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mliakovalsh\Desktop\разместить на сайте\"/>
    </mc:Choice>
  </mc:AlternateContent>
  <bookViews>
    <workbookView xWindow="0" yWindow="0" windowWidth="28800" windowHeight="12300" activeTab="6"/>
  </bookViews>
  <sheets>
    <sheet name="10" sheetId="4" r:id="rId1"/>
    <sheet name="11" sheetId="7" r:id="rId2"/>
    <sheet name="12" sheetId="13" r:id="rId3"/>
    <sheet name="13" sheetId="8" r:id="rId4"/>
    <sheet name="17" sheetId="10" r:id="rId5"/>
    <sheet name="18" sheetId="14" r:id="rId6"/>
    <sheet name="20" sheetId="15" r:id="rId7"/>
  </sheets>
  <externalReferences>
    <externalReference r:id="rId8"/>
  </externalReferences>
  <definedNames>
    <definedName name="_xlnm._FilterDatabase" localSheetId="0" hidden="1">'10'!$A$17:$T$1086</definedName>
    <definedName name="_xlnm._FilterDatabase" localSheetId="1" hidden="1">'11'!$A$19:$X$1088</definedName>
    <definedName name="_xlnm._FilterDatabase" localSheetId="2" hidden="1">'12'!$A$17:$W$1086</definedName>
    <definedName name="_xlnm._FilterDatabase" localSheetId="3" hidden="1">'13'!$A$19:$CA$1088</definedName>
    <definedName name="_xlnm._FilterDatabase" localSheetId="4" hidden="1">'17'!$A$18:$WSI$1087</definedName>
    <definedName name="_xlnm._FilterDatabase" localSheetId="5" hidden="1">'18'!$A$18:$AU$1087</definedName>
    <definedName name="TABLE" localSheetId="0">'10'!#REF!</definedName>
    <definedName name="TABLE" localSheetId="1">'11'!#REF!</definedName>
    <definedName name="TABLE" localSheetId="2">'12'!#REF!</definedName>
    <definedName name="TABLE" localSheetId="3">'13'!#REF!</definedName>
    <definedName name="TABLE" localSheetId="4">'17'!#REF!</definedName>
    <definedName name="TABLE" localSheetId="5">'18'!#REF!</definedName>
    <definedName name="TABLE" localSheetId="6">'20'!#REF!</definedName>
    <definedName name="TABLE_2" localSheetId="0">'10'!#REF!</definedName>
    <definedName name="TABLE_2" localSheetId="1">'11'!#REF!</definedName>
    <definedName name="TABLE_2" localSheetId="2">'12'!#REF!</definedName>
    <definedName name="TABLE_2" localSheetId="3">'13'!#REF!</definedName>
    <definedName name="TABLE_2" localSheetId="4">'17'!#REF!</definedName>
    <definedName name="TABLE_2" localSheetId="5">'18'!#REF!</definedName>
    <definedName name="TABLE_2" localSheetId="6">'20'!#REF!</definedName>
    <definedName name="_xlnm.Print_Area" localSheetId="0">'10'!$A$1:$T$1086</definedName>
    <definedName name="_xlnm.Print_Area" localSheetId="1">'11'!$A$1:$X$1088</definedName>
    <definedName name="_xlnm.Print_Area" localSheetId="2">'12'!$A$1:$V$1086</definedName>
    <definedName name="_xlnm.Print_Area" localSheetId="3">'13'!$A$1:$CA$1087</definedName>
    <definedName name="_xlnm.Print_Area" localSheetId="4">'17'!$A$1:$BC$1087</definedName>
    <definedName name="_xlnm.Print_Area" localSheetId="5">'18'!$A$1:$AU$1087</definedName>
    <definedName name="_xlnm.Print_Area" localSheetId="6">'20'!$A$1:$O$540</definedName>
  </definedNames>
  <calcPr calcId="162913"/>
</workbook>
</file>

<file path=xl/calcChain.xml><?xml version="1.0" encoding="utf-8"?>
<calcChain xmlns="http://schemas.openxmlformats.org/spreadsheetml/2006/main">
  <c r="BC1080" i="10" l="1"/>
  <c r="BB1080" i="10"/>
  <c r="BA1080" i="10"/>
  <c r="AZ1080" i="10"/>
  <c r="AY1080" i="10"/>
  <c r="BC1078" i="10"/>
  <c r="BB1078" i="10"/>
  <c r="BA1078" i="10"/>
  <c r="AZ1078" i="10"/>
  <c r="AY1078" i="10"/>
  <c r="BC1076" i="10"/>
  <c r="BB1076" i="10"/>
  <c r="BA1076" i="10"/>
  <c r="AZ1076" i="10"/>
  <c r="AY1076" i="10"/>
  <c r="BC1073" i="10"/>
  <c r="BB1073" i="10"/>
  <c r="BA1073" i="10"/>
  <c r="AZ1073" i="10"/>
  <c r="AY1073" i="10"/>
  <c r="BC1070" i="10"/>
  <c r="BB1070" i="10"/>
  <c r="BA1070" i="10"/>
  <c r="AZ1070" i="10"/>
  <c r="AY1070" i="10"/>
  <c r="BC1068" i="10"/>
  <c r="BB1068" i="10"/>
  <c r="BA1068" i="10"/>
  <c r="AZ1068" i="10"/>
  <c r="AY1068" i="10"/>
  <c r="BC1066" i="10"/>
  <c r="BB1066" i="10"/>
  <c r="BA1066" i="10"/>
  <c r="AZ1066" i="10"/>
  <c r="AY1066" i="10"/>
  <c r="BC1064" i="10"/>
  <c r="BB1064" i="10"/>
  <c r="BA1064" i="10"/>
  <c r="AZ1064" i="10"/>
  <c r="AY1064" i="10"/>
  <c r="BC1058" i="10"/>
  <c r="BB1058" i="10"/>
  <c r="BA1058" i="10"/>
  <c r="AZ1058" i="10"/>
  <c r="AY1058" i="10"/>
  <c r="BC1050" i="10"/>
  <c r="BB1050" i="10"/>
  <c r="BA1050" i="10"/>
  <c r="AZ1050" i="10"/>
  <c r="AY1050" i="10"/>
  <c r="BC1048" i="10"/>
  <c r="BB1048" i="10"/>
  <c r="BA1048" i="10"/>
  <c r="AZ1048" i="10"/>
  <c r="AY1048" i="10"/>
  <c r="BC1043" i="10"/>
  <c r="BB1043" i="10"/>
  <c r="BA1043" i="10"/>
  <c r="AZ1043" i="10"/>
  <c r="AY1043" i="10"/>
  <c r="BC1033" i="10"/>
  <c r="BB1033" i="10"/>
  <c r="BA1033" i="10"/>
  <c r="AZ1033" i="10"/>
  <c r="AY1033" i="10"/>
  <c r="BC1031" i="10"/>
  <c r="BB1031" i="10"/>
  <c r="BA1031" i="10"/>
  <c r="AZ1031" i="10"/>
  <c r="AY1031" i="10"/>
  <c r="BC1025" i="10"/>
  <c r="BB1025" i="10"/>
  <c r="BA1025" i="10"/>
  <c r="AZ1025" i="10"/>
  <c r="AY1025" i="10"/>
  <c r="BC1022" i="10"/>
  <c r="BB1022" i="10"/>
  <c r="BA1022" i="10"/>
  <c r="AZ1022" i="10"/>
  <c r="AY1022" i="10"/>
  <c r="BC1020" i="10"/>
  <c r="BB1020" i="10"/>
  <c r="BA1020" i="10"/>
  <c r="AZ1020" i="10"/>
  <c r="AY1020" i="10"/>
  <c r="BC1014" i="10"/>
  <c r="BB1014" i="10"/>
  <c r="BA1014" i="10"/>
  <c r="AZ1014" i="10"/>
  <c r="AY1014" i="10"/>
  <c r="BC999" i="10"/>
  <c r="BB999" i="10"/>
  <c r="BA999" i="10"/>
  <c r="AZ999" i="10"/>
  <c r="AY999" i="10"/>
  <c r="BC985" i="10"/>
  <c r="BB985" i="10"/>
  <c r="BA985" i="10"/>
  <c r="AZ985" i="10"/>
  <c r="AY985" i="10"/>
  <c r="BC965" i="10"/>
  <c r="BB965" i="10"/>
  <c r="BA965" i="10"/>
  <c r="AZ965" i="10"/>
  <c r="AY965" i="10"/>
  <c r="BC962" i="10"/>
  <c r="BB962" i="10"/>
  <c r="BA962" i="10"/>
  <c r="AZ962" i="10"/>
  <c r="AY962" i="10"/>
  <c r="BC959" i="10"/>
  <c r="BB959" i="10"/>
  <c r="BA959" i="10"/>
  <c r="AZ959" i="10"/>
  <c r="AY959" i="10"/>
  <c r="BC950" i="10"/>
  <c r="BB950" i="10"/>
  <c r="BA950" i="10"/>
  <c r="AZ950" i="10"/>
  <c r="AY950" i="10"/>
  <c r="BC947" i="10"/>
  <c r="BB947" i="10"/>
  <c r="BA947" i="10"/>
  <c r="AZ947" i="10"/>
  <c r="AY947" i="10"/>
  <c r="BC945" i="10"/>
  <c r="BB945" i="10"/>
  <c r="BA945" i="10"/>
  <c r="AZ945" i="10"/>
  <c r="AY945" i="10"/>
  <c r="BC939" i="10"/>
  <c r="BB939" i="10"/>
  <c r="BA939" i="10"/>
  <c r="AZ939" i="10"/>
  <c r="AY939" i="10"/>
  <c r="BC937" i="10"/>
  <c r="BB937" i="10"/>
  <c r="BA937" i="10"/>
  <c r="AZ937" i="10"/>
  <c r="AY937" i="10"/>
  <c r="BC927" i="10"/>
  <c r="BB927" i="10"/>
  <c r="BA927" i="10"/>
  <c r="AZ927" i="10"/>
  <c r="AY927" i="10"/>
  <c r="BC922" i="10"/>
  <c r="BB922" i="10"/>
  <c r="BA922" i="10"/>
  <c r="AZ922" i="10"/>
  <c r="AY922" i="10"/>
  <c r="BC920" i="10"/>
  <c r="BB920" i="10"/>
  <c r="BA920" i="10"/>
  <c r="AZ920" i="10"/>
  <c r="AY920" i="10"/>
  <c r="BC918" i="10"/>
  <c r="BB918" i="10"/>
  <c r="BA918" i="10"/>
  <c r="AZ918" i="10"/>
  <c r="AY918" i="10"/>
  <c r="BC916" i="10"/>
  <c r="BB916" i="10"/>
  <c r="BA916" i="10"/>
  <c r="AZ916" i="10"/>
  <c r="AY916" i="10"/>
  <c r="BC914" i="10"/>
  <c r="BB914" i="10"/>
  <c r="BA914" i="10"/>
  <c r="AZ914" i="10"/>
  <c r="AY914" i="10"/>
  <c r="BC909" i="10"/>
  <c r="BB909" i="10"/>
  <c r="BA909" i="10"/>
  <c r="AZ909" i="10"/>
  <c r="AY909" i="10"/>
  <c r="BC895" i="10"/>
  <c r="BB895" i="10"/>
  <c r="BA895" i="10"/>
  <c r="AZ895" i="10"/>
  <c r="AY895" i="10"/>
  <c r="BC890" i="10"/>
  <c r="BB890" i="10"/>
  <c r="BA890" i="10"/>
  <c r="AZ890" i="10"/>
  <c r="AY890" i="10"/>
  <c r="BC888" i="10"/>
  <c r="BB888" i="10"/>
  <c r="BA888" i="10"/>
  <c r="AZ888" i="10"/>
  <c r="AY888" i="10"/>
  <c r="BC886" i="10"/>
  <c r="BB886" i="10"/>
  <c r="BA886" i="10"/>
  <c r="AZ886" i="10"/>
  <c r="AY886" i="10"/>
  <c r="BC884" i="10"/>
  <c r="BB884" i="10"/>
  <c r="BA884" i="10"/>
  <c r="AZ884" i="10"/>
  <c r="AY884" i="10"/>
  <c r="BC881" i="10"/>
  <c r="BB881" i="10"/>
  <c r="BA881" i="10"/>
  <c r="AZ881" i="10"/>
  <c r="AZ870" i="10" s="1"/>
  <c r="AY881" i="10"/>
  <c r="BC876" i="10"/>
  <c r="BB876" i="10"/>
  <c r="BA876" i="10"/>
  <c r="BA870" i="10" s="1"/>
  <c r="AZ876" i="10"/>
  <c r="AY876" i="10"/>
  <c r="BC871" i="10"/>
  <c r="BB871" i="10"/>
  <c r="BB870" i="10" s="1"/>
  <c r="BA871" i="10"/>
  <c r="AZ871" i="10"/>
  <c r="AY871" i="10"/>
  <c r="AY870" i="10" s="1"/>
  <c r="BC870" i="10"/>
  <c r="BC868" i="10"/>
  <c r="BB868" i="10"/>
  <c r="BA868" i="10"/>
  <c r="AZ868" i="10"/>
  <c r="AY868" i="10"/>
  <c r="BC866" i="10"/>
  <c r="BB866" i="10"/>
  <c r="BA866" i="10"/>
  <c r="AZ866" i="10"/>
  <c r="AY866" i="10"/>
  <c r="BC863" i="10"/>
  <c r="BB863" i="10"/>
  <c r="BA863" i="10"/>
  <c r="AZ863" i="10"/>
  <c r="AY863" i="10"/>
  <c r="BC854" i="10"/>
  <c r="BB854" i="10"/>
  <c r="BA854" i="10"/>
  <c r="AZ854" i="10"/>
  <c r="AY854" i="10"/>
  <c r="BC852" i="10"/>
  <c r="BB852" i="10"/>
  <c r="BA852" i="10"/>
  <c r="AZ852" i="10"/>
  <c r="AY852" i="10"/>
  <c r="BC850" i="10"/>
  <c r="BB850" i="10"/>
  <c r="BA850" i="10"/>
  <c r="AZ850" i="10"/>
  <c r="AY850" i="10"/>
  <c r="BC839" i="10"/>
  <c r="BB839" i="10"/>
  <c r="BA839" i="10"/>
  <c r="AZ839" i="10"/>
  <c r="AY839" i="10"/>
  <c r="BC836" i="10"/>
  <c r="BB836" i="10"/>
  <c r="BA836" i="10"/>
  <c r="AZ836" i="10"/>
  <c r="AY836" i="10"/>
  <c r="BC833" i="10"/>
  <c r="BB833" i="10"/>
  <c r="BA833" i="10"/>
  <c r="AZ833" i="10"/>
  <c r="AY833" i="10"/>
  <c r="BC825" i="10"/>
  <c r="BB825" i="10"/>
  <c r="BA825" i="10"/>
  <c r="AZ825" i="10"/>
  <c r="AY825" i="10"/>
  <c r="BC783" i="10"/>
  <c r="BB783" i="10"/>
  <c r="BA783" i="10"/>
  <c r="AZ783" i="10"/>
  <c r="AY783" i="10"/>
  <c r="BC772" i="10"/>
  <c r="BB772" i="10"/>
  <c r="BA772" i="10"/>
  <c r="AZ772" i="10"/>
  <c r="AY772" i="10"/>
  <c r="BC769" i="10"/>
  <c r="BB769" i="10"/>
  <c r="BA769" i="10"/>
  <c r="AZ769" i="10"/>
  <c r="AY769" i="10"/>
  <c r="BC760" i="10"/>
  <c r="BB760" i="10"/>
  <c r="BA760" i="10"/>
  <c r="AZ760" i="10"/>
  <c r="AY760" i="10"/>
  <c r="BC733" i="10"/>
  <c r="BB733" i="10"/>
  <c r="BA733" i="10"/>
  <c r="AZ733" i="10"/>
  <c r="AY733" i="10"/>
  <c r="BC723" i="10"/>
  <c r="BB723" i="10"/>
  <c r="BA723" i="10"/>
  <c r="AZ723" i="10"/>
  <c r="AY723" i="10"/>
  <c r="BC718" i="10"/>
  <c r="BB718" i="10"/>
  <c r="BA718" i="10"/>
  <c r="AZ718" i="10"/>
  <c r="AY718" i="10"/>
  <c r="BC708" i="10"/>
  <c r="BB708" i="10"/>
  <c r="BA708" i="10"/>
  <c r="AZ708" i="10"/>
  <c r="AY708" i="10"/>
  <c r="BC705" i="10"/>
  <c r="BB705" i="10"/>
  <c r="BA705" i="10"/>
  <c r="AZ705" i="10"/>
  <c r="AY705" i="10"/>
  <c r="BC691" i="10"/>
  <c r="BB691" i="10"/>
  <c r="BA691" i="10"/>
  <c r="AZ691" i="10"/>
  <c r="AY691" i="10"/>
  <c r="BC689" i="10"/>
  <c r="BB689" i="10"/>
  <c r="BA689" i="10"/>
  <c r="AZ689" i="10"/>
  <c r="AY689" i="10"/>
  <c r="BC666" i="10"/>
  <c r="BB666" i="10"/>
  <c r="BA666" i="10"/>
  <c r="AZ666" i="10"/>
  <c r="AY666" i="10"/>
  <c r="BC656" i="10"/>
  <c r="BB656" i="10"/>
  <c r="BA656" i="10"/>
  <c r="AZ656" i="10"/>
  <c r="AY656" i="10"/>
  <c r="BC650" i="10"/>
  <c r="BB650" i="10"/>
  <c r="BA650" i="10"/>
  <c r="AZ650" i="10"/>
  <c r="AY650" i="10"/>
  <c r="BC635" i="10"/>
  <c r="BB635" i="10"/>
  <c r="BA635" i="10"/>
  <c r="AZ635" i="10"/>
  <c r="AY635" i="10"/>
  <c r="BC630" i="10"/>
  <c r="BB630" i="10"/>
  <c r="BA630" i="10"/>
  <c r="AZ630" i="10"/>
  <c r="AY630" i="10"/>
  <c r="BC625" i="10"/>
  <c r="BB625" i="10"/>
  <c r="BA625" i="10"/>
  <c r="AZ625" i="10"/>
  <c r="AY625" i="10"/>
  <c r="BC622" i="10"/>
  <c r="BB622" i="10"/>
  <c r="BA622" i="10"/>
  <c r="AZ622" i="10"/>
  <c r="AY622" i="10"/>
  <c r="BC612" i="10"/>
  <c r="BB612" i="10"/>
  <c r="BA612" i="10"/>
  <c r="AZ612" i="10"/>
  <c r="AY612" i="10"/>
  <c r="BC594" i="10"/>
  <c r="BB594" i="10"/>
  <c r="BA594" i="10"/>
  <c r="AZ594" i="10"/>
  <c r="AY594" i="10"/>
  <c r="BC588" i="10"/>
  <c r="BB588" i="10"/>
  <c r="BA588" i="10"/>
  <c r="AZ588" i="10"/>
  <c r="AY588" i="10"/>
  <c r="BC586" i="10"/>
  <c r="BB586" i="10"/>
  <c r="BA586" i="10"/>
  <c r="AZ586" i="10"/>
  <c r="AY586" i="10"/>
  <c r="BC578" i="10"/>
  <c r="BB578" i="10"/>
  <c r="BA578" i="10"/>
  <c r="AZ578" i="10"/>
  <c r="AY578" i="10"/>
  <c r="BC554" i="10"/>
  <c r="BB554" i="10"/>
  <c r="BA554" i="10"/>
  <c r="AZ554" i="10"/>
  <c r="AY554" i="10"/>
  <c r="BC550" i="10"/>
  <c r="BB550" i="10"/>
  <c r="BA550" i="10"/>
  <c r="AZ550" i="10"/>
  <c r="AY550" i="10"/>
  <c r="BC548" i="10"/>
  <c r="BB548" i="10"/>
  <c r="BA548" i="10"/>
  <c r="AZ548" i="10"/>
  <c r="AY548" i="10"/>
  <c r="BC545" i="10"/>
  <c r="BB545" i="10"/>
  <c r="BA545" i="10"/>
  <c r="AZ545" i="10"/>
  <c r="AY545" i="10"/>
  <c r="BC540" i="10"/>
  <c r="BB540" i="10"/>
  <c r="BA540" i="10"/>
  <c r="AZ540" i="10"/>
  <c r="AY540" i="10"/>
  <c r="BC535" i="10"/>
  <c r="BB535" i="10"/>
  <c r="BA535" i="10"/>
  <c r="AZ535" i="10"/>
  <c r="AY535" i="10"/>
  <c r="BC530" i="10"/>
  <c r="BB530" i="10"/>
  <c r="BA530" i="10"/>
  <c r="AZ530" i="10"/>
  <c r="AY530" i="10"/>
  <c r="BC519" i="10"/>
  <c r="BB519" i="10"/>
  <c r="BA519" i="10"/>
  <c r="AZ519" i="10"/>
  <c r="AY519" i="10"/>
  <c r="BC512" i="10"/>
  <c r="BB512" i="10"/>
  <c r="BA512" i="10"/>
  <c r="AZ512" i="10"/>
  <c r="AY512" i="10"/>
  <c r="BC492" i="10"/>
  <c r="BB492" i="10"/>
  <c r="BA492" i="10"/>
  <c r="AZ492" i="10"/>
  <c r="AY492" i="10"/>
  <c r="BC485" i="10"/>
  <c r="BB485" i="10"/>
  <c r="BA485" i="10"/>
  <c r="AZ485" i="10"/>
  <c r="AY485" i="10"/>
  <c r="BC471" i="10"/>
  <c r="BB471" i="10"/>
  <c r="BA471" i="10"/>
  <c r="AZ471" i="10"/>
  <c r="AY471" i="10"/>
  <c r="BC464" i="10"/>
  <c r="BB464" i="10"/>
  <c r="BA464" i="10"/>
  <c r="AZ464" i="10"/>
  <c r="AY464" i="10"/>
  <c r="BB463" i="10"/>
  <c r="BC455" i="10"/>
  <c r="BB455" i="10"/>
  <c r="BA455" i="10"/>
  <c r="AZ455" i="10"/>
  <c r="AY455" i="10"/>
  <c r="BC414" i="10"/>
  <c r="BB414" i="10"/>
  <c r="BA414" i="10"/>
  <c r="AZ414" i="10"/>
  <c r="AY414" i="10"/>
  <c r="BC396" i="10"/>
  <c r="BB396" i="10"/>
  <c r="BA396" i="10"/>
  <c r="AZ396" i="10"/>
  <c r="AY396" i="10"/>
  <c r="BC387" i="10"/>
  <c r="BB387" i="10"/>
  <c r="BA387" i="10"/>
  <c r="AZ387" i="10"/>
  <c r="AY387" i="10"/>
  <c r="BC378" i="10"/>
  <c r="BB378" i="10"/>
  <c r="BA378" i="10"/>
  <c r="AZ378" i="10"/>
  <c r="AY378" i="10"/>
  <c r="BC375" i="10"/>
  <c r="BB375" i="10"/>
  <c r="BA375" i="10"/>
  <c r="AZ375" i="10"/>
  <c r="AY375" i="10"/>
  <c r="BC364" i="10"/>
  <c r="BB364" i="10"/>
  <c r="BA364" i="10"/>
  <c r="AZ364" i="10"/>
  <c r="AY364" i="10"/>
  <c r="BC358" i="10"/>
  <c r="BB358" i="10"/>
  <c r="BA358" i="10"/>
  <c r="AZ358" i="10"/>
  <c r="AY358" i="10"/>
  <c r="BC313" i="10"/>
  <c r="BB313" i="10"/>
  <c r="BA313" i="10"/>
  <c r="AZ313" i="10"/>
  <c r="AY313" i="10"/>
  <c r="BC303" i="10"/>
  <c r="BB303" i="10"/>
  <c r="BA303" i="10"/>
  <c r="AZ303" i="10"/>
  <c r="AY303" i="10"/>
  <c r="BC293" i="10"/>
  <c r="BB293" i="10"/>
  <c r="BA293" i="10"/>
  <c r="AZ293" i="10"/>
  <c r="AY293" i="10"/>
  <c r="BC282" i="10"/>
  <c r="BB282" i="10"/>
  <c r="BA282" i="10"/>
  <c r="AZ282" i="10"/>
  <c r="AY282" i="10"/>
  <c r="BC272" i="10"/>
  <c r="BB272" i="10"/>
  <c r="BA272" i="10"/>
  <c r="AZ272" i="10"/>
  <c r="AY272" i="10"/>
  <c r="BC266" i="10"/>
  <c r="BB266" i="10"/>
  <c r="BA266" i="10"/>
  <c r="AZ266" i="10"/>
  <c r="AY266" i="10"/>
  <c r="BC251" i="10"/>
  <c r="BB251" i="10"/>
  <c r="BA251" i="10"/>
  <c r="AZ251" i="10"/>
  <c r="AY251" i="10"/>
  <c r="BC249" i="10"/>
  <c r="BB249" i="10"/>
  <c r="BA249" i="10"/>
  <c r="AZ249" i="10"/>
  <c r="AY249" i="10"/>
  <c r="BC243" i="10"/>
  <c r="BB243" i="10"/>
  <c r="BA243" i="10"/>
  <c r="AZ243" i="10"/>
  <c r="AY243" i="10"/>
  <c r="BC239" i="10"/>
  <c r="BB239" i="10"/>
  <c r="BA239" i="10"/>
  <c r="AZ239" i="10"/>
  <c r="AY239" i="10"/>
  <c r="BC237" i="10"/>
  <c r="BB237" i="10"/>
  <c r="BA237" i="10"/>
  <c r="AZ237" i="10"/>
  <c r="AY237" i="10"/>
  <c r="BC233" i="10"/>
  <c r="BB233" i="10"/>
  <c r="BA233" i="10"/>
  <c r="AZ233" i="10"/>
  <c r="AY233" i="10"/>
  <c r="BC218" i="10"/>
  <c r="BB218" i="10"/>
  <c r="BA218" i="10"/>
  <c r="AZ218" i="10"/>
  <c r="AY218" i="10"/>
  <c r="BC212" i="10"/>
  <c r="BB212" i="10"/>
  <c r="BA212" i="10"/>
  <c r="AZ212" i="10"/>
  <c r="AY212" i="10"/>
  <c r="BC210" i="10"/>
  <c r="BB210" i="10"/>
  <c r="BA210" i="10"/>
  <c r="AZ210" i="10"/>
  <c r="AY210" i="10"/>
  <c r="BC188" i="10"/>
  <c r="BB188" i="10"/>
  <c r="BA188" i="10"/>
  <c r="AZ188" i="10"/>
  <c r="AY188" i="10"/>
  <c r="BC169" i="10"/>
  <c r="BB169" i="10"/>
  <c r="BA169" i="10"/>
  <c r="AZ169" i="10"/>
  <c r="AY169" i="10"/>
  <c r="BC147" i="10"/>
  <c r="BB147" i="10"/>
  <c r="BA147" i="10"/>
  <c r="AZ147" i="10"/>
  <c r="AY147" i="10"/>
  <c r="BC145" i="10"/>
  <c r="BB145" i="10"/>
  <c r="BA145" i="10"/>
  <c r="AZ145" i="10"/>
  <c r="AY145" i="10"/>
  <c r="BC141" i="10"/>
  <c r="BB141" i="10"/>
  <c r="BA141" i="10"/>
  <c r="AZ141" i="10"/>
  <c r="AY141" i="10"/>
  <c r="BC135" i="10"/>
  <c r="BB135" i="10"/>
  <c r="BA135" i="10"/>
  <c r="AZ135" i="10"/>
  <c r="AY135" i="10"/>
  <c r="BC129" i="10"/>
  <c r="BB129" i="10"/>
  <c r="BA129" i="10"/>
  <c r="AZ129" i="10"/>
  <c r="AY129" i="10"/>
  <c r="BC122" i="10"/>
  <c r="BB122" i="10"/>
  <c r="BA122" i="10"/>
  <c r="AZ122" i="10"/>
  <c r="AY122" i="10"/>
  <c r="BC116" i="10"/>
  <c r="BB116" i="10"/>
  <c r="BA116" i="10"/>
  <c r="AZ116" i="10"/>
  <c r="AY116" i="10"/>
  <c r="BC98" i="10"/>
  <c r="BB98" i="10"/>
  <c r="BA98" i="10"/>
  <c r="AZ98" i="10"/>
  <c r="AY98" i="10"/>
  <c r="BC85" i="10"/>
  <c r="BB85" i="10"/>
  <c r="BA85" i="10"/>
  <c r="AZ85" i="10"/>
  <c r="AY85" i="10"/>
  <c r="BC82" i="10"/>
  <c r="BB82" i="10"/>
  <c r="BA82" i="10"/>
  <c r="AZ82" i="10"/>
  <c r="AY82" i="10"/>
  <c r="BC66" i="10"/>
  <c r="BB66" i="10"/>
  <c r="BA66" i="10"/>
  <c r="AZ66" i="10"/>
  <c r="AY66" i="10"/>
  <c r="BC62" i="10"/>
  <c r="BB62" i="10"/>
  <c r="BA62" i="10"/>
  <c r="AZ62" i="10"/>
  <c r="AY62" i="10"/>
  <c r="BC56" i="10"/>
  <c r="BB56" i="10"/>
  <c r="BA56" i="10"/>
  <c r="AZ56" i="10"/>
  <c r="AY56" i="10"/>
  <c r="BC49" i="10"/>
  <c r="BB49" i="10"/>
  <c r="BA49" i="10"/>
  <c r="AZ49" i="10"/>
  <c r="AY49" i="10"/>
  <c r="BC41" i="10"/>
  <c r="BB41" i="10"/>
  <c r="BA41" i="10"/>
  <c r="AZ41" i="10"/>
  <c r="AY41" i="10"/>
  <c r="BC34" i="10"/>
  <c r="BB34" i="10"/>
  <c r="BA34" i="10"/>
  <c r="AZ34" i="10"/>
  <c r="AY34" i="10"/>
  <c r="BC30" i="10"/>
  <c r="BB30" i="10"/>
  <c r="BA30" i="10"/>
  <c r="AZ30" i="10"/>
  <c r="AY30" i="10"/>
  <c r="BC25" i="10"/>
  <c r="BB25" i="10"/>
  <c r="BA25" i="10"/>
  <c r="AZ25" i="10"/>
  <c r="AY25" i="10"/>
  <c r="BC21" i="10"/>
  <c r="BC20" i="10" s="1"/>
  <c r="BB21" i="10"/>
  <c r="BA21" i="10"/>
  <c r="AZ21" i="10"/>
  <c r="AY21" i="10"/>
  <c r="AY20" i="10" s="1"/>
  <c r="BB20" i="10" l="1"/>
  <c r="BB19" i="10" s="1"/>
  <c r="BA20" i="10"/>
  <c r="BA19" i="10" s="1"/>
  <c r="AZ20" i="10"/>
  <c r="AZ19" i="10" s="1"/>
  <c r="BA463" i="10"/>
  <c r="AZ463" i="10"/>
  <c r="AY463" i="10"/>
  <c r="AY19" i="10" s="1"/>
  <c r="BC463" i="10"/>
  <c r="BC19" i="10" s="1"/>
  <c r="E1081" i="8"/>
  <c r="E1079" i="8"/>
  <c r="E1077" i="8"/>
  <c r="E1074" i="8"/>
  <c r="E1071" i="8"/>
  <c r="E1069" i="8"/>
  <c r="E1067" i="8"/>
  <c r="E1065" i="8"/>
  <c r="E1059" i="8"/>
  <c r="E1051" i="8"/>
  <c r="E1049" i="8"/>
  <c r="E1044" i="8"/>
  <c r="E1034" i="8"/>
  <c r="E1032" i="8"/>
  <c r="E1026" i="8"/>
  <c r="E1023" i="8"/>
  <c r="E1021" i="8"/>
  <c r="E1015" i="8"/>
  <c r="E1000" i="8"/>
  <c r="E986" i="8"/>
  <c r="E966" i="8"/>
  <c r="E963" i="8"/>
  <c r="E960" i="8"/>
  <c r="E951" i="8"/>
  <c r="E948" i="8"/>
  <c r="E946" i="8"/>
  <c r="E940" i="8"/>
  <c r="E938" i="8"/>
  <c r="E928" i="8"/>
  <c r="E923" i="8"/>
  <c r="E921" i="8"/>
  <c r="E919" i="8"/>
  <c r="E917" i="8"/>
  <c r="E915" i="8"/>
  <c r="E910" i="8"/>
  <c r="E896" i="8"/>
  <c r="E891" i="8"/>
  <c r="E889" i="8"/>
  <c r="E887" i="8"/>
  <c r="E885" i="8"/>
  <c r="E882" i="8"/>
  <c r="E877" i="8"/>
  <c r="E872" i="8"/>
  <c r="E871" i="8" s="1"/>
  <c r="E869" i="8"/>
  <c r="E867" i="8"/>
  <c r="E864" i="8"/>
  <c r="E855" i="8"/>
  <c r="E853" i="8"/>
  <c r="E851" i="8"/>
  <c r="E840" i="8"/>
  <c r="E837" i="8"/>
  <c r="E834" i="8"/>
  <c r="E826" i="8"/>
  <c r="E784" i="8"/>
  <c r="E773" i="8"/>
  <c r="E770" i="8"/>
  <c r="E761" i="8"/>
  <c r="E734" i="8"/>
  <c r="E724" i="8"/>
  <c r="E719" i="8"/>
  <c r="E709" i="8"/>
  <c r="E706" i="8"/>
  <c r="E692" i="8"/>
  <c r="E690" i="8"/>
  <c r="E667" i="8"/>
  <c r="E657" i="8"/>
  <c r="E651" i="8"/>
  <c r="E636" i="8"/>
  <c r="E631" i="8"/>
  <c r="E626" i="8"/>
  <c r="E623" i="8"/>
  <c r="E613" i="8"/>
  <c r="E595" i="8"/>
  <c r="E589" i="8"/>
  <c r="E587" i="8"/>
  <c r="E579" i="8"/>
  <c r="E555" i="8"/>
  <c r="E551" i="8"/>
  <c r="E549" i="8"/>
  <c r="E546" i="8"/>
  <c r="E541" i="8"/>
  <c r="E536" i="8"/>
  <c r="E531" i="8"/>
  <c r="E520" i="8"/>
  <c r="E513" i="8"/>
  <c r="E493" i="8"/>
  <c r="E486" i="8"/>
  <c r="E472" i="8"/>
  <c r="E465" i="8"/>
  <c r="E456" i="8"/>
  <c r="E415" i="8"/>
  <c r="E397" i="8"/>
  <c r="E388" i="8"/>
  <c r="E379" i="8"/>
  <c r="E376" i="8"/>
  <c r="E365" i="8"/>
  <c r="E359" i="8"/>
  <c r="E314" i="8"/>
  <c r="E304" i="8"/>
  <c r="E294" i="8"/>
  <c r="E283" i="8"/>
  <c r="E273" i="8"/>
  <c r="E267" i="8"/>
  <c r="E252" i="8"/>
  <c r="E250" i="8"/>
  <c r="E244" i="8"/>
  <c r="E240" i="8"/>
  <c r="E238" i="8"/>
  <c r="E234" i="8"/>
  <c r="E219" i="8"/>
  <c r="E213" i="8"/>
  <c r="E211" i="8"/>
  <c r="E189" i="8"/>
  <c r="E170" i="8"/>
  <c r="E148" i="8"/>
  <c r="E146" i="8"/>
  <c r="E142" i="8"/>
  <c r="E136" i="8"/>
  <c r="E130" i="8"/>
  <c r="E123" i="8"/>
  <c r="E117" i="8"/>
  <c r="E99" i="8"/>
  <c r="E86" i="8"/>
  <c r="E83" i="8"/>
  <c r="E67" i="8"/>
  <c r="E63" i="8"/>
  <c r="E57" i="8"/>
  <c r="E50" i="8"/>
  <c r="E42" i="8"/>
  <c r="E35" i="8"/>
  <c r="E31" i="8"/>
  <c r="E26" i="8"/>
  <c r="E22" i="8"/>
  <c r="E21" i="8" l="1"/>
  <c r="E20" i="8" s="1"/>
  <c r="E464" i="8"/>
  <c r="L33" i="13"/>
  <c r="L40" i="13"/>
  <c r="L48" i="13"/>
  <c r="L55" i="13"/>
  <c r="L61" i="13"/>
  <c r="L65" i="13"/>
  <c r="L81" i="13"/>
  <c r="L84" i="13"/>
  <c r="L97" i="13"/>
  <c r="L115" i="13"/>
  <c r="L121" i="13"/>
  <c r="L128" i="13"/>
  <c r="L134" i="13"/>
  <c r="L140" i="13"/>
  <c r="L144" i="13"/>
  <c r="L146" i="13"/>
  <c r="L168" i="13"/>
  <c r="L187" i="13"/>
  <c r="L209" i="13"/>
  <c r="L211" i="13"/>
  <c r="L217" i="13"/>
  <c r="L232" i="13"/>
  <c r="L236" i="13"/>
  <c r="L238" i="13"/>
  <c r="L242" i="13"/>
  <c r="L248" i="13"/>
  <c r="L250" i="13"/>
  <c r="L265" i="13"/>
  <c r="L271" i="13"/>
  <c r="L281" i="13"/>
  <c r="L292" i="13"/>
  <c r="L302" i="13"/>
  <c r="L312" i="13"/>
  <c r="L357" i="13"/>
  <c r="L363" i="13"/>
  <c r="L374" i="13"/>
  <c r="L377" i="13"/>
  <c r="L386" i="13"/>
  <c r="L395" i="13"/>
  <c r="L413" i="13"/>
  <c r="L454" i="13"/>
  <c r="L463" i="13"/>
  <c r="L470" i="13"/>
  <c r="L484" i="13"/>
  <c r="L491" i="13"/>
  <c r="L511" i="13"/>
  <c r="L518" i="13"/>
  <c r="L529" i="13"/>
  <c r="L534" i="13"/>
  <c r="L539" i="13"/>
  <c r="L544" i="13"/>
  <c r="L547" i="13"/>
  <c r="L549" i="13"/>
  <c r="L553" i="13"/>
  <c r="L577" i="13"/>
  <c r="L585" i="13"/>
  <c r="L587" i="13"/>
  <c r="L593" i="13"/>
  <c r="L611" i="13"/>
  <c r="L621" i="13"/>
  <c r="L624" i="13"/>
  <c r="L629" i="13"/>
  <c r="L634" i="13"/>
  <c r="L649" i="13"/>
  <c r="L655" i="13"/>
  <c r="L665" i="13"/>
  <c r="L688" i="13"/>
  <c r="L690" i="13"/>
  <c r="L704" i="13"/>
  <c r="L707" i="13"/>
  <c r="L717" i="13"/>
  <c r="L722" i="13"/>
  <c r="L732" i="13"/>
  <c r="L759" i="13"/>
  <c r="L768" i="13"/>
  <c r="L771" i="13"/>
  <c r="L782" i="13"/>
  <c r="L824" i="13"/>
  <c r="L832" i="13"/>
  <c r="L835" i="13"/>
  <c r="L838" i="13"/>
  <c r="L849" i="13"/>
  <c r="L851" i="13"/>
  <c r="L853" i="13"/>
  <c r="L862" i="13"/>
  <c r="L865" i="13"/>
  <c r="L867" i="13"/>
  <c r="L870" i="13"/>
  <c r="L875" i="13"/>
  <c r="L880" i="13"/>
  <c r="L883" i="13"/>
  <c r="L885" i="13"/>
  <c r="L887" i="13"/>
  <c r="L889" i="13"/>
  <c r="L894" i="13"/>
  <c r="L908" i="13"/>
  <c r="L913" i="13"/>
  <c r="L915" i="13"/>
  <c r="L917" i="13"/>
  <c r="L919" i="13"/>
  <c r="L921" i="13"/>
  <c r="L926" i="13"/>
  <c r="L936" i="13"/>
  <c r="L938" i="13"/>
  <c r="L944" i="13"/>
  <c r="L946" i="13"/>
  <c r="L949" i="13"/>
  <c r="L958" i="13"/>
  <c r="L961" i="13"/>
  <c r="L964" i="13"/>
  <c r="L984" i="13"/>
  <c r="L998" i="13"/>
  <c r="L1013" i="13"/>
  <c r="L1019" i="13"/>
  <c r="L1021" i="13"/>
  <c r="L1024" i="13"/>
  <c r="L1030" i="13"/>
  <c r="L1032" i="13"/>
  <c r="L1042" i="13"/>
  <c r="L1047" i="13"/>
  <c r="L1049" i="13"/>
  <c r="L1057" i="13"/>
  <c r="L1063" i="13"/>
  <c r="L1065" i="13"/>
  <c r="L1067" i="13"/>
  <c r="L1069" i="13"/>
  <c r="L1072" i="13"/>
  <c r="L1075" i="13"/>
  <c r="L1077" i="13"/>
  <c r="L869" i="13" l="1"/>
  <c r="L462" i="13"/>
  <c r="D1079" i="13"/>
  <c r="E1079" i="13"/>
  <c r="F1079" i="13"/>
  <c r="G1079" i="13"/>
  <c r="J1079" i="13"/>
  <c r="K1079" i="13"/>
  <c r="L1079" i="13"/>
  <c r="M1079" i="13"/>
  <c r="N1079" i="13"/>
  <c r="O1079" i="13"/>
  <c r="P1079" i="13"/>
  <c r="Q1079" i="13"/>
  <c r="D1077" i="13"/>
  <c r="E1077" i="13"/>
  <c r="F1077" i="13"/>
  <c r="G1077" i="13"/>
  <c r="J1077" i="13"/>
  <c r="K1077" i="13"/>
  <c r="M1077" i="13"/>
  <c r="N1077" i="13"/>
  <c r="O1077" i="13"/>
  <c r="P1077" i="13"/>
  <c r="Q1077" i="13"/>
  <c r="D1075" i="13"/>
  <c r="E1075" i="13"/>
  <c r="F1075" i="13"/>
  <c r="G1075" i="13"/>
  <c r="J1075" i="13"/>
  <c r="K1075" i="13"/>
  <c r="M1075" i="13"/>
  <c r="N1075" i="13"/>
  <c r="O1075" i="13"/>
  <c r="P1075" i="13"/>
  <c r="Q1075" i="13"/>
  <c r="D1072" i="13"/>
  <c r="E1072" i="13"/>
  <c r="F1072" i="13"/>
  <c r="G1072" i="13"/>
  <c r="J1072" i="13"/>
  <c r="K1072" i="13"/>
  <c r="M1072" i="13"/>
  <c r="N1072" i="13"/>
  <c r="O1072" i="13"/>
  <c r="P1072" i="13"/>
  <c r="Q1072" i="13"/>
  <c r="D1069" i="13"/>
  <c r="E1069" i="13"/>
  <c r="F1069" i="13"/>
  <c r="G1069" i="13"/>
  <c r="J1069" i="13"/>
  <c r="K1069" i="13"/>
  <c r="M1069" i="13"/>
  <c r="N1069" i="13"/>
  <c r="O1069" i="13"/>
  <c r="P1069" i="13"/>
  <c r="Q1069" i="13"/>
  <c r="D1067" i="13"/>
  <c r="E1067" i="13"/>
  <c r="F1067" i="13"/>
  <c r="G1067" i="13"/>
  <c r="J1067" i="13"/>
  <c r="K1067" i="13"/>
  <c r="M1067" i="13"/>
  <c r="N1067" i="13"/>
  <c r="O1067" i="13"/>
  <c r="P1067" i="13"/>
  <c r="Q1067" i="13"/>
  <c r="D1065" i="13"/>
  <c r="E1065" i="13"/>
  <c r="F1065" i="13"/>
  <c r="G1065" i="13"/>
  <c r="J1065" i="13"/>
  <c r="K1065" i="13"/>
  <c r="M1065" i="13"/>
  <c r="N1065" i="13"/>
  <c r="O1065" i="13"/>
  <c r="P1065" i="13"/>
  <c r="Q1065" i="13"/>
  <c r="D1063" i="13"/>
  <c r="E1063" i="13"/>
  <c r="F1063" i="13"/>
  <c r="G1063" i="13"/>
  <c r="J1063" i="13"/>
  <c r="K1063" i="13"/>
  <c r="M1063" i="13"/>
  <c r="N1063" i="13"/>
  <c r="O1063" i="13"/>
  <c r="P1063" i="13"/>
  <c r="Q1063" i="13"/>
  <c r="D1057" i="13"/>
  <c r="E1057" i="13"/>
  <c r="F1057" i="13"/>
  <c r="G1057" i="13"/>
  <c r="J1057" i="13"/>
  <c r="K1057" i="13"/>
  <c r="M1057" i="13"/>
  <c r="N1057" i="13"/>
  <c r="O1057" i="13"/>
  <c r="P1057" i="13"/>
  <c r="Q1057" i="13"/>
  <c r="D1049" i="13"/>
  <c r="E1049" i="13"/>
  <c r="F1049" i="13"/>
  <c r="G1049" i="13"/>
  <c r="J1049" i="13"/>
  <c r="K1049" i="13"/>
  <c r="M1049" i="13"/>
  <c r="N1049" i="13"/>
  <c r="O1049" i="13"/>
  <c r="P1049" i="13"/>
  <c r="Q1049" i="13"/>
  <c r="D1047" i="13"/>
  <c r="E1047" i="13"/>
  <c r="F1047" i="13"/>
  <c r="G1047" i="13"/>
  <c r="J1047" i="13"/>
  <c r="K1047" i="13"/>
  <c r="M1047" i="13"/>
  <c r="N1047" i="13"/>
  <c r="O1047" i="13"/>
  <c r="P1047" i="13"/>
  <c r="Q1047" i="13"/>
  <c r="D1042" i="13"/>
  <c r="E1042" i="13"/>
  <c r="F1042" i="13"/>
  <c r="G1042" i="13"/>
  <c r="J1042" i="13"/>
  <c r="K1042" i="13"/>
  <c r="M1042" i="13"/>
  <c r="N1042" i="13"/>
  <c r="O1042" i="13"/>
  <c r="P1042" i="13"/>
  <c r="Q1042" i="13"/>
  <c r="D1032" i="13"/>
  <c r="E1032" i="13"/>
  <c r="F1032" i="13"/>
  <c r="G1032" i="13"/>
  <c r="J1032" i="13"/>
  <c r="K1032" i="13"/>
  <c r="M1032" i="13"/>
  <c r="N1032" i="13"/>
  <c r="O1032" i="13"/>
  <c r="P1032" i="13"/>
  <c r="Q1032" i="13"/>
  <c r="D1030" i="13"/>
  <c r="E1030" i="13"/>
  <c r="F1030" i="13"/>
  <c r="G1030" i="13"/>
  <c r="J1030" i="13"/>
  <c r="K1030" i="13"/>
  <c r="M1030" i="13"/>
  <c r="N1030" i="13"/>
  <c r="O1030" i="13"/>
  <c r="P1030" i="13"/>
  <c r="Q1030" i="13"/>
  <c r="D1024" i="13"/>
  <c r="E1024" i="13"/>
  <c r="F1024" i="13"/>
  <c r="G1024" i="13"/>
  <c r="J1024" i="13"/>
  <c r="K1024" i="13"/>
  <c r="M1024" i="13"/>
  <c r="N1024" i="13"/>
  <c r="O1024" i="13"/>
  <c r="P1024" i="13"/>
  <c r="Q1024" i="13"/>
  <c r="D1021" i="13"/>
  <c r="E1021" i="13"/>
  <c r="F1021" i="13"/>
  <c r="G1021" i="13"/>
  <c r="J1021" i="13"/>
  <c r="K1021" i="13"/>
  <c r="M1021" i="13"/>
  <c r="N1021" i="13"/>
  <c r="O1021" i="13"/>
  <c r="P1021" i="13"/>
  <c r="Q1021" i="13"/>
  <c r="D1019" i="13"/>
  <c r="E1019" i="13"/>
  <c r="F1019" i="13"/>
  <c r="G1019" i="13"/>
  <c r="J1019" i="13"/>
  <c r="K1019" i="13"/>
  <c r="M1019" i="13"/>
  <c r="N1019" i="13"/>
  <c r="O1019" i="13"/>
  <c r="P1019" i="13"/>
  <c r="Q1019" i="13"/>
  <c r="D1013" i="13"/>
  <c r="E1013" i="13"/>
  <c r="F1013" i="13"/>
  <c r="G1013" i="13"/>
  <c r="J1013" i="13"/>
  <c r="K1013" i="13"/>
  <c r="M1013" i="13"/>
  <c r="N1013" i="13"/>
  <c r="O1013" i="13"/>
  <c r="P1013" i="13"/>
  <c r="Q1013" i="13"/>
  <c r="D998" i="13"/>
  <c r="E998" i="13"/>
  <c r="F998" i="13"/>
  <c r="G998" i="13"/>
  <c r="J998" i="13"/>
  <c r="K998" i="13"/>
  <c r="M998" i="13"/>
  <c r="N998" i="13"/>
  <c r="O998" i="13"/>
  <c r="P998" i="13"/>
  <c r="Q998" i="13"/>
  <c r="D984" i="13"/>
  <c r="E984" i="13"/>
  <c r="F984" i="13"/>
  <c r="G984" i="13"/>
  <c r="J984" i="13"/>
  <c r="K984" i="13"/>
  <c r="M984" i="13"/>
  <c r="N984" i="13"/>
  <c r="O984" i="13"/>
  <c r="P984" i="13"/>
  <c r="Q984" i="13"/>
  <c r="D964" i="13"/>
  <c r="E964" i="13"/>
  <c r="F964" i="13"/>
  <c r="G964" i="13"/>
  <c r="J964" i="13"/>
  <c r="K964" i="13"/>
  <c r="M964" i="13"/>
  <c r="N964" i="13"/>
  <c r="O964" i="13"/>
  <c r="P964" i="13"/>
  <c r="Q964" i="13"/>
  <c r="D961" i="13"/>
  <c r="E961" i="13"/>
  <c r="F961" i="13"/>
  <c r="G961" i="13"/>
  <c r="J961" i="13"/>
  <c r="K961" i="13"/>
  <c r="M961" i="13"/>
  <c r="N961" i="13"/>
  <c r="O961" i="13"/>
  <c r="P961" i="13"/>
  <c r="Q961" i="13"/>
  <c r="D958" i="13"/>
  <c r="E958" i="13"/>
  <c r="F958" i="13"/>
  <c r="G958" i="13"/>
  <c r="J958" i="13"/>
  <c r="K958" i="13"/>
  <c r="M958" i="13"/>
  <c r="N958" i="13"/>
  <c r="O958" i="13"/>
  <c r="P958" i="13"/>
  <c r="Q958" i="13"/>
  <c r="D949" i="13"/>
  <c r="E949" i="13"/>
  <c r="F949" i="13"/>
  <c r="G949" i="13"/>
  <c r="J949" i="13"/>
  <c r="K949" i="13"/>
  <c r="M949" i="13"/>
  <c r="N949" i="13"/>
  <c r="O949" i="13"/>
  <c r="P949" i="13"/>
  <c r="Q949" i="13"/>
  <c r="D946" i="13"/>
  <c r="E946" i="13"/>
  <c r="F946" i="13"/>
  <c r="G946" i="13"/>
  <c r="J946" i="13"/>
  <c r="K946" i="13"/>
  <c r="M946" i="13"/>
  <c r="N946" i="13"/>
  <c r="O946" i="13"/>
  <c r="P946" i="13"/>
  <c r="Q946" i="13"/>
  <c r="D944" i="13"/>
  <c r="E944" i="13"/>
  <c r="F944" i="13"/>
  <c r="G944" i="13"/>
  <c r="J944" i="13"/>
  <c r="K944" i="13"/>
  <c r="M944" i="13"/>
  <c r="N944" i="13"/>
  <c r="O944" i="13"/>
  <c r="P944" i="13"/>
  <c r="Q944" i="13"/>
  <c r="D938" i="13"/>
  <c r="E938" i="13"/>
  <c r="F938" i="13"/>
  <c r="G938" i="13"/>
  <c r="J938" i="13"/>
  <c r="K938" i="13"/>
  <c r="M938" i="13"/>
  <c r="N938" i="13"/>
  <c r="O938" i="13"/>
  <c r="P938" i="13"/>
  <c r="Q938" i="13"/>
  <c r="D936" i="13"/>
  <c r="E936" i="13"/>
  <c r="F936" i="13"/>
  <c r="G936" i="13"/>
  <c r="J936" i="13"/>
  <c r="K936" i="13"/>
  <c r="M936" i="13"/>
  <c r="N936" i="13"/>
  <c r="O936" i="13"/>
  <c r="P936" i="13"/>
  <c r="Q936" i="13"/>
  <c r="D926" i="13"/>
  <c r="E926" i="13"/>
  <c r="F926" i="13"/>
  <c r="G926" i="13"/>
  <c r="J926" i="13"/>
  <c r="K926" i="13"/>
  <c r="M926" i="13"/>
  <c r="N926" i="13"/>
  <c r="O926" i="13"/>
  <c r="P926" i="13"/>
  <c r="Q926" i="13"/>
  <c r="D921" i="13"/>
  <c r="E921" i="13"/>
  <c r="F921" i="13"/>
  <c r="G921" i="13"/>
  <c r="J921" i="13"/>
  <c r="K921" i="13"/>
  <c r="M921" i="13"/>
  <c r="N921" i="13"/>
  <c r="O921" i="13"/>
  <c r="P921" i="13"/>
  <c r="Q921" i="13"/>
  <c r="D919" i="13"/>
  <c r="E919" i="13"/>
  <c r="F919" i="13"/>
  <c r="G919" i="13"/>
  <c r="J919" i="13"/>
  <c r="K919" i="13"/>
  <c r="M919" i="13"/>
  <c r="N919" i="13"/>
  <c r="O919" i="13"/>
  <c r="P919" i="13"/>
  <c r="Q919" i="13"/>
  <c r="D917" i="13"/>
  <c r="E917" i="13"/>
  <c r="F917" i="13"/>
  <c r="G917" i="13"/>
  <c r="J917" i="13"/>
  <c r="K917" i="13"/>
  <c r="M917" i="13"/>
  <c r="N917" i="13"/>
  <c r="O917" i="13"/>
  <c r="P917" i="13"/>
  <c r="Q917" i="13"/>
  <c r="D915" i="13"/>
  <c r="E915" i="13"/>
  <c r="F915" i="13"/>
  <c r="G915" i="13"/>
  <c r="J915" i="13"/>
  <c r="K915" i="13"/>
  <c r="M915" i="13"/>
  <c r="N915" i="13"/>
  <c r="O915" i="13"/>
  <c r="P915" i="13"/>
  <c r="Q915" i="13"/>
  <c r="D913" i="13"/>
  <c r="E913" i="13"/>
  <c r="F913" i="13"/>
  <c r="G913" i="13"/>
  <c r="J913" i="13"/>
  <c r="K913" i="13"/>
  <c r="M913" i="13"/>
  <c r="N913" i="13"/>
  <c r="O913" i="13"/>
  <c r="P913" i="13"/>
  <c r="Q913" i="13"/>
  <c r="D908" i="13"/>
  <c r="E908" i="13"/>
  <c r="F908" i="13"/>
  <c r="G908" i="13"/>
  <c r="J908" i="13"/>
  <c r="K908" i="13"/>
  <c r="M908" i="13"/>
  <c r="N908" i="13"/>
  <c r="O908" i="13"/>
  <c r="P908" i="13"/>
  <c r="Q908" i="13"/>
  <c r="D894" i="13"/>
  <c r="E894" i="13"/>
  <c r="F894" i="13"/>
  <c r="G894" i="13"/>
  <c r="J894" i="13"/>
  <c r="K894" i="13"/>
  <c r="M894" i="13"/>
  <c r="N894" i="13"/>
  <c r="O894" i="13"/>
  <c r="P894" i="13"/>
  <c r="Q894" i="13"/>
  <c r="D889" i="13"/>
  <c r="E889" i="13"/>
  <c r="F889" i="13"/>
  <c r="G889" i="13"/>
  <c r="J889" i="13"/>
  <c r="K889" i="13"/>
  <c r="M889" i="13"/>
  <c r="N889" i="13"/>
  <c r="O889" i="13"/>
  <c r="P889" i="13"/>
  <c r="Q889" i="13"/>
  <c r="D887" i="13"/>
  <c r="E887" i="13"/>
  <c r="F887" i="13"/>
  <c r="G887" i="13"/>
  <c r="J887" i="13"/>
  <c r="K887" i="13"/>
  <c r="M887" i="13"/>
  <c r="N887" i="13"/>
  <c r="O887" i="13"/>
  <c r="P887" i="13"/>
  <c r="Q887" i="13"/>
  <c r="D885" i="13"/>
  <c r="E885" i="13"/>
  <c r="F885" i="13"/>
  <c r="G885" i="13"/>
  <c r="J885" i="13"/>
  <c r="K885" i="13"/>
  <c r="M885" i="13"/>
  <c r="N885" i="13"/>
  <c r="O885" i="13"/>
  <c r="P885" i="13"/>
  <c r="Q885" i="13"/>
  <c r="D883" i="13"/>
  <c r="E883" i="13"/>
  <c r="F883" i="13"/>
  <c r="G883" i="13"/>
  <c r="J883" i="13"/>
  <c r="K883" i="13"/>
  <c r="M883" i="13"/>
  <c r="N883" i="13"/>
  <c r="O883" i="13"/>
  <c r="P883" i="13"/>
  <c r="Q883" i="13"/>
  <c r="D880" i="13"/>
  <c r="E880" i="13"/>
  <c r="F880" i="13"/>
  <c r="G880" i="13"/>
  <c r="J880" i="13"/>
  <c r="K880" i="13"/>
  <c r="M880" i="13"/>
  <c r="N880" i="13"/>
  <c r="O880" i="13"/>
  <c r="P880" i="13"/>
  <c r="Q880" i="13"/>
  <c r="D875" i="13"/>
  <c r="E875" i="13"/>
  <c r="F875" i="13"/>
  <c r="G875" i="13"/>
  <c r="J875" i="13"/>
  <c r="K875" i="13"/>
  <c r="M875" i="13"/>
  <c r="N875" i="13"/>
  <c r="O875" i="13"/>
  <c r="P875" i="13"/>
  <c r="Q875" i="13"/>
  <c r="D870" i="13"/>
  <c r="E870" i="13"/>
  <c r="F870" i="13"/>
  <c r="G870" i="13"/>
  <c r="J870" i="13"/>
  <c r="K870" i="13"/>
  <c r="M870" i="13"/>
  <c r="N870" i="13"/>
  <c r="O870" i="13"/>
  <c r="P870" i="13"/>
  <c r="Q870" i="13"/>
  <c r="D867" i="13"/>
  <c r="E867" i="13"/>
  <c r="F867" i="13"/>
  <c r="G867" i="13"/>
  <c r="J867" i="13"/>
  <c r="K867" i="13"/>
  <c r="M867" i="13"/>
  <c r="N867" i="13"/>
  <c r="O867" i="13"/>
  <c r="P867" i="13"/>
  <c r="Q867" i="13"/>
  <c r="D865" i="13"/>
  <c r="E865" i="13"/>
  <c r="F865" i="13"/>
  <c r="G865" i="13"/>
  <c r="J865" i="13"/>
  <c r="K865" i="13"/>
  <c r="M865" i="13"/>
  <c r="N865" i="13"/>
  <c r="O865" i="13"/>
  <c r="P865" i="13"/>
  <c r="Q865" i="13"/>
  <c r="D862" i="13"/>
  <c r="E862" i="13"/>
  <c r="F862" i="13"/>
  <c r="G862" i="13"/>
  <c r="J862" i="13"/>
  <c r="K862" i="13"/>
  <c r="M862" i="13"/>
  <c r="N862" i="13"/>
  <c r="O862" i="13"/>
  <c r="P862" i="13"/>
  <c r="Q862" i="13"/>
  <c r="D853" i="13"/>
  <c r="E853" i="13"/>
  <c r="F853" i="13"/>
  <c r="G853" i="13"/>
  <c r="J853" i="13"/>
  <c r="K853" i="13"/>
  <c r="M853" i="13"/>
  <c r="N853" i="13"/>
  <c r="O853" i="13"/>
  <c r="P853" i="13"/>
  <c r="Q853" i="13"/>
  <c r="D851" i="13"/>
  <c r="E851" i="13"/>
  <c r="F851" i="13"/>
  <c r="G851" i="13"/>
  <c r="J851" i="13"/>
  <c r="K851" i="13"/>
  <c r="M851" i="13"/>
  <c r="N851" i="13"/>
  <c r="O851" i="13"/>
  <c r="P851" i="13"/>
  <c r="Q851" i="13"/>
  <c r="D849" i="13"/>
  <c r="E849" i="13"/>
  <c r="F849" i="13"/>
  <c r="G849" i="13"/>
  <c r="J849" i="13"/>
  <c r="K849" i="13"/>
  <c r="M849" i="13"/>
  <c r="N849" i="13"/>
  <c r="O849" i="13"/>
  <c r="P849" i="13"/>
  <c r="Q849" i="13"/>
  <c r="D838" i="13"/>
  <c r="E838" i="13"/>
  <c r="F838" i="13"/>
  <c r="G838" i="13"/>
  <c r="J838" i="13"/>
  <c r="K838" i="13"/>
  <c r="M838" i="13"/>
  <c r="N838" i="13"/>
  <c r="O838" i="13"/>
  <c r="P838" i="13"/>
  <c r="Q838" i="13"/>
  <c r="D835" i="13"/>
  <c r="E835" i="13"/>
  <c r="F835" i="13"/>
  <c r="G835" i="13"/>
  <c r="J835" i="13"/>
  <c r="K835" i="13"/>
  <c r="M835" i="13"/>
  <c r="N835" i="13"/>
  <c r="O835" i="13"/>
  <c r="P835" i="13"/>
  <c r="Q835" i="13"/>
  <c r="D832" i="13"/>
  <c r="E832" i="13"/>
  <c r="F832" i="13"/>
  <c r="G832" i="13"/>
  <c r="J832" i="13"/>
  <c r="K832" i="13"/>
  <c r="M832" i="13"/>
  <c r="N832" i="13"/>
  <c r="O832" i="13"/>
  <c r="P832" i="13"/>
  <c r="Q832" i="13"/>
  <c r="D824" i="13"/>
  <c r="E824" i="13"/>
  <c r="F824" i="13"/>
  <c r="G824" i="13"/>
  <c r="J824" i="13"/>
  <c r="K824" i="13"/>
  <c r="M824" i="13"/>
  <c r="N824" i="13"/>
  <c r="O824" i="13"/>
  <c r="P824" i="13"/>
  <c r="Q824" i="13"/>
  <c r="D782" i="13"/>
  <c r="E782" i="13"/>
  <c r="F782" i="13"/>
  <c r="G782" i="13"/>
  <c r="J782" i="13"/>
  <c r="K782" i="13"/>
  <c r="M782" i="13"/>
  <c r="N782" i="13"/>
  <c r="O782" i="13"/>
  <c r="P782" i="13"/>
  <c r="Q782" i="13"/>
  <c r="D771" i="13"/>
  <c r="E771" i="13"/>
  <c r="F771" i="13"/>
  <c r="G771" i="13"/>
  <c r="J771" i="13"/>
  <c r="K771" i="13"/>
  <c r="M771" i="13"/>
  <c r="N771" i="13"/>
  <c r="O771" i="13"/>
  <c r="P771" i="13"/>
  <c r="Q771" i="13"/>
  <c r="D768" i="13"/>
  <c r="E768" i="13"/>
  <c r="F768" i="13"/>
  <c r="G768" i="13"/>
  <c r="J768" i="13"/>
  <c r="K768" i="13"/>
  <c r="M768" i="13"/>
  <c r="N768" i="13"/>
  <c r="O768" i="13"/>
  <c r="P768" i="13"/>
  <c r="Q768" i="13"/>
  <c r="D759" i="13"/>
  <c r="E759" i="13"/>
  <c r="F759" i="13"/>
  <c r="G759" i="13"/>
  <c r="J759" i="13"/>
  <c r="K759" i="13"/>
  <c r="M759" i="13"/>
  <c r="N759" i="13"/>
  <c r="O759" i="13"/>
  <c r="P759" i="13"/>
  <c r="Q759" i="13"/>
  <c r="D732" i="13"/>
  <c r="E732" i="13"/>
  <c r="F732" i="13"/>
  <c r="G732" i="13"/>
  <c r="J732" i="13"/>
  <c r="K732" i="13"/>
  <c r="M732" i="13"/>
  <c r="N732" i="13"/>
  <c r="O732" i="13"/>
  <c r="P732" i="13"/>
  <c r="Q732" i="13"/>
  <c r="D722" i="13"/>
  <c r="E722" i="13"/>
  <c r="F722" i="13"/>
  <c r="G722" i="13"/>
  <c r="J722" i="13"/>
  <c r="K722" i="13"/>
  <c r="M722" i="13"/>
  <c r="N722" i="13"/>
  <c r="O722" i="13"/>
  <c r="P722" i="13"/>
  <c r="Q722" i="13"/>
  <c r="D717" i="13"/>
  <c r="E717" i="13"/>
  <c r="F717" i="13"/>
  <c r="G717" i="13"/>
  <c r="J717" i="13"/>
  <c r="K717" i="13"/>
  <c r="M717" i="13"/>
  <c r="N717" i="13"/>
  <c r="O717" i="13"/>
  <c r="P717" i="13"/>
  <c r="Q717" i="13"/>
  <c r="D707" i="13"/>
  <c r="E707" i="13"/>
  <c r="F707" i="13"/>
  <c r="G707" i="13"/>
  <c r="J707" i="13"/>
  <c r="K707" i="13"/>
  <c r="M707" i="13"/>
  <c r="N707" i="13"/>
  <c r="O707" i="13"/>
  <c r="P707" i="13"/>
  <c r="Q707" i="13"/>
  <c r="D704" i="13"/>
  <c r="E704" i="13"/>
  <c r="F704" i="13"/>
  <c r="G704" i="13"/>
  <c r="J704" i="13"/>
  <c r="K704" i="13"/>
  <c r="M704" i="13"/>
  <c r="N704" i="13"/>
  <c r="O704" i="13"/>
  <c r="P704" i="13"/>
  <c r="Q704" i="13"/>
  <c r="D690" i="13"/>
  <c r="E690" i="13"/>
  <c r="F690" i="13"/>
  <c r="G690" i="13"/>
  <c r="J690" i="13"/>
  <c r="K690" i="13"/>
  <c r="M690" i="13"/>
  <c r="N690" i="13"/>
  <c r="O690" i="13"/>
  <c r="P690" i="13"/>
  <c r="Q690" i="13"/>
  <c r="D688" i="13"/>
  <c r="E688" i="13"/>
  <c r="F688" i="13"/>
  <c r="G688" i="13"/>
  <c r="J688" i="13"/>
  <c r="K688" i="13"/>
  <c r="M688" i="13"/>
  <c r="N688" i="13"/>
  <c r="O688" i="13"/>
  <c r="P688" i="13"/>
  <c r="Q688" i="13"/>
  <c r="D665" i="13"/>
  <c r="E665" i="13"/>
  <c r="F665" i="13"/>
  <c r="G665" i="13"/>
  <c r="J665" i="13"/>
  <c r="K665" i="13"/>
  <c r="M665" i="13"/>
  <c r="N665" i="13"/>
  <c r="O665" i="13"/>
  <c r="P665" i="13"/>
  <c r="Q665" i="13"/>
  <c r="D655" i="13"/>
  <c r="E655" i="13"/>
  <c r="F655" i="13"/>
  <c r="G655" i="13"/>
  <c r="J655" i="13"/>
  <c r="K655" i="13"/>
  <c r="M655" i="13"/>
  <c r="N655" i="13"/>
  <c r="O655" i="13"/>
  <c r="P655" i="13"/>
  <c r="Q655" i="13"/>
  <c r="D649" i="13"/>
  <c r="E649" i="13"/>
  <c r="F649" i="13"/>
  <c r="G649" i="13"/>
  <c r="J649" i="13"/>
  <c r="K649" i="13"/>
  <c r="M649" i="13"/>
  <c r="N649" i="13"/>
  <c r="O649" i="13"/>
  <c r="P649" i="13"/>
  <c r="Q649" i="13"/>
  <c r="D634" i="13"/>
  <c r="E634" i="13"/>
  <c r="F634" i="13"/>
  <c r="G634" i="13"/>
  <c r="J634" i="13"/>
  <c r="K634" i="13"/>
  <c r="M634" i="13"/>
  <c r="N634" i="13"/>
  <c r="O634" i="13"/>
  <c r="P634" i="13"/>
  <c r="Q634" i="13"/>
  <c r="D629" i="13"/>
  <c r="E629" i="13"/>
  <c r="F629" i="13"/>
  <c r="G629" i="13"/>
  <c r="J629" i="13"/>
  <c r="K629" i="13"/>
  <c r="M629" i="13"/>
  <c r="N629" i="13"/>
  <c r="O629" i="13"/>
  <c r="P629" i="13"/>
  <c r="Q629" i="13"/>
  <c r="D624" i="13"/>
  <c r="E624" i="13"/>
  <c r="F624" i="13"/>
  <c r="G624" i="13"/>
  <c r="J624" i="13"/>
  <c r="K624" i="13"/>
  <c r="M624" i="13"/>
  <c r="N624" i="13"/>
  <c r="O624" i="13"/>
  <c r="P624" i="13"/>
  <c r="Q624" i="13"/>
  <c r="D621" i="13"/>
  <c r="E621" i="13"/>
  <c r="F621" i="13"/>
  <c r="G621" i="13"/>
  <c r="J621" i="13"/>
  <c r="K621" i="13"/>
  <c r="M621" i="13"/>
  <c r="N621" i="13"/>
  <c r="O621" i="13"/>
  <c r="P621" i="13"/>
  <c r="Q621" i="13"/>
  <c r="D611" i="13"/>
  <c r="E611" i="13"/>
  <c r="F611" i="13"/>
  <c r="G611" i="13"/>
  <c r="J611" i="13"/>
  <c r="K611" i="13"/>
  <c r="M611" i="13"/>
  <c r="N611" i="13"/>
  <c r="O611" i="13"/>
  <c r="P611" i="13"/>
  <c r="Q611" i="13"/>
  <c r="D593" i="13"/>
  <c r="E593" i="13"/>
  <c r="F593" i="13"/>
  <c r="G593" i="13"/>
  <c r="J593" i="13"/>
  <c r="K593" i="13"/>
  <c r="M593" i="13"/>
  <c r="N593" i="13"/>
  <c r="O593" i="13"/>
  <c r="P593" i="13"/>
  <c r="Q593" i="13"/>
  <c r="D587" i="13"/>
  <c r="E587" i="13"/>
  <c r="F587" i="13"/>
  <c r="G587" i="13"/>
  <c r="J587" i="13"/>
  <c r="K587" i="13"/>
  <c r="M587" i="13"/>
  <c r="N587" i="13"/>
  <c r="O587" i="13"/>
  <c r="P587" i="13"/>
  <c r="Q587" i="13"/>
  <c r="D585" i="13"/>
  <c r="E585" i="13"/>
  <c r="F585" i="13"/>
  <c r="G585" i="13"/>
  <c r="J585" i="13"/>
  <c r="K585" i="13"/>
  <c r="M585" i="13"/>
  <c r="N585" i="13"/>
  <c r="O585" i="13"/>
  <c r="P585" i="13"/>
  <c r="Q585" i="13"/>
  <c r="D577" i="13"/>
  <c r="E577" i="13"/>
  <c r="F577" i="13"/>
  <c r="G577" i="13"/>
  <c r="J577" i="13"/>
  <c r="K577" i="13"/>
  <c r="M577" i="13"/>
  <c r="N577" i="13"/>
  <c r="O577" i="13"/>
  <c r="P577" i="13"/>
  <c r="Q577" i="13"/>
  <c r="D553" i="13"/>
  <c r="E553" i="13"/>
  <c r="F553" i="13"/>
  <c r="G553" i="13"/>
  <c r="J553" i="13"/>
  <c r="K553" i="13"/>
  <c r="M553" i="13"/>
  <c r="N553" i="13"/>
  <c r="O553" i="13"/>
  <c r="P553" i="13"/>
  <c r="Q553" i="13"/>
  <c r="D549" i="13"/>
  <c r="E549" i="13"/>
  <c r="F549" i="13"/>
  <c r="G549" i="13"/>
  <c r="J549" i="13"/>
  <c r="K549" i="13"/>
  <c r="M549" i="13"/>
  <c r="N549" i="13"/>
  <c r="O549" i="13"/>
  <c r="P549" i="13"/>
  <c r="Q549" i="13"/>
  <c r="D547" i="13"/>
  <c r="E547" i="13"/>
  <c r="F547" i="13"/>
  <c r="G547" i="13"/>
  <c r="J547" i="13"/>
  <c r="K547" i="13"/>
  <c r="M547" i="13"/>
  <c r="N547" i="13"/>
  <c r="O547" i="13"/>
  <c r="P547" i="13"/>
  <c r="Q547" i="13"/>
  <c r="D544" i="13"/>
  <c r="E544" i="13"/>
  <c r="F544" i="13"/>
  <c r="G544" i="13"/>
  <c r="J544" i="13"/>
  <c r="K544" i="13"/>
  <c r="M544" i="13"/>
  <c r="N544" i="13"/>
  <c r="O544" i="13"/>
  <c r="P544" i="13"/>
  <c r="Q544" i="13"/>
  <c r="D539" i="13"/>
  <c r="E539" i="13"/>
  <c r="F539" i="13"/>
  <c r="G539" i="13"/>
  <c r="J539" i="13"/>
  <c r="K539" i="13"/>
  <c r="M539" i="13"/>
  <c r="N539" i="13"/>
  <c r="O539" i="13"/>
  <c r="P539" i="13"/>
  <c r="Q539" i="13"/>
  <c r="D534" i="13"/>
  <c r="E534" i="13"/>
  <c r="F534" i="13"/>
  <c r="G534" i="13"/>
  <c r="J534" i="13"/>
  <c r="K534" i="13"/>
  <c r="M534" i="13"/>
  <c r="N534" i="13"/>
  <c r="O534" i="13"/>
  <c r="P534" i="13"/>
  <c r="Q534" i="13"/>
  <c r="D529" i="13"/>
  <c r="E529" i="13"/>
  <c r="F529" i="13"/>
  <c r="G529" i="13"/>
  <c r="J529" i="13"/>
  <c r="K529" i="13"/>
  <c r="M529" i="13"/>
  <c r="N529" i="13"/>
  <c r="O529" i="13"/>
  <c r="P529" i="13"/>
  <c r="Q529" i="13"/>
  <c r="D518" i="13"/>
  <c r="E518" i="13"/>
  <c r="F518" i="13"/>
  <c r="G518" i="13"/>
  <c r="J518" i="13"/>
  <c r="K518" i="13"/>
  <c r="M518" i="13"/>
  <c r="N518" i="13"/>
  <c r="O518" i="13"/>
  <c r="P518" i="13"/>
  <c r="Q518" i="13"/>
  <c r="D511" i="13"/>
  <c r="E511" i="13"/>
  <c r="F511" i="13"/>
  <c r="G511" i="13"/>
  <c r="J511" i="13"/>
  <c r="K511" i="13"/>
  <c r="M511" i="13"/>
  <c r="N511" i="13"/>
  <c r="O511" i="13"/>
  <c r="P511" i="13"/>
  <c r="Q511" i="13"/>
  <c r="D491" i="13"/>
  <c r="E491" i="13"/>
  <c r="F491" i="13"/>
  <c r="G491" i="13"/>
  <c r="J491" i="13"/>
  <c r="K491" i="13"/>
  <c r="M491" i="13"/>
  <c r="N491" i="13"/>
  <c r="O491" i="13"/>
  <c r="P491" i="13"/>
  <c r="Q491" i="13"/>
  <c r="D484" i="13"/>
  <c r="E484" i="13"/>
  <c r="F484" i="13"/>
  <c r="G484" i="13"/>
  <c r="J484" i="13"/>
  <c r="K484" i="13"/>
  <c r="M484" i="13"/>
  <c r="N484" i="13"/>
  <c r="O484" i="13"/>
  <c r="P484" i="13"/>
  <c r="Q484" i="13"/>
  <c r="D470" i="13"/>
  <c r="E470" i="13"/>
  <c r="F470" i="13"/>
  <c r="G470" i="13"/>
  <c r="J470" i="13"/>
  <c r="K470" i="13"/>
  <c r="M470" i="13"/>
  <c r="N470" i="13"/>
  <c r="O470" i="13"/>
  <c r="P470" i="13"/>
  <c r="Q470" i="13"/>
  <c r="D463" i="13"/>
  <c r="E463" i="13"/>
  <c r="F463" i="13"/>
  <c r="G463" i="13"/>
  <c r="J463" i="13"/>
  <c r="K463" i="13"/>
  <c r="M463" i="13"/>
  <c r="N463" i="13"/>
  <c r="O463" i="13"/>
  <c r="P463" i="13"/>
  <c r="Q463" i="13"/>
  <c r="D454" i="13"/>
  <c r="E454" i="13"/>
  <c r="F454" i="13"/>
  <c r="G454" i="13"/>
  <c r="J454" i="13"/>
  <c r="K454" i="13"/>
  <c r="M454" i="13"/>
  <c r="N454" i="13"/>
  <c r="O454" i="13"/>
  <c r="P454" i="13"/>
  <c r="Q454" i="13"/>
  <c r="D413" i="13"/>
  <c r="E413" i="13"/>
  <c r="F413" i="13"/>
  <c r="G413" i="13"/>
  <c r="J413" i="13"/>
  <c r="K413" i="13"/>
  <c r="M413" i="13"/>
  <c r="N413" i="13"/>
  <c r="O413" i="13"/>
  <c r="P413" i="13"/>
  <c r="Q413" i="13"/>
  <c r="D395" i="13"/>
  <c r="E395" i="13"/>
  <c r="F395" i="13"/>
  <c r="G395" i="13"/>
  <c r="J395" i="13"/>
  <c r="K395" i="13"/>
  <c r="M395" i="13"/>
  <c r="N395" i="13"/>
  <c r="O395" i="13"/>
  <c r="P395" i="13"/>
  <c r="Q395" i="13"/>
  <c r="D386" i="13"/>
  <c r="E386" i="13"/>
  <c r="F386" i="13"/>
  <c r="G386" i="13"/>
  <c r="J386" i="13"/>
  <c r="K386" i="13"/>
  <c r="M386" i="13"/>
  <c r="N386" i="13"/>
  <c r="O386" i="13"/>
  <c r="P386" i="13"/>
  <c r="Q386" i="13"/>
  <c r="D377" i="13"/>
  <c r="E377" i="13"/>
  <c r="F377" i="13"/>
  <c r="G377" i="13"/>
  <c r="J377" i="13"/>
  <c r="K377" i="13"/>
  <c r="M377" i="13"/>
  <c r="N377" i="13"/>
  <c r="O377" i="13"/>
  <c r="P377" i="13"/>
  <c r="Q377" i="13"/>
  <c r="D374" i="13"/>
  <c r="E374" i="13"/>
  <c r="F374" i="13"/>
  <c r="G374" i="13"/>
  <c r="J374" i="13"/>
  <c r="K374" i="13"/>
  <c r="M374" i="13"/>
  <c r="N374" i="13"/>
  <c r="O374" i="13"/>
  <c r="P374" i="13"/>
  <c r="Q374" i="13"/>
  <c r="D363" i="13"/>
  <c r="E363" i="13"/>
  <c r="F363" i="13"/>
  <c r="G363" i="13"/>
  <c r="J363" i="13"/>
  <c r="K363" i="13"/>
  <c r="M363" i="13"/>
  <c r="N363" i="13"/>
  <c r="O363" i="13"/>
  <c r="P363" i="13"/>
  <c r="Q363" i="13"/>
  <c r="D357" i="13"/>
  <c r="E357" i="13"/>
  <c r="F357" i="13"/>
  <c r="G357" i="13"/>
  <c r="J357" i="13"/>
  <c r="K357" i="13"/>
  <c r="M357" i="13"/>
  <c r="N357" i="13"/>
  <c r="O357" i="13"/>
  <c r="P357" i="13"/>
  <c r="Q357" i="13"/>
  <c r="D312" i="13"/>
  <c r="E312" i="13"/>
  <c r="F312" i="13"/>
  <c r="G312" i="13"/>
  <c r="J312" i="13"/>
  <c r="K312" i="13"/>
  <c r="M312" i="13"/>
  <c r="N312" i="13"/>
  <c r="O312" i="13"/>
  <c r="P312" i="13"/>
  <c r="Q312" i="13"/>
  <c r="D302" i="13"/>
  <c r="E302" i="13"/>
  <c r="F302" i="13"/>
  <c r="G302" i="13"/>
  <c r="J302" i="13"/>
  <c r="K302" i="13"/>
  <c r="M302" i="13"/>
  <c r="N302" i="13"/>
  <c r="O302" i="13"/>
  <c r="P302" i="13"/>
  <c r="Q302" i="13"/>
  <c r="D292" i="13"/>
  <c r="E292" i="13"/>
  <c r="F292" i="13"/>
  <c r="G292" i="13"/>
  <c r="J292" i="13"/>
  <c r="K292" i="13"/>
  <c r="M292" i="13"/>
  <c r="N292" i="13"/>
  <c r="O292" i="13"/>
  <c r="P292" i="13"/>
  <c r="Q292" i="13"/>
  <c r="D281" i="13"/>
  <c r="E281" i="13"/>
  <c r="F281" i="13"/>
  <c r="G281" i="13"/>
  <c r="J281" i="13"/>
  <c r="K281" i="13"/>
  <c r="M281" i="13"/>
  <c r="N281" i="13"/>
  <c r="O281" i="13"/>
  <c r="P281" i="13"/>
  <c r="Q281" i="13"/>
  <c r="D271" i="13"/>
  <c r="E271" i="13"/>
  <c r="F271" i="13"/>
  <c r="G271" i="13"/>
  <c r="J271" i="13"/>
  <c r="K271" i="13"/>
  <c r="M271" i="13"/>
  <c r="N271" i="13"/>
  <c r="O271" i="13"/>
  <c r="P271" i="13"/>
  <c r="Q271" i="13"/>
  <c r="D265" i="13"/>
  <c r="E265" i="13"/>
  <c r="F265" i="13"/>
  <c r="G265" i="13"/>
  <c r="J265" i="13"/>
  <c r="K265" i="13"/>
  <c r="M265" i="13"/>
  <c r="N265" i="13"/>
  <c r="O265" i="13"/>
  <c r="P265" i="13"/>
  <c r="Q265" i="13"/>
  <c r="D250" i="13"/>
  <c r="E250" i="13"/>
  <c r="F250" i="13"/>
  <c r="G250" i="13"/>
  <c r="J250" i="13"/>
  <c r="K250" i="13"/>
  <c r="M250" i="13"/>
  <c r="N250" i="13"/>
  <c r="O250" i="13"/>
  <c r="P250" i="13"/>
  <c r="Q250" i="13"/>
  <c r="D248" i="13"/>
  <c r="E248" i="13"/>
  <c r="F248" i="13"/>
  <c r="G248" i="13"/>
  <c r="J248" i="13"/>
  <c r="K248" i="13"/>
  <c r="M248" i="13"/>
  <c r="N248" i="13"/>
  <c r="O248" i="13"/>
  <c r="P248" i="13"/>
  <c r="Q248" i="13"/>
  <c r="D242" i="13"/>
  <c r="E242" i="13"/>
  <c r="F242" i="13"/>
  <c r="G242" i="13"/>
  <c r="J242" i="13"/>
  <c r="K242" i="13"/>
  <c r="M242" i="13"/>
  <c r="N242" i="13"/>
  <c r="O242" i="13"/>
  <c r="P242" i="13"/>
  <c r="Q242" i="13"/>
  <c r="D238" i="13"/>
  <c r="E238" i="13"/>
  <c r="F238" i="13"/>
  <c r="G238" i="13"/>
  <c r="J238" i="13"/>
  <c r="K238" i="13"/>
  <c r="M238" i="13"/>
  <c r="N238" i="13"/>
  <c r="O238" i="13"/>
  <c r="P238" i="13"/>
  <c r="Q238" i="13"/>
  <c r="D236" i="13"/>
  <c r="E236" i="13"/>
  <c r="F236" i="13"/>
  <c r="G236" i="13"/>
  <c r="J236" i="13"/>
  <c r="K236" i="13"/>
  <c r="M236" i="13"/>
  <c r="N236" i="13"/>
  <c r="O236" i="13"/>
  <c r="P236" i="13"/>
  <c r="Q236" i="13"/>
  <c r="D232" i="13"/>
  <c r="E232" i="13"/>
  <c r="F232" i="13"/>
  <c r="G232" i="13"/>
  <c r="J232" i="13"/>
  <c r="K232" i="13"/>
  <c r="M232" i="13"/>
  <c r="N232" i="13"/>
  <c r="O232" i="13"/>
  <c r="P232" i="13"/>
  <c r="Q232" i="13"/>
  <c r="D217" i="13"/>
  <c r="E217" i="13"/>
  <c r="F217" i="13"/>
  <c r="G217" i="13"/>
  <c r="J217" i="13"/>
  <c r="K217" i="13"/>
  <c r="M217" i="13"/>
  <c r="N217" i="13"/>
  <c r="O217" i="13"/>
  <c r="P217" i="13"/>
  <c r="Q217" i="13"/>
  <c r="D211" i="13"/>
  <c r="E211" i="13"/>
  <c r="F211" i="13"/>
  <c r="G211" i="13"/>
  <c r="J211" i="13"/>
  <c r="K211" i="13"/>
  <c r="M211" i="13"/>
  <c r="N211" i="13"/>
  <c r="O211" i="13"/>
  <c r="P211" i="13"/>
  <c r="Q211" i="13"/>
  <c r="D209" i="13"/>
  <c r="E209" i="13"/>
  <c r="F209" i="13"/>
  <c r="G209" i="13"/>
  <c r="J209" i="13"/>
  <c r="K209" i="13"/>
  <c r="M209" i="13"/>
  <c r="N209" i="13"/>
  <c r="O209" i="13"/>
  <c r="P209" i="13"/>
  <c r="Q209" i="13"/>
  <c r="D187" i="13"/>
  <c r="E187" i="13"/>
  <c r="F187" i="13"/>
  <c r="G187" i="13"/>
  <c r="J187" i="13"/>
  <c r="K187" i="13"/>
  <c r="M187" i="13"/>
  <c r="N187" i="13"/>
  <c r="O187" i="13"/>
  <c r="P187" i="13"/>
  <c r="Q187" i="13"/>
  <c r="D168" i="13"/>
  <c r="E168" i="13"/>
  <c r="F168" i="13"/>
  <c r="G168" i="13"/>
  <c r="J168" i="13"/>
  <c r="K168" i="13"/>
  <c r="M168" i="13"/>
  <c r="N168" i="13"/>
  <c r="O168" i="13"/>
  <c r="P168" i="13"/>
  <c r="Q168" i="13"/>
  <c r="D146" i="13"/>
  <c r="E146" i="13"/>
  <c r="F146" i="13"/>
  <c r="G146" i="13"/>
  <c r="J146" i="13"/>
  <c r="K146" i="13"/>
  <c r="M146" i="13"/>
  <c r="N146" i="13"/>
  <c r="O146" i="13"/>
  <c r="P146" i="13"/>
  <c r="Q146" i="13"/>
  <c r="D144" i="13"/>
  <c r="E144" i="13"/>
  <c r="F144" i="13"/>
  <c r="G144" i="13"/>
  <c r="J144" i="13"/>
  <c r="K144" i="13"/>
  <c r="M144" i="13"/>
  <c r="N144" i="13"/>
  <c r="O144" i="13"/>
  <c r="P144" i="13"/>
  <c r="Q144" i="13"/>
  <c r="D140" i="13"/>
  <c r="E140" i="13"/>
  <c r="F140" i="13"/>
  <c r="G140" i="13"/>
  <c r="J140" i="13"/>
  <c r="K140" i="13"/>
  <c r="M140" i="13"/>
  <c r="N140" i="13"/>
  <c r="O140" i="13"/>
  <c r="P140" i="13"/>
  <c r="Q140" i="13"/>
  <c r="D134" i="13"/>
  <c r="E134" i="13"/>
  <c r="F134" i="13"/>
  <c r="G134" i="13"/>
  <c r="J134" i="13"/>
  <c r="K134" i="13"/>
  <c r="M134" i="13"/>
  <c r="N134" i="13"/>
  <c r="O134" i="13"/>
  <c r="P134" i="13"/>
  <c r="Q134" i="13"/>
  <c r="D128" i="13"/>
  <c r="E128" i="13"/>
  <c r="F128" i="13"/>
  <c r="G128" i="13"/>
  <c r="J128" i="13"/>
  <c r="K128" i="13"/>
  <c r="M128" i="13"/>
  <c r="N128" i="13"/>
  <c r="O128" i="13"/>
  <c r="P128" i="13"/>
  <c r="Q128" i="13"/>
  <c r="D121" i="13"/>
  <c r="E121" i="13"/>
  <c r="F121" i="13"/>
  <c r="G121" i="13"/>
  <c r="J121" i="13"/>
  <c r="K121" i="13"/>
  <c r="M121" i="13"/>
  <c r="N121" i="13"/>
  <c r="O121" i="13"/>
  <c r="P121" i="13"/>
  <c r="Q121" i="13"/>
  <c r="D115" i="13"/>
  <c r="E115" i="13"/>
  <c r="F115" i="13"/>
  <c r="G115" i="13"/>
  <c r="J115" i="13"/>
  <c r="K115" i="13"/>
  <c r="M115" i="13"/>
  <c r="N115" i="13"/>
  <c r="O115" i="13"/>
  <c r="P115" i="13"/>
  <c r="Q115" i="13"/>
  <c r="D97" i="13"/>
  <c r="E97" i="13"/>
  <c r="F97" i="13"/>
  <c r="G97" i="13"/>
  <c r="J97" i="13"/>
  <c r="K97" i="13"/>
  <c r="M97" i="13"/>
  <c r="N97" i="13"/>
  <c r="O97" i="13"/>
  <c r="P97" i="13"/>
  <c r="Q97" i="13"/>
  <c r="D84" i="13"/>
  <c r="E84" i="13"/>
  <c r="F84" i="13"/>
  <c r="G84" i="13"/>
  <c r="J84" i="13"/>
  <c r="K84" i="13"/>
  <c r="M84" i="13"/>
  <c r="N84" i="13"/>
  <c r="O84" i="13"/>
  <c r="P84" i="13"/>
  <c r="Q84" i="13"/>
  <c r="D81" i="13"/>
  <c r="E81" i="13"/>
  <c r="F81" i="13"/>
  <c r="G81" i="13"/>
  <c r="J81" i="13"/>
  <c r="K81" i="13"/>
  <c r="M81" i="13"/>
  <c r="N81" i="13"/>
  <c r="O81" i="13"/>
  <c r="P81" i="13"/>
  <c r="Q81" i="13"/>
  <c r="D65" i="13"/>
  <c r="E65" i="13"/>
  <c r="F65" i="13"/>
  <c r="G65" i="13"/>
  <c r="J65" i="13"/>
  <c r="K65" i="13"/>
  <c r="M65" i="13"/>
  <c r="N65" i="13"/>
  <c r="O65" i="13"/>
  <c r="P65" i="13"/>
  <c r="Q65" i="13"/>
  <c r="D61" i="13"/>
  <c r="E61" i="13"/>
  <c r="F61" i="13"/>
  <c r="G61" i="13"/>
  <c r="J61" i="13"/>
  <c r="K61" i="13"/>
  <c r="M61" i="13"/>
  <c r="N61" i="13"/>
  <c r="O61" i="13"/>
  <c r="P61" i="13"/>
  <c r="Q61" i="13"/>
  <c r="D55" i="13"/>
  <c r="E55" i="13"/>
  <c r="F55" i="13"/>
  <c r="G55" i="13"/>
  <c r="J55" i="13"/>
  <c r="K55" i="13"/>
  <c r="M55" i="13"/>
  <c r="N55" i="13"/>
  <c r="O55" i="13"/>
  <c r="P55" i="13"/>
  <c r="Q55" i="13"/>
  <c r="D48" i="13"/>
  <c r="E48" i="13"/>
  <c r="F48" i="13"/>
  <c r="G48" i="13"/>
  <c r="J48" i="13"/>
  <c r="K48" i="13"/>
  <c r="M48" i="13"/>
  <c r="N48" i="13"/>
  <c r="O48" i="13"/>
  <c r="P48" i="13"/>
  <c r="Q48" i="13"/>
  <c r="D40" i="13"/>
  <c r="E40" i="13"/>
  <c r="F40" i="13"/>
  <c r="G40" i="13"/>
  <c r="J40" i="13"/>
  <c r="K40" i="13"/>
  <c r="M40" i="13"/>
  <c r="N40" i="13"/>
  <c r="O40" i="13"/>
  <c r="P40" i="13"/>
  <c r="Q40" i="13"/>
  <c r="D33" i="13"/>
  <c r="E33" i="13"/>
  <c r="F33" i="13"/>
  <c r="G33" i="13"/>
  <c r="J33" i="13"/>
  <c r="K33" i="13"/>
  <c r="M33" i="13"/>
  <c r="N33" i="13"/>
  <c r="O33" i="13"/>
  <c r="P33" i="13"/>
  <c r="Q33" i="13"/>
  <c r="D29" i="13"/>
  <c r="E29" i="13"/>
  <c r="F29" i="13"/>
  <c r="G29" i="13"/>
  <c r="J29" i="13"/>
  <c r="K29" i="13"/>
  <c r="L29" i="13"/>
  <c r="M29" i="13"/>
  <c r="N29" i="13"/>
  <c r="O29" i="13"/>
  <c r="P29" i="13"/>
  <c r="Q29" i="13"/>
  <c r="D24" i="13"/>
  <c r="E24" i="13"/>
  <c r="F24" i="13"/>
  <c r="G24" i="13"/>
  <c r="J24" i="13"/>
  <c r="K24" i="13"/>
  <c r="L24" i="13"/>
  <c r="M24" i="13"/>
  <c r="N24" i="13"/>
  <c r="O24" i="13"/>
  <c r="P24" i="13"/>
  <c r="Q24" i="13"/>
  <c r="D20" i="13"/>
  <c r="E20" i="13"/>
  <c r="F20" i="13"/>
  <c r="F19" i="13" s="1"/>
  <c r="G20" i="13"/>
  <c r="J20" i="13"/>
  <c r="K20" i="13"/>
  <c r="L20" i="13"/>
  <c r="L19" i="13" s="1"/>
  <c r="L18" i="13" s="1"/>
  <c r="M20" i="13"/>
  <c r="N20" i="13"/>
  <c r="O20" i="13"/>
  <c r="P20" i="13"/>
  <c r="Q20" i="13"/>
  <c r="M1079" i="7"/>
  <c r="M1077" i="7"/>
  <c r="M1074" i="7"/>
  <c r="M1071" i="7"/>
  <c r="M1069" i="7"/>
  <c r="M1067" i="7"/>
  <c r="M1065" i="7"/>
  <c r="M1059" i="7"/>
  <c r="M1051" i="7"/>
  <c r="M1049" i="7"/>
  <c r="M1044" i="7"/>
  <c r="M1034" i="7"/>
  <c r="M1032" i="7"/>
  <c r="M1026" i="7"/>
  <c r="M1023" i="7"/>
  <c r="M1021" i="7"/>
  <c r="M1015" i="7"/>
  <c r="M1000" i="7"/>
  <c r="M986" i="7"/>
  <c r="M966" i="7"/>
  <c r="M963" i="7"/>
  <c r="M960" i="7"/>
  <c r="M951" i="7"/>
  <c r="M948" i="7"/>
  <c r="M946" i="7"/>
  <c r="M940" i="7"/>
  <c r="M938" i="7"/>
  <c r="M928" i="7"/>
  <c r="M923" i="7"/>
  <c r="M921" i="7"/>
  <c r="M919" i="7"/>
  <c r="M917" i="7"/>
  <c r="M915" i="7"/>
  <c r="M910" i="7"/>
  <c r="M896" i="7"/>
  <c r="M891" i="7"/>
  <c r="M889" i="7"/>
  <c r="M887" i="7"/>
  <c r="M885" i="7"/>
  <c r="M882" i="7"/>
  <c r="M877" i="7"/>
  <c r="M872" i="7"/>
  <c r="D1079" i="4"/>
  <c r="E1079" i="4"/>
  <c r="F1079" i="4"/>
  <c r="H1079" i="4"/>
  <c r="I1079" i="4"/>
  <c r="J1079" i="4"/>
  <c r="K1079" i="4"/>
  <c r="L1079" i="4"/>
  <c r="M1079" i="4"/>
  <c r="O1079" i="4"/>
  <c r="P1079" i="4"/>
  <c r="S1079" i="4"/>
  <c r="S1077" i="4"/>
  <c r="P1077" i="4"/>
  <c r="O1077" i="4"/>
  <c r="M1077" i="4"/>
  <c r="L1077" i="4"/>
  <c r="K1077" i="4"/>
  <c r="J1077" i="4"/>
  <c r="I1077" i="4"/>
  <c r="H1077" i="4"/>
  <c r="F1077" i="4"/>
  <c r="E1077" i="4"/>
  <c r="D1077" i="4"/>
  <c r="S1075" i="4"/>
  <c r="P1075" i="4"/>
  <c r="O1075" i="4"/>
  <c r="M1075" i="4"/>
  <c r="L1075" i="4"/>
  <c r="K1075" i="4"/>
  <c r="J1075" i="4"/>
  <c r="I1075" i="4"/>
  <c r="H1075" i="4"/>
  <c r="F1075" i="4"/>
  <c r="E1075" i="4"/>
  <c r="D1075" i="4"/>
  <c r="S1072" i="4"/>
  <c r="P1072" i="4"/>
  <c r="O1072" i="4"/>
  <c r="M1072" i="4"/>
  <c r="L1072" i="4"/>
  <c r="K1072" i="4"/>
  <c r="J1072" i="4"/>
  <c r="I1072" i="4"/>
  <c r="H1072" i="4"/>
  <c r="F1072" i="4"/>
  <c r="E1072" i="4"/>
  <c r="D1072" i="4"/>
  <c r="S1069" i="4"/>
  <c r="P1069" i="4"/>
  <c r="O1069" i="4"/>
  <c r="M1069" i="4"/>
  <c r="L1069" i="4"/>
  <c r="K1069" i="4"/>
  <c r="J1069" i="4"/>
  <c r="I1069" i="4"/>
  <c r="H1069" i="4"/>
  <c r="F1069" i="4"/>
  <c r="E1069" i="4"/>
  <c r="D1069" i="4"/>
  <c r="S1067" i="4"/>
  <c r="P1067" i="4"/>
  <c r="O1067" i="4"/>
  <c r="M1067" i="4"/>
  <c r="L1067" i="4"/>
  <c r="K1067" i="4"/>
  <c r="J1067" i="4"/>
  <c r="I1067" i="4"/>
  <c r="H1067" i="4"/>
  <c r="F1067" i="4"/>
  <c r="E1067" i="4"/>
  <c r="D1067" i="4"/>
  <c r="D1065" i="4"/>
  <c r="E1065" i="4"/>
  <c r="F1065" i="4"/>
  <c r="H1065" i="4"/>
  <c r="I1065" i="4"/>
  <c r="J1065" i="4"/>
  <c r="K1065" i="4"/>
  <c r="L1065" i="4"/>
  <c r="M1065" i="4"/>
  <c r="O1065" i="4"/>
  <c r="P1065" i="4"/>
  <c r="S1065" i="4"/>
  <c r="D1063" i="4"/>
  <c r="E1063" i="4"/>
  <c r="F1063" i="4"/>
  <c r="H1063" i="4"/>
  <c r="I1063" i="4"/>
  <c r="J1063" i="4"/>
  <c r="K1063" i="4"/>
  <c r="L1063" i="4"/>
  <c r="M1063" i="4"/>
  <c r="O1063" i="4"/>
  <c r="P1063" i="4"/>
  <c r="S1063" i="4"/>
  <c r="D1057" i="4"/>
  <c r="E1057" i="4"/>
  <c r="F1057" i="4"/>
  <c r="H1057" i="4"/>
  <c r="I1057" i="4"/>
  <c r="J1057" i="4"/>
  <c r="K1057" i="4"/>
  <c r="L1057" i="4"/>
  <c r="M1057" i="4"/>
  <c r="O1057" i="4"/>
  <c r="P1057" i="4"/>
  <c r="S1057" i="4"/>
  <c r="D1049" i="4"/>
  <c r="E1049" i="4"/>
  <c r="F1049" i="4"/>
  <c r="H1049" i="4"/>
  <c r="I1049" i="4"/>
  <c r="J1049" i="4"/>
  <c r="K1049" i="4"/>
  <c r="L1049" i="4"/>
  <c r="M1049" i="4"/>
  <c r="O1049" i="4"/>
  <c r="P1049" i="4"/>
  <c r="S1049" i="4"/>
  <c r="D1047" i="4"/>
  <c r="E1047" i="4"/>
  <c r="F1047" i="4"/>
  <c r="H1047" i="4"/>
  <c r="I1047" i="4"/>
  <c r="J1047" i="4"/>
  <c r="K1047" i="4"/>
  <c r="L1047" i="4"/>
  <c r="M1047" i="4"/>
  <c r="O1047" i="4"/>
  <c r="P1047" i="4"/>
  <c r="S1047" i="4"/>
  <c r="D1042" i="4"/>
  <c r="E1042" i="4"/>
  <c r="F1042" i="4"/>
  <c r="H1042" i="4"/>
  <c r="I1042" i="4"/>
  <c r="J1042" i="4"/>
  <c r="K1042" i="4"/>
  <c r="L1042" i="4"/>
  <c r="M1042" i="4"/>
  <c r="O1042" i="4"/>
  <c r="P1042" i="4"/>
  <c r="S1042" i="4"/>
  <c r="D1032" i="4"/>
  <c r="E1032" i="4"/>
  <c r="F1032" i="4"/>
  <c r="H1032" i="4"/>
  <c r="I1032" i="4"/>
  <c r="J1032" i="4"/>
  <c r="K1032" i="4"/>
  <c r="L1032" i="4"/>
  <c r="M1032" i="4"/>
  <c r="O1032" i="4"/>
  <c r="P1032" i="4"/>
  <c r="S1032" i="4"/>
  <c r="D1030" i="4"/>
  <c r="E1030" i="4"/>
  <c r="F1030" i="4"/>
  <c r="H1030" i="4"/>
  <c r="I1030" i="4"/>
  <c r="J1030" i="4"/>
  <c r="K1030" i="4"/>
  <c r="L1030" i="4"/>
  <c r="M1030" i="4"/>
  <c r="O1030" i="4"/>
  <c r="P1030" i="4"/>
  <c r="S1030" i="4"/>
  <c r="D1024" i="4"/>
  <c r="E1024" i="4"/>
  <c r="F1024" i="4"/>
  <c r="H1024" i="4"/>
  <c r="I1024" i="4"/>
  <c r="J1024" i="4"/>
  <c r="K1024" i="4"/>
  <c r="L1024" i="4"/>
  <c r="M1024" i="4"/>
  <c r="O1024" i="4"/>
  <c r="P1024" i="4"/>
  <c r="S1024" i="4"/>
  <c r="D1021" i="4"/>
  <c r="E1021" i="4"/>
  <c r="F1021" i="4"/>
  <c r="H1021" i="4"/>
  <c r="I1021" i="4"/>
  <c r="J1021" i="4"/>
  <c r="K1021" i="4"/>
  <c r="L1021" i="4"/>
  <c r="M1021" i="4"/>
  <c r="O1021" i="4"/>
  <c r="P1021" i="4"/>
  <c r="S1021" i="4"/>
  <c r="D1019" i="4"/>
  <c r="E1019" i="4"/>
  <c r="F1019" i="4"/>
  <c r="H1019" i="4"/>
  <c r="I1019" i="4"/>
  <c r="J1019" i="4"/>
  <c r="K1019" i="4"/>
  <c r="L1019" i="4"/>
  <c r="M1019" i="4"/>
  <c r="O1019" i="4"/>
  <c r="P1019" i="4"/>
  <c r="S1019" i="4"/>
  <c r="D1013" i="4"/>
  <c r="E1013" i="4"/>
  <c r="F1013" i="4"/>
  <c r="H1013" i="4"/>
  <c r="I1013" i="4"/>
  <c r="J1013" i="4"/>
  <c r="K1013" i="4"/>
  <c r="L1013" i="4"/>
  <c r="M1013" i="4"/>
  <c r="O1013" i="4"/>
  <c r="P1013" i="4"/>
  <c r="S1013" i="4"/>
  <c r="D998" i="4"/>
  <c r="E998" i="4"/>
  <c r="F998" i="4"/>
  <c r="H998" i="4"/>
  <c r="I998" i="4"/>
  <c r="J998" i="4"/>
  <c r="K998" i="4"/>
  <c r="L998" i="4"/>
  <c r="M998" i="4"/>
  <c r="O998" i="4"/>
  <c r="P998" i="4"/>
  <c r="S998" i="4"/>
  <c r="D984" i="4"/>
  <c r="E984" i="4"/>
  <c r="F984" i="4"/>
  <c r="H984" i="4"/>
  <c r="I984" i="4"/>
  <c r="J984" i="4"/>
  <c r="K984" i="4"/>
  <c r="L984" i="4"/>
  <c r="M984" i="4"/>
  <c r="O984" i="4"/>
  <c r="P984" i="4"/>
  <c r="S984" i="4"/>
  <c r="D964" i="4"/>
  <c r="E964" i="4"/>
  <c r="F964" i="4"/>
  <c r="H964" i="4"/>
  <c r="I964" i="4"/>
  <c r="J964" i="4"/>
  <c r="K964" i="4"/>
  <c r="L964" i="4"/>
  <c r="M964" i="4"/>
  <c r="O964" i="4"/>
  <c r="P964" i="4"/>
  <c r="S964" i="4"/>
  <c r="D961" i="4"/>
  <c r="E961" i="4"/>
  <c r="F961" i="4"/>
  <c r="H961" i="4"/>
  <c r="I961" i="4"/>
  <c r="J961" i="4"/>
  <c r="K961" i="4"/>
  <c r="L961" i="4"/>
  <c r="M961" i="4"/>
  <c r="O961" i="4"/>
  <c r="P961" i="4"/>
  <c r="S961" i="4"/>
  <c r="D958" i="4"/>
  <c r="E958" i="4"/>
  <c r="F958" i="4"/>
  <c r="H958" i="4"/>
  <c r="I958" i="4"/>
  <c r="J958" i="4"/>
  <c r="K958" i="4"/>
  <c r="L958" i="4"/>
  <c r="M958" i="4"/>
  <c r="O958" i="4"/>
  <c r="P958" i="4"/>
  <c r="S958" i="4"/>
  <c r="D949" i="4"/>
  <c r="E949" i="4"/>
  <c r="F949" i="4"/>
  <c r="H949" i="4"/>
  <c r="I949" i="4"/>
  <c r="J949" i="4"/>
  <c r="K949" i="4"/>
  <c r="L949" i="4"/>
  <c r="M949" i="4"/>
  <c r="O949" i="4"/>
  <c r="P949" i="4"/>
  <c r="S949" i="4"/>
  <c r="D946" i="4"/>
  <c r="E946" i="4"/>
  <c r="F946" i="4"/>
  <c r="H946" i="4"/>
  <c r="I946" i="4"/>
  <c r="J946" i="4"/>
  <c r="K946" i="4"/>
  <c r="L946" i="4"/>
  <c r="M946" i="4"/>
  <c r="O946" i="4"/>
  <c r="P946" i="4"/>
  <c r="S946" i="4"/>
  <c r="D944" i="4"/>
  <c r="E944" i="4"/>
  <c r="F944" i="4"/>
  <c r="H944" i="4"/>
  <c r="I944" i="4"/>
  <c r="J944" i="4"/>
  <c r="K944" i="4"/>
  <c r="L944" i="4"/>
  <c r="M944" i="4"/>
  <c r="O944" i="4"/>
  <c r="P944" i="4"/>
  <c r="S944" i="4"/>
  <c r="D938" i="4"/>
  <c r="E938" i="4"/>
  <c r="F938" i="4"/>
  <c r="H938" i="4"/>
  <c r="I938" i="4"/>
  <c r="J938" i="4"/>
  <c r="K938" i="4"/>
  <c r="L938" i="4"/>
  <c r="M938" i="4"/>
  <c r="O938" i="4"/>
  <c r="P938" i="4"/>
  <c r="S938" i="4"/>
  <c r="D936" i="4"/>
  <c r="E936" i="4"/>
  <c r="F936" i="4"/>
  <c r="H936" i="4"/>
  <c r="I936" i="4"/>
  <c r="J936" i="4"/>
  <c r="K936" i="4"/>
  <c r="L936" i="4"/>
  <c r="M936" i="4"/>
  <c r="O936" i="4"/>
  <c r="P936" i="4"/>
  <c r="S936" i="4"/>
  <c r="D926" i="4"/>
  <c r="E926" i="4"/>
  <c r="F926" i="4"/>
  <c r="H926" i="4"/>
  <c r="I926" i="4"/>
  <c r="J926" i="4"/>
  <c r="K926" i="4"/>
  <c r="L926" i="4"/>
  <c r="M926" i="4"/>
  <c r="O926" i="4"/>
  <c r="P926" i="4"/>
  <c r="S926" i="4"/>
  <c r="D921" i="4"/>
  <c r="E921" i="4"/>
  <c r="F921" i="4"/>
  <c r="H921" i="4"/>
  <c r="I921" i="4"/>
  <c r="J921" i="4"/>
  <c r="K921" i="4"/>
  <c r="L921" i="4"/>
  <c r="M921" i="4"/>
  <c r="O921" i="4"/>
  <c r="P921" i="4"/>
  <c r="S921" i="4"/>
  <c r="D919" i="4"/>
  <c r="E919" i="4"/>
  <c r="F919" i="4"/>
  <c r="H919" i="4"/>
  <c r="I919" i="4"/>
  <c r="J919" i="4"/>
  <c r="K919" i="4"/>
  <c r="L919" i="4"/>
  <c r="M919" i="4"/>
  <c r="O919" i="4"/>
  <c r="P919" i="4"/>
  <c r="D917" i="4"/>
  <c r="E917" i="4"/>
  <c r="F917" i="4"/>
  <c r="H917" i="4"/>
  <c r="I917" i="4"/>
  <c r="J917" i="4"/>
  <c r="K917" i="4"/>
  <c r="L917" i="4"/>
  <c r="M917" i="4"/>
  <c r="O917" i="4"/>
  <c r="P917" i="4"/>
  <c r="D915" i="4"/>
  <c r="E915" i="4"/>
  <c r="F915" i="4"/>
  <c r="H915" i="4"/>
  <c r="I915" i="4"/>
  <c r="J915" i="4"/>
  <c r="K915" i="4"/>
  <c r="L915" i="4"/>
  <c r="M915" i="4"/>
  <c r="O915" i="4"/>
  <c r="P915" i="4"/>
  <c r="D913" i="4"/>
  <c r="E913" i="4"/>
  <c r="F913" i="4"/>
  <c r="H913" i="4"/>
  <c r="I913" i="4"/>
  <c r="J913" i="4"/>
  <c r="K913" i="4"/>
  <c r="L913" i="4"/>
  <c r="M913" i="4"/>
  <c r="O913" i="4"/>
  <c r="P913" i="4"/>
  <c r="D908" i="4"/>
  <c r="E908" i="4"/>
  <c r="F908" i="4"/>
  <c r="H908" i="4"/>
  <c r="I908" i="4"/>
  <c r="J908" i="4"/>
  <c r="K908" i="4"/>
  <c r="L908" i="4"/>
  <c r="M908" i="4"/>
  <c r="O908" i="4"/>
  <c r="P908" i="4"/>
  <c r="D894" i="4"/>
  <c r="E894" i="4"/>
  <c r="F894" i="4"/>
  <c r="H894" i="4"/>
  <c r="I894" i="4"/>
  <c r="J894" i="4"/>
  <c r="K894" i="4"/>
  <c r="L894" i="4"/>
  <c r="M894" i="4"/>
  <c r="O894" i="4"/>
  <c r="P894" i="4"/>
  <c r="D889" i="4"/>
  <c r="E889" i="4"/>
  <c r="F889" i="4"/>
  <c r="H889" i="4"/>
  <c r="I889" i="4"/>
  <c r="J889" i="4"/>
  <c r="K889" i="4"/>
  <c r="L889" i="4"/>
  <c r="M889" i="4"/>
  <c r="O889" i="4"/>
  <c r="P889" i="4"/>
  <c r="D887" i="4"/>
  <c r="E887" i="4"/>
  <c r="F887" i="4"/>
  <c r="H887" i="4"/>
  <c r="I887" i="4"/>
  <c r="J887" i="4"/>
  <c r="K887" i="4"/>
  <c r="L887" i="4"/>
  <c r="M887" i="4"/>
  <c r="O887" i="4"/>
  <c r="P887" i="4"/>
  <c r="D885" i="4"/>
  <c r="E885" i="4"/>
  <c r="F885" i="4"/>
  <c r="H885" i="4"/>
  <c r="I885" i="4"/>
  <c r="J885" i="4"/>
  <c r="K885" i="4"/>
  <c r="L885" i="4"/>
  <c r="M885" i="4"/>
  <c r="O885" i="4"/>
  <c r="P885" i="4"/>
  <c r="D883" i="4"/>
  <c r="E883" i="4"/>
  <c r="F883" i="4"/>
  <c r="H883" i="4"/>
  <c r="I883" i="4"/>
  <c r="J883" i="4"/>
  <c r="K883" i="4"/>
  <c r="L883" i="4"/>
  <c r="M883" i="4"/>
  <c r="O883" i="4"/>
  <c r="P883" i="4"/>
  <c r="D880" i="4"/>
  <c r="E880" i="4"/>
  <c r="F880" i="4"/>
  <c r="H880" i="4"/>
  <c r="I880" i="4"/>
  <c r="J880" i="4"/>
  <c r="K880" i="4"/>
  <c r="L880" i="4"/>
  <c r="M880" i="4"/>
  <c r="O880" i="4"/>
  <c r="P880" i="4"/>
  <c r="D875" i="4"/>
  <c r="E875" i="4"/>
  <c r="F875" i="4"/>
  <c r="H875" i="4"/>
  <c r="I875" i="4"/>
  <c r="J875" i="4"/>
  <c r="K875" i="4"/>
  <c r="L875" i="4"/>
  <c r="M875" i="4"/>
  <c r="O875" i="4"/>
  <c r="P875" i="4"/>
  <c r="D870" i="4"/>
  <c r="E870" i="4"/>
  <c r="F870" i="4"/>
  <c r="H870" i="4"/>
  <c r="I870" i="4"/>
  <c r="J870" i="4"/>
  <c r="K870" i="4"/>
  <c r="L870" i="4"/>
  <c r="M870" i="4"/>
  <c r="O870" i="4"/>
  <c r="P870" i="4"/>
  <c r="D867" i="4"/>
  <c r="E867" i="4"/>
  <c r="F867" i="4"/>
  <c r="H867" i="4"/>
  <c r="I867" i="4"/>
  <c r="J867" i="4"/>
  <c r="K867" i="4"/>
  <c r="L867" i="4"/>
  <c r="M867" i="4"/>
  <c r="O867" i="4"/>
  <c r="P867" i="4"/>
  <c r="D865" i="4"/>
  <c r="E865" i="4"/>
  <c r="F865" i="4"/>
  <c r="H865" i="4"/>
  <c r="I865" i="4"/>
  <c r="J865" i="4"/>
  <c r="K865" i="4"/>
  <c r="L865" i="4"/>
  <c r="M865" i="4"/>
  <c r="O865" i="4"/>
  <c r="P865" i="4"/>
  <c r="D862" i="4"/>
  <c r="E862" i="4"/>
  <c r="F862" i="4"/>
  <c r="H862" i="4"/>
  <c r="I862" i="4"/>
  <c r="J862" i="4"/>
  <c r="K862" i="4"/>
  <c r="L862" i="4"/>
  <c r="M862" i="4"/>
  <c r="O862" i="4"/>
  <c r="P862" i="4"/>
  <c r="D853" i="4"/>
  <c r="E853" i="4"/>
  <c r="F853" i="4"/>
  <c r="H853" i="4"/>
  <c r="I853" i="4"/>
  <c r="J853" i="4"/>
  <c r="K853" i="4"/>
  <c r="L853" i="4"/>
  <c r="M853" i="4"/>
  <c r="O853" i="4"/>
  <c r="P853" i="4"/>
  <c r="D851" i="4"/>
  <c r="E851" i="4"/>
  <c r="F851" i="4"/>
  <c r="H851" i="4"/>
  <c r="I851" i="4"/>
  <c r="J851" i="4"/>
  <c r="K851" i="4"/>
  <c r="L851" i="4"/>
  <c r="M851" i="4"/>
  <c r="O851" i="4"/>
  <c r="P851" i="4"/>
  <c r="D849" i="4"/>
  <c r="E849" i="4"/>
  <c r="F849" i="4"/>
  <c r="H849" i="4"/>
  <c r="I849" i="4"/>
  <c r="J849" i="4"/>
  <c r="K849" i="4"/>
  <c r="L849" i="4"/>
  <c r="M849" i="4"/>
  <c r="O849" i="4"/>
  <c r="P849" i="4"/>
  <c r="D838" i="4"/>
  <c r="E838" i="4"/>
  <c r="F838" i="4"/>
  <c r="H838" i="4"/>
  <c r="I838" i="4"/>
  <c r="J838" i="4"/>
  <c r="K838" i="4"/>
  <c r="L838" i="4"/>
  <c r="M838" i="4"/>
  <c r="O838" i="4"/>
  <c r="P838" i="4"/>
  <c r="D835" i="4"/>
  <c r="E835" i="4"/>
  <c r="F835" i="4"/>
  <c r="H835" i="4"/>
  <c r="I835" i="4"/>
  <c r="J835" i="4"/>
  <c r="K835" i="4"/>
  <c r="L835" i="4"/>
  <c r="M835" i="4"/>
  <c r="O835" i="4"/>
  <c r="P835" i="4"/>
  <c r="D832" i="4"/>
  <c r="E832" i="4"/>
  <c r="F832" i="4"/>
  <c r="H832" i="4"/>
  <c r="I832" i="4"/>
  <c r="J832" i="4"/>
  <c r="K832" i="4"/>
  <c r="L832" i="4"/>
  <c r="M832" i="4"/>
  <c r="O832" i="4"/>
  <c r="P832" i="4"/>
  <c r="D824" i="4"/>
  <c r="E824" i="4"/>
  <c r="F824" i="4"/>
  <c r="H824" i="4"/>
  <c r="I824" i="4"/>
  <c r="J824" i="4"/>
  <c r="K824" i="4"/>
  <c r="L824" i="4"/>
  <c r="M824" i="4"/>
  <c r="O824" i="4"/>
  <c r="P824" i="4"/>
  <c r="D782" i="4"/>
  <c r="E782" i="4"/>
  <c r="F782" i="4"/>
  <c r="H782" i="4"/>
  <c r="I782" i="4"/>
  <c r="J782" i="4"/>
  <c r="K782" i="4"/>
  <c r="L782" i="4"/>
  <c r="M782" i="4"/>
  <c r="O782" i="4"/>
  <c r="P782" i="4"/>
  <c r="D771" i="4"/>
  <c r="E771" i="4"/>
  <c r="F771" i="4"/>
  <c r="H771" i="4"/>
  <c r="I771" i="4"/>
  <c r="J771" i="4"/>
  <c r="K771" i="4"/>
  <c r="L771" i="4"/>
  <c r="M771" i="4"/>
  <c r="O771" i="4"/>
  <c r="P771" i="4"/>
  <c r="D768" i="4"/>
  <c r="E768" i="4"/>
  <c r="F768" i="4"/>
  <c r="H768" i="4"/>
  <c r="I768" i="4"/>
  <c r="J768" i="4"/>
  <c r="K768" i="4"/>
  <c r="L768" i="4"/>
  <c r="M768" i="4"/>
  <c r="O768" i="4"/>
  <c r="P768" i="4"/>
  <c r="D759" i="4"/>
  <c r="E759" i="4"/>
  <c r="F759" i="4"/>
  <c r="H759" i="4"/>
  <c r="I759" i="4"/>
  <c r="J759" i="4"/>
  <c r="K759" i="4"/>
  <c r="L759" i="4"/>
  <c r="M759" i="4"/>
  <c r="O759" i="4"/>
  <c r="P759" i="4"/>
  <c r="D732" i="4"/>
  <c r="E732" i="4"/>
  <c r="F732" i="4"/>
  <c r="H732" i="4"/>
  <c r="I732" i="4"/>
  <c r="J732" i="4"/>
  <c r="K732" i="4"/>
  <c r="L732" i="4"/>
  <c r="M732" i="4"/>
  <c r="O732" i="4"/>
  <c r="P732" i="4"/>
  <c r="D722" i="4"/>
  <c r="E722" i="4"/>
  <c r="F722" i="4"/>
  <c r="H722" i="4"/>
  <c r="I722" i="4"/>
  <c r="J722" i="4"/>
  <c r="K722" i="4"/>
  <c r="L722" i="4"/>
  <c r="M722" i="4"/>
  <c r="O722" i="4"/>
  <c r="P722" i="4"/>
  <c r="D717" i="4"/>
  <c r="E717" i="4"/>
  <c r="F717" i="4"/>
  <c r="H717" i="4"/>
  <c r="I717" i="4"/>
  <c r="J717" i="4"/>
  <c r="K717" i="4"/>
  <c r="L717" i="4"/>
  <c r="M717" i="4"/>
  <c r="O717" i="4"/>
  <c r="P717" i="4"/>
  <c r="D707" i="4"/>
  <c r="E707" i="4"/>
  <c r="F707" i="4"/>
  <c r="H707" i="4"/>
  <c r="I707" i="4"/>
  <c r="J707" i="4"/>
  <c r="K707" i="4"/>
  <c r="L707" i="4"/>
  <c r="M707" i="4"/>
  <c r="O707" i="4"/>
  <c r="P707" i="4"/>
  <c r="D704" i="4"/>
  <c r="E704" i="4"/>
  <c r="F704" i="4"/>
  <c r="H704" i="4"/>
  <c r="I704" i="4"/>
  <c r="J704" i="4"/>
  <c r="K704" i="4"/>
  <c r="L704" i="4"/>
  <c r="M704" i="4"/>
  <c r="O704" i="4"/>
  <c r="P704" i="4"/>
  <c r="D690" i="4"/>
  <c r="E690" i="4"/>
  <c r="F690" i="4"/>
  <c r="H690" i="4"/>
  <c r="I690" i="4"/>
  <c r="J690" i="4"/>
  <c r="K690" i="4"/>
  <c r="L690" i="4"/>
  <c r="M690" i="4"/>
  <c r="O690" i="4"/>
  <c r="P690" i="4"/>
  <c r="D688" i="4"/>
  <c r="E688" i="4"/>
  <c r="F688" i="4"/>
  <c r="H688" i="4"/>
  <c r="I688" i="4"/>
  <c r="J688" i="4"/>
  <c r="K688" i="4"/>
  <c r="L688" i="4"/>
  <c r="M688" i="4"/>
  <c r="O688" i="4"/>
  <c r="P688" i="4"/>
  <c r="D665" i="4"/>
  <c r="E665" i="4"/>
  <c r="F665" i="4"/>
  <c r="H665" i="4"/>
  <c r="I665" i="4"/>
  <c r="J665" i="4"/>
  <c r="K665" i="4"/>
  <c r="L665" i="4"/>
  <c r="M665" i="4"/>
  <c r="O665" i="4"/>
  <c r="P665" i="4"/>
  <c r="D655" i="4"/>
  <c r="E655" i="4"/>
  <c r="F655" i="4"/>
  <c r="H655" i="4"/>
  <c r="I655" i="4"/>
  <c r="J655" i="4"/>
  <c r="K655" i="4"/>
  <c r="L655" i="4"/>
  <c r="M655" i="4"/>
  <c r="O655" i="4"/>
  <c r="P655" i="4"/>
  <c r="D649" i="4"/>
  <c r="E649" i="4"/>
  <c r="F649" i="4"/>
  <c r="H649" i="4"/>
  <c r="I649" i="4"/>
  <c r="J649" i="4"/>
  <c r="K649" i="4"/>
  <c r="L649" i="4"/>
  <c r="M649" i="4"/>
  <c r="O649" i="4"/>
  <c r="P649" i="4"/>
  <c r="D634" i="4"/>
  <c r="E634" i="4"/>
  <c r="F634" i="4"/>
  <c r="H634" i="4"/>
  <c r="I634" i="4"/>
  <c r="J634" i="4"/>
  <c r="K634" i="4"/>
  <c r="L634" i="4"/>
  <c r="M634" i="4"/>
  <c r="O634" i="4"/>
  <c r="P634" i="4"/>
  <c r="D629" i="4"/>
  <c r="E629" i="4"/>
  <c r="F629" i="4"/>
  <c r="H629" i="4"/>
  <c r="I629" i="4"/>
  <c r="J629" i="4"/>
  <c r="K629" i="4"/>
  <c r="L629" i="4"/>
  <c r="M629" i="4"/>
  <c r="O629" i="4"/>
  <c r="P629" i="4"/>
  <c r="D624" i="4"/>
  <c r="E624" i="4"/>
  <c r="F624" i="4"/>
  <c r="H624" i="4"/>
  <c r="I624" i="4"/>
  <c r="J624" i="4"/>
  <c r="K624" i="4"/>
  <c r="L624" i="4"/>
  <c r="M624" i="4"/>
  <c r="O624" i="4"/>
  <c r="P624" i="4"/>
  <c r="D621" i="4"/>
  <c r="E621" i="4"/>
  <c r="F621" i="4"/>
  <c r="H621" i="4"/>
  <c r="I621" i="4"/>
  <c r="J621" i="4"/>
  <c r="K621" i="4"/>
  <c r="L621" i="4"/>
  <c r="M621" i="4"/>
  <c r="O621" i="4"/>
  <c r="P621" i="4"/>
  <c r="D611" i="4"/>
  <c r="E611" i="4"/>
  <c r="F611" i="4"/>
  <c r="H611" i="4"/>
  <c r="I611" i="4"/>
  <c r="J611" i="4"/>
  <c r="K611" i="4"/>
  <c r="L611" i="4"/>
  <c r="M611" i="4"/>
  <c r="O611" i="4"/>
  <c r="P611" i="4"/>
  <c r="D593" i="4"/>
  <c r="E593" i="4"/>
  <c r="F593" i="4"/>
  <c r="H593" i="4"/>
  <c r="I593" i="4"/>
  <c r="J593" i="4"/>
  <c r="K593" i="4"/>
  <c r="L593" i="4"/>
  <c r="M593" i="4"/>
  <c r="O593" i="4"/>
  <c r="P593" i="4"/>
  <c r="D587" i="4"/>
  <c r="E587" i="4"/>
  <c r="F587" i="4"/>
  <c r="H587" i="4"/>
  <c r="I587" i="4"/>
  <c r="J587" i="4"/>
  <c r="K587" i="4"/>
  <c r="L587" i="4"/>
  <c r="M587" i="4"/>
  <c r="O587" i="4"/>
  <c r="P587" i="4"/>
  <c r="D585" i="4"/>
  <c r="E585" i="4"/>
  <c r="F585" i="4"/>
  <c r="H585" i="4"/>
  <c r="I585" i="4"/>
  <c r="J585" i="4"/>
  <c r="K585" i="4"/>
  <c r="L585" i="4"/>
  <c r="M585" i="4"/>
  <c r="O585" i="4"/>
  <c r="P585" i="4"/>
  <c r="D577" i="4"/>
  <c r="E577" i="4"/>
  <c r="F577" i="4"/>
  <c r="H577" i="4"/>
  <c r="I577" i="4"/>
  <c r="J577" i="4"/>
  <c r="K577" i="4"/>
  <c r="L577" i="4"/>
  <c r="M577" i="4"/>
  <c r="O577" i="4"/>
  <c r="P577" i="4"/>
  <c r="D553" i="4"/>
  <c r="E553" i="4"/>
  <c r="F553" i="4"/>
  <c r="H553" i="4"/>
  <c r="I553" i="4"/>
  <c r="J553" i="4"/>
  <c r="K553" i="4"/>
  <c r="L553" i="4"/>
  <c r="M553" i="4"/>
  <c r="O553" i="4"/>
  <c r="P553" i="4"/>
  <c r="D549" i="4"/>
  <c r="E549" i="4"/>
  <c r="F549" i="4"/>
  <c r="H549" i="4"/>
  <c r="I549" i="4"/>
  <c r="J549" i="4"/>
  <c r="K549" i="4"/>
  <c r="L549" i="4"/>
  <c r="M549" i="4"/>
  <c r="O549" i="4"/>
  <c r="P549" i="4"/>
  <c r="P547" i="4"/>
  <c r="O547" i="4"/>
  <c r="M547" i="4"/>
  <c r="L547" i="4"/>
  <c r="K547" i="4"/>
  <c r="J547" i="4"/>
  <c r="I547" i="4"/>
  <c r="H547" i="4"/>
  <c r="F547" i="4"/>
  <c r="E547" i="4"/>
  <c r="D547" i="4"/>
  <c r="D544" i="4"/>
  <c r="E544" i="4"/>
  <c r="F544" i="4"/>
  <c r="H544" i="4"/>
  <c r="I544" i="4"/>
  <c r="J544" i="4"/>
  <c r="K544" i="4"/>
  <c r="L544" i="4"/>
  <c r="M544" i="4"/>
  <c r="O544" i="4"/>
  <c r="P544" i="4"/>
  <c r="D539" i="4"/>
  <c r="E539" i="4"/>
  <c r="F539" i="4"/>
  <c r="H539" i="4"/>
  <c r="I539" i="4"/>
  <c r="J539" i="4"/>
  <c r="K539" i="4"/>
  <c r="L539" i="4"/>
  <c r="M539" i="4"/>
  <c r="O539" i="4"/>
  <c r="P539" i="4"/>
  <c r="D534" i="4"/>
  <c r="E534" i="4"/>
  <c r="F534" i="4"/>
  <c r="H534" i="4"/>
  <c r="I534" i="4"/>
  <c r="J534" i="4"/>
  <c r="K534" i="4"/>
  <c r="L534" i="4"/>
  <c r="M534" i="4"/>
  <c r="O534" i="4"/>
  <c r="P534" i="4"/>
  <c r="D529" i="4"/>
  <c r="E529" i="4"/>
  <c r="F529" i="4"/>
  <c r="H529" i="4"/>
  <c r="I529" i="4"/>
  <c r="J529" i="4"/>
  <c r="K529" i="4"/>
  <c r="L529" i="4"/>
  <c r="M529" i="4"/>
  <c r="O529" i="4"/>
  <c r="P529" i="4"/>
  <c r="D518" i="4"/>
  <c r="E518" i="4"/>
  <c r="F518" i="4"/>
  <c r="H518" i="4"/>
  <c r="I518" i="4"/>
  <c r="J518" i="4"/>
  <c r="K518" i="4"/>
  <c r="L518" i="4"/>
  <c r="M518" i="4"/>
  <c r="O518" i="4"/>
  <c r="P518" i="4"/>
  <c r="D511" i="4"/>
  <c r="E511" i="4"/>
  <c r="F511" i="4"/>
  <c r="H511" i="4"/>
  <c r="I511" i="4"/>
  <c r="J511" i="4"/>
  <c r="K511" i="4"/>
  <c r="L511" i="4"/>
  <c r="M511" i="4"/>
  <c r="O511" i="4"/>
  <c r="P511" i="4"/>
  <c r="D491" i="4"/>
  <c r="E491" i="4"/>
  <c r="F491" i="4"/>
  <c r="H491" i="4"/>
  <c r="I491" i="4"/>
  <c r="J491" i="4"/>
  <c r="K491" i="4"/>
  <c r="L491" i="4"/>
  <c r="M491" i="4"/>
  <c r="O491" i="4"/>
  <c r="P491" i="4"/>
  <c r="D484" i="4"/>
  <c r="E484" i="4"/>
  <c r="F484" i="4"/>
  <c r="H484" i="4"/>
  <c r="I484" i="4"/>
  <c r="J484" i="4"/>
  <c r="K484" i="4"/>
  <c r="L484" i="4"/>
  <c r="M484" i="4"/>
  <c r="O484" i="4"/>
  <c r="P484" i="4"/>
  <c r="S484" i="4"/>
  <c r="D470" i="4"/>
  <c r="E470" i="4"/>
  <c r="F470" i="4"/>
  <c r="H470" i="4"/>
  <c r="I470" i="4"/>
  <c r="J470" i="4"/>
  <c r="K470" i="4"/>
  <c r="L470" i="4"/>
  <c r="M470" i="4"/>
  <c r="O470" i="4"/>
  <c r="P470" i="4"/>
  <c r="S470" i="4"/>
  <c r="D463" i="4"/>
  <c r="E463" i="4"/>
  <c r="F463" i="4"/>
  <c r="H463" i="4"/>
  <c r="I463" i="4"/>
  <c r="J463" i="4"/>
  <c r="K463" i="4"/>
  <c r="L463" i="4"/>
  <c r="M463" i="4"/>
  <c r="O463" i="4"/>
  <c r="P463" i="4"/>
  <c r="S463" i="4"/>
  <c r="D454" i="4"/>
  <c r="E454" i="4"/>
  <c r="F454" i="4"/>
  <c r="H454" i="4"/>
  <c r="I454" i="4"/>
  <c r="J454" i="4"/>
  <c r="K454" i="4"/>
  <c r="L454" i="4"/>
  <c r="M454" i="4"/>
  <c r="O454" i="4"/>
  <c r="P454" i="4"/>
  <c r="S454" i="4"/>
  <c r="D413" i="4"/>
  <c r="E413" i="4"/>
  <c r="F413" i="4"/>
  <c r="H413" i="4"/>
  <c r="I413" i="4"/>
  <c r="J413" i="4"/>
  <c r="K413" i="4"/>
  <c r="L413" i="4"/>
  <c r="M413" i="4"/>
  <c r="O413" i="4"/>
  <c r="P413" i="4"/>
  <c r="D395" i="4"/>
  <c r="E395" i="4"/>
  <c r="F395" i="4"/>
  <c r="H395" i="4"/>
  <c r="I395" i="4"/>
  <c r="J395" i="4"/>
  <c r="K395" i="4"/>
  <c r="L395" i="4"/>
  <c r="M395" i="4"/>
  <c r="O395" i="4"/>
  <c r="P395" i="4"/>
  <c r="S395" i="4"/>
  <c r="D386" i="4"/>
  <c r="E386" i="4"/>
  <c r="F386" i="4"/>
  <c r="H386" i="4"/>
  <c r="I386" i="4"/>
  <c r="J386" i="4"/>
  <c r="K386" i="4"/>
  <c r="L386" i="4"/>
  <c r="M386" i="4"/>
  <c r="O386" i="4"/>
  <c r="P386" i="4"/>
  <c r="S386" i="4"/>
  <c r="D377" i="4"/>
  <c r="E377" i="4"/>
  <c r="F377" i="4"/>
  <c r="H377" i="4"/>
  <c r="I377" i="4"/>
  <c r="J377" i="4"/>
  <c r="K377" i="4"/>
  <c r="L377" i="4"/>
  <c r="M377" i="4"/>
  <c r="O377" i="4"/>
  <c r="P377" i="4"/>
  <c r="S377" i="4"/>
  <c r="D374" i="4"/>
  <c r="E374" i="4"/>
  <c r="F374" i="4"/>
  <c r="H374" i="4"/>
  <c r="I374" i="4"/>
  <c r="J374" i="4"/>
  <c r="K374" i="4"/>
  <c r="L374" i="4"/>
  <c r="M374" i="4"/>
  <c r="O374" i="4"/>
  <c r="P374" i="4"/>
  <c r="S374" i="4"/>
  <c r="D363" i="4"/>
  <c r="E363" i="4"/>
  <c r="F363" i="4"/>
  <c r="H363" i="4"/>
  <c r="I363" i="4"/>
  <c r="J363" i="4"/>
  <c r="K363" i="4"/>
  <c r="L363" i="4"/>
  <c r="M363" i="4"/>
  <c r="O363" i="4"/>
  <c r="P363" i="4"/>
  <c r="S363" i="4"/>
  <c r="D357" i="4"/>
  <c r="E357" i="4"/>
  <c r="F357" i="4"/>
  <c r="H357" i="4"/>
  <c r="I357" i="4"/>
  <c r="J357" i="4"/>
  <c r="K357" i="4"/>
  <c r="L357" i="4"/>
  <c r="M357" i="4"/>
  <c r="O357" i="4"/>
  <c r="P357" i="4"/>
  <c r="S357" i="4"/>
  <c r="D312" i="4"/>
  <c r="E312" i="4"/>
  <c r="F312" i="4"/>
  <c r="H312" i="4"/>
  <c r="I312" i="4"/>
  <c r="J312" i="4"/>
  <c r="K312" i="4"/>
  <c r="L312" i="4"/>
  <c r="M312" i="4"/>
  <c r="O312" i="4"/>
  <c r="P312" i="4"/>
  <c r="S312" i="4"/>
  <c r="D302" i="4"/>
  <c r="E302" i="4"/>
  <c r="F302" i="4"/>
  <c r="H302" i="4"/>
  <c r="I302" i="4"/>
  <c r="J302" i="4"/>
  <c r="K302" i="4"/>
  <c r="L302" i="4"/>
  <c r="M302" i="4"/>
  <c r="O302" i="4"/>
  <c r="P302" i="4"/>
  <c r="S302" i="4"/>
  <c r="D292" i="4"/>
  <c r="E292" i="4"/>
  <c r="F292" i="4"/>
  <c r="H292" i="4"/>
  <c r="I292" i="4"/>
  <c r="J292" i="4"/>
  <c r="K292" i="4"/>
  <c r="L292" i="4"/>
  <c r="M292" i="4"/>
  <c r="O292" i="4"/>
  <c r="P292" i="4"/>
  <c r="D281" i="4"/>
  <c r="E281" i="4"/>
  <c r="F281" i="4"/>
  <c r="H281" i="4"/>
  <c r="I281" i="4"/>
  <c r="J281" i="4"/>
  <c r="K281" i="4"/>
  <c r="L281" i="4"/>
  <c r="M281" i="4"/>
  <c r="O281" i="4"/>
  <c r="P281" i="4"/>
  <c r="S281" i="4"/>
  <c r="D271" i="4"/>
  <c r="E271" i="4"/>
  <c r="F271" i="4"/>
  <c r="H271" i="4"/>
  <c r="I271" i="4"/>
  <c r="J271" i="4"/>
  <c r="K271" i="4"/>
  <c r="L271" i="4"/>
  <c r="M271" i="4"/>
  <c r="O271" i="4"/>
  <c r="P271" i="4"/>
  <c r="S271" i="4"/>
  <c r="D265" i="4"/>
  <c r="E265" i="4"/>
  <c r="F265" i="4"/>
  <c r="H265" i="4"/>
  <c r="I265" i="4"/>
  <c r="J265" i="4"/>
  <c r="K265" i="4"/>
  <c r="L265" i="4"/>
  <c r="M265" i="4"/>
  <c r="O265" i="4"/>
  <c r="P265" i="4"/>
  <c r="S265" i="4"/>
  <c r="D250" i="4"/>
  <c r="E250" i="4"/>
  <c r="F250" i="4"/>
  <c r="H250" i="4"/>
  <c r="I250" i="4"/>
  <c r="J250" i="4"/>
  <c r="K250" i="4"/>
  <c r="L250" i="4"/>
  <c r="M250" i="4"/>
  <c r="O250" i="4"/>
  <c r="P250" i="4"/>
  <c r="S250" i="4"/>
  <c r="D248" i="4"/>
  <c r="E248" i="4"/>
  <c r="F248" i="4"/>
  <c r="H248" i="4"/>
  <c r="I248" i="4"/>
  <c r="J248" i="4"/>
  <c r="K248" i="4"/>
  <c r="L248" i="4"/>
  <c r="M248" i="4"/>
  <c r="O248" i="4"/>
  <c r="P248" i="4"/>
  <c r="S248" i="4"/>
  <c r="D242" i="4"/>
  <c r="E242" i="4"/>
  <c r="F242" i="4"/>
  <c r="H242" i="4"/>
  <c r="I242" i="4"/>
  <c r="J242" i="4"/>
  <c r="K242" i="4"/>
  <c r="L242" i="4"/>
  <c r="M242" i="4"/>
  <c r="O242" i="4"/>
  <c r="P242" i="4"/>
  <c r="S242" i="4"/>
  <c r="D238" i="4"/>
  <c r="E238" i="4"/>
  <c r="F238" i="4"/>
  <c r="H238" i="4"/>
  <c r="I238" i="4"/>
  <c r="J238" i="4"/>
  <c r="K238" i="4"/>
  <c r="L238" i="4"/>
  <c r="M238" i="4"/>
  <c r="O238" i="4"/>
  <c r="P238" i="4"/>
  <c r="S238" i="4"/>
  <c r="D236" i="4"/>
  <c r="E236" i="4"/>
  <c r="F236" i="4"/>
  <c r="H236" i="4"/>
  <c r="I236" i="4"/>
  <c r="J236" i="4"/>
  <c r="K236" i="4"/>
  <c r="L236" i="4"/>
  <c r="M236" i="4"/>
  <c r="O236" i="4"/>
  <c r="P236" i="4"/>
  <c r="S236" i="4"/>
  <c r="D232" i="4"/>
  <c r="E232" i="4"/>
  <c r="F232" i="4"/>
  <c r="H232" i="4"/>
  <c r="I232" i="4"/>
  <c r="J232" i="4"/>
  <c r="K232" i="4"/>
  <c r="L232" i="4"/>
  <c r="M232" i="4"/>
  <c r="O232" i="4"/>
  <c r="P232" i="4"/>
  <c r="S232" i="4"/>
  <c r="D217" i="4"/>
  <c r="E217" i="4"/>
  <c r="F217" i="4"/>
  <c r="H217" i="4"/>
  <c r="I217" i="4"/>
  <c r="J217" i="4"/>
  <c r="K217" i="4"/>
  <c r="L217" i="4"/>
  <c r="M217" i="4"/>
  <c r="O217" i="4"/>
  <c r="P217" i="4"/>
  <c r="S217" i="4"/>
  <c r="D211" i="4"/>
  <c r="E211" i="4"/>
  <c r="F211" i="4"/>
  <c r="H211" i="4"/>
  <c r="I211" i="4"/>
  <c r="J211" i="4"/>
  <c r="K211" i="4"/>
  <c r="L211" i="4"/>
  <c r="M211" i="4"/>
  <c r="O211" i="4"/>
  <c r="P211" i="4"/>
  <c r="S211" i="4"/>
  <c r="D209" i="4"/>
  <c r="E209" i="4"/>
  <c r="F209" i="4"/>
  <c r="H209" i="4"/>
  <c r="I209" i="4"/>
  <c r="J209" i="4"/>
  <c r="K209" i="4"/>
  <c r="L209" i="4"/>
  <c r="M209" i="4"/>
  <c r="O209" i="4"/>
  <c r="P209" i="4"/>
  <c r="S209" i="4"/>
  <c r="D187" i="4"/>
  <c r="E187" i="4"/>
  <c r="F187" i="4"/>
  <c r="H187" i="4"/>
  <c r="I187" i="4"/>
  <c r="J187" i="4"/>
  <c r="K187" i="4"/>
  <c r="L187" i="4"/>
  <c r="M187" i="4"/>
  <c r="O187" i="4"/>
  <c r="P187" i="4"/>
  <c r="S187" i="4"/>
  <c r="D168" i="4"/>
  <c r="E168" i="4"/>
  <c r="F168" i="4"/>
  <c r="H168" i="4"/>
  <c r="I168" i="4"/>
  <c r="J168" i="4"/>
  <c r="K168" i="4"/>
  <c r="L168" i="4"/>
  <c r="M168" i="4"/>
  <c r="O168" i="4"/>
  <c r="P168" i="4"/>
  <c r="S168" i="4"/>
  <c r="D146" i="4"/>
  <c r="E146" i="4"/>
  <c r="F146" i="4"/>
  <c r="H146" i="4"/>
  <c r="I146" i="4"/>
  <c r="J146" i="4"/>
  <c r="K146" i="4"/>
  <c r="L146" i="4"/>
  <c r="M146" i="4"/>
  <c r="O146" i="4"/>
  <c r="P146" i="4"/>
  <c r="S146" i="4"/>
  <c r="D144" i="4"/>
  <c r="E144" i="4"/>
  <c r="F144" i="4"/>
  <c r="H144" i="4"/>
  <c r="I144" i="4"/>
  <c r="J144" i="4"/>
  <c r="K144" i="4"/>
  <c r="L144" i="4"/>
  <c r="M144" i="4"/>
  <c r="O144" i="4"/>
  <c r="P144" i="4"/>
  <c r="S144" i="4"/>
  <c r="D140" i="4"/>
  <c r="E140" i="4"/>
  <c r="F140" i="4"/>
  <c r="H140" i="4"/>
  <c r="I140" i="4"/>
  <c r="J140" i="4"/>
  <c r="K140" i="4"/>
  <c r="L140" i="4"/>
  <c r="M140" i="4"/>
  <c r="O140" i="4"/>
  <c r="P140" i="4"/>
  <c r="S140" i="4"/>
  <c r="D134" i="4"/>
  <c r="E134" i="4"/>
  <c r="F134" i="4"/>
  <c r="H134" i="4"/>
  <c r="I134" i="4"/>
  <c r="J134" i="4"/>
  <c r="K134" i="4"/>
  <c r="L134" i="4"/>
  <c r="M134" i="4"/>
  <c r="O134" i="4"/>
  <c r="P134" i="4"/>
  <c r="S134" i="4"/>
  <c r="D128" i="4"/>
  <c r="E128" i="4"/>
  <c r="F128" i="4"/>
  <c r="H128" i="4"/>
  <c r="I128" i="4"/>
  <c r="J128" i="4"/>
  <c r="K128" i="4"/>
  <c r="L128" i="4"/>
  <c r="M128" i="4"/>
  <c r="O128" i="4"/>
  <c r="P128" i="4"/>
  <c r="S128" i="4"/>
  <c r="D121" i="4"/>
  <c r="E121" i="4"/>
  <c r="F121" i="4"/>
  <c r="H121" i="4"/>
  <c r="I121" i="4"/>
  <c r="J121" i="4"/>
  <c r="K121" i="4"/>
  <c r="L121" i="4"/>
  <c r="M121" i="4"/>
  <c r="O121" i="4"/>
  <c r="P121" i="4"/>
  <c r="S121" i="4"/>
  <c r="D115" i="4"/>
  <c r="E115" i="4"/>
  <c r="F115" i="4"/>
  <c r="H115" i="4"/>
  <c r="I115" i="4"/>
  <c r="J115" i="4"/>
  <c r="K115" i="4"/>
  <c r="L115" i="4"/>
  <c r="M115" i="4"/>
  <c r="O115" i="4"/>
  <c r="P115" i="4"/>
  <c r="S115" i="4"/>
  <c r="D97" i="4"/>
  <c r="E97" i="4"/>
  <c r="F97" i="4"/>
  <c r="H97" i="4"/>
  <c r="I97" i="4"/>
  <c r="J97" i="4"/>
  <c r="K97" i="4"/>
  <c r="L97" i="4"/>
  <c r="M97" i="4"/>
  <c r="O97" i="4"/>
  <c r="P97" i="4"/>
  <c r="S97" i="4"/>
  <c r="D84" i="4"/>
  <c r="E84" i="4"/>
  <c r="F84" i="4"/>
  <c r="H84" i="4"/>
  <c r="I84" i="4"/>
  <c r="J84" i="4"/>
  <c r="K84" i="4"/>
  <c r="L84" i="4"/>
  <c r="M84" i="4"/>
  <c r="O84" i="4"/>
  <c r="P84" i="4"/>
  <c r="S84" i="4"/>
  <c r="D81" i="4"/>
  <c r="E81" i="4"/>
  <c r="F81" i="4"/>
  <c r="H81" i="4"/>
  <c r="I81" i="4"/>
  <c r="J81" i="4"/>
  <c r="K81" i="4"/>
  <c r="L81" i="4"/>
  <c r="M81" i="4"/>
  <c r="O81" i="4"/>
  <c r="P81" i="4"/>
  <c r="S81" i="4"/>
  <c r="D65" i="4"/>
  <c r="E65" i="4"/>
  <c r="F65" i="4"/>
  <c r="H65" i="4"/>
  <c r="I65" i="4"/>
  <c r="J65" i="4"/>
  <c r="K65" i="4"/>
  <c r="L65" i="4"/>
  <c r="M65" i="4"/>
  <c r="O65" i="4"/>
  <c r="P65" i="4"/>
  <c r="S65" i="4"/>
  <c r="D61" i="4"/>
  <c r="E61" i="4"/>
  <c r="F61" i="4"/>
  <c r="H61" i="4"/>
  <c r="I61" i="4"/>
  <c r="J61" i="4"/>
  <c r="K61" i="4"/>
  <c r="L61" i="4"/>
  <c r="M61" i="4"/>
  <c r="O61" i="4"/>
  <c r="P61" i="4"/>
  <c r="S61" i="4"/>
  <c r="D55" i="4"/>
  <c r="E55" i="4"/>
  <c r="F55" i="4"/>
  <c r="H55" i="4"/>
  <c r="I55" i="4"/>
  <c r="J55" i="4"/>
  <c r="K55" i="4"/>
  <c r="L55" i="4"/>
  <c r="M55" i="4"/>
  <c r="O55" i="4"/>
  <c r="P55" i="4"/>
  <c r="S55" i="4"/>
  <c r="D48" i="4"/>
  <c r="E48" i="4"/>
  <c r="F48" i="4"/>
  <c r="H48" i="4"/>
  <c r="I48" i="4"/>
  <c r="J48" i="4"/>
  <c r="K48" i="4"/>
  <c r="L48" i="4"/>
  <c r="M48" i="4"/>
  <c r="O48" i="4"/>
  <c r="P48" i="4"/>
  <c r="S48" i="4"/>
  <c r="D40" i="4"/>
  <c r="E40" i="4"/>
  <c r="F40" i="4"/>
  <c r="H40" i="4"/>
  <c r="I40" i="4"/>
  <c r="J40" i="4"/>
  <c r="K40" i="4"/>
  <c r="L40" i="4"/>
  <c r="M40" i="4"/>
  <c r="O40" i="4"/>
  <c r="P40" i="4"/>
  <c r="S40" i="4"/>
  <c r="D33" i="4"/>
  <c r="E33" i="4"/>
  <c r="F33" i="4"/>
  <c r="H33" i="4"/>
  <c r="I33" i="4"/>
  <c r="J33" i="4"/>
  <c r="K33" i="4"/>
  <c r="L33" i="4"/>
  <c r="M33" i="4"/>
  <c r="O33" i="4"/>
  <c r="P33" i="4"/>
  <c r="S33" i="4"/>
  <c r="D29" i="4"/>
  <c r="E29" i="4"/>
  <c r="F29" i="4"/>
  <c r="H29" i="4"/>
  <c r="I29" i="4"/>
  <c r="J29" i="4"/>
  <c r="K29" i="4"/>
  <c r="L29" i="4"/>
  <c r="M29" i="4"/>
  <c r="O29" i="4"/>
  <c r="P29" i="4"/>
  <c r="S29" i="4"/>
  <c r="D24" i="4"/>
  <c r="E24" i="4"/>
  <c r="F24" i="4"/>
  <c r="H24" i="4"/>
  <c r="I24" i="4"/>
  <c r="J24" i="4"/>
  <c r="K24" i="4"/>
  <c r="L24" i="4"/>
  <c r="M24" i="4"/>
  <c r="O24" i="4"/>
  <c r="P24" i="4"/>
  <c r="S24" i="4"/>
  <c r="D20" i="4"/>
  <c r="E20" i="4"/>
  <c r="F20" i="4"/>
  <c r="H20" i="4"/>
  <c r="I20" i="4"/>
  <c r="J20" i="4"/>
  <c r="K20" i="4"/>
  <c r="L20" i="4"/>
  <c r="M20" i="4"/>
  <c r="O20" i="4"/>
  <c r="P20" i="4"/>
  <c r="S20" i="4"/>
  <c r="P19" i="13" l="1"/>
  <c r="O19" i="13"/>
  <c r="E19" i="13"/>
  <c r="N19" i="13"/>
  <c r="J19" i="13"/>
  <c r="D19" i="13"/>
  <c r="Q462" i="13"/>
  <c r="F462" i="13"/>
  <c r="F18" i="13" s="1"/>
  <c r="O869" i="13"/>
  <c r="J869" i="13"/>
  <c r="D869" i="13"/>
  <c r="K19" i="13"/>
  <c r="Q19" i="13"/>
  <c r="M19" i="13"/>
  <c r="G19" i="13"/>
  <c r="O19" i="4"/>
  <c r="J19" i="4"/>
  <c r="E19" i="4"/>
  <c r="O462" i="13"/>
  <c r="J462" i="13"/>
  <c r="D462" i="13"/>
  <c r="Q869" i="13"/>
  <c r="F869" i="13"/>
  <c r="N462" i="13"/>
  <c r="G462" i="13"/>
  <c r="P869" i="13"/>
  <c r="K869" i="13"/>
  <c r="E869" i="13"/>
  <c r="E18" i="13" s="1"/>
  <c r="P462" i="13"/>
  <c r="K462" i="13"/>
  <c r="E462" i="13"/>
  <c r="N869" i="13"/>
  <c r="G869" i="13"/>
  <c r="M869" i="13"/>
  <c r="M462" i="13"/>
  <c r="M18" i="13" s="1"/>
  <c r="M871" i="7"/>
  <c r="L462" i="4"/>
  <c r="H462" i="4"/>
  <c r="P19" i="4"/>
  <c r="K19" i="4"/>
  <c r="F19" i="4"/>
  <c r="M19" i="4"/>
  <c r="I19" i="4"/>
  <c r="D19" i="4"/>
  <c r="P462" i="4"/>
  <c r="K462" i="4"/>
  <c r="F462" i="4"/>
  <c r="P869" i="4"/>
  <c r="K869" i="4"/>
  <c r="F869" i="4"/>
  <c r="L19" i="4"/>
  <c r="H19" i="4"/>
  <c r="O462" i="4"/>
  <c r="J462" i="4"/>
  <c r="E462" i="4"/>
  <c r="M462" i="4"/>
  <c r="I462" i="4"/>
  <c r="D462" i="4"/>
  <c r="L869" i="4"/>
  <c r="H869" i="4"/>
  <c r="O869" i="4"/>
  <c r="J869" i="4"/>
  <c r="E869" i="4"/>
  <c r="M869" i="4"/>
  <c r="I869" i="4"/>
  <c r="D869" i="4"/>
  <c r="U22" i="10"/>
  <c r="D1081" i="7"/>
  <c r="E1081" i="7"/>
  <c r="F1081" i="7"/>
  <c r="G1081" i="7"/>
  <c r="H1081" i="7"/>
  <c r="I1081" i="7"/>
  <c r="J1081" i="7"/>
  <c r="K1081" i="7"/>
  <c r="L1081" i="7"/>
  <c r="M1081" i="7"/>
  <c r="O1081" i="7"/>
  <c r="Q1081" i="7"/>
  <c r="S1081" i="7"/>
  <c r="U1081" i="7"/>
  <c r="W1081" i="7"/>
  <c r="X1081" i="7"/>
  <c r="D1079" i="7"/>
  <c r="E1079" i="7"/>
  <c r="F1079" i="7"/>
  <c r="G1079" i="7"/>
  <c r="H1079" i="7"/>
  <c r="I1079" i="7"/>
  <c r="J1079" i="7"/>
  <c r="K1079" i="7"/>
  <c r="L1079" i="7"/>
  <c r="O1079" i="7"/>
  <c r="Q1079" i="7"/>
  <c r="S1079" i="7"/>
  <c r="U1079" i="7"/>
  <c r="W1079" i="7"/>
  <c r="X1079" i="7"/>
  <c r="D1077" i="7"/>
  <c r="E1077" i="7"/>
  <c r="F1077" i="7"/>
  <c r="G1077" i="7"/>
  <c r="H1077" i="7"/>
  <c r="I1077" i="7"/>
  <c r="J1077" i="7"/>
  <c r="K1077" i="7"/>
  <c r="L1077" i="7"/>
  <c r="O1077" i="7"/>
  <c r="Q1077" i="7"/>
  <c r="S1077" i="7"/>
  <c r="U1077" i="7"/>
  <c r="W1077" i="7"/>
  <c r="X1077" i="7"/>
  <c r="D1074" i="7"/>
  <c r="E1074" i="7"/>
  <c r="F1074" i="7"/>
  <c r="G1074" i="7"/>
  <c r="H1074" i="7"/>
  <c r="I1074" i="7"/>
  <c r="J1074" i="7"/>
  <c r="K1074" i="7"/>
  <c r="L1074" i="7"/>
  <c r="O1074" i="7"/>
  <c r="Q1074" i="7"/>
  <c r="S1074" i="7"/>
  <c r="U1074" i="7"/>
  <c r="W1074" i="7"/>
  <c r="X1074" i="7"/>
  <c r="D1071" i="7"/>
  <c r="E1071" i="7"/>
  <c r="F1071" i="7"/>
  <c r="G1071" i="7"/>
  <c r="H1071" i="7"/>
  <c r="I1071" i="7"/>
  <c r="J1071" i="7"/>
  <c r="K1071" i="7"/>
  <c r="L1071" i="7"/>
  <c r="O1071" i="7"/>
  <c r="Q1071" i="7"/>
  <c r="S1071" i="7"/>
  <c r="U1071" i="7"/>
  <c r="W1071" i="7"/>
  <c r="X1071" i="7"/>
  <c r="D1069" i="7"/>
  <c r="E1069" i="7"/>
  <c r="F1069" i="7"/>
  <c r="G1069" i="7"/>
  <c r="H1069" i="7"/>
  <c r="I1069" i="7"/>
  <c r="J1069" i="7"/>
  <c r="K1069" i="7"/>
  <c r="L1069" i="7"/>
  <c r="O1069" i="7"/>
  <c r="Q1069" i="7"/>
  <c r="S1069" i="7"/>
  <c r="U1069" i="7"/>
  <c r="W1069" i="7"/>
  <c r="X1069" i="7"/>
  <c r="D1067" i="7"/>
  <c r="E1067" i="7"/>
  <c r="F1067" i="7"/>
  <c r="G1067" i="7"/>
  <c r="H1067" i="7"/>
  <c r="I1067" i="7"/>
  <c r="J1067" i="7"/>
  <c r="K1067" i="7"/>
  <c r="L1067" i="7"/>
  <c r="O1067" i="7"/>
  <c r="Q1067" i="7"/>
  <c r="S1067" i="7"/>
  <c r="U1067" i="7"/>
  <c r="W1067" i="7"/>
  <c r="X1067" i="7"/>
  <c r="D1065" i="7"/>
  <c r="E1065" i="7"/>
  <c r="F1065" i="7"/>
  <c r="G1065" i="7"/>
  <c r="H1065" i="7"/>
  <c r="I1065" i="7"/>
  <c r="J1065" i="7"/>
  <c r="K1065" i="7"/>
  <c r="L1065" i="7"/>
  <c r="O1065" i="7"/>
  <c r="Q1065" i="7"/>
  <c r="S1065" i="7"/>
  <c r="U1065" i="7"/>
  <c r="W1065" i="7"/>
  <c r="X1065" i="7"/>
  <c r="D1059" i="7"/>
  <c r="E1059" i="7"/>
  <c r="F1059" i="7"/>
  <c r="G1059" i="7"/>
  <c r="H1059" i="7"/>
  <c r="I1059" i="7"/>
  <c r="J1059" i="7"/>
  <c r="K1059" i="7"/>
  <c r="L1059" i="7"/>
  <c r="O1059" i="7"/>
  <c r="Q1059" i="7"/>
  <c r="S1059" i="7"/>
  <c r="U1059" i="7"/>
  <c r="W1059" i="7"/>
  <c r="X1059" i="7"/>
  <c r="D1051" i="7"/>
  <c r="E1051" i="7"/>
  <c r="F1051" i="7"/>
  <c r="G1051" i="7"/>
  <c r="H1051" i="7"/>
  <c r="I1051" i="7"/>
  <c r="J1051" i="7"/>
  <c r="K1051" i="7"/>
  <c r="L1051" i="7"/>
  <c r="O1051" i="7"/>
  <c r="Q1051" i="7"/>
  <c r="S1051" i="7"/>
  <c r="U1051" i="7"/>
  <c r="W1051" i="7"/>
  <c r="X1051" i="7"/>
  <c r="D1049" i="7"/>
  <c r="E1049" i="7"/>
  <c r="F1049" i="7"/>
  <c r="G1049" i="7"/>
  <c r="H1049" i="7"/>
  <c r="I1049" i="7"/>
  <c r="J1049" i="7"/>
  <c r="K1049" i="7"/>
  <c r="L1049" i="7"/>
  <c r="O1049" i="7"/>
  <c r="Q1049" i="7"/>
  <c r="S1049" i="7"/>
  <c r="U1049" i="7"/>
  <c r="W1049" i="7"/>
  <c r="X1049" i="7"/>
  <c r="D1044" i="7"/>
  <c r="E1044" i="7"/>
  <c r="F1044" i="7"/>
  <c r="G1044" i="7"/>
  <c r="H1044" i="7"/>
  <c r="I1044" i="7"/>
  <c r="J1044" i="7"/>
  <c r="K1044" i="7"/>
  <c r="L1044" i="7"/>
  <c r="O1044" i="7"/>
  <c r="Q1044" i="7"/>
  <c r="S1044" i="7"/>
  <c r="U1044" i="7"/>
  <c r="W1044" i="7"/>
  <c r="X1044" i="7"/>
  <c r="D1034" i="7"/>
  <c r="E1034" i="7"/>
  <c r="F1034" i="7"/>
  <c r="G1034" i="7"/>
  <c r="H1034" i="7"/>
  <c r="I1034" i="7"/>
  <c r="J1034" i="7"/>
  <c r="K1034" i="7"/>
  <c r="L1034" i="7"/>
  <c r="O1034" i="7"/>
  <c r="Q1034" i="7"/>
  <c r="S1034" i="7"/>
  <c r="U1034" i="7"/>
  <c r="W1034" i="7"/>
  <c r="X1034" i="7"/>
  <c r="D1032" i="7"/>
  <c r="E1032" i="7"/>
  <c r="F1032" i="7"/>
  <c r="G1032" i="7"/>
  <c r="H1032" i="7"/>
  <c r="I1032" i="7"/>
  <c r="J1032" i="7"/>
  <c r="K1032" i="7"/>
  <c r="L1032" i="7"/>
  <c r="O1032" i="7"/>
  <c r="Q1032" i="7"/>
  <c r="S1032" i="7"/>
  <c r="U1032" i="7"/>
  <c r="W1032" i="7"/>
  <c r="X1032" i="7"/>
  <c r="D1026" i="7"/>
  <c r="E1026" i="7"/>
  <c r="F1026" i="7"/>
  <c r="G1026" i="7"/>
  <c r="H1026" i="7"/>
  <c r="I1026" i="7"/>
  <c r="J1026" i="7"/>
  <c r="K1026" i="7"/>
  <c r="L1026" i="7"/>
  <c r="O1026" i="7"/>
  <c r="Q1026" i="7"/>
  <c r="S1026" i="7"/>
  <c r="U1026" i="7"/>
  <c r="W1026" i="7"/>
  <c r="X1026" i="7"/>
  <c r="D1023" i="7"/>
  <c r="E1023" i="7"/>
  <c r="F1023" i="7"/>
  <c r="G1023" i="7"/>
  <c r="H1023" i="7"/>
  <c r="I1023" i="7"/>
  <c r="J1023" i="7"/>
  <c r="K1023" i="7"/>
  <c r="L1023" i="7"/>
  <c r="O1023" i="7"/>
  <c r="Q1023" i="7"/>
  <c r="S1023" i="7"/>
  <c r="U1023" i="7"/>
  <c r="W1023" i="7"/>
  <c r="X1023" i="7"/>
  <c r="D1021" i="7"/>
  <c r="E1021" i="7"/>
  <c r="F1021" i="7"/>
  <c r="G1021" i="7"/>
  <c r="H1021" i="7"/>
  <c r="I1021" i="7"/>
  <c r="J1021" i="7"/>
  <c r="K1021" i="7"/>
  <c r="L1021" i="7"/>
  <c r="O1021" i="7"/>
  <c r="Q1021" i="7"/>
  <c r="S1021" i="7"/>
  <c r="U1021" i="7"/>
  <c r="W1021" i="7"/>
  <c r="X1021" i="7"/>
  <c r="D1015" i="7"/>
  <c r="E1015" i="7"/>
  <c r="F1015" i="7"/>
  <c r="G1015" i="7"/>
  <c r="H1015" i="7"/>
  <c r="I1015" i="7"/>
  <c r="J1015" i="7"/>
  <c r="K1015" i="7"/>
  <c r="L1015" i="7"/>
  <c r="O1015" i="7"/>
  <c r="Q1015" i="7"/>
  <c r="S1015" i="7"/>
  <c r="U1015" i="7"/>
  <c r="W1015" i="7"/>
  <c r="X1015" i="7"/>
  <c r="D1000" i="7"/>
  <c r="E1000" i="7"/>
  <c r="F1000" i="7"/>
  <c r="G1000" i="7"/>
  <c r="H1000" i="7"/>
  <c r="I1000" i="7"/>
  <c r="J1000" i="7"/>
  <c r="K1000" i="7"/>
  <c r="L1000" i="7"/>
  <c r="O1000" i="7"/>
  <c r="Q1000" i="7"/>
  <c r="S1000" i="7"/>
  <c r="U1000" i="7"/>
  <c r="W1000" i="7"/>
  <c r="X1000" i="7"/>
  <c r="D986" i="7"/>
  <c r="E986" i="7"/>
  <c r="F986" i="7"/>
  <c r="G986" i="7"/>
  <c r="H986" i="7"/>
  <c r="I986" i="7"/>
  <c r="J986" i="7"/>
  <c r="K986" i="7"/>
  <c r="L986" i="7"/>
  <c r="O986" i="7"/>
  <c r="Q986" i="7"/>
  <c r="S986" i="7"/>
  <c r="U986" i="7"/>
  <c r="W986" i="7"/>
  <c r="X986" i="7"/>
  <c r="D966" i="7"/>
  <c r="E966" i="7"/>
  <c r="F966" i="7"/>
  <c r="G966" i="7"/>
  <c r="H966" i="7"/>
  <c r="I966" i="7"/>
  <c r="J966" i="7"/>
  <c r="K966" i="7"/>
  <c r="L966" i="7"/>
  <c r="O966" i="7"/>
  <c r="Q966" i="7"/>
  <c r="S966" i="7"/>
  <c r="U966" i="7"/>
  <c r="W966" i="7"/>
  <c r="X966" i="7"/>
  <c r="D963" i="7"/>
  <c r="E963" i="7"/>
  <c r="F963" i="7"/>
  <c r="G963" i="7"/>
  <c r="H963" i="7"/>
  <c r="I963" i="7"/>
  <c r="J963" i="7"/>
  <c r="K963" i="7"/>
  <c r="L963" i="7"/>
  <c r="O963" i="7"/>
  <c r="Q963" i="7"/>
  <c r="S963" i="7"/>
  <c r="U963" i="7"/>
  <c r="W963" i="7"/>
  <c r="X963" i="7"/>
  <c r="D960" i="7"/>
  <c r="E960" i="7"/>
  <c r="F960" i="7"/>
  <c r="G960" i="7"/>
  <c r="H960" i="7"/>
  <c r="I960" i="7"/>
  <c r="J960" i="7"/>
  <c r="K960" i="7"/>
  <c r="L960" i="7"/>
  <c r="O960" i="7"/>
  <c r="Q960" i="7"/>
  <c r="S960" i="7"/>
  <c r="U960" i="7"/>
  <c r="W960" i="7"/>
  <c r="X960" i="7"/>
  <c r="D951" i="7"/>
  <c r="E951" i="7"/>
  <c r="F951" i="7"/>
  <c r="G951" i="7"/>
  <c r="H951" i="7"/>
  <c r="I951" i="7"/>
  <c r="J951" i="7"/>
  <c r="K951" i="7"/>
  <c r="L951" i="7"/>
  <c r="O951" i="7"/>
  <c r="Q951" i="7"/>
  <c r="S951" i="7"/>
  <c r="U951" i="7"/>
  <c r="W951" i="7"/>
  <c r="D948" i="7"/>
  <c r="E948" i="7"/>
  <c r="F948" i="7"/>
  <c r="G948" i="7"/>
  <c r="H948" i="7"/>
  <c r="I948" i="7"/>
  <c r="J948" i="7"/>
  <c r="K948" i="7"/>
  <c r="L948" i="7"/>
  <c r="O948" i="7"/>
  <c r="Q948" i="7"/>
  <c r="S948" i="7"/>
  <c r="U948" i="7"/>
  <c r="W948" i="7"/>
  <c r="D946" i="7"/>
  <c r="E946" i="7"/>
  <c r="F946" i="7"/>
  <c r="G946" i="7"/>
  <c r="H946" i="7"/>
  <c r="I946" i="7"/>
  <c r="J946" i="7"/>
  <c r="K946" i="7"/>
  <c r="L946" i="7"/>
  <c r="O946" i="7"/>
  <c r="Q946" i="7"/>
  <c r="S946" i="7"/>
  <c r="U946" i="7"/>
  <c r="W946" i="7"/>
  <c r="D940" i="7"/>
  <c r="E940" i="7"/>
  <c r="F940" i="7"/>
  <c r="G940" i="7"/>
  <c r="H940" i="7"/>
  <c r="I940" i="7"/>
  <c r="J940" i="7"/>
  <c r="K940" i="7"/>
  <c r="L940" i="7"/>
  <c r="O940" i="7"/>
  <c r="Q940" i="7"/>
  <c r="S940" i="7"/>
  <c r="U940" i="7"/>
  <c r="W940" i="7"/>
  <c r="D938" i="7"/>
  <c r="E938" i="7"/>
  <c r="F938" i="7"/>
  <c r="G938" i="7"/>
  <c r="H938" i="7"/>
  <c r="I938" i="7"/>
  <c r="J938" i="7"/>
  <c r="K938" i="7"/>
  <c r="L938" i="7"/>
  <c r="O938" i="7"/>
  <c r="Q938" i="7"/>
  <c r="S938" i="7"/>
  <c r="U938" i="7"/>
  <c r="W938" i="7"/>
  <c r="D928" i="7"/>
  <c r="E928" i="7"/>
  <c r="F928" i="7"/>
  <c r="G928" i="7"/>
  <c r="H928" i="7"/>
  <c r="I928" i="7"/>
  <c r="J928" i="7"/>
  <c r="K928" i="7"/>
  <c r="L928" i="7"/>
  <c r="O928" i="7"/>
  <c r="Q928" i="7"/>
  <c r="S928" i="7"/>
  <c r="U928" i="7"/>
  <c r="W928" i="7"/>
  <c r="D923" i="7"/>
  <c r="E923" i="7"/>
  <c r="F923" i="7"/>
  <c r="G923" i="7"/>
  <c r="H923" i="7"/>
  <c r="I923" i="7"/>
  <c r="J923" i="7"/>
  <c r="K923" i="7"/>
  <c r="L923" i="7"/>
  <c r="O923" i="7"/>
  <c r="Q923" i="7"/>
  <c r="S923" i="7"/>
  <c r="U923" i="7"/>
  <c r="W923" i="7"/>
  <c r="D921" i="7"/>
  <c r="E921" i="7"/>
  <c r="F921" i="7"/>
  <c r="G921" i="7"/>
  <c r="H921" i="7"/>
  <c r="I921" i="7"/>
  <c r="J921" i="7"/>
  <c r="K921" i="7"/>
  <c r="L921" i="7"/>
  <c r="O921" i="7"/>
  <c r="Q921" i="7"/>
  <c r="S921" i="7"/>
  <c r="U921" i="7"/>
  <c r="W921" i="7"/>
  <c r="D919" i="7"/>
  <c r="E919" i="7"/>
  <c r="F919" i="7"/>
  <c r="G919" i="7"/>
  <c r="H919" i="7"/>
  <c r="I919" i="7"/>
  <c r="J919" i="7"/>
  <c r="K919" i="7"/>
  <c r="L919" i="7"/>
  <c r="O919" i="7"/>
  <c r="Q919" i="7"/>
  <c r="S919" i="7"/>
  <c r="U919" i="7"/>
  <c r="W919" i="7"/>
  <c r="D917" i="7"/>
  <c r="E917" i="7"/>
  <c r="F917" i="7"/>
  <c r="G917" i="7"/>
  <c r="H917" i="7"/>
  <c r="I917" i="7"/>
  <c r="J917" i="7"/>
  <c r="K917" i="7"/>
  <c r="L917" i="7"/>
  <c r="O917" i="7"/>
  <c r="Q917" i="7"/>
  <c r="S917" i="7"/>
  <c r="U917" i="7"/>
  <c r="W917" i="7"/>
  <c r="D915" i="7"/>
  <c r="E915" i="7"/>
  <c r="F915" i="7"/>
  <c r="G915" i="7"/>
  <c r="H915" i="7"/>
  <c r="I915" i="7"/>
  <c r="J915" i="7"/>
  <c r="K915" i="7"/>
  <c r="L915" i="7"/>
  <c r="O915" i="7"/>
  <c r="Q915" i="7"/>
  <c r="S915" i="7"/>
  <c r="U915" i="7"/>
  <c r="W915" i="7"/>
  <c r="D910" i="7"/>
  <c r="E910" i="7"/>
  <c r="F910" i="7"/>
  <c r="G910" i="7"/>
  <c r="H910" i="7"/>
  <c r="I910" i="7"/>
  <c r="J910" i="7"/>
  <c r="K910" i="7"/>
  <c r="L910" i="7"/>
  <c r="O910" i="7"/>
  <c r="Q910" i="7"/>
  <c r="S910" i="7"/>
  <c r="U910" i="7"/>
  <c r="W910" i="7"/>
  <c r="D896" i="7"/>
  <c r="E896" i="7"/>
  <c r="F896" i="7"/>
  <c r="G896" i="7"/>
  <c r="H896" i="7"/>
  <c r="I896" i="7"/>
  <c r="J896" i="7"/>
  <c r="K896" i="7"/>
  <c r="L896" i="7"/>
  <c r="O896" i="7"/>
  <c r="Q896" i="7"/>
  <c r="S896" i="7"/>
  <c r="U896" i="7"/>
  <c r="W896" i="7"/>
  <c r="D891" i="7"/>
  <c r="E891" i="7"/>
  <c r="F891" i="7"/>
  <c r="G891" i="7"/>
  <c r="H891" i="7"/>
  <c r="I891" i="7"/>
  <c r="J891" i="7"/>
  <c r="K891" i="7"/>
  <c r="L891" i="7"/>
  <c r="O891" i="7"/>
  <c r="Q891" i="7"/>
  <c r="S891" i="7"/>
  <c r="U891" i="7"/>
  <c r="W891" i="7"/>
  <c r="D889" i="7"/>
  <c r="E889" i="7"/>
  <c r="F889" i="7"/>
  <c r="G889" i="7"/>
  <c r="H889" i="7"/>
  <c r="I889" i="7"/>
  <c r="J889" i="7"/>
  <c r="K889" i="7"/>
  <c r="L889" i="7"/>
  <c r="O889" i="7"/>
  <c r="Q889" i="7"/>
  <c r="S889" i="7"/>
  <c r="U889" i="7"/>
  <c r="W889" i="7"/>
  <c r="D887" i="7"/>
  <c r="E887" i="7"/>
  <c r="F887" i="7"/>
  <c r="G887" i="7"/>
  <c r="H887" i="7"/>
  <c r="I887" i="7"/>
  <c r="J887" i="7"/>
  <c r="K887" i="7"/>
  <c r="L887" i="7"/>
  <c r="O887" i="7"/>
  <c r="Q887" i="7"/>
  <c r="S887" i="7"/>
  <c r="U887" i="7"/>
  <c r="W887" i="7"/>
  <c r="D885" i="7"/>
  <c r="E885" i="7"/>
  <c r="F885" i="7"/>
  <c r="G885" i="7"/>
  <c r="H885" i="7"/>
  <c r="I885" i="7"/>
  <c r="J885" i="7"/>
  <c r="K885" i="7"/>
  <c r="L885" i="7"/>
  <c r="O885" i="7"/>
  <c r="Q885" i="7"/>
  <c r="S885" i="7"/>
  <c r="U885" i="7"/>
  <c r="W885" i="7"/>
  <c r="D882" i="7"/>
  <c r="E882" i="7"/>
  <c r="F882" i="7"/>
  <c r="G882" i="7"/>
  <c r="H882" i="7"/>
  <c r="I882" i="7"/>
  <c r="J882" i="7"/>
  <c r="K882" i="7"/>
  <c r="L882" i="7"/>
  <c r="O882" i="7"/>
  <c r="Q882" i="7"/>
  <c r="S882" i="7"/>
  <c r="U882" i="7"/>
  <c r="W882" i="7"/>
  <c r="D877" i="7"/>
  <c r="E877" i="7"/>
  <c r="F877" i="7"/>
  <c r="G877" i="7"/>
  <c r="H877" i="7"/>
  <c r="I877" i="7"/>
  <c r="J877" i="7"/>
  <c r="K877" i="7"/>
  <c r="L877" i="7"/>
  <c r="O877" i="7"/>
  <c r="Q877" i="7"/>
  <c r="S877" i="7"/>
  <c r="U877" i="7"/>
  <c r="W877" i="7"/>
  <c r="D872" i="7"/>
  <c r="E872" i="7"/>
  <c r="F872" i="7"/>
  <c r="G872" i="7"/>
  <c r="H872" i="7"/>
  <c r="I872" i="7"/>
  <c r="J872" i="7"/>
  <c r="K872" i="7"/>
  <c r="L872" i="7"/>
  <c r="O872" i="7"/>
  <c r="Q872" i="7"/>
  <c r="S872" i="7"/>
  <c r="U872" i="7"/>
  <c r="W872" i="7"/>
  <c r="D869" i="7"/>
  <c r="E869" i="7"/>
  <c r="F869" i="7"/>
  <c r="G869" i="7"/>
  <c r="H869" i="7"/>
  <c r="I869" i="7"/>
  <c r="J869" i="7"/>
  <c r="K869" i="7"/>
  <c r="L869" i="7"/>
  <c r="M869" i="7"/>
  <c r="O869" i="7"/>
  <c r="Q869" i="7"/>
  <c r="S869" i="7"/>
  <c r="U869" i="7"/>
  <c r="W869" i="7"/>
  <c r="D867" i="7"/>
  <c r="E867" i="7"/>
  <c r="F867" i="7"/>
  <c r="G867" i="7"/>
  <c r="H867" i="7"/>
  <c r="I867" i="7"/>
  <c r="J867" i="7"/>
  <c r="K867" i="7"/>
  <c r="L867" i="7"/>
  <c r="M867" i="7"/>
  <c r="O867" i="7"/>
  <c r="Q867" i="7"/>
  <c r="S867" i="7"/>
  <c r="U867" i="7"/>
  <c r="W867" i="7"/>
  <c r="D864" i="7"/>
  <c r="E864" i="7"/>
  <c r="F864" i="7"/>
  <c r="G864" i="7"/>
  <c r="H864" i="7"/>
  <c r="I864" i="7"/>
  <c r="J864" i="7"/>
  <c r="K864" i="7"/>
  <c r="L864" i="7"/>
  <c r="M864" i="7"/>
  <c r="O864" i="7"/>
  <c r="Q864" i="7"/>
  <c r="S864" i="7"/>
  <c r="U864" i="7"/>
  <c r="W864" i="7"/>
  <c r="D855" i="7"/>
  <c r="E855" i="7"/>
  <c r="F855" i="7"/>
  <c r="G855" i="7"/>
  <c r="H855" i="7"/>
  <c r="I855" i="7"/>
  <c r="J855" i="7"/>
  <c r="K855" i="7"/>
  <c r="L855" i="7"/>
  <c r="M855" i="7"/>
  <c r="O855" i="7"/>
  <c r="Q855" i="7"/>
  <c r="S855" i="7"/>
  <c r="U855" i="7"/>
  <c r="W855" i="7"/>
  <c r="D853" i="7"/>
  <c r="E853" i="7"/>
  <c r="F853" i="7"/>
  <c r="G853" i="7"/>
  <c r="H853" i="7"/>
  <c r="I853" i="7"/>
  <c r="J853" i="7"/>
  <c r="K853" i="7"/>
  <c r="L853" i="7"/>
  <c r="M853" i="7"/>
  <c r="O853" i="7"/>
  <c r="Q853" i="7"/>
  <c r="S853" i="7"/>
  <c r="U853" i="7"/>
  <c r="W853" i="7"/>
  <c r="D851" i="7"/>
  <c r="E851" i="7"/>
  <c r="F851" i="7"/>
  <c r="G851" i="7"/>
  <c r="H851" i="7"/>
  <c r="I851" i="7"/>
  <c r="J851" i="7"/>
  <c r="K851" i="7"/>
  <c r="L851" i="7"/>
  <c r="M851" i="7"/>
  <c r="O851" i="7"/>
  <c r="Q851" i="7"/>
  <c r="S851" i="7"/>
  <c r="U851" i="7"/>
  <c r="W851" i="7"/>
  <c r="D840" i="7"/>
  <c r="E840" i="7"/>
  <c r="F840" i="7"/>
  <c r="G840" i="7"/>
  <c r="H840" i="7"/>
  <c r="I840" i="7"/>
  <c r="J840" i="7"/>
  <c r="K840" i="7"/>
  <c r="L840" i="7"/>
  <c r="M840" i="7"/>
  <c r="O840" i="7"/>
  <c r="Q840" i="7"/>
  <c r="S840" i="7"/>
  <c r="U840" i="7"/>
  <c r="W840" i="7"/>
  <c r="D837" i="7"/>
  <c r="E837" i="7"/>
  <c r="F837" i="7"/>
  <c r="G837" i="7"/>
  <c r="H837" i="7"/>
  <c r="I837" i="7"/>
  <c r="J837" i="7"/>
  <c r="K837" i="7"/>
  <c r="L837" i="7"/>
  <c r="M837" i="7"/>
  <c r="O837" i="7"/>
  <c r="Q837" i="7"/>
  <c r="S837" i="7"/>
  <c r="U837" i="7"/>
  <c r="W837" i="7"/>
  <c r="D834" i="7"/>
  <c r="E834" i="7"/>
  <c r="F834" i="7"/>
  <c r="G834" i="7"/>
  <c r="H834" i="7"/>
  <c r="I834" i="7"/>
  <c r="J834" i="7"/>
  <c r="K834" i="7"/>
  <c r="L834" i="7"/>
  <c r="M834" i="7"/>
  <c r="O834" i="7"/>
  <c r="Q834" i="7"/>
  <c r="S834" i="7"/>
  <c r="U834" i="7"/>
  <c r="W834" i="7"/>
  <c r="D826" i="7"/>
  <c r="E826" i="7"/>
  <c r="F826" i="7"/>
  <c r="G826" i="7"/>
  <c r="H826" i="7"/>
  <c r="I826" i="7"/>
  <c r="J826" i="7"/>
  <c r="K826" i="7"/>
  <c r="L826" i="7"/>
  <c r="M826" i="7"/>
  <c r="O826" i="7"/>
  <c r="Q826" i="7"/>
  <c r="S826" i="7"/>
  <c r="U826" i="7"/>
  <c r="W826" i="7"/>
  <c r="D784" i="7"/>
  <c r="E784" i="7"/>
  <c r="F784" i="7"/>
  <c r="G784" i="7"/>
  <c r="H784" i="7"/>
  <c r="I784" i="7"/>
  <c r="J784" i="7"/>
  <c r="K784" i="7"/>
  <c r="L784" i="7"/>
  <c r="M784" i="7"/>
  <c r="O784" i="7"/>
  <c r="Q784" i="7"/>
  <c r="S784" i="7"/>
  <c r="U784" i="7"/>
  <c r="W784" i="7"/>
  <c r="D773" i="7"/>
  <c r="E773" i="7"/>
  <c r="F773" i="7"/>
  <c r="G773" i="7"/>
  <c r="H773" i="7"/>
  <c r="I773" i="7"/>
  <c r="J773" i="7"/>
  <c r="K773" i="7"/>
  <c r="L773" i="7"/>
  <c r="M773" i="7"/>
  <c r="O773" i="7"/>
  <c r="Q773" i="7"/>
  <c r="S773" i="7"/>
  <c r="U773" i="7"/>
  <c r="W773" i="7"/>
  <c r="D770" i="7"/>
  <c r="E770" i="7"/>
  <c r="F770" i="7"/>
  <c r="G770" i="7"/>
  <c r="H770" i="7"/>
  <c r="I770" i="7"/>
  <c r="J770" i="7"/>
  <c r="K770" i="7"/>
  <c r="L770" i="7"/>
  <c r="M770" i="7"/>
  <c r="O770" i="7"/>
  <c r="Q770" i="7"/>
  <c r="S770" i="7"/>
  <c r="U770" i="7"/>
  <c r="W770" i="7"/>
  <c r="D761" i="7"/>
  <c r="E761" i="7"/>
  <c r="F761" i="7"/>
  <c r="G761" i="7"/>
  <c r="H761" i="7"/>
  <c r="I761" i="7"/>
  <c r="J761" i="7"/>
  <c r="K761" i="7"/>
  <c r="L761" i="7"/>
  <c r="M761" i="7"/>
  <c r="O761" i="7"/>
  <c r="Q761" i="7"/>
  <c r="S761" i="7"/>
  <c r="U761" i="7"/>
  <c r="W761" i="7"/>
  <c r="D734" i="7"/>
  <c r="E734" i="7"/>
  <c r="F734" i="7"/>
  <c r="G734" i="7"/>
  <c r="H734" i="7"/>
  <c r="I734" i="7"/>
  <c r="J734" i="7"/>
  <c r="K734" i="7"/>
  <c r="L734" i="7"/>
  <c r="M734" i="7"/>
  <c r="O734" i="7"/>
  <c r="Q734" i="7"/>
  <c r="S734" i="7"/>
  <c r="U734" i="7"/>
  <c r="W734" i="7"/>
  <c r="D724" i="7"/>
  <c r="E724" i="7"/>
  <c r="F724" i="7"/>
  <c r="G724" i="7"/>
  <c r="H724" i="7"/>
  <c r="I724" i="7"/>
  <c r="J724" i="7"/>
  <c r="K724" i="7"/>
  <c r="L724" i="7"/>
  <c r="M724" i="7"/>
  <c r="O724" i="7"/>
  <c r="Q724" i="7"/>
  <c r="S724" i="7"/>
  <c r="U724" i="7"/>
  <c r="W724" i="7"/>
  <c r="D719" i="7"/>
  <c r="E719" i="7"/>
  <c r="F719" i="7"/>
  <c r="G719" i="7"/>
  <c r="H719" i="7"/>
  <c r="I719" i="7"/>
  <c r="J719" i="7"/>
  <c r="K719" i="7"/>
  <c r="L719" i="7"/>
  <c r="M719" i="7"/>
  <c r="O719" i="7"/>
  <c r="Q719" i="7"/>
  <c r="S719" i="7"/>
  <c r="U719" i="7"/>
  <c r="W719" i="7"/>
  <c r="D709" i="7"/>
  <c r="E709" i="7"/>
  <c r="F709" i="7"/>
  <c r="G709" i="7"/>
  <c r="H709" i="7"/>
  <c r="I709" i="7"/>
  <c r="J709" i="7"/>
  <c r="K709" i="7"/>
  <c r="L709" i="7"/>
  <c r="M709" i="7"/>
  <c r="O709" i="7"/>
  <c r="Q709" i="7"/>
  <c r="S709" i="7"/>
  <c r="U709" i="7"/>
  <c r="W709" i="7"/>
  <c r="D706" i="7"/>
  <c r="E706" i="7"/>
  <c r="F706" i="7"/>
  <c r="G706" i="7"/>
  <c r="H706" i="7"/>
  <c r="I706" i="7"/>
  <c r="J706" i="7"/>
  <c r="K706" i="7"/>
  <c r="L706" i="7"/>
  <c r="M706" i="7"/>
  <c r="O706" i="7"/>
  <c r="Q706" i="7"/>
  <c r="S706" i="7"/>
  <c r="U706" i="7"/>
  <c r="W706" i="7"/>
  <c r="D692" i="7"/>
  <c r="E692" i="7"/>
  <c r="F692" i="7"/>
  <c r="G692" i="7"/>
  <c r="H692" i="7"/>
  <c r="I692" i="7"/>
  <c r="J692" i="7"/>
  <c r="K692" i="7"/>
  <c r="L692" i="7"/>
  <c r="M692" i="7"/>
  <c r="O692" i="7"/>
  <c r="Q692" i="7"/>
  <c r="S692" i="7"/>
  <c r="U692" i="7"/>
  <c r="W692" i="7"/>
  <c r="D690" i="7"/>
  <c r="E690" i="7"/>
  <c r="F690" i="7"/>
  <c r="G690" i="7"/>
  <c r="H690" i="7"/>
  <c r="I690" i="7"/>
  <c r="J690" i="7"/>
  <c r="K690" i="7"/>
  <c r="L690" i="7"/>
  <c r="M690" i="7"/>
  <c r="O690" i="7"/>
  <c r="Q690" i="7"/>
  <c r="S690" i="7"/>
  <c r="U690" i="7"/>
  <c r="W690" i="7"/>
  <c r="D667" i="7"/>
  <c r="E667" i="7"/>
  <c r="F667" i="7"/>
  <c r="G667" i="7"/>
  <c r="H667" i="7"/>
  <c r="I667" i="7"/>
  <c r="J667" i="7"/>
  <c r="K667" i="7"/>
  <c r="L667" i="7"/>
  <c r="M667" i="7"/>
  <c r="O667" i="7"/>
  <c r="Q667" i="7"/>
  <c r="S667" i="7"/>
  <c r="U667" i="7"/>
  <c r="W667" i="7"/>
  <c r="D657" i="7"/>
  <c r="E657" i="7"/>
  <c r="F657" i="7"/>
  <c r="G657" i="7"/>
  <c r="H657" i="7"/>
  <c r="I657" i="7"/>
  <c r="J657" i="7"/>
  <c r="K657" i="7"/>
  <c r="L657" i="7"/>
  <c r="M657" i="7"/>
  <c r="O657" i="7"/>
  <c r="Q657" i="7"/>
  <c r="S657" i="7"/>
  <c r="U657" i="7"/>
  <c r="W657" i="7"/>
  <c r="D651" i="7"/>
  <c r="E651" i="7"/>
  <c r="F651" i="7"/>
  <c r="G651" i="7"/>
  <c r="H651" i="7"/>
  <c r="I651" i="7"/>
  <c r="J651" i="7"/>
  <c r="K651" i="7"/>
  <c r="L651" i="7"/>
  <c r="M651" i="7"/>
  <c r="O651" i="7"/>
  <c r="Q651" i="7"/>
  <c r="S651" i="7"/>
  <c r="U651" i="7"/>
  <c r="W651" i="7"/>
  <c r="D636" i="7"/>
  <c r="E636" i="7"/>
  <c r="F636" i="7"/>
  <c r="G636" i="7"/>
  <c r="H636" i="7"/>
  <c r="I636" i="7"/>
  <c r="J636" i="7"/>
  <c r="K636" i="7"/>
  <c r="L636" i="7"/>
  <c r="M636" i="7"/>
  <c r="O636" i="7"/>
  <c r="Q636" i="7"/>
  <c r="S636" i="7"/>
  <c r="U636" i="7"/>
  <c r="W636" i="7"/>
  <c r="D631" i="7"/>
  <c r="E631" i="7"/>
  <c r="F631" i="7"/>
  <c r="G631" i="7"/>
  <c r="H631" i="7"/>
  <c r="I631" i="7"/>
  <c r="J631" i="7"/>
  <c r="K631" i="7"/>
  <c r="L631" i="7"/>
  <c r="M631" i="7"/>
  <c r="O631" i="7"/>
  <c r="Q631" i="7"/>
  <c r="S631" i="7"/>
  <c r="U631" i="7"/>
  <c r="W631" i="7"/>
  <c r="D626" i="7"/>
  <c r="E626" i="7"/>
  <c r="F626" i="7"/>
  <c r="G626" i="7"/>
  <c r="H626" i="7"/>
  <c r="I626" i="7"/>
  <c r="J626" i="7"/>
  <c r="K626" i="7"/>
  <c r="L626" i="7"/>
  <c r="M626" i="7"/>
  <c r="O626" i="7"/>
  <c r="Q626" i="7"/>
  <c r="S626" i="7"/>
  <c r="U626" i="7"/>
  <c r="W626" i="7"/>
  <c r="D623" i="7"/>
  <c r="E623" i="7"/>
  <c r="F623" i="7"/>
  <c r="G623" i="7"/>
  <c r="H623" i="7"/>
  <c r="I623" i="7"/>
  <c r="J623" i="7"/>
  <c r="K623" i="7"/>
  <c r="L623" i="7"/>
  <c r="M623" i="7"/>
  <c r="O623" i="7"/>
  <c r="Q623" i="7"/>
  <c r="S623" i="7"/>
  <c r="U623" i="7"/>
  <c r="W623" i="7"/>
  <c r="D613" i="7"/>
  <c r="E613" i="7"/>
  <c r="F613" i="7"/>
  <c r="G613" i="7"/>
  <c r="H613" i="7"/>
  <c r="I613" i="7"/>
  <c r="J613" i="7"/>
  <c r="K613" i="7"/>
  <c r="L613" i="7"/>
  <c r="M613" i="7"/>
  <c r="O613" i="7"/>
  <c r="Q613" i="7"/>
  <c r="S613" i="7"/>
  <c r="U613" i="7"/>
  <c r="W613" i="7"/>
  <c r="D595" i="7"/>
  <c r="E595" i="7"/>
  <c r="F595" i="7"/>
  <c r="G595" i="7"/>
  <c r="H595" i="7"/>
  <c r="I595" i="7"/>
  <c r="J595" i="7"/>
  <c r="K595" i="7"/>
  <c r="L595" i="7"/>
  <c r="M595" i="7"/>
  <c r="O595" i="7"/>
  <c r="Q595" i="7"/>
  <c r="S595" i="7"/>
  <c r="U595" i="7"/>
  <c r="D589" i="7"/>
  <c r="E589" i="7"/>
  <c r="F589" i="7"/>
  <c r="G589" i="7"/>
  <c r="H589" i="7"/>
  <c r="I589" i="7"/>
  <c r="J589" i="7"/>
  <c r="K589" i="7"/>
  <c r="L589" i="7"/>
  <c r="M589" i="7"/>
  <c r="O589" i="7"/>
  <c r="Q589" i="7"/>
  <c r="S589" i="7"/>
  <c r="U589" i="7"/>
  <c r="W589" i="7"/>
  <c r="D587" i="7"/>
  <c r="E587" i="7"/>
  <c r="F587" i="7"/>
  <c r="G587" i="7"/>
  <c r="H587" i="7"/>
  <c r="I587" i="7"/>
  <c r="J587" i="7"/>
  <c r="K587" i="7"/>
  <c r="L587" i="7"/>
  <c r="M587" i="7"/>
  <c r="O587" i="7"/>
  <c r="Q587" i="7"/>
  <c r="S587" i="7"/>
  <c r="U587" i="7"/>
  <c r="W587" i="7"/>
  <c r="D579" i="7"/>
  <c r="E579" i="7"/>
  <c r="F579" i="7"/>
  <c r="G579" i="7"/>
  <c r="H579" i="7"/>
  <c r="I579" i="7"/>
  <c r="J579" i="7"/>
  <c r="K579" i="7"/>
  <c r="L579" i="7"/>
  <c r="M579" i="7"/>
  <c r="O579" i="7"/>
  <c r="Q579" i="7"/>
  <c r="S579" i="7"/>
  <c r="U579" i="7"/>
  <c r="W579" i="7"/>
  <c r="D555" i="7"/>
  <c r="E555" i="7"/>
  <c r="F555" i="7"/>
  <c r="G555" i="7"/>
  <c r="H555" i="7"/>
  <c r="I555" i="7"/>
  <c r="J555" i="7"/>
  <c r="K555" i="7"/>
  <c r="L555" i="7"/>
  <c r="M555" i="7"/>
  <c r="O555" i="7"/>
  <c r="Q555" i="7"/>
  <c r="S555" i="7"/>
  <c r="U555" i="7"/>
  <c r="W555" i="7"/>
  <c r="D551" i="7"/>
  <c r="E551" i="7"/>
  <c r="F551" i="7"/>
  <c r="G551" i="7"/>
  <c r="H551" i="7"/>
  <c r="I551" i="7"/>
  <c r="J551" i="7"/>
  <c r="K551" i="7"/>
  <c r="L551" i="7"/>
  <c r="M551" i="7"/>
  <c r="O551" i="7"/>
  <c r="Q551" i="7"/>
  <c r="S551" i="7"/>
  <c r="U551" i="7"/>
  <c r="W551" i="7"/>
  <c r="D549" i="7"/>
  <c r="E549" i="7"/>
  <c r="F549" i="7"/>
  <c r="G549" i="7"/>
  <c r="H549" i="7"/>
  <c r="I549" i="7"/>
  <c r="J549" i="7"/>
  <c r="K549" i="7"/>
  <c r="L549" i="7"/>
  <c r="M549" i="7"/>
  <c r="O549" i="7"/>
  <c r="Q549" i="7"/>
  <c r="S549" i="7"/>
  <c r="U549" i="7"/>
  <c r="W549" i="7"/>
  <c r="D546" i="7"/>
  <c r="E546" i="7"/>
  <c r="F546" i="7"/>
  <c r="G546" i="7"/>
  <c r="H546" i="7"/>
  <c r="I546" i="7"/>
  <c r="J546" i="7"/>
  <c r="K546" i="7"/>
  <c r="L546" i="7"/>
  <c r="M546" i="7"/>
  <c r="O546" i="7"/>
  <c r="Q546" i="7"/>
  <c r="S546" i="7"/>
  <c r="U546" i="7"/>
  <c r="W546" i="7"/>
  <c r="D541" i="7"/>
  <c r="E541" i="7"/>
  <c r="F541" i="7"/>
  <c r="G541" i="7"/>
  <c r="H541" i="7"/>
  <c r="I541" i="7"/>
  <c r="J541" i="7"/>
  <c r="K541" i="7"/>
  <c r="L541" i="7"/>
  <c r="M541" i="7"/>
  <c r="O541" i="7"/>
  <c r="Q541" i="7"/>
  <c r="S541" i="7"/>
  <c r="U541" i="7"/>
  <c r="W541" i="7"/>
  <c r="D536" i="7"/>
  <c r="E536" i="7"/>
  <c r="F536" i="7"/>
  <c r="G536" i="7"/>
  <c r="H536" i="7"/>
  <c r="I536" i="7"/>
  <c r="J536" i="7"/>
  <c r="K536" i="7"/>
  <c r="L536" i="7"/>
  <c r="M536" i="7"/>
  <c r="O536" i="7"/>
  <c r="Q536" i="7"/>
  <c r="S536" i="7"/>
  <c r="U536" i="7"/>
  <c r="W536" i="7"/>
  <c r="D531" i="7"/>
  <c r="E531" i="7"/>
  <c r="F531" i="7"/>
  <c r="G531" i="7"/>
  <c r="H531" i="7"/>
  <c r="I531" i="7"/>
  <c r="J531" i="7"/>
  <c r="K531" i="7"/>
  <c r="L531" i="7"/>
  <c r="M531" i="7"/>
  <c r="O531" i="7"/>
  <c r="Q531" i="7"/>
  <c r="S531" i="7"/>
  <c r="U531" i="7"/>
  <c r="W531" i="7"/>
  <c r="D520" i="7"/>
  <c r="E520" i="7"/>
  <c r="F520" i="7"/>
  <c r="G520" i="7"/>
  <c r="H520" i="7"/>
  <c r="I520" i="7"/>
  <c r="J520" i="7"/>
  <c r="K520" i="7"/>
  <c r="L520" i="7"/>
  <c r="M520" i="7"/>
  <c r="O520" i="7"/>
  <c r="Q520" i="7"/>
  <c r="S520" i="7"/>
  <c r="U520" i="7"/>
  <c r="W520" i="7"/>
  <c r="D513" i="7"/>
  <c r="E513" i="7"/>
  <c r="F513" i="7"/>
  <c r="G513" i="7"/>
  <c r="H513" i="7"/>
  <c r="I513" i="7"/>
  <c r="J513" i="7"/>
  <c r="K513" i="7"/>
  <c r="L513" i="7"/>
  <c r="M513" i="7"/>
  <c r="O513" i="7"/>
  <c r="Q513" i="7"/>
  <c r="S513" i="7"/>
  <c r="U513" i="7"/>
  <c r="W513" i="7"/>
  <c r="D493" i="7"/>
  <c r="E493" i="7"/>
  <c r="F493" i="7"/>
  <c r="G493" i="7"/>
  <c r="H493" i="7"/>
  <c r="I493" i="7"/>
  <c r="J493" i="7"/>
  <c r="K493" i="7"/>
  <c r="L493" i="7"/>
  <c r="M493" i="7"/>
  <c r="O493" i="7"/>
  <c r="Q493" i="7"/>
  <c r="S493" i="7"/>
  <c r="U493" i="7"/>
  <c r="W493" i="7"/>
  <c r="D486" i="7"/>
  <c r="E486" i="7"/>
  <c r="F486" i="7"/>
  <c r="G486" i="7"/>
  <c r="H486" i="7"/>
  <c r="I486" i="7"/>
  <c r="J486" i="7"/>
  <c r="K486" i="7"/>
  <c r="L486" i="7"/>
  <c r="M486" i="7"/>
  <c r="O486" i="7"/>
  <c r="Q486" i="7"/>
  <c r="S486" i="7"/>
  <c r="U486" i="7"/>
  <c r="W486" i="7"/>
  <c r="D472" i="7"/>
  <c r="E472" i="7"/>
  <c r="F472" i="7"/>
  <c r="G472" i="7"/>
  <c r="H472" i="7"/>
  <c r="I472" i="7"/>
  <c r="J472" i="7"/>
  <c r="K472" i="7"/>
  <c r="L472" i="7"/>
  <c r="M472" i="7"/>
  <c r="O472" i="7"/>
  <c r="Q472" i="7"/>
  <c r="S472" i="7"/>
  <c r="U472" i="7"/>
  <c r="W472" i="7"/>
  <c r="D465" i="7"/>
  <c r="E465" i="7"/>
  <c r="F465" i="7"/>
  <c r="G465" i="7"/>
  <c r="H465" i="7"/>
  <c r="I465" i="7"/>
  <c r="J465" i="7"/>
  <c r="K465" i="7"/>
  <c r="L465" i="7"/>
  <c r="M465" i="7"/>
  <c r="O465" i="7"/>
  <c r="Q465" i="7"/>
  <c r="S465" i="7"/>
  <c r="U465" i="7"/>
  <c r="W465" i="7"/>
  <c r="D456" i="7"/>
  <c r="E456" i="7"/>
  <c r="F456" i="7"/>
  <c r="G456" i="7"/>
  <c r="H456" i="7"/>
  <c r="I456" i="7"/>
  <c r="J456" i="7"/>
  <c r="K456" i="7"/>
  <c r="L456" i="7"/>
  <c r="M456" i="7"/>
  <c r="O456" i="7"/>
  <c r="Q456" i="7"/>
  <c r="S456" i="7"/>
  <c r="U456" i="7"/>
  <c r="W456" i="7"/>
  <c r="D415" i="7"/>
  <c r="E415" i="7"/>
  <c r="F415" i="7"/>
  <c r="G415" i="7"/>
  <c r="H415" i="7"/>
  <c r="I415" i="7"/>
  <c r="J415" i="7"/>
  <c r="K415" i="7"/>
  <c r="L415" i="7"/>
  <c r="M415" i="7"/>
  <c r="O415" i="7"/>
  <c r="Q415" i="7"/>
  <c r="S415" i="7"/>
  <c r="U415" i="7"/>
  <c r="W415" i="7"/>
  <c r="D397" i="7"/>
  <c r="E397" i="7"/>
  <c r="F397" i="7"/>
  <c r="G397" i="7"/>
  <c r="H397" i="7"/>
  <c r="I397" i="7"/>
  <c r="J397" i="7"/>
  <c r="K397" i="7"/>
  <c r="L397" i="7"/>
  <c r="M397" i="7"/>
  <c r="O397" i="7"/>
  <c r="Q397" i="7"/>
  <c r="S397" i="7"/>
  <c r="U397" i="7"/>
  <c r="W397" i="7"/>
  <c r="D388" i="7"/>
  <c r="E388" i="7"/>
  <c r="F388" i="7"/>
  <c r="G388" i="7"/>
  <c r="H388" i="7"/>
  <c r="I388" i="7"/>
  <c r="J388" i="7"/>
  <c r="K388" i="7"/>
  <c r="L388" i="7"/>
  <c r="M388" i="7"/>
  <c r="O388" i="7"/>
  <c r="Q388" i="7"/>
  <c r="S388" i="7"/>
  <c r="U388" i="7"/>
  <c r="W388" i="7"/>
  <c r="D379" i="7"/>
  <c r="E379" i="7"/>
  <c r="F379" i="7"/>
  <c r="G379" i="7"/>
  <c r="H379" i="7"/>
  <c r="I379" i="7"/>
  <c r="J379" i="7"/>
  <c r="K379" i="7"/>
  <c r="L379" i="7"/>
  <c r="M379" i="7"/>
  <c r="O379" i="7"/>
  <c r="Q379" i="7"/>
  <c r="S379" i="7"/>
  <c r="U379" i="7"/>
  <c r="W379" i="7"/>
  <c r="D376" i="7"/>
  <c r="E376" i="7"/>
  <c r="F376" i="7"/>
  <c r="G376" i="7"/>
  <c r="H376" i="7"/>
  <c r="I376" i="7"/>
  <c r="J376" i="7"/>
  <c r="K376" i="7"/>
  <c r="L376" i="7"/>
  <c r="M376" i="7"/>
  <c r="O376" i="7"/>
  <c r="Q376" i="7"/>
  <c r="S376" i="7"/>
  <c r="U376" i="7"/>
  <c r="W376" i="7"/>
  <c r="D365" i="7"/>
  <c r="E365" i="7"/>
  <c r="F365" i="7"/>
  <c r="G365" i="7"/>
  <c r="H365" i="7"/>
  <c r="I365" i="7"/>
  <c r="J365" i="7"/>
  <c r="K365" i="7"/>
  <c r="L365" i="7"/>
  <c r="M365" i="7"/>
  <c r="O365" i="7"/>
  <c r="Q365" i="7"/>
  <c r="S365" i="7"/>
  <c r="U365" i="7"/>
  <c r="W365" i="7"/>
  <c r="D359" i="7"/>
  <c r="E359" i="7"/>
  <c r="F359" i="7"/>
  <c r="G359" i="7"/>
  <c r="H359" i="7"/>
  <c r="I359" i="7"/>
  <c r="J359" i="7"/>
  <c r="K359" i="7"/>
  <c r="L359" i="7"/>
  <c r="M359" i="7"/>
  <c r="O359" i="7"/>
  <c r="Q359" i="7"/>
  <c r="S359" i="7"/>
  <c r="U359" i="7"/>
  <c r="W359" i="7"/>
  <c r="D314" i="7"/>
  <c r="E314" i="7"/>
  <c r="F314" i="7"/>
  <c r="G314" i="7"/>
  <c r="H314" i="7"/>
  <c r="I314" i="7"/>
  <c r="J314" i="7"/>
  <c r="K314" i="7"/>
  <c r="L314" i="7"/>
  <c r="M314" i="7"/>
  <c r="O314" i="7"/>
  <c r="Q314" i="7"/>
  <c r="S314" i="7"/>
  <c r="U314" i="7"/>
  <c r="W314" i="7"/>
  <c r="D304" i="7"/>
  <c r="E304" i="7"/>
  <c r="F304" i="7"/>
  <c r="G304" i="7"/>
  <c r="H304" i="7"/>
  <c r="I304" i="7"/>
  <c r="J304" i="7"/>
  <c r="K304" i="7"/>
  <c r="L304" i="7"/>
  <c r="M304" i="7"/>
  <c r="O304" i="7"/>
  <c r="Q304" i="7"/>
  <c r="S304" i="7"/>
  <c r="U304" i="7"/>
  <c r="W304" i="7"/>
  <c r="D294" i="7"/>
  <c r="E294" i="7"/>
  <c r="F294" i="7"/>
  <c r="G294" i="7"/>
  <c r="H294" i="7"/>
  <c r="I294" i="7"/>
  <c r="J294" i="7"/>
  <c r="K294" i="7"/>
  <c r="L294" i="7"/>
  <c r="M294" i="7"/>
  <c r="O294" i="7"/>
  <c r="Q294" i="7"/>
  <c r="S294" i="7"/>
  <c r="U294" i="7"/>
  <c r="W294" i="7"/>
  <c r="D283" i="7"/>
  <c r="E283" i="7"/>
  <c r="F283" i="7"/>
  <c r="G283" i="7"/>
  <c r="H283" i="7"/>
  <c r="I283" i="7"/>
  <c r="J283" i="7"/>
  <c r="K283" i="7"/>
  <c r="L283" i="7"/>
  <c r="M283" i="7"/>
  <c r="O283" i="7"/>
  <c r="Q283" i="7"/>
  <c r="S283" i="7"/>
  <c r="U283" i="7"/>
  <c r="W283" i="7"/>
  <c r="D273" i="7"/>
  <c r="E273" i="7"/>
  <c r="F273" i="7"/>
  <c r="G273" i="7"/>
  <c r="H273" i="7"/>
  <c r="I273" i="7"/>
  <c r="J273" i="7"/>
  <c r="K273" i="7"/>
  <c r="L273" i="7"/>
  <c r="M273" i="7"/>
  <c r="O273" i="7"/>
  <c r="Q273" i="7"/>
  <c r="S273" i="7"/>
  <c r="U273" i="7"/>
  <c r="W273" i="7"/>
  <c r="D267" i="7"/>
  <c r="E267" i="7"/>
  <c r="F267" i="7"/>
  <c r="G267" i="7"/>
  <c r="H267" i="7"/>
  <c r="I267" i="7"/>
  <c r="J267" i="7"/>
  <c r="K267" i="7"/>
  <c r="L267" i="7"/>
  <c r="M267" i="7"/>
  <c r="O267" i="7"/>
  <c r="Q267" i="7"/>
  <c r="S267" i="7"/>
  <c r="U267" i="7"/>
  <c r="W267" i="7"/>
  <c r="D252" i="7"/>
  <c r="E252" i="7"/>
  <c r="F252" i="7"/>
  <c r="G252" i="7"/>
  <c r="H252" i="7"/>
  <c r="I252" i="7"/>
  <c r="J252" i="7"/>
  <c r="K252" i="7"/>
  <c r="L252" i="7"/>
  <c r="M252" i="7"/>
  <c r="O252" i="7"/>
  <c r="Q252" i="7"/>
  <c r="S252" i="7"/>
  <c r="U252" i="7"/>
  <c r="W252" i="7"/>
  <c r="D250" i="7"/>
  <c r="E250" i="7"/>
  <c r="F250" i="7"/>
  <c r="G250" i="7"/>
  <c r="H250" i="7"/>
  <c r="I250" i="7"/>
  <c r="J250" i="7"/>
  <c r="K250" i="7"/>
  <c r="L250" i="7"/>
  <c r="M250" i="7"/>
  <c r="O250" i="7"/>
  <c r="Q250" i="7"/>
  <c r="S250" i="7"/>
  <c r="U250" i="7"/>
  <c r="W250" i="7"/>
  <c r="D244" i="7"/>
  <c r="E244" i="7"/>
  <c r="F244" i="7"/>
  <c r="G244" i="7"/>
  <c r="H244" i="7"/>
  <c r="I244" i="7"/>
  <c r="J244" i="7"/>
  <c r="K244" i="7"/>
  <c r="L244" i="7"/>
  <c r="M244" i="7"/>
  <c r="O244" i="7"/>
  <c r="Q244" i="7"/>
  <c r="S244" i="7"/>
  <c r="U244" i="7"/>
  <c r="W244" i="7"/>
  <c r="D240" i="7"/>
  <c r="E240" i="7"/>
  <c r="F240" i="7"/>
  <c r="G240" i="7"/>
  <c r="H240" i="7"/>
  <c r="I240" i="7"/>
  <c r="J240" i="7"/>
  <c r="K240" i="7"/>
  <c r="L240" i="7"/>
  <c r="M240" i="7"/>
  <c r="O240" i="7"/>
  <c r="Q240" i="7"/>
  <c r="S240" i="7"/>
  <c r="U240" i="7"/>
  <c r="W240" i="7"/>
  <c r="D238" i="7"/>
  <c r="E238" i="7"/>
  <c r="F238" i="7"/>
  <c r="G238" i="7"/>
  <c r="H238" i="7"/>
  <c r="I238" i="7"/>
  <c r="J238" i="7"/>
  <c r="K238" i="7"/>
  <c r="L238" i="7"/>
  <c r="M238" i="7"/>
  <c r="O238" i="7"/>
  <c r="Q238" i="7"/>
  <c r="S238" i="7"/>
  <c r="U238" i="7"/>
  <c r="W238" i="7"/>
  <c r="D234" i="7"/>
  <c r="E234" i="7"/>
  <c r="F234" i="7"/>
  <c r="G234" i="7"/>
  <c r="H234" i="7"/>
  <c r="I234" i="7"/>
  <c r="J234" i="7"/>
  <c r="K234" i="7"/>
  <c r="L234" i="7"/>
  <c r="M234" i="7"/>
  <c r="O234" i="7"/>
  <c r="Q234" i="7"/>
  <c r="S234" i="7"/>
  <c r="U234" i="7"/>
  <c r="W234" i="7"/>
  <c r="D219" i="7"/>
  <c r="E219" i="7"/>
  <c r="F219" i="7"/>
  <c r="G219" i="7"/>
  <c r="H219" i="7"/>
  <c r="I219" i="7"/>
  <c r="J219" i="7"/>
  <c r="K219" i="7"/>
  <c r="L219" i="7"/>
  <c r="M219" i="7"/>
  <c r="O219" i="7"/>
  <c r="Q219" i="7"/>
  <c r="S219" i="7"/>
  <c r="U219" i="7"/>
  <c r="W219" i="7"/>
  <c r="D213" i="7"/>
  <c r="E213" i="7"/>
  <c r="F213" i="7"/>
  <c r="G213" i="7"/>
  <c r="H213" i="7"/>
  <c r="I213" i="7"/>
  <c r="J213" i="7"/>
  <c r="K213" i="7"/>
  <c r="L213" i="7"/>
  <c r="M213" i="7"/>
  <c r="O213" i="7"/>
  <c r="Q213" i="7"/>
  <c r="S213" i="7"/>
  <c r="U213" i="7"/>
  <c r="W213" i="7"/>
  <c r="D211" i="7"/>
  <c r="E211" i="7"/>
  <c r="F211" i="7"/>
  <c r="G211" i="7"/>
  <c r="H211" i="7"/>
  <c r="I211" i="7"/>
  <c r="J211" i="7"/>
  <c r="K211" i="7"/>
  <c r="L211" i="7"/>
  <c r="M211" i="7"/>
  <c r="O211" i="7"/>
  <c r="Q211" i="7"/>
  <c r="S211" i="7"/>
  <c r="U211" i="7"/>
  <c r="W211" i="7"/>
  <c r="D189" i="7"/>
  <c r="E189" i="7"/>
  <c r="F189" i="7"/>
  <c r="G189" i="7"/>
  <c r="H189" i="7"/>
  <c r="I189" i="7"/>
  <c r="J189" i="7"/>
  <c r="K189" i="7"/>
  <c r="L189" i="7"/>
  <c r="M189" i="7"/>
  <c r="O189" i="7"/>
  <c r="Q189" i="7"/>
  <c r="S189" i="7"/>
  <c r="U189" i="7"/>
  <c r="W189" i="7"/>
  <c r="D170" i="7"/>
  <c r="E170" i="7"/>
  <c r="F170" i="7"/>
  <c r="G170" i="7"/>
  <c r="H170" i="7"/>
  <c r="I170" i="7"/>
  <c r="J170" i="7"/>
  <c r="K170" i="7"/>
  <c r="L170" i="7"/>
  <c r="M170" i="7"/>
  <c r="O170" i="7"/>
  <c r="Q170" i="7"/>
  <c r="S170" i="7"/>
  <c r="U170" i="7"/>
  <c r="W170" i="7"/>
  <c r="D148" i="7"/>
  <c r="E148" i="7"/>
  <c r="F148" i="7"/>
  <c r="G148" i="7"/>
  <c r="H148" i="7"/>
  <c r="I148" i="7"/>
  <c r="J148" i="7"/>
  <c r="K148" i="7"/>
  <c r="L148" i="7"/>
  <c r="M148" i="7"/>
  <c r="O148" i="7"/>
  <c r="Q148" i="7"/>
  <c r="S148" i="7"/>
  <c r="U148" i="7"/>
  <c r="W148" i="7"/>
  <c r="D146" i="7"/>
  <c r="E146" i="7"/>
  <c r="F146" i="7"/>
  <c r="G146" i="7"/>
  <c r="H146" i="7"/>
  <c r="I146" i="7"/>
  <c r="J146" i="7"/>
  <c r="K146" i="7"/>
  <c r="L146" i="7"/>
  <c r="M146" i="7"/>
  <c r="O146" i="7"/>
  <c r="Q146" i="7"/>
  <c r="S146" i="7"/>
  <c r="U146" i="7"/>
  <c r="W146" i="7"/>
  <c r="D142" i="7"/>
  <c r="E142" i="7"/>
  <c r="F142" i="7"/>
  <c r="G142" i="7"/>
  <c r="H142" i="7"/>
  <c r="I142" i="7"/>
  <c r="J142" i="7"/>
  <c r="K142" i="7"/>
  <c r="L142" i="7"/>
  <c r="M142" i="7"/>
  <c r="O142" i="7"/>
  <c r="Q142" i="7"/>
  <c r="S142" i="7"/>
  <c r="U142" i="7"/>
  <c r="W142" i="7"/>
  <c r="D136" i="7"/>
  <c r="E136" i="7"/>
  <c r="F136" i="7"/>
  <c r="G136" i="7"/>
  <c r="H136" i="7"/>
  <c r="I136" i="7"/>
  <c r="J136" i="7"/>
  <c r="K136" i="7"/>
  <c r="L136" i="7"/>
  <c r="M136" i="7"/>
  <c r="O136" i="7"/>
  <c r="Q136" i="7"/>
  <c r="S136" i="7"/>
  <c r="U136" i="7"/>
  <c r="W136" i="7"/>
  <c r="D130" i="7"/>
  <c r="E130" i="7"/>
  <c r="F130" i="7"/>
  <c r="G130" i="7"/>
  <c r="H130" i="7"/>
  <c r="I130" i="7"/>
  <c r="J130" i="7"/>
  <c r="K130" i="7"/>
  <c r="L130" i="7"/>
  <c r="M130" i="7"/>
  <c r="O130" i="7"/>
  <c r="Q130" i="7"/>
  <c r="S130" i="7"/>
  <c r="U130" i="7"/>
  <c r="W130" i="7"/>
  <c r="D123" i="7"/>
  <c r="E123" i="7"/>
  <c r="F123" i="7"/>
  <c r="G123" i="7"/>
  <c r="H123" i="7"/>
  <c r="I123" i="7"/>
  <c r="J123" i="7"/>
  <c r="K123" i="7"/>
  <c r="L123" i="7"/>
  <c r="M123" i="7"/>
  <c r="O123" i="7"/>
  <c r="Q123" i="7"/>
  <c r="S123" i="7"/>
  <c r="U123" i="7"/>
  <c r="W123" i="7"/>
  <c r="D117" i="7"/>
  <c r="E117" i="7"/>
  <c r="F117" i="7"/>
  <c r="G117" i="7"/>
  <c r="H117" i="7"/>
  <c r="I117" i="7"/>
  <c r="J117" i="7"/>
  <c r="K117" i="7"/>
  <c r="L117" i="7"/>
  <c r="M117" i="7"/>
  <c r="O117" i="7"/>
  <c r="Q117" i="7"/>
  <c r="S117" i="7"/>
  <c r="U117" i="7"/>
  <c r="W117" i="7"/>
  <c r="D99" i="7"/>
  <c r="E99" i="7"/>
  <c r="F99" i="7"/>
  <c r="G99" i="7"/>
  <c r="H99" i="7"/>
  <c r="I99" i="7"/>
  <c r="J99" i="7"/>
  <c r="K99" i="7"/>
  <c r="L99" i="7"/>
  <c r="M99" i="7"/>
  <c r="O99" i="7"/>
  <c r="Q99" i="7"/>
  <c r="S99" i="7"/>
  <c r="U99" i="7"/>
  <c r="W99" i="7"/>
  <c r="D86" i="7"/>
  <c r="E86" i="7"/>
  <c r="F86" i="7"/>
  <c r="G86" i="7"/>
  <c r="H86" i="7"/>
  <c r="I86" i="7"/>
  <c r="J86" i="7"/>
  <c r="K86" i="7"/>
  <c r="L86" i="7"/>
  <c r="M86" i="7"/>
  <c r="O86" i="7"/>
  <c r="Q86" i="7"/>
  <c r="S86" i="7"/>
  <c r="U86" i="7"/>
  <c r="W86" i="7"/>
  <c r="D83" i="7"/>
  <c r="E83" i="7"/>
  <c r="F83" i="7"/>
  <c r="G83" i="7"/>
  <c r="H83" i="7"/>
  <c r="I83" i="7"/>
  <c r="J83" i="7"/>
  <c r="K83" i="7"/>
  <c r="L83" i="7"/>
  <c r="M83" i="7"/>
  <c r="O83" i="7"/>
  <c r="Q83" i="7"/>
  <c r="S83" i="7"/>
  <c r="U83" i="7"/>
  <c r="W83" i="7"/>
  <c r="D67" i="7"/>
  <c r="E67" i="7"/>
  <c r="F67" i="7"/>
  <c r="G67" i="7"/>
  <c r="H67" i="7"/>
  <c r="I67" i="7"/>
  <c r="J67" i="7"/>
  <c r="K67" i="7"/>
  <c r="L67" i="7"/>
  <c r="M67" i="7"/>
  <c r="O67" i="7"/>
  <c r="Q67" i="7"/>
  <c r="S67" i="7"/>
  <c r="U67" i="7"/>
  <c r="W67" i="7"/>
  <c r="D63" i="7"/>
  <c r="E63" i="7"/>
  <c r="F63" i="7"/>
  <c r="G63" i="7"/>
  <c r="H63" i="7"/>
  <c r="I63" i="7"/>
  <c r="J63" i="7"/>
  <c r="K63" i="7"/>
  <c r="L63" i="7"/>
  <c r="M63" i="7"/>
  <c r="O63" i="7"/>
  <c r="Q63" i="7"/>
  <c r="S63" i="7"/>
  <c r="U63" i="7"/>
  <c r="W63" i="7"/>
  <c r="D57" i="7"/>
  <c r="E57" i="7"/>
  <c r="F57" i="7"/>
  <c r="G57" i="7"/>
  <c r="H57" i="7"/>
  <c r="I57" i="7"/>
  <c r="J57" i="7"/>
  <c r="K57" i="7"/>
  <c r="L57" i="7"/>
  <c r="M57" i="7"/>
  <c r="O57" i="7"/>
  <c r="Q57" i="7"/>
  <c r="S57" i="7"/>
  <c r="U57" i="7"/>
  <c r="W57" i="7"/>
  <c r="D50" i="7"/>
  <c r="E50" i="7"/>
  <c r="F50" i="7"/>
  <c r="G50" i="7"/>
  <c r="H50" i="7"/>
  <c r="I50" i="7"/>
  <c r="J50" i="7"/>
  <c r="K50" i="7"/>
  <c r="L50" i="7"/>
  <c r="M50" i="7"/>
  <c r="O50" i="7"/>
  <c r="Q50" i="7"/>
  <c r="S50" i="7"/>
  <c r="U50" i="7"/>
  <c r="W50" i="7"/>
  <c r="D42" i="7"/>
  <c r="E42" i="7"/>
  <c r="F42" i="7"/>
  <c r="G42" i="7"/>
  <c r="H42" i="7"/>
  <c r="I42" i="7"/>
  <c r="J42" i="7"/>
  <c r="K42" i="7"/>
  <c r="L42" i="7"/>
  <c r="M42" i="7"/>
  <c r="O42" i="7"/>
  <c r="Q42" i="7"/>
  <c r="S42" i="7"/>
  <c r="U42" i="7"/>
  <c r="W42" i="7"/>
  <c r="D35" i="7"/>
  <c r="E35" i="7"/>
  <c r="F35" i="7"/>
  <c r="G35" i="7"/>
  <c r="H35" i="7"/>
  <c r="I35" i="7"/>
  <c r="J35" i="7"/>
  <c r="K35" i="7"/>
  <c r="L35" i="7"/>
  <c r="M35" i="7"/>
  <c r="O35" i="7"/>
  <c r="Q35" i="7"/>
  <c r="S35" i="7"/>
  <c r="U35" i="7"/>
  <c r="W35" i="7"/>
  <c r="D31" i="7"/>
  <c r="E31" i="7"/>
  <c r="F31" i="7"/>
  <c r="G31" i="7"/>
  <c r="H31" i="7"/>
  <c r="I31" i="7"/>
  <c r="J31" i="7"/>
  <c r="K31" i="7"/>
  <c r="L31" i="7"/>
  <c r="M31" i="7"/>
  <c r="O31" i="7"/>
  <c r="Q31" i="7"/>
  <c r="S31" i="7"/>
  <c r="U31" i="7"/>
  <c r="W31" i="7"/>
  <c r="D26" i="7"/>
  <c r="E26" i="7"/>
  <c r="F26" i="7"/>
  <c r="G26" i="7"/>
  <c r="H26" i="7"/>
  <c r="I26" i="7"/>
  <c r="J26" i="7"/>
  <c r="K26" i="7"/>
  <c r="L26" i="7"/>
  <c r="M26" i="7"/>
  <c r="O26" i="7"/>
  <c r="Q26" i="7"/>
  <c r="S26" i="7"/>
  <c r="U26" i="7"/>
  <c r="W26" i="7"/>
  <c r="D22" i="7"/>
  <c r="E22" i="7"/>
  <c r="F22" i="7"/>
  <c r="G22" i="7"/>
  <c r="H22" i="7"/>
  <c r="I22" i="7"/>
  <c r="J22" i="7"/>
  <c r="K22" i="7"/>
  <c r="L22" i="7"/>
  <c r="M22" i="7"/>
  <c r="O22" i="7"/>
  <c r="Q22" i="7"/>
  <c r="S22" i="7"/>
  <c r="U22" i="7"/>
  <c r="W22" i="7"/>
  <c r="O18" i="4" l="1"/>
  <c r="O18" i="13"/>
  <c r="J18" i="13"/>
  <c r="K18" i="13"/>
  <c r="N18" i="13"/>
  <c r="Q18" i="13"/>
  <c r="D18" i="13"/>
  <c r="G18" i="13"/>
  <c r="P18" i="13"/>
  <c r="K21" i="7"/>
  <c r="Q21" i="7"/>
  <c r="G21" i="7"/>
  <c r="P18" i="4"/>
  <c r="J21" i="7"/>
  <c r="W21" i="7"/>
  <c r="F21" i="7"/>
  <c r="O21" i="7"/>
  <c r="M21" i="7"/>
  <c r="K18" i="4"/>
  <c r="F18" i="4"/>
  <c r="E18" i="4"/>
  <c r="L18" i="4"/>
  <c r="I18" i="4"/>
  <c r="M18" i="4"/>
  <c r="D18" i="4"/>
  <c r="J18" i="4"/>
  <c r="H18" i="4"/>
  <c r="I21" i="7"/>
  <c r="E21" i="7"/>
  <c r="S21" i="7"/>
  <c r="S464" i="7"/>
  <c r="U21" i="7"/>
  <c r="K871" i="7"/>
  <c r="G871" i="7"/>
  <c r="Q464" i="7"/>
  <c r="D871" i="7"/>
  <c r="U871" i="7"/>
  <c r="I871" i="7"/>
  <c r="L21" i="7"/>
  <c r="H21" i="7"/>
  <c r="D21" i="7"/>
  <c r="F464" i="7"/>
  <c r="G464" i="7"/>
  <c r="J464" i="7"/>
  <c r="O464" i="7"/>
  <c r="K464" i="7"/>
  <c r="H871" i="7"/>
  <c r="U464" i="7"/>
  <c r="M464" i="7"/>
  <c r="I464" i="7"/>
  <c r="E871" i="7"/>
  <c r="L464" i="7"/>
  <c r="H464" i="7"/>
  <c r="D464" i="7"/>
  <c r="W871" i="7"/>
  <c r="O871" i="7"/>
  <c r="S871" i="7"/>
  <c r="L871" i="7"/>
  <c r="Q871" i="7"/>
  <c r="J871" i="7"/>
  <c r="F871" i="7"/>
  <c r="E464" i="7"/>
  <c r="J20" i="7" l="1"/>
  <c r="S20" i="7"/>
  <c r="U20" i="7"/>
  <c r="I20" i="7"/>
  <c r="Q20" i="7"/>
  <c r="G20" i="7"/>
  <c r="K20" i="7"/>
  <c r="D20" i="7"/>
  <c r="H20" i="7"/>
  <c r="M20" i="7"/>
  <c r="O20" i="7"/>
  <c r="E20" i="7"/>
  <c r="F20" i="7"/>
  <c r="L20" i="7"/>
  <c r="N1086" i="4" l="1"/>
  <c r="N1085" i="4"/>
  <c r="N1084" i="4"/>
  <c r="N1083" i="4"/>
  <c r="N1082" i="4"/>
  <c r="N1081" i="4"/>
  <c r="N1080" i="4"/>
  <c r="N1078" i="4"/>
  <c r="N1077" i="4" s="1"/>
  <c r="N1076" i="4"/>
  <c r="N1075" i="4" s="1"/>
  <c r="N1074" i="4"/>
  <c r="N1073" i="4"/>
  <c r="N1071" i="4"/>
  <c r="N1070" i="4"/>
  <c r="N1068" i="4"/>
  <c r="N1067" i="4" s="1"/>
  <c r="N1066" i="4"/>
  <c r="N1065" i="4" s="1"/>
  <c r="N1064" i="4"/>
  <c r="N1063" i="4" s="1"/>
  <c r="N1062" i="4"/>
  <c r="N1061" i="4"/>
  <c r="N1060" i="4"/>
  <c r="N1059" i="4"/>
  <c r="N1058" i="4"/>
  <c r="N1056" i="4"/>
  <c r="N1055" i="4"/>
  <c r="N1054" i="4"/>
  <c r="N1053" i="4"/>
  <c r="N1052" i="4"/>
  <c r="N1051" i="4"/>
  <c r="N1050" i="4"/>
  <c r="N1048" i="4"/>
  <c r="N1047" i="4" s="1"/>
  <c r="N1046" i="4"/>
  <c r="N1045" i="4"/>
  <c r="N1044" i="4"/>
  <c r="N1043" i="4"/>
  <c r="N1041" i="4"/>
  <c r="N1040" i="4"/>
  <c r="N1039" i="4"/>
  <c r="N1038" i="4"/>
  <c r="N1037" i="4"/>
  <c r="N1036" i="4"/>
  <c r="N1035" i="4"/>
  <c r="N1034" i="4"/>
  <c r="N1033" i="4"/>
  <c r="N1031" i="4"/>
  <c r="N1030" i="4" s="1"/>
  <c r="N1029" i="4"/>
  <c r="N1028" i="4"/>
  <c r="N1027" i="4"/>
  <c r="N1026" i="4"/>
  <c r="N1025" i="4"/>
  <c r="N1023" i="4"/>
  <c r="N1022" i="4"/>
  <c r="N1020" i="4"/>
  <c r="N1019" i="4" s="1"/>
  <c r="N1018" i="4"/>
  <c r="N1017" i="4"/>
  <c r="N1016" i="4"/>
  <c r="N1015" i="4"/>
  <c r="N1014" i="4"/>
  <c r="N1012" i="4"/>
  <c r="N1011" i="4"/>
  <c r="N1010" i="4"/>
  <c r="N1009" i="4"/>
  <c r="N1008" i="4"/>
  <c r="N1007" i="4"/>
  <c r="N1006" i="4"/>
  <c r="N1005" i="4"/>
  <c r="N1004" i="4"/>
  <c r="N1003" i="4"/>
  <c r="N1002" i="4"/>
  <c r="N1001" i="4"/>
  <c r="N1000" i="4"/>
  <c r="N999" i="4"/>
  <c r="N997" i="4"/>
  <c r="N996" i="4"/>
  <c r="N995" i="4"/>
  <c r="N994" i="4"/>
  <c r="N993" i="4"/>
  <c r="N992" i="4"/>
  <c r="N991" i="4"/>
  <c r="N990" i="4"/>
  <c r="N989" i="4"/>
  <c r="N988" i="4"/>
  <c r="N987" i="4"/>
  <c r="N986" i="4"/>
  <c r="N985" i="4"/>
  <c r="N983" i="4"/>
  <c r="N982" i="4"/>
  <c r="N981" i="4"/>
  <c r="N980" i="4"/>
  <c r="N979" i="4"/>
  <c r="N978" i="4"/>
  <c r="N977" i="4"/>
  <c r="N976" i="4"/>
  <c r="N975" i="4"/>
  <c r="N974" i="4"/>
  <c r="N973" i="4"/>
  <c r="N972" i="4"/>
  <c r="N971" i="4"/>
  <c r="N970" i="4"/>
  <c r="N969" i="4"/>
  <c r="N968" i="4"/>
  <c r="N967" i="4"/>
  <c r="N966" i="4"/>
  <c r="N965" i="4"/>
  <c r="N963" i="4"/>
  <c r="N962" i="4"/>
  <c r="N960" i="4"/>
  <c r="N959" i="4"/>
  <c r="N957" i="4"/>
  <c r="N956" i="4"/>
  <c r="N955" i="4"/>
  <c r="N954" i="4"/>
  <c r="N953" i="4"/>
  <c r="N952" i="4"/>
  <c r="N951" i="4"/>
  <c r="N950" i="4"/>
  <c r="N948" i="4"/>
  <c r="N947" i="4"/>
  <c r="N945" i="4"/>
  <c r="N944" i="4" s="1"/>
  <c r="N943" i="4"/>
  <c r="N942" i="4"/>
  <c r="N941" i="4"/>
  <c r="N940" i="4"/>
  <c r="N939" i="4"/>
  <c r="N937" i="4"/>
  <c r="N936" i="4" s="1"/>
  <c r="N935" i="4"/>
  <c r="N934" i="4"/>
  <c r="N933" i="4"/>
  <c r="N932" i="4"/>
  <c r="N931" i="4"/>
  <c r="N930" i="4"/>
  <c r="N929" i="4"/>
  <c r="N928" i="4"/>
  <c r="N927" i="4"/>
  <c r="N925" i="4"/>
  <c r="N924" i="4"/>
  <c r="N923" i="4"/>
  <c r="N922" i="4"/>
  <c r="N920" i="4"/>
  <c r="N919" i="4" s="1"/>
  <c r="N918" i="4"/>
  <c r="N917" i="4" s="1"/>
  <c r="N916" i="4"/>
  <c r="N915" i="4" s="1"/>
  <c r="N914" i="4"/>
  <c r="N913" i="4" s="1"/>
  <c r="N912" i="4"/>
  <c r="N911" i="4"/>
  <c r="N910" i="4"/>
  <c r="N909" i="4"/>
  <c r="N907" i="4"/>
  <c r="N906" i="4"/>
  <c r="N905" i="4"/>
  <c r="N904" i="4"/>
  <c r="N903" i="4"/>
  <c r="N902" i="4"/>
  <c r="N901" i="4"/>
  <c r="N900" i="4"/>
  <c r="N899" i="4"/>
  <c r="N898" i="4"/>
  <c r="N897" i="4"/>
  <c r="N896" i="4"/>
  <c r="N895" i="4"/>
  <c r="N893" i="4"/>
  <c r="N892" i="4"/>
  <c r="N891" i="4"/>
  <c r="N890" i="4"/>
  <c r="N888" i="4"/>
  <c r="N887" i="4" s="1"/>
  <c r="N886" i="4"/>
  <c r="N885" i="4" s="1"/>
  <c r="N884" i="4"/>
  <c r="N883" i="4" s="1"/>
  <c r="N882" i="4"/>
  <c r="N881" i="4"/>
  <c r="N879" i="4"/>
  <c r="N878" i="4"/>
  <c r="N877" i="4"/>
  <c r="N876" i="4"/>
  <c r="N874" i="4"/>
  <c r="N873" i="4"/>
  <c r="N872" i="4"/>
  <c r="N871" i="4"/>
  <c r="N868" i="4"/>
  <c r="N867" i="4" s="1"/>
  <c r="N866" i="4"/>
  <c r="N865" i="4" s="1"/>
  <c r="N864" i="4"/>
  <c r="N863" i="4"/>
  <c r="N861" i="4"/>
  <c r="N860" i="4"/>
  <c r="N859" i="4"/>
  <c r="N858" i="4"/>
  <c r="N857" i="4"/>
  <c r="N856" i="4"/>
  <c r="N855" i="4"/>
  <c r="N854" i="4"/>
  <c r="N852" i="4"/>
  <c r="N851" i="4" s="1"/>
  <c r="N850" i="4"/>
  <c r="N849" i="4" s="1"/>
  <c r="N848" i="4"/>
  <c r="N847" i="4"/>
  <c r="N846" i="4"/>
  <c r="N845" i="4"/>
  <c r="N844" i="4"/>
  <c r="N843" i="4"/>
  <c r="N842" i="4"/>
  <c r="N841" i="4"/>
  <c r="N840" i="4"/>
  <c r="N839" i="4"/>
  <c r="N837" i="4"/>
  <c r="N836" i="4"/>
  <c r="N834" i="4"/>
  <c r="N833" i="4"/>
  <c r="N831" i="4"/>
  <c r="N830" i="4"/>
  <c r="N829" i="4"/>
  <c r="N828" i="4"/>
  <c r="N827" i="4"/>
  <c r="N826" i="4"/>
  <c r="N825" i="4"/>
  <c r="N823" i="4"/>
  <c r="N822" i="4"/>
  <c r="N821" i="4"/>
  <c r="N820" i="4"/>
  <c r="N819" i="4"/>
  <c r="N818" i="4"/>
  <c r="N817" i="4"/>
  <c r="N816" i="4"/>
  <c r="N815" i="4"/>
  <c r="N814" i="4"/>
  <c r="N813" i="4"/>
  <c r="N812" i="4"/>
  <c r="N811" i="4"/>
  <c r="N810" i="4"/>
  <c r="N809" i="4"/>
  <c r="N808" i="4"/>
  <c r="N807" i="4"/>
  <c r="N806" i="4"/>
  <c r="N805" i="4"/>
  <c r="N804" i="4"/>
  <c r="N803" i="4"/>
  <c r="N802" i="4"/>
  <c r="N801" i="4"/>
  <c r="N800" i="4"/>
  <c r="N799" i="4"/>
  <c r="N798" i="4"/>
  <c r="N797" i="4"/>
  <c r="N796" i="4"/>
  <c r="N795" i="4"/>
  <c r="N794" i="4"/>
  <c r="N793" i="4"/>
  <c r="N792" i="4"/>
  <c r="N791" i="4"/>
  <c r="N790" i="4"/>
  <c r="N789" i="4"/>
  <c r="N788" i="4"/>
  <c r="N787" i="4"/>
  <c r="N786" i="4"/>
  <c r="N785" i="4"/>
  <c r="N784" i="4"/>
  <c r="N783" i="4"/>
  <c r="N781" i="4"/>
  <c r="N780" i="4"/>
  <c r="N779" i="4"/>
  <c r="N778" i="4"/>
  <c r="N777" i="4"/>
  <c r="N776" i="4"/>
  <c r="N775" i="4"/>
  <c r="N774" i="4"/>
  <c r="N773" i="4"/>
  <c r="N772" i="4"/>
  <c r="N770" i="4"/>
  <c r="N769" i="4"/>
  <c r="N767" i="4"/>
  <c r="N766" i="4"/>
  <c r="N765" i="4"/>
  <c r="N764" i="4"/>
  <c r="N763" i="4"/>
  <c r="N762" i="4"/>
  <c r="N761" i="4"/>
  <c r="N760" i="4"/>
  <c r="N758" i="4"/>
  <c r="N757" i="4"/>
  <c r="N756" i="4"/>
  <c r="N755" i="4"/>
  <c r="N754" i="4"/>
  <c r="N753" i="4"/>
  <c r="N752" i="4"/>
  <c r="N751" i="4"/>
  <c r="N750" i="4"/>
  <c r="N749" i="4"/>
  <c r="N748" i="4"/>
  <c r="N747" i="4"/>
  <c r="N746" i="4"/>
  <c r="N745" i="4"/>
  <c r="N744" i="4"/>
  <c r="N743" i="4"/>
  <c r="N742" i="4"/>
  <c r="N741" i="4"/>
  <c r="N740" i="4"/>
  <c r="N739" i="4"/>
  <c r="N738" i="4"/>
  <c r="N737" i="4"/>
  <c r="N736" i="4"/>
  <c r="N735" i="4"/>
  <c r="N734" i="4"/>
  <c r="N733" i="4"/>
  <c r="N731" i="4"/>
  <c r="N730" i="4"/>
  <c r="N729" i="4"/>
  <c r="N728" i="4"/>
  <c r="N727" i="4"/>
  <c r="N726" i="4"/>
  <c r="N725" i="4"/>
  <c r="N724" i="4"/>
  <c r="N723" i="4"/>
  <c r="N721" i="4"/>
  <c r="N720" i="4"/>
  <c r="N719" i="4"/>
  <c r="N718" i="4"/>
  <c r="N716" i="4"/>
  <c r="N715" i="4"/>
  <c r="N714" i="4"/>
  <c r="N713" i="4"/>
  <c r="N712" i="4"/>
  <c r="N711" i="4"/>
  <c r="N710" i="4"/>
  <c r="N709" i="4"/>
  <c r="N708" i="4"/>
  <c r="N706" i="4"/>
  <c r="N705" i="4"/>
  <c r="N703" i="4"/>
  <c r="N702" i="4"/>
  <c r="N701" i="4"/>
  <c r="N700" i="4"/>
  <c r="N699" i="4"/>
  <c r="N698" i="4"/>
  <c r="N697" i="4"/>
  <c r="N696" i="4"/>
  <c r="N695" i="4"/>
  <c r="N694" i="4"/>
  <c r="N693" i="4"/>
  <c r="N692" i="4"/>
  <c r="N691" i="4"/>
  <c r="N689" i="4"/>
  <c r="N688" i="4" s="1"/>
  <c r="N687" i="4"/>
  <c r="N686" i="4"/>
  <c r="N685" i="4"/>
  <c r="N684" i="4"/>
  <c r="N683" i="4"/>
  <c r="N682" i="4"/>
  <c r="N681" i="4"/>
  <c r="N680" i="4"/>
  <c r="N679" i="4"/>
  <c r="N678" i="4"/>
  <c r="N677" i="4"/>
  <c r="N676" i="4"/>
  <c r="N675" i="4"/>
  <c r="N674" i="4"/>
  <c r="N673" i="4"/>
  <c r="N672" i="4"/>
  <c r="N671" i="4"/>
  <c r="N670" i="4"/>
  <c r="N669" i="4"/>
  <c r="N668" i="4"/>
  <c r="N667" i="4"/>
  <c r="N666" i="4"/>
  <c r="N664" i="4"/>
  <c r="N663" i="4"/>
  <c r="N662" i="4"/>
  <c r="N661" i="4"/>
  <c r="N660" i="4"/>
  <c r="N659" i="4"/>
  <c r="N658" i="4"/>
  <c r="N657" i="4"/>
  <c r="N656" i="4"/>
  <c r="N654" i="4"/>
  <c r="N653" i="4"/>
  <c r="N652" i="4"/>
  <c r="N651" i="4"/>
  <c r="N650" i="4"/>
  <c r="N648" i="4"/>
  <c r="N647" i="4"/>
  <c r="N646" i="4"/>
  <c r="N645" i="4"/>
  <c r="N644" i="4"/>
  <c r="N643" i="4"/>
  <c r="N642" i="4"/>
  <c r="N641" i="4"/>
  <c r="N640" i="4"/>
  <c r="N639" i="4"/>
  <c r="N638" i="4"/>
  <c r="N637" i="4"/>
  <c r="N636" i="4"/>
  <c r="N635" i="4"/>
  <c r="N633" i="4"/>
  <c r="N632" i="4"/>
  <c r="N631" i="4"/>
  <c r="N630" i="4"/>
  <c r="N628" i="4"/>
  <c r="N627" i="4"/>
  <c r="N626" i="4"/>
  <c r="N625" i="4"/>
  <c r="N623" i="4"/>
  <c r="N622" i="4"/>
  <c r="N620" i="4"/>
  <c r="N619" i="4"/>
  <c r="N618" i="4"/>
  <c r="N617" i="4"/>
  <c r="N616" i="4"/>
  <c r="N615" i="4"/>
  <c r="N614" i="4"/>
  <c r="N613" i="4"/>
  <c r="N612" i="4"/>
  <c r="N610" i="4"/>
  <c r="N609" i="4"/>
  <c r="N608" i="4"/>
  <c r="N607" i="4"/>
  <c r="N606" i="4"/>
  <c r="N605" i="4"/>
  <c r="N604" i="4"/>
  <c r="N603" i="4"/>
  <c r="N602" i="4"/>
  <c r="N601" i="4"/>
  <c r="N600" i="4"/>
  <c r="N599" i="4"/>
  <c r="N598" i="4"/>
  <c r="N597" i="4"/>
  <c r="N596" i="4"/>
  <c r="N595" i="4"/>
  <c r="N594" i="4"/>
  <c r="N592" i="4"/>
  <c r="N591" i="4"/>
  <c r="N590" i="4"/>
  <c r="N589" i="4"/>
  <c r="N588" i="4"/>
  <c r="N586" i="4"/>
  <c r="N585" i="4" s="1"/>
  <c r="N584" i="4"/>
  <c r="N583" i="4"/>
  <c r="N582" i="4"/>
  <c r="N581" i="4"/>
  <c r="N580" i="4"/>
  <c r="N579" i="4"/>
  <c r="N578" i="4"/>
  <c r="N576" i="4"/>
  <c r="N575" i="4"/>
  <c r="N574" i="4"/>
  <c r="N573" i="4"/>
  <c r="N572" i="4"/>
  <c r="N571" i="4"/>
  <c r="N570" i="4"/>
  <c r="N569" i="4"/>
  <c r="N568" i="4"/>
  <c r="N567" i="4"/>
  <c r="N566" i="4"/>
  <c r="N565" i="4"/>
  <c r="N564" i="4"/>
  <c r="N563" i="4"/>
  <c r="N562" i="4"/>
  <c r="N561" i="4"/>
  <c r="N560" i="4"/>
  <c r="N559" i="4"/>
  <c r="N558" i="4"/>
  <c r="N557" i="4"/>
  <c r="N556" i="4"/>
  <c r="N555" i="4"/>
  <c r="N554" i="4"/>
  <c r="N552" i="4"/>
  <c r="N551" i="4"/>
  <c r="N550" i="4"/>
  <c r="N548" i="4"/>
  <c r="N547" i="4" s="1"/>
  <c r="N546" i="4"/>
  <c r="N545" i="4"/>
  <c r="N543" i="4"/>
  <c r="N542" i="4"/>
  <c r="N541" i="4"/>
  <c r="N540" i="4"/>
  <c r="N538" i="4"/>
  <c r="N537" i="4"/>
  <c r="N536" i="4"/>
  <c r="N535" i="4"/>
  <c r="N533" i="4"/>
  <c r="N532" i="4"/>
  <c r="N531" i="4"/>
  <c r="N530" i="4"/>
  <c r="N528" i="4"/>
  <c r="N527" i="4"/>
  <c r="N526" i="4"/>
  <c r="N525" i="4"/>
  <c r="N524" i="4"/>
  <c r="N523" i="4"/>
  <c r="N522" i="4"/>
  <c r="N521" i="4"/>
  <c r="N520" i="4"/>
  <c r="N519" i="4"/>
  <c r="N517" i="4"/>
  <c r="N516" i="4"/>
  <c r="N515" i="4"/>
  <c r="N514" i="4"/>
  <c r="N513" i="4"/>
  <c r="N512" i="4"/>
  <c r="N510" i="4"/>
  <c r="N509" i="4"/>
  <c r="N508" i="4"/>
  <c r="N507" i="4"/>
  <c r="N506" i="4"/>
  <c r="N505" i="4"/>
  <c r="N504" i="4"/>
  <c r="N503" i="4"/>
  <c r="N502" i="4"/>
  <c r="N501" i="4"/>
  <c r="N500" i="4"/>
  <c r="N499" i="4"/>
  <c r="N498" i="4"/>
  <c r="N497" i="4"/>
  <c r="N496" i="4"/>
  <c r="N495" i="4"/>
  <c r="N494" i="4"/>
  <c r="N493" i="4"/>
  <c r="N492" i="4"/>
  <c r="N490" i="4"/>
  <c r="N489" i="4"/>
  <c r="N488" i="4"/>
  <c r="N487" i="4"/>
  <c r="N486" i="4"/>
  <c r="N485" i="4"/>
  <c r="N483" i="4"/>
  <c r="N482" i="4"/>
  <c r="N481" i="4"/>
  <c r="N480" i="4"/>
  <c r="N479" i="4"/>
  <c r="N478" i="4"/>
  <c r="N477" i="4"/>
  <c r="N476" i="4"/>
  <c r="N475" i="4"/>
  <c r="N474" i="4"/>
  <c r="N473" i="4"/>
  <c r="N472" i="4"/>
  <c r="N471" i="4"/>
  <c r="N469" i="4"/>
  <c r="N468" i="4"/>
  <c r="N467" i="4"/>
  <c r="N466" i="4"/>
  <c r="N465" i="4"/>
  <c r="N464" i="4"/>
  <c r="N461" i="4"/>
  <c r="N460" i="4"/>
  <c r="N459" i="4"/>
  <c r="N458" i="4"/>
  <c r="N457" i="4"/>
  <c r="N456" i="4"/>
  <c r="N455" i="4"/>
  <c r="N453" i="4"/>
  <c r="N452" i="4"/>
  <c r="N451" i="4"/>
  <c r="N450" i="4"/>
  <c r="N449" i="4"/>
  <c r="N448" i="4"/>
  <c r="N447" i="4"/>
  <c r="N446" i="4"/>
  <c r="N445" i="4"/>
  <c r="N444" i="4"/>
  <c r="N443" i="4"/>
  <c r="N442" i="4"/>
  <c r="N441" i="4"/>
  <c r="N440" i="4"/>
  <c r="N439" i="4"/>
  <c r="N438" i="4"/>
  <c r="N437" i="4"/>
  <c r="N436" i="4"/>
  <c r="N435" i="4"/>
  <c r="N434" i="4"/>
  <c r="N433" i="4"/>
  <c r="N432" i="4"/>
  <c r="N431" i="4"/>
  <c r="N430" i="4"/>
  <c r="N429" i="4"/>
  <c r="N428" i="4"/>
  <c r="N427" i="4"/>
  <c r="N426" i="4"/>
  <c r="N425" i="4"/>
  <c r="N424" i="4"/>
  <c r="N423" i="4"/>
  <c r="N422" i="4"/>
  <c r="N421" i="4"/>
  <c r="N420" i="4"/>
  <c r="N419" i="4"/>
  <c r="N418" i="4"/>
  <c r="N417" i="4"/>
  <c r="N416" i="4"/>
  <c r="N415" i="4"/>
  <c r="N414" i="4"/>
  <c r="N412" i="4"/>
  <c r="N411" i="4"/>
  <c r="N410" i="4"/>
  <c r="N409" i="4"/>
  <c r="N408" i="4"/>
  <c r="N407" i="4"/>
  <c r="N406" i="4"/>
  <c r="N405" i="4"/>
  <c r="N404" i="4"/>
  <c r="N403" i="4"/>
  <c r="N402" i="4"/>
  <c r="N401" i="4"/>
  <c r="N400" i="4"/>
  <c r="N399" i="4"/>
  <c r="N398" i="4"/>
  <c r="N397" i="4"/>
  <c r="N396" i="4"/>
  <c r="N394" i="4"/>
  <c r="N393" i="4"/>
  <c r="N392" i="4"/>
  <c r="N391" i="4"/>
  <c r="N390" i="4"/>
  <c r="N389" i="4"/>
  <c r="N388" i="4"/>
  <c r="N387" i="4"/>
  <c r="N385" i="4"/>
  <c r="N384" i="4"/>
  <c r="N383" i="4"/>
  <c r="N382" i="4"/>
  <c r="N381" i="4"/>
  <c r="N380" i="4"/>
  <c r="N379" i="4"/>
  <c r="N378" i="4"/>
  <c r="N376" i="4"/>
  <c r="N375" i="4"/>
  <c r="N373" i="4"/>
  <c r="N372" i="4"/>
  <c r="N371" i="4"/>
  <c r="N370" i="4"/>
  <c r="N369" i="4"/>
  <c r="N368" i="4"/>
  <c r="N367" i="4"/>
  <c r="N366" i="4"/>
  <c r="N365" i="4"/>
  <c r="N364" i="4"/>
  <c r="N362" i="4"/>
  <c r="N361" i="4"/>
  <c r="N360" i="4"/>
  <c r="N359" i="4"/>
  <c r="N358" i="4"/>
  <c r="N356" i="4"/>
  <c r="N355" i="4"/>
  <c r="N354" i="4"/>
  <c r="N353" i="4"/>
  <c r="N352" i="4"/>
  <c r="N351" i="4"/>
  <c r="N350" i="4"/>
  <c r="N349" i="4"/>
  <c r="N348" i="4"/>
  <c r="N347" i="4"/>
  <c r="N346" i="4"/>
  <c r="N345" i="4"/>
  <c r="N344" i="4"/>
  <c r="N343" i="4"/>
  <c r="N342" i="4"/>
  <c r="N341" i="4"/>
  <c r="N340" i="4"/>
  <c r="N339" i="4"/>
  <c r="N338" i="4"/>
  <c r="N337" i="4"/>
  <c r="N336" i="4"/>
  <c r="N335" i="4"/>
  <c r="N334" i="4"/>
  <c r="N333" i="4"/>
  <c r="N332" i="4"/>
  <c r="N331" i="4"/>
  <c r="N330" i="4"/>
  <c r="N329" i="4"/>
  <c r="N328" i="4"/>
  <c r="N327" i="4"/>
  <c r="N326" i="4"/>
  <c r="N325" i="4"/>
  <c r="N324" i="4"/>
  <c r="N323" i="4"/>
  <c r="N322" i="4"/>
  <c r="N321" i="4"/>
  <c r="N320" i="4"/>
  <c r="N319" i="4"/>
  <c r="N318" i="4"/>
  <c r="N317" i="4"/>
  <c r="N316" i="4"/>
  <c r="N315" i="4"/>
  <c r="N314" i="4"/>
  <c r="N313" i="4"/>
  <c r="N311" i="4"/>
  <c r="N310" i="4"/>
  <c r="N309" i="4"/>
  <c r="N308" i="4"/>
  <c r="N307" i="4"/>
  <c r="N306" i="4"/>
  <c r="N305" i="4"/>
  <c r="N304" i="4"/>
  <c r="N303" i="4"/>
  <c r="N301" i="4"/>
  <c r="N300" i="4"/>
  <c r="N299" i="4"/>
  <c r="N298" i="4"/>
  <c r="N297" i="4"/>
  <c r="N296" i="4"/>
  <c r="N295" i="4"/>
  <c r="N294" i="4"/>
  <c r="N293" i="4"/>
  <c r="N291" i="4"/>
  <c r="N290" i="4"/>
  <c r="N289" i="4"/>
  <c r="N288" i="4"/>
  <c r="N287" i="4"/>
  <c r="N286" i="4"/>
  <c r="N285" i="4"/>
  <c r="N284" i="4"/>
  <c r="N283" i="4"/>
  <c r="N282" i="4"/>
  <c r="N280" i="4"/>
  <c r="N279" i="4"/>
  <c r="N278" i="4"/>
  <c r="N277" i="4"/>
  <c r="N276" i="4"/>
  <c r="N275" i="4"/>
  <c r="N274" i="4"/>
  <c r="N273" i="4"/>
  <c r="N272" i="4"/>
  <c r="N270" i="4"/>
  <c r="N269" i="4"/>
  <c r="N268" i="4"/>
  <c r="N267" i="4"/>
  <c r="N266" i="4"/>
  <c r="N264" i="4"/>
  <c r="N263" i="4"/>
  <c r="N262" i="4"/>
  <c r="N261" i="4"/>
  <c r="N260" i="4"/>
  <c r="N259" i="4"/>
  <c r="N258" i="4"/>
  <c r="N257" i="4"/>
  <c r="N256" i="4"/>
  <c r="N255" i="4"/>
  <c r="N254" i="4"/>
  <c r="N253" i="4"/>
  <c r="N252" i="4"/>
  <c r="N251" i="4"/>
  <c r="N249" i="4"/>
  <c r="N248" i="4" s="1"/>
  <c r="N247" i="4"/>
  <c r="N246" i="4"/>
  <c r="N245" i="4"/>
  <c r="N244" i="4"/>
  <c r="N243" i="4"/>
  <c r="N241" i="4"/>
  <c r="N240" i="4"/>
  <c r="N239" i="4"/>
  <c r="N237" i="4"/>
  <c r="N236" i="4" s="1"/>
  <c r="N235" i="4"/>
  <c r="N234" i="4"/>
  <c r="N233" i="4"/>
  <c r="N231" i="4"/>
  <c r="N230" i="4"/>
  <c r="N229" i="4"/>
  <c r="N228" i="4"/>
  <c r="N227" i="4"/>
  <c r="N226" i="4"/>
  <c r="N225" i="4"/>
  <c r="N224" i="4"/>
  <c r="N223" i="4"/>
  <c r="N222" i="4"/>
  <c r="N221" i="4"/>
  <c r="N220" i="4"/>
  <c r="N219" i="4"/>
  <c r="N218" i="4"/>
  <c r="N216" i="4"/>
  <c r="N215" i="4"/>
  <c r="N214" i="4"/>
  <c r="N213" i="4"/>
  <c r="N212" i="4"/>
  <c r="N210" i="4"/>
  <c r="N209" i="4" s="1"/>
  <c r="N208" i="4"/>
  <c r="N207" i="4"/>
  <c r="N206" i="4"/>
  <c r="N205" i="4"/>
  <c r="N204" i="4"/>
  <c r="N203" i="4"/>
  <c r="N202" i="4"/>
  <c r="N201" i="4"/>
  <c r="N200" i="4"/>
  <c r="N199" i="4"/>
  <c r="N198" i="4"/>
  <c r="N197" i="4"/>
  <c r="N196" i="4"/>
  <c r="N195" i="4"/>
  <c r="N194" i="4"/>
  <c r="N193" i="4"/>
  <c r="N192" i="4"/>
  <c r="N191" i="4"/>
  <c r="N190" i="4"/>
  <c r="N189" i="4"/>
  <c r="N188" i="4"/>
  <c r="N186" i="4"/>
  <c r="N185" i="4"/>
  <c r="N184" i="4"/>
  <c r="N183" i="4"/>
  <c r="N182" i="4"/>
  <c r="N181" i="4"/>
  <c r="N180" i="4"/>
  <c r="N179" i="4"/>
  <c r="N178" i="4"/>
  <c r="N177" i="4"/>
  <c r="N176" i="4"/>
  <c r="N175" i="4"/>
  <c r="N174" i="4"/>
  <c r="N173" i="4"/>
  <c r="N172" i="4"/>
  <c r="N171" i="4"/>
  <c r="N170" i="4"/>
  <c r="N169" i="4"/>
  <c r="N167" i="4"/>
  <c r="N166" i="4"/>
  <c r="N165" i="4"/>
  <c r="N164" i="4"/>
  <c r="N163" i="4"/>
  <c r="N162" i="4"/>
  <c r="N161" i="4"/>
  <c r="N160" i="4"/>
  <c r="N159" i="4"/>
  <c r="N158" i="4"/>
  <c r="N157" i="4"/>
  <c r="N156" i="4"/>
  <c r="N155" i="4"/>
  <c r="N154" i="4"/>
  <c r="N153" i="4"/>
  <c r="N152" i="4"/>
  <c r="N151" i="4"/>
  <c r="N150" i="4"/>
  <c r="N149" i="4"/>
  <c r="N148" i="4"/>
  <c r="N147" i="4"/>
  <c r="N145" i="4"/>
  <c r="N144" i="4" s="1"/>
  <c r="N143" i="4"/>
  <c r="N142" i="4"/>
  <c r="N141" i="4"/>
  <c r="N139" i="4"/>
  <c r="N138" i="4"/>
  <c r="N137" i="4"/>
  <c r="N136" i="4"/>
  <c r="N135" i="4"/>
  <c r="N133" i="4"/>
  <c r="N132" i="4"/>
  <c r="N131" i="4"/>
  <c r="N130" i="4"/>
  <c r="N129" i="4"/>
  <c r="N127" i="4"/>
  <c r="N126" i="4"/>
  <c r="N125" i="4"/>
  <c r="N124" i="4"/>
  <c r="N123" i="4"/>
  <c r="N122" i="4"/>
  <c r="N120" i="4"/>
  <c r="N119" i="4"/>
  <c r="N118" i="4"/>
  <c r="N117" i="4"/>
  <c r="N116" i="4"/>
  <c r="N114" i="4"/>
  <c r="N113" i="4"/>
  <c r="N112" i="4"/>
  <c r="N111" i="4"/>
  <c r="N110" i="4"/>
  <c r="N109" i="4"/>
  <c r="N108" i="4"/>
  <c r="N107" i="4"/>
  <c r="N106" i="4"/>
  <c r="N105" i="4"/>
  <c r="N104" i="4"/>
  <c r="N103" i="4"/>
  <c r="N102" i="4"/>
  <c r="N101" i="4"/>
  <c r="N100" i="4"/>
  <c r="N99" i="4"/>
  <c r="N98" i="4"/>
  <c r="N96" i="4"/>
  <c r="N95" i="4"/>
  <c r="N94" i="4"/>
  <c r="N93" i="4"/>
  <c r="N92" i="4"/>
  <c r="N91" i="4"/>
  <c r="N90" i="4"/>
  <c r="N89" i="4"/>
  <c r="N88" i="4"/>
  <c r="N87" i="4"/>
  <c r="N86" i="4"/>
  <c r="N85" i="4"/>
  <c r="N83" i="4"/>
  <c r="N82" i="4"/>
  <c r="N80" i="4"/>
  <c r="N79" i="4"/>
  <c r="N78" i="4"/>
  <c r="N77" i="4"/>
  <c r="N76" i="4"/>
  <c r="N75" i="4"/>
  <c r="N74" i="4"/>
  <c r="N73" i="4"/>
  <c r="N72" i="4"/>
  <c r="N71" i="4"/>
  <c r="N70" i="4"/>
  <c r="N69" i="4"/>
  <c r="N68" i="4"/>
  <c r="N67" i="4"/>
  <c r="N66" i="4"/>
  <c r="N64" i="4"/>
  <c r="N63" i="4"/>
  <c r="N62" i="4"/>
  <c r="N60" i="4"/>
  <c r="N59" i="4"/>
  <c r="N58" i="4"/>
  <c r="N57" i="4"/>
  <c r="N56" i="4"/>
  <c r="N54" i="4"/>
  <c r="N53" i="4"/>
  <c r="N52" i="4"/>
  <c r="N51" i="4"/>
  <c r="N50" i="4"/>
  <c r="N49" i="4"/>
  <c r="N47" i="4"/>
  <c r="N46" i="4"/>
  <c r="N45" i="4"/>
  <c r="N44" i="4"/>
  <c r="N43" i="4"/>
  <c r="N42" i="4"/>
  <c r="N41" i="4"/>
  <c r="N39" i="4"/>
  <c r="N38" i="4"/>
  <c r="N37" i="4"/>
  <c r="N36" i="4"/>
  <c r="N35" i="4"/>
  <c r="N34" i="4"/>
  <c r="N32" i="4"/>
  <c r="N31" i="4"/>
  <c r="N30" i="4"/>
  <c r="N28" i="4"/>
  <c r="N27" i="4"/>
  <c r="N26" i="4"/>
  <c r="N25" i="4"/>
  <c r="N23" i="4"/>
  <c r="N22" i="4"/>
  <c r="N21" i="4"/>
  <c r="N1069" i="4" l="1"/>
  <c r="N1079" i="4"/>
  <c r="N549" i="4"/>
  <c r="N1072" i="4"/>
  <c r="N611" i="4"/>
  <c r="N61" i="4"/>
  <c r="N217" i="4"/>
  <c r="N363" i="4"/>
  <c r="N377" i="4"/>
  <c r="N386" i="4"/>
  <c r="N55" i="4"/>
  <c r="N65" i="4"/>
  <c r="N470" i="4"/>
  <c r="N518" i="4"/>
  <c r="N553" i="4"/>
  <c r="N908" i="4"/>
  <c r="N921" i="4"/>
  <c r="N926" i="4"/>
  <c r="N946" i="4"/>
  <c r="N961" i="4"/>
  <c r="N1013" i="4"/>
  <c r="N1024" i="4"/>
  <c r="N1049" i="4"/>
  <c r="N33" i="4"/>
  <c r="N24" i="4"/>
  <c r="N29" i="4"/>
  <c r="N48" i="4"/>
  <c r="N115" i="4"/>
  <c r="N134" i="4"/>
  <c r="N187" i="4"/>
  <c r="N242" i="4"/>
  <c r="N265" i="4"/>
  <c r="N292" i="4"/>
  <c r="N413" i="4"/>
  <c r="N454" i="4"/>
  <c r="N463" i="4"/>
  <c r="N511" i="4"/>
  <c r="N529" i="4"/>
  <c r="N534" i="4"/>
  <c r="N539" i="4"/>
  <c r="N544" i="4"/>
  <c r="N621" i="4"/>
  <c r="N649" i="4"/>
  <c r="N707" i="4"/>
  <c r="N759" i="4"/>
  <c r="N768" i="4"/>
  <c r="N782" i="4"/>
  <c r="N832" i="4"/>
  <c r="N838" i="4"/>
  <c r="N853" i="4"/>
  <c r="N862" i="4"/>
  <c r="N984" i="4"/>
  <c r="N84" i="4"/>
  <c r="N128" i="4"/>
  <c r="N20" i="4"/>
  <c r="N40" i="4"/>
  <c r="N81" i="4"/>
  <c r="N121" i="4"/>
  <c r="N140" i="4"/>
  <c r="N146" i="4"/>
  <c r="N232" i="4"/>
  <c r="N238" i="4"/>
  <c r="N271" i="4"/>
  <c r="N302" i="4"/>
  <c r="N374" i="4"/>
  <c r="N491" i="4"/>
  <c r="N577" i="4"/>
  <c r="N587" i="4"/>
  <c r="N655" i="4"/>
  <c r="N690" i="4"/>
  <c r="N717" i="4"/>
  <c r="N722" i="4"/>
  <c r="N824" i="4"/>
  <c r="N870" i="4"/>
  <c r="N875" i="4"/>
  <c r="N880" i="4"/>
  <c r="N938" i="4"/>
  <c r="N949" i="4"/>
  <c r="N958" i="4"/>
  <c r="N964" i="4"/>
  <c r="N998" i="4"/>
  <c r="N1021" i="4"/>
  <c r="N1032" i="4"/>
  <c r="N168" i="4"/>
  <c r="N211" i="4"/>
  <c r="N250" i="4"/>
  <c r="N281" i="4"/>
  <c r="N312" i="4"/>
  <c r="N357" i="4"/>
  <c r="N593" i="4"/>
  <c r="N624" i="4"/>
  <c r="N629" i="4"/>
  <c r="N634" i="4"/>
  <c r="N665" i="4"/>
  <c r="N704" i="4"/>
  <c r="N732" i="4"/>
  <c r="N771" i="4"/>
  <c r="N835" i="4"/>
  <c r="N889" i="4"/>
  <c r="N894" i="4"/>
  <c r="N1042" i="4"/>
  <c r="N1057" i="4"/>
  <c r="N97" i="4"/>
  <c r="N395" i="4"/>
  <c r="N484" i="4"/>
  <c r="N462" i="4" l="1"/>
  <c r="N19" i="4"/>
  <c r="N869" i="4"/>
  <c r="K286" i="15"/>
  <c r="K285" i="15" s="1"/>
  <c r="K339" i="15" s="1"/>
  <c r="L287" i="15"/>
  <c r="L286" i="15" s="1"/>
  <c r="L285" i="15" s="1"/>
  <c r="L339" i="15" s="1"/>
  <c r="N18" i="4" l="1"/>
  <c r="AD1078" i="10"/>
  <c r="AE1078" i="10"/>
  <c r="AF1078" i="10"/>
  <c r="AG1078" i="10"/>
  <c r="AH1078" i="10"/>
  <c r="AI1078" i="10"/>
  <c r="AJ1078" i="10"/>
  <c r="AK1078" i="10"/>
  <c r="AL1078" i="10"/>
  <c r="AM1078" i="10"/>
  <c r="AN1078" i="10"/>
  <c r="AO1078" i="10"/>
  <c r="AP1078" i="10"/>
  <c r="AQ1078" i="10"/>
  <c r="AR1078" i="10"/>
  <c r="AS1078" i="10"/>
  <c r="AD1076" i="10"/>
  <c r="AE1076" i="10"/>
  <c r="AF1076" i="10"/>
  <c r="AG1076" i="10"/>
  <c r="AH1076" i="10"/>
  <c r="AI1076" i="10"/>
  <c r="AJ1076" i="10"/>
  <c r="AK1076" i="10"/>
  <c r="AL1076" i="10"/>
  <c r="AM1076" i="10"/>
  <c r="AN1076" i="10"/>
  <c r="AO1076" i="10"/>
  <c r="AP1076" i="10"/>
  <c r="AQ1076" i="10"/>
  <c r="AR1076" i="10"/>
  <c r="AS1076" i="10"/>
  <c r="AD1073" i="10"/>
  <c r="AE1073" i="10"/>
  <c r="AF1073" i="10"/>
  <c r="AG1073" i="10"/>
  <c r="AH1073" i="10"/>
  <c r="AI1073" i="10"/>
  <c r="AJ1073" i="10"/>
  <c r="AK1073" i="10"/>
  <c r="AL1073" i="10"/>
  <c r="AM1073" i="10"/>
  <c r="AN1073" i="10"/>
  <c r="AO1073" i="10"/>
  <c r="AP1073" i="10"/>
  <c r="AQ1073" i="10"/>
  <c r="AR1073" i="10"/>
  <c r="AS1073" i="10"/>
  <c r="AD1070" i="10"/>
  <c r="AE1070" i="10"/>
  <c r="AF1070" i="10"/>
  <c r="AG1070" i="10"/>
  <c r="AH1070" i="10"/>
  <c r="AI1070" i="10"/>
  <c r="AJ1070" i="10"/>
  <c r="AK1070" i="10"/>
  <c r="AL1070" i="10"/>
  <c r="AM1070" i="10"/>
  <c r="AN1070" i="10"/>
  <c r="AO1070" i="10"/>
  <c r="AP1070" i="10"/>
  <c r="AQ1070" i="10"/>
  <c r="AR1070" i="10"/>
  <c r="AS1070" i="10"/>
  <c r="AD1068" i="10"/>
  <c r="AE1068" i="10"/>
  <c r="AF1068" i="10"/>
  <c r="AG1068" i="10"/>
  <c r="AH1068" i="10"/>
  <c r="AI1068" i="10"/>
  <c r="AJ1068" i="10"/>
  <c r="AK1068" i="10"/>
  <c r="AL1068" i="10"/>
  <c r="AM1068" i="10"/>
  <c r="AN1068" i="10"/>
  <c r="AO1068" i="10"/>
  <c r="AP1068" i="10"/>
  <c r="AQ1068" i="10"/>
  <c r="AR1068" i="10"/>
  <c r="AS1068" i="10"/>
  <c r="AD1066" i="10"/>
  <c r="AE1066" i="10"/>
  <c r="AF1066" i="10"/>
  <c r="AG1066" i="10"/>
  <c r="AH1066" i="10"/>
  <c r="AI1066" i="10"/>
  <c r="AJ1066" i="10"/>
  <c r="AK1066" i="10"/>
  <c r="AL1066" i="10"/>
  <c r="AM1066" i="10"/>
  <c r="AN1066" i="10"/>
  <c r="AO1066" i="10"/>
  <c r="AP1066" i="10"/>
  <c r="AQ1066" i="10"/>
  <c r="AR1066" i="10"/>
  <c r="AS1066" i="10"/>
  <c r="AD1064" i="10"/>
  <c r="AE1064" i="10"/>
  <c r="AF1064" i="10"/>
  <c r="AG1064" i="10"/>
  <c r="AH1064" i="10"/>
  <c r="AI1064" i="10"/>
  <c r="AJ1064" i="10"/>
  <c r="AK1064" i="10"/>
  <c r="AL1064" i="10"/>
  <c r="AM1064" i="10"/>
  <c r="AN1064" i="10"/>
  <c r="AO1064" i="10"/>
  <c r="AP1064" i="10"/>
  <c r="AQ1064" i="10"/>
  <c r="AR1064" i="10"/>
  <c r="AS1064" i="10"/>
  <c r="AD1058" i="10"/>
  <c r="AE1058" i="10"/>
  <c r="AF1058" i="10"/>
  <c r="AG1058" i="10"/>
  <c r="AH1058" i="10"/>
  <c r="AI1058" i="10"/>
  <c r="AJ1058" i="10"/>
  <c r="AK1058" i="10"/>
  <c r="AL1058" i="10"/>
  <c r="AM1058" i="10"/>
  <c r="AN1058" i="10"/>
  <c r="AO1058" i="10"/>
  <c r="AP1058" i="10"/>
  <c r="AQ1058" i="10"/>
  <c r="AR1058" i="10"/>
  <c r="AS1058" i="10"/>
  <c r="AD1050" i="10"/>
  <c r="AE1050" i="10"/>
  <c r="AF1050" i="10"/>
  <c r="AG1050" i="10"/>
  <c r="AH1050" i="10"/>
  <c r="AI1050" i="10"/>
  <c r="AJ1050" i="10"/>
  <c r="AK1050" i="10"/>
  <c r="AL1050" i="10"/>
  <c r="AM1050" i="10"/>
  <c r="AN1050" i="10"/>
  <c r="AO1050" i="10"/>
  <c r="AP1050" i="10"/>
  <c r="AQ1050" i="10"/>
  <c r="AR1050" i="10"/>
  <c r="AS1050" i="10"/>
  <c r="AD1048" i="10"/>
  <c r="AE1048" i="10"/>
  <c r="AF1048" i="10"/>
  <c r="AG1048" i="10"/>
  <c r="AH1048" i="10"/>
  <c r="AI1048" i="10"/>
  <c r="AJ1048" i="10"/>
  <c r="AK1048" i="10"/>
  <c r="AL1048" i="10"/>
  <c r="AM1048" i="10"/>
  <c r="AN1048" i="10"/>
  <c r="AO1048" i="10"/>
  <c r="AP1048" i="10"/>
  <c r="AQ1048" i="10"/>
  <c r="AR1048" i="10"/>
  <c r="AS1048" i="10"/>
  <c r="AD1043" i="10"/>
  <c r="AE1043" i="10"/>
  <c r="AF1043" i="10"/>
  <c r="AG1043" i="10"/>
  <c r="AH1043" i="10"/>
  <c r="AI1043" i="10"/>
  <c r="AJ1043" i="10"/>
  <c r="AK1043" i="10"/>
  <c r="AL1043" i="10"/>
  <c r="AM1043" i="10"/>
  <c r="AN1043" i="10"/>
  <c r="AO1043" i="10"/>
  <c r="AP1043" i="10"/>
  <c r="AQ1043" i="10"/>
  <c r="AR1043" i="10"/>
  <c r="AS1043" i="10"/>
  <c r="AD1033" i="10"/>
  <c r="AE1033" i="10"/>
  <c r="AF1033" i="10"/>
  <c r="AG1033" i="10"/>
  <c r="AH1033" i="10"/>
  <c r="AI1033" i="10"/>
  <c r="AJ1033" i="10"/>
  <c r="AK1033" i="10"/>
  <c r="AL1033" i="10"/>
  <c r="AM1033" i="10"/>
  <c r="AN1033" i="10"/>
  <c r="AO1033" i="10"/>
  <c r="AP1033" i="10"/>
  <c r="AQ1033" i="10"/>
  <c r="AR1033" i="10"/>
  <c r="AS1033" i="10"/>
  <c r="AD1031" i="10"/>
  <c r="AE1031" i="10"/>
  <c r="AF1031" i="10"/>
  <c r="AG1031" i="10"/>
  <c r="AH1031" i="10"/>
  <c r="AI1031" i="10"/>
  <c r="AJ1031" i="10"/>
  <c r="AK1031" i="10"/>
  <c r="AL1031" i="10"/>
  <c r="AM1031" i="10"/>
  <c r="AN1031" i="10"/>
  <c r="AO1031" i="10"/>
  <c r="AP1031" i="10"/>
  <c r="AQ1031" i="10"/>
  <c r="AR1031" i="10"/>
  <c r="AS1031" i="10"/>
  <c r="AD1025" i="10"/>
  <c r="AE1025" i="10"/>
  <c r="AF1025" i="10"/>
  <c r="AG1025" i="10"/>
  <c r="AH1025" i="10"/>
  <c r="AI1025" i="10"/>
  <c r="AJ1025" i="10"/>
  <c r="AK1025" i="10"/>
  <c r="AL1025" i="10"/>
  <c r="AM1025" i="10"/>
  <c r="AN1025" i="10"/>
  <c r="AO1025" i="10"/>
  <c r="AP1025" i="10"/>
  <c r="AQ1025" i="10"/>
  <c r="AR1025" i="10"/>
  <c r="AS1025" i="10"/>
  <c r="AD1022" i="10"/>
  <c r="AE1022" i="10"/>
  <c r="AF1022" i="10"/>
  <c r="AG1022" i="10"/>
  <c r="AH1022" i="10"/>
  <c r="AI1022" i="10"/>
  <c r="AJ1022" i="10"/>
  <c r="AK1022" i="10"/>
  <c r="AL1022" i="10"/>
  <c r="AM1022" i="10"/>
  <c r="AN1022" i="10"/>
  <c r="AO1022" i="10"/>
  <c r="AP1022" i="10"/>
  <c r="AQ1022" i="10"/>
  <c r="AR1022" i="10"/>
  <c r="AS1022" i="10"/>
  <c r="AD1020" i="10"/>
  <c r="AE1020" i="10"/>
  <c r="AF1020" i="10"/>
  <c r="AG1020" i="10"/>
  <c r="AH1020" i="10"/>
  <c r="AI1020" i="10"/>
  <c r="AJ1020" i="10"/>
  <c r="AK1020" i="10"/>
  <c r="AL1020" i="10"/>
  <c r="AM1020" i="10"/>
  <c r="AN1020" i="10"/>
  <c r="AO1020" i="10"/>
  <c r="AP1020" i="10"/>
  <c r="AQ1020" i="10"/>
  <c r="AR1020" i="10"/>
  <c r="AS1020" i="10"/>
  <c r="AD1014" i="10"/>
  <c r="AE1014" i="10"/>
  <c r="AF1014" i="10"/>
  <c r="AG1014" i="10"/>
  <c r="AH1014" i="10"/>
  <c r="AI1014" i="10"/>
  <c r="AJ1014" i="10"/>
  <c r="AK1014" i="10"/>
  <c r="AL1014" i="10"/>
  <c r="AM1014" i="10"/>
  <c r="AN1014" i="10"/>
  <c r="AO1014" i="10"/>
  <c r="AP1014" i="10"/>
  <c r="AQ1014" i="10"/>
  <c r="AR1014" i="10"/>
  <c r="AS1014" i="10"/>
  <c r="AD999" i="10"/>
  <c r="AE999" i="10"/>
  <c r="AF999" i="10"/>
  <c r="AG999" i="10"/>
  <c r="AH999" i="10"/>
  <c r="AI999" i="10"/>
  <c r="AJ999" i="10"/>
  <c r="AK999" i="10"/>
  <c r="AL999" i="10"/>
  <c r="AM999" i="10"/>
  <c r="AN999" i="10"/>
  <c r="AO999" i="10"/>
  <c r="AP999" i="10"/>
  <c r="AQ999" i="10"/>
  <c r="AR999" i="10"/>
  <c r="AS999" i="10"/>
  <c r="AD985" i="10"/>
  <c r="AE985" i="10"/>
  <c r="AF985" i="10"/>
  <c r="AG985" i="10"/>
  <c r="AH985" i="10"/>
  <c r="AI985" i="10"/>
  <c r="AJ985" i="10"/>
  <c r="AK985" i="10"/>
  <c r="AL985" i="10"/>
  <c r="AM985" i="10"/>
  <c r="AN985" i="10"/>
  <c r="AO985" i="10"/>
  <c r="AP985" i="10"/>
  <c r="AQ985" i="10"/>
  <c r="AR985" i="10"/>
  <c r="AS985" i="10"/>
  <c r="AD965" i="10"/>
  <c r="AE965" i="10"/>
  <c r="AF965" i="10"/>
  <c r="AG965" i="10"/>
  <c r="AH965" i="10"/>
  <c r="AI965" i="10"/>
  <c r="AJ965" i="10"/>
  <c r="AK965" i="10"/>
  <c r="AL965" i="10"/>
  <c r="AM965" i="10"/>
  <c r="AN965" i="10"/>
  <c r="AO965" i="10"/>
  <c r="AP965" i="10"/>
  <c r="AQ965" i="10"/>
  <c r="AR965" i="10"/>
  <c r="AS965" i="10"/>
  <c r="AD962" i="10"/>
  <c r="AE962" i="10"/>
  <c r="AF962" i="10"/>
  <c r="AG962" i="10"/>
  <c r="AH962" i="10"/>
  <c r="AI962" i="10"/>
  <c r="AJ962" i="10"/>
  <c r="AK962" i="10"/>
  <c r="AL962" i="10"/>
  <c r="AM962" i="10"/>
  <c r="AN962" i="10"/>
  <c r="AO962" i="10"/>
  <c r="AP962" i="10"/>
  <c r="AQ962" i="10"/>
  <c r="AR962" i="10"/>
  <c r="AS962" i="10"/>
  <c r="AD959" i="10"/>
  <c r="AE959" i="10"/>
  <c r="AF959" i="10"/>
  <c r="AG959" i="10"/>
  <c r="AH959" i="10"/>
  <c r="AI959" i="10"/>
  <c r="AJ959" i="10"/>
  <c r="AK959" i="10"/>
  <c r="AL959" i="10"/>
  <c r="AM959" i="10"/>
  <c r="AN959" i="10"/>
  <c r="AO959" i="10"/>
  <c r="AP959" i="10"/>
  <c r="AQ959" i="10"/>
  <c r="AR959" i="10"/>
  <c r="AS959" i="10"/>
  <c r="AD950" i="10"/>
  <c r="AE950" i="10"/>
  <c r="AF950" i="10"/>
  <c r="AG950" i="10"/>
  <c r="AH950" i="10"/>
  <c r="AI950" i="10"/>
  <c r="AJ950" i="10"/>
  <c r="AK950" i="10"/>
  <c r="AL950" i="10"/>
  <c r="AM950" i="10"/>
  <c r="AN950" i="10"/>
  <c r="AO950" i="10"/>
  <c r="AP950" i="10"/>
  <c r="AQ950" i="10"/>
  <c r="AR950" i="10"/>
  <c r="AS950" i="10"/>
  <c r="AD947" i="10"/>
  <c r="AE947" i="10"/>
  <c r="AF947" i="10"/>
  <c r="AG947" i="10"/>
  <c r="AH947" i="10"/>
  <c r="AI947" i="10"/>
  <c r="AJ947" i="10"/>
  <c r="AK947" i="10"/>
  <c r="AL947" i="10"/>
  <c r="AM947" i="10"/>
  <c r="AN947" i="10"/>
  <c r="AO947" i="10"/>
  <c r="AP947" i="10"/>
  <c r="AQ947" i="10"/>
  <c r="AR947" i="10"/>
  <c r="AS947" i="10"/>
  <c r="AD945" i="10"/>
  <c r="AE945" i="10"/>
  <c r="AF945" i="10"/>
  <c r="AG945" i="10"/>
  <c r="AH945" i="10"/>
  <c r="AI945" i="10"/>
  <c r="AJ945" i="10"/>
  <c r="AK945" i="10"/>
  <c r="AL945" i="10"/>
  <c r="AM945" i="10"/>
  <c r="AN945" i="10"/>
  <c r="AO945" i="10"/>
  <c r="AP945" i="10"/>
  <c r="AQ945" i="10"/>
  <c r="AR945" i="10"/>
  <c r="AS945" i="10"/>
  <c r="AD939" i="10"/>
  <c r="AE939" i="10"/>
  <c r="AF939" i="10"/>
  <c r="AG939" i="10"/>
  <c r="AH939" i="10"/>
  <c r="AI939" i="10"/>
  <c r="AJ939" i="10"/>
  <c r="AK939" i="10"/>
  <c r="AL939" i="10"/>
  <c r="AM939" i="10"/>
  <c r="AN939" i="10"/>
  <c r="AO939" i="10"/>
  <c r="AP939" i="10"/>
  <c r="AQ939" i="10"/>
  <c r="AR939" i="10"/>
  <c r="AS939" i="10"/>
  <c r="AD937" i="10"/>
  <c r="AE937" i="10"/>
  <c r="AF937" i="10"/>
  <c r="AG937" i="10"/>
  <c r="AH937" i="10"/>
  <c r="AI937" i="10"/>
  <c r="AJ937" i="10"/>
  <c r="AK937" i="10"/>
  <c r="AL937" i="10"/>
  <c r="AM937" i="10"/>
  <c r="AN937" i="10"/>
  <c r="AO937" i="10"/>
  <c r="AP937" i="10"/>
  <c r="AQ937" i="10"/>
  <c r="AR937" i="10"/>
  <c r="AS937" i="10"/>
  <c r="AD927" i="10"/>
  <c r="AE927" i="10"/>
  <c r="AF927" i="10"/>
  <c r="AG927" i="10"/>
  <c r="AH927" i="10"/>
  <c r="AI927" i="10"/>
  <c r="AJ927" i="10"/>
  <c r="AK927" i="10"/>
  <c r="AL927" i="10"/>
  <c r="AM927" i="10"/>
  <c r="AN927" i="10"/>
  <c r="AO927" i="10"/>
  <c r="AP927" i="10"/>
  <c r="AQ927" i="10"/>
  <c r="AR927" i="10"/>
  <c r="AS927" i="10"/>
  <c r="AD922" i="10"/>
  <c r="AE922" i="10"/>
  <c r="AF922" i="10"/>
  <c r="AG922" i="10"/>
  <c r="AH922" i="10"/>
  <c r="AI922" i="10"/>
  <c r="AJ922" i="10"/>
  <c r="AK922" i="10"/>
  <c r="AL922" i="10"/>
  <c r="AM922" i="10"/>
  <c r="AN922" i="10"/>
  <c r="AO922" i="10"/>
  <c r="AP922" i="10"/>
  <c r="AQ922" i="10"/>
  <c r="AR922" i="10"/>
  <c r="AS922" i="10"/>
  <c r="AD920" i="10"/>
  <c r="AE920" i="10"/>
  <c r="AF920" i="10"/>
  <c r="AG920" i="10"/>
  <c r="AH920" i="10"/>
  <c r="AI920" i="10"/>
  <c r="AJ920" i="10"/>
  <c r="AK920" i="10"/>
  <c r="AL920" i="10"/>
  <c r="AM920" i="10"/>
  <c r="AN920" i="10"/>
  <c r="AO920" i="10"/>
  <c r="AP920" i="10"/>
  <c r="AQ920" i="10"/>
  <c r="AR920" i="10"/>
  <c r="AS920" i="10"/>
  <c r="AD918" i="10"/>
  <c r="AE918" i="10"/>
  <c r="AF918" i="10"/>
  <c r="AG918" i="10"/>
  <c r="AH918" i="10"/>
  <c r="AI918" i="10"/>
  <c r="AJ918" i="10"/>
  <c r="AK918" i="10"/>
  <c r="AL918" i="10"/>
  <c r="AM918" i="10"/>
  <c r="AN918" i="10"/>
  <c r="AO918" i="10"/>
  <c r="AP918" i="10"/>
  <c r="AQ918" i="10"/>
  <c r="AR918" i="10"/>
  <c r="AS918" i="10"/>
  <c r="AD916" i="10"/>
  <c r="AE916" i="10"/>
  <c r="AF916" i="10"/>
  <c r="AG916" i="10"/>
  <c r="AH916" i="10"/>
  <c r="AI916" i="10"/>
  <c r="AJ916" i="10"/>
  <c r="AK916" i="10"/>
  <c r="AL916" i="10"/>
  <c r="AM916" i="10"/>
  <c r="AN916" i="10"/>
  <c r="AO916" i="10"/>
  <c r="AP916" i="10"/>
  <c r="AQ916" i="10"/>
  <c r="AR916" i="10"/>
  <c r="AS916" i="10"/>
  <c r="AD914" i="10"/>
  <c r="AE914" i="10"/>
  <c r="AF914" i="10"/>
  <c r="AG914" i="10"/>
  <c r="AH914" i="10"/>
  <c r="AI914" i="10"/>
  <c r="AJ914" i="10"/>
  <c r="AK914" i="10"/>
  <c r="AL914" i="10"/>
  <c r="AM914" i="10"/>
  <c r="AN914" i="10"/>
  <c r="AO914" i="10"/>
  <c r="AP914" i="10"/>
  <c r="AQ914" i="10"/>
  <c r="AR914" i="10"/>
  <c r="AS914" i="10"/>
  <c r="AD909" i="10"/>
  <c r="AE909" i="10"/>
  <c r="AF909" i="10"/>
  <c r="AG909" i="10"/>
  <c r="AH909" i="10"/>
  <c r="AI909" i="10"/>
  <c r="AJ909" i="10"/>
  <c r="AK909" i="10"/>
  <c r="AL909" i="10"/>
  <c r="AM909" i="10"/>
  <c r="AN909" i="10"/>
  <c r="AO909" i="10"/>
  <c r="AP909" i="10"/>
  <c r="AQ909" i="10"/>
  <c r="AR909" i="10"/>
  <c r="AS909" i="10"/>
  <c r="AD895" i="10"/>
  <c r="AE895" i="10"/>
  <c r="AF895" i="10"/>
  <c r="AG895" i="10"/>
  <c r="AH895" i="10"/>
  <c r="AI895" i="10"/>
  <c r="AJ895" i="10"/>
  <c r="AK895" i="10"/>
  <c r="AL895" i="10"/>
  <c r="AM895" i="10"/>
  <c r="AN895" i="10"/>
  <c r="AO895" i="10"/>
  <c r="AP895" i="10"/>
  <c r="AQ895" i="10"/>
  <c r="AR895" i="10"/>
  <c r="AS895" i="10"/>
  <c r="AD890" i="10"/>
  <c r="AE890" i="10"/>
  <c r="AF890" i="10"/>
  <c r="AG890" i="10"/>
  <c r="AH890" i="10"/>
  <c r="AI890" i="10"/>
  <c r="AJ890" i="10"/>
  <c r="AK890" i="10"/>
  <c r="AL890" i="10"/>
  <c r="AM890" i="10"/>
  <c r="AN890" i="10"/>
  <c r="AO890" i="10"/>
  <c r="AP890" i="10"/>
  <c r="AQ890" i="10"/>
  <c r="AR890" i="10"/>
  <c r="AS890" i="10"/>
  <c r="AD888" i="10"/>
  <c r="AE888" i="10"/>
  <c r="AF888" i="10"/>
  <c r="AG888" i="10"/>
  <c r="AH888" i="10"/>
  <c r="AI888" i="10"/>
  <c r="AJ888" i="10"/>
  <c r="AK888" i="10"/>
  <c r="AL888" i="10"/>
  <c r="AM888" i="10"/>
  <c r="AN888" i="10"/>
  <c r="AO888" i="10"/>
  <c r="AP888" i="10"/>
  <c r="AQ888" i="10"/>
  <c r="AR888" i="10"/>
  <c r="AS888" i="10"/>
  <c r="AD886" i="10"/>
  <c r="AE886" i="10"/>
  <c r="AF886" i="10"/>
  <c r="AG886" i="10"/>
  <c r="AH886" i="10"/>
  <c r="AI886" i="10"/>
  <c r="AJ886" i="10"/>
  <c r="AK886" i="10"/>
  <c r="AL886" i="10"/>
  <c r="AM886" i="10"/>
  <c r="AN886" i="10"/>
  <c r="AO886" i="10"/>
  <c r="AP886" i="10"/>
  <c r="AQ886" i="10"/>
  <c r="AR886" i="10"/>
  <c r="AS886" i="10"/>
  <c r="AD884" i="10"/>
  <c r="AE884" i="10"/>
  <c r="AF884" i="10"/>
  <c r="AG884" i="10"/>
  <c r="AH884" i="10"/>
  <c r="AI884" i="10"/>
  <c r="AJ884" i="10"/>
  <c r="AK884" i="10"/>
  <c r="AL884" i="10"/>
  <c r="AM884" i="10"/>
  <c r="AN884" i="10"/>
  <c r="AO884" i="10"/>
  <c r="AP884" i="10"/>
  <c r="AQ884" i="10"/>
  <c r="AR884" i="10"/>
  <c r="AS884" i="10"/>
  <c r="AD881" i="10"/>
  <c r="AE881" i="10"/>
  <c r="AF881" i="10"/>
  <c r="AG881" i="10"/>
  <c r="AH881" i="10"/>
  <c r="AI881" i="10"/>
  <c r="AJ881" i="10"/>
  <c r="AK881" i="10"/>
  <c r="AL881" i="10"/>
  <c r="AM881" i="10"/>
  <c r="AN881" i="10"/>
  <c r="AO881" i="10"/>
  <c r="AP881" i="10"/>
  <c r="AQ881" i="10"/>
  <c r="AR881" i="10"/>
  <c r="AS881" i="10"/>
  <c r="AD876" i="10"/>
  <c r="AE876" i="10"/>
  <c r="AF876" i="10"/>
  <c r="AG876" i="10"/>
  <c r="AH876" i="10"/>
  <c r="AI876" i="10"/>
  <c r="AJ876" i="10"/>
  <c r="AK876" i="10"/>
  <c r="AL876" i="10"/>
  <c r="AM876" i="10"/>
  <c r="AN876" i="10"/>
  <c r="AO876" i="10"/>
  <c r="AP876" i="10"/>
  <c r="AQ876" i="10"/>
  <c r="AR876" i="10"/>
  <c r="AS876" i="10"/>
  <c r="AD871" i="10"/>
  <c r="AE871" i="10"/>
  <c r="AF871" i="10"/>
  <c r="AG871" i="10"/>
  <c r="AH871" i="10"/>
  <c r="AI871" i="10"/>
  <c r="AJ871" i="10"/>
  <c r="AK871" i="10"/>
  <c r="AL871" i="10"/>
  <c r="AM871" i="10"/>
  <c r="AN871" i="10"/>
  <c r="AO871" i="10"/>
  <c r="AP871" i="10"/>
  <c r="AQ871" i="10"/>
  <c r="AR871" i="10"/>
  <c r="AS871" i="10"/>
  <c r="AD868" i="10"/>
  <c r="AE868" i="10"/>
  <c r="AF868" i="10"/>
  <c r="AG868" i="10"/>
  <c r="AH868" i="10"/>
  <c r="AI868" i="10"/>
  <c r="AJ868" i="10"/>
  <c r="AK868" i="10"/>
  <c r="AL868" i="10"/>
  <c r="AM868" i="10"/>
  <c r="AN868" i="10"/>
  <c r="AO868" i="10"/>
  <c r="AP868" i="10"/>
  <c r="AQ868" i="10"/>
  <c r="AR868" i="10"/>
  <c r="AS868" i="10"/>
  <c r="AD866" i="10"/>
  <c r="AE866" i="10"/>
  <c r="AF866" i="10"/>
  <c r="AG866" i="10"/>
  <c r="AH866" i="10"/>
  <c r="AI866" i="10"/>
  <c r="AJ866" i="10"/>
  <c r="AK866" i="10"/>
  <c r="AL866" i="10"/>
  <c r="AM866" i="10"/>
  <c r="AN866" i="10"/>
  <c r="AO866" i="10"/>
  <c r="AP866" i="10"/>
  <c r="AQ866" i="10"/>
  <c r="AR866" i="10"/>
  <c r="AS866" i="10"/>
  <c r="AD863" i="10"/>
  <c r="AE863" i="10"/>
  <c r="AF863" i="10"/>
  <c r="AG863" i="10"/>
  <c r="AH863" i="10"/>
  <c r="AI863" i="10"/>
  <c r="AJ863" i="10"/>
  <c r="AK863" i="10"/>
  <c r="AL863" i="10"/>
  <c r="AM863" i="10"/>
  <c r="AN863" i="10"/>
  <c r="AO863" i="10"/>
  <c r="AP863" i="10"/>
  <c r="AQ863" i="10"/>
  <c r="AR863" i="10"/>
  <c r="AS863" i="10"/>
  <c r="AD854" i="10"/>
  <c r="AE854" i="10"/>
  <c r="AF854" i="10"/>
  <c r="AG854" i="10"/>
  <c r="AH854" i="10"/>
  <c r="AI854" i="10"/>
  <c r="AJ854" i="10"/>
  <c r="AK854" i="10"/>
  <c r="AL854" i="10"/>
  <c r="AM854" i="10"/>
  <c r="AN854" i="10"/>
  <c r="AO854" i="10"/>
  <c r="AP854" i="10"/>
  <c r="AQ854" i="10"/>
  <c r="AR854" i="10"/>
  <c r="AS854" i="10"/>
  <c r="AD852" i="10"/>
  <c r="AE852" i="10"/>
  <c r="AF852" i="10"/>
  <c r="AG852" i="10"/>
  <c r="AH852" i="10"/>
  <c r="AI852" i="10"/>
  <c r="AJ852" i="10"/>
  <c r="AK852" i="10"/>
  <c r="AL852" i="10"/>
  <c r="AM852" i="10"/>
  <c r="AN852" i="10"/>
  <c r="AO852" i="10"/>
  <c r="AP852" i="10"/>
  <c r="AQ852" i="10"/>
  <c r="AR852" i="10"/>
  <c r="AS852" i="10"/>
  <c r="AD850" i="10"/>
  <c r="AE850" i="10"/>
  <c r="AF850" i="10"/>
  <c r="AG850" i="10"/>
  <c r="AH850" i="10"/>
  <c r="AI850" i="10"/>
  <c r="AJ850" i="10"/>
  <c r="AK850" i="10"/>
  <c r="AL850" i="10"/>
  <c r="AM850" i="10"/>
  <c r="AN850" i="10"/>
  <c r="AO850" i="10"/>
  <c r="AP850" i="10"/>
  <c r="AQ850" i="10"/>
  <c r="AR850" i="10"/>
  <c r="AS850" i="10"/>
  <c r="AD839" i="10"/>
  <c r="AE839" i="10"/>
  <c r="AF839" i="10"/>
  <c r="AG839" i="10"/>
  <c r="AH839" i="10"/>
  <c r="AI839" i="10"/>
  <c r="AJ839" i="10"/>
  <c r="AK839" i="10"/>
  <c r="AL839" i="10"/>
  <c r="AM839" i="10"/>
  <c r="AN839" i="10"/>
  <c r="AO839" i="10"/>
  <c r="AP839" i="10"/>
  <c r="AQ839" i="10"/>
  <c r="AR839" i="10"/>
  <c r="AS839" i="10"/>
  <c r="AD836" i="10"/>
  <c r="AE836" i="10"/>
  <c r="AF836" i="10"/>
  <c r="AG836" i="10"/>
  <c r="AH836" i="10"/>
  <c r="AI836" i="10"/>
  <c r="AJ836" i="10"/>
  <c r="AK836" i="10"/>
  <c r="AL836" i="10"/>
  <c r="AM836" i="10"/>
  <c r="AN836" i="10"/>
  <c r="AO836" i="10"/>
  <c r="AP836" i="10"/>
  <c r="AQ836" i="10"/>
  <c r="AR836" i="10"/>
  <c r="AS836" i="10"/>
  <c r="AD833" i="10"/>
  <c r="AE833" i="10"/>
  <c r="AF833" i="10"/>
  <c r="AG833" i="10"/>
  <c r="AH833" i="10"/>
  <c r="AI833" i="10"/>
  <c r="AJ833" i="10"/>
  <c r="AK833" i="10"/>
  <c r="AL833" i="10"/>
  <c r="AM833" i="10"/>
  <c r="AN833" i="10"/>
  <c r="AO833" i="10"/>
  <c r="AP833" i="10"/>
  <c r="AQ833" i="10"/>
  <c r="AR833" i="10"/>
  <c r="AS833" i="10"/>
  <c r="AD825" i="10"/>
  <c r="AE825" i="10"/>
  <c r="AF825" i="10"/>
  <c r="AG825" i="10"/>
  <c r="AH825" i="10"/>
  <c r="AI825" i="10"/>
  <c r="AJ825" i="10"/>
  <c r="AK825" i="10"/>
  <c r="AL825" i="10"/>
  <c r="AM825" i="10"/>
  <c r="AN825" i="10"/>
  <c r="AO825" i="10"/>
  <c r="AP825" i="10"/>
  <c r="AQ825" i="10"/>
  <c r="AR825" i="10"/>
  <c r="AS825" i="10"/>
  <c r="AD783" i="10"/>
  <c r="AE783" i="10"/>
  <c r="AF783" i="10"/>
  <c r="AG783" i="10"/>
  <c r="AH783" i="10"/>
  <c r="AI783" i="10"/>
  <c r="AJ783" i="10"/>
  <c r="AK783" i="10"/>
  <c r="AL783" i="10"/>
  <c r="AM783" i="10"/>
  <c r="AN783" i="10"/>
  <c r="AO783" i="10"/>
  <c r="AP783" i="10"/>
  <c r="AQ783" i="10"/>
  <c r="AR783" i="10"/>
  <c r="AS783" i="10"/>
  <c r="AD772" i="10"/>
  <c r="AE772" i="10"/>
  <c r="AF772" i="10"/>
  <c r="AG772" i="10"/>
  <c r="AH772" i="10"/>
  <c r="AI772" i="10"/>
  <c r="AJ772" i="10"/>
  <c r="AK772" i="10"/>
  <c r="AL772" i="10"/>
  <c r="AM772" i="10"/>
  <c r="AN772" i="10"/>
  <c r="AO772" i="10"/>
  <c r="AP772" i="10"/>
  <c r="AQ772" i="10"/>
  <c r="AR772" i="10"/>
  <c r="AS772" i="10"/>
  <c r="AD769" i="10"/>
  <c r="AE769" i="10"/>
  <c r="AF769" i="10"/>
  <c r="AG769" i="10"/>
  <c r="AH769" i="10"/>
  <c r="AI769" i="10"/>
  <c r="AJ769" i="10"/>
  <c r="AK769" i="10"/>
  <c r="AL769" i="10"/>
  <c r="AM769" i="10"/>
  <c r="AN769" i="10"/>
  <c r="AO769" i="10"/>
  <c r="AP769" i="10"/>
  <c r="AQ769" i="10"/>
  <c r="AR769" i="10"/>
  <c r="AS769" i="10"/>
  <c r="AD760" i="10"/>
  <c r="AE760" i="10"/>
  <c r="AF760" i="10"/>
  <c r="AG760" i="10"/>
  <c r="AH760" i="10"/>
  <c r="AI760" i="10"/>
  <c r="AJ760" i="10"/>
  <c r="AK760" i="10"/>
  <c r="AL760" i="10"/>
  <c r="AM760" i="10"/>
  <c r="AN760" i="10"/>
  <c r="AO760" i="10"/>
  <c r="AP760" i="10"/>
  <c r="AQ760" i="10"/>
  <c r="AR760" i="10"/>
  <c r="AS760" i="10"/>
  <c r="AD733" i="10"/>
  <c r="AE733" i="10"/>
  <c r="AF733" i="10"/>
  <c r="AG733" i="10"/>
  <c r="AH733" i="10"/>
  <c r="AI733" i="10"/>
  <c r="AJ733" i="10"/>
  <c r="AK733" i="10"/>
  <c r="AL733" i="10"/>
  <c r="AM733" i="10"/>
  <c r="AN733" i="10"/>
  <c r="AO733" i="10"/>
  <c r="AP733" i="10"/>
  <c r="AQ733" i="10"/>
  <c r="AR733" i="10"/>
  <c r="AS733" i="10"/>
  <c r="AD723" i="10"/>
  <c r="AE723" i="10"/>
  <c r="AF723" i="10"/>
  <c r="AG723" i="10"/>
  <c r="AH723" i="10"/>
  <c r="AI723" i="10"/>
  <c r="AJ723" i="10"/>
  <c r="AK723" i="10"/>
  <c r="AL723" i="10"/>
  <c r="AM723" i="10"/>
  <c r="AN723" i="10"/>
  <c r="AO723" i="10"/>
  <c r="AP723" i="10"/>
  <c r="AQ723" i="10"/>
  <c r="AR723" i="10"/>
  <c r="AS723" i="10"/>
  <c r="AD718" i="10"/>
  <c r="AE718" i="10"/>
  <c r="AF718" i="10"/>
  <c r="AG718" i="10"/>
  <c r="AH718" i="10"/>
  <c r="AI718" i="10"/>
  <c r="AJ718" i="10"/>
  <c r="AK718" i="10"/>
  <c r="AL718" i="10"/>
  <c r="AM718" i="10"/>
  <c r="AN718" i="10"/>
  <c r="AO718" i="10"/>
  <c r="AP718" i="10"/>
  <c r="AQ718" i="10"/>
  <c r="AR718" i="10"/>
  <c r="AS718" i="10"/>
  <c r="AD708" i="10"/>
  <c r="AE708" i="10"/>
  <c r="AF708" i="10"/>
  <c r="AG708" i="10"/>
  <c r="AH708" i="10"/>
  <c r="AI708" i="10"/>
  <c r="AJ708" i="10"/>
  <c r="AK708" i="10"/>
  <c r="AL708" i="10"/>
  <c r="AM708" i="10"/>
  <c r="AN708" i="10"/>
  <c r="AO708" i="10"/>
  <c r="AP708" i="10"/>
  <c r="AQ708" i="10"/>
  <c r="AR708" i="10"/>
  <c r="AS708" i="10"/>
  <c r="AD705" i="10"/>
  <c r="AE705" i="10"/>
  <c r="AF705" i="10"/>
  <c r="AG705" i="10"/>
  <c r="AH705" i="10"/>
  <c r="AI705" i="10"/>
  <c r="AJ705" i="10"/>
  <c r="AK705" i="10"/>
  <c r="AL705" i="10"/>
  <c r="AM705" i="10"/>
  <c r="AN705" i="10"/>
  <c r="AO705" i="10"/>
  <c r="AP705" i="10"/>
  <c r="AQ705" i="10"/>
  <c r="AR705" i="10"/>
  <c r="AS705" i="10"/>
  <c r="AD691" i="10"/>
  <c r="AE691" i="10"/>
  <c r="AF691" i="10"/>
  <c r="AG691" i="10"/>
  <c r="AH691" i="10"/>
  <c r="AI691" i="10"/>
  <c r="AJ691" i="10"/>
  <c r="AK691" i="10"/>
  <c r="AL691" i="10"/>
  <c r="AM691" i="10"/>
  <c r="AN691" i="10"/>
  <c r="AO691" i="10"/>
  <c r="AP691" i="10"/>
  <c r="AQ691" i="10"/>
  <c r="AR691" i="10"/>
  <c r="AS691" i="10"/>
  <c r="AD689" i="10"/>
  <c r="AE689" i="10"/>
  <c r="AF689" i="10"/>
  <c r="AG689" i="10"/>
  <c r="AH689" i="10"/>
  <c r="AI689" i="10"/>
  <c r="AJ689" i="10"/>
  <c r="AK689" i="10"/>
  <c r="AL689" i="10"/>
  <c r="AM689" i="10"/>
  <c r="AN689" i="10"/>
  <c r="AO689" i="10"/>
  <c r="AP689" i="10"/>
  <c r="AQ689" i="10"/>
  <c r="AR689" i="10"/>
  <c r="AS689" i="10"/>
  <c r="AD666" i="10"/>
  <c r="AE666" i="10"/>
  <c r="AF666" i="10"/>
  <c r="AG666" i="10"/>
  <c r="AH666" i="10"/>
  <c r="AI666" i="10"/>
  <c r="AJ666" i="10"/>
  <c r="AK666" i="10"/>
  <c r="AL666" i="10"/>
  <c r="AM666" i="10"/>
  <c r="AN666" i="10"/>
  <c r="AO666" i="10"/>
  <c r="AP666" i="10"/>
  <c r="AQ666" i="10"/>
  <c r="AR666" i="10"/>
  <c r="AS666" i="10"/>
  <c r="AD656" i="10"/>
  <c r="AE656" i="10"/>
  <c r="AF656" i="10"/>
  <c r="AG656" i="10"/>
  <c r="AH656" i="10"/>
  <c r="AI656" i="10"/>
  <c r="AJ656" i="10"/>
  <c r="AK656" i="10"/>
  <c r="AL656" i="10"/>
  <c r="AM656" i="10"/>
  <c r="AN656" i="10"/>
  <c r="AO656" i="10"/>
  <c r="AP656" i="10"/>
  <c r="AQ656" i="10"/>
  <c r="AR656" i="10"/>
  <c r="AS656" i="10"/>
  <c r="AD650" i="10"/>
  <c r="AE650" i="10"/>
  <c r="AF650" i="10"/>
  <c r="AG650" i="10"/>
  <c r="AH650" i="10"/>
  <c r="AI650" i="10"/>
  <c r="AJ650" i="10"/>
  <c r="AK650" i="10"/>
  <c r="AL650" i="10"/>
  <c r="AM650" i="10"/>
  <c r="AN650" i="10"/>
  <c r="AO650" i="10"/>
  <c r="AP650" i="10"/>
  <c r="AQ650" i="10"/>
  <c r="AR650" i="10"/>
  <c r="AS650" i="10"/>
  <c r="AD635" i="10"/>
  <c r="AE635" i="10"/>
  <c r="AF635" i="10"/>
  <c r="AG635" i="10"/>
  <c r="AH635" i="10"/>
  <c r="AI635" i="10"/>
  <c r="AJ635" i="10"/>
  <c r="AK635" i="10"/>
  <c r="AL635" i="10"/>
  <c r="AM635" i="10"/>
  <c r="AN635" i="10"/>
  <c r="AO635" i="10"/>
  <c r="AP635" i="10"/>
  <c r="AQ635" i="10"/>
  <c r="AR635" i="10"/>
  <c r="AS635" i="10"/>
  <c r="AD630" i="10"/>
  <c r="AE630" i="10"/>
  <c r="AF630" i="10"/>
  <c r="AG630" i="10"/>
  <c r="AH630" i="10"/>
  <c r="AI630" i="10"/>
  <c r="AJ630" i="10"/>
  <c r="AK630" i="10"/>
  <c r="AL630" i="10"/>
  <c r="AM630" i="10"/>
  <c r="AN630" i="10"/>
  <c r="AO630" i="10"/>
  <c r="AP630" i="10"/>
  <c r="AQ630" i="10"/>
  <c r="AR630" i="10"/>
  <c r="AS630" i="10"/>
  <c r="AD625" i="10"/>
  <c r="AE625" i="10"/>
  <c r="AF625" i="10"/>
  <c r="AG625" i="10"/>
  <c r="AH625" i="10"/>
  <c r="AI625" i="10"/>
  <c r="AJ625" i="10"/>
  <c r="AK625" i="10"/>
  <c r="AL625" i="10"/>
  <c r="AM625" i="10"/>
  <c r="AN625" i="10"/>
  <c r="AO625" i="10"/>
  <c r="AP625" i="10"/>
  <c r="AQ625" i="10"/>
  <c r="AR625" i="10"/>
  <c r="AS625" i="10"/>
  <c r="AD622" i="10"/>
  <c r="AE622" i="10"/>
  <c r="AF622" i="10"/>
  <c r="AG622" i="10"/>
  <c r="AH622" i="10"/>
  <c r="AI622" i="10"/>
  <c r="AJ622" i="10"/>
  <c r="AK622" i="10"/>
  <c r="AL622" i="10"/>
  <c r="AM622" i="10"/>
  <c r="AN622" i="10"/>
  <c r="AO622" i="10"/>
  <c r="AP622" i="10"/>
  <c r="AQ622" i="10"/>
  <c r="AR622" i="10"/>
  <c r="AS622" i="10"/>
  <c r="AD612" i="10"/>
  <c r="AE612" i="10"/>
  <c r="AF612" i="10"/>
  <c r="AG612" i="10"/>
  <c r="AH612" i="10"/>
  <c r="AI612" i="10"/>
  <c r="AJ612" i="10"/>
  <c r="AK612" i="10"/>
  <c r="AL612" i="10"/>
  <c r="AM612" i="10"/>
  <c r="AN612" i="10"/>
  <c r="AO612" i="10"/>
  <c r="AP612" i="10"/>
  <c r="AQ612" i="10"/>
  <c r="AR612" i="10"/>
  <c r="AS612" i="10"/>
  <c r="AD594" i="10"/>
  <c r="AE594" i="10"/>
  <c r="AF594" i="10"/>
  <c r="AG594" i="10"/>
  <c r="AH594" i="10"/>
  <c r="AI594" i="10"/>
  <c r="AJ594" i="10"/>
  <c r="AK594" i="10"/>
  <c r="AL594" i="10"/>
  <c r="AM594" i="10"/>
  <c r="AN594" i="10"/>
  <c r="AO594" i="10"/>
  <c r="AP594" i="10"/>
  <c r="AQ594" i="10"/>
  <c r="AR594" i="10"/>
  <c r="AS594" i="10"/>
  <c r="AD588" i="10"/>
  <c r="AE588" i="10"/>
  <c r="AF588" i="10"/>
  <c r="AG588" i="10"/>
  <c r="AH588" i="10"/>
  <c r="AI588" i="10"/>
  <c r="AJ588" i="10"/>
  <c r="AK588" i="10"/>
  <c r="AL588" i="10"/>
  <c r="AM588" i="10"/>
  <c r="AN588" i="10"/>
  <c r="AO588" i="10"/>
  <c r="AP588" i="10"/>
  <c r="AQ588" i="10"/>
  <c r="AR588" i="10"/>
  <c r="AS588" i="10"/>
  <c r="AD586" i="10"/>
  <c r="AE586" i="10"/>
  <c r="AF586" i="10"/>
  <c r="AG586" i="10"/>
  <c r="AH586" i="10"/>
  <c r="AI586" i="10"/>
  <c r="AJ586" i="10"/>
  <c r="AK586" i="10"/>
  <c r="AL586" i="10"/>
  <c r="AM586" i="10"/>
  <c r="AN586" i="10"/>
  <c r="AO586" i="10"/>
  <c r="AP586" i="10"/>
  <c r="AQ586" i="10"/>
  <c r="AR586" i="10"/>
  <c r="AS586" i="10"/>
  <c r="AD578" i="10"/>
  <c r="AE578" i="10"/>
  <c r="AF578" i="10"/>
  <c r="AG578" i="10"/>
  <c r="AH578" i="10"/>
  <c r="AI578" i="10"/>
  <c r="AJ578" i="10"/>
  <c r="AK578" i="10"/>
  <c r="AL578" i="10"/>
  <c r="AM578" i="10"/>
  <c r="AN578" i="10"/>
  <c r="AO578" i="10"/>
  <c r="AP578" i="10"/>
  <c r="AQ578" i="10"/>
  <c r="AR578" i="10"/>
  <c r="AS578" i="10"/>
  <c r="AD554" i="10"/>
  <c r="AE554" i="10"/>
  <c r="AF554" i="10"/>
  <c r="AG554" i="10"/>
  <c r="AH554" i="10"/>
  <c r="AI554" i="10"/>
  <c r="AJ554" i="10"/>
  <c r="AK554" i="10"/>
  <c r="AL554" i="10"/>
  <c r="AM554" i="10"/>
  <c r="AN554" i="10"/>
  <c r="AO554" i="10"/>
  <c r="AP554" i="10"/>
  <c r="AQ554" i="10"/>
  <c r="AR554" i="10"/>
  <c r="AS554" i="10"/>
  <c r="AD550" i="10"/>
  <c r="AE550" i="10"/>
  <c r="AF550" i="10"/>
  <c r="AG550" i="10"/>
  <c r="AH550" i="10"/>
  <c r="AI550" i="10"/>
  <c r="AJ550" i="10"/>
  <c r="AK550" i="10"/>
  <c r="AL550" i="10"/>
  <c r="AM550" i="10"/>
  <c r="AN550" i="10"/>
  <c r="AO550" i="10"/>
  <c r="AP550" i="10"/>
  <c r="AQ550" i="10"/>
  <c r="AR550" i="10"/>
  <c r="AS550" i="10"/>
  <c r="AD548" i="10"/>
  <c r="AE548" i="10"/>
  <c r="AF548" i="10"/>
  <c r="AG548" i="10"/>
  <c r="AH548" i="10"/>
  <c r="AI548" i="10"/>
  <c r="AJ548" i="10"/>
  <c r="AK548" i="10"/>
  <c r="AL548" i="10"/>
  <c r="AM548" i="10"/>
  <c r="AN548" i="10"/>
  <c r="AO548" i="10"/>
  <c r="AP548" i="10"/>
  <c r="AQ548" i="10"/>
  <c r="AR548" i="10"/>
  <c r="AS548" i="10"/>
  <c r="AD545" i="10"/>
  <c r="AE545" i="10"/>
  <c r="AF545" i="10"/>
  <c r="AG545" i="10"/>
  <c r="AH545" i="10"/>
  <c r="AI545" i="10"/>
  <c r="AJ545" i="10"/>
  <c r="AK545" i="10"/>
  <c r="AL545" i="10"/>
  <c r="AM545" i="10"/>
  <c r="AN545" i="10"/>
  <c r="AO545" i="10"/>
  <c r="AP545" i="10"/>
  <c r="AQ545" i="10"/>
  <c r="AR545" i="10"/>
  <c r="AS545" i="10"/>
  <c r="AD540" i="10" l="1"/>
  <c r="AE540" i="10"/>
  <c r="AF540" i="10"/>
  <c r="AG540" i="10"/>
  <c r="AH540" i="10"/>
  <c r="AI540" i="10"/>
  <c r="AJ540" i="10"/>
  <c r="AK540" i="10"/>
  <c r="AL540" i="10"/>
  <c r="AM540" i="10"/>
  <c r="AN540" i="10"/>
  <c r="AO540" i="10"/>
  <c r="AP540" i="10"/>
  <c r="AQ540" i="10"/>
  <c r="AR540" i="10"/>
  <c r="AS540" i="10"/>
  <c r="AD535" i="10"/>
  <c r="AE535" i="10"/>
  <c r="AF535" i="10"/>
  <c r="AG535" i="10"/>
  <c r="AH535" i="10"/>
  <c r="AI535" i="10"/>
  <c r="AJ535" i="10"/>
  <c r="AK535" i="10"/>
  <c r="AL535" i="10"/>
  <c r="AM535" i="10"/>
  <c r="AN535" i="10"/>
  <c r="AO535" i="10"/>
  <c r="AP535" i="10"/>
  <c r="AQ535" i="10"/>
  <c r="AR535" i="10"/>
  <c r="AS535" i="10"/>
  <c r="AD530" i="10"/>
  <c r="AE530" i="10"/>
  <c r="AF530" i="10"/>
  <c r="AG530" i="10"/>
  <c r="AH530" i="10"/>
  <c r="AI530" i="10"/>
  <c r="AJ530" i="10"/>
  <c r="AK530" i="10"/>
  <c r="AL530" i="10"/>
  <c r="AM530" i="10"/>
  <c r="AN530" i="10"/>
  <c r="AO530" i="10"/>
  <c r="AP530" i="10"/>
  <c r="AQ530" i="10"/>
  <c r="AR530" i="10"/>
  <c r="AS530" i="10"/>
  <c r="AD519" i="10"/>
  <c r="AE519" i="10"/>
  <c r="AF519" i="10"/>
  <c r="AG519" i="10"/>
  <c r="AH519" i="10"/>
  <c r="AI519" i="10"/>
  <c r="AJ519" i="10"/>
  <c r="AK519" i="10"/>
  <c r="AL519" i="10"/>
  <c r="AM519" i="10"/>
  <c r="AN519" i="10"/>
  <c r="AO519" i="10"/>
  <c r="AP519" i="10"/>
  <c r="AQ519" i="10"/>
  <c r="AR519" i="10"/>
  <c r="AS519" i="10"/>
  <c r="AD512" i="10"/>
  <c r="AE512" i="10"/>
  <c r="AF512" i="10"/>
  <c r="AG512" i="10"/>
  <c r="AH512" i="10"/>
  <c r="AI512" i="10"/>
  <c r="AJ512" i="10"/>
  <c r="AK512" i="10"/>
  <c r="AL512" i="10"/>
  <c r="AM512" i="10"/>
  <c r="AN512" i="10"/>
  <c r="AO512" i="10"/>
  <c r="AP512" i="10"/>
  <c r="AQ512" i="10"/>
  <c r="AR512" i="10"/>
  <c r="AS512" i="10"/>
  <c r="AD492" i="10"/>
  <c r="AE492" i="10"/>
  <c r="AF492" i="10"/>
  <c r="AG492" i="10"/>
  <c r="AH492" i="10"/>
  <c r="AI492" i="10"/>
  <c r="AJ492" i="10"/>
  <c r="AK492" i="10"/>
  <c r="AL492" i="10"/>
  <c r="AM492" i="10"/>
  <c r="AN492" i="10"/>
  <c r="AO492" i="10"/>
  <c r="AP492" i="10"/>
  <c r="AQ492" i="10"/>
  <c r="AR492" i="10"/>
  <c r="AS492" i="10"/>
  <c r="AD485" i="10"/>
  <c r="AE485" i="10"/>
  <c r="AF485" i="10"/>
  <c r="AG485" i="10"/>
  <c r="AH485" i="10"/>
  <c r="AI485" i="10"/>
  <c r="AJ485" i="10"/>
  <c r="AK485" i="10"/>
  <c r="AL485" i="10"/>
  <c r="AM485" i="10"/>
  <c r="AN485" i="10"/>
  <c r="AO485" i="10"/>
  <c r="AP485" i="10"/>
  <c r="AQ485" i="10"/>
  <c r="AR485" i="10"/>
  <c r="AS485" i="10"/>
  <c r="AD471" i="10"/>
  <c r="AE471" i="10"/>
  <c r="AF471" i="10"/>
  <c r="AG471" i="10"/>
  <c r="AH471" i="10"/>
  <c r="AI471" i="10"/>
  <c r="AJ471" i="10"/>
  <c r="AK471" i="10"/>
  <c r="AL471" i="10"/>
  <c r="AM471" i="10"/>
  <c r="AN471" i="10"/>
  <c r="AO471" i="10"/>
  <c r="AP471" i="10"/>
  <c r="AQ471" i="10"/>
  <c r="AR471" i="10"/>
  <c r="AS471" i="10"/>
  <c r="AD464" i="10"/>
  <c r="AE464" i="10"/>
  <c r="AF464" i="10"/>
  <c r="AG464" i="10"/>
  <c r="AH464" i="10"/>
  <c r="AI464" i="10"/>
  <c r="AJ464" i="10"/>
  <c r="AK464" i="10"/>
  <c r="AL464" i="10"/>
  <c r="AM464" i="10"/>
  <c r="AN464" i="10"/>
  <c r="AO464" i="10"/>
  <c r="AP464" i="10"/>
  <c r="AQ464" i="10"/>
  <c r="AR464" i="10"/>
  <c r="AS464" i="10"/>
  <c r="AD455" i="10"/>
  <c r="AE455" i="10"/>
  <c r="AF455" i="10"/>
  <c r="AG455" i="10"/>
  <c r="AH455" i="10"/>
  <c r="AI455" i="10"/>
  <c r="AJ455" i="10"/>
  <c r="AK455" i="10"/>
  <c r="AL455" i="10"/>
  <c r="AM455" i="10"/>
  <c r="AN455" i="10"/>
  <c r="AO455" i="10"/>
  <c r="AP455" i="10"/>
  <c r="AQ455" i="10"/>
  <c r="AR455" i="10"/>
  <c r="AS455" i="10"/>
  <c r="AD414" i="10"/>
  <c r="AE414" i="10"/>
  <c r="AF414" i="10"/>
  <c r="AG414" i="10"/>
  <c r="AH414" i="10"/>
  <c r="AI414" i="10"/>
  <c r="AJ414" i="10"/>
  <c r="AK414" i="10"/>
  <c r="AL414" i="10"/>
  <c r="AM414" i="10"/>
  <c r="AN414" i="10"/>
  <c r="AO414" i="10"/>
  <c r="AP414" i="10"/>
  <c r="AQ414" i="10"/>
  <c r="AR414" i="10"/>
  <c r="AS414" i="10"/>
  <c r="AD396" i="10"/>
  <c r="AE396" i="10"/>
  <c r="AF396" i="10"/>
  <c r="AG396" i="10"/>
  <c r="AH396" i="10"/>
  <c r="AI396" i="10"/>
  <c r="AJ396" i="10"/>
  <c r="AK396" i="10"/>
  <c r="AL396" i="10"/>
  <c r="AM396" i="10"/>
  <c r="AN396" i="10"/>
  <c r="AO396" i="10"/>
  <c r="AP396" i="10"/>
  <c r="AQ396" i="10"/>
  <c r="AR396" i="10"/>
  <c r="AS396" i="10"/>
  <c r="AD387" i="10"/>
  <c r="AE387" i="10"/>
  <c r="AF387" i="10"/>
  <c r="AG387" i="10"/>
  <c r="AH387" i="10"/>
  <c r="AI387" i="10"/>
  <c r="AJ387" i="10"/>
  <c r="AK387" i="10"/>
  <c r="AL387" i="10"/>
  <c r="AM387" i="10"/>
  <c r="AN387" i="10"/>
  <c r="AO387" i="10"/>
  <c r="AP387" i="10"/>
  <c r="AQ387" i="10"/>
  <c r="AR387" i="10"/>
  <c r="AS387" i="10"/>
  <c r="AD378" i="10"/>
  <c r="AE378" i="10"/>
  <c r="AF378" i="10"/>
  <c r="AG378" i="10"/>
  <c r="AH378" i="10"/>
  <c r="AI378" i="10"/>
  <c r="AJ378" i="10"/>
  <c r="AK378" i="10"/>
  <c r="AL378" i="10"/>
  <c r="AM378" i="10"/>
  <c r="AN378" i="10"/>
  <c r="AO378" i="10"/>
  <c r="AP378" i="10"/>
  <c r="AQ378" i="10"/>
  <c r="AR378" i="10"/>
  <c r="AS378" i="10"/>
  <c r="AD375" i="10"/>
  <c r="AE375" i="10"/>
  <c r="AF375" i="10"/>
  <c r="AG375" i="10"/>
  <c r="AH375" i="10"/>
  <c r="AI375" i="10"/>
  <c r="AJ375" i="10"/>
  <c r="AK375" i="10"/>
  <c r="AL375" i="10"/>
  <c r="AM375" i="10"/>
  <c r="AN375" i="10"/>
  <c r="AO375" i="10"/>
  <c r="AP375" i="10"/>
  <c r="AQ375" i="10"/>
  <c r="AR375" i="10"/>
  <c r="AS375" i="10"/>
  <c r="AD364" i="10"/>
  <c r="AE364" i="10"/>
  <c r="AF364" i="10"/>
  <c r="AG364" i="10"/>
  <c r="AH364" i="10"/>
  <c r="AI364" i="10"/>
  <c r="AJ364" i="10"/>
  <c r="AK364" i="10"/>
  <c r="AL364" i="10"/>
  <c r="AM364" i="10"/>
  <c r="AN364" i="10"/>
  <c r="AO364" i="10"/>
  <c r="AP364" i="10"/>
  <c r="AQ364" i="10"/>
  <c r="AR364" i="10"/>
  <c r="AS364" i="10"/>
  <c r="AD358" i="10"/>
  <c r="AE358" i="10"/>
  <c r="AF358" i="10"/>
  <c r="AG358" i="10"/>
  <c r="AH358" i="10"/>
  <c r="AI358" i="10"/>
  <c r="AJ358" i="10"/>
  <c r="AK358" i="10"/>
  <c r="AL358" i="10"/>
  <c r="AM358" i="10"/>
  <c r="AN358" i="10"/>
  <c r="AO358" i="10"/>
  <c r="AP358" i="10"/>
  <c r="AQ358" i="10"/>
  <c r="AR358" i="10"/>
  <c r="AS358" i="10"/>
  <c r="AD313" i="10"/>
  <c r="AE313" i="10"/>
  <c r="AF313" i="10"/>
  <c r="AG313" i="10"/>
  <c r="AH313" i="10"/>
  <c r="AI313" i="10"/>
  <c r="AJ313" i="10"/>
  <c r="AK313" i="10"/>
  <c r="AL313" i="10"/>
  <c r="AM313" i="10"/>
  <c r="AN313" i="10"/>
  <c r="AO313" i="10"/>
  <c r="AP313" i="10"/>
  <c r="AQ313" i="10"/>
  <c r="AR313" i="10"/>
  <c r="AS313" i="10"/>
  <c r="AD303" i="10"/>
  <c r="AE303" i="10"/>
  <c r="AF303" i="10"/>
  <c r="AG303" i="10"/>
  <c r="AH303" i="10"/>
  <c r="AI303" i="10"/>
  <c r="AJ303" i="10"/>
  <c r="AK303" i="10"/>
  <c r="AL303" i="10"/>
  <c r="AM303" i="10"/>
  <c r="AN303" i="10"/>
  <c r="AO303" i="10"/>
  <c r="AP303" i="10"/>
  <c r="AQ303" i="10"/>
  <c r="AR303" i="10"/>
  <c r="AS303" i="10"/>
  <c r="AD293" i="10"/>
  <c r="AE293" i="10"/>
  <c r="AF293" i="10"/>
  <c r="AG293" i="10"/>
  <c r="AH293" i="10"/>
  <c r="AI293" i="10"/>
  <c r="AJ293" i="10"/>
  <c r="AK293" i="10"/>
  <c r="AL293" i="10"/>
  <c r="AM293" i="10"/>
  <c r="AN293" i="10"/>
  <c r="AO293" i="10"/>
  <c r="AP293" i="10"/>
  <c r="AQ293" i="10"/>
  <c r="AR293" i="10"/>
  <c r="AS293" i="10"/>
  <c r="AD282" i="10"/>
  <c r="AE282" i="10"/>
  <c r="AF282" i="10"/>
  <c r="AG282" i="10"/>
  <c r="AH282" i="10"/>
  <c r="AI282" i="10"/>
  <c r="AJ282" i="10"/>
  <c r="AK282" i="10"/>
  <c r="AL282" i="10"/>
  <c r="AM282" i="10"/>
  <c r="AN282" i="10"/>
  <c r="AO282" i="10"/>
  <c r="AP282" i="10"/>
  <c r="AQ282" i="10"/>
  <c r="AR282" i="10"/>
  <c r="AS282" i="10"/>
  <c r="AD272" i="10"/>
  <c r="AE272" i="10"/>
  <c r="AF272" i="10"/>
  <c r="AG272" i="10"/>
  <c r="AH272" i="10"/>
  <c r="AI272" i="10"/>
  <c r="AJ272" i="10"/>
  <c r="AK272" i="10"/>
  <c r="AL272" i="10"/>
  <c r="AM272" i="10"/>
  <c r="AN272" i="10"/>
  <c r="AO272" i="10"/>
  <c r="AP272" i="10"/>
  <c r="AQ272" i="10"/>
  <c r="AR272" i="10"/>
  <c r="AS272" i="10"/>
  <c r="AD266" i="10"/>
  <c r="AE266" i="10"/>
  <c r="AF266" i="10"/>
  <c r="AG266" i="10"/>
  <c r="AH266" i="10"/>
  <c r="AI266" i="10"/>
  <c r="AJ266" i="10"/>
  <c r="AK266" i="10"/>
  <c r="AL266" i="10"/>
  <c r="AM266" i="10"/>
  <c r="AN266" i="10"/>
  <c r="AO266" i="10"/>
  <c r="AP266" i="10"/>
  <c r="AQ266" i="10"/>
  <c r="AR266" i="10"/>
  <c r="AS266" i="10"/>
  <c r="AD251" i="10"/>
  <c r="AE251" i="10"/>
  <c r="AF251" i="10"/>
  <c r="AG251" i="10"/>
  <c r="AH251" i="10"/>
  <c r="AI251" i="10"/>
  <c r="AJ251" i="10"/>
  <c r="AK251" i="10"/>
  <c r="AL251" i="10"/>
  <c r="AM251" i="10"/>
  <c r="AN251" i="10"/>
  <c r="AO251" i="10"/>
  <c r="AP251" i="10"/>
  <c r="AQ251" i="10"/>
  <c r="AR251" i="10"/>
  <c r="AS251" i="10"/>
  <c r="AD249" i="10"/>
  <c r="AE249" i="10"/>
  <c r="AF249" i="10"/>
  <c r="AG249" i="10"/>
  <c r="AH249" i="10"/>
  <c r="AI249" i="10"/>
  <c r="AJ249" i="10"/>
  <c r="AK249" i="10"/>
  <c r="AL249" i="10"/>
  <c r="AM249" i="10"/>
  <c r="AN249" i="10"/>
  <c r="AO249" i="10"/>
  <c r="AP249" i="10"/>
  <c r="AQ249" i="10"/>
  <c r="AR249" i="10"/>
  <c r="AS249" i="10"/>
  <c r="AD243" i="10"/>
  <c r="AE243" i="10"/>
  <c r="AF243" i="10"/>
  <c r="AG243" i="10"/>
  <c r="AH243" i="10"/>
  <c r="AI243" i="10"/>
  <c r="AJ243" i="10"/>
  <c r="AK243" i="10"/>
  <c r="AL243" i="10"/>
  <c r="AM243" i="10"/>
  <c r="AN243" i="10"/>
  <c r="AO243" i="10"/>
  <c r="AP243" i="10"/>
  <c r="AQ243" i="10"/>
  <c r="AR243" i="10"/>
  <c r="AS243" i="10"/>
  <c r="AD239" i="10"/>
  <c r="AE239" i="10"/>
  <c r="AF239" i="10"/>
  <c r="AG239" i="10"/>
  <c r="AH239" i="10"/>
  <c r="AI239" i="10"/>
  <c r="AJ239" i="10"/>
  <c r="AK239" i="10"/>
  <c r="AL239" i="10"/>
  <c r="AM239" i="10"/>
  <c r="AN239" i="10"/>
  <c r="AO239" i="10"/>
  <c r="AP239" i="10"/>
  <c r="AQ239" i="10"/>
  <c r="AR239" i="10"/>
  <c r="AS239" i="10"/>
  <c r="AD237" i="10"/>
  <c r="AE237" i="10"/>
  <c r="AF237" i="10"/>
  <c r="AG237" i="10"/>
  <c r="AH237" i="10"/>
  <c r="AI237" i="10"/>
  <c r="AJ237" i="10"/>
  <c r="AK237" i="10"/>
  <c r="AL237" i="10"/>
  <c r="AM237" i="10"/>
  <c r="AN237" i="10"/>
  <c r="AO237" i="10"/>
  <c r="AP237" i="10"/>
  <c r="AQ237" i="10"/>
  <c r="AR237" i="10"/>
  <c r="AS237" i="10"/>
  <c r="AD233" i="10"/>
  <c r="AE233" i="10"/>
  <c r="AF233" i="10"/>
  <c r="AG233" i="10"/>
  <c r="AH233" i="10"/>
  <c r="AI233" i="10"/>
  <c r="AJ233" i="10"/>
  <c r="AK233" i="10"/>
  <c r="AL233" i="10"/>
  <c r="AM233" i="10"/>
  <c r="AN233" i="10"/>
  <c r="AO233" i="10"/>
  <c r="AP233" i="10"/>
  <c r="AQ233" i="10"/>
  <c r="AR233" i="10"/>
  <c r="AS233" i="10"/>
  <c r="AD218" i="10"/>
  <c r="AE218" i="10"/>
  <c r="AF218" i="10"/>
  <c r="AG218" i="10"/>
  <c r="AH218" i="10"/>
  <c r="AI218" i="10"/>
  <c r="AJ218" i="10"/>
  <c r="AK218" i="10"/>
  <c r="AL218" i="10"/>
  <c r="AM218" i="10"/>
  <c r="AN218" i="10"/>
  <c r="AO218" i="10"/>
  <c r="AP218" i="10"/>
  <c r="AQ218" i="10"/>
  <c r="AR218" i="10"/>
  <c r="AS218" i="10"/>
  <c r="AD212" i="10"/>
  <c r="AE212" i="10"/>
  <c r="AF212" i="10"/>
  <c r="AG212" i="10"/>
  <c r="AH212" i="10"/>
  <c r="AI212" i="10"/>
  <c r="AJ212" i="10"/>
  <c r="AK212" i="10"/>
  <c r="AL212" i="10"/>
  <c r="AM212" i="10"/>
  <c r="AN212" i="10"/>
  <c r="AO212" i="10"/>
  <c r="AP212" i="10"/>
  <c r="AQ212" i="10"/>
  <c r="AR212" i="10"/>
  <c r="AS212" i="10"/>
  <c r="AD210" i="10"/>
  <c r="AE210" i="10"/>
  <c r="AF210" i="10"/>
  <c r="AG210" i="10"/>
  <c r="AH210" i="10"/>
  <c r="AI210" i="10"/>
  <c r="AJ210" i="10"/>
  <c r="AK210" i="10"/>
  <c r="AL210" i="10"/>
  <c r="AM210" i="10"/>
  <c r="AN210" i="10"/>
  <c r="AO210" i="10"/>
  <c r="AP210" i="10"/>
  <c r="AQ210" i="10"/>
  <c r="AR210" i="10"/>
  <c r="AS210" i="10"/>
  <c r="AD188" i="10"/>
  <c r="AE188" i="10"/>
  <c r="AF188" i="10"/>
  <c r="AG188" i="10"/>
  <c r="AH188" i="10"/>
  <c r="AI188" i="10"/>
  <c r="AJ188" i="10"/>
  <c r="AK188" i="10"/>
  <c r="AL188" i="10"/>
  <c r="AM188" i="10"/>
  <c r="AN188" i="10"/>
  <c r="AO188" i="10"/>
  <c r="AP188" i="10"/>
  <c r="AQ188" i="10"/>
  <c r="AR188" i="10"/>
  <c r="AS188" i="10"/>
  <c r="AD169" i="10"/>
  <c r="AE169" i="10"/>
  <c r="AF169" i="10"/>
  <c r="AG169" i="10"/>
  <c r="AH169" i="10"/>
  <c r="AI169" i="10"/>
  <c r="AJ169" i="10"/>
  <c r="AK169" i="10"/>
  <c r="AL169" i="10"/>
  <c r="AM169" i="10"/>
  <c r="AN169" i="10"/>
  <c r="AO169" i="10"/>
  <c r="AP169" i="10"/>
  <c r="AQ169" i="10"/>
  <c r="AR169" i="10"/>
  <c r="AS169" i="10"/>
  <c r="AD147" i="10"/>
  <c r="AE147" i="10"/>
  <c r="AF147" i="10"/>
  <c r="AG147" i="10"/>
  <c r="AH147" i="10"/>
  <c r="AI147" i="10"/>
  <c r="AJ147" i="10"/>
  <c r="AK147" i="10"/>
  <c r="AL147" i="10"/>
  <c r="AM147" i="10"/>
  <c r="AN147" i="10"/>
  <c r="AO147" i="10"/>
  <c r="AP147" i="10"/>
  <c r="AQ147" i="10"/>
  <c r="AR147" i="10"/>
  <c r="AS147" i="10"/>
  <c r="AD145" i="10"/>
  <c r="AE145" i="10"/>
  <c r="AF145" i="10"/>
  <c r="AG145" i="10"/>
  <c r="AH145" i="10"/>
  <c r="AI145" i="10"/>
  <c r="AJ145" i="10"/>
  <c r="AK145" i="10"/>
  <c r="AL145" i="10"/>
  <c r="AM145" i="10"/>
  <c r="AN145" i="10"/>
  <c r="AO145" i="10"/>
  <c r="AP145" i="10"/>
  <c r="AQ145" i="10"/>
  <c r="AR145" i="10"/>
  <c r="AS145" i="10"/>
  <c r="AD141" i="10"/>
  <c r="AE141" i="10"/>
  <c r="AF141" i="10"/>
  <c r="AG141" i="10"/>
  <c r="AH141" i="10"/>
  <c r="AI141" i="10"/>
  <c r="AJ141" i="10"/>
  <c r="AK141" i="10"/>
  <c r="AL141" i="10"/>
  <c r="AM141" i="10"/>
  <c r="AN141" i="10"/>
  <c r="AO141" i="10"/>
  <c r="AP141" i="10"/>
  <c r="AQ141" i="10"/>
  <c r="AR141" i="10"/>
  <c r="AS141" i="10"/>
  <c r="AD135" i="10"/>
  <c r="AE135" i="10"/>
  <c r="AF135" i="10"/>
  <c r="AG135" i="10"/>
  <c r="AH135" i="10"/>
  <c r="AI135" i="10"/>
  <c r="AJ135" i="10"/>
  <c r="AK135" i="10"/>
  <c r="AL135" i="10"/>
  <c r="AM135" i="10"/>
  <c r="AN135" i="10"/>
  <c r="AO135" i="10"/>
  <c r="AP135" i="10"/>
  <c r="AQ135" i="10"/>
  <c r="AR135" i="10"/>
  <c r="AS135" i="10"/>
  <c r="AD129" i="10"/>
  <c r="AE129" i="10"/>
  <c r="AF129" i="10"/>
  <c r="AG129" i="10"/>
  <c r="AH129" i="10"/>
  <c r="AI129" i="10"/>
  <c r="AJ129" i="10"/>
  <c r="AK129" i="10"/>
  <c r="AL129" i="10"/>
  <c r="AM129" i="10"/>
  <c r="AO129" i="10"/>
  <c r="AP129" i="10"/>
  <c r="AQ129" i="10"/>
  <c r="AR129" i="10"/>
  <c r="AS129" i="10"/>
  <c r="AD122" i="10"/>
  <c r="AE122" i="10"/>
  <c r="AF122" i="10"/>
  <c r="AG122" i="10"/>
  <c r="AH122" i="10"/>
  <c r="AI122" i="10"/>
  <c r="AJ122" i="10"/>
  <c r="AK122" i="10"/>
  <c r="AL122" i="10"/>
  <c r="AM122" i="10"/>
  <c r="AN122" i="10"/>
  <c r="AO122" i="10"/>
  <c r="AP122" i="10"/>
  <c r="AQ122" i="10"/>
  <c r="AR122" i="10"/>
  <c r="AS122" i="10"/>
  <c r="AD116" i="10"/>
  <c r="AE116" i="10"/>
  <c r="AF116" i="10"/>
  <c r="AG116" i="10"/>
  <c r="AH116" i="10"/>
  <c r="AI116" i="10"/>
  <c r="AJ116" i="10"/>
  <c r="AK116" i="10"/>
  <c r="AL116" i="10"/>
  <c r="AM116" i="10"/>
  <c r="AN116" i="10"/>
  <c r="AO116" i="10"/>
  <c r="AP116" i="10"/>
  <c r="AQ116" i="10"/>
  <c r="AR116" i="10"/>
  <c r="AS116" i="10"/>
  <c r="AD98" i="10"/>
  <c r="AE98" i="10"/>
  <c r="AF98" i="10"/>
  <c r="AG98" i="10"/>
  <c r="AH98" i="10"/>
  <c r="AI98" i="10"/>
  <c r="AJ98" i="10"/>
  <c r="AK98" i="10"/>
  <c r="AL98" i="10"/>
  <c r="AM98" i="10"/>
  <c r="AN98" i="10"/>
  <c r="AO98" i="10"/>
  <c r="AP98" i="10"/>
  <c r="AQ98" i="10"/>
  <c r="AR98" i="10"/>
  <c r="AS98" i="10"/>
  <c r="AD85" i="10"/>
  <c r="AE85" i="10"/>
  <c r="AF85" i="10"/>
  <c r="AG85" i="10"/>
  <c r="AH85" i="10"/>
  <c r="AI85" i="10"/>
  <c r="AJ85" i="10"/>
  <c r="AK85" i="10"/>
  <c r="AL85" i="10"/>
  <c r="AM85" i="10"/>
  <c r="AN85" i="10"/>
  <c r="AO85" i="10"/>
  <c r="AP85" i="10"/>
  <c r="AQ85" i="10"/>
  <c r="AR85" i="10"/>
  <c r="AS85" i="10"/>
  <c r="AD82" i="10"/>
  <c r="AE82" i="10"/>
  <c r="AF82" i="10"/>
  <c r="AG82" i="10"/>
  <c r="AH82" i="10"/>
  <c r="AI82" i="10"/>
  <c r="AJ82" i="10"/>
  <c r="AK82" i="10"/>
  <c r="AL82" i="10"/>
  <c r="AM82" i="10"/>
  <c r="AN82" i="10"/>
  <c r="AO82" i="10"/>
  <c r="AP82" i="10"/>
  <c r="AQ82" i="10"/>
  <c r="AR82" i="10"/>
  <c r="AS82" i="10"/>
  <c r="AD66" i="10"/>
  <c r="AE66" i="10"/>
  <c r="AF66" i="10"/>
  <c r="AG66" i="10"/>
  <c r="AH66" i="10"/>
  <c r="AI66" i="10"/>
  <c r="AJ66" i="10"/>
  <c r="AK66" i="10"/>
  <c r="AL66" i="10"/>
  <c r="AM66" i="10"/>
  <c r="AN66" i="10"/>
  <c r="AO66" i="10"/>
  <c r="AP66" i="10"/>
  <c r="AQ66" i="10"/>
  <c r="AR66" i="10"/>
  <c r="AS66" i="10"/>
  <c r="AD62" i="10"/>
  <c r="AE62" i="10"/>
  <c r="AF62" i="10"/>
  <c r="AG62" i="10"/>
  <c r="AH62" i="10"/>
  <c r="AI62" i="10"/>
  <c r="AJ62" i="10"/>
  <c r="AK62" i="10"/>
  <c r="AL62" i="10"/>
  <c r="AM62" i="10"/>
  <c r="AN62" i="10"/>
  <c r="AO62" i="10"/>
  <c r="AP62" i="10"/>
  <c r="AQ62" i="10"/>
  <c r="AR62" i="10"/>
  <c r="AS62" i="10"/>
  <c r="AD56" i="10"/>
  <c r="AE56" i="10"/>
  <c r="AF56" i="10"/>
  <c r="AG56" i="10"/>
  <c r="AH56" i="10"/>
  <c r="AI56" i="10"/>
  <c r="AJ56" i="10"/>
  <c r="AK56" i="10"/>
  <c r="AL56" i="10"/>
  <c r="AM56" i="10"/>
  <c r="AN56" i="10"/>
  <c r="AO56" i="10"/>
  <c r="AP56" i="10"/>
  <c r="AQ56" i="10"/>
  <c r="AR56" i="10"/>
  <c r="AS56" i="10"/>
  <c r="AD49" i="10"/>
  <c r="AE49" i="10"/>
  <c r="AF49" i="10"/>
  <c r="AG49" i="10"/>
  <c r="AH49" i="10"/>
  <c r="AI49" i="10"/>
  <c r="AJ49" i="10"/>
  <c r="AK49" i="10"/>
  <c r="AL49" i="10"/>
  <c r="AM49" i="10"/>
  <c r="AN49" i="10"/>
  <c r="AO49" i="10"/>
  <c r="AP49" i="10"/>
  <c r="AQ49" i="10"/>
  <c r="AR49" i="10"/>
  <c r="AS49" i="10"/>
  <c r="AD41" i="10"/>
  <c r="AE41" i="10"/>
  <c r="AF41" i="10"/>
  <c r="AG41" i="10"/>
  <c r="AH41" i="10"/>
  <c r="AI41" i="10"/>
  <c r="AJ41" i="10"/>
  <c r="AK41" i="10"/>
  <c r="AL41" i="10"/>
  <c r="AM41" i="10"/>
  <c r="AO41" i="10"/>
  <c r="AP41" i="10"/>
  <c r="AQ41" i="10"/>
  <c r="AR41" i="10"/>
  <c r="AS41" i="10"/>
  <c r="AD34" i="10"/>
  <c r="AE34" i="10"/>
  <c r="AF34" i="10"/>
  <c r="AG34" i="10"/>
  <c r="AH34" i="10"/>
  <c r="AI34" i="10"/>
  <c r="AJ34" i="10"/>
  <c r="AK34" i="10"/>
  <c r="AL34" i="10"/>
  <c r="AM34" i="10"/>
  <c r="AN34" i="10"/>
  <c r="AO34" i="10"/>
  <c r="AP34" i="10"/>
  <c r="AQ34" i="10"/>
  <c r="AR34" i="10"/>
  <c r="AS34" i="10"/>
  <c r="AD30" i="10"/>
  <c r="AE30" i="10"/>
  <c r="AF30" i="10"/>
  <c r="AG30" i="10"/>
  <c r="AH30" i="10"/>
  <c r="AI30" i="10"/>
  <c r="AJ30" i="10"/>
  <c r="AK30" i="10"/>
  <c r="AL30" i="10"/>
  <c r="AM30" i="10"/>
  <c r="AN30" i="10"/>
  <c r="AO30" i="10"/>
  <c r="AP30" i="10"/>
  <c r="AQ30" i="10"/>
  <c r="AR30" i="10"/>
  <c r="AS30" i="10"/>
  <c r="AD25" i="10"/>
  <c r="AE25" i="10"/>
  <c r="AF25" i="10"/>
  <c r="AG25" i="10"/>
  <c r="AH25" i="10"/>
  <c r="AI25" i="10"/>
  <c r="AJ25" i="10"/>
  <c r="AK25" i="10"/>
  <c r="AL25" i="10"/>
  <c r="AM25" i="10"/>
  <c r="AN25" i="10"/>
  <c r="AO25" i="10"/>
  <c r="AP25" i="10"/>
  <c r="AQ25" i="10"/>
  <c r="AR25" i="10"/>
  <c r="AS25" i="10"/>
  <c r="AD21" i="10"/>
  <c r="AE21" i="10"/>
  <c r="AF21" i="10"/>
  <c r="AG21" i="10"/>
  <c r="AH21" i="10"/>
  <c r="AI21" i="10"/>
  <c r="AJ21" i="10"/>
  <c r="AK21" i="10"/>
  <c r="AL21" i="10"/>
  <c r="AM21" i="10"/>
  <c r="AN21" i="10"/>
  <c r="AO21" i="10"/>
  <c r="AP21" i="10"/>
  <c r="AQ21" i="10"/>
  <c r="AR21" i="10"/>
  <c r="AS21" i="10"/>
  <c r="AD1080" i="10"/>
  <c r="AE1080" i="10"/>
  <c r="AF1080" i="10"/>
  <c r="AG1080" i="10"/>
  <c r="AH1080" i="10"/>
  <c r="AI1080" i="10"/>
  <c r="AJ1080" i="10"/>
  <c r="AK1080" i="10"/>
  <c r="AL1080" i="10"/>
  <c r="AM1080" i="10"/>
  <c r="AN1080" i="10"/>
  <c r="AO1080" i="10"/>
  <c r="AP1080" i="10"/>
  <c r="AQ1080" i="10"/>
  <c r="AR1080" i="10"/>
  <c r="AS1080" i="10"/>
  <c r="AD870" i="10"/>
  <c r="AE870" i="10"/>
  <c r="AF870" i="10"/>
  <c r="AG870" i="10"/>
  <c r="AH870" i="10"/>
  <c r="AI870" i="10"/>
  <c r="AJ870" i="10"/>
  <c r="AK870" i="10"/>
  <c r="AL870" i="10"/>
  <c r="AM870" i="10"/>
  <c r="AN870" i="10"/>
  <c r="AO870" i="10"/>
  <c r="AP870" i="10"/>
  <c r="AQ870" i="10"/>
  <c r="AR870" i="10"/>
  <c r="AS870" i="10"/>
  <c r="AX1087" i="10"/>
  <c r="AW1087" i="10"/>
  <c r="AV1087" i="10"/>
  <c r="AU1087" i="10"/>
  <c r="AT1087" i="10"/>
  <c r="AX1086" i="10"/>
  <c r="AW1086" i="10"/>
  <c r="AV1086" i="10"/>
  <c r="AU1086" i="10"/>
  <c r="AT1086" i="10"/>
  <c r="AX1085" i="10"/>
  <c r="AW1085" i="10"/>
  <c r="AV1085" i="10"/>
  <c r="AU1085" i="10"/>
  <c r="AT1085" i="10"/>
  <c r="AX1084" i="10"/>
  <c r="AW1084" i="10"/>
  <c r="AV1084" i="10"/>
  <c r="AU1084" i="10"/>
  <c r="AT1084" i="10"/>
  <c r="AX1083" i="10"/>
  <c r="AW1083" i="10"/>
  <c r="AV1083" i="10"/>
  <c r="AU1083" i="10"/>
  <c r="AT1083" i="10"/>
  <c r="AX1082" i="10"/>
  <c r="AW1082" i="10"/>
  <c r="AV1082" i="10"/>
  <c r="AU1082" i="10"/>
  <c r="AT1082" i="10"/>
  <c r="AX1081" i="10"/>
  <c r="AW1081" i="10"/>
  <c r="AV1081" i="10"/>
  <c r="AU1081" i="10"/>
  <c r="AT1081" i="10"/>
  <c r="AX1079" i="10"/>
  <c r="AX1078" i="10" s="1"/>
  <c r="AW1079" i="10"/>
  <c r="AW1078" i="10" s="1"/>
  <c r="AV1079" i="10"/>
  <c r="AV1078" i="10" s="1"/>
  <c r="AU1079" i="10"/>
  <c r="AU1078" i="10" s="1"/>
  <c r="AT1079" i="10"/>
  <c r="AT1078" i="10" s="1"/>
  <c r="AX1077" i="10"/>
  <c r="AX1076" i="10" s="1"/>
  <c r="AW1077" i="10"/>
  <c r="AW1076" i="10" s="1"/>
  <c r="AV1077" i="10"/>
  <c r="AV1076" i="10" s="1"/>
  <c r="AU1077" i="10"/>
  <c r="AU1076" i="10" s="1"/>
  <c r="AT1077" i="10"/>
  <c r="AT1076" i="10" s="1"/>
  <c r="AX1075" i="10"/>
  <c r="AW1075" i="10"/>
  <c r="AV1075" i="10"/>
  <c r="AU1075" i="10"/>
  <c r="AT1075" i="10"/>
  <c r="AX1074" i="10"/>
  <c r="AW1074" i="10"/>
  <c r="AV1074" i="10"/>
  <c r="AU1074" i="10"/>
  <c r="AT1074" i="10"/>
  <c r="AX1072" i="10"/>
  <c r="AW1072" i="10"/>
  <c r="AV1072" i="10"/>
  <c r="AU1072" i="10"/>
  <c r="AT1072" i="10"/>
  <c r="AX1071" i="10"/>
  <c r="AW1071" i="10"/>
  <c r="AV1071" i="10"/>
  <c r="AU1071" i="10"/>
  <c r="AT1071" i="10"/>
  <c r="AX1069" i="10"/>
  <c r="AX1068" i="10" s="1"/>
  <c r="AW1069" i="10"/>
  <c r="AW1068" i="10" s="1"/>
  <c r="AV1069" i="10"/>
  <c r="AV1068" i="10" s="1"/>
  <c r="AU1069" i="10"/>
  <c r="AU1068" i="10" s="1"/>
  <c r="AT1069" i="10"/>
  <c r="AT1068" i="10" s="1"/>
  <c r="AX1067" i="10"/>
  <c r="AX1066" i="10" s="1"/>
  <c r="AW1067" i="10"/>
  <c r="AW1066" i="10" s="1"/>
  <c r="AV1067" i="10"/>
  <c r="AV1066" i="10" s="1"/>
  <c r="AU1067" i="10"/>
  <c r="AU1066" i="10" s="1"/>
  <c r="AT1067" i="10"/>
  <c r="AT1066" i="10" s="1"/>
  <c r="AX1065" i="10"/>
  <c r="AX1064" i="10" s="1"/>
  <c r="AW1065" i="10"/>
  <c r="AW1064" i="10" s="1"/>
  <c r="AV1065" i="10"/>
  <c r="AV1064" i="10" s="1"/>
  <c r="AU1065" i="10"/>
  <c r="AU1064" i="10" s="1"/>
  <c r="AT1065" i="10"/>
  <c r="AT1064" i="10" s="1"/>
  <c r="AX1063" i="10"/>
  <c r="AW1063" i="10"/>
  <c r="AV1063" i="10"/>
  <c r="AU1063" i="10"/>
  <c r="AT1063" i="10"/>
  <c r="AX1062" i="10"/>
  <c r="AW1062" i="10"/>
  <c r="AV1062" i="10"/>
  <c r="AU1062" i="10"/>
  <c r="AT1062" i="10"/>
  <c r="AX1061" i="10"/>
  <c r="AW1061" i="10"/>
  <c r="AV1061" i="10"/>
  <c r="AU1061" i="10"/>
  <c r="AT1061" i="10"/>
  <c r="AX1060" i="10"/>
  <c r="AW1060" i="10"/>
  <c r="AV1060" i="10"/>
  <c r="AU1060" i="10"/>
  <c r="AT1060" i="10"/>
  <c r="AX1059" i="10"/>
  <c r="AW1059" i="10"/>
  <c r="AV1059" i="10"/>
  <c r="AU1059" i="10"/>
  <c r="AT1059" i="10"/>
  <c r="AX1057" i="10"/>
  <c r="AW1057" i="10"/>
  <c r="AV1057" i="10"/>
  <c r="AU1057" i="10"/>
  <c r="AT1057" i="10"/>
  <c r="AX1056" i="10"/>
  <c r="AW1056" i="10"/>
  <c r="AV1056" i="10"/>
  <c r="AU1056" i="10"/>
  <c r="AT1056" i="10"/>
  <c r="AX1055" i="10"/>
  <c r="AW1055" i="10"/>
  <c r="AV1055" i="10"/>
  <c r="AU1055" i="10"/>
  <c r="AT1055" i="10"/>
  <c r="AX1054" i="10"/>
  <c r="AW1054" i="10"/>
  <c r="AV1054" i="10"/>
  <c r="AU1054" i="10"/>
  <c r="AT1054" i="10"/>
  <c r="AX1053" i="10"/>
  <c r="AW1053" i="10"/>
  <c r="AV1053" i="10"/>
  <c r="AU1053" i="10"/>
  <c r="AT1053" i="10"/>
  <c r="AX1052" i="10"/>
  <c r="AW1052" i="10"/>
  <c r="AV1052" i="10"/>
  <c r="AU1052" i="10"/>
  <c r="AT1052" i="10"/>
  <c r="AX1051" i="10"/>
  <c r="AW1051" i="10"/>
  <c r="AV1051" i="10"/>
  <c r="AU1051" i="10"/>
  <c r="AT1051" i="10"/>
  <c r="AX1049" i="10"/>
  <c r="AX1048" i="10" s="1"/>
  <c r="AW1049" i="10"/>
  <c r="AW1048" i="10" s="1"/>
  <c r="AV1049" i="10"/>
  <c r="AV1048" i="10" s="1"/>
  <c r="AU1049" i="10"/>
  <c r="AU1048" i="10" s="1"/>
  <c r="AT1049" i="10"/>
  <c r="AT1048" i="10" s="1"/>
  <c r="AX1047" i="10"/>
  <c r="AW1047" i="10"/>
  <c r="AV1047" i="10"/>
  <c r="AU1047" i="10"/>
  <c r="AT1047" i="10"/>
  <c r="AX1046" i="10"/>
  <c r="AW1046" i="10"/>
  <c r="AV1046" i="10"/>
  <c r="AU1046" i="10"/>
  <c r="AT1046" i="10"/>
  <c r="AX1045" i="10"/>
  <c r="AW1045" i="10"/>
  <c r="AV1045" i="10"/>
  <c r="AU1045" i="10"/>
  <c r="AT1045" i="10"/>
  <c r="AX1044" i="10"/>
  <c r="AW1044" i="10"/>
  <c r="AV1044" i="10"/>
  <c r="AU1044" i="10"/>
  <c r="AT1044" i="10"/>
  <c r="AX1042" i="10"/>
  <c r="AW1042" i="10"/>
  <c r="AV1042" i="10"/>
  <c r="AU1042" i="10"/>
  <c r="AT1042" i="10"/>
  <c r="AX1041" i="10"/>
  <c r="AW1041" i="10"/>
  <c r="AV1041" i="10"/>
  <c r="AU1041" i="10"/>
  <c r="AT1041" i="10"/>
  <c r="AX1040" i="10"/>
  <c r="AW1040" i="10"/>
  <c r="AV1040" i="10"/>
  <c r="AU1040" i="10"/>
  <c r="AT1040" i="10"/>
  <c r="AX1039" i="10"/>
  <c r="AW1039" i="10"/>
  <c r="AV1039" i="10"/>
  <c r="AU1039" i="10"/>
  <c r="AT1039" i="10"/>
  <c r="AX1038" i="10"/>
  <c r="AW1038" i="10"/>
  <c r="AV1038" i="10"/>
  <c r="AU1038" i="10"/>
  <c r="AT1038" i="10"/>
  <c r="AX1037" i="10"/>
  <c r="AW1037" i="10"/>
  <c r="AV1037" i="10"/>
  <c r="AU1037" i="10"/>
  <c r="AT1037" i="10"/>
  <c r="AX1036" i="10"/>
  <c r="AW1036" i="10"/>
  <c r="AV1036" i="10"/>
  <c r="AU1036" i="10"/>
  <c r="AT1036" i="10"/>
  <c r="AX1035" i="10"/>
  <c r="AW1035" i="10"/>
  <c r="AV1035" i="10"/>
  <c r="AU1035" i="10"/>
  <c r="AT1035" i="10"/>
  <c r="AX1034" i="10"/>
  <c r="AW1034" i="10"/>
  <c r="AV1034" i="10"/>
  <c r="AU1034" i="10"/>
  <c r="AT1034" i="10"/>
  <c r="AX1032" i="10"/>
  <c r="AX1031" i="10" s="1"/>
  <c r="AW1032" i="10"/>
  <c r="AW1031" i="10" s="1"/>
  <c r="AV1032" i="10"/>
  <c r="AV1031" i="10" s="1"/>
  <c r="AU1032" i="10"/>
  <c r="AU1031" i="10" s="1"/>
  <c r="AT1032" i="10"/>
  <c r="AT1031" i="10" s="1"/>
  <c r="AX1030" i="10"/>
  <c r="AW1030" i="10"/>
  <c r="AV1030" i="10"/>
  <c r="AU1030" i="10"/>
  <c r="AT1030" i="10"/>
  <c r="AX1029" i="10"/>
  <c r="AW1029" i="10"/>
  <c r="AV1029" i="10"/>
  <c r="AU1029" i="10"/>
  <c r="AT1029" i="10"/>
  <c r="AX1028" i="10"/>
  <c r="AW1028" i="10"/>
  <c r="AV1028" i="10"/>
  <c r="AU1028" i="10"/>
  <c r="AT1028" i="10"/>
  <c r="AX1027" i="10"/>
  <c r="AW1027" i="10"/>
  <c r="AV1027" i="10"/>
  <c r="AU1027" i="10"/>
  <c r="AT1027" i="10"/>
  <c r="AX1026" i="10"/>
  <c r="AW1026" i="10"/>
  <c r="AV1026" i="10"/>
  <c r="AU1026" i="10"/>
  <c r="AT1026" i="10"/>
  <c r="AX1024" i="10"/>
  <c r="AW1024" i="10"/>
  <c r="AV1024" i="10"/>
  <c r="AU1024" i="10"/>
  <c r="AT1024" i="10"/>
  <c r="AX1023" i="10"/>
  <c r="AW1023" i="10"/>
  <c r="AV1023" i="10"/>
  <c r="AU1023" i="10"/>
  <c r="AT1023" i="10"/>
  <c r="AX1021" i="10"/>
  <c r="AX1020" i="10" s="1"/>
  <c r="AW1021" i="10"/>
  <c r="AW1020" i="10" s="1"/>
  <c r="AV1021" i="10"/>
  <c r="AV1020" i="10" s="1"/>
  <c r="AU1021" i="10"/>
  <c r="AU1020" i="10" s="1"/>
  <c r="AT1021" i="10"/>
  <c r="AT1020" i="10" s="1"/>
  <c r="AX1019" i="10"/>
  <c r="AW1019" i="10"/>
  <c r="AV1019" i="10"/>
  <c r="AU1019" i="10"/>
  <c r="AT1019" i="10"/>
  <c r="AX1018" i="10"/>
  <c r="AW1018" i="10"/>
  <c r="AV1018" i="10"/>
  <c r="AU1018" i="10"/>
  <c r="AT1018" i="10"/>
  <c r="AX1017" i="10"/>
  <c r="AW1017" i="10"/>
  <c r="AV1017" i="10"/>
  <c r="AU1017" i="10"/>
  <c r="AT1017" i="10"/>
  <c r="AX1016" i="10"/>
  <c r="AW1016" i="10"/>
  <c r="AV1016" i="10"/>
  <c r="AU1016" i="10"/>
  <c r="AT1016" i="10"/>
  <c r="AX1015" i="10"/>
  <c r="AW1015" i="10"/>
  <c r="AV1015" i="10"/>
  <c r="AU1015" i="10"/>
  <c r="AT1015" i="10"/>
  <c r="AX1013" i="10"/>
  <c r="AW1013" i="10"/>
  <c r="AV1013" i="10"/>
  <c r="AU1013" i="10"/>
  <c r="AT1013" i="10"/>
  <c r="AX1012" i="10"/>
  <c r="AW1012" i="10"/>
  <c r="AV1012" i="10"/>
  <c r="AU1012" i="10"/>
  <c r="AT1012" i="10"/>
  <c r="AX1011" i="10"/>
  <c r="AW1011" i="10"/>
  <c r="AV1011" i="10"/>
  <c r="AU1011" i="10"/>
  <c r="AT1011" i="10"/>
  <c r="AX1010" i="10"/>
  <c r="AW1010" i="10"/>
  <c r="AV1010" i="10"/>
  <c r="AU1010" i="10"/>
  <c r="AT1010" i="10"/>
  <c r="AX1009" i="10"/>
  <c r="AW1009" i="10"/>
  <c r="AV1009" i="10"/>
  <c r="AU1009" i="10"/>
  <c r="AT1009" i="10"/>
  <c r="AX1008" i="10"/>
  <c r="AW1008" i="10"/>
  <c r="AV1008" i="10"/>
  <c r="AU1008" i="10"/>
  <c r="AT1008" i="10"/>
  <c r="AX1007" i="10"/>
  <c r="AW1007" i="10"/>
  <c r="AV1007" i="10"/>
  <c r="AU1007" i="10"/>
  <c r="AT1007" i="10"/>
  <c r="AX1006" i="10"/>
  <c r="AW1006" i="10"/>
  <c r="AV1006" i="10"/>
  <c r="AU1006" i="10"/>
  <c r="AT1006" i="10"/>
  <c r="AX1005" i="10"/>
  <c r="AW1005" i="10"/>
  <c r="AV1005" i="10"/>
  <c r="AU1005" i="10"/>
  <c r="AT1005" i="10"/>
  <c r="AX1004" i="10"/>
  <c r="AW1004" i="10"/>
  <c r="AV1004" i="10"/>
  <c r="AU1004" i="10"/>
  <c r="AT1004" i="10"/>
  <c r="AX1003" i="10"/>
  <c r="AW1003" i="10"/>
  <c r="AV1003" i="10"/>
  <c r="AU1003" i="10"/>
  <c r="AT1003" i="10"/>
  <c r="AX1002" i="10"/>
  <c r="AW1002" i="10"/>
  <c r="AV1002" i="10"/>
  <c r="AU1002" i="10"/>
  <c r="AT1002" i="10"/>
  <c r="AX1001" i="10"/>
  <c r="AW1001" i="10"/>
  <c r="AV1001" i="10"/>
  <c r="AU1001" i="10"/>
  <c r="AT1001" i="10"/>
  <c r="AX1000" i="10"/>
  <c r="AW1000" i="10"/>
  <c r="AV1000" i="10"/>
  <c r="AU1000" i="10"/>
  <c r="AT1000" i="10"/>
  <c r="AX998" i="10"/>
  <c r="AW998" i="10"/>
  <c r="AV998" i="10"/>
  <c r="AU998" i="10"/>
  <c r="AT998" i="10"/>
  <c r="AX997" i="10"/>
  <c r="AW997" i="10"/>
  <c r="AV997" i="10"/>
  <c r="AU997" i="10"/>
  <c r="AT997" i="10"/>
  <c r="AX996" i="10"/>
  <c r="AW996" i="10"/>
  <c r="AV996" i="10"/>
  <c r="AU996" i="10"/>
  <c r="AT996" i="10"/>
  <c r="AX995" i="10"/>
  <c r="AW995" i="10"/>
  <c r="AV995" i="10"/>
  <c r="AU995" i="10"/>
  <c r="AT995" i="10"/>
  <c r="AX994" i="10"/>
  <c r="AW994" i="10"/>
  <c r="AV994" i="10"/>
  <c r="AU994" i="10"/>
  <c r="AT994" i="10"/>
  <c r="AX993" i="10"/>
  <c r="AW993" i="10"/>
  <c r="AV993" i="10"/>
  <c r="AU993" i="10"/>
  <c r="AT993" i="10"/>
  <c r="AX992" i="10"/>
  <c r="AW992" i="10"/>
  <c r="AV992" i="10"/>
  <c r="AU992" i="10"/>
  <c r="AT992" i="10"/>
  <c r="AX991" i="10"/>
  <c r="AW991" i="10"/>
  <c r="AV991" i="10"/>
  <c r="AU991" i="10"/>
  <c r="AT991" i="10"/>
  <c r="AX990" i="10"/>
  <c r="AW990" i="10"/>
  <c r="AV990" i="10"/>
  <c r="AU990" i="10"/>
  <c r="AT990" i="10"/>
  <c r="AX989" i="10"/>
  <c r="AW989" i="10"/>
  <c r="AV989" i="10"/>
  <c r="AU989" i="10"/>
  <c r="AT989" i="10"/>
  <c r="AX988" i="10"/>
  <c r="AW988" i="10"/>
  <c r="AV988" i="10"/>
  <c r="AU988" i="10"/>
  <c r="AT988" i="10"/>
  <c r="AX987" i="10"/>
  <c r="AW987" i="10"/>
  <c r="AV987" i="10"/>
  <c r="AU987" i="10"/>
  <c r="AT987" i="10"/>
  <c r="AX986" i="10"/>
  <c r="AW986" i="10"/>
  <c r="AV986" i="10"/>
  <c r="AU986" i="10"/>
  <c r="AT986" i="10"/>
  <c r="AX984" i="10"/>
  <c r="AW984" i="10"/>
  <c r="AV984" i="10"/>
  <c r="AU984" i="10"/>
  <c r="AT984" i="10"/>
  <c r="AX983" i="10"/>
  <c r="AW983" i="10"/>
  <c r="AV983" i="10"/>
  <c r="AU983" i="10"/>
  <c r="AT983" i="10"/>
  <c r="AX982" i="10"/>
  <c r="AW982" i="10"/>
  <c r="AV982" i="10"/>
  <c r="AU982" i="10"/>
  <c r="AT982" i="10"/>
  <c r="AX981" i="10"/>
  <c r="AW981" i="10"/>
  <c r="AV981" i="10"/>
  <c r="AU981" i="10"/>
  <c r="AT981" i="10"/>
  <c r="AX980" i="10"/>
  <c r="AW980" i="10"/>
  <c r="AV980" i="10"/>
  <c r="AU980" i="10"/>
  <c r="AT980" i="10"/>
  <c r="AX979" i="10"/>
  <c r="AW979" i="10"/>
  <c r="AV979" i="10"/>
  <c r="AU979" i="10"/>
  <c r="AT979" i="10"/>
  <c r="AX978" i="10"/>
  <c r="AW978" i="10"/>
  <c r="AV978" i="10"/>
  <c r="AU978" i="10"/>
  <c r="AT978" i="10"/>
  <c r="AX977" i="10"/>
  <c r="AW977" i="10"/>
  <c r="AV977" i="10"/>
  <c r="AU977" i="10"/>
  <c r="AT977" i="10"/>
  <c r="AX976" i="10"/>
  <c r="AW976" i="10"/>
  <c r="AV976" i="10"/>
  <c r="AU976" i="10"/>
  <c r="AT976" i="10"/>
  <c r="AX975" i="10"/>
  <c r="AW975" i="10"/>
  <c r="AV975" i="10"/>
  <c r="AU975" i="10"/>
  <c r="AT975" i="10"/>
  <c r="AX974" i="10"/>
  <c r="AW974" i="10"/>
  <c r="AV974" i="10"/>
  <c r="AU974" i="10"/>
  <c r="AT974" i="10"/>
  <c r="AX973" i="10"/>
  <c r="AW973" i="10"/>
  <c r="AV973" i="10"/>
  <c r="AU973" i="10"/>
  <c r="AT973" i="10"/>
  <c r="AX972" i="10"/>
  <c r="AW972" i="10"/>
  <c r="AV972" i="10"/>
  <c r="AU972" i="10"/>
  <c r="AT972" i="10"/>
  <c r="AX971" i="10"/>
  <c r="AW971" i="10"/>
  <c r="AV971" i="10"/>
  <c r="AU971" i="10"/>
  <c r="AT971" i="10"/>
  <c r="AX970" i="10"/>
  <c r="AW970" i="10"/>
  <c r="AV970" i="10"/>
  <c r="AU970" i="10"/>
  <c r="AT970" i="10"/>
  <c r="AX969" i="10"/>
  <c r="AW969" i="10"/>
  <c r="AV969" i="10"/>
  <c r="AU969" i="10"/>
  <c r="AT969" i="10"/>
  <c r="AX968" i="10"/>
  <c r="AW968" i="10"/>
  <c r="AV968" i="10"/>
  <c r="AU968" i="10"/>
  <c r="AT968" i="10"/>
  <c r="AX967" i="10"/>
  <c r="AW967" i="10"/>
  <c r="AV967" i="10"/>
  <c r="AU967" i="10"/>
  <c r="AT967" i="10"/>
  <c r="AX966" i="10"/>
  <c r="AW966" i="10"/>
  <c r="AV966" i="10"/>
  <c r="AU966" i="10"/>
  <c r="AT966" i="10"/>
  <c r="AX964" i="10"/>
  <c r="AW964" i="10"/>
  <c r="AV964" i="10"/>
  <c r="AU964" i="10"/>
  <c r="AT964" i="10"/>
  <c r="AX963" i="10"/>
  <c r="AW963" i="10"/>
  <c r="AV963" i="10"/>
  <c r="AU963" i="10"/>
  <c r="AT963" i="10"/>
  <c r="AX961" i="10"/>
  <c r="AW961" i="10"/>
  <c r="AV961" i="10"/>
  <c r="AU961" i="10"/>
  <c r="AT961" i="10"/>
  <c r="AX960" i="10"/>
  <c r="AW960" i="10"/>
  <c r="AV960" i="10"/>
  <c r="AU960" i="10"/>
  <c r="AT960" i="10"/>
  <c r="AX958" i="10"/>
  <c r="AW958" i="10"/>
  <c r="AV958" i="10"/>
  <c r="AU958" i="10"/>
  <c r="AT958" i="10"/>
  <c r="AX957" i="10"/>
  <c r="AW957" i="10"/>
  <c r="AV957" i="10"/>
  <c r="AU957" i="10"/>
  <c r="AT957" i="10"/>
  <c r="AX956" i="10"/>
  <c r="AW956" i="10"/>
  <c r="AV956" i="10"/>
  <c r="AU956" i="10"/>
  <c r="AT956" i="10"/>
  <c r="AX955" i="10"/>
  <c r="AW955" i="10"/>
  <c r="AV955" i="10"/>
  <c r="AU955" i="10"/>
  <c r="AT955" i="10"/>
  <c r="AX954" i="10"/>
  <c r="AW954" i="10"/>
  <c r="AV954" i="10"/>
  <c r="AU954" i="10"/>
  <c r="AT954" i="10"/>
  <c r="AX953" i="10"/>
  <c r="AW953" i="10"/>
  <c r="AV953" i="10"/>
  <c r="AU953" i="10"/>
  <c r="AT953" i="10"/>
  <c r="AX952" i="10"/>
  <c r="AW952" i="10"/>
  <c r="AV952" i="10"/>
  <c r="AU952" i="10"/>
  <c r="AT952" i="10"/>
  <c r="AX951" i="10"/>
  <c r="AW951" i="10"/>
  <c r="AV951" i="10"/>
  <c r="AU951" i="10"/>
  <c r="AT951" i="10"/>
  <c r="AX949" i="10"/>
  <c r="AW949" i="10"/>
  <c r="AV949" i="10"/>
  <c r="AU949" i="10"/>
  <c r="AT949" i="10"/>
  <c r="AX948" i="10"/>
  <c r="AW948" i="10"/>
  <c r="AV948" i="10"/>
  <c r="AU948" i="10"/>
  <c r="AT948" i="10"/>
  <c r="AX946" i="10"/>
  <c r="AX945" i="10" s="1"/>
  <c r="AW946" i="10"/>
  <c r="AW945" i="10" s="1"/>
  <c r="AV946" i="10"/>
  <c r="AV945" i="10" s="1"/>
  <c r="AU946" i="10"/>
  <c r="AU945" i="10" s="1"/>
  <c r="AT946" i="10"/>
  <c r="AT945" i="10" s="1"/>
  <c r="AX944" i="10"/>
  <c r="AW944" i="10"/>
  <c r="AV944" i="10"/>
  <c r="AU944" i="10"/>
  <c r="AT944" i="10"/>
  <c r="AX943" i="10"/>
  <c r="AW943" i="10"/>
  <c r="AV943" i="10"/>
  <c r="AU943" i="10"/>
  <c r="AT943" i="10"/>
  <c r="AX942" i="10"/>
  <c r="AW942" i="10"/>
  <c r="AV942" i="10"/>
  <c r="AU942" i="10"/>
  <c r="AT942" i="10"/>
  <c r="AX941" i="10"/>
  <c r="AW941" i="10"/>
  <c r="AV941" i="10"/>
  <c r="AU941" i="10"/>
  <c r="AT941" i="10"/>
  <c r="AX940" i="10"/>
  <c r="AW940" i="10"/>
  <c r="AV940" i="10"/>
  <c r="AU940" i="10"/>
  <c r="AT940" i="10"/>
  <c r="AX938" i="10"/>
  <c r="AX937" i="10" s="1"/>
  <c r="AW938" i="10"/>
  <c r="AW937" i="10" s="1"/>
  <c r="AV938" i="10"/>
  <c r="AV937" i="10" s="1"/>
  <c r="AU938" i="10"/>
  <c r="AU937" i="10" s="1"/>
  <c r="AT938" i="10"/>
  <c r="AT937" i="10" s="1"/>
  <c r="AX936" i="10"/>
  <c r="AW936" i="10"/>
  <c r="AV936" i="10"/>
  <c r="AU936" i="10"/>
  <c r="AT936" i="10"/>
  <c r="AX935" i="10"/>
  <c r="AW935" i="10"/>
  <c r="AV935" i="10"/>
  <c r="AU935" i="10"/>
  <c r="AT935" i="10"/>
  <c r="AX934" i="10"/>
  <c r="AW934" i="10"/>
  <c r="AV934" i="10"/>
  <c r="AU934" i="10"/>
  <c r="AT934" i="10"/>
  <c r="AX933" i="10"/>
  <c r="AW933" i="10"/>
  <c r="AV933" i="10"/>
  <c r="AU933" i="10"/>
  <c r="AT933" i="10"/>
  <c r="AX932" i="10"/>
  <c r="AW932" i="10"/>
  <c r="AV932" i="10"/>
  <c r="AU932" i="10"/>
  <c r="AT932" i="10"/>
  <c r="AX931" i="10"/>
  <c r="AW931" i="10"/>
  <c r="AV931" i="10"/>
  <c r="AU931" i="10"/>
  <c r="AT931" i="10"/>
  <c r="AX930" i="10"/>
  <c r="AW930" i="10"/>
  <c r="AV930" i="10"/>
  <c r="AU930" i="10"/>
  <c r="AT930" i="10"/>
  <c r="AX929" i="10"/>
  <c r="AW929" i="10"/>
  <c r="AV929" i="10"/>
  <c r="AU929" i="10"/>
  <c r="AT929" i="10"/>
  <c r="AX928" i="10"/>
  <c r="AW928" i="10"/>
  <c r="AV928" i="10"/>
  <c r="AU928" i="10"/>
  <c r="AT928" i="10"/>
  <c r="AX926" i="10"/>
  <c r="AW926" i="10"/>
  <c r="AV926" i="10"/>
  <c r="AU926" i="10"/>
  <c r="AT926" i="10"/>
  <c r="AX925" i="10"/>
  <c r="AW925" i="10"/>
  <c r="AV925" i="10"/>
  <c r="AU925" i="10"/>
  <c r="AT925" i="10"/>
  <c r="AX924" i="10"/>
  <c r="AW924" i="10"/>
  <c r="AV924" i="10"/>
  <c r="AU924" i="10"/>
  <c r="AT924" i="10"/>
  <c r="AX923" i="10"/>
  <c r="AW923" i="10"/>
  <c r="AV923" i="10"/>
  <c r="AU923" i="10"/>
  <c r="AT923" i="10"/>
  <c r="AX921" i="10"/>
  <c r="AX920" i="10" s="1"/>
  <c r="AW921" i="10"/>
  <c r="AW920" i="10" s="1"/>
  <c r="AV921" i="10"/>
  <c r="AV920" i="10" s="1"/>
  <c r="AU921" i="10"/>
  <c r="AU920" i="10" s="1"/>
  <c r="AT921" i="10"/>
  <c r="AT920" i="10" s="1"/>
  <c r="AX919" i="10"/>
  <c r="AX918" i="10" s="1"/>
  <c r="AW919" i="10"/>
  <c r="AW918" i="10" s="1"/>
  <c r="AV919" i="10"/>
  <c r="AV918" i="10" s="1"/>
  <c r="AU919" i="10"/>
  <c r="AU918" i="10" s="1"/>
  <c r="AT919" i="10"/>
  <c r="AT918" i="10" s="1"/>
  <c r="AX917" i="10"/>
  <c r="AX916" i="10" s="1"/>
  <c r="AW917" i="10"/>
  <c r="AW916" i="10" s="1"/>
  <c r="AV917" i="10"/>
  <c r="AV916" i="10" s="1"/>
  <c r="AU917" i="10"/>
  <c r="AU916" i="10" s="1"/>
  <c r="AT917" i="10"/>
  <c r="AT916" i="10" s="1"/>
  <c r="AX915" i="10"/>
  <c r="AX914" i="10" s="1"/>
  <c r="AW915" i="10"/>
  <c r="AW914" i="10" s="1"/>
  <c r="AV915" i="10"/>
  <c r="AV914" i="10" s="1"/>
  <c r="AU915" i="10"/>
  <c r="AU914" i="10" s="1"/>
  <c r="AT915" i="10"/>
  <c r="AT914" i="10" s="1"/>
  <c r="AX913" i="10"/>
  <c r="AW913" i="10"/>
  <c r="AV913" i="10"/>
  <c r="AU913" i="10"/>
  <c r="AT913" i="10"/>
  <c r="AX912" i="10"/>
  <c r="AW912" i="10"/>
  <c r="AV912" i="10"/>
  <c r="AU912" i="10"/>
  <c r="AT912" i="10"/>
  <c r="AX911" i="10"/>
  <c r="AW911" i="10"/>
  <c r="AV911" i="10"/>
  <c r="AU911" i="10"/>
  <c r="AT911" i="10"/>
  <c r="AX910" i="10"/>
  <c r="AW910" i="10"/>
  <c r="AV910" i="10"/>
  <c r="AU910" i="10"/>
  <c r="AT910" i="10"/>
  <c r="AX908" i="10"/>
  <c r="AW908" i="10"/>
  <c r="AV908" i="10"/>
  <c r="AU908" i="10"/>
  <c r="AT908" i="10"/>
  <c r="AX907" i="10"/>
  <c r="AW907" i="10"/>
  <c r="AV907" i="10"/>
  <c r="AU907" i="10"/>
  <c r="AT907" i="10"/>
  <c r="AX906" i="10"/>
  <c r="AW906" i="10"/>
  <c r="AV906" i="10"/>
  <c r="AU906" i="10"/>
  <c r="AT906" i="10"/>
  <c r="AX905" i="10"/>
  <c r="AW905" i="10"/>
  <c r="AV905" i="10"/>
  <c r="AU905" i="10"/>
  <c r="AT905" i="10"/>
  <c r="AX904" i="10"/>
  <c r="AW904" i="10"/>
  <c r="AV904" i="10"/>
  <c r="AU904" i="10"/>
  <c r="AT904" i="10"/>
  <c r="AX903" i="10"/>
  <c r="AW903" i="10"/>
  <c r="AV903" i="10"/>
  <c r="AU903" i="10"/>
  <c r="AT903" i="10"/>
  <c r="AX902" i="10"/>
  <c r="AW902" i="10"/>
  <c r="AV902" i="10"/>
  <c r="AU902" i="10"/>
  <c r="AT902" i="10"/>
  <c r="AX901" i="10"/>
  <c r="AW901" i="10"/>
  <c r="AV901" i="10"/>
  <c r="AU901" i="10"/>
  <c r="AT901" i="10"/>
  <c r="AX900" i="10"/>
  <c r="AW900" i="10"/>
  <c r="AV900" i="10"/>
  <c r="AU900" i="10"/>
  <c r="AT900" i="10"/>
  <c r="AX899" i="10"/>
  <c r="AW899" i="10"/>
  <c r="AV899" i="10"/>
  <c r="AU899" i="10"/>
  <c r="AT899" i="10"/>
  <c r="AX898" i="10"/>
  <c r="AW898" i="10"/>
  <c r="AV898" i="10"/>
  <c r="AU898" i="10"/>
  <c r="AT898" i="10"/>
  <c r="AX897" i="10"/>
  <c r="AW897" i="10"/>
  <c r="AV897" i="10"/>
  <c r="AU897" i="10"/>
  <c r="AT897" i="10"/>
  <c r="AX896" i="10"/>
  <c r="AW896" i="10"/>
  <c r="AV896" i="10"/>
  <c r="AU896" i="10"/>
  <c r="AT896" i="10"/>
  <c r="AX894" i="10"/>
  <c r="AW894" i="10"/>
  <c r="AV894" i="10"/>
  <c r="AU894" i="10"/>
  <c r="AT894" i="10"/>
  <c r="AX893" i="10"/>
  <c r="AW893" i="10"/>
  <c r="AV893" i="10"/>
  <c r="AU893" i="10"/>
  <c r="AT893" i="10"/>
  <c r="AX892" i="10"/>
  <c r="AW892" i="10"/>
  <c r="AV892" i="10"/>
  <c r="AU892" i="10"/>
  <c r="AT892" i="10"/>
  <c r="AX891" i="10"/>
  <c r="AW891" i="10"/>
  <c r="AV891" i="10"/>
  <c r="AU891" i="10"/>
  <c r="AT891" i="10"/>
  <c r="AX889" i="10"/>
  <c r="AX888" i="10" s="1"/>
  <c r="AW889" i="10"/>
  <c r="AW888" i="10" s="1"/>
  <c r="AV889" i="10"/>
  <c r="AV888" i="10" s="1"/>
  <c r="AU889" i="10"/>
  <c r="AU888" i="10" s="1"/>
  <c r="AT889" i="10"/>
  <c r="AT888" i="10" s="1"/>
  <c r="AX887" i="10"/>
  <c r="AX886" i="10" s="1"/>
  <c r="AW887" i="10"/>
  <c r="AW886" i="10" s="1"/>
  <c r="AV887" i="10"/>
  <c r="AV886" i="10" s="1"/>
  <c r="AU887" i="10"/>
  <c r="AU886" i="10" s="1"/>
  <c r="AT887" i="10"/>
  <c r="AT886" i="10" s="1"/>
  <c r="AX885" i="10"/>
  <c r="AX884" i="10" s="1"/>
  <c r="AW885" i="10"/>
  <c r="AW884" i="10" s="1"/>
  <c r="AV885" i="10"/>
  <c r="AV884" i="10" s="1"/>
  <c r="AU885" i="10"/>
  <c r="AU884" i="10" s="1"/>
  <c r="AT885" i="10"/>
  <c r="AT884" i="10" s="1"/>
  <c r="AX883" i="10"/>
  <c r="AW883" i="10"/>
  <c r="AV883" i="10"/>
  <c r="AU883" i="10"/>
  <c r="AT883" i="10"/>
  <c r="AX882" i="10"/>
  <c r="AW882" i="10"/>
  <c r="AV882" i="10"/>
  <c r="AU882" i="10"/>
  <c r="AT882" i="10"/>
  <c r="AX880" i="10"/>
  <c r="AW880" i="10"/>
  <c r="AV880" i="10"/>
  <c r="AU880" i="10"/>
  <c r="AT880" i="10"/>
  <c r="AX879" i="10"/>
  <c r="AW879" i="10"/>
  <c r="AV879" i="10"/>
  <c r="AU879" i="10"/>
  <c r="AT879" i="10"/>
  <c r="AX878" i="10"/>
  <c r="AW878" i="10"/>
  <c r="AV878" i="10"/>
  <c r="AU878" i="10"/>
  <c r="AT878" i="10"/>
  <c r="AX877" i="10"/>
  <c r="AW877" i="10"/>
  <c r="AV877" i="10"/>
  <c r="AU877" i="10"/>
  <c r="AT877" i="10"/>
  <c r="AX875" i="10"/>
  <c r="AW875" i="10"/>
  <c r="AV875" i="10"/>
  <c r="AU875" i="10"/>
  <c r="AT875" i="10"/>
  <c r="AX874" i="10"/>
  <c r="AW874" i="10"/>
  <c r="AV874" i="10"/>
  <c r="AU874" i="10"/>
  <c r="AT874" i="10"/>
  <c r="AX873" i="10"/>
  <c r="AW873" i="10"/>
  <c r="AV873" i="10"/>
  <c r="AU873" i="10"/>
  <c r="AT873" i="10"/>
  <c r="AX872" i="10"/>
  <c r="AW872" i="10"/>
  <c r="AV872" i="10"/>
  <c r="AU872" i="10"/>
  <c r="AT872" i="10"/>
  <c r="AX869" i="10"/>
  <c r="AX868" i="10" s="1"/>
  <c r="AW869" i="10"/>
  <c r="AW868" i="10" s="1"/>
  <c r="AV869" i="10"/>
  <c r="AV868" i="10" s="1"/>
  <c r="AU869" i="10"/>
  <c r="AU868" i="10" s="1"/>
  <c r="AT869" i="10"/>
  <c r="AT868" i="10" s="1"/>
  <c r="AX867" i="10"/>
  <c r="AX866" i="10" s="1"/>
  <c r="AW867" i="10"/>
  <c r="AW866" i="10" s="1"/>
  <c r="AV867" i="10"/>
  <c r="AV866" i="10" s="1"/>
  <c r="AU867" i="10"/>
  <c r="AU866" i="10" s="1"/>
  <c r="AT867" i="10"/>
  <c r="AT866" i="10" s="1"/>
  <c r="AX865" i="10"/>
  <c r="AW865" i="10"/>
  <c r="AV865" i="10"/>
  <c r="AU865" i="10"/>
  <c r="AT865" i="10"/>
  <c r="AX864" i="10"/>
  <c r="AW864" i="10"/>
  <c r="AV864" i="10"/>
  <c r="AU864" i="10"/>
  <c r="AT864" i="10"/>
  <c r="AX862" i="10"/>
  <c r="AW862" i="10"/>
  <c r="AV862" i="10"/>
  <c r="AU862" i="10"/>
  <c r="AT862" i="10"/>
  <c r="AX861" i="10"/>
  <c r="AW861" i="10"/>
  <c r="AV861" i="10"/>
  <c r="AU861" i="10"/>
  <c r="AT861" i="10"/>
  <c r="AX860" i="10"/>
  <c r="AW860" i="10"/>
  <c r="AV860" i="10"/>
  <c r="AU860" i="10"/>
  <c r="AT860" i="10"/>
  <c r="AX859" i="10"/>
  <c r="AW859" i="10"/>
  <c r="AV859" i="10"/>
  <c r="AU859" i="10"/>
  <c r="AT859" i="10"/>
  <c r="AX858" i="10"/>
  <c r="AW858" i="10"/>
  <c r="AV858" i="10"/>
  <c r="AU858" i="10"/>
  <c r="AT858" i="10"/>
  <c r="AX857" i="10"/>
  <c r="AW857" i="10"/>
  <c r="AV857" i="10"/>
  <c r="AU857" i="10"/>
  <c r="AT857" i="10"/>
  <c r="AX856" i="10"/>
  <c r="AW856" i="10"/>
  <c r="AV856" i="10"/>
  <c r="AU856" i="10"/>
  <c r="AT856" i="10"/>
  <c r="AX855" i="10"/>
  <c r="AW855" i="10"/>
  <c r="AV855" i="10"/>
  <c r="AU855" i="10"/>
  <c r="AT855" i="10"/>
  <c r="AX853" i="10"/>
  <c r="AX852" i="10" s="1"/>
  <c r="AW853" i="10"/>
  <c r="AW852" i="10" s="1"/>
  <c r="AV853" i="10"/>
  <c r="AV852" i="10" s="1"/>
  <c r="AU853" i="10"/>
  <c r="AU852" i="10" s="1"/>
  <c r="AT853" i="10"/>
  <c r="AT852" i="10" s="1"/>
  <c r="AX851" i="10"/>
  <c r="AX850" i="10" s="1"/>
  <c r="AW851" i="10"/>
  <c r="AW850" i="10" s="1"/>
  <c r="AV851" i="10"/>
  <c r="AV850" i="10" s="1"/>
  <c r="AU851" i="10"/>
  <c r="AU850" i="10" s="1"/>
  <c r="AT851" i="10"/>
  <c r="AT850" i="10" s="1"/>
  <c r="AX849" i="10"/>
  <c r="AW849" i="10"/>
  <c r="AV849" i="10"/>
  <c r="AU849" i="10"/>
  <c r="AT849" i="10"/>
  <c r="AX848" i="10"/>
  <c r="AW848" i="10"/>
  <c r="AV848" i="10"/>
  <c r="AU848" i="10"/>
  <c r="AT848" i="10"/>
  <c r="AX847" i="10"/>
  <c r="AW847" i="10"/>
  <c r="AV847" i="10"/>
  <c r="AU847" i="10"/>
  <c r="AT847" i="10"/>
  <c r="AX846" i="10"/>
  <c r="AW846" i="10"/>
  <c r="AV846" i="10"/>
  <c r="AU846" i="10"/>
  <c r="AT846" i="10"/>
  <c r="AX845" i="10"/>
  <c r="AW845" i="10"/>
  <c r="AV845" i="10"/>
  <c r="AU845" i="10"/>
  <c r="AT845" i="10"/>
  <c r="AX844" i="10"/>
  <c r="AW844" i="10"/>
  <c r="AV844" i="10"/>
  <c r="AU844" i="10"/>
  <c r="AT844" i="10"/>
  <c r="AX843" i="10"/>
  <c r="AW843" i="10"/>
  <c r="AV843" i="10"/>
  <c r="AU843" i="10"/>
  <c r="AT843" i="10"/>
  <c r="AX842" i="10"/>
  <c r="AW842" i="10"/>
  <c r="AV842" i="10"/>
  <c r="AU842" i="10"/>
  <c r="AT842" i="10"/>
  <c r="AX841" i="10"/>
  <c r="AW841" i="10"/>
  <c r="AV841" i="10"/>
  <c r="AU841" i="10"/>
  <c r="AT841" i="10"/>
  <c r="AX840" i="10"/>
  <c r="AW840" i="10"/>
  <c r="AV840" i="10"/>
  <c r="AU840" i="10"/>
  <c r="AT840" i="10"/>
  <c r="AX838" i="10"/>
  <c r="AW838" i="10"/>
  <c r="AV838" i="10"/>
  <c r="AU838" i="10"/>
  <c r="AT838" i="10"/>
  <c r="AX837" i="10"/>
  <c r="AW837" i="10"/>
  <c r="AV837" i="10"/>
  <c r="AU837" i="10"/>
  <c r="AT837" i="10"/>
  <c r="AX835" i="10"/>
  <c r="AW835" i="10"/>
  <c r="AV835" i="10"/>
  <c r="AU835" i="10"/>
  <c r="AT835" i="10"/>
  <c r="AX834" i="10"/>
  <c r="AW834" i="10"/>
  <c r="AV834" i="10"/>
  <c r="AU834" i="10"/>
  <c r="AT834" i="10"/>
  <c r="AX832" i="10"/>
  <c r="AW832" i="10"/>
  <c r="AV832" i="10"/>
  <c r="AU832" i="10"/>
  <c r="AT832" i="10"/>
  <c r="AX831" i="10"/>
  <c r="AW831" i="10"/>
  <c r="AV831" i="10"/>
  <c r="AU831" i="10"/>
  <c r="AT831" i="10"/>
  <c r="AX830" i="10"/>
  <c r="AW830" i="10"/>
  <c r="AV830" i="10"/>
  <c r="AU830" i="10"/>
  <c r="AT830" i="10"/>
  <c r="AX829" i="10"/>
  <c r="AW829" i="10"/>
  <c r="AV829" i="10"/>
  <c r="AU829" i="10"/>
  <c r="AT829" i="10"/>
  <c r="AX828" i="10"/>
  <c r="AW828" i="10"/>
  <c r="AV828" i="10"/>
  <c r="AU828" i="10"/>
  <c r="AT828" i="10"/>
  <c r="AX827" i="10"/>
  <c r="AW827" i="10"/>
  <c r="AV827" i="10"/>
  <c r="AU827" i="10"/>
  <c r="AT827" i="10"/>
  <c r="AX826" i="10"/>
  <c r="AW826" i="10"/>
  <c r="AV826" i="10"/>
  <c r="AU826" i="10"/>
  <c r="AT826" i="10"/>
  <c r="AX824" i="10"/>
  <c r="AW824" i="10"/>
  <c r="AV824" i="10"/>
  <c r="AU824" i="10"/>
  <c r="AT824" i="10"/>
  <c r="AX823" i="10"/>
  <c r="AW823" i="10"/>
  <c r="AV823" i="10"/>
  <c r="AU823" i="10"/>
  <c r="AT823" i="10"/>
  <c r="AX822" i="10"/>
  <c r="AW822" i="10"/>
  <c r="AV822" i="10"/>
  <c r="AU822" i="10"/>
  <c r="AT822" i="10"/>
  <c r="AX821" i="10"/>
  <c r="AW821" i="10"/>
  <c r="AV821" i="10"/>
  <c r="AU821" i="10"/>
  <c r="AT821" i="10"/>
  <c r="AX820" i="10"/>
  <c r="AW820" i="10"/>
  <c r="AV820" i="10"/>
  <c r="AU820" i="10"/>
  <c r="AT820" i="10"/>
  <c r="AX819" i="10"/>
  <c r="AW819" i="10"/>
  <c r="AV819" i="10"/>
  <c r="AU819" i="10"/>
  <c r="AT819" i="10"/>
  <c r="AX818" i="10"/>
  <c r="AW818" i="10"/>
  <c r="AV818" i="10"/>
  <c r="AU818" i="10"/>
  <c r="AT818" i="10"/>
  <c r="AX817" i="10"/>
  <c r="AW817" i="10"/>
  <c r="AV817" i="10"/>
  <c r="AU817" i="10"/>
  <c r="AT817" i="10"/>
  <c r="AX816" i="10"/>
  <c r="AW816" i="10"/>
  <c r="AV816" i="10"/>
  <c r="AU816" i="10"/>
  <c r="AT816" i="10"/>
  <c r="AX815" i="10"/>
  <c r="AW815" i="10"/>
  <c r="AV815" i="10"/>
  <c r="AU815" i="10"/>
  <c r="AT815" i="10"/>
  <c r="AX814" i="10"/>
  <c r="AW814" i="10"/>
  <c r="AV814" i="10"/>
  <c r="AU814" i="10"/>
  <c r="AT814" i="10"/>
  <c r="AX813" i="10"/>
  <c r="AW813" i="10"/>
  <c r="AV813" i="10"/>
  <c r="AU813" i="10"/>
  <c r="AT813" i="10"/>
  <c r="AX812" i="10"/>
  <c r="AW812" i="10"/>
  <c r="AV812" i="10"/>
  <c r="AU812" i="10"/>
  <c r="AT812" i="10"/>
  <c r="AX811" i="10"/>
  <c r="AW811" i="10"/>
  <c r="AV811" i="10"/>
  <c r="AU811" i="10"/>
  <c r="AT811" i="10"/>
  <c r="AX810" i="10"/>
  <c r="AW810" i="10"/>
  <c r="AV810" i="10"/>
  <c r="AU810" i="10"/>
  <c r="AT810" i="10"/>
  <c r="AX809" i="10"/>
  <c r="AW809" i="10"/>
  <c r="AV809" i="10"/>
  <c r="AU809" i="10"/>
  <c r="AT809" i="10"/>
  <c r="AX808" i="10"/>
  <c r="AW808" i="10"/>
  <c r="AV808" i="10"/>
  <c r="AU808" i="10"/>
  <c r="AT808" i="10"/>
  <c r="AX807" i="10"/>
  <c r="AW807" i="10"/>
  <c r="AV807" i="10"/>
  <c r="AU807" i="10"/>
  <c r="AT807" i="10"/>
  <c r="AX806" i="10"/>
  <c r="AW806" i="10"/>
  <c r="AV806" i="10"/>
  <c r="AU806" i="10"/>
  <c r="AT806" i="10"/>
  <c r="AX805" i="10"/>
  <c r="AW805" i="10"/>
  <c r="AV805" i="10"/>
  <c r="AU805" i="10"/>
  <c r="AT805" i="10"/>
  <c r="AX804" i="10"/>
  <c r="AW804" i="10"/>
  <c r="AV804" i="10"/>
  <c r="AU804" i="10"/>
  <c r="AT804" i="10"/>
  <c r="AX803" i="10"/>
  <c r="AW803" i="10"/>
  <c r="AV803" i="10"/>
  <c r="AU803" i="10"/>
  <c r="AT803" i="10"/>
  <c r="AX802" i="10"/>
  <c r="AW802" i="10"/>
  <c r="AV802" i="10"/>
  <c r="AU802" i="10"/>
  <c r="AT802" i="10"/>
  <c r="AX801" i="10"/>
  <c r="AW801" i="10"/>
  <c r="AV801" i="10"/>
  <c r="AU801" i="10"/>
  <c r="AT801" i="10"/>
  <c r="AX800" i="10"/>
  <c r="AW800" i="10"/>
  <c r="AV800" i="10"/>
  <c r="AU800" i="10"/>
  <c r="AT800" i="10"/>
  <c r="AX799" i="10"/>
  <c r="AW799" i="10"/>
  <c r="AV799" i="10"/>
  <c r="AU799" i="10"/>
  <c r="AT799" i="10"/>
  <c r="AX798" i="10"/>
  <c r="AW798" i="10"/>
  <c r="AV798" i="10"/>
  <c r="AU798" i="10"/>
  <c r="AT798" i="10"/>
  <c r="AX797" i="10"/>
  <c r="AW797" i="10"/>
  <c r="AV797" i="10"/>
  <c r="AU797" i="10"/>
  <c r="AT797" i="10"/>
  <c r="AX796" i="10"/>
  <c r="AW796" i="10"/>
  <c r="AV796" i="10"/>
  <c r="AU796" i="10"/>
  <c r="AT796" i="10"/>
  <c r="AX795" i="10"/>
  <c r="AW795" i="10"/>
  <c r="AV795" i="10"/>
  <c r="AU795" i="10"/>
  <c r="AT795" i="10"/>
  <c r="AX794" i="10"/>
  <c r="AW794" i="10"/>
  <c r="AV794" i="10"/>
  <c r="AU794" i="10"/>
  <c r="AT794" i="10"/>
  <c r="AX793" i="10"/>
  <c r="AW793" i="10"/>
  <c r="AV793" i="10"/>
  <c r="AU793" i="10"/>
  <c r="AT793" i="10"/>
  <c r="AX792" i="10"/>
  <c r="AW792" i="10"/>
  <c r="AV792" i="10"/>
  <c r="AU792" i="10"/>
  <c r="AT792" i="10"/>
  <c r="AX791" i="10"/>
  <c r="AW791" i="10"/>
  <c r="AV791" i="10"/>
  <c r="AU791" i="10"/>
  <c r="AT791" i="10"/>
  <c r="AX790" i="10"/>
  <c r="AW790" i="10"/>
  <c r="AV790" i="10"/>
  <c r="AU790" i="10"/>
  <c r="AT790" i="10"/>
  <c r="AX789" i="10"/>
  <c r="AW789" i="10"/>
  <c r="AV789" i="10"/>
  <c r="AU789" i="10"/>
  <c r="AT789" i="10"/>
  <c r="AX788" i="10"/>
  <c r="AW788" i="10"/>
  <c r="AV788" i="10"/>
  <c r="AU788" i="10"/>
  <c r="AT788" i="10"/>
  <c r="AX787" i="10"/>
  <c r="AW787" i="10"/>
  <c r="AV787" i="10"/>
  <c r="AU787" i="10"/>
  <c r="AT787" i="10"/>
  <c r="AX786" i="10"/>
  <c r="AW786" i="10"/>
  <c r="AV786" i="10"/>
  <c r="AU786" i="10"/>
  <c r="AT786" i="10"/>
  <c r="AX785" i="10"/>
  <c r="AW785" i="10"/>
  <c r="AV785" i="10"/>
  <c r="AU785" i="10"/>
  <c r="AT785" i="10"/>
  <c r="AX784" i="10"/>
  <c r="AW784" i="10"/>
  <c r="AV784" i="10"/>
  <c r="AU784" i="10"/>
  <c r="AT784" i="10"/>
  <c r="AX782" i="10"/>
  <c r="AW782" i="10"/>
  <c r="AV782" i="10"/>
  <c r="AU782" i="10"/>
  <c r="AT782" i="10"/>
  <c r="AX781" i="10"/>
  <c r="AW781" i="10"/>
  <c r="AV781" i="10"/>
  <c r="AU781" i="10"/>
  <c r="AT781" i="10"/>
  <c r="AX780" i="10"/>
  <c r="AW780" i="10"/>
  <c r="AV780" i="10"/>
  <c r="AU780" i="10"/>
  <c r="AT780" i="10"/>
  <c r="AX779" i="10"/>
  <c r="AW779" i="10"/>
  <c r="AV779" i="10"/>
  <c r="AU779" i="10"/>
  <c r="AT779" i="10"/>
  <c r="AX778" i="10"/>
  <c r="AW778" i="10"/>
  <c r="AV778" i="10"/>
  <c r="AU778" i="10"/>
  <c r="AT778" i="10"/>
  <c r="AX777" i="10"/>
  <c r="AW777" i="10"/>
  <c r="AV777" i="10"/>
  <c r="AU777" i="10"/>
  <c r="AT777" i="10"/>
  <c r="AX776" i="10"/>
  <c r="AW776" i="10"/>
  <c r="AV776" i="10"/>
  <c r="AU776" i="10"/>
  <c r="AT776" i="10"/>
  <c r="AX775" i="10"/>
  <c r="AW775" i="10"/>
  <c r="AV775" i="10"/>
  <c r="AU775" i="10"/>
  <c r="AT775" i="10"/>
  <c r="AX774" i="10"/>
  <c r="AW774" i="10"/>
  <c r="AV774" i="10"/>
  <c r="AU774" i="10"/>
  <c r="AT774" i="10"/>
  <c r="AX773" i="10"/>
  <c r="AW773" i="10"/>
  <c r="AV773" i="10"/>
  <c r="AU773" i="10"/>
  <c r="AT773" i="10"/>
  <c r="AX771" i="10"/>
  <c r="AW771" i="10"/>
  <c r="AV771" i="10"/>
  <c r="AU771" i="10"/>
  <c r="AT771" i="10"/>
  <c r="AX770" i="10"/>
  <c r="AW770" i="10"/>
  <c r="AV770" i="10"/>
  <c r="AU770" i="10"/>
  <c r="AT770" i="10"/>
  <c r="AX768" i="10"/>
  <c r="AW768" i="10"/>
  <c r="AV768" i="10"/>
  <c r="AU768" i="10"/>
  <c r="AT768" i="10"/>
  <c r="AX767" i="10"/>
  <c r="AW767" i="10"/>
  <c r="AV767" i="10"/>
  <c r="AU767" i="10"/>
  <c r="AT767" i="10"/>
  <c r="AX766" i="10"/>
  <c r="AW766" i="10"/>
  <c r="AV766" i="10"/>
  <c r="AU766" i="10"/>
  <c r="AT766" i="10"/>
  <c r="AX765" i="10"/>
  <c r="AW765" i="10"/>
  <c r="AV765" i="10"/>
  <c r="AU765" i="10"/>
  <c r="AT765" i="10"/>
  <c r="AX764" i="10"/>
  <c r="AW764" i="10"/>
  <c r="AV764" i="10"/>
  <c r="AU764" i="10"/>
  <c r="AT764" i="10"/>
  <c r="AX763" i="10"/>
  <c r="AW763" i="10"/>
  <c r="AV763" i="10"/>
  <c r="AU763" i="10"/>
  <c r="AT763" i="10"/>
  <c r="AX762" i="10"/>
  <c r="AW762" i="10"/>
  <c r="AV762" i="10"/>
  <c r="AU762" i="10"/>
  <c r="AT762" i="10"/>
  <c r="AX761" i="10"/>
  <c r="AW761" i="10"/>
  <c r="AV761" i="10"/>
  <c r="AU761" i="10"/>
  <c r="AT761" i="10"/>
  <c r="AX759" i="10"/>
  <c r="AW759" i="10"/>
  <c r="AV759" i="10"/>
  <c r="AU759" i="10"/>
  <c r="AT759" i="10"/>
  <c r="AX758" i="10"/>
  <c r="AW758" i="10"/>
  <c r="AV758" i="10"/>
  <c r="AU758" i="10"/>
  <c r="AT758" i="10"/>
  <c r="AX757" i="10"/>
  <c r="AW757" i="10"/>
  <c r="AV757" i="10"/>
  <c r="AU757" i="10"/>
  <c r="AT757" i="10"/>
  <c r="AX756" i="10"/>
  <c r="AW756" i="10"/>
  <c r="AV756" i="10"/>
  <c r="AU756" i="10"/>
  <c r="AT756" i="10"/>
  <c r="AX755" i="10"/>
  <c r="AW755" i="10"/>
  <c r="AV755" i="10"/>
  <c r="AU755" i="10"/>
  <c r="AT755" i="10"/>
  <c r="AX754" i="10"/>
  <c r="AW754" i="10"/>
  <c r="AV754" i="10"/>
  <c r="AU754" i="10"/>
  <c r="AT754" i="10"/>
  <c r="AX753" i="10"/>
  <c r="AW753" i="10"/>
  <c r="AV753" i="10"/>
  <c r="AU753" i="10"/>
  <c r="AT753" i="10"/>
  <c r="AX752" i="10"/>
  <c r="AW752" i="10"/>
  <c r="AV752" i="10"/>
  <c r="AU752" i="10"/>
  <c r="AT752" i="10"/>
  <c r="AX751" i="10"/>
  <c r="AW751" i="10"/>
  <c r="AV751" i="10"/>
  <c r="AU751" i="10"/>
  <c r="AT751" i="10"/>
  <c r="AX750" i="10"/>
  <c r="AW750" i="10"/>
  <c r="AV750" i="10"/>
  <c r="AU750" i="10"/>
  <c r="AT750" i="10"/>
  <c r="AX749" i="10"/>
  <c r="AW749" i="10"/>
  <c r="AV749" i="10"/>
  <c r="AU749" i="10"/>
  <c r="AT749" i="10"/>
  <c r="AX748" i="10"/>
  <c r="AW748" i="10"/>
  <c r="AV748" i="10"/>
  <c r="AU748" i="10"/>
  <c r="AT748" i="10"/>
  <c r="AX747" i="10"/>
  <c r="AW747" i="10"/>
  <c r="AV747" i="10"/>
  <c r="AU747" i="10"/>
  <c r="AT747" i="10"/>
  <c r="AX746" i="10"/>
  <c r="AW746" i="10"/>
  <c r="AV746" i="10"/>
  <c r="AU746" i="10"/>
  <c r="AT746" i="10"/>
  <c r="AX745" i="10"/>
  <c r="AW745" i="10"/>
  <c r="AV745" i="10"/>
  <c r="AU745" i="10"/>
  <c r="AT745" i="10"/>
  <c r="AX744" i="10"/>
  <c r="AW744" i="10"/>
  <c r="AV744" i="10"/>
  <c r="AU744" i="10"/>
  <c r="AT744" i="10"/>
  <c r="AX743" i="10"/>
  <c r="AW743" i="10"/>
  <c r="AV743" i="10"/>
  <c r="AU743" i="10"/>
  <c r="AT743" i="10"/>
  <c r="AX742" i="10"/>
  <c r="AW742" i="10"/>
  <c r="AV742" i="10"/>
  <c r="AU742" i="10"/>
  <c r="AT742" i="10"/>
  <c r="AX741" i="10"/>
  <c r="AW741" i="10"/>
  <c r="AV741" i="10"/>
  <c r="AU741" i="10"/>
  <c r="AT741" i="10"/>
  <c r="AX740" i="10"/>
  <c r="AW740" i="10"/>
  <c r="AV740" i="10"/>
  <c r="AU740" i="10"/>
  <c r="AT740" i="10"/>
  <c r="AX739" i="10"/>
  <c r="AW739" i="10"/>
  <c r="AV739" i="10"/>
  <c r="AU739" i="10"/>
  <c r="AT739" i="10"/>
  <c r="AX738" i="10"/>
  <c r="AW738" i="10"/>
  <c r="AV738" i="10"/>
  <c r="AU738" i="10"/>
  <c r="AT738" i="10"/>
  <c r="AX737" i="10"/>
  <c r="AW737" i="10"/>
  <c r="AV737" i="10"/>
  <c r="AU737" i="10"/>
  <c r="AT737" i="10"/>
  <c r="AX736" i="10"/>
  <c r="AW736" i="10"/>
  <c r="AV736" i="10"/>
  <c r="AU736" i="10"/>
  <c r="AT736" i="10"/>
  <c r="AX735" i="10"/>
  <c r="AW735" i="10"/>
  <c r="AV735" i="10"/>
  <c r="AU735" i="10"/>
  <c r="AT735" i="10"/>
  <c r="AX734" i="10"/>
  <c r="AW734" i="10"/>
  <c r="AV734" i="10"/>
  <c r="AU734" i="10"/>
  <c r="AT734" i="10"/>
  <c r="AX732" i="10"/>
  <c r="AW732" i="10"/>
  <c r="AV732" i="10"/>
  <c r="AU732" i="10"/>
  <c r="AT732" i="10"/>
  <c r="AX731" i="10"/>
  <c r="AW731" i="10"/>
  <c r="AV731" i="10"/>
  <c r="AU731" i="10"/>
  <c r="AT731" i="10"/>
  <c r="AX730" i="10"/>
  <c r="AW730" i="10"/>
  <c r="AV730" i="10"/>
  <c r="AU730" i="10"/>
  <c r="AT730" i="10"/>
  <c r="AX729" i="10"/>
  <c r="AW729" i="10"/>
  <c r="AV729" i="10"/>
  <c r="AU729" i="10"/>
  <c r="AT729" i="10"/>
  <c r="AX728" i="10"/>
  <c r="AW728" i="10"/>
  <c r="AV728" i="10"/>
  <c r="AU728" i="10"/>
  <c r="AT728" i="10"/>
  <c r="AX727" i="10"/>
  <c r="AW727" i="10"/>
  <c r="AV727" i="10"/>
  <c r="AU727" i="10"/>
  <c r="AT727" i="10"/>
  <c r="AX726" i="10"/>
  <c r="AW726" i="10"/>
  <c r="AV726" i="10"/>
  <c r="AU726" i="10"/>
  <c r="AT726" i="10"/>
  <c r="AX725" i="10"/>
  <c r="AW725" i="10"/>
  <c r="AV725" i="10"/>
  <c r="AU725" i="10"/>
  <c r="AT725" i="10"/>
  <c r="AX724" i="10"/>
  <c r="AW724" i="10"/>
  <c r="AV724" i="10"/>
  <c r="AU724" i="10"/>
  <c r="AT724" i="10"/>
  <c r="AX722" i="10"/>
  <c r="AW722" i="10"/>
  <c r="AV722" i="10"/>
  <c r="AU722" i="10"/>
  <c r="AT722" i="10"/>
  <c r="AX721" i="10"/>
  <c r="AW721" i="10"/>
  <c r="AV721" i="10"/>
  <c r="AU721" i="10"/>
  <c r="AT721" i="10"/>
  <c r="AX720" i="10"/>
  <c r="AW720" i="10"/>
  <c r="AV720" i="10"/>
  <c r="AU720" i="10"/>
  <c r="AT720" i="10"/>
  <c r="AX719" i="10"/>
  <c r="AW719" i="10"/>
  <c r="AV719" i="10"/>
  <c r="AU719" i="10"/>
  <c r="AT719" i="10"/>
  <c r="AX717" i="10"/>
  <c r="AW717" i="10"/>
  <c r="AV717" i="10"/>
  <c r="AU717" i="10"/>
  <c r="AT717" i="10"/>
  <c r="AX716" i="10"/>
  <c r="AW716" i="10"/>
  <c r="AV716" i="10"/>
  <c r="AU716" i="10"/>
  <c r="AT716" i="10"/>
  <c r="AX715" i="10"/>
  <c r="AW715" i="10"/>
  <c r="AV715" i="10"/>
  <c r="AU715" i="10"/>
  <c r="AT715" i="10"/>
  <c r="AX714" i="10"/>
  <c r="AW714" i="10"/>
  <c r="AV714" i="10"/>
  <c r="AU714" i="10"/>
  <c r="AT714" i="10"/>
  <c r="AX713" i="10"/>
  <c r="AW713" i="10"/>
  <c r="AV713" i="10"/>
  <c r="AU713" i="10"/>
  <c r="AT713" i="10"/>
  <c r="AX712" i="10"/>
  <c r="AW712" i="10"/>
  <c r="AV712" i="10"/>
  <c r="AU712" i="10"/>
  <c r="AT712" i="10"/>
  <c r="AX711" i="10"/>
  <c r="AW711" i="10"/>
  <c r="AV711" i="10"/>
  <c r="AU711" i="10"/>
  <c r="AT711" i="10"/>
  <c r="AX710" i="10"/>
  <c r="AW710" i="10"/>
  <c r="AV710" i="10"/>
  <c r="AU710" i="10"/>
  <c r="AT710" i="10"/>
  <c r="AX709" i="10"/>
  <c r="AW709" i="10"/>
  <c r="AV709" i="10"/>
  <c r="AU709" i="10"/>
  <c r="AT709" i="10"/>
  <c r="AX707" i="10"/>
  <c r="AW707" i="10"/>
  <c r="AV707" i="10"/>
  <c r="AU707" i="10"/>
  <c r="AT707" i="10"/>
  <c r="AX706" i="10"/>
  <c r="AW706" i="10"/>
  <c r="AV706" i="10"/>
  <c r="AU706" i="10"/>
  <c r="AT706" i="10"/>
  <c r="AX704" i="10"/>
  <c r="AW704" i="10"/>
  <c r="AV704" i="10"/>
  <c r="AU704" i="10"/>
  <c r="AT704" i="10"/>
  <c r="AX703" i="10"/>
  <c r="AW703" i="10"/>
  <c r="AV703" i="10"/>
  <c r="AU703" i="10"/>
  <c r="AT703" i="10"/>
  <c r="AX702" i="10"/>
  <c r="AW702" i="10"/>
  <c r="AV702" i="10"/>
  <c r="AU702" i="10"/>
  <c r="AT702" i="10"/>
  <c r="AX701" i="10"/>
  <c r="AW701" i="10"/>
  <c r="AV701" i="10"/>
  <c r="AU701" i="10"/>
  <c r="AT701" i="10"/>
  <c r="AX700" i="10"/>
  <c r="AW700" i="10"/>
  <c r="AV700" i="10"/>
  <c r="AU700" i="10"/>
  <c r="AT700" i="10"/>
  <c r="AX699" i="10"/>
  <c r="AW699" i="10"/>
  <c r="AV699" i="10"/>
  <c r="AU699" i="10"/>
  <c r="AT699" i="10"/>
  <c r="AX698" i="10"/>
  <c r="AW698" i="10"/>
  <c r="AV698" i="10"/>
  <c r="AU698" i="10"/>
  <c r="AT698" i="10"/>
  <c r="AX697" i="10"/>
  <c r="AW697" i="10"/>
  <c r="AV697" i="10"/>
  <c r="AU697" i="10"/>
  <c r="AT697" i="10"/>
  <c r="AX696" i="10"/>
  <c r="AW696" i="10"/>
  <c r="AV696" i="10"/>
  <c r="AU696" i="10"/>
  <c r="AT696" i="10"/>
  <c r="AX695" i="10"/>
  <c r="AW695" i="10"/>
  <c r="AV695" i="10"/>
  <c r="AU695" i="10"/>
  <c r="AT695" i="10"/>
  <c r="AX694" i="10"/>
  <c r="AW694" i="10"/>
  <c r="AV694" i="10"/>
  <c r="AU694" i="10"/>
  <c r="AT694" i="10"/>
  <c r="AX693" i="10"/>
  <c r="AW693" i="10"/>
  <c r="AV693" i="10"/>
  <c r="AU693" i="10"/>
  <c r="AT693" i="10"/>
  <c r="AX692" i="10"/>
  <c r="AW692" i="10"/>
  <c r="AV692" i="10"/>
  <c r="AU692" i="10"/>
  <c r="AT692" i="10"/>
  <c r="AX690" i="10"/>
  <c r="AX689" i="10" s="1"/>
  <c r="AW690" i="10"/>
  <c r="AW689" i="10" s="1"/>
  <c r="AV690" i="10"/>
  <c r="AV689" i="10" s="1"/>
  <c r="AU690" i="10"/>
  <c r="AU689" i="10" s="1"/>
  <c r="AT690" i="10"/>
  <c r="AT689" i="10" s="1"/>
  <c r="AX688" i="10"/>
  <c r="AW688" i="10"/>
  <c r="AV688" i="10"/>
  <c r="AU688" i="10"/>
  <c r="AT688" i="10"/>
  <c r="AX687" i="10"/>
  <c r="AW687" i="10"/>
  <c r="AV687" i="10"/>
  <c r="AU687" i="10"/>
  <c r="AT687" i="10"/>
  <c r="AX686" i="10"/>
  <c r="AW686" i="10"/>
  <c r="AV686" i="10"/>
  <c r="AU686" i="10"/>
  <c r="AT686" i="10"/>
  <c r="AX685" i="10"/>
  <c r="AW685" i="10"/>
  <c r="AV685" i="10"/>
  <c r="AU685" i="10"/>
  <c r="AT685" i="10"/>
  <c r="AX684" i="10"/>
  <c r="AW684" i="10"/>
  <c r="AV684" i="10"/>
  <c r="AU684" i="10"/>
  <c r="AT684" i="10"/>
  <c r="AX683" i="10"/>
  <c r="AW683" i="10"/>
  <c r="AV683" i="10"/>
  <c r="AU683" i="10"/>
  <c r="AT683" i="10"/>
  <c r="AX682" i="10"/>
  <c r="AW682" i="10"/>
  <c r="AV682" i="10"/>
  <c r="AU682" i="10"/>
  <c r="AT682" i="10"/>
  <c r="AX681" i="10"/>
  <c r="AW681" i="10"/>
  <c r="AV681" i="10"/>
  <c r="AU681" i="10"/>
  <c r="AT681" i="10"/>
  <c r="AX680" i="10"/>
  <c r="AW680" i="10"/>
  <c r="AV680" i="10"/>
  <c r="AU680" i="10"/>
  <c r="AT680" i="10"/>
  <c r="AX679" i="10"/>
  <c r="AW679" i="10"/>
  <c r="AV679" i="10"/>
  <c r="AU679" i="10"/>
  <c r="AT679" i="10"/>
  <c r="AX678" i="10"/>
  <c r="AW678" i="10"/>
  <c r="AV678" i="10"/>
  <c r="AU678" i="10"/>
  <c r="AT678" i="10"/>
  <c r="AX677" i="10"/>
  <c r="AW677" i="10"/>
  <c r="AV677" i="10"/>
  <c r="AU677" i="10"/>
  <c r="AT677" i="10"/>
  <c r="AX676" i="10"/>
  <c r="AW676" i="10"/>
  <c r="AV676" i="10"/>
  <c r="AU676" i="10"/>
  <c r="AT676" i="10"/>
  <c r="AX675" i="10"/>
  <c r="AW675" i="10"/>
  <c r="AV675" i="10"/>
  <c r="AU675" i="10"/>
  <c r="AT675" i="10"/>
  <c r="AX674" i="10"/>
  <c r="AW674" i="10"/>
  <c r="AV674" i="10"/>
  <c r="AU674" i="10"/>
  <c r="AT674" i="10"/>
  <c r="AX673" i="10"/>
  <c r="AW673" i="10"/>
  <c r="AV673" i="10"/>
  <c r="AU673" i="10"/>
  <c r="AT673" i="10"/>
  <c r="AX672" i="10"/>
  <c r="AW672" i="10"/>
  <c r="AV672" i="10"/>
  <c r="AU672" i="10"/>
  <c r="AT672" i="10"/>
  <c r="AX671" i="10"/>
  <c r="AW671" i="10"/>
  <c r="AV671" i="10"/>
  <c r="AU671" i="10"/>
  <c r="AT671" i="10"/>
  <c r="AX670" i="10"/>
  <c r="AW670" i="10"/>
  <c r="AV670" i="10"/>
  <c r="AU670" i="10"/>
  <c r="AT670" i="10"/>
  <c r="AX669" i="10"/>
  <c r="AW669" i="10"/>
  <c r="AV669" i="10"/>
  <c r="AU669" i="10"/>
  <c r="AT669" i="10"/>
  <c r="AX668" i="10"/>
  <c r="AW668" i="10"/>
  <c r="AV668" i="10"/>
  <c r="AU668" i="10"/>
  <c r="AT668" i="10"/>
  <c r="AX667" i="10"/>
  <c r="AW667" i="10"/>
  <c r="AV667" i="10"/>
  <c r="AU667" i="10"/>
  <c r="AT667" i="10"/>
  <c r="AX665" i="10"/>
  <c r="AW665" i="10"/>
  <c r="AV665" i="10"/>
  <c r="AU665" i="10"/>
  <c r="AT665" i="10"/>
  <c r="AX664" i="10"/>
  <c r="AW664" i="10"/>
  <c r="AV664" i="10"/>
  <c r="AU664" i="10"/>
  <c r="AT664" i="10"/>
  <c r="AX663" i="10"/>
  <c r="AW663" i="10"/>
  <c r="AV663" i="10"/>
  <c r="AU663" i="10"/>
  <c r="AT663" i="10"/>
  <c r="AX662" i="10"/>
  <c r="AW662" i="10"/>
  <c r="AV662" i="10"/>
  <c r="AU662" i="10"/>
  <c r="AT662" i="10"/>
  <c r="AX661" i="10"/>
  <c r="AW661" i="10"/>
  <c r="AV661" i="10"/>
  <c r="AU661" i="10"/>
  <c r="AT661" i="10"/>
  <c r="AX660" i="10"/>
  <c r="AW660" i="10"/>
  <c r="AV660" i="10"/>
  <c r="AU660" i="10"/>
  <c r="AT660" i="10"/>
  <c r="AX659" i="10"/>
  <c r="AW659" i="10"/>
  <c r="AV659" i="10"/>
  <c r="AU659" i="10"/>
  <c r="AT659" i="10"/>
  <c r="AX658" i="10"/>
  <c r="AW658" i="10"/>
  <c r="AV658" i="10"/>
  <c r="AU658" i="10"/>
  <c r="AT658" i="10"/>
  <c r="AX657" i="10"/>
  <c r="AW657" i="10"/>
  <c r="AV657" i="10"/>
  <c r="AU657" i="10"/>
  <c r="AT657" i="10"/>
  <c r="AX655" i="10"/>
  <c r="AW655" i="10"/>
  <c r="AV655" i="10"/>
  <c r="AU655" i="10"/>
  <c r="AT655" i="10"/>
  <c r="AX654" i="10"/>
  <c r="AW654" i="10"/>
  <c r="AV654" i="10"/>
  <c r="AU654" i="10"/>
  <c r="AT654" i="10"/>
  <c r="AX653" i="10"/>
  <c r="AW653" i="10"/>
  <c r="AV653" i="10"/>
  <c r="AU653" i="10"/>
  <c r="AT653" i="10"/>
  <c r="AX652" i="10"/>
  <c r="AW652" i="10"/>
  <c r="AV652" i="10"/>
  <c r="AU652" i="10"/>
  <c r="AT652" i="10"/>
  <c r="AX651" i="10"/>
  <c r="AW651" i="10"/>
  <c r="AV651" i="10"/>
  <c r="AU651" i="10"/>
  <c r="AT651" i="10"/>
  <c r="AX649" i="10"/>
  <c r="AW649" i="10"/>
  <c r="AV649" i="10"/>
  <c r="AU649" i="10"/>
  <c r="AT649" i="10"/>
  <c r="AX648" i="10"/>
  <c r="AW648" i="10"/>
  <c r="AV648" i="10"/>
  <c r="AU648" i="10"/>
  <c r="AT648" i="10"/>
  <c r="AX647" i="10"/>
  <c r="AW647" i="10"/>
  <c r="AV647" i="10"/>
  <c r="AU647" i="10"/>
  <c r="AT647" i="10"/>
  <c r="AX646" i="10"/>
  <c r="AW646" i="10"/>
  <c r="AV646" i="10"/>
  <c r="AU646" i="10"/>
  <c r="AT646" i="10"/>
  <c r="AX645" i="10"/>
  <c r="AW645" i="10"/>
  <c r="AV645" i="10"/>
  <c r="AU645" i="10"/>
  <c r="AT645" i="10"/>
  <c r="AX644" i="10"/>
  <c r="AW644" i="10"/>
  <c r="AV644" i="10"/>
  <c r="AU644" i="10"/>
  <c r="AT644" i="10"/>
  <c r="AX643" i="10"/>
  <c r="AW643" i="10"/>
  <c r="AV643" i="10"/>
  <c r="AU643" i="10"/>
  <c r="AT643" i="10"/>
  <c r="AX642" i="10"/>
  <c r="AW642" i="10"/>
  <c r="AV642" i="10"/>
  <c r="AU642" i="10"/>
  <c r="AT642" i="10"/>
  <c r="AX641" i="10"/>
  <c r="AW641" i="10"/>
  <c r="AV641" i="10"/>
  <c r="AU641" i="10"/>
  <c r="AT641" i="10"/>
  <c r="AX640" i="10"/>
  <c r="AW640" i="10"/>
  <c r="AV640" i="10"/>
  <c r="AU640" i="10"/>
  <c r="AT640" i="10"/>
  <c r="AX639" i="10"/>
  <c r="AW639" i="10"/>
  <c r="AV639" i="10"/>
  <c r="AU639" i="10"/>
  <c r="AT639" i="10"/>
  <c r="AX638" i="10"/>
  <c r="AW638" i="10"/>
  <c r="AV638" i="10"/>
  <c r="AU638" i="10"/>
  <c r="AT638" i="10"/>
  <c r="AX637" i="10"/>
  <c r="AW637" i="10"/>
  <c r="AV637" i="10"/>
  <c r="AU637" i="10"/>
  <c r="AT637" i="10"/>
  <c r="AX636" i="10"/>
  <c r="AW636" i="10"/>
  <c r="AV636" i="10"/>
  <c r="AU636" i="10"/>
  <c r="AT636" i="10"/>
  <c r="AX634" i="10"/>
  <c r="AW634" i="10"/>
  <c r="AV634" i="10"/>
  <c r="AU634" i="10"/>
  <c r="AT634" i="10"/>
  <c r="AX633" i="10"/>
  <c r="AW633" i="10"/>
  <c r="AV633" i="10"/>
  <c r="AU633" i="10"/>
  <c r="AT633" i="10"/>
  <c r="AX632" i="10"/>
  <c r="AW632" i="10"/>
  <c r="AV632" i="10"/>
  <c r="AU632" i="10"/>
  <c r="AT632" i="10"/>
  <c r="AX631" i="10"/>
  <c r="AW631" i="10"/>
  <c r="AV631" i="10"/>
  <c r="AU631" i="10"/>
  <c r="AT631" i="10"/>
  <c r="AX629" i="10"/>
  <c r="AW629" i="10"/>
  <c r="AV629" i="10"/>
  <c r="AU629" i="10"/>
  <c r="AT629" i="10"/>
  <c r="AX628" i="10"/>
  <c r="AW628" i="10"/>
  <c r="AV628" i="10"/>
  <c r="AU628" i="10"/>
  <c r="AT628" i="10"/>
  <c r="AX627" i="10"/>
  <c r="AW627" i="10"/>
  <c r="AV627" i="10"/>
  <c r="AU627" i="10"/>
  <c r="AT627" i="10"/>
  <c r="AX626" i="10"/>
  <c r="AW626" i="10"/>
  <c r="AV626" i="10"/>
  <c r="AU626" i="10"/>
  <c r="AT626" i="10"/>
  <c r="AX624" i="10"/>
  <c r="AW624" i="10"/>
  <c r="AV624" i="10"/>
  <c r="AU624" i="10"/>
  <c r="AT624" i="10"/>
  <c r="AX623" i="10"/>
  <c r="AW623" i="10"/>
  <c r="AV623" i="10"/>
  <c r="AU623" i="10"/>
  <c r="AT623" i="10"/>
  <c r="AX621" i="10"/>
  <c r="AW621" i="10"/>
  <c r="AV621" i="10"/>
  <c r="AU621" i="10"/>
  <c r="AT621" i="10"/>
  <c r="AX620" i="10"/>
  <c r="AW620" i="10"/>
  <c r="AV620" i="10"/>
  <c r="AU620" i="10"/>
  <c r="AT620" i="10"/>
  <c r="AX619" i="10"/>
  <c r="AW619" i="10"/>
  <c r="AV619" i="10"/>
  <c r="AU619" i="10"/>
  <c r="AT619" i="10"/>
  <c r="AX618" i="10"/>
  <c r="AW618" i="10"/>
  <c r="AV618" i="10"/>
  <c r="AU618" i="10"/>
  <c r="AT618" i="10"/>
  <c r="AX617" i="10"/>
  <c r="AW617" i="10"/>
  <c r="AV617" i="10"/>
  <c r="AU617" i="10"/>
  <c r="AT617" i="10"/>
  <c r="AX616" i="10"/>
  <c r="AW616" i="10"/>
  <c r="AV616" i="10"/>
  <c r="AU616" i="10"/>
  <c r="AT616" i="10"/>
  <c r="AX615" i="10"/>
  <c r="AW615" i="10"/>
  <c r="AV615" i="10"/>
  <c r="AU615" i="10"/>
  <c r="AT615" i="10"/>
  <c r="AX614" i="10"/>
  <c r="AW614" i="10"/>
  <c r="AV614" i="10"/>
  <c r="AU614" i="10"/>
  <c r="AT614" i="10"/>
  <c r="AX613" i="10"/>
  <c r="AW613" i="10"/>
  <c r="AV613" i="10"/>
  <c r="AU613" i="10"/>
  <c r="AT613" i="10"/>
  <c r="AX611" i="10"/>
  <c r="AW611" i="10"/>
  <c r="AV611" i="10"/>
  <c r="AU611" i="10"/>
  <c r="AT611" i="10"/>
  <c r="AX610" i="10"/>
  <c r="AW610" i="10"/>
  <c r="AV610" i="10"/>
  <c r="AU610" i="10"/>
  <c r="AT610" i="10"/>
  <c r="AX609" i="10"/>
  <c r="AW609" i="10"/>
  <c r="AV609" i="10"/>
  <c r="AU609" i="10"/>
  <c r="AT609" i="10"/>
  <c r="AX608" i="10"/>
  <c r="AW608" i="10"/>
  <c r="AV608" i="10"/>
  <c r="AU608" i="10"/>
  <c r="AT608" i="10"/>
  <c r="AX607" i="10"/>
  <c r="AW607" i="10"/>
  <c r="AV607" i="10"/>
  <c r="AU607" i="10"/>
  <c r="AT607" i="10"/>
  <c r="AX606" i="10"/>
  <c r="AW606" i="10"/>
  <c r="AV606" i="10"/>
  <c r="AU606" i="10"/>
  <c r="AT606" i="10"/>
  <c r="AX605" i="10"/>
  <c r="AW605" i="10"/>
  <c r="AV605" i="10"/>
  <c r="AU605" i="10"/>
  <c r="AT605" i="10"/>
  <c r="AX604" i="10"/>
  <c r="AW604" i="10"/>
  <c r="AV604" i="10"/>
  <c r="AU604" i="10"/>
  <c r="AT604" i="10"/>
  <c r="AX603" i="10"/>
  <c r="AW603" i="10"/>
  <c r="AV603" i="10"/>
  <c r="AU603" i="10"/>
  <c r="AT603" i="10"/>
  <c r="AX602" i="10"/>
  <c r="AW602" i="10"/>
  <c r="AV602" i="10"/>
  <c r="AU602" i="10"/>
  <c r="AT602" i="10"/>
  <c r="AX601" i="10"/>
  <c r="AW601" i="10"/>
  <c r="AV601" i="10"/>
  <c r="AU601" i="10"/>
  <c r="AT601" i="10"/>
  <c r="AX600" i="10"/>
  <c r="AW600" i="10"/>
  <c r="AV600" i="10"/>
  <c r="AU600" i="10"/>
  <c r="AT600" i="10"/>
  <c r="AX599" i="10"/>
  <c r="AW599" i="10"/>
  <c r="AV599" i="10"/>
  <c r="AU599" i="10"/>
  <c r="AT599" i="10"/>
  <c r="AX598" i="10"/>
  <c r="AW598" i="10"/>
  <c r="AV598" i="10"/>
  <c r="AU598" i="10"/>
  <c r="AT598" i="10"/>
  <c r="AX597" i="10"/>
  <c r="AW597" i="10"/>
  <c r="AV597" i="10"/>
  <c r="AU597" i="10"/>
  <c r="AT597" i="10"/>
  <c r="AX596" i="10"/>
  <c r="AW596" i="10"/>
  <c r="AV596" i="10"/>
  <c r="AU596" i="10"/>
  <c r="AT596" i="10"/>
  <c r="AX595" i="10"/>
  <c r="AW595" i="10"/>
  <c r="AV595" i="10"/>
  <c r="AU595" i="10"/>
  <c r="AT595" i="10"/>
  <c r="AX593" i="10"/>
  <c r="AW593" i="10"/>
  <c r="AV593" i="10"/>
  <c r="AU593" i="10"/>
  <c r="AT593" i="10"/>
  <c r="AX592" i="10"/>
  <c r="AW592" i="10"/>
  <c r="AV592" i="10"/>
  <c r="AU592" i="10"/>
  <c r="AT592" i="10"/>
  <c r="AX591" i="10"/>
  <c r="AW591" i="10"/>
  <c r="AV591" i="10"/>
  <c r="AU591" i="10"/>
  <c r="AT591" i="10"/>
  <c r="AX590" i="10"/>
  <c r="AW590" i="10"/>
  <c r="AV590" i="10"/>
  <c r="AU590" i="10"/>
  <c r="AT590" i="10"/>
  <c r="AX589" i="10"/>
  <c r="AW589" i="10"/>
  <c r="AV589" i="10"/>
  <c r="AU589" i="10"/>
  <c r="AT589" i="10"/>
  <c r="AX587" i="10"/>
  <c r="AX586" i="10" s="1"/>
  <c r="AW587" i="10"/>
  <c r="AW586" i="10" s="1"/>
  <c r="AV587" i="10"/>
  <c r="AV586" i="10" s="1"/>
  <c r="AU587" i="10"/>
  <c r="AU586" i="10" s="1"/>
  <c r="AT587" i="10"/>
  <c r="AT586" i="10" s="1"/>
  <c r="AX585" i="10"/>
  <c r="AW585" i="10"/>
  <c r="AV585" i="10"/>
  <c r="AU585" i="10"/>
  <c r="AT585" i="10"/>
  <c r="AX584" i="10"/>
  <c r="AW584" i="10"/>
  <c r="AV584" i="10"/>
  <c r="AU584" i="10"/>
  <c r="AT584" i="10"/>
  <c r="AX583" i="10"/>
  <c r="AW583" i="10"/>
  <c r="AV583" i="10"/>
  <c r="AU583" i="10"/>
  <c r="AT583" i="10"/>
  <c r="AX582" i="10"/>
  <c r="AW582" i="10"/>
  <c r="AV582" i="10"/>
  <c r="AU582" i="10"/>
  <c r="AT582" i="10"/>
  <c r="AX581" i="10"/>
  <c r="AW581" i="10"/>
  <c r="AV581" i="10"/>
  <c r="AU581" i="10"/>
  <c r="AT581" i="10"/>
  <c r="AX580" i="10"/>
  <c r="AW580" i="10"/>
  <c r="AV580" i="10"/>
  <c r="AU580" i="10"/>
  <c r="AT580" i="10"/>
  <c r="AX579" i="10"/>
  <c r="AW579" i="10"/>
  <c r="AV579" i="10"/>
  <c r="AU579" i="10"/>
  <c r="AT579" i="10"/>
  <c r="AX577" i="10"/>
  <c r="AW577" i="10"/>
  <c r="AV577" i="10"/>
  <c r="AU577" i="10"/>
  <c r="AT577" i="10"/>
  <c r="AX576" i="10"/>
  <c r="AW576" i="10"/>
  <c r="AV576" i="10"/>
  <c r="AU576" i="10"/>
  <c r="AT576" i="10"/>
  <c r="AX575" i="10"/>
  <c r="AW575" i="10"/>
  <c r="AV575" i="10"/>
  <c r="AU575" i="10"/>
  <c r="AT575" i="10"/>
  <c r="AX574" i="10"/>
  <c r="AW574" i="10"/>
  <c r="AV574" i="10"/>
  <c r="AU574" i="10"/>
  <c r="AT574" i="10"/>
  <c r="AX573" i="10"/>
  <c r="AW573" i="10"/>
  <c r="AV573" i="10"/>
  <c r="AU573" i="10"/>
  <c r="AT573" i="10"/>
  <c r="AX572" i="10"/>
  <c r="AW572" i="10"/>
  <c r="AV572" i="10"/>
  <c r="AU572" i="10"/>
  <c r="AT572" i="10"/>
  <c r="AX571" i="10"/>
  <c r="AW571" i="10"/>
  <c r="AV571" i="10"/>
  <c r="AU571" i="10"/>
  <c r="AT571" i="10"/>
  <c r="AX570" i="10"/>
  <c r="AW570" i="10"/>
  <c r="AV570" i="10"/>
  <c r="AU570" i="10"/>
  <c r="AT570" i="10"/>
  <c r="AX569" i="10"/>
  <c r="AW569" i="10"/>
  <c r="AV569" i="10"/>
  <c r="AU569" i="10"/>
  <c r="AT569" i="10"/>
  <c r="AX568" i="10"/>
  <c r="AW568" i="10"/>
  <c r="AV568" i="10"/>
  <c r="AU568" i="10"/>
  <c r="AT568" i="10"/>
  <c r="AX567" i="10"/>
  <c r="AW567" i="10"/>
  <c r="AV567" i="10"/>
  <c r="AU567" i="10"/>
  <c r="AT567" i="10"/>
  <c r="AX566" i="10"/>
  <c r="AW566" i="10"/>
  <c r="AV566" i="10"/>
  <c r="AU566" i="10"/>
  <c r="AT566" i="10"/>
  <c r="AX565" i="10"/>
  <c r="AW565" i="10"/>
  <c r="AV565" i="10"/>
  <c r="AU565" i="10"/>
  <c r="AT565" i="10"/>
  <c r="AX564" i="10"/>
  <c r="AW564" i="10"/>
  <c r="AV564" i="10"/>
  <c r="AU564" i="10"/>
  <c r="AT564" i="10"/>
  <c r="AX563" i="10"/>
  <c r="AW563" i="10"/>
  <c r="AV563" i="10"/>
  <c r="AU563" i="10"/>
  <c r="AT563" i="10"/>
  <c r="AX562" i="10"/>
  <c r="AW562" i="10"/>
  <c r="AV562" i="10"/>
  <c r="AU562" i="10"/>
  <c r="AT562" i="10"/>
  <c r="AX561" i="10"/>
  <c r="AW561" i="10"/>
  <c r="AV561" i="10"/>
  <c r="AU561" i="10"/>
  <c r="AT561" i="10"/>
  <c r="AX560" i="10"/>
  <c r="AW560" i="10"/>
  <c r="AV560" i="10"/>
  <c r="AU560" i="10"/>
  <c r="AT560" i="10"/>
  <c r="AX559" i="10"/>
  <c r="AW559" i="10"/>
  <c r="AV559" i="10"/>
  <c r="AU559" i="10"/>
  <c r="AT559" i="10"/>
  <c r="AX558" i="10"/>
  <c r="AW558" i="10"/>
  <c r="AV558" i="10"/>
  <c r="AU558" i="10"/>
  <c r="AT558" i="10"/>
  <c r="AX557" i="10"/>
  <c r="AW557" i="10"/>
  <c r="AV557" i="10"/>
  <c r="AU557" i="10"/>
  <c r="AT557" i="10"/>
  <c r="AX556" i="10"/>
  <c r="AW556" i="10"/>
  <c r="AV556" i="10"/>
  <c r="AU556" i="10"/>
  <c r="AT556" i="10"/>
  <c r="AX555" i="10"/>
  <c r="AW555" i="10"/>
  <c r="AV555" i="10"/>
  <c r="AU555" i="10"/>
  <c r="AT555" i="10"/>
  <c r="AX553" i="10"/>
  <c r="AW553" i="10"/>
  <c r="AV553" i="10"/>
  <c r="AU553" i="10"/>
  <c r="AT553" i="10"/>
  <c r="AX552" i="10"/>
  <c r="AW552" i="10"/>
  <c r="AV552" i="10"/>
  <c r="AU552" i="10"/>
  <c r="AT552" i="10"/>
  <c r="AX551" i="10"/>
  <c r="AW551" i="10"/>
  <c r="AV551" i="10"/>
  <c r="AU551" i="10"/>
  <c r="AT551" i="10"/>
  <c r="AX549" i="10"/>
  <c r="AX548" i="10" s="1"/>
  <c r="AW549" i="10"/>
  <c r="AW548" i="10" s="1"/>
  <c r="AV549" i="10"/>
  <c r="AV548" i="10" s="1"/>
  <c r="AU549" i="10"/>
  <c r="AU548" i="10" s="1"/>
  <c r="AT549" i="10"/>
  <c r="AT548" i="10" s="1"/>
  <c r="AX547" i="10"/>
  <c r="AW547" i="10"/>
  <c r="AV547" i="10"/>
  <c r="AU547" i="10"/>
  <c r="AT547" i="10"/>
  <c r="AX546" i="10"/>
  <c r="AW546" i="10"/>
  <c r="AV546" i="10"/>
  <c r="AU546" i="10"/>
  <c r="AT546" i="10"/>
  <c r="AX544" i="10"/>
  <c r="AW544" i="10"/>
  <c r="AV544" i="10"/>
  <c r="AU544" i="10"/>
  <c r="AT544" i="10"/>
  <c r="AX543" i="10"/>
  <c r="AW543" i="10"/>
  <c r="AV543" i="10"/>
  <c r="AU543" i="10"/>
  <c r="AT543" i="10"/>
  <c r="AX542" i="10"/>
  <c r="AW542" i="10"/>
  <c r="AV542" i="10"/>
  <c r="AU542" i="10"/>
  <c r="AT542" i="10"/>
  <c r="AX541" i="10"/>
  <c r="AW541" i="10"/>
  <c r="AV541" i="10"/>
  <c r="AU541" i="10"/>
  <c r="AT541" i="10"/>
  <c r="AX539" i="10"/>
  <c r="AW539" i="10"/>
  <c r="AV539" i="10"/>
  <c r="AU539" i="10"/>
  <c r="AT539" i="10"/>
  <c r="AX538" i="10"/>
  <c r="AW538" i="10"/>
  <c r="AV538" i="10"/>
  <c r="AU538" i="10"/>
  <c r="AT538" i="10"/>
  <c r="AX537" i="10"/>
  <c r="AW537" i="10"/>
  <c r="AV537" i="10"/>
  <c r="AU537" i="10"/>
  <c r="AT537" i="10"/>
  <c r="AX536" i="10"/>
  <c r="AW536" i="10"/>
  <c r="AV536" i="10"/>
  <c r="AU536" i="10"/>
  <c r="AT536" i="10"/>
  <c r="AX534" i="10"/>
  <c r="AW534" i="10"/>
  <c r="AV534" i="10"/>
  <c r="AU534" i="10"/>
  <c r="AT534" i="10"/>
  <c r="AX533" i="10"/>
  <c r="AW533" i="10"/>
  <c r="AV533" i="10"/>
  <c r="AU533" i="10"/>
  <c r="AT533" i="10"/>
  <c r="AX532" i="10"/>
  <c r="AW532" i="10"/>
  <c r="AV532" i="10"/>
  <c r="AU532" i="10"/>
  <c r="AT532" i="10"/>
  <c r="AX531" i="10"/>
  <c r="AW531" i="10"/>
  <c r="AV531" i="10"/>
  <c r="AU531" i="10"/>
  <c r="AT531" i="10"/>
  <c r="AX529" i="10"/>
  <c r="AW529" i="10"/>
  <c r="AV529" i="10"/>
  <c r="AU529" i="10"/>
  <c r="AT529" i="10"/>
  <c r="AX528" i="10"/>
  <c r="AW528" i="10"/>
  <c r="AV528" i="10"/>
  <c r="AU528" i="10"/>
  <c r="AT528" i="10"/>
  <c r="AX527" i="10"/>
  <c r="AW527" i="10"/>
  <c r="AV527" i="10"/>
  <c r="AU527" i="10"/>
  <c r="AT527" i="10"/>
  <c r="AX526" i="10"/>
  <c r="AW526" i="10"/>
  <c r="AV526" i="10"/>
  <c r="AU526" i="10"/>
  <c r="AT526" i="10"/>
  <c r="AX525" i="10"/>
  <c r="AW525" i="10"/>
  <c r="AV525" i="10"/>
  <c r="AU525" i="10"/>
  <c r="AT525" i="10"/>
  <c r="AX524" i="10"/>
  <c r="AW524" i="10"/>
  <c r="AV524" i="10"/>
  <c r="AU524" i="10"/>
  <c r="AT524" i="10"/>
  <c r="AX523" i="10"/>
  <c r="AW523" i="10"/>
  <c r="AV523" i="10"/>
  <c r="AU523" i="10"/>
  <c r="AT523" i="10"/>
  <c r="AX522" i="10"/>
  <c r="AW522" i="10"/>
  <c r="AV522" i="10"/>
  <c r="AU522" i="10"/>
  <c r="AT522" i="10"/>
  <c r="AX521" i="10"/>
  <c r="AW521" i="10"/>
  <c r="AV521" i="10"/>
  <c r="AU521" i="10"/>
  <c r="AT521" i="10"/>
  <c r="AX520" i="10"/>
  <c r="AW520" i="10"/>
  <c r="AV520" i="10"/>
  <c r="AU520" i="10"/>
  <c r="AT520" i="10"/>
  <c r="AX518" i="10"/>
  <c r="AW518" i="10"/>
  <c r="AV518" i="10"/>
  <c r="AU518" i="10"/>
  <c r="AT518" i="10"/>
  <c r="AX517" i="10"/>
  <c r="AW517" i="10"/>
  <c r="AV517" i="10"/>
  <c r="AU517" i="10"/>
  <c r="AT517" i="10"/>
  <c r="AX516" i="10"/>
  <c r="AW516" i="10"/>
  <c r="AV516" i="10"/>
  <c r="AU516" i="10"/>
  <c r="AT516" i="10"/>
  <c r="AX515" i="10"/>
  <c r="AW515" i="10"/>
  <c r="AV515" i="10"/>
  <c r="AU515" i="10"/>
  <c r="AT515" i="10"/>
  <c r="AX514" i="10"/>
  <c r="AW514" i="10"/>
  <c r="AV514" i="10"/>
  <c r="AU514" i="10"/>
  <c r="AT514" i="10"/>
  <c r="AX513" i="10"/>
  <c r="AW513" i="10"/>
  <c r="AV513" i="10"/>
  <c r="AU513" i="10"/>
  <c r="AT513" i="10"/>
  <c r="AX511" i="10"/>
  <c r="AW511" i="10"/>
  <c r="AV511" i="10"/>
  <c r="AU511" i="10"/>
  <c r="AT511" i="10"/>
  <c r="AX510" i="10"/>
  <c r="AW510" i="10"/>
  <c r="AV510" i="10"/>
  <c r="AU510" i="10"/>
  <c r="AT510" i="10"/>
  <c r="AX509" i="10"/>
  <c r="AW509" i="10"/>
  <c r="AV509" i="10"/>
  <c r="AU509" i="10"/>
  <c r="AT509" i="10"/>
  <c r="AX508" i="10"/>
  <c r="AW508" i="10"/>
  <c r="AV508" i="10"/>
  <c r="AU508" i="10"/>
  <c r="AT508" i="10"/>
  <c r="AX507" i="10"/>
  <c r="AW507" i="10"/>
  <c r="AV507" i="10"/>
  <c r="AU507" i="10"/>
  <c r="AT507" i="10"/>
  <c r="AX506" i="10"/>
  <c r="AW506" i="10"/>
  <c r="AV506" i="10"/>
  <c r="AU506" i="10"/>
  <c r="AT506" i="10"/>
  <c r="AX505" i="10"/>
  <c r="AW505" i="10"/>
  <c r="AV505" i="10"/>
  <c r="AU505" i="10"/>
  <c r="AT505" i="10"/>
  <c r="AX504" i="10"/>
  <c r="AW504" i="10"/>
  <c r="AV504" i="10"/>
  <c r="AU504" i="10"/>
  <c r="AT504" i="10"/>
  <c r="AX503" i="10"/>
  <c r="AW503" i="10"/>
  <c r="AV503" i="10"/>
  <c r="AU503" i="10"/>
  <c r="AT503" i="10"/>
  <c r="AX502" i="10"/>
  <c r="AW502" i="10"/>
  <c r="AV502" i="10"/>
  <c r="AU502" i="10"/>
  <c r="AT502" i="10"/>
  <c r="AX501" i="10"/>
  <c r="AW501" i="10"/>
  <c r="AV501" i="10"/>
  <c r="AU501" i="10"/>
  <c r="AT501" i="10"/>
  <c r="AX500" i="10"/>
  <c r="AW500" i="10"/>
  <c r="AV500" i="10"/>
  <c r="AU500" i="10"/>
  <c r="AT500" i="10"/>
  <c r="AX499" i="10"/>
  <c r="AW499" i="10"/>
  <c r="AV499" i="10"/>
  <c r="AU499" i="10"/>
  <c r="AT499" i="10"/>
  <c r="AX498" i="10"/>
  <c r="AW498" i="10"/>
  <c r="AV498" i="10"/>
  <c r="AU498" i="10"/>
  <c r="AT498" i="10"/>
  <c r="AX497" i="10"/>
  <c r="AW497" i="10"/>
  <c r="AV497" i="10"/>
  <c r="AU497" i="10"/>
  <c r="AT497" i="10"/>
  <c r="AX496" i="10"/>
  <c r="AW496" i="10"/>
  <c r="AV496" i="10"/>
  <c r="AU496" i="10"/>
  <c r="AT496" i="10"/>
  <c r="AX495" i="10"/>
  <c r="AW495" i="10"/>
  <c r="AV495" i="10"/>
  <c r="AU495" i="10"/>
  <c r="AT495" i="10"/>
  <c r="AX494" i="10"/>
  <c r="AW494" i="10"/>
  <c r="AV494" i="10"/>
  <c r="AU494" i="10"/>
  <c r="AT494" i="10"/>
  <c r="AX493" i="10"/>
  <c r="AW493" i="10"/>
  <c r="AV493" i="10"/>
  <c r="AU493" i="10"/>
  <c r="AT493" i="10"/>
  <c r="AX491" i="10"/>
  <c r="AW491" i="10"/>
  <c r="AV491" i="10"/>
  <c r="AU491" i="10"/>
  <c r="AT491" i="10"/>
  <c r="AX490" i="10"/>
  <c r="AW490" i="10"/>
  <c r="AV490" i="10"/>
  <c r="AU490" i="10"/>
  <c r="AT490" i="10"/>
  <c r="AX489" i="10"/>
  <c r="AW489" i="10"/>
  <c r="AV489" i="10"/>
  <c r="AU489" i="10"/>
  <c r="AT489" i="10"/>
  <c r="AX488" i="10"/>
  <c r="AW488" i="10"/>
  <c r="AV488" i="10"/>
  <c r="AU488" i="10"/>
  <c r="AT488" i="10"/>
  <c r="AX487" i="10"/>
  <c r="AW487" i="10"/>
  <c r="AV487" i="10"/>
  <c r="AU487" i="10"/>
  <c r="AT487" i="10"/>
  <c r="AX486" i="10"/>
  <c r="AW486" i="10"/>
  <c r="AV486" i="10"/>
  <c r="AU486" i="10"/>
  <c r="AT486" i="10"/>
  <c r="AX484" i="10"/>
  <c r="AW484" i="10"/>
  <c r="AV484" i="10"/>
  <c r="AU484" i="10"/>
  <c r="AT484" i="10"/>
  <c r="AX483" i="10"/>
  <c r="AW483" i="10"/>
  <c r="AV483" i="10"/>
  <c r="AU483" i="10"/>
  <c r="AT483" i="10"/>
  <c r="AX482" i="10"/>
  <c r="AW482" i="10"/>
  <c r="AV482" i="10"/>
  <c r="AU482" i="10"/>
  <c r="AT482" i="10"/>
  <c r="AX481" i="10"/>
  <c r="AW481" i="10"/>
  <c r="AV481" i="10"/>
  <c r="AU481" i="10"/>
  <c r="AT481" i="10"/>
  <c r="AX480" i="10"/>
  <c r="AW480" i="10"/>
  <c r="AV480" i="10"/>
  <c r="AU480" i="10"/>
  <c r="AT480" i="10"/>
  <c r="AX479" i="10"/>
  <c r="AW479" i="10"/>
  <c r="AV479" i="10"/>
  <c r="AU479" i="10"/>
  <c r="AT479" i="10"/>
  <c r="AX478" i="10"/>
  <c r="AW478" i="10"/>
  <c r="AV478" i="10"/>
  <c r="AU478" i="10"/>
  <c r="AT478" i="10"/>
  <c r="AX477" i="10"/>
  <c r="AW477" i="10"/>
  <c r="AV477" i="10"/>
  <c r="AU477" i="10"/>
  <c r="AT477" i="10"/>
  <c r="AX476" i="10"/>
  <c r="AW476" i="10"/>
  <c r="AV476" i="10"/>
  <c r="AU476" i="10"/>
  <c r="AT476" i="10"/>
  <c r="AX475" i="10"/>
  <c r="AW475" i="10"/>
  <c r="AV475" i="10"/>
  <c r="AU475" i="10"/>
  <c r="AT475" i="10"/>
  <c r="AX474" i="10"/>
  <c r="AW474" i="10"/>
  <c r="AV474" i="10"/>
  <c r="AU474" i="10"/>
  <c r="AT474" i="10"/>
  <c r="AX473" i="10"/>
  <c r="AW473" i="10"/>
  <c r="AV473" i="10"/>
  <c r="AU473" i="10"/>
  <c r="AT473" i="10"/>
  <c r="AX472" i="10"/>
  <c r="AW472" i="10"/>
  <c r="AV472" i="10"/>
  <c r="AU472" i="10"/>
  <c r="AT472" i="10"/>
  <c r="AX470" i="10"/>
  <c r="AW470" i="10"/>
  <c r="AV470" i="10"/>
  <c r="AU470" i="10"/>
  <c r="AT470" i="10"/>
  <c r="AX469" i="10"/>
  <c r="AW469" i="10"/>
  <c r="AV469" i="10"/>
  <c r="AU469" i="10"/>
  <c r="AT469" i="10"/>
  <c r="AX468" i="10"/>
  <c r="AW468" i="10"/>
  <c r="AV468" i="10"/>
  <c r="AU468" i="10"/>
  <c r="AT468" i="10"/>
  <c r="AX467" i="10"/>
  <c r="AW467" i="10"/>
  <c r="AV467" i="10"/>
  <c r="AU467" i="10"/>
  <c r="AT467" i="10"/>
  <c r="AX466" i="10"/>
  <c r="AW466" i="10"/>
  <c r="AV466" i="10"/>
  <c r="AU466" i="10"/>
  <c r="AT466" i="10"/>
  <c r="AX465" i="10"/>
  <c r="AW465" i="10"/>
  <c r="AV465" i="10"/>
  <c r="AU465" i="10"/>
  <c r="AT465" i="10"/>
  <c r="AX462" i="10"/>
  <c r="AW462" i="10"/>
  <c r="AV462" i="10"/>
  <c r="AU462" i="10"/>
  <c r="AT462" i="10"/>
  <c r="AX461" i="10"/>
  <c r="AW461" i="10"/>
  <c r="AV461" i="10"/>
  <c r="AU461" i="10"/>
  <c r="AT461" i="10"/>
  <c r="AX460" i="10"/>
  <c r="AW460" i="10"/>
  <c r="AV460" i="10"/>
  <c r="AU460" i="10"/>
  <c r="AT460" i="10"/>
  <c r="AX459" i="10"/>
  <c r="AW459" i="10"/>
  <c r="AV459" i="10"/>
  <c r="AU459" i="10"/>
  <c r="AT459" i="10"/>
  <c r="AX458" i="10"/>
  <c r="AW458" i="10"/>
  <c r="AV458" i="10"/>
  <c r="AU458" i="10"/>
  <c r="AT458" i="10"/>
  <c r="AX457" i="10"/>
  <c r="AW457" i="10"/>
  <c r="AV457" i="10"/>
  <c r="AU457" i="10"/>
  <c r="AT457" i="10"/>
  <c r="AX456" i="10"/>
  <c r="AW456" i="10"/>
  <c r="AV456" i="10"/>
  <c r="AU456" i="10"/>
  <c r="AT456" i="10"/>
  <c r="AX454" i="10"/>
  <c r="AW454" i="10"/>
  <c r="AV454" i="10"/>
  <c r="AU454" i="10"/>
  <c r="AT454" i="10"/>
  <c r="AX453" i="10"/>
  <c r="AW453" i="10"/>
  <c r="AV453" i="10"/>
  <c r="AU453" i="10"/>
  <c r="AT453" i="10"/>
  <c r="AX452" i="10"/>
  <c r="AW452" i="10"/>
  <c r="AV452" i="10"/>
  <c r="AU452" i="10"/>
  <c r="AT452" i="10"/>
  <c r="AX451" i="10"/>
  <c r="AW451" i="10"/>
  <c r="AV451" i="10"/>
  <c r="AU451" i="10"/>
  <c r="AT451" i="10"/>
  <c r="AX450" i="10"/>
  <c r="AW450" i="10"/>
  <c r="AV450" i="10"/>
  <c r="AU450" i="10"/>
  <c r="AT450" i="10"/>
  <c r="AX449" i="10"/>
  <c r="AW449" i="10"/>
  <c r="AV449" i="10"/>
  <c r="AU449" i="10"/>
  <c r="AT449" i="10"/>
  <c r="AX448" i="10"/>
  <c r="AW448" i="10"/>
  <c r="AV448" i="10"/>
  <c r="AU448" i="10"/>
  <c r="AT448" i="10"/>
  <c r="AX447" i="10"/>
  <c r="AW447" i="10"/>
  <c r="AV447" i="10"/>
  <c r="AU447" i="10"/>
  <c r="AT447" i="10"/>
  <c r="AX446" i="10"/>
  <c r="AW446" i="10"/>
  <c r="AV446" i="10"/>
  <c r="AU446" i="10"/>
  <c r="AT446" i="10"/>
  <c r="AX445" i="10"/>
  <c r="AW445" i="10"/>
  <c r="AV445" i="10"/>
  <c r="AU445" i="10"/>
  <c r="AT445" i="10"/>
  <c r="AX444" i="10"/>
  <c r="AW444" i="10"/>
  <c r="AV444" i="10"/>
  <c r="AU444" i="10"/>
  <c r="AT444" i="10"/>
  <c r="AX443" i="10"/>
  <c r="AW443" i="10"/>
  <c r="AV443" i="10"/>
  <c r="AU443" i="10"/>
  <c r="AT443" i="10"/>
  <c r="AX442" i="10"/>
  <c r="AW442" i="10"/>
  <c r="AV442" i="10"/>
  <c r="AU442" i="10"/>
  <c r="AT442" i="10"/>
  <c r="AX441" i="10"/>
  <c r="AW441" i="10"/>
  <c r="AV441" i="10"/>
  <c r="AU441" i="10"/>
  <c r="AT441" i="10"/>
  <c r="AX440" i="10"/>
  <c r="AW440" i="10"/>
  <c r="AV440" i="10"/>
  <c r="AU440" i="10"/>
  <c r="AT440" i="10"/>
  <c r="AX439" i="10"/>
  <c r="AW439" i="10"/>
  <c r="AV439" i="10"/>
  <c r="AU439" i="10"/>
  <c r="AT439" i="10"/>
  <c r="AX438" i="10"/>
  <c r="AW438" i="10"/>
  <c r="AV438" i="10"/>
  <c r="AU438" i="10"/>
  <c r="AT438" i="10"/>
  <c r="AX437" i="10"/>
  <c r="AW437" i="10"/>
  <c r="AV437" i="10"/>
  <c r="AU437" i="10"/>
  <c r="AT437" i="10"/>
  <c r="AX436" i="10"/>
  <c r="AW436" i="10"/>
  <c r="AV436" i="10"/>
  <c r="AU436" i="10"/>
  <c r="AT436" i="10"/>
  <c r="AX435" i="10"/>
  <c r="AW435" i="10"/>
  <c r="AV435" i="10"/>
  <c r="AU435" i="10"/>
  <c r="AT435" i="10"/>
  <c r="AX434" i="10"/>
  <c r="AW434" i="10"/>
  <c r="AV434" i="10"/>
  <c r="AU434" i="10"/>
  <c r="AT434" i="10"/>
  <c r="AX433" i="10"/>
  <c r="AW433" i="10"/>
  <c r="AV433" i="10"/>
  <c r="AU433" i="10"/>
  <c r="AT433" i="10"/>
  <c r="AX432" i="10"/>
  <c r="AW432" i="10"/>
  <c r="AV432" i="10"/>
  <c r="AU432" i="10"/>
  <c r="AT432" i="10"/>
  <c r="AX431" i="10"/>
  <c r="AW431" i="10"/>
  <c r="AV431" i="10"/>
  <c r="AU431" i="10"/>
  <c r="AT431" i="10"/>
  <c r="AX430" i="10"/>
  <c r="AW430" i="10"/>
  <c r="AV430" i="10"/>
  <c r="AU430" i="10"/>
  <c r="AT430" i="10"/>
  <c r="AX429" i="10"/>
  <c r="AW429" i="10"/>
  <c r="AV429" i="10"/>
  <c r="AU429" i="10"/>
  <c r="AT429" i="10"/>
  <c r="AX428" i="10"/>
  <c r="AW428" i="10"/>
  <c r="AV428" i="10"/>
  <c r="AU428" i="10"/>
  <c r="AT428" i="10"/>
  <c r="AX427" i="10"/>
  <c r="AW427" i="10"/>
  <c r="AV427" i="10"/>
  <c r="AU427" i="10"/>
  <c r="AT427" i="10"/>
  <c r="AX426" i="10"/>
  <c r="AW426" i="10"/>
  <c r="AV426" i="10"/>
  <c r="AU426" i="10"/>
  <c r="AT426" i="10"/>
  <c r="AX425" i="10"/>
  <c r="AW425" i="10"/>
  <c r="AV425" i="10"/>
  <c r="AU425" i="10"/>
  <c r="AT425" i="10"/>
  <c r="AX424" i="10"/>
  <c r="AW424" i="10"/>
  <c r="AV424" i="10"/>
  <c r="AU424" i="10"/>
  <c r="AT424" i="10"/>
  <c r="AX423" i="10"/>
  <c r="AW423" i="10"/>
  <c r="AV423" i="10"/>
  <c r="AU423" i="10"/>
  <c r="AT423" i="10"/>
  <c r="AX422" i="10"/>
  <c r="AW422" i="10"/>
  <c r="AV422" i="10"/>
  <c r="AU422" i="10"/>
  <c r="AT422" i="10"/>
  <c r="AX421" i="10"/>
  <c r="AW421" i="10"/>
  <c r="AV421" i="10"/>
  <c r="AU421" i="10"/>
  <c r="AT421" i="10"/>
  <c r="AX420" i="10"/>
  <c r="AW420" i="10"/>
  <c r="AV420" i="10"/>
  <c r="AU420" i="10"/>
  <c r="AT420" i="10"/>
  <c r="AX419" i="10"/>
  <c r="AW419" i="10"/>
  <c r="AV419" i="10"/>
  <c r="AU419" i="10"/>
  <c r="AT419" i="10"/>
  <c r="AX418" i="10"/>
  <c r="AW418" i="10"/>
  <c r="AV418" i="10"/>
  <c r="AU418" i="10"/>
  <c r="AT418" i="10"/>
  <c r="AX417" i="10"/>
  <c r="AW417" i="10"/>
  <c r="AV417" i="10"/>
  <c r="AU417" i="10"/>
  <c r="AT417" i="10"/>
  <c r="AX416" i="10"/>
  <c r="AW416" i="10"/>
  <c r="AV416" i="10"/>
  <c r="AU416" i="10"/>
  <c r="AT416" i="10"/>
  <c r="AX415" i="10"/>
  <c r="AW415" i="10"/>
  <c r="AV415" i="10"/>
  <c r="AU415" i="10"/>
  <c r="AT415" i="10"/>
  <c r="AX413" i="10"/>
  <c r="AW413" i="10"/>
  <c r="AV413" i="10"/>
  <c r="AU413" i="10"/>
  <c r="AT413" i="10"/>
  <c r="AX412" i="10"/>
  <c r="AW412" i="10"/>
  <c r="AV412" i="10"/>
  <c r="AU412" i="10"/>
  <c r="AT412" i="10"/>
  <c r="AX411" i="10"/>
  <c r="AW411" i="10"/>
  <c r="AV411" i="10"/>
  <c r="AU411" i="10"/>
  <c r="AT411" i="10"/>
  <c r="AX410" i="10"/>
  <c r="AW410" i="10"/>
  <c r="AV410" i="10"/>
  <c r="AU410" i="10"/>
  <c r="AT410" i="10"/>
  <c r="AX409" i="10"/>
  <c r="AW409" i="10"/>
  <c r="AV409" i="10"/>
  <c r="AU409" i="10"/>
  <c r="AT409" i="10"/>
  <c r="AX408" i="10"/>
  <c r="AW408" i="10"/>
  <c r="AV408" i="10"/>
  <c r="AU408" i="10"/>
  <c r="AT408" i="10"/>
  <c r="AX407" i="10"/>
  <c r="AW407" i="10"/>
  <c r="AV407" i="10"/>
  <c r="AU407" i="10"/>
  <c r="AT407" i="10"/>
  <c r="AX406" i="10"/>
  <c r="AW406" i="10"/>
  <c r="AV406" i="10"/>
  <c r="AU406" i="10"/>
  <c r="AT406" i="10"/>
  <c r="AX405" i="10"/>
  <c r="AW405" i="10"/>
  <c r="AV405" i="10"/>
  <c r="AU405" i="10"/>
  <c r="AT405" i="10"/>
  <c r="AX404" i="10"/>
  <c r="AW404" i="10"/>
  <c r="AV404" i="10"/>
  <c r="AU404" i="10"/>
  <c r="AT404" i="10"/>
  <c r="AX403" i="10"/>
  <c r="AW403" i="10"/>
  <c r="AV403" i="10"/>
  <c r="AU403" i="10"/>
  <c r="AT403" i="10"/>
  <c r="AX402" i="10"/>
  <c r="AW402" i="10"/>
  <c r="AV402" i="10"/>
  <c r="AU402" i="10"/>
  <c r="AT402" i="10"/>
  <c r="AX401" i="10"/>
  <c r="AW401" i="10"/>
  <c r="AV401" i="10"/>
  <c r="AU401" i="10"/>
  <c r="AT401" i="10"/>
  <c r="AX400" i="10"/>
  <c r="AW400" i="10"/>
  <c r="AV400" i="10"/>
  <c r="AU400" i="10"/>
  <c r="AT400" i="10"/>
  <c r="AX399" i="10"/>
  <c r="AW399" i="10"/>
  <c r="AV399" i="10"/>
  <c r="AU399" i="10"/>
  <c r="AT399" i="10"/>
  <c r="AX398" i="10"/>
  <c r="AW398" i="10"/>
  <c r="AV398" i="10"/>
  <c r="AU398" i="10"/>
  <c r="AT398" i="10"/>
  <c r="AX397" i="10"/>
  <c r="AW397" i="10"/>
  <c r="AV397" i="10"/>
  <c r="AU397" i="10"/>
  <c r="AT397" i="10"/>
  <c r="AX395" i="10"/>
  <c r="AW395" i="10"/>
  <c r="AV395" i="10"/>
  <c r="AU395" i="10"/>
  <c r="AT395" i="10"/>
  <c r="AX394" i="10"/>
  <c r="AW394" i="10"/>
  <c r="AV394" i="10"/>
  <c r="AU394" i="10"/>
  <c r="AT394" i="10"/>
  <c r="AX393" i="10"/>
  <c r="AW393" i="10"/>
  <c r="AV393" i="10"/>
  <c r="AU393" i="10"/>
  <c r="AT393" i="10"/>
  <c r="AX392" i="10"/>
  <c r="AW392" i="10"/>
  <c r="AV392" i="10"/>
  <c r="AU392" i="10"/>
  <c r="AT392" i="10"/>
  <c r="AX391" i="10"/>
  <c r="AW391" i="10"/>
  <c r="AV391" i="10"/>
  <c r="AU391" i="10"/>
  <c r="AT391" i="10"/>
  <c r="AX390" i="10"/>
  <c r="AW390" i="10"/>
  <c r="AV390" i="10"/>
  <c r="AU390" i="10"/>
  <c r="AT390" i="10"/>
  <c r="AX389" i="10"/>
  <c r="AW389" i="10"/>
  <c r="AV389" i="10"/>
  <c r="AU389" i="10"/>
  <c r="AT389" i="10"/>
  <c r="AX388" i="10"/>
  <c r="AW388" i="10"/>
  <c r="AV388" i="10"/>
  <c r="AU388" i="10"/>
  <c r="AT388" i="10"/>
  <c r="AX386" i="10"/>
  <c r="AW386" i="10"/>
  <c r="AV386" i="10"/>
  <c r="AU386" i="10"/>
  <c r="AT386" i="10"/>
  <c r="AX385" i="10"/>
  <c r="AW385" i="10"/>
  <c r="AV385" i="10"/>
  <c r="AU385" i="10"/>
  <c r="AT385" i="10"/>
  <c r="AX384" i="10"/>
  <c r="AW384" i="10"/>
  <c r="AV384" i="10"/>
  <c r="AU384" i="10"/>
  <c r="AT384" i="10"/>
  <c r="AX383" i="10"/>
  <c r="AW383" i="10"/>
  <c r="AV383" i="10"/>
  <c r="AU383" i="10"/>
  <c r="AT383" i="10"/>
  <c r="AX382" i="10"/>
  <c r="AW382" i="10"/>
  <c r="AV382" i="10"/>
  <c r="AU382" i="10"/>
  <c r="AT382" i="10"/>
  <c r="AX381" i="10"/>
  <c r="AW381" i="10"/>
  <c r="AV381" i="10"/>
  <c r="AU381" i="10"/>
  <c r="AT381" i="10"/>
  <c r="AX380" i="10"/>
  <c r="AW380" i="10"/>
  <c r="AV380" i="10"/>
  <c r="AU380" i="10"/>
  <c r="AT380" i="10"/>
  <c r="AX379" i="10"/>
  <c r="AW379" i="10"/>
  <c r="AV379" i="10"/>
  <c r="AU379" i="10"/>
  <c r="AT379" i="10"/>
  <c r="AX377" i="10"/>
  <c r="AW377" i="10"/>
  <c r="AV377" i="10"/>
  <c r="AU377" i="10"/>
  <c r="AT377" i="10"/>
  <c r="AX376" i="10"/>
  <c r="AW376" i="10"/>
  <c r="AV376" i="10"/>
  <c r="AU376" i="10"/>
  <c r="AT376" i="10"/>
  <c r="AX374" i="10"/>
  <c r="AW374" i="10"/>
  <c r="AV374" i="10"/>
  <c r="AU374" i="10"/>
  <c r="AT374" i="10"/>
  <c r="AX373" i="10"/>
  <c r="AW373" i="10"/>
  <c r="AV373" i="10"/>
  <c r="AU373" i="10"/>
  <c r="AT373" i="10"/>
  <c r="AX372" i="10"/>
  <c r="AW372" i="10"/>
  <c r="AV372" i="10"/>
  <c r="AU372" i="10"/>
  <c r="AT372" i="10"/>
  <c r="AX371" i="10"/>
  <c r="AW371" i="10"/>
  <c r="AV371" i="10"/>
  <c r="AU371" i="10"/>
  <c r="AT371" i="10"/>
  <c r="AX370" i="10"/>
  <c r="AW370" i="10"/>
  <c r="AV370" i="10"/>
  <c r="AU370" i="10"/>
  <c r="AT370" i="10"/>
  <c r="AX369" i="10"/>
  <c r="AW369" i="10"/>
  <c r="AV369" i="10"/>
  <c r="AU369" i="10"/>
  <c r="AT369" i="10"/>
  <c r="AX368" i="10"/>
  <c r="AW368" i="10"/>
  <c r="AV368" i="10"/>
  <c r="AU368" i="10"/>
  <c r="AT368" i="10"/>
  <c r="AX367" i="10"/>
  <c r="AW367" i="10"/>
  <c r="AV367" i="10"/>
  <c r="AU367" i="10"/>
  <c r="AT367" i="10"/>
  <c r="AX366" i="10"/>
  <c r="AW366" i="10"/>
  <c r="AV366" i="10"/>
  <c r="AU366" i="10"/>
  <c r="AT366" i="10"/>
  <c r="AX365" i="10"/>
  <c r="AW365" i="10"/>
  <c r="AV365" i="10"/>
  <c r="AU365" i="10"/>
  <c r="AT365" i="10"/>
  <c r="AX363" i="10"/>
  <c r="AW363" i="10"/>
  <c r="AV363" i="10"/>
  <c r="AU363" i="10"/>
  <c r="AT363" i="10"/>
  <c r="AX362" i="10"/>
  <c r="AW362" i="10"/>
  <c r="AV362" i="10"/>
  <c r="AU362" i="10"/>
  <c r="AT362" i="10"/>
  <c r="AX361" i="10"/>
  <c r="AW361" i="10"/>
  <c r="AV361" i="10"/>
  <c r="AU361" i="10"/>
  <c r="AT361" i="10"/>
  <c r="AX360" i="10"/>
  <c r="AW360" i="10"/>
  <c r="AV360" i="10"/>
  <c r="AU360" i="10"/>
  <c r="AT360" i="10"/>
  <c r="AX359" i="10"/>
  <c r="AW359" i="10"/>
  <c r="AV359" i="10"/>
  <c r="AU359" i="10"/>
  <c r="AT359" i="10"/>
  <c r="AX357" i="10"/>
  <c r="AW357" i="10"/>
  <c r="AV357" i="10"/>
  <c r="AU357" i="10"/>
  <c r="AT357" i="10"/>
  <c r="AX356" i="10"/>
  <c r="AW356" i="10"/>
  <c r="AV356" i="10"/>
  <c r="AU356" i="10"/>
  <c r="AT356" i="10"/>
  <c r="AX355" i="10"/>
  <c r="AW355" i="10"/>
  <c r="AV355" i="10"/>
  <c r="AU355" i="10"/>
  <c r="AT355" i="10"/>
  <c r="AX354" i="10"/>
  <c r="AW354" i="10"/>
  <c r="AV354" i="10"/>
  <c r="AU354" i="10"/>
  <c r="AT354" i="10"/>
  <c r="AX353" i="10"/>
  <c r="AW353" i="10"/>
  <c r="AV353" i="10"/>
  <c r="AU353" i="10"/>
  <c r="AT353" i="10"/>
  <c r="AX352" i="10"/>
  <c r="AW352" i="10"/>
  <c r="AV352" i="10"/>
  <c r="AU352" i="10"/>
  <c r="AT352" i="10"/>
  <c r="AX351" i="10"/>
  <c r="AW351" i="10"/>
  <c r="AV351" i="10"/>
  <c r="AU351" i="10"/>
  <c r="AT351" i="10"/>
  <c r="AX350" i="10"/>
  <c r="AW350" i="10"/>
  <c r="AV350" i="10"/>
  <c r="AU350" i="10"/>
  <c r="AT350" i="10"/>
  <c r="AX349" i="10"/>
  <c r="AW349" i="10"/>
  <c r="AV349" i="10"/>
  <c r="AU349" i="10"/>
  <c r="AT349" i="10"/>
  <c r="AX348" i="10"/>
  <c r="AW348" i="10"/>
  <c r="AV348" i="10"/>
  <c r="AU348" i="10"/>
  <c r="AT348" i="10"/>
  <c r="AX347" i="10"/>
  <c r="AW347" i="10"/>
  <c r="AV347" i="10"/>
  <c r="AU347" i="10"/>
  <c r="AT347" i="10"/>
  <c r="AX346" i="10"/>
  <c r="AW346" i="10"/>
  <c r="AV346" i="10"/>
  <c r="AU346" i="10"/>
  <c r="AT346" i="10"/>
  <c r="AX345" i="10"/>
  <c r="AW345" i="10"/>
  <c r="AV345" i="10"/>
  <c r="AU345" i="10"/>
  <c r="AT345" i="10"/>
  <c r="AX344" i="10"/>
  <c r="AW344" i="10"/>
  <c r="AV344" i="10"/>
  <c r="AU344" i="10"/>
  <c r="AT344" i="10"/>
  <c r="AX343" i="10"/>
  <c r="AW343" i="10"/>
  <c r="AV343" i="10"/>
  <c r="AU343" i="10"/>
  <c r="AT343" i="10"/>
  <c r="AX342" i="10"/>
  <c r="AW342" i="10"/>
  <c r="AV342" i="10"/>
  <c r="AU342" i="10"/>
  <c r="AT342" i="10"/>
  <c r="AX341" i="10"/>
  <c r="AW341" i="10"/>
  <c r="AV341" i="10"/>
  <c r="AU341" i="10"/>
  <c r="AT341" i="10"/>
  <c r="AX340" i="10"/>
  <c r="AW340" i="10"/>
  <c r="AV340" i="10"/>
  <c r="AU340" i="10"/>
  <c r="AT340" i="10"/>
  <c r="AX339" i="10"/>
  <c r="AW339" i="10"/>
  <c r="AV339" i="10"/>
  <c r="AU339" i="10"/>
  <c r="AT339" i="10"/>
  <c r="AX338" i="10"/>
  <c r="AW338" i="10"/>
  <c r="AV338" i="10"/>
  <c r="AU338" i="10"/>
  <c r="AT338" i="10"/>
  <c r="AX337" i="10"/>
  <c r="AW337" i="10"/>
  <c r="AV337" i="10"/>
  <c r="AU337" i="10"/>
  <c r="AT337" i="10"/>
  <c r="AX336" i="10"/>
  <c r="AW336" i="10"/>
  <c r="AV336" i="10"/>
  <c r="AU336" i="10"/>
  <c r="AT336" i="10"/>
  <c r="AX335" i="10"/>
  <c r="AW335" i="10"/>
  <c r="AV335" i="10"/>
  <c r="AU335" i="10"/>
  <c r="AT335" i="10"/>
  <c r="AX334" i="10"/>
  <c r="AW334" i="10"/>
  <c r="AV334" i="10"/>
  <c r="AU334" i="10"/>
  <c r="AT334" i="10"/>
  <c r="AX333" i="10"/>
  <c r="AW333" i="10"/>
  <c r="AV333" i="10"/>
  <c r="AU333" i="10"/>
  <c r="AT333" i="10"/>
  <c r="AX332" i="10"/>
  <c r="AW332" i="10"/>
  <c r="AV332" i="10"/>
  <c r="AU332" i="10"/>
  <c r="AT332" i="10"/>
  <c r="AX331" i="10"/>
  <c r="AW331" i="10"/>
  <c r="AV331" i="10"/>
  <c r="AU331" i="10"/>
  <c r="AT331" i="10"/>
  <c r="AX330" i="10"/>
  <c r="AW330" i="10"/>
  <c r="AV330" i="10"/>
  <c r="AU330" i="10"/>
  <c r="AT330" i="10"/>
  <c r="AX329" i="10"/>
  <c r="AW329" i="10"/>
  <c r="AV329" i="10"/>
  <c r="AU329" i="10"/>
  <c r="AT329" i="10"/>
  <c r="AX328" i="10"/>
  <c r="AW328" i="10"/>
  <c r="AV328" i="10"/>
  <c r="AU328" i="10"/>
  <c r="AT328" i="10"/>
  <c r="AX327" i="10"/>
  <c r="AW327" i="10"/>
  <c r="AV327" i="10"/>
  <c r="AU327" i="10"/>
  <c r="AT327" i="10"/>
  <c r="AX326" i="10"/>
  <c r="AW326" i="10"/>
  <c r="AV326" i="10"/>
  <c r="AU326" i="10"/>
  <c r="AT326" i="10"/>
  <c r="AX325" i="10"/>
  <c r="AW325" i="10"/>
  <c r="AV325" i="10"/>
  <c r="AU325" i="10"/>
  <c r="AT325" i="10"/>
  <c r="AX324" i="10"/>
  <c r="AW324" i="10"/>
  <c r="AV324" i="10"/>
  <c r="AU324" i="10"/>
  <c r="AT324" i="10"/>
  <c r="AX323" i="10"/>
  <c r="AW323" i="10"/>
  <c r="AV323" i="10"/>
  <c r="AU323" i="10"/>
  <c r="AT323" i="10"/>
  <c r="AX322" i="10"/>
  <c r="AW322" i="10"/>
  <c r="AV322" i="10"/>
  <c r="AU322" i="10"/>
  <c r="AT322" i="10"/>
  <c r="AX321" i="10"/>
  <c r="AW321" i="10"/>
  <c r="AV321" i="10"/>
  <c r="AU321" i="10"/>
  <c r="AT321" i="10"/>
  <c r="AX320" i="10"/>
  <c r="AW320" i="10"/>
  <c r="AV320" i="10"/>
  <c r="AU320" i="10"/>
  <c r="AT320" i="10"/>
  <c r="AX319" i="10"/>
  <c r="AW319" i="10"/>
  <c r="AV319" i="10"/>
  <c r="AU319" i="10"/>
  <c r="AT319" i="10"/>
  <c r="AX318" i="10"/>
  <c r="AW318" i="10"/>
  <c r="AV318" i="10"/>
  <c r="AU318" i="10"/>
  <c r="AT318" i="10"/>
  <c r="AX317" i="10"/>
  <c r="AW317" i="10"/>
  <c r="AV317" i="10"/>
  <c r="AU317" i="10"/>
  <c r="AT317" i="10"/>
  <c r="AX316" i="10"/>
  <c r="AW316" i="10"/>
  <c r="AV316" i="10"/>
  <c r="AU316" i="10"/>
  <c r="AT316" i="10"/>
  <c r="AX315" i="10"/>
  <c r="AW315" i="10"/>
  <c r="AV315" i="10"/>
  <c r="AU315" i="10"/>
  <c r="AT315" i="10"/>
  <c r="AX314" i="10"/>
  <c r="AW314" i="10"/>
  <c r="AV314" i="10"/>
  <c r="AU314" i="10"/>
  <c r="AT314" i="10"/>
  <c r="AX312" i="10"/>
  <c r="AW312" i="10"/>
  <c r="AV312" i="10"/>
  <c r="AU312" i="10"/>
  <c r="AT312" i="10"/>
  <c r="AX311" i="10"/>
  <c r="AW311" i="10"/>
  <c r="AV311" i="10"/>
  <c r="AU311" i="10"/>
  <c r="AT311" i="10"/>
  <c r="AX310" i="10"/>
  <c r="AW310" i="10"/>
  <c r="AV310" i="10"/>
  <c r="AU310" i="10"/>
  <c r="AT310" i="10"/>
  <c r="AX309" i="10"/>
  <c r="AW309" i="10"/>
  <c r="AV309" i="10"/>
  <c r="AU309" i="10"/>
  <c r="AT309" i="10"/>
  <c r="AX308" i="10"/>
  <c r="AW308" i="10"/>
  <c r="AV308" i="10"/>
  <c r="AU308" i="10"/>
  <c r="AT308" i="10"/>
  <c r="AX307" i="10"/>
  <c r="AW307" i="10"/>
  <c r="AV307" i="10"/>
  <c r="AU307" i="10"/>
  <c r="AT307" i="10"/>
  <c r="AX306" i="10"/>
  <c r="AW306" i="10"/>
  <c r="AV306" i="10"/>
  <c r="AU306" i="10"/>
  <c r="AT306" i="10"/>
  <c r="AX305" i="10"/>
  <c r="AW305" i="10"/>
  <c r="AV305" i="10"/>
  <c r="AU305" i="10"/>
  <c r="AT305" i="10"/>
  <c r="AX304" i="10"/>
  <c r="AW304" i="10"/>
  <c r="AV304" i="10"/>
  <c r="AU304" i="10"/>
  <c r="AT304" i="10"/>
  <c r="AX302" i="10"/>
  <c r="AW302" i="10"/>
  <c r="AV302" i="10"/>
  <c r="AU302" i="10"/>
  <c r="AT302" i="10"/>
  <c r="AX301" i="10"/>
  <c r="AW301" i="10"/>
  <c r="AV301" i="10"/>
  <c r="AU301" i="10"/>
  <c r="AT301" i="10"/>
  <c r="AX300" i="10"/>
  <c r="AW300" i="10"/>
  <c r="AV300" i="10"/>
  <c r="AU300" i="10"/>
  <c r="AT300" i="10"/>
  <c r="AX299" i="10"/>
  <c r="AW299" i="10"/>
  <c r="AV299" i="10"/>
  <c r="AU299" i="10"/>
  <c r="AT299" i="10"/>
  <c r="AX298" i="10"/>
  <c r="AW298" i="10"/>
  <c r="AV298" i="10"/>
  <c r="AU298" i="10"/>
  <c r="AT298" i="10"/>
  <c r="AX297" i="10"/>
  <c r="AW297" i="10"/>
  <c r="AV297" i="10"/>
  <c r="AU297" i="10"/>
  <c r="AT297" i="10"/>
  <c r="AX296" i="10"/>
  <c r="AW296" i="10"/>
  <c r="AV296" i="10"/>
  <c r="AU296" i="10"/>
  <c r="AT296" i="10"/>
  <c r="AX295" i="10"/>
  <c r="AW295" i="10"/>
  <c r="AV295" i="10"/>
  <c r="AU295" i="10"/>
  <c r="AT295" i="10"/>
  <c r="AX294" i="10"/>
  <c r="AW294" i="10"/>
  <c r="AV294" i="10"/>
  <c r="AU294" i="10"/>
  <c r="AT294" i="10"/>
  <c r="AX292" i="10"/>
  <c r="AW292" i="10"/>
  <c r="AV292" i="10"/>
  <c r="AU292" i="10"/>
  <c r="AT292" i="10"/>
  <c r="AX291" i="10"/>
  <c r="AW291" i="10"/>
  <c r="AV291" i="10"/>
  <c r="AU291" i="10"/>
  <c r="AT291" i="10"/>
  <c r="AX290" i="10"/>
  <c r="AW290" i="10"/>
  <c r="AV290" i="10"/>
  <c r="AU290" i="10"/>
  <c r="AT290" i="10"/>
  <c r="AX289" i="10"/>
  <c r="AW289" i="10"/>
  <c r="AV289" i="10"/>
  <c r="AU289" i="10"/>
  <c r="AT289" i="10"/>
  <c r="AX288" i="10"/>
  <c r="AW288" i="10"/>
  <c r="AV288" i="10"/>
  <c r="AU288" i="10"/>
  <c r="AT288" i="10"/>
  <c r="AX287" i="10"/>
  <c r="AW287" i="10"/>
  <c r="AV287" i="10"/>
  <c r="AU287" i="10"/>
  <c r="AT287" i="10"/>
  <c r="AX286" i="10"/>
  <c r="AW286" i="10"/>
  <c r="AV286" i="10"/>
  <c r="AU286" i="10"/>
  <c r="AT286" i="10"/>
  <c r="AX285" i="10"/>
  <c r="AW285" i="10"/>
  <c r="AV285" i="10"/>
  <c r="AU285" i="10"/>
  <c r="AT285" i="10"/>
  <c r="AX284" i="10"/>
  <c r="AW284" i="10"/>
  <c r="AV284" i="10"/>
  <c r="AU284" i="10"/>
  <c r="AT284" i="10"/>
  <c r="AX283" i="10"/>
  <c r="AW283" i="10"/>
  <c r="AV283" i="10"/>
  <c r="AU283" i="10"/>
  <c r="AT283" i="10"/>
  <c r="AX281" i="10"/>
  <c r="AW281" i="10"/>
  <c r="AV281" i="10"/>
  <c r="AU281" i="10"/>
  <c r="AT281" i="10"/>
  <c r="AX280" i="10"/>
  <c r="AW280" i="10"/>
  <c r="AV280" i="10"/>
  <c r="AU280" i="10"/>
  <c r="AT280" i="10"/>
  <c r="AX279" i="10"/>
  <c r="AW279" i="10"/>
  <c r="AV279" i="10"/>
  <c r="AU279" i="10"/>
  <c r="AT279" i="10"/>
  <c r="AX278" i="10"/>
  <c r="AW278" i="10"/>
  <c r="AV278" i="10"/>
  <c r="AU278" i="10"/>
  <c r="AT278" i="10"/>
  <c r="AX277" i="10"/>
  <c r="AW277" i="10"/>
  <c r="AV277" i="10"/>
  <c r="AU277" i="10"/>
  <c r="AT277" i="10"/>
  <c r="AX276" i="10"/>
  <c r="AW276" i="10"/>
  <c r="AV276" i="10"/>
  <c r="AU276" i="10"/>
  <c r="AT276" i="10"/>
  <c r="AX275" i="10"/>
  <c r="AW275" i="10"/>
  <c r="AV275" i="10"/>
  <c r="AU275" i="10"/>
  <c r="AT275" i="10"/>
  <c r="AX274" i="10"/>
  <c r="AW274" i="10"/>
  <c r="AV274" i="10"/>
  <c r="AU274" i="10"/>
  <c r="AT274" i="10"/>
  <c r="AX273" i="10"/>
  <c r="AW273" i="10"/>
  <c r="AV273" i="10"/>
  <c r="AU273" i="10"/>
  <c r="AT273" i="10"/>
  <c r="AX271" i="10"/>
  <c r="AW271" i="10"/>
  <c r="AV271" i="10"/>
  <c r="AU271" i="10"/>
  <c r="AT271" i="10"/>
  <c r="AX270" i="10"/>
  <c r="AW270" i="10"/>
  <c r="AV270" i="10"/>
  <c r="AU270" i="10"/>
  <c r="AT270" i="10"/>
  <c r="AX269" i="10"/>
  <c r="AW269" i="10"/>
  <c r="AV269" i="10"/>
  <c r="AU269" i="10"/>
  <c r="AT269" i="10"/>
  <c r="AX268" i="10"/>
  <c r="AW268" i="10"/>
  <c r="AV268" i="10"/>
  <c r="AU268" i="10"/>
  <c r="AT268" i="10"/>
  <c r="AX267" i="10"/>
  <c r="AW267" i="10"/>
  <c r="AV267" i="10"/>
  <c r="AU267" i="10"/>
  <c r="AT267" i="10"/>
  <c r="AX265" i="10"/>
  <c r="AW265" i="10"/>
  <c r="AV265" i="10"/>
  <c r="AU265" i="10"/>
  <c r="AT265" i="10"/>
  <c r="AX264" i="10"/>
  <c r="AW264" i="10"/>
  <c r="AV264" i="10"/>
  <c r="AU264" i="10"/>
  <c r="AT264" i="10"/>
  <c r="AX263" i="10"/>
  <c r="AW263" i="10"/>
  <c r="AV263" i="10"/>
  <c r="AU263" i="10"/>
  <c r="AT263" i="10"/>
  <c r="AX262" i="10"/>
  <c r="AW262" i="10"/>
  <c r="AV262" i="10"/>
  <c r="AU262" i="10"/>
  <c r="AT262" i="10"/>
  <c r="AX261" i="10"/>
  <c r="AW261" i="10"/>
  <c r="AV261" i="10"/>
  <c r="AU261" i="10"/>
  <c r="AT261" i="10"/>
  <c r="AX260" i="10"/>
  <c r="AW260" i="10"/>
  <c r="AV260" i="10"/>
  <c r="AU260" i="10"/>
  <c r="AT260" i="10"/>
  <c r="AX259" i="10"/>
  <c r="AW259" i="10"/>
  <c r="AV259" i="10"/>
  <c r="AU259" i="10"/>
  <c r="AT259" i="10"/>
  <c r="AX258" i="10"/>
  <c r="AW258" i="10"/>
  <c r="AV258" i="10"/>
  <c r="AU258" i="10"/>
  <c r="AT258" i="10"/>
  <c r="AX257" i="10"/>
  <c r="AW257" i="10"/>
  <c r="AV257" i="10"/>
  <c r="AU257" i="10"/>
  <c r="AT257" i="10"/>
  <c r="AX256" i="10"/>
  <c r="AW256" i="10"/>
  <c r="AV256" i="10"/>
  <c r="AU256" i="10"/>
  <c r="AT256" i="10"/>
  <c r="AX255" i="10"/>
  <c r="AW255" i="10"/>
  <c r="AV255" i="10"/>
  <c r="AU255" i="10"/>
  <c r="AT255" i="10"/>
  <c r="AX254" i="10"/>
  <c r="AW254" i="10"/>
  <c r="AV254" i="10"/>
  <c r="AU254" i="10"/>
  <c r="AT254" i="10"/>
  <c r="AX253" i="10"/>
  <c r="AW253" i="10"/>
  <c r="AV253" i="10"/>
  <c r="AU253" i="10"/>
  <c r="AT253" i="10"/>
  <c r="AX252" i="10"/>
  <c r="AW252" i="10"/>
  <c r="AV252" i="10"/>
  <c r="AU252" i="10"/>
  <c r="AT252" i="10"/>
  <c r="AX250" i="10"/>
  <c r="AX249" i="10" s="1"/>
  <c r="AW250" i="10"/>
  <c r="AW249" i="10" s="1"/>
  <c r="AV250" i="10"/>
  <c r="AV249" i="10" s="1"/>
  <c r="AU250" i="10"/>
  <c r="AU249" i="10" s="1"/>
  <c r="AT250" i="10"/>
  <c r="AT249" i="10" s="1"/>
  <c r="AX248" i="10"/>
  <c r="AW248" i="10"/>
  <c r="AV248" i="10"/>
  <c r="AU248" i="10"/>
  <c r="AT248" i="10"/>
  <c r="AX247" i="10"/>
  <c r="AW247" i="10"/>
  <c r="AV247" i="10"/>
  <c r="AU247" i="10"/>
  <c r="AT247" i="10"/>
  <c r="AX246" i="10"/>
  <c r="AW246" i="10"/>
  <c r="AV246" i="10"/>
  <c r="AU246" i="10"/>
  <c r="AT246" i="10"/>
  <c r="AX245" i="10"/>
  <c r="AW245" i="10"/>
  <c r="AV245" i="10"/>
  <c r="AU245" i="10"/>
  <c r="AT245" i="10"/>
  <c r="AX244" i="10"/>
  <c r="AW244" i="10"/>
  <c r="AV244" i="10"/>
  <c r="AU244" i="10"/>
  <c r="AT244" i="10"/>
  <c r="AX242" i="10"/>
  <c r="AW242" i="10"/>
  <c r="AV242" i="10"/>
  <c r="AU242" i="10"/>
  <c r="AT242" i="10"/>
  <c r="AX241" i="10"/>
  <c r="AW241" i="10"/>
  <c r="AV241" i="10"/>
  <c r="AU241" i="10"/>
  <c r="AT241" i="10"/>
  <c r="AX240" i="10"/>
  <c r="AW240" i="10"/>
  <c r="AV240" i="10"/>
  <c r="AU240" i="10"/>
  <c r="AT240" i="10"/>
  <c r="AX238" i="10"/>
  <c r="AX237" i="10" s="1"/>
  <c r="AW238" i="10"/>
  <c r="AW237" i="10" s="1"/>
  <c r="AV238" i="10"/>
  <c r="AV237" i="10" s="1"/>
  <c r="AU238" i="10"/>
  <c r="AU237" i="10" s="1"/>
  <c r="AT238" i="10"/>
  <c r="AT237" i="10" s="1"/>
  <c r="AX236" i="10"/>
  <c r="AW236" i="10"/>
  <c r="AV236" i="10"/>
  <c r="AU236" i="10"/>
  <c r="AT236" i="10"/>
  <c r="AX235" i="10"/>
  <c r="AW235" i="10"/>
  <c r="AV235" i="10"/>
  <c r="AU235" i="10"/>
  <c r="AT235" i="10"/>
  <c r="AX234" i="10"/>
  <c r="AW234" i="10"/>
  <c r="AV234" i="10"/>
  <c r="AU234" i="10"/>
  <c r="AT234" i="10"/>
  <c r="AX232" i="10"/>
  <c r="AW232" i="10"/>
  <c r="AV232" i="10"/>
  <c r="AU232" i="10"/>
  <c r="AT232" i="10"/>
  <c r="AX231" i="10"/>
  <c r="AW231" i="10"/>
  <c r="AV231" i="10"/>
  <c r="AU231" i="10"/>
  <c r="AT231" i="10"/>
  <c r="AX230" i="10"/>
  <c r="AW230" i="10"/>
  <c r="AV230" i="10"/>
  <c r="AU230" i="10"/>
  <c r="AT230" i="10"/>
  <c r="AX229" i="10"/>
  <c r="AW229" i="10"/>
  <c r="AV229" i="10"/>
  <c r="AU229" i="10"/>
  <c r="AT229" i="10"/>
  <c r="AX228" i="10"/>
  <c r="AW228" i="10"/>
  <c r="AV228" i="10"/>
  <c r="AU228" i="10"/>
  <c r="AT228" i="10"/>
  <c r="AX227" i="10"/>
  <c r="AW227" i="10"/>
  <c r="AV227" i="10"/>
  <c r="AU227" i="10"/>
  <c r="AT227" i="10"/>
  <c r="AX226" i="10"/>
  <c r="AW226" i="10"/>
  <c r="AV226" i="10"/>
  <c r="AU226" i="10"/>
  <c r="AT226" i="10"/>
  <c r="AX225" i="10"/>
  <c r="AW225" i="10"/>
  <c r="AV225" i="10"/>
  <c r="AU225" i="10"/>
  <c r="AT225" i="10"/>
  <c r="AX224" i="10"/>
  <c r="AW224" i="10"/>
  <c r="AV224" i="10"/>
  <c r="AU224" i="10"/>
  <c r="AT224" i="10"/>
  <c r="AX223" i="10"/>
  <c r="AW223" i="10"/>
  <c r="AV223" i="10"/>
  <c r="AU223" i="10"/>
  <c r="AT223" i="10"/>
  <c r="AX222" i="10"/>
  <c r="AW222" i="10"/>
  <c r="AV222" i="10"/>
  <c r="AU222" i="10"/>
  <c r="AT222" i="10"/>
  <c r="AX221" i="10"/>
  <c r="AW221" i="10"/>
  <c r="AV221" i="10"/>
  <c r="AU221" i="10"/>
  <c r="AT221" i="10"/>
  <c r="AX220" i="10"/>
  <c r="AW220" i="10"/>
  <c r="AV220" i="10"/>
  <c r="AU220" i="10"/>
  <c r="AT220" i="10"/>
  <c r="AX219" i="10"/>
  <c r="AW219" i="10"/>
  <c r="AV219" i="10"/>
  <c r="AU219" i="10"/>
  <c r="AT219" i="10"/>
  <c r="AX217" i="10"/>
  <c r="AW217" i="10"/>
  <c r="AV217" i="10"/>
  <c r="AU217" i="10"/>
  <c r="AT217" i="10"/>
  <c r="AX216" i="10"/>
  <c r="AW216" i="10"/>
  <c r="AV216" i="10"/>
  <c r="AU216" i="10"/>
  <c r="AT216" i="10"/>
  <c r="AX215" i="10"/>
  <c r="AW215" i="10"/>
  <c r="AV215" i="10"/>
  <c r="AU215" i="10"/>
  <c r="AT215" i="10"/>
  <c r="AX214" i="10"/>
  <c r="AW214" i="10"/>
  <c r="AV214" i="10"/>
  <c r="AU214" i="10"/>
  <c r="AT214" i="10"/>
  <c r="AX213" i="10"/>
  <c r="AW213" i="10"/>
  <c r="AV213" i="10"/>
  <c r="AU213" i="10"/>
  <c r="AT213" i="10"/>
  <c r="AX211" i="10"/>
  <c r="AX210" i="10" s="1"/>
  <c r="AW211" i="10"/>
  <c r="AW210" i="10" s="1"/>
  <c r="AV211" i="10"/>
  <c r="AV210" i="10" s="1"/>
  <c r="AU211" i="10"/>
  <c r="AU210" i="10" s="1"/>
  <c r="AT211" i="10"/>
  <c r="AT210" i="10" s="1"/>
  <c r="AX209" i="10"/>
  <c r="AW209" i="10"/>
  <c r="AV209" i="10"/>
  <c r="AU209" i="10"/>
  <c r="AT209" i="10"/>
  <c r="AX208" i="10"/>
  <c r="AW208" i="10"/>
  <c r="AV208" i="10"/>
  <c r="AU208" i="10"/>
  <c r="AT208" i="10"/>
  <c r="AX207" i="10"/>
  <c r="AW207" i="10"/>
  <c r="AV207" i="10"/>
  <c r="AU207" i="10"/>
  <c r="AT207" i="10"/>
  <c r="AX206" i="10"/>
  <c r="AW206" i="10"/>
  <c r="AV206" i="10"/>
  <c r="AU206" i="10"/>
  <c r="AT206" i="10"/>
  <c r="AX205" i="10"/>
  <c r="AW205" i="10"/>
  <c r="AV205" i="10"/>
  <c r="AU205" i="10"/>
  <c r="AT205" i="10"/>
  <c r="AX204" i="10"/>
  <c r="AW204" i="10"/>
  <c r="AV204" i="10"/>
  <c r="AU204" i="10"/>
  <c r="AT204" i="10"/>
  <c r="AX203" i="10"/>
  <c r="AW203" i="10"/>
  <c r="AV203" i="10"/>
  <c r="AU203" i="10"/>
  <c r="AT203" i="10"/>
  <c r="AX202" i="10"/>
  <c r="AW202" i="10"/>
  <c r="AV202" i="10"/>
  <c r="AU202" i="10"/>
  <c r="AT202" i="10"/>
  <c r="AX201" i="10"/>
  <c r="AW201" i="10"/>
  <c r="AV201" i="10"/>
  <c r="AU201" i="10"/>
  <c r="AT201" i="10"/>
  <c r="AX200" i="10"/>
  <c r="AW200" i="10"/>
  <c r="AV200" i="10"/>
  <c r="AU200" i="10"/>
  <c r="AT200" i="10"/>
  <c r="AX199" i="10"/>
  <c r="AW199" i="10"/>
  <c r="AV199" i="10"/>
  <c r="AU199" i="10"/>
  <c r="AT199" i="10"/>
  <c r="AX198" i="10"/>
  <c r="AW198" i="10"/>
  <c r="AV198" i="10"/>
  <c r="AU198" i="10"/>
  <c r="AT198" i="10"/>
  <c r="AX197" i="10"/>
  <c r="AW197" i="10"/>
  <c r="AV197" i="10"/>
  <c r="AU197" i="10"/>
  <c r="AT197" i="10"/>
  <c r="AX196" i="10"/>
  <c r="AW196" i="10"/>
  <c r="AV196" i="10"/>
  <c r="AU196" i="10"/>
  <c r="AT196" i="10"/>
  <c r="AX195" i="10"/>
  <c r="AW195" i="10"/>
  <c r="AV195" i="10"/>
  <c r="AU195" i="10"/>
  <c r="AT195" i="10"/>
  <c r="AX194" i="10"/>
  <c r="AW194" i="10"/>
  <c r="AV194" i="10"/>
  <c r="AU194" i="10"/>
  <c r="AT194" i="10"/>
  <c r="AX193" i="10"/>
  <c r="AW193" i="10"/>
  <c r="AV193" i="10"/>
  <c r="AU193" i="10"/>
  <c r="AT193" i="10"/>
  <c r="AX192" i="10"/>
  <c r="AW192" i="10"/>
  <c r="AV192" i="10"/>
  <c r="AU192" i="10"/>
  <c r="AT192" i="10"/>
  <c r="AX191" i="10"/>
  <c r="AW191" i="10"/>
  <c r="AV191" i="10"/>
  <c r="AU191" i="10"/>
  <c r="AT191" i="10"/>
  <c r="AX190" i="10"/>
  <c r="AW190" i="10"/>
  <c r="AV190" i="10"/>
  <c r="AU190" i="10"/>
  <c r="AT190" i="10"/>
  <c r="AX189" i="10"/>
  <c r="AW189" i="10"/>
  <c r="AV189" i="10"/>
  <c r="AU189" i="10"/>
  <c r="AT189" i="10"/>
  <c r="AX187" i="10"/>
  <c r="AW187" i="10"/>
  <c r="AV187" i="10"/>
  <c r="AU187" i="10"/>
  <c r="AT187" i="10"/>
  <c r="AX186" i="10"/>
  <c r="AW186" i="10"/>
  <c r="AV186" i="10"/>
  <c r="AU186" i="10"/>
  <c r="AT186" i="10"/>
  <c r="AX185" i="10"/>
  <c r="AW185" i="10"/>
  <c r="AV185" i="10"/>
  <c r="AU185" i="10"/>
  <c r="AT185" i="10"/>
  <c r="AX184" i="10"/>
  <c r="AW184" i="10"/>
  <c r="AV184" i="10"/>
  <c r="AU184" i="10"/>
  <c r="AT184" i="10"/>
  <c r="AX183" i="10"/>
  <c r="AW183" i="10"/>
  <c r="AV183" i="10"/>
  <c r="AU183" i="10"/>
  <c r="AT183" i="10"/>
  <c r="AX182" i="10"/>
  <c r="AW182" i="10"/>
  <c r="AV182" i="10"/>
  <c r="AU182" i="10"/>
  <c r="AT182" i="10"/>
  <c r="AX181" i="10"/>
  <c r="AW181" i="10"/>
  <c r="AV181" i="10"/>
  <c r="AU181" i="10"/>
  <c r="AT181" i="10"/>
  <c r="AX180" i="10"/>
  <c r="AW180" i="10"/>
  <c r="AV180" i="10"/>
  <c r="AU180" i="10"/>
  <c r="AT180" i="10"/>
  <c r="AX179" i="10"/>
  <c r="AW179" i="10"/>
  <c r="AV179" i="10"/>
  <c r="AU179" i="10"/>
  <c r="AT179" i="10"/>
  <c r="AX178" i="10"/>
  <c r="AW178" i="10"/>
  <c r="AV178" i="10"/>
  <c r="AU178" i="10"/>
  <c r="AT178" i="10"/>
  <c r="AX177" i="10"/>
  <c r="AW177" i="10"/>
  <c r="AV177" i="10"/>
  <c r="AU177" i="10"/>
  <c r="AT177" i="10"/>
  <c r="AX176" i="10"/>
  <c r="AW176" i="10"/>
  <c r="AV176" i="10"/>
  <c r="AU176" i="10"/>
  <c r="AT176" i="10"/>
  <c r="AX175" i="10"/>
  <c r="AW175" i="10"/>
  <c r="AV175" i="10"/>
  <c r="AU175" i="10"/>
  <c r="AT175" i="10"/>
  <c r="AX174" i="10"/>
  <c r="AW174" i="10"/>
  <c r="AV174" i="10"/>
  <c r="AU174" i="10"/>
  <c r="AT174" i="10"/>
  <c r="AX173" i="10"/>
  <c r="AW173" i="10"/>
  <c r="AV173" i="10"/>
  <c r="AU173" i="10"/>
  <c r="AT173" i="10"/>
  <c r="AX172" i="10"/>
  <c r="AW172" i="10"/>
  <c r="AV172" i="10"/>
  <c r="AU172" i="10"/>
  <c r="AT172" i="10"/>
  <c r="AX171" i="10"/>
  <c r="AW171" i="10"/>
  <c r="AV171" i="10"/>
  <c r="AU171" i="10"/>
  <c r="AT171" i="10"/>
  <c r="AX170" i="10"/>
  <c r="AW170" i="10"/>
  <c r="AV170" i="10"/>
  <c r="AU170" i="10"/>
  <c r="AT170" i="10"/>
  <c r="AX168" i="10"/>
  <c r="AW168" i="10"/>
  <c r="AV168" i="10"/>
  <c r="AU168" i="10"/>
  <c r="AT168" i="10"/>
  <c r="AX167" i="10"/>
  <c r="AW167" i="10"/>
  <c r="AV167" i="10"/>
  <c r="AU167" i="10"/>
  <c r="AT167" i="10"/>
  <c r="AX166" i="10"/>
  <c r="AW166" i="10"/>
  <c r="AV166" i="10"/>
  <c r="AU166" i="10"/>
  <c r="AT166" i="10"/>
  <c r="AX165" i="10"/>
  <c r="AW165" i="10"/>
  <c r="AV165" i="10"/>
  <c r="AU165" i="10"/>
  <c r="AT165" i="10"/>
  <c r="AX164" i="10"/>
  <c r="AW164" i="10"/>
  <c r="AV164" i="10"/>
  <c r="AU164" i="10"/>
  <c r="AT164" i="10"/>
  <c r="AX163" i="10"/>
  <c r="AW163" i="10"/>
  <c r="AV163" i="10"/>
  <c r="AU163" i="10"/>
  <c r="AT163" i="10"/>
  <c r="AX162" i="10"/>
  <c r="AW162" i="10"/>
  <c r="AV162" i="10"/>
  <c r="AU162" i="10"/>
  <c r="AT162" i="10"/>
  <c r="AX161" i="10"/>
  <c r="AW161" i="10"/>
  <c r="AV161" i="10"/>
  <c r="AU161" i="10"/>
  <c r="AT161" i="10"/>
  <c r="AX160" i="10"/>
  <c r="AW160" i="10"/>
  <c r="AV160" i="10"/>
  <c r="AU160" i="10"/>
  <c r="AT160" i="10"/>
  <c r="AX159" i="10"/>
  <c r="AW159" i="10"/>
  <c r="AV159" i="10"/>
  <c r="AU159" i="10"/>
  <c r="AT159" i="10"/>
  <c r="AX158" i="10"/>
  <c r="AW158" i="10"/>
  <c r="AV158" i="10"/>
  <c r="AU158" i="10"/>
  <c r="AT158" i="10"/>
  <c r="AX157" i="10"/>
  <c r="AW157" i="10"/>
  <c r="AV157" i="10"/>
  <c r="AU157" i="10"/>
  <c r="AT157" i="10"/>
  <c r="AX156" i="10"/>
  <c r="AW156" i="10"/>
  <c r="AV156" i="10"/>
  <c r="AU156" i="10"/>
  <c r="AT156" i="10"/>
  <c r="AX155" i="10"/>
  <c r="AW155" i="10"/>
  <c r="AV155" i="10"/>
  <c r="AU155" i="10"/>
  <c r="AT155" i="10"/>
  <c r="AX154" i="10"/>
  <c r="AW154" i="10"/>
  <c r="AV154" i="10"/>
  <c r="AU154" i="10"/>
  <c r="AT154" i="10"/>
  <c r="AX153" i="10"/>
  <c r="AW153" i="10"/>
  <c r="AV153" i="10"/>
  <c r="AU153" i="10"/>
  <c r="AT153" i="10"/>
  <c r="AX152" i="10"/>
  <c r="AW152" i="10"/>
  <c r="AV152" i="10"/>
  <c r="AU152" i="10"/>
  <c r="AT152" i="10"/>
  <c r="AX151" i="10"/>
  <c r="AW151" i="10"/>
  <c r="AV151" i="10"/>
  <c r="AU151" i="10"/>
  <c r="AT151" i="10"/>
  <c r="AX150" i="10"/>
  <c r="AW150" i="10"/>
  <c r="AV150" i="10"/>
  <c r="AU150" i="10"/>
  <c r="AT150" i="10"/>
  <c r="AX149" i="10"/>
  <c r="AW149" i="10"/>
  <c r="AV149" i="10"/>
  <c r="AU149" i="10"/>
  <c r="AT149" i="10"/>
  <c r="AX148" i="10"/>
  <c r="AW148" i="10"/>
  <c r="AV148" i="10"/>
  <c r="AU148" i="10"/>
  <c r="AT148" i="10"/>
  <c r="AX146" i="10"/>
  <c r="AX145" i="10" s="1"/>
  <c r="AW146" i="10"/>
  <c r="AW145" i="10" s="1"/>
  <c r="AV146" i="10"/>
  <c r="AV145" i="10" s="1"/>
  <c r="AU146" i="10"/>
  <c r="AU145" i="10" s="1"/>
  <c r="AT146" i="10"/>
  <c r="AT145" i="10" s="1"/>
  <c r="AX144" i="10"/>
  <c r="AW144" i="10"/>
  <c r="AV144" i="10"/>
  <c r="AU144" i="10"/>
  <c r="AT144" i="10"/>
  <c r="AX143" i="10"/>
  <c r="AW143" i="10"/>
  <c r="AV143" i="10"/>
  <c r="AU143" i="10"/>
  <c r="AT143" i="10"/>
  <c r="AX142" i="10"/>
  <c r="AW142" i="10"/>
  <c r="AV142" i="10"/>
  <c r="AU142" i="10"/>
  <c r="AT142" i="10"/>
  <c r="AX140" i="10"/>
  <c r="AW140" i="10"/>
  <c r="AV140" i="10"/>
  <c r="AU140" i="10"/>
  <c r="AT140" i="10"/>
  <c r="AX139" i="10"/>
  <c r="AW139" i="10"/>
  <c r="AV139" i="10"/>
  <c r="AU139" i="10"/>
  <c r="AT139" i="10"/>
  <c r="AX138" i="10"/>
  <c r="AW138" i="10"/>
  <c r="AV138" i="10"/>
  <c r="AU138" i="10"/>
  <c r="AT138" i="10"/>
  <c r="AX137" i="10"/>
  <c r="AW137" i="10"/>
  <c r="AV137" i="10"/>
  <c r="AU137" i="10"/>
  <c r="AT137" i="10"/>
  <c r="AX136" i="10"/>
  <c r="AW136" i="10"/>
  <c r="AV136" i="10"/>
  <c r="AU136" i="10"/>
  <c r="AT136" i="10"/>
  <c r="AX134" i="10"/>
  <c r="AW134" i="10"/>
  <c r="AV134" i="10"/>
  <c r="AU134" i="10"/>
  <c r="AT134" i="10"/>
  <c r="AX133" i="10"/>
  <c r="AW133" i="10"/>
  <c r="AV133" i="10"/>
  <c r="AU133" i="10"/>
  <c r="AT133" i="10"/>
  <c r="AX132" i="10"/>
  <c r="AW132" i="10"/>
  <c r="AV132" i="10"/>
  <c r="AU132" i="10"/>
  <c r="AT132" i="10"/>
  <c r="AW131" i="10"/>
  <c r="AV131" i="10"/>
  <c r="AU131" i="10"/>
  <c r="AT131" i="10"/>
  <c r="AX130" i="10"/>
  <c r="AW130" i="10"/>
  <c r="AV130" i="10"/>
  <c r="AU130" i="10"/>
  <c r="AT130" i="10"/>
  <c r="AX128" i="10"/>
  <c r="AW128" i="10"/>
  <c r="AV128" i="10"/>
  <c r="AU128" i="10"/>
  <c r="AT128" i="10"/>
  <c r="AX127" i="10"/>
  <c r="AW127" i="10"/>
  <c r="AV127" i="10"/>
  <c r="AU127" i="10"/>
  <c r="AT127" i="10"/>
  <c r="AX126" i="10"/>
  <c r="AW126" i="10"/>
  <c r="AV126" i="10"/>
  <c r="AU126" i="10"/>
  <c r="AT126" i="10"/>
  <c r="AX125" i="10"/>
  <c r="AW125" i="10"/>
  <c r="AV125" i="10"/>
  <c r="AU125" i="10"/>
  <c r="AT125" i="10"/>
  <c r="AX124" i="10"/>
  <c r="AW124" i="10"/>
  <c r="AV124" i="10"/>
  <c r="AU124" i="10"/>
  <c r="AT124" i="10"/>
  <c r="AX123" i="10"/>
  <c r="AW123" i="10"/>
  <c r="AV123" i="10"/>
  <c r="AU123" i="10"/>
  <c r="AT123" i="10"/>
  <c r="AX121" i="10"/>
  <c r="AW121" i="10"/>
  <c r="AV121" i="10"/>
  <c r="AU121" i="10"/>
  <c r="AT121" i="10"/>
  <c r="AX120" i="10"/>
  <c r="AW120" i="10"/>
  <c r="AV120" i="10"/>
  <c r="AU120" i="10"/>
  <c r="AT120" i="10"/>
  <c r="AX119" i="10"/>
  <c r="AW119" i="10"/>
  <c r="AV119" i="10"/>
  <c r="AU119" i="10"/>
  <c r="AT119" i="10"/>
  <c r="AX118" i="10"/>
  <c r="AW118" i="10"/>
  <c r="AV118" i="10"/>
  <c r="AU118" i="10"/>
  <c r="AT118" i="10"/>
  <c r="AX117" i="10"/>
  <c r="AW117" i="10"/>
  <c r="AV117" i="10"/>
  <c r="AU117" i="10"/>
  <c r="AT117" i="10"/>
  <c r="AX115" i="10"/>
  <c r="AW115" i="10"/>
  <c r="AV115" i="10"/>
  <c r="AU115" i="10"/>
  <c r="AT115" i="10"/>
  <c r="AX114" i="10"/>
  <c r="AW114" i="10"/>
  <c r="AV114" i="10"/>
  <c r="AU114" i="10"/>
  <c r="AT114" i="10"/>
  <c r="AX113" i="10"/>
  <c r="AW113" i="10"/>
  <c r="AV113" i="10"/>
  <c r="AU113" i="10"/>
  <c r="AT113" i="10"/>
  <c r="AX112" i="10"/>
  <c r="AW112" i="10"/>
  <c r="AV112" i="10"/>
  <c r="AU112" i="10"/>
  <c r="AT112" i="10"/>
  <c r="AX111" i="10"/>
  <c r="AW111" i="10"/>
  <c r="AV111" i="10"/>
  <c r="AU111" i="10"/>
  <c r="AT111" i="10"/>
  <c r="AX110" i="10"/>
  <c r="AW110" i="10"/>
  <c r="AV110" i="10"/>
  <c r="AU110" i="10"/>
  <c r="AT110" i="10"/>
  <c r="AX109" i="10"/>
  <c r="AW109" i="10"/>
  <c r="AV109" i="10"/>
  <c r="AU109" i="10"/>
  <c r="AT109" i="10"/>
  <c r="AX108" i="10"/>
  <c r="AW108" i="10"/>
  <c r="AV108" i="10"/>
  <c r="AU108" i="10"/>
  <c r="AT108" i="10"/>
  <c r="AX107" i="10"/>
  <c r="AW107" i="10"/>
  <c r="AV107" i="10"/>
  <c r="AU107" i="10"/>
  <c r="AT107" i="10"/>
  <c r="AX106" i="10"/>
  <c r="AW106" i="10"/>
  <c r="AV106" i="10"/>
  <c r="AU106" i="10"/>
  <c r="AT106" i="10"/>
  <c r="AX105" i="10"/>
  <c r="AW105" i="10"/>
  <c r="AV105" i="10"/>
  <c r="AU105" i="10"/>
  <c r="AT105" i="10"/>
  <c r="AX104" i="10"/>
  <c r="AW104" i="10"/>
  <c r="AV104" i="10"/>
  <c r="AU104" i="10"/>
  <c r="AT104" i="10"/>
  <c r="AX103" i="10"/>
  <c r="AW103" i="10"/>
  <c r="AV103" i="10"/>
  <c r="AU103" i="10"/>
  <c r="AT103" i="10"/>
  <c r="AX102" i="10"/>
  <c r="AW102" i="10"/>
  <c r="AV102" i="10"/>
  <c r="AU102" i="10"/>
  <c r="AT102" i="10"/>
  <c r="AX101" i="10"/>
  <c r="AW101" i="10"/>
  <c r="AV101" i="10"/>
  <c r="AU101" i="10"/>
  <c r="AT101" i="10"/>
  <c r="AX100" i="10"/>
  <c r="AW100" i="10"/>
  <c r="AV100" i="10"/>
  <c r="AU100" i="10"/>
  <c r="AT100" i="10"/>
  <c r="AX99" i="10"/>
  <c r="AW99" i="10"/>
  <c r="AV99" i="10"/>
  <c r="AU99" i="10"/>
  <c r="AT99" i="10"/>
  <c r="AX97" i="10"/>
  <c r="AW97" i="10"/>
  <c r="AV97" i="10"/>
  <c r="AU97" i="10"/>
  <c r="AT97" i="10"/>
  <c r="AX96" i="10"/>
  <c r="AW96" i="10"/>
  <c r="AV96" i="10"/>
  <c r="AU96" i="10"/>
  <c r="AT96" i="10"/>
  <c r="AX95" i="10"/>
  <c r="AW95" i="10"/>
  <c r="AV95" i="10"/>
  <c r="AU95" i="10"/>
  <c r="AT95" i="10"/>
  <c r="AX94" i="10"/>
  <c r="AW94" i="10"/>
  <c r="AV94" i="10"/>
  <c r="AU94" i="10"/>
  <c r="AT94" i="10"/>
  <c r="AX93" i="10"/>
  <c r="AW93" i="10"/>
  <c r="AV93" i="10"/>
  <c r="AU93" i="10"/>
  <c r="AT93" i="10"/>
  <c r="AX92" i="10"/>
  <c r="AW92" i="10"/>
  <c r="AV92" i="10"/>
  <c r="AU92" i="10"/>
  <c r="AT92" i="10"/>
  <c r="AX91" i="10"/>
  <c r="AW91" i="10"/>
  <c r="AV91" i="10"/>
  <c r="AU91" i="10"/>
  <c r="AT91" i="10"/>
  <c r="AX90" i="10"/>
  <c r="AW90" i="10"/>
  <c r="AV90" i="10"/>
  <c r="AU90" i="10"/>
  <c r="AT90" i="10"/>
  <c r="AX89" i="10"/>
  <c r="AW89" i="10"/>
  <c r="AV89" i="10"/>
  <c r="AU89" i="10"/>
  <c r="AT89" i="10"/>
  <c r="AX88" i="10"/>
  <c r="AW88" i="10"/>
  <c r="AV88" i="10"/>
  <c r="AU88" i="10"/>
  <c r="AT88" i="10"/>
  <c r="AX87" i="10"/>
  <c r="AW87" i="10"/>
  <c r="AV87" i="10"/>
  <c r="AU87" i="10"/>
  <c r="AT87" i="10"/>
  <c r="AX86" i="10"/>
  <c r="AW86" i="10"/>
  <c r="AV86" i="10"/>
  <c r="AU86" i="10"/>
  <c r="AT86" i="10"/>
  <c r="AX84" i="10"/>
  <c r="AW84" i="10"/>
  <c r="AV84" i="10"/>
  <c r="AU84" i="10"/>
  <c r="AT84" i="10"/>
  <c r="AX83" i="10"/>
  <c r="AW83" i="10"/>
  <c r="AV83" i="10"/>
  <c r="AU83" i="10"/>
  <c r="AT83" i="10"/>
  <c r="AX81" i="10"/>
  <c r="AW81" i="10"/>
  <c r="AV81" i="10"/>
  <c r="AU81" i="10"/>
  <c r="AT81" i="10"/>
  <c r="AX80" i="10"/>
  <c r="AW80" i="10"/>
  <c r="AV80" i="10"/>
  <c r="AU80" i="10"/>
  <c r="AT80" i="10"/>
  <c r="AX79" i="10"/>
  <c r="AW79" i="10"/>
  <c r="AV79" i="10"/>
  <c r="AU79" i="10"/>
  <c r="AT79" i="10"/>
  <c r="AX78" i="10"/>
  <c r="AW78" i="10"/>
  <c r="AV78" i="10"/>
  <c r="AU78" i="10"/>
  <c r="AT78" i="10"/>
  <c r="AX77" i="10"/>
  <c r="AW77" i="10"/>
  <c r="AV77" i="10"/>
  <c r="AU77" i="10"/>
  <c r="AT77" i="10"/>
  <c r="AX76" i="10"/>
  <c r="AW76" i="10"/>
  <c r="AV76" i="10"/>
  <c r="AU76" i="10"/>
  <c r="AT76" i="10"/>
  <c r="AX75" i="10"/>
  <c r="AW75" i="10"/>
  <c r="AV75" i="10"/>
  <c r="AU75" i="10"/>
  <c r="AT75" i="10"/>
  <c r="AX74" i="10"/>
  <c r="AW74" i="10"/>
  <c r="AV74" i="10"/>
  <c r="AU74" i="10"/>
  <c r="AT74" i="10"/>
  <c r="AX73" i="10"/>
  <c r="AW73" i="10"/>
  <c r="AV73" i="10"/>
  <c r="AU73" i="10"/>
  <c r="AT73" i="10"/>
  <c r="AX72" i="10"/>
  <c r="AW72" i="10"/>
  <c r="AV72" i="10"/>
  <c r="AU72" i="10"/>
  <c r="AT72" i="10"/>
  <c r="AX71" i="10"/>
  <c r="AW71" i="10"/>
  <c r="AV71" i="10"/>
  <c r="AU71" i="10"/>
  <c r="AT71" i="10"/>
  <c r="AX70" i="10"/>
  <c r="AW70" i="10"/>
  <c r="AV70" i="10"/>
  <c r="AU70" i="10"/>
  <c r="AT70" i="10"/>
  <c r="AX69" i="10"/>
  <c r="AW69" i="10"/>
  <c r="AV69" i="10"/>
  <c r="AU69" i="10"/>
  <c r="AT69" i="10"/>
  <c r="AX68" i="10"/>
  <c r="AW68" i="10"/>
  <c r="AV68" i="10"/>
  <c r="AU68" i="10"/>
  <c r="AT68" i="10"/>
  <c r="AX67" i="10"/>
  <c r="AW67" i="10"/>
  <c r="AV67" i="10"/>
  <c r="AU67" i="10"/>
  <c r="AT67" i="10"/>
  <c r="AX65" i="10"/>
  <c r="AW65" i="10"/>
  <c r="AV65" i="10"/>
  <c r="AU65" i="10"/>
  <c r="AT65" i="10"/>
  <c r="AX64" i="10"/>
  <c r="AW64" i="10"/>
  <c r="AV64" i="10"/>
  <c r="AU64" i="10"/>
  <c r="AT64" i="10"/>
  <c r="AX63" i="10"/>
  <c r="AW63" i="10"/>
  <c r="AV63" i="10"/>
  <c r="AU63" i="10"/>
  <c r="AT63" i="10"/>
  <c r="AX61" i="10"/>
  <c r="AW61" i="10"/>
  <c r="AV61" i="10"/>
  <c r="AU61" i="10"/>
  <c r="AT61" i="10"/>
  <c r="AX60" i="10"/>
  <c r="AW60" i="10"/>
  <c r="AV60" i="10"/>
  <c r="AU60" i="10"/>
  <c r="AT60" i="10"/>
  <c r="AX59" i="10"/>
  <c r="AW59" i="10"/>
  <c r="AV59" i="10"/>
  <c r="AU59" i="10"/>
  <c r="AT59" i="10"/>
  <c r="AX58" i="10"/>
  <c r="AW58" i="10"/>
  <c r="AV58" i="10"/>
  <c r="AU58" i="10"/>
  <c r="AT58" i="10"/>
  <c r="AX57" i="10"/>
  <c r="AW57" i="10"/>
  <c r="AV57" i="10"/>
  <c r="AU57" i="10"/>
  <c r="AT57" i="10"/>
  <c r="AX55" i="10"/>
  <c r="AW55" i="10"/>
  <c r="AV55" i="10"/>
  <c r="AU55" i="10"/>
  <c r="AT55" i="10"/>
  <c r="AX54" i="10"/>
  <c r="AW54" i="10"/>
  <c r="AV54" i="10"/>
  <c r="AU54" i="10"/>
  <c r="AT54" i="10"/>
  <c r="AX53" i="10"/>
  <c r="AW53" i="10"/>
  <c r="AV53" i="10"/>
  <c r="AU53" i="10"/>
  <c r="AT53" i="10"/>
  <c r="AX52" i="10"/>
  <c r="AW52" i="10"/>
  <c r="AV52" i="10"/>
  <c r="AU52" i="10"/>
  <c r="AT52" i="10"/>
  <c r="AX51" i="10"/>
  <c r="AW51" i="10"/>
  <c r="AV51" i="10"/>
  <c r="AU51" i="10"/>
  <c r="AT51" i="10"/>
  <c r="AX50" i="10"/>
  <c r="AW50" i="10"/>
  <c r="AV50" i="10"/>
  <c r="AU50" i="10"/>
  <c r="AT50" i="10"/>
  <c r="AX48" i="10"/>
  <c r="AW48" i="10"/>
  <c r="AV48" i="10"/>
  <c r="AU48" i="10"/>
  <c r="AT48" i="10"/>
  <c r="AX47" i="10"/>
  <c r="AW47" i="10"/>
  <c r="AV47" i="10"/>
  <c r="AU47" i="10"/>
  <c r="AT47" i="10"/>
  <c r="AW46" i="10"/>
  <c r="AV46" i="10"/>
  <c r="AU46" i="10"/>
  <c r="AT46" i="10"/>
  <c r="AX45" i="10"/>
  <c r="AW45" i="10"/>
  <c r="AV45" i="10"/>
  <c r="AU45" i="10"/>
  <c r="AT45" i="10"/>
  <c r="AX44" i="10"/>
  <c r="AW44" i="10"/>
  <c r="AV44" i="10"/>
  <c r="AU44" i="10"/>
  <c r="AT44" i="10"/>
  <c r="AX43" i="10"/>
  <c r="AW43" i="10"/>
  <c r="AV43" i="10"/>
  <c r="AU43" i="10"/>
  <c r="AT43" i="10"/>
  <c r="AX42" i="10"/>
  <c r="AW42" i="10"/>
  <c r="AV42" i="10"/>
  <c r="AU42" i="10"/>
  <c r="AT42" i="10"/>
  <c r="AX40" i="10"/>
  <c r="AW40" i="10"/>
  <c r="AV40" i="10"/>
  <c r="AU40" i="10"/>
  <c r="AT40" i="10"/>
  <c r="AX39" i="10"/>
  <c r="AW39" i="10"/>
  <c r="AV39" i="10"/>
  <c r="AU39" i="10"/>
  <c r="AT39" i="10"/>
  <c r="AX38" i="10"/>
  <c r="AW38" i="10"/>
  <c r="AV38" i="10"/>
  <c r="AU38" i="10"/>
  <c r="AT38" i="10"/>
  <c r="AX37" i="10"/>
  <c r="AW37" i="10"/>
  <c r="AV37" i="10"/>
  <c r="AU37" i="10"/>
  <c r="AT37" i="10"/>
  <c r="AX36" i="10"/>
  <c r="AW36" i="10"/>
  <c r="AV36" i="10"/>
  <c r="AU36" i="10"/>
  <c r="AT36" i="10"/>
  <c r="AX35" i="10"/>
  <c r="AW35" i="10"/>
  <c r="AV35" i="10"/>
  <c r="AU35" i="10"/>
  <c r="AT35" i="10"/>
  <c r="AX33" i="10"/>
  <c r="AW33" i="10"/>
  <c r="AV33" i="10"/>
  <c r="AU33" i="10"/>
  <c r="AT33" i="10"/>
  <c r="AX32" i="10"/>
  <c r="AW32" i="10"/>
  <c r="AV32" i="10"/>
  <c r="AU32" i="10"/>
  <c r="AT32" i="10"/>
  <c r="AX31" i="10"/>
  <c r="AW31" i="10"/>
  <c r="AV31" i="10"/>
  <c r="AU31" i="10"/>
  <c r="AT31" i="10"/>
  <c r="AX29" i="10"/>
  <c r="AW29" i="10"/>
  <c r="AV29" i="10"/>
  <c r="AU29" i="10"/>
  <c r="AT29" i="10"/>
  <c r="AX28" i="10"/>
  <c r="AW28" i="10"/>
  <c r="AV28" i="10"/>
  <c r="AU28" i="10"/>
  <c r="AT28" i="10"/>
  <c r="AX27" i="10"/>
  <c r="AW27" i="10"/>
  <c r="AV27" i="10"/>
  <c r="AU27" i="10"/>
  <c r="AT27" i="10"/>
  <c r="AX26" i="10"/>
  <c r="AW26" i="10"/>
  <c r="AV26" i="10"/>
  <c r="AU26" i="10"/>
  <c r="AT26" i="10"/>
  <c r="AX24" i="10"/>
  <c r="AW24" i="10"/>
  <c r="AV24" i="10"/>
  <c r="AU24" i="10"/>
  <c r="AT24" i="10"/>
  <c r="AX23" i="10"/>
  <c r="AW23" i="10"/>
  <c r="AV23" i="10"/>
  <c r="AU23" i="10"/>
  <c r="AT23" i="10"/>
  <c r="AU22" i="10"/>
  <c r="AV22" i="10"/>
  <c r="AW22" i="10"/>
  <c r="AX22" i="10"/>
  <c r="AT22" i="10"/>
  <c r="AV375" i="10" l="1"/>
  <c r="AT545" i="10"/>
  <c r="AX545" i="10"/>
  <c r="AT622" i="10"/>
  <c r="AX622" i="10"/>
  <c r="AV705" i="10"/>
  <c r="AT769" i="10"/>
  <c r="AX769" i="10"/>
  <c r="AT833" i="10"/>
  <c r="AX833" i="10"/>
  <c r="AV836" i="10"/>
  <c r="AT863" i="10"/>
  <c r="AX863" i="10"/>
  <c r="AT881" i="10"/>
  <c r="AX881" i="10"/>
  <c r="AV947" i="10"/>
  <c r="AT959" i="10"/>
  <c r="AX959" i="10"/>
  <c r="AV962" i="10"/>
  <c r="AT1022" i="10"/>
  <c r="AX1022" i="10"/>
  <c r="AW1070" i="10"/>
  <c r="AU1073" i="10"/>
  <c r="AV141" i="10"/>
  <c r="AV41" i="10"/>
  <c r="AV1022" i="10"/>
  <c r="AU1070" i="10"/>
  <c r="AW1073" i="10"/>
  <c r="AU169" i="10"/>
  <c r="AV21" i="10"/>
  <c r="AT30" i="10"/>
  <c r="AX30" i="10"/>
  <c r="AU62" i="10"/>
  <c r="AW82" i="10"/>
  <c r="AW141" i="10"/>
  <c r="AW233" i="10"/>
  <c r="AW25" i="10"/>
  <c r="AW41" i="10"/>
  <c r="AX49" i="10"/>
  <c r="AV56" i="10"/>
  <c r="AT116" i="10"/>
  <c r="AW122" i="10"/>
  <c r="AT135" i="10"/>
  <c r="AW147" i="10"/>
  <c r="AV251" i="10"/>
  <c r="AT293" i="10"/>
  <c r="AX455" i="10"/>
  <c r="AU464" i="10"/>
  <c r="AT239" i="10"/>
  <c r="AT25" i="10"/>
  <c r="AX25" i="10"/>
  <c r="AU34" i="10"/>
  <c r="AT49" i="10"/>
  <c r="AV66" i="10"/>
  <c r="AU85" i="10"/>
  <c r="AU98" i="10"/>
  <c r="AX116" i="10"/>
  <c r="AU129" i="10"/>
  <c r="AX135" i="10"/>
  <c r="AV169" i="10"/>
  <c r="AT188" i="10"/>
  <c r="AX293" i="10"/>
  <c r="AV313" i="10"/>
  <c r="AU387" i="10"/>
  <c r="AT455" i="10"/>
  <c r="AW519" i="10"/>
  <c r="AU535" i="10"/>
  <c r="AV129" i="10"/>
  <c r="AU218" i="10"/>
  <c r="AX21" i="10"/>
  <c r="AU82" i="10"/>
  <c r="AV188" i="10"/>
  <c r="AT212" i="10"/>
  <c r="AX212" i="10"/>
  <c r="AW218" i="10"/>
  <c r="AU233" i="10"/>
  <c r="AU239" i="10"/>
  <c r="AV243" i="10"/>
  <c r="AT251" i="10"/>
  <c r="AX251" i="10"/>
  <c r="AV266" i="10"/>
  <c r="AU272" i="10"/>
  <c r="AT282" i="10"/>
  <c r="AX282" i="10"/>
  <c r="AV293" i="10"/>
  <c r="AX375" i="10"/>
  <c r="AW985" i="10"/>
  <c r="AV999" i="10"/>
  <c r="AT1014" i="10"/>
  <c r="AX1014" i="10"/>
  <c r="AT1025" i="10"/>
  <c r="AX1025" i="10"/>
  <c r="AV1033" i="10"/>
  <c r="AU1043" i="10"/>
  <c r="AT1050" i="10"/>
  <c r="AX1050" i="10"/>
  <c r="AU1058" i="10"/>
  <c r="AW1080" i="10"/>
  <c r="AU303" i="10"/>
  <c r="AT313" i="10"/>
  <c r="AX313" i="10"/>
  <c r="AT358" i="10"/>
  <c r="AX358" i="10"/>
  <c r="AW364" i="10"/>
  <c r="AU375" i="10"/>
  <c r="AW378" i="10"/>
  <c r="AW387" i="10"/>
  <c r="AW396" i="10"/>
  <c r="AV414" i="10"/>
  <c r="AV455" i="10"/>
  <c r="AW464" i="10"/>
  <c r="AU471" i="10"/>
  <c r="AV471" i="10"/>
  <c r="AT485" i="10"/>
  <c r="AX485" i="10"/>
  <c r="AV492" i="10"/>
  <c r="AU492" i="10"/>
  <c r="AW512" i="10"/>
  <c r="AU519" i="10"/>
  <c r="AW530" i="10"/>
  <c r="AT530" i="10"/>
  <c r="AW535" i="10"/>
  <c r="AW540" i="10"/>
  <c r="AW545" i="10"/>
  <c r="AT550" i="10"/>
  <c r="AX550" i="10"/>
  <c r="AU554" i="10"/>
  <c r="AV578" i="10"/>
  <c r="AV588" i="10"/>
  <c r="AU594" i="10"/>
  <c r="AT612" i="10"/>
  <c r="AX612" i="10"/>
  <c r="AW622" i="10"/>
  <c r="AU625" i="10"/>
  <c r="AU630" i="10"/>
  <c r="AU635" i="10"/>
  <c r="AW650" i="10"/>
  <c r="AV656" i="10"/>
  <c r="AU666" i="10"/>
  <c r="AV691" i="10"/>
  <c r="AU705" i="10"/>
  <c r="AW708" i="10"/>
  <c r="AV718" i="10"/>
  <c r="AV723" i="10"/>
  <c r="AU733" i="10"/>
  <c r="AW760" i="10"/>
  <c r="AW769" i="10"/>
  <c r="AU772" i="10"/>
  <c r="AW783" i="10"/>
  <c r="AV825" i="10"/>
  <c r="AW833" i="10"/>
  <c r="AU836" i="10"/>
  <c r="AW839" i="10"/>
  <c r="AW854" i="10"/>
  <c r="AW863" i="10"/>
  <c r="AW871" i="10"/>
  <c r="AW876" i="10"/>
  <c r="AW881" i="10"/>
  <c r="AV890" i="10"/>
  <c r="AV895" i="10"/>
  <c r="AU909" i="10"/>
  <c r="AU922" i="10"/>
  <c r="AU927" i="10"/>
  <c r="AW939" i="10"/>
  <c r="AU947" i="10"/>
  <c r="AW950" i="10"/>
  <c r="AW959" i="10"/>
  <c r="AU962" i="10"/>
  <c r="AW965" i="10"/>
  <c r="AW1022" i="10"/>
  <c r="AV1070" i="10"/>
  <c r="AT1073" i="10"/>
  <c r="AX1073" i="10"/>
  <c r="AL20" i="10"/>
  <c r="AL463" i="10"/>
  <c r="AT56" i="10"/>
  <c r="AW62" i="10"/>
  <c r="AT66" i="10"/>
  <c r="AW85" i="10"/>
  <c r="AV135" i="10"/>
  <c r="AU147" i="10"/>
  <c r="AT169" i="10"/>
  <c r="AW21" i="10"/>
  <c r="AW30" i="10"/>
  <c r="AT34" i="10"/>
  <c r="AX34" i="10"/>
  <c r="AW49" i="10"/>
  <c r="AU56" i="10"/>
  <c r="AT62" i="10"/>
  <c r="AX62" i="10"/>
  <c r="AU66" i="10"/>
  <c r="AV82" i="10"/>
  <c r="AT85" i="10"/>
  <c r="AX85" i="10"/>
  <c r="AT98" i="10"/>
  <c r="AX98" i="10"/>
  <c r="AW116" i="10"/>
  <c r="AV122" i="10"/>
  <c r="AT129" i="10"/>
  <c r="AW135" i="10"/>
  <c r="AV147" i="10"/>
  <c r="AW188" i="10"/>
  <c r="AU212" i="10"/>
  <c r="AT218" i="10"/>
  <c r="AX218" i="10"/>
  <c r="AV233" i="10"/>
  <c r="AV239" i="10"/>
  <c r="AW243" i="10"/>
  <c r="AU251" i="10"/>
  <c r="AW266" i="10"/>
  <c r="AV272" i="10"/>
  <c r="AU282" i="10"/>
  <c r="AW293" i="10"/>
  <c r="AV303" i="10"/>
  <c r="AU313" i="10"/>
  <c r="AU358" i="10"/>
  <c r="AT364" i="10"/>
  <c r="AX364" i="10"/>
  <c r="AT378" i="10"/>
  <c r="AX378" i="10"/>
  <c r="AT387" i="10"/>
  <c r="AX387" i="10"/>
  <c r="AT396" i="10"/>
  <c r="AX396" i="10"/>
  <c r="AW414" i="10"/>
  <c r="AW455" i="10"/>
  <c r="AX530" i="10"/>
  <c r="AT21" i="10"/>
  <c r="AU21" i="10"/>
  <c r="AU25" i="10"/>
  <c r="AU30" i="10"/>
  <c r="AV34" i="10"/>
  <c r="AT41" i="10"/>
  <c r="AU49" i="10"/>
  <c r="AW56" i="10"/>
  <c r="AV62" i="10"/>
  <c r="AW66" i="10"/>
  <c r="AT82" i="10"/>
  <c r="AX82" i="10"/>
  <c r="AV85" i="10"/>
  <c r="AV98" i="10"/>
  <c r="AU116" i="10"/>
  <c r="AT122" i="10"/>
  <c r="AX122" i="10"/>
  <c r="AU135" i="10"/>
  <c r="AT141" i="10"/>
  <c r="AX141" i="10"/>
  <c r="AT147" i="10"/>
  <c r="AX147" i="10"/>
  <c r="AW169" i="10"/>
  <c r="AU188" i="10"/>
  <c r="AW212" i="10"/>
  <c r="AV218" i="10"/>
  <c r="AT233" i="10"/>
  <c r="AX233" i="10"/>
  <c r="AX239" i="10"/>
  <c r="AU243" i="10"/>
  <c r="AW251" i="10"/>
  <c r="AU266" i="10"/>
  <c r="AT272" i="10"/>
  <c r="AX272" i="10"/>
  <c r="AW282" i="10"/>
  <c r="AU293" i="10"/>
  <c r="AT303" i="10"/>
  <c r="AX303" i="10"/>
  <c r="AW313" i="10"/>
  <c r="AW358" i="10"/>
  <c r="AV364" i="10"/>
  <c r="AT375" i="10"/>
  <c r="AV378" i="10"/>
  <c r="AV387" i="10"/>
  <c r="AV396" i="10"/>
  <c r="AU414" i="10"/>
  <c r="AU455" i="10"/>
  <c r="AV464" i="10"/>
  <c r="AT471" i="10"/>
  <c r="AX471" i="10"/>
  <c r="AV512" i="10"/>
  <c r="AV540" i="10"/>
  <c r="AV25" i="10"/>
  <c r="AV30" i="10"/>
  <c r="AW34" i="10"/>
  <c r="AU41" i="10"/>
  <c r="AV49" i="10"/>
  <c r="AX56" i="10"/>
  <c r="AX66" i="10"/>
  <c r="AW98" i="10"/>
  <c r="AV116" i="10"/>
  <c r="AU122" i="10"/>
  <c r="AW129" i="10"/>
  <c r="AU141" i="10"/>
  <c r="AX169" i="10"/>
  <c r="AW485" i="10"/>
  <c r="AT519" i="10"/>
  <c r="AX519" i="10"/>
  <c r="AV530" i="10"/>
  <c r="AV535" i="10"/>
  <c r="AV545" i="10"/>
  <c r="AW550" i="10"/>
  <c r="AT554" i="10"/>
  <c r="AX554" i="10"/>
  <c r="AU578" i="10"/>
  <c r="AU588" i="10"/>
  <c r="AT594" i="10"/>
  <c r="AX594" i="10"/>
  <c r="AW612" i="10"/>
  <c r="AV622" i="10"/>
  <c r="AT625" i="10"/>
  <c r="AX625" i="10"/>
  <c r="AT630" i="10"/>
  <c r="AX630" i="10"/>
  <c r="AT635" i="10"/>
  <c r="AX635" i="10"/>
  <c r="AV650" i="10"/>
  <c r="AU656" i="10"/>
  <c r="AT666" i="10"/>
  <c r="AX666" i="10"/>
  <c r="AU691" i="10"/>
  <c r="AT705" i="10"/>
  <c r="AX705" i="10"/>
  <c r="AV708" i="10"/>
  <c r="AU718" i="10"/>
  <c r="AU723" i="10"/>
  <c r="AT733" i="10"/>
  <c r="AX733" i="10"/>
  <c r="AV760" i="10"/>
  <c r="AV769" i="10"/>
  <c r="AT772" i="10"/>
  <c r="AX772" i="10"/>
  <c r="AV783" i="10"/>
  <c r="AU825" i="10"/>
  <c r="AV833" i="10"/>
  <c r="AT836" i="10"/>
  <c r="AX836" i="10"/>
  <c r="AV839" i="10"/>
  <c r="AV854" i="10"/>
  <c r="AV863" i="10"/>
  <c r="AV871" i="10"/>
  <c r="AV876" i="10"/>
  <c r="AV881" i="10"/>
  <c r="AU890" i="10"/>
  <c r="AU895" i="10"/>
  <c r="AT909" i="10"/>
  <c r="AX909" i="10"/>
  <c r="AT922" i="10"/>
  <c r="AX922" i="10"/>
  <c r="AT927" i="10"/>
  <c r="AX927" i="10"/>
  <c r="AV939" i="10"/>
  <c r="AT947" i="10"/>
  <c r="AX947" i="10"/>
  <c r="AV950" i="10"/>
  <c r="AV959" i="10"/>
  <c r="AT962" i="10"/>
  <c r="AX962" i="10"/>
  <c r="AV965" i="10"/>
  <c r="AH20" i="10"/>
  <c r="AP463" i="10"/>
  <c r="AH463" i="10"/>
  <c r="AD463" i="10"/>
  <c r="AT464" i="10"/>
  <c r="AX464" i="10"/>
  <c r="AU485" i="10"/>
  <c r="AW492" i="10"/>
  <c r="AT512" i="10"/>
  <c r="AX512" i="10"/>
  <c r="AV519" i="10"/>
  <c r="AT535" i="10"/>
  <c r="AX535" i="10"/>
  <c r="AT540" i="10"/>
  <c r="AX540" i="10"/>
  <c r="AU550" i="10"/>
  <c r="AV554" i="10"/>
  <c r="AW578" i="10"/>
  <c r="AW588" i="10"/>
  <c r="AV594" i="10"/>
  <c r="AU612" i="10"/>
  <c r="AV625" i="10"/>
  <c r="AV630" i="10"/>
  <c r="AV635" i="10"/>
  <c r="AT650" i="10"/>
  <c r="AX650" i="10"/>
  <c r="AW656" i="10"/>
  <c r="AV666" i="10"/>
  <c r="AW691" i="10"/>
  <c r="AT708" i="10"/>
  <c r="AX708" i="10"/>
  <c r="AW718" i="10"/>
  <c r="AW723" i="10"/>
  <c r="AV733" i="10"/>
  <c r="AT760" i="10"/>
  <c r="AX760" i="10"/>
  <c r="AV772" i="10"/>
  <c r="AT783" i="10"/>
  <c r="AX783" i="10"/>
  <c r="AW825" i="10"/>
  <c r="AT839" i="10"/>
  <c r="AX839" i="10"/>
  <c r="AT854" i="10"/>
  <c r="AX854" i="10"/>
  <c r="AT871" i="10"/>
  <c r="AX871" i="10"/>
  <c r="AT876" i="10"/>
  <c r="AX876" i="10"/>
  <c r="AW890" i="10"/>
  <c r="AW895" i="10"/>
  <c r="AV909" i="10"/>
  <c r="AV922" i="10"/>
  <c r="AV927" i="10"/>
  <c r="AT939" i="10"/>
  <c r="AX939" i="10"/>
  <c r="AT950" i="10"/>
  <c r="AX950" i="10"/>
  <c r="AT965" i="10"/>
  <c r="AX965" i="10"/>
  <c r="AI20" i="10"/>
  <c r="AX188" i="10"/>
  <c r="AV212" i="10"/>
  <c r="AW239" i="10"/>
  <c r="AT243" i="10"/>
  <c r="AX243" i="10"/>
  <c r="AT266" i="10"/>
  <c r="AX266" i="10"/>
  <c r="AW272" i="10"/>
  <c r="AV282" i="10"/>
  <c r="AW303" i="10"/>
  <c r="AV358" i="10"/>
  <c r="AU364" i="10"/>
  <c r="AW375" i="10"/>
  <c r="AU378" i="10"/>
  <c r="AU396" i="10"/>
  <c r="AT414" i="10"/>
  <c r="AX414" i="10"/>
  <c r="AW471" i="10"/>
  <c r="AV485" i="10"/>
  <c r="AT492" i="10"/>
  <c r="AX492" i="10"/>
  <c r="AU512" i="10"/>
  <c r="AU530" i="10"/>
  <c r="AU540" i="10"/>
  <c r="AU545" i="10"/>
  <c r="AV550" i="10"/>
  <c r="AW554" i="10"/>
  <c r="AT578" i="10"/>
  <c r="AX578" i="10"/>
  <c r="AT588" i="10"/>
  <c r="AX588" i="10"/>
  <c r="AW594" i="10"/>
  <c r="AV612" i="10"/>
  <c r="AU622" i="10"/>
  <c r="AW625" i="10"/>
  <c r="AW630" i="10"/>
  <c r="AW635" i="10"/>
  <c r="AU650" i="10"/>
  <c r="AT656" i="10"/>
  <c r="AX656" i="10"/>
  <c r="AW666" i="10"/>
  <c r="AT691" i="10"/>
  <c r="AX691" i="10"/>
  <c r="AW705" i="10"/>
  <c r="AU708" i="10"/>
  <c r="AT718" i="10"/>
  <c r="AX718" i="10"/>
  <c r="AT723" i="10"/>
  <c r="AX723" i="10"/>
  <c r="AW733" i="10"/>
  <c r="AU760" i="10"/>
  <c r="AU769" i="10"/>
  <c r="AW772" i="10"/>
  <c r="AU783" i="10"/>
  <c r="AT825" i="10"/>
  <c r="AX825" i="10"/>
  <c r="AU833" i="10"/>
  <c r="AW836" i="10"/>
  <c r="AU839" i="10"/>
  <c r="AU854" i="10"/>
  <c r="AU863" i="10"/>
  <c r="AU871" i="10"/>
  <c r="AU876" i="10"/>
  <c r="AU881" i="10"/>
  <c r="AD20" i="10"/>
  <c r="AQ463" i="10"/>
  <c r="AI463" i="10"/>
  <c r="AT890" i="10"/>
  <c r="AX890" i="10"/>
  <c r="AT895" i="10"/>
  <c r="AX895" i="10"/>
  <c r="AW909" i="10"/>
  <c r="AW922" i="10"/>
  <c r="AW927" i="10"/>
  <c r="AU939" i="10"/>
  <c r="AW947" i="10"/>
  <c r="AU950" i="10"/>
  <c r="AU959" i="10"/>
  <c r="AW962" i="10"/>
  <c r="AU965" i="10"/>
  <c r="AV985" i="10"/>
  <c r="AU999" i="10"/>
  <c r="AW1014" i="10"/>
  <c r="AU1022" i="10"/>
  <c r="AW1025" i="10"/>
  <c r="AU1033" i="10"/>
  <c r="AT1043" i="10"/>
  <c r="AX1043" i="10"/>
  <c r="AW1050" i="10"/>
  <c r="AT1058" i="10"/>
  <c r="AX1058" i="10"/>
  <c r="AT1070" i="10"/>
  <c r="AX1070" i="10"/>
  <c r="AV1073" i="10"/>
  <c r="AV1080" i="10"/>
  <c r="AT985" i="10"/>
  <c r="AX985" i="10"/>
  <c r="AW999" i="10"/>
  <c r="AU1014" i="10"/>
  <c r="AU1025" i="10"/>
  <c r="AW1033" i="10"/>
  <c r="AV1043" i="10"/>
  <c r="AU1050" i="10"/>
  <c r="AV1058" i="10"/>
  <c r="AT1080" i="10"/>
  <c r="AX1080" i="10"/>
  <c r="AM463" i="10"/>
  <c r="AE463" i="10"/>
  <c r="AU985" i="10"/>
  <c r="AT999" i="10"/>
  <c r="AX999" i="10"/>
  <c r="AV1014" i="10"/>
  <c r="AV1025" i="10"/>
  <c r="AT1033" i="10"/>
  <c r="AX1033" i="10"/>
  <c r="AW1043" i="10"/>
  <c r="AV1050" i="10"/>
  <c r="AW1058" i="10"/>
  <c r="AU1080" i="10"/>
  <c r="AR463" i="10"/>
  <c r="AN463" i="10"/>
  <c r="AJ463" i="10"/>
  <c r="AF463" i="10"/>
  <c r="AS463" i="10"/>
  <c r="AO463" i="10"/>
  <c r="AK463" i="10"/>
  <c r="AG463" i="10"/>
  <c r="AQ20" i="10"/>
  <c r="AM20" i="10"/>
  <c r="AE20" i="10"/>
  <c r="AP20" i="10"/>
  <c r="AR20" i="10"/>
  <c r="AF20" i="10"/>
  <c r="AJ20" i="10"/>
  <c r="AS20" i="10"/>
  <c r="AO20" i="10"/>
  <c r="AK20" i="10"/>
  <c r="AG20" i="10"/>
  <c r="AD19" i="10" l="1"/>
  <c r="AH19" i="10"/>
  <c r="AL19" i="10"/>
  <c r="AM19" i="10"/>
  <c r="AQ19" i="10"/>
  <c r="AP19" i="10"/>
  <c r="AI19" i="10"/>
  <c r="AE19" i="10"/>
  <c r="AO19" i="10"/>
  <c r="AK19" i="10"/>
  <c r="AR19" i="10"/>
  <c r="AF19" i="10"/>
  <c r="AS19" i="10"/>
  <c r="AJ19" i="10"/>
  <c r="AG19" i="10"/>
  <c r="X1087" i="10" l="1"/>
  <c r="W1087" i="10"/>
  <c r="V1087" i="10"/>
  <c r="U1087" i="10"/>
  <c r="T1087" i="10"/>
  <c r="X1086" i="10"/>
  <c r="W1086" i="10"/>
  <c r="V1086" i="10"/>
  <c r="U1086" i="10"/>
  <c r="T1086" i="10"/>
  <c r="X1085" i="10"/>
  <c r="W1085" i="10"/>
  <c r="V1085" i="10"/>
  <c r="U1085" i="10"/>
  <c r="T1085" i="10"/>
  <c r="X1084" i="10"/>
  <c r="W1084" i="10"/>
  <c r="V1084" i="10"/>
  <c r="U1084" i="10"/>
  <c r="T1084" i="10"/>
  <c r="X1083" i="10"/>
  <c r="W1083" i="10"/>
  <c r="V1083" i="10"/>
  <c r="U1083" i="10"/>
  <c r="T1083" i="10"/>
  <c r="X1082" i="10"/>
  <c r="W1082" i="10"/>
  <c r="V1082" i="10"/>
  <c r="U1082" i="10"/>
  <c r="T1082" i="10"/>
  <c r="X1081" i="10"/>
  <c r="W1081" i="10"/>
  <c r="V1081" i="10"/>
  <c r="U1081" i="10"/>
  <c r="T1081" i="10"/>
  <c r="X1079" i="10"/>
  <c r="W1079" i="10"/>
  <c r="V1079" i="10"/>
  <c r="U1079" i="10"/>
  <c r="T1079" i="10"/>
  <c r="X1077" i="10"/>
  <c r="W1077" i="10"/>
  <c r="V1077" i="10"/>
  <c r="U1077" i="10"/>
  <c r="T1077" i="10"/>
  <c r="X1075" i="10"/>
  <c r="W1075" i="10"/>
  <c r="V1075" i="10"/>
  <c r="U1075" i="10"/>
  <c r="T1075" i="10"/>
  <c r="X1074" i="10"/>
  <c r="W1074" i="10"/>
  <c r="V1074" i="10"/>
  <c r="U1074" i="10"/>
  <c r="T1074" i="10"/>
  <c r="X1072" i="10"/>
  <c r="W1072" i="10"/>
  <c r="V1072" i="10"/>
  <c r="U1072" i="10"/>
  <c r="T1072" i="10"/>
  <c r="X1071" i="10"/>
  <c r="W1071" i="10"/>
  <c r="V1071" i="10"/>
  <c r="U1071" i="10"/>
  <c r="T1071" i="10"/>
  <c r="X1069" i="10"/>
  <c r="W1069" i="10"/>
  <c r="V1069" i="10"/>
  <c r="U1069" i="10"/>
  <c r="T1069" i="10"/>
  <c r="X1067" i="10"/>
  <c r="W1067" i="10"/>
  <c r="V1067" i="10"/>
  <c r="U1067" i="10"/>
  <c r="T1067" i="10"/>
  <c r="X1065" i="10"/>
  <c r="W1065" i="10"/>
  <c r="V1065" i="10"/>
  <c r="U1065" i="10"/>
  <c r="T1065" i="10"/>
  <c r="X1063" i="10"/>
  <c r="W1063" i="10"/>
  <c r="V1063" i="10"/>
  <c r="U1063" i="10"/>
  <c r="T1063" i="10"/>
  <c r="X1062" i="10"/>
  <c r="W1062" i="10"/>
  <c r="V1062" i="10"/>
  <c r="U1062" i="10"/>
  <c r="T1062" i="10"/>
  <c r="X1061" i="10"/>
  <c r="W1061" i="10"/>
  <c r="V1061" i="10"/>
  <c r="U1061" i="10"/>
  <c r="T1061" i="10"/>
  <c r="X1060" i="10"/>
  <c r="W1060" i="10"/>
  <c r="V1060" i="10"/>
  <c r="U1060" i="10"/>
  <c r="T1060" i="10"/>
  <c r="X1059" i="10"/>
  <c r="W1059" i="10"/>
  <c r="V1059" i="10"/>
  <c r="U1059" i="10"/>
  <c r="T1059" i="10"/>
  <c r="X1057" i="10"/>
  <c r="W1057" i="10"/>
  <c r="V1057" i="10"/>
  <c r="U1057" i="10"/>
  <c r="T1057" i="10"/>
  <c r="X1056" i="10"/>
  <c r="W1056" i="10"/>
  <c r="V1056" i="10"/>
  <c r="U1056" i="10"/>
  <c r="T1056" i="10"/>
  <c r="X1055" i="10"/>
  <c r="W1055" i="10"/>
  <c r="V1055" i="10"/>
  <c r="U1055" i="10"/>
  <c r="T1055" i="10"/>
  <c r="X1054" i="10"/>
  <c r="W1054" i="10"/>
  <c r="V1054" i="10"/>
  <c r="U1054" i="10"/>
  <c r="T1054" i="10"/>
  <c r="X1053" i="10"/>
  <c r="W1053" i="10"/>
  <c r="V1053" i="10"/>
  <c r="U1053" i="10"/>
  <c r="T1053" i="10"/>
  <c r="X1052" i="10"/>
  <c r="W1052" i="10"/>
  <c r="V1052" i="10"/>
  <c r="U1052" i="10"/>
  <c r="T1052" i="10"/>
  <c r="X1051" i="10"/>
  <c r="W1051" i="10"/>
  <c r="V1051" i="10"/>
  <c r="U1051" i="10"/>
  <c r="T1051" i="10"/>
  <c r="X1049" i="10"/>
  <c r="W1049" i="10"/>
  <c r="V1049" i="10"/>
  <c r="U1049" i="10"/>
  <c r="T1049" i="10"/>
  <c r="X1047" i="10"/>
  <c r="W1047" i="10"/>
  <c r="V1047" i="10"/>
  <c r="U1047" i="10"/>
  <c r="T1047" i="10"/>
  <c r="X1046" i="10"/>
  <c r="W1046" i="10"/>
  <c r="V1046" i="10"/>
  <c r="U1046" i="10"/>
  <c r="T1046" i="10"/>
  <c r="X1045" i="10"/>
  <c r="W1045" i="10"/>
  <c r="V1045" i="10"/>
  <c r="U1045" i="10"/>
  <c r="T1045" i="10"/>
  <c r="X1044" i="10"/>
  <c r="W1044" i="10"/>
  <c r="V1044" i="10"/>
  <c r="U1044" i="10"/>
  <c r="T1044" i="10"/>
  <c r="X1042" i="10"/>
  <c r="W1042" i="10"/>
  <c r="V1042" i="10"/>
  <c r="U1042" i="10"/>
  <c r="T1042" i="10"/>
  <c r="X1041" i="10"/>
  <c r="W1041" i="10"/>
  <c r="V1041" i="10"/>
  <c r="U1041" i="10"/>
  <c r="T1041" i="10"/>
  <c r="X1040" i="10"/>
  <c r="W1040" i="10"/>
  <c r="V1040" i="10"/>
  <c r="U1040" i="10"/>
  <c r="T1040" i="10"/>
  <c r="X1039" i="10"/>
  <c r="W1039" i="10"/>
  <c r="V1039" i="10"/>
  <c r="U1039" i="10"/>
  <c r="T1039" i="10"/>
  <c r="X1038" i="10"/>
  <c r="W1038" i="10"/>
  <c r="V1038" i="10"/>
  <c r="U1038" i="10"/>
  <c r="T1038" i="10"/>
  <c r="X1037" i="10"/>
  <c r="W1037" i="10"/>
  <c r="V1037" i="10"/>
  <c r="U1037" i="10"/>
  <c r="T1037" i="10"/>
  <c r="X1036" i="10"/>
  <c r="W1036" i="10"/>
  <c r="V1036" i="10"/>
  <c r="U1036" i="10"/>
  <c r="T1036" i="10"/>
  <c r="X1035" i="10"/>
  <c r="W1035" i="10"/>
  <c r="V1035" i="10"/>
  <c r="U1035" i="10"/>
  <c r="T1035" i="10"/>
  <c r="X1034" i="10"/>
  <c r="W1034" i="10"/>
  <c r="V1034" i="10"/>
  <c r="U1034" i="10"/>
  <c r="T1034" i="10"/>
  <c r="X1032" i="10"/>
  <c r="W1032" i="10"/>
  <c r="V1032" i="10"/>
  <c r="U1032" i="10"/>
  <c r="T1032" i="10"/>
  <c r="X1030" i="10"/>
  <c r="W1030" i="10"/>
  <c r="V1030" i="10"/>
  <c r="U1030" i="10"/>
  <c r="T1030" i="10"/>
  <c r="X1029" i="10"/>
  <c r="W1029" i="10"/>
  <c r="V1029" i="10"/>
  <c r="U1029" i="10"/>
  <c r="T1029" i="10"/>
  <c r="X1028" i="10"/>
  <c r="W1028" i="10"/>
  <c r="V1028" i="10"/>
  <c r="U1028" i="10"/>
  <c r="T1028" i="10"/>
  <c r="X1027" i="10"/>
  <c r="W1027" i="10"/>
  <c r="V1027" i="10"/>
  <c r="U1027" i="10"/>
  <c r="T1027" i="10"/>
  <c r="X1026" i="10"/>
  <c r="W1026" i="10"/>
  <c r="V1026" i="10"/>
  <c r="U1026" i="10"/>
  <c r="T1026" i="10"/>
  <c r="X1024" i="10"/>
  <c r="W1024" i="10"/>
  <c r="V1024" i="10"/>
  <c r="U1024" i="10"/>
  <c r="T1024" i="10"/>
  <c r="X1023" i="10"/>
  <c r="W1023" i="10"/>
  <c r="V1023" i="10"/>
  <c r="U1023" i="10"/>
  <c r="T1023" i="10"/>
  <c r="X1021" i="10"/>
  <c r="W1021" i="10"/>
  <c r="V1021" i="10"/>
  <c r="U1021" i="10"/>
  <c r="T1021" i="10"/>
  <c r="X1019" i="10"/>
  <c r="W1019" i="10"/>
  <c r="V1019" i="10"/>
  <c r="U1019" i="10"/>
  <c r="T1019" i="10"/>
  <c r="X1018" i="10"/>
  <c r="W1018" i="10"/>
  <c r="V1018" i="10"/>
  <c r="U1018" i="10"/>
  <c r="T1018" i="10"/>
  <c r="X1017" i="10"/>
  <c r="W1017" i="10"/>
  <c r="V1017" i="10"/>
  <c r="U1017" i="10"/>
  <c r="T1017" i="10"/>
  <c r="X1016" i="10"/>
  <c r="W1016" i="10"/>
  <c r="V1016" i="10"/>
  <c r="U1016" i="10"/>
  <c r="T1016" i="10"/>
  <c r="X1015" i="10"/>
  <c r="W1015" i="10"/>
  <c r="V1015" i="10"/>
  <c r="U1015" i="10"/>
  <c r="T1015" i="10"/>
  <c r="X1013" i="10"/>
  <c r="W1013" i="10"/>
  <c r="V1013" i="10"/>
  <c r="U1013" i="10"/>
  <c r="T1013" i="10"/>
  <c r="X1012" i="10"/>
  <c r="W1012" i="10"/>
  <c r="V1012" i="10"/>
  <c r="U1012" i="10"/>
  <c r="T1012" i="10"/>
  <c r="X1011" i="10"/>
  <c r="W1011" i="10"/>
  <c r="V1011" i="10"/>
  <c r="U1011" i="10"/>
  <c r="T1011" i="10"/>
  <c r="X1010" i="10"/>
  <c r="W1010" i="10"/>
  <c r="V1010" i="10"/>
  <c r="U1010" i="10"/>
  <c r="T1010" i="10"/>
  <c r="X1009" i="10"/>
  <c r="W1009" i="10"/>
  <c r="V1009" i="10"/>
  <c r="U1009" i="10"/>
  <c r="T1009" i="10"/>
  <c r="X1008" i="10"/>
  <c r="W1008" i="10"/>
  <c r="V1008" i="10"/>
  <c r="U1008" i="10"/>
  <c r="T1008" i="10"/>
  <c r="X1007" i="10"/>
  <c r="W1007" i="10"/>
  <c r="V1007" i="10"/>
  <c r="U1007" i="10"/>
  <c r="T1007" i="10"/>
  <c r="X1006" i="10"/>
  <c r="W1006" i="10"/>
  <c r="V1006" i="10"/>
  <c r="U1006" i="10"/>
  <c r="T1006" i="10"/>
  <c r="X1005" i="10"/>
  <c r="W1005" i="10"/>
  <c r="V1005" i="10"/>
  <c r="U1005" i="10"/>
  <c r="T1005" i="10"/>
  <c r="X1004" i="10"/>
  <c r="W1004" i="10"/>
  <c r="V1004" i="10"/>
  <c r="U1004" i="10"/>
  <c r="T1004" i="10"/>
  <c r="X1003" i="10"/>
  <c r="W1003" i="10"/>
  <c r="V1003" i="10"/>
  <c r="U1003" i="10"/>
  <c r="T1003" i="10"/>
  <c r="X1002" i="10"/>
  <c r="W1002" i="10"/>
  <c r="V1002" i="10"/>
  <c r="U1002" i="10"/>
  <c r="T1002" i="10"/>
  <c r="X1001" i="10"/>
  <c r="W1001" i="10"/>
  <c r="V1001" i="10"/>
  <c r="U1001" i="10"/>
  <c r="T1001" i="10"/>
  <c r="X1000" i="10"/>
  <c r="W1000" i="10"/>
  <c r="V1000" i="10"/>
  <c r="U1000" i="10"/>
  <c r="T1000" i="10"/>
  <c r="X998" i="10"/>
  <c r="W998" i="10"/>
  <c r="V998" i="10"/>
  <c r="U998" i="10"/>
  <c r="T998" i="10"/>
  <c r="X997" i="10"/>
  <c r="W997" i="10"/>
  <c r="V997" i="10"/>
  <c r="U997" i="10"/>
  <c r="T997" i="10"/>
  <c r="X996" i="10"/>
  <c r="W996" i="10"/>
  <c r="V996" i="10"/>
  <c r="U996" i="10"/>
  <c r="T996" i="10"/>
  <c r="X995" i="10"/>
  <c r="W995" i="10"/>
  <c r="V995" i="10"/>
  <c r="U995" i="10"/>
  <c r="T995" i="10"/>
  <c r="X994" i="10"/>
  <c r="W994" i="10"/>
  <c r="V994" i="10"/>
  <c r="U994" i="10"/>
  <c r="T994" i="10"/>
  <c r="X993" i="10"/>
  <c r="W993" i="10"/>
  <c r="V993" i="10"/>
  <c r="U993" i="10"/>
  <c r="T993" i="10"/>
  <c r="X992" i="10"/>
  <c r="W992" i="10"/>
  <c r="V992" i="10"/>
  <c r="U992" i="10"/>
  <c r="T992" i="10"/>
  <c r="X991" i="10"/>
  <c r="W991" i="10"/>
  <c r="V991" i="10"/>
  <c r="U991" i="10"/>
  <c r="T991" i="10"/>
  <c r="X990" i="10"/>
  <c r="W990" i="10"/>
  <c r="V990" i="10"/>
  <c r="U990" i="10"/>
  <c r="T990" i="10"/>
  <c r="X989" i="10"/>
  <c r="W989" i="10"/>
  <c r="V989" i="10"/>
  <c r="U989" i="10"/>
  <c r="T989" i="10"/>
  <c r="X988" i="10"/>
  <c r="W988" i="10"/>
  <c r="V988" i="10"/>
  <c r="U988" i="10"/>
  <c r="T988" i="10"/>
  <c r="X987" i="10"/>
  <c r="W987" i="10"/>
  <c r="V987" i="10"/>
  <c r="U987" i="10"/>
  <c r="T987" i="10"/>
  <c r="X986" i="10"/>
  <c r="W986" i="10"/>
  <c r="V986" i="10"/>
  <c r="U986" i="10"/>
  <c r="T986" i="10"/>
  <c r="X984" i="10"/>
  <c r="W984" i="10"/>
  <c r="V984" i="10"/>
  <c r="U984" i="10"/>
  <c r="T984" i="10"/>
  <c r="X983" i="10"/>
  <c r="W983" i="10"/>
  <c r="V983" i="10"/>
  <c r="U983" i="10"/>
  <c r="T983" i="10"/>
  <c r="X982" i="10"/>
  <c r="W982" i="10"/>
  <c r="V982" i="10"/>
  <c r="U982" i="10"/>
  <c r="T982" i="10"/>
  <c r="X981" i="10"/>
  <c r="W981" i="10"/>
  <c r="V981" i="10"/>
  <c r="U981" i="10"/>
  <c r="T981" i="10"/>
  <c r="X980" i="10"/>
  <c r="W980" i="10"/>
  <c r="V980" i="10"/>
  <c r="U980" i="10"/>
  <c r="T980" i="10"/>
  <c r="X979" i="10"/>
  <c r="W979" i="10"/>
  <c r="V979" i="10"/>
  <c r="U979" i="10"/>
  <c r="T979" i="10"/>
  <c r="X978" i="10"/>
  <c r="W978" i="10"/>
  <c r="V978" i="10"/>
  <c r="U978" i="10"/>
  <c r="T978" i="10"/>
  <c r="X977" i="10"/>
  <c r="W977" i="10"/>
  <c r="V977" i="10"/>
  <c r="U977" i="10"/>
  <c r="T977" i="10"/>
  <c r="X976" i="10"/>
  <c r="W976" i="10"/>
  <c r="V976" i="10"/>
  <c r="U976" i="10"/>
  <c r="T976" i="10"/>
  <c r="X975" i="10"/>
  <c r="W975" i="10"/>
  <c r="V975" i="10"/>
  <c r="U975" i="10"/>
  <c r="T975" i="10"/>
  <c r="X974" i="10"/>
  <c r="W974" i="10"/>
  <c r="V974" i="10"/>
  <c r="U974" i="10"/>
  <c r="T974" i="10"/>
  <c r="X973" i="10"/>
  <c r="W973" i="10"/>
  <c r="V973" i="10"/>
  <c r="U973" i="10"/>
  <c r="T973" i="10"/>
  <c r="X972" i="10"/>
  <c r="W972" i="10"/>
  <c r="V972" i="10"/>
  <c r="U972" i="10"/>
  <c r="T972" i="10"/>
  <c r="X971" i="10"/>
  <c r="W971" i="10"/>
  <c r="V971" i="10"/>
  <c r="U971" i="10"/>
  <c r="T971" i="10"/>
  <c r="X970" i="10"/>
  <c r="W970" i="10"/>
  <c r="V970" i="10"/>
  <c r="U970" i="10"/>
  <c r="T970" i="10"/>
  <c r="X969" i="10"/>
  <c r="W969" i="10"/>
  <c r="V969" i="10"/>
  <c r="U969" i="10"/>
  <c r="T969" i="10"/>
  <c r="X968" i="10"/>
  <c r="W968" i="10"/>
  <c r="V968" i="10"/>
  <c r="U968" i="10"/>
  <c r="T968" i="10"/>
  <c r="X967" i="10"/>
  <c r="W967" i="10"/>
  <c r="V967" i="10"/>
  <c r="U967" i="10"/>
  <c r="T967" i="10"/>
  <c r="X966" i="10"/>
  <c r="W966" i="10"/>
  <c r="V966" i="10"/>
  <c r="U966" i="10"/>
  <c r="T966" i="10"/>
  <c r="X964" i="10"/>
  <c r="W964" i="10"/>
  <c r="V964" i="10"/>
  <c r="U964" i="10"/>
  <c r="T964" i="10"/>
  <c r="X963" i="10"/>
  <c r="W963" i="10"/>
  <c r="V963" i="10"/>
  <c r="U963" i="10"/>
  <c r="T963" i="10"/>
  <c r="X961" i="10"/>
  <c r="W961" i="10"/>
  <c r="V961" i="10"/>
  <c r="U961" i="10"/>
  <c r="T961" i="10"/>
  <c r="X960" i="10"/>
  <c r="W960" i="10"/>
  <c r="V960" i="10"/>
  <c r="U960" i="10"/>
  <c r="T960" i="10"/>
  <c r="X958" i="10"/>
  <c r="W958" i="10"/>
  <c r="V958" i="10"/>
  <c r="U958" i="10"/>
  <c r="T958" i="10"/>
  <c r="X957" i="10"/>
  <c r="W957" i="10"/>
  <c r="V957" i="10"/>
  <c r="U957" i="10"/>
  <c r="T957" i="10"/>
  <c r="X956" i="10"/>
  <c r="W956" i="10"/>
  <c r="V956" i="10"/>
  <c r="U956" i="10"/>
  <c r="T956" i="10"/>
  <c r="X955" i="10"/>
  <c r="W955" i="10"/>
  <c r="V955" i="10"/>
  <c r="U955" i="10"/>
  <c r="T955" i="10"/>
  <c r="X954" i="10"/>
  <c r="W954" i="10"/>
  <c r="V954" i="10"/>
  <c r="U954" i="10"/>
  <c r="T954" i="10"/>
  <c r="X953" i="10"/>
  <c r="W953" i="10"/>
  <c r="V953" i="10"/>
  <c r="U953" i="10"/>
  <c r="T953" i="10"/>
  <c r="X952" i="10"/>
  <c r="W952" i="10"/>
  <c r="V952" i="10"/>
  <c r="U952" i="10"/>
  <c r="T952" i="10"/>
  <c r="X951" i="10"/>
  <c r="W951" i="10"/>
  <c r="V951" i="10"/>
  <c r="U951" i="10"/>
  <c r="T951" i="10"/>
  <c r="X949" i="10"/>
  <c r="W949" i="10"/>
  <c r="V949" i="10"/>
  <c r="U949" i="10"/>
  <c r="T949" i="10"/>
  <c r="X948" i="10"/>
  <c r="W948" i="10"/>
  <c r="V948" i="10"/>
  <c r="U948" i="10"/>
  <c r="T948" i="10"/>
  <c r="X946" i="10"/>
  <c r="W946" i="10"/>
  <c r="V946" i="10"/>
  <c r="U946" i="10"/>
  <c r="T946" i="10"/>
  <c r="X944" i="10"/>
  <c r="W944" i="10"/>
  <c r="V944" i="10"/>
  <c r="U944" i="10"/>
  <c r="T944" i="10"/>
  <c r="X943" i="10"/>
  <c r="W943" i="10"/>
  <c r="V943" i="10"/>
  <c r="U943" i="10"/>
  <c r="T943" i="10"/>
  <c r="X942" i="10"/>
  <c r="W942" i="10"/>
  <c r="V942" i="10"/>
  <c r="U942" i="10"/>
  <c r="T942" i="10"/>
  <c r="X941" i="10"/>
  <c r="W941" i="10"/>
  <c r="V941" i="10"/>
  <c r="U941" i="10"/>
  <c r="T941" i="10"/>
  <c r="X940" i="10"/>
  <c r="W940" i="10"/>
  <c r="V940" i="10"/>
  <c r="U940" i="10"/>
  <c r="T940" i="10"/>
  <c r="X938" i="10"/>
  <c r="W938" i="10"/>
  <c r="V938" i="10"/>
  <c r="U938" i="10"/>
  <c r="T938" i="10"/>
  <c r="X936" i="10"/>
  <c r="W936" i="10"/>
  <c r="V936" i="10"/>
  <c r="U936" i="10"/>
  <c r="T936" i="10"/>
  <c r="X935" i="10"/>
  <c r="W935" i="10"/>
  <c r="V935" i="10"/>
  <c r="U935" i="10"/>
  <c r="T935" i="10"/>
  <c r="X934" i="10"/>
  <c r="W934" i="10"/>
  <c r="V934" i="10"/>
  <c r="U934" i="10"/>
  <c r="T934" i="10"/>
  <c r="X933" i="10"/>
  <c r="W933" i="10"/>
  <c r="V933" i="10"/>
  <c r="U933" i="10"/>
  <c r="T933" i="10"/>
  <c r="X932" i="10"/>
  <c r="W932" i="10"/>
  <c r="V932" i="10"/>
  <c r="U932" i="10"/>
  <c r="T932" i="10"/>
  <c r="X931" i="10"/>
  <c r="W931" i="10"/>
  <c r="V931" i="10"/>
  <c r="U931" i="10"/>
  <c r="T931" i="10"/>
  <c r="X930" i="10"/>
  <c r="W930" i="10"/>
  <c r="V930" i="10"/>
  <c r="U930" i="10"/>
  <c r="T930" i="10"/>
  <c r="X929" i="10"/>
  <c r="W929" i="10"/>
  <c r="V929" i="10"/>
  <c r="U929" i="10"/>
  <c r="T929" i="10"/>
  <c r="X928" i="10"/>
  <c r="W928" i="10"/>
  <c r="V928" i="10"/>
  <c r="U928" i="10"/>
  <c r="T928" i="10"/>
  <c r="X926" i="10"/>
  <c r="W926" i="10"/>
  <c r="V926" i="10"/>
  <c r="U926" i="10"/>
  <c r="T926" i="10"/>
  <c r="X925" i="10"/>
  <c r="W925" i="10"/>
  <c r="V925" i="10"/>
  <c r="U925" i="10"/>
  <c r="T925" i="10"/>
  <c r="X924" i="10"/>
  <c r="W924" i="10"/>
  <c r="V924" i="10"/>
  <c r="U924" i="10"/>
  <c r="T924" i="10"/>
  <c r="X923" i="10"/>
  <c r="W923" i="10"/>
  <c r="V923" i="10"/>
  <c r="U923" i="10"/>
  <c r="T923" i="10"/>
  <c r="X921" i="10"/>
  <c r="W921" i="10"/>
  <c r="V921" i="10"/>
  <c r="U921" i="10"/>
  <c r="T921" i="10"/>
  <c r="X919" i="10"/>
  <c r="W919" i="10"/>
  <c r="V919" i="10"/>
  <c r="U919" i="10"/>
  <c r="T919" i="10"/>
  <c r="X917" i="10"/>
  <c r="W917" i="10"/>
  <c r="V917" i="10"/>
  <c r="U917" i="10"/>
  <c r="T917" i="10"/>
  <c r="X915" i="10"/>
  <c r="W915" i="10"/>
  <c r="V915" i="10"/>
  <c r="U915" i="10"/>
  <c r="T915" i="10"/>
  <c r="X913" i="10"/>
  <c r="W913" i="10"/>
  <c r="V913" i="10"/>
  <c r="U913" i="10"/>
  <c r="T913" i="10"/>
  <c r="X912" i="10"/>
  <c r="W912" i="10"/>
  <c r="V912" i="10"/>
  <c r="U912" i="10"/>
  <c r="T912" i="10"/>
  <c r="X911" i="10"/>
  <c r="W911" i="10"/>
  <c r="V911" i="10"/>
  <c r="U911" i="10"/>
  <c r="T911" i="10"/>
  <c r="X910" i="10"/>
  <c r="W910" i="10"/>
  <c r="V910" i="10"/>
  <c r="U910" i="10"/>
  <c r="T910" i="10"/>
  <c r="X908" i="10"/>
  <c r="W908" i="10"/>
  <c r="V908" i="10"/>
  <c r="U908" i="10"/>
  <c r="T908" i="10"/>
  <c r="X907" i="10"/>
  <c r="W907" i="10"/>
  <c r="V907" i="10"/>
  <c r="U907" i="10"/>
  <c r="T907" i="10"/>
  <c r="X906" i="10"/>
  <c r="W906" i="10"/>
  <c r="V906" i="10"/>
  <c r="U906" i="10"/>
  <c r="T906" i="10"/>
  <c r="X905" i="10"/>
  <c r="W905" i="10"/>
  <c r="V905" i="10"/>
  <c r="U905" i="10"/>
  <c r="T905" i="10"/>
  <c r="X904" i="10"/>
  <c r="W904" i="10"/>
  <c r="V904" i="10"/>
  <c r="U904" i="10"/>
  <c r="T904" i="10"/>
  <c r="X903" i="10"/>
  <c r="W903" i="10"/>
  <c r="V903" i="10"/>
  <c r="U903" i="10"/>
  <c r="T903" i="10"/>
  <c r="X902" i="10"/>
  <c r="W902" i="10"/>
  <c r="V902" i="10"/>
  <c r="U902" i="10"/>
  <c r="T902" i="10"/>
  <c r="X901" i="10"/>
  <c r="W901" i="10"/>
  <c r="V901" i="10"/>
  <c r="U901" i="10"/>
  <c r="T901" i="10"/>
  <c r="X900" i="10"/>
  <c r="W900" i="10"/>
  <c r="V900" i="10"/>
  <c r="U900" i="10"/>
  <c r="T900" i="10"/>
  <c r="X899" i="10"/>
  <c r="W899" i="10"/>
  <c r="V899" i="10"/>
  <c r="U899" i="10"/>
  <c r="T899" i="10"/>
  <c r="X898" i="10"/>
  <c r="W898" i="10"/>
  <c r="V898" i="10"/>
  <c r="U898" i="10"/>
  <c r="T898" i="10"/>
  <c r="X897" i="10"/>
  <c r="W897" i="10"/>
  <c r="V897" i="10"/>
  <c r="U897" i="10"/>
  <c r="T897" i="10"/>
  <c r="X896" i="10"/>
  <c r="W896" i="10"/>
  <c r="V896" i="10"/>
  <c r="U896" i="10"/>
  <c r="T896" i="10"/>
  <c r="X894" i="10"/>
  <c r="W894" i="10"/>
  <c r="V894" i="10"/>
  <c r="U894" i="10"/>
  <c r="T894" i="10"/>
  <c r="X893" i="10"/>
  <c r="W893" i="10"/>
  <c r="V893" i="10"/>
  <c r="U893" i="10"/>
  <c r="T893" i="10"/>
  <c r="X892" i="10"/>
  <c r="W892" i="10"/>
  <c r="V892" i="10"/>
  <c r="U892" i="10"/>
  <c r="T892" i="10"/>
  <c r="X891" i="10"/>
  <c r="W891" i="10"/>
  <c r="V891" i="10"/>
  <c r="U891" i="10"/>
  <c r="T891" i="10"/>
  <c r="X889" i="10"/>
  <c r="W889" i="10"/>
  <c r="V889" i="10"/>
  <c r="U889" i="10"/>
  <c r="T889" i="10"/>
  <c r="X887" i="10"/>
  <c r="W887" i="10"/>
  <c r="V887" i="10"/>
  <c r="U887" i="10"/>
  <c r="T887" i="10"/>
  <c r="X885" i="10"/>
  <c r="W885" i="10"/>
  <c r="V885" i="10"/>
  <c r="U885" i="10"/>
  <c r="T885" i="10"/>
  <c r="X883" i="10"/>
  <c r="W883" i="10"/>
  <c r="V883" i="10"/>
  <c r="U883" i="10"/>
  <c r="T883" i="10"/>
  <c r="X882" i="10"/>
  <c r="W882" i="10"/>
  <c r="V882" i="10"/>
  <c r="U882" i="10"/>
  <c r="T882" i="10"/>
  <c r="X880" i="10"/>
  <c r="W880" i="10"/>
  <c r="V880" i="10"/>
  <c r="U880" i="10"/>
  <c r="T880" i="10"/>
  <c r="X879" i="10"/>
  <c r="W879" i="10"/>
  <c r="V879" i="10"/>
  <c r="U879" i="10"/>
  <c r="T879" i="10"/>
  <c r="X878" i="10"/>
  <c r="W878" i="10"/>
  <c r="V878" i="10"/>
  <c r="U878" i="10"/>
  <c r="T878" i="10"/>
  <c r="X877" i="10"/>
  <c r="W877" i="10"/>
  <c r="V877" i="10"/>
  <c r="U877" i="10"/>
  <c r="T877" i="10"/>
  <c r="X875" i="10"/>
  <c r="W875" i="10"/>
  <c r="V875" i="10"/>
  <c r="U875" i="10"/>
  <c r="T875" i="10"/>
  <c r="X874" i="10"/>
  <c r="W874" i="10"/>
  <c r="V874" i="10"/>
  <c r="U874" i="10"/>
  <c r="T874" i="10"/>
  <c r="X873" i="10"/>
  <c r="W873" i="10"/>
  <c r="V873" i="10"/>
  <c r="U873" i="10"/>
  <c r="T873" i="10"/>
  <c r="X872" i="10"/>
  <c r="W872" i="10"/>
  <c r="V872" i="10"/>
  <c r="U872" i="10"/>
  <c r="T872" i="10"/>
  <c r="X869" i="10"/>
  <c r="W869" i="10"/>
  <c r="V869" i="10"/>
  <c r="U869" i="10"/>
  <c r="T869" i="10"/>
  <c r="X867" i="10"/>
  <c r="W867" i="10"/>
  <c r="V867" i="10"/>
  <c r="U867" i="10"/>
  <c r="T867" i="10"/>
  <c r="X865" i="10"/>
  <c r="W865" i="10"/>
  <c r="V865" i="10"/>
  <c r="U865" i="10"/>
  <c r="T865" i="10"/>
  <c r="X864" i="10"/>
  <c r="W864" i="10"/>
  <c r="V864" i="10"/>
  <c r="U864" i="10"/>
  <c r="T864" i="10"/>
  <c r="X862" i="10"/>
  <c r="W862" i="10"/>
  <c r="V862" i="10"/>
  <c r="U862" i="10"/>
  <c r="T862" i="10"/>
  <c r="X861" i="10"/>
  <c r="W861" i="10"/>
  <c r="V861" i="10"/>
  <c r="U861" i="10"/>
  <c r="T861" i="10"/>
  <c r="X860" i="10"/>
  <c r="W860" i="10"/>
  <c r="V860" i="10"/>
  <c r="U860" i="10"/>
  <c r="T860" i="10"/>
  <c r="X859" i="10"/>
  <c r="W859" i="10"/>
  <c r="V859" i="10"/>
  <c r="U859" i="10"/>
  <c r="T859" i="10"/>
  <c r="X858" i="10"/>
  <c r="W858" i="10"/>
  <c r="V858" i="10"/>
  <c r="U858" i="10"/>
  <c r="T858" i="10"/>
  <c r="X857" i="10"/>
  <c r="W857" i="10"/>
  <c r="V857" i="10"/>
  <c r="U857" i="10"/>
  <c r="T857" i="10"/>
  <c r="X856" i="10"/>
  <c r="W856" i="10"/>
  <c r="V856" i="10"/>
  <c r="U856" i="10"/>
  <c r="T856" i="10"/>
  <c r="X855" i="10"/>
  <c r="W855" i="10"/>
  <c r="V855" i="10"/>
  <c r="U855" i="10"/>
  <c r="T855" i="10"/>
  <c r="X853" i="10"/>
  <c r="W853" i="10"/>
  <c r="V853" i="10"/>
  <c r="U853" i="10"/>
  <c r="T853" i="10"/>
  <c r="X851" i="10"/>
  <c r="W851" i="10"/>
  <c r="V851" i="10"/>
  <c r="U851" i="10"/>
  <c r="T851" i="10"/>
  <c r="X849" i="10"/>
  <c r="W849" i="10"/>
  <c r="V849" i="10"/>
  <c r="U849" i="10"/>
  <c r="T849" i="10"/>
  <c r="X848" i="10"/>
  <c r="W848" i="10"/>
  <c r="V848" i="10"/>
  <c r="U848" i="10"/>
  <c r="T848" i="10"/>
  <c r="X847" i="10"/>
  <c r="W847" i="10"/>
  <c r="V847" i="10"/>
  <c r="U847" i="10"/>
  <c r="T847" i="10"/>
  <c r="X846" i="10"/>
  <c r="W846" i="10"/>
  <c r="V846" i="10"/>
  <c r="U846" i="10"/>
  <c r="T846" i="10"/>
  <c r="X845" i="10"/>
  <c r="W845" i="10"/>
  <c r="V845" i="10"/>
  <c r="U845" i="10"/>
  <c r="T845" i="10"/>
  <c r="X844" i="10"/>
  <c r="W844" i="10"/>
  <c r="V844" i="10"/>
  <c r="U844" i="10"/>
  <c r="T844" i="10"/>
  <c r="X843" i="10"/>
  <c r="W843" i="10"/>
  <c r="V843" i="10"/>
  <c r="U843" i="10"/>
  <c r="T843" i="10"/>
  <c r="X842" i="10"/>
  <c r="W842" i="10"/>
  <c r="V842" i="10"/>
  <c r="U842" i="10"/>
  <c r="T842" i="10"/>
  <c r="X841" i="10"/>
  <c r="W841" i="10"/>
  <c r="V841" i="10"/>
  <c r="U841" i="10"/>
  <c r="T841" i="10"/>
  <c r="X840" i="10"/>
  <c r="W840" i="10"/>
  <c r="V840" i="10"/>
  <c r="U840" i="10"/>
  <c r="T840" i="10"/>
  <c r="X838" i="10"/>
  <c r="W838" i="10"/>
  <c r="V838" i="10"/>
  <c r="U838" i="10"/>
  <c r="T838" i="10"/>
  <c r="X837" i="10"/>
  <c r="W837" i="10"/>
  <c r="V837" i="10"/>
  <c r="U837" i="10"/>
  <c r="T837" i="10"/>
  <c r="X835" i="10"/>
  <c r="W835" i="10"/>
  <c r="V835" i="10"/>
  <c r="U835" i="10"/>
  <c r="T835" i="10"/>
  <c r="X834" i="10"/>
  <c r="W834" i="10"/>
  <c r="V834" i="10"/>
  <c r="U834" i="10"/>
  <c r="T834" i="10"/>
  <c r="X832" i="10"/>
  <c r="W832" i="10"/>
  <c r="V832" i="10"/>
  <c r="U832" i="10"/>
  <c r="T832" i="10"/>
  <c r="X831" i="10"/>
  <c r="W831" i="10"/>
  <c r="V831" i="10"/>
  <c r="U831" i="10"/>
  <c r="T831" i="10"/>
  <c r="X830" i="10"/>
  <c r="W830" i="10"/>
  <c r="V830" i="10"/>
  <c r="U830" i="10"/>
  <c r="T830" i="10"/>
  <c r="X829" i="10"/>
  <c r="W829" i="10"/>
  <c r="V829" i="10"/>
  <c r="U829" i="10"/>
  <c r="T829" i="10"/>
  <c r="X828" i="10"/>
  <c r="W828" i="10"/>
  <c r="V828" i="10"/>
  <c r="U828" i="10"/>
  <c r="T828" i="10"/>
  <c r="X827" i="10"/>
  <c r="W827" i="10"/>
  <c r="V827" i="10"/>
  <c r="U827" i="10"/>
  <c r="T827" i="10"/>
  <c r="X826" i="10"/>
  <c r="W826" i="10"/>
  <c r="V826" i="10"/>
  <c r="U826" i="10"/>
  <c r="T826" i="10"/>
  <c r="X824" i="10"/>
  <c r="W824" i="10"/>
  <c r="V824" i="10"/>
  <c r="U824" i="10"/>
  <c r="T824" i="10"/>
  <c r="X823" i="10"/>
  <c r="W823" i="10"/>
  <c r="V823" i="10"/>
  <c r="U823" i="10"/>
  <c r="T823" i="10"/>
  <c r="X822" i="10"/>
  <c r="W822" i="10"/>
  <c r="V822" i="10"/>
  <c r="U822" i="10"/>
  <c r="T822" i="10"/>
  <c r="X821" i="10"/>
  <c r="W821" i="10"/>
  <c r="V821" i="10"/>
  <c r="U821" i="10"/>
  <c r="T821" i="10"/>
  <c r="X820" i="10"/>
  <c r="W820" i="10"/>
  <c r="V820" i="10"/>
  <c r="U820" i="10"/>
  <c r="T820" i="10"/>
  <c r="X819" i="10"/>
  <c r="W819" i="10"/>
  <c r="V819" i="10"/>
  <c r="U819" i="10"/>
  <c r="T819" i="10"/>
  <c r="X818" i="10"/>
  <c r="W818" i="10"/>
  <c r="V818" i="10"/>
  <c r="U818" i="10"/>
  <c r="T818" i="10"/>
  <c r="X817" i="10"/>
  <c r="W817" i="10"/>
  <c r="V817" i="10"/>
  <c r="U817" i="10"/>
  <c r="T817" i="10"/>
  <c r="X816" i="10"/>
  <c r="W816" i="10"/>
  <c r="V816" i="10"/>
  <c r="U816" i="10"/>
  <c r="T816" i="10"/>
  <c r="X815" i="10"/>
  <c r="W815" i="10"/>
  <c r="V815" i="10"/>
  <c r="U815" i="10"/>
  <c r="T815" i="10"/>
  <c r="X814" i="10"/>
  <c r="W814" i="10"/>
  <c r="V814" i="10"/>
  <c r="U814" i="10"/>
  <c r="T814" i="10"/>
  <c r="X813" i="10"/>
  <c r="W813" i="10"/>
  <c r="V813" i="10"/>
  <c r="U813" i="10"/>
  <c r="T813" i="10"/>
  <c r="X812" i="10"/>
  <c r="W812" i="10"/>
  <c r="V812" i="10"/>
  <c r="U812" i="10"/>
  <c r="T812" i="10"/>
  <c r="X811" i="10"/>
  <c r="W811" i="10"/>
  <c r="V811" i="10"/>
  <c r="U811" i="10"/>
  <c r="T811" i="10"/>
  <c r="X810" i="10"/>
  <c r="W810" i="10"/>
  <c r="V810" i="10"/>
  <c r="U810" i="10"/>
  <c r="T810" i="10"/>
  <c r="X809" i="10"/>
  <c r="W809" i="10"/>
  <c r="V809" i="10"/>
  <c r="U809" i="10"/>
  <c r="T809" i="10"/>
  <c r="X808" i="10"/>
  <c r="W808" i="10"/>
  <c r="V808" i="10"/>
  <c r="U808" i="10"/>
  <c r="T808" i="10"/>
  <c r="X807" i="10"/>
  <c r="W807" i="10"/>
  <c r="V807" i="10"/>
  <c r="U807" i="10"/>
  <c r="T807" i="10"/>
  <c r="X806" i="10"/>
  <c r="W806" i="10"/>
  <c r="V806" i="10"/>
  <c r="U806" i="10"/>
  <c r="T806" i="10"/>
  <c r="X805" i="10"/>
  <c r="W805" i="10"/>
  <c r="V805" i="10"/>
  <c r="U805" i="10"/>
  <c r="T805" i="10"/>
  <c r="X804" i="10"/>
  <c r="W804" i="10"/>
  <c r="V804" i="10"/>
  <c r="U804" i="10"/>
  <c r="T804" i="10"/>
  <c r="X803" i="10"/>
  <c r="W803" i="10"/>
  <c r="V803" i="10"/>
  <c r="U803" i="10"/>
  <c r="T803" i="10"/>
  <c r="X802" i="10"/>
  <c r="W802" i="10"/>
  <c r="V802" i="10"/>
  <c r="U802" i="10"/>
  <c r="T802" i="10"/>
  <c r="X801" i="10"/>
  <c r="W801" i="10"/>
  <c r="V801" i="10"/>
  <c r="U801" i="10"/>
  <c r="T801" i="10"/>
  <c r="X800" i="10"/>
  <c r="W800" i="10"/>
  <c r="V800" i="10"/>
  <c r="U800" i="10"/>
  <c r="T800" i="10"/>
  <c r="X799" i="10"/>
  <c r="W799" i="10"/>
  <c r="V799" i="10"/>
  <c r="U799" i="10"/>
  <c r="T799" i="10"/>
  <c r="X798" i="10"/>
  <c r="W798" i="10"/>
  <c r="V798" i="10"/>
  <c r="U798" i="10"/>
  <c r="T798" i="10"/>
  <c r="X797" i="10"/>
  <c r="W797" i="10"/>
  <c r="V797" i="10"/>
  <c r="U797" i="10"/>
  <c r="T797" i="10"/>
  <c r="X796" i="10"/>
  <c r="W796" i="10"/>
  <c r="V796" i="10"/>
  <c r="U796" i="10"/>
  <c r="T796" i="10"/>
  <c r="X795" i="10"/>
  <c r="W795" i="10"/>
  <c r="V795" i="10"/>
  <c r="U795" i="10"/>
  <c r="T795" i="10"/>
  <c r="X794" i="10"/>
  <c r="W794" i="10"/>
  <c r="V794" i="10"/>
  <c r="U794" i="10"/>
  <c r="T794" i="10"/>
  <c r="X793" i="10"/>
  <c r="W793" i="10"/>
  <c r="V793" i="10"/>
  <c r="U793" i="10"/>
  <c r="T793" i="10"/>
  <c r="X792" i="10"/>
  <c r="W792" i="10"/>
  <c r="V792" i="10"/>
  <c r="U792" i="10"/>
  <c r="T792" i="10"/>
  <c r="X791" i="10"/>
  <c r="W791" i="10"/>
  <c r="V791" i="10"/>
  <c r="U791" i="10"/>
  <c r="T791" i="10"/>
  <c r="X790" i="10"/>
  <c r="W790" i="10"/>
  <c r="V790" i="10"/>
  <c r="U790" i="10"/>
  <c r="T790" i="10"/>
  <c r="X789" i="10"/>
  <c r="W789" i="10"/>
  <c r="V789" i="10"/>
  <c r="U789" i="10"/>
  <c r="T789" i="10"/>
  <c r="X788" i="10"/>
  <c r="W788" i="10"/>
  <c r="V788" i="10"/>
  <c r="U788" i="10"/>
  <c r="T788" i="10"/>
  <c r="X787" i="10"/>
  <c r="W787" i="10"/>
  <c r="V787" i="10"/>
  <c r="U787" i="10"/>
  <c r="T787" i="10"/>
  <c r="X786" i="10"/>
  <c r="W786" i="10"/>
  <c r="V786" i="10"/>
  <c r="U786" i="10"/>
  <c r="T786" i="10"/>
  <c r="X785" i="10"/>
  <c r="W785" i="10"/>
  <c r="V785" i="10"/>
  <c r="U785" i="10"/>
  <c r="T785" i="10"/>
  <c r="X784" i="10"/>
  <c r="W784" i="10"/>
  <c r="V784" i="10"/>
  <c r="U784" i="10"/>
  <c r="T784" i="10"/>
  <c r="X782" i="10"/>
  <c r="W782" i="10"/>
  <c r="V782" i="10"/>
  <c r="U782" i="10"/>
  <c r="T782" i="10"/>
  <c r="X781" i="10"/>
  <c r="W781" i="10"/>
  <c r="V781" i="10"/>
  <c r="U781" i="10"/>
  <c r="T781" i="10"/>
  <c r="X780" i="10"/>
  <c r="W780" i="10"/>
  <c r="V780" i="10"/>
  <c r="U780" i="10"/>
  <c r="T780" i="10"/>
  <c r="X779" i="10"/>
  <c r="W779" i="10"/>
  <c r="V779" i="10"/>
  <c r="U779" i="10"/>
  <c r="T779" i="10"/>
  <c r="X778" i="10"/>
  <c r="W778" i="10"/>
  <c r="V778" i="10"/>
  <c r="U778" i="10"/>
  <c r="T778" i="10"/>
  <c r="X777" i="10"/>
  <c r="W777" i="10"/>
  <c r="V777" i="10"/>
  <c r="U777" i="10"/>
  <c r="T777" i="10"/>
  <c r="X776" i="10"/>
  <c r="W776" i="10"/>
  <c r="V776" i="10"/>
  <c r="U776" i="10"/>
  <c r="T776" i="10"/>
  <c r="X775" i="10"/>
  <c r="W775" i="10"/>
  <c r="V775" i="10"/>
  <c r="U775" i="10"/>
  <c r="T775" i="10"/>
  <c r="X774" i="10"/>
  <c r="W774" i="10"/>
  <c r="V774" i="10"/>
  <c r="U774" i="10"/>
  <c r="T774" i="10"/>
  <c r="X773" i="10"/>
  <c r="W773" i="10"/>
  <c r="V773" i="10"/>
  <c r="U773" i="10"/>
  <c r="T773" i="10"/>
  <c r="X771" i="10"/>
  <c r="W771" i="10"/>
  <c r="V771" i="10"/>
  <c r="U771" i="10"/>
  <c r="T771" i="10"/>
  <c r="X770" i="10"/>
  <c r="W770" i="10"/>
  <c r="V770" i="10"/>
  <c r="U770" i="10"/>
  <c r="T770" i="10"/>
  <c r="X768" i="10"/>
  <c r="W768" i="10"/>
  <c r="V768" i="10"/>
  <c r="U768" i="10"/>
  <c r="T768" i="10"/>
  <c r="X767" i="10"/>
  <c r="W767" i="10"/>
  <c r="V767" i="10"/>
  <c r="U767" i="10"/>
  <c r="T767" i="10"/>
  <c r="X766" i="10"/>
  <c r="W766" i="10"/>
  <c r="V766" i="10"/>
  <c r="U766" i="10"/>
  <c r="T766" i="10"/>
  <c r="X765" i="10"/>
  <c r="W765" i="10"/>
  <c r="V765" i="10"/>
  <c r="U765" i="10"/>
  <c r="T765" i="10"/>
  <c r="X764" i="10"/>
  <c r="W764" i="10"/>
  <c r="V764" i="10"/>
  <c r="U764" i="10"/>
  <c r="T764" i="10"/>
  <c r="X763" i="10"/>
  <c r="W763" i="10"/>
  <c r="V763" i="10"/>
  <c r="U763" i="10"/>
  <c r="T763" i="10"/>
  <c r="X762" i="10"/>
  <c r="W762" i="10"/>
  <c r="V762" i="10"/>
  <c r="U762" i="10"/>
  <c r="T762" i="10"/>
  <c r="X761" i="10"/>
  <c r="W761" i="10"/>
  <c r="V761" i="10"/>
  <c r="U761" i="10"/>
  <c r="T761" i="10"/>
  <c r="X759" i="10"/>
  <c r="W759" i="10"/>
  <c r="V759" i="10"/>
  <c r="U759" i="10"/>
  <c r="T759" i="10"/>
  <c r="X758" i="10"/>
  <c r="W758" i="10"/>
  <c r="V758" i="10"/>
  <c r="U758" i="10"/>
  <c r="T758" i="10"/>
  <c r="X757" i="10"/>
  <c r="W757" i="10"/>
  <c r="V757" i="10"/>
  <c r="U757" i="10"/>
  <c r="T757" i="10"/>
  <c r="X756" i="10"/>
  <c r="W756" i="10"/>
  <c r="V756" i="10"/>
  <c r="U756" i="10"/>
  <c r="T756" i="10"/>
  <c r="X755" i="10"/>
  <c r="W755" i="10"/>
  <c r="V755" i="10"/>
  <c r="U755" i="10"/>
  <c r="T755" i="10"/>
  <c r="X754" i="10"/>
  <c r="W754" i="10"/>
  <c r="V754" i="10"/>
  <c r="U754" i="10"/>
  <c r="T754" i="10"/>
  <c r="X753" i="10"/>
  <c r="W753" i="10"/>
  <c r="V753" i="10"/>
  <c r="U753" i="10"/>
  <c r="T753" i="10"/>
  <c r="X752" i="10"/>
  <c r="W752" i="10"/>
  <c r="V752" i="10"/>
  <c r="U752" i="10"/>
  <c r="T752" i="10"/>
  <c r="X751" i="10"/>
  <c r="W751" i="10"/>
  <c r="V751" i="10"/>
  <c r="U751" i="10"/>
  <c r="T751" i="10"/>
  <c r="X750" i="10"/>
  <c r="W750" i="10"/>
  <c r="V750" i="10"/>
  <c r="U750" i="10"/>
  <c r="T750" i="10"/>
  <c r="X749" i="10"/>
  <c r="W749" i="10"/>
  <c r="V749" i="10"/>
  <c r="U749" i="10"/>
  <c r="T749" i="10"/>
  <c r="X748" i="10"/>
  <c r="W748" i="10"/>
  <c r="V748" i="10"/>
  <c r="U748" i="10"/>
  <c r="T748" i="10"/>
  <c r="X747" i="10"/>
  <c r="W747" i="10"/>
  <c r="V747" i="10"/>
  <c r="U747" i="10"/>
  <c r="T747" i="10"/>
  <c r="X746" i="10"/>
  <c r="W746" i="10"/>
  <c r="V746" i="10"/>
  <c r="U746" i="10"/>
  <c r="T746" i="10"/>
  <c r="X745" i="10"/>
  <c r="W745" i="10"/>
  <c r="V745" i="10"/>
  <c r="U745" i="10"/>
  <c r="T745" i="10"/>
  <c r="X744" i="10"/>
  <c r="W744" i="10"/>
  <c r="V744" i="10"/>
  <c r="U744" i="10"/>
  <c r="T744" i="10"/>
  <c r="X743" i="10"/>
  <c r="W743" i="10"/>
  <c r="V743" i="10"/>
  <c r="U743" i="10"/>
  <c r="T743" i="10"/>
  <c r="X742" i="10"/>
  <c r="W742" i="10"/>
  <c r="V742" i="10"/>
  <c r="U742" i="10"/>
  <c r="T742" i="10"/>
  <c r="X741" i="10"/>
  <c r="W741" i="10"/>
  <c r="V741" i="10"/>
  <c r="U741" i="10"/>
  <c r="T741" i="10"/>
  <c r="X740" i="10"/>
  <c r="W740" i="10"/>
  <c r="V740" i="10"/>
  <c r="U740" i="10"/>
  <c r="T740" i="10"/>
  <c r="X739" i="10"/>
  <c r="W739" i="10"/>
  <c r="V739" i="10"/>
  <c r="U739" i="10"/>
  <c r="T739" i="10"/>
  <c r="X738" i="10"/>
  <c r="W738" i="10"/>
  <c r="V738" i="10"/>
  <c r="U738" i="10"/>
  <c r="T738" i="10"/>
  <c r="X737" i="10"/>
  <c r="W737" i="10"/>
  <c r="V737" i="10"/>
  <c r="U737" i="10"/>
  <c r="T737" i="10"/>
  <c r="X736" i="10"/>
  <c r="W736" i="10"/>
  <c r="V736" i="10"/>
  <c r="U736" i="10"/>
  <c r="T736" i="10"/>
  <c r="X735" i="10"/>
  <c r="W735" i="10"/>
  <c r="V735" i="10"/>
  <c r="U735" i="10"/>
  <c r="T735" i="10"/>
  <c r="X734" i="10"/>
  <c r="W734" i="10"/>
  <c r="V734" i="10"/>
  <c r="U734" i="10"/>
  <c r="T734" i="10"/>
  <c r="X732" i="10"/>
  <c r="W732" i="10"/>
  <c r="V732" i="10"/>
  <c r="U732" i="10"/>
  <c r="T732" i="10"/>
  <c r="X731" i="10"/>
  <c r="W731" i="10"/>
  <c r="V731" i="10"/>
  <c r="U731" i="10"/>
  <c r="T731" i="10"/>
  <c r="X730" i="10"/>
  <c r="W730" i="10"/>
  <c r="V730" i="10"/>
  <c r="U730" i="10"/>
  <c r="T730" i="10"/>
  <c r="X729" i="10"/>
  <c r="W729" i="10"/>
  <c r="V729" i="10"/>
  <c r="U729" i="10"/>
  <c r="T729" i="10"/>
  <c r="X728" i="10"/>
  <c r="W728" i="10"/>
  <c r="V728" i="10"/>
  <c r="U728" i="10"/>
  <c r="T728" i="10"/>
  <c r="X727" i="10"/>
  <c r="W727" i="10"/>
  <c r="V727" i="10"/>
  <c r="U727" i="10"/>
  <c r="T727" i="10"/>
  <c r="X726" i="10"/>
  <c r="W726" i="10"/>
  <c r="V726" i="10"/>
  <c r="U726" i="10"/>
  <c r="T726" i="10"/>
  <c r="X725" i="10"/>
  <c r="W725" i="10"/>
  <c r="V725" i="10"/>
  <c r="U725" i="10"/>
  <c r="T725" i="10"/>
  <c r="X724" i="10"/>
  <c r="W724" i="10"/>
  <c r="V724" i="10"/>
  <c r="U724" i="10"/>
  <c r="T724" i="10"/>
  <c r="X722" i="10"/>
  <c r="W722" i="10"/>
  <c r="V722" i="10"/>
  <c r="U722" i="10"/>
  <c r="T722" i="10"/>
  <c r="X721" i="10"/>
  <c r="W721" i="10"/>
  <c r="V721" i="10"/>
  <c r="U721" i="10"/>
  <c r="T721" i="10"/>
  <c r="X720" i="10"/>
  <c r="W720" i="10"/>
  <c r="V720" i="10"/>
  <c r="U720" i="10"/>
  <c r="T720" i="10"/>
  <c r="X719" i="10"/>
  <c r="W719" i="10"/>
  <c r="V719" i="10"/>
  <c r="U719" i="10"/>
  <c r="T719" i="10"/>
  <c r="X717" i="10"/>
  <c r="W717" i="10"/>
  <c r="V717" i="10"/>
  <c r="U717" i="10"/>
  <c r="T717" i="10"/>
  <c r="X716" i="10"/>
  <c r="W716" i="10"/>
  <c r="V716" i="10"/>
  <c r="U716" i="10"/>
  <c r="T716" i="10"/>
  <c r="X715" i="10"/>
  <c r="W715" i="10"/>
  <c r="V715" i="10"/>
  <c r="U715" i="10"/>
  <c r="T715" i="10"/>
  <c r="X714" i="10"/>
  <c r="W714" i="10"/>
  <c r="V714" i="10"/>
  <c r="U714" i="10"/>
  <c r="T714" i="10"/>
  <c r="X713" i="10"/>
  <c r="W713" i="10"/>
  <c r="V713" i="10"/>
  <c r="U713" i="10"/>
  <c r="T713" i="10"/>
  <c r="X712" i="10"/>
  <c r="W712" i="10"/>
  <c r="V712" i="10"/>
  <c r="U712" i="10"/>
  <c r="T712" i="10"/>
  <c r="X711" i="10"/>
  <c r="W711" i="10"/>
  <c r="V711" i="10"/>
  <c r="U711" i="10"/>
  <c r="T711" i="10"/>
  <c r="X710" i="10"/>
  <c r="W710" i="10"/>
  <c r="V710" i="10"/>
  <c r="U710" i="10"/>
  <c r="T710" i="10"/>
  <c r="X709" i="10"/>
  <c r="W709" i="10"/>
  <c r="V709" i="10"/>
  <c r="U709" i="10"/>
  <c r="T709" i="10"/>
  <c r="X707" i="10"/>
  <c r="W707" i="10"/>
  <c r="V707" i="10"/>
  <c r="U707" i="10"/>
  <c r="T707" i="10"/>
  <c r="X706" i="10"/>
  <c r="W706" i="10"/>
  <c r="V706" i="10"/>
  <c r="U706" i="10"/>
  <c r="T706" i="10"/>
  <c r="X704" i="10"/>
  <c r="W704" i="10"/>
  <c r="V704" i="10"/>
  <c r="U704" i="10"/>
  <c r="T704" i="10"/>
  <c r="X703" i="10"/>
  <c r="W703" i="10"/>
  <c r="V703" i="10"/>
  <c r="U703" i="10"/>
  <c r="T703" i="10"/>
  <c r="X702" i="10"/>
  <c r="W702" i="10"/>
  <c r="V702" i="10"/>
  <c r="U702" i="10"/>
  <c r="T702" i="10"/>
  <c r="X701" i="10"/>
  <c r="W701" i="10"/>
  <c r="V701" i="10"/>
  <c r="U701" i="10"/>
  <c r="T701" i="10"/>
  <c r="X700" i="10"/>
  <c r="W700" i="10"/>
  <c r="V700" i="10"/>
  <c r="U700" i="10"/>
  <c r="T700" i="10"/>
  <c r="X699" i="10"/>
  <c r="W699" i="10"/>
  <c r="V699" i="10"/>
  <c r="U699" i="10"/>
  <c r="T699" i="10"/>
  <c r="X698" i="10"/>
  <c r="W698" i="10"/>
  <c r="V698" i="10"/>
  <c r="U698" i="10"/>
  <c r="T698" i="10"/>
  <c r="X697" i="10"/>
  <c r="W697" i="10"/>
  <c r="V697" i="10"/>
  <c r="U697" i="10"/>
  <c r="T697" i="10"/>
  <c r="X696" i="10"/>
  <c r="W696" i="10"/>
  <c r="V696" i="10"/>
  <c r="U696" i="10"/>
  <c r="T696" i="10"/>
  <c r="X695" i="10"/>
  <c r="W695" i="10"/>
  <c r="V695" i="10"/>
  <c r="U695" i="10"/>
  <c r="T695" i="10"/>
  <c r="X694" i="10"/>
  <c r="W694" i="10"/>
  <c r="V694" i="10"/>
  <c r="U694" i="10"/>
  <c r="T694" i="10"/>
  <c r="X693" i="10"/>
  <c r="W693" i="10"/>
  <c r="V693" i="10"/>
  <c r="U693" i="10"/>
  <c r="T693" i="10"/>
  <c r="X692" i="10"/>
  <c r="W692" i="10"/>
  <c r="V692" i="10"/>
  <c r="U692" i="10"/>
  <c r="T692" i="10"/>
  <c r="X690" i="10"/>
  <c r="W690" i="10"/>
  <c r="V690" i="10"/>
  <c r="U690" i="10"/>
  <c r="T690" i="10"/>
  <c r="X688" i="10"/>
  <c r="W688" i="10"/>
  <c r="V688" i="10"/>
  <c r="U688" i="10"/>
  <c r="T688" i="10"/>
  <c r="X687" i="10"/>
  <c r="W687" i="10"/>
  <c r="V687" i="10"/>
  <c r="U687" i="10"/>
  <c r="T687" i="10"/>
  <c r="X686" i="10"/>
  <c r="W686" i="10"/>
  <c r="V686" i="10"/>
  <c r="U686" i="10"/>
  <c r="T686" i="10"/>
  <c r="X685" i="10"/>
  <c r="W685" i="10"/>
  <c r="V685" i="10"/>
  <c r="U685" i="10"/>
  <c r="T685" i="10"/>
  <c r="X684" i="10"/>
  <c r="W684" i="10"/>
  <c r="V684" i="10"/>
  <c r="U684" i="10"/>
  <c r="T684" i="10"/>
  <c r="X683" i="10"/>
  <c r="W683" i="10"/>
  <c r="V683" i="10"/>
  <c r="U683" i="10"/>
  <c r="T683" i="10"/>
  <c r="X682" i="10"/>
  <c r="W682" i="10"/>
  <c r="V682" i="10"/>
  <c r="U682" i="10"/>
  <c r="T682" i="10"/>
  <c r="X681" i="10"/>
  <c r="W681" i="10"/>
  <c r="V681" i="10"/>
  <c r="U681" i="10"/>
  <c r="T681" i="10"/>
  <c r="X680" i="10"/>
  <c r="W680" i="10"/>
  <c r="V680" i="10"/>
  <c r="U680" i="10"/>
  <c r="T680" i="10"/>
  <c r="X679" i="10"/>
  <c r="W679" i="10"/>
  <c r="V679" i="10"/>
  <c r="U679" i="10"/>
  <c r="T679" i="10"/>
  <c r="X678" i="10"/>
  <c r="W678" i="10"/>
  <c r="V678" i="10"/>
  <c r="U678" i="10"/>
  <c r="T678" i="10"/>
  <c r="X677" i="10"/>
  <c r="W677" i="10"/>
  <c r="V677" i="10"/>
  <c r="U677" i="10"/>
  <c r="T677" i="10"/>
  <c r="X676" i="10"/>
  <c r="W676" i="10"/>
  <c r="V676" i="10"/>
  <c r="U676" i="10"/>
  <c r="T676" i="10"/>
  <c r="X675" i="10"/>
  <c r="W675" i="10"/>
  <c r="V675" i="10"/>
  <c r="U675" i="10"/>
  <c r="T675" i="10"/>
  <c r="X674" i="10"/>
  <c r="W674" i="10"/>
  <c r="V674" i="10"/>
  <c r="U674" i="10"/>
  <c r="T674" i="10"/>
  <c r="X673" i="10"/>
  <c r="W673" i="10"/>
  <c r="V673" i="10"/>
  <c r="U673" i="10"/>
  <c r="T673" i="10"/>
  <c r="X672" i="10"/>
  <c r="W672" i="10"/>
  <c r="V672" i="10"/>
  <c r="U672" i="10"/>
  <c r="T672" i="10"/>
  <c r="X671" i="10"/>
  <c r="W671" i="10"/>
  <c r="V671" i="10"/>
  <c r="U671" i="10"/>
  <c r="T671" i="10"/>
  <c r="X670" i="10"/>
  <c r="W670" i="10"/>
  <c r="V670" i="10"/>
  <c r="U670" i="10"/>
  <c r="T670" i="10"/>
  <c r="X669" i="10"/>
  <c r="W669" i="10"/>
  <c r="V669" i="10"/>
  <c r="U669" i="10"/>
  <c r="T669" i="10"/>
  <c r="X668" i="10"/>
  <c r="W668" i="10"/>
  <c r="V668" i="10"/>
  <c r="U668" i="10"/>
  <c r="T668" i="10"/>
  <c r="X667" i="10"/>
  <c r="W667" i="10"/>
  <c r="V667" i="10"/>
  <c r="U667" i="10"/>
  <c r="T667" i="10"/>
  <c r="X665" i="10"/>
  <c r="W665" i="10"/>
  <c r="V665" i="10"/>
  <c r="U665" i="10"/>
  <c r="T665" i="10"/>
  <c r="X664" i="10"/>
  <c r="W664" i="10"/>
  <c r="V664" i="10"/>
  <c r="U664" i="10"/>
  <c r="T664" i="10"/>
  <c r="X663" i="10"/>
  <c r="W663" i="10"/>
  <c r="V663" i="10"/>
  <c r="U663" i="10"/>
  <c r="T663" i="10"/>
  <c r="X662" i="10"/>
  <c r="W662" i="10"/>
  <c r="V662" i="10"/>
  <c r="U662" i="10"/>
  <c r="T662" i="10"/>
  <c r="X661" i="10"/>
  <c r="W661" i="10"/>
  <c r="V661" i="10"/>
  <c r="U661" i="10"/>
  <c r="T661" i="10"/>
  <c r="X660" i="10"/>
  <c r="W660" i="10"/>
  <c r="V660" i="10"/>
  <c r="U660" i="10"/>
  <c r="T660" i="10"/>
  <c r="X659" i="10"/>
  <c r="W659" i="10"/>
  <c r="V659" i="10"/>
  <c r="U659" i="10"/>
  <c r="T659" i="10"/>
  <c r="X658" i="10"/>
  <c r="W658" i="10"/>
  <c r="V658" i="10"/>
  <c r="U658" i="10"/>
  <c r="T658" i="10"/>
  <c r="X657" i="10"/>
  <c r="W657" i="10"/>
  <c r="V657" i="10"/>
  <c r="U657" i="10"/>
  <c r="T657" i="10"/>
  <c r="X655" i="10"/>
  <c r="W655" i="10"/>
  <c r="V655" i="10"/>
  <c r="U655" i="10"/>
  <c r="T655" i="10"/>
  <c r="X654" i="10"/>
  <c r="W654" i="10"/>
  <c r="V654" i="10"/>
  <c r="U654" i="10"/>
  <c r="T654" i="10"/>
  <c r="X653" i="10"/>
  <c r="W653" i="10"/>
  <c r="V653" i="10"/>
  <c r="U653" i="10"/>
  <c r="T653" i="10"/>
  <c r="X652" i="10"/>
  <c r="W652" i="10"/>
  <c r="V652" i="10"/>
  <c r="U652" i="10"/>
  <c r="T652" i="10"/>
  <c r="X651" i="10"/>
  <c r="W651" i="10"/>
  <c r="V651" i="10"/>
  <c r="U651" i="10"/>
  <c r="T651" i="10"/>
  <c r="X649" i="10"/>
  <c r="W649" i="10"/>
  <c r="V649" i="10"/>
  <c r="U649" i="10"/>
  <c r="T649" i="10"/>
  <c r="X648" i="10"/>
  <c r="W648" i="10"/>
  <c r="V648" i="10"/>
  <c r="U648" i="10"/>
  <c r="T648" i="10"/>
  <c r="X647" i="10"/>
  <c r="W647" i="10"/>
  <c r="V647" i="10"/>
  <c r="U647" i="10"/>
  <c r="T647" i="10"/>
  <c r="X646" i="10"/>
  <c r="W646" i="10"/>
  <c r="V646" i="10"/>
  <c r="U646" i="10"/>
  <c r="T646" i="10"/>
  <c r="X645" i="10"/>
  <c r="W645" i="10"/>
  <c r="V645" i="10"/>
  <c r="U645" i="10"/>
  <c r="T645" i="10"/>
  <c r="X644" i="10"/>
  <c r="W644" i="10"/>
  <c r="V644" i="10"/>
  <c r="U644" i="10"/>
  <c r="T644" i="10"/>
  <c r="X643" i="10"/>
  <c r="W643" i="10"/>
  <c r="V643" i="10"/>
  <c r="U643" i="10"/>
  <c r="T643" i="10"/>
  <c r="X642" i="10"/>
  <c r="W642" i="10"/>
  <c r="V642" i="10"/>
  <c r="U642" i="10"/>
  <c r="T642" i="10"/>
  <c r="X641" i="10"/>
  <c r="W641" i="10"/>
  <c r="V641" i="10"/>
  <c r="U641" i="10"/>
  <c r="T641" i="10"/>
  <c r="X640" i="10"/>
  <c r="W640" i="10"/>
  <c r="V640" i="10"/>
  <c r="U640" i="10"/>
  <c r="T640" i="10"/>
  <c r="X639" i="10"/>
  <c r="W639" i="10"/>
  <c r="V639" i="10"/>
  <c r="U639" i="10"/>
  <c r="T639" i="10"/>
  <c r="X638" i="10"/>
  <c r="W638" i="10"/>
  <c r="V638" i="10"/>
  <c r="U638" i="10"/>
  <c r="T638" i="10"/>
  <c r="X637" i="10"/>
  <c r="W637" i="10"/>
  <c r="V637" i="10"/>
  <c r="U637" i="10"/>
  <c r="T637" i="10"/>
  <c r="X636" i="10"/>
  <c r="W636" i="10"/>
  <c r="V636" i="10"/>
  <c r="U636" i="10"/>
  <c r="T636" i="10"/>
  <c r="X634" i="10"/>
  <c r="W634" i="10"/>
  <c r="V634" i="10"/>
  <c r="U634" i="10"/>
  <c r="T634" i="10"/>
  <c r="X633" i="10"/>
  <c r="W633" i="10"/>
  <c r="V633" i="10"/>
  <c r="U633" i="10"/>
  <c r="T633" i="10"/>
  <c r="X632" i="10"/>
  <c r="W632" i="10"/>
  <c r="V632" i="10"/>
  <c r="U632" i="10"/>
  <c r="T632" i="10"/>
  <c r="X631" i="10"/>
  <c r="W631" i="10"/>
  <c r="V631" i="10"/>
  <c r="U631" i="10"/>
  <c r="T631" i="10"/>
  <c r="X629" i="10"/>
  <c r="W629" i="10"/>
  <c r="V629" i="10"/>
  <c r="U629" i="10"/>
  <c r="T629" i="10"/>
  <c r="X628" i="10"/>
  <c r="W628" i="10"/>
  <c r="V628" i="10"/>
  <c r="U628" i="10"/>
  <c r="T628" i="10"/>
  <c r="X627" i="10"/>
  <c r="W627" i="10"/>
  <c r="V627" i="10"/>
  <c r="U627" i="10"/>
  <c r="T627" i="10"/>
  <c r="X626" i="10"/>
  <c r="W626" i="10"/>
  <c r="V626" i="10"/>
  <c r="U626" i="10"/>
  <c r="T626" i="10"/>
  <c r="X624" i="10"/>
  <c r="W624" i="10"/>
  <c r="V624" i="10"/>
  <c r="U624" i="10"/>
  <c r="T624" i="10"/>
  <c r="X623" i="10"/>
  <c r="W623" i="10"/>
  <c r="V623" i="10"/>
  <c r="U623" i="10"/>
  <c r="T623" i="10"/>
  <c r="X621" i="10"/>
  <c r="W621" i="10"/>
  <c r="V621" i="10"/>
  <c r="U621" i="10"/>
  <c r="T621" i="10"/>
  <c r="X620" i="10"/>
  <c r="W620" i="10"/>
  <c r="V620" i="10"/>
  <c r="U620" i="10"/>
  <c r="T620" i="10"/>
  <c r="X619" i="10"/>
  <c r="W619" i="10"/>
  <c r="V619" i="10"/>
  <c r="U619" i="10"/>
  <c r="T619" i="10"/>
  <c r="X618" i="10"/>
  <c r="W618" i="10"/>
  <c r="V618" i="10"/>
  <c r="U618" i="10"/>
  <c r="T618" i="10"/>
  <c r="X617" i="10"/>
  <c r="W617" i="10"/>
  <c r="V617" i="10"/>
  <c r="U617" i="10"/>
  <c r="T617" i="10"/>
  <c r="X616" i="10"/>
  <c r="W616" i="10"/>
  <c r="V616" i="10"/>
  <c r="U616" i="10"/>
  <c r="T616" i="10"/>
  <c r="X615" i="10"/>
  <c r="W615" i="10"/>
  <c r="V615" i="10"/>
  <c r="U615" i="10"/>
  <c r="T615" i="10"/>
  <c r="X614" i="10"/>
  <c r="W614" i="10"/>
  <c r="V614" i="10"/>
  <c r="U614" i="10"/>
  <c r="T614" i="10"/>
  <c r="X613" i="10"/>
  <c r="W613" i="10"/>
  <c r="V613" i="10"/>
  <c r="U613" i="10"/>
  <c r="T613" i="10"/>
  <c r="X611" i="10"/>
  <c r="W611" i="10"/>
  <c r="V611" i="10"/>
  <c r="U611" i="10"/>
  <c r="T611" i="10"/>
  <c r="X610" i="10"/>
  <c r="W610" i="10"/>
  <c r="V610" i="10"/>
  <c r="U610" i="10"/>
  <c r="T610" i="10"/>
  <c r="X609" i="10"/>
  <c r="W609" i="10"/>
  <c r="V609" i="10"/>
  <c r="U609" i="10"/>
  <c r="T609" i="10"/>
  <c r="X608" i="10"/>
  <c r="W608" i="10"/>
  <c r="V608" i="10"/>
  <c r="U608" i="10"/>
  <c r="T608" i="10"/>
  <c r="X607" i="10"/>
  <c r="W607" i="10"/>
  <c r="V607" i="10"/>
  <c r="U607" i="10"/>
  <c r="T607" i="10"/>
  <c r="X606" i="10"/>
  <c r="W606" i="10"/>
  <c r="V606" i="10"/>
  <c r="U606" i="10"/>
  <c r="T606" i="10"/>
  <c r="X605" i="10"/>
  <c r="W605" i="10"/>
  <c r="V605" i="10"/>
  <c r="U605" i="10"/>
  <c r="T605" i="10"/>
  <c r="X604" i="10"/>
  <c r="W604" i="10"/>
  <c r="V604" i="10"/>
  <c r="U604" i="10"/>
  <c r="T604" i="10"/>
  <c r="X603" i="10"/>
  <c r="W603" i="10"/>
  <c r="V603" i="10"/>
  <c r="U603" i="10"/>
  <c r="T603" i="10"/>
  <c r="X602" i="10"/>
  <c r="W602" i="10"/>
  <c r="V602" i="10"/>
  <c r="U602" i="10"/>
  <c r="T602" i="10"/>
  <c r="X601" i="10"/>
  <c r="W601" i="10"/>
  <c r="V601" i="10"/>
  <c r="U601" i="10"/>
  <c r="T601" i="10"/>
  <c r="X600" i="10"/>
  <c r="W600" i="10"/>
  <c r="V600" i="10"/>
  <c r="U600" i="10"/>
  <c r="T600" i="10"/>
  <c r="X599" i="10"/>
  <c r="W599" i="10"/>
  <c r="V599" i="10"/>
  <c r="U599" i="10"/>
  <c r="T599" i="10"/>
  <c r="X598" i="10"/>
  <c r="W598" i="10"/>
  <c r="V598" i="10"/>
  <c r="U598" i="10"/>
  <c r="T598" i="10"/>
  <c r="X597" i="10"/>
  <c r="W597" i="10"/>
  <c r="V597" i="10"/>
  <c r="U597" i="10"/>
  <c r="T597" i="10"/>
  <c r="X596" i="10"/>
  <c r="W596" i="10"/>
  <c r="V596" i="10"/>
  <c r="U596" i="10"/>
  <c r="T596" i="10"/>
  <c r="X595" i="10"/>
  <c r="W595" i="10"/>
  <c r="V595" i="10"/>
  <c r="U595" i="10"/>
  <c r="T595" i="10"/>
  <c r="X593" i="10"/>
  <c r="W593" i="10"/>
  <c r="V593" i="10"/>
  <c r="U593" i="10"/>
  <c r="T593" i="10"/>
  <c r="X592" i="10"/>
  <c r="W592" i="10"/>
  <c r="V592" i="10"/>
  <c r="U592" i="10"/>
  <c r="T592" i="10"/>
  <c r="X591" i="10"/>
  <c r="W591" i="10"/>
  <c r="V591" i="10"/>
  <c r="U591" i="10"/>
  <c r="T591" i="10"/>
  <c r="X590" i="10"/>
  <c r="W590" i="10"/>
  <c r="V590" i="10"/>
  <c r="U590" i="10"/>
  <c r="T590" i="10"/>
  <c r="X589" i="10"/>
  <c r="W589" i="10"/>
  <c r="V589" i="10"/>
  <c r="U589" i="10"/>
  <c r="T589" i="10"/>
  <c r="X587" i="10"/>
  <c r="W587" i="10"/>
  <c r="V587" i="10"/>
  <c r="U587" i="10"/>
  <c r="T587" i="10"/>
  <c r="X585" i="10"/>
  <c r="W585" i="10"/>
  <c r="V585" i="10"/>
  <c r="U585" i="10"/>
  <c r="T585" i="10"/>
  <c r="X584" i="10"/>
  <c r="W584" i="10"/>
  <c r="V584" i="10"/>
  <c r="U584" i="10"/>
  <c r="T584" i="10"/>
  <c r="X583" i="10"/>
  <c r="W583" i="10"/>
  <c r="V583" i="10"/>
  <c r="U583" i="10"/>
  <c r="T583" i="10"/>
  <c r="X582" i="10"/>
  <c r="W582" i="10"/>
  <c r="V582" i="10"/>
  <c r="U582" i="10"/>
  <c r="T582" i="10"/>
  <c r="X581" i="10"/>
  <c r="W581" i="10"/>
  <c r="V581" i="10"/>
  <c r="U581" i="10"/>
  <c r="T581" i="10"/>
  <c r="X580" i="10"/>
  <c r="W580" i="10"/>
  <c r="V580" i="10"/>
  <c r="U580" i="10"/>
  <c r="T580" i="10"/>
  <c r="X579" i="10"/>
  <c r="W579" i="10"/>
  <c r="V579" i="10"/>
  <c r="U579" i="10"/>
  <c r="T579" i="10"/>
  <c r="X577" i="10"/>
  <c r="W577" i="10"/>
  <c r="V577" i="10"/>
  <c r="U577" i="10"/>
  <c r="T577" i="10"/>
  <c r="X576" i="10"/>
  <c r="W576" i="10"/>
  <c r="V576" i="10"/>
  <c r="U576" i="10"/>
  <c r="T576" i="10"/>
  <c r="X575" i="10"/>
  <c r="W575" i="10"/>
  <c r="V575" i="10"/>
  <c r="U575" i="10"/>
  <c r="T575" i="10"/>
  <c r="X574" i="10"/>
  <c r="W574" i="10"/>
  <c r="V574" i="10"/>
  <c r="U574" i="10"/>
  <c r="T574" i="10"/>
  <c r="X573" i="10"/>
  <c r="W573" i="10"/>
  <c r="V573" i="10"/>
  <c r="U573" i="10"/>
  <c r="T573" i="10"/>
  <c r="X572" i="10"/>
  <c r="W572" i="10"/>
  <c r="V572" i="10"/>
  <c r="U572" i="10"/>
  <c r="T572" i="10"/>
  <c r="X571" i="10"/>
  <c r="W571" i="10"/>
  <c r="V571" i="10"/>
  <c r="U571" i="10"/>
  <c r="T571" i="10"/>
  <c r="X570" i="10"/>
  <c r="W570" i="10"/>
  <c r="V570" i="10"/>
  <c r="U570" i="10"/>
  <c r="T570" i="10"/>
  <c r="X569" i="10"/>
  <c r="W569" i="10"/>
  <c r="V569" i="10"/>
  <c r="U569" i="10"/>
  <c r="T569" i="10"/>
  <c r="X568" i="10"/>
  <c r="W568" i="10"/>
  <c r="V568" i="10"/>
  <c r="U568" i="10"/>
  <c r="T568" i="10"/>
  <c r="X567" i="10"/>
  <c r="W567" i="10"/>
  <c r="V567" i="10"/>
  <c r="U567" i="10"/>
  <c r="T567" i="10"/>
  <c r="X566" i="10"/>
  <c r="W566" i="10"/>
  <c r="V566" i="10"/>
  <c r="U566" i="10"/>
  <c r="T566" i="10"/>
  <c r="X565" i="10"/>
  <c r="W565" i="10"/>
  <c r="V565" i="10"/>
  <c r="U565" i="10"/>
  <c r="T565" i="10"/>
  <c r="X564" i="10"/>
  <c r="W564" i="10"/>
  <c r="V564" i="10"/>
  <c r="U564" i="10"/>
  <c r="T564" i="10"/>
  <c r="X563" i="10"/>
  <c r="W563" i="10"/>
  <c r="V563" i="10"/>
  <c r="U563" i="10"/>
  <c r="T563" i="10"/>
  <c r="X562" i="10"/>
  <c r="W562" i="10"/>
  <c r="V562" i="10"/>
  <c r="U562" i="10"/>
  <c r="T562" i="10"/>
  <c r="X561" i="10"/>
  <c r="W561" i="10"/>
  <c r="V561" i="10"/>
  <c r="U561" i="10"/>
  <c r="T561" i="10"/>
  <c r="X560" i="10"/>
  <c r="W560" i="10"/>
  <c r="V560" i="10"/>
  <c r="U560" i="10"/>
  <c r="T560" i="10"/>
  <c r="X559" i="10"/>
  <c r="W559" i="10"/>
  <c r="V559" i="10"/>
  <c r="U559" i="10"/>
  <c r="T559" i="10"/>
  <c r="X558" i="10"/>
  <c r="W558" i="10"/>
  <c r="V558" i="10"/>
  <c r="U558" i="10"/>
  <c r="T558" i="10"/>
  <c r="X557" i="10"/>
  <c r="W557" i="10"/>
  <c r="V557" i="10"/>
  <c r="U557" i="10"/>
  <c r="T557" i="10"/>
  <c r="X556" i="10"/>
  <c r="W556" i="10"/>
  <c r="V556" i="10"/>
  <c r="U556" i="10"/>
  <c r="T556" i="10"/>
  <c r="X555" i="10"/>
  <c r="W555" i="10"/>
  <c r="V555" i="10"/>
  <c r="U555" i="10"/>
  <c r="T555" i="10"/>
  <c r="X553" i="10"/>
  <c r="W553" i="10"/>
  <c r="V553" i="10"/>
  <c r="U553" i="10"/>
  <c r="T553" i="10"/>
  <c r="X552" i="10"/>
  <c r="W552" i="10"/>
  <c r="V552" i="10"/>
  <c r="U552" i="10"/>
  <c r="T552" i="10"/>
  <c r="X551" i="10"/>
  <c r="W551" i="10"/>
  <c r="V551" i="10"/>
  <c r="U551" i="10"/>
  <c r="T551" i="10"/>
  <c r="X549" i="10"/>
  <c r="W549" i="10"/>
  <c r="V549" i="10"/>
  <c r="U549" i="10"/>
  <c r="T549" i="10"/>
  <c r="X547" i="10"/>
  <c r="W547" i="10"/>
  <c r="V547" i="10"/>
  <c r="U547" i="10"/>
  <c r="T547" i="10"/>
  <c r="X546" i="10"/>
  <c r="W546" i="10"/>
  <c r="V546" i="10"/>
  <c r="U546" i="10"/>
  <c r="T546" i="10"/>
  <c r="X544" i="10"/>
  <c r="W544" i="10"/>
  <c r="V544" i="10"/>
  <c r="U544" i="10"/>
  <c r="T544" i="10"/>
  <c r="X543" i="10"/>
  <c r="W543" i="10"/>
  <c r="V543" i="10"/>
  <c r="U543" i="10"/>
  <c r="T543" i="10"/>
  <c r="X542" i="10"/>
  <c r="W542" i="10"/>
  <c r="V542" i="10"/>
  <c r="U542" i="10"/>
  <c r="T542" i="10"/>
  <c r="X541" i="10"/>
  <c r="W541" i="10"/>
  <c r="V541" i="10"/>
  <c r="U541" i="10"/>
  <c r="T541" i="10"/>
  <c r="X539" i="10"/>
  <c r="W539" i="10"/>
  <c r="V539" i="10"/>
  <c r="U539" i="10"/>
  <c r="T539" i="10"/>
  <c r="X538" i="10"/>
  <c r="W538" i="10"/>
  <c r="V538" i="10"/>
  <c r="U538" i="10"/>
  <c r="T538" i="10"/>
  <c r="X537" i="10"/>
  <c r="W537" i="10"/>
  <c r="V537" i="10"/>
  <c r="U537" i="10"/>
  <c r="T537" i="10"/>
  <c r="X536" i="10"/>
  <c r="W536" i="10"/>
  <c r="V536" i="10"/>
  <c r="U536" i="10"/>
  <c r="T536" i="10"/>
  <c r="X534" i="10"/>
  <c r="W534" i="10"/>
  <c r="V534" i="10"/>
  <c r="U534" i="10"/>
  <c r="T534" i="10"/>
  <c r="X533" i="10"/>
  <c r="W533" i="10"/>
  <c r="V533" i="10"/>
  <c r="U533" i="10"/>
  <c r="T533" i="10"/>
  <c r="X532" i="10"/>
  <c r="W532" i="10"/>
  <c r="V532" i="10"/>
  <c r="U532" i="10"/>
  <c r="T532" i="10"/>
  <c r="X531" i="10"/>
  <c r="W531" i="10"/>
  <c r="V531" i="10"/>
  <c r="U531" i="10"/>
  <c r="T531" i="10"/>
  <c r="X529" i="10"/>
  <c r="W529" i="10"/>
  <c r="V529" i="10"/>
  <c r="U529" i="10"/>
  <c r="T529" i="10"/>
  <c r="X528" i="10"/>
  <c r="W528" i="10"/>
  <c r="V528" i="10"/>
  <c r="U528" i="10"/>
  <c r="T528" i="10"/>
  <c r="X527" i="10"/>
  <c r="W527" i="10"/>
  <c r="V527" i="10"/>
  <c r="U527" i="10"/>
  <c r="T527" i="10"/>
  <c r="X526" i="10"/>
  <c r="W526" i="10"/>
  <c r="V526" i="10"/>
  <c r="U526" i="10"/>
  <c r="T526" i="10"/>
  <c r="X525" i="10"/>
  <c r="W525" i="10"/>
  <c r="V525" i="10"/>
  <c r="U525" i="10"/>
  <c r="T525" i="10"/>
  <c r="X524" i="10"/>
  <c r="W524" i="10"/>
  <c r="V524" i="10"/>
  <c r="U524" i="10"/>
  <c r="T524" i="10"/>
  <c r="X523" i="10"/>
  <c r="W523" i="10"/>
  <c r="V523" i="10"/>
  <c r="U523" i="10"/>
  <c r="T523" i="10"/>
  <c r="X522" i="10"/>
  <c r="W522" i="10"/>
  <c r="V522" i="10"/>
  <c r="U522" i="10"/>
  <c r="T522" i="10"/>
  <c r="X521" i="10"/>
  <c r="W521" i="10"/>
  <c r="V521" i="10"/>
  <c r="U521" i="10"/>
  <c r="T521" i="10"/>
  <c r="X520" i="10"/>
  <c r="W520" i="10"/>
  <c r="V520" i="10"/>
  <c r="U520" i="10"/>
  <c r="T520" i="10"/>
  <c r="X518" i="10"/>
  <c r="W518" i="10"/>
  <c r="V518" i="10"/>
  <c r="U518" i="10"/>
  <c r="T518" i="10"/>
  <c r="X517" i="10"/>
  <c r="W517" i="10"/>
  <c r="V517" i="10"/>
  <c r="U517" i="10"/>
  <c r="T517" i="10"/>
  <c r="X516" i="10"/>
  <c r="W516" i="10"/>
  <c r="V516" i="10"/>
  <c r="U516" i="10"/>
  <c r="T516" i="10"/>
  <c r="X515" i="10"/>
  <c r="W515" i="10"/>
  <c r="V515" i="10"/>
  <c r="U515" i="10"/>
  <c r="T515" i="10"/>
  <c r="X514" i="10"/>
  <c r="W514" i="10"/>
  <c r="V514" i="10"/>
  <c r="U514" i="10"/>
  <c r="T514" i="10"/>
  <c r="X513" i="10"/>
  <c r="W513" i="10"/>
  <c r="V513" i="10"/>
  <c r="U513" i="10"/>
  <c r="T513" i="10"/>
  <c r="X511" i="10"/>
  <c r="W511" i="10"/>
  <c r="V511" i="10"/>
  <c r="U511" i="10"/>
  <c r="T511" i="10"/>
  <c r="X510" i="10"/>
  <c r="W510" i="10"/>
  <c r="V510" i="10"/>
  <c r="U510" i="10"/>
  <c r="T510" i="10"/>
  <c r="X509" i="10"/>
  <c r="W509" i="10"/>
  <c r="V509" i="10"/>
  <c r="U509" i="10"/>
  <c r="T509" i="10"/>
  <c r="X508" i="10"/>
  <c r="W508" i="10"/>
  <c r="V508" i="10"/>
  <c r="U508" i="10"/>
  <c r="T508" i="10"/>
  <c r="X507" i="10"/>
  <c r="W507" i="10"/>
  <c r="V507" i="10"/>
  <c r="U507" i="10"/>
  <c r="T507" i="10"/>
  <c r="X506" i="10"/>
  <c r="W506" i="10"/>
  <c r="V506" i="10"/>
  <c r="U506" i="10"/>
  <c r="T506" i="10"/>
  <c r="X505" i="10"/>
  <c r="W505" i="10"/>
  <c r="V505" i="10"/>
  <c r="U505" i="10"/>
  <c r="T505" i="10"/>
  <c r="X504" i="10"/>
  <c r="W504" i="10"/>
  <c r="V504" i="10"/>
  <c r="U504" i="10"/>
  <c r="T504" i="10"/>
  <c r="X503" i="10"/>
  <c r="W503" i="10"/>
  <c r="V503" i="10"/>
  <c r="U503" i="10"/>
  <c r="T503" i="10"/>
  <c r="X502" i="10"/>
  <c r="W502" i="10"/>
  <c r="V502" i="10"/>
  <c r="U502" i="10"/>
  <c r="T502" i="10"/>
  <c r="X501" i="10"/>
  <c r="W501" i="10"/>
  <c r="V501" i="10"/>
  <c r="U501" i="10"/>
  <c r="T501" i="10"/>
  <c r="X500" i="10"/>
  <c r="W500" i="10"/>
  <c r="V500" i="10"/>
  <c r="U500" i="10"/>
  <c r="T500" i="10"/>
  <c r="X499" i="10"/>
  <c r="W499" i="10"/>
  <c r="V499" i="10"/>
  <c r="U499" i="10"/>
  <c r="T499" i="10"/>
  <c r="X498" i="10"/>
  <c r="W498" i="10"/>
  <c r="V498" i="10"/>
  <c r="U498" i="10"/>
  <c r="T498" i="10"/>
  <c r="X497" i="10"/>
  <c r="W497" i="10"/>
  <c r="V497" i="10"/>
  <c r="U497" i="10"/>
  <c r="T497" i="10"/>
  <c r="X496" i="10"/>
  <c r="W496" i="10"/>
  <c r="V496" i="10"/>
  <c r="U496" i="10"/>
  <c r="T496" i="10"/>
  <c r="X495" i="10"/>
  <c r="W495" i="10"/>
  <c r="V495" i="10"/>
  <c r="U495" i="10"/>
  <c r="T495" i="10"/>
  <c r="X494" i="10"/>
  <c r="W494" i="10"/>
  <c r="V494" i="10"/>
  <c r="U494" i="10"/>
  <c r="T494" i="10"/>
  <c r="X493" i="10"/>
  <c r="W493" i="10"/>
  <c r="V493" i="10"/>
  <c r="U493" i="10"/>
  <c r="T493" i="10"/>
  <c r="X491" i="10"/>
  <c r="W491" i="10"/>
  <c r="V491" i="10"/>
  <c r="U491" i="10"/>
  <c r="T491" i="10"/>
  <c r="X490" i="10"/>
  <c r="W490" i="10"/>
  <c r="V490" i="10"/>
  <c r="U490" i="10"/>
  <c r="T490" i="10"/>
  <c r="X489" i="10"/>
  <c r="W489" i="10"/>
  <c r="V489" i="10"/>
  <c r="U489" i="10"/>
  <c r="T489" i="10"/>
  <c r="X488" i="10"/>
  <c r="W488" i="10"/>
  <c r="V488" i="10"/>
  <c r="U488" i="10"/>
  <c r="T488" i="10"/>
  <c r="X487" i="10"/>
  <c r="W487" i="10"/>
  <c r="V487" i="10"/>
  <c r="U487" i="10"/>
  <c r="T487" i="10"/>
  <c r="X486" i="10"/>
  <c r="W486" i="10"/>
  <c r="V486" i="10"/>
  <c r="U486" i="10"/>
  <c r="T486" i="10"/>
  <c r="X484" i="10"/>
  <c r="W484" i="10"/>
  <c r="V484" i="10"/>
  <c r="U484" i="10"/>
  <c r="T484" i="10"/>
  <c r="X483" i="10"/>
  <c r="W483" i="10"/>
  <c r="V483" i="10"/>
  <c r="U483" i="10"/>
  <c r="T483" i="10"/>
  <c r="X482" i="10"/>
  <c r="W482" i="10"/>
  <c r="V482" i="10"/>
  <c r="U482" i="10"/>
  <c r="T482" i="10"/>
  <c r="X481" i="10"/>
  <c r="W481" i="10"/>
  <c r="V481" i="10"/>
  <c r="U481" i="10"/>
  <c r="T481" i="10"/>
  <c r="X480" i="10"/>
  <c r="W480" i="10"/>
  <c r="V480" i="10"/>
  <c r="U480" i="10"/>
  <c r="T480" i="10"/>
  <c r="X479" i="10"/>
  <c r="W479" i="10"/>
  <c r="V479" i="10"/>
  <c r="U479" i="10"/>
  <c r="T479" i="10"/>
  <c r="X478" i="10"/>
  <c r="W478" i="10"/>
  <c r="V478" i="10"/>
  <c r="U478" i="10"/>
  <c r="T478" i="10"/>
  <c r="X477" i="10"/>
  <c r="W477" i="10"/>
  <c r="V477" i="10"/>
  <c r="U477" i="10"/>
  <c r="T477" i="10"/>
  <c r="X476" i="10"/>
  <c r="W476" i="10"/>
  <c r="V476" i="10"/>
  <c r="U476" i="10"/>
  <c r="T476" i="10"/>
  <c r="X475" i="10"/>
  <c r="W475" i="10"/>
  <c r="V475" i="10"/>
  <c r="U475" i="10"/>
  <c r="T475" i="10"/>
  <c r="X474" i="10"/>
  <c r="W474" i="10"/>
  <c r="V474" i="10"/>
  <c r="U474" i="10"/>
  <c r="T474" i="10"/>
  <c r="X473" i="10"/>
  <c r="W473" i="10"/>
  <c r="V473" i="10"/>
  <c r="U473" i="10"/>
  <c r="T473" i="10"/>
  <c r="X472" i="10"/>
  <c r="W472" i="10"/>
  <c r="V472" i="10"/>
  <c r="U472" i="10"/>
  <c r="T472" i="10"/>
  <c r="X470" i="10"/>
  <c r="W470" i="10"/>
  <c r="V470" i="10"/>
  <c r="U470" i="10"/>
  <c r="T470" i="10"/>
  <c r="X469" i="10"/>
  <c r="W469" i="10"/>
  <c r="V469" i="10"/>
  <c r="U469" i="10"/>
  <c r="T469" i="10"/>
  <c r="X468" i="10"/>
  <c r="W468" i="10"/>
  <c r="V468" i="10"/>
  <c r="U468" i="10"/>
  <c r="T468" i="10"/>
  <c r="X467" i="10"/>
  <c r="W467" i="10"/>
  <c r="V467" i="10"/>
  <c r="U467" i="10"/>
  <c r="T467" i="10"/>
  <c r="X466" i="10"/>
  <c r="W466" i="10"/>
  <c r="V466" i="10"/>
  <c r="U466" i="10"/>
  <c r="T466" i="10"/>
  <c r="X465" i="10"/>
  <c r="W465" i="10"/>
  <c r="V465" i="10"/>
  <c r="U465" i="10"/>
  <c r="T465" i="10"/>
  <c r="X462" i="10"/>
  <c r="W462" i="10"/>
  <c r="V462" i="10"/>
  <c r="U462" i="10"/>
  <c r="T462" i="10"/>
  <c r="X461" i="10"/>
  <c r="W461" i="10"/>
  <c r="V461" i="10"/>
  <c r="U461" i="10"/>
  <c r="T461" i="10"/>
  <c r="X460" i="10"/>
  <c r="W460" i="10"/>
  <c r="V460" i="10"/>
  <c r="U460" i="10"/>
  <c r="T460" i="10"/>
  <c r="X459" i="10"/>
  <c r="W459" i="10"/>
  <c r="V459" i="10"/>
  <c r="U459" i="10"/>
  <c r="T459" i="10"/>
  <c r="X458" i="10"/>
  <c r="W458" i="10"/>
  <c r="V458" i="10"/>
  <c r="U458" i="10"/>
  <c r="T458" i="10"/>
  <c r="X457" i="10"/>
  <c r="W457" i="10"/>
  <c r="V457" i="10"/>
  <c r="U457" i="10"/>
  <c r="T457" i="10"/>
  <c r="X456" i="10"/>
  <c r="W456" i="10"/>
  <c r="V456" i="10"/>
  <c r="U456" i="10"/>
  <c r="T456" i="10"/>
  <c r="X454" i="10"/>
  <c r="W454" i="10"/>
  <c r="V454" i="10"/>
  <c r="U454" i="10"/>
  <c r="T454" i="10"/>
  <c r="X453" i="10"/>
  <c r="W453" i="10"/>
  <c r="V453" i="10"/>
  <c r="U453" i="10"/>
  <c r="T453" i="10"/>
  <c r="X452" i="10"/>
  <c r="W452" i="10"/>
  <c r="V452" i="10"/>
  <c r="U452" i="10"/>
  <c r="T452" i="10"/>
  <c r="X451" i="10"/>
  <c r="W451" i="10"/>
  <c r="V451" i="10"/>
  <c r="U451" i="10"/>
  <c r="T451" i="10"/>
  <c r="X450" i="10"/>
  <c r="W450" i="10"/>
  <c r="V450" i="10"/>
  <c r="U450" i="10"/>
  <c r="T450" i="10"/>
  <c r="X449" i="10"/>
  <c r="W449" i="10"/>
  <c r="V449" i="10"/>
  <c r="U449" i="10"/>
  <c r="T449" i="10"/>
  <c r="X448" i="10"/>
  <c r="W448" i="10"/>
  <c r="V448" i="10"/>
  <c r="U448" i="10"/>
  <c r="T448" i="10"/>
  <c r="X447" i="10"/>
  <c r="W447" i="10"/>
  <c r="V447" i="10"/>
  <c r="U447" i="10"/>
  <c r="T447" i="10"/>
  <c r="X446" i="10"/>
  <c r="W446" i="10"/>
  <c r="V446" i="10"/>
  <c r="U446" i="10"/>
  <c r="T446" i="10"/>
  <c r="X445" i="10"/>
  <c r="W445" i="10"/>
  <c r="V445" i="10"/>
  <c r="U445" i="10"/>
  <c r="T445" i="10"/>
  <c r="X444" i="10"/>
  <c r="W444" i="10"/>
  <c r="V444" i="10"/>
  <c r="U444" i="10"/>
  <c r="T444" i="10"/>
  <c r="X443" i="10"/>
  <c r="W443" i="10"/>
  <c r="V443" i="10"/>
  <c r="U443" i="10"/>
  <c r="T443" i="10"/>
  <c r="X442" i="10"/>
  <c r="W442" i="10"/>
  <c r="V442" i="10"/>
  <c r="U442" i="10"/>
  <c r="T442" i="10"/>
  <c r="X441" i="10"/>
  <c r="W441" i="10"/>
  <c r="V441" i="10"/>
  <c r="U441" i="10"/>
  <c r="T441" i="10"/>
  <c r="X440" i="10"/>
  <c r="W440" i="10"/>
  <c r="V440" i="10"/>
  <c r="U440" i="10"/>
  <c r="T440" i="10"/>
  <c r="X439" i="10"/>
  <c r="W439" i="10"/>
  <c r="V439" i="10"/>
  <c r="U439" i="10"/>
  <c r="T439" i="10"/>
  <c r="X438" i="10"/>
  <c r="W438" i="10"/>
  <c r="V438" i="10"/>
  <c r="U438" i="10"/>
  <c r="T438" i="10"/>
  <c r="X437" i="10"/>
  <c r="W437" i="10"/>
  <c r="V437" i="10"/>
  <c r="U437" i="10"/>
  <c r="T437" i="10"/>
  <c r="X436" i="10"/>
  <c r="W436" i="10"/>
  <c r="V436" i="10"/>
  <c r="U436" i="10"/>
  <c r="T436" i="10"/>
  <c r="X435" i="10"/>
  <c r="W435" i="10"/>
  <c r="V435" i="10"/>
  <c r="U435" i="10"/>
  <c r="T435" i="10"/>
  <c r="X434" i="10"/>
  <c r="W434" i="10"/>
  <c r="V434" i="10"/>
  <c r="U434" i="10"/>
  <c r="T434" i="10"/>
  <c r="X433" i="10"/>
  <c r="W433" i="10"/>
  <c r="V433" i="10"/>
  <c r="U433" i="10"/>
  <c r="T433" i="10"/>
  <c r="X432" i="10"/>
  <c r="W432" i="10"/>
  <c r="V432" i="10"/>
  <c r="U432" i="10"/>
  <c r="T432" i="10"/>
  <c r="X431" i="10"/>
  <c r="W431" i="10"/>
  <c r="V431" i="10"/>
  <c r="U431" i="10"/>
  <c r="T431" i="10"/>
  <c r="X430" i="10"/>
  <c r="W430" i="10"/>
  <c r="V430" i="10"/>
  <c r="U430" i="10"/>
  <c r="T430" i="10"/>
  <c r="X429" i="10"/>
  <c r="W429" i="10"/>
  <c r="V429" i="10"/>
  <c r="U429" i="10"/>
  <c r="T429" i="10"/>
  <c r="X428" i="10"/>
  <c r="W428" i="10"/>
  <c r="V428" i="10"/>
  <c r="U428" i="10"/>
  <c r="T428" i="10"/>
  <c r="X427" i="10"/>
  <c r="W427" i="10"/>
  <c r="V427" i="10"/>
  <c r="U427" i="10"/>
  <c r="T427" i="10"/>
  <c r="X426" i="10"/>
  <c r="W426" i="10"/>
  <c r="V426" i="10"/>
  <c r="U426" i="10"/>
  <c r="T426" i="10"/>
  <c r="X425" i="10"/>
  <c r="W425" i="10"/>
  <c r="V425" i="10"/>
  <c r="U425" i="10"/>
  <c r="T425" i="10"/>
  <c r="X424" i="10"/>
  <c r="W424" i="10"/>
  <c r="V424" i="10"/>
  <c r="U424" i="10"/>
  <c r="T424" i="10"/>
  <c r="X423" i="10"/>
  <c r="W423" i="10"/>
  <c r="V423" i="10"/>
  <c r="U423" i="10"/>
  <c r="T423" i="10"/>
  <c r="X422" i="10"/>
  <c r="W422" i="10"/>
  <c r="V422" i="10"/>
  <c r="U422" i="10"/>
  <c r="T422" i="10"/>
  <c r="X421" i="10"/>
  <c r="W421" i="10"/>
  <c r="V421" i="10"/>
  <c r="U421" i="10"/>
  <c r="T421" i="10"/>
  <c r="X420" i="10"/>
  <c r="W420" i="10"/>
  <c r="V420" i="10"/>
  <c r="U420" i="10"/>
  <c r="T420" i="10"/>
  <c r="X419" i="10"/>
  <c r="W419" i="10"/>
  <c r="V419" i="10"/>
  <c r="U419" i="10"/>
  <c r="T419" i="10"/>
  <c r="X418" i="10"/>
  <c r="W418" i="10"/>
  <c r="V418" i="10"/>
  <c r="U418" i="10"/>
  <c r="T418" i="10"/>
  <c r="X417" i="10"/>
  <c r="W417" i="10"/>
  <c r="V417" i="10"/>
  <c r="U417" i="10"/>
  <c r="T417" i="10"/>
  <c r="X416" i="10"/>
  <c r="W416" i="10"/>
  <c r="V416" i="10"/>
  <c r="U416" i="10"/>
  <c r="T416" i="10"/>
  <c r="X415" i="10"/>
  <c r="W415" i="10"/>
  <c r="V415" i="10"/>
  <c r="U415" i="10"/>
  <c r="T415" i="10"/>
  <c r="X413" i="10"/>
  <c r="W413" i="10"/>
  <c r="V413" i="10"/>
  <c r="U413" i="10"/>
  <c r="T413" i="10"/>
  <c r="X412" i="10"/>
  <c r="W412" i="10"/>
  <c r="V412" i="10"/>
  <c r="U412" i="10"/>
  <c r="T412" i="10"/>
  <c r="X411" i="10"/>
  <c r="W411" i="10"/>
  <c r="V411" i="10"/>
  <c r="U411" i="10"/>
  <c r="T411" i="10"/>
  <c r="X410" i="10"/>
  <c r="W410" i="10"/>
  <c r="V410" i="10"/>
  <c r="U410" i="10"/>
  <c r="T410" i="10"/>
  <c r="X409" i="10"/>
  <c r="W409" i="10"/>
  <c r="V409" i="10"/>
  <c r="U409" i="10"/>
  <c r="T409" i="10"/>
  <c r="X408" i="10"/>
  <c r="W408" i="10"/>
  <c r="V408" i="10"/>
  <c r="U408" i="10"/>
  <c r="T408" i="10"/>
  <c r="X407" i="10"/>
  <c r="W407" i="10"/>
  <c r="V407" i="10"/>
  <c r="U407" i="10"/>
  <c r="T407" i="10"/>
  <c r="X406" i="10"/>
  <c r="W406" i="10"/>
  <c r="V406" i="10"/>
  <c r="U406" i="10"/>
  <c r="T406" i="10"/>
  <c r="X405" i="10"/>
  <c r="W405" i="10"/>
  <c r="V405" i="10"/>
  <c r="U405" i="10"/>
  <c r="T405" i="10"/>
  <c r="X404" i="10"/>
  <c r="W404" i="10"/>
  <c r="V404" i="10"/>
  <c r="U404" i="10"/>
  <c r="T404" i="10"/>
  <c r="X403" i="10"/>
  <c r="W403" i="10"/>
  <c r="V403" i="10"/>
  <c r="U403" i="10"/>
  <c r="T403" i="10"/>
  <c r="X402" i="10"/>
  <c r="W402" i="10"/>
  <c r="V402" i="10"/>
  <c r="U402" i="10"/>
  <c r="T402" i="10"/>
  <c r="X401" i="10"/>
  <c r="W401" i="10"/>
  <c r="V401" i="10"/>
  <c r="U401" i="10"/>
  <c r="T401" i="10"/>
  <c r="X400" i="10"/>
  <c r="W400" i="10"/>
  <c r="V400" i="10"/>
  <c r="U400" i="10"/>
  <c r="T400" i="10"/>
  <c r="X399" i="10"/>
  <c r="W399" i="10"/>
  <c r="V399" i="10"/>
  <c r="U399" i="10"/>
  <c r="T399" i="10"/>
  <c r="X398" i="10"/>
  <c r="W398" i="10"/>
  <c r="V398" i="10"/>
  <c r="U398" i="10"/>
  <c r="T398" i="10"/>
  <c r="X397" i="10"/>
  <c r="W397" i="10"/>
  <c r="V397" i="10"/>
  <c r="U397" i="10"/>
  <c r="T397" i="10"/>
  <c r="X395" i="10"/>
  <c r="W395" i="10"/>
  <c r="V395" i="10"/>
  <c r="U395" i="10"/>
  <c r="T395" i="10"/>
  <c r="X394" i="10"/>
  <c r="W394" i="10"/>
  <c r="V394" i="10"/>
  <c r="U394" i="10"/>
  <c r="T394" i="10"/>
  <c r="X393" i="10"/>
  <c r="W393" i="10"/>
  <c r="V393" i="10"/>
  <c r="U393" i="10"/>
  <c r="T393" i="10"/>
  <c r="X392" i="10"/>
  <c r="W392" i="10"/>
  <c r="V392" i="10"/>
  <c r="U392" i="10"/>
  <c r="T392" i="10"/>
  <c r="X391" i="10"/>
  <c r="W391" i="10"/>
  <c r="V391" i="10"/>
  <c r="U391" i="10"/>
  <c r="T391" i="10"/>
  <c r="X390" i="10"/>
  <c r="W390" i="10"/>
  <c r="V390" i="10"/>
  <c r="U390" i="10"/>
  <c r="T390" i="10"/>
  <c r="X389" i="10"/>
  <c r="W389" i="10"/>
  <c r="V389" i="10"/>
  <c r="U389" i="10"/>
  <c r="T389" i="10"/>
  <c r="X388" i="10"/>
  <c r="W388" i="10"/>
  <c r="V388" i="10"/>
  <c r="U388" i="10"/>
  <c r="T388" i="10"/>
  <c r="X386" i="10"/>
  <c r="W386" i="10"/>
  <c r="V386" i="10"/>
  <c r="U386" i="10"/>
  <c r="T386" i="10"/>
  <c r="X385" i="10"/>
  <c r="W385" i="10"/>
  <c r="V385" i="10"/>
  <c r="U385" i="10"/>
  <c r="T385" i="10"/>
  <c r="X384" i="10"/>
  <c r="W384" i="10"/>
  <c r="V384" i="10"/>
  <c r="U384" i="10"/>
  <c r="T384" i="10"/>
  <c r="X383" i="10"/>
  <c r="W383" i="10"/>
  <c r="V383" i="10"/>
  <c r="U383" i="10"/>
  <c r="T383" i="10"/>
  <c r="X382" i="10"/>
  <c r="W382" i="10"/>
  <c r="V382" i="10"/>
  <c r="U382" i="10"/>
  <c r="T382" i="10"/>
  <c r="X381" i="10"/>
  <c r="W381" i="10"/>
  <c r="V381" i="10"/>
  <c r="U381" i="10"/>
  <c r="T381" i="10"/>
  <c r="X380" i="10"/>
  <c r="W380" i="10"/>
  <c r="V380" i="10"/>
  <c r="U380" i="10"/>
  <c r="T380" i="10"/>
  <c r="X379" i="10"/>
  <c r="W379" i="10"/>
  <c r="V379" i="10"/>
  <c r="U379" i="10"/>
  <c r="T379" i="10"/>
  <c r="X377" i="10"/>
  <c r="W377" i="10"/>
  <c r="V377" i="10"/>
  <c r="U377" i="10"/>
  <c r="T377" i="10"/>
  <c r="X376" i="10"/>
  <c r="W376" i="10"/>
  <c r="V376" i="10"/>
  <c r="U376" i="10"/>
  <c r="T376" i="10"/>
  <c r="X374" i="10"/>
  <c r="W374" i="10"/>
  <c r="V374" i="10"/>
  <c r="U374" i="10"/>
  <c r="T374" i="10"/>
  <c r="X373" i="10"/>
  <c r="W373" i="10"/>
  <c r="V373" i="10"/>
  <c r="U373" i="10"/>
  <c r="T373" i="10"/>
  <c r="X372" i="10"/>
  <c r="W372" i="10"/>
  <c r="V372" i="10"/>
  <c r="U372" i="10"/>
  <c r="T372" i="10"/>
  <c r="X371" i="10"/>
  <c r="W371" i="10"/>
  <c r="V371" i="10"/>
  <c r="U371" i="10"/>
  <c r="T371" i="10"/>
  <c r="X370" i="10"/>
  <c r="W370" i="10"/>
  <c r="V370" i="10"/>
  <c r="U370" i="10"/>
  <c r="T370" i="10"/>
  <c r="X369" i="10"/>
  <c r="W369" i="10"/>
  <c r="V369" i="10"/>
  <c r="U369" i="10"/>
  <c r="T369" i="10"/>
  <c r="X368" i="10"/>
  <c r="W368" i="10"/>
  <c r="V368" i="10"/>
  <c r="U368" i="10"/>
  <c r="T368" i="10"/>
  <c r="X367" i="10"/>
  <c r="W367" i="10"/>
  <c r="V367" i="10"/>
  <c r="U367" i="10"/>
  <c r="T367" i="10"/>
  <c r="X366" i="10"/>
  <c r="W366" i="10"/>
  <c r="V366" i="10"/>
  <c r="U366" i="10"/>
  <c r="T366" i="10"/>
  <c r="X365" i="10"/>
  <c r="W365" i="10"/>
  <c r="V365" i="10"/>
  <c r="U365" i="10"/>
  <c r="T365" i="10"/>
  <c r="X363" i="10"/>
  <c r="W363" i="10"/>
  <c r="V363" i="10"/>
  <c r="U363" i="10"/>
  <c r="T363" i="10"/>
  <c r="X362" i="10"/>
  <c r="W362" i="10"/>
  <c r="V362" i="10"/>
  <c r="U362" i="10"/>
  <c r="T362" i="10"/>
  <c r="X361" i="10"/>
  <c r="W361" i="10"/>
  <c r="V361" i="10"/>
  <c r="U361" i="10"/>
  <c r="T361" i="10"/>
  <c r="X360" i="10"/>
  <c r="W360" i="10"/>
  <c r="V360" i="10"/>
  <c r="U360" i="10"/>
  <c r="T360" i="10"/>
  <c r="X359" i="10"/>
  <c r="W359" i="10"/>
  <c r="V359" i="10"/>
  <c r="U359" i="10"/>
  <c r="T359" i="10"/>
  <c r="X357" i="10"/>
  <c r="W357" i="10"/>
  <c r="V357" i="10"/>
  <c r="U357" i="10"/>
  <c r="T357" i="10"/>
  <c r="X356" i="10"/>
  <c r="W356" i="10"/>
  <c r="V356" i="10"/>
  <c r="U356" i="10"/>
  <c r="T356" i="10"/>
  <c r="X355" i="10"/>
  <c r="W355" i="10"/>
  <c r="V355" i="10"/>
  <c r="U355" i="10"/>
  <c r="T355" i="10"/>
  <c r="X354" i="10"/>
  <c r="W354" i="10"/>
  <c r="V354" i="10"/>
  <c r="U354" i="10"/>
  <c r="T354" i="10"/>
  <c r="X353" i="10"/>
  <c r="W353" i="10"/>
  <c r="V353" i="10"/>
  <c r="U353" i="10"/>
  <c r="T353" i="10"/>
  <c r="X352" i="10"/>
  <c r="W352" i="10"/>
  <c r="V352" i="10"/>
  <c r="U352" i="10"/>
  <c r="T352" i="10"/>
  <c r="X351" i="10"/>
  <c r="W351" i="10"/>
  <c r="V351" i="10"/>
  <c r="U351" i="10"/>
  <c r="T351" i="10"/>
  <c r="X350" i="10"/>
  <c r="W350" i="10"/>
  <c r="V350" i="10"/>
  <c r="U350" i="10"/>
  <c r="T350" i="10"/>
  <c r="X349" i="10"/>
  <c r="W349" i="10"/>
  <c r="V349" i="10"/>
  <c r="U349" i="10"/>
  <c r="T349" i="10"/>
  <c r="X348" i="10"/>
  <c r="W348" i="10"/>
  <c r="V348" i="10"/>
  <c r="U348" i="10"/>
  <c r="T348" i="10"/>
  <c r="X347" i="10"/>
  <c r="W347" i="10"/>
  <c r="V347" i="10"/>
  <c r="U347" i="10"/>
  <c r="T347" i="10"/>
  <c r="X346" i="10"/>
  <c r="W346" i="10"/>
  <c r="V346" i="10"/>
  <c r="U346" i="10"/>
  <c r="T346" i="10"/>
  <c r="X345" i="10"/>
  <c r="W345" i="10"/>
  <c r="V345" i="10"/>
  <c r="U345" i="10"/>
  <c r="T345" i="10"/>
  <c r="X344" i="10"/>
  <c r="W344" i="10"/>
  <c r="V344" i="10"/>
  <c r="U344" i="10"/>
  <c r="T344" i="10"/>
  <c r="X343" i="10"/>
  <c r="W343" i="10"/>
  <c r="V343" i="10"/>
  <c r="U343" i="10"/>
  <c r="T343" i="10"/>
  <c r="X342" i="10"/>
  <c r="W342" i="10"/>
  <c r="V342" i="10"/>
  <c r="U342" i="10"/>
  <c r="T342" i="10"/>
  <c r="X341" i="10"/>
  <c r="W341" i="10"/>
  <c r="V341" i="10"/>
  <c r="U341" i="10"/>
  <c r="T341" i="10"/>
  <c r="X340" i="10"/>
  <c r="W340" i="10"/>
  <c r="V340" i="10"/>
  <c r="U340" i="10"/>
  <c r="T340" i="10"/>
  <c r="X339" i="10"/>
  <c r="W339" i="10"/>
  <c r="V339" i="10"/>
  <c r="U339" i="10"/>
  <c r="T339" i="10"/>
  <c r="X338" i="10"/>
  <c r="W338" i="10"/>
  <c r="V338" i="10"/>
  <c r="U338" i="10"/>
  <c r="T338" i="10"/>
  <c r="X337" i="10"/>
  <c r="W337" i="10"/>
  <c r="V337" i="10"/>
  <c r="U337" i="10"/>
  <c r="T337" i="10"/>
  <c r="X336" i="10"/>
  <c r="W336" i="10"/>
  <c r="V336" i="10"/>
  <c r="U336" i="10"/>
  <c r="T336" i="10"/>
  <c r="X335" i="10"/>
  <c r="W335" i="10"/>
  <c r="V335" i="10"/>
  <c r="U335" i="10"/>
  <c r="T335" i="10"/>
  <c r="X334" i="10"/>
  <c r="W334" i="10"/>
  <c r="V334" i="10"/>
  <c r="U334" i="10"/>
  <c r="T334" i="10"/>
  <c r="X333" i="10"/>
  <c r="W333" i="10"/>
  <c r="V333" i="10"/>
  <c r="U333" i="10"/>
  <c r="T333" i="10"/>
  <c r="X332" i="10"/>
  <c r="W332" i="10"/>
  <c r="V332" i="10"/>
  <c r="U332" i="10"/>
  <c r="T332" i="10"/>
  <c r="X331" i="10"/>
  <c r="W331" i="10"/>
  <c r="V331" i="10"/>
  <c r="U331" i="10"/>
  <c r="T331" i="10"/>
  <c r="X330" i="10"/>
  <c r="W330" i="10"/>
  <c r="V330" i="10"/>
  <c r="U330" i="10"/>
  <c r="T330" i="10"/>
  <c r="X329" i="10"/>
  <c r="W329" i="10"/>
  <c r="V329" i="10"/>
  <c r="U329" i="10"/>
  <c r="T329" i="10"/>
  <c r="X328" i="10"/>
  <c r="W328" i="10"/>
  <c r="V328" i="10"/>
  <c r="U328" i="10"/>
  <c r="T328" i="10"/>
  <c r="X327" i="10"/>
  <c r="W327" i="10"/>
  <c r="V327" i="10"/>
  <c r="U327" i="10"/>
  <c r="T327" i="10"/>
  <c r="X326" i="10"/>
  <c r="W326" i="10"/>
  <c r="V326" i="10"/>
  <c r="U326" i="10"/>
  <c r="T326" i="10"/>
  <c r="X325" i="10"/>
  <c r="W325" i="10"/>
  <c r="V325" i="10"/>
  <c r="U325" i="10"/>
  <c r="T325" i="10"/>
  <c r="X324" i="10"/>
  <c r="W324" i="10"/>
  <c r="V324" i="10"/>
  <c r="U324" i="10"/>
  <c r="T324" i="10"/>
  <c r="X323" i="10"/>
  <c r="W323" i="10"/>
  <c r="V323" i="10"/>
  <c r="U323" i="10"/>
  <c r="T323" i="10"/>
  <c r="X322" i="10"/>
  <c r="W322" i="10"/>
  <c r="V322" i="10"/>
  <c r="U322" i="10"/>
  <c r="T322" i="10"/>
  <c r="X321" i="10"/>
  <c r="W321" i="10"/>
  <c r="V321" i="10"/>
  <c r="U321" i="10"/>
  <c r="T321" i="10"/>
  <c r="X320" i="10"/>
  <c r="W320" i="10"/>
  <c r="V320" i="10"/>
  <c r="U320" i="10"/>
  <c r="T320" i="10"/>
  <c r="X319" i="10"/>
  <c r="W319" i="10"/>
  <c r="V319" i="10"/>
  <c r="U319" i="10"/>
  <c r="T319" i="10"/>
  <c r="X318" i="10"/>
  <c r="W318" i="10"/>
  <c r="V318" i="10"/>
  <c r="U318" i="10"/>
  <c r="T318" i="10"/>
  <c r="X317" i="10"/>
  <c r="W317" i="10"/>
  <c r="V317" i="10"/>
  <c r="U317" i="10"/>
  <c r="T317" i="10"/>
  <c r="X316" i="10"/>
  <c r="W316" i="10"/>
  <c r="V316" i="10"/>
  <c r="U316" i="10"/>
  <c r="T316" i="10"/>
  <c r="X315" i="10"/>
  <c r="W315" i="10"/>
  <c r="V315" i="10"/>
  <c r="U315" i="10"/>
  <c r="T315" i="10"/>
  <c r="X314" i="10"/>
  <c r="W314" i="10"/>
  <c r="V314" i="10"/>
  <c r="U314" i="10"/>
  <c r="T314" i="10"/>
  <c r="X312" i="10"/>
  <c r="W312" i="10"/>
  <c r="V312" i="10"/>
  <c r="U312" i="10"/>
  <c r="T312" i="10"/>
  <c r="X311" i="10"/>
  <c r="W311" i="10"/>
  <c r="V311" i="10"/>
  <c r="U311" i="10"/>
  <c r="T311" i="10"/>
  <c r="X310" i="10"/>
  <c r="W310" i="10"/>
  <c r="V310" i="10"/>
  <c r="U310" i="10"/>
  <c r="T310" i="10"/>
  <c r="X309" i="10"/>
  <c r="W309" i="10"/>
  <c r="V309" i="10"/>
  <c r="U309" i="10"/>
  <c r="T309" i="10"/>
  <c r="X308" i="10"/>
  <c r="W308" i="10"/>
  <c r="V308" i="10"/>
  <c r="U308" i="10"/>
  <c r="T308" i="10"/>
  <c r="X307" i="10"/>
  <c r="W307" i="10"/>
  <c r="V307" i="10"/>
  <c r="U307" i="10"/>
  <c r="T307" i="10"/>
  <c r="X306" i="10"/>
  <c r="W306" i="10"/>
  <c r="V306" i="10"/>
  <c r="U306" i="10"/>
  <c r="T306" i="10"/>
  <c r="X305" i="10"/>
  <c r="W305" i="10"/>
  <c r="V305" i="10"/>
  <c r="U305" i="10"/>
  <c r="T305" i="10"/>
  <c r="X304" i="10"/>
  <c r="W304" i="10"/>
  <c r="V304" i="10"/>
  <c r="U304" i="10"/>
  <c r="T304" i="10"/>
  <c r="X302" i="10"/>
  <c r="W302" i="10"/>
  <c r="V302" i="10"/>
  <c r="U302" i="10"/>
  <c r="T302" i="10"/>
  <c r="X301" i="10"/>
  <c r="W301" i="10"/>
  <c r="V301" i="10"/>
  <c r="U301" i="10"/>
  <c r="T301" i="10"/>
  <c r="X300" i="10"/>
  <c r="W300" i="10"/>
  <c r="V300" i="10"/>
  <c r="U300" i="10"/>
  <c r="T300" i="10"/>
  <c r="X299" i="10"/>
  <c r="W299" i="10"/>
  <c r="V299" i="10"/>
  <c r="U299" i="10"/>
  <c r="T299" i="10"/>
  <c r="X298" i="10"/>
  <c r="W298" i="10"/>
  <c r="V298" i="10"/>
  <c r="U298" i="10"/>
  <c r="T298" i="10"/>
  <c r="X297" i="10"/>
  <c r="W297" i="10"/>
  <c r="V297" i="10"/>
  <c r="U297" i="10"/>
  <c r="T297" i="10"/>
  <c r="X296" i="10"/>
  <c r="W296" i="10"/>
  <c r="V296" i="10"/>
  <c r="U296" i="10"/>
  <c r="T296" i="10"/>
  <c r="X295" i="10"/>
  <c r="W295" i="10"/>
  <c r="V295" i="10"/>
  <c r="U295" i="10"/>
  <c r="T295" i="10"/>
  <c r="X294" i="10"/>
  <c r="W294" i="10"/>
  <c r="V294" i="10"/>
  <c r="U294" i="10"/>
  <c r="T294" i="10"/>
  <c r="X292" i="10"/>
  <c r="W292" i="10"/>
  <c r="V292" i="10"/>
  <c r="U292" i="10"/>
  <c r="T292" i="10"/>
  <c r="X291" i="10"/>
  <c r="W291" i="10"/>
  <c r="V291" i="10"/>
  <c r="U291" i="10"/>
  <c r="T291" i="10"/>
  <c r="X290" i="10"/>
  <c r="W290" i="10"/>
  <c r="V290" i="10"/>
  <c r="U290" i="10"/>
  <c r="T290" i="10"/>
  <c r="X289" i="10"/>
  <c r="W289" i="10"/>
  <c r="V289" i="10"/>
  <c r="U289" i="10"/>
  <c r="T289" i="10"/>
  <c r="X288" i="10"/>
  <c r="W288" i="10"/>
  <c r="V288" i="10"/>
  <c r="U288" i="10"/>
  <c r="T288" i="10"/>
  <c r="X287" i="10"/>
  <c r="W287" i="10"/>
  <c r="V287" i="10"/>
  <c r="U287" i="10"/>
  <c r="T287" i="10"/>
  <c r="X286" i="10"/>
  <c r="W286" i="10"/>
  <c r="V286" i="10"/>
  <c r="U286" i="10"/>
  <c r="T286" i="10"/>
  <c r="X285" i="10"/>
  <c r="W285" i="10"/>
  <c r="V285" i="10"/>
  <c r="U285" i="10"/>
  <c r="T285" i="10"/>
  <c r="X284" i="10"/>
  <c r="W284" i="10"/>
  <c r="V284" i="10"/>
  <c r="U284" i="10"/>
  <c r="T284" i="10"/>
  <c r="X283" i="10"/>
  <c r="W283" i="10"/>
  <c r="V283" i="10"/>
  <c r="U283" i="10"/>
  <c r="T283" i="10"/>
  <c r="X281" i="10"/>
  <c r="W281" i="10"/>
  <c r="V281" i="10"/>
  <c r="U281" i="10"/>
  <c r="T281" i="10"/>
  <c r="X280" i="10"/>
  <c r="W280" i="10"/>
  <c r="V280" i="10"/>
  <c r="U280" i="10"/>
  <c r="T280" i="10"/>
  <c r="X279" i="10"/>
  <c r="W279" i="10"/>
  <c r="V279" i="10"/>
  <c r="U279" i="10"/>
  <c r="T279" i="10"/>
  <c r="X278" i="10"/>
  <c r="W278" i="10"/>
  <c r="V278" i="10"/>
  <c r="U278" i="10"/>
  <c r="T278" i="10"/>
  <c r="X277" i="10"/>
  <c r="W277" i="10"/>
  <c r="V277" i="10"/>
  <c r="U277" i="10"/>
  <c r="T277" i="10"/>
  <c r="X276" i="10"/>
  <c r="W276" i="10"/>
  <c r="V276" i="10"/>
  <c r="U276" i="10"/>
  <c r="T276" i="10"/>
  <c r="X275" i="10"/>
  <c r="W275" i="10"/>
  <c r="V275" i="10"/>
  <c r="U275" i="10"/>
  <c r="T275" i="10"/>
  <c r="X274" i="10"/>
  <c r="W274" i="10"/>
  <c r="V274" i="10"/>
  <c r="U274" i="10"/>
  <c r="T274" i="10"/>
  <c r="X273" i="10"/>
  <c r="W273" i="10"/>
  <c r="V273" i="10"/>
  <c r="U273" i="10"/>
  <c r="T273" i="10"/>
  <c r="X271" i="10"/>
  <c r="W271" i="10"/>
  <c r="V271" i="10"/>
  <c r="U271" i="10"/>
  <c r="T271" i="10"/>
  <c r="X270" i="10"/>
  <c r="W270" i="10"/>
  <c r="V270" i="10"/>
  <c r="U270" i="10"/>
  <c r="T270" i="10"/>
  <c r="X269" i="10"/>
  <c r="W269" i="10"/>
  <c r="V269" i="10"/>
  <c r="U269" i="10"/>
  <c r="T269" i="10"/>
  <c r="X268" i="10"/>
  <c r="W268" i="10"/>
  <c r="V268" i="10"/>
  <c r="U268" i="10"/>
  <c r="T268" i="10"/>
  <c r="X267" i="10"/>
  <c r="W267" i="10"/>
  <c r="V267" i="10"/>
  <c r="U267" i="10"/>
  <c r="T267" i="10"/>
  <c r="X265" i="10"/>
  <c r="W265" i="10"/>
  <c r="V265" i="10"/>
  <c r="U265" i="10"/>
  <c r="T265" i="10"/>
  <c r="X264" i="10"/>
  <c r="W264" i="10"/>
  <c r="V264" i="10"/>
  <c r="U264" i="10"/>
  <c r="T264" i="10"/>
  <c r="X263" i="10"/>
  <c r="W263" i="10"/>
  <c r="V263" i="10"/>
  <c r="U263" i="10"/>
  <c r="T263" i="10"/>
  <c r="X262" i="10"/>
  <c r="W262" i="10"/>
  <c r="V262" i="10"/>
  <c r="U262" i="10"/>
  <c r="T262" i="10"/>
  <c r="X261" i="10"/>
  <c r="W261" i="10"/>
  <c r="V261" i="10"/>
  <c r="U261" i="10"/>
  <c r="T261" i="10"/>
  <c r="X260" i="10"/>
  <c r="W260" i="10"/>
  <c r="V260" i="10"/>
  <c r="U260" i="10"/>
  <c r="T260" i="10"/>
  <c r="X259" i="10"/>
  <c r="W259" i="10"/>
  <c r="V259" i="10"/>
  <c r="U259" i="10"/>
  <c r="T259" i="10"/>
  <c r="X258" i="10"/>
  <c r="W258" i="10"/>
  <c r="V258" i="10"/>
  <c r="U258" i="10"/>
  <c r="T258" i="10"/>
  <c r="X257" i="10"/>
  <c r="W257" i="10"/>
  <c r="V257" i="10"/>
  <c r="U257" i="10"/>
  <c r="T257" i="10"/>
  <c r="X256" i="10"/>
  <c r="W256" i="10"/>
  <c r="V256" i="10"/>
  <c r="U256" i="10"/>
  <c r="T256" i="10"/>
  <c r="X255" i="10"/>
  <c r="W255" i="10"/>
  <c r="V255" i="10"/>
  <c r="U255" i="10"/>
  <c r="T255" i="10"/>
  <c r="X254" i="10"/>
  <c r="W254" i="10"/>
  <c r="V254" i="10"/>
  <c r="U254" i="10"/>
  <c r="T254" i="10"/>
  <c r="X253" i="10"/>
  <c r="W253" i="10"/>
  <c r="V253" i="10"/>
  <c r="U253" i="10"/>
  <c r="T253" i="10"/>
  <c r="X252" i="10"/>
  <c r="W252" i="10"/>
  <c r="V252" i="10"/>
  <c r="U252" i="10"/>
  <c r="T252" i="10"/>
  <c r="X250" i="10"/>
  <c r="W250" i="10"/>
  <c r="V250" i="10"/>
  <c r="U250" i="10"/>
  <c r="T250" i="10"/>
  <c r="X248" i="10"/>
  <c r="W248" i="10"/>
  <c r="V248" i="10"/>
  <c r="U248" i="10"/>
  <c r="T248" i="10"/>
  <c r="X247" i="10"/>
  <c r="W247" i="10"/>
  <c r="V247" i="10"/>
  <c r="U247" i="10"/>
  <c r="T247" i="10"/>
  <c r="X246" i="10"/>
  <c r="W246" i="10"/>
  <c r="V246" i="10"/>
  <c r="U246" i="10"/>
  <c r="T246" i="10"/>
  <c r="X245" i="10"/>
  <c r="W245" i="10"/>
  <c r="V245" i="10"/>
  <c r="U245" i="10"/>
  <c r="T245" i="10"/>
  <c r="X244" i="10"/>
  <c r="W244" i="10"/>
  <c r="V244" i="10"/>
  <c r="U244" i="10"/>
  <c r="T244" i="10"/>
  <c r="X242" i="10"/>
  <c r="W242" i="10"/>
  <c r="V242" i="10"/>
  <c r="U242" i="10"/>
  <c r="T242" i="10"/>
  <c r="X241" i="10"/>
  <c r="W241" i="10"/>
  <c r="V241" i="10"/>
  <c r="U241" i="10"/>
  <c r="T241" i="10"/>
  <c r="X240" i="10"/>
  <c r="W240" i="10"/>
  <c r="V240" i="10"/>
  <c r="U240" i="10"/>
  <c r="T240" i="10"/>
  <c r="X238" i="10"/>
  <c r="W238" i="10"/>
  <c r="V238" i="10"/>
  <c r="U238" i="10"/>
  <c r="T238" i="10"/>
  <c r="X236" i="10"/>
  <c r="W236" i="10"/>
  <c r="V236" i="10"/>
  <c r="U236" i="10"/>
  <c r="T236" i="10"/>
  <c r="X235" i="10"/>
  <c r="W235" i="10"/>
  <c r="V235" i="10"/>
  <c r="U235" i="10"/>
  <c r="T235" i="10"/>
  <c r="X234" i="10"/>
  <c r="W234" i="10"/>
  <c r="V234" i="10"/>
  <c r="U234" i="10"/>
  <c r="T234" i="10"/>
  <c r="X232" i="10"/>
  <c r="W232" i="10"/>
  <c r="V232" i="10"/>
  <c r="U232" i="10"/>
  <c r="T232" i="10"/>
  <c r="X231" i="10"/>
  <c r="W231" i="10"/>
  <c r="V231" i="10"/>
  <c r="U231" i="10"/>
  <c r="T231" i="10"/>
  <c r="X230" i="10"/>
  <c r="W230" i="10"/>
  <c r="V230" i="10"/>
  <c r="U230" i="10"/>
  <c r="T230" i="10"/>
  <c r="X229" i="10"/>
  <c r="W229" i="10"/>
  <c r="V229" i="10"/>
  <c r="U229" i="10"/>
  <c r="T229" i="10"/>
  <c r="X228" i="10"/>
  <c r="W228" i="10"/>
  <c r="V228" i="10"/>
  <c r="U228" i="10"/>
  <c r="T228" i="10"/>
  <c r="X227" i="10"/>
  <c r="W227" i="10"/>
  <c r="V227" i="10"/>
  <c r="U227" i="10"/>
  <c r="T227" i="10"/>
  <c r="X226" i="10"/>
  <c r="W226" i="10"/>
  <c r="V226" i="10"/>
  <c r="U226" i="10"/>
  <c r="T226" i="10"/>
  <c r="X225" i="10"/>
  <c r="W225" i="10"/>
  <c r="V225" i="10"/>
  <c r="U225" i="10"/>
  <c r="T225" i="10"/>
  <c r="X224" i="10"/>
  <c r="W224" i="10"/>
  <c r="V224" i="10"/>
  <c r="U224" i="10"/>
  <c r="T224" i="10"/>
  <c r="X223" i="10"/>
  <c r="W223" i="10"/>
  <c r="V223" i="10"/>
  <c r="U223" i="10"/>
  <c r="T223" i="10"/>
  <c r="X222" i="10"/>
  <c r="W222" i="10"/>
  <c r="V222" i="10"/>
  <c r="U222" i="10"/>
  <c r="T222" i="10"/>
  <c r="X221" i="10"/>
  <c r="W221" i="10"/>
  <c r="V221" i="10"/>
  <c r="U221" i="10"/>
  <c r="T221" i="10"/>
  <c r="X220" i="10"/>
  <c r="W220" i="10"/>
  <c r="V220" i="10"/>
  <c r="U220" i="10"/>
  <c r="T220" i="10"/>
  <c r="X219" i="10"/>
  <c r="W219" i="10"/>
  <c r="V219" i="10"/>
  <c r="U219" i="10"/>
  <c r="T219" i="10"/>
  <c r="X217" i="10"/>
  <c r="W217" i="10"/>
  <c r="V217" i="10"/>
  <c r="U217" i="10"/>
  <c r="T217" i="10"/>
  <c r="X216" i="10"/>
  <c r="W216" i="10"/>
  <c r="V216" i="10"/>
  <c r="U216" i="10"/>
  <c r="T216" i="10"/>
  <c r="X215" i="10"/>
  <c r="W215" i="10"/>
  <c r="V215" i="10"/>
  <c r="U215" i="10"/>
  <c r="T215" i="10"/>
  <c r="X214" i="10"/>
  <c r="W214" i="10"/>
  <c r="V214" i="10"/>
  <c r="U214" i="10"/>
  <c r="T214" i="10"/>
  <c r="X213" i="10"/>
  <c r="W213" i="10"/>
  <c r="V213" i="10"/>
  <c r="U213" i="10"/>
  <c r="T213" i="10"/>
  <c r="X211" i="10"/>
  <c r="W211" i="10"/>
  <c r="V211" i="10"/>
  <c r="U211" i="10"/>
  <c r="T211" i="10"/>
  <c r="X209" i="10"/>
  <c r="W209" i="10"/>
  <c r="V209" i="10"/>
  <c r="U209" i="10"/>
  <c r="T209" i="10"/>
  <c r="X208" i="10"/>
  <c r="W208" i="10"/>
  <c r="V208" i="10"/>
  <c r="U208" i="10"/>
  <c r="T208" i="10"/>
  <c r="X207" i="10"/>
  <c r="W207" i="10"/>
  <c r="V207" i="10"/>
  <c r="U207" i="10"/>
  <c r="T207" i="10"/>
  <c r="X206" i="10"/>
  <c r="W206" i="10"/>
  <c r="V206" i="10"/>
  <c r="U206" i="10"/>
  <c r="T206" i="10"/>
  <c r="X205" i="10"/>
  <c r="W205" i="10"/>
  <c r="V205" i="10"/>
  <c r="U205" i="10"/>
  <c r="T205" i="10"/>
  <c r="X204" i="10"/>
  <c r="W204" i="10"/>
  <c r="V204" i="10"/>
  <c r="U204" i="10"/>
  <c r="T204" i="10"/>
  <c r="X203" i="10"/>
  <c r="W203" i="10"/>
  <c r="V203" i="10"/>
  <c r="U203" i="10"/>
  <c r="T203" i="10"/>
  <c r="X202" i="10"/>
  <c r="W202" i="10"/>
  <c r="V202" i="10"/>
  <c r="U202" i="10"/>
  <c r="T202" i="10"/>
  <c r="X201" i="10"/>
  <c r="W201" i="10"/>
  <c r="V201" i="10"/>
  <c r="U201" i="10"/>
  <c r="T201" i="10"/>
  <c r="X200" i="10"/>
  <c r="W200" i="10"/>
  <c r="V200" i="10"/>
  <c r="U200" i="10"/>
  <c r="T200" i="10"/>
  <c r="X199" i="10"/>
  <c r="W199" i="10"/>
  <c r="V199" i="10"/>
  <c r="U199" i="10"/>
  <c r="T199" i="10"/>
  <c r="X198" i="10"/>
  <c r="W198" i="10"/>
  <c r="V198" i="10"/>
  <c r="U198" i="10"/>
  <c r="T198" i="10"/>
  <c r="X197" i="10"/>
  <c r="W197" i="10"/>
  <c r="V197" i="10"/>
  <c r="U197" i="10"/>
  <c r="T197" i="10"/>
  <c r="X196" i="10"/>
  <c r="W196" i="10"/>
  <c r="V196" i="10"/>
  <c r="U196" i="10"/>
  <c r="T196" i="10"/>
  <c r="X195" i="10"/>
  <c r="W195" i="10"/>
  <c r="V195" i="10"/>
  <c r="U195" i="10"/>
  <c r="T195" i="10"/>
  <c r="X194" i="10"/>
  <c r="W194" i="10"/>
  <c r="V194" i="10"/>
  <c r="U194" i="10"/>
  <c r="T194" i="10"/>
  <c r="X193" i="10"/>
  <c r="W193" i="10"/>
  <c r="V193" i="10"/>
  <c r="U193" i="10"/>
  <c r="T193" i="10"/>
  <c r="X192" i="10"/>
  <c r="W192" i="10"/>
  <c r="V192" i="10"/>
  <c r="U192" i="10"/>
  <c r="T192" i="10"/>
  <c r="X191" i="10"/>
  <c r="W191" i="10"/>
  <c r="V191" i="10"/>
  <c r="U191" i="10"/>
  <c r="T191" i="10"/>
  <c r="X190" i="10"/>
  <c r="W190" i="10"/>
  <c r="V190" i="10"/>
  <c r="U190" i="10"/>
  <c r="T190" i="10"/>
  <c r="X189" i="10"/>
  <c r="W189" i="10"/>
  <c r="V189" i="10"/>
  <c r="U189" i="10"/>
  <c r="T189" i="10"/>
  <c r="X187" i="10"/>
  <c r="W187" i="10"/>
  <c r="V187" i="10"/>
  <c r="U187" i="10"/>
  <c r="T187" i="10"/>
  <c r="X186" i="10"/>
  <c r="W186" i="10"/>
  <c r="V186" i="10"/>
  <c r="U186" i="10"/>
  <c r="T186" i="10"/>
  <c r="X185" i="10"/>
  <c r="W185" i="10"/>
  <c r="V185" i="10"/>
  <c r="U185" i="10"/>
  <c r="T185" i="10"/>
  <c r="X184" i="10"/>
  <c r="W184" i="10"/>
  <c r="V184" i="10"/>
  <c r="U184" i="10"/>
  <c r="T184" i="10"/>
  <c r="X183" i="10"/>
  <c r="W183" i="10"/>
  <c r="V183" i="10"/>
  <c r="U183" i="10"/>
  <c r="T183" i="10"/>
  <c r="X182" i="10"/>
  <c r="W182" i="10"/>
  <c r="V182" i="10"/>
  <c r="U182" i="10"/>
  <c r="T182" i="10"/>
  <c r="X181" i="10"/>
  <c r="W181" i="10"/>
  <c r="V181" i="10"/>
  <c r="U181" i="10"/>
  <c r="T181" i="10"/>
  <c r="X180" i="10"/>
  <c r="W180" i="10"/>
  <c r="V180" i="10"/>
  <c r="U180" i="10"/>
  <c r="T180" i="10"/>
  <c r="X179" i="10"/>
  <c r="W179" i="10"/>
  <c r="V179" i="10"/>
  <c r="U179" i="10"/>
  <c r="T179" i="10"/>
  <c r="X178" i="10"/>
  <c r="W178" i="10"/>
  <c r="V178" i="10"/>
  <c r="U178" i="10"/>
  <c r="T178" i="10"/>
  <c r="X177" i="10"/>
  <c r="W177" i="10"/>
  <c r="V177" i="10"/>
  <c r="U177" i="10"/>
  <c r="T177" i="10"/>
  <c r="X176" i="10"/>
  <c r="W176" i="10"/>
  <c r="V176" i="10"/>
  <c r="U176" i="10"/>
  <c r="T176" i="10"/>
  <c r="X175" i="10"/>
  <c r="W175" i="10"/>
  <c r="V175" i="10"/>
  <c r="U175" i="10"/>
  <c r="T175" i="10"/>
  <c r="X174" i="10"/>
  <c r="W174" i="10"/>
  <c r="V174" i="10"/>
  <c r="U174" i="10"/>
  <c r="T174" i="10"/>
  <c r="X173" i="10"/>
  <c r="W173" i="10"/>
  <c r="V173" i="10"/>
  <c r="U173" i="10"/>
  <c r="T173" i="10"/>
  <c r="X172" i="10"/>
  <c r="W172" i="10"/>
  <c r="V172" i="10"/>
  <c r="U172" i="10"/>
  <c r="T172" i="10"/>
  <c r="X171" i="10"/>
  <c r="W171" i="10"/>
  <c r="V171" i="10"/>
  <c r="U171" i="10"/>
  <c r="T171" i="10"/>
  <c r="X170" i="10"/>
  <c r="W170" i="10"/>
  <c r="V170" i="10"/>
  <c r="U170" i="10"/>
  <c r="T170" i="10"/>
  <c r="X168" i="10"/>
  <c r="W168" i="10"/>
  <c r="V168" i="10"/>
  <c r="U168" i="10"/>
  <c r="T168" i="10"/>
  <c r="X167" i="10"/>
  <c r="W167" i="10"/>
  <c r="V167" i="10"/>
  <c r="U167" i="10"/>
  <c r="T167" i="10"/>
  <c r="X166" i="10"/>
  <c r="W166" i="10"/>
  <c r="V166" i="10"/>
  <c r="U166" i="10"/>
  <c r="T166" i="10"/>
  <c r="X165" i="10"/>
  <c r="W165" i="10"/>
  <c r="V165" i="10"/>
  <c r="U165" i="10"/>
  <c r="T165" i="10"/>
  <c r="X164" i="10"/>
  <c r="W164" i="10"/>
  <c r="V164" i="10"/>
  <c r="U164" i="10"/>
  <c r="T164" i="10"/>
  <c r="X163" i="10"/>
  <c r="W163" i="10"/>
  <c r="V163" i="10"/>
  <c r="U163" i="10"/>
  <c r="T163" i="10"/>
  <c r="X162" i="10"/>
  <c r="W162" i="10"/>
  <c r="V162" i="10"/>
  <c r="U162" i="10"/>
  <c r="T162" i="10"/>
  <c r="X161" i="10"/>
  <c r="W161" i="10"/>
  <c r="V161" i="10"/>
  <c r="U161" i="10"/>
  <c r="T161" i="10"/>
  <c r="X160" i="10"/>
  <c r="W160" i="10"/>
  <c r="V160" i="10"/>
  <c r="U160" i="10"/>
  <c r="T160" i="10"/>
  <c r="X159" i="10"/>
  <c r="W159" i="10"/>
  <c r="V159" i="10"/>
  <c r="U159" i="10"/>
  <c r="T159" i="10"/>
  <c r="X158" i="10"/>
  <c r="W158" i="10"/>
  <c r="V158" i="10"/>
  <c r="U158" i="10"/>
  <c r="T158" i="10"/>
  <c r="X157" i="10"/>
  <c r="W157" i="10"/>
  <c r="V157" i="10"/>
  <c r="U157" i="10"/>
  <c r="T157" i="10"/>
  <c r="X156" i="10"/>
  <c r="W156" i="10"/>
  <c r="V156" i="10"/>
  <c r="U156" i="10"/>
  <c r="T156" i="10"/>
  <c r="X155" i="10"/>
  <c r="W155" i="10"/>
  <c r="V155" i="10"/>
  <c r="U155" i="10"/>
  <c r="T155" i="10"/>
  <c r="X154" i="10"/>
  <c r="W154" i="10"/>
  <c r="V154" i="10"/>
  <c r="U154" i="10"/>
  <c r="T154" i="10"/>
  <c r="X153" i="10"/>
  <c r="W153" i="10"/>
  <c r="V153" i="10"/>
  <c r="U153" i="10"/>
  <c r="T153" i="10"/>
  <c r="X152" i="10"/>
  <c r="W152" i="10"/>
  <c r="V152" i="10"/>
  <c r="U152" i="10"/>
  <c r="T152" i="10"/>
  <c r="X151" i="10"/>
  <c r="W151" i="10"/>
  <c r="V151" i="10"/>
  <c r="U151" i="10"/>
  <c r="T151" i="10"/>
  <c r="X150" i="10"/>
  <c r="W150" i="10"/>
  <c r="V150" i="10"/>
  <c r="U150" i="10"/>
  <c r="T150" i="10"/>
  <c r="X149" i="10"/>
  <c r="W149" i="10"/>
  <c r="V149" i="10"/>
  <c r="U149" i="10"/>
  <c r="T149" i="10"/>
  <c r="X148" i="10"/>
  <c r="W148" i="10"/>
  <c r="V148" i="10"/>
  <c r="U148" i="10"/>
  <c r="T148" i="10"/>
  <c r="X146" i="10"/>
  <c r="W146" i="10"/>
  <c r="V146" i="10"/>
  <c r="U146" i="10"/>
  <c r="T146" i="10"/>
  <c r="X144" i="10"/>
  <c r="W144" i="10"/>
  <c r="V144" i="10"/>
  <c r="U144" i="10"/>
  <c r="T144" i="10"/>
  <c r="X143" i="10"/>
  <c r="W143" i="10"/>
  <c r="V143" i="10"/>
  <c r="U143" i="10"/>
  <c r="T143" i="10"/>
  <c r="X142" i="10"/>
  <c r="W142" i="10"/>
  <c r="V142" i="10"/>
  <c r="U142" i="10"/>
  <c r="T142" i="10"/>
  <c r="X140" i="10"/>
  <c r="W140" i="10"/>
  <c r="V140" i="10"/>
  <c r="U140" i="10"/>
  <c r="T140" i="10"/>
  <c r="X139" i="10"/>
  <c r="W139" i="10"/>
  <c r="V139" i="10"/>
  <c r="U139" i="10"/>
  <c r="T139" i="10"/>
  <c r="X138" i="10"/>
  <c r="W138" i="10"/>
  <c r="V138" i="10"/>
  <c r="U138" i="10"/>
  <c r="T138" i="10"/>
  <c r="X137" i="10"/>
  <c r="W137" i="10"/>
  <c r="V137" i="10"/>
  <c r="U137" i="10"/>
  <c r="T137" i="10"/>
  <c r="X136" i="10"/>
  <c r="W136" i="10"/>
  <c r="V136" i="10"/>
  <c r="U136" i="10"/>
  <c r="T136" i="10"/>
  <c r="X134" i="10"/>
  <c r="W134" i="10"/>
  <c r="V134" i="10"/>
  <c r="U134" i="10"/>
  <c r="T134" i="10"/>
  <c r="X133" i="10"/>
  <c r="W133" i="10"/>
  <c r="V133" i="10"/>
  <c r="U133" i="10"/>
  <c r="T133" i="10"/>
  <c r="X132" i="10"/>
  <c r="W132" i="10"/>
  <c r="V132" i="10"/>
  <c r="U132" i="10"/>
  <c r="T132" i="10"/>
  <c r="X131" i="10"/>
  <c r="W131" i="10"/>
  <c r="V131" i="10"/>
  <c r="U131" i="10"/>
  <c r="T131" i="10"/>
  <c r="X130" i="10"/>
  <c r="W130" i="10"/>
  <c r="V130" i="10"/>
  <c r="U130" i="10"/>
  <c r="T130" i="10"/>
  <c r="X128" i="10"/>
  <c r="W128" i="10"/>
  <c r="V128" i="10"/>
  <c r="U128" i="10"/>
  <c r="T128" i="10"/>
  <c r="X127" i="10"/>
  <c r="W127" i="10"/>
  <c r="V127" i="10"/>
  <c r="U127" i="10"/>
  <c r="T127" i="10"/>
  <c r="X126" i="10"/>
  <c r="W126" i="10"/>
  <c r="V126" i="10"/>
  <c r="U126" i="10"/>
  <c r="T126" i="10"/>
  <c r="X125" i="10"/>
  <c r="W125" i="10"/>
  <c r="V125" i="10"/>
  <c r="U125" i="10"/>
  <c r="T125" i="10"/>
  <c r="X124" i="10"/>
  <c r="W124" i="10"/>
  <c r="V124" i="10"/>
  <c r="U124" i="10"/>
  <c r="T124" i="10"/>
  <c r="X123" i="10"/>
  <c r="W123" i="10"/>
  <c r="V123" i="10"/>
  <c r="U123" i="10"/>
  <c r="T123" i="10"/>
  <c r="X121" i="10"/>
  <c r="W121" i="10"/>
  <c r="V121" i="10"/>
  <c r="U121" i="10"/>
  <c r="T121" i="10"/>
  <c r="X120" i="10"/>
  <c r="W120" i="10"/>
  <c r="V120" i="10"/>
  <c r="U120" i="10"/>
  <c r="T120" i="10"/>
  <c r="X119" i="10"/>
  <c r="W119" i="10"/>
  <c r="V119" i="10"/>
  <c r="U119" i="10"/>
  <c r="T119" i="10"/>
  <c r="X118" i="10"/>
  <c r="W118" i="10"/>
  <c r="V118" i="10"/>
  <c r="U118" i="10"/>
  <c r="T118" i="10"/>
  <c r="X117" i="10"/>
  <c r="W117" i="10"/>
  <c r="V117" i="10"/>
  <c r="U117" i="10"/>
  <c r="T117" i="10"/>
  <c r="X115" i="10"/>
  <c r="W115" i="10"/>
  <c r="V115" i="10"/>
  <c r="U115" i="10"/>
  <c r="T115" i="10"/>
  <c r="X114" i="10"/>
  <c r="W114" i="10"/>
  <c r="V114" i="10"/>
  <c r="U114" i="10"/>
  <c r="T114" i="10"/>
  <c r="X113" i="10"/>
  <c r="W113" i="10"/>
  <c r="V113" i="10"/>
  <c r="U113" i="10"/>
  <c r="T113" i="10"/>
  <c r="X112" i="10"/>
  <c r="W112" i="10"/>
  <c r="V112" i="10"/>
  <c r="U112" i="10"/>
  <c r="T112" i="10"/>
  <c r="X111" i="10"/>
  <c r="W111" i="10"/>
  <c r="V111" i="10"/>
  <c r="U111" i="10"/>
  <c r="T111" i="10"/>
  <c r="X110" i="10"/>
  <c r="W110" i="10"/>
  <c r="V110" i="10"/>
  <c r="U110" i="10"/>
  <c r="T110" i="10"/>
  <c r="X109" i="10"/>
  <c r="W109" i="10"/>
  <c r="V109" i="10"/>
  <c r="U109" i="10"/>
  <c r="T109" i="10"/>
  <c r="X108" i="10"/>
  <c r="W108" i="10"/>
  <c r="V108" i="10"/>
  <c r="U108" i="10"/>
  <c r="T108" i="10"/>
  <c r="X107" i="10"/>
  <c r="W107" i="10"/>
  <c r="V107" i="10"/>
  <c r="U107" i="10"/>
  <c r="T107" i="10"/>
  <c r="X106" i="10"/>
  <c r="W106" i="10"/>
  <c r="V106" i="10"/>
  <c r="U106" i="10"/>
  <c r="T106" i="10"/>
  <c r="X105" i="10"/>
  <c r="W105" i="10"/>
  <c r="V105" i="10"/>
  <c r="U105" i="10"/>
  <c r="T105" i="10"/>
  <c r="X104" i="10"/>
  <c r="W104" i="10"/>
  <c r="V104" i="10"/>
  <c r="U104" i="10"/>
  <c r="T104" i="10"/>
  <c r="X103" i="10"/>
  <c r="W103" i="10"/>
  <c r="V103" i="10"/>
  <c r="U103" i="10"/>
  <c r="T103" i="10"/>
  <c r="X102" i="10"/>
  <c r="W102" i="10"/>
  <c r="V102" i="10"/>
  <c r="U102" i="10"/>
  <c r="T102" i="10"/>
  <c r="X101" i="10"/>
  <c r="W101" i="10"/>
  <c r="V101" i="10"/>
  <c r="U101" i="10"/>
  <c r="T101" i="10"/>
  <c r="X100" i="10"/>
  <c r="W100" i="10"/>
  <c r="V100" i="10"/>
  <c r="U100" i="10"/>
  <c r="T100" i="10"/>
  <c r="X99" i="10"/>
  <c r="W99" i="10"/>
  <c r="V99" i="10"/>
  <c r="U99" i="10"/>
  <c r="T99" i="10"/>
  <c r="X97" i="10"/>
  <c r="W97" i="10"/>
  <c r="V97" i="10"/>
  <c r="U97" i="10"/>
  <c r="T97" i="10"/>
  <c r="X96" i="10"/>
  <c r="W96" i="10"/>
  <c r="V96" i="10"/>
  <c r="U96" i="10"/>
  <c r="T96" i="10"/>
  <c r="X95" i="10"/>
  <c r="W95" i="10"/>
  <c r="V95" i="10"/>
  <c r="U95" i="10"/>
  <c r="T95" i="10"/>
  <c r="X94" i="10"/>
  <c r="W94" i="10"/>
  <c r="V94" i="10"/>
  <c r="U94" i="10"/>
  <c r="T94" i="10"/>
  <c r="X93" i="10"/>
  <c r="W93" i="10"/>
  <c r="V93" i="10"/>
  <c r="U93" i="10"/>
  <c r="T93" i="10"/>
  <c r="X92" i="10"/>
  <c r="W92" i="10"/>
  <c r="V92" i="10"/>
  <c r="U92" i="10"/>
  <c r="T92" i="10"/>
  <c r="X91" i="10"/>
  <c r="W91" i="10"/>
  <c r="V91" i="10"/>
  <c r="U91" i="10"/>
  <c r="T91" i="10"/>
  <c r="X90" i="10"/>
  <c r="W90" i="10"/>
  <c r="V90" i="10"/>
  <c r="U90" i="10"/>
  <c r="T90" i="10"/>
  <c r="X89" i="10"/>
  <c r="W89" i="10"/>
  <c r="V89" i="10"/>
  <c r="U89" i="10"/>
  <c r="T89" i="10"/>
  <c r="X88" i="10"/>
  <c r="W88" i="10"/>
  <c r="V88" i="10"/>
  <c r="U88" i="10"/>
  <c r="T88" i="10"/>
  <c r="X87" i="10"/>
  <c r="W87" i="10"/>
  <c r="V87" i="10"/>
  <c r="U87" i="10"/>
  <c r="T87" i="10"/>
  <c r="X86" i="10"/>
  <c r="W86" i="10"/>
  <c r="V86" i="10"/>
  <c r="U86" i="10"/>
  <c r="T86" i="10"/>
  <c r="X84" i="10"/>
  <c r="W84" i="10"/>
  <c r="V84" i="10"/>
  <c r="U84" i="10"/>
  <c r="T84" i="10"/>
  <c r="X83" i="10"/>
  <c r="W83" i="10"/>
  <c r="V83" i="10"/>
  <c r="U83" i="10"/>
  <c r="T83" i="10"/>
  <c r="X81" i="10"/>
  <c r="W81" i="10"/>
  <c r="V81" i="10"/>
  <c r="U81" i="10"/>
  <c r="T81" i="10"/>
  <c r="X80" i="10"/>
  <c r="W80" i="10"/>
  <c r="V80" i="10"/>
  <c r="U80" i="10"/>
  <c r="T80" i="10"/>
  <c r="X79" i="10"/>
  <c r="W79" i="10"/>
  <c r="V79" i="10"/>
  <c r="U79" i="10"/>
  <c r="T79" i="10"/>
  <c r="X78" i="10"/>
  <c r="W78" i="10"/>
  <c r="V78" i="10"/>
  <c r="U78" i="10"/>
  <c r="T78" i="10"/>
  <c r="X77" i="10"/>
  <c r="W77" i="10"/>
  <c r="V77" i="10"/>
  <c r="U77" i="10"/>
  <c r="T77" i="10"/>
  <c r="X76" i="10"/>
  <c r="W76" i="10"/>
  <c r="V76" i="10"/>
  <c r="U76" i="10"/>
  <c r="T76" i="10"/>
  <c r="X75" i="10"/>
  <c r="W75" i="10"/>
  <c r="V75" i="10"/>
  <c r="U75" i="10"/>
  <c r="T75" i="10"/>
  <c r="X74" i="10"/>
  <c r="W74" i="10"/>
  <c r="V74" i="10"/>
  <c r="U74" i="10"/>
  <c r="T74" i="10"/>
  <c r="X73" i="10"/>
  <c r="W73" i="10"/>
  <c r="V73" i="10"/>
  <c r="U73" i="10"/>
  <c r="T73" i="10"/>
  <c r="X72" i="10"/>
  <c r="W72" i="10"/>
  <c r="V72" i="10"/>
  <c r="U72" i="10"/>
  <c r="T72" i="10"/>
  <c r="X71" i="10"/>
  <c r="W71" i="10"/>
  <c r="V71" i="10"/>
  <c r="U71" i="10"/>
  <c r="T71" i="10"/>
  <c r="X70" i="10"/>
  <c r="W70" i="10"/>
  <c r="V70" i="10"/>
  <c r="U70" i="10"/>
  <c r="T70" i="10"/>
  <c r="X69" i="10"/>
  <c r="W69" i="10"/>
  <c r="V69" i="10"/>
  <c r="U69" i="10"/>
  <c r="T69" i="10"/>
  <c r="X68" i="10"/>
  <c r="W68" i="10"/>
  <c r="V68" i="10"/>
  <c r="U68" i="10"/>
  <c r="T68" i="10"/>
  <c r="X67" i="10"/>
  <c r="W67" i="10"/>
  <c r="V67" i="10"/>
  <c r="U67" i="10"/>
  <c r="T67" i="10"/>
  <c r="X65" i="10"/>
  <c r="W65" i="10"/>
  <c r="V65" i="10"/>
  <c r="U65" i="10"/>
  <c r="T65" i="10"/>
  <c r="X64" i="10"/>
  <c r="W64" i="10"/>
  <c r="V64" i="10"/>
  <c r="U64" i="10"/>
  <c r="T64" i="10"/>
  <c r="X63" i="10"/>
  <c r="W63" i="10"/>
  <c r="V63" i="10"/>
  <c r="U63" i="10"/>
  <c r="T63" i="10"/>
  <c r="X61" i="10"/>
  <c r="W61" i="10"/>
  <c r="V61" i="10"/>
  <c r="U61" i="10"/>
  <c r="T61" i="10"/>
  <c r="X60" i="10"/>
  <c r="W60" i="10"/>
  <c r="V60" i="10"/>
  <c r="U60" i="10"/>
  <c r="T60" i="10"/>
  <c r="X59" i="10"/>
  <c r="W59" i="10"/>
  <c r="V59" i="10"/>
  <c r="U59" i="10"/>
  <c r="T59" i="10"/>
  <c r="X58" i="10"/>
  <c r="W58" i="10"/>
  <c r="V58" i="10"/>
  <c r="U58" i="10"/>
  <c r="T58" i="10"/>
  <c r="X57" i="10"/>
  <c r="W57" i="10"/>
  <c r="V57" i="10"/>
  <c r="U57" i="10"/>
  <c r="T57" i="10"/>
  <c r="X55" i="10"/>
  <c r="W55" i="10"/>
  <c r="V55" i="10"/>
  <c r="U55" i="10"/>
  <c r="T55" i="10"/>
  <c r="X54" i="10"/>
  <c r="W54" i="10"/>
  <c r="V54" i="10"/>
  <c r="U54" i="10"/>
  <c r="T54" i="10"/>
  <c r="X53" i="10"/>
  <c r="W53" i="10"/>
  <c r="V53" i="10"/>
  <c r="U53" i="10"/>
  <c r="T53" i="10"/>
  <c r="X52" i="10"/>
  <c r="W52" i="10"/>
  <c r="V52" i="10"/>
  <c r="U52" i="10"/>
  <c r="T52" i="10"/>
  <c r="X51" i="10"/>
  <c r="W51" i="10"/>
  <c r="V51" i="10"/>
  <c r="U51" i="10"/>
  <c r="T51" i="10"/>
  <c r="X50" i="10"/>
  <c r="W50" i="10"/>
  <c r="V50" i="10"/>
  <c r="U50" i="10"/>
  <c r="T50" i="10"/>
  <c r="X48" i="10"/>
  <c r="W48" i="10"/>
  <c r="V48" i="10"/>
  <c r="U48" i="10"/>
  <c r="T48" i="10"/>
  <c r="X47" i="10"/>
  <c r="W47" i="10"/>
  <c r="V47" i="10"/>
  <c r="U47" i="10"/>
  <c r="T47" i="10"/>
  <c r="X46" i="10"/>
  <c r="W46" i="10"/>
  <c r="V46" i="10"/>
  <c r="U46" i="10"/>
  <c r="T46" i="10"/>
  <c r="X45" i="10"/>
  <c r="W45" i="10"/>
  <c r="V45" i="10"/>
  <c r="U45" i="10"/>
  <c r="T45" i="10"/>
  <c r="X44" i="10"/>
  <c r="W44" i="10"/>
  <c r="V44" i="10"/>
  <c r="U44" i="10"/>
  <c r="T44" i="10"/>
  <c r="X43" i="10"/>
  <c r="W43" i="10"/>
  <c r="V43" i="10"/>
  <c r="U43" i="10"/>
  <c r="T43" i="10"/>
  <c r="X42" i="10"/>
  <c r="W42" i="10"/>
  <c r="V42" i="10"/>
  <c r="U42" i="10"/>
  <c r="T42" i="10"/>
  <c r="X40" i="10"/>
  <c r="W40" i="10"/>
  <c r="V40" i="10"/>
  <c r="U40" i="10"/>
  <c r="T40" i="10"/>
  <c r="X39" i="10"/>
  <c r="W39" i="10"/>
  <c r="V39" i="10"/>
  <c r="U39" i="10"/>
  <c r="T39" i="10"/>
  <c r="X38" i="10"/>
  <c r="W38" i="10"/>
  <c r="V38" i="10"/>
  <c r="U38" i="10"/>
  <c r="T38" i="10"/>
  <c r="X37" i="10"/>
  <c r="W37" i="10"/>
  <c r="V37" i="10"/>
  <c r="U37" i="10"/>
  <c r="T37" i="10"/>
  <c r="X36" i="10"/>
  <c r="W36" i="10"/>
  <c r="V36" i="10"/>
  <c r="U36" i="10"/>
  <c r="T36" i="10"/>
  <c r="X35" i="10"/>
  <c r="W35" i="10"/>
  <c r="V35" i="10"/>
  <c r="U35" i="10"/>
  <c r="T35" i="10"/>
  <c r="X33" i="10"/>
  <c r="W33" i="10"/>
  <c r="V33" i="10"/>
  <c r="U33" i="10"/>
  <c r="T33" i="10"/>
  <c r="X32" i="10"/>
  <c r="W32" i="10"/>
  <c r="V32" i="10"/>
  <c r="U32" i="10"/>
  <c r="T32" i="10"/>
  <c r="X31" i="10"/>
  <c r="W31" i="10"/>
  <c r="V31" i="10"/>
  <c r="U31" i="10"/>
  <c r="T31" i="10"/>
  <c r="X29" i="10"/>
  <c r="W29" i="10"/>
  <c r="V29" i="10"/>
  <c r="U29" i="10"/>
  <c r="T29" i="10"/>
  <c r="X28" i="10"/>
  <c r="W28" i="10"/>
  <c r="V28" i="10"/>
  <c r="U28" i="10"/>
  <c r="T28" i="10"/>
  <c r="X27" i="10"/>
  <c r="W27" i="10"/>
  <c r="V27" i="10"/>
  <c r="U27" i="10"/>
  <c r="T27" i="10"/>
  <c r="X26" i="10"/>
  <c r="W26" i="10"/>
  <c r="V26" i="10"/>
  <c r="U26" i="10"/>
  <c r="T26" i="10"/>
  <c r="X24" i="10"/>
  <c r="W24" i="10"/>
  <c r="V24" i="10"/>
  <c r="U24" i="10"/>
  <c r="T24" i="10"/>
  <c r="X23" i="10"/>
  <c r="W23" i="10"/>
  <c r="V23" i="10"/>
  <c r="U23" i="10"/>
  <c r="T23" i="10"/>
  <c r="V22" i="10"/>
  <c r="W22" i="10"/>
  <c r="X22" i="10"/>
  <c r="T22" i="10"/>
  <c r="AU1080" i="14" l="1"/>
  <c r="AT1080" i="14"/>
  <c r="AS1080" i="14"/>
  <c r="AR1080" i="14"/>
  <c r="AQ1080" i="14"/>
  <c r="AP1080" i="14"/>
  <c r="AO1080" i="14"/>
  <c r="AN1080" i="14"/>
  <c r="AM1080" i="14"/>
  <c r="AL1080" i="14"/>
  <c r="AK1080" i="14"/>
  <c r="AJ1080" i="14"/>
  <c r="AI1080" i="14"/>
  <c r="AH1080" i="14"/>
  <c r="AG1080" i="14"/>
  <c r="AF1080" i="14"/>
  <c r="AE1080" i="14"/>
  <c r="AD1080" i="14"/>
  <c r="AC1080" i="14"/>
  <c r="AB1080" i="14"/>
  <c r="AU1078" i="14"/>
  <c r="AT1078" i="14"/>
  <c r="AS1078" i="14"/>
  <c r="AR1078" i="14"/>
  <c r="AQ1078" i="14"/>
  <c r="AP1078" i="14"/>
  <c r="AO1078" i="14"/>
  <c r="AN1078" i="14"/>
  <c r="AM1078" i="14"/>
  <c r="AL1078" i="14"/>
  <c r="AK1078" i="14"/>
  <c r="AJ1078" i="14"/>
  <c r="AI1078" i="14"/>
  <c r="AH1078" i="14"/>
  <c r="AG1078" i="14"/>
  <c r="AF1078" i="14"/>
  <c r="AE1078" i="14"/>
  <c r="AD1078" i="14"/>
  <c r="AC1078" i="14"/>
  <c r="AB1078" i="14"/>
  <c r="AU1076" i="14"/>
  <c r="AT1076" i="14"/>
  <c r="AS1076" i="14"/>
  <c r="AR1076" i="14"/>
  <c r="AQ1076" i="14"/>
  <c r="AP1076" i="14"/>
  <c r="AO1076" i="14"/>
  <c r="AN1076" i="14"/>
  <c r="AM1076" i="14"/>
  <c r="AL1076" i="14"/>
  <c r="AK1076" i="14"/>
  <c r="AJ1076" i="14"/>
  <c r="AI1076" i="14"/>
  <c r="AH1076" i="14"/>
  <c r="AG1076" i="14"/>
  <c r="AF1076" i="14"/>
  <c r="AE1076" i="14"/>
  <c r="AD1076" i="14"/>
  <c r="AC1076" i="14"/>
  <c r="AB1076" i="14"/>
  <c r="AU1073" i="14"/>
  <c r="AT1073" i="14"/>
  <c r="AS1073" i="14"/>
  <c r="AR1073" i="14"/>
  <c r="AQ1073" i="14"/>
  <c r="AP1073" i="14"/>
  <c r="AO1073" i="14"/>
  <c r="AN1073" i="14"/>
  <c r="AM1073" i="14"/>
  <c r="AL1073" i="14"/>
  <c r="AK1073" i="14"/>
  <c r="AJ1073" i="14"/>
  <c r="AI1073" i="14"/>
  <c r="AH1073" i="14"/>
  <c r="AG1073" i="14"/>
  <c r="AF1073" i="14"/>
  <c r="AE1073" i="14"/>
  <c r="AD1073" i="14"/>
  <c r="AC1073" i="14"/>
  <c r="AB1073" i="14"/>
  <c r="AU1070" i="14"/>
  <c r="AT1070" i="14"/>
  <c r="AS1070" i="14"/>
  <c r="AR1070" i="14"/>
  <c r="AQ1070" i="14"/>
  <c r="AP1070" i="14"/>
  <c r="AO1070" i="14"/>
  <c r="AN1070" i="14"/>
  <c r="AM1070" i="14"/>
  <c r="AL1070" i="14"/>
  <c r="AK1070" i="14"/>
  <c r="AJ1070" i="14"/>
  <c r="AI1070" i="14"/>
  <c r="AH1070" i="14"/>
  <c r="AG1070" i="14"/>
  <c r="AF1070" i="14"/>
  <c r="AE1070" i="14"/>
  <c r="AD1070" i="14"/>
  <c r="AC1070" i="14"/>
  <c r="AB1070" i="14"/>
  <c r="AU1068" i="14"/>
  <c r="AT1068" i="14"/>
  <c r="AS1068" i="14"/>
  <c r="AR1068" i="14"/>
  <c r="AQ1068" i="14"/>
  <c r="AP1068" i="14"/>
  <c r="AO1068" i="14"/>
  <c r="AN1068" i="14"/>
  <c r="AM1068" i="14"/>
  <c r="AL1068" i="14"/>
  <c r="AK1068" i="14"/>
  <c r="AJ1068" i="14"/>
  <c r="AI1068" i="14"/>
  <c r="AH1068" i="14"/>
  <c r="AG1068" i="14"/>
  <c r="AF1068" i="14"/>
  <c r="AE1068" i="14"/>
  <c r="AD1068" i="14"/>
  <c r="AC1068" i="14"/>
  <c r="AB1068" i="14"/>
  <c r="AU1066" i="14"/>
  <c r="AT1066" i="14"/>
  <c r="AS1066" i="14"/>
  <c r="AR1066" i="14"/>
  <c r="AQ1066" i="14"/>
  <c r="AP1066" i="14"/>
  <c r="AO1066" i="14"/>
  <c r="AN1066" i="14"/>
  <c r="AM1066" i="14"/>
  <c r="AL1066" i="14"/>
  <c r="AK1066" i="14"/>
  <c r="AJ1066" i="14"/>
  <c r="AI1066" i="14"/>
  <c r="AH1066" i="14"/>
  <c r="AG1066" i="14"/>
  <c r="AF1066" i="14"/>
  <c r="AE1066" i="14"/>
  <c r="AD1066" i="14"/>
  <c r="AC1066" i="14"/>
  <c r="AB1066" i="14"/>
  <c r="AU1064" i="14"/>
  <c r="AT1064" i="14"/>
  <c r="AS1064" i="14"/>
  <c r="AR1064" i="14"/>
  <c r="AQ1064" i="14"/>
  <c r="AP1064" i="14"/>
  <c r="AO1064" i="14"/>
  <c r="AN1064" i="14"/>
  <c r="AM1064" i="14"/>
  <c r="AL1064" i="14"/>
  <c r="AK1064" i="14"/>
  <c r="AJ1064" i="14"/>
  <c r="AI1064" i="14"/>
  <c r="AH1064" i="14"/>
  <c r="AG1064" i="14"/>
  <c r="AF1064" i="14"/>
  <c r="AE1064" i="14"/>
  <c r="AD1064" i="14"/>
  <c r="AC1064" i="14"/>
  <c r="AB1064" i="14"/>
  <c r="AU1058" i="14"/>
  <c r="AT1058" i="14"/>
  <c r="AS1058" i="14"/>
  <c r="AR1058" i="14"/>
  <c r="AQ1058" i="14"/>
  <c r="AP1058" i="14"/>
  <c r="AO1058" i="14"/>
  <c r="AN1058" i="14"/>
  <c r="AM1058" i="14"/>
  <c r="AL1058" i="14"/>
  <c r="AK1058" i="14"/>
  <c r="AJ1058" i="14"/>
  <c r="AI1058" i="14"/>
  <c r="AH1058" i="14"/>
  <c r="AG1058" i="14"/>
  <c r="AF1058" i="14"/>
  <c r="AE1058" i="14"/>
  <c r="AD1058" i="14"/>
  <c r="AC1058" i="14"/>
  <c r="AB1058" i="14"/>
  <c r="AU1050" i="14"/>
  <c r="AT1050" i="14"/>
  <c r="AS1050" i="14"/>
  <c r="AR1050" i="14"/>
  <c r="AQ1050" i="14"/>
  <c r="AP1050" i="14"/>
  <c r="AO1050" i="14"/>
  <c r="AN1050" i="14"/>
  <c r="AM1050" i="14"/>
  <c r="AL1050" i="14"/>
  <c r="AK1050" i="14"/>
  <c r="AJ1050" i="14"/>
  <c r="AI1050" i="14"/>
  <c r="AH1050" i="14"/>
  <c r="AG1050" i="14"/>
  <c r="AF1050" i="14"/>
  <c r="AE1050" i="14"/>
  <c r="AD1050" i="14"/>
  <c r="AC1050" i="14"/>
  <c r="AB1050" i="14"/>
  <c r="AU1048" i="14"/>
  <c r="AT1048" i="14"/>
  <c r="AS1048" i="14"/>
  <c r="AR1048" i="14"/>
  <c r="AQ1048" i="14"/>
  <c r="AP1048" i="14"/>
  <c r="AO1048" i="14"/>
  <c r="AN1048" i="14"/>
  <c r="AM1048" i="14"/>
  <c r="AL1048" i="14"/>
  <c r="AK1048" i="14"/>
  <c r="AJ1048" i="14"/>
  <c r="AI1048" i="14"/>
  <c r="AH1048" i="14"/>
  <c r="AG1048" i="14"/>
  <c r="AF1048" i="14"/>
  <c r="AE1048" i="14"/>
  <c r="AD1048" i="14"/>
  <c r="AC1048" i="14"/>
  <c r="AB1048" i="14"/>
  <c r="AU1043" i="14"/>
  <c r="AT1043" i="14"/>
  <c r="AS1043" i="14"/>
  <c r="AR1043" i="14"/>
  <c r="AQ1043" i="14"/>
  <c r="AP1043" i="14"/>
  <c r="AO1043" i="14"/>
  <c r="AN1043" i="14"/>
  <c r="AM1043" i="14"/>
  <c r="AL1043" i="14"/>
  <c r="AK1043" i="14"/>
  <c r="AJ1043" i="14"/>
  <c r="AI1043" i="14"/>
  <c r="AH1043" i="14"/>
  <c r="AG1043" i="14"/>
  <c r="AF1043" i="14"/>
  <c r="AE1043" i="14"/>
  <c r="AD1043" i="14"/>
  <c r="AC1043" i="14"/>
  <c r="AB1043" i="14"/>
  <c r="AU1033" i="14"/>
  <c r="AT1033" i="14"/>
  <c r="AS1033" i="14"/>
  <c r="AR1033" i="14"/>
  <c r="AQ1033" i="14"/>
  <c r="AP1033" i="14"/>
  <c r="AO1033" i="14"/>
  <c r="AN1033" i="14"/>
  <c r="AM1033" i="14"/>
  <c r="AL1033" i="14"/>
  <c r="AK1033" i="14"/>
  <c r="AJ1033" i="14"/>
  <c r="AI1033" i="14"/>
  <c r="AH1033" i="14"/>
  <c r="AG1033" i="14"/>
  <c r="AF1033" i="14"/>
  <c r="AE1033" i="14"/>
  <c r="AD1033" i="14"/>
  <c r="AC1033" i="14"/>
  <c r="AB1033" i="14"/>
  <c r="AU1031" i="14"/>
  <c r="AT1031" i="14"/>
  <c r="AS1031" i="14"/>
  <c r="AR1031" i="14"/>
  <c r="AQ1031" i="14"/>
  <c r="AP1031" i="14"/>
  <c r="AO1031" i="14"/>
  <c r="AN1031" i="14"/>
  <c r="AM1031" i="14"/>
  <c r="AL1031" i="14"/>
  <c r="AK1031" i="14"/>
  <c r="AJ1031" i="14"/>
  <c r="AI1031" i="14"/>
  <c r="AH1031" i="14"/>
  <c r="AG1031" i="14"/>
  <c r="AF1031" i="14"/>
  <c r="AE1031" i="14"/>
  <c r="AD1031" i="14"/>
  <c r="AC1031" i="14"/>
  <c r="AB1031" i="14"/>
  <c r="AU1025" i="14"/>
  <c r="AT1025" i="14"/>
  <c r="AS1025" i="14"/>
  <c r="AR1025" i="14"/>
  <c r="AQ1025" i="14"/>
  <c r="AP1025" i="14"/>
  <c r="AO1025" i="14"/>
  <c r="AN1025" i="14"/>
  <c r="AM1025" i="14"/>
  <c r="AL1025" i="14"/>
  <c r="AK1025" i="14"/>
  <c r="AJ1025" i="14"/>
  <c r="AI1025" i="14"/>
  <c r="AH1025" i="14"/>
  <c r="AG1025" i="14"/>
  <c r="AF1025" i="14"/>
  <c r="AE1025" i="14"/>
  <c r="AD1025" i="14"/>
  <c r="AC1025" i="14"/>
  <c r="AB1025" i="14"/>
  <c r="AU1022" i="14"/>
  <c r="AT1022" i="14"/>
  <c r="AS1022" i="14"/>
  <c r="AR1022" i="14"/>
  <c r="AQ1022" i="14"/>
  <c r="AP1022" i="14"/>
  <c r="AO1022" i="14"/>
  <c r="AN1022" i="14"/>
  <c r="AM1022" i="14"/>
  <c r="AL1022" i="14"/>
  <c r="AK1022" i="14"/>
  <c r="AJ1022" i="14"/>
  <c r="AI1022" i="14"/>
  <c r="AH1022" i="14"/>
  <c r="AG1022" i="14"/>
  <c r="AF1022" i="14"/>
  <c r="AE1022" i="14"/>
  <c r="AD1022" i="14"/>
  <c r="AC1022" i="14"/>
  <c r="AB1022" i="14"/>
  <c r="AU1020" i="14"/>
  <c r="AT1020" i="14"/>
  <c r="AS1020" i="14"/>
  <c r="AR1020" i="14"/>
  <c r="AQ1020" i="14"/>
  <c r="AP1020" i="14"/>
  <c r="AO1020" i="14"/>
  <c r="AN1020" i="14"/>
  <c r="AM1020" i="14"/>
  <c r="AL1020" i="14"/>
  <c r="AK1020" i="14"/>
  <c r="AJ1020" i="14"/>
  <c r="AI1020" i="14"/>
  <c r="AH1020" i="14"/>
  <c r="AG1020" i="14"/>
  <c r="AF1020" i="14"/>
  <c r="AE1020" i="14"/>
  <c r="AD1020" i="14"/>
  <c r="AC1020" i="14"/>
  <c r="AB1020" i="14"/>
  <c r="AU1014" i="14"/>
  <c r="AT1014" i="14"/>
  <c r="AS1014" i="14"/>
  <c r="AR1014" i="14"/>
  <c r="AQ1014" i="14"/>
  <c r="AP1014" i="14"/>
  <c r="AO1014" i="14"/>
  <c r="AN1014" i="14"/>
  <c r="AM1014" i="14"/>
  <c r="AL1014" i="14"/>
  <c r="AK1014" i="14"/>
  <c r="AJ1014" i="14"/>
  <c r="AI1014" i="14"/>
  <c r="AH1014" i="14"/>
  <c r="AG1014" i="14"/>
  <c r="AF1014" i="14"/>
  <c r="AE1014" i="14"/>
  <c r="AD1014" i="14"/>
  <c r="AC1014" i="14"/>
  <c r="AB1014" i="14"/>
  <c r="AU999" i="14"/>
  <c r="AT999" i="14"/>
  <c r="AS999" i="14"/>
  <c r="AR999" i="14"/>
  <c r="AQ999" i="14"/>
  <c r="AP999" i="14"/>
  <c r="AO999" i="14"/>
  <c r="AN999" i="14"/>
  <c r="AM999" i="14"/>
  <c r="AL999" i="14"/>
  <c r="AK999" i="14"/>
  <c r="AJ999" i="14"/>
  <c r="AI999" i="14"/>
  <c r="AH999" i="14"/>
  <c r="AG999" i="14"/>
  <c r="AF999" i="14"/>
  <c r="AE999" i="14"/>
  <c r="AD999" i="14"/>
  <c r="AC999" i="14"/>
  <c r="AB999" i="14"/>
  <c r="AU985" i="14"/>
  <c r="AT985" i="14"/>
  <c r="AS985" i="14"/>
  <c r="AR985" i="14"/>
  <c r="AQ985" i="14"/>
  <c r="AP985" i="14"/>
  <c r="AO985" i="14"/>
  <c r="AN985" i="14"/>
  <c r="AM985" i="14"/>
  <c r="AL985" i="14"/>
  <c r="AK985" i="14"/>
  <c r="AJ985" i="14"/>
  <c r="AI985" i="14"/>
  <c r="AH985" i="14"/>
  <c r="AG985" i="14"/>
  <c r="AF985" i="14"/>
  <c r="AE985" i="14"/>
  <c r="AD985" i="14"/>
  <c r="AC985" i="14"/>
  <c r="AB985" i="14"/>
  <c r="AU965" i="14"/>
  <c r="AT965" i="14"/>
  <c r="AS965" i="14"/>
  <c r="AR965" i="14"/>
  <c r="AQ965" i="14"/>
  <c r="AP965" i="14"/>
  <c r="AO965" i="14"/>
  <c r="AN965" i="14"/>
  <c r="AM965" i="14"/>
  <c r="AL965" i="14"/>
  <c r="AK965" i="14"/>
  <c r="AJ965" i="14"/>
  <c r="AI965" i="14"/>
  <c r="AH965" i="14"/>
  <c r="AG965" i="14"/>
  <c r="AF965" i="14"/>
  <c r="AE965" i="14"/>
  <c r="AD965" i="14"/>
  <c r="AC965" i="14"/>
  <c r="AB965" i="14"/>
  <c r="AU962" i="14"/>
  <c r="AT962" i="14"/>
  <c r="AS962" i="14"/>
  <c r="AR962" i="14"/>
  <c r="AQ962" i="14"/>
  <c r="AP962" i="14"/>
  <c r="AO962" i="14"/>
  <c r="AN962" i="14"/>
  <c r="AM962" i="14"/>
  <c r="AL962" i="14"/>
  <c r="AK962" i="14"/>
  <c r="AJ962" i="14"/>
  <c r="AI962" i="14"/>
  <c r="AH962" i="14"/>
  <c r="AG962" i="14"/>
  <c r="AF962" i="14"/>
  <c r="AE962" i="14"/>
  <c r="AD962" i="14"/>
  <c r="AC962" i="14"/>
  <c r="AB962" i="14"/>
  <c r="AU959" i="14"/>
  <c r="AT959" i="14"/>
  <c r="AS959" i="14"/>
  <c r="AR959" i="14"/>
  <c r="AQ959" i="14"/>
  <c r="AP959" i="14"/>
  <c r="AO959" i="14"/>
  <c r="AN959" i="14"/>
  <c r="AM959" i="14"/>
  <c r="AL959" i="14"/>
  <c r="AK959" i="14"/>
  <c r="AJ959" i="14"/>
  <c r="AI959" i="14"/>
  <c r="AH959" i="14"/>
  <c r="AG959" i="14"/>
  <c r="AF959" i="14"/>
  <c r="AE959" i="14"/>
  <c r="AD959" i="14"/>
  <c r="AC959" i="14"/>
  <c r="AB959" i="14"/>
  <c r="AU950" i="14"/>
  <c r="AT950" i="14"/>
  <c r="AS950" i="14"/>
  <c r="AR950" i="14"/>
  <c r="AQ950" i="14"/>
  <c r="AP950" i="14"/>
  <c r="AO950" i="14"/>
  <c r="AN950" i="14"/>
  <c r="AM950" i="14"/>
  <c r="AL950" i="14"/>
  <c r="AK950" i="14"/>
  <c r="AJ950" i="14"/>
  <c r="AI950" i="14"/>
  <c r="AH950" i="14"/>
  <c r="AG950" i="14"/>
  <c r="AF950" i="14"/>
  <c r="AE950" i="14"/>
  <c r="AD950" i="14"/>
  <c r="AC950" i="14"/>
  <c r="AB950" i="14"/>
  <c r="AU947" i="14"/>
  <c r="AT947" i="14"/>
  <c r="AS947" i="14"/>
  <c r="AR947" i="14"/>
  <c r="AQ947" i="14"/>
  <c r="AP947" i="14"/>
  <c r="AO947" i="14"/>
  <c r="AN947" i="14"/>
  <c r="AM947" i="14"/>
  <c r="AL947" i="14"/>
  <c r="AK947" i="14"/>
  <c r="AJ947" i="14"/>
  <c r="AI947" i="14"/>
  <c r="AH947" i="14"/>
  <c r="AG947" i="14"/>
  <c r="AF947" i="14"/>
  <c r="AE947" i="14"/>
  <c r="AD947" i="14"/>
  <c r="AC947" i="14"/>
  <c r="AB947" i="14"/>
  <c r="AU945" i="14"/>
  <c r="AT945" i="14"/>
  <c r="AS945" i="14"/>
  <c r="AR945" i="14"/>
  <c r="AQ945" i="14"/>
  <c r="AP945" i="14"/>
  <c r="AO945" i="14"/>
  <c r="AN945" i="14"/>
  <c r="AM945" i="14"/>
  <c r="AL945" i="14"/>
  <c r="AK945" i="14"/>
  <c r="AJ945" i="14"/>
  <c r="AI945" i="14"/>
  <c r="AH945" i="14"/>
  <c r="AG945" i="14"/>
  <c r="AF945" i="14"/>
  <c r="AE945" i="14"/>
  <c r="AD945" i="14"/>
  <c r="AC945" i="14"/>
  <c r="AB945" i="14"/>
  <c r="AU939" i="14"/>
  <c r="AT939" i="14"/>
  <c r="AS939" i="14"/>
  <c r="AR939" i="14"/>
  <c r="AQ939" i="14"/>
  <c r="AP939" i="14"/>
  <c r="AO939" i="14"/>
  <c r="AN939" i="14"/>
  <c r="AM939" i="14"/>
  <c r="AL939" i="14"/>
  <c r="AK939" i="14"/>
  <c r="AJ939" i="14"/>
  <c r="AI939" i="14"/>
  <c r="AH939" i="14"/>
  <c r="AG939" i="14"/>
  <c r="AF939" i="14"/>
  <c r="AE939" i="14"/>
  <c r="AD939" i="14"/>
  <c r="AC939" i="14"/>
  <c r="AB939" i="14"/>
  <c r="AU937" i="14"/>
  <c r="AT937" i="14"/>
  <c r="AS937" i="14"/>
  <c r="AR937" i="14"/>
  <c r="AQ937" i="14"/>
  <c r="AP937" i="14"/>
  <c r="AO937" i="14"/>
  <c r="AN937" i="14"/>
  <c r="AM937" i="14"/>
  <c r="AL937" i="14"/>
  <c r="AK937" i="14"/>
  <c r="AJ937" i="14"/>
  <c r="AI937" i="14"/>
  <c r="AH937" i="14"/>
  <c r="AG937" i="14"/>
  <c r="AF937" i="14"/>
  <c r="AE937" i="14"/>
  <c r="AD937" i="14"/>
  <c r="AC937" i="14"/>
  <c r="AB937" i="14"/>
  <c r="AU927" i="14"/>
  <c r="AT927" i="14"/>
  <c r="AS927" i="14"/>
  <c r="AR927" i="14"/>
  <c r="AQ927" i="14"/>
  <c r="AP927" i="14"/>
  <c r="AO927" i="14"/>
  <c r="AN927" i="14"/>
  <c r="AM927" i="14"/>
  <c r="AL927" i="14"/>
  <c r="AK927" i="14"/>
  <c r="AJ927" i="14"/>
  <c r="AI927" i="14"/>
  <c r="AH927" i="14"/>
  <c r="AG927" i="14"/>
  <c r="AF927" i="14"/>
  <c r="AE927" i="14"/>
  <c r="AD927" i="14"/>
  <c r="AC927" i="14"/>
  <c r="AB927" i="14"/>
  <c r="AU922" i="14"/>
  <c r="AT922" i="14"/>
  <c r="AS922" i="14"/>
  <c r="AR922" i="14"/>
  <c r="AQ922" i="14"/>
  <c r="AP922" i="14"/>
  <c r="AO922" i="14"/>
  <c r="AN922" i="14"/>
  <c r="AM922" i="14"/>
  <c r="AL922" i="14"/>
  <c r="AK922" i="14"/>
  <c r="AJ922" i="14"/>
  <c r="AI922" i="14"/>
  <c r="AH922" i="14"/>
  <c r="AG922" i="14"/>
  <c r="AF922" i="14"/>
  <c r="AE922" i="14"/>
  <c r="AD922" i="14"/>
  <c r="AC922" i="14"/>
  <c r="AB922" i="14"/>
  <c r="AU920" i="14"/>
  <c r="AT920" i="14"/>
  <c r="AS920" i="14"/>
  <c r="AR920" i="14"/>
  <c r="AQ920" i="14"/>
  <c r="AP920" i="14"/>
  <c r="AO920" i="14"/>
  <c r="AN920" i="14"/>
  <c r="AM920" i="14"/>
  <c r="AL920" i="14"/>
  <c r="AK920" i="14"/>
  <c r="AJ920" i="14"/>
  <c r="AI920" i="14"/>
  <c r="AH920" i="14"/>
  <c r="AG920" i="14"/>
  <c r="AF920" i="14"/>
  <c r="AE920" i="14"/>
  <c r="AD920" i="14"/>
  <c r="AC920" i="14"/>
  <c r="AB920" i="14"/>
  <c r="AU918" i="14"/>
  <c r="AT918" i="14"/>
  <c r="AS918" i="14"/>
  <c r="AR918" i="14"/>
  <c r="AQ918" i="14"/>
  <c r="AP918" i="14"/>
  <c r="AO918" i="14"/>
  <c r="AN918" i="14"/>
  <c r="AM918" i="14"/>
  <c r="AL918" i="14"/>
  <c r="AK918" i="14"/>
  <c r="AJ918" i="14"/>
  <c r="AI918" i="14"/>
  <c r="AH918" i="14"/>
  <c r="AG918" i="14"/>
  <c r="AF918" i="14"/>
  <c r="AE918" i="14"/>
  <c r="AD918" i="14"/>
  <c r="AC918" i="14"/>
  <c r="AB918" i="14"/>
  <c r="AU916" i="14"/>
  <c r="AT916" i="14"/>
  <c r="AS916" i="14"/>
  <c r="AR916" i="14"/>
  <c r="AQ916" i="14"/>
  <c r="AP916" i="14"/>
  <c r="AO916" i="14"/>
  <c r="AN916" i="14"/>
  <c r="AM916" i="14"/>
  <c r="AL916" i="14"/>
  <c r="AK916" i="14"/>
  <c r="AJ916" i="14"/>
  <c r="AI916" i="14"/>
  <c r="AH916" i="14"/>
  <c r="AG916" i="14"/>
  <c r="AF916" i="14"/>
  <c r="AE916" i="14"/>
  <c r="AD916" i="14"/>
  <c r="AC916" i="14"/>
  <c r="AB916" i="14"/>
  <c r="AU914" i="14"/>
  <c r="AT914" i="14"/>
  <c r="AS914" i="14"/>
  <c r="AR914" i="14"/>
  <c r="AQ914" i="14"/>
  <c r="AP914" i="14"/>
  <c r="AO914" i="14"/>
  <c r="AN914" i="14"/>
  <c r="AM914" i="14"/>
  <c r="AL914" i="14"/>
  <c r="AK914" i="14"/>
  <c r="AJ914" i="14"/>
  <c r="AI914" i="14"/>
  <c r="AH914" i="14"/>
  <c r="AG914" i="14"/>
  <c r="AF914" i="14"/>
  <c r="AE914" i="14"/>
  <c r="AD914" i="14"/>
  <c r="AC914" i="14"/>
  <c r="AB914" i="14"/>
  <c r="AU909" i="14"/>
  <c r="AT909" i="14"/>
  <c r="AS909" i="14"/>
  <c r="AR909" i="14"/>
  <c r="AQ909" i="14"/>
  <c r="AP909" i="14"/>
  <c r="AO909" i="14"/>
  <c r="AN909" i="14"/>
  <c r="AM909" i="14"/>
  <c r="AL909" i="14"/>
  <c r="AK909" i="14"/>
  <c r="AJ909" i="14"/>
  <c r="AI909" i="14"/>
  <c r="AH909" i="14"/>
  <c r="AG909" i="14"/>
  <c r="AF909" i="14"/>
  <c r="AE909" i="14"/>
  <c r="AD909" i="14"/>
  <c r="AC909" i="14"/>
  <c r="AB909" i="14"/>
  <c r="AU895" i="14"/>
  <c r="AT895" i="14"/>
  <c r="AS895" i="14"/>
  <c r="AR895" i="14"/>
  <c r="AQ895" i="14"/>
  <c r="AP895" i="14"/>
  <c r="AO895" i="14"/>
  <c r="AN895" i="14"/>
  <c r="AM895" i="14"/>
  <c r="AL895" i="14"/>
  <c r="AK895" i="14"/>
  <c r="AJ895" i="14"/>
  <c r="AI895" i="14"/>
  <c r="AH895" i="14"/>
  <c r="AG895" i="14"/>
  <c r="AF895" i="14"/>
  <c r="AE895" i="14"/>
  <c r="AD895" i="14"/>
  <c r="AC895" i="14"/>
  <c r="AB895" i="14"/>
  <c r="AU890" i="14"/>
  <c r="AT890" i="14"/>
  <c r="AS890" i="14"/>
  <c r="AR890" i="14"/>
  <c r="AQ890" i="14"/>
  <c r="AP890" i="14"/>
  <c r="AO890" i="14"/>
  <c r="AN890" i="14"/>
  <c r="AM890" i="14"/>
  <c r="AL890" i="14"/>
  <c r="AK890" i="14"/>
  <c r="AJ890" i="14"/>
  <c r="AI890" i="14"/>
  <c r="AH890" i="14"/>
  <c r="AG890" i="14"/>
  <c r="AF890" i="14"/>
  <c r="AE890" i="14"/>
  <c r="AD890" i="14"/>
  <c r="AC890" i="14"/>
  <c r="AB890" i="14"/>
  <c r="AU888" i="14"/>
  <c r="AT888" i="14"/>
  <c r="AS888" i="14"/>
  <c r="AR888" i="14"/>
  <c r="AQ888" i="14"/>
  <c r="AP888" i="14"/>
  <c r="AO888" i="14"/>
  <c r="AN888" i="14"/>
  <c r="AM888" i="14"/>
  <c r="AL888" i="14"/>
  <c r="AK888" i="14"/>
  <c r="AJ888" i="14"/>
  <c r="AI888" i="14"/>
  <c r="AH888" i="14"/>
  <c r="AG888" i="14"/>
  <c r="AF888" i="14"/>
  <c r="AE888" i="14"/>
  <c r="AD888" i="14"/>
  <c r="AC888" i="14"/>
  <c r="AB888" i="14"/>
  <c r="AU886" i="14"/>
  <c r="AT886" i="14"/>
  <c r="AS886" i="14"/>
  <c r="AR886" i="14"/>
  <c r="AQ886" i="14"/>
  <c r="AP886" i="14"/>
  <c r="AO886" i="14"/>
  <c r="AN886" i="14"/>
  <c r="AM886" i="14"/>
  <c r="AL886" i="14"/>
  <c r="AK886" i="14"/>
  <c r="AJ886" i="14"/>
  <c r="AI886" i="14"/>
  <c r="AH886" i="14"/>
  <c r="AG886" i="14"/>
  <c r="AF886" i="14"/>
  <c r="AE886" i="14"/>
  <c r="AD886" i="14"/>
  <c r="AC886" i="14"/>
  <c r="AB886" i="14"/>
  <c r="AU884" i="14"/>
  <c r="AT884" i="14"/>
  <c r="AS884" i="14"/>
  <c r="AR884" i="14"/>
  <c r="AQ884" i="14"/>
  <c r="AP884" i="14"/>
  <c r="AO884" i="14"/>
  <c r="AN884" i="14"/>
  <c r="AM884" i="14"/>
  <c r="AL884" i="14"/>
  <c r="AK884" i="14"/>
  <c r="AJ884" i="14"/>
  <c r="AI884" i="14"/>
  <c r="AH884" i="14"/>
  <c r="AG884" i="14"/>
  <c r="AF884" i="14"/>
  <c r="AE884" i="14"/>
  <c r="AD884" i="14"/>
  <c r="AC884" i="14"/>
  <c r="AB884" i="14"/>
  <c r="AU881" i="14"/>
  <c r="AT881" i="14"/>
  <c r="AS881" i="14"/>
  <c r="AR881" i="14"/>
  <c r="AQ881" i="14"/>
  <c r="AP881" i="14"/>
  <c r="AO881" i="14"/>
  <c r="AN881" i="14"/>
  <c r="AM881" i="14"/>
  <c r="AL881" i="14"/>
  <c r="AK881" i="14"/>
  <c r="AJ881" i="14"/>
  <c r="AI881" i="14"/>
  <c r="AH881" i="14"/>
  <c r="AG881" i="14"/>
  <c r="AF881" i="14"/>
  <c r="AE881" i="14"/>
  <c r="AD881" i="14"/>
  <c r="AC881" i="14"/>
  <c r="AB881" i="14"/>
  <c r="AU876" i="14"/>
  <c r="AT876" i="14"/>
  <c r="AS876" i="14"/>
  <c r="AR876" i="14"/>
  <c r="AQ876" i="14"/>
  <c r="AP876" i="14"/>
  <c r="AO876" i="14"/>
  <c r="AN876" i="14"/>
  <c r="AM876" i="14"/>
  <c r="AL876" i="14"/>
  <c r="AK876" i="14"/>
  <c r="AJ876" i="14"/>
  <c r="AI876" i="14"/>
  <c r="AH876" i="14"/>
  <c r="AG876" i="14"/>
  <c r="AF876" i="14"/>
  <c r="AE876" i="14"/>
  <c r="AD876" i="14"/>
  <c r="AC876" i="14"/>
  <c r="AB876" i="14"/>
  <c r="AU871" i="14"/>
  <c r="AT871" i="14"/>
  <c r="AS871" i="14"/>
  <c r="AR871" i="14"/>
  <c r="AQ871" i="14"/>
  <c r="AQ870" i="14" s="1"/>
  <c r="AP871" i="14"/>
  <c r="AP870" i="14" s="1"/>
  <c r="AO871" i="14"/>
  <c r="AO870" i="14" s="1"/>
  <c r="AN871" i="14"/>
  <c r="AN870" i="14" s="1"/>
  <c r="AM871" i="14"/>
  <c r="AM870" i="14" s="1"/>
  <c r="AL871" i="14"/>
  <c r="AL870" i="14" s="1"/>
  <c r="AK871" i="14"/>
  <c r="AK870" i="14" s="1"/>
  <c r="AJ871" i="14"/>
  <c r="AJ870" i="14" s="1"/>
  <c r="AI871" i="14"/>
  <c r="AI870" i="14" s="1"/>
  <c r="AH871" i="14"/>
  <c r="AH870" i="14" s="1"/>
  <c r="AG871" i="14"/>
  <c r="AG870" i="14" s="1"/>
  <c r="AF871" i="14"/>
  <c r="AF870" i="14" s="1"/>
  <c r="AE871" i="14"/>
  <c r="AE870" i="14" s="1"/>
  <c r="AD871" i="14"/>
  <c r="AD870" i="14" s="1"/>
  <c r="AC871" i="14"/>
  <c r="AC870" i="14" s="1"/>
  <c r="AB871" i="14"/>
  <c r="AB870" i="14" s="1"/>
  <c r="AU870" i="14"/>
  <c r="AT870" i="14"/>
  <c r="AS870" i="14"/>
  <c r="AU868" i="14"/>
  <c r="AT868" i="14"/>
  <c r="AS868" i="14"/>
  <c r="AR868" i="14"/>
  <c r="AQ868" i="14"/>
  <c r="AP868" i="14"/>
  <c r="AO868" i="14"/>
  <c r="AN868" i="14"/>
  <c r="AM868" i="14"/>
  <c r="AL868" i="14"/>
  <c r="AK868" i="14"/>
  <c r="AJ868" i="14"/>
  <c r="AI868" i="14"/>
  <c r="AH868" i="14"/>
  <c r="AG868" i="14"/>
  <c r="AF868" i="14"/>
  <c r="AE868" i="14"/>
  <c r="AD868" i="14"/>
  <c r="AC868" i="14"/>
  <c r="AB868" i="14"/>
  <c r="AU866" i="14"/>
  <c r="AT866" i="14"/>
  <c r="AS866" i="14"/>
  <c r="AR866" i="14"/>
  <c r="AQ866" i="14"/>
  <c r="AP866" i="14"/>
  <c r="AO866" i="14"/>
  <c r="AN866" i="14"/>
  <c r="AM866" i="14"/>
  <c r="AL866" i="14"/>
  <c r="AK866" i="14"/>
  <c r="AJ866" i="14"/>
  <c r="AI866" i="14"/>
  <c r="AH866" i="14"/>
  <c r="AG866" i="14"/>
  <c r="AF866" i="14"/>
  <c r="AE866" i="14"/>
  <c r="AD866" i="14"/>
  <c r="AC866" i="14"/>
  <c r="AB866" i="14"/>
  <c r="AU863" i="14"/>
  <c r="AT863" i="14"/>
  <c r="AS863" i="14"/>
  <c r="AR863" i="14"/>
  <c r="AQ863" i="14"/>
  <c r="AP863" i="14"/>
  <c r="AO863" i="14"/>
  <c r="AN863" i="14"/>
  <c r="AM863" i="14"/>
  <c r="AL863" i="14"/>
  <c r="AK863" i="14"/>
  <c r="AJ863" i="14"/>
  <c r="AI863" i="14"/>
  <c r="AH863" i="14"/>
  <c r="AG863" i="14"/>
  <c r="AF863" i="14"/>
  <c r="AE863" i="14"/>
  <c r="AD863" i="14"/>
  <c r="AC863" i="14"/>
  <c r="AB863" i="14"/>
  <c r="AU854" i="14"/>
  <c r="AT854" i="14"/>
  <c r="AS854" i="14"/>
  <c r="AR854" i="14"/>
  <c r="AQ854" i="14"/>
  <c r="AP854" i="14"/>
  <c r="AO854" i="14"/>
  <c r="AN854" i="14"/>
  <c r="AM854" i="14"/>
  <c r="AL854" i="14"/>
  <c r="AK854" i="14"/>
  <c r="AJ854" i="14"/>
  <c r="AI854" i="14"/>
  <c r="AH854" i="14"/>
  <c r="AG854" i="14"/>
  <c r="AF854" i="14"/>
  <c r="AE854" i="14"/>
  <c r="AD854" i="14"/>
  <c r="AC854" i="14"/>
  <c r="AB854" i="14"/>
  <c r="AU852" i="14"/>
  <c r="AT852" i="14"/>
  <c r="AS852" i="14"/>
  <c r="AR852" i="14"/>
  <c r="AQ852" i="14"/>
  <c r="AP852" i="14"/>
  <c r="AO852" i="14"/>
  <c r="AN852" i="14"/>
  <c r="AM852" i="14"/>
  <c r="AL852" i="14"/>
  <c r="AK852" i="14"/>
  <c r="AJ852" i="14"/>
  <c r="AI852" i="14"/>
  <c r="AH852" i="14"/>
  <c r="AG852" i="14"/>
  <c r="AF852" i="14"/>
  <c r="AE852" i="14"/>
  <c r="AD852" i="14"/>
  <c r="AC852" i="14"/>
  <c r="AB852" i="14"/>
  <c r="AU850" i="14"/>
  <c r="AT850" i="14"/>
  <c r="AS850" i="14"/>
  <c r="AR850" i="14"/>
  <c r="AQ850" i="14"/>
  <c r="AP850" i="14"/>
  <c r="AO850" i="14"/>
  <c r="AN850" i="14"/>
  <c r="AM850" i="14"/>
  <c r="AL850" i="14"/>
  <c r="AK850" i="14"/>
  <c r="AJ850" i="14"/>
  <c r="AI850" i="14"/>
  <c r="AH850" i="14"/>
  <c r="AG850" i="14"/>
  <c r="AF850" i="14"/>
  <c r="AE850" i="14"/>
  <c r="AD850" i="14"/>
  <c r="AC850" i="14"/>
  <c r="AB850" i="14"/>
  <c r="AU839" i="14"/>
  <c r="AT839" i="14"/>
  <c r="AS839" i="14"/>
  <c r="AR839" i="14"/>
  <c r="AQ839" i="14"/>
  <c r="AP839" i="14"/>
  <c r="AO839" i="14"/>
  <c r="AN839" i="14"/>
  <c r="AM839" i="14"/>
  <c r="AL839" i="14"/>
  <c r="AK839" i="14"/>
  <c r="AJ839" i="14"/>
  <c r="AI839" i="14"/>
  <c r="AH839" i="14"/>
  <c r="AG839" i="14"/>
  <c r="AF839" i="14"/>
  <c r="AE839" i="14"/>
  <c r="AD839" i="14"/>
  <c r="AC839" i="14"/>
  <c r="AB839" i="14"/>
  <c r="AU836" i="14"/>
  <c r="AT836" i="14"/>
  <c r="AS836" i="14"/>
  <c r="AR836" i="14"/>
  <c r="AQ836" i="14"/>
  <c r="AP836" i="14"/>
  <c r="AO836" i="14"/>
  <c r="AN836" i="14"/>
  <c r="AM836" i="14"/>
  <c r="AL836" i="14"/>
  <c r="AK836" i="14"/>
  <c r="AJ836" i="14"/>
  <c r="AI836" i="14"/>
  <c r="AH836" i="14"/>
  <c r="AG836" i="14"/>
  <c r="AF836" i="14"/>
  <c r="AE836" i="14"/>
  <c r="AD836" i="14"/>
  <c r="AC836" i="14"/>
  <c r="AB836" i="14"/>
  <c r="AU833" i="14"/>
  <c r="AT833" i="14"/>
  <c r="AS833" i="14"/>
  <c r="AR833" i="14"/>
  <c r="AQ833" i="14"/>
  <c r="AP833" i="14"/>
  <c r="AO833" i="14"/>
  <c r="AN833" i="14"/>
  <c r="AM833" i="14"/>
  <c r="AL833" i="14"/>
  <c r="AK833" i="14"/>
  <c r="AJ833" i="14"/>
  <c r="AI833" i="14"/>
  <c r="AH833" i="14"/>
  <c r="AG833" i="14"/>
  <c r="AF833" i="14"/>
  <c r="AE833" i="14"/>
  <c r="AD833" i="14"/>
  <c r="AC833" i="14"/>
  <c r="AB833" i="14"/>
  <c r="AU825" i="14"/>
  <c r="AT825" i="14"/>
  <c r="AS825" i="14"/>
  <c r="AR825" i="14"/>
  <c r="AQ825" i="14"/>
  <c r="AP825" i="14"/>
  <c r="AO825" i="14"/>
  <c r="AN825" i="14"/>
  <c r="AM825" i="14"/>
  <c r="AL825" i="14"/>
  <c r="AK825" i="14"/>
  <c r="AJ825" i="14"/>
  <c r="AI825" i="14"/>
  <c r="AH825" i="14"/>
  <c r="AG825" i="14"/>
  <c r="AF825" i="14"/>
  <c r="AE825" i="14"/>
  <c r="AD825" i="14"/>
  <c r="AC825" i="14"/>
  <c r="AB825" i="14"/>
  <c r="AU783" i="14"/>
  <c r="AT783" i="14"/>
  <c r="AS783" i="14"/>
  <c r="AR783" i="14"/>
  <c r="AQ783" i="14"/>
  <c r="AP783" i="14"/>
  <c r="AO783" i="14"/>
  <c r="AN783" i="14"/>
  <c r="AM783" i="14"/>
  <c r="AL783" i="14"/>
  <c r="AK783" i="14"/>
  <c r="AJ783" i="14"/>
  <c r="AI783" i="14"/>
  <c r="AH783" i="14"/>
  <c r="AG783" i="14"/>
  <c r="AF783" i="14"/>
  <c r="AE783" i="14"/>
  <c r="AD783" i="14"/>
  <c r="AC783" i="14"/>
  <c r="AB783" i="14"/>
  <c r="AU772" i="14"/>
  <c r="AT772" i="14"/>
  <c r="AS772" i="14"/>
  <c r="AR772" i="14"/>
  <c r="AQ772" i="14"/>
  <c r="AP772" i="14"/>
  <c r="AO772" i="14"/>
  <c r="AN772" i="14"/>
  <c r="AM772" i="14"/>
  <c r="AL772" i="14"/>
  <c r="AK772" i="14"/>
  <c r="AJ772" i="14"/>
  <c r="AI772" i="14"/>
  <c r="AH772" i="14"/>
  <c r="AG772" i="14"/>
  <c r="AF772" i="14"/>
  <c r="AE772" i="14"/>
  <c r="AD772" i="14"/>
  <c r="AC772" i="14"/>
  <c r="AB772" i="14"/>
  <c r="AU769" i="14"/>
  <c r="AT769" i="14"/>
  <c r="AS769" i="14"/>
  <c r="AR769" i="14"/>
  <c r="AQ769" i="14"/>
  <c r="AP769" i="14"/>
  <c r="AO769" i="14"/>
  <c r="AN769" i="14"/>
  <c r="AM769" i="14"/>
  <c r="AL769" i="14"/>
  <c r="AK769" i="14"/>
  <c r="AJ769" i="14"/>
  <c r="AI769" i="14"/>
  <c r="AH769" i="14"/>
  <c r="AG769" i="14"/>
  <c r="AF769" i="14"/>
  <c r="AE769" i="14"/>
  <c r="AD769" i="14"/>
  <c r="AC769" i="14"/>
  <c r="AB769" i="14"/>
  <c r="AU760" i="14"/>
  <c r="AT760" i="14"/>
  <c r="AS760" i="14"/>
  <c r="AR760" i="14"/>
  <c r="AQ760" i="14"/>
  <c r="AP760" i="14"/>
  <c r="AO760" i="14"/>
  <c r="AN760" i="14"/>
  <c r="AM760" i="14"/>
  <c r="AL760" i="14"/>
  <c r="AK760" i="14"/>
  <c r="AJ760" i="14"/>
  <c r="AI760" i="14"/>
  <c r="AH760" i="14"/>
  <c r="AG760" i="14"/>
  <c r="AF760" i="14"/>
  <c r="AE760" i="14"/>
  <c r="AD760" i="14"/>
  <c r="AC760" i="14"/>
  <c r="AB760" i="14"/>
  <c r="AU733" i="14"/>
  <c r="AT733" i="14"/>
  <c r="AS733" i="14"/>
  <c r="AR733" i="14"/>
  <c r="AQ733" i="14"/>
  <c r="AP733" i="14"/>
  <c r="AO733" i="14"/>
  <c r="AN733" i="14"/>
  <c r="AM733" i="14"/>
  <c r="AL733" i="14"/>
  <c r="AK733" i="14"/>
  <c r="AJ733" i="14"/>
  <c r="AI733" i="14"/>
  <c r="AH733" i="14"/>
  <c r="AG733" i="14"/>
  <c r="AF733" i="14"/>
  <c r="AE733" i="14"/>
  <c r="AD733" i="14"/>
  <c r="AC733" i="14"/>
  <c r="AB733" i="14"/>
  <c r="AU723" i="14"/>
  <c r="AT723" i="14"/>
  <c r="AS723" i="14"/>
  <c r="AR723" i="14"/>
  <c r="AQ723" i="14"/>
  <c r="AP723" i="14"/>
  <c r="AO723" i="14"/>
  <c r="AN723" i="14"/>
  <c r="AM723" i="14"/>
  <c r="AL723" i="14"/>
  <c r="AK723" i="14"/>
  <c r="AJ723" i="14"/>
  <c r="AI723" i="14"/>
  <c r="AH723" i="14"/>
  <c r="AG723" i="14"/>
  <c r="AF723" i="14"/>
  <c r="AE723" i="14"/>
  <c r="AD723" i="14"/>
  <c r="AC723" i="14"/>
  <c r="AB723" i="14"/>
  <c r="AU718" i="14"/>
  <c r="AT718" i="14"/>
  <c r="AS718" i="14"/>
  <c r="AR718" i="14"/>
  <c r="AQ718" i="14"/>
  <c r="AP718" i="14"/>
  <c r="AO718" i="14"/>
  <c r="AN718" i="14"/>
  <c r="AM718" i="14"/>
  <c r="AL718" i="14"/>
  <c r="AK718" i="14"/>
  <c r="AJ718" i="14"/>
  <c r="AI718" i="14"/>
  <c r="AH718" i="14"/>
  <c r="AG718" i="14"/>
  <c r="AF718" i="14"/>
  <c r="AE718" i="14"/>
  <c r="AD718" i="14"/>
  <c r="AC718" i="14"/>
  <c r="AB718" i="14"/>
  <c r="AU708" i="14"/>
  <c r="AT708" i="14"/>
  <c r="AS708" i="14"/>
  <c r="AR708" i="14"/>
  <c r="AQ708" i="14"/>
  <c r="AP708" i="14"/>
  <c r="AO708" i="14"/>
  <c r="AN708" i="14"/>
  <c r="AM708" i="14"/>
  <c r="AL708" i="14"/>
  <c r="AK708" i="14"/>
  <c r="AJ708" i="14"/>
  <c r="AI708" i="14"/>
  <c r="AH708" i="14"/>
  <c r="AG708" i="14"/>
  <c r="AF708" i="14"/>
  <c r="AE708" i="14"/>
  <c r="AD708" i="14"/>
  <c r="AC708" i="14"/>
  <c r="AB708" i="14"/>
  <c r="AU705" i="14"/>
  <c r="AT705" i="14"/>
  <c r="AS705" i="14"/>
  <c r="AR705" i="14"/>
  <c r="AQ705" i="14"/>
  <c r="AP705" i="14"/>
  <c r="AO705" i="14"/>
  <c r="AN705" i="14"/>
  <c r="AM705" i="14"/>
  <c r="AL705" i="14"/>
  <c r="AK705" i="14"/>
  <c r="AJ705" i="14"/>
  <c r="AI705" i="14"/>
  <c r="AH705" i="14"/>
  <c r="AG705" i="14"/>
  <c r="AF705" i="14"/>
  <c r="AE705" i="14"/>
  <c r="AD705" i="14"/>
  <c r="AC705" i="14"/>
  <c r="AB705" i="14"/>
  <c r="AU691" i="14"/>
  <c r="AT691" i="14"/>
  <c r="AS691" i="14"/>
  <c r="AR691" i="14"/>
  <c r="AQ691" i="14"/>
  <c r="AP691" i="14"/>
  <c r="AO691" i="14"/>
  <c r="AN691" i="14"/>
  <c r="AM691" i="14"/>
  <c r="AL691" i="14"/>
  <c r="AK691" i="14"/>
  <c r="AJ691" i="14"/>
  <c r="AI691" i="14"/>
  <c r="AH691" i="14"/>
  <c r="AG691" i="14"/>
  <c r="AF691" i="14"/>
  <c r="AE691" i="14"/>
  <c r="AD691" i="14"/>
  <c r="AC691" i="14"/>
  <c r="AB691" i="14"/>
  <c r="AU689" i="14"/>
  <c r="AT689" i="14"/>
  <c r="AS689" i="14"/>
  <c r="AR689" i="14"/>
  <c r="AQ689" i="14"/>
  <c r="AP689" i="14"/>
  <c r="AO689" i="14"/>
  <c r="AN689" i="14"/>
  <c r="AM689" i="14"/>
  <c r="AL689" i="14"/>
  <c r="AK689" i="14"/>
  <c r="AJ689" i="14"/>
  <c r="AI689" i="14"/>
  <c r="AH689" i="14"/>
  <c r="AG689" i="14"/>
  <c r="AF689" i="14"/>
  <c r="AE689" i="14"/>
  <c r="AD689" i="14"/>
  <c r="AC689" i="14"/>
  <c r="AB689" i="14"/>
  <c r="AU666" i="14"/>
  <c r="AT666" i="14"/>
  <c r="AS666" i="14"/>
  <c r="AR666" i="14"/>
  <c r="AQ666" i="14"/>
  <c r="AP666" i="14"/>
  <c r="AO666" i="14"/>
  <c r="AN666" i="14"/>
  <c r="AM666" i="14"/>
  <c r="AL666" i="14"/>
  <c r="AK666" i="14"/>
  <c r="AJ666" i="14"/>
  <c r="AI666" i="14"/>
  <c r="AH666" i="14"/>
  <c r="AG666" i="14"/>
  <c r="AF666" i="14"/>
  <c r="AE666" i="14"/>
  <c r="AD666" i="14"/>
  <c r="AC666" i="14"/>
  <c r="AB666" i="14"/>
  <c r="AU656" i="14"/>
  <c r="AT656" i="14"/>
  <c r="AS656" i="14"/>
  <c r="AR656" i="14"/>
  <c r="AQ656" i="14"/>
  <c r="AP656" i="14"/>
  <c r="AO656" i="14"/>
  <c r="AN656" i="14"/>
  <c r="AM656" i="14"/>
  <c r="AL656" i="14"/>
  <c r="AK656" i="14"/>
  <c r="AJ656" i="14"/>
  <c r="AI656" i="14"/>
  <c r="AH656" i="14"/>
  <c r="AG656" i="14"/>
  <c r="AF656" i="14"/>
  <c r="AE656" i="14"/>
  <c r="AD656" i="14"/>
  <c r="AC656" i="14"/>
  <c r="AB656" i="14"/>
  <c r="AU650" i="14"/>
  <c r="AT650" i="14"/>
  <c r="AS650" i="14"/>
  <c r="AR650" i="14"/>
  <c r="AQ650" i="14"/>
  <c r="AP650" i="14"/>
  <c r="AO650" i="14"/>
  <c r="AN650" i="14"/>
  <c r="AM650" i="14"/>
  <c r="AL650" i="14"/>
  <c r="AK650" i="14"/>
  <c r="AJ650" i="14"/>
  <c r="AI650" i="14"/>
  <c r="AH650" i="14"/>
  <c r="AG650" i="14"/>
  <c r="AF650" i="14"/>
  <c r="AE650" i="14"/>
  <c r="AD650" i="14"/>
  <c r="AC650" i="14"/>
  <c r="AB650" i="14"/>
  <c r="AU635" i="14"/>
  <c r="AT635" i="14"/>
  <c r="AS635" i="14"/>
  <c r="AR635" i="14"/>
  <c r="AQ635" i="14"/>
  <c r="AP635" i="14"/>
  <c r="AO635" i="14"/>
  <c r="AN635" i="14"/>
  <c r="AM635" i="14"/>
  <c r="AL635" i="14"/>
  <c r="AK635" i="14"/>
  <c r="AJ635" i="14"/>
  <c r="AI635" i="14"/>
  <c r="AH635" i="14"/>
  <c r="AG635" i="14"/>
  <c r="AF635" i="14"/>
  <c r="AE635" i="14"/>
  <c r="AD635" i="14"/>
  <c r="AC635" i="14"/>
  <c r="AB635" i="14"/>
  <c r="AU630" i="14"/>
  <c r="AT630" i="14"/>
  <c r="AS630" i="14"/>
  <c r="AR630" i="14"/>
  <c r="AQ630" i="14"/>
  <c r="AP630" i="14"/>
  <c r="AO630" i="14"/>
  <c r="AN630" i="14"/>
  <c r="AM630" i="14"/>
  <c r="AL630" i="14"/>
  <c r="AK630" i="14"/>
  <c r="AJ630" i="14"/>
  <c r="AI630" i="14"/>
  <c r="AH630" i="14"/>
  <c r="AG630" i="14"/>
  <c r="AF630" i="14"/>
  <c r="AE630" i="14"/>
  <c r="AD630" i="14"/>
  <c r="AC630" i="14"/>
  <c r="AB630" i="14"/>
  <c r="AU625" i="14"/>
  <c r="AT625" i="14"/>
  <c r="AS625" i="14"/>
  <c r="AR625" i="14"/>
  <c r="AQ625" i="14"/>
  <c r="AP625" i="14"/>
  <c r="AO625" i="14"/>
  <c r="AN625" i="14"/>
  <c r="AM625" i="14"/>
  <c r="AL625" i="14"/>
  <c r="AK625" i="14"/>
  <c r="AJ625" i="14"/>
  <c r="AI625" i="14"/>
  <c r="AH625" i="14"/>
  <c r="AG625" i="14"/>
  <c r="AF625" i="14"/>
  <c r="AE625" i="14"/>
  <c r="AD625" i="14"/>
  <c r="AC625" i="14"/>
  <c r="AB625" i="14"/>
  <c r="AU622" i="14"/>
  <c r="AT622" i="14"/>
  <c r="AS622" i="14"/>
  <c r="AR622" i="14"/>
  <c r="AQ622" i="14"/>
  <c r="AP622" i="14"/>
  <c r="AO622" i="14"/>
  <c r="AN622" i="14"/>
  <c r="AM622" i="14"/>
  <c r="AL622" i="14"/>
  <c r="AK622" i="14"/>
  <c r="AJ622" i="14"/>
  <c r="AI622" i="14"/>
  <c r="AH622" i="14"/>
  <c r="AG622" i="14"/>
  <c r="AF622" i="14"/>
  <c r="AE622" i="14"/>
  <c r="AD622" i="14"/>
  <c r="AC622" i="14"/>
  <c r="AB622" i="14"/>
  <c r="AU612" i="14"/>
  <c r="AT612" i="14"/>
  <c r="AS612" i="14"/>
  <c r="AR612" i="14"/>
  <c r="AQ612" i="14"/>
  <c r="AP612" i="14"/>
  <c r="AO612" i="14"/>
  <c r="AN612" i="14"/>
  <c r="AM612" i="14"/>
  <c r="AL612" i="14"/>
  <c r="AK612" i="14"/>
  <c r="AJ612" i="14"/>
  <c r="AI612" i="14"/>
  <c r="AH612" i="14"/>
  <c r="AG612" i="14"/>
  <c r="AF612" i="14"/>
  <c r="AE612" i="14"/>
  <c r="AD612" i="14"/>
  <c r="AC612" i="14"/>
  <c r="AB612" i="14"/>
  <c r="AU594" i="14"/>
  <c r="AT594" i="14"/>
  <c r="AS594" i="14"/>
  <c r="AR594" i="14"/>
  <c r="AQ594" i="14"/>
  <c r="AP594" i="14"/>
  <c r="AO594" i="14"/>
  <c r="AN594" i="14"/>
  <c r="AM594" i="14"/>
  <c r="AL594" i="14"/>
  <c r="AK594" i="14"/>
  <c r="AJ594" i="14"/>
  <c r="AI594" i="14"/>
  <c r="AH594" i="14"/>
  <c r="AG594" i="14"/>
  <c r="AF594" i="14"/>
  <c r="AE594" i="14"/>
  <c r="AD594" i="14"/>
  <c r="AC594" i="14"/>
  <c r="AB594" i="14"/>
  <c r="AU588" i="14"/>
  <c r="AT588" i="14"/>
  <c r="AS588" i="14"/>
  <c r="AR588" i="14"/>
  <c r="AQ588" i="14"/>
  <c r="AP588" i="14"/>
  <c r="AO588" i="14"/>
  <c r="AN588" i="14"/>
  <c r="AM588" i="14"/>
  <c r="AL588" i="14"/>
  <c r="AK588" i="14"/>
  <c r="AJ588" i="14"/>
  <c r="AI588" i="14"/>
  <c r="AH588" i="14"/>
  <c r="AG588" i="14"/>
  <c r="AF588" i="14"/>
  <c r="AE588" i="14"/>
  <c r="AD588" i="14"/>
  <c r="AC588" i="14"/>
  <c r="AB588" i="14"/>
  <c r="AU586" i="14"/>
  <c r="AT586" i="14"/>
  <c r="AS586" i="14"/>
  <c r="AR586" i="14"/>
  <c r="AQ586" i="14"/>
  <c r="AP586" i="14"/>
  <c r="AO586" i="14"/>
  <c r="AN586" i="14"/>
  <c r="AM586" i="14"/>
  <c r="AL586" i="14"/>
  <c r="AK586" i="14"/>
  <c r="AJ586" i="14"/>
  <c r="AI586" i="14"/>
  <c r="AH586" i="14"/>
  <c r="AG586" i="14"/>
  <c r="AF586" i="14"/>
  <c r="AE586" i="14"/>
  <c r="AD586" i="14"/>
  <c r="AC586" i="14"/>
  <c r="AB586" i="14"/>
  <c r="AU578" i="14"/>
  <c r="AT578" i="14"/>
  <c r="AS578" i="14"/>
  <c r="AR578" i="14"/>
  <c r="AQ578" i="14"/>
  <c r="AP578" i="14"/>
  <c r="AO578" i="14"/>
  <c r="AN578" i="14"/>
  <c r="AM578" i="14"/>
  <c r="AL578" i="14"/>
  <c r="AK578" i="14"/>
  <c r="AJ578" i="14"/>
  <c r="AI578" i="14"/>
  <c r="AH578" i="14"/>
  <c r="AG578" i="14"/>
  <c r="AF578" i="14"/>
  <c r="AE578" i="14"/>
  <c r="AD578" i="14"/>
  <c r="AC578" i="14"/>
  <c r="AB578" i="14"/>
  <c r="AU554" i="14"/>
  <c r="AT554" i="14"/>
  <c r="AS554" i="14"/>
  <c r="AR554" i="14"/>
  <c r="AQ554" i="14"/>
  <c r="AP554" i="14"/>
  <c r="AO554" i="14"/>
  <c r="AN554" i="14"/>
  <c r="AM554" i="14"/>
  <c r="AL554" i="14"/>
  <c r="AK554" i="14"/>
  <c r="AJ554" i="14"/>
  <c r="AI554" i="14"/>
  <c r="AH554" i="14"/>
  <c r="AG554" i="14"/>
  <c r="AF554" i="14"/>
  <c r="AE554" i="14"/>
  <c r="AD554" i="14"/>
  <c r="AC554" i="14"/>
  <c r="AB554" i="14"/>
  <c r="AU550" i="14"/>
  <c r="AT550" i="14"/>
  <c r="AS550" i="14"/>
  <c r="AR550" i="14"/>
  <c r="AQ550" i="14"/>
  <c r="AP550" i="14"/>
  <c r="AO550" i="14"/>
  <c r="AN550" i="14"/>
  <c r="AM550" i="14"/>
  <c r="AL550" i="14"/>
  <c r="AK550" i="14"/>
  <c r="AJ550" i="14"/>
  <c r="AI550" i="14"/>
  <c r="AH550" i="14"/>
  <c r="AG550" i="14"/>
  <c r="AF550" i="14"/>
  <c r="AE550" i="14"/>
  <c r="AD550" i="14"/>
  <c r="AC550" i="14"/>
  <c r="AB550" i="14"/>
  <c r="AU548" i="14"/>
  <c r="AT548" i="14"/>
  <c r="AS548" i="14"/>
  <c r="AR548" i="14"/>
  <c r="AQ548" i="14"/>
  <c r="AP548" i="14"/>
  <c r="AO548" i="14"/>
  <c r="AN548" i="14"/>
  <c r="AM548" i="14"/>
  <c r="AL548" i="14"/>
  <c r="AK548" i="14"/>
  <c r="AJ548" i="14"/>
  <c r="AI548" i="14"/>
  <c r="AH548" i="14"/>
  <c r="AG548" i="14"/>
  <c r="AF548" i="14"/>
  <c r="AE548" i="14"/>
  <c r="AD548" i="14"/>
  <c r="AC548" i="14"/>
  <c r="AB548" i="14"/>
  <c r="AU545" i="14"/>
  <c r="AT545" i="14"/>
  <c r="AS545" i="14"/>
  <c r="AR545" i="14"/>
  <c r="AQ545" i="14"/>
  <c r="AP545" i="14"/>
  <c r="AO545" i="14"/>
  <c r="AN545" i="14"/>
  <c r="AM545" i="14"/>
  <c r="AL545" i="14"/>
  <c r="AK545" i="14"/>
  <c r="AJ545" i="14"/>
  <c r="AI545" i="14"/>
  <c r="AH545" i="14"/>
  <c r="AG545" i="14"/>
  <c r="AF545" i="14"/>
  <c r="AE545" i="14"/>
  <c r="AD545" i="14"/>
  <c r="AC545" i="14"/>
  <c r="AB545" i="14"/>
  <c r="AU540" i="14"/>
  <c r="AT540" i="14"/>
  <c r="AS540" i="14"/>
  <c r="AR540" i="14"/>
  <c r="AQ540" i="14"/>
  <c r="AP540" i="14"/>
  <c r="AO540" i="14"/>
  <c r="AN540" i="14"/>
  <c r="AM540" i="14"/>
  <c r="AL540" i="14"/>
  <c r="AK540" i="14"/>
  <c r="AJ540" i="14"/>
  <c r="AI540" i="14"/>
  <c r="AH540" i="14"/>
  <c r="AG540" i="14"/>
  <c r="AF540" i="14"/>
  <c r="AE540" i="14"/>
  <c r="AD540" i="14"/>
  <c r="AC540" i="14"/>
  <c r="AB540" i="14"/>
  <c r="AU535" i="14"/>
  <c r="AT535" i="14"/>
  <c r="AS535" i="14"/>
  <c r="AR535" i="14"/>
  <c r="AQ535" i="14"/>
  <c r="AP535" i="14"/>
  <c r="AO535" i="14"/>
  <c r="AN535" i="14"/>
  <c r="AM535" i="14"/>
  <c r="AL535" i="14"/>
  <c r="AK535" i="14"/>
  <c r="AJ535" i="14"/>
  <c r="AI535" i="14"/>
  <c r="AH535" i="14"/>
  <c r="AG535" i="14"/>
  <c r="AF535" i="14"/>
  <c r="AE535" i="14"/>
  <c r="AD535" i="14"/>
  <c r="AC535" i="14"/>
  <c r="AB535" i="14"/>
  <c r="AU530" i="14"/>
  <c r="AT530" i="14"/>
  <c r="AS530" i="14"/>
  <c r="AR530" i="14"/>
  <c r="AQ530" i="14"/>
  <c r="AP530" i="14"/>
  <c r="AO530" i="14"/>
  <c r="AN530" i="14"/>
  <c r="AM530" i="14"/>
  <c r="AL530" i="14"/>
  <c r="AK530" i="14"/>
  <c r="AJ530" i="14"/>
  <c r="AI530" i="14"/>
  <c r="AH530" i="14"/>
  <c r="AG530" i="14"/>
  <c r="AF530" i="14"/>
  <c r="AE530" i="14"/>
  <c r="AD530" i="14"/>
  <c r="AC530" i="14"/>
  <c r="AB530" i="14"/>
  <c r="AU519" i="14"/>
  <c r="AT519" i="14"/>
  <c r="AS519" i="14"/>
  <c r="AR519" i="14"/>
  <c r="AQ519" i="14"/>
  <c r="AP519" i="14"/>
  <c r="AO519" i="14"/>
  <c r="AN519" i="14"/>
  <c r="AM519" i="14"/>
  <c r="AL519" i="14"/>
  <c r="AK519" i="14"/>
  <c r="AJ519" i="14"/>
  <c r="AI519" i="14"/>
  <c r="AH519" i="14"/>
  <c r="AG519" i="14"/>
  <c r="AF519" i="14"/>
  <c r="AE519" i="14"/>
  <c r="AD519" i="14"/>
  <c r="AC519" i="14"/>
  <c r="AB519" i="14"/>
  <c r="AU512" i="14"/>
  <c r="AT512" i="14"/>
  <c r="AS512" i="14"/>
  <c r="AR512" i="14"/>
  <c r="AQ512" i="14"/>
  <c r="AP512" i="14"/>
  <c r="AO512" i="14"/>
  <c r="AN512" i="14"/>
  <c r="AM512" i="14"/>
  <c r="AL512" i="14"/>
  <c r="AK512" i="14"/>
  <c r="AJ512" i="14"/>
  <c r="AI512" i="14"/>
  <c r="AH512" i="14"/>
  <c r="AG512" i="14"/>
  <c r="AF512" i="14"/>
  <c r="AE512" i="14"/>
  <c r="AD512" i="14"/>
  <c r="AC512" i="14"/>
  <c r="AB512" i="14"/>
  <c r="AU492" i="14"/>
  <c r="AT492" i="14"/>
  <c r="AS492" i="14"/>
  <c r="AR492" i="14"/>
  <c r="AQ492" i="14"/>
  <c r="AP492" i="14"/>
  <c r="AO492" i="14"/>
  <c r="AN492" i="14"/>
  <c r="AM492" i="14"/>
  <c r="AL492" i="14"/>
  <c r="AK492" i="14"/>
  <c r="AJ492" i="14"/>
  <c r="AI492" i="14"/>
  <c r="AH492" i="14"/>
  <c r="AG492" i="14"/>
  <c r="AF492" i="14"/>
  <c r="AE492" i="14"/>
  <c r="AD492" i="14"/>
  <c r="AC492" i="14"/>
  <c r="AB492" i="14"/>
  <c r="AU485" i="14"/>
  <c r="AT485" i="14"/>
  <c r="AS485" i="14"/>
  <c r="AR485" i="14"/>
  <c r="AQ485" i="14"/>
  <c r="AP485" i="14"/>
  <c r="AO485" i="14"/>
  <c r="AN485" i="14"/>
  <c r="AM485" i="14"/>
  <c r="AL485" i="14"/>
  <c r="AK485" i="14"/>
  <c r="AJ485" i="14"/>
  <c r="AI485" i="14"/>
  <c r="AH485" i="14"/>
  <c r="AG485" i="14"/>
  <c r="AF485" i="14"/>
  <c r="AE485" i="14"/>
  <c r="AD485" i="14"/>
  <c r="AC485" i="14"/>
  <c r="AB485" i="14"/>
  <c r="AU471" i="14"/>
  <c r="AT471" i="14"/>
  <c r="AS471" i="14"/>
  <c r="AR471" i="14"/>
  <c r="AQ471" i="14"/>
  <c r="AP471" i="14"/>
  <c r="AO471" i="14"/>
  <c r="AN471" i="14"/>
  <c r="AM471" i="14"/>
  <c r="AL471" i="14"/>
  <c r="AK471" i="14"/>
  <c r="AJ471" i="14"/>
  <c r="AI471" i="14"/>
  <c r="AH471" i="14"/>
  <c r="AG471" i="14"/>
  <c r="AF471" i="14"/>
  <c r="AE471" i="14"/>
  <c r="AD471" i="14"/>
  <c r="AC471" i="14"/>
  <c r="AB471" i="14"/>
  <c r="AU464" i="14"/>
  <c r="AT464" i="14"/>
  <c r="AS464" i="14"/>
  <c r="AR464" i="14"/>
  <c r="AQ464" i="14"/>
  <c r="AP464" i="14"/>
  <c r="AO464" i="14"/>
  <c r="AN464" i="14"/>
  <c r="AM464" i="14"/>
  <c r="AL464" i="14"/>
  <c r="AK464" i="14"/>
  <c r="AJ464" i="14"/>
  <c r="AI464" i="14"/>
  <c r="AH464" i="14"/>
  <c r="AG464" i="14"/>
  <c r="AF464" i="14"/>
  <c r="AE464" i="14"/>
  <c r="AE463" i="14" s="1"/>
  <c r="AD464" i="14"/>
  <c r="AC464" i="14"/>
  <c r="AB464" i="14"/>
  <c r="AU463" i="14"/>
  <c r="AT463" i="14"/>
  <c r="AS463" i="14"/>
  <c r="AR463" i="14"/>
  <c r="AQ463" i="14"/>
  <c r="AP463" i="14"/>
  <c r="AO463" i="14"/>
  <c r="AN463" i="14"/>
  <c r="AM463" i="14"/>
  <c r="AL463" i="14"/>
  <c r="AK463" i="14"/>
  <c r="AJ463" i="14"/>
  <c r="AI463" i="14"/>
  <c r="AH463" i="14"/>
  <c r="AG463" i="14"/>
  <c r="AD463" i="14"/>
  <c r="AC463" i="14"/>
  <c r="AB463" i="14"/>
  <c r="AU455" i="14"/>
  <c r="AT455" i="14"/>
  <c r="AS455" i="14"/>
  <c r="AR455" i="14"/>
  <c r="AQ455" i="14"/>
  <c r="AP455" i="14"/>
  <c r="AO455" i="14"/>
  <c r="AN455" i="14"/>
  <c r="AM455" i="14"/>
  <c r="AL455" i="14"/>
  <c r="AK455" i="14"/>
  <c r="AJ455" i="14"/>
  <c r="AI455" i="14"/>
  <c r="AH455" i="14"/>
  <c r="AG455" i="14"/>
  <c r="AF455" i="14"/>
  <c r="AE455" i="14"/>
  <c r="AD455" i="14"/>
  <c r="AC455" i="14"/>
  <c r="AB455" i="14"/>
  <c r="AU414" i="14"/>
  <c r="AT414" i="14"/>
  <c r="AS414" i="14"/>
  <c r="AR414" i="14"/>
  <c r="AQ414" i="14"/>
  <c r="AP414" i="14"/>
  <c r="AO414" i="14"/>
  <c r="AN414" i="14"/>
  <c r="AM414" i="14"/>
  <c r="AL414" i="14"/>
  <c r="AK414" i="14"/>
  <c r="AJ414" i="14"/>
  <c r="AI414" i="14"/>
  <c r="AH414" i="14"/>
  <c r="AG414" i="14"/>
  <c r="AF414" i="14"/>
  <c r="AE414" i="14"/>
  <c r="AD414" i="14"/>
  <c r="AC414" i="14"/>
  <c r="AB414" i="14"/>
  <c r="AU396" i="14"/>
  <c r="AT396" i="14"/>
  <c r="AS396" i="14"/>
  <c r="AR396" i="14"/>
  <c r="AQ396" i="14"/>
  <c r="AP396" i="14"/>
  <c r="AO396" i="14"/>
  <c r="AN396" i="14"/>
  <c r="AM396" i="14"/>
  <c r="AL396" i="14"/>
  <c r="AK396" i="14"/>
  <c r="AJ396" i="14"/>
  <c r="AI396" i="14"/>
  <c r="AH396" i="14"/>
  <c r="AG396" i="14"/>
  <c r="AF396" i="14"/>
  <c r="AE396" i="14"/>
  <c r="AD396" i="14"/>
  <c r="AC396" i="14"/>
  <c r="AB396" i="14"/>
  <c r="AU387" i="14"/>
  <c r="AT387" i="14"/>
  <c r="AS387" i="14"/>
  <c r="AR387" i="14"/>
  <c r="AQ387" i="14"/>
  <c r="AP387" i="14"/>
  <c r="AO387" i="14"/>
  <c r="AN387" i="14"/>
  <c r="AM387" i="14"/>
  <c r="AL387" i="14"/>
  <c r="AK387" i="14"/>
  <c r="AJ387" i="14"/>
  <c r="AI387" i="14"/>
  <c r="AH387" i="14"/>
  <c r="AG387" i="14"/>
  <c r="AF387" i="14"/>
  <c r="AE387" i="14"/>
  <c r="AD387" i="14"/>
  <c r="AC387" i="14"/>
  <c r="AB387" i="14"/>
  <c r="AU378" i="14"/>
  <c r="AT378" i="14"/>
  <c r="AS378" i="14"/>
  <c r="AR378" i="14"/>
  <c r="AQ378" i="14"/>
  <c r="AP378" i="14"/>
  <c r="AO378" i="14"/>
  <c r="AN378" i="14"/>
  <c r="AM378" i="14"/>
  <c r="AL378" i="14"/>
  <c r="AK378" i="14"/>
  <c r="AJ378" i="14"/>
  <c r="AI378" i="14"/>
  <c r="AH378" i="14"/>
  <c r="AG378" i="14"/>
  <c r="AF378" i="14"/>
  <c r="AE378" i="14"/>
  <c r="AD378" i="14"/>
  <c r="AC378" i="14"/>
  <c r="AB378" i="14"/>
  <c r="AU375" i="14"/>
  <c r="AT375" i="14"/>
  <c r="AS375" i="14"/>
  <c r="AR375" i="14"/>
  <c r="AQ375" i="14"/>
  <c r="AP375" i="14"/>
  <c r="AO375" i="14"/>
  <c r="AN375" i="14"/>
  <c r="AM375" i="14"/>
  <c r="AL375" i="14"/>
  <c r="AK375" i="14"/>
  <c r="AJ375" i="14"/>
  <c r="AI375" i="14"/>
  <c r="AH375" i="14"/>
  <c r="AG375" i="14"/>
  <c r="AF375" i="14"/>
  <c r="AE375" i="14"/>
  <c r="AD375" i="14"/>
  <c r="AC375" i="14"/>
  <c r="AB375" i="14"/>
  <c r="AU364" i="14"/>
  <c r="AT364" i="14"/>
  <c r="AS364" i="14"/>
  <c r="AR364" i="14"/>
  <c r="AQ364" i="14"/>
  <c r="AP364" i="14"/>
  <c r="AO364" i="14"/>
  <c r="AN364" i="14"/>
  <c r="AM364" i="14"/>
  <c r="AL364" i="14"/>
  <c r="AK364" i="14"/>
  <c r="AJ364" i="14"/>
  <c r="AI364" i="14"/>
  <c r="AH364" i="14"/>
  <c r="AG364" i="14"/>
  <c r="AF364" i="14"/>
  <c r="AE364" i="14"/>
  <c r="AD364" i="14"/>
  <c r="AC364" i="14"/>
  <c r="AB364" i="14"/>
  <c r="AU358" i="14"/>
  <c r="AT358" i="14"/>
  <c r="AS358" i="14"/>
  <c r="AR358" i="14"/>
  <c r="AQ358" i="14"/>
  <c r="AP358" i="14"/>
  <c r="AO358" i="14"/>
  <c r="AN358" i="14"/>
  <c r="AM358" i="14"/>
  <c r="AL358" i="14"/>
  <c r="AK358" i="14"/>
  <c r="AJ358" i="14"/>
  <c r="AI358" i="14"/>
  <c r="AH358" i="14"/>
  <c r="AG358" i="14"/>
  <c r="AF358" i="14"/>
  <c r="AE358" i="14"/>
  <c r="AD358" i="14"/>
  <c r="AC358" i="14"/>
  <c r="AB358" i="14"/>
  <c r="AU313" i="14"/>
  <c r="AT313" i="14"/>
  <c r="AS313" i="14"/>
  <c r="AR313" i="14"/>
  <c r="AQ313" i="14"/>
  <c r="AP313" i="14"/>
  <c r="AO313" i="14"/>
  <c r="AN313" i="14"/>
  <c r="AM313" i="14"/>
  <c r="AL313" i="14"/>
  <c r="AK313" i="14"/>
  <c r="AJ313" i="14"/>
  <c r="AI313" i="14"/>
  <c r="AH313" i="14"/>
  <c r="AG313" i="14"/>
  <c r="AF313" i="14"/>
  <c r="AE313" i="14"/>
  <c r="AD313" i="14"/>
  <c r="AC313" i="14"/>
  <c r="AB313" i="14"/>
  <c r="AU303" i="14"/>
  <c r="AT303" i="14"/>
  <c r="AS303" i="14"/>
  <c r="AR303" i="14"/>
  <c r="AQ303" i="14"/>
  <c r="AP303" i="14"/>
  <c r="AO303" i="14"/>
  <c r="AN303" i="14"/>
  <c r="AM303" i="14"/>
  <c r="AL303" i="14"/>
  <c r="AK303" i="14"/>
  <c r="AJ303" i="14"/>
  <c r="AI303" i="14"/>
  <c r="AH303" i="14"/>
  <c r="AG303" i="14"/>
  <c r="AF303" i="14"/>
  <c r="AE303" i="14"/>
  <c r="AD303" i="14"/>
  <c r="AC303" i="14"/>
  <c r="AB303" i="14"/>
  <c r="AU293" i="14"/>
  <c r="AT293" i="14"/>
  <c r="AS293" i="14"/>
  <c r="AR293" i="14"/>
  <c r="AQ293" i="14"/>
  <c r="AP293" i="14"/>
  <c r="AO293" i="14"/>
  <c r="AN293" i="14"/>
  <c r="AM293" i="14"/>
  <c r="AL293" i="14"/>
  <c r="AK293" i="14"/>
  <c r="AJ293" i="14"/>
  <c r="AI293" i="14"/>
  <c r="AH293" i="14"/>
  <c r="AG293" i="14"/>
  <c r="AF293" i="14"/>
  <c r="AE293" i="14"/>
  <c r="AD293" i="14"/>
  <c r="AC293" i="14"/>
  <c r="AB293" i="14"/>
  <c r="AU282" i="14"/>
  <c r="AT282" i="14"/>
  <c r="AS282" i="14"/>
  <c r="AR282" i="14"/>
  <c r="AQ282" i="14"/>
  <c r="AP282" i="14"/>
  <c r="AO282" i="14"/>
  <c r="AN282" i="14"/>
  <c r="AM282" i="14"/>
  <c r="AL282" i="14"/>
  <c r="AK282" i="14"/>
  <c r="AJ282" i="14"/>
  <c r="AI282" i="14"/>
  <c r="AH282" i="14"/>
  <c r="AG282" i="14"/>
  <c r="AF282" i="14"/>
  <c r="AE282" i="14"/>
  <c r="AD282" i="14"/>
  <c r="AC282" i="14"/>
  <c r="AB282" i="14"/>
  <c r="AU272" i="14"/>
  <c r="AT272" i="14"/>
  <c r="AS272" i="14"/>
  <c r="AR272" i="14"/>
  <c r="AQ272" i="14"/>
  <c r="AP272" i="14"/>
  <c r="AO272" i="14"/>
  <c r="AN272" i="14"/>
  <c r="AM272" i="14"/>
  <c r="AL272" i="14"/>
  <c r="AK272" i="14"/>
  <c r="AJ272" i="14"/>
  <c r="AI272" i="14"/>
  <c r="AH272" i="14"/>
  <c r="AG272" i="14"/>
  <c r="AF272" i="14"/>
  <c r="AE272" i="14"/>
  <c r="AD272" i="14"/>
  <c r="AC272" i="14"/>
  <c r="AB272" i="14"/>
  <c r="AU266" i="14"/>
  <c r="AT266" i="14"/>
  <c r="AS266" i="14"/>
  <c r="AR266" i="14"/>
  <c r="AQ266" i="14"/>
  <c r="AP266" i="14"/>
  <c r="AO266" i="14"/>
  <c r="AN266" i="14"/>
  <c r="AM266" i="14"/>
  <c r="AL266" i="14"/>
  <c r="AK266" i="14"/>
  <c r="AJ266" i="14"/>
  <c r="AI266" i="14"/>
  <c r="AH266" i="14"/>
  <c r="AG266" i="14"/>
  <c r="AF266" i="14"/>
  <c r="AE266" i="14"/>
  <c r="AD266" i="14"/>
  <c r="AC266" i="14"/>
  <c r="AB266" i="14"/>
  <c r="AU251" i="14"/>
  <c r="AT251" i="14"/>
  <c r="AS251" i="14"/>
  <c r="AR251" i="14"/>
  <c r="AQ251" i="14"/>
  <c r="AP251" i="14"/>
  <c r="AO251" i="14"/>
  <c r="AN251" i="14"/>
  <c r="AM251" i="14"/>
  <c r="AL251" i="14"/>
  <c r="AK251" i="14"/>
  <c r="AJ251" i="14"/>
  <c r="AI251" i="14"/>
  <c r="AH251" i="14"/>
  <c r="AG251" i="14"/>
  <c r="AF251" i="14"/>
  <c r="AE251" i="14"/>
  <c r="AD251" i="14"/>
  <c r="AC251" i="14"/>
  <c r="AB251" i="14"/>
  <c r="AU249" i="14"/>
  <c r="AT249" i="14"/>
  <c r="AS249" i="14"/>
  <c r="AR249" i="14"/>
  <c r="AQ249" i="14"/>
  <c r="AP249" i="14"/>
  <c r="AO249" i="14"/>
  <c r="AN249" i="14"/>
  <c r="AM249" i="14"/>
  <c r="AL249" i="14"/>
  <c r="AK249" i="14"/>
  <c r="AJ249" i="14"/>
  <c r="AI249" i="14"/>
  <c r="AH249" i="14"/>
  <c r="AG249" i="14"/>
  <c r="AF249" i="14"/>
  <c r="AE249" i="14"/>
  <c r="AD249" i="14"/>
  <c r="AC249" i="14"/>
  <c r="AB249" i="14"/>
  <c r="AU243" i="14"/>
  <c r="AT243" i="14"/>
  <c r="AS243" i="14"/>
  <c r="AR243" i="14"/>
  <c r="AQ243" i="14"/>
  <c r="AP243" i="14"/>
  <c r="AO243" i="14"/>
  <c r="AN243" i="14"/>
  <c r="AM243" i="14"/>
  <c r="AL243" i="14"/>
  <c r="AK243" i="14"/>
  <c r="AJ243" i="14"/>
  <c r="AI243" i="14"/>
  <c r="AH243" i="14"/>
  <c r="AG243" i="14"/>
  <c r="AF243" i="14"/>
  <c r="AE243" i="14"/>
  <c r="AD243" i="14"/>
  <c r="AC243" i="14"/>
  <c r="AB243" i="14"/>
  <c r="AU239" i="14"/>
  <c r="AT239" i="14"/>
  <c r="AS239" i="14"/>
  <c r="AR239" i="14"/>
  <c r="AQ239" i="14"/>
  <c r="AP239" i="14"/>
  <c r="AO239" i="14"/>
  <c r="AN239" i="14"/>
  <c r="AM239" i="14"/>
  <c r="AL239" i="14"/>
  <c r="AK239" i="14"/>
  <c r="AJ239" i="14"/>
  <c r="AI239" i="14"/>
  <c r="AH239" i="14"/>
  <c r="AG239" i="14"/>
  <c r="AF239" i="14"/>
  <c r="AE239" i="14"/>
  <c r="AD239" i="14"/>
  <c r="AC239" i="14"/>
  <c r="AB239" i="14"/>
  <c r="AU237" i="14"/>
  <c r="AT237" i="14"/>
  <c r="AS237" i="14"/>
  <c r="AR237" i="14"/>
  <c r="AQ237" i="14"/>
  <c r="AP237" i="14"/>
  <c r="AO237" i="14"/>
  <c r="AN237" i="14"/>
  <c r="AM237" i="14"/>
  <c r="AL237" i="14"/>
  <c r="AK237" i="14"/>
  <c r="AJ237" i="14"/>
  <c r="AI237" i="14"/>
  <c r="AH237" i="14"/>
  <c r="AG237" i="14"/>
  <c r="AF237" i="14"/>
  <c r="AE237" i="14"/>
  <c r="AD237" i="14"/>
  <c r="AC237" i="14"/>
  <c r="AB237" i="14"/>
  <c r="AU233" i="14"/>
  <c r="AT233" i="14"/>
  <c r="AS233" i="14"/>
  <c r="AR233" i="14"/>
  <c r="AQ233" i="14"/>
  <c r="AP233" i="14"/>
  <c r="AO233" i="14"/>
  <c r="AN233" i="14"/>
  <c r="AM233" i="14"/>
  <c r="AL233" i="14"/>
  <c r="AK233" i="14"/>
  <c r="AJ233" i="14"/>
  <c r="AI233" i="14"/>
  <c r="AH233" i="14"/>
  <c r="AG233" i="14"/>
  <c r="AF233" i="14"/>
  <c r="AE233" i="14"/>
  <c r="AD233" i="14"/>
  <c r="AC233" i="14"/>
  <c r="AB233" i="14"/>
  <c r="AU218" i="14"/>
  <c r="AT218" i="14"/>
  <c r="AS218" i="14"/>
  <c r="AR218" i="14"/>
  <c r="AQ218" i="14"/>
  <c r="AP218" i="14"/>
  <c r="AO218" i="14"/>
  <c r="AN218" i="14"/>
  <c r="AM218" i="14"/>
  <c r="AL218" i="14"/>
  <c r="AK218" i="14"/>
  <c r="AJ218" i="14"/>
  <c r="AI218" i="14"/>
  <c r="AH218" i="14"/>
  <c r="AG218" i="14"/>
  <c r="AF218" i="14"/>
  <c r="AE218" i="14"/>
  <c r="AD218" i="14"/>
  <c r="AC218" i="14"/>
  <c r="AB218" i="14"/>
  <c r="AU212" i="14"/>
  <c r="AT212" i="14"/>
  <c r="AS212" i="14"/>
  <c r="AR212" i="14"/>
  <c r="AQ212" i="14"/>
  <c r="AP212" i="14"/>
  <c r="AO212" i="14"/>
  <c r="AN212" i="14"/>
  <c r="AM212" i="14"/>
  <c r="AL212" i="14"/>
  <c r="AK212" i="14"/>
  <c r="AJ212" i="14"/>
  <c r="AI212" i="14"/>
  <c r="AH212" i="14"/>
  <c r="AG212" i="14"/>
  <c r="AF212" i="14"/>
  <c r="AE212" i="14"/>
  <c r="AD212" i="14"/>
  <c r="AC212" i="14"/>
  <c r="AB212" i="14"/>
  <c r="AU210" i="14"/>
  <c r="AT210" i="14"/>
  <c r="AS210" i="14"/>
  <c r="AR210" i="14"/>
  <c r="AQ210" i="14"/>
  <c r="AP210" i="14"/>
  <c r="AO210" i="14"/>
  <c r="AN210" i="14"/>
  <c r="AM210" i="14"/>
  <c r="AL210" i="14"/>
  <c r="AK210" i="14"/>
  <c r="AJ210" i="14"/>
  <c r="AI210" i="14"/>
  <c r="AH210" i="14"/>
  <c r="AG210" i="14"/>
  <c r="AF210" i="14"/>
  <c r="AE210" i="14"/>
  <c r="AD210" i="14"/>
  <c r="AC210" i="14"/>
  <c r="AB210" i="14"/>
  <c r="AU188" i="14"/>
  <c r="AT188" i="14"/>
  <c r="AS188" i="14"/>
  <c r="AR188" i="14"/>
  <c r="AQ188" i="14"/>
  <c r="AP188" i="14"/>
  <c r="AO188" i="14"/>
  <c r="AN188" i="14"/>
  <c r="AM188" i="14"/>
  <c r="AL188" i="14"/>
  <c r="AK188" i="14"/>
  <c r="AJ188" i="14"/>
  <c r="AI188" i="14"/>
  <c r="AH188" i="14"/>
  <c r="AG188" i="14"/>
  <c r="AF188" i="14"/>
  <c r="AE188" i="14"/>
  <c r="AD188" i="14"/>
  <c r="AC188" i="14"/>
  <c r="AB188" i="14"/>
  <c r="AU169" i="14"/>
  <c r="AT169" i="14"/>
  <c r="AS169" i="14"/>
  <c r="AR169" i="14"/>
  <c r="AQ169" i="14"/>
  <c r="AP169" i="14"/>
  <c r="AO169" i="14"/>
  <c r="AN169" i="14"/>
  <c r="AM169" i="14"/>
  <c r="AL169" i="14"/>
  <c r="AK169" i="14"/>
  <c r="AJ169" i="14"/>
  <c r="AI169" i="14"/>
  <c r="AH169" i="14"/>
  <c r="AG169" i="14"/>
  <c r="AF169" i="14"/>
  <c r="AE169" i="14"/>
  <c r="AD169" i="14"/>
  <c r="AC169" i="14"/>
  <c r="AB169" i="14"/>
  <c r="AU147" i="14"/>
  <c r="AT147" i="14"/>
  <c r="AS147" i="14"/>
  <c r="AR147" i="14"/>
  <c r="AQ147" i="14"/>
  <c r="AP147" i="14"/>
  <c r="AO147" i="14"/>
  <c r="AN147" i="14"/>
  <c r="AM147" i="14"/>
  <c r="AL147" i="14"/>
  <c r="AK147" i="14"/>
  <c r="AJ147" i="14"/>
  <c r="AI147" i="14"/>
  <c r="AH147" i="14"/>
  <c r="AG147" i="14"/>
  <c r="AF147" i="14"/>
  <c r="AE147" i="14"/>
  <c r="AD147" i="14"/>
  <c r="AC147" i="14"/>
  <c r="AB147" i="14"/>
  <c r="AU145" i="14"/>
  <c r="AT145" i="14"/>
  <c r="AS145" i="14"/>
  <c r="AR145" i="14"/>
  <c r="AQ145" i="14"/>
  <c r="AP145" i="14"/>
  <c r="AO145" i="14"/>
  <c r="AN145" i="14"/>
  <c r="AM145" i="14"/>
  <c r="AL145" i="14"/>
  <c r="AK145" i="14"/>
  <c r="AJ145" i="14"/>
  <c r="AI145" i="14"/>
  <c r="AH145" i="14"/>
  <c r="AG145" i="14"/>
  <c r="AF145" i="14"/>
  <c r="AE145" i="14"/>
  <c r="AD145" i="14"/>
  <c r="AC145" i="14"/>
  <c r="AB145" i="14"/>
  <c r="AU141" i="14"/>
  <c r="AT141" i="14"/>
  <c r="AS141" i="14"/>
  <c r="AR141" i="14"/>
  <c r="AQ141" i="14"/>
  <c r="AP141" i="14"/>
  <c r="AO141" i="14"/>
  <c r="AN141" i="14"/>
  <c r="AM141" i="14"/>
  <c r="AL141" i="14"/>
  <c r="AK141" i="14"/>
  <c r="AJ141" i="14"/>
  <c r="AI141" i="14"/>
  <c r="AH141" i="14"/>
  <c r="AG141" i="14"/>
  <c r="AF141" i="14"/>
  <c r="AE141" i="14"/>
  <c r="AD141" i="14"/>
  <c r="AC141" i="14"/>
  <c r="AB141" i="14"/>
  <c r="AU135" i="14"/>
  <c r="AT135" i="14"/>
  <c r="AS135" i="14"/>
  <c r="AR135" i="14"/>
  <c r="AQ135" i="14"/>
  <c r="AP135" i="14"/>
  <c r="AO135" i="14"/>
  <c r="AN135" i="14"/>
  <c r="AM135" i="14"/>
  <c r="AL135" i="14"/>
  <c r="AK135" i="14"/>
  <c r="AJ135" i="14"/>
  <c r="AI135" i="14"/>
  <c r="AH135" i="14"/>
  <c r="AG135" i="14"/>
  <c r="AF135" i="14"/>
  <c r="AE135" i="14"/>
  <c r="AD135" i="14"/>
  <c r="AC135" i="14"/>
  <c r="AB135" i="14"/>
  <c r="AU129" i="14"/>
  <c r="AT129" i="14"/>
  <c r="AS129" i="14"/>
  <c r="AR129" i="14"/>
  <c r="AQ129" i="14"/>
  <c r="AP129" i="14"/>
  <c r="AO129" i="14"/>
  <c r="AN129" i="14"/>
  <c r="AM129" i="14"/>
  <c r="AL129" i="14"/>
  <c r="AK129" i="14"/>
  <c r="AJ129" i="14"/>
  <c r="AI129" i="14"/>
  <c r="AH129" i="14"/>
  <c r="AG129" i="14"/>
  <c r="AF129" i="14"/>
  <c r="AE129" i="14"/>
  <c r="AD129" i="14"/>
  <c r="AC129" i="14"/>
  <c r="AB129" i="14"/>
  <c r="AU122" i="14"/>
  <c r="AT122" i="14"/>
  <c r="AS122" i="14"/>
  <c r="AR122" i="14"/>
  <c r="AQ122" i="14"/>
  <c r="AP122" i="14"/>
  <c r="AO122" i="14"/>
  <c r="AN122" i="14"/>
  <c r="AM122" i="14"/>
  <c r="AL122" i="14"/>
  <c r="AK122" i="14"/>
  <c r="AJ122" i="14"/>
  <c r="AI122" i="14"/>
  <c r="AH122" i="14"/>
  <c r="AG122" i="14"/>
  <c r="AF122" i="14"/>
  <c r="AE122" i="14"/>
  <c r="AD122" i="14"/>
  <c r="AC122" i="14"/>
  <c r="AB122" i="14"/>
  <c r="AU116" i="14"/>
  <c r="AT116" i="14"/>
  <c r="AS116" i="14"/>
  <c r="AR116" i="14"/>
  <c r="AQ116" i="14"/>
  <c r="AP116" i="14"/>
  <c r="AO116" i="14"/>
  <c r="AN116" i="14"/>
  <c r="AM116" i="14"/>
  <c r="AL116" i="14"/>
  <c r="AK116" i="14"/>
  <c r="AJ116" i="14"/>
  <c r="AI116" i="14"/>
  <c r="AH116" i="14"/>
  <c r="AG116" i="14"/>
  <c r="AF116" i="14"/>
  <c r="AE116" i="14"/>
  <c r="AD116" i="14"/>
  <c r="AC116" i="14"/>
  <c r="AB116" i="14"/>
  <c r="AU98" i="14"/>
  <c r="AT98" i="14"/>
  <c r="AS98" i="14"/>
  <c r="AR98" i="14"/>
  <c r="AQ98" i="14"/>
  <c r="AP98" i="14"/>
  <c r="AO98" i="14"/>
  <c r="AN98" i="14"/>
  <c r="AM98" i="14"/>
  <c r="AL98" i="14"/>
  <c r="AK98" i="14"/>
  <c r="AJ98" i="14"/>
  <c r="AI98" i="14"/>
  <c r="AH98" i="14"/>
  <c r="AG98" i="14"/>
  <c r="AF98" i="14"/>
  <c r="AE98" i="14"/>
  <c r="AD98" i="14"/>
  <c r="AC98" i="14"/>
  <c r="AB98" i="14"/>
  <c r="AU85" i="14"/>
  <c r="AT85" i="14"/>
  <c r="AS85" i="14"/>
  <c r="AR85" i="14"/>
  <c r="AQ85" i="14"/>
  <c r="AP85" i="14"/>
  <c r="AO85" i="14"/>
  <c r="AN85" i="14"/>
  <c r="AM85" i="14"/>
  <c r="AL85" i="14"/>
  <c r="AK85" i="14"/>
  <c r="AJ85" i="14"/>
  <c r="AI85" i="14"/>
  <c r="AH85" i="14"/>
  <c r="AG85" i="14"/>
  <c r="AF85" i="14"/>
  <c r="AE85" i="14"/>
  <c r="AD85" i="14"/>
  <c r="AC85" i="14"/>
  <c r="AB85" i="14"/>
  <c r="AU82" i="14"/>
  <c r="AT82" i="14"/>
  <c r="AS82" i="14"/>
  <c r="AR82" i="14"/>
  <c r="AQ82" i="14"/>
  <c r="AP82" i="14"/>
  <c r="AO82" i="14"/>
  <c r="AN82" i="14"/>
  <c r="AM82" i="14"/>
  <c r="AL82" i="14"/>
  <c r="AK82" i="14"/>
  <c r="AJ82" i="14"/>
  <c r="AI82" i="14"/>
  <c r="AH82" i="14"/>
  <c r="AG82" i="14"/>
  <c r="AF82" i="14"/>
  <c r="AE82" i="14"/>
  <c r="AD82" i="14"/>
  <c r="AC82" i="14"/>
  <c r="AB82" i="14"/>
  <c r="AU66" i="14"/>
  <c r="AT66" i="14"/>
  <c r="AS66" i="14"/>
  <c r="AR66" i="14"/>
  <c r="AQ66" i="14"/>
  <c r="AP66" i="14"/>
  <c r="AO66" i="14"/>
  <c r="AN66" i="14"/>
  <c r="AM66" i="14"/>
  <c r="AL66" i="14"/>
  <c r="AK66" i="14"/>
  <c r="AJ66" i="14"/>
  <c r="AI66" i="14"/>
  <c r="AH66" i="14"/>
  <c r="AG66" i="14"/>
  <c r="AF66" i="14"/>
  <c r="AE66" i="14"/>
  <c r="AD66" i="14"/>
  <c r="AC66" i="14"/>
  <c r="AB66" i="14"/>
  <c r="AU62" i="14"/>
  <c r="AT62" i="14"/>
  <c r="AS62" i="14"/>
  <c r="AR62" i="14"/>
  <c r="AQ62" i="14"/>
  <c r="AP62" i="14"/>
  <c r="AO62" i="14"/>
  <c r="AN62" i="14"/>
  <c r="AM62" i="14"/>
  <c r="AL62" i="14"/>
  <c r="AK62" i="14"/>
  <c r="AJ62" i="14"/>
  <c r="AI62" i="14"/>
  <c r="AH62" i="14"/>
  <c r="AG62" i="14"/>
  <c r="AF62" i="14"/>
  <c r="AE62" i="14"/>
  <c r="AD62" i="14"/>
  <c r="AC62" i="14"/>
  <c r="AB62" i="14"/>
  <c r="AU56" i="14"/>
  <c r="AT56" i="14"/>
  <c r="AS56" i="14"/>
  <c r="AR56" i="14"/>
  <c r="AQ56" i="14"/>
  <c r="AP56" i="14"/>
  <c r="AO56" i="14"/>
  <c r="AN56" i="14"/>
  <c r="AM56" i="14"/>
  <c r="AL56" i="14"/>
  <c r="AK56" i="14"/>
  <c r="AJ56" i="14"/>
  <c r="AI56" i="14"/>
  <c r="AH56" i="14"/>
  <c r="AG56" i="14"/>
  <c r="AF56" i="14"/>
  <c r="AE56" i="14"/>
  <c r="AD56" i="14"/>
  <c r="AC56" i="14"/>
  <c r="AB56" i="14"/>
  <c r="AU49" i="14"/>
  <c r="AT49" i="14"/>
  <c r="AS49" i="14"/>
  <c r="AR49" i="14"/>
  <c r="AQ49" i="14"/>
  <c r="AP49" i="14"/>
  <c r="AO49" i="14"/>
  <c r="AN49" i="14"/>
  <c r="AM49" i="14"/>
  <c r="AL49" i="14"/>
  <c r="AK49" i="14"/>
  <c r="AJ49" i="14"/>
  <c r="AI49" i="14"/>
  <c r="AH49" i="14"/>
  <c r="AG49" i="14"/>
  <c r="AF49" i="14"/>
  <c r="AE49" i="14"/>
  <c r="AD49" i="14"/>
  <c r="AC49" i="14"/>
  <c r="AB49" i="14"/>
  <c r="AU41" i="14"/>
  <c r="AT41" i="14"/>
  <c r="AS41" i="14"/>
  <c r="AR41" i="14"/>
  <c r="AQ41" i="14"/>
  <c r="AP41" i="14"/>
  <c r="AO41" i="14"/>
  <c r="AN41" i="14"/>
  <c r="AM41" i="14"/>
  <c r="AL41" i="14"/>
  <c r="AK41" i="14"/>
  <c r="AJ41" i="14"/>
  <c r="AI41" i="14"/>
  <c r="AH41" i="14"/>
  <c r="AG41" i="14"/>
  <c r="AF41" i="14"/>
  <c r="AE41" i="14"/>
  <c r="AD41" i="14"/>
  <c r="AC41" i="14"/>
  <c r="AB41" i="14"/>
  <c r="AU34" i="14"/>
  <c r="AT34" i="14"/>
  <c r="AS34" i="14"/>
  <c r="AR34" i="14"/>
  <c r="AQ34" i="14"/>
  <c r="AP34" i="14"/>
  <c r="AO34" i="14"/>
  <c r="AN34" i="14"/>
  <c r="AM34" i="14"/>
  <c r="AL34" i="14"/>
  <c r="AK34" i="14"/>
  <c r="AJ34" i="14"/>
  <c r="AI34" i="14"/>
  <c r="AH34" i="14"/>
  <c r="AG34" i="14"/>
  <c r="AF34" i="14"/>
  <c r="AE34" i="14"/>
  <c r="AD34" i="14"/>
  <c r="AC34" i="14"/>
  <c r="AB34" i="14"/>
  <c r="AU30" i="14"/>
  <c r="AT30" i="14"/>
  <c r="AS30" i="14"/>
  <c r="AR30" i="14"/>
  <c r="AQ30" i="14"/>
  <c r="AP30" i="14"/>
  <c r="AO30" i="14"/>
  <c r="AN30" i="14"/>
  <c r="AM30" i="14"/>
  <c r="AL30" i="14"/>
  <c r="AK30" i="14"/>
  <c r="AJ30" i="14"/>
  <c r="AI30" i="14"/>
  <c r="AH30" i="14"/>
  <c r="AG30" i="14"/>
  <c r="AF30" i="14"/>
  <c r="AE30" i="14"/>
  <c r="AD30" i="14"/>
  <c r="AC30" i="14"/>
  <c r="AB30" i="14"/>
  <c r="AU25" i="14"/>
  <c r="AT25" i="14"/>
  <c r="AS25" i="14"/>
  <c r="AR25" i="14"/>
  <c r="AQ25" i="14"/>
  <c r="AP25" i="14"/>
  <c r="AO25" i="14"/>
  <c r="AN25" i="14"/>
  <c r="AM25" i="14"/>
  <c r="AL25" i="14"/>
  <c r="AK25" i="14"/>
  <c r="AJ25" i="14"/>
  <c r="AI25" i="14"/>
  <c r="AH25" i="14"/>
  <c r="AG25" i="14"/>
  <c r="AF25" i="14"/>
  <c r="AE25" i="14"/>
  <c r="AD25" i="14"/>
  <c r="AC25" i="14"/>
  <c r="AB25" i="14"/>
  <c r="AU21" i="14"/>
  <c r="AT21" i="14"/>
  <c r="AS21" i="14"/>
  <c r="AR21" i="14"/>
  <c r="AR20" i="14" s="1"/>
  <c r="AQ21" i="14"/>
  <c r="AQ20" i="14" s="1"/>
  <c r="AP21" i="14"/>
  <c r="AP20" i="14" s="1"/>
  <c r="AO21" i="14"/>
  <c r="AO20" i="14" s="1"/>
  <c r="AN21" i="14"/>
  <c r="AN20" i="14" s="1"/>
  <c r="AM21" i="14"/>
  <c r="AM20" i="14" s="1"/>
  <c r="AL21" i="14"/>
  <c r="AL20" i="14" s="1"/>
  <c r="AK21" i="14"/>
  <c r="AK20" i="14" s="1"/>
  <c r="AJ21" i="14"/>
  <c r="AI21" i="14"/>
  <c r="AH21" i="14"/>
  <c r="AH20" i="14" s="1"/>
  <c r="AG21" i="14"/>
  <c r="AG20" i="14" s="1"/>
  <c r="AF21" i="14"/>
  <c r="AF20" i="14" s="1"/>
  <c r="AE21" i="14"/>
  <c r="AE20" i="14" s="1"/>
  <c r="AD21" i="14"/>
  <c r="AD20" i="14" s="1"/>
  <c r="AC21" i="14"/>
  <c r="AC20" i="14" s="1"/>
  <c r="AB21" i="14"/>
  <c r="AB20" i="14" s="1"/>
  <c r="AU20" i="14"/>
  <c r="AU19" i="14" l="1"/>
  <c r="AF463" i="14"/>
  <c r="AJ20" i="14"/>
  <c r="AI20" i="14"/>
  <c r="AI19" i="14" s="1"/>
  <c r="AM19" i="14"/>
  <c r="AE19" i="14"/>
  <c r="AS20" i="14"/>
  <c r="AS19" i="14" s="1"/>
  <c r="AC19" i="14"/>
  <c r="AK19" i="14"/>
  <c r="AG19" i="14"/>
  <c r="AO19" i="14"/>
  <c r="AD19" i="14"/>
  <c r="AH19" i="14"/>
  <c r="AP19" i="14"/>
  <c r="AL19" i="14"/>
  <c r="AQ19" i="14"/>
  <c r="AB19" i="14"/>
  <c r="AF19" i="14"/>
  <c r="AJ19" i="14"/>
  <c r="AN19" i="14"/>
  <c r="AR870" i="14"/>
  <c r="AR19" i="14" s="1"/>
  <c r="AT20" i="14"/>
  <c r="AT19" i="14" s="1"/>
  <c r="T950" i="10" l="1"/>
  <c r="AC1080" i="10"/>
  <c r="AB1080" i="10"/>
  <c r="AA1080" i="10"/>
  <c r="Z1080" i="10"/>
  <c r="Y1080" i="10"/>
  <c r="X1080" i="10"/>
  <c r="W1080" i="10"/>
  <c r="V1080" i="10"/>
  <c r="U1080" i="10"/>
  <c r="T1080" i="10"/>
  <c r="AC1078" i="10"/>
  <c r="AB1078" i="10"/>
  <c r="AA1078" i="10"/>
  <c r="Z1078" i="10"/>
  <c r="Y1078" i="10"/>
  <c r="X1078" i="10"/>
  <c r="W1078" i="10"/>
  <c r="V1078" i="10"/>
  <c r="U1078" i="10"/>
  <c r="T1078" i="10"/>
  <c r="AC1076" i="10"/>
  <c r="AB1076" i="10"/>
  <c r="AA1076" i="10"/>
  <c r="Z1076" i="10"/>
  <c r="Y1076" i="10"/>
  <c r="X1076" i="10"/>
  <c r="W1076" i="10"/>
  <c r="V1076" i="10"/>
  <c r="U1076" i="10"/>
  <c r="T1076" i="10"/>
  <c r="AC1073" i="10"/>
  <c r="AB1073" i="10"/>
  <c r="AA1073" i="10"/>
  <c r="Z1073" i="10"/>
  <c r="Y1073" i="10"/>
  <c r="X1073" i="10"/>
  <c r="W1073" i="10"/>
  <c r="V1073" i="10"/>
  <c r="U1073" i="10"/>
  <c r="T1073" i="10"/>
  <c r="AC1070" i="10"/>
  <c r="AB1070" i="10"/>
  <c r="AA1070" i="10"/>
  <c r="Z1070" i="10"/>
  <c r="Y1070" i="10"/>
  <c r="X1070" i="10"/>
  <c r="W1070" i="10"/>
  <c r="V1070" i="10"/>
  <c r="U1070" i="10"/>
  <c r="T1070" i="10"/>
  <c r="AC1068" i="10"/>
  <c r="AB1068" i="10"/>
  <c r="AA1068" i="10"/>
  <c r="Z1068" i="10"/>
  <c r="Y1068" i="10"/>
  <c r="X1068" i="10"/>
  <c r="W1068" i="10"/>
  <c r="V1068" i="10"/>
  <c r="U1068" i="10"/>
  <c r="T1068" i="10"/>
  <c r="AC1066" i="10"/>
  <c r="AB1066" i="10"/>
  <c r="AA1066" i="10"/>
  <c r="Z1066" i="10"/>
  <c r="Y1066" i="10"/>
  <c r="X1066" i="10"/>
  <c r="W1066" i="10"/>
  <c r="V1066" i="10"/>
  <c r="U1066" i="10"/>
  <c r="T1066" i="10"/>
  <c r="AC1064" i="10"/>
  <c r="AB1064" i="10"/>
  <c r="AA1064" i="10"/>
  <c r="Z1064" i="10"/>
  <c r="Y1064" i="10"/>
  <c r="X1064" i="10"/>
  <c r="W1064" i="10"/>
  <c r="V1064" i="10"/>
  <c r="U1064" i="10"/>
  <c r="T1064" i="10"/>
  <c r="AC1058" i="10"/>
  <c r="AB1058" i="10"/>
  <c r="AA1058" i="10"/>
  <c r="Z1058" i="10"/>
  <c r="Y1058" i="10"/>
  <c r="X1058" i="10"/>
  <c r="W1058" i="10"/>
  <c r="V1058" i="10"/>
  <c r="U1058" i="10"/>
  <c r="T1058" i="10"/>
  <c r="AC1050" i="10"/>
  <c r="AB1050" i="10"/>
  <c r="AA1050" i="10"/>
  <c r="Z1050" i="10"/>
  <c r="Y1050" i="10"/>
  <c r="X1050" i="10"/>
  <c r="W1050" i="10"/>
  <c r="V1050" i="10"/>
  <c r="U1050" i="10"/>
  <c r="T1050" i="10"/>
  <c r="AC1048" i="10"/>
  <c r="AB1048" i="10"/>
  <c r="AA1048" i="10"/>
  <c r="Z1048" i="10"/>
  <c r="Y1048" i="10"/>
  <c r="X1048" i="10"/>
  <c r="W1048" i="10"/>
  <c r="V1048" i="10"/>
  <c r="U1048" i="10"/>
  <c r="T1048" i="10"/>
  <c r="AC1043" i="10"/>
  <c r="AB1043" i="10"/>
  <c r="AA1043" i="10"/>
  <c r="Z1043" i="10"/>
  <c r="Y1043" i="10"/>
  <c r="X1043" i="10"/>
  <c r="W1043" i="10"/>
  <c r="V1043" i="10"/>
  <c r="U1043" i="10"/>
  <c r="T1043" i="10"/>
  <c r="AC1033" i="10"/>
  <c r="AB1033" i="10"/>
  <c r="AA1033" i="10"/>
  <c r="Z1033" i="10"/>
  <c r="Y1033" i="10"/>
  <c r="X1033" i="10"/>
  <c r="W1033" i="10"/>
  <c r="V1033" i="10"/>
  <c r="U1033" i="10"/>
  <c r="T1033" i="10"/>
  <c r="AC1031" i="10"/>
  <c r="AB1031" i="10"/>
  <c r="AA1031" i="10"/>
  <c r="Z1031" i="10"/>
  <c r="Y1031" i="10"/>
  <c r="X1031" i="10"/>
  <c r="W1031" i="10"/>
  <c r="V1031" i="10"/>
  <c r="U1031" i="10"/>
  <c r="T1031" i="10"/>
  <c r="AC1025" i="10"/>
  <c r="AB1025" i="10"/>
  <c r="AA1025" i="10"/>
  <c r="Z1025" i="10"/>
  <c r="Y1025" i="10"/>
  <c r="X1025" i="10"/>
  <c r="W1025" i="10"/>
  <c r="V1025" i="10"/>
  <c r="U1025" i="10"/>
  <c r="T1025" i="10"/>
  <c r="AC1022" i="10"/>
  <c r="AB1022" i="10"/>
  <c r="AA1022" i="10"/>
  <c r="Z1022" i="10"/>
  <c r="Y1022" i="10"/>
  <c r="X1022" i="10"/>
  <c r="W1022" i="10"/>
  <c r="V1022" i="10"/>
  <c r="U1022" i="10"/>
  <c r="T1022" i="10"/>
  <c r="AC1020" i="10"/>
  <c r="AB1020" i="10"/>
  <c r="AA1020" i="10"/>
  <c r="Z1020" i="10"/>
  <c r="Y1020" i="10"/>
  <c r="X1020" i="10"/>
  <c r="W1020" i="10"/>
  <c r="V1020" i="10"/>
  <c r="U1020" i="10"/>
  <c r="T1020" i="10"/>
  <c r="AC1014" i="10"/>
  <c r="AB1014" i="10"/>
  <c r="AA1014" i="10"/>
  <c r="Z1014" i="10"/>
  <c r="Y1014" i="10"/>
  <c r="X1014" i="10"/>
  <c r="W1014" i="10"/>
  <c r="V1014" i="10"/>
  <c r="U1014" i="10"/>
  <c r="T1014" i="10"/>
  <c r="AC999" i="10"/>
  <c r="AB999" i="10"/>
  <c r="AA999" i="10"/>
  <c r="Z999" i="10"/>
  <c r="Y999" i="10"/>
  <c r="X999" i="10"/>
  <c r="W999" i="10"/>
  <c r="V999" i="10"/>
  <c r="U999" i="10"/>
  <c r="T999" i="10"/>
  <c r="AC985" i="10"/>
  <c r="AB985" i="10"/>
  <c r="AA985" i="10"/>
  <c r="Z985" i="10"/>
  <c r="Y985" i="10"/>
  <c r="X985" i="10"/>
  <c r="W985" i="10"/>
  <c r="V985" i="10"/>
  <c r="U985" i="10"/>
  <c r="T985" i="10"/>
  <c r="AC965" i="10"/>
  <c r="AB965" i="10"/>
  <c r="AA965" i="10"/>
  <c r="Z965" i="10"/>
  <c r="Y965" i="10"/>
  <c r="X965" i="10"/>
  <c r="W965" i="10"/>
  <c r="V965" i="10"/>
  <c r="U965" i="10"/>
  <c r="T965" i="10"/>
  <c r="AC962" i="10"/>
  <c r="AB962" i="10"/>
  <c r="AA962" i="10"/>
  <c r="Z962" i="10"/>
  <c r="Y962" i="10"/>
  <c r="X962" i="10"/>
  <c r="W962" i="10"/>
  <c r="V962" i="10"/>
  <c r="U962" i="10"/>
  <c r="T962" i="10"/>
  <c r="AC959" i="10"/>
  <c r="AB959" i="10"/>
  <c r="AA959" i="10"/>
  <c r="Z959" i="10"/>
  <c r="Y959" i="10"/>
  <c r="X959" i="10"/>
  <c r="W959" i="10"/>
  <c r="V959" i="10"/>
  <c r="U959" i="10"/>
  <c r="T959" i="10"/>
  <c r="AC950" i="10"/>
  <c r="AB950" i="10"/>
  <c r="AA950" i="10"/>
  <c r="Z950" i="10"/>
  <c r="Y950" i="10"/>
  <c r="X950" i="10"/>
  <c r="W950" i="10"/>
  <c r="V950" i="10"/>
  <c r="U950" i="10"/>
  <c r="AC947" i="10"/>
  <c r="AB947" i="10"/>
  <c r="AA947" i="10"/>
  <c r="Z947" i="10"/>
  <c r="Y947" i="10"/>
  <c r="X947" i="10"/>
  <c r="W947" i="10"/>
  <c r="V947" i="10"/>
  <c r="U947" i="10"/>
  <c r="T947" i="10"/>
  <c r="AC945" i="10"/>
  <c r="AB945" i="10"/>
  <c r="AA945" i="10"/>
  <c r="Z945" i="10"/>
  <c r="Y945" i="10"/>
  <c r="X945" i="10"/>
  <c r="W945" i="10"/>
  <c r="V945" i="10"/>
  <c r="U945" i="10"/>
  <c r="T945" i="10"/>
  <c r="AC939" i="10"/>
  <c r="AB939" i="10"/>
  <c r="AA939" i="10"/>
  <c r="Z939" i="10"/>
  <c r="Y939" i="10"/>
  <c r="X939" i="10"/>
  <c r="W939" i="10"/>
  <c r="V939" i="10"/>
  <c r="U939" i="10"/>
  <c r="T939" i="10"/>
  <c r="AC937" i="10"/>
  <c r="AB937" i="10"/>
  <c r="AA937" i="10"/>
  <c r="Z937" i="10"/>
  <c r="Y937" i="10"/>
  <c r="X937" i="10"/>
  <c r="W937" i="10"/>
  <c r="V937" i="10"/>
  <c r="U937" i="10"/>
  <c r="T937" i="10"/>
  <c r="AC927" i="10"/>
  <c r="AB927" i="10"/>
  <c r="AA927" i="10"/>
  <c r="Z927" i="10"/>
  <c r="Y927" i="10"/>
  <c r="X927" i="10"/>
  <c r="W927" i="10"/>
  <c r="V927" i="10"/>
  <c r="U927" i="10"/>
  <c r="T927" i="10"/>
  <c r="AC922" i="10"/>
  <c r="AB922" i="10"/>
  <c r="AA922" i="10"/>
  <c r="Z922" i="10"/>
  <c r="Y922" i="10"/>
  <c r="X922" i="10"/>
  <c r="W922" i="10"/>
  <c r="V922" i="10"/>
  <c r="U922" i="10"/>
  <c r="T922" i="10"/>
  <c r="AC920" i="10"/>
  <c r="AB920" i="10"/>
  <c r="AA920" i="10"/>
  <c r="Z920" i="10"/>
  <c r="Y920" i="10"/>
  <c r="X920" i="10"/>
  <c r="W920" i="10"/>
  <c r="V920" i="10"/>
  <c r="U920" i="10"/>
  <c r="T920" i="10"/>
  <c r="AC918" i="10"/>
  <c r="AB918" i="10"/>
  <c r="AA918" i="10"/>
  <c r="Z918" i="10"/>
  <c r="Y918" i="10"/>
  <c r="X918" i="10"/>
  <c r="W918" i="10"/>
  <c r="V918" i="10"/>
  <c r="U918" i="10"/>
  <c r="T918" i="10"/>
  <c r="AC916" i="10"/>
  <c r="AB916" i="10"/>
  <c r="AA916" i="10"/>
  <c r="Z916" i="10"/>
  <c r="Y916" i="10"/>
  <c r="X916" i="10"/>
  <c r="W916" i="10"/>
  <c r="V916" i="10"/>
  <c r="U916" i="10"/>
  <c r="T916" i="10"/>
  <c r="AC914" i="10"/>
  <c r="AB914" i="10"/>
  <c r="AA914" i="10"/>
  <c r="Z914" i="10"/>
  <c r="Y914" i="10"/>
  <c r="X914" i="10"/>
  <c r="W914" i="10"/>
  <c r="V914" i="10"/>
  <c r="U914" i="10"/>
  <c r="T914" i="10"/>
  <c r="AC909" i="10"/>
  <c r="AB909" i="10"/>
  <c r="AA909" i="10"/>
  <c r="Z909" i="10"/>
  <c r="Y909" i="10"/>
  <c r="X909" i="10"/>
  <c r="W909" i="10"/>
  <c r="V909" i="10"/>
  <c r="U909" i="10"/>
  <c r="T909" i="10"/>
  <c r="AC895" i="10"/>
  <c r="AB895" i="10"/>
  <c r="AA895" i="10"/>
  <c r="Z895" i="10"/>
  <c r="Y895" i="10"/>
  <c r="X895" i="10"/>
  <c r="W895" i="10"/>
  <c r="V895" i="10"/>
  <c r="U895" i="10"/>
  <c r="T895" i="10"/>
  <c r="AC890" i="10"/>
  <c r="AB890" i="10"/>
  <c r="AA890" i="10"/>
  <c r="Z890" i="10"/>
  <c r="Y890" i="10"/>
  <c r="X890" i="10"/>
  <c r="W890" i="10"/>
  <c r="V890" i="10"/>
  <c r="U890" i="10"/>
  <c r="T890" i="10"/>
  <c r="AC888" i="10"/>
  <c r="AB888" i="10"/>
  <c r="AA888" i="10"/>
  <c r="Z888" i="10"/>
  <c r="Y888" i="10"/>
  <c r="X888" i="10"/>
  <c r="W888" i="10"/>
  <c r="V888" i="10"/>
  <c r="U888" i="10"/>
  <c r="T888" i="10"/>
  <c r="AC886" i="10"/>
  <c r="AB886" i="10"/>
  <c r="AA886" i="10"/>
  <c r="Z886" i="10"/>
  <c r="Y886" i="10"/>
  <c r="X886" i="10"/>
  <c r="W886" i="10"/>
  <c r="V886" i="10"/>
  <c r="U886" i="10"/>
  <c r="T886" i="10"/>
  <c r="AC884" i="10"/>
  <c r="AB884" i="10"/>
  <c r="AA884" i="10"/>
  <c r="Z884" i="10"/>
  <c r="Y884" i="10"/>
  <c r="X884" i="10"/>
  <c r="W884" i="10"/>
  <c r="V884" i="10"/>
  <c r="U884" i="10"/>
  <c r="T884" i="10"/>
  <c r="AC881" i="10"/>
  <c r="AB881" i="10"/>
  <c r="AA881" i="10"/>
  <c r="Z881" i="10"/>
  <c r="Y881" i="10"/>
  <c r="X881" i="10"/>
  <c r="W881" i="10"/>
  <c r="V881" i="10"/>
  <c r="U881" i="10"/>
  <c r="T881" i="10"/>
  <c r="AC876" i="10"/>
  <c r="AB876" i="10"/>
  <c r="AA876" i="10"/>
  <c r="Z876" i="10"/>
  <c r="Y876" i="10"/>
  <c r="X876" i="10"/>
  <c r="W876" i="10"/>
  <c r="V876" i="10"/>
  <c r="U876" i="10"/>
  <c r="T876" i="10"/>
  <c r="AV870" i="10"/>
  <c r="AU870" i="10"/>
  <c r="AC871" i="10"/>
  <c r="AB871" i="10"/>
  <c r="AA871" i="10"/>
  <c r="Z871" i="10"/>
  <c r="Y871" i="10"/>
  <c r="X871" i="10"/>
  <c r="W871" i="10"/>
  <c r="V871" i="10"/>
  <c r="U871" i="10"/>
  <c r="T871" i="10"/>
  <c r="AC868" i="10"/>
  <c r="AB868" i="10"/>
  <c r="AA868" i="10"/>
  <c r="Z868" i="10"/>
  <c r="Y868" i="10"/>
  <c r="X868" i="10"/>
  <c r="W868" i="10"/>
  <c r="V868" i="10"/>
  <c r="U868" i="10"/>
  <c r="T868" i="10"/>
  <c r="AC866" i="10"/>
  <c r="AB866" i="10"/>
  <c r="AA866" i="10"/>
  <c r="Z866" i="10"/>
  <c r="Y866" i="10"/>
  <c r="X866" i="10"/>
  <c r="W866" i="10"/>
  <c r="V866" i="10"/>
  <c r="U866" i="10"/>
  <c r="T866" i="10"/>
  <c r="AC863" i="10"/>
  <c r="AB863" i="10"/>
  <c r="AA863" i="10"/>
  <c r="Z863" i="10"/>
  <c r="Y863" i="10"/>
  <c r="X863" i="10"/>
  <c r="W863" i="10"/>
  <c r="V863" i="10"/>
  <c r="U863" i="10"/>
  <c r="T863" i="10"/>
  <c r="AC854" i="10"/>
  <c r="AB854" i="10"/>
  <c r="AA854" i="10"/>
  <c r="Z854" i="10"/>
  <c r="Y854" i="10"/>
  <c r="X854" i="10"/>
  <c r="W854" i="10"/>
  <c r="V854" i="10"/>
  <c r="U854" i="10"/>
  <c r="T854" i="10"/>
  <c r="AC852" i="10"/>
  <c r="AB852" i="10"/>
  <c r="AA852" i="10"/>
  <c r="Z852" i="10"/>
  <c r="Y852" i="10"/>
  <c r="X852" i="10"/>
  <c r="W852" i="10"/>
  <c r="V852" i="10"/>
  <c r="U852" i="10"/>
  <c r="T852" i="10"/>
  <c r="AC850" i="10"/>
  <c r="AB850" i="10"/>
  <c r="AA850" i="10"/>
  <c r="Z850" i="10"/>
  <c r="Y850" i="10"/>
  <c r="X850" i="10"/>
  <c r="W850" i="10"/>
  <c r="V850" i="10"/>
  <c r="U850" i="10"/>
  <c r="T850" i="10"/>
  <c r="AC839" i="10"/>
  <c r="AB839" i="10"/>
  <c r="AA839" i="10"/>
  <c r="Z839" i="10"/>
  <c r="Y839" i="10"/>
  <c r="X839" i="10"/>
  <c r="W839" i="10"/>
  <c r="V839" i="10"/>
  <c r="U839" i="10"/>
  <c r="T839" i="10"/>
  <c r="AC836" i="10"/>
  <c r="AB836" i="10"/>
  <c r="AA836" i="10"/>
  <c r="Z836" i="10"/>
  <c r="Y836" i="10"/>
  <c r="X836" i="10"/>
  <c r="W836" i="10"/>
  <c r="V836" i="10"/>
  <c r="U836" i="10"/>
  <c r="T836" i="10"/>
  <c r="AC833" i="10"/>
  <c r="AB833" i="10"/>
  <c r="AA833" i="10"/>
  <c r="Z833" i="10"/>
  <c r="Y833" i="10"/>
  <c r="X833" i="10"/>
  <c r="W833" i="10"/>
  <c r="V833" i="10"/>
  <c r="U833" i="10"/>
  <c r="T833" i="10"/>
  <c r="AC825" i="10"/>
  <c r="AB825" i="10"/>
  <c r="AA825" i="10"/>
  <c r="Z825" i="10"/>
  <c r="Y825" i="10"/>
  <c r="X825" i="10"/>
  <c r="W825" i="10"/>
  <c r="V825" i="10"/>
  <c r="U825" i="10"/>
  <c r="T825" i="10"/>
  <c r="AC783" i="10"/>
  <c r="AB783" i="10"/>
  <c r="AA783" i="10"/>
  <c r="Z783" i="10"/>
  <c r="Y783" i="10"/>
  <c r="X783" i="10"/>
  <c r="W783" i="10"/>
  <c r="V783" i="10"/>
  <c r="U783" i="10"/>
  <c r="T783" i="10"/>
  <c r="AC772" i="10"/>
  <c r="AB772" i="10"/>
  <c r="AA772" i="10"/>
  <c r="Z772" i="10"/>
  <c r="Y772" i="10"/>
  <c r="X772" i="10"/>
  <c r="W772" i="10"/>
  <c r="V772" i="10"/>
  <c r="U772" i="10"/>
  <c r="T772" i="10"/>
  <c r="AC769" i="10"/>
  <c r="AB769" i="10"/>
  <c r="AA769" i="10"/>
  <c r="Z769" i="10"/>
  <c r="Y769" i="10"/>
  <c r="X769" i="10"/>
  <c r="W769" i="10"/>
  <c r="V769" i="10"/>
  <c r="U769" i="10"/>
  <c r="T769" i="10"/>
  <c r="AC760" i="10"/>
  <c r="AB760" i="10"/>
  <c r="AA760" i="10"/>
  <c r="Z760" i="10"/>
  <c r="Y760" i="10"/>
  <c r="X760" i="10"/>
  <c r="W760" i="10"/>
  <c r="V760" i="10"/>
  <c r="U760" i="10"/>
  <c r="T760" i="10"/>
  <c r="AC733" i="10"/>
  <c r="AB733" i="10"/>
  <c r="AA733" i="10"/>
  <c r="Z733" i="10"/>
  <c r="Y733" i="10"/>
  <c r="X733" i="10"/>
  <c r="W733" i="10"/>
  <c r="V733" i="10"/>
  <c r="U733" i="10"/>
  <c r="T733" i="10"/>
  <c r="AC723" i="10"/>
  <c r="AB723" i="10"/>
  <c r="AA723" i="10"/>
  <c r="Z723" i="10"/>
  <c r="Y723" i="10"/>
  <c r="X723" i="10"/>
  <c r="W723" i="10"/>
  <c r="V723" i="10"/>
  <c r="U723" i="10"/>
  <c r="T723" i="10"/>
  <c r="AC718" i="10"/>
  <c r="AB718" i="10"/>
  <c r="AA718" i="10"/>
  <c r="Z718" i="10"/>
  <c r="Y718" i="10"/>
  <c r="X718" i="10"/>
  <c r="W718" i="10"/>
  <c r="V718" i="10"/>
  <c r="U718" i="10"/>
  <c r="T718" i="10"/>
  <c r="AC708" i="10"/>
  <c r="AB708" i="10"/>
  <c r="AA708" i="10"/>
  <c r="Z708" i="10"/>
  <c r="Y708" i="10"/>
  <c r="X708" i="10"/>
  <c r="W708" i="10"/>
  <c r="V708" i="10"/>
  <c r="U708" i="10"/>
  <c r="T708" i="10"/>
  <c r="AC705" i="10"/>
  <c r="AB705" i="10"/>
  <c r="AA705" i="10"/>
  <c r="Z705" i="10"/>
  <c r="Y705" i="10"/>
  <c r="X705" i="10"/>
  <c r="W705" i="10"/>
  <c r="V705" i="10"/>
  <c r="U705" i="10"/>
  <c r="T705" i="10"/>
  <c r="AC691" i="10"/>
  <c r="AB691" i="10"/>
  <c r="AA691" i="10"/>
  <c r="Z691" i="10"/>
  <c r="Y691" i="10"/>
  <c r="X691" i="10"/>
  <c r="W691" i="10"/>
  <c r="V691" i="10"/>
  <c r="U691" i="10"/>
  <c r="T691" i="10"/>
  <c r="AC689" i="10"/>
  <c r="AB689" i="10"/>
  <c r="AA689" i="10"/>
  <c r="Z689" i="10"/>
  <c r="Y689" i="10"/>
  <c r="X689" i="10"/>
  <c r="W689" i="10"/>
  <c r="V689" i="10"/>
  <c r="U689" i="10"/>
  <c r="T689" i="10"/>
  <c r="AC666" i="10"/>
  <c r="AB666" i="10"/>
  <c r="AA666" i="10"/>
  <c r="Z666" i="10"/>
  <c r="Y666" i="10"/>
  <c r="X666" i="10"/>
  <c r="W666" i="10"/>
  <c r="V666" i="10"/>
  <c r="U666" i="10"/>
  <c r="T666" i="10"/>
  <c r="AC656" i="10"/>
  <c r="AB656" i="10"/>
  <c r="AA656" i="10"/>
  <c r="Z656" i="10"/>
  <c r="Y656" i="10"/>
  <c r="X656" i="10"/>
  <c r="W656" i="10"/>
  <c r="V656" i="10"/>
  <c r="U656" i="10"/>
  <c r="T656" i="10"/>
  <c r="AC650" i="10"/>
  <c r="AB650" i="10"/>
  <c r="AA650" i="10"/>
  <c r="Z650" i="10"/>
  <c r="Y650" i="10"/>
  <c r="X650" i="10"/>
  <c r="W650" i="10"/>
  <c r="V650" i="10"/>
  <c r="U650" i="10"/>
  <c r="T650" i="10"/>
  <c r="AC635" i="10"/>
  <c r="AB635" i="10"/>
  <c r="AA635" i="10"/>
  <c r="Z635" i="10"/>
  <c r="Y635" i="10"/>
  <c r="X635" i="10"/>
  <c r="W635" i="10"/>
  <c r="V635" i="10"/>
  <c r="U635" i="10"/>
  <c r="T635" i="10"/>
  <c r="AC630" i="10"/>
  <c r="AB630" i="10"/>
  <c r="AA630" i="10"/>
  <c r="Z630" i="10"/>
  <c r="Y630" i="10"/>
  <c r="X630" i="10"/>
  <c r="W630" i="10"/>
  <c r="V630" i="10"/>
  <c r="U630" i="10"/>
  <c r="T630" i="10"/>
  <c r="AC625" i="10"/>
  <c r="AB625" i="10"/>
  <c r="AA625" i="10"/>
  <c r="Z625" i="10"/>
  <c r="Y625" i="10"/>
  <c r="X625" i="10"/>
  <c r="W625" i="10"/>
  <c r="V625" i="10"/>
  <c r="U625" i="10"/>
  <c r="T625" i="10"/>
  <c r="AC622" i="10"/>
  <c r="AB622" i="10"/>
  <c r="AA622" i="10"/>
  <c r="Z622" i="10"/>
  <c r="Y622" i="10"/>
  <c r="X622" i="10"/>
  <c r="W622" i="10"/>
  <c r="V622" i="10"/>
  <c r="U622" i="10"/>
  <c r="T622" i="10"/>
  <c r="AC612" i="10"/>
  <c r="AB612" i="10"/>
  <c r="AA612" i="10"/>
  <c r="Z612" i="10"/>
  <c r="Y612" i="10"/>
  <c r="X612" i="10"/>
  <c r="W612" i="10"/>
  <c r="V612" i="10"/>
  <c r="U612" i="10"/>
  <c r="T612" i="10"/>
  <c r="AC594" i="10"/>
  <c r="AB594" i="10"/>
  <c r="AA594" i="10"/>
  <c r="Z594" i="10"/>
  <c r="Y594" i="10"/>
  <c r="X594" i="10"/>
  <c r="W594" i="10"/>
  <c r="V594" i="10"/>
  <c r="U594" i="10"/>
  <c r="T594" i="10"/>
  <c r="AC588" i="10"/>
  <c r="AB588" i="10"/>
  <c r="AA588" i="10"/>
  <c r="Z588" i="10"/>
  <c r="Y588" i="10"/>
  <c r="X588" i="10"/>
  <c r="W588" i="10"/>
  <c r="V588" i="10"/>
  <c r="U588" i="10"/>
  <c r="T588" i="10"/>
  <c r="AC586" i="10"/>
  <c r="AB586" i="10"/>
  <c r="AA586" i="10"/>
  <c r="Z586" i="10"/>
  <c r="Y586" i="10"/>
  <c r="X586" i="10"/>
  <c r="W586" i="10"/>
  <c r="V586" i="10"/>
  <c r="U586" i="10"/>
  <c r="T586" i="10"/>
  <c r="AC578" i="10"/>
  <c r="AB578" i="10"/>
  <c r="AA578" i="10"/>
  <c r="Z578" i="10"/>
  <c r="Y578" i="10"/>
  <c r="X578" i="10"/>
  <c r="W578" i="10"/>
  <c r="V578" i="10"/>
  <c r="U578" i="10"/>
  <c r="T578" i="10"/>
  <c r="AC554" i="10"/>
  <c r="AB554" i="10"/>
  <c r="AA554" i="10"/>
  <c r="Z554" i="10"/>
  <c r="Y554" i="10"/>
  <c r="X554" i="10"/>
  <c r="W554" i="10"/>
  <c r="V554" i="10"/>
  <c r="U554" i="10"/>
  <c r="T554" i="10"/>
  <c r="AC550" i="10"/>
  <c r="AB550" i="10"/>
  <c r="AA550" i="10"/>
  <c r="Z550" i="10"/>
  <c r="Y550" i="10"/>
  <c r="X550" i="10"/>
  <c r="W550" i="10"/>
  <c r="V550" i="10"/>
  <c r="U550" i="10"/>
  <c r="T550" i="10"/>
  <c r="AC548" i="10"/>
  <c r="AB548" i="10"/>
  <c r="AA548" i="10"/>
  <c r="Z548" i="10"/>
  <c r="Y548" i="10"/>
  <c r="X548" i="10"/>
  <c r="W548" i="10"/>
  <c r="V548" i="10"/>
  <c r="U548" i="10"/>
  <c r="T548" i="10"/>
  <c r="AC545" i="10"/>
  <c r="AB545" i="10"/>
  <c r="AA545" i="10"/>
  <c r="Z545" i="10"/>
  <c r="Y545" i="10"/>
  <c r="X545" i="10"/>
  <c r="W545" i="10"/>
  <c r="V545" i="10"/>
  <c r="U545" i="10"/>
  <c r="T545" i="10"/>
  <c r="AC540" i="10"/>
  <c r="AB540" i="10"/>
  <c r="AA540" i="10"/>
  <c r="Z540" i="10"/>
  <c r="Y540" i="10"/>
  <c r="X540" i="10"/>
  <c r="W540" i="10"/>
  <c r="V540" i="10"/>
  <c r="U540" i="10"/>
  <c r="T540" i="10"/>
  <c r="AC535" i="10"/>
  <c r="AB535" i="10"/>
  <c r="AA535" i="10"/>
  <c r="Z535" i="10"/>
  <c r="Y535" i="10"/>
  <c r="X535" i="10"/>
  <c r="W535" i="10"/>
  <c r="V535" i="10"/>
  <c r="U535" i="10"/>
  <c r="T535" i="10"/>
  <c r="AC530" i="10"/>
  <c r="AB530" i="10"/>
  <c r="AA530" i="10"/>
  <c r="Z530" i="10"/>
  <c r="Y530" i="10"/>
  <c r="X530" i="10"/>
  <c r="W530" i="10"/>
  <c r="V530" i="10"/>
  <c r="U530" i="10"/>
  <c r="T530" i="10"/>
  <c r="AC519" i="10"/>
  <c r="AB519" i="10"/>
  <c r="AA519" i="10"/>
  <c r="Z519" i="10"/>
  <c r="Y519" i="10"/>
  <c r="X519" i="10"/>
  <c r="W519" i="10"/>
  <c r="V519" i="10"/>
  <c r="U519" i="10"/>
  <c r="T519" i="10"/>
  <c r="AC512" i="10"/>
  <c r="AB512" i="10"/>
  <c r="AA512" i="10"/>
  <c r="Z512" i="10"/>
  <c r="Y512" i="10"/>
  <c r="X512" i="10"/>
  <c r="W512" i="10"/>
  <c r="V512" i="10"/>
  <c r="U512" i="10"/>
  <c r="T512" i="10"/>
  <c r="AC492" i="10"/>
  <c r="AB492" i="10"/>
  <c r="AA492" i="10"/>
  <c r="Z492" i="10"/>
  <c r="Y492" i="10"/>
  <c r="X492" i="10"/>
  <c r="W492" i="10"/>
  <c r="V492" i="10"/>
  <c r="U492" i="10"/>
  <c r="T492" i="10"/>
  <c r="AC485" i="10"/>
  <c r="AB485" i="10"/>
  <c r="AA485" i="10"/>
  <c r="Z485" i="10"/>
  <c r="Y485" i="10"/>
  <c r="X485" i="10"/>
  <c r="W485" i="10"/>
  <c r="V485" i="10"/>
  <c r="U485" i="10"/>
  <c r="T485" i="10"/>
  <c r="AC471" i="10"/>
  <c r="AB471" i="10"/>
  <c r="AA471" i="10"/>
  <c r="Z471" i="10"/>
  <c r="Y471" i="10"/>
  <c r="X471" i="10"/>
  <c r="W471" i="10"/>
  <c r="V471" i="10"/>
  <c r="U471" i="10"/>
  <c r="T471" i="10"/>
  <c r="AX463" i="10"/>
  <c r="AW463" i="10"/>
  <c r="AV463" i="10"/>
  <c r="AU463" i="10"/>
  <c r="AT463" i="10"/>
  <c r="AC464" i="10"/>
  <c r="AB464" i="10"/>
  <c r="AA464" i="10"/>
  <c r="Z464" i="10"/>
  <c r="Y464" i="10"/>
  <c r="X464" i="10"/>
  <c r="W464" i="10"/>
  <c r="V464" i="10"/>
  <c r="U464" i="10"/>
  <c r="T464" i="10"/>
  <c r="AC455" i="10"/>
  <c r="AB455" i="10"/>
  <c r="AA455" i="10"/>
  <c r="Z455" i="10"/>
  <c r="Y455" i="10"/>
  <c r="X455" i="10"/>
  <c r="W455" i="10"/>
  <c r="V455" i="10"/>
  <c r="U455" i="10"/>
  <c r="T455" i="10"/>
  <c r="AC414" i="10"/>
  <c r="AB414" i="10"/>
  <c r="AA414" i="10"/>
  <c r="Z414" i="10"/>
  <c r="Y414" i="10"/>
  <c r="X414" i="10"/>
  <c r="W414" i="10"/>
  <c r="V414" i="10"/>
  <c r="U414" i="10"/>
  <c r="T414" i="10"/>
  <c r="AC396" i="10"/>
  <c r="AB396" i="10"/>
  <c r="AA396" i="10"/>
  <c r="Z396" i="10"/>
  <c r="Y396" i="10"/>
  <c r="X396" i="10"/>
  <c r="W396" i="10"/>
  <c r="V396" i="10"/>
  <c r="U396" i="10"/>
  <c r="T396" i="10"/>
  <c r="AC387" i="10"/>
  <c r="AB387" i="10"/>
  <c r="AA387" i="10"/>
  <c r="Z387" i="10"/>
  <c r="Y387" i="10"/>
  <c r="X387" i="10"/>
  <c r="W387" i="10"/>
  <c r="V387" i="10"/>
  <c r="U387" i="10"/>
  <c r="T387" i="10"/>
  <c r="AC378" i="10"/>
  <c r="AB378" i="10"/>
  <c r="AA378" i="10"/>
  <c r="Z378" i="10"/>
  <c r="Y378" i="10"/>
  <c r="X378" i="10"/>
  <c r="W378" i="10"/>
  <c r="V378" i="10"/>
  <c r="U378" i="10"/>
  <c r="T378" i="10"/>
  <c r="AC375" i="10"/>
  <c r="AB375" i="10"/>
  <c r="AA375" i="10"/>
  <c r="Z375" i="10"/>
  <c r="Y375" i="10"/>
  <c r="X375" i="10"/>
  <c r="W375" i="10"/>
  <c r="V375" i="10"/>
  <c r="U375" i="10"/>
  <c r="T375" i="10"/>
  <c r="AC364" i="10"/>
  <c r="AB364" i="10"/>
  <c r="AA364" i="10"/>
  <c r="Z364" i="10"/>
  <c r="Y364" i="10"/>
  <c r="X364" i="10"/>
  <c r="W364" i="10"/>
  <c r="V364" i="10"/>
  <c r="U364" i="10"/>
  <c r="T364" i="10"/>
  <c r="AC358" i="10"/>
  <c r="AB358" i="10"/>
  <c r="AA358" i="10"/>
  <c r="Z358" i="10"/>
  <c r="Y358" i="10"/>
  <c r="X358" i="10"/>
  <c r="W358" i="10"/>
  <c r="V358" i="10"/>
  <c r="U358" i="10"/>
  <c r="T358" i="10"/>
  <c r="AC313" i="10"/>
  <c r="AB313" i="10"/>
  <c r="AA313" i="10"/>
  <c r="Z313" i="10"/>
  <c r="Y313" i="10"/>
  <c r="X313" i="10"/>
  <c r="W313" i="10"/>
  <c r="V313" i="10"/>
  <c r="U313" i="10"/>
  <c r="T313" i="10"/>
  <c r="AC303" i="10"/>
  <c r="AB303" i="10"/>
  <c r="AA303" i="10"/>
  <c r="Z303" i="10"/>
  <c r="Y303" i="10"/>
  <c r="X303" i="10"/>
  <c r="W303" i="10"/>
  <c r="V303" i="10"/>
  <c r="U303" i="10"/>
  <c r="T303" i="10"/>
  <c r="AC293" i="10"/>
  <c r="AB293" i="10"/>
  <c r="AA293" i="10"/>
  <c r="Z293" i="10"/>
  <c r="Y293" i="10"/>
  <c r="X293" i="10"/>
  <c r="W293" i="10"/>
  <c r="V293" i="10"/>
  <c r="U293" i="10"/>
  <c r="T293" i="10"/>
  <c r="AC282" i="10"/>
  <c r="AB282" i="10"/>
  <c r="AA282" i="10"/>
  <c r="Z282" i="10"/>
  <c r="Y282" i="10"/>
  <c r="X282" i="10"/>
  <c r="W282" i="10"/>
  <c r="V282" i="10"/>
  <c r="U282" i="10"/>
  <c r="T282" i="10"/>
  <c r="AC272" i="10"/>
  <c r="AB272" i="10"/>
  <c r="AA272" i="10"/>
  <c r="Z272" i="10"/>
  <c r="Y272" i="10"/>
  <c r="X272" i="10"/>
  <c r="W272" i="10"/>
  <c r="V272" i="10"/>
  <c r="U272" i="10"/>
  <c r="T272" i="10"/>
  <c r="AC266" i="10"/>
  <c r="AB266" i="10"/>
  <c r="AA266" i="10"/>
  <c r="Z266" i="10"/>
  <c r="Y266" i="10"/>
  <c r="X266" i="10"/>
  <c r="W266" i="10"/>
  <c r="V266" i="10"/>
  <c r="U266" i="10"/>
  <c r="T266" i="10"/>
  <c r="AC251" i="10"/>
  <c r="AB251" i="10"/>
  <c r="AA251" i="10"/>
  <c r="Z251" i="10"/>
  <c r="Y251" i="10"/>
  <c r="X251" i="10"/>
  <c r="W251" i="10"/>
  <c r="V251" i="10"/>
  <c r="U251" i="10"/>
  <c r="T251" i="10"/>
  <c r="AC249" i="10"/>
  <c r="AB249" i="10"/>
  <c r="AA249" i="10"/>
  <c r="Z249" i="10"/>
  <c r="Y249" i="10"/>
  <c r="X249" i="10"/>
  <c r="W249" i="10"/>
  <c r="V249" i="10"/>
  <c r="U249" i="10"/>
  <c r="T249" i="10"/>
  <c r="AC243" i="10"/>
  <c r="AB243" i="10"/>
  <c r="AA243" i="10"/>
  <c r="Z243" i="10"/>
  <c r="Y243" i="10"/>
  <c r="X243" i="10"/>
  <c r="W243" i="10"/>
  <c r="V243" i="10"/>
  <c r="U243" i="10"/>
  <c r="T243" i="10"/>
  <c r="AC239" i="10"/>
  <c r="AB239" i="10"/>
  <c r="AA239" i="10"/>
  <c r="Z239" i="10"/>
  <c r="Y239" i="10"/>
  <c r="X239" i="10"/>
  <c r="W239" i="10"/>
  <c r="V239" i="10"/>
  <c r="U239" i="10"/>
  <c r="T239" i="10"/>
  <c r="AC237" i="10"/>
  <c r="AB237" i="10"/>
  <c r="AA237" i="10"/>
  <c r="Z237" i="10"/>
  <c r="Y237" i="10"/>
  <c r="X237" i="10"/>
  <c r="W237" i="10"/>
  <c r="V237" i="10"/>
  <c r="U237" i="10"/>
  <c r="T237" i="10"/>
  <c r="AC233" i="10"/>
  <c r="AB233" i="10"/>
  <c r="AA233" i="10"/>
  <c r="Z233" i="10"/>
  <c r="Y233" i="10"/>
  <c r="X233" i="10"/>
  <c r="W233" i="10"/>
  <c r="V233" i="10"/>
  <c r="U233" i="10"/>
  <c r="T233" i="10"/>
  <c r="AC218" i="10"/>
  <c r="AB218" i="10"/>
  <c r="AA218" i="10"/>
  <c r="Z218" i="10"/>
  <c r="Y218" i="10"/>
  <c r="X218" i="10"/>
  <c r="W218" i="10"/>
  <c r="V218" i="10"/>
  <c r="U218" i="10"/>
  <c r="T218" i="10"/>
  <c r="AC212" i="10"/>
  <c r="AB212" i="10"/>
  <c r="AA212" i="10"/>
  <c r="Z212" i="10"/>
  <c r="Y212" i="10"/>
  <c r="X212" i="10"/>
  <c r="W212" i="10"/>
  <c r="V212" i="10"/>
  <c r="U212" i="10"/>
  <c r="T212" i="10"/>
  <c r="AC210" i="10"/>
  <c r="AB210" i="10"/>
  <c r="AA210" i="10"/>
  <c r="Z210" i="10"/>
  <c r="Y210" i="10"/>
  <c r="X210" i="10"/>
  <c r="W210" i="10"/>
  <c r="V210" i="10"/>
  <c r="U210" i="10"/>
  <c r="T210" i="10"/>
  <c r="AC188" i="10"/>
  <c r="AB188" i="10"/>
  <c r="AA188" i="10"/>
  <c r="Z188" i="10"/>
  <c r="Y188" i="10"/>
  <c r="X188" i="10"/>
  <c r="W188" i="10"/>
  <c r="V188" i="10"/>
  <c r="U188" i="10"/>
  <c r="T188" i="10"/>
  <c r="AC169" i="10"/>
  <c r="AB169" i="10"/>
  <c r="AA169" i="10"/>
  <c r="Z169" i="10"/>
  <c r="Y169" i="10"/>
  <c r="X169" i="10"/>
  <c r="W169" i="10"/>
  <c r="V169" i="10"/>
  <c r="U169" i="10"/>
  <c r="T169" i="10"/>
  <c r="AC147" i="10"/>
  <c r="AB147" i="10"/>
  <c r="AA147" i="10"/>
  <c r="Z147" i="10"/>
  <c r="Y147" i="10"/>
  <c r="X147" i="10"/>
  <c r="W147" i="10"/>
  <c r="V147" i="10"/>
  <c r="U147" i="10"/>
  <c r="T147" i="10"/>
  <c r="AC145" i="10"/>
  <c r="AB145" i="10"/>
  <c r="AA145" i="10"/>
  <c r="Z145" i="10"/>
  <c r="Y145" i="10"/>
  <c r="X145" i="10"/>
  <c r="W145" i="10"/>
  <c r="V145" i="10"/>
  <c r="U145" i="10"/>
  <c r="T145" i="10"/>
  <c r="AC141" i="10"/>
  <c r="AB141" i="10"/>
  <c r="AA141" i="10"/>
  <c r="Z141" i="10"/>
  <c r="Y141" i="10"/>
  <c r="X141" i="10"/>
  <c r="W141" i="10"/>
  <c r="V141" i="10"/>
  <c r="U141" i="10"/>
  <c r="T141" i="10"/>
  <c r="AC135" i="10"/>
  <c r="AB135" i="10"/>
  <c r="AA135" i="10"/>
  <c r="Z135" i="10"/>
  <c r="Y135" i="10"/>
  <c r="X135" i="10"/>
  <c r="W135" i="10"/>
  <c r="V135" i="10"/>
  <c r="U135" i="10"/>
  <c r="T135" i="10"/>
  <c r="AC129" i="10"/>
  <c r="AB129" i="10"/>
  <c r="AA129" i="10"/>
  <c r="Z129" i="10"/>
  <c r="Y129" i="10"/>
  <c r="X129" i="10"/>
  <c r="W129" i="10"/>
  <c r="V129" i="10"/>
  <c r="U129" i="10"/>
  <c r="T129" i="10"/>
  <c r="AC122" i="10"/>
  <c r="AB122" i="10"/>
  <c r="AA122" i="10"/>
  <c r="Z122" i="10"/>
  <c r="Y122" i="10"/>
  <c r="X122" i="10"/>
  <c r="W122" i="10"/>
  <c r="V122" i="10"/>
  <c r="U122" i="10"/>
  <c r="T122" i="10"/>
  <c r="AC116" i="10"/>
  <c r="AB116" i="10"/>
  <c r="AA116" i="10"/>
  <c r="Z116" i="10"/>
  <c r="Y116" i="10"/>
  <c r="X116" i="10"/>
  <c r="W116" i="10"/>
  <c r="V116" i="10"/>
  <c r="U116" i="10"/>
  <c r="T116" i="10"/>
  <c r="AC98" i="10"/>
  <c r="AB98" i="10"/>
  <c r="AA98" i="10"/>
  <c r="Z98" i="10"/>
  <c r="Y98" i="10"/>
  <c r="X98" i="10"/>
  <c r="W98" i="10"/>
  <c r="V98" i="10"/>
  <c r="U98" i="10"/>
  <c r="T98" i="10"/>
  <c r="AC85" i="10"/>
  <c r="AB85" i="10"/>
  <c r="AA85" i="10"/>
  <c r="Z85" i="10"/>
  <c r="Y85" i="10"/>
  <c r="X85" i="10"/>
  <c r="W85" i="10"/>
  <c r="V85" i="10"/>
  <c r="U85" i="10"/>
  <c r="T85" i="10"/>
  <c r="AC82" i="10"/>
  <c r="AB82" i="10"/>
  <c r="AA82" i="10"/>
  <c r="Z82" i="10"/>
  <c r="Y82" i="10"/>
  <c r="X82" i="10"/>
  <c r="W82" i="10"/>
  <c r="V82" i="10"/>
  <c r="U82" i="10"/>
  <c r="T82" i="10"/>
  <c r="AC66" i="10"/>
  <c r="AB66" i="10"/>
  <c r="AA66" i="10"/>
  <c r="Z66" i="10"/>
  <c r="Y66" i="10"/>
  <c r="X66" i="10"/>
  <c r="W66" i="10"/>
  <c r="V66" i="10"/>
  <c r="U66" i="10"/>
  <c r="T66" i="10"/>
  <c r="AC62" i="10"/>
  <c r="AB62" i="10"/>
  <c r="AA62" i="10"/>
  <c r="Z62" i="10"/>
  <c r="Y62" i="10"/>
  <c r="X62" i="10"/>
  <c r="W62" i="10"/>
  <c r="V62" i="10"/>
  <c r="U62" i="10"/>
  <c r="T62" i="10"/>
  <c r="AC56" i="10"/>
  <c r="AB56" i="10"/>
  <c r="AA56" i="10"/>
  <c r="Z56" i="10"/>
  <c r="Y56" i="10"/>
  <c r="X56" i="10"/>
  <c r="W56" i="10"/>
  <c r="V56" i="10"/>
  <c r="U56" i="10"/>
  <c r="T56" i="10"/>
  <c r="AC49" i="10"/>
  <c r="AB49" i="10"/>
  <c r="AA49" i="10"/>
  <c r="Z49" i="10"/>
  <c r="Y49" i="10"/>
  <c r="X49" i="10"/>
  <c r="W49" i="10"/>
  <c r="V49" i="10"/>
  <c r="U49" i="10"/>
  <c r="T49" i="10"/>
  <c r="AC41" i="10"/>
  <c r="AB41" i="10"/>
  <c r="AA41" i="10"/>
  <c r="Z41" i="10"/>
  <c r="Y41" i="10"/>
  <c r="X41" i="10"/>
  <c r="W41" i="10"/>
  <c r="V41" i="10"/>
  <c r="U41" i="10"/>
  <c r="T41" i="10"/>
  <c r="AC34" i="10"/>
  <c r="AB34" i="10"/>
  <c r="AA34" i="10"/>
  <c r="Z34" i="10"/>
  <c r="Y34" i="10"/>
  <c r="X34" i="10"/>
  <c r="W34" i="10"/>
  <c r="V34" i="10"/>
  <c r="U34" i="10"/>
  <c r="T34" i="10"/>
  <c r="AC30" i="10"/>
  <c r="AB30" i="10"/>
  <c r="AA30" i="10"/>
  <c r="Z30" i="10"/>
  <c r="Y30" i="10"/>
  <c r="X30" i="10"/>
  <c r="W30" i="10"/>
  <c r="V30" i="10"/>
  <c r="U30" i="10"/>
  <c r="T30" i="10"/>
  <c r="AC25" i="10"/>
  <c r="AB25" i="10"/>
  <c r="AA25" i="10"/>
  <c r="Z25" i="10"/>
  <c r="Y25" i="10"/>
  <c r="X25" i="10"/>
  <c r="W25" i="10"/>
  <c r="V25" i="10"/>
  <c r="U25" i="10"/>
  <c r="T25" i="10"/>
  <c r="AW20" i="10"/>
  <c r="AV20" i="10"/>
  <c r="AU20" i="10"/>
  <c r="AT20" i="10"/>
  <c r="AC21" i="10"/>
  <c r="AB21" i="10"/>
  <c r="AA21" i="10"/>
  <c r="Z21" i="10"/>
  <c r="Y21" i="10"/>
  <c r="H1086" i="13"/>
  <c r="H1085" i="13"/>
  <c r="H1084" i="13"/>
  <c r="H1083" i="13"/>
  <c r="H1082" i="13"/>
  <c r="H1081" i="13"/>
  <c r="H1080" i="13"/>
  <c r="H1078" i="13"/>
  <c r="H1077" i="13" s="1"/>
  <c r="H1076" i="13"/>
  <c r="H1075" i="13" s="1"/>
  <c r="H1074" i="13"/>
  <c r="H1073" i="13"/>
  <c r="H1071" i="13"/>
  <c r="H1070" i="13"/>
  <c r="H1068" i="13"/>
  <c r="H1067" i="13" s="1"/>
  <c r="H1066" i="13"/>
  <c r="H1065" i="13" s="1"/>
  <c r="H1064" i="13"/>
  <c r="H1063" i="13" s="1"/>
  <c r="H1062" i="13"/>
  <c r="H1061" i="13"/>
  <c r="H1060" i="13"/>
  <c r="H1059" i="13"/>
  <c r="H1058" i="13"/>
  <c r="H1056" i="13"/>
  <c r="H1055" i="13"/>
  <c r="H1054" i="13"/>
  <c r="H1053" i="13"/>
  <c r="H1052" i="13"/>
  <c r="H1051" i="13"/>
  <c r="H1050" i="13"/>
  <c r="H1048" i="13"/>
  <c r="H1047" i="13" s="1"/>
  <c r="H1046" i="13"/>
  <c r="H1045" i="13"/>
  <c r="H1044" i="13"/>
  <c r="H1043" i="13"/>
  <c r="H1041" i="13"/>
  <c r="H1040" i="13"/>
  <c r="H1039" i="13"/>
  <c r="H1038" i="13"/>
  <c r="H1037" i="13"/>
  <c r="H1036" i="13"/>
  <c r="H1035" i="13"/>
  <c r="H1034" i="13"/>
  <c r="H1033" i="13"/>
  <c r="H1031" i="13"/>
  <c r="H1030" i="13" s="1"/>
  <c r="H1029" i="13"/>
  <c r="H1028" i="13"/>
  <c r="H1027" i="13"/>
  <c r="H1026" i="13"/>
  <c r="H1025" i="13"/>
  <c r="H1023" i="13"/>
  <c r="H1022" i="13"/>
  <c r="H1020" i="13"/>
  <c r="H1019" i="13" s="1"/>
  <c r="H1018" i="13"/>
  <c r="H1017" i="13"/>
  <c r="H1016" i="13"/>
  <c r="H1015" i="13"/>
  <c r="H1014" i="13"/>
  <c r="H1012" i="13"/>
  <c r="H1011" i="13"/>
  <c r="H1010" i="13"/>
  <c r="H1009" i="13"/>
  <c r="H1008" i="13"/>
  <c r="H1007" i="13"/>
  <c r="H1006" i="13"/>
  <c r="H1005" i="13"/>
  <c r="H1004" i="13"/>
  <c r="H1003" i="13"/>
  <c r="H1002" i="13"/>
  <c r="H1001" i="13"/>
  <c r="H1000" i="13"/>
  <c r="H999" i="13"/>
  <c r="H997" i="13"/>
  <c r="H996" i="13"/>
  <c r="H995" i="13"/>
  <c r="H994" i="13"/>
  <c r="H993" i="13"/>
  <c r="H992" i="13"/>
  <c r="H991" i="13"/>
  <c r="H990" i="13"/>
  <c r="H989" i="13"/>
  <c r="H988" i="13"/>
  <c r="H987" i="13"/>
  <c r="H986" i="13"/>
  <c r="H985" i="13"/>
  <c r="H983" i="13"/>
  <c r="H982" i="13"/>
  <c r="H981" i="13"/>
  <c r="H980" i="13"/>
  <c r="H979" i="13"/>
  <c r="H978" i="13"/>
  <c r="H977" i="13"/>
  <c r="H976" i="13"/>
  <c r="H975" i="13"/>
  <c r="H974" i="13"/>
  <c r="H973" i="13"/>
  <c r="H972" i="13"/>
  <c r="H971" i="13"/>
  <c r="H970" i="13"/>
  <c r="H969" i="13"/>
  <c r="H968" i="13"/>
  <c r="H967" i="13"/>
  <c r="H966" i="13"/>
  <c r="H965" i="13"/>
  <c r="H963" i="13"/>
  <c r="H962" i="13"/>
  <c r="H960" i="13"/>
  <c r="H959" i="13"/>
  <c r="H957" i="13"/>
  <c r="H956" i="13"/>
  <c r="H955" i="13"/>
  <c r="H954" i="13"/>
  <c r="H953" i="13"/>
  <c r="H952" i="13"/>
  <c r="H951" i="13"/>
  <c r="H950" i="13"/>
  <c r="H948" i="13"/>
  <c r="H947" i="13"/>
  <c r="H945" i="13"/>
  <c r="H944" i="13" s="1"/>
  <c r="H943" i="13"/>
  <c r="H942" i="13"/>
  <c r="H941" i="13"/>
  <c r="H940" i="13"/>
  <c r="H939" i="13"/>
  <c r="H937" i="13"/>
  <c r="H936" i="13" s="1"/>
  <c r="H935" i="13"/>
  <c r="H934" i="13"/>
  <c r="H933" i="13"/>
  <c r="H932" i="13"/>
  <c r="H931" i="13"/>
  <c r="H930" i="13"/>
  <c r="H929" i="13"/>
  <c r="H928" i="13"/>
  <c r="H927" i="13"/>
  <c r="H925" i="13"/>
  <c r="H924" i="13"/>
  <c r="H923" i="13"/>
  <c r="H922" i="13"/>
  <c r="H920" i="13"/>
  <c r="H919" i="13" s="1"/>
  <c r="H918" i="13"/>
  <c r="H917" i="13" s="1"/>
  <c r="H916" i="13"/>
  <c r="H915" i="13" s="1"/>
  <c r="H914" i="13"/>
  <c r="H913" i="13" s="1"/>
  <c r="H912" i="13"/>
  <c r="H911" i="13"/>
  <c r="H910" i="13"/>
  <c r="H909" i="13"/>
  <c r="H907" i="13"/>
  <c r="H906" i="13"/>
  <c r="H905" i="13"/>
  <c r="H904" i="13"/>
  <c r="H903" i="13"/>
  <c r="H902" i="13"/>
  <c r="H901" i="13"/>
  <c r="H900" i="13"/>
  <c r="H899" i="13"/>
  <c r="H898" i="13"/>
  <c r="H897" i="13"/>
  <c r="H896" i="13"/>
  <c r="H895" i="13"/>
  <c r="H893" i="13"/>
  <c r="H892" i="13"/>
  <c r="H891" i="13"/>
  <c r="H890" i="13"/>
  <c r="H888" i="13"/>
  <c r="H887" i="13" s="1"/>
  <c r="H886" i="13"/>
  <c r="H885" i="13" s="1"/>
  <c r="H884" i="13"/>
  <c r="H883" i="13" s="1"/>
  <c r="H882" i="13"/>
  <c r="H881" i="13"/>
  <c r="H879" i="13"/>
  <c r="H878" i="13"/>
  <c r="H877" i="13"/>
  <c r="H876" i="13"/>
  <c r="H874" i="13"/>
  <c r="H873" i="13"/>
  <c r="H872" i="13"/>
  <c r="H871" i="13"/>
  <c r="H868" i="13"/>
  <c r="H867" i="13" s="1"/>
  <c r="H866" i="13"/>
  <c r="H865" i="13" s="1"/>
  <c r="H864" i="13"/>
  <c r="H863" i="13"/>
  <c r="H861" i="13"/>
  <c r="H860" i="13"/>
  <c r="H859" i="13"/>
  <c r="H858" i="13"/>
  <c r="H857" i="13"/>
  <c r="H856" i="13"/>
  <c r="H855" i="13"/>
  <c r="H854" i="13"/>
  <c r="H852" i="13"/>
  <c r="H851" i="13" s="1"/>
  <c r="H850" i="13"/>
  <c r="H849" i="13" s="1"/>
  <c r="H848" i="13"/>
  <c r="H847" i="13"/>
  <c r="H846" i="13"/>
  <c r="H845" i="13"/>
  <c r="H844" i="13"/>
  <c r="H843" i="13"/>
  <c r="H842" i="13"/>
  <c r="H841" i="13"/>
  <c r="H840" i="13"/>
  <c r="H839" i="13"/>
  <c r="H837" i="13"/>
  <c r="H836" i="13"/>
  <c r="H834" i="13"/>
  <c r="H833" i="13"/>
  <c r="H831" i="13"/>
  <c r="H830" i="13"/>
  <c r="H829" i="13"/>
  <c r="H828" i="13"/>
  <c r="H827" i="13"/>
  <c r="H826" i="13"/>
  <c r="H825" i="13"/>
  <c r="H823" i="13"/>
  <c r="H822" i="13"/>
  <c r="H821" i="13"/>
  <c r="H820" i="13"/>
  <c r="H819" i="13"/>
  <c r="H818" i="13"/>
  <c r="H817" i="13"/>
  <c r="H816" i="13"/>
  <c r="H815" i="13"/>
  <c r="H814" i="13"/>
  <c r="H813" i="13"/>
  <c r="H812" i="13"/>
  <c r="H811" i="13"/>
  <c r="H810" i="13"/>
  <c r="H809" i="13"/>
  <c r="H808" i="13"/>
  <c r="H807" i="13"/>
  <c r="H806" i="13"/>
  <c r="H805" i="13"/>
  <c r="H804" i="13"/>
  <c r="H803" i="13"/>
  <c r="H802" i="13"/>
  <c r="H801" i="13"/>
  <c r="H800" i="13"/>
  <c r="H799" i="13"/>
  <c r="H798" i="13"/>
  <c r="H797" i="13"/>
  <c r="H796" i="13"/>
  <c r="H795" i="13"/>
  <c r="H794" i="13"/>
  <c r="H793" i="13"/>
  <c r="H792" i="13"/>
  <c r="H791" i="13"/>
  <c r="H790" i="13"/>
  <c r="H789" i="13"/>
  <c r="H788" i="13"/>
  <c r="H787" i="13"/>
  <c r="H786" i="13"/>
  <c r="H785" i="13"/>
  <c r="H784" i="13"/>
  <c r="H783" i="13"/>
  <c r="H781" i="13"/>
  <c r="H780" i="13"/>
  <c r="H779" i="13"/>
  <c r="H778" i="13"/>
  <c r="H777" i="13"/>
  <c r="H776" i="13"/>
  <c r="H775" i="13"/>
  <c r="H774" i="13"/>
  <c r="H773" i="13"/>
  <c r="H772" i="13"/>
  <c r="H770" i="13"/>
  <c r="H769" i="13"/>
  <c r="H767" i="13"/>
  <c r="H766" i="13"/>
  <c r="H765" i="13"/>
  <c r="H764" i="13"/>
  <c r="H763" i="13"/>
  <c r="H762" i="13"/>
  <c r="H761" i="13"/>
  <c r="H760" i="13"/>
  <c r="H758" i="13"/>
  <c r="H757" i="13"/>
  <c r="H756" i="13"/>
  <c r="H755" i="13"/>
  <c r="H754" i="13"/>
  <c r="H753" i="13"/>
  <c r="H752" i="13"/>
  <c r="H751" i="13"/>
  <c r="H750" i="13"/>
  <c r="H749" i="13"/>
  <c r="H748" i="13"/>
  <c r="H747" i="13"/>
  <c r="H746" i="13"/>
  <c r="H745" i="13"/>
  <c r="H744" i="13"/>
  <c r="H743" i="13"/>
  <c r="H742" i="13"/>
  <c r="H741" i="13"/>
  <c r="H740" i="13"/>
  <c r="H739" i="13"/>
  <c r="H738" i="13"/>
  <c r="H737" i="13"/>
  <c r="H736" i="13"/>
  <c r="H735" i="13"/>
  <c r="H734" i="13"/>
  <c r="H733" i="13"/>
  <c r="H731" i="13"/>
  <c r="H730" i="13"/>
  <c r="H729" i="13"/>
  <c r="H728" i="13"/>
  <c r="H727" i="13"/>
  <c r="H726" i="13"/>
  <c r="H725" i="13"/>
  <c r="H724" i="13"/>
  <c r="H723" i="13"/>
  <c r="H721" i="13"/>
  <c r="H720" i="13"/>
  <c r="H719" i="13"/>
  <c r="H718" i="13"/>
  <c r="H716" i="13"/>
  <c r="H715" i="13"/>
  <c r="H714" i="13"/>
  <c r="H713" i="13"/>
  <c r="H712" i="13"/>
  <c r="H711" i="13"/>
  <c r="H710" i="13"/>
  <c r="H709" i="13"/>
  <c r="H708" i="13"/>
  <c r="H706" i="13"/>
  <c r="H705" i="13"/>
  <c r="H703" i="13"/>
  <c r="H702" i="13"/>
  <c r="H701" i="13"/>
  <c r="H700" i="13"/>
  <c r="H699" i="13"/>
  <c r="H698" i="13"/>
  <c r="H697" i="13"/>
  <c r="H696" i="13"/>
  <c r="H695" i="13"/>
  <c r="H694" i="13"/>
  <c r="H693" i="13"/>
  <c r="H692" i="13"/>
  <c r="H691" i="13"/>
  <c r="H689" i="13"/>
  <c r="H688" i="13" s="1"/>
  <c r="H687" i="13"/>
  <c r="H686" i="13"/>
  <c r="H685" i="13"/>
  <c r="H684" i="13"/>
  <c r="H683" i="13"/>
  <c r="H682" i="13"/>
  <c r="H681" i="13"/>
  <c r="H680" i="13"/>
  <c r="H679" i="13"/>
  <c r="H678" i="13"/>
  <c r="H677" i="13"/>
  <c r="H676" i="13"/>
  <c r="H675" i="13"/>
  <c r="H674" i="13"/>
  <c r="H673" i="13"/>
  <c r="H672" i="13"/>
  <c r="H671" i="13"/>
  <c r="H670" i="13"/>
  <c r="H669" i="13"/>
  <c r="H668" i="13"/>
  <c r="H667" i="13"/>
  <c r="H666" i="13"/>
  <c r="H664" i="13"/>
  <c r="H663" i="13"/>
  <c r="H662" i="13"/>
  <c r="H661" i="13"/>
  <c r="H660" i="13"/>
  <c r="H659" i="13"/>
  <c r="H658" i="13"/>
  <c r="H657" i="13"/>
  <c r="H656" i="13"/>
  <c r="H654" i="13"/>
  <c r="H653" i="13"/>
  <c r="H652" i="13"/>
  <c r="H651" i="13"/>
  <c r="H650" i="13"/>
  <c r="H648" i="13"/>
  <c r="H647" i="13"/>
  <c r="H646" i="13"/>
  <c r="H645" i="13"/>
  <c r="H644" i="13"/>
  <c r="H643" i="13"/>
  <c r="H642" i="13"/>
  <c r="H641" i="13"/>
  <c r="H640" i="13"/>
  <c r="H639" i="13"/>
  <c r="H638" i="13"/>
  <c r="H637" i="13"/>
  <c r="H636" i="13"/>
  <c r="H635" i="13"/>
  <c r="H633" i="13"/>
  <c r="H632" i="13"/>
  <c r="H631" i="13"/>
  <c r="H630" i="13"/>
  <c r="H628" i="13"/>
  <c r="H627" i="13"/>
  <c r="H626" i="13"/>
  <c r="H625" i="13"/>
  <c r="H623" i="13"/>
  <c r="H622" i="13"/>
  <c r="H620" i="13"/>
  <c r="H619" i="13"/>
  <c r="H618" i="13"/>
  <c r="H617" i="13"/>
  <c r="H616" i="13"/>
  <c r="H615" i="13"/>
  <c r="H614" i="13"/>
  <c r="H613" i="13"/>
  <c r="H612" i="13"/>
  <c r="H610" i="13"/>
  <c r="H609" i="13"/>
  <c r="H608" i="13"/>
  <c r="H607" i="13"/>
  <c r="H606" i="13"/>
  <c r="H605" i="13"/>
  <c r="H604" i="13"/>
  <c r="H603" i="13"/>
  <c r="H602" i="13"/>
  <c r="H601" i="13"/>
  <c r="H600" i="13"/>
  <c r="H599" i="13"/>
  <c r="H598" i="13"/>
  <c r="H597" i="13"/>
  <c r="H596" i="13"/>
  <c r="H595" i="13"/>
  <c r="H594" i="13"/>
  <c r="H592" i="13"/>
  <c r="H591" i="13"/>
  <c r="H590" i="13"/>
  <c r="H589" i="13"/>
  <c r="H588" i="13"/>
  <c r="H586" i="13"/>
  <c r="H585" i="13" s="1"/>
  <c r="H584" i="13"/>
  <c r="H583" i="13"/>
  <c r="H582" i="13"/>
  <c r="H581" i="13"/>
  <c r="H580" i="13"/>
  <c r="H579" i="13"/>
  <c r="H578" i="13"/>
  <c r="H576" i="13"/>
  <c r="H575" i="13"/>
  <c r="H574" i="13"/>
  <c r="H573" i="13"/>
  <c r="H572" i="13"/>
  <c r="H571" i="13"/>
  <c r="H570" i="13"/>
  <c r="H569" i="13"/>
  <c r="H568" i="13"/>
  <c r="H567" i="13"/>
  <c r="H566" i="13"/>
  <c r="H565" i="13"/>
  <c r="H564" i="13"/>
  <c r="H563" i="13"/>
  <c r="H562" i="13"/>
  <c r="H561" i="13"/>
  <c r="H560" i="13"/>
  <c r="H559" i="13"/>
  <c r="H558" i="13"/>
  <c r="H557" i="13"/>
  <c r="H556" i="13"/>
  <c r="H555" i="13"/>
  <c r="H554" i="13"/>
  <c r="H552" i="13"/>
  <c r="H551" i="13"/>
  <c r="H550" i="13"/>
  <c r="H548" i="13"/>
  <c r="H547" i="13" s="1"/>
  <c r="H546" i="13"/>
  <c r="H545" i="13"/>
  <c r="H543" i="13"/>
  <c r="H542" i="13"/>
  <c r="H541" i="13"/>
  <c r="H540" i="13"/>
  <c r="H538" i="13"/>
  <c r="H537" i="13"/>
  <c r="H536" i="13"/>
  <c r="H535" i="13"/>
  <c r="H533" i="13"/>
  <c r="H532" i="13"/>
  <c r="H531" i="13"/>
  <c r="H530" i="13"/>
  <c r="H528" i="13"/>
  <c r="H527" i="13"/>
  <c r="H526" i="13"/>
  <c r="H525" i="13"/>
  <c r="H524" i="13"/>
  <c r="H523" i="13"/>
  <c r="H522" i="13"/>
  <c r="H521" i="13"/>
  <c r="H520" i="13"/>
  <c r="H519" i="13"/>
  <c r="H517" i="13"/>
  <c r="H516" i="13"/>
  <c r="H515" i="13"/>
  <c r="H514" i="13"/>
  <c r="H513" i="13"/>
  <c r="H512" i="13"/>
  <c r="H510" i="13"/>
  <c r="H509" i="13"/>
  <c r="H508" i="13"/>
  <c r="H507" i="13"/>
  <c r="H506" i="13"/>
  <c r="H505" i="13"/>
  <c r="H504" i="13"/>
  <c r="H503" i="13"/>
  <c r="H502" i="13"/>
  <c r="H501" i="13"/>
  <c r="H500" i="13"/>
  <c r="H499" i="13"/>
  <c r="H498" i="13"/>
  <c r="H497" i="13"/>
  <c r="H496" i="13"/>
  <c r="H495" i="13"/>
  <c r="H494" i="13"/>
  <c r="H493" i="13"/>
  <c r="H492" i="13"/>
  <c r="H490" i="13"/>
  <c r="H489" i="13"/>
  <c r="H488" i="13"/>
  <c r="H487" i="13"/>
  <c r="H486" i="13"/>
  <c r="H485" i="13"/>
  <c r="H483" i="13"/>
  <c r="H482" i="13"/>
  <c r="H481" i="13"/>
  <c r="H480" i="13"/>
  <c r="H479" i="13"/>
  <c r="H478" i="13"/>
  <c r="H477" i="13"/>
  <c r="H476" i="13"/>
  <c r="H475" i="13"/>
  <c r="H474" i="13"/>
  <c r="H473" i="13"/>
  <c r="H472" i="13"/>
  <c r="H471" i="13"/>
  <c r="H469" i="13"/>
  <c r="H468" i="13"/>
  <c r="H467" i="13"/>
  <c r="H466" i="13"/>
  <c r="H465" i="13"/>
  <c r="H464" i="13"/>
  <c r="H461" i="13"/>
  <c r="H460" i="13"/>
  <c r="H459" i="13"/>
  <c r="H458" i="13"/>
  <c r="H457" i="13"/>
  <c r="H456" i="13"/>
  <c r="H455" i="13"/>
  <c r="H453" i="13"/>
  <c r="H452" i="13"/>
  <c r="H451" i="13"/>
  <c r="H450" i="13"/>
  <c r="H449" i="13"/>
  <c r="H448" i="13"/>
  <c r="H447" i="13"/>
  <c r="H446" i="13"/>
  <c r="H445" i="13"/>
  <c r="H444" i="13"/>
  <c r="H443" i="13"/>
  <c r="H442" i="13"/>
  <c r="H441" i="13"/>
  <c r="H440" i="13"/>
  <c r="H439" i="13"/>
  <c r="H438" i="13"/>
  <c r="H437" i="13"/>
  <c r="H436" i="13"/>
  <c r="H435" i="13"/>
  <c r="H434" i="13"/>
  <c r="H433" i="13"/>
  <c r="H432" i="13"/>
  <c r="H431" i="13"/>
  <c r="H430" i="13"/>
  <c r="H429" i="13"/>
  <c r="H428" i="13"/>
  <c r="H427" i="13"/>
  <c r="H426" i="13"/>
  <c r="H425" i="13"/>
  <c r="H424" i="13"/>
  <c r="H423" i="13"/>
  <c r="H422" i="13"/>
  <c r="H421" i="13"/>
  <c r="H420" i="13"/>
  <c r="H419" i="13"/>
  <c r="H418" i="13"/>
  <c r="H417" i="13"/>
  <c r="H416" i="13"/>
  <c r="H415" i="13"/>
  <c r="H414" i="13"/>
  <c r="H412" i="13"/>
  <c r="H411" i="13"/>
  <c r="H410" i="13"/>
  <c r="H409" i="13"/>
  <c r="H408" i="13"/>
  <c r="H407" i="13"/>
  <c r="H406" i="13"/>
  <c r="H405" i="13"/>
  <c r="H404" i="13"/>
  <c r="H403" i="13"/>
  <c r="H402" i="13"/>
  <c r="H401" i="13"/>
  <c r="H400" i="13"/>
  <c r="H399" i="13"/>
  <c r="H398" i="13"/>
  <c r="H397" i="13"/>
  <c r="H396" i="13"/>
  <c r="H394" i="13"/>
  <c r="H393" i="13"/>
  <c r="H392" i="13"/>
  <c r="H391" i="13"/>
  <c r="H390" i="13"/>
  <c r="H389" i="13"/>
  <c r="H388" i="13"/>
  <c r="H387" i="13"/>
  <c r="H385" i="13"/>
  <c r="H384" i="13"/>
  <c r="H383" i="13"/>
  <c r="H382" i="13"/>
  <c r="H381" i="13"/>
  <c r="H380" i="13"/>
  <c r="H379" i="13"/>
  <c r="H378" i="13"/>
  <c r="H376" i="13"/>
  <c r="H375" i="13"/>
  <c r="H373" i="13"/>
  <c r="H372" i="13"/>
  <c r="H371" i="13"/>
  <c r="H370" i="13"/>
  <c r="H369" i="13"/>
  <c r="H368" i="13"/>
  <c r="H367" i="13"/>
  <c r="H366" i="13"/>
  <c r="H365" i="13"/>
  <c r="H364" i="13"/>
  <c r="H362" i="13"/>
  <c r="H361" i="13"/>
  <c r="H360" i="13"/>
  <c r="H359" i="13"/>
  <c r="H358" i="13"/>
  <c r="H356" i="13"/>
  <c r="H355" i="13"/>
  <c r="H354" i="13"/>
  <c r="H353" i="13"/>
  <c r="H352" i="13"/>
  <c r="H351" i="13"/>
  <c r="H350" i="13"/>
  <c r="H349" i="13"/>
  <c r="H348" i="13"/>
  <c r="H347" i="13"/>
  <c r="H346" i="13"/>
  <c r="H345" i="13"/>
  <c r="H344" i="13"/>
  <c r="H343" i="13"/>
  <c r="H342" i="13"/>
  <c r="H341" i="13"/>
  <c r="H340" i="13"/>
  <c r="H339" i="13"/>
  <c r="H338" i="13"/>
  <c r="H337" i="13"/>
  <c r="H336" i="13"/>
  <c r="H335" i="13"/>
  <c r="H334" i="13"/>
  <c r="H333" i="13"/>
  <c r="H332" i="13"/>
  <c r="H331" i="13"/>
  <c r="H330" i="13"/>
  <c r="H329" i="13"/>
  <c r="H328" i="13"/>
  <c r="H327" i="13"/>
  <c r="H326" i="13"/>
  <c r="H325" i="13"/>
  <c r="H324" i="13"/>
  <c r="H323" i="13"/>
  <c r="H322" i="13"/>
  <c r="H321" i="13"/>
  <c r="H320" i="13"/>
  <c r="H319" i="13"/>
  <c r="H318" i="13"/>
  <c r="H317" i="13"/>
  <c r="H316" i="13"/>
  <c r="H315" i="13"/>
  <c r="H314" i="13"/>
  <c r="H313" i="13"/>
  <c r="H311" i="13"/>
  <c r="H310" i="13"/>
  <c r="H309" i="13"/>
  <c r="H308" i="13"/>
  <c r="H307" i="13"/>
  <c r="H306" i="13"/>
  <c r="H305" i="13"/>
  <c r="H304" i="13"/>
  <c r="H303" i="13"/>
  <c r="H301" i="13"/>
  <c r="H300" i="13"/>
  <c r="H299" i="13"/>
  <c r="H298" i="13"/>
  <c r="H297" i="13"/>
  <c r="H296" i="13"/>
  <c r="H295" i="13"/>
  <c r="H294" i="13"/>
  <c r="H293" i="13"/>
  <c r="H291" i="13"/>
  <c r="H290" i="13"/>
  <c r="H289" i="13"/>
  <c r="H288" i="13"/>
  <c r="H287" i="13"/>
  <c r="H286" i="13"/>
  <c r="H285" i="13"/>
  <c r="H284" i="13"/>
  <c r="H283" i="13"/>
  <c r="H282" i="13"/>
  <c r="H280" i="13"/>
  <c r="H279" i="13"/>
  <c r="H278" i="13"/>
  <c r="H277" i="13"/>
  <c r="H276" i="13"/>
  <c r="H275" i="13"/>
  <c r="H274" i="13"/>
  <c r="H273" i="13"/>
  <c r="H272" i="13"/>
  <c r="H270" i="13"/>
  <c r="H269" i="13"/>
  <c r="H268" i="13"/>
  <c r="H267" i="13"/>
  <c r="H266" i="13"/>
  <c r="H264" i="13"/>
  <c r="H263" i="13"/>
  <c r="H262" i="13"/>
  <c r="H261" i="13"/>
  <c r="H260" i="13"/>
  <c r="H259" i="13"/>
  <c r="H258" i="13"/>
  <c r="H257" i="13"/>
  <c r="H256" i="13"/>
  <c r="H255" i="13"/>
  <c r="H254" i="13"/>
  <c r="H253" i="13"/>
  <c r="H252" i="13"/>
  <c r="H251" i="13"/>
  <c r="H249" i="13"/>
  <c r="H248" i="13" s="1"/>
  <c r="H247" i="13"/>
  <c r="H246" i="13"/>
  <c r="H245" i="13"/>
  <c r="H244" i="13"/>
  <c r="H243" i="13"/>
  <c r="H241" i="13"/>
  <c r="H240" i="13"/>
  <c r="H239" i="13"/>
  <c r="H237" i="13"/>
  <c r="H236" i="13" s="1"/>
  <c r="H235" i="13"/>
  <c r="H234" i="13"/>
  <c r="H233" i="13"/>
  <c r="H231" i="13"/>
  <c r="H230" i="13"/>
  <c r="H229" i="13"/>
  <c r="H228" i="13"/>
  <c r="H227" i="13"/>
  <c r="H226" i="13"/>
  <c r="H225" i="13"/>
  <c r="H224" i="13"/>
  <c r="H223" i="13"/>
  <c r="H222" i="13"/>
  <c r="H221" i="13"/>
  <c r="H220" i="13"/>
  <c r="H219" i="13"/>
  <c r="H218" i="13"/>
  <c r="H216" i="13"/>
  <c r="H215" i="13"/>
  <c r="H214" i="13"/>
  <c r="H213" i="13"/>
  <c r="H212" i="13"/>
  <c r="H210" i="13"/>
  <c r="H209" i="13" s="1"/>
  <c r="H208" i="13"/>
  <c r="H207" i="13"/>
  <c r="H206" i="13"/>
  <c r="H205" i="13"/>
  <c r="H204" i="13"/>
  <c r="H203" i="13"/>
  <c r="H202" i="13"/>
  <c r="H201" i="13"/>
  <c r="H200" i="13"/>
  <c r="H199" i="13"/>
  <c r="H198" i="13"/>
  <c r="H197" i="13"/>
  <c r="H196" i="13"/>
  <c r="H195" i="13"/>
  <c r="H194" i="13"/>
  <c r="H193" i="13"/>
  <c r="H192" i="13"/>
  <c r="H191" i="13"/>
  <c r="H190" i="13"/>
  <c r="H189" i="13"/>
  <c r="H188" i="13"/>
  <c r="H186" i="13"/>
  <c r="H185" i="13"/>
  <c r="H184" i="13"/>
  <c r="H183" i="13"/>
  <c r="H182" i="13"/>
  <c r="H181" i="13"/>
  <c r="H180" i="13"/>
  <c r="H179" i="13"/>
  <c r="H178" i="13"/>
  <c r="H177" i="13"/>
  <c r="H176" i="13"/>
  <c r="H175" i="13"/>
  <c r="H174" i="13"/>
  <c r="H173" i="13"/>
  <c r="H172" i="13"/>
  <c r="H171" i="13"/>
  <c r="H170" i="13"/>
  <c r="H169" i="13"/>
  <c r="H167" i="13"/>
  <c r="H166" i="13"/>
  <c r="H165" i="13"/>
  <c r="H164" i="13"/>
  <c r="H163" i="13"/>
  <c r="H162" i="13"/>
  <c r="H161" i="13"/>
  <c r="H160" i="13"/>
  <c r="H159" i="13"/>
  <c r="H158" i="13"/>
  <c r="H157" i="13"/>
  <c r="H156" i="13"/>
  <c r="H155" i="13"/>
  <c r="H154" i="13"/>
  <c r="H153" i="13"/>
  <c r="H152" i="13"/>
  <c r="H151" i="13"/>
  <c r="H150" i="13"/>
  <c r="H149" i="13"/>
  <c r="H148" i="13"/>
  <c r="H147" i="13"/>
  <c r="H145" i="13"/>
  <c r="H144" i="13" s="1"/>
  <c r="H143" i="13"/>
  <c r="H142" i="13"/>
  <c r="H141" i="13"/>
  <c r="H139" i="13"/>
  <c r="H138" i="13"/>
  <c r="H137" i="13"/>
  <c r="H136" i="13"/>
  <c r="H135" i="13"/>
  <c r="H133" i="13"/>
  <c r="H132" i="13"/>
  <c r="H131" i="13"/>
  <c r="H130" i="13"/>
  <c r="H129" i="13"/>
  <c r="H127" i="13"/>
  <c r="H126" i="13"/>
  <c r="H125" i="13"/>
  <c r="H124" i="13"/>
  <c r="H123" i="13"/>
  <c r="H122" i="13"/>
  <c r="H120" i="13"/>
  <c r="H119" i="13"/>
  <c r="H118" i="13"/>
  <c r="H117" i="13"/>
  <c r="H116" i="13"/>
  <c r="H114" i="13"/>
  <c r="H113" i="13"/>
  <c r="H112" i="13"/>
  <c r="H111" i="13"/>
  <c r="H110" i="13"/>
  <c r="H109" i="13"/>
  <c r="H108" i="13"/>
  <c r="H107" i="13"/>
  <c r="H106" i="13"/>
  <c r="H105" i="13"/>
  <c r="H104" i="13"/>
  <c r="H103" i="13"/>
  <c r="H102" i="13"/>
  <c r="H101" i="13"/>
  <c r="H100" i="13"/>
  <c r="H99" i="13"/>
  <c r="H98" i="13"/>
  <c r="H96" i="13"/>
  <c r="H95" i="13"/>
  <c r="H94" i="13"/>
  <c r="H93" i="13"/>
  <c r="H92" i="13"/>
  <c r="H91" i="13"/>
  <c r="H90" i="13"/>
  <c r="H89" i="13"/>
  <c r="H88" i="13"/>
  <c r="H87" i="13"/>
  <c r="H86" i="13"/>
  <c r="H85" i="13"/>
  <c r="H83" i="13"/>
  <c r="H82" i="13"/>
  <c r="H80" i="13"/>
  <c r="H79" i="13"/>
  <c r="H78" i="13"/>
  <c r="H77" i="13"/>
  <c r="H76" i="13"/>
  <c r="H75" i="13"/>
  <c r="H74" i="13"/>
  <c r="H73" i="13"/>
  <c r="H72" i="13"/>
  <c r="H71" i="13"/>
  <c r="H70" i="13"/>
  <c r="H69" i="13"/>
  <c r="H68" i="13"/>
  <c r="H67" i="13"/>
  <c r="H66" i="13"/>
  <c r="H64" i="13"/>
  <c r="H63" i="13"/>
  <c r="H62" i="13"/>
  <c r="H60" i="13"/>
  <c r="H59" i="13"/>
  <c r="H58" i="13"/>
  <c r="H57" i="13"/>
  <c r="H56" i="13"/>
  <c r="H54" i="13"/>
  <c r="H53" i="13"/>
  <c r="H52" i="13"/>
  <c r="H51" i="13"/>
  <c r="H50" i="13"/>
  <c r="H49" i="13"/>
  <c r="H47" i="13"/>
  <c r="H46" i="13"/>
  <c r="H45" i="13"/>
  <c r="H44" i="13"/>
  <c r="H43" i="13"/>
  <c r="H42" i="13"/>
  <c r="H41" i="13"/>
  <c r="H39" i="13"/>
  <c r="H38" i="13"/>
  <c r="H37" i="13"/>
  <c r="H36" i="13"/>
  <c r="H35" i="13"/>
  <c r="H34" i="13"/>
  <c r="H32" i="13"/>
  <c r="H31" i="13"/>
  <c r="H30" i="13"/>
  <c r="H28" i="13"/>
  <c r="H27" i="13"/>
  <c r="H26" i="13"/>
  <c r="H25" i="13"/>
  <c r="H23" i="13"/>
  <c r="H22" i="13"/>
  <c r="H21" i="13"/>
  <c r="V1088" i="7"/>
  <c r="T1088" i="7"/>
  <c r="R1088" i="7"/>
  <c r="P1088" i="7"/>
  <c r="N1088" i="7"/>
  <c r="V1087" i="7"/>
  <c r="T1087" i="7"/>
  <c r="R1087" i="7"/>
  <c r="P1087" i="7"/>
  <c r="N1087" i="7"/>
  <c r="V1086" i="7"/>
  <c r="T1086" i="7"/>
  <c r="R1086" i="7"/>
  <c r="P1086" i="7"/>
  <c r="N1086" i="7"/>
  <c r="V1085" i="7"/>
  <c r="T1085" i="7"/>
  <c r="R1085" i="7"/>
  <c r="P1085" i="7"/>
  <c r="N1085" i="7"/>
  <c r="V1084" i="7"/>
  <c r="T1084" i="7"/>
  <c r="R1084" i="7"/>
  <c r="P1084" i="7"/>
  <c r="N1084" i="7"/>
  <c r="V1083" i="7"/>
  <c r="T1083" i="7"/>
  <c r="R1083" i="7"/>
  <c r="P1083" i="7"/>
  <c r="N1083" i="7"/>
  <c r="V1082" i="7"/>
  <c r="T1082" i="7"/>
  <c r="R1082" i="7"/>
  <c r="P1082" i="7"/>
  <c r="N1082" i="7"/>
  <c r="N23" i="7"/>
  <c r="N24" i="7"/>
  <c r="N25" i="7"/>
  <c r="N27" i="7"/>
  <c r="N28" i="7"/>
  <c r="N29" i="7"/>
  <c r="N30" i="7"/>
  <c r="N32" i="7"/>
  <c r="N33" i="7"/>
  <c r="N34" i="7"/>
  <c r="N36" i="7"/>
  <c r="N37" i="7"/>
  <c r="N38" i="7"/>
  <c r="N39" i="7"/>
  <c r="N40" i="7"/>
  <c r="N41" i="7"/>
  <c r="N43" i="7"/>
  <c r="N44" i="7"/>
  <c r="N45" i="7"/>
  <c r="N46" i="7"/>
  <c r="N47" i="7"/>
  <c r="N48" i="7"/>
  <c r="N49" i="7"/>
  <c r="N51" i="7"/>
  <c r="N52" i="7"/>
  <c r="N53" i="7"/>
  <c r="N54" i="7"/>
  <c r="N55" i="7"/>
  <c r="N56" i="7"/>
  <c r="N58" i="7"/>
  <c r="N59" i="7"/>
  <c r="N60" i="7"/>
  <c r="N61" i="7"/>
  <c r="N62" i="7"/>
  <c r="N64" i="7"/>
  <c r="N65" i="7"/>
  <c r="N66" i="7"/>
  <c r="N68" i="7"/>
  <c r="N69" i="7"/>
  <c r="N70" i="7"/>
  <c r="N71" i="7"/>
  <c r="N72" i="7"/>
  <c r="N73" i="7"/>
  <c r="N74" i="7"/>
  <c r="N75" i="7"/>
  <c r="N76" i="7"/>
  <c r="N77" i="7"/>
  <c r="N78" i="7"/>
  <c r="N79" i="7"/>
  <c r="N80" i="7"/>
  <c r="N81" i="7"/>
  <c r="N82" i="7"/>
  <c r="N84" i="7"/>
  <c r="N85" i="7"/>
  <c r="N87" i="7"/>
  <c r="N88" i="7"/>
  <c r="N89" i="7"/>
  <c r="N90" i="7"/>
  <c r="N91" i="7"/>
  <c r="N92" i="7"/>
  <c r="N93" i="7"/>
  <c r="N94" i="7"/>
  <c r="N95" i="7"/>
  <c r="N96" i="7"/>
  <c r="N97" i="7"/>
  <c r="N98" i="7"/>
  <c r="N100" i="7"/>
  <c r="N101" i="7"/>
  <c r="N102" i="7"/>
  <c r="N103" i="7"/>
  <c r="N104" i="7"/>
  <c r="N105" i="7"/>
  <c r="N106" i="7"/>
  <c r="N107" i="7"/>
  <c r="N108" i="7"/>
  <c r="N109" i="7"/>
  <c r="N110" i="7"/>
  <c r="N111" i="7"/>
  <c r="N112" i="7"/>
  <c r="N113" i="7"/>
  <c r="N114" i="7"/>
  <c r="N115" i="7"/>
  <c r="N116" i="7"/>
  <c r="N118" i="7"/>
  <c r="N119" i="7"/>
  <c r="N120" i="7"/>
  <c r="N121" i="7"/>
  <c r="N122" i="7"/>
  <c r="N124" i="7"/>
  <c r="N125" i="7"/>
  <c r="N126" i="7"/>
  <c r="N127" i="7"/>
  <c r="N128" i="7"/>
  <c r="N129" i="7"/>
  <c r="N131" i="7"/>
  <c r="N132" i="7"/>
  <c r="N133" i="7"/>
  <c r="N134" i="7"/>
  <c r="N135" i="7"/>
  <c r="N137" i="7"/>
  <c r="N138" i="7"/>
  <c r="N139" i="7"/>
  <c r="N140" i="7"/>
  <c r="N141" i="7"/>
  <c r="N143" i="7"/>
  <c r="N144" i="7"/>
  <c r="N145" i="7"/>
  <c r="N147" i="7"/>
  <c r="N146" i="7" s="1"/>
  <c r="N149" i="7"/>
  <c r="N150" i="7"/>
  <c r="N151" i="7"/>
  <c r="N152" i="7"/>
  <c r="N153" i="7"/>
  <c r="N154" i="7"/>
  <c r="N155" i="7"/>
  <c r="N156" i="7"/>
  <c r="N157" i="7"/>
  <c r="N158" i="7"/>
  <c r="N159" i="7"/>
  <c r="N160" i="7"/>
  <c r="N161" i="7"/>
  <c r="N162" i="7"/>
  <c r="N163" i="7"/>
  <c r="N164" i="7"/>
  <c r="N165" i="7"/>
  <c r="N166" i="7"/>
  <c r="N167" i="7"/>
  <c r="N168" i="7"/>
  <c r="N169" i="7"/>
  <c r="N171" i="7"/>
  <c r="N172" i="7"/>
  <c r="N173" i="7"/>
  <c r="N174" i="7"/>
  <c r="N175" i="7"/>
  <c r="N176" i="7"/>
  <c r="N177" i="7"/>
  <c r="N178" i="7"/>
  <c r="N179" i="7"/>
  <c r="N180" i="7"/>
  <c r="N181" i="7"/>
  <c r="N182" i="7"/>
  <c r="N183" i="7"/>
  <c r="N184" i="7"/>
  <c r="N185" i="7"/>
  <c r="N186" i="7"/>
  <c r="N187" i="7"/>
  <c r="N188" i="7"/>
  <c r="N190" i="7"/>
  <c r="N191" i="7"/>
  <c r="N192" i="7"/>
  <c r="N193" i="7"/>
  <c r="N194" i="7"/>
  <c r="N195" i="7"/>
  <c r="N196" i="7"/>
  <c r="N197" i="7"/>
  <c r="N198" i="7"/>
  <c r="N199" i="7"/>
  <c r="N200" i="7"/>
  <c r="N201" i="7"/>
  <c r="N202" i="7"/>
  <c r="N203" i="7"/>
  <c r="N204" i="7"/>
  <c r="N205" i="7"/>
  <c r="N206" i="7"/>
  <c r="N207" i="7"/>
  <c r="N208" i="7"/>
  <c r="N209" i="7"/>
  <c r="N210" i="7"/>
  <c r="N212" i="7"/>
  <c r="N211" i="7" s="1"/>
  <c r="N214" i="7"/>
  <c r="N215" i="7"/>
  <c r="N216" i="7"/>
  <c r="N217" i="7"/>
  <c r="N218" i="7"/>
  <c r="N220" i="7"/>
  <c r="N221" i="7"/>
  <c r="N222" i="7"/>
  <c r="N223" i="7"/>
  <c r="N224" i="7"/>
  <c r="N225" i="7"/>
  <c r="N226" i="7"/>
  <c r="N227" i="7"/>
  <c r="N228" i="7"/>
  <c r="N229" i="7"/>
  <c r="N230" i="7"/>
  <c r="N231" i="7"/>
  <c r="N232" i="7"/>
  <c r="N233" i="7"/>
  <c r="N235" i="7"/>
  <c r="N236" i="7"/>
  <c r="N237" i="7"/>
  <c r="N239" i="7"/>
  <c r="N238" i="7" s="1"/>
  <c r="N241" i="7"/>
  <c r="N242" i="7"/>
  <c r="N243" i="7"/>
  <c r="N245" i="7"/>
  <c r="N246" i="7"/>
  <c r="N247" i="7"/>
  <c r="N248" i="7"/>
  <c r="N249" i="7"/>
  <c r="N251" i="7"/>
  <c r="N250" i="7" s="1"/>
  <c r="N253" i="7"/>
  <c r="N254" i="7"/>
  <c r="N255" i="7"/>
  <c r="N256" i="7"/>
  <c r="N257" i="7"/>
  <c r="N258" i="7"/>
  <c r="N259" i="7"/>
  <c r="N260" i="7"/>
  <c r="N261" i="7"/>
  <c r="N262" i="7"/>
  <c r="N263" i="7"/>
  <c r="N264" i="7"/>
  <c r="N265" i="7"/>
  <c r="N266" i="7"/>
  <c r="N268" i="7"/>
  <c r="N269" i="7"/>
  <c r="N270" i="7"/>
  <c r="N271" i="7"/>
  <c r="N272" i="7"/>
  <c r="N274" i="7"/>
  <c r="N275" i="7"/>
  <c r="N276" i="7"/>
  <c r="N277" i="7"/>
  <c r="N278" i="7"/>
  <c r="N279" i="7"/>
  <c r="N280" i="7"/>
  <c r="N281" i="7"/>
  <c r="N282" i="7"/>
  <c r="N284" i="7"/>
  <c r="N285" i="7"/>
  <c r="N286" i="7"/>
  <c r="N287" i="7"/>
  <c r="N288" i="7"/>
  <c r="N289" i="7"/>
  <c r="N290" i="7"/>
  <c r="N291" i="7"/>
  <c r="N292" i="7"/>
  <c r="N293" i="7"/>
  <c r="N295" i="7"/>
  <c r="N296" i="7"/>
  <c r="N297" i="7"/>
  <c r="N298" i="7"/>
  <c r="N299" i="7"/>
  <c r="N300" i="7"/>
  <c r="N301" i="7"/>
  <c r="N302" i="7"/>
  <c r="N303" i="7"/>
  <c r="N305" i="7"/>
  <c r="N306" i="7"/>
  <c r="N307" i="7"/>
  <c r="N308" i="7"/>
  <c r="N309" i="7"/>
  <c r="N310" i="7"/>
  <c r="N311" i="7"/>
  <c r="N312" i="7"/>
  <c r="N313" i="7"/>
  <c r="N315" i="7"/>
  <c r="N316" i="7"/>
  <c r="N317" i="7"/>
  <c r="N318" i="7"/>
  <c r="N319" i="7"/>
  <c r="N320" i="7"/>
  <c r="N321" i="7"/>
  <c r="N322" i="7"/>
  <c r="N323" i="7"/>
  <c r="N324" i="7"/>
  <c r="N325" i="7"/>
  <c r="N326" i="7"/>
  <c r="N327" i="7"/>
  <c r="N328" i="7"/>
  <c r="N329" i="7"/>
  <c r="N330" i="7"/>
  <c r="N331" i="7"/>
  <c r="N332" i="7"/>
  <c r="N333" i="7"/>
  <c r="N334" i="7"/>
  <c r="N335" i="7"/>
  <c r="N336" i="7"/>
  <c r="N337" i="7"/>
  <c r="N338" i="7"/>
  <c r="N339" i="7"/>
  <c r="N340" i="7"/>
  <c r="N341" i="7"/>
  <c r="N342" i="7"/>
  <c r="N343" i="7"/>
  <c r="N344" i="7"/>
  <c r="N345" i="7"/>
  <c r="N346" i="7"/>
  <c r="N347" i="7"/>
  <c r="N348" i="7"/>
  <c r="N349" i="7"/>
  <c r="N350" i="7"/>
  <c r="N351" i="7"/>
  <c r="N352" i="7"/>
  <c r="N353" i="7"/>
  <c r="N354" i="7"/>
  <c r="N355" i="7"/>
  <c r="N356" i="7"/>
  <c r="N357" i="7"/>
  <c r="N358" i="7"/>
  <c r="N360" i="7"/>
  <c r="N361" i="7"/>
  <c r="N362" i="7"/>
  <c r="N363" i="7"/>
  <c r="N364" i="7"/>
  <c r="N366" i="7"/>
  <c r="N367" i="7"/>
  <c r="N368" i="7"/>
  <c r="N369" i="7"/>
  <c r="N370" i="7"/>
  <c r="N371" i="7"/>
  <c r="N372" i="7"/>
  <c r="N373" i="7"/>
  <c r="N374" i="7"/>
  <c r="N375" i="7"/>
  <c r="N377" i="7"/>
  <c r="N378" i="7"/>
  <c r="N380" i="7"/>
  <c r="N381" i="7"/>
  <c r="N382" i="7"/>
  <c r="N383" i="7"/>
  <c r="N384" i="7"/>
  <c r="N385" i="7"/>
  <c r="N386" i="7"/>
  <c r="N387" i="7"/>
  <c r="N389" i="7"/>
  <c r="N390" i="7"/>
  <c r="N391" i="7"/>
  <c r="N392" i="7"/>
  <c r="N393" i="7"/>
  <c r="N394" i="7"/>
  <c r="N395" i="7"/>
  <c r="N396" i="7"/>
  <c r="N398" i="7"/>
  <c r="N399" i="7"/>
  <c r="N400" i="7"/>
  <c r="N401" i="7"/>
  <c r="N402" i="7"/>
  <c r="N403" i="7"/>
  <c r="N404" i="7"/>
  <c r="N405" i="7"/>
  <c r="N406" i="7"/>
  <c r="N407" i="7"/>
  <c r="N408" i="7"/>
  <c r="N409" i="7"/>
  <c r="N410" i="7"/>
  <c r="N411" i="7"/>
  <c r="N412" i="7"/>
  <c r="N413" i="7"/>
  <c r="N414" i="7"/>
  <c r="N416" i="7"/>
  <c r="N417" i="7"/>
  <c r="N418" i="7"/>
  <c r="N419" i="7"/>
  <c r="N420" i="7"/>
  <c r="N421" i="7"/>
  <c r="N422" i="7"/>
  <c r="N423" i="7"/>
  <c r="N424" i="7"/>
  <c r="N425" i="7"/>
  <c r="N426" i="7"/>
  <c r="N427" i="7"/>
  <c r="N428" i="7"/>
  <c r="N429" i="7"/>
  <c r="N430" i="7"/>
  <c r="N431" i="7"/>
  <c r="N432" i="7"/>
  <c r="N433" i="7"/>
  <c r="N434" i="7"/>
  <c r="N435" i="7"/>
  <c r="N436" i="7"/>
  <c r="N437" i="7"/>
  <c r="N438" i="7"/>
  <c r="N439" i="7"/>
  <c r="N440" i="7"/>
  <c r="N441" i="7"/>
  <c r="N442" i="7"/>
  <c r="N443" i="7"/>
  <c r="N444" i="7"/>
  <c r="N445" i="7"/>
  <c r="N446" i="7"/>
  <c r="N447" i="7"/>
  <c r="N448" i="7"/>
  <c r="N449" i="7"/>
  <c r="N450" i="7"/>
  <c r="N451" i="7"/>
  <c r="N452" i="7"/>
  <c r="N453" i="7"/>
  <c r="N454" i="7"/>
  <c r="N455" i="7"/>
  <c r="N457" i="7"/>
  <c r="N458" i="7"/>
  <c r="N459" i="7"/>
  <c r="N460" i="7"/>
  <c r="N461" i="7"/>
  <c r="N462" i="7"/>
  <c r="N463" i="7"/>
  <c r="N466" i="7"/>
  <c r="N467" i="7"/>
  <c r="N468" i="7"/>
  <c r="N469" i="7"/>
  <c r="N470" i="7"/>
  <c r="N471" i="7"/>
  <c r="N473" i="7"/>
  <c r="N474" i="7"/>
  <c r="N475" i="7"/>
  <c r="N476" i="7"/>
  <c r="N477" i="7"/>
  <c r="N478" i="7"/>
  <c r="N479" i="7"/>
  <c r="N480" i="7"/>
  <c r="N481" i="7"/>
  <c r="N482" i="7"/>
  <c r="N483" i="7"/>
  <c r="N484" i="7"/>
  <c r="N485" i="7"/>
  <c r="N487" i="7"/>
  <c r="N488" i="7"/>
  <c r="N489" i="7"/>
  <c r="N490" i="7"/>
  <c r="N491" i="7"/>
  <c r="N492" i="7"/>
  <c r="N494" i="7"/>
  <c r="N495" i="7"/>
  <c r="N496" i="7"/>
  <c r="N497" i="7"/>
  <c r="N498" i="7"/>
  <c r="N499" i="7"/>
  <c r="N500" i="7"/>
  <c r="N501" i="7"/>
  <c r="N502" i="7"/>
  <c r="N503" i="7"/>
  <c r="N504" i="7"/>
  <c r="N505" i="7"/>
  <c r="N506" i="7"/>
  <c r="N507" i="7"/>
  <c r="N508" i="7"/>
  <c r="N509" i="7"/>
  <c r="N510" i="7"/>
  <c r="N511" i="7"/>
  <c r="N512" i="7"/>
  <c r="N514" i="7"/>
  <c r="N515" i="7"/>
  <c r="N516" i="7"/>
  <c r="N517" i="7"/>
  <c r="N518" i="7"/>
  <c r="N519" i="7"/>
  <c r="N521" i="7"/>
  <c r="N522" i="7"/>
  <c r="N523" i="7"/>
  <c r="N524" i="7"/>
  <c r="N525" i="7"/>
  <c r="N526" i="7"/>
  <c r="N527" i="7"/>
  <c r="N528" i="7"/>
  <c r="N529" i="7"/>
  <c r="N530" i="7"/>
  <c r="N532" i="7"/>
  <c r="N533" i="7"/>
  <c r="N534" i="7"/>
  <c r="N535" i="7"/>
  <c r="N537" i="7"/>
  <c r="N538" i="7"/>
  <c r="N539" i="7"/>
  <c r="N540" i="7"/>
  <c r="N542" i="7"/>
  <c r="N543" i="7"/>
  <c r="N544" i="7"/>
  <c r="N545" i="7"/>
  <c r="N547" i="7"/>
  <c r="N548" i="7"/>
  <c r="N550" i="7"/>
  <c r="N549" i="7" s="1"/>
  <c r="N552" i="7"/>
  <c r="N553" i="7"/>
  <c r="N554" i="7"/>
  <c r="N556" i="7"/>
  <c r="N557" i="7"/>
  <c r="N558" i="7"/>
  <c r="N559" i="7"/>
  <c r="N560" i="7"/>
  <c r="N561" i="7"/>
  <c r="N562" i="7"/>
  <c r="N563" i="7"/>
  <c r="N564" i="7"/>
  <c r="N565" i="7"/>
  <c r="N566" i="7"/>
  <c r="N567" i="7"/>
  <c r="N568" i="7"/>
  <c r="N569" i="7"/>
  <c r="N570" i="7"/>
  <c r="N571" i="7"/>
  <c r="N572" i="7"/>
  <c r="N573" i="7"/>
  <c r="N574" i="7"/>
  <c r="N575" i="7"/>
  <c r="N576" i="7"/>
  <c r="N577" i="7"/>
  <c r="N578" i="7"/>
  <c r="N580" i="7"/>
  <c r="N581" i="7"/>
  <c r="N582" i="7"/>
  <c r="N583" i="7"/>
  <c r="N584" i="7"/>
  <c r="N585" i="7"/>
  <c r="N586" i="7"/>
  <c r="N588" i="7"/>
  <c r="N587" i="7" s="1"/>
  <c r="N590" i="7"/>
  <c r="N591" i="7"/>
  <c r="N592" i="7"/>
  <c r="N593" i="7"/>
  <c r="N594" i="7"/>
  <c r="N596" i="7"/>
  <c r="N597" i="7"/>
  <c r="N598" i="7"/>
  <c r="N599" i="7"/>
  <c r="N600" i="7"/>
  <c r="N601" i="7"/>
  <c r="N602" i="7"/>
  <c r="N603" i="7"/>
  <c r="N604" i="7"/>
  <c r="N605" i="7"/>
  <c r="N606" i="7"/>
  <c r="N607" i="7"/>
  <c r="N608" i="7"/>
  <c r="N609" i="7"/>
  <c r="N610" i="7"/>
  <c r="N611" i="7"/>
  <c r="N612" i="7"/>
  <c r="N614" i="7"/>
  <c r="N615" i="7"/>
  <c r="N616" i="7"/>
  <c r="N617" i="7"/>
  <c r="N618" i="7"/>
  <c r="N619" i="7"/>
  <c r="N620" i="7"/>
  <c r="N621" i="7"/>
  <c r="N622" i="7"/>
  <c r="N624" i="7"/>
  <c r="N625" i="7"/>
  <c r="N627" i="7"/>
  <c r="N628" i="7"/>
  <c r="N629" i="7"/>
  <c r="N630" i="7"/>
  <c r="N632" i="7"/>
  <c r="N633" i="7"/>
  <c r="N634" i="7"/>
  <c r="N635" i="7"/>
  <c r="N637" i="7"/>
  <c r="N638" i="7"/>
  <c r="N639" i="7"/>
  <c r="N640" i="7"/>
  <c r="N641" i="7"/>
  <c r="N642" i="7"/>
  <c r="N643" i="7"/>
  <c r="N644" i="7"/>
  <c r="N645" i="7"/>
  <c r="N646" i="7"/>
  <c r="N647" i="7"/>
  <c r="N648" i="7"/>
  <c r="N649" i="7"/>
  <c r="N650" i="7"/>
  <c r="N652" i="7"/>
  <c r="N653" i="7"/>
  <c r="N654" i="7"/>
  <c r="N655" i="7"/>
  <c r="N656" i="7"/>
  <c r="N658" i="7"/>
  <c r="N659" i="7"/>
  <c r="N660" i="7"/>
  <c r="N661" i="7"/>
  <c r="N662" i="7"/>
  <c r="N663" i="7"/>
  <c r="N664" i="7"/>
  <c r="N665" i="7"/>
  <c r="N666" i="7"/>
  <c r="N668" i="7"/>
  <c r="N669" i="7"/>
  <c r="N670" i="7"/>
  <c r="N671" i="7"/>
  <c r="N672" i="7"/>
  <c r="N673" i="7"/>
  <c r="N674" i="7"/>
  <c r="N675" i="7"/>
  <c r="N676" i="7"/>
  <c r="N677" i="7"/>
  <c r="N678" i="7"/>
  <c r="N679" i="7"/>
  <c r="N680" i="7"/>
  <c r="N681" i="7"/>
  <c r="N682" i="7"/>
  <c r="N683" i="7"/>
  <c r="N684" i="7"/>
  <c r="N685" i="7"/>
  <c r="N686" i="7"/>
  <c r="N687" i="7"/>
  <c r="N688" i="7"/>
  <c r="N689" i="7"/>
  <c r="N691" i="7"/>
  <c r="N690" i="7" s="1"/>
  <c r="N693" i="7"/>
  <c r="N694" i="7"/>
  <c r="N695" i="7"/>
  <c r="N696" i="7"/>
  <c r="N697" i="7"/>
  <c r="N698" i="7"/>
  <c r="N699" i="7"/>
  <c r="N700" i="7"/>
  <c r="N701" i="7"/>
  <c r="N702" i="7"/>
  <c r="N703" i="7"/>
  <c r="N704" i="7"/>
  <c r="N705" i="7"/>
  <c r="N707" i="7"/>
  <c r="N708" i="7"/>
  <c r="N710" i="7"/>
  <c r="N711" i="7"/>
  <c r="N712" i="7"/>
  <c r="N713" i="7"/>
  <c r="N714" i="7"/>
  <c r="N715" i="7"/>
  <c r="N716" i="7"/>
  <c r="N717" i="7"/>
  <c r="N718" i="7"/>
  <c r="N720" i="7"/>
  <c r="N721" i="7"/>
  <c r="N722" i="7"/>
  <c r="N723" i="7"/>
  <c r="N725" i="7"/>
  <c r="N726" i="7"/>
  <c r="N727" i="7"/>
  <c r="N728" i="7"/>
  <c r="N729" i="7"/>
  <c r="N730" i="7"/>
  <c r="N731" i="7"/>
  <c r="N732" i="7"/>
  <c r="N733" i="7"/>
  <c r="N735" i="7"/>
  <c r="N736" i="7"/>
  <c r="N737" i="7"/>
  <c r="N738" i="7"/>
  <c r="N739" i="7"/>
  <c r="N740" i="7"/>
  <c r="N741" i="7"/>
  <c r="N742" i="7"/>
  <c r="N743" i="7"/>
  <c r="N744" i="7"/>
  <c r="N745" i="7"/>
  <c r="N746" i="7"/>
  <c r="N747" i="7"/>
  <c r="N748" i="7"/>
  <c r="N749" i="7"/>
  <c r="N750" i="7"/>
  <c r="N751" i="7"/>
  <c r="N752" i="7"/>
  <c r="N753" i="7"/>
  <c r="N754" i="7"/>
  <c r="N755" i="7"/>
  <c r="N756" i="7"/>
  <c r="N757" i="7"/>
  <c r="N758" i="7"/>
  <c r="N759" i="7"/>
  <c r="N760" i="7"/>
  <c r="N762" i="7"/>
  <c r="N763" i="7"/>
  <c r="N764" i="7"/>
  <c r="N765" i="7"/>
  <c r="N766" i="7"/>
  <c r="N767" i="7"/>
  <c r="N768" i="7"/>
  <c r="N769" i="7"/>
  <c r="N771" i="7"/>
  <c r="N772" i="7"/>
  <c r="N774" i="7"/>
  <c r="N775" i="7"/>
  <c r="N776" i="7"/>
  <c r="N777" i="7"/>
  <c r="N778" i="7"/>
  <c r="N779" i="7"/>
  <c r="N780" i="7"/>
  <c r="N781" i="7"/>
  <c r="N782" i="7"/>
  <c r="N783" i="7"/>
  <c r="N785" i="7"/>
  <c r="N786" i="7"/>
  <c r="N787" i="7"/>
  <c r="N788" i="7"/>
  <c r="N789" i="7"/>
  <c r="N790" i="7"/>
  <c r="N791" i="7"/>
  <c r="N792" i="7"/>
  <c r="N793" i="7"/>
  <c r="N794" i="7"/>
  <c r="N795" i="7"/>
  <c r="N796" i="7"/>
  <c r="N797" i="7"/>
  <c r="N798" i="7"/>
  <c r="N799" i="7"/>
  <c r="N800" i="7"/>
  <c r="N801" i="7"/>
  <c r="N802" i="7"/>
  <c r="N803" i="7"/>
  <c r="N804" i="7"/>
  <c r="N805" i="7"/>
  <c r="N806" i="7"/>
  <c r="N807" i="7"/>
  <c r="N808" i="7"/>
  <c r="N809" i="7"/>
  <c r="N810" i="7"/>
  <c r="N811" i="7"/>
  <c r="N812" i="7"/>
  <c r="N813" i="7"/>
  <c r="N814" i="7"/>
  <c r="N815" i="7"/>
  <c r="N816" i="7"/>
  <c r="N817" i="7"/>
  <c r="N818" i="7"/>
  <c r="N819" i="7"/>
  <c r="N820" i="7"/>
  <c r="N821" i="7"/>
  <c r="N822" i="7"/>
  <c r="N823" i="7"/>
  <c r="N824" i="7"/>
  <c r="N825" i="7"/>
  <c r="N827" i="7"/>
  <c r="N828" i="7"/>
  <c r="N829" i="7"/>
  <c r="N830" i="7"/>
  <c r="N831" i="7"/>
  <c r="N832" i="7"/>
  <c r="N833" i="7"/>
  <c r="N835" i="7"/>
  <c r="N836" i="7"/>
  <c r="N838" i="7"/>
  <c r="N839" i="7"/>
  <c r="N841" i="7"/>
  <c r="N842" i="7"/>
  <c r="N843" i="7"/>
  <c r="N844" i="7"/>
  <c r="N845" i="7"/>
  <c r="N846" i="7"/>
  <c r="N847" i="7"/>
  <c r="N848" i="7"/>
  <c r="N849" i="7"/>
  <c r="N850" i="7"/>
  <c r="N852" i="7"/>
  <c r="N851" i="7" s="1"/>
  <c r="N854" i="7"/>
  <c r="N853" i="7" s="1"/>
  <c r="N856" i="7"/>
  <c r="N857" i="7"/>
  <c r="N858" i="7"/>
  <c r="N859" i="7"/>
  <c r="N860" i="7"/>
  <c r="N861" i="7"/>
  <c r="N862" i="7"/>
  <c r="N863" i="7"/>
  <c r="N865" i="7"/>
  <c r="N866" i="7"/>
  <c r="N868" i="7"/>
  <c r="N867" i="7" s="1"/>
  <c r="N870" i="7"/>
  <c r="N869" i="7" s="1"/>
  <c r="N873" i="7"/>
  <c r="N874" i="7"/>
  <c r="N875" i="7"/>
  <c r="N876" i="7"/>
  <c r="N878" i="7"/>
  <c r="N879" i="7"/>
  <c r="N880" i="7"/>
  <c r="N881" i="7"/>
  <c r="N883" i="7"/>
  <c r="N884" i="7"/>
  <c r="N886" i="7"/>
  <c r="N885" i="7" s="1"/>
  <c r="N888" i="7"/>
  <c r="N887" i="7" s="1"/>
  <c r="N890" i="7"/>
  <c r="N889" i="7" s="1"/>
  <c r="N892" i="7"/>
  <c r="N893" i="7"/>
  <c r="N894" i="7"/>
  <c r="N895" i="7"/>
  <c r="N897" i="7"/>
  <c r="N898" i="7"/>
  <c r="N899" i="7"/>
  <c r="N900" i="7"/>
  <c r="N901" i="7"/>
  <c r="N902" i="7"/>
  <c r="N903" i="7"/>
  <c r="N904" i="7"/>
  <c r="N905" i="7"/>
  <c r="N906" i="7"/>
  <c r="N907" i="7"/>
  <c r="N908" i="7"/>
  <c r="N909" i="7"/>
  <c r="N911" i="7"/>
  <c r="N912" i="7"/>
  <c r="N913" i="7"/>
  <c r="N914" i="7"/>
  <c r="N916" i="7"/>
  <c r="N915" i="7" s="1"/>
  <c r="N918" i="7"/>
  <c r="N917" i="7" s="1"/>
  <c r="N920" i="7"/>
  <c r="N919" i="7" s="1"/>
  <c r="N922" i="7"/>
  <c r="N921" i="7" s="1"/>
  <c r="N924" i="7"/>
  <c r="N925" i="7"/>
  <c r="N926" i="7"/>
  <c r="N927" i="7"/>
  <c r="N929" i="7"/>
  <c r="N930" i="7"/>
  <c r="N931" i="7"/>
  <c r="N932" i="7"/>
  <c r="N933" i="7"/>
  <c r="N934" i="7"/>
  <c r="N935" i="7"/>
  <c r="N936" i="7"/>
  <c r="N937" i="7"/>
  <c r="N939" i="7"/>
  <c r="N938" i="7" s="1"/>
  <c r="N941" i="7"/>
  <c r="N942" i="7"/>
  <c r="N943" i="7"/>
  <c r="N944" i="7"/>
  <c r="N945" i="7"/>
  <c r="N947" i="7"/>
  <c r="N946" i="7" s="1"/>
  <c r="N949" i="7"/>
  <c r="N950" i="7"/>
  <c r="N952" i="7"/>
  <c r="N953" i="7"/>
  <c r="N954" i="7"/>
  <c r="N955" i="7"/>
  <c r="N956" i="7"/>
  <c r="N957" i="7"/>
  <c r="N958" i="7"/>
  <c r="N959" i="7"/>
  <c r="N961" i="7"/>
  <c r="N962" i="7"/>
  <c r="N964" i="7"/>
  <c r="N965" i="7"/>
  <c r="N967" i="7"/>
  <c r="N968" i="7"/>
  <c r="N969" i="7"/>
  <c r="N970" i="7"/>
  <c r="N971" i="7"/>
  <c r="N972" i="7"/>
  <c r="N973" i="7"/>
  <c r="N974" i="7"/>
  <c r="N975" i="7"/>
  <c r="N976" i="7"/>
  <c r="N977" i="7"/>
  <c r="N978" i="7"/>
  <c r="N979" i="7"/>
  <c r="N980" i="7"/>
  <c r="N981" i="7"/>
  <c r="N982" i="7"/>
  <c r="N983" i="7"/>
  <c r="N984" i="7"/>
  <c r="N985" i="7"/>
  <c r="N987" i="7"/>
  <c r="N988" i="7"/>
  <c r="N989" i="7"/>
  <c r="N990" i="7"/>
  <c r="N991" i="7"/>
  <c r="N992" i="7"/>
  <c r="N993" i="7"/>
  <c r="N994" i="7"/>
  <c r="N995" i="7"/>
  <c r="N996" i="7"/>
  <c r="N997" i="7"/>
  <c r="N998" i="7"/>
  <c r="N999" i="7"/>
  <c r="N1001" i="7"/>
  <c r="N1002" i="7"/>
  <c r="N1003" i="7"/>
  <c r="N1004" i="7"/>
  <c r="N1005" i="7"/>
  <c r="N1006" i="7"/>
  <c r="N1007" i="7"/>
  <c r="N1008" i="7"/>
  <c r="N1009" i="7"/>
  <c r="N1010" i="7"/>
  <c r="N1011" i="7"/>
  <c r="N1012" i="7"/>
  <c r="N1013" i="7"/>
  <c r="N1014" i="7"/>
  <c r="N1016" i="7"/>
  <c r="N1017" i="7"/>
  <c r="N1018" i="7"/>
  <c r="N1019" i="7"/>
  <c r="N1020" i="7"/>
  <c r="N1022" i="7"/>
  <c r="N1021" i="7" s="1"/>
  <c r="N1024" i="7"/>
  <c r="N1025" i="7"/>
  <c r="N1027" i="7"/>
  <c r="N1028" i="7"/>
  <c r="N1029" i="7"/>
  <c r="N1030" i="7"/>
  <c r="N1031" i="7"/>
  <c r="N1033" i="7"/>
  <c r="N1032" i="7" s="1"/>
  <c r="N1035" i="7"/>
  <c r="N1036" i="7"/>
  <c r="N1037" i="7"/>
  <c r="N1038" i="7"/>
  <c r="N1039" i="7"/>
  <c r="N1040" i="7"/>
  <c r="N1041" i="7"/>
  <c r="N1042" i="7"/>
  <c r="N1043" i="7"/>
  <c r="N1045" i="7"/>
  <c r="N1046" i="7"/>
  <c r="N1047" i="7"/>
  <c r="N1048" i="7"/>
  <c r="N1050" i="7"/>
  <c r="N1049" i="7" s="1"/>
  <c r="N1052" i="7"/>
  <c r="N1053" i="7"/>
  <c r="N1054" i="7"/>
  <c r="N1055" i="7"/>
  <c r="N1056" i="7"/>
  <c r="N1057" i="7"/>
  <c r="N1058" i="7"/>
  <c r="N1060" i="7"/>
  <c r="N1061" i="7"/>
  <c r="N1062" i="7"/>
  <c r="N1063" i="7"/>
  <c r="N1064" i="7"/>
  <c r="N1066" i="7"/>
  <c r="N1065" i="7" s="1"/>
  <c r="N1068" i="7"/>
  <c r="N1067" i="7" s="1"/>
  <c r="N1070" i="7"/>
  <c r="N1069" i="7" s="1"/>
  <c r="N1072" i="7"/>
  <c r="N1073" i="7"/>
  <c r="N1075" i="7"/>
  <c r="N1076" i="7"/>
  <c r="N1078" i="7"/>
  <c r="N1077" i="7" s="1"/>
  <c r="N1080" i="7"/>
  <c r="N1079" i="7" s="1"/>
  <c r="V1080" i="7"/>
  <c r="V1079" i="7" s="1"/>
  <c r="T1080" i="7"/>
  <c r="T1079" i="7" s="1"/>
  <c r="R1080" i="7"/>
  <c r="R1079" i="7" s="1"/>
  <c r="P1080" i="7"/>
  <c r="P1079" i="7" s="1"/>
  <c r="V1078" i="7"/>
  <c r="V1077" i="7" s="1"/>
  <c r="T1078" i="7"/>
  <c r="T1077" i="7" s="1"/>
  <c r="R1078" i="7"/>
  <c r="R1077" i="7" s="1"/>
  <c r="P1078" i="7"/>
  <c r="P1077" i="7" s="1"/>
  <c r="V1076" i="7"/>
  <c r="T1076" i="7"/>
  <c r="R1076" i="7"/>
  <c r="P1076" i="7"/>
  <c r="V1075" i="7"/>
  <c r="V1074" i="7" s="1"/>
  <c r="T1075" i="7"/>
  <c r="T1074" i="7" s="1"/>
  <c r="R1075" i="7"/>
  <c r="R1074" i="7" s="1"/>
  <c r="P1075" i="7"/>
  <c r="P1074" i="7" s="1"/>
  <c r="V1073" i="7"/>
  <c r="T1073" i="7"/>
  <c r="R1073" i="7"/>
  <c r="P1073" i="7"/>
  <c r="V1072" i="7"/>
  <c r="V1071" i="7" s="1"/>
  <c r="T1072" i="7"/>
  <c r="T1071" i="7" s="1"/>
  <c r="R1072" i="7"/>
  <c r="R1071" i="7" s="1"/>
  <c r="P1072" i="7"/>
  <c r="P1071" i="7" s="1"/>
  <c r="V1070" i="7"/>
  <c r="V1069" i="7" s="1"/>
  <c r="T1070" i="7"/>
  <c r="T1069" i="7" s="1"/>
  <c r="R1070" i="7"/>
  <c r="R1069" i="7" s="1"/>
  <c r="P1070" i="7"/>
  <c r="P1069" i="7" s="1"/>
  <c r="V1068" i="7"/>
  <c r="V1067" i="7" s="1"/>
  <c r="T1068" i="7"/>
  <c r="T1067" i="7" s="1"/>
  <c r="R1068" i="7"/>
  <c r="R1067" i="7" s="1"/>
  <c r="P1068" i="7"/>
  <c r="P1067" i="7" s="1"/>
  <c r="V1066" i="7"/>
  <c r="V1065" i="7" s="1"/>
  <c r="T1066" i="7"/>
  <c r="T1065" i="7" s="1"/>
  <c r="R1066" i="7"/>
  <c r="R1065" i="7" s="1"/>
  <c r="P1066" i="7"/>
  <c r="P1065" i="7" s="1"/>
  <c r="V1064" i="7"/>
  <c r="T1064" i="7"/>
  <c r="R1064" i="7"/>
  <c r="P1064" i="7"/>
  <c r="V1063" i="7"/>
  <c r="T1063" i="7"/>
  <c r="R1063" i="7"/>
  <c r="P1063" i="7"/>
  <c r="V1062" i="7"/>
  <c r="T1062" i="7"/>
  <c r="R1062" i="7"/>
  <c r="P1062" i="7"/>
  <c r="V1061" i="7"/>
  <c r="T1061" i="7"/>
  <c r="R1061" i="7"/>
  <c r="P1061" i="7"/>
  <c r="V1060" i="7"/>
  <c r="V1059" i="7" s="1"/>
  <c r="T1060" i="7"/>
  <c r="T1059" i="7" s="1"/>
  <c r="R1060" i="7"/>
  <c r="R1059" i="7" s="1"/>
  <c r="P1060" i="7"/>
  <c r="P1059" i="7" s="1"/>
  <c r="V1058" i="7"/>
  <c r="T1058" i="7"/>
  <c r="R1058" i="7"/>
  <c r="P1058" i="7"/>
  <c r="V1057" i="7"/>
  <c r="T1057" i="7"/>
  <c r="R1057" i="7"/>
  <c r="P1057" i="7"/>
  <c r="V1056" i="7"/>
  <c r="T1056" i="7"/>
  <c r="R1056" i="7"/>
  <c r="P1056" i="7"/>
  <c r="V1055" i="7"/>
  <c r="T1055" i="7"/>
  <c r="R1055" i="7"/>
  <c r="P1055" i="7"/>
  <c r="V1054" i="7"/>
  <c r="T1054" i="7"/>
  <c r="R1054" i="7"/>
  <c r="P1054" i="7"/>
  <c r="V1053" i="7"/>
  <c r="T1053" i="7"/>
  <c r="R1053" i="7"/>
  <c r="P1053" i="7"/>
  <c r="V1052" i="7"/>
  <c r="V1051" i="7" s="1"/>
  <c r="T1052" i="7"/>
  <c r="T1051" i="7" s="1"/>
  <c r="R1052" i="7"/>
  <c r="R1051" i="7" s="1"/>
  <c r="P1052" i="7"/>
  <c r="V1050" i="7"/>
  <c r="V1049" i="7" s="1"/>
  <c r="T1050" i="7"/>
  <c r="T1049" i="7" s="1"/>
  <c r="R1050" i="7"/>
  <c r="R1049" i="7" s="1"/>
  <c r="P1050" i="7"/>
  <c r="P1049" i="7" s="1"/>
  <c r="V1048" i="7"/>
  <c r="T1048" i="7"/>
  <c r="R1048" i="7"/>
  <c r="P1048" i="7"/>
  <c r="V1047" i="7"/>
  <c r="T1047" i="7"/>
  <c r="R1047" i="7"/>
  <c r="P1047" i="7"/>
  <c r="V1046" i="7"/>
  <c r="T1046" i="7"/>
  <c r="R1046" i="7"/>
  <c r="P1046" i="7"/>
  <c r="V1045" i="7"/>
  <c r="V1044" i="7" s="1"/>
  <c r="T1045" i="7"/>
  <c r="T1044" i="7" s="1"/>
  <c r="R1045" i="7"/>
  <c r="R1044" i="7" s="1"/>
  <c r="P1045" i="7"/>
  <c r="P1044" i="7" s="1"/>
  <c r="V1043" i="7"/>
  <c r="T1043" i="7"/>
  <c r="R1043" i="7"/>
  <c r="P1043" i="7"/>
  <c r="V1042" i="7"/>
  <c r="T1042" i="7"/>
  <c r="R1042" i="7"/>
  <c r="P1042" i="7"/>
  <c r="V1041" i="7"/>
  <c r="T1041" i="7"/>
  <c r="R1041" i="7"/>
  <c r="P1041" i="7"/>
  <c r="V1040" i="7"/>
  <c r="T1040" i="7"/>
  <c r="R1040" i="7"/>
  <c r="P1040" i="7"/>
  <c r="V1039" i="7"/>
  <c r="T1039" i="7"/>
  <c r="R1039" i="7"/>
  <c r="P1039" i="7"/>
  <c r="V1038" i="7"/>
  <c r="T1038" i="7"/>
  <c r="R1038" i="7"/>
  <c r="P1038" i="7"/>
  <c r="V1037" i="7"/>
  <c r="T1037" i="7"/>
  <c r="R1037" i="7"/>
  <c r="P1037" i="7"/>
  <c r="V1036" i="7"/>
  <c r="T1036" i="7"/>
  <c r="R1036" i="7"/>
  <c r="P1036" i="7"/>
  <c r="V1035" i="7"/>
  <c r="V1034" i="7" s="1"/>
  <c r="T1035" i="7"/>
  <c r="T1034" i="7" s="1"/>
  <c r="R1035" i="7"/>
  <c r="R1034" i="7" s="1"/>
  <c r="P1035" i="7"/>
  <c r="P1034" i="7" s="1"/>
  <c r="V1033" i="7"/>
  <c r="V1032" i="7" s="1"/>
  <c r="T1033" i="7"/>
  <c r="T1032" i="7" s="1"/>
  <c r="R1033" i="7"/>
  <c r="R1032" i="7" s="1"/>
  <c r="P1033" i="7"/>
  <c r="P1032" i="7" s="1"/>
  <c r="V1031" i="7"/>
  <c r="T1031" i="7"/>
  <c r="R1031" i="7"/>
  <c r="P1031" i="7"/>
  <c r="V1030" i="7"/>
  <c r="T1030" i="7"/>
  <c r="R1030" i="7"/>
  <c r="P1030" i="7"/>
  <c r="V1029" i="7"/>
  <c r="T1029" i="7"/>
  <c r="R1029" i="7"/>
  <c r="P1029" i="7"/>
  <c r="V1028" i="7"/>
  <c r="T1028" i="7"/>
  <c r="R1028" i="7"/>
  <c r="P1028" i="7"/>
  <c r="V1027" i="7"/>
  <c r="V1026" i="7" s="1"/>
  <c r="T1027" i="7"/>
  <c r="T1026" i="7" s="1"/>
  <c r="R1027" i="7"/>
  <c r="R1026" i="7" s="1"/>
  <c r="P1027" i="7"/>
  <c r="P1026" i="7" s="1"/>
  <c r="V1025" i="7"/>
  <c r="T1025" i="7"/>
  <c r="R1025" i="7"/>
  <c r="P1025" i="7"/>
  <c r="V1024" i="7"/>
  <c r="V1023" i="7" s="1"/>
  <c r="T1024" i="7"/>
  <c r="T1023" i="7" s="1"/>
  <c r="R1024" i="7"/>
  <c r="R1023" i="7" s="1"/>
  <c r="P1024" i="7"/>
  <c r="P1023" i="7" s="1"/>
  <c r="V1022" i="7"/>
  <c r="V1021" i="7" s="1"/>
  <c r="T1022" i="7"/>
  <c r="T1021" i="7" s="1"/>
  <c r="R1022" i="7"/>
  <c r="R1021" i="7" s="1"/>
  <c r="P1022" i="7"/>
  <c r="P1021" i="7" s="1"/>
  <c r="V1020" i="7"/>
  <c r="T1020" i="7"/>
  <c r="R1020" i="7"/>
  <c r="P1020" i="7"/>
  <c r="V1019" i="7"/>
  <c r="T1019" i="7"/>
  <c r="R1019" i="7"/>
  <c r="P1019" i="7"/>
  <c r="V1018" i="7"/>
  <c r="T1018" i="7"/>
  <c r="R1018" i="7"/>
  <c r="P1018" i="7"/>
  <c r="V1017" i="7"/>
  <c r="T1017" i="7"/>
  <c r="R1017" i="7"/>
  <c r="P1017" i="7"/>
  <c r="V1016" i="7"/>
  <c r="V1015" i="7" s="1"/>
  <c r="T1016" i="7"/>
  <c r="T1015" i="7" s="1"/>
  <c r="R1016" i="7"/>
  <c r="R1015" i="7" s="1"/>
  <c r="P1016" i="7"/>
  <c r="P1015" i="7" s="1"/>
  <c r="V1014" i="7"/>
  <c r="T1014" i="7"/>
  <c r="R1014" i="7"/>
  <c r="P1014" i="7"/>
  <c r="V1013" i="7"/>
  <c r="T1013" i="7"/>
  <c r="R1013" i="7"/>
  <c r="P1013" i="7"/>
  <c r="V1012" i="7"/>
  <c r="T1012" i="7"/>
  <c r="R1012" i="7"/>
  <c r="P1012" i="7"/>
  <c r="V1011" i="7"/>
  <c r="T1011" i="7"/>
  <c r="R1011" i="7"/>
  <c r="P1011" i="7"/>
  <c r="V1010" i="7"/>
  <c r="T1010" i="7"/>
  <c r="R1010" i="7"/>
  <c r="P1010" i="7"/>
  <c r="V1009" i="7"/>
  <c r="T1009" i="7"/>
  <c r="R1009" i="7"/>
  <c r="P1009" i="7"/>
  <c r="V1008" i="7"/>
  <c r="T1008" i="7"/>
  <c r="R1008" i="7"/>
  <c r="P1008" i="7"/>
  <c r="V1007" i="7"/>
  <c r="T1007" i="7"/>
  <c r="R1007" i="7"/>
  <c r="P1007" i="7"/>
  <c r="V1006" i="7"/>
  <c r="T1006" i="7"/>
  <c r="R1006" i="7"/>
  <c r="P1006" i="7"/>
  <c r="V1005" i="7"/>
  <c r="T1005" i="7"/>
  <c r="R1005" i="7"/>
  <c r="P1005" i="7"/>
  <c r="V1004" i="7"/>
  <c r="T1004" i="7"/>
  <c r="R1004" i="7"/>
  <c r="P1004" i="7"/>
  <c r="V1003" i="7"/>
  <c r="T1003" i="7"/>
  <c r="R1003" i="7"/>
  <c r="P1003" i="7"/>
  <c r="V1002" i="7"/>
  <c r="T1002" i="7"/>
  <c r="R1002" i="7"/>
  <c r="P1002" i="7"/>
  <c r="V1001" i="7"/>
  <c r="V1000" i="7" s="1"/>
  <c r="T1001" i="7"/>
  <c r="T1000" i="7" s="1"/>
  <c r="R1001" i="7"/>
  <c r="R1000" i="7" s="1"/>
  <c r="P1001" i="7"/>
  <c r="P1000" i="7" s="1"/>
  <c r="V999" i="7"/>
  <c r="T999" i="7"/>
  <c r="R999" i="7"/>
  <c r="P999" i="7"/>
  <c r="V998" i="7"/>
  <c r="T998" i="7"/>
  <c r="R998" i="7"/>
  <c r="P998" i="7"/>
  <c r="V997" i="7"/>
  <c r="T997" i="7"/>
  <c r="R997" i="7"/>
  <c r="P997" i="7"/>
  <c r="V996" i="7"/>
  <c r="T996" i="7"/>
  <c r="R996" i="7"/>
  <c r="P996" i="7"/>
  <c r="V995" i="7"/>
  <c r="T995" i="7"/>
  <c r="R995" i="7"/>
  <c r="P995" i="7"/>
  <c r="V994" i="7"/>
  <c r="T994" i="7"/>
  <c r="R994" i="7"/>
  <c r="P994" i="7"/>
  <c r="V993" i="7"/>
  <c r="T993" i="7"/>
  <c r="R993" i="7"/>
  <c r="P993" i="7"/>
  <c r="V992" i="7"/>
  <c r="T992" i="7"/>
  <c r="R992" i="7"/>
  <c r="P992" i="7"/>
  <c r="V991" i="7"/>
  <c r="T991" i="7"/>
  <c r="R991" i="7"/>
  <c r="P991" i="7"/>
  <c r="V990" i="7"/>
  <c r="T990" i="7"/>
  <c r="R990" i="7"/>
  <c r="P990" i="7"/>
  <c r="V989" i="7"/>
  <c r="T989" i="7"/>
  <c r="R989" i="7"/>
  <c r="P989" i="7"/>
  <c r="V988" i="7"/>
  <c r="T988" i="7"/>
  <c r="R988" i="7"/>
  <c r="P988" i="7"/>
  <c r="V987" i="7"/>
  <c r="T987" i="7"/>
  <c r="T986" i="7" s="1"/>
  <c r="R987" i="7"/>
  <c r="R986" i="7" s="1"/>
  <c r="P987" i="7"/>
  <c r="P986" i="7" s="1"/>
  <c r="V985" i="7"/>
  <c r="T985" i="7"/>
  <c r="R985" i="7"/>
  <c r="P985" i="7"/>
  <c r="V984" i="7"/>
  <c r="T984" i="7"/>
  <c r="R984" i="7"/>
  <c r="P984" i="7"/>
  <c r="V983" i="7"/>
  <c r="T983" i="7"/>
  <c r="R983" i="7"/>
  <c r="P983" i="7"/>
  <c r="V982" i="7"/>
  <c r="T982" i="7"/>
  <c r="R982" i="7"/>
  <c r="P982" i="7"/>
  <c r="V981" i="7"/>
  <c r="T981" i="7"/>
  <c r="R981" i="7"/>
  <c r="P981" i="7"/>
  <c r="V980" i="7"/>
  <c r="T980" i="7"/>
  <c r="R980" i="7"/>
  <c r="P980" i="7"/>
  <c r="V979" i="7"/>
  <c r="T979" i="7"/>
  <c r="R979" i="7"/>
  <c r="P979" i="7"/>
  <c r="V978" i="7"/>
  <c r="T978" i="7"/>
  <c r="R978" i="7"/>
  <c r="P978" i="7"/>
  <c r="V977" i="7"/>
  <c r="T977" i="7"/>
  <c r="R977" i="7"/>
  <c r="P977" i="7"/>
  <c r="V976" i="7"/>
  <c r="T976" i="7"/>
  <c r="R976" i="7"/>
  <c r="P976" i="7"/>
  <c r="V975" i="7"/>
  <c r="T975" i="7"/>
  <c r="R975" i="7"/>
  <c r="P975" i="7"/>
  <c r="V974" i="7"/>
  <c r="T974" i="7"/>
  <c r="R974" i="7"/>
  <c r="P974" i="7"/>
  <c r="V973" i="7"/>
  <c r="T973" i="7"/>
  <c r="R973" i="7"/>
  <c r="P973" i="7"/>
  <c r="V972" i="7"/>
  <c r="T972" i="7"/>
  <c r="R972" i="7"/>
  <c r="P972" i="7"/>
  <c r="V971" i="7"/>
  <c r="T971" i="7"/>
  <c r="R971" i="7"/>
  <c r="P971" i="7"/>
  <c r="V970" i="7"/>
  <c r="T970" i="7"/>
  <c r="R970" i="7"/>
  <c r="P970" i="7"/>
  <c r="V969" i="7"/>
  <c r="T969" i="7"/>
  <c r="R969" i="7"/>
  <c r="P969" i="7"/>
  <c r="V968" i="7"/>
  <c r="T968" i="7"/>
  <c r="R968" i="7"/>
  <c r="P968" i="7"/>
  <c r="V967" i="7"/>
  <c r="T967" i="7"/>
  <c r="R967" i="7"/>
  <c r="R966" i="7" s="1"/>
  <c r="P967" i="7"/>
  <c r="P966" i="7" s="1"/>
  <c r="V965" i="7"/>
  <c r="T965" i="7"/>
  <c r="R965" i="7"/>
  <c r="P965" i="7"/>
  <c r="V964" i="7"/>
  <c r="V963" i="7" s="1"/>
  <c r="T964" i="7"/>
  <c r="T963" i="7" s="1"/>
  <c r="R964" i="7"/>
  <c r="R963" i="7" s="1"/>
  <c r="P964" i="7"/>
  <c r="P963" i="7" s="1"/>
  <c r="V962" i="7"/>
  <c r="T962" i="7"/>
  <c r="R962" i="7"/>
  <c r="P962" i="7"/>
  <c r="V961" i="7"/>
  <c r="V960" i="7" s="1"/>
  <c r="T961" i="7"/>
  <c r="T960" i="7" s="1"/>
  <c r="R961" i="7"/>
  <c r="R960" i="7" s="1"/>
  <c r="P961" i="7"/>
  <c r="V959" i="7"/>
  <c r="T959" i="7"/>
  <c r="R959" i="7"/>
  <c r="P959" i="7"/>
  <c r="V958" i="7"/>
  <c r="T958" i="7"/>
  <c r="R958" i="7"/>
  <c r="P958" i="7"/>
  <c r="V957" i="7"/>
  <c r="T957" i="7"/>
  <c r="R957" i="7"/>
  <c r="P957" i="7"/>
  <c r="V956" i="7"/>
  <c r="T956" i="7"/>
  <c r="R956" i="7"/>
  <c r="P956" i="7"/>
  <c r="V955" i="7"/>
  <c r="T955" i="7"/>
  <c r="R955" i="7"/>
  <c r="P955" i="7"/>
  <c r="V954" i="7"/>
  <c r="T954" i="7"/>
  <c r="R954" i="7"/>
  <c r="P954" i="7"/>
  <c r="V953" i="7"/>
  <c r="T953" i="7"/>
  <c r="R953" i="7"/>
  <c r="P953" i="7"/>
  <c r="V952" i="7"/>
  <c r="V951" i="7" s="1"/>
  <c r="T952" i="7"/>
  <c r="T951" i="7" s="1"/>
  <c r="R952" i="7"/>
  <c r="R951" i="7" s="1"/>
  <c r="P952" i="7"/>
  <c r="P951" i="7" s="1"/>
  <c r="V950" i="7"/>
  <c r="T950" i="7"/>
  <c r="R950" i="7"/>
  <c r="P950" i="7"/>
  <c r="V949" i="7"/>
  <c r="V948" i="7" s="1"/>
  <c r="T949" i="7"/>
  <c r="T948" i="7" s="1"/>
  <c r="R949" i="7"/>
  <c r="R948" i="7" s="1"/>
  <c r="P949" i="7"/>
  <c r="P948" i="7" s="1"/>
  <c r="V947" i="7"/>
  <c r="V946" i="7" s="1"/>
  <c r="T947" i="7"/>
  <c r="T946" i="7" s="1"/>
  <c r="R947" i="7"/>
  <c r="R946" i="7" s="1"/>
  <c r="P947" i="7"/>
  <c r="P946" i="7" s="1"/>
  <c r="V945" i="7"/>
  <c r="T945" i="7"/>
  <c r="R945" i="7"/>
  <c r="P945" i="7"/>
  <c r="V944" i="7"/>
  <c r="T944" i="7"/>
  <c r="R944" i="7"/>
  <c r="P944" i="7"/>
  <c r="V943" i="7"/>
  <c r="T943" i="7"/>
  <c r="R943" i="7"/>
  <c r="P943" i="7"/>
  <c r="V942" i="7"/>
  <c r="T942" i="7"/>
  <c r="R942" i="7"/>
  <c r="P942" i="7"/>
  <c r="V941" i="7"/>
  <c r="T941" i="7"/>
  <c r="T940" i="7" s="1"/>
  <c r="R941" i="7"/>
  <c r="R940" i="7" s="1"/>
  <c r="P941" i="7"/>
  <c r="P940" i="7" s="1"/>
  <c r="V939" i="7"/>
  <c r="V938" i="7" s="1"/>
  <c r="T939" i="7"/>
  <c r="T938" i="7" s="1"/>
  <c r="R939" i="7"/>
  <c r="R938" i="7" s="1"/>
  <c r="P939" i="7"/>
  <c r="P938" i="7" s="1"/>
  <c r="V937" i="7"/>
  <c r="T937" i="7"/>
  <c r="R937" i="7"/>
  <c r="P937" i="7"/>
  <c r="V936" i="7"/>
  <c r="T936" i="7"/>
  <c r="R936" i="7"/>
  <c r="P936" i="7"/>
  <c r="V935" i="7"/>
  <c r="T935" i="7"/>
  <c r="R935" i="7"/>
  <c r="P935" i="7"/>
  <c r="V934" i="7"/>
  <c r="T934" i="7"/>
  <c r="R934" i="7"/>
  <c r="P934" i="7"/>
  <c r="V933" i="7"/>
  <c r="T933" i="7"/>
  <c r="R933" i="7"/>
  <c r="P933" i="7"/>
  <c r="V932" i="7"/>
  <c r="T932" i="7"/>
  <c r="R932" i="7"/>
  <c r="P932" i="7"/>
  <c r="V931" i="7"/>
  <c r="T931" i="7"/>
  <c r="R931" i="7"/>
  <c r="P931" i="7"/>
  <c r="V930" i="7"/>
  <c r="T930" i="7"/>
  <c r="R930" i="7"/>
  <c r="P930" i="7"/>
  <c r="V929" i="7"/>
  <c r="V928" i="7" s="1"/>
  <c r="T929" i="7"/>
  <c r="T928" i="7" s="1"/>
  <c r="R929" i="7"/>
  <c r="R928" i="7" s="1"/>
  <c r="P929" i="7"/>
  <c r="P928" i="7" s="1"/>
  <c r="V927" i="7"/>
  <c r="T927" i="7"/>
  <c r="R927" i="7"/>
  <c r="P927" i="7"/>
  <c r="V926" i="7"/>
  <c r="T926" i="7"/>
  <c r="R926" i="7"/>
  <c r="P926" i="7"/>
  <c r="V925" i="7"/>
  <c r="T925" i="7"/>
  <c r="R925" i="7"/>
  <c r="P925" i="7"/>
  <c r="V924" i="7"/>
  <c r="T924" i="7"/>
  <c r="T923" i="7" s="1"/>
  <c r="R924" i="7"/>
  <c r="R923" i="7" s="1"/>
  <c r="P924" i="7"/>
  <c r="P923" i="7" s="1"/>
  <c r="V922" i="7"/>
  <c r="V921" i="7" s="1"/>
  <c r="T922" i="7"/>
  <c r="T921" i="7" s="1"/>
  <c r="R922" i="7"/>
  <c r="R921" i="7" s="1"/>
  <c r="P922" i="7"/>
  <c r="P921" i="7" s="1"/>
  <c r="V920" i="7"/>
  <c r="V919" i="7" s="1"/>
  <c r="T920" i="7"/>
  <c r="T919" i="7" s="1"/>
  <c r="R920" i="7"/>
  <c r="R919" i="7" s="1"/>
  <c r="P920" i="7"/>
  <c r="P919" i="7" s="1"/>
  <c r="V918" i="7"/>
  <c r="V917" i="7" s="1"/>
  <c r="T918" i="7"/>
  <c r="T917" i="7" s="1"/>
  <c r="R918" i="7"/>
  <c r="R917" i="7" s="1"/>
  <c r="P918" i="7"/>
  <c r="P917" i="7" s="1"/>
  <c r="V916" i="7"/>
  <c r="V915" i="7" s="1"/>
  <c r="T916" i="7"/>
  <c r="T915" i="7" s="1"/>
  <c r="R916" i="7"/>
  <c r="R915" i="7" s="1"/>
  <c r="P916" i="7"/>
  <c r="P915" i="7" s="1"/>
  <c r="V914" i="7"/>
  <c r="T914" i="7"/>
  <c r="R914" i="7"/>
  <c r="P914" i="7"/>
  <c r="V913" i="7"/>
  <c r="T913" i="7"/>
  <c r="R913" i="7"/>
  <c r="P913" i="7"/>
  <c r="V912" i="7"/>
  <c r="T912" i="7"/>
  <c r="R912" i="7"/>
  <c r="P912" i="7"/>
  <c r="V911" i="7"/>
  <c r="V910" i="7" s="1"/>
  <c r="T911" i="7"/>
  <c r="T910" i="7" s="1"/>
  <c r="R911" i="7"/>
  <c r="R910" i="7" s="1"/>
  <c r="P911" i="7"/>
  <c r="P910" i="7" s="1"/>
  <c r="V909" i="7"/>
  <c r="T909" i="7"/>
  <c r="R909" i="7"/>
  <c r="P909" i="7"/>
  <c r="V908" i="7"/>
  <c r="T908" i="7"/>
  <c r="R908" i="7"/>
  <c r="P908" i="7"/>
  <c r="V907" i="7"/>
  <c r="T907" i="7"/>
  <c r="R907" i="7"/>
  <c r="P907" i="7"/>
  <c r="V906" i="7"/>
  <c r="T906" i="7"/>
  <c r="R906" i="7"/>
  <c r="P906" i="7"/>
  <c r="V905" i="7"/>
  <c r="T905" i="7"/>
  <c r="R905" i="7"/>
  <c r="P905" i="7"/>
  <c r="V904" i="7"/>
  <c r="T904" i="7"/>
  <c r="R904" i="7"/>
  <c r="P904" i="7"/>
  <c r="V903" i="7"/>
  <c r="T903" i="7"/>
  <c r="R903" i="7"/>
  <c r="P903" i="7"/>
  <c r="V902" i="7"/>
  <c r="T902" i="7"/>
  <c r="R902" i="7"/>
  <c r="P902" i="7"/>
  <c r="V901" i="7"/>
  <c r="T901" i="7"/>
  <c r="R901" i="7"/>
  <c r="P901" i="7"/>
  <c r="V900" i="7"/>
  <c r="T900" i="7"/>
  <c r="R900" i="7"/>
  <c r="P900" i="7"/>
  <c r="V899" i="7"/>
  <c r="T899" i="7"/>
  <c r="R899" i="7"/>
  <c r="P899" i="7"/>
  <c r="V898" i="7"/>
  <c r="T898" i="7"/>
  <c r="R898" i="7"/>
  <c r="P898" i="7"/>
  <c r="V897" i="7"/>
  <c r="V896" i="7" s="1"/>
  <c r="T897" i="7"/>
  <c r="T896" i="7" s="1"/>
  <c r="R897" i="7"/>
  <c r="R896" i="7" s="1"/>
  <c r="P897" i="7"/>
  <c r="P896" i="7" s="1"/>
  <c r="V895" i="7"/>
  <c r="T895" i="7"/>
  <c r="R895" i="7"/>
  <c r="P895" i="7"/>
  <c r="V894" i="7"/>
  <c r="T894" i="7"/>
  <c r="R894" i="7"/>
  <c r="P894" i="7"/>
  <c r="V893" i="7"/>
  <c r="T893" i="7"/>
  <c r="R893" i="7"/>
  <c r="P893" i="7"/>
  <c r="V892" i="7"/>
  <c r="T892" i="7"/>
  <c r="T891" i="7" s="1"/>
  <c r="R892" i="7"/>
  <c r="R891" i="7" s="1"/>
  <c r="P892" i="7"/>
  <c r="V890" i="7"/>
  <c r="V889" i="7" s="1"/>
  <c r="T890" i="7"/>
  <c r="T889" i="7" s="1"/>
  <c r="R890" i="7"/>
  <c r="R889" i="7" s="1"/>
  <c r="P890" i="7"/>
  <c r="P889" i="7" s="1"/>
  <c r="V888" i="7"/>
  <c r="V887" i="7" s="1"/>
  <c r="T888" i="7"/>
  <c r="T887" i="7" s="1"/>
  <c r="R888" i="7"/>
  <c r="R887" i="7" s="1"/>
  <c r="P888" i="7"/>
  <c r="P887" i="7" s="1"/>
  <c r="V886" i="7"/>
  <c r="V885" i="7" s="1"/>
  <c r="T886" i="7"/>
  <c r="T885" i="7" s="1"/>
  <c r="R886" i="7"/>
  <c r="R885" i="7" s="1"/>
  <c r="P886" i="7"/>
  <c r="P885" i="7" s="1"/>
  <c r="V884" i="7"/>
  <c r="T884" i="7"/>
  <c r="R884" i="7"/>
  <c r="P884" i="7"/>
  <c r="V883" i="7"/>
  <c r="V882" i="7" s="1"/>
  <c r="T883" i="7"/>
  <c r="T882" i="7" s="1"/>
  <c r="R883" i="7"/>
  <c r="R882" i="7" s="1"/>
  <c r="P883" i="7"/>
  <c r="P882" i="7" s="1"/>
  <c r="V881" i="7"/>
  <c r="T881" i="7"/>
  <c r="R881" i="7"/>
  <c r="P881" i="7"/>
  <c r="V880" i="7"/>
  <c r="T880" i="7"/>
  <c r="R880" i="7"/>
  <c r="P880" i="7"/>
  <c r="V879" i="7"/>
  <c r="T879" i="7"/>
  <c r="R879" i="7"/>
  <c r="P879" i="7"/>
  <c r="V878" i="7"/>
  <c r="V877" i="7" s="1"/>
  <c r="T878" i="7"/>
  <c r="T877" i="7" s="1"/>
  <c r="R878" i="7"/>
  <c r="R877" i="7" s="1"/>
  <c r="P878" i="7"/>
  <c r="P877" i="7" s="1"/>
  <c r="V876" i="7"/>
  <c r="T876" i="7"/>
  <c r="R876" i="7"/>
  <c r="P876" i="7"/>
  <c r="V875" i="7"/>
  <c r="T875" i="7"/>
  <c r="R875" i="7"/>
  <c r="P875" i="7"/>
  <c r="V874" i="7"/>
  <c r="T874" i="7"/>
  <c r="R874" i="7"/>
  <c r="P874" i="7"/>
  <c r="V873" i="7"/>
  <c r="V872" i="7" s="1"/>
  <c r="T873" i="7"/>
  <c r="T872" i="7" s="1"/>
  <c r="R873" i="7"/>
  <c r="R872" i="7" s="1"/>
  <c r="P873" i="7"/>
  <c r="P872" i="7" s="1"/>
  <c r="V870" i="7"/>
  <c r="V869" i="7" s="1"/>
  <c r="T870" i="7"/>
  <c r="T869" i="7" s="1"/>
  <c r="R870" i="7"/>
  <c r="R869" i="7" s="1"/>
  <c r="P870" i="7"/>
  <c r="P869" i="7" s="1"/>
  <c r="V868" i="7"/>
  <c r="V867" i="7" s="1"/>
  <c r="T868" i="7"/>
  <c r="T867" i="7" s="1"/>
  <c r="R868" i="7"/>
  <c r="R867" i="7" s="1"/>
  <c r="P868" i="7"/>
  <c r="P867" i="7" s="1"/>
  <c r="V866" i="7"/>
  <c r="T866" i="7"/>
  <c r="R866" i="7"/>
  <c r="P866" i="7"/>
  <c r="V865" i="7"/>
  <c r="V864" i="7" s="1"/>
  <c r="T865" i="7"/>
  <c r="T864" i="7" s="1"/>
  <c r="R865" i="7"/>
  <c r="R864" i="7" s="1"/>
  <c r="P865" i="7"/>
  <c r="P864" i="7" s="1"/>
  <c r="V863" i="7"/>
  <c r="T863" i="7"/>
  <c r="R863" i="7"/>
  <c r="P863" i="7"/>
  <c r="V862" i="7"/>
  <c r="T862" i="7"/>
  <c r="R862" i="7"/>
  <c r="P862" i="7"/>
  <c r="V861" i="7"/>
  <c r="T861" i="7"/>
  <c r="R861" i="7"/>
  <c r="P861" i="7"/>
  <c r="V860" i="7"/>
  <c r="T860" i="7"/>
  <c r="R860" i="7"/>
  <c r="P860" i="7"/>
  <c r="V859" i="7"/>
  <c r="T859" i="7"/>
  <c r="R859" i="7"/>
  <c r="P859" i="7"/>
  <c r="V858" i="7"/>
  <c r="T858" i="7"/>
  <c r="R858" i="7"/>
  <c r="P858" i="7"/>
  <c r="V857" i="7"/>
  <c r="T857" i="7"/>
  <c r="R857" i="7"/>
  <c r="P857" i="7"/>
  <c r="V856" i="7"/>
  <c r="V855" i="7" s="1"/>
  <c r="T856" i="7"/>
  <c r="T855" i="7" s="1"/>
  <c r="R856" i="7"/>
  <c r="R855" i="7" s="1"/>
  <c r="P856" i="7"/>
  <c r="P855" i="7" s="1"/>
  <c r="V854" i="7"/>
  <c r="V853" i="7" s="1"/>
  <c r="T854" i="7"/>
  <c r="T853" i="7" s="1"/>
  <c r="R854" i="7"/>
  <c r="R853" i="7" s="1"/>
  <c r="P854" i="7"/>
  <c r="P853" i="7" s="1"/>
  <c r="V852" i="7"/>
  <c r="V851" i="7" s="1"/>
  <c r="T852" i="7"/>
  <c r="T851" i="7" s="1"/>
  <c r="R852" i="7"/>
  <c r="R851" i="7" s="1"/>
  <c r="P852" i="7"/>
  <c r="P851" i="7" s="1"/>
  <c r="V850" i="7"/>
  <c r="T850" i="7"/>
  <c r="R850" i="7"/>
  <c r="P850" i="7"/>
  <c r="V849" i="7"/>
  <c r="T849" i="7"/>
  <c r="R849" i="7"/>
  <c r="P849" i="7"/>
  <c r="V848" i="7"/>
  <c r="T848" i="7"/>
  <c r="R848" i="7"/>
  <c r="P848" i="7"/>
  <c r="V847" i="7"/>
  <c r="T847" i="7"/>
  <c r="R847" i="7"/>
  <c r="P847" i="7"/>
  <c r="V846" i="7"/>
  <c r="T846" i="7"/>
  <c r="R846" i="7"/>
  <c r="P846" i="7"/>
  <c r="V845" i="7"/>
  <c r="T845" i="7"/>
  <c r="R845" i="7"/>
  <c r="P845" i="7"/>
  <c r="V844" i="7"/>
  <c r="T844" i="7"/>
  <c r="R844" i="7"/>
  <c r="P844" i="7"/>
  <c r="V843" i="7"/>
  <c r="T843" i="7"/>
  <c r="R843" i="7"/>
  <c r="P843" i="7"/>
  <c r="V842" i="7"/>
  <c r="T842" i="7"/>
  <c r="R842" i="7"/>
  <c r="P842" i="7"/>
  <c r="V841" i="7"/>
  <c r="V840" i="7" s="1"/>
  <c r="T841" i="7"/>
  <c r="T840" i="7" s="1"/>
  <c r="R841" i="7"/>
  <c r="P841" i="7"/>
  <c r="P840" i="7" s="1"/>
  <c r="V839" i="7"/>
  <c r="T839" i="7"/>
  <c r="R839" i="7"/>
  <c r="P839" i="7"/>
  <c r="V838" i="7"/>
  <c r="V837" i="7" s="1"/>
  <c r="T838" i="7"/>
  <c r="T837" i="7" s="1"/>
  <c r="R838" i="7"/>
  <c r="R837" i="7" s="1"/>
  <c r="P838" i="7"/>
  <c r="P837" i="7" s="1"/>
  <c r="V836" i="7"/>
  <c r="T836" i="7"/>
  <c r="R836" i="7"/>
  <c r="P836" i="7"/>
  <c r="V835" i="7"/>
  <c r="V834" i="7" s="1"/>
  <c r="T835" i="7"/>
  <c r="T834" i="7" s="1"/>
  <c r="R835" i="7"/>
  <c r="R834" i="7" s="1"/>
  <c r="P835" i="7"/>
  <c r="P834" i="7" s="1"/>
  <c r="V833" i="7"/>
  <c r="T833" i="7"/>
  <c r="R833" i="7"/>
  <c r="P833" i="7"/>
  <c r="V832" i="7"/>
  <c r="T832" i="7"/>
  <c r="R832" i="7"/>
  <c r="P832" i="7"/>
  <c r="V831" i="7"/>
  <c r="T831" i="7"/>
  <c r="R831" i="7"/>
  <c r="P831" i="7"/>
  <c r="V830" i="7"/>
  <c r="T830" i="7"/>
  <c r="R830" i="7"/>
  <c r="P830" i="7"/>
  <c r="V829" i="7"/>
  <c r="T829" i="7"/>
  <c r="R829" i="7"/>
  <c r="P829" i="7"/>
  <c r="V828" i="7"/>
  <c r="T828" i="7"/>
  <c r="R828" i="7"/>
  <c r="P828" i="7"/>
  <c r="V827" i="7"/>
  <c r="V826" i="7" s="1"/>
  <c r="T827" i="7"/>
  <c r="T826" i="7" s="1"/>
  <c r="R827" i="7"/>
  <c r="R826" i="7" s="1"/>
  <c r="P827" i="7"/>
  <c r="P826" i="7" s="1"/>
  <c r="V825" i="7"/>
  <c r="T825" i="7"/>
  <c r="R825" i="7"/>
  <c r="P825" i="7"/>
  <c r="V824" i="7"/>
  <c r="T824" i="7"/>
  <c r="R824" i="7"/>
  <c r="P824" i="7"/>
  <c r="V823" i="7"/>
  <c r="T823" i="7"/>
  <c r="R823" i="7"/>
  <c r="P823" i="7"/>
  <c r="V822" i="7"/>
  <c r="T822" i="7"/>
  <c r="R822" i="7"/>
  <c r="P822" i="7"/>
  <c r="V821" i="7"/>
  <c r="T821" i="7"/>
  <c r="R821" i="7"/>
  <c r="P821" i="7"/>
  <c r="V820" i="7"/>
  <c r="T820" i="7"/>
  <c r="R820" i="7"/>
  <c r="P820" i="7"/>
  <c r="V819" i="7"/>
  <c r="T819" i="7"/>
  <c r="R819" i="7"/>
  <c r="P819" i="7"/>
  <c r="V818" i="7"/>
  <c r="T818" i="7"/>
  <c r="R818" i="7"/>
  <c r="P818" i="7"/>
  <c r="V817" i="7"/>
  <c r="T817" i="7"/>
  <c r="R817" i="7"/>
  <c r="P817" i="7"/>
  <c r="V816" i="7"/>
  <c r="T816" i="7"/>
  <c r="R816" i="7"/>
  <c r="P816" i="7"/>
  <c r="V815" i="7"/>
  <c r="T815" i="7"/>
  <c r="R815" i="7"/>
  <c r="P815" i="7"/>
  <c r="V814" i="7"/>
  <c r="T814" i="7"/>
  <c r="R814" i="7"/>
  <c r="P814" i="7"/>
  <c r="V813" i="7"/>
  <c r="T813" i="7"/>
  <c r="R813" i="7"/>
  <c r="P813" i="7"/>
  <c r="V812" i="7"/>
  <c r="T812" i="7"/>
  <c r="R812" i="7"/>
  <c r="P812" i="7"/>
  <c r="V811" i="7"/>
  <c r="T811" i="7"/>
  <c r="R811" i="7"/>
  <c r="P811" i="7"/>
  <c r="V810" i="7"/>
  <c r="T810" i="7"/>
  <c r="R810" i="7"/>
  <c r="P810" i="7"/>
  <c r="V809" i="7"/>
  <c r="T809" i="7"/>
  <c r="R809" i="7"/>
  <c r="P809" i="7"/>
  <c r="V808" i="7"/>
  <c r="T808" i="7"/>
  <c r="R808" i="7"/>
  <c r="P808" i="7"/>
  <c r="V807" i="7"/>
  <c r="T807" i="7"/>
  <c r="R807" i="7"/>
  <c r="P807" i="7"/>
  <c r="V806" i="7"/>
  <c r="T806" i="7"/>
  <c r="R806" i="7"/>
  <c r="P806" i="7"/>
  <c r="V805" i="7"/>
  <c r="T805" i="7"/>
  <c r="R805" i="7"/>
  <c r="P805" i="7"/>
  <c r="V804" i="7"/>
  <c r="T804" i="7"/>
  <c r="R804" i="7"/>
  <c r="P804" i="7"/>
  <c r="V803" i="7"/>
  <c r="T803" i="7"/>
  <c r="R803" i="7"/>
  <c r="P803" i="7"/>
  <c r="V802" i="7"/>
  <c r="T802" i="7"/>
  <c r="R802" i="7"/>
  <c r="P802" i="7"/>
  <c r="V801" i="7"/>
  <c r="T801" i="7"/>
  <c r="R801" i="7"/>
  <c r="P801" i="7"/>
  <c r="V800" i="7"/>
  <c r="T800" i="7"/>
  <c r="R800" i="7"/>
  <c r="P800" i="7"/>
  <c r="V799" i="7"/>
  <c r="T799" i="7"/>
  <c r="R799" i="7"/>
  <c r="P799" i="7"/>
  <c r="V798" i="7"/>
  <c r="T798" i="7"/>
  <c r="R798" i="7"/>
  <c r="P798" i="7"/>
  <c r="V797" i="7"/>
  <c r="T797" i="7"/>
  <c r="R797" i="7"/>
  <c r="P797" i="7"/>
  <c r="V796" i="7"/>
  <c r="T796" i="7"/>
  <c r="R796" i="7"/>
  <c r="P796" i="7"/>
  <c r="V795" i="7"/>
  <c r="T795" i="7"/>
  <c r="R795" i="7"/>
  <c r="P795" i="7"/>
  <c r="V794" i="7"/>
  <c r="T794" i="7"/>
  <c r="R794" i="7"/>
  <c r="P794" i="7"/>
  <c r="V793" i="7"/>
  <c r="T793" i="7"/>
  <c r="R793" i="7"/>
  <c r="P793" i="7"/>
  <c r="V792" i="7"/>
  <c r="T792" i="7"/>
  <c r="R792" i="7"/>
  <c r="P792" i="7"/>
  <c r="V791" i="7"/>
  <c r="T791" i="7"/>
  <c r="R791" i="7"/>
  <c r="P791" i="7"/>
  <c r="V790" i="7"/>
  <c r="T790" i="7"/>
  <c r="R790" i="7"/>
  <c r="P790" i="7"/>
  <c r="V789" i="7"/>
  <c r="T789" i="7"/>
  <c r="R789" i="7"/>
  <c r="P789" i="7"/>
  <c r="V788" i="7"/>
  <c r="T788" i="7"/>
  <c r="R788" i="7"/>
  <c r="P788" i="7"/>
  <c r="V787" i="7"/>
  <c r="T787" i="7"/>
  <c r="R787" i="7"/>
  <c r="P787" i="7"/>
  <c r="V786" i="7"/>
  <c r="T786" i="7"/>
  <c r="R786" i="7"/>
  <c r="P786" i="7"/>
  <c r="V785" i="7"/>
  <c r="V784" i="7" s="1"/>
  <c r="T785" i="7"/>
  <c r="R785" i="7"/>
  <c r="P785" i="7"/>
  <c r="P784" i="7" s="1"/>
  <c r="V783" i="7"/>
  <c r="T783" i="7"/>
  <c r="R783" i="7"/>
  <c r="P783" i="7"/>
  <c r="V782" i="7"/>
  <c r="T782" i="7"/>
  <c r="R782" i="7"/>
  <c r="P782" i="7"/>
  <c r="V781" i="7"/>
  <c r="T781" i="7"/>
  <c r="R781" i="7"/>
  <c r="P781" i="7"/>
  <c r="V780" i="7"/>
  <c r="T780" i="7"/>
  <c r="R780" i="7"/>
  <c r="P780" i="7"/>
  <c r="V779" i="7"/>
  <c r="T779" i="7"/>
  <c r="R779" i="7"/>
  <c r="P779" i="7"/>
  <c r="V778" i="7"/>
  <c r="T778" i="7"/>
  <c r="R778" i="7"/>
  <c r="P778" i="7"/>
  <c r="V777" i="7"/>
  <c r="T777" i="7"/>
  <c r="R777" i="7"/>
  <c r="P777" i="7"/>
  <c r="V776" i="7"/>
  <c r="T776" i="7"/>
  <c r="R776" i="7"/>
  <c r="P776" i="7"/>
  <c r="V775" i="7"/>
  <c r="T775" i="7"/>
  <c r="R775" i="7"/>
  <c r="P775" i="7"/>
  <c r="V774" i="7"/>
  <c r="V773" i="7" s="1"/>
  <c r="T774" i="7"/>
  <c r="T773" i="7" s="1"/>
  <c r="R774" i="7"/>
  <c r="R773" i="7" s="1"/>
  <c r="P774" i="7"/>
  <c r="P773" i="7" s="1"/>
  <c r="V772" i="7"/>
  <c r="T772" i="7"/>
  <c r="R772" i="7"/>
  <c r="P772" i="7"/>
  <c r="V771" i="7"/>
  <c r="V770" i="7" s="1"/>
  <c r="T771" i="7"/>
  <c r="T770" i="7" s="1"/>
  <c r="R771" i="7"/>
  <c r="P771" i="7"/>
  <c r="P770" i="7" s="1"/>
  <c r="V769" i="7"/>
  <c r="T769" i="7"/>
  <c r="R769" i="7"/>
  <c r="P769" i="7"/>
  <c r="V768" i="7"/>
  <c r="T768" i="7"/>
  <c r="R768" i="7"/>
  <c r="P768" i="7"/>
  <c r="V767" i="7"/>
  <c r="T767" i="7"/>
  <c r="R767" i="7"/>
  <c r="P767" i="7"/>
  <c r="V766" i="7"/>
  <c r="T766" i="7"/>
  <c r="R766" i="7"/>
  <c r="P766" i="7"/>
  <c r="V765" i="7"/>
  <c r="T765" i="7"/>
  <c r="R765" i="7"/>
  <c r="P765" i="7"/>
  <c r="V764" i="7"/>
  <c r="T764" i="7"/>
  <c r="R764" i="7"/>
  <c r="P764" i="7"/>
  <c r="V763" i="7"/>
  <c r="T763" i="7"/>
  <c r="R763" i="7"/>
  <c r="P763" i="7"/>
  <c r="V762" i="7"/>
  <c r="V761" i="7" s="1"/>
  <c r="T762" i="7"/>
  <c r="T761" i="7" s="1"/>
  <c r="R762" i="7"/>
  <c r="R761" i="7" s="1"/>
  <c r="P762" i="7"/>
  <c r="P761" i="7" s="1"/>
  <c r="V760" i="7"/>
  <c r="T760" i="7"/>
  <c r="R760" i="7"/>
  <c r="P760" i="7"/>
  <c r="V759" i="7"/>
  <c r="T759" i="7"/>
  <c r="R759" i="7"/>
  <c r="P759" i="7"/>
  <c r="V758" i="7"/>
  <c r="T758" i="7"/>
  <c r="R758" i="7"/>
  <c r="P758" i="7"/>
  <c r="V757" i="7"/>
  <c r="T757" i="7"/>
  <c r="R757" i="7"/>
  <c r="P757" i="7"/>
  <c r="V756" i="7"/>
  <c r="T756" i="7"/>
  <c r="R756" i="7"/>
  <c r="P756" i="7"/>
  <c r="V755" i="7"/>
  <c r="T755" i="7"/>
  <c r="R755" i="7"/>
  <c r="P755" i="7"/>
  <c r="V754" i="7"/>
  <c r="T754" i="7"/>
  <c r="R754" i="7"/>
  <c r="P754" i="7"/>
  <c r="V753" i="7"/>
  <c r="T753" i="7"/>
  <c r="R753" i="7"/>
  <c r="P753" i="7"/>
  <c r="V752" i="7"/>
  <c r="T752" i="7"/>
  <c r="R752" i="7"/>
  <c r="P752" i="7"/>
  <c r="V751" i="7"/>
  <c r="T751" i="7"/>
  <c r="R751" i="7"/>
  <c r="P751" i="7"/>
  <c r="V750" i="7"/>
  <c r="T750" i="7"/>
  <c r="R750" i="7"/>
  <c r="P750" i="7"/>
  <c r="V749" i="7"/>
  <c r="T749" i="7"/>
  <c r="R749" i="7"/>
  <c r="P749" i="7"/>
  <c r="V748" i="7"/>
  <c r="T748" i="7"/>
  <c r="R748" i="7"/>
  <c r="P748" i="7"/>
  <c r="V747" i="7"/>
  <c r="T747" i="7"/>
  <c r="R747" i="7"/>
  <c r="P747" i="7"/>
  <c r="V746" i="7"/>
  <c r="T746" i="7"/>
  <c r="R746" i="7"/>
  <c r="P746" i="7"/>
  <c r="V745" i="7"/>
  <c r="T745" i="7"/>
  <c r="R745" i="7"/>
  <c r="P745" i="7"/>
  <c r="V744" i="7"/>
  <c r="T744" i="7"/>
  <c r="R744" i="7"/>
  <c r="P744" i="7"/>
  <c r="V743" i="7"/>
  <c r="T743" i="7"/>
  <c r="R743" i="7"/>
  <c r="P743" i="7"/>
  <c r="V742" i="7"/>
  <c r="T742" i="7"/>
  <c r="R742" i="7"/>
  <c r="P742" i="7"/>
  <c r="V741" i="7"/>
  <c r="T741" i="7"/>
  <c r="R741" i="7"/>
  <c r="P741" i="7"/>
  <c r="V740" i="7"/>
  <c r="T740" i="7"/>
  <c r="R740" i="7"/>
  <c r="P740" i="7"/>
  <c r="V739" i="7"/>
  <c r="T739" i="7"/>
  <c r="R739" i="7"/>
  <c r="P739" i="7"/>
  <c r="V738" i="7"/>
  <c r="T738" i="7"/>
  <c r="R738" i="7"/>
  <c r="P738" i="7"/>
  <c r="V737" i="7"/>
  <c r="T737" i="7"/>
  <c r="R737" i="7"/>
  <c r="P737" i="7"/>
  <c r="V736" i="7"/>
  <c r="T736" i="7"/>
  <c r="R736" i="7"/>
  <c r="P736" i="7"/>
  <c r="V735" i="7"/>
  <c r="V734" i="7" s="1"/>
  <c r="T735" i="7"/>
  <c r="T734" i="7" s="1"/>
  <c r="R735" i="7"/>
  <c r="R734" i="7" s="1"/>
  <c r="P735" i="7"/>
  <c r="P734" i="7" s="1"/>
  <c r="V733" i="7"/>
  <c r="T733" i="7"/>
  <c r="R733" i="7"/>
  <c r="P733" i="7"/>
  <c r="V732" i="7"/>
  <c r="T732" i="7"/>
  <c r="R732" i="7"/>
  <c r="P732" i="7"/>
  <c r="V731" i="7"/>
  <c r="T731" i="7"/>
  <c r="R731" i="7"/>
  <c r="P731" i="7"/>
  <c r="V730" i="7"/>
  <c r="T730" i="7"/>
  <c r="R730" i="7"/>
  <c r="P730" i="7"/>
  <c r="V729" i="7"/>
  <c r="T729" i="7"/>
  <c r="R729" i="7"/>
  <c r="P729" i="7"/>
  <c r="V728" i="7"/>
  <c r="T728" i="7"/>
  <c r="R728" i="7"/>
  <c r="P728" i="7"/>
  <c r="V727" i="7"/>
  <c r="T727" i="7"/>
  <c r="R727" i="7"/>
  <c r="P727" i="7"/>
  <c r="V726" i="7"/>
  <c r="T726" i="7"/>
  <c r="R726" i="7"/>
  <c r="P726" i="7"/>
  <c r="V725" i="7"/>
  <c r="V724" i="7" s="1"/>
  <c r="T725" i="7"/>
  <c r="T724" i="7" s="1"/>
  <c r="R725" i="7"/>
  <c r="R724" i="7" s="1"/>
  <c r="P725" i="7"/>
  <c r="P724" i="7" s="1"/>
  <c r="V723" i="7"/>
  <c r="T723" i="7"/>
  <c r="R723" i="7"/>
  <c r="P723" i="7"/>
  <c r="V722" i="7"/>
  <c r="T722" i="7"/>
  <c r="R722" i="7"/>
  <c r="P722" i="7"/>
  <c r="V721" i="7"/>
  <c r="T721" i="7"/>
  <c r="R721" i="7"/>
  <c r="P721" i="7"/>
  <c r="V720" i="7"/>
  <c r="V719" i="7" s="1"/>
  <c r="T720" i="7"/>
  <c r="T719" i="7" s="1"/>
  <c r="R720" i="7"/>
  <c r="R719" i="7" s="1"/>
  <c r="P720" i="7"/>
  <c r="V718" i="7"/>
  <c r="T718" i="7"/>
  <c r="R718" i="7"/>
  <c r="P718" i="7"/>
  <c r="V717" i="7"/>
  <c r="T717" i="7"/>
  <c r="R717" i="7"/>
  <c r="P717" i="7"/>
  <c r="V716" i="7"/>
  <c r="T716" i="7"/>
  <c r="R716" i="7"/>
  <c r="P716" i="7"/>
  <c r="V715" i="7"/>
  <c r="T715" i="7"/>
  <c r="R715" i="7"/>
  <c r="P715" i="7"/>
  <c r="V714" i="7"/>
  <c r="T714" i="7"/>
  <c r="R714" i="7"/>
  <c r="P714" i="7"/>
  <c r="V713" i="7"/>
  <c r="T713" i="7"/>
  <c r="R713" i="7"/>
  <c r="P713" i="7"/>
  <c r="V712" i="7"/>
  <c r="T712" i="7"/>
  <c r="R712" i="7"/>
  <c r="P712" i="7"/>
  <c r="V711" i="7"/>
  <c r="T711" i="7"/>
  <c r="R711" i="7"/>
  <c r="P711" i="7"/>
  <c r="V710" i="7"/>
  <c r="T710" i="7"/>
  <c r="T709" i="7" s="1"/>
  <c r="R710" i="7"/>
  <c r="R709" i="7" s="1"/>
  <c r="P710" i="7"/>
  <c r="P709" i="7" s="1"/>
  <c r="V708" i="7"/>
  <c r="T708" i="7"/>
  <c r="R708" i="7"/>
  <c r="P708" i="7"/>
  <c r="V707" i="7"/>
  <c r="V706" i="7" s="1"/>
  <c r="T707" i="7"/>
  <c r="T706" i="7" s="1"/>
  <c r="R707" i="7"/>
  <c r="R706" i="7" s="1"/>
  <c r="P707" i="7"/>
  <c r="P706" i="7" s="1"/>
  <c r="V705" i="7"/>
  <c r="T705" i="7"/>
  <c r="R705" i="7"/>
  <c r="P705" i="7"/>
  <c r="V704" i="7"/>
  <c r="T704" i="7"/>
  <c r="R704" i="7"/>
  <c r="P704" i="7"/>
  <c r="V703" i="7"/>
  <c r="T703" i="7"/>
  <c r="R703" i="7"/>
  <c r="P703" i="7"/>
  <c r="V702" i="7"/>
  <c r="T702" i="7"/>
  <c r="R702" i="7"/>
  <c r="P702" i="7"/>
  <c r="V701" i="7"/>
  <c r="T701" i="7"/>
  <c r="R701" i="7"/>
  <c r="P701" i="7"/>
  <c r="V700" i="7"/>
  <c r="T700" i="7"/>
  <c r="R700" i="7"/>
  <c r="P700" i="7"/>
  <c r="V699" i="7"/>
  <c r="T699" i="7"/>
  <c r="R699" i="7"/>
  <c r="P699" i="7"/>
  <c r="V698" i="7"/>
  <c r="T698" i="7"/>
  <c r="R698" i="7"/>
  <c r="P698" i="7"/>
  <c r="V697" i="7"/>
  <c r="T697" i="7"/>
  <c r="R697" i="7"/>
  <c r="P697" i="7"/>
  <c r="V696" i="7"/>
  <c r="T696" i="7"/>
  <c r="R696" i="7"/>
  <c r="P696" i="7"/>
  <c r="V695" i="7"/>
  <c r="T695" i="7"/>
  <c r="R695" i="7"/>
  <c r="P695" i="7"/>
  <c r="V694" i="7"/>
  <c r="T694" i="7"/>
  <c r="R694" i="7"/>
  <c r="P694" i="7"/>
  <c r="V693" i="7"/>
  <c r="V692" i="7" s="1"/>
  <c r="T693" i="7"/>
  <c r="T692" i="7" s="1"/>
  <c r="R693" i="7"/>
  <c r="R692" i="7" s="1"/>
  <c r="P693" i="7"/>
  <c r="P692" i="7" s="1"/>
  <c r="V691" i="7"/>
  <c r="V690" i="7" s="1"/>
  <c r="T691" i="7"/>
  <c r="T690" i="7" s="1"/>
  <c r="R691" i="7"/>
  <c r="R690" i="7" s="1"/>
  <c r="P691" i="7"/>
  <c r="P690" i="7" s="1"/>
  <c r="V689" i="7"/>
  <c r="T689" i="7"/>
  <c r="R689" i="7"/>
  <c r="P689" i="7"/>
  <c r="V688" i="7"/>
  <c r="T688" i="7"/>
  <c r="R688" i="7"/>
  <c r="P688" i="7"/>
  <c r="V687" i="7"/>
  <c r="T687" i="7"/>
  <c r="R687" i="7"/>
  <c r="P687" i="7"/>
  <c r="V686" i="7"/>
  <c r="T686" i="7"/>
  <c r="R686" i="7"/>
  <c r="P686" i="7"/>
  <c r="V685" i="7"/>
  <c r="T685" i="7"/>
  <c r="R685" i="7"/>
  <c r="P685" i="7"/>
  <c r="V684" i="7"/>
  <c r="T684" i="7"/>
  <c r="R684" i="7"/>
  <c r="P684" i="7"/>
  <c r="V683" i="7"/>
  <c r="T683" i="7"/>
  <c r="R683" i="7"/>
  <c r="P683" i="7"/>
  <c r="V682" i="7"/>
  <c r="T682" i="7"/>
  <c r="R682" i="7"/>
  <c r="P682" i="7"/>
  <c r="V681" i="7"/>
  <c r="T681" i="7"/>
  <c r="R681" i="7"/>
  <c r="P681" i="7"/>
  <c r="V680" i="7"/>
  <c r="T680" i="7"/>
  <c r="R680" i="7"/>
  <c r="P680" i="7"/>
  <c r="V679" i="7"/>
  <c r="T679" i="7"/>
  <c r="R679" i="7"/>
  <c r="P679" i="7"/>
  <c r="V678" i="7"/>
  <c r="T678" i="7"/>
  <c r="R678" i="7"/>
  <c r="P678" i="7"/>
  <c r="V677" i="7"/>
  <c r="T677" i="7"/>
  <c r="R677" i="7"/>
  <c r="P677" i="7"/>
  <c r="V676" i="7"/>
  <c r="T676" i="7"/>
  <c r="R676" i="7"/>
  <c r="P676" i="7"/>
  <c r="V675" i="7"/>
  <c r="T675" i="7"/>
  <c r="R675" i="7"/>
  <c r="P675" i="7"/>
  <c r="V674" i="7"/>
  <c r="T674" i="7"/>
  <c r="R674" i="7"/>
  <c r="P674" i="7"/>
  <c r="V673" i="7"/>
  <c r="T673" i="7"/>
  <c r="R673" i="7"/>
  <c r="P673" i="7"/>
  <c r="V672" i="7"/>
  <c r="T672" i="7"/>
  <c r="R672" i="7"/>
  <c r="P672" i="7"/>
  <c r="V671" i="7"/>
  <c r="T671" i="7"/>
  <c r="R671" i="7"/>
  <c r="P671" i="7"/>
  <c r="V670" i="7"/>
  <c r="T670" i="7"/>
  <c r="R670" i="7"/>
  <c r="P670" i="7"/>
  <c r="V669" i="7"/>
  <c r="T669" i="7"/>
  <c r="R669" i="7"/>
  <c r="P669" i="7"/>
  <c r="V668" i="7"/>
  <c r="V667" i="7" s="1"/>
  <c r="T668" i="7"/>
  <c r="T667" i="7" s="1"/>
  <c r="R668" i="7"/>
  <c r="R667" i="7" s="1"/>
  <c r="P668" i="7"/>
  <c r="P667" i="7" s="1"/>
  <c r="V666" i="7"/>
  <c r="T666" i="7"/>
  <c r="R666" i="7"/>
  <c r="P666" i="7"/>
  <c r="V665" i="7"/>
  <c r="T665" i="7"/>
  <c r="R665" i="7"/>
  <c r="P665" i="7"/>
  <c r="V664" i="7"/>
  <c r="T664" i="7"/>
  <c r="R664" i="7"/>
  <c r="P664" i="7"/>
  <c r="V663" i="7"/>
  <c r="T663" i="7"/>
  <c r="R663" i="7"/>
  <c r="P663" i="7"/>
  <c r="V662" i="7"/>
  <c r="T662" i="7"/>
  <c r="R662" i="7"/>
  <c r="P662" i="7"/>
  <c r="V661" i="7"/>
  <c r="T661" i="7"/>
  <c r="R661" i="7"/>
  <c r="P661" i="7"/>
  <c r="V660" i="7"/>
  <c r="T660" i="7"/>
  <c r="R660" i="7"/>
  <c r="P660" i="7"/>
  <c r="V659" i="7"/>
  <c r="T659" i="7"/>
  <c r="R659" i="7"/>
  <c r="P659" i="7"/>
  <c r="V658" i="7"/>
  <c r="V657" i="7" s="1"/>
  <c r="T658" i="7"/>
  <c r="T657" i="7" s="1"/>
  <c r="R658" i="7"/>
  <c r="P658" i="7"/>
  <c r="P657" i="7" s="1"/>
  <c r="V656" i="7"/>
  <c r="T656" i="7"/>
  <c r="R656" i="7"/>
  <c r="P656" i="7"/>
  <c r="V655" i="7"/>
  <c r="T655" i="7"/>
  <c r="R655" i="7"/>
  <c r="P655" i="7"/>
  <c r="V654" i="7"/>
  <c r="T654" i="7"/>
  <c r="R654" i="7"/>
  <c r="P654" i="7"/>
  <c r="V653" i="7"/>
  <c r="T653" i="7"/>
  <c r="R653" i="7"/>
  <c r="P653" i="7"/>
  <c r="V652" i="7"/>
  <c r="V651" i="7" s="1"/>
  <c r="T652" i="7"/>
  <c r="T651" i="7" s="1"/>
  <c r="R652" i="7"/>
  <c r="R651" i="7" s="1"/>
  <c r="P652" i="7"/>
  <c r="P651" i="7" s="1"/>
  <c r="V650" i="7"/>
  <c r="T650" i="7"/>
  <c r="R650" i="7"/>
  <c r="P650" i="7"/>
  <c r="V649" i="7"/>
  <c r="T649" i="7"/>
  <c r="R649" i="7"/>
  <c r="P649" i="7"/>
  <c r="V648" i="7"/>
  <c r="T648" i="7"/>
  <c r="R648" i="7"/>
  <c r="P648" i="7"/>
  <c r="V647" i="7"/>
  <c r="T647" i="7"/>
  <c r="R647" i="7"/>
  <c r="P647" i="7"/>
  <c r="V646" i="7"/>
  <c r="T646" i="7"/>
  <c r="R646" i="7"/>
  <c r="P646" i="7"/>
  <c r="V645" i="7"/>
  <c r="T645" i="7"/>
  <c r="R645" i="7"/>
  <c r="P645" i="7"/>
  <c r="V644" i="7"/>
  <c r="T644" i="7"/>
  <c r="R644" i="7"/>
  <c r="P644" i="7"/>
  <c r="V643" i="7"/>
  <c r="T643" i="7"/>
  <c r="R643" i="7"/>
  <c r="P643" i="7"/>
  <c r="V642" i="7"/>
  <c r="T642" i="7"/>
  <c r="R642" i="7"/>
  <c r="P642" i="7"/>
  <c r="V641" i="7"/>
  <c r="T641" i="7"/>
  <c r="R641" i="7"/>
  <c r="P641" i="7"/>
  <c r="V640" i="7"/>
  <c r="T640" i="7"/>
  <c r="R640" i="7"/>
  <c r="P640" i="7"/>
  <c r="V639" i="7"/>
  <c r="T639" i="7"/>
  <c r="R639" i="7"/>
  <c r="P639" i="7"/>
  <c r="V638" i="7"/>
  <c r="T638" i="7"/>
  <c r="R638" i="7"/>
  <c r="P638" i="7"/>
  <c r="V637" i="7"/>
  <c r="V636" i="7" s="1"/>
  <c r="T637" i="7"/>
  <c r="T636" i="7" s="1"/>
  <c r="R637" i="7"/>
  <c r="R636" i="7" s="1"/>
  <c r="P637" i="7"/>
  <c r="P636" i="7" s="1"/>
  <c r="V635" i="7"/>
  <c r="T635" i="7"/>
  <c r="R635" i="7"/>
  <c r="P635" i="7"/>
  <c r="V634" i="7"/>
  <c r="T634" i="7"/>
  <c r="R634" i="7"/>
  <c r="P634" i="7"/>
  <c r="V633" i="7"/>
  <c r="T633" i="7"/>
  <c r="R633" i="7"/>
  <c r="P633" i="7"/>
  <c r="V632" i="7"/>
  <c r="V631" i="7" s="1"/>
  <c r="T632" i="7"/>
  <c r="T631" i="7" s="1"/>
  <c r="R632" i="7"/>
  <c r="R631" i="7" s="1"/>
  <c r="P632" i="7"/>
  <c r="P631" i="7" s="1"/>
  <c r="V630" i="7"/>
  <c r="T630" i="7"/>
  <c r="R630" i="7"/>
  <c r="P630" i="7"/>
  <c r="V629" i="7"/>
  <c r="T629" i="7"/>
  <c r="R629" i="7"/>
  <c r="P629" i="7"/>
  <c r="V628" i="7"/>
  <c r="T628" i="7"/>
  <c r="R628" i="7"/>
  <c r="P628" i="7"/>
  <c r="V627" i="7"/>
  <c r="V626" i="7" s="1"/>
  <c r="T627" i="7"/>
  <c r="T626" i="7" s="1"/>
  <c r="R627" i="7"/>
  <c r="R626" i="7" s="1"/>
  <c r="P627" i="7"/>
  <c r="P626" i="7" s="1"/>
  <c r="V625" i="7"/>
  <c r="T625" i="7"/>
  <c r="R625" i="7"/>
  <c r="P625" i="7"/>
  <c r="V624" i="7"/>
  <c r="V623" i="7" s="1"/>
  <c r="T624" i="7"/>
  <c r="T623" i="7" s="1"/>
  <c r="R624" i="7"/>
  <c r="R623" i="7" s="1"/>
  <c r="P624" i="7"/>
  <c r="P623" i="7" s="1"/>
  <c r="V622" i="7"/>
  <c r="T622" i="7"/>
  <c r="R622" i="7"/>
  <c r="P622" i="7"/>
  <c r="V621" i="7"/>
  <c r="T621" i="7"/>
  <c r="R621" i="7"/>
  <c r="P621" i="7"/>
  <c r="V620" i="7"/>
  <c r="T620" i="7"/>
  <c r="R620" i="7"/>
  <c r="P620" i="7"/>
  <c r="V619" i="7"/>
  <c r="T619" i="7"/>
  <c r="R619" i="7"/>
  <c r="P619" i="7"/>
  <c r="V618" i="7"/>
  <c r="T618" i="7"/>
  <c r="R618" i="7"/>
  <c r="P618" i="7"/>
  <c r="V617" i="7"/>
  <c r="T617" i="7"/>
  <c r="R617" i="7"/>
  <c r="P617" i="7"/>
  <c r="V616" i="7"/>
  <c r="T616" i="7"/>
  <c r="R616" i="7"/>
  <c r="P616" i="7"/>
  <c r="V615" i="7"/>
  <c r="T615" i="7"/>
  <c r="R615" i="7"/>
  <c r="P615" i="7"/>
  <c r="V614" i="7"/>
  <c r="V613" i="7" s="1"/>
  <c r="T614" i="7"/>
  <c r="T613" i="7" s="1"/>
  <c r="R614" i="7"/>
  <c r="R613" i="7" s="1"/>
  <c r="P614" i="7"/>
  <c r="P613" i="7" s="1"/>
  <c r="V612" i="7"/>
  <c r="T612" i="7"/>
  <c r="R612" i="7"/>
  <c r="P612" i="7"/>
  <c r="V611" i="7"/>
  <c r="T611" i="7"/>
  <c r="R611" i="7"/>
  <c r="P611" i="7"/>
  <c r="V610" i="7"/>
  <c r="T610" i="7"/>
  <c r="R610" i="7"/>
  <c r="P610" i="7"/>
  <c r="V609" i="7"/>
  <c r="T609" i="7"/>
  <c r="R609" i="7"/>
  <c r="P609" i="7"/>
  <c r="V608" i="7"/>
  <c r="T608" i="7"/>
  <c r="R608" i="7"/>
  <c r="P608" i="7"/>
  <c r="V607" i="7"/>
  <c r="T607" i="7"/>
  <c r="R607" i="7"/>
  <c r="P607" i="7"/>
  <c r="V606" i="7"/>
  <c r="T606" i="7"/>
  <c r="R606" i="7"/>
  <c r="P606" i="7"/>
  <c r="V605" i="7"/>
  <c r="T605" i="7"/>
  <c r="R605" i="7"/>
  <c r="P605" i="7"/>
  <c r="V604" i="7"/>
  <c r="T604" i="7"/>
  <c r="R604" i="7"/>
  <c r="P604" i="7"/>
  <c r="V603" i="7"/>
  <c r="T603" i="7"/>
  <c r="R603" i="7"/>
  <c r="P603" i="7"/>
  <c r="V602" i="7"/>
  <c r="T602" i="7"/>
  <c r="R602" i="7"/>
  <c r="P602" i="7"/>
  <c r="V601" i="7"/>
  <c r="T601" i="7"/>
  <c r="R601" i="7"/>
  <c r="P601" i="7"/>
  <c r="V600" i="7"/>
  <c r="T600" i="7"/>
  <c r="R600" i="7"/>
  <c r="P600" i="7"/>
  <c r="V599" i="7"/>
  <c r="T599" i="7"/>
  <c r="R599" i="7"/>
  <c r="P599" i="7"/>
  <c r="V598" i="7"/>
  <c r="T598" i="7"/>
  <c r="R598" i="7"/>
  <c r="P598" i="7"/>
  <c r="V597" i="7"/>
  <c r="T597" i="7"/>
  <c r="R597" i="7"/>
  <c r="P597" i="7"/>
  <c r="V596" i="7"/>
  <c r="V595" i="7" s="1"/>
  <c r="T596" i="7"/>
  <c r="T595" i="7" s="1"/>
  <c r="R596" i="7"/>
  <c r="R595" i="7" s="1"/>
  <c r="P596" i="7"/>
  <c r="P595" i="7" s="1"/>
  <c r="V594" i="7"/>
  <c r="T594" i="7"/>
  <c r="R594" i="7"/>
  <c r="P594" i="7"/>
  <c r="V593" i="7"/>
  <c r="T593" i="7"/>
  <c r="R593" i="7"/>
  <c r="P593" i="7"/>
  <c r="V592" i="7"/>
  <c r="T592" i="7"/>
  <c r="R592" i="7"/>
  <c r="P592" i="7"/>
  <c r="V591" i="7"/>
  <c r="T591" i="7"/>
  <c r="R591" i="7"/>
  <c r="P591" i="7"/>
  <c r="V590" i="7"/>
  <c r="V589" i="7" s="1"/>
  <c r="T590" i="7"/>
  <c r="T589" i="7" s="1"/>
  <c r="R590" i="7"/>
  <c r="R589" i="7" s="1"/>
  <c r="P590" i="7"/>
  <c r="P589" i="7" s="1"/>
  <c r="V588" i="7"/>
  <c r="V587" i="7" s="1"/>
  <c r="T588" i="7"/>
  <c r="T587" i="7" s="1"/>
  <c r="R588" i="7"/>
  <c r="R587" i="7" s="1"/>
  <c r="P588" i="7"/>
  <c r="P587" i="7" s="1"/>
  <c r="V586" i="7"/>
  <c r="T586" i="7"/>
  <c r="R586" i="7"/>
  <c r="P586" i="7"/>
  <c r="V585" i="7"/>
  <c r="T585" i="7"/>
  <c r="R585" i="7"/>
  <c r="P585" i="7"/>
  <c r="V584" i="7"/>
  <c r="T584" i="7"/>
  <c r="R584" i="7"/>
  <c r="P584" i="7"/>
  <c r="V583" i="7"/>
  <c r="T583" i="7"/>
  <c r="R583" i="7"/>
  <c r="P583" i="7"/>
  <c r="V582" i="7"/>
  <c r="T582" i="7"/>
  <c r="R582" i="7"/>
  <c r="P582" i="7"/>
  <c r="V581" i="7"/>
  <c r="T581" i="7"/>
  <c r="R581" i="7"/>
  <c r="P581" i="7"/>
  <c r="V580" i="7"/>
  <c r="V579" i="7" s="1"/>
  <c r="T580" i="7"/>
  <c r="R580" i="7"/>
  <c r="R579" i="7" s="1"/>
  <c r="P580" i="7"/>
  <c r="P579" i="7" s="1"/>
  <c r="V578" i="7"/>
  <c r="T578" i="7"/>
  <c r="R578" i="7"/>
  <c r="P578" i="7"/>
  <c r="V577" i="7"/>
  <c r="T577" i="7"/>
  <c r="R577" i="7"/>
  <c r="P577" i="7"/>
  <c r="V576" i="7"/>
  <c r="T576" i="7"/>
  <c r="R576" i="7"/>
  <c r="P576" i="7"/>
  <c r="V575" i="7"/>
  <c r="T575" i="7"/>
  <c r="R575" i="7"/>
  <c r="P575" i="7"/>
  <c r="V574" i="7"/>
  <c r="T574" i="7"/>
  <c r="R574" i="7"/>
  <c r="P574" i="7"/>
  <c r="V573" i="7"/>
  <c r="T573" i="7"/>
  <c r="R573" i="7"/>
  <c r="P573" i="7"/>
  <c r="V572" i="7"/>
  <c r="T572" i="7"/>
  <c r="R572" i="7"/>
  <c r="P572" i="7"/>
  <c r="V571" i="7"/>
  <c r="T571" i="7"/>
  <c r="R571" i="7"/>
  <c r="P571" i="7"/>
  <c r="V570" i="7"/>
  <c r="T570" i="7"/>
  <c r="R570" i="7"/>
  <c r="P570" i="7"/>
  <c r="V569" i="7"/>
  <c r="T569" i="7"/>
  <c r="R569" i="7"/>
  <c r="P569" i="7"/>
  <c r="V568" i="7"/>
  <c r="T568" i="7"/>
  <c r="R568" i="7"/>
  <c r="P568" i="7"/>
  <c r="V567" i="7"/>
  <c r="T567" i="7"/>
  <c r="R567" i="7"/>
  <c r="P567" i="7"/>
  <c r="V566" i="7"/>
  <c r="T566" i="7"/>
  <c r="R566" i="7"/>
  <c r="P566" i="7"/>
  <c r="V565" i="7"/>
  <c r="T565" i="7"/>
  <c r="R565" i="7"/>
  <c r="P565" i="7"/>
  <c r="V564" i="7"/>
  <c r="T564" i="7"/>
  <c r="R564" i="7"/>
  <c r="P564" i="7"/>
  <c r="V563" i="7"/>
  <c r="T563" i="7"/>
  <c r="R563" i="7"/>
  <c r="P563" i="7"/>
  <c r="V562" i="7"/>
  <c r="T562" i="7"/>
  <c r="R562" i="7"/>
  <c r="P562" i="7"/>
  <c r="V561" i="7"/>
  <c r="T561" i="7"/>
  <c r="R561" i="7"/>
  <c r="P561" i="7"/>
  <c r="V560" i="7"/>
  <c r="T560" i="7"/>
  <c r="R560" i="7"/>
  <c r="P560" i="7"/>
  <c r="V559" i="7"/>
  <c r="T559" i="7"/>
  <c r="R559" i="7"/>
  <c r="P559" i="7"/>
  <c r="V558" i="7"/>
  <c r="T558" i="7"/>
  <c r="R558" i="7"/>
  <c r="P558" i="7"/>
  <c r="V557" i="7"/>
  <c r="T557" i="7"/>
  <c r="R557" i="7"/>
  <c r="P557" i="7"/>
  <c r="V556" i="7"/>
  <c r="V555" i="7" s="1"/>
  <c r="T556" i="7"/>
  <c r="T555" i="7" s="1"/>
  <c r="R556" i="7"/>
  <c r="R555" i="7" s="1"/>
  <c r="P556" i="7"/>
  <c r="P555" i="7" s="1"/>
  <c r="V554" i="7"/>
  <c r="T554" i="7"/>
  <c r="R554" i="7"/>
  <c r="P554" i="7"/>
  <c r="V553" i="7"/>
  <c r="T553" i="7"/>
  <c r="R553" i="7"/>
  <c r="P553" i="7"/>
  <c r="V552" i="7"/>
  <c r="V551" i="7" s="1"/>
  <c r="T552" i="7"/>
  <c r="R552" i="7"/>
  <c r="R551" i="7" s="1"/>
  <c r="P552" i="7"/>
  <c r="P551" i="7" s="1"/>
  <c r="V550" i="7"/>
  <c r="V549" i="7" s="1"/>
  <c r="T550" i="7"/>
  <c r="T549" i="7" s="1"/>
  <c r="R550" i="7"/>
  <c r="R549" i="7" s="1"/>
  <c r="P550" i="7"/>
  <c r="P549" i="7" s="1"/>
  <c r="V548" i="7"/>
  <c r="T548" i="7"/>
  <c r="R548" i="7"/>
  <c r="P548" i="7"/>
  <c r="V547" i="7"/>
  <c r="V546" i="7" s="1"/>
  <c r="T547" i="7"/>
  <c r="T546" i="7" s="1"/>
  <c r="R547" i="7"/>
  <c r="R546" i="7" s="1"/>
  <c r="P547" i="7"/>
  <c r="P546" i="7" s="1"/>
  <c r="V545" i="7"/>
  <c r="T545" i="7"/>
  <c r="R545" i="7"/>
  <c r="P545" i="7"/>
  <c r="V544" i="7"/>
  <c r="T544" i="7"/>
  <c r="R544" i="7"/>
  <c r="P544" i="7"/>
  <c r="V543" i="7"/>
  <c r="T543" i="7"/>
  <c r="R543" i="7"/>
  <c r="P543" i="7"/>
  <c r="V542" i="7"/>
  <c r="V541" i="7" s="1"/>
  <c r="T542" i="7"/>
  <c r="T541" i="7" s="1"/>
  <c r="R542" i="7"/>
  <c r="R541" i="7" s="1"/>
  <c r="P542" i="7"/>
  <c r="P541" i="7" s="1"/>
  <c r="V540" i="7"/>
  <c r="T540" i="7"/>
  <c r="R540" i="7"/>
  <c r="P540" i="7"/>
  <c r="V539" i="7"/>
  <c r="T539" i="7"/>
  <c r="R539" i="7"/>
  <c r="P539" i="7"/>
  <c r="V538" i="7"/>
  <c r="T538" i="7"/>
  <c r="R538" i="7"/>
  <c r="P538" i="7"/>
  <c r="V537" i="7"/>
  <c r="V536" i="7" s="1"/>
  <c r="T537" i="7"/>
  <c r="T536" i="7" s="1"/>
  <c r="R537" i="7"/>
  <c r="R536" i="7" s="1"/>
  <c r="P537" i="7"/>
  <c r="P536" i="7" s="1"/>
  <c r="V535" i="7"/>
  <c r="T535" i="7"/>
  <c r="R535" i="7"/>
  <c r="P535" i="7"/>
  <c r="V534" i="7"/>
  <c r="T534" i="7"/>
  <c r="R534" i="7"/>
  <c r="P534" i="7"/>
  <c r="V533" i="7"/>
  <c r="T533" i="7"/>
  <c r="R533" i="7"/>
  <c r="P533" i="7"/>
  <c r="V532" i="7"/>
  <c r="V531" i="7" s="1"/>
  <c r="T532" i="7"/>
  <c r="T531" i="7" s="1"/>
  <c r="R532" i="7"/>
  <c r="R531" i="7" s="1"/>
  <c r="P532" i="7"/>
  <c r="P531" i="7" s="1"/>
  <c r="V530" i="7"/>
  <c r="T530" i="7"/>
  <c r="R530" i="7"/>
  <c r="P530" i="7"/>
  <c r="V529" i="7"/>
  <c r="T529" i="7"/>
  <c r="R529" i="7"/>
  <c r="P529" i="7"/>
  <c r="V528" i="7"/>
  <c r="T528" i="7"/>
  <c r="R528" i="7"/>
  <c r="P528" i="7"/>
  <c r="V527" i="7"/>
  <c r="T527" i="7"/>
  <c r="R527" i="7"/>
  <c r="P527" i="7"/>
  <c r="V526" i="7"/>
  <c r="T526" i="7"/>
  <c r="R526" i="7"/>
  <c r="P526" i="7"/>
  <c r="V525" i="7"/>
  <c r="T525" i="7"/>
  <c r="R525" i="7"/>
  <c r="P525" i="7"/>
  <c r="V524" i="7"/>
  <c r="T524" i="7"/>
  <c r="R524" i="7"/>
  <c r="P524" i="7"/>
  <c r="V523" i="7"/>
  <c r="T523" i="7"/>
  <c r="R523" i="7"/>
  <c r="P523" i="7"/>
  <c r="V522" i="7"/>
  <c r="T522" i="7"/>
  <c r="R522" i="7"/>
  <c r="P522" i="7"/>
  <c r="V521" i="7"/>
  <c r="V520" i="7" s="1"/>
  <c r="T521" i="7"/>
  <c r="T520" i="7" s="1"/>
  <c r="R521" i="7"/>
  <c r="R520" i="7" s="1"/>
  <c r="P521" i="7"/>
  <c r="P520" i="7" s="1"/>
  <c r="V519" i="7"/>
  <c r="T519" i="7"/>
  <c r="R519" i="7"/>
  <c r="P519" i="7"/>
  <c r="V518" i="7"/>
  <c r="T518" i="7"/>
  <c r="R518" i="7"/>
  <c r="P518" i="7"/>
  <c r="V517" i="7"/>
  <c r="T517" i="7"/>
  <c r="R517" i="7"/>
  <c r="P517" i="7"/>
  <c r="V516" i="7"/>
  <c r="T516" i="7"/>
  <c r="R516" i="7"/>
  <c r="P516" i="7"/>
  <c r="V515" i="7"/>
  <c r="T515" i="7"/>
  <c r="R515" i="7"/>
  <c r="P515" i="7"/>
  <c r="V514" i="7"/>
  <c r="V513" i="7" s="1"/>
  <c r="T514" i="7"/>
  <c r="T513" i="7" s="1"/>
  <c r="R514" i="7"/>
  <c r="R513" i="7" s="1"/>
  <c r="P514" i="7"/>
  <c r="P513" i="7" s="1"/>
  <c r="V512" i="7"/>
  <c r="T512" i="7"/>
  <c r="R512" i="7"/>
  <c r="P512" i="7"/>
  <c r="V511" i="7"/>
  <c r="T511" i="7"/>
  <c r="R511" i="7"/>
  <c r="P511" i="7"/>
  <c r="V510" i="7"/>
  <c r="T510" i="7"/>
  <c r="R510" i="7"/>
  <c r="P510" i="7"/>
  <c r="V509" i="7"/>
  <c r="T509" i="7"/>
  <c r="R509" i="7"/>
  <c r="P509" i="7"/>
  <c r="V508" i="7"/>
  <c r="T508" i="7"/>
  <c r="R508" i="7"/>
  <c r="P508" i="7"/>
  <c r="V507" i="7"/>
  <c r="T507" i="7"/>
  <c r="R507" i="7"/>
  <c r="P507" i="7"/>
  <c r="V506" i="7"/>
  <c r="T506" i="7"/>
  <c r="R506" i="7"/>
  <c r="P506" i="7"/>
  <c r="V505" i="7"/>
  <c r="T505" i="7"/>
  <c r="R505" i="7"/>
  <c r="P505" i="7"/>
  <c r="V504" i="7"/>
  <c r="T504" i="7"/>
  <c r="R504" i="7"/>
  <c r="P504" i="7"/>
  <c r="V503" i="7"/>
  <c r="T503" i="7"/>
  <c r="R503" i="7"/>
  <c r="P503" i="7"/>
  <c r="V502" i="7"/>
  <c r="T502" i="7"/>
  <c r="R502" i="7"/>
  <c r="P502" i="7"/>
  <c r="V501" i="7"/>
  <c r="T501" i="7"/>
  <c r="R501" i="7"/>
  <c r="P501" i="7"/>
  <c r="V500" i="7"/>
  <c r="T500" i="7"/>
  <c r="R500" i="7"/>
  <c r="P500" i="7"/>
  <c r="V499" i="7"/>
  <c r="T499" i="7"/>
  <c r="R499" i="7"/>
  <c r="P499" i="7"/>
  <c r="V498" i="7"/>
  <c r="T498" i="7"/>
  <c r="R498" i="7"/>
  <c r="P498" i="7"/>
  <c r="V497" i="7"/>
  <c r="T497" i="7"/>
  <c r="R497" i="7"/>
  <c r="P497" i="7"/>
  <c r="V496" i="7"/>
  <c r="T496" i="7"/>
  <c r="R496" i="7"/>
  <c r="P496" i="7"/>
  <c r="V495" i="7"/>
  <c r="T495" i="7"/>
  <c r="R495" i="7"/>
  <c r="P495" i="7"/>
  <c r="V494" i="7"/>
  <c r="V493" i="7" s="1"/>
  <c r="T494" i="7"/>
  <c r="T493" i="7" s="1"/>
  <c r="R494" i="7"/>
  <c r="R493" i="7" s="1"/>
  <c r="P494" i="7"/>
  <c r="P493" i="7" s="1"/>
  <c r="V492" i="7"/>
  <c r="T492" i="7"/>
  <c r="R492" i="7"/>
  <c r="P492" i="7"/>
  <c r="V491" i="7"/>
  <c r="T491" i="7"/>
  <c r="R491" i="7"/>
  <c r="P491" i="7"/>
  <c r="V490" i="7"/>
  <c r="T490" i="7"/>
  <c r="R490" i="7"/>
  <c r="P490" i="7"/>
  <c r="V489" i="7"/>
  <c r="T489" i="7"/>
  <c r="R489" i="7"/>
  <c r="P489" i="7"/>
  <c r="V488" i="7"/>
  <c r="T488" i="7"/>
  <c r="R488" i="7"/>
  <c r="P488" i="7"/>
  <c r="V487" i="7"/>
  <c r="V486" i="7" s="1"/>
  <c r="T487" i="7"/>
  <c r="T486" i="7" s="1"/>
  <c r="R487" i="7"/>
  <c r="R486" i="7" s="1"/>
  <c r="P487" i="7"/>
  <c r="P486" i="7" s="1"/>
  <c r="V485" i="7"/>
  <c r="T485" i="7"/>
  <c r="R485" i="7"/>
  <c r="P485" i="7"/>
  <c r="V484" i="7"/>
  <c r="T484" i="7"/>
  <c r="R484" i="7"/>
  <c r="P484" i="7"/>
  <c r="V483" i="7"/>
  <c r="T483" i="7"/>
  <c r="R483" i="7"/>
  <c r="P483" i="7"/>
  <c r="V482" i="7"/>
  <c r="T482" i="7"/>
  <c r="R482" i="7"/>
  <c r="P482" i="7"/>
  <c r="V481" i="7"/>
  <c r="T481" i="7"/>
  <c r="R481" i="7"/>
  <c r="P481" i="7"/>
  <c r="V480" i="7"/>
  <c r="T480" i="7"/>
  <c r="R480" i="7"/>
  <c r="P480" i="7"/>
  <c r="V479" i="7"/>
  <c r="T479" i="7"/>
  <c r="R479" i="7"/>
  <c r="P479" i="7"/>
  <c r="V478" i="7"/>
  <c r="T478" i="7"/>
  <c r="R478" i="7"/>
  <c r="P478" i="7"/>
  <c r="V477" i="7"/>
  <c r="T477" i="7"/>
  <c r="R477" i="7"/>
  <c r="P477" i="7"/>
  <c r="V476" i="7"/>
  <c r="T476" i="7"/>
  <c r="R476" i="7"/>
  <c r="P476" i="7"/>
  <c r="V475" i="7"/>
  <c r="T475" i="7"/>
  <c r="R475" i="7"/>
  <c r="P475" i="7"/>
  <c r="V474" i="7"/>
  <c r="T474" i="7"/>
  <c r="R474" i="7"/>
  <c r="P474" i="7"/>
  <c r="V473" i="7"/>
  <c r="V472" i="7" s="1"/>
  <c r="T473" i="7"/>
  <c r="T472" i="7" s="1"/>
  <c r="R473" i="7"/>
  <c r="R472" i="7" s="1"/>
  <c r="P473" i="7"/>
  <c r="P472" i="7" s="1"/>
  <c r="V471" i="7"/>
  <c r="T471" i="7"/>
  <c r="R471" i="7"/>
  <c r="P471" i="7"/>
  <c r="V470" i="7"/>
  <c r="T470" i="7"/>
  <c r="R470" i="7"/>
  <c r="P470" i="7"/>
  <c r="V469" i="7"/>
  <c r="T469" i="7"/>
  <c r="R469" i="7"/>
  <c r="P469" i="7"/>
  <c r="V468" i="7"/>
  <c r="T468" i="7"/>
  <c r="R468" i="7"/>
  <c r="P468" i="7"/>
  <c r="V467" i="7"/>
  <c r="T467" i="7"/>
  <c r="R467" i="7"/>
  <c r="P467" i="7"/>
  <c r="V466" i="7"/>
  <c r="V465" i="7" s="1"/>
  <c r="T466" i="7"/>
  <c r="T465" i="7" s="1"/>
  <c r="R466" i="7"/>
  <c r="R465" i="7" s="1"/>
  <c r="P466" i="7"/>
  <c r="P465" i="7" s="1"/>
  <c r="V463" i="7"/>
  <c r="T463" i="7"/>
  <c r="R463" i="7"/>
  <c r="P463" i="7"/>
  <c r="V462" i="7"/>
  <c r="T462" i="7"/>
  <c r="R462" i="7"/>
  <c r="P462" i="7"/>
  <c r="V461" i="7"/>
  <c r="T461" i="7"/>
  <c r="R461" i="7"/>
  <c r="P461" i="7"/>
  <c r="V460" i="7"/>
  <c r="T460" i="7"/>
  <c r="R460" i="7"/>
  <c r="P460" i="7"/>
  <c r="V459" i="7"/>
  <c r="T459" i="7"/>
  <c r="R459" i="7"/>
  <c r="P459" i="7"/>
  <c r="V458" i="7"/>
  <c r="T458" i="7"/>
  <c r="R458" i="7"/>
  <c r="P458" i="7"/>
  <c r="V457" i="7"/>
  <c r="V456" i="7" s="1"/>
  <c r="T457" i="7"/>
  <c r="T456" i="7" s="1"/>
  <c r="R457" i="7"/>
  <c r="P457" i="7"/>
  <c r="P456" i="7" s="1"/>
  <c r="V455" i="7"/>
  <c r="T455" i="7"/>
  <c r="R455" i="7"/>
  <c r="P455" i="7"/>
  <c r="V454" i="7"/>
  <c r="T454" i="7"/>
  <c r="R454" i="7"/>
  <c r="P454" i="7"/>
  <c r="V453" i="7"/>
  <c r="T453" i="7"/>
  <c r="R453" i="7"/>
  <c r="P453" i="7"/>
  <c r="V452" i="7"/>
  <c r="T452" i="7"/>
  <c r="R452" i="7"/>
  <c r="P452" i="7"/>
  <c r="V451" i="7"/>
  <c r="T451" i="7"/>
  <c r="R451" i="7"/>
  <c r="P451" i="7"/>
  <c r="V450" i="7"/>
  <c r="T450" i="7"/>
  <c r="R450" i="7"/>
  <c r="P450" i="7"/>
  <c r="V449" i="7"/>
  <c r="T449" i="7"/>
  <c r="R449" i="7"/>
  <c r="P449" i="7"/>
  <c r="V448" i="7"/>
  <c r="T448" i="7"/>
  <c r="R448" i="7"/>
  <c r="P448" i="7"/>
  <c r="V447" i="7"/>
  <c r="T447" i="7"/>
  <c r="R447" i="7"/>
  <c r="P447" i="7"/>
  <c r="V446" i="7"/>
  <c r="T446" i="7"/>
  <c r="R446" i="7"/>
  <c r="P446" i="7"/>
  <c r="V445" i="7"/>
  <c r="T445" i="7"/>
  <c r="R445" i="7"/>
  <c r="P445" i="7"/>
  <c r="V444" i="7"/>
  <c r="T444" i="7"/>
  <c r="R444" i="7"/>
  <c r="P444" i="7"/>
  <c r="V443" i="7"/>
  <c r="T443" i="7"/>
  <c r="R443" i="7"/>
  <c r="P443" i="7"/>
  <c r="V442" i="7"/>
  <c r="T442" i="7"/>
  <c r="R442" i="7"/>
  <c r="P442" i="7"/>
  <c r="V441" i="7"/>
  <c r="T441" i="7"/>
  <c r="R441" i="7"/>
  <c r="P441" i="7"/>
  <c r="V440" i="7"/>
  <c r="T440" i="7"/>
  <c r="R440" i="7"/>
  <c r="P440" i="7"/>
  <c r="V439" i="7"/>
  <c r="T439" i="7"/>
  <c r="R439" i="7"/>
  <c r="P439" i="7"/>
  <c r="V438" i="7"/>
  <c r="T438" i="7"/>
  <c r="R438" i="7"/>
  <c r="P438" i="7"/>
  <c r="V437" i="7"/>
  <c r="T437" i="7"/>
  <c r="R437" i="7"/>
  <c r="P437" i="7"/>
  <c r="V436" i="7"/>
  <c r="T436" i="7"/>
  <c r="R436" i="7"/>
  <c r="P436" i="7"/>
  <c r="V435" i="7"/>
  <c r="T435" i="7"/>
  <c r="R435" i="7"/>
  <c r="P435" i="7"/>
  <c r="V434" i="7"/>
  <c r="T434" i="7"/>
  <c r="R434" i="7"/>
  <c r="P434" i="7"/>
  <c r="V433" i="7"/>
  <c r="T433" i="7"/>
  <c r="R433" i="7"/>
  <c r="P433" i="7"/>
  <c r="V432" i="7"/>
  <c r="T432" i="7"/>
  <c r="R432" i="7"/>
  <c r="P432" i="7"/>
  <c r="V431" i="7"/>
  <c r="T431" i="7"/>
  <c r="R431" i="7"/>
  <c r="P431" i="7"/>
  <c r="V430" i="7"/>
  <c r="T430" i="7"/>
  <c r="R430" i="7"/>
  <c r="P430" i="7"/>
  <c r="V429" i="7"/>
  <c r="T429" i="7"/>
  <c r="R429" i="7"/>
  <c r="P429" i="7"/>
  <c r="V428" i="7"/>
  <c r="T428" i="7"/>
  <c r="R428" i="7"/>
  <c r="P428" i="7"/>
  <c r="V427" i="7"/>
  <c r="T427" i="7"/>
  <c r="R427" i="7"/>
  <c r="P427" i="7"/>
  <c r="V426" i="7"/>
  <c r="T426" i="7"/>
  <c r="R426" i="7"/>
  <c r="P426" i="7"/>
  <c r="V425" i="7"/>
  <c r="T425" i="7"/>
  <c r="R425" i="7"/>
  <c r="P425" i="7"/>
  <c r="V424" i="7"/>
  <c r="T424" i="7"/>
  <c r="R424" i="7"/>
  <c r="P424" i="7"/>
  <c r="V423" i="7"/>
  <c r="T423" i="7"/>
  <c r="R423" i="7"/>
  <c r="P423" i="7"/>
  <c r="V422" i="7"/>
  <c r="T422" i="7"/>
  <c r="R422" i="7"/>
  <c r="P422" i="7"/>
  <c r="V421" i="7"/>
  <c r="T421" i="7"/>
  <c r="R421" i="7"/>
  <c r="P421" i="7"/>
  <c r="V420" i="7"/>
  <c r="T420" i="7"/>
  <c r="R420" i="7"/>
  <c r="P420" i="7"/>
  <c r="V419" i="7"/>
  <c r="T419" i="7"/>
  <c r="R419" i="7"/>
  <c r="P419" i="7"/>
  <c r="V418" i="7"/>
  <c r="T418" i="7"/>
  <c r="R418" i="7"/>
  <c r="P418" i="7"/>
  <c r="V417" i="7"/>
  <c r="T417" i="7"/>
  <c r="R417" i="7"/>
  <c r="P417" i="7"/>
  <c r="V416" i="7"/>
  <c r="V415" i="7" s="1"/>
  <c r="T416" i="7"/>
  <c r="T415" i="7" s="1"/>
  <c r="R416" i="7"/>
  <c r="R415" i="7" s="1"/>
  <c r="P416" i="7"/>
  <c r="P415" i="7" s="1"/>
  <c r="V414" i="7"/>
  <c r="T414" i="7"/>
  <c r="R414" i="7"/>
  <c r="P414" i="7"/>
  <c r="V413" i="7"/>
  <c r="T413" i="7"/>
  <c r="R413" i="7"/>
  <c r="P413" i="7"/>
  <c r="V412" i="7"/>
  <c r="T412" i="7"/>
  <c r="R412" i="7"/>
  <c r="P412" i="7"/>
  <c r="V411" i="7"/>
  <c r="T411" i="7"/>
  <c r="R411" i="7"/>
  <c r="P411" i="7"/>
  <c r="V410" i="7"/>
  <c r="T410" i="7"/>
  <c r="R410" i="7"/>
  <c r="P410" i="7"/>
  <c r="V409" i="7"/>
  <c r="T409" i="7"/>
  <c r="R409" i="7"/>
  <c r="P409" i="7"/>
  <c r="V408" i="7"/>
  <c r="T408" i="7"/>
  <c r="R408" i="7"/>
  <c r="P408" i="7"/>
  <c r="V407" i="7"/>
  <c r="T407" i="7"/>
  <c r="R407" i="7"/>
  <c r="P407" i="7"/>
  <c r="V406" i="7"/>
  <c r="T406" i="7"/>
  <c r="R406" i="7"/>
  <c r="P406" i="7"/>
  <c r="V405" i="7"/>
  <c r="T405" i="7"/>
  <c r="R405" i="7"/>
  <c r="P405" i="7"/>
  <c r="V404" i="7"/>
  <c r="T404" i="7"/>
  <c r="R404" i="7"/>
  <c r="P404" i="7"/>
  <c r="V403" i="7"/>
  <c r="T403" i="7"/>
  <c r="R403" i="7"/>
  <c r="P403" i="7"/>
  <c r="V402" i="7"/>
  <c r="T402" i="7"/>
  <c r="R402" i="7"/>
  <c r="P402" i="7"/>
  <c r="V401" i="7"/>
  <c r="T401" i="7"/>
  <c r="R401" i="7"/>
  <c r="P401" i="7"/>
  <c r="V400" i="7"/>
  <c r="T400" i="7"/>
  <c r="R400" i="7"/>
  <c r="P400" i="7"/>
  <c r="V399" i="7"/>
  <c r="T399" i="7"/>
  <c r="R399" i="7"/>
  <c r="P399" i="7"/>
  <c r="V398" i="7"/>
  <c r="V397" i="7" s="1"/>
  <c r="T398" i="7"/>
  <c r="T397" i="7" s="1"/>
  <c r="R398" i="7"/>
  <c r="R397" i="7" s="1"/>
  <c r="P398" i="7"/>
  <c r="P397" i="7" s="1"/>
  <c r="V396" i="7"/>
  <c r="T396" i="7"/>
  <c r="R396" i="7"/>
  <c r="P396" i="7"/>
  <c r="V395" i="7"/>
  <c r="T395" i="7"/>
  <c r="R395" i="7"/>
  <c r="P395" i="7"/>
  <c r="V394" i="7"/>
  <c r="T394" i="7"/>
  <c r="R394" i="7"/>
  <c r="P394" i="7"/>
  <c r="V393" i="7"/>
  <c r="T393" i="7"/>
  <c r="R393" i="7"/>
  <c r="P393" i="7"/>
  <c r="V392" i="7"/>
  <c r="T392" i="7"/>
  <c r="R392" i="7"/>
  <c r="P392" i="7"/>
  <c r="V391" i="7"/>
  <c r="T391" i="7"/>
  <c r="R391" i="7"/>
  <c r="P391" i="7"/>
  <c r="V390" i="7"/>
  <c r="T390" i="7"/>
  <c r="R390" i="7"/>
  <c r="P390" i="7"/>
  <c r="V389" i="7"/>
  <c r="V388" i="7" s="1"/>
  <c r="T389" i="7"/>
  <c r="T388" i="7" s="1"/>
  <c r="R389" i="7"/>
  <c r="R388" i="7" s="1"/>
  <c r="P389" i="7"/>
  <c r="P388" i="7" s="1"/>
  <c r="V387" i="7"/>
  <c r="T387" i="7"/>
  <c r="R387" i="7"/>
  <c r="P387" i="7"/>
  <c r="V386" i="7"/>
  <c r="T386" i="7"/>
  <c r="R386" i="7"/>
  <c r="P386" i="7"/>
  <c r="V385" i="7"/>
  <c r="T385" i="7"/>
  <c r="R385" i="7"/>
  <c r="P385" i="7"/>
  <c r="V384" i="7"/>
  <c r="T384" i="7"/>
  <c r="R384" i="7"/>
  <c r="P384" i="7"/>
  <c r="V383" i="7"/>
  <c r="T383" i="7"/>
  <c r="R383" i="7"/>
  <c r="P383" i="7"/>
  <c r="V382" i="7"/>
  <c r="T382" i="7"/>
  <c r="R382" i="7"/>
  <c r="P382" i="7"/>
  <c r="V381" i="7"/>
  <c r="T381" i="7"/>
  <c r="R381" i="7"/>
  <c r="P381" i="7"/>
  <c r="V380" i="7"/>
  <c r="V379" i="7" s="1"/>
  <c r="T380" i="7"/>
  <c r="T379" i="7" s="1"/>
  <c r="R380" i="7"/>
  <c r="R379" i="7" s="1"/>
  <c r="P380" i="7"/>
  <c r="P379" i="7" s="1"/>
  <c r="V378" i="7"/>
  <c r="T378" i="7"/>
  <c r="R378" i="7"/>
  <c r="P378" i="7"/>
  <c r="V377" i="7"/>
  <c r="V376" i="7" s="1"/>
  <c r="T377" i="7"/>
  <c r="T376" i="7" s="1"/>
  <c r="R377" i="7"/>
  <c r="R376" i="7" s="1"/>
  <c r="P377" i="7"/>
  <c r="P376" i="7" s="1"/>
  <c r="V375" i="7"/>
  <c r="T375" i="7"/>
  <c r="R375" i="7"/>
  <c r="P375" i="7"/>
  <c r="V374" i="7"/>
  <c r="T374" i="7"/>
  <c r="R374" i="7"/>
  <c r="P374" i="7"/>
  <c r="V373" i="7"/>
  <c r="T373" i="7"/>
  <c r="R373" i="7"/>
  <c r="P373" i="7"/>
  <c r="V372" i="7"/>
  <c r="T372" i="7"/>
  <c r="R372" i="7"/>
  <c r="P372" i="7"/>
  <c r="V371" i="7"/>
  <c r="T371" i="7"/>
  <c r="R371" i="7"/>
  <c r="P371" i="7"/>
  <c r="V370" i="7"/>
  <c r="T370" i="7"/>
  <c r="R370" i="7"/>
  <c r="P370" i="7"/>
  <c r="V369" i="7"/>
  <c r="T369" i="7"/>
  <c r="R369" i="7"/>
  <c r="P369" i="7"/>
  <c r="V368" i="7"/>
  <c r="T368" i="7"/>
  <c r="R368" i="7"/>
  <c r="P368" i="7"/>
  <c r="V367" i="7"/>
  <c r="T367" i="7"/>
  <c r="R367" i="7"/>
  <c r="P367" i="7"/>
  <c r="V366" i="7"/>
  <c r="V365" i="7" s="1"/>
  <c r="T366" i="7"/>
  <c r="T365" i="7" s="1"/>
  <c r="R366" i="7"/>
  <c r="R365" i="7" s="1"/>
  <c r="P366" i="7"/>
  <c r="P365" i="7" s="1"/>
  <c r="V364" i="7"/>
  <c r="T364" i="7"/>
  <c r="R364" i="7"/>
  <c r="P364" i="7"/>
  <c r="V363" i="7"/>
  <c r="T363" i="7"/>
  <c r="R363" i="7"/>
  <c r="P363" i="7"/>
  <c r="V362" i="7"/>
  <c r="T362" i="7"/>
  <c r="R362" i="7"/>
  <c r="P362" i="7"/>
  <c r="V361" i="7"/>
  <c r="T361" i="7"/>
  <c r="R361" i="7"/>
  <c r="P361" i="7"/>
  <c r="V360" i="7"/>
  <c r="V359" i="7" s="1"/>
  <c r="T360" i="7"/>
  <c r="T359" i="7" s="1"/>
  <c r="R360" i="7"/>
  <c r="P360" i="7"/>
  <c r="P359" i="7" s="1"/>
  <c r="V358" i="7"/>
  <c r="T358" i="7"/>
  <c r="R358" i="7"/>
  <c r="P358" i="7"/>
  <c r="V357" i="7"/>
  <c r="T357" i="7"/>
  <c r="R357" i="7"/>
  <c r="P357" i="7"/>
  <c r="V356" i="7"/>
  <c r="T356" i="7"/>
  <c r="R356" i="7"/>
  <c r="P356" i="7"/>
  <c r="V355" i="7"/>
  <c r="T355" i="7"/>
  <c r="R355" i="7"/>
  <c r="P355" i="7"/>
  <c r="V354" i="7"/>
  <c r="T354" i="7"/>
  <c r="R354" i="7"/>
  <c r="P354" i="7"/>
  <c r="V353" i="7"/>
  <c r="T353" i="7"/>
  <c r="R353" i="7"/>
  <c r="P353" i="7"/>
  <c r="V352" i="7"/>
  <c r="T352" i="7"/>
  <c r="R352" i="7"/>
  <c r="P352" i="7"/>
  <c r="V351" i="7"/>
  <c r="T351" i="7"/>
  <c r="R351" i="7"/>
  <c r="P351" i="7"/>
  <c r="V350" i="7"/>
  <c r="T350" i="7"/>
  <c r="R350" i="7"/>
  <c r="P350" i="7"/>
  <c r="V349" i="7"/>
  <c r="T349" i="7"/>
  <c r="R349" i="7"/>
  <c r="P349" i="7"/>
  <c r="V348" i="7"/>
  <c r="T348" i="7"/>
  <c r="R348" i="7"/>
  <c r="P348" i="7"/>
  <c r="V347" i="7"/>
  <c r="T347" i="7"/>
  <c r="R347" i="7"/>
  <c r="P347" i="7"/>
  <c r="V346" i="7"/>
  <c r="T346" i="7"/>
  <c r="R346" i="7"/>
  <c r="P346" i="7"/>
  <c r="V345" i="7"/>
  <c r="T345" i="7"/>
  <c r="R345" i="7"/>
  <c r="P345" i="7"/>
  <c r="V344" i="7"/>
  <c r="T344" i="7"/>
  <c r="R344" i="7"/>
  <c r="P344" i="7"/>
  <c r="V343" i="7"/>
  <c r="T343" i="7"/>
  <c r="R343" i="7"/>
  <c r="P343" i="7"/>
  <c r="V342" i="7"/>
  <c r="T342" i="7"/>
  <c r="R342" i="7"/>
  <c r="P342" i="7"/>
  <c r="V341" i="7"/>
  <c r="T341" i="7"/>
  <c r="R341" i="7"/>
  <c r="P341" i="7"/>
  <c r="V340" i="7"/>
  <c r="T340" i="7"/>
  <c r="R340" i="7"/>
  <c r="P340" i="7"/>
  <c r="V339" i="7"/>
  <c r="T339" i="7"/>
  <c r="R339" i="7"/>
  <c r="P339" i="7"/>
  <c r="V338" i="7"/>
  <c r="T338" i="7"/>
  <c r="R338" i="7"/>
  <c r="P338" i="7"/>
  <c r="V337" i="7"/>
  <c r="T337" i="7"/>
  <c r="R337" i="7"/>
  <c r="P337" i="7"/>
  <c r="V336" i="7"/>
  <c r="T336" i="7"/>
  <c r="R336" i="7"/>
  <c r="P336" i="7"/>
  <c r="V335" i="7"/>
  <c r="T335" i="7"/>
  <c r="R335" i="7"/>
  <c r="P335" i="7"/>
  <c r="V334" i="7"/>
  <c r="T334" i="7"/>
  <c r="R334" i="7"/>
  <c r="P334" i="7"/>
  <c r="V333" i="7"/>
  <c r="T333" i="7"/>
  <c r="R333" i="7"/>
  <c r="P333" i="7"/>
  <c r="V332" i="7"/>
  <c r="T332" i="7"/>
  <c r="R332" i="7"/>
  <c r="P332" i="7"/>
  <c r="V331" i="7"/>
  <c r="T331" i="7"/>
  <c r="R331" i="7"/>
  <c r="P331" i="7"/>
  <c r="V330" i="7"/>
  <c r="T330" i="7"/>
  <c r="R330" i="7"/>
  <c r="P330" i="7"/>
  <c r="V329" i="7"/>
  <c r="T329" i="7"/>
  <c r="R329" i="7"/>
  <c r="P329" i="7"/>
  <c r="V328" i="7"/>
  <c r="T328" i="7"/>
  <c r="R328" i="7"/>
  <c r="P328" i="7"/>
  <c r="V327" i="7"/>
  <c r="T327" i="7"/>
  <c r="R327" i="7"/>
  <c r="P327" i="7"/>
  <c r="V326" i="7"/>
  <c r="T326" i="7"/>
  <c r="R326" i="7"/>
  <c r="P326" i="7"/>
  <c r="V325" i="7"/>
  <c r="T325" i="7"/>
  <c r="R325" i="7"/>
  <c r="P325" i="7"/>
  <c r="V324" i="7"/>
  <c r="T324" i="7"/>
  <c r="R324" i="7"/>
  <c r="P324" i="7"/>
  <c r="V323" i="7"/>
  <c r="T323" i="7"/>
  <c r="R323" i="7"/>
  <c r="P323" i="7"/>
  <c r="V322" i="7"/>
  <c r="T322" i="7"/>
  <c r="R322" i="7"/>
  <c r="P322" i="7"/>
  <c r="V321" i="7"/>
  <c r="T321" i="7"/>
  <c r="R321" i="7"/>
  <c r="P321" i="7"/>
  <c r="V320" i="7"/>
  <c r="T320" i="7"/>
  <c r="R320" i="7"/>
  <c r="P320" i="7"/>
  <c r="V319" i="7"/>
  <c r="T319" i="7"/>
  <c r="R319" i="7"/>
  <c r="P319" i="7"/>
  <c r="V318" i="7"/>
  <c r="T318" i="7"/>
  <c r="R318" i="7"/>
  <c r="P318" i="7"/>
  <c r="V317" i="7"/>
  <c r="T317" i="7"/>
  <c r="R317" i="7"/>
  <c r="P317" i="7"/>
  <c r="V316" i="7"/>
  <c r="T316" i="7"/>
  <c r="R316" i="7"/>
  <c r="P316" i="7"/>
  <c r="V315" i="7"/>
  <c r="V314" i="7" s="1"/>
  <c r="T315" i="7"/>
  <c r="T314" i="7" s="1"/>
  <c r="R315" i="7"/>
  <c r="R314" i="7" s="1"/>
  <c r="P315" i="7"/>
  <c r="P314" i="7" s="1"/>
  <c r="V313" i="7"/>
  <c r="T313" i="7"/>
  <c r="R313" i="7"/>
  <c r="P313" i="7"/>
  <c r="V312" i="7"/>
  <c r="T312" i="7"/>
  <c r="R312" i="7"/>
  <c r="P312" i="7"/>
  <c r="V311" i="7"/>
  <c r="T311" i="7"/>
  <c r="R311" i="7"/>
  <c r="P311" i="7"/>
  <c r="V310" i="7"/>
  <c r="T310" i="7"/>
  <c r="R310" i="7"/>
  <c r="P310" i="7"/>
  <c r="V309" i="7"/>
  <c r="T309" i="7"/>
  <c r="R309" i="7"/>
  <c r="P309" i="7"/>
  <c r="V308" i="7"/>
  <c r="T308" i="7"/>
  <c r="R308" i="7"/>
  <c r="P308" i="7"/>
  <c r="V307" i="7"/>
  <c r="T307" i="7"/>
  <c r="R307" i="7"/>
  <c r="P307" i="7"/>
  <c r="V306" i="7"/>
  <c r="T306" i="7"/>
  <c r="R306" i="7"/>
  <c r="P306" i="7"/>
  <c r="V305" i="7"/>
  <c r="V304" i="7" s="1"/>
  <c r="T305" i="7"/>
  <c r="R305" i="7"/>
  <c r="R304" i="7" s="1"/>
  <c r="P305" i="7"/>
  <c r="P304" i="7" s="1"/>
  <c r="V303" i="7"/>
  <c r="T303" i="7"/>
  <c r="R303" i="7"/>
  <c r="P303" i="7"/>
  <c r="V302" i="7"/>
  <c r="T302" i="7"/>
  <c r="R302" i="7"/>
  <c r="P302" i="7"/>
  <c r="V301" i="7"/>
  <c r="T301" i="7"/>
  <c r="R301" i="7"/>
  <c r="P301" i="7"/>
  <c r="V300" i="7"/>
  <c r="T300" i="7"/>
  <c r="R300" i="7"/>
  <c r="P300" i="7"/>
  <c r="V299" i="7"/>
  <c r="T299" i="7"/>
  <c r="R299" i="7"/>
  <c r="P299" i="7"/>
  <c r="V298" i="7"/>
  <c r="T298" i="7"/>
  <c r="R298" i="7"/>
  <c r="P298" i="7"/>
  <c r="V297" i="7"/>
  <c r="T297" i="7"/>
  <c r="R297" i="7"/>
  <c r="P297" i="7"/>
  <c r="V296" i="7"/>
  <c r="T296" i="7"/>
  <c r="R296" i="7"/>
  <c r="P296" i="7"/>
  <c r="V295" i="7"/>
  <c r="V294" i="7" s="1"/>
  <c r="T295" i="7"/>
  <c r="T294" i="7" s="1"/>
  <c r="R295" i="7"/>
  <c r="R294" i="7" s="1"/>
  <c r="P295" i="7"/>
  <c r="V293" i="7"/>
  <c r="T293" i="7"/>
  <c r="R293" i="7"/>
  <c r="P293" i="7"/>
  <c r="V292" i="7"/>
  <c r="T292" i="7"/>
  <c r="R292" i="7"/>
  <c r="P292" i="7"/>
  <c r="V291" i="7"/>
  <c r="T291" i="7"/>
  <c r="R291" i="7"/>
  <c r="P291" i="7"/>
  <c r="V290" i="7"/>
  <c r="T290" i="7"/>
  <c r="R290" i="7"/>
  <c r="P290" i="7"/>
  <c r="V289" i="7"/>
  <c r="T289" i="7"/>
  <c r="R289" i="7"/>
  <c r="P289" i="7"/>
  <c r="V288" i="7"/>
  <c r="T288" i="7"/>
  <c r="R288" i="7"/>
  <c r="P288" i="7"/>
  <c r="V287" i="7"/>
  <c r="T287" i="7"/>
  <c r="R287" i="7"/>
  <c r="P287" i="7"/>
  <c r="V286" i="7"/>
  <c r="T286" i="7"/>
  <c r="R286" i="7"/>
  <c r="P286" i="7"/>
  <c r="V285" i="7"/>
  <c r="T285" i="7"/>
  <c r="R285" i="7"/>
  <c r="P285" i="7"/>
  <c r="V284" i="7"/>
  <c r="V283" i="7" s="1"/>
  <c r="T284" i="7"/>
  <c r="T283" i="7" s="1"/>
  <c r="R284" i="7"/>
  <c r="R283" i="7" s="1"/>
  <c r="P284" i="7"/>
  <c r="P283" i="7" s="1"/>
  <c r="V282" i="7"/>
  <c r="T282" i="7"/>
  <c r="R282" i="7"/>
  <c r="P282" i="7"/>
  <c r="V281" i="7"/>
  <c r="T281" i="7"/>
  <c r="R281" i="7"/>
  <c r="P281" i="7"/>
  <c r="V280" i="7"/>
  <c r="T280" i="7"/>
  <c r="R280" i="7"/>
  <c r="P280" i="7"/>
  <c r="V279" i="7"/>
  <c r="T279" i="7"/>
  <c r="R279" i="7"/>
  <c r="P279" i="7"/>
  <c r="V278" i="7"/>
  <c r="T278" i="7"/>
  <c r="R278" i="7"/>
  <c r="P278" i="7"/>
  <c r="V277" i="7"/>
  <c r="T277" i="7"/>
  <c r="R277" i="7"/>
  <c r="P277" i="7"/>
  <c r="V276" i="7"/>
  <c r="T276" i="7"/>
  <c r="R276" i="7"/>
  <c r="P276" i="7"/>
  <c r="V275" i="7"/>
  <c r="T275" i="7"/>
  <c r="R275" i="7"/>
  <c r="P275" i="7"/>
  <c r="V274" i="7"/>
  <c r="V273" i="7" s="1"/>
  <c r="T274" i="7"/>
  <c r="T273" i="7" s="1"/>
  <c r="R274" i="7"/>
  <c r="R273" i="7" s="1"/>
  <c r="P274" i="7"/>
  <c r="P273" i="7" s="1"/>
  <c r="V272" i="7"/>
  <c r="T272" i="7"/>
  <c r="R272" i="7"/>
  <c r="P272" i="7"/>
  <c r="V271" i="7"/>
  <c r="T271" i="7"/>
  <c r="R271" i="7"/>
  <c r="P271" i="7"/>
  <c r="V270" i="7"/>
  <c r="T270" i="7"/>
  <c r="R270" i="7"/>
  <c r="P270" i="7"/>
  <c r="V269" i="7"/>
  <c r="T269" i="7"/>
  <c r="R269" i="7"/>
  <c r="P269" i="7"/>
  <c r="V268" i="7"/>
  <c r="V267" i="7" s="1"/>
  <c r="T268" i="7"/>
  <c r="T267" i="7" s="1"/>
  <c r="R268" i="7"/>
  <c r="R267" i="7" s="1"/>
  <c r="P268" i="7"/>
  <c r="V266" i="7"/>
  <c r="T266" i="7"/>
  <c r="R266" i="7"/>
  <c r="P266" i="7"/>
  <c r="V265" i="7"/>
  <c r="T265" i="7"/>
  <c r="R265" i="7"/>
  <c r="P265" i="7"/>
  <c r="V264" i="7"/>
  <c r="T264" i="7"/>
  <c r="R264" i="7"/>
  <c r="P264" i="7"/>
  <c r="V263" i="7"/>
  <c r="T263" i="7"/>
  <c r="R263" i="7"/>
  <c r="P263" i="7"/>
  <c r="V262" i="7"/>
  <c r="T262" i="7"/>
  <c r="R262" i="7"/>
  <c r="P262" i="7"/>
  <c r="V261" i="7"/>
  <c r="T261" i="7"/>
  <c r="R261" i="7"/>
  <c r="P261" i="7"/>
  <c r="V260" i="7"/>
  <c r="T260" i="7"/>
  <c r="R260" i="7"/>
  <c r="P260" i="7"/>
  <c r="V259" i="7"/>
  <c r="T259" i="7"/>
  <c r="R259" i="7"/>
  <c r="P259" i="7"/>
  <c r="V258" i="7"/>
  <c r="T258" i="7"/>
  <c r="R258" i="7"/>
  <c r="P258" i="7"/>
  <c r="V257" i="7"/>
  <c r="T257" i="7"/>
  <c r="R257" i="7"/>
  <c r="P257" i="7"/>
  <c r="V256" i="7"/>
  <c r="T256" i="7"/>
  <c r="R256" i="7"/>
  <c r="P256" i="7"/>
  <c r="V255" i="7"/>
  <c r="T255" i="7"/>
  <c r="R255" i="7"/>
  <c r="P255" i="7"/>
  <c r="V254" i="7"/>
  <c r="T254" i="7"/>
  <c r="R254" i="7"/>
  <c r="P254" i="7"/>
  <c r="V253" i="7"/>
  <c r="V252" i="7" s="1"/>
  <c r="T253" i="7"/>
  <c r="T252" i="7" s="1"/>
  <c r="R253" i="7"/>
  <c r="R252" i="7" s="1"/>
  <c r="P253" i="7"/>
  <c r="P252" i="7" s="1"/>
  <c r="V251" i="7"/>
  <c r="V250" i="7" s="1"/>
  <c r="T251" i="7"/>
  <c r="T250" i="7" s="1"/>
  <c r="R251" i="7"/>
  <c r="R250" i="7" s="1"/>
  <c r="P251" i="7"/>
  <c r="P250" i="7" s="1"/>
  <c r="V249" i="7"/>
  <c r="T249" i="7"/>
  <c r="R249" i="7"/>
  <c r="P249" i="7"/>
  <c r="V248" i="7"/>
  <c r="T248" i="7"/>
  <c r="R248" i="7"/>
  <c r="P248" i="7"/>
  <c r="V247" i="7"/>
  <c r="T247" i="7"/>
  <c r="R247" i="7"/>
  <c r="P247" i="7"/>
  <c r="V246" i="7"/>
  <c r="T246" i="7"/>
  <c r="R246" i="7"/>
  <c r="P246" i="7"/>
  <c r="V245" i="7"/>
  <c r="V244" i="7" s="1"/>
  <c r="T245" i="7"/>
  <c r="T244" i="7" s="1"/>
  <c r="R245" i="7"/>
  <c r="R244" i="7" s="1"/>
  <c r="P245" i="7"/>
  <c r="P244" i="7" s="1"/>
  <c r="V243" i="7"/>
  <c r="T243" i="7"/>
  <c r="R243" i="7"/>
  <c r="P243" i="7"/>
  <c r="V242" i="7"/>
  <c r="T242" i="7"/>
  <c r="R242" i="7"/>
  <c r="P242" i="7"/>
  <c r="V241" i="7"/>
  <c r="V240" i="7" s="1"/>
  <c r="T241" i="7"/>
  <c r="T240" i="7" s="1"/>
  <c r="R241" i="7"/>
  <c r="R240" i="7" s="1"/>
  <c r="P241" i="7"/>
  <c r="P240" i="7" s="1"/>
  <c r="V239" i="7"/>
  <c r="V238" i="7" s="1"/>
  <c r="T239" i="7"/>
  <c r="T238" i="7" s="1"/>
  <c r="R239" i="7"/>
  <c r="R238" i="7" s="1"/>
  <c r="P239" i="7"/>
  <c r="P238" i="7" s="1"/>
  <c r="V237" i="7"/>
  <c r="T237" i="7"/>
  <c r="R237" i="7"/>
  <c r="P237" i="7"/>
  <c r="V236" i="7"/>
  <c r="T236" i="7"/>
  <c r="R236" i="7"/>
  <c r="P236" i="7"/>
  <c r="V235" i="7"/>
  <c r="V234" i="7" s="1"/>
  <c r="T235" i="7"/>
  <c r="R235" i="7"/>
  <c r="R234" i="7" s="1"/>
  <c r="P235" i="7"/>
  <c r="P234" i="7" s="1"/>
  <c r="V233" i="7"/>
  <c r="T233" i="7"/>
  <c r="R233" i="7"/>
  <c r="P233" i="7"/>
  <c r="V232" i="7"/>
  <c r="T232" i="7"/>
  <c r="R232" i="7"/>
  <c r="P232" i="7"/>
  <c r="V231" i="7"/>
  <c r="T231" i="7"/>
  <c r="R231" i="7"/>
  <c r="P231" i="7"/>
  <c r="V230" i="7"/>
  <c r="T230" i="7"/>
  <c r="R230" i="7"/>
  <c r="P230" i="7"/>
  <c r="V229" i="7"/>
  <c r="T229" i="7"/>
  <c r="R229" i="7"/>
  <c r="P229" i="7"/>
  <c r="V228" i="7"/>
  <c r="T228" i="7"/>
  <c r="R228" i="7"/>
  <c r="P228" i="7"/>
  <c r="V227" i="7"/>
  <c r="T227" i="7"/>
  <c r="R227" i="7"/>
  <c r="P227" i="7"/>
  <c r="V226" i="7"/>
  <c r="T226" i="7"/>
  <c r="R226" i="7"/>
  <c r="P226" i="7"/>
  <c r="V225" i="7"/>
  <c r="T225" i="7"/>
  <c r="R225" i="7"/>
  <c r="P225" i="7"/>
  <c r="V224" i="7"/>
  <c r="T224" i="7"/>
  <c r="R224" i="7"/>
  <c r="P224" i="7"/>
  <c r="V223" i="7"/>
  <c r="T223" i="7"/>
  <c r="R223" i="7"/>
  <c r="P223" i="7"/>
  <c r="V222" i="7"/>
  <c r="T222" i="7"/>
  <c r="R222" i="7"/>
  <c r="P222" i="7"/>
  <c r="V221" i="7"/>
  <c r="T221" i="7"/>
  <c r="R221" i="7"/>
  <c r="P221" i="7"/>
  <c r="V220" i="7"/>
  <c r="V219" i="7" s="1"/>
  <c r="T220" i="7"/>
  <c r="R220" i="7"/>
  <c r="R219" i="7" s="1"/>
  <c r="P220" i="7"/>
  <c r="P219" i="7" s="1"/>
  <c r="V218" i="7"/>
  <c r="T218" i="7"/>
  <c r="R218" i="7"/>
  <c r="P218" i="7"/>
  <c r="V217" i="7"/>
  <c r="T217" i="7"/>
  <c r="R217" i="7"/>
  <c r="P217" i="7"/>
  <c r="V216" i="7"/>
  <c r="T216" i="7"/>
  <c r="R216" i="7"/>
  <c r="P216" i="7"/>
  <c r="V215" i="7"/>
  <c r="T215" i="7"/>
  <c r="R215" i="7"/>
  <c r="P215" i="7"/>
  <c r="V214" i="7"/>
  <c r="V213" i="7" s="1"/>
  <c r="T214" i="7"/>
  <c r="T213" i="7" s="1"/>
  <c r="R214" i="7"/>
  <c r="R213" i="7" s="1"/>
  <c r="P214" i="7"/>
  <c r="P213" i="7" s="1"/>
  <c r="V212" i="7"/>
  <c r="V211" i="7" s="1"/>
  <c r="T212" i="7"/>
  <c r="T211" i="7" s="1"/>
  <c r="R212" i="7"/>
  <c r="R211" i="7" s="1"/>
  <c r="P212" i="7"/>
  <c r="P211" i="7" s="1"/>
  <c r="V210" i="7"/>
  <c r="T210" i="7"/>
  <c r="R210" i="7"/>
  <c r="P210" i="7"/>
  <c r="V209" i="7"/>
  <c r="T209" i="7"/>
  <c r="R209" i="7"/>
  <c r="P209" i="7"/>
  <c r="V208" i="7"/>
  <c r="T208" i="7"/>
  <c r="R208" i="7"/>
  <c r="P208" i="7"/>
  <c r="V207" i="7"/>
  <c r="T207" i="7"/>
  <c r="R207" i="7"/>
  <c r="P207" i="7"/>
  <c r="V206" i="7"/>
  <c r="T206" i="7"/>
  <c r="R206" i="7"/>
  <c r="P206" i="7"/>
  <c r="V205" i="7"/>
  <c r="T205" i="7"/>
  <c r="R205" i="7"/>
  <c r="P205" i="7"/>
  <c r="V204" i="7"/>
  <c r="T204" i="7"/>
  <c r="R204" i="7"/>
  <c r="P204" i="7"/>
  <c r="V203" i="7"/>
  <c r="T203" i="7"/>
  <c r="R203" i="7"/>
  <c r="P203" i="7"/>
  <c r="V202" i="7"/>
  <c r="T202" i="7"/>
  <c r="R202" i="7"/>
  <c r="P202" i="7"/>
  <c r="V201" i="7"/>
  <c r="T201" i="7"/>
  <c r="R201" i="7"/>
  <c r="P201" i="7"/>
  <c r="V200" i="7"/>
  <c r="T200" i="7"/>
  <c r="R200" i="7"/>
  <c r="P200" i="7"/>
  <c r="V199" i="7"/>
  <c r="T199" i="7"/>
  <c r="R199" i="7"/>
  <c r="P199" i="7"/>
  <c r="V198" i="7"/>
  <c r="T198" i="7"/>
  <c r="R198" i="7"/>
  <c r="P198" i="7"/>
  <c r="V197" i="7"/>
  <c r="T197" i="7"/>
  <c r="R197" i="7"/>
  <c r="P197" i="7"/>
  <c r="V196" i="7"/>
  <c r="T196" i="7"/>
  <c r="R196" i="7"/>
  <c r="P196" i="7"/>
  <c r="V195" i="7"/>
  <c r="T195" i="7"/>
  <c r="R195" i="7"/>
  <c r="P195" i="7"/>
  <c r="V194" i="7"/>
  <c r="T194" i="7"/>
  <c r="R194" i="7"/>
  <c r="P194" i="7"/>
  <c r="V193" i="7"/>
  <c r="T193" i="7"/>
  <c r="R193" i="7"/>
  <c r="P193" i="7"/>
  <c r="V192" i="7"/>
  <c r="T192" i="7"/>
  <c r="R192" i="7"/>
  <c r="P192" i="7"/>
  <c r="V191" i="7"/>
  <c r="T191" i="7"/>
  <c r="R191" i="7"/>
  <c r="P191" i="7"/>
  <c r="V190" i="7"/>
  <c r="V189" i="7" s="1"/>
  <c r="T190" i="7"/>
  <c r="R190" i="7"/>
  <c r="R189" i="7" s="1"/>
  <c r="P190" i="7"/>
  <c r="V188" i="7"/>
  <c r="T188" i="7"/>
  <c r="R188" i="7"/>
  <c r="P188" i="7"/>
  <c r="V187" i="7"/>
  <c r="T187" i="7"/>
  <c r="R187" i="7"/>
  <c r="P187" i="7"/>
  <c r="V186" i="7"/>
  <c r="T186" i="7"/>
  <c r="R186" i="7"/>
  <c r="P186" i="7"/>
  <c r="V185" i="7"/>
  <c r="T185" i="7"/>
  <c r="R185" i="7"/>
  <c r="P185" i="7"/>
  <c r="V184" i="7"/>
  <c r="T184" i="7"/>
  <c r="R184" i="7"/>
  <c r="P184" i="7"/>
  <c r="V183" i="7"/>
  <c r="T183" i="7"/>
  <c r="R183" i="7"/>
  <c r="P183" i="7"/>
  <c r="V182" i="7"/>
  <c r="T182" i="7"/>
  <c r="R182" i="7"/>
  <c r="P182" i="7"/>
  <c r="V181" i="7"/>
  <c r="T181" i="7"/>
  <c r="R181" i="7"/>
  <c r="P181" i="7"/>
  <c r="V180" i="7"/>
  <c r="T180" i="7"/>
  <c r="R180" i="7"/>
  <c r="P180" i="7"/>
  <c r="V179" i="7"/>
  <c r="T179" i="7"/>
  <c r="R179" i="7"/>
  <c r="P179" i="7"/>
  <c r="V178" i="7"/>
  <c r="T178" i="7"/>
  <c r="R178" i="7"/>
  <c r="P178" i="7"/>
  <c r="V177" i="7"/>
  <c r="T177" i="7"/>
  <c r="R177" i="7"/>
  <c r="P177" i="7"/>
  <c r="V176" i="7"/>
  <c r="T176" i="7"/>
  <c r="R176" i="7"/>
  <c r="P176" i="7"/>
  <c r="V175" i="7"/>
  <c r="T175" i="7"/>
  <c r="R175" i="7"/>
  <c r="P175" i="7"/>
  <c r="V174" i="7"/>
  <c r="T174" i="7"/>
  <c r="R174" i="7"/>
  <c r="P174" i="7"/>
  <c r="V173" i="7"/>
  <c r="T173" i="7"/>
  <c r="R173" i="7"/>
  <c r="P173" i="7"/>
  <c r="V172" i="7"/>
  <c r="T172" i="7"/>
  <c r="R172" i="7"/>
  <c r="P172" i="7"/>
  <c r="V171" i="7"/>
  <c r="V170" i="7" s="1"/>
  <c r="T171" i="7"/>
  <c r="T170" i="7" s="1"/>
  <c r="R171" i="7"/>
  <c r="P171" i="7"/>
  <c r="V169" i="7"/>
  <c r="T169" i="7"/>
  <c r="R169" i="7"/>
  <c r="P169" i="7"/>
  <c r="V168" i="7"/>
  <c r="T168" i="7"/>
  <c r="R168" i="7"/>
  <c r="P168" i="7"/>
  <c r="V167" i="7"/>
  <c r="T167" i="7"/>
  <c r="R167" i="7"/>
  <c r="P167" i="7"/>
  <c r="V166" i="7"/>
  <c r="T166" i="7"/>
  <c r="R166" i="7"/>
  <c r="P166" i="7"/>
  <c r="V165" i="7"/>
  <c r="T165" i="7"/>
  <c r="R165" i="7"/>
  <c r="P165" i="7"/>
  <c r="V164" i="7"/>
  <c r="T164" i="7"/>
  <c r="R164" i="7"/>
  <c r="P164" i="7"/>
  <c r="V163" i="7"/>
  <c r="T163" i="7"/>
  <c r="R163" i="7"/>
  <c r="P163" i="7"/>
  <c r="V162" i="7"/>
  <c r="T162" i="7"/>
  <c r="R162" i="7"/>
  <c r="P162" i="7"/>
  <c r="V161" i="7"/>
  <c r="T161" i="7"/>
  <c r="R161" i="7"/>
  <c r="P161" i="7"/>
  <c r="V160" i="7"/>
  <c r="T160" i="7"/>
  <c r="R160" i="7"/>
  <c r="P160" i="7"/>
  <c r="V159" i="7"/>
  <c r="T159" i="7"/>
  <c r="R159" i="7"/>
  <c r="P159" i="7"/>
  <c r="V158" i="7"/>
  <c r="T158" i="7"/>
  <c r="R158" i="7"/>
  <c r="P158" i="7"/>
  <c r="V157" i="7"/>
  <c r="T157" i="7"/>
  <c r="R157" i="7"/>
  <c r="P157" i="7"/>
  <c r="V156" i="7"/>
  <c r="T156" i="7"/>
  <c r="R156" i="7"/>
  <c r="P156" i="7"/>
  <c r="V155" i="7"/>
  <c r="T155" i="7"/>
  <c r="R155" i="7"/>
  <c r="P155" i="7"/>
  <c r="V154" i="7"/>
  <c r="T154" i="7"/>
  <c r="R154" i="7"/>
  <c r="P154" i="7"/>
  <c r="V153" i="7"/>
  <c r="T153" i="7"/>
  <c r="R153" i="7"/>
  <c r="P153" i="7"/>
  <c r="V152" i="7"/>
  <c r="T152" i="7"/>
  <c r="R152" i="7"/>
  <c r="P152" i="7"/>
  <c r="V151" i="7"/>
  <c r="T151" i="7"/>
  <c r="R151" i="7"/>
  <c r="P151" i="7"/>
  <c r="V150" i="7"/>
  <c r="T150" i="7"/>
  <c r="R150" i="7"/>
  <c r="P150" i="7"/>
  <c r="V149" i="7"/>
  <c r="T149" i="7"/>
  <c r="T148" i="7" s="1"/>
  <c r="R149" i="7"/>
  <c r="P149" i="7"/>
  <c r="V147" i="7"/>
  <c r="V146" i="7" s="1"/>
  <c r="T147" i="7"/>
  <c r="T146" i="7" s="1"/>
  <c r="R147" i="7"/>
  <c r="R146" i="7" s="1"/>
  <c r="P147" i="7"/>
  <c r="P146" i="7" s="1"/>
  <c r="V145" i="7"/>
  <c r="T145" i="7"/>
  <c r="R145" i="7"/>
  <c r="P145" i="7"/>
  <c r="V144" i="7"/>
  <c r="T144" i="7"/>
  <c r="R144" i="7"/>
  <c r="P144" i="7"/>
  <c r="V143" i="7"/>
  <c r="T143" i="7"/>
  <c r="T142" i="7" s="1"/>
  <c r="R143" i="7"/>
  <c r="R142" i="7" s="1"/>
  <c r="P143" i="7"/>
  <c r="V141" i="7"/>
  <c r="T141" i="7"/>
  <c r="R141" i="7"/>
  <c r="P141" i="7"/>
  <c r="V140" i="7"/>
  <c r="T140" i="7"/>
  <c r="R140" i="7"/>
  <c r="P140" i="7"/>
  <c r="V139" i="7"/>
  <c r="T139" i="7"/>
  <c r="R139" i="7"/>
  <c r="P139" i="7"/>
  <c r="V138" i="7"/>
  <c r="T138" i="7"/>
  <c r="R138" i="7"/>
  <c r="P138" i="7"/>
  <c r="V137" i="7"/>
  <c r="V136" i="7" s="1"/>
  <c r="T137" i="7"/>
  <c r="T136" i="7" s="1"/>
  <c r="R137" i="7"/>
  <c r="R136" i="7" s="1"/>
  <c r="P137" i="7"/>
  <c r="P136" i="7" s="1"/>
  <c r="V135" i="7"/>
  <c r="T135" i="7"/>
  <c r="R135" i="7"/>
  <c r="P135" i="7"/>
  <c r="V134" i="7"/>
  <c r="T134" i="7"/>
  <c r="R134" i="7"/>
  <c r="P134" i="7"/>
  <c r="V133" i="7"/>
  <c r="T133" i="7"/>
  <c r="R133" i="7"/>
  <c r="P133" i="7"/>
  <c r="V132" i="7"/>
  <c r="T132" i="7"/>
  <c r="R132" i="7"/>
  <c r="P132" i="7"/>
  <c r="V131" i="7"/>
  <c r="V130" i="7" s="1"/>
  <c r="T131" i="7"/>
  <c r="R131" i="7"/>
  <c r="R130" i="7" s="1"/>
  <c r="P131" i="7"/>
  <c r="P130" i="7" s="1"/>
  <c r="V129" i="7"/>
  <c r="T129" i="7"/>
  <c r="R129" i="7"/>
  <c r="P129" i="7"/>
  <c r="V128" i="7"/>
  <c r="T128" i="7"/>
  <c r="R128" i="7"/>
  <c r="P128" i="7"/>
  <c r="V127" i="7"/>
  <c r="T127" i="7"/>
  <c r="R127" i="7"/>
  <c r="P127" i="7"/>
  <c r="V126" i="7"/>
  <c r="T126" i="7"/>
  <c r="R126" i="7"/>
  <c r="P126" i="7"/>
  <c r="V125" i="7"/>
  <c r="T125" i="7"/>
  <c r="R125" i="7"/>
  <c r="P125" i="7"/>
  <c r="V124" i="7"/>
  <c r="V123" i="7" s="1"/>
  <c r="T124" i="7"/>
  <c r="T123" i="7" s="1"/>
  <c r="R124" i="7"/>
  <c r="R123" i="7" s="1"/>
  <c r="P124" i="7"/>
  <c r="P123" i="7" s="1"/>
  <c r="V122" i="7"/>
  <c r="T122" i="7"/>
  <c r="R122" i="7"/>
  <c r="P122" i="7"/>
  <c r="V121" i="7"/>
  <c r="T121" i="7"/>
  <c r="R121" i="7"/>
  <c r="P121" i="7"/>
  <c r="V120" i="7"/>
  <c r="T120" i="7"/>
  <c r="R120" i="7"/>
  <c r="P120" i="7"/>
  <c r="V119" i="7"/>
  <c r="T119" i="7"/>
  <c r="R119" i="7"/>
  <c r="P119" i="7"/>
  <c r="V118" i="7"/>
  <c r="V117" i="7" s="1"/>
  <c r="T118" i="7"/>
  <c r="R118" i="7"/>
  <c r="R117" i="7" s="1"/>
  <c r="P118" i="7"/>
  <c r="V116" i="7"/>
  <c r="T116" i="7"/>
  <c r="R116" i="7"/>
  <c r="P116" i="7"/>
  <c r="V115" i="7"/>
  <c r="T115" i="7"/>
  <c r="R115" i="7"/>
  <c r="P115" i="7"/>
  <c r="V114" i="7"/>
  <c r="T114" i="7"/>
  <c r="R114" i="7"/>
  <c r="P114" i="7"/>
  <c r="V113" i="7"/>
  <c r="T113" i="7"/>
  <c r="R113" i="7"/>
  <c r="P113" i="7"/>
  <c r="V112" i="7"/>
  <c r="T112" i="7"/>
  <c r="R112" i="7"/>
  <c r="P112" i="7"/>
  <c r="V111" i="7"/>
  <c r="T111" i="7"/>
  <c r="R111" i="7"/>
  <c r="P111" i="7"/>
  <c r="V110" i="7"/>
  <c r="T110" i="7"/>
  <c r="R110" i="7"/>
  <c r="P110" i="7"/>
  <c r="V109" i="7"/>
  <c r="T109" i="7"/>
  <c r="R109" i="7"/>
  <c r="P109" i="7"/>
  <c r="V108" i="7"/>
  <c r="T108" i="7"/>
  <c r="R108" i="7"/>
  <c r="P108" i="7"/>
  <c r="V107" i="7"/>
  <c r="T107" i="7"/>
  <c r="R107" i="7"/>
  <c r="P107" i="7"/>
  <c r="V106" i="7"/>
  <c r="T106" i="7"/>
  <c r="R106" i="7"/>
  <c r="P106" i="7"/>
  <c r="V105" i="7"/>
  <c r="T105" i="7"/>
  <c r="R105" i="7"/>
  <c r="P105" i="7"/>
  <c r="V104" i="7"/>
  <c r="T104" i="7"/>
  <c r="R104" i="7"/>
  <c r="P104" i="7"/>
  <c r="V103" i="7"/>
  <c r="T103" i="7"/>
  <c r="R103" i="7"/>
  <c r="P103" i="7"/>
  <c r="V102" i="7"/>
  <c r="T102" i="7"/>
  <c r="R102" i="7"/>
  <c r="P102" i="7"/>
  <c r="V101" i="7"/>
  <c r="T101" i="7"/>
  <c r="R101" i="7"/>
  <c r="P101" i="7"/>
  <c r="V100" i="7"/>
  <c r="V99" i="7" s="1"/>
  <c r="T100" i="7"/>
  <c r="R100" i="7"/>
  <c r="R99" i="7" s="1"/>
  <c r="P100" i="7"/>
  <c r="P99" i="7" s="1"/>
  <c r="V98" i="7"/>
  <c r="T98" i="7"/>
  <c r="R98" i="7"/>
  <c r="P98" i="7"/>
  <c r="V97" i="7"/>
  <c r="T97" i="7"/>
  <c r="R97" i="7"/>
  <c r="P97" i="7"/>
  <c r="V96" i="7"/>
  <c r="T96" i="7"/>
  <c r="R96" i="7"/>
  <c r="P96" i="7"/>
  <c r="V95" i="7"/>
  <c r="T95" i="7"/>
  <c r="R95" i="7"/>
  <c r="P95" i="7"/>
  <c r="V94" i="7"/>
  <c r="T94" i="7"/>
  <c r="R94" i="7"/>
  <c r="P94" i="7"/>
  <c r="V93" i="7"/>
  <c r="T93" i="7"/>
  <c r="R93" i="7"/>
  <c r="P93" i="7"/>
  <c r="V92" i="7"/>
  <c r="T92" i="7"/>
  <c r="R92" i="7"/>
  <c r="P92" i="7"/>
  <c r="V91" i="7"/>
  <c r="T91" i="7"/>
  <c r="R91" i="7"/>
  <c r="P91" i="7"/>
  <c r="V90" i="7"/>
  <c r="T90" i="7"/>
  <c r="R90" i="7"/>
  <c r="P90" i="7"/>
  <c r="V89" i="7"/>
  <c r="T89" i="7"/>
  <c r="R89" i="7"/>
  <c r="P89" i="7"/>
  <c r="V88" i="7"/>
  <c r="T88" i="7"/>
  <c r="R88" i="7"/>
  <c r="P88" i="7"/>
  <c r="V87" i="7"/>
  <c r="T87" i="7"/>
  <c r="R87" i="7"/>
  <c r="P87" i="7"/>
  <c r="P86" i="7" s="1"/>
  <c r="V85" i="7"/>
  <c r="T85" i="7"/>
  <c r="R85" i="7"/>
  <c r="P85" i="7"/>
  <c r="V84" i="7"/>
  <c r="V83" i="7" s="1"/>
  <c r="T84" i="7"/>
  <c r="T83" i="7" s="1"/>
  <c r="R84" i="7"/>
  <c r="R83" i="7" s="1"/>
  <c r="P84" i="7"/>
  <c r="P83" i="7" s="1"/>
  <c r="V82" i="7"/>
  <c r="T82" i="7"/>
  <c r="R82" i="7"/>
  <c r="P82" i="7"/>
  <c r="V81" i="7"/>
  <c r="T81" i="7"/>
  <c r="R81" i="7"/>
  <c r="P81" i="7"/>
  <c r="V80" i="7"/>
  <c r="T80" i="7"/>
  <c r="R80" i="7"/>
  <c r="P80" i="7"/>
  <c r="V79" i="7"/>
  <c r="T79" i="7"/>
  <c r="R79" i="7"/>
  <c r="P79" i="7"/>
  <c r="V78" i="7"/>
  <c r="T78" i="7"/>
  <c r="R78" i="7"/>
  <c r="P78" i="7"/>
  <c r="V77" i="7"/>
  <c r="T77" i="7"/>
  <c r="R77" i="7"/>
  <c r="P77" i="7"/>
  <c r="V76" i="7"/>
  <c r="T76" i="7"/>
  <c r="R76" i="7"/>
  <c r="P76" i="7"/>
  <c r="V75" i="7"/>
  <c r="T75" i="7"/>
  <c r="R75" i="7"/>
  <c r="P75" i="7"/>
  <c r="V74" i="7"/>
  <c r="T74" i="7"/>
  <c r="R74" i="7"/>
  <c r="P74" i="7"/>
  <c r="V73" i="7"/>
  <c r="T73" i="7"/>
  <c r="R73" i="7"/>
  <c r="P73" i="7"/>
  <c r="V72" i="7"/>
  <c r="T72" i="7"/>
  <c r="R72" i="7"/>
  <c r="P72" i="7"/>
  <c r="V71" i="7"/>
  <c r="T71" i="7"/>
  <c r="R71" i="7"/>
  <c r="P71" i="7"/>
  <c r="V70" i="7"/>
  <c r="T70" i="7"/>
  <c r="R70" i="7"/>
  <c r="P70" i="7"/>
  <c r="V69" i="7"/>
  <c r="T69" i="7"/>
  <c r="R69" i="7"/>
  <c r="P69" i="7"/>
  <c r="V68" i="7"/>
  <c r="V67" i="7" s="1"/>
  <c r="T68" i="7"/>
  <c r="R68" i="7"/>
  <c r="R67" i="7" s="1"/>
  <c r="P68" i="7"/>
  <c r="P67" i="7" s="1"/>
  <c r="V66" i="7"/>
  <c r="T66" i="7"/>
  <c r="R66" i="7"/>
  <c r="P66" i="7"/>
  <c r="V65" i="7"/>
  <c r="T65" i="7"/>
  <c r="R65" i="7"/>
  <c r="P65" i="7"/>
  <c r="V64" i="7"/>
  <c r="V63" i="7" s="1"/>
  <c r="T64" i="7"/>
  <c r="T63" i="7" s="1"/>
  <c r="R64" i="7"/>
  <c r="P64" i="7"/>
  <c r="P63" i="7" s="1"/>
  <c r="V62" i="7"/>
  <c r="T62" i="7"/>
  <c r="R62" i="7"/>
  <c r="P62" i="7"/>
  <c r="V61" i="7"/>
  <c r="T61" i="7"/>
  <c r="R61" i="7"/>
  <c r="P61" i="7"/>
  <c r="V60" i="7"/>
  <c r="T60" i="7"/>
  <c r="R60" i="7"/>
  <c r="P60" i="7"/>
  <c r="V59" i="7"/>
  <c r="T59" i="7"/>
  <c r="R59" i="7"/>
  <c r="P59" i="7"/>
  <c r="V58" i="7"/>
  <c r="T58" i="7"/>
  <c r="T57" i="7" s="1"/>
  <c r="R58" i="7"/>
  <c r="P58" i="7"/>
  <c r="P57" i="7" s="1"/>
  <c r="V56" i="7"/>
  <c r="T56" i="7"/>
  <c r="R56" i="7"/>
  <c r="P56" i="7"/>
  <c r="V55" i="7"/>
  <c r="T55" i="7"/>
  <c r="R55" i="7"/>
  <c r="P55" i="7"/>
  <c r="V54" i="7"/>
  <c r="T54" i="7"/>
  <c r="R54" i="7"/>
  <c r="P54" i="7"/>
  <c r="V53" i="7"/>
  <c r="T53" i="7"/>
  <c r="R53" i="7"/>
  <c r="P53" i="7"/>
  <c r="V52" i="7"/>
  <c r="T52" i="7"/>
  <c r="R52" i="7"/>
  <c r="P52" i="7"/>
  <c r="V51" i="7"/>
  <c r="V50" i="7" s="1"/>
  <c r="T51" i="7"/>
  <c r="T50" i="7" s="1"/>
  <c r="R51" i="7"/>
  <c r="R50" i="7" s="1"/>
  <c r="P51" i="7"/>
  <c r="P50" i="7" s="1"/>
  <c r="V49" i="7"/>
  <c r="T49" i="7"/>
  <c r="R49" i="7"/>
  <c r="P49" i="7"/>
  <c r="V48" i="7"/>
  <c r="T48" i="7"/>
  <c r="R48" i="7"/>
  <c r="P48" i="7"/>
  <c r="V47" i="7"/>
  <c r="T47" i="7"/>
  <c r="R47" i="7"/>
  <c r="P47" i="7"/>
  <c r="V46" i="7"/>
  <c r="T46" i="7"/>
  <c r="R46" i="7"/>
  <c r="P46" i="7"/>
  <c r="V45" i="7"/>
  <c r="T45" i="7"/>
  <c r="R45" i="7"/>
  <c r="P45" i="7"/>
  <c r="V44" i="7"/>
  <c r="T44" i="7"/>
  <c r="R44" i="7"/>
  <c r="P44" i="7"/>
  <c r="V43" i="7"/>
  <c r="T43" i="7"/>
  <c r="T42" i="7" s="1"/>
  <c r="R43" i="7"/>
  <c r="P43" i="7"/>
  <c r="V41" i="7"/>
  <c r="T41" i="7"/>
  <c r="R41" i="7"/>
  <c r="P41" i="7"/>
  <c r="V40" i="7"/>
  <c r="T40" i="7"/>
  <c r="R40" i="7"/>
  <c r="P40" i="7"/>
  <c r="V39" i="7"/>
  <c r="T39" i="7"/>
  <c r="R39" i="7"/>
  <c r="P39" i="7"/>
  <c r="V38" i="7"/>
  <c r="T38" i="7"/>
  <c r="R38" i="7"/>
  <c r="P38" i="7"/>
  <c r="V37" i="7"/>
  <c r="T37" i="7"/>
  <c r="R37" i="7"/>
  <c r="P37" i="7"/>
  <c r="V36" i="7"/>
  <c r="T36" i="7"/>
  <c r="T35" i="7" s="1"/>
  <c r="R36" i="7"/>
  <c r="R35" i="7" s="1"/>
  <c r="P36" i="7"/>
  <c r="P35" i="7" s="1"/>
  <c r="V34" i="7"/>
  <c r="T34" i="7"/>
  <c r="R34" i="7"/>
  <c r="P34" i="7"/>
  <c r="V33" i="7"/>
  <c r="T33" i="7"/>
  <c r="R33" i="7"/>
  <c r="P33" i="7"/>
  <c r="V32" i="7"/>
  <c r="V31" i="7" s="1"/>
  <c r="T32" i="7"/>
  <c r="T31" i="7" s="1"/>
  <c r="R32" i="7"/>
  <c r="P32" i="7"/>
  <c r="P31" i="7" s="1"/>
  <c r="V30" i="7"/>
  <c r="T30" i="7"/>
  <c r="R30" i="7"/>
  <c r="P30" i="7"/>
  <c r="V29" i="7"/>
  <c r="T29" i="7"/>
  <c r="R29" i="7"/>
  <c r="P29" i="7"/>
  <c r="V28" i="7"/>
  <c r="T28" i="7"/>
  <c r="R28" i="7"/>
  <c r="P28" i="7"/>
  <c r="V27" i="7"/>
  <c r="V26" i="7" s="1"/>
  <c r="T27" i="7"/>
  <c r="T26" i="7" s="1"/>
  <c r="R27" i="7"/>
  <c r="R26" i="7" s="1"/>
  <c r="P27" i="7"/>
  <c r="V25" i="7"/>
  <c r="T25" i="7"/>
  <c r="R25" i="7"/>
  <c r="P25" i="7"/>
  <c r="V24" i="7"/>
  <c r="T24" i="7"/>
  <c r="R24" i="7"/>
  <c r="P24" i="7"/>
  <c r="V23" i="7"/>
  <c r="V22" i="7" s="1"/>
  <c r="T23" i="7"/>
  <c r="T22" i="7" s="1"/>
  <c r="R23" i="7"/>
  <c r="R22" i="7" s="1"/>
  <c r="P23" i="7"/>
  <c r="T551" i="7" l="1"/>
  <c r="T579" i="7"/>
  <c r="T784" i="7"/>
  <c r="T464" i="7" s="1"/>
  <c r="H768" i="13"/>
  <c r="H832" i="13"/>
  <c r="H862" i="13"/>
  <c r="H880" i="13"/>
  <c r="V891" i="7"/>
  <c r="V709" i="7"/>
  <c r="V464" i="7" s="1"/>
  <c r="R871" i="7"/>
  <c r="R840" i="7"/>
  <c r="P294" i="7"/>
  <c r="P719" i="7"/>
  <c r="P464" i="7" s="1"/>
  <c r="P22" i="7"/>
  <c r="P891" i="7"/>
  <c r="P960" i="7"/>
  <c r="V148" i="7"/>
  <c r="V142" i="7"/>
  <c r="P267" i="7"/>
  <c r="P189" i="7"/>
  <c r="R359" i="7"/>
  <c r="T304" i="7"/>
  <c r="R170" i="7"/>
  <c r="R456" i="7"/>
  <c r="R770" i="7"/>
  <c r="R784" i="7"/>
  <c r="R657" i="7"/>
  <c r="H61" i="13"/>
  <c r="H544" i="13"/>
  <c r="H958" i="13"/>
  <c r="H33" i="13"/>
  <c r="H84" i="13"/>
  <c r="H363" i="13"/>
  <c r="H707" i="13"/>
  <c r="H759" i="13"/>
  <c r="H782" i="13"/>
  <c r="H838" i="13"/>
  <c r="H853" i="13"/>
  <c r="H870" i="13"/>
  <c r="H875" i="13"/>
  <c r="H938" i="13"/>
  <c r="H949" i="13"/>
  <c r="H964" i="13"/>
  <c r="H1057" i="13"/>
  <c r="H1069" i="13"/>
  <c r="H81" i="13"/>
  <c r="H374" i="13"/>
  <c r="H704" i="13"/>
  <c r="H835" i="13"/>
  <c r="H946" i="13"/>
  <c r="H961" i="13"/>
  <c r="H1049" i="13"/>
  <c r="V42" i="7"/>
  <c r="P42" i="7"/>
  <c r="P117" i="7"/>
  <c r="R42" i="7"/>
  <c r="P170" i="7"/>
  <c r="V57" i="7"/>
  <c r="V35" i="7"/>
  <c r="R86" i="7"/>
  <c r="N706" i="7"/>
  <c r="N376" i="7"/>
  <c r="N83" i="7"/>
  <c r="H211" i="13"/>
  <c r="H250" i="13"/>
  <c r="H281" i="13"/>
  <c r="H484" i="13"/>
  <c r="H549" i="13"/>
  <c r="H1072" i="13"/>
  <c r="H1079" i="13"/>
  <c r="H24" i="13"/>
  <c r="H29" i="13"/>
  <c r="H48" i="13"/>
  <c r="H187" i="13"/>
  <c r="H413" i="13"/>
  <c r="H889" i="13"/>
  <c r="H121" i="13"/>
  <c r="H140" i="13"/>
  <c r="H470" i="13"/>
  <c r="H518" i="13"/>
  <c r="H553" i="13"/>
  <c r="H593" i="13"/>
  <c r="H624" i="13"/>
  <c r="H998" i="13"/>
  <c r="H454" i="13"/>
  <c r="H1042" i="13"/>
  <c r="H312" i="13"/>
  <c r="H463" i="13"/>
  <c r="H529" i="13"/>
  <c r="H534" i="13"/>
  <c r="H1021" i="13"/>
  <c r="H690" i="13"/>
  <c r="H717" i="13"/>
  <c r="H20" i="13"/>
  <c r="H40" i="13"/>
  <c r="H146" i="13"/>
  <c r="H232" i="13"/>
  <c r="H238" i="13"/>
  <c r="H629" i="13"/>
  <c r="H634" i="13"/>
  <c r="H665" i="13"/>
  <c r="H908" i="13"/>
  <c r="H1013" i="13"/>
  <c r="H55" i="13"/>
  <c r="H65" i="13"/>
  <c r="H168" i="13"/>
  <c r="H357" i="13"/>
  <c r="H611" i="13"/>
  <c r="H984" i="13"/>
  <c r="H97" i="13"/>
  <c r="H128" i="13"/>
  <c r="H217" i="13"/>
  <c r="H377" i="13"/>
  <c r="H386" i="13"/>
  <c r="H395" i="13"/>
  <c r="H511" i="13"/>
  <c r="H539" i="13"/>
  <c r="H621" i="13"/>
  <c r="H649" i="13"/>
  <c r="H1032" i="13"/>
  <c r="H115" i="13"/>
  <c r="H134" i="13"/>
  <c r="H242" i="13"/>
  <c r="H265" i="13"/>
  <c r="H292" i="13"/>
  <c r="H491" i="13"/>
  <c r="H577" i="13"/>
  <c r="H587" i="13"/>
  <c r="H655" i="13"/>
  <c r="H722" i="13"/>
  <c r="H824" i="13"/>
  <c r="H894" i="13"/>
  <c r="H271" i="13"/>
  <c r="H302" i="13"/>
  <c r="H732" i="13"/>
  <c r="H771" i="13"/>
  <c r="H921" i="13"/>
  <c r="H926" i="13"/>
  <c r="H1024" i="13"/>
  <c r="P1051" i="7"/>
  <c r="P871" i="7" s="1"/>
  <c r="R63" i="7"/>
  <c r="R57" i="7"/>
  <c r="T234" i="7"/>
  <c r="R148" i="7"/>
  <c r="N882" i="7"/>
  <c r="N864" i="7"/>
  <c r="N770" i="7"/>
  <c r="N546" i="7"/>
  <c r="N541" i="7"/>
  <c r="V923" i="7"/>
  <c r="V966" i="7"/>
  <c r="V86" i="7"/>
  <c r="R31" i="7"/>
  <c r="N1023" i="7"/>
  <c r="N960" i="7"/>
  <c r="P1081" i="7"/>
  <c r="T966" i="7"/>
  <c r="T871" i="7" s="1"/>
  <c r="T189" i="7"/>
  <c r="T219" i="7"/>
  <c r="V940" i="7"/>
  <c r="V986" i="7"/>
  <c r="P26" i="7"/>
  <c r="T67" i="7"/>
  <c r="P142" i="7"/>
  <c r="P148" i="7"/>
  <c r="T117" i="7"/>
  <c r="N536" i="7"/>
  <c r="T130" i="7"/>
  <c r="N1074" i="7"/>
  <c r="T86" i="7"/>
  <c r="T99" i="7"/>
  <c r="R1081" i="7"/>
  <c r="N837" i="7"/>
  <c r="N631" i="7"/>
  <c r="N240" i="7"/>
  <c r="N142" i="7"/>
  <c r="T1081" i="7"/>
  <c r="N1081" i="7"/>
  <c r="V1081" i="7"/>
  <c r="N877" i="7"/>
  <c r="N531" i="7"/>
  <c r="N1071" i="7"/>
  <c r="N1044" i="7"/>
  <c r="N872" i="7"/>
  <c r="N623" i="7"/>
  <c r="N948" i="7"/>
  <c r="N22" i="7"/>
  <c r="N1059" i="7"/>
  <c r="N896" i="7"/>
  <c r="N891" i="7"/>
  <c r="N826" i="7"/>
  <c r="N724" i="7"/>
  <c r="N719" i="7"/>
  <c r="N692" i="7"/>
  <c r="N657" i="7"/>
  <c r="N589" i="7"/>
  <c r="N579" i="7"/>
  <c r="N493" i="7"/>
  <c r="N456" i="7"/>
  <c r="N415" i="7"/>
  <c r="N294" i="7"/>
  <c r="N267" i="7"/>
  <c r="N244" i="7"/>
  <c r="N189" i="7"/>
  <c r="N136" i="7"/>
  <c r="N117" i="7"/>
  <c r="N50" i="7"/>
  <c r="N31" i="7"/>
  <c r="N26" i="7"/>
  <c r="N1034" i="7"/>
  <c r="N1000" i="7"/>
  <c r="N966" i="7"/>
  <c r="N951" i="7"/>
  <c r="N940" i="7"/>
  <c r="N855" i="7"/>
  <c r="N840" i="7"/>
  <c r="N834" i="7"/>
  <c r="N784" i="7"/>
  <c r="N761" i="7"/>
  <c r="N709" i="7"/>
  <c r="N651" i="7"/>
  <c r="N513" i="7"/>
  <c r="N465" i="7"/>
  <c r="N397" i="7"/>
  <c r="N388" i="7"/>
  <c r="N379" i="7"/>
  <c r="N365" i="7"/>
  <c r="N219" i="7"/>
  <c r="N130" i="7"/>
  <c r="N99" i="7"/>
  <c r="N86" i="7"/>
  <c r="N63" i="7"/>
  <c r="N35" i="7"/>
  <c r="N986" i="7"/>
  <c r="N613" i="7"/>
  <c r="N551" i="7"/>
  <c r="N486" i="7"/>
  <c r="N359" i="7"/>
  <c r="N314" i="7"/>
  <c r="N283" i="7"/>
  <c r="N252" i="7"/>
  <c r="N213" i="7"/>
  <c r="N170" i="7"/>
  <c r="N67" i="7"/>
  <c r="N57" i="7"/>
  <c r="N1051" i="7"/>
  <c r="N1026" i="7"/>
  <c r="N1015" i="7"/>
  <c r="N963" i="7"/>
  <c r="N928" i="7"/>
  <c r="N923" i="7"/>
  <c r="N910" i="7"/>
  <c r="N773" i="7"/>
  <c r="N734" i="7"/>
  <c r="N667" i="7"/>
  <c r="N636" i="7"/>
  <c r="N626" i="7"/>
  <c r="N595" i="7"/>
  <c r="N555" i="7"/>
  <c r="N520" i="7"/>
  <c r="N472" i="7"/>
  <c r="N304" i="7"/>
  <c r="N273" i="7"/>
  <c r="N234" i="7"/>
  <c r="N148" i="7"/>
  <c r="N123" i="7"/>
  <c r="N42" i="7"/>
  <c r="AW870" i="10"/>
  <c r="AT870" i="10"/>
  <c r="AX870" i="10"/>
  <c r="T959" i="13"/>
  <c r="U959" i="13"/>
  <c r="R1017" i="13"/>
  <c r="U1017" i="13"/>
  <c r="T1017" i="13"/>
  <c r="AA20" i="10"/>
  <c r="AB20" i="10"/>
  <c r="W870" i="10"/>
  <c r="AA870" i="10"/>
  <c r="T870" i="10"/>
  <c r="X870" i="10"/>
  <c r="AB870" i="10"/>
  <c r="U870" i="10"/>
  <c r="Y20" i="10"/>
  <c r="AC20" i="10"/>
  <c r="Y870" i="10"/>
  <c r="AC870" i="10"/>
  <c r="V463" i="10"/>
  <c r="Z463" i="10"/>
  <c r="AA463" i="10"/>
  <c r="Z20" i="10"/>
  <c r="V870" i="10"/>
  <c r="Z870" i="10"/>
  <c r="W463" i="10"/>
  <c r="T463" i="10"/>
  <c r="X463" i="10"/>
  <c r="AB463" i="10"/>
  <c r="U463" i="10"/>
  <c r="Y463" i="10"/>
  <c r="AC463" i="10"/>
  <c r="S1017" i="13"/>
  <c r="S959" i="13"/>
  <c r="R959" i="13"/>
  <c r="R464" i="7" l="1"/>
  <c r="V21" i="7"/>
  <c r="R21" i="7"/>
  <c r="H869" i="13"/>
  <c r="H19" i="13"/>
  <c r="H462" i="13"/>
  <c r="P21" i="7"/>
  <c r="P20" i="7" s="1"/>
  <c r="V871" i="7"/>
  <c r="T21" i="7"/>
  <c r="T20" i="7" s="1"/>
  <c r="N21" i="7"/>
  <c r="N871" i="7"/>
  <c r="N464" i="7"/>
  <c r="AT19" i="10"/>
  <c r="AW19" i="10"/>
  <c r="AV19" i="10"/>
  <c r="AU19" i="10"/>
  <c r="AA19" i="10"/>
  <c r="AB19" i="10"/>
  <c r="Y19" i="10"/>
  <c r="AC19" i="10"/>
  <c r="Z19" i="10"/>
  <c r="R20" i="7" l="1"/>
  <c r="V20" i="7"/>
  <c r="H18" i="13"/>
  <c r="N20" i="7"/>
  <c r="T21" i="10" l="1"/>
  <c r="T20" i="10" s="1"/>
  <c r="T19" i="10" s="1"/>
  <c r="W21" i="10"/>
  <c r="W20" i="10" s="1"/>
  <c r="W19" i="10" s="1"/>
  <c r="X21" i="10"/>
  <c r="X20" i="10" s="1"/>
  <c r="X19" i="10" s="1"/>
  <c r="U21" i="10"/>
  <c r="U20" i="10" s="1"/>
  <c r="U19" i="10" s="1"/>
  <c r="X951" i="7" l="1"/>
  <c r="X948" i="7"/>
  <c r="X946" i="7"/>
  <c r="X940" i="7"/>
  <c r="X938" i="7"/>
  <c r="X928" i="7"/>
  <c r="X923" i="7"/>
  <c r="X921" i="7"/>
  <c r="X919" i="7"/>
  <c r="X917" i="7"/>
  <c r="X915" i="7"/>
  <c r="X910" i="7"/>
  <c r="X896" i="7"/>
  <c r="X891" i="7"/>
  <c r="X889" i="7"/>
  <c r="X887" i="7"/>
  <c r="X885" i="7"/>
  <c r="X882" i="7"/>
  <c r="X877" i="7"/>
  <c r="X872" i="7"/>
  <c r="X869" i="7"/>
  <c r="X867" i="7"/>
  <c r="X864" i="7"/>
  <c r="X855" i="7"/>
  <c r="X853" i="7"/>
  <c r="X851" i="7"/>
  <c r="X840" i="7"/>
  <c r="X837" i="7"/>
  <c r="X834" i="7"/>
  <c r="X826" i="7"/>
  <c r="X784" i="7"/>
  <c r="X773" i="7"/>
  <c r="X770" i="7"/>
  <c r="X761" i="7"/>
  <c r="X734" i="7"/>
  <c r="X724" i="7"/>
  <c r="X719" i="7"/>
  <c r="X709" i="7"/>
  <c r="X706" i="7"/>
  <c r="X692" i="7"/>
  <c r="X690" i="7"/>
  <c r="X667" i="7"/>
  <c r="X657" i="7"/>
  <c r="X651" i="7"/>
  <c r="X636" i="7"/>
  <c r="X631" i="7"/>
  <c r="X626" i="7"/>
  <c r="X623" i="7"/>
  <c r="X613" i="7"/>
  <c r="X595" i="7"/>
  <c r="W595" i="7"/>
  <c r="W464" i="7" s="1"/>
  <c r="W20" i="7" s="1"/>
  <c r="X589" i="7"/>
  <c r="X587" i="7"/>
  <c r="X579" i="7"/>
  <c r="X555" i="7"/>
  <c r="X551" i="7"/>
  <c r="X549" i="7"/>
  <c r="X546" i="7"/>
  <c r="X541" i="7"/>
  <c r="X536" i="7"/>
  <c r="X531" i="7"/>
  <c r="X520" i="7"/>
  <c r="X513" i="7"/>
  <c r="X493" i="7"/>
  <c r="X486" i="7"/>
  <c r="X472" i="7"/>
  <c r="X465" i="7"/>
  <c r="X456" i="7"/>
  <c r="X415" i="7"/>
  <c r="X397" i="7"/>
  <c r="X388" i="7"/>
  <c r="X379" i="7"/>
  <c r="X376" i="7"/>
  <c r="X365" i="7"/>
  <c r="X359" i="7"/>
  <c r="X314" i="7"/>
  <c r="X304" i="7"/>
  <c r="X294" i="7"/>
  <c r="X283" i="7"/>
  <c r="X273" i="7"/>
  <c r="X267" i="7"/>
  <c r="X252" i="7"/>
  <c r="X250" i="7"/>
  <c r="X244" i="7"/>
  <c r="X240" i="7"/>
  <c r="X238" i="7"/>
  <c r="X234" i="7"/>
  <c r="X219" i="7"/>
  <c r="X213" i="7"/>
  <c r="X211" i="7"/>
  <c r="X189" i="7"/>
  <c r="X170" i="7"/>
  <c r="X148" i="7"/>
  <c r="X146" i="7"/>
  <c r="X142" i="7"/>
  <c r="X136" i="7"/>
  <c r="X130" i="7"/>
  <c r="X123" i="7"/>
  <c r="X117" i="7"/>
  <c r="X99" i="7"/>
  <c r="X86" i="7"/>
  <c r="X83" i="7"/>
  <c r="X67" i="7"/>
  <c r="X63" i="7"/>
  <c r="X57" i="7"/>
  <c r="X50" i="7"/>
  <c r="X42" i="7"/>
  <c r="X35" i="7"/>
  <c r="X31" i="7"/>
  <c r="X26" i="7"/>
  <c r="X22" i="7"/>
  <c r="X21" i="7" l="1"/>
  <c r="X871" i="7"/>
  <c r="X464" i="7"/>
  <c r="X20" i="7" l="1"/>
  <c r="L107" i="15"/>
  <c r="L101" i="15"/>
  <c r="L96" i="15"/>
  <c r="L95" i="15" s="1"/>
  <c r="L79" i="15"/>
  <c r="L71" i="15"/>
  <c r="L68" i="15"/>
  <c r="L60" i="15"/>
  <c r="L51" i="15"/>
  <c r="L36" i="15"/>
  <c r="L27" i="15"/>
  <c r="L21" i="15"/>
  <c r="G1081" i="4" l="1"/>
  <c r="R1081" i="4" s="1"/>
  <c r="G1082" i="4"/>
  <c r="Q1082" i="4" s="1"/>
  <c r="G1083" i="4"/>
  <c r="Q1083" i="4" s="1"/>
  <c r="G1084" i="4"/>
  <c r="Q1084" i="4" s="1"/>
  <c r="G1085" i="4"/>
  <c r="R1085" i="4" s="1"/>
  <c r="G1086" i="4"/>
  <c r="R1086" i="4" s="1"/>
  <c r="G1080" i="4"/>
  <c r="Q1080" i="4" s="1"/>
  <c r="G1078" i="4"/>
  <c r="G1077" i="4" s="1"/>
  <c r="G1076" i="4"/>
  <c r="G1075" i="4" s="1"/>
  <c r="G1074" i="4"/>
  <c r="G1073" i="4"/>
  <c r="G1072" i="4" s="1"/>
  <c r="G1071" i="4"/>
  <c r="G1070" i="4"/>
  <c r="G1068" i="4"/>
  <c r="G1067" i="4" s="1"/>
  <c r="G1066" i="4"/>
  <c r="G1065" i="4" s="1"/>
  <c r="G1064" i="4"/>
  <c r="G1063" i="4" s="1"/>
  <c r="G1062" i="4"/>
  <c r="G1061" i="4"/>
  <c r="G1060" i="4"/>
  <c r="G1059" i="4"/>
  <c r="G1058" i="4"/>
  <c r="G1056" i="4"/>
  <c r="G1055" i="4"/>
  <c r="R1055" i="4" s="1"/>
  <c r="G1054" i="4"/>
  <c r="Q1054" i="4" s="1"/>
  <c r="G1053" i="4"/>
  <c r="G1052" i="4"/>
  <c r="G1051" i="4"/>
  <c r="G1050" i="4"/>
  <c r="G1048" i="4"/>
  <c r="G1047" i="4" s="1"/>
  <c r="G1046" i="4"/>
  <c r="G1045" i="4"/>
  <c r="G1044" i="4"/>
  <c r="G1043" i="4"/>
  <c r="G1041" i="4"/>
  <c r="G1040" i="4"/>
  <c r="G1039" i="4"/>
  <c r="G1038" i="4"/>
  <c r="G1037" i="4"/>
  <c r="G1036" i="4"/>
  <c r="G1035" i="4"/>
  <c r="G1034" i="4"/>
  <c r="G1033" i="4"/>
  <c r="G1031" i="4"/>
  <c r="G1030" i="4" s="1"/>
  <c r="G1029" i="4"/>
  <c r="G1028" i="4"/>
  <c r="G1027" i="4"/>
  <c r="G1026" i="4"/>
  <c r="G1025" i="4"/>
  <c r="G1023" i="4"/>
  <c r="G1022" i="4"/>
  <c r="G1020" i="4"/>
  <c r="G1019" i="4" s="1"/>
  <c r="G1018" i="4"/>
  <c r="G1017" i="4"/>
  <c r="R1017" i="4" s="1"/>
  <c r="G1016" i="4"/>
  <c r="G1015" i="4"/>
  <c r="G1014" i="4"/>
  <c r="G1012" i="4"/>
  <c r="G1011" i="4"/>
  <c r="G1010" i="4"/>
  <c r="G1009" i="4"/>
  <c r="G1008" i="4"/>
  <c r="G1007" i="4"/>
  <c r="G1006" i="4"/>
  <c r="G1005" i="4"/>
  <c r="G1004" i="4"/>
  <c r="G1003" i="4"/>
  <c r="G1002" i="4"/>
  <c r="G1001" i="4"/>
  <c r="G1000" i="4"/>
  <c r="G999" i="4"/>
  <c r="G997" i="4"/>
  <c r="G996" i="4"/>
  <c r="G995" i="4"/>
  <c r="G994" i="4"/>
  <c r="G993" i="4"/>
  <c r="G992" i="4"/>
  <c r="G991" i="4"/>
  <c r="G990" i="4"/>
  <c r="G989" i="4"/>
  <c r="G988" i="4"/>
  <c r="G987" i="4"/>
  <c r="G986" i="4"/>
  <c r="G985" i="4"/>
  <c r="G983" i="4"/>
  <c r="G982" i="4"/>
  <c r="G981" i="4"/>
  <c r="G980" i="4"/>
  <c r="G979" i="4"/>
  <c r="G978" i="4"/>
  <c r="G977" i="4"/>
  <c r="G976" i="4"/>
  <c r="G975" i="4"/>
  <c r="G974" i="4"/>
  <c r="G973" i="4"/>
  <c r="G972" i="4"/>
  <c r="G971" i="4"/>
  <c r="G970" i="4"/>
  <c r="G969" i="4"/>
  <c r="G968" i="4"/>
  <c r="G967" i="4"/>
  <c r="G966" i="4"/>
  <c r="G965" i="4"/>
  <c r="G963" i="4"/>
  <c r="G962" i="4"/>
  <c r="G960" i="4"/>
  <c r="G959" i="4"/>
  <c r="G957" i="4"/>
  <c r="G956" i="4"/>
  <c r="G955" i="4"/>
  <c r="G954" i="4"/>
  <c r="G953" i="4"/>
  <c r="G952" i="4"/>
  <c r="G951" i="4"/>
  <c r="G950" i="4"/>
  <c r="G948" i="4"/>
  <c r="G947" i="4"/>
  <c r="G945" i="4"/>
  <c r="G944" i="4" s="1"/>
  <c r="G943" i="4"/>
  <c r="G942" i="4"/>
  <c r="G941" i="4"/>
  <c r="G940" i="4"/>
  <c r="G939" i="4"/>
  <c r="G937" i="4"/>
  <c r="G936" i="4" s="1"/>
  <c r="G935" i="4"/>
  <c r="G934" i="4"/>
  <c r="G933" i="4"/>
  <c r="G932" i="4"/>
  <c r="G931" i="4"/>
  <c r="G930" i="4"/>
  <c r="G929" i="4"/>
  <c r="G928" i="4"/>
  <c r="G927" i="4"/>
  <c r="G925" i="4"/>
  <c r="G924" i="4"/>
  <c r="G923" i="4"/>
  <c r="G922" i="4"/>
  <c r="G920" i="4"/>
  <c r="G919" i="4" s="1"/>
  <c r="G918" i="4"/>
  <c r="G917" i="4" s="1"/>
  <c r="G916" i="4"/>
  <c r="G915" i="4" s="1"/>
  <c r="G914" i="4"/>
  <c r="G913" i="4" s="1"/>
  <c r="G912" i="4"/>
  <c r="G911" i="4"/>
  <c r="G910" i="4"/>
  <c r="G909" i="4"/>
  <c r="G907" i="4"/>
  <c r="G906" i="4"/>
  <c r="G905" i="4"/>
  <c r="G904" i="4"/>
  <c r="G903" i="4"/>
  <c r="G902" i="4"/>
  <c r="G901" i="4"/>
  <c r="G900" i="4"/>
  <c r="G899" i="4"/>
  <c r="G898" i="4"/>
  <c r="G897" i="4"/>
  <c r="G896" i="4"/>
  <c r="G895" i="4"/>
  <c r="G893" i="4"/>
  <c r="G892" i="4"/>
  <c r="G891" i="4"/>
  <c r="G890" i="4"/>
  <c r="G888" i="4"/>
  <c r="G887" i="4" s="1"/>
  <c r="G886" i="4"/>
  <c r="G885" i="4" s="1"/>
  <c r="G884" i="4"/>
  <c r="G883" i="4" s="1"/>
  <c r="G882" i="4"/>
  <c r="G881" i="4"/>
  <c r="G879" i="4"/>
  <c r="G878" i="4"/>
  <c r="G877" i="4"/>
  <c r="G876" i="4"/>
  <c r="G874" i="4"/>
  <c r="G873" i="4"/>
  <c r="G872" i="4"/>
  <c r="G871" i="4"/>
  <c r="G868" i="4"/>
  <c r="G867" i="4" s="1"/>
  <c r="G866" i="4"/>
  <c r="G865" i="4" s="1"/>
  <c r="G864" i="4"/>
  <c r="G863" i="4"/>
  <c r="G861" i="4"/>
  <c r="G860" i="4"/>
  <c r="G859" i="4"/>
  <c r="G858" i="4"/>
  <c r="G857" i="4"/>
  <c r="G856" i="4"/>
  <c r="G855" i="4"/>
  <c r="G854" i="4"/>
  <c r="G852" i="4"/>
  <c r="G851" i="4" s="1"/>
  <c r="G850" i="4"/>
  <c r="G849" i="4" s="1"/>
  <c r="G848" i="4"/>
  <c r="G847" i="4"/>
  <c r="G846" i="4"/>
  <c r="G845" i="4"/>
  <c r="G844" i="4"/>
  <c r="G843" i="4"/>
  <c r="G842" i="4"/>
  <c r="G841" i="4"/>
  <c r="G840" i="4"/>
  <c r="G839" i="4"/>
  <c r="G837" i="4"/>
  <c r="G836" i="4"/>
  <c r="G834" i="4"/>
  <c r="G833" i="4"/>
  <c r="G831" i="4"/>
  <c r="G830" i="4"/>
  <c r="G829" i="4"/>
  <c r="G828" i="4"/>
  <c r="G827" i="4"/>
  <c r="G826" i="4"/>
  <c r="G825" i="4"/>
  <c r="G823" i="4"/>
  <c r="G822" i="4"/>
  <c r="Q822" i="4" s="1"/>
  <c r="G821" i="4"/>
  <c r="G820" i="4"/>
  <c r="G819" i="4"/>
  <c r="G818" i="4"/>
  <c r="G817" i="4"/>
  <c r="G816" i="4"/>
  <c r="G815" i="4"/>
  <c r="G814" i="4"/>
  <c r="G813" i="4"/>
  <c r="G812" i="4"/>
  <c r="G811" i="4"/>
  <c r="G810" i="4"/>
  <c r="G809" i="4"/>
  <c r="G808" i="4"/>
  <c r="G807" i="4"/>
  <c r="G806" i="4"/>
  <c r="G805" i="4"/>
  <c r="G804" i="4"/>
  <c r="G803" i="4"/>
  <c r="G802" i="4"/>
  <c r="G801" i="4"/>
  <c r="G800" i="4"/>
  <c r="G799" i="4"/>
  <c r="G798" i="4"/>
  <c r="G797" i="4"/>
  <c r="G796" i="4"/>
  <c r="G795" i="4"/>
  <c r="G794" i="4"/>
  <c r="G793" i="4"/>
  <c r="G792" i="4"/>
  <c r="G791" i="4"/>
  <c r="G790" i="4"/>
  <c r="G789" i="4"/>
  <c r="G788" i="4"/>
  <c r="G787" i="4"/>
  <c r="G786" i="4"/>
  <c r="G785" i="4"/>
  <c r="G784" i="4"/>
  <c r="G783" i="4"/>
  <c r="G781" i="4"/>
  <c r="G780" i="4"/>
  <c r="R780" i="4" s="1"/>
  <c r="G779" i="4"/>
  <c r="G778" i="4"/>
  <c r="G777" i="4"/>
  <c r="G776" i="4"/>
  <c r="G775" i="4"/>
  <c r="G774" i="4"/>
  <c r="G773" i="4"/>
  <c r="G772" i="4"/>
  <c r="G770" i="4"/>
  <c r="G769" i="4"/>
  <c r="G767" i="4"/>
  <c r="G766" i="4"/>
  <c r="G765" i="4"/>
  <c r="G764" i="4"/>
  <c r="G763" i="4"/>
  <c r="G762" i="4"/>
  <c r="G761" i="4"/>
  <c r="G760" i="4"/>
  <c r="G758" i="4"/>
  <c r="G757" i="4"/>
  <c r="G756" i="4"/>
  <c r="G755" i="4"/>
  <c r="G754" i="4"/>
  <c r="G753" i="4"/>
  <c r="G752" i="4"/>
  <c r="G751" i="4"/>
  <c r="G750" i="4"/>
  <c r="G749" i="4"/>
  <c r="G748" i="4"/>
  <c r="G747" i="4"/>
  <c r="G746" i="4"/>
  <c r="G745" i="4"/>
  <c r="G744" i="4"/>
  <c r="G743" i="4"/>
  <c r="G742" i="4"/>
  <c r="G741" i="4"/>
  <c r="G740" i="4"/>
  <c r="G739" i="4"/>
  <c r="G738" i="4"/>
  <c r="G737" i="4"/>
  <c r="G736" i="4"/>
  <c r="G735" i="4"/>
  <c r="G734" i="4"/>
  <c r="G733" i="4"/>
  <c r="G731" i="4"/>
  <c r="G730" i="4"/>
  <c r="G729" i="4"/>
  <c r="G728" i="4"/>
  <c r="G727" i="4"/>
  <c r="G726" i="4"/>
  <c r="G725" i="4"/>
  <c r="G724" i="4"/>
  <c r="G723" i="4"/>
  <c r="G721" i="4"/>
  <c r="G720" i="4"/>
  <c r="G719" i="4"/>
  <c r="G718" i="4"/>
  <c r="G716" i="4"/>
  <c r="G715" i="4"/>
  <c r="G714" i="4"/>
  <c r="G713" i="4"/>
  <c r="G712" i="4"/>
  <c r="G711" i="4"/>
  <c r="G710" i="4"/>
  <c r="G709" i="4"/>
  <c r="G708" i="4"/>
  <c r="G706" i="4"/>
  <c r="G705" i="4"/>
  <c r="G703" i="4"/>
  <c r="G702" i="4"/>
  <c r="G701" i="4"/>
  <c r="G700" i="4"/>
  <c r="G699" i="4"/>
  <c r="G698" i="4"/>
  <c r="G697" i="4"/>
  <c r="G696" i="4"/>
  <c r="G695" i="4"/>
  <c r="G694" i="4"/>
  <c r="G693" i="4"/>
  <c r="G692" i="4"/>
  <c r="G691" i="4"/>
  <c r="G689" i="4"/>
  <c r="G688" i="4" s="1"/>
  <c r="G687" i="4"/>
  <c r="G686" i="4"/>
  <c r="G685" i="4"/>
  <c r="G684" i="4"/>
  <c r="G683" i="4"/>
  <c r="G682" i="4"/>
  <c r="G681" i="4"/>
  <c r="G680" i="4"/>
  <c r="G679" i="4"/>
  <c r="G678" i="4"/>
  <c r="G677" i="4"/>
  <c r="G676" i="4"/>
  <c r="G675" i="4"/>
  <c r="G674" i="4"/>
  <c r="G673" i="4"/>
  <c r="G672" i="4"/>
  <c r="G671" i="4"/>
  <c r="G670" i="4"/>
  <c r="G669" i="4"/>
  <c r="G668" i="4"/>
  <c r="G667" i="4"/>
  <c r="G666" i="4"/>
  <c r="G664" i="4"/>
  <c r="G663" i="4"/>
  <c r="G662" i="4"/>
  <c r="G661" i="4"/>
  <c r="G660" i="4"/>
  <c r="G659" i="4"/>
  <c r="G658" i="4"/>
  <c r="G657" i="4"/>
  <c r="G656" i="4"/>
  <c r="G654" i="4"/>
  <c r="G653" i="4"/>
  <c r="G652" i="4"/>
  <c r="G651" i="4"/>
  <c r="G650" i="4"/>
  <c r="G648" i="4"/>
  <c r="G647" i="4"/>
  <c r="G646" i="4"/>
  <c r="G645" i="4"/>
  <c r="G644" i="4"/>
  <c r="G643" i="4"/>
  <c r="G642" i="4"/>
  <c r="G641" i="4"/>
  <c r="G640" i="4"/>
  <c r="G639" i="4"/>
  <c r="G638" i="4"/>
  <c r="G637" i="4"/>
  <c r="G636" i="4"/>
  <c r="G635" i="4"/>
  <c r="G633" i="4"/>
  <c r="G632" i="4"/>
  <c r="G631" i="4"/>
  <c r="G630" i="4"/>
  <c r="G628" i="4"/>
  <c r="G627" i="4"/>
  <c r="G626" i="4"/>
  <c r="G625" i="4"/>
  <c r="G623" i="4"/>
  <c r="G622" i="4"/>
  <c r="G620" i="4"/>
  <c r="G619" i="4"/>
  <c r="G618" i="4"/>
  <c r="G617" i="4"/>
  <c r="G616" i="4"/>
  <c r="G615" i="4"/>
  <c r="G614" i="4"/>
  <c r="G613" i="4"/>
  <c r="G612" i="4"/>
  <c r="G610" i="4"/>
  <c r="G609" i="4"/>
  <c r="G608" i="4"/>
  <c r="G607" i="4"/>
  <c r="G606" i="4"/>
  <c r="G605" i="4"/>
  <c r="G604" i="4"/>
  <c r="G603" i="4"/>
  <c r="G602" i="4"/>
  <c r="G601" i="4"/>
  <c r="G600" i="4"/>
  <c r="G599" i="4"/>
  <c r="G598" i="4"/>
  <c r="G597" i="4"/>
  <c r="G596" i="4"/>
  <c r="G595" i="4"/>
  <c r="G594" i="4"/>
  <c r="G592" i="4"/>
  <c r="G591" i="4"/>
  <c r="G590" i="4"/>
  <c r="G589" i="4"/>
  <c r="G588" i="4"/>
  <c r="G586" i="4"/>
  <c r="G585" i="4" s="1"/>
  <c r="G584" i="4"/>
  <c r="G583" i="4"/>
  <c r="G582" i="4"/>
  <c r="G581" i="4"/>
  <c r="G580" i="4"/>
  <c r="G579" i="4"/>
  <c r="G578" i="4"/>
  <c r="G576" i="4"/>
  <c r="G575" i="4"/>
  <c r="G574" i="4"/>
  <c r="G573" i="4"/>
  <c r="G572" i="4"/>
  <c r="G571" i="4"/>
  <c r="G570" i="4"/>
  <c r="G569" i="4"/>
  <c r="G568" i="4"/>
  <c r="G567" i="4"/>
  <c r="G566" i="4"/>
  <c r="G565" i="4"/>
  <c r="G564" i="4"/>
  <c r="G563" i="4"/>
  <c r="G562" i="4"/>
  <c r="G561" i="4"/>
  <c r="G560" i="4"/>
  <c r="G559" i="4"/>
  <c r="G558" i="4"/>
  <c r="G557" i="4"/>
  <c r="G556" i="4"/>
  <c r="G555" i="4"/>
  <c r="G554" i="4"/>
  <c r="G552" i="4"/>
  <c r="G551" i="4"/>
  <c r="G550" i="4"/>
  <c r="G548" i="4"/>
  <c r="G547" i="4" s="1"/>
  <c r="G546" i="4"/>
  <c r="G545" i="4"/>
  <c r="G543" i="4"/>
  <c r="G542" i="4"/>
  <c r="G541" i="4"/>
  <c r="G540" i="4"/>
  <c r="G538" i="4"/>
  <c r="G537" i="4"/>
  <c r="G536" i="4"/>
  <c r="G535" i="4"/>
  <c r="G533" i="4"/>
  <c r="G532" i="4"/>
  <c r="G531" i="4"/>
  <c r="G530" i="4"/>
  <c r="G528" i="4"/>
  <c r="G527" i="4"/>
  <c r="G526" i="4"/>
  <c r="G525" i="4"/>
  <c r="G524" i="4"/>
  <c r="G523" i="4"/>
  <c r="G522" i="4"/>
  <c r="G521" i="4"/>
  <c r="G520" i="4"/>
  <c r="G519" i="4"/>
  <c r="G517" i="4"/>
  <c r="G516" i="4"/>
  <c r="G515" i="4"/>
  <c r="G514" i="4"/>
  <c r="G513" i="4"/>
  <c r="G512" i="4"/>
  <c r="G510" i="4"/>
  <c r="G509" i="4"/>
  <c r="G508" i="4"/>
  <c r="G507" i="4"/>
  <c r="G506" i="4"/>
  <c r="G505" i="4"/>
  <c r="G504" i="4"/>
  <c r="G503" i="4"/>
  <c r="G502" i="4"/>
  <c r="G501" i="4"/>
  <c r="G500" i="4"/>
  <c r="G499" i="4"/>
  <c r="G498" i="4"/>
  <c r="G497" i="4"/>
  <c r="G496" i="4"/>
  <c r="G495" i="4"/>
  <c r="G494" i="4"/>
  <c r="G493" i="4"/>
  <c r="G492" i="4"/>
  <c r="G490" i="4"/>
  <c r="G489" i="4"/>
  <c r="G488" i="4"/>
  <c r="G487" i="4"/>
  <c r="G486" i="4"/>
  <c r="G485" i="4"/>
  <c r="G483" i="4"/>
  <c r="G482" i="4"/>
  <c r="G481" i="4"/>
  <c r="G480" i="4"/>
  <c r="G479" i="4"/>
  <c r="G478" i="4"/>
  <c r="G477" i="4"/>
  <c r="G476" i="4"/>
  <c r="G475" i="4"/>
  <c r="G474" i="4"/>
  <c r="G473" i="4"/>
  <c r="G472" i="4"/>
  <c r="G471" i="4"/>
  <c r="G469" i="4"/>
  <c r="G468" i="4"/>
  <c r="Q468" i="4" s="1"/>
  <c r="G467" i="4"/>
  <c r="G466" i="4"/>
  <c r="G465" i="4"/>
  <c r="G464" i="4"/>
  <c r="G461" i="4"/>
  <c r="G460" i="4"/>
  <c r="G459" i="4"/>
  <c r="G458" i="4"/>
  <c r="G457" i="4"/>
  <c r="G456" i="4"/>
  <c r="G455" i="4"/>
  <c r="G453" i="4"/>
  <c r="G452" i="4"/>
  <c r="G451" i="4"/>
  <c r="G450" i="4"/>
  <c r="G449" i="4"/>
  <c r="G448" i="4"/>
  <c r="G447" i="4"/>
  <c r="G446" i="4"/>
  <c r="G445" i="4"/>
  <c r="G444" i="4"/>
  <c r="G443" i="4"/>
  <c r="G442" i="4"/>
  <c r="G441" i="4"/>
  <c r="G440" i="4"/>
  <c r="G439" i="4"/>
  <c r="G438" i="4"/>
  <c r="G437" i="4"/>
  <c r="G436" i="4"/>
  <c r="G435" i="4"/>
  <c r="G434" i="4"/>
  <c r="G433" i="4"/>
  <c r="G432" i="4"/>
  <c r="G431" i="4"/>
  <c r="G430" i="4"/>
  <c r="G429" i="4"/>
  <c r="G428" i="4"/>
  <c r="G427" i="4"/>
  <c r="G426" i="4"/>
  <c r="G425" i="4"/>
  <c r="G424" i="4"/>
  <c r="G423" i="4"/>
  <c r="G422" i="4"/>
  <c r="G421" i="4"/>
  <c r="G420" i="4"/>
  <c r="G419" i="4"/>
  <c r="G418" i="4"/>
  <c r="G417" i="4"/>
  <c r="G416" i="4"/>
  <c r="G415" i="4"/>
  <c r="G414" i="4"/>
  <c r="G412" i="4"/>
  <c r="G411" i="4"/>
  <c r="G410" i="4"/>
  <c r="G409" i="4"/>
  <c r="G408" i="4"/>
  <c r="G407" i="4"/>
  <c r="G406" i="4"/>
  <c r="G405" i="4"/>
  <c r="G404" i="4"/>
  <c r="G403" i="4"/>
  <c r="G402" i="4"/>
  <c r="G401" i="4"/>
  <c r="G400" i="4"/>
  <c r="G399" i="4"/>
  <c r="G398" i="4"/>
  <c r="G397" i="4"/>
  <c r="G396" i="4"/>
  <c r="G394" i="4"/>
  <c r="G393" i="4"/>
  <c r="G392" i="4"/>
  <c r="G391" i="4"/>
  <c r="G390" i="4"/>
  <c r="G389" i="4"/>
  <c r="G388" i="4"/>
  <c r="G387" i="4"/>
  <c r="G385" i="4"/>
  <c r="G384" i="4"/>
  <c r="Q384" i="4" s="1"/>
  <c r="G383" i="4"/>
  <c r="Q383" i="4" s="1"/>
  <c r="G382" i="4"/>
  <c r="G381" i="4"/>
  <c r="G380" i="4"/>
  <c r="G379" i="4"/>
  <c r="G378" i="4"/>
  <c r="G376" i="4"/>
  <c r="G375" i="4"/>
  <c r="G373" i="4"/>
  <c r="G372" i="4"/>
  <c r="G371" i="4"/>
  <c r="G370" i="4"/>
  <c r="G369" i="4"/>
  <c r="G368" i="4"/>
  <c r="G367" i="4"/>
  <c r="G366" i="4"/>
  <c r="G365" i="4"/>
  <c r="G364" i="4"/>
  <c r="G362" i="4"/>
  <c r="G361" i="4"/>
  <c r="G360" i="4"/>
  <c r="G359" i="4"/>
  <c r="G358" i="4"/>
  <c r="G356" i="4"/>
  <c r="G355" i="4"/>
  <c r="G354" i="4"/>
  <c r="G353" i="4"/>
  <c r="G352" i="4"/>
  <c r="G351" i="4"/>
  <c r="G350" i="4"/>
  <c r="G349" i="4"/>
  <c r="G348" i="4"/>
  <c r="G347" i="4"/>
  <c r="G346" i="4"/>
  <c r="G345" i="4"/>
  <c r="G344" i="4"/>
  <c r="G343" i="4"/>
  <c r="G342" i="4"/>
  <c r="G341" i="4"/>
  <c r="G340" i="4"/>
  <c r="G339" i="4"/>
  <c r="G338" i="4"/>
  <c r="G337" i="4"/>
  <c r="G336" i="4"/>
  <c r="G335" i="4"/>
  <c r="G334" i="4"/>
  <c r="G333" i="4"/>
  <c r="G332" i="4"/>
  <c r="G331" i="4"/>
  <c r="G330" i="4"/>
  <c r="G329" i="4"/>
  <c r="G328" i="4"/>
  <c r="G327" i="4"/>
  <c r="G326" i="4"/>
  <c r="G325" i="4"/>
  <c r="G324" i="4"/>
  <c r="G323" i="4"/>
  <c r="G322" i="4"/>
  <c r="G321" i="4"/>
  <c r="G320" i="4"/>
  <c r="G319" i="4"/>
  <c r="G318" i="4"/>
  <c r="G317" i="4"/>
  <c r="G316" i="4"/>
  <c r="G315" i="4"/>
  <c r="G314" i="4"/>
  <c r="G313" i="4"/>
  <c r="G311" i="4"/>
  <c r="G310" i="4"/>
  <c r="G309" i="4"/>
  <c r="G308" i="4"/>
  <c r="G307" i="4"/>
  <c r="G306" i="4"/>
  <c r="G305" i="4"/>
  <c r="G304" i="4"/>
  <c r="G303" i="4"/>
  <c r="G301" i="4"/>
  <c r="G300" i="4"/>
  <c r="G299" i="4"/>
  <c r="G298" i="4"/>
  <c r="G297" i="4"/>
  <c r="G296" i="4"/>
  <c r="G295" i="4"/>
  <c r="G294" i="4"/>
  <c r="G293" i="4"/>
  <c r="G291" i="4"/>
  <c r="G290" i="4"/>
  <c r="G289" i="4"/>
  <c r="G288" i="4"/>
  <c r="G287" i="4"/>
  <c r="G286" i="4"/>
  <c r="G285" i="4"/>
  <c r="G284" i="4"/>
  <c r="G283" i="4"/>
  <c r="G282" i="4"/>
  <c r="G280" i="4"/>
  <c r="G279" i="4"/>
  <c r="G278" i="4"/>
  <c r="G277" i="4"/>
  <c r="G276" i="4"/>
  <c r="G275" i="4"/>
  <c r="G274" i="4"/>
  <c r="G273" i="4"/>
  <c r="G272" i="4"/>
  <c r="G270" i="4"/>
  <c r="G269" i="4"/>
  <c r="G268" i="4"/>
  <c r="G267" i="4"/>
  <c r="G266" i="4"/>
  <c r="G264" i="4"/>
  <c r="G263" i="4"/>
  <c r="Q263" i="4" s="1"/>
  <c r="G262" i="4"/>
  <c r="Q262" i="4" s="1"/>
  <c r="G261" i="4"/>
  <c r="G260" i="4"/>
  <c r="G259" i="4"/>
  <c r="G258" i="4"/>
  <c r="G257" i="4"/>
  <c r="G256" i="4"/>
  <c r="G255" i="4"/>
  <c r="G254" i="4"/>
  <c r="G253" i="4"/>
  <c r="G252" i="4"/>
  <c r="G251" i="4"/>
  <c r="G249" i="4"/>
  <c r="G248" i="4" s="1"/>
  <c r="G247" i="4"/>
  <c r="G246" i="4"/>
  <c r="G245" i="4"/>
  <c r="G244" i="4"/>
  <c r="G243" i="4"/>
  <c r="G241" i="4"/>
  <c r="G240" i="4"/>
  <c r="G239" i="4"/>
  <c r="G237" i="4"/>
  <c r="G236" i="4" s="1"/>
  <c r="G235" i="4"/>
  <c r="G234" i="4"/>
  <c r="G233" i="4"/>
  <c r="G231" i="4"/>
  <c r="G230" i="4"/>
  <c r="G229" i="4"/>
  <c r="G228" i="4"/>
  <c r="G227" i="4"/>
  <c r="G226" i="4"/>
  <c r="G225" i="4"/>
  <c r="G224" i="4"/>
  <c r="G223" i="4"/>
  <c r="G222" i="4"/>
  <c r="G221" i="4"/>
  <c r="G220" i="4"/>
  <c r="G219" i="4"/>
  <c r="G218" i="4"/>
  <c r="G216" i="4"/>
  <c r="G215" i="4"/>
  <c r="G214" i="4"/>
  <c r="G213" i="4"/>
  <c r="G212" i="4"/>
  <c r="G210" i="4"/>
  <c r="G209" i="4" s="1"/>
  <c r="G208" i="4"/>
  <c r="G207" i="4"/>
  <c r="G206" i="4"/>
  <c r="G205" i="4"/>
  <c r="G204" i="4"/>
  <c r="G203" i="4"/>
  <c r="G202" i="4"/>
  <c r="G201" i="4"/>
  <c r="G200" i="4"/>
  <c r="G199" i="4"/>
  <c r="G198" i="4"/>
  <c r="G197" i="4"/>
  <c r="G196" i="4"/>
  <c r="G195" i="4"/>
  <c r="G194" i="4"/>
  <c r="G193" i="4"/>
  <c r="G192" i="4"/>
  <c r="G191" i="4"/>
  <c r="G190" i="4"/>
  <c r="G189" i="4"/>
  <c r="G188" i="4"/>
  <c r="G186" i="4"/>
  <c r="G185" i="4"/>
  <c r="G184" i="4"/>
  <c r="G183" i="4"/>
  <c r="G182" i="4"/>
  <c r="G181" i="4"/>
  <c r="G180" i="4"/>
  <c r="G179" i="4"/>
  <c r="G178" i="4"/>
  <c r="G177" i="4"/>
  <c r="G176" i="4"/>
  <c r="G175" i="4"/>
  <c r="G174" i="4"/>
  <c r="G173" i="4"/>
  <c r="G172" i="4"/>
  <c r="G171" i="4"/>
  <c r="G170" i="4"/>
  <c r="G169" i="4"/>
  <c r="G167" i="4"/>
  <c r="G166" i="4"/>
  <c r="R166" i="4" s="1"/>
  <c r="G165" i="4"/>
  <c r="R165" i="4" s="1"/>
  <c r="G164" i="4"/>
  <c r="G163" i="4"/>
  <c r="G162" i="4"/>
  <c r="G161" i="4"/>
  <c r="G160" i="4"/>
  <c r="G159" i="4"/>
  <c r="G158" i="4"/>
  <c r="G157" i="4"/>
  <c r="G156" i="4"/>
  <c r="G155" i="4"/>
  <c r="G154" i="4"/>
  <c r="G153" i="4"/>
  <c r="G152" i="4"/>
  <c r="G151" i="4"/>
  <c r="G150" i="4"/>
  <c r="G149" i="4"/>
  <c r="G148" i="4"/>
  <c r="G147" i="4"/>
  <c r="G145" i="4"/>
  <c r="G144" i="4" s="1"/>
  <c r="G143" i="4"/>
  <c r="G142" i="4"/>
  <c r="G141" i="4"/>
  <c r="G139" i="4"/>
  <c r="G138" i="4"/>
  <c r="G137" i="4"/>
  <c r="G136" i="4"/>
  <c r="G135" i="4"/>
  <c r="G133" i="4"/>
  <c r="G132" i="4"/>
  <c r="G131" i="4"/>
  <c r="G130" i="4"/>
  <c r="G129" i="4"/>
  <c r="G127" i="4"/>
  <c r="G126" i="4"/>
  <c r="G125" i="4"/>
  <c r="G124" i="4"/>
  <c r="G123" i="4"/>
  <c r="G122" i="4"/>
  <c r="G120" i="4"/>
  <c r="G119" i="4"/>
  <c r="G118" i="4"/>
  <c r="G117" i="4"/>
  <c r="G116" i="4"/>
  <c r="G114" i="4"/>
  <c r="G113" i="4"/>
  <c r="G112" i="4"/>
  <c r="G111" i="4"/>
  <c r="G110" i="4"/>
  <c r="G109" i="4"/>
  <c r="G108" i="4"/>
  <c r="G107" i="4"/>
  <c r="G106" i="4"/>
  <c r="G105" i="4"/>
  <c r="G104" i="4"/>
  <c r="G103" i="4"/>
  <c r="G102" i="4"/>
  <c r="G101" i="4"/>
  <c r="G100" i="4"/>
  <c r="G99" i="4"/>
  <c r="G98" i="4"/>
  <c r="G96" i="4"/>
  <c r="G95" i="4"/>
  <c r="Q95" i="4" s="1"/>
  <c r="G94" i="4"/>
  <c r="Q94" i="4" s="1"/>
  <c r="G93" i="4"/>
  <c r="G92" i="4"/>
  <c r="G91" i="4"/>
  <c r="G90" i="4"/>
  <c r="G89" i="4"/>
  <c r="G88" i="4"/>
  <c r="G87" i="4"/>
  <c r="G86" i="4"/>
  <c r="G85" i="4"/>
  <c r="G83" i="4"/>
  <c r="G82" i="4"/>
  <c r="G80" i="4"/>
  <c r="G79" i="4"/>
  <c r="G78" i="4"/>
  <c r="G77" i="4"/>
  <c r="G76" i="4"/>
  <c r="G75" i="4"/>
  <c r="G74" i="4"/>
  <c r="G73" i="4"/>
  <c r="G72" i="4"/>
  <c r="G71" i="4"/>
  <c r="G70" i="4"/>
  <c r="G69" i="4"/>
  <c r="G68" i="4"/>
  <c r="G67" i="4"/>
  <c r="G66" i="4"/>
  <c r="G64" i="4"/>
  <c r="G63" i="4"/>
  <c r="G62" i="4"/>
  <c r="G60" i="4"/>
  <c r="G59" i="4"/>
  <c r="G58" i="4"/>
  <c r="G57" i="4"/>
  <c r="G56" i="4"/>
  <c r="G54" i="4"/>
  <c r="G53" i="4"/>
  <c r="G52" i="4"/>
  <c r="G51" i="4"/>
  <c r="G50" i="4"/>
  <c r="G49" i="4"/>
  <c r="G47" i="4"/>
  <c r="G46" i="4"/>
  <c r="G45" i="4"/>
  <c r="G44" i="4"/>
  <c r="G43" i="4"/>
  <c r="G42" i="4"/>
  <c r="G41" i="4"/>
  <c r="G39" i="4"/>
  <c r="G38" i="4"/>
  <c r="G37" i="4"/>
  <c r="G36" i="4"/>
  <c r="G35" i="4"/>
  <c r="G34" i="4"/>
  <c r="G32" i="4"/>
  <c r="G31" i="4"/>
  <c r="G30" i="4"/>
  <c r="G28" i="4"/>
  <c r="G27" i="4"/>
  <c r="G26" i="4"/>
  <c r="G25" i="4"/>
  <c r="G23" i="4"/>
  <c r="G22" i="4"/>
  <c r="G21" i="4"/>
  <c r="Q1081" i="4"/>
  <c r="G768" i="4" l="1"/>
  <c r="G832" i="4"/>
  <c r="G544" i="4"/>
  <c r="G862" i="4"/>
  <c r="G20" i="4"/>
  <c r="G40" i="4"/>
  <c r="G81" i="4"/>
  <c r="G121" i="4"/>
  <c r="G140" i="4"/>
  <c r="G232" i="4"/>
  <c r="G238" i="4"/>
  <c r="G271" i="4"/>
  <c r="G302" i="4"/>
  <c r="G374" i="4"/>
  <c r="G470" i="4"/>
  <c r="G518" i="4"/>
  <c r="G553" i="4"/>
  <c r="G593" i="4"/>
  <c r="G624" i="4"/>
  <c r="G629" i="4"/>
  <c r="G704" i="4"/>
  <c r="G835" i="4"/>
  <c r="G908" i="4"/>
  <c r="G921" i="4"/>
  <c r="G926" i="4"/>
  <c r="G946" i="4"/>
  <c r="G961" i="4"/>
  <c r="G634" i="4"/>
  <c r="G621" i="4"/>
  <c r="R1080" i="4"/>
  <c r="G1079" i="4"/>
  <c r="G1013" i="4"/>
  <c r="G1024" i="4"/>
  <c r="G1069" i="4"/>
  <c r="G1049" i="4"/>
  <c r="G880" i="4"/>
  <c r="G958" i="4"/>
  <c r="G1021" i="4"/>
  <c r="G146" i="4"/>
  <c r="G707" i="4"/>
  <c r="G759" i="4"/>
  <c r="G782" i="4"/>
  <c r="G665" i="4"/>
  <c r="G838" i="4"/>
  <c r="G853" i="4"/>
  <c r="G870" i="4"/>
  <c r="G875" i="4"/>
  <c r="G938" i="4"/>
  <c r="G949" i="4"/>
  <c r="G732" i="4"/>
  <c r="G771" i="4"/>
  <c r="R1078" i="4"/>
  <c r="R1077" i="4" s="1"/>
  <c r="G55" i="4"/>
  <c r="G65" i="4"/>
  <c r="G168" i="4"/>
  <c r="G211" i="4"/>
  <c r="G250" i="4"/>
  <c r="G281" i="4"/>
  <c r="G312" i="4"/>
  <c r="G357" i="4"/>
  <c r="G484" i="4"/>
  <c r="G549" i="4"/>
  <c r="G611" i="4"/>
  <c r="G984" i="4"/>
  <c r="G61" i="4"/>
  <c r="G84" i="4"/>
  <c r="G97" i="4"/>
  <c r="G128" i="4"/>
  <c r="G217" i="4"/>
  <c r="G363" i="4"/>
  <c r="G377" i="4"/>
  <c r="G386" i="4"/>
  <c r="G395" i="4"/>
  <c r="G463" i="4"/>
  <c r="G511" i="4"/>
  <c r="G529" i="4"/>
  <c r="G534" i="4"/>
  <c r="G539" i="4"/>
  <c r="G649" i="4"/>
  <c r="R965" i="4"/>
  <c r="G964" i="4"/>
  <c r="G998" i="4"/>
  <c r="G1032" i="4"/>
  <c r="G33" i="4"/>
  <c r="G24" i="4"/>
  <c r="G29" i="4"/>
  <c r="G48" i="4"/>
  <c r="G115" i="4"/>
  <c r="G134" i="4"/>
  <c r="G187" i="4"/>
  <c r="G242" i="4"/>
  <c r="G265" i="4"/>
  <c r="G292" i="4"/>
  <c r="G413" i="4"/>
  <c r="G454" i="4"/>
  <c r="G491" i="4"/>
  <c r="G577" i="4"/>
  <c r="G587" i="4"/>
  <c r="G655" i="4"/>
  <c r="G690" i="4"/>
  <c r="G717" i="4"/>
  <c r="G722" i="4"/>
  <c r="G824" i="4"/>
  <c r="G889" i="4"/>
  <c r="G894" i="4"/>
  <c r="G1042" i="4"/>
  <c r="G1057" i="4"/>
  <c r="R263" i="4"/>
  <c r="R94" i="4"/>
  <c r="Q1085" i="4"/>
  <c r="R822" i="4"/>
  <c r="R384" i="4"/>
  <c r="Q1078" i="4"/>
  <c r="Q1077" i="4" s="1"/>
  <c r="R262" i="4"/>
  <c r="R1054" i="4"/>
  <c r="R1084" i="4"/>
  <c r="Q780" i="4"/>
  <c r="Q1055" i="4"/>
  <c r="R95" i="4"/>
  <c r="Q166" i="4"/>
  <c r="Q1017" i="4"/>
  <c r="R383" i="4"/>
  <c r="R468" i="4"/>
  <c r="Q1086" i="4"/>
  <c r="R1082" i="4"/>
  <c r="Q165" i="4"/>
  <c r="R1083" i="4"/>
  <c r="Q970" i="4"/>
  <c r="R970" i="4"/>
  <c r="R939" i="4"/>
  <c r="Q900" i="4"/>
  <c r="R900" i="4"/>
  <c r="Q1000" i="4"/>
  <c r="R1000" i="4"/>
  <c r="R891" i="4"/>
  <c r="R950" i="4"/>
  <c r="R975" i="4"/>
  <c r="R1005" i="4"/>
  <c r="R1020" i="4"/>
  <c r="R1019" i="4" s="1"/>
  <c r="Q891" i="4"/>
  <c r="Q939" i="4"/>
  <c r="Q950" i="4"/>
  <c r="Q975" i="4"/>
  <c r="Q1005" i="4"/>
  <c r="Q1020" i="4"/>
  <c r="Q1019" i="4" s="1"/>
  <c r="Q965" i="4"/>
  <c r="Q1079" i="4" l="1"/>
  <c r="G19" i="4"/>
  <c r="G462" i="4"/>
  <c r="G869" i="4"/>
  <c r="R1079" i="4"/>
  <c r="S919" i="4"/>
  <c r="S917" i="4"/>
  <c r="S915" i="4"/>
  <c r="S913" i="4"/>
  <c r="S908" i="4"/>
  <c r="S894" i="4"/>
  <c r="S889" i="4"/>
  <c r="S887" i="4"/>
  <c r="S885" i="4"/>
  <c r="S883" i="4"/>
  <c r="S880" i="4"/>
  <c r="S875" i="4"/>
  <c r="S870" i="4"/>
  <c r="S867" i="4"/>
  <c r="S865" i="4"/>
  <c r="S862" i="4"/>
  <c r="S853" i="4"/>
  <c r="S851" i="4"/>
  <c r="S849" i="4"/>
  <c r="S838" i="4"/>
  <c r="S835" i="4"/>
  <c r="S832" i="4"/>
  <c r="S824" i="4"/>
  <c r="S782" i="4"/>
  <c r="S771" i="4"/>
  <c r="S768" i="4"/>
  <c r="S759" i="4"/>
  <c r="S732" i="4"/>
  <c r="S722" i="4"/>
  <c r="S717" i="4"/>
  <c r="S707" i="4"/>
  <c r="S704" i="4"/>
  <c r="S690" i="4"/>
  <c r="S688" i="4"/>
  <c r="S665" i="4"/>
  <c r="S655" i="4"/>
  <c r="S649" i="4"/>
  <c r="S634" i="4"/>
  <c r="S629" i="4"/>
  <c r="S624" i="4"/>
  <c r="S621" i="4"/>
  <c r="S611" i="4"/>
  <c r="S593" i="4"/>
  <c r="S587" i="4"/>
  <c r="S585" i="4"/>
  <c r="S577" i="4"/>
  <c r="S553" i="4"/>
  <c r="S549" i="4"/>
  <c r="S547" i="4"/>
  <c r="S544" i="4"/>
  <c r="S539" i="4"/>
  <c r="S534" i="4"/>
  <c r="S529" i="4"/>
  <c r="S518" i="4"/>
  <c r="S511" i="4"/>
  <c r="S491" i="4"/>
  <c r="S413" i="4"/>
  <c r="S292" i="4"/>
  <c r="S19" i="4" s="1"/>
  <c r="D1081" i="8"/>
  <c r="F1081" i="8"/>
  <c r="G1081" i="8"/>
  <c r="H1081" i="8"/>
  <c r="I1081" i="8"/>
  <c r="J1081" i="8"/>
  <c r="K1081" i="8"/>
  <c r="L1081" i="8"/>
  <c r="M1081" i="8"/>
  <c r="N1081" i="8"/>
  <c r="O1081" i="8"/>
  <c r="P1081" i="8"/>
  <c r="Q1081" i="8"/>
  <c r="R1081" i="8"/>
  <c r="S1081" i="8"/>
  <c r="T1081" i="8"/>
  <c r="U1081" i="8"/>
  <c r="V1081" i="8"/>
  <c r="W1081" i="8"/>
  <c r="X1081" i="8"/>
  <c r="Y1081" i="8"/>
  <c r="Z1081" i="8"/>
  <c r="AA1081" i="8"/>
  <c r="AB1081" i="8"/>
  <c r="AC1081" i="8"/>
  <c r="AD1081" i="8"/>
  <c r="AE1081" i="8"/>
  <c r="AF1081" i="8"/>
  <c r="AG1081" i="8"/>
  <c r="AH1081" i="8"/>
  <c r="AI1081" i="8"/>
  <c r="AJ1081" i="8"/>
  <c r="AK1081" i="8"/>
  <c r="AL1081" i="8"/>
  <c r="AM1081" i="8"/>
  <c r="AN1081" i="8"/>
  <c r="AO1081" i="8"/>
  <c r="AP1081" i="8"/>
  <c r="AQ1081" i="8"/>
  <c r="AR1081" i="8"/>
  <c r="AS1081" i="8"/>
  <c r="AT1081" i="8"/>
  <c r="AU1081" i="8"/>
  <c r="AV1081" i="8"/>
  <c r="AW1081" i="8"/>
  <c r="AX1081" i="8"/>
  <c r="AY1081" i="8"/>
  <c r="AZ1081" i="8"/>
  <c r="BA1081" i="8"/>
  <c r="BB1081" i="8"/>
  <c r="BC1081" i="8"/>
  <c r="BD1081" i="8"/>
  <c r="BE1081" i="8"/>
  <c r="BF1081" i="8"/>
  <c r="BG1081" i="8"/>
  <c r="BH1081" i="8"/>
  <c r="BI1081" i="8"/>
  <c r="BJ1081" i="8"/>
  <c r="BK1081" i="8"/>
  <c r="BL1081" i="8"/>
  <c r="BM1081" i="8"/>
  <c r="BN1081" i="8"/>
  <c r="BO1081" i="8"/>
  <c r="BP1081" i="8"/>
  <c r="BQ1081" i="8"/>
  <c r="BR1081" i="8"/>
  <c r="BS1081" i="8"/>
  <c r="BT1081" i="8"/>
  <c r="BU1081" i="8"/>
  <c r="BV1081" i="8"/>
  <c r="BW1081" i="8"/>
  <c r="BX1081" i="8"/>
  <c r="BY1081" i="8"/>
  <c r="BZ1081" i="8"/>
  <c r="CA1081" i="8"/>
  <c r="D1079" i="8"/>
  <c r="F1079" i="8"/>
  <c r="G1079" i="8"/>
  <c r="H1079" i="8"/>
  <c r="I1079" i="8"/>
  <c r="J1079" i="8"/>
  <c r="K1079" i="8"/>
  <c r="L1079" i="8"/>
  <c r="M1079" i="8"/>
  <c r="N1079" i="8"/>
  <c r="O1079" i="8"/>
  <c r="P1079" i="8"/>
  <c r="Q1079" i="8"/>
  <c r="R1079" i="8"/>
  <c r="S1079" i="8"/>
  <c r="T1079" i="8"/>
  <c r="U1079" i="8"/>
  <c r="V1079" i="8"/>
  <c r="W1079" i="8"/>
  <c r="X1079" i="8"/>
  <c r="Y1079" i="8"/>
  <c r="Z1079" i="8"/>
  <c r="AA1079" i="8"/>
  <c r="AB1079" i="8"/>
  <c r="AC1079" i="8"/>
  <c r="AD1079" i="8"/>
  <c r="AE1079" i="8"/>
  <c r="AF1079" i="8"/>
  <c r="AG1079" i="8"/>
  <c r="AH1079" i="8"/>
  <c r="AI1079" i="8"/>
  <c r="AJ1079" i="8"/>
  <c r="AK1079" i="8"/>
  <c r="AL1079" i="8"/>
  <c r="AM1079" i="8"/>
  <c r="AN1079" i="8"/>
  <c r="AO1079" i="8"/>
  <c r="AP1079" i="8"/>
  <c r="AQ1079" i="8"/>
  <c r="AR1079" i="8"/>
  <c r="AS1079" i="8"/>
  <c r="AT1079" i="8"/>
  <c r="AU1079" i="8"/>
  <c r="AV1079" i="8"/>
  <c r="AW1079" i="8"/>
  <c r="AX1079" i="8"/>
  <c r="AY1079" i="8"/>
  <c r="AZ1079" i="8"/>
  <c r="BA1079" i="8"/>
  <c r="BB1079" i="8"/>
  <c r="BC1079" i="8"/>
  <c r="BD1079" i="8"/>
  <c r="BE1079" i="8"/>
  <c r="BF1079" i="8"/>
  <c r="BG1079" i="8"/>
  <c r="BH1079" i="8"/>
  <c r="BI1079" i="8"/>
  <c r="BJ1079" i="8"/>
  <c r="BK1079" i="8"/>
  <c r="BL1079" i="8"/>
  <c r="BM1079" i="8"/>
  <c r="BN1079" i="8"/>
  <c r="BO1079" i="8"/>
  <c r="BP1079" i="8"/>
  <c r="BQ1079" i="8"/>
  <c r="BR1079" i="8"/>
  <c r="BS1079" i="8"/>
  <c r="BT1079" i="8"/>
  <c r="BU1079" i="8"/>
  <c r="BV1079" i="8"/>
  <c r="BW1079" i="8"/>
  <c r="BX1079" i="8"/>
  <c r="BY1079" i="8"/>
  <c r="BZ1079" i="8"/>
  <c r="CA1079" i="8"/>
  <c r="D1077" i="8"/>
  <c r="F1077" i="8"/>
  <c r="G1077" i="8"/>
  <c r="H1077" i="8"/>
  <c r="I1077" i="8"/>
  <c r="J1077" i="8"/>
  <c r="K1077" i="8"/>
  <c r="L1077" i="8"/>
  <c r="M1077" i="8"/>
  <c r="N1077" i="8"/>
  <c r="O1077" i="8"/>
  <c r="P1077" i="8"/>
  <c r="Q1077" i="8"/>
  <c r="R1077" i="8"/>
  <c r="S1077" i="8"/>
  <c r="T1077" i="8"/>
  <c r="U1077" i="8"/>
  <c r="V1077" i="8"/>
  <c r="W1077" i="8"/>
  <c r="X1077" i="8"/>
  <c r="Y1077" i="8"/>
  <c r="Z1077" i="8"/>
  <c r="AA1077" i="8"/>
  <c r="AB1077" i="8"/>
  <c r="AC1077" i="8"/>
  <c r="AD1077" i="8"/>
  <c r="AE1077" i="8"/>
  <c r="AF1077" i="8"/>
  <c r="AG1077" i="8"/>
  <c r="AH1077" i="8"/>
  <c r="AI1077" i="8"/>
  <c r="AJ1077" i="8"/>
  <c r="AK1077" i="8"/>
  <c r="AL1077" i="8"/>
  <c r="AM1077" i="8"/>
  <c r="AN1077" i="8"/>
  <c r="AO1077" i="8"/>
  <c r="AP1077" i="8"/>
  <c r="AQ1077" i="8"/>
  <c r="AR1077" i="8"/>
  <c r="AS1077" i="8"/>
  <c r="AT1077" i="8"/>
  <c r="AU1077" i="8"/>
  <c r="AV1077" i="8"/>
  <c r="AW1077" i="8"/>
  <c r="AX1077" i="8"/>
  <c r="AY1077" i="8"/>
  <c r="AZ1077" i="8"/>
  <c r="BA1077" i="8"/>
  <c r="BB1077" i="8"/>
  <c r="BC1077" i="8"/>
  <c r="BD1077" i="8"/>
  <c r="BE1077" i="8"/>
  <c r="BF1077" i="8"/>
  <c r="BG1077" i="8"/>
  <c r="BH1077" i="8"/>
  <c r="BI1077" i="8"/>
  <c r="BJ1077" i="8"/>
  <c r="BK1077" i="8"/>
  <c r="BL1077" i="8"/>
  <c r="BM1077" i="8"/>
  <c r="BN1077" i="8"/>
  <c r="BO1077" i="8"/>
  <c r="BP1077" i="8"/>
  <c r="BQ1077" i="8"/>
  <c r="BR1077" i="8"/>
  <c r="BS1077" i="8"/>
  <c r="BT1077" i="8"/>
  <c r="BU1077" i="8"/>
  <c r="BV1077" i="8"/>
  <c r="BW1077" i="8"/>
  <c r="BX1077" i="8"/>
  <c r="BY1077" i="8"/>
  <c r="BZ1077" i="8"/>
  <c r="CA1077" i="8"/>
  <c r="D1074" i="8"/>
  <c r="F1074" i="8"/>
  <c r="G1074" i="8"/>
  <c r="H1074" i="8"/>
  <c r="I1074" i="8"/>
  <c r="J1074" i="8"/>
  <c r="K1074" i="8"/>
  <c r="L1074" i="8"/>
  <c r="M1074" i="8"/>
  <c r="N1074" i="8"/>
  <c r="O1074" i="8"/>
  <c r="P1074" i="8"/>
  <c r="Q1074" i="8"/>
  <c r="R1074" i="8"/>
  <c r="S1074" i="8"/>
  <c r="T1074" i="8"/>
  <c r="U1074" i="8"/>
  <c r="V1074" i="8"/>
  <c r="W1074" i="8"/>
  <c r="X1074" i="8"/>
  <c r="Y1074" i="8"/>
  <c r="Z1074" i="8"/>
  <c r="AA1074" i="8"/>
  <c r="AB1074" i="8"/>
  <c r="AC1074" i="8"/>
  <c r="AD1074" i="8"/>
  <c r="AE1074" i="8"/>
  <c r="AF1074" i="8"/>
  <c r="AG1074" i="8"/>
  <c r="AH1074" i="8"/>
  <c r="AI1074" i="8"/>
  <c r="AJ1074" i="8"/>
  <c r="AK1074" i="8"/>
  <c r="AL1074" i="8"/>
  <c r="AM1074" i="8"/>
  <c r="AN1074" i="8"/>
  <c r="AO1074" i="8"/>
  <c r="AP1074" i="8"/>
  <c r="AQ1074" i="8"/>
  <c r="AR1074" i="8"/>
  <c r="AS1074" i="8"/>
  <c r="AT1074" i="8"/>
  <c r="AU1074" i="8"/>
  <c r="AV1074" i="8"/>
  <c r="AW1074" i="8"/>
  <c r="AX1074" i="8"/>
  <c r="AY1074" i="8"/>
  <c r="AZ1074" i="8"/>
  <c r="BA1074" i="8"/>
  <c r="BB1074" i="8"/>
  <c r="BC1074" i="8"/>
  <c r="BD1074" i="8"/>
  <c r="BE1074" i="8"/>
  <c r="BF1074" i="8"/>
  <c r="BG1074" i="8"/>
  <c r="BH1074" i="8"/>
  <c r="BI1074" i="8"/>
  <c r="BJ1074" i="8"/>
  <c r="BK1074" i="8"/>
  <c r="BL1074" i="8"/>
  <c r="BM1074" i="8"/>
  <c r="BN1074" i="8"/>
  <c r="BO1074" i="8"/>
  <c r="BP1074" i="8"/>
  <c r="BQ1074" i="8"/>
  <c r="BR1074" i="8"/>
  <c r="BS1074" i="8"/>
  <c r="BT1074" i="8"/>
  <c r="BU1074" i="8"/>
  <c r="BV1074" i="8"/>
  <c r="BW1074" i="8"/>
  <c r="BX1074" i="8"/>
  <c r="BY1074" i="8"/>
  <c r="BZ1074" i="8"/>
  <c r="CA1074" i="8"/>
  <c r="D1071" i="8"/>
  <c r="F1071" i="8"/>
  <c r="G1071" i="8"/>
  <c r="H1071" i="8"/>
  <c r="I1071" i="8"/>
  <c r="J1071" i="8"/>
  <c r="K1071" i="8"/>
  <c r="L1071" i="8"/>
  <c r="M1071" i="8"/>
  <c r="N1071" i="8"/>
  <c r="O1071" i="8"/>
  <c r="P1071" i="8"/>
  <c r="Q1071" i="8"/>
  <c r="R1071" i="8"/>
  <c r="S1071" i="8"/>
  <c r="T1071" i="8"/>
  <c r="U1071" i="8"/>
  <c r="V1071" i="8"/>
  <c r="W1071" i="8"/>
  <c r="X1071" i="8"/>
  <c r="Y1071" i="8"/>
  <c r="Z1071" i="8"/>
  <c r="AA1071" i="8"/>
  <c r="AB1071" i="8"/>
  <c r="AC1071" i="8"/>
  <c r="AD1071" i="8"/>
  <c r="AE1071" i="8"/>
  <c r="AF1071" i="8"/>
  <c r="AG1071" i="8"/>
  <c r="AH1071" i="8"/>
  <c r="AI1071" i="8"/>
  <c r="AJ1071" i="8"/>
  <c r="AK1071" i="8"/>
  <c r="AL1071" i="8"/>
  <c r="AM1071" i="8"/>
  <c r="AN1071" i="8"/>
  <c r="AO1071" i="8"/>
  <c r="AP1071" i="8"/>
  <c r="AQ1071" i="8"/>
  <c r="AR1071" i="8"/>
  <c r="AS1071" i="8"/>
  <c r="AT1071" i="8"/>
  <c r="AU1071" i="8"/>
  <c r="AV1071" i="8"/>
  <c r="AW1071" i="8"/>
  <c r="AX1071" i="8"/>
  <c r="AY1071" i="8"/>
  <c r="AZ1071" i="8"/>
  <c r="BA1071" i="8"/>
  <c r="BB1071" i="8"/>
  <c r="BC1071" i="8"/>
  <c r="BD1071" i="8"/>
  <c r="BE1071" i="8"/>
  <c r="BF1071" i="8"/>
  <c r="BG1071" i="8"/>
  <c r="BH1071" i="8"/>
  <c r="BI1071" i="8"/>
  <c r="BJ1071" i="8"/>
  <c r="BK1071" i="8"/>
  <c r="BL1071" i="8"/>
  <c r="BM1071" i="8"/>
  <c r="BN1071" i="8"/>
  <c r="BO1071" i="8"/>
  <c r="BP1071" i="8"/>
  <c r="BQ1071" i="8"/>
  <c r="BR1071" i="8"/>
  <c r="BS1071" i="8"/>
  <c r="BT1071" i="8"/>
  <c r="BU1071" i="8"/>
  <c r="BV1071" i="8"/>
  <c r="BW1071" i="8"/>
  <c r="BX1071" i="8"/>
  <c r="BY1071" i="8"/>
  <c r="BZ1071" i="8"/>
  <c r="CA1071" i="8"/>
  <c r="D1069" i="8"/>
  <c r="F1069" i="8"/>
  <c r="G1069" i="8"/>
  <c r="H1069" i="8"/>
  <c r="I1069" i="8"/>
  <c r="J1069" i="8"/>
  <c r="K1069" i="8"/>
  <c r="L1069" i="8"/>
  <c r="M1069" i="8"/>
  <c r="N1069" i="8"/>
  <c r="O1069" i="8"/>
  <c r="P1069" i="8"/>
  <c r="Q1069" i="8"/>
  <c r="R1069" i="8"/>
  <c r="S1069" i="8"/>
  <c r="T1069" i="8"/>
  <c r="U1069" i="8"/>
  <c r="V1069" i="8"/>
  <c r="W1069" i="8"/>
  <c r="X1069" i="8"/>
  <c r="Y1069" i="8"/>
  <c r="Z1069" i="8"/>
  <c r="AA1069" i="8"/>
  <c r="AB1069" i="8"/>
  <c r="AC1069" i="8"/>
  <c r="AD1069" i="8"/>
  <c r="AE1069" i="8"/>
  <c r="AF1069" i="8"/>
  <c r="AG1069" i="8"/>
  <c r="AH1069" i="8"/>
  <c r="AI1069" i="8"/>
  <c r="AJ1069" i="8"/>
  <c r="AK1069" i="8"/>
  <c r="AL1069" i="8"/>
  <c r="AM1069" i="8"/>
  <c r="AN1069" i="8"/>
  <c r="AO1069" i="8"/>
  <c r="AP1069" i="8"/>
  <c r="AQ1069" i="8"/>
  <c r="AR1069" i="8"/>
  <c r="AS1069" i="8"/>
  <c r="AT1069" i="8"/>
  <c r="AU1069" i="8"/>
  <c r="AV1069" i="8"/>
  <c r="AW1069" i="8"/>
  <c r="AX1069" i="8"/>
  <c r="AY1069" i="8"/>
  <c r="AZ1069" i="8"/>
  <c r="BA1069" i="8"/>
  <c r="BB1069" i="8"/>
  <c r="BC1069" i="8"/>
  <c r="BD1069" i="8"/>
  <c r="BE1069" i="8"/>
  <c r="BF1069" i="8"/>
  <c r="BG1069" i="8"/>
  <c r="BH1069" i="8"/>
  <c r="BI1069" i="8"/>
  <c r="BJ1069" i="8"/>
  <c r="BK1069" i="8"/>
  <c r="BL1069" i="8"/>
  <c r="BM1069" i="8"/>
  <c r="BN1069" i="8"/>
  <c r="BO1069" i="8"/>
  <c r="BP1069" i="8"/>
  <c r="BQ1069" i="8"/>
  <c r="BR1069" i="8"/>
  <c r="BS1069" i="8"/>
  <c r="BT1069" i="8"/>
  <c r="BU1069" i="8"/>
  <c r="BV1069" i="8"/>
  <c r="BW1069" i="8"/>
  <c r="BX1069" i="8"/>
  <c r="BY1069" i="8"/>
  <c r="BZ1069" i="8"/>
  <c r="CA1069" i="8"/>
  <c r="D1067" i="8"/>
  <c r="F1067" i="8"/>
  <c r="G1067" i="8"/>
  <c r="H1067" i="8"/>
  <c r="I1067" i="8"/>
  <c r="J1067" i="8"/>
  <c r="K1067" i="8"/>
  <c r="L1067" i="8"/>
  <c r="M1067" i="8"/>
  <c r="N1067" i="8"/>
  <c r="O1067" i="8"/>
  <c r="P1067" i="8"/>
  <c r="Q1067" i="8"/>
  <c r="R1067" i="8"/>
  <c r="S1067" i="8"/>
  <c r="T1067" i="8"/>
  <c r="U1067" i="8"/>
  <c r="V1067" i="8"/>
  <c r="W1067" i="8"/>
  <c r="X1067" i="8"/>
  <c r="Y1067" i="8"/>
  <c r="Z1067" i="8"/>
  <c r="AA1067" i="8"/>
  <c r="AB1067" i="8"/>
  <c r="AC1067" i="8"/>
  <c r="AD1067" i="8"/>
  <c r="AE1067" i="8"/>
  <c r="AF1067" i="8"/>
  <c r="AG1067" i="8"/>
  <c r="AH1067" i="8"/>
  <c r="AI1067" i="8"/>
  <c r="AJ1067" i="8"/>
  <c r="AK1067" i="8"/>
  <c r="AL1067" i="8"/>
  <c r="AM1067" i="8"/>
  <c r="AN1067" i="8"/>
  <c r="AO1067" i="8"/>
  <c r="AP1067" i="8"/>
  <c r="AQ1067" i="8"/>
  <c r="AR1067" i="8"/>
  <c r="AS1067" i="8"/>
  <c r="AT1067" i="8"/>
  <c r="AU1067" i="8"/>
  <c r="AV1067" i="8"/>
  <c r="AW1067" i="8"/>
  <c r="AX1067" i="8"/>
  <c r="AY1067" i="8"/>
  <c r="AZ1067" i="8"/>
  <c r="BA1067" i="8"/>
  <c r="BB1067" i="8"/>
  <c r="BC1067" i="8"/>
  <c r="BD1067" i="8"/>
  <c r="BE1067" i="8"/>
  <c r="BF1067" i="8"/>
  <c r="BG1067" i="8"/>
  <c r="BH1067" i="8"/>
  <c r="BI1067" i="8"/>
  <c r="BJ1067" i="8"/>
  <c r="BK1067" i="8"/>
  <c r="BL1067" i="8"/>
  <c r="BM1067" i="8"/>
  <c r="BN1067" i="8"/>
  <c r="BO1067" i="8"/>
  <c r="BP1067" i="8"/>
  <c r="BQ1067" i="8"/>
  <c r="BR1067" i="8"/>
  <c r="BS1067" i="8"/>
  <c r="BT1067" i="8"/>
  <c r="BU1067" i="8"/>
  <c r="BV1067" i="8"/>
  <c r="BW1067" i="8"/>
  <c r="BX1067" i="8"/>
  <c r="BY1067" i="8"/>
  <c r="BZ1067" i="8"/>
  <c r="CA1067" i="8"/>
  <c r="D1065" i="8"/>
  <c r="F1065" i="8"/>
  <c r="G1065" i="8"/>
  <c r="H1065" i="8"/>
  <c r="I1065" i="8"/>
  <c r="J1065" i="8"/>
  <c r="K1065" i="8"/>
  <c r="L1065" i="8"/>
  <c r="M1065" i="8"/>
  <c r="N1065" i="8"/>
  <c r="O1065" i="8"/>
  <c r="P1065" i="8"/>
  <c r="Q1065" i="8"/>
  <c r="R1065" i="8"/>
  <c r="S1065" i="8"/>
  <c r="T1065" i="8"/>
  <c r="U1065" i="8"/>
  <c r="V1065" i="8"/>
  <c r="W1065" i="8"/>
  <c r="X1065" i="8"/>
  <c r="Y1065" i="8"/>
  <c r="Z1065" i="8"/>
  <c r="AA1065" i="8"/>
  <c r="AB1065" i="8"/>
  <c r="AC1065" i="8"/>
  <c r="AD1065" i="8"/>
  <c r="AE1065" i="8"/>
  <c r="AF1065" i="8"/>
  <c r="AG1065" i="8"/>
  <c r="AH1065" i="8"/>
  <c r="AI1065" i="8"/>
  <c r="AJ1065" i="8"/>
  <c r="AK1065" i="8"/>
  <c r="AL1065" i="8"/>
  <c r="AM1065" i="8"/>
  <c r="AN1065" i="8"/>
  <c r="AO1065" i="8"/>
  <c r="AP1065" i="8"/>
  <c r="AQ1065" i="8"/>
  <c r="AR1065" i="8"/>
  <c r="AS1065" i="8"/>
  <c r="AT1065" i="8"/>
  <c r="AU1065" i="8"/>
  <c r="AV1065" i="8"/>
  <c r="AW1065" i="8"/>
  <c r="AX1065" i="8"/>
  <c r="AY1065" i="8"/>
  <c r="AZ1065" i="8"/>
  <c r="BA1065" i="8"/>
  <c r="BB1065" i="8"/>
  <c r="BC1065" i="8"/>
  <c r="BD1065" i="8"/>
  <c r="BE1065" i="8"/>
  <c r="BF1065" i="8"/>
  <c r="BG1065" i="8"/>
  <c r="BH1065" i="8"/>
  <c r="BI1065" i="8"/>
  <c r="BJ1065" i="8"/>
  <c r="BK1065" i="8"/>
  <c r="BL1065" i="8"/>
  <c r="BM1065" i="8"/>
  <c r="BN1065" i="8"/>
  <c r="BO1065" i="8"/>
  <c r="BP1065" i="8"/>
  <c r="BQ1065" i="8"/>
  <c r="BR1065" i="8"/>
  <c r="BS1065" i="8"/>
  <c r="BT1065" i="8"/>
  <c r="BU1065" i="8"/>
  <c r="BV1065" i="8"/>
  <c r="BW1065" i="8"/>
  <c r="BX1065" i="8"/>
  <c r="BY1065" i="8"/>
  <c r="BZ1065" i="8"/>
  <c r="CA1065" i="8"/>
  <c r="D1059" i="8"/>
  <c r="F1059" i="8"/>
  <c r="G1059" i="8"/>
  <c r="H1059" i="8"/>
  <c r="I1059" i="8"/>
  <c r="J1059" i="8"/>
  <c r="K1059" i="8"/>
  <c r="L1059" i="8"/>
  <c r="M1059" i="8"/>
  <c r="N1059" i="8"/>
  <c r="O1059" i="8"/>
  <c r="P1059" i="8"/>
  <c r="Q1059" i="8"/>
  <c r="R1059" i="8"/>
  <c r="S1059" i="8"/>
  <c r="T1059" i="8"/>
  <c r="U1059" i="8"/>
  <c r="V1059" i="8"/>
  <c r="W1059" i="8"/>
  <c r="X1059" i="8"/>
  <c r="Y1059" i="8"/>
  <c r="Z1059" i="8"/>
  <c r="AA1059" i="8"/>
  <c r="AB1059" i="8"/>
  <c r="AC1059" i="8"/>
  <c r="AD1059" i="8"/>
  <c r="AE1059" i="8"/>
  <c r="AF1059" i="8"/>
  <c r="AG1059" i="8"/>
  <c r="AH1059" i="8"/>
  <c r="AI1059" i="8"/>
  <c r="AJ1059" i="8"/>
  <c r="AK1059" i="8"/>
  <c r="AL1059" i="8"/>
  <c r="AM1059" i="8"/>
  <c r="AN1059" i="8"/>
  <c r="AO1059" i="8"/>
  <c r="AP1059" i="8"/>
  <c r="AQ1059" i="8"/>
  <c r="AR1059" i="8"/>
  <c r="AS1059" i="8"/>
  <c r="AT1059" i="8"/>
  <c r="AU1059" i="8"/>
  <c r="AV1059" i="8"/>
  <c r="AW1059" i="8"/>
  <c r="AX1059" i="8"/>
  <c r="AY1059" i="8"/>
  <c r="AZ1059" i="8"/>
  <c r="BA1059" i="8"/>
  <c r="BB1059" i="8"/>
  <c r="BC1059" i="8"/>
  <c r="BD1059" i="8"/>
  <c r="BE1059" i="8"/>
  <c r="BF1059" i="8"/>
  <c r="BG1059" i="8"/>
  <c r="BH1059" i="8"/>
  <c r="BI1059" i="8"/>
  <c r="BJ1059" i="8"/>
  <c r="BK1059" i="8"/>
  <c r="BL1059" i="8"/>
  <c r="BM1059" i="8"/>
  <c r="BN1059" i="8"/>
  <c r="BO1059" i="8"/>
  <c r="BP1059" i="8"/>
  <c r="BQ1059" i="8"/>
  <c r="BR1059" i="8"/>
  <c r="BS1059" i="8"/>
  <c r="BT1059" i="8"/>
  <c r="BU1059" i="8"/>
  <c r="BV1059" i="8"/>
  <c r="BW1059" i="8"/>
  <c r="BX1059" i="8"/>
  <c r="BY1059" i="8"/>
  <c r="BZ1059" i="8"/>
  <c r="CA1059" i="8"/>
  <c r="D1051" i="8"/>
  <c r="F1051" i="8"/>
  <c r="G1051" i="8"/>
  <c r="H1051" i="8"/>
  <c r="I1051" i="8"/>
  <c r="J1051" i="8"/>
  <c r="K1051" i="8"/>
  <c r="L1051" i="8"/>
  <c r="M1051" i="8"/>
  <c r="N1051" i="8"/>
  <c r="O1051" i="8"/>
  <c r="P1051" i="8"/>
  <c r="Q1051" i="8"/>
  <c r="R1051" i="8"/>
  <c r="S1051" i="8"/>
  <c r="T1051" i="8"/>
  <c r="U1051" i="8"/>
  <c r="V1051" i="8"/>
  <c r="W1051" i="8"/>
  <c r="X1051" i="8"/>
  <c r="Y1051" i="8"/>
  <c r="Z1051" i="8"/>
  <c r="AA1051" i="8"/>
  <c r="AB1051" i="8"/>
  <c r="AC1051" i="8"/>
  <c r="AD1051" i="8"/>
  <c r="AE1051" i="8"/>
  <c r="AF1051" i="8"/>
  <c r="AG1051" i="8"/>
  <c r="AH1051" i="8"/>
  <c r="AI1051" i="8"/>
  <c r="AJ1051" i="8"/>
  <c r="AK1051" i="8"/>
  <c r="AL1051" i="8"/>
  <c r="AM1051" i="8"/>
  <c r="AN1051" i="8"/>
  <c r="AO1051" i="8"/>
  <c r="AP1051" i="8"/>
  <c r="AQ1051" i="8"/>
  <c r="AR1051" i="8"/>
  <c r="AS1051" i="8"/>
  <c r="AT1051" i="8"/>
  <c r="AU1051" i="8"/>
  <c r="AV1051" i="8"/>
  <c r="AW1051" i="8"/>
  <c r="AX1051" i="8"/>
  <c r="AY1051" i="8"/>
  <c r="AZ1051" i="8"/>
  <c r="BA1051" i="8"/>
  <c r="BB1051" i="8"/>
  <c r="BC1051" i="8"/>
  <c r="BD1051" i="8"/>
  <c r="BE1051" i="8"/>
  <c r="BF1051" i="8"/>
  <c r="BG1051" i="8"/>
  <c r="BH1051" i="8"/>
  <c r="BI1051" i="8"/>
  <c r="BJ1051" i="8"/>
  <c r="BK1051" i="8"/>
  <c r="BL1051" i="8"/>
  <c r="BM1051" i="8"/>
  <c r="BN1051" i="8"/>
  <c r="BO1051" i="8"/>
  <c r="BP1051" i="8"/>
  <c r="BQ1051" i="8"/>
  <c r="BR1051" i="8"/>
  <c r="BS1051" i="8"/>
  <c r="BT1051" i="8"/>
  <c r="BU1051" i="8"/>
  <c r="BV1051" i="8"/>
  <c r="BW1051" i="8"/>
  <c r="BX1051" i="8"/>
  <c r="BY1051" i="8"/>
  <c r="BZ1051" i="8"/>
  <c r="CA1051" i="8"/>
  <c r="D1049" i="8"/>
  <c r="F1049" i="8"/>
  <c r="G1049" i="8"/>
  <c r="H1049" i="8"/>
  <c r="I1049" i="8"/>
  <c r="J1049" i="8"/>
  <c r="K1049" i="8"/>
  <c r="L1049" i="8"/>
  <c r="M1049" i="8"/>
  <c r="N1049" i="8"/>
  <c r="O1049" i="8"/>
  <c r="P1049" i="8"/>
  <c r="Q1049" i="8"/>
  <c r="R1049" i="8"/>
  <c r="S1049" i="8"/>
  <c r="T1049" i="8"/>
  <c r="U1049" i="8"/>
  <c r="V1049" i="8"/>
  <c r="W1049" i="8"/>
  <c r="X1049" i="8"/>
  <c r="Y1049" i="8"/>
  <c r="Z1049" i="8"/>
  <c r="AA1049" i="8"/>
  <c r="AB1049" i="8"/>
  <c r="AC1049" i="8"/>
  <c r="AD1049" i="8"/>
  <c r="AE1049" i="8"/>
  <c r="AF1049" i="8"/>
  <c r="AG1049" i="8"/>
  <c r="AH1049" i="8"/>
  <c r="AI1049" i="8"/>
  <c r="AJ1049" i="8"/>
  <c r="AK1049" i="8"/>
  <c r="AL1049" i="8"/>
  <c r="AM1049" i="8"/>
  <c r="AN1049" i="8"/>
  <c r="AO1049" i="8"/>
  <c r="AP1049" i="8"/>
  <c r="AQ1049" i="8"/>
  <c r="AR1049" i="8"/>
  <c r="AS1049" i="8"/>
  <c r="AT1049" i="8"/>
  <c r="AU1049" i="8"/>
  <c r="AV1049" i="8"/>
  <c r="AW1049" i="8"/>
  <c r="AX1049" i="8"/>
  <c r="AY1049" i="8"/>
  <c r="AZ1049" i="8"/>
  <c r="BA1049" i="8"/>
  <c r="BB1049" i="8"/>
  <c r="BC1049" i="8"/>
  <c r="BD1049" i="8"/>
  <c r="BE1049" i="8"/>
  <c r="BF1049" i="8"/>
  <c r="BG1049" i="8"/>
  <c r="BH1049" i="8"/>
  <c r="BI1049" i="8"/>
  <c r="BJ1049" i="8"/>
  <c r="BK1049" i="8"/>
  <c r="BL1049" i="8"/>
  <c r="BM1049" i="8"/>
  <c r="BN1049" i="8"/>
  <c r="BO1049" i="8"/>
  <c r="BP1049" i="8"/>
  <c r="BQ1049" i="8"/>
  <c r="BR1049" i="8"/>
  <c r="BS1049" i="8"/>
  <c r="BT1049" i="8"/>
  <c r="BU1049" i="8"/>
  <c r="BV1049" i="8"/>
  <c r="BW1049" i="8"/>
  <c r="BX1049" i="8"/>
  <c r="BY1049" i="8"/>
  <c r="BZ1049" i="8"/>
  <c r="CA1049" i="8"/>
  <c r="D1044" i="8"/>
  <c r="F1044" i="8"/>
  <c r="G1044" i="8"/>
  <c r="H1044" i="8"/>
  <c r="I1044" i="8"/>
  <c r="J1044" i="8"/>
  <c r="K1044" i="8"/>
  <c r="L1044" i="8"/>
  <c r="M1044" i="8"/>
  <c r="N1044" i="8"/>
  <c r="O1044" i="8"/>
  <c r="P1044" i="8"/>
  <c r="Q1044" i="8"/>
  <c r="R1044" i="8"/>
  <c r="S1044" i="8"/>
  <c r="T1044" i="8"/>
  <c r="U1044" i="8"/>
  <c r="V1044" i="8"/>
  <c r="W1044" i="8"/>
  <c r="X1044" i="8"/>
  <c r="Y1044" i="8"/>
  <c r="Z1044" i="8"/>
  <c r="AA1044" i="8"/>
  <c r="AB1044" i="8"/>
  <c r="AC1044" i="8"/>
  <c r="AD1044" i="8"/>
  <c r="AE1044" i="8"/>
  <c r="AF1044" i="8"/>
  <c r="AG1044" i="8"/>
  <c r="AH1044" i="8"/>
  <c r="AI1044" i="8"/>
  <c r="AJ1044" i="8"/>
  <c r="AK1044" i="8"/>
  <c r="AL1044" i="8"/>
  <c r="AM1044" i="8"/>
  <c r="AN1044" i="8"/>
  <c r="AO1044" i="8"/>
  <c r="AP1044" i="8"/>
  <c r="AQ1044" i="8"/>
  <c r="AR1044" i="8"/>
  <c r="AS1044" i="8"/>
  <c r="AT1044" i="8"/>
  <c r="AU1044" i="8"/>
  <c r="AV1044" i="8"/>
  <c r="AW1044" i="8"/>
  <c r="AX1044" i="8"/>
  <c r="AY1044" i="8"/>
  <c r="AZ1044" i="8"/>
  <c r="BA1044" i="8"/>
  <c r="BB1044" i="8"/>
  <c r="BC1044" i="8"/>
  <c r="BD1044" i="8"/>
  <c r="BE1044" i="8"/>
  <c r="BF1044" i="8"/>
  <c r="BG1044" i="8"/>
  <c r="BH1044" i="8"/>
  <c r="BI1044" i="8"/>
  <c r="BJ1044" i="8"/>
  <c r="BK1044" i="8"/>
  <c r="BL1044" i="8"/>
  <c r="BM1044" i="8"/>
  <c r="BN1044" i="8"/>
  <c r="BO1044" i="8"/>
  <c r="BP1044" i="8"/>
  <c r="BQ1044" i="8"/>
  <c r="BR1044" i="8"/>
  <c r="BS1044" i="8"/>
  <c r="BT1044" i="8"/>
  <c r="BU1044" i="8"/>
  <c r="BV1044" i="8"/>
  <c r="BW1044" i="8"/>
  <c r="BX1044" i="8"/>
  <c r="BY1044" i="8"/>
  <c r="BZ1044" i="8"/>
  <c r="CA1044" i="8"/>
  <c r="D1034" i="8"/>
  <c r="F1034" i="8"/>
  <c r="G1034" i="8"/>
  <c r="H1034" i="8"/>
  <c r="I1034" i="8"/>
  <c r="J1034" i="8"/>
  <c r="K1034" i="8"/>
  <c r="L1034" i="8"/>
  <c r="M1034" i="8"/>
  <c r="N1034" i="8"/>
  <c r="O1034" i="8"/>
  <c r="P1034" i="8"/>
  <c r="Q1034" i="8"/>
  <c r="R1034" i="8"/>
  <c r="S1034" i="8"/>
  <c r="T1034" i="8"/>
  <c r="U1034" i="8"/>
  <c r="V1034" i="8"/>
  <c r="W1034" i="8"/>
  <c r="X1034" i="8"/>
  <c r="Y1034" i="8"/>
  <c r="Z1034" i="8"/>
  <c r="AA1034" i="8"/>
  <c r="AB1034" i="8"/>
  <c r="AC1034" i="8"/>
  <c r="AD1034" i="8"/>
  <c r="AE1034" i="8"/>
  <c r="AF1034" i="8"/>
  <c r="AG1034" i="8"/>
  <c r="AH1034" i="8"/>
  <c r="AI1034" i="8"/>
  <c r="AJ1034" i="8"/>
  <c r="AK1034" i="8"/>
  <c r="AL1034" i="8"/>
  <c r="AM1034" i="8"/>
  <c r="AN1034" i="8"/>
  <c r="AO1034" i="8"/>
  <c r="AP1034" i="8"/>
  <c r="AQ1034" i="8"/>
  <c r="AR1034" i="8"/>
  <c r="AS1034" i="8"/>
  <c r="AT1034" i="8"/>
  <c r="AU1034" i="8"/>
  <c r="AV1034" i="8"/>
  <c r="AW1034" i="8"/>
  <c r="AX1034" i="8"/>
  <c r="AY1034" i="8"/>
  <c r="AZ1034" i="8"/>
  <c r="BA1034" i="8"/>
  <c r="BB1034" i="8"/>
  <c r="BC1034" i="8"/>
  <c r="BD1034" i="8"/>
  <c r="BE1034" i="8"/>
  <c r="BF1034" i="8"/>
  <c r="BG1034" i="8"/>
  <c r="BH1034" i="8"/>
  <c r="BI1034" i="8"/>
  <c r="BJ1034" i="8"/>
  <c r="BK1034" i="8"/>
  <c r="BL1034" i="8"/>
  <c r="BM1034" i="8"/>
  <c r="BN1034" i="8"/>
  <c r="BO1034" i="8"/>
  <c r="BP1034" i="8"/>
  <c r="BQ1034" i="8"/>
  <c r="BR1034" i="8"/>
  <c r="BS1034" i="8"/>
  <c r="BT1034" i="8"/>
  <c r="BU1034" i="8"/>
  <c r="BV1034" i="8"/>
  <c r="BW1034" i="8"/>
  <c r="BX1034" i="8"/>
  <c r="BY1034" i="8"/>
  <c r="BZ1034" i="8"/>
  <c r="CA1034" i="8"/>
  <c r="D1032" i="8"/>
  <c r="F1032" i="8"/>
  <c r="G1032" i="8"/>
  <c r="H1032" i="8"/>
  <c r="I1032" i="8"/>
  <c r="J1032" i="8"/>
  <c r="K1032" i="8"/>
  <c r="L1032" i="8"/>
  <c r="M1032" i="8"/>
  <c r="N1032" i="8"/>
  <c r="O1032" i="8"/>
  <c r="P1032" i="8"/>
  <c r="Q1032" i="8"/>
  <c r="R1032" i="8"/>
  <c r="S1032" i="8"/>
  <c r="T1032" i="8"/>
  <c r="U1032" i="8"/>
  <c r="V1032" i="8"/>
  <c r="W1032" i="8"/>
  <c r="X1032" i="8"/>
  <c r="Y1032" i="8"/>
  <c r="Z1032" i="8"/>
  <c r="AA1032" i="8"/>
  <c r="AB1032" i="8"/>
  <c r="AC1032" i="8"/>
  <c r="AD1032" i="8"/>
  <c r="AE1032" i="8"/>
  <c r="AF1032" i="8"/>
  <c r="AG1032" i="8"/>
  <c r="AH1032" i="8"/>
  <c r="AI1032" i="8"/>
  <c r="AJ1032" i="8"/>
  <c r="AK1032" i="8"/>
  <c r="AL1032" i="8"/>
  <c r="AM1032" i="8"/>
  <c r="AN1032" i="8"/>
  <c r="AO1032" i="8"/>
  <c r="AP1032" i="8"/>
  <c r="AQ1032" i="8"/>
  <c r="AR1032" i="8"/>
  <c r="AS1032" i="8"/>
  <c r="AT1032" i="8"/>
  <c r="AU1032" i="8"/>
  <c r="AV1032" i="8"/>
  <c r="AW1032" i="8"/>
  <c r="AX1032" i="8"/>
  <c r="AY1032" i="8"/>
  <c r="AZ1032" i="8"/>
  <c r="BA1032" i="8"/>
  <c r="BB1032" i="8"/>
  <c r="BC1032" i="8"/>
  <c r="BD1032" i="8"/>
  <c r="BE1032" i="8"/>
  <c r="BF1032" i="8"/>
  <c r="BG1032" i="8"/>
  <c r="BH1032" i="8"/>
  <c r="BI1032" i="8"/>
  <c r="BJ1032" i="8"/>
  <c r="BK1032" i="8"/>
  <c r="BL1032" i="8"/>
  <c r="BM1032" i="8"/>
  <c r="BN1032" i="8"/>
  <c r="BO1032" i="8"/>
  <c r="BP1032" i="8"/>
  <c r="BQ1032" i="8"/>
  <c r="BR1032" i="8"/>
  <c r="BS1032" i="8"/>
  <c r="BT1032" i="8"/>
  <c r="BU1032" i="8"/>
  <c r="BV1032" i="8"/>
  <c r="BW1032" i="8"/>
  <c r="BX1032" i="8"/>
  <c r="BY1032" i="8"/>
  <c r="BZ1032" i="8"/>
  <c r="CA1032" i="8"/>
  <c r="D1026" i="8"/>
  <c r="F1026" i="8"/>
  <c r="G1026" i="8"/>
  <c r="H1026" i="8"/>
  <c r="I1026" i="8"/>
  <c r="J1026" i="8"/>
  <c r="K1026" i="8"/>
  <c r="L1026" i="8"/>
  <c r="M1026" i="8"/>
  <c r="N1026" i="8"/>
  <c r="O1026" i="8"/>
  <c r="P1026" i="8"/>
  <c r="Q1026" i="8"/>
  <c r="R1026" i="8"/>
  <c r="S1026" i="8"/>
  <c r="T1026" i="8"/>
  <c r="U1026" i="8"/>
  <c r="V1026" i="8"/>
  <c r="W1026" i="8"/>
  <c r="X1026" i="8"/>
  <c r="Y1026" i="8"/>
  <c r="Z1026" i="8"/>
  <c r="AA1026" i="8"/>
  <c r="AB1026" i="8"/>
  <c r="AC1026" i="8"/>
  <c r="AD1026" i="8"/>
  <c r="AE1026" i="8"/>
  <c r="AF1026" i="8"/>
  <c r="AG1026" i="8"/>
  <c r="AH1026" i="8"/>
  <c r="AI1026" i="8"/>
  <c r="AJ1026" i="8"/>
  <c r="AK1026" i="8"/>
  <c r="AL1026" i="8"/>
  <c r="AM1026" i="8"/>
  <c r="AN1026" i="8"/>
  <c r="AO1026" i="8"/>
  <c r="AP1026" i="8"/>
  <c r="AQ1026" i="8"/>
  <c r="AR1026" i="8"/>
  <c r="AS1026" i="8"/>
  <c r="AT1026" i="8"/>
  <c r="AU1026" i="8"/>
  <c r="AV1026" i="8"/>
  <c r="AW1026" i="8"/>
  <c r="AX1026" i="8"/>
  <c r="AY1026" i="8"/>
  <c r="AZ1026" i="8"/>
  <c r="BA1026" i="8"/>
  <c r="BB1026" i="8"/>
  <c r="BC1026" i="8"/>
  <c r="BD1026" i="8"/>
  <c r="BE1026" i="8"/>
  <c r="BF1026" i="8"/>
  <c r="BG1026" i="8"/>
  <c r="BH1026" i="8"/>
  <c r="BI1026" i="8"/>
  <c r="BJ1026" i="8"/>
  <c r="BK1026" i="8"/>
  <c r="BL1026" i="8"/>
  <c r="BM1026" i="8"/>
  <c r="BN1026" i="8"/>
  <c r="BO1026" i="8"/>
  <c r="BP1026" i="8"/>
  <c r="BQ1026" i="8"/>
  <c r="BR1026" i="8"/>
  <c r="BS1026" i="8"/>
  <c r="BT1026" i="8"/>
  <c r="BU1026" i="8"/>
  <c r="BV1026" i="8"/>
  <c r="BW1026" i="8"/>
  <c r="BX1026" i="8"/>
  <c r="BY1026" i="8"/>
  <c r="BZ1026" i="8"/>
  <c r="CA1026" i="8"/>
  <c r="D1023" i="8"/>
  <c r="F1023" i="8"/>
  <c r="G1023" i="8"/>
  <c r="H1023" i="8"/>
  <c r="I1023" i="8"/>
  <c r="J1023" i="8"/>
  <c r="K1023" i="8"/>
  <c r="L1023" i="8"/>
  <c r="M1023" i="8"/>
  <c r="N1023" i="8"/>
  <c r="O1023" i="8"/>
  <c r="P1023" i="8"/>
  <c r="Q1023" i="8"/>
  <c r="R1023" i="8"/>
  <c r="S1023" i="8"/>
  <c r="T1023" i="8"/>
  <c r="U1023" i="8"/>
  <c r="V1023" i="8"/>
  <c r="W1023" i="8"/>
  <c r="X1023" i="8"/>
  <c r="Y1023" i="8"/>
  <c r="Z1023" i="8"/>
  <c r="AA1023" i="8"/>
  <c r="AB1023" i="8"/>
  <c r="AC1023" i="8"/>
  <c r="AD1023" i="8"/>
  <c r="AE1023" i="8"/>
  <c r="AF1023" i="8"/>
  <c r="AG1023" i="8"/>
  <c r="AH1023" i="8"/>
  <c r="AI1023" i="8"/>
  <c r="AJ1023" i="8"/>
  <c r="AK1023" i="8"/>
  <c r="AL1023" i="8"/>
  <c r="AM1023" i="8"/>
  <c r="AN1023" i="8"/>
  <c r="AO1023" i="8"/>
  <c r="AP1023" i="8"/>
  <c r="AQ1023" i="8"/>
  <c r="AR1023" i="8"/>
  <c r="AS1023" i="8"/>
  <c r="AT1023" i="8"/>
  <c r="AU1023" i="8"/>
  <c r="AV1023" i="8"/>
  <c r="AW1023" i="8"/>
  <c r="AX1023" i="8"/>
  <c r="AY1023" i="8"/>
  <c r="AZ1023" i="8"/>
  <c r="BA1023" i="8"/>
  <c r="BB1023" i="8"/>
  <c r="BC1023" i="8"/>
  <c r="BD1023" i="8"/>
  <c r="BE1023" i="8"/>
  <c r="BF1023" i="8"/>
  <c r="BG1023" i="8"/>
  <c r="BH1023" i="8"/>
  <c r="BI1023" i="8"/>
  <c r="BJ1023" i="8"/>
  <c r="BK1023" i="8"/>
  <c r="BL1023" i="8"/>
  <c r="BM1023" i="8"/>
  <c r="BN1023" i="8"/>
  <c r="BO1023" i="8"/>
  <c r="BP1023" i="8"/>
  <c r="BQ1023" i="8"/>
  <c r="BR1023" i="8"/>
  <c r="BS1023" i="8"/>
  <c r="BT1023" i="8"/>
  <c r="BU1023" i="8"/>
  <c r="BV1023" i="8"/>
  <c r="BW1023" i="8"/>
  <c r="BX1023" i="8"/>
  <c r="BY1023" i="8"/>
  <c r="BZ1023" i="8"/>
  <c r="CA1023" i="8"/>
  <c r="D1021" i="8"/>
  <c r="F1021" i="8"/>
  <c r="G1021" i="8"/>
  <c r="H1021" i="8"/>
  <c r="I1021" i="8"/>
  <c r="J1021" i="8"/>
  <c r="K1021" i="8"/>
  <c r="L1021" i="8"/>
  <c r="M1021" i="8"/>
  <c r="N1021" i="8"/>
  <c r="O1021" i="8"/>
  <c r="P1021" i="8"/>
  <c r="Q1021" i="8"/>
  <c r="R1021" i="8"/>
  <c r="S1021" i="8"/>
  <c r="T1021" i="8"/>
  <c r="U1021" i="8"/>
  <c r="V1021" i="8"/>
  <c r="W1021" i="8"/>
  <c r="X1021" i="8"/>
  <c r="Y1021" i="8"/>
  <c r="Z1021" i="8"/>
  <c r="AA1021" i="8"/>
  <c r="AB1021" i="8"/>
  <c r="AC1021" i="8"/>
  <c r="AD1021" i="8"/>
  <c r="AE1021" i="8"/>
  <c r="AF1021" i="8"/>
  <c r="AG1021" i="8"/>
  <c r="AH1021" i="8"/>
  <c r="AI1021" i="8"/>
  <c r="AJ1021" i="8"/>
  <c r="AK1021" i="8"/>
  <c r="AL1021" i="8"/>
  <c r="AM1021" i="8"/>
  <c r="AN1021" i="8"/>
  <c r="AO1021" i="8"/>
  <c r="AP1021" i="8"/>
  <c r="AQ1021" i="8"/>
  <c r="AR1021" i="8"/>
  <c r="AS1021" i="8"/>
  <c r="AT1021" i="8"/>
  <c r="AU1021" i="8"/>
  <c r="AV1021" i="8"/>
  <c r="AW1021" i="8"/>
  <c r="AX1021" i="8"/>
  <c r="AY1021" i="8"/>
  <c r="AZ1021" i="8"/>
  <c r="BA1021" i="8"/>
  <c r="BB1021" i="8"/>
  <c r="BC1021" i="8"/>
  <c r="BD1021" i="8"/>
  <c r="BE1021" i="8"/>
  <c r="BF1021" i="8"/>
  <c r="BG1021" i="8"/>
  <c r="BH1021" i="8"/>
  <c r="BI1021" i="8"/>
  <c r="BJ1021" i="8"/>
  <c r="BK1021" i="8"/>
  <c r="BL1021" i="8"/>
  <c r="BM1021" i="8"/>
  <c r="BN1021" i="8"/>
  <c r="BO1021" i="8"/>
  <c r="BP1021" i="8"/>
  <c r="BQ1021" i="8"/>
  <c r="BR1021" i="8"/>
  <c r="BS1021" i="8"/>
  <c r="BT1021" i="8"/>
  <c r="BU1021" i="8"/>
  <c r="BV1021" i="8"/>
  <c r="BW1021" i="8"/>
  <c r="BX1021" i="8"/>
  <c r="BY1021" i="8"/>
  <c r="BZ1021" i="8"/>
  <c r="CA1021" i="8"/>
  <c r="D1015" i="8"/>
  <c r="F1015" i="8"/>
  <c r="G1015" i="8"/>
  <c r="H1015" i="8"/>
  <c r="I1015" i="8"/>
  <c r="J1015" i="8"/>
  <c r="K1015" i="8"/>
  <c r="L1015" i="8"/>
  <c r="M1015" i="8"/>
  <c r="N1015" i="8"/>
  <c r="O1015" i="8"/>
  <c r="P1015" i="8"/>
  <c r="Q1015" i="8"/>
  <c r="R1015" i="8"/>
  <c r="S1015" i="8"/>
  <c r="T1015" i="8"/>
  <c r="U1015" i="8"/>
  <c r="V1015" i="8"/>
  <c r="W1015" i="8"/>
  <c r="X1015" i="8"/>
  <c r="Y1015" i="8"/>
  <c r="Z1015" i="8"/>
  <c r="AA1015" i="8"/>
  <c r="AB1015" i="8"/>
  <c r="AC1015" i="8"/>
  <c r="AD1015" i="8"/>
  <c r="AE1015" i="8"/>
  <c r="AF1015" i="8"/>
  <c r="AG1015" i="8"/>
  <c r="AH1015" i="8"/>
  <c r="AI1015" i="8"/>
  <c r="AJ1015" i="8"/>
  <c r="AK1015" i="8"/>
  <c r="AL1015" i="8"/>
  <c r="AM1015" i="8"/>
  <c r="AN1015" i="8"/>
  <c r="AO1015" i="8"/>
  <c r="AP1015" i="8"/>
  <c r="AQ1015" i="8"/>
  <c r="AR1015" i="8"/>
  <c r="AS1015" i="8"/>
  <c r="AT1015" i="8"/>
  <c r="AU1015" i="8"/>
  <c r="AV1015" i="8"/>
  <c r="AW1015" i="8"/>
  <c r="AX1015" i="8"/>
  <c r="AY1015" i="8"/>
  <c r="AZ1015" i="8"/>
  <c r="BA1015" i="8"/>
  <c r="BB1015" i="8"/>
  <c r="BC1015" i="8"/>
  <c r="BD1015" i="8"/>
  <c r="BE1015" i="8"/>
  <c r="BF1015" i="8"/>
  <c r="BG1015" i="8"/>
  <c r="BH1015" i="8"/>
  <c r="BI1015" i="8"/>
  <c r="BJ1015" i="8"/>
  <c r="BK1015" i="8"/>
  <c r="BL1015" i="8"/>
  <c r="BM1015" i="8"/>
  <c r="BN1015" i="8"/>
  <c r="BO1015" i="8"/>
  <c r="BP1015" i="8"/>
  <c r="BQ1015" i="8"/>
  <c r="BR1015" i="8"/>
  <c r="BS1015" i="8"/>
  <c r="BT1015" i="8"/>
  <c r="BU1015" i="8"/>
  <c r="BV1015" i="8"/>
  <c r="BW1015" i="8"/>
  <c r="BX1015" i="8"/>
  <c r="BY1015" i="8"/>
  <c r="BZ1015" i="8"/>
  <c r="CA1015" i="8"/>
  <c r="D1000" i="8"/>
  <c r="F1000" i="8"/>
  <c r="G1000" i="8"/>
  <c r="H1000" i="8"/>
  <c r="I1000" i="8"/>
  <c r="J1000" i="8"/>
  <c r="K1000" i="8"/>
  <c r="L1000" i="8"/>
  <c r="M1000" i="8"/>
  <c r="N1000" i="8"/>
  <c r="O1000" i="8"/>
  <c r="P1000" i="8"/>
  <c r="Q1000" i="8"/>
  <c r="R1000" i="8"/>
  <c r="S1000" i="8"/>
  <c r="T1000" i="8"/>
  <c r="U1000" i="8"/>
  <c r="V1000" i="8"/>
  <c r="W1000" i="8"/>
  <c r="X1000" i="8"/>
  <c r="Y1000" i="8"/>
  <c r="Z1000" i="8"/>
  <c r="AA1000" i="8"/>
  <c r="AB1000" i="8"/>
  <c r="AC1000" i="8"/>
  <c r="AD1000" i="8"/>
  <c r="AE1000" i="8"/>
  <c r="AF1000" i="8"/>
  <c r="AG1000" i="8"/>
  <c r="AH1000" i="8"/>
  <c r="AI1000" i="8"/>
  <c r="AJ1000" i="8"/>
  <c r="AK1000" i="8"/>
  <c r="AL1000" i="8"/>
  <c r="AM1000" i="8"/>
  <c r="AN1000" i="8"/>
  <c r="AO1000" i="8"/>
  <c r="AP1000" i="8"/>
  <c r="AQ1000" i="8"/>
  <c r="AR1000" i="8"/>
  <c r="AS1000" i="8"/>
  <c r="AT1000" i="8"/>
  <c r="AU1000" i="8"/>
  <c r="AV1000" i="8"/>
  <c r="AW1000" i="8"/>
  <c r="AX1000" i="8"/>
  <c r="AY1000" i="8"/>
  <c r="AZ1000" i="8"/>
  <c r="BA1000" i="8"/>
  <c r="BB1000" i="8"/>
  <c r="BC1000" i="8"/>
  <c r="BD1000" i="8"/>
  <c r="BE1000" i="8"/>
  <c r="BF1000" i="8"/>
  <c r="BG1000" i="8"/>
  <c r="BH1000" i="8"/>
  <c r="BI1000" i="8"/>
  <c r="BJ1000" i="8"/>
  <c r="BK1000" i="8"/>
  <c r="BL1000" i="8"/>
  <c r="BM1000" i="8"/>
  <c r="BN1000" i="8"/>
  <c r="BO1000" i="8"/>
  <c r="BP1000" i="8"/>
  <c r="BQ1000" i="8"/>
  <c r="BR1000" i="8"/>
  <c r="BS1000" i="8"/>
  <c r="BT1000" i="8"/>
  <c r="BU1000" i="8"/>
  <c r="BV1000" i="8"/>
  <c r="BW1000" i="8"/>
  <c r="BX1000" i="8"/>
  <c r="BY1000" i="8"/>
  <c r="BZ1000" i="8"/>
  <c r="CA1000" i="8"/>
  <c r="D986" i="8"/>
  <c r="F986" i="8"/>
  <c r="G986" i="8"/>
  <c r="H986" i="8"/>
  <c r="I986" i="8"/>
  <c r="J986" i="8"/>
  <c r="K986" i="8"/>
  <c r="L986" i="8"/>
  <c r="M986" i="8"/>
  <c r="N986" i="8"/>
  <c r="O986" i="8"/>
  <c r="P986" i="8"/>
  <c r="Q986" i="8"/>
  <c r="R986" i="8"/>
  <c r="S986" i="8"/>
  <c r="T986" i="8"/>
  <c r="U986" i="8"/>
  <c r="V986" i="8"/>
  <c r="W986" i="8"/>
  <c r="X986" i="8"/>
  <c r="Y986" i="8"/>
  <c r="Z986" i="8"/>
  <c r="AA986" i="8"/>
  <c r="AB986" i="8"/>
  <c r="AC986" i="8"/>
  <c r="AD986" i="8"/>
  <c r="AE986" i="8"/>
  <c r="AF986" i="8"/>
  <c r="AG986" i="8"/>
  <c r="AH986" i="8"/>
  <c r="AI986" i="8"/>
  <c r="AJ986" i="8"/>
  <c r="AK986" i="8"/>
  <c r="AL986" i="8"/>
  <c r="AM986" i="8"/>
  <c r="AN986" i="8"/>
  <c r="AO986" i="8"/>
  <c r="AP986" i="8"/>
  <c r="AQ986" i="8"/>
  <c r="AR986" i="8"/>
  <c r="AS986" i="8"/>
  <c r="AT986" i="8"/>
  <c r="AU986" i="8"/>
  <c r="AV986" i="8"/>
  <c r="AW986" i="8"/>
  <c r="AX986" i="8"/>
  <c r="AY986" i="8"/>
  <c r="AZ986" i="8"/>
  <c r="BA986" i="8"/>
  <c r="BB986" i="8"/>
  <c r="BC986" i="8"/>
  <c r="BD986" i="8"/>
  <c r="BE986" i="8"/>
  <c r="BF986" i="8"/>
  <c r="BG986" i="8"/>
  <c r="BH986" i="8"/>
  <c r="BI986" i="8"/>
  <c r="BJ986" i="8"/>
  <c r="BK986" i="8"/>
  <c r="BL986" i="8"/>
  <c r="BM986" i="8"/>
  <c r="BN986" i="8"/>
  <c r="BO986" i="8"/>
  <c r="BP986" i="8"/>
  <c r="BQ986" i="8"/>
  <c r="BR986" i="8"/>
  <c r="BS986" i="8"/>
  <c r="BT986" i="8"/>
  <c r="BU986" i="8"/>
  <c r="BV986" i="8"/>
  <c r="BW986" i="8"/>
  <c r="BX986" i="8"/>
  <c r="BY986" i="8"/>
  <c r="BZ986" i="8"/>
  <c r="CA986" i="8"/>
  <c r="D966" i="8"/>
  <c r="F966" i="8"/>
  <c r="G966" i="8"/>
  <c r="H966" i="8"/>
  <c r="I966" i="8"/>
  <c r="J966" i="8"/>
  <c r="K966" i="8"/>
  <c r="L966" i="8"/>
  <c r="M966" i="8"/>
  <c r="N966" i="8"/>
  <c r="O966" i="8"/>
  <c r="P966" i="8"/>
  <c r="Q966" i="8"/>
  <c r="R966" i="8"/>
  <c r="S966" i="8"/>
  <c r="T966" i="8"/>
  <c r="U966" i="8"/>
  <c r="V966" i="8"/>
  <c r="W966" i="8"/>
  <c r="X966" i="8"/>
  <c r="Y966" i="8"/>
  <c r="Z966" i="8"/>
  <c r="AA966" i="8"/>
  <c r="AB966" i="8"/>
  <c r="AC966" i="8"/>
  <c r="AD966" i="8"/>
  <c r="AE966" i="8"/>
  <c r="AF966" i="8"/>
  <c r="AG966" i="8"/>
  <c r="AH966" i="8"/>
  <c r="AI966" i="8"/>
  <c r="AJ966" i="8"/>
  <c r="AK966" i="8"/>
  <c r="AL966" i="8"/>
  <c r="AM966" i="8"/>
  <c r="AN966" i="8"/>
  <c r="AO966" i="8"/>
  <c r="AP966" i="8"/>
  <c r="AQ966" i="8"/>
  <c r="AR966" i="8"/>
  <c r="AS966" i="8"/>
  <c r="AT966" i="8"/>
  <c r="AU966" i="8"/>
  <c r="AV966" i="8"/>
  <c r="AW966" i="8"/>
  <c r="AX966" i="8"/>
  <c r="AY966" i="8"/>
  <c r="AZ966" i="8"/>
  <c r="BA966" i="8"/>
  <c r="BB966" i="8"/>
  <c r="BC966" i="8"/>
  <c r="BD966" i="8"/>
  <c r="BE966" i="8"/>
  <c r="BF966" i="8"/>
  <c r="BG966" i="8"/>
  <c r="BH966" i="8"/>
  <c r="BI966" i="8"/>
  <c r="BJ966" i="8"/>
  <c r="BK966" i="8"/>
  <c r="BL966" i="8"/>
  <c r="BM966" i="8"/>
  <c r="BN966" i="8"/>
  <c r="BO966" i="8"/>
  <c r="BP966" i="8"/>
  <c r="BQ966" i="8"/>
  <c r="BR966" i="8"/>
  <c r="BS966" i="8"/>
  <c r="BT966" i="8"/>
  <c r="BU966" i="8"/>
  <c r="BV966" i="8"/>
  <c r="BW966" i="8"/>
  <c r="BX966" i="8"/>
  <c r="BY966" i="8"/>
  <c r="BZ966" i="8"/>
  <c r="CA966" i="8"/>
  <c r="CA963" i="8"/>
  <c r="D963" i="8"/>
  <c r="F963" i="8"/>
  <c r="G963" i="8"/>
  <c r="H963" i="8"/>
  <c r="I963" i="8"/>
  <c r="J963" i="8"/>
  <c r="K963" i="8"/>
  <c r="L963" i="8"/>
  <c r="M963" i="8"/>
  <c r="N963" i="8"/>
  <c r="O963" i="8"/>
  <c r="P963" i="8"/>
  <c r="Q963" i="8"/>
  <c r="R963" i="8"/>
  <c r="S963" i="8"/>
  <c r="T963" i="8"/>
  <c r="U963" i="8"/>
  <c r="V963" i="8"/>
  <c r="W963" i="8"/>
  <c r="X963" i="8"/>
  <c r="Y963" i="8"/>
  <c r="Z963" i="8"/>
  <c r="AA963" i="8"/>
  <c r="AB963" i="8"/>
  <c r="AC963" i="8"/>
  <c r="AD963" i="8"/>
  <c r="AE963" i="8"/>
  <c r="AF963" i="8"/>
  <c r="AG963" i="8"/>
  <c r="AH963" i="8"/>
  <c r="AI963" i="8"/>
  <c r="AJ963" i="8"/>
  <c r="AK963" i="8"/>
  <c r="AL963" i="8"/>
  <c r="AM963" i="8"/>
  <c r="AN963" i="8"/>
  <c r="AO963" i="8"/>
  <c r="AP963" i="8"/>
  <c r="AQ963" i="8"/>
  <c r="AR963" i="8"/>
  <c r="AS963" i="8"/>
  <c r="AT963" i="8"/>
  <c r="AU963" i="8"/>
  <c r="AV963" i="8"/>
  <c r="AW963" i="8"/>
  <c r="AX963" i="8"/>
  <c r="AY963" i="8"/>
  <c r="AZ963" i="8"/>
  <c r="BA963" i="8"/>
  <c r="BB963" i="8"/>
  <c r="BC963" i="8"/>
  <c r="BD963" i="8"/>
  <c r="BE963" i="8"/>
  <c r="BF963" i="8"/>
  <c r="BG963" i="8"/>
  <c r="BH963" i="8"/>
  <c r="BI963" i="8"/>
  <c r="BJ963" i="8"/>
  <c r="BK963" i="8"/>
  <c r="BL963" i="8"/>
  <c r="BM963" i="8"/>
  <c r="BN963" i="8"/>
  <c r="BO963" i="8"/>
  <c r="BP963" i="8"/>
  <c r="BQ963" i="8"/>
  <c r="BR963" i="8"/>
  <c r="BS963" i="8"/>
  <c r="BT963" i="8"/>
  <c r="BU963" i="8"/>
  <c r="BV963" i="8"/>
  <c r="BW963" i="8"/>
  <c r="BX963" i="8"/>
  <c r="BY963" i="8"/>
  <c r="BZ963" i="8"/>
  <c r="D960" i="8"/>
  <c r="F960" i="8"/>
  <c r="G960" i="8"/>
  <c r="H960" i="8"/>
  <c r="I960" i="8"/>
  <c r="J960" i="8"/>
  <c r="K960" i="8"/>
  <c r="L960" i="8"/>
  <c r="M960" i="8"/>
  <c r="N960" i="8"/>
  <c r="O960" i="8"/>
  <c r="P960" i="8"/>
  <c r="Q960" i="8"/>
  <c r="R960" i="8"/>
  <c r="S960" i="8"/>
  <c r="T960" i="8"/>
  <c r="U960" i="8"/>
  <c r="V960" i="8"/>
  <c r="W960" i="8"/>
  <c r="X960" i="8"/>
  <c r="Y960" i="8"/>
  <c r="Z960" i="8"/>
  <c r="AA960" i="8"/>
  <c r="AB960" i="8"/>
  <c r="AC960" i="8"/>
  <c r="AD960" i="8"/>
  <c r="AE960" i="8"/>
  <c r="AF960" i="8"/>
  <c r="AG960" i="8"/>
  <c r="AH960" i="8"/>
  <c r="AI960" i="8"/>
  <c r="AJ960" i="8"/>
  <c r="AK960" i="8"/>
  <c r="AL960" i="8"/>
  <c r="AM960" i="8"/>
  <c r="AN960" i="8"/>
  <c r="AO960" i="8"/>
  <c r="AP960" i="8"/>
  <c r="AQ960" i="8"/>
  <c r="AR960" i="8"/>
  <c r="AS960" i="8"/>
  <c r="AT960" i="8"/>
  <c r="AU960" i="8"/>
  <c r="AV960" i="8"/>
  <c r="AW960" i="8"/>
  <c r="AX960" i="8"/>
  <c r="AY960" i="8"/>
  <c r="AZ960" i="8"/>
  <c r="BA960" i="8"/>
  <c r="BB960" i="8"/>
  <c r="BC960" i="8"/>
  <c r="BD960" i="8"/>
  <c r="BE960" i="8"/>
  <c r="BF960" i="8"/>
  <c r="BG960" i="8"/>
  <c r="BH960" i="8"/>
  <c r="BI960" i="8"/>
  <c r="BJ960" i="8"/>
  <c r="BK960" i="8"/>
  <c r="BL960" i="8"/>
  <c r="BM960" i="8"/>
  <c r="BN960" i="8"/>
  <c r="BO960" i="8"/>
  <c r="BP960" i="8"/>
  <c r="BQ960" i="8"/>
  <c r="BR960" i="8"/>
  <c r="BS960" i="8"/>
  <c r="BT960" i="8"/>
  <c r="BU960" i="8"/>
  <c r="BV960" i="8"/>
  <c r="BW960" i="8"/>
  <c r="BX960" i="8"/>
  <c r="BY960" i="8"/>
  <c r="BZ960" i="8"/>
  <c r="CA960" i="8"/>
  <c r="D951" i="8"/>
  <c r="F951" i="8"/>
  <c r="G951" i="8"/>
  <c r="H951" i="8"/>
  <c r="I951" i="8"/>
  <c r="J951" i="8"/>
  <c r="K951" i="8"/>
  <c r="L951" i="8"/>
  <c r="M951" i="8"/>
  <c r="N951" i="8"/>
  <c r="O951" i="8"/>
  <c r="P951" i="8"/>
  <c r="Q951" i="8"/>
  <c r="R951" i="8"/>
  <c r="S951" i="8"/>
  <c r="T951" i="8"/>
  <c r="U951" i="8"/>
  <c r="V951" i="8"/>
  <c r="W951" i="8"/>
  <c r="X951" i="8"/>
  <c r="Y951" i="8"/>
  <c r="Z951" i="8"/>
  <c r="AA951" i="8"/>
  <c r="AB951" i="8"/>
  <c r="AC951" i="8"/>
  <c r="AD951" i="8"/>
  <c r="AE951" i="8"/>
  <c r="AF951" i="8"/>
  <c r="AG951" i="8"/>
  <c r="AH951" i="8"/>
  <c r="AI951" i="8"/>
  <c r="AJ951" i="8"/>
  <c r="AK951" i="8"/>
  <c r="AL951" i="8"/>
  <c r="AM951" i="8"/>
  <c r="AN951" i="8"/>
  <c r="AO951" i="8"/>
  <c r="AP951" i="8"/>
  <c r="AQ951" i="8"/>
  <c r="AR951" i="8"/>
  <c r="AS951" i="8"/>
  <c r="AT951" i="8"/>
  <c r="AU951" i="8"/>
  <c r="AV951" i="8"/>
  <c r="AW951" i="8"/>
  <c r="AX951" i="8"/>
  <c r="AY951" i="8"/>
  <c r="AZ951" i="8"/>
  <c r="BA951" i="8"/>
  <c r="BB951" i="8"/>
  <c r="BC951" i="8"/>
  <c r="BD951" i="8"/>
  <c r="BE951" i="8"/>
  <c r="BF951" i="8"/>
  <c r="BG951" i="8"/>
  <c r="BH951" i="8"/>
  <c r="BI951" i="8"/>
  <c r="BJ951" i="8"/>
  <c r="BK951" i="8"/>
  <c r="BL951" i="8"/>
  <c r="BM951" i="8"/>
  <c r="BN951" i="8"/>
  <c r="BO951" i="8"/>
  <c r="BP951" i="8"/>
  <c r="BQ951" i="8"/>
  <c r="BR951" i="8"/>
  <c r="BS951" i="8"/>
  <c r="BT951" i="8"/>
  <c r="BU951" i="8"/>
  <c r="BV951" i="8"/>
  <c r="BW951" i="8"/>
  <c r="BX951" i="8"/>
  <c r="BY951" i="8"/>
  <c r="BZ951" i="8"/>
  <c r="CA951" i="8"/>
  <c r="D948" i="8"/>
  <c r="F948" i="8"/>
  <c r="G948" i="8"/>
  <c r="H948" i="8"/>
  <c r="I948" i="8"/>
  <c r="J948" i="8"/>
  <c r="K948" i="8"/>
  <c r="L948" i="8"/>
  <c r="M948" i="8"/>
  <c r="N948" i="8"/>
  <c r="O948" i="8"/>
  <c r="P948" i="8"/>
  <c r="Q948" i="8"/>
  <c r="R948" i="8"/>
  <c r="S948" i="8"/>
  <c r="T948" i="8"/>
  <c r="U948" i="8"/>
  <c r="V948" i="8"/>
  <c r="W948" i="8"/>
  <c r="X948" i="8"/>
  <c r="Y948" i="8"/>
  <c r="Z948" i="8"/>
  <c r="AA948" i="8"/>
  <c r="AB948" i="8"/>
  <c r="AC948" i="8"/>
  <c r="AD948" i="8"/>
  <c r="AE948" i="8"/>
  <c r="AF948" i="8"/>
  <c r="AG948" i="8"/>
  <c r="AH948" i="8"/>
  <c r="AI948" i="8"/>
  <c r="AJ948" i="8"/>
  <c r="AK948" i="8"/>
  <c r="AL948" i="8"/>
  <c r="AM948" i="8"/>
  <c r="AN948" i="8"/>
  <c r="AO948" i="8"/>
  <c r="AP948" i="8"/>
  <c r="AQ948" i="8"/>
  <c r="AR948" i="8"/>
  <c r="AS948" i="8"/>
  <c r="AT948" i="8"/>
  <c r="AU948" i="8"/>
  <c r="AV948" i="8"/>
  <c r="AW948" i="8"/>
  <c r="AX948" i="8"/>
  <c r="AY948" i="8"/>
  <c r="AZ948" i="8"/>
  <c r="BA948" i="8"/>
  <c r="BB948" i="8"/>
  <c r="BC948" i="8"/>
  <c r="BD948" i="8"/>
  <c r="BE948" i="8"/>
  <c r="BF948" i="8"/>
  <c r="BG948" i="8"/>
  <c r="BH948" i="8"/>
  <c r="BI948" i="8"/>
  <c r="BJ948" i="8"/>
  <c r="BK948" i="8"/>
  <c r="BL948" i="8"/>
  <c r="BM948" i="8"/>
  <c r="BN948" i="8"/>
  <c r="BO948" i="8"/>
  <c r="BP948" i="8"/>
  <c r="BQ948" i="8"/>
  <c r="BR948" i="8"/>
  <c r="BS948" i="8"/>
  <c r="BT948" i="8"/>
  <c r="BU948" i="8"/>
  <c r="BV948" i="8"/>
  <c r="BW948" i="8"/>
  <c r="BX948" i="8"/>
  <c r="BY948" i="8"/>
  <c r="BZ948" i="8"/>
  <c r="CA948" i="8"/>
  <c r="D946" i="8"/>
  <c r="F946" i="8"/>
  <c r="G946" i="8"/>
  <c r="H946" i="8"/>
  <c r="I946" i="8"/>
  <c r="J946" i="8"/>
  <c r="K946" i="8"/>
  <c r="L946" i="8"/>
  <c r="M946" i="8"/>
  <c r="N946" i="8"/>
  <c r="O946" i="8"/>
  <c r="P946" i="8"/>
  <c r="Q946" i="8"/>
  <c r="R946" i="8"/>
  <c r="S946" i="8"/>
  <c r="T946" i="8"/>
  <c r="U946" i="8"/>
  <c r="V946" i="8"/>
  <c r="W946" i="8"/>
  <c r="X946" i="8"/>
  <c r="Y946" i="8"/>
  <c r="Z946" i="8"/>
  <c r="AA946" i="8"/>
  <c r="AB946" i="8"/>
  <c r="AC946" i="8"/>
  <c r="AD946" i="8"/>
  <c r="AE946" i="8"/>
  <c r="AF946" i="8"/>
  <c r="AG946" i="8"/>
  <c r="AH946" i="8"/>
  <c r="AI946" i="8"/>
  <c r="AJ946" i="8"/>
  <c r="AK946" i="8"/>
  <c r="AL946" i="8"/>
  <c r="AM946" i="8"/>
  <c r="AN946" i="8"/>
  <c r="AO946" i="8"/>
  <c r="AP946" i="8"/>
  <c r="AQ946" i="8"/>
  <c r="AR946" i="8"/>
  <c r="AS946" i="8"/>
  <c r="AT946" i="8"/>
  <c r="AU946" i="8"/>
  <c r="AV946" i="8"/>
  <c r="AW946" i="8"/>
  <c r="AX946" i="8"/>
  <c r="AY946" i="8"/>
  <c r="AZ946" i="8"/>
  <c r="BA946" i="8"/>
  <c r="BB946" i="8"/>
  <c r="BC946" i="8"/>
  <c r="BD946" i="8"/>
  <c r="BE946" i="8"/>
  <c r="BF946" i="8"/>
  <c r="BG946" i="8"/>
  <c r="BH946" i="8"/>
  <c r="BI946" i="8"/>
  <c r="BJ946" i="8"/>
  <c r="BK946" i="8"/>
  <c r="BL946" i="8"/>
  <c r="BM946" i="8"/>
  <c r="BN946" i="8"/>
  <c r="BO946" i="8"/>
  <c r="BP946" i="8"/>
  <c r="BQ946" i="8"/>
  <c r="BR946" i="8"/>
  <c r="BS946" i="8"/>
  <c r="BT946" i="8"/>
  <c r="BU946" i="8"/>
  <c r="BV946" i="8"/>
  <c r="BW946" i="8"/>
  <c r="BX946" i="8"/>
  <c r="BY946" i="8"/>
  <c r="BZ946" i="8"/>
  <c r="CA946" i="8"/>
  <c r="D940" i="8"/>
  <c r="F940" i="8"/>
  <c r="G940" i="8"/>
  <c r="H940" i="8"/>
  <c r="I940" i="8"/>
  <c r="J940" i="8"/>
  <c r="K940" i="8"/>
  <c r="L940" i="8"/>
  <c r="M940" i="8"/>
  <c r="N940" i="8"/>
  <c r="O940" i="8"/>
  <c r="P940" i="8"/>
  <c r="Q940" i="8"/>
  <c r="R940" i="8"/>
  <c r="S940" i="8"/>
  <c r="T940" i="8"/>
  <c r="U940" i="8"/>
  <c r="V940" i="8"/>
  <c r="W940" i="8"/>
  <c r="X940" i="8"/>
  <c r="Y940" i="8"/>
  <c r="Z940" i="8"/>
  <c r="AA940" i="8"/>
  <c r="AB940" i="8"/>
  <c r="AC940" i="8"/>
  <c r="AD940" i="8"/>
  <c r="AE940" i="8"/>
  <c r="AF940" i="8"/>
  <c r="AG940" i="8"/>
  <c r="AH940" i="8"/>
  <c r="AI940" i="8"/>
  <c r="AJ940" i="8"/>
  <c r="AK940" i="8"/>
  <c r="AL940" i="8"/>
  <c r="AM940" i="8"/>
  <c r="AN940" i="8"/>
  <c r="AO940" i="8"/>
  <c r="AP940" i="8"/>
  <c r="AQ940" i="8"/>
  <c r="AR940" i="8"/>
  <c r="AS940" i="8"/>
  <c r="AT940" i="8"/>
  <c r="AU940" i="8"/>
  <c r="AV940" i="8"/>
  <c r="AW940" i="8"/>
  <c r="AX940" i="8"/>
  <c r="AY940" i="8"/>
  <c r="AZ940" i="8"/>
  <c r="BA940" i="8"/>
  <c r="BB940" i="8"/>
  <c r="BC940" i="8"/>
  <c r="BD940" i="8"/>
  <c r="BE940" i="8"/>
  <c r="BF940" i="8"/>
  <c r="BG940" i="8"/>
  <c r="BH940" i="8"/>
  <c r="BI940" i="8"/>
  <c r="BJ940" i="8"/>
  <c r="BK940" i="8"/>
  <c r="BL940" i="8"/>
  <c r="BM940" i="8"/>
  <c r="BN940" i="8"/>
  <c r="BO940" i="8"/>
  <c r="BP940" i="8"/>
  <c r="BQ940" i="8"/>
  <c r="BR940" i="8"/>
  <c r="BS940" i="8"/>
  <c r="BT940" i="8"/>
  <c r="BU940" i="8"/>
  <c r="BV940" i="8"/>
  <c r="BW940" i="8"/>
  <c r="BX940" i="8"/>
  <c r="BY940" i="8"/>
  <c r="BZ940" i="8"/>
  <c r="CA940" i="8"/>
  <c r="D938" i="8"/>
  <c r="F938" i="8"/>
  <c r="G938" i="8"/>
  <c r="H938" i="8"/>
  <c r="I938" i="8"/>
  <c r="J938" i="8"/>
  <c r="K938" i="8"/>
  <c r="L938" i="8"/>
  <c r="M938" i="8"/>
  <c r="N938" i="8"/>
  <c r="O938" i="8"/>
  <c r="P938" i="8"/>
  <c r="Q938" i="8"/>
  <c r="R938" i="8"/>
  <c r="S938" i="8"/>
  <c r="T938" i="8"/>
  <c r="U938" i="8"/>
  <c r="V938" i="8"/>
  <c r="W938" i="8"/>
  <c r="X938" i="8"/>
  <c r="Y938" i="8"/>
  <c r="Z938" i="8"/>
  <c r="AA938" i="8"/>
  <c r="AB938" i="8"/>
  <c r="AC938" i="8"/>
  <c r="AD938" i="8"/>
  <c r="AE938" i="8"/>
  <c r="AF938" i="8"/>
  <c r="AG938" i="8"/>
  <c r="AH938" i="8"/>
  <c r="AI938" i="8"/>
  <c r="AJ938" i="8"/>
  <c r="AK938" i="8"/>
  <c r="AL938" i="8"/>
  <c r="AM938" i="8"/>
  <c r="AN938" i="8"/>
  <c r="AO938" i="8"/>
  <c r="AP938" i="8"/>
  <c r="AQ938" i="8"/>
  <c r="AR938" i="8"/>
  <c r="AS938" i="8"/>
  <c r="AT938" i="8"/>
  <c r="AU938" i="8"/>
  <c r="AV938" i="8"/>
  <c r="AW938" i="8"/>
  <c r="AX938" i="8"/>
  <c r="AY938" i="8"/>
  <c r="AZ938" i="8"/>
  <c r="BA938" i="8"/>
  <c r="BB938" i="8"/>
  <c r="BC938" i="8"/>
  <c r="BD938" i="8"/>
  <c r="BE938" i="8"/>
  <c r="BF938" i="8"/>
  <c r="BG938" i="8"/>
  <c r="BH938" i="8"/>
  <c r="BI938" i="8"/>
  <c r="BJ938" i="8"/>
  <c r="BK938" i="8"/>
  <c r="BL938" i="8"/>
  <c r="BM938" i="8"/>
  <c r="BN938" i="8"/>
  <c r="BO938" i="8"/>
  <c r="BP938" i="8"/>
  <c r="BQ938" i="8"/>
  <c r="BR938" i="8"/>
  <c r="BS938" i="8"/>
  <c r="BT938" i="8"/>
  <c r="BU938" i="8"/>
  <c r="BV938" i="8"/>
  <c r="BW938" i="8"/>
  <c r="BX938" i="8"/>
  <c r="BY938" i="8"/>
  <c r="BZ938" i="8"/>
  <c r="CA938" i="8"/>
  <c r="D928" i="8"/>
  <c r="F928" i="8"/>
  <c r="G928" i="8"/>
  <c r="H928" i="8"/>
  <c r="I928" i="8"/>
  <c r="J928" i="8"/>
  <c r="K928" i="8"/>
  <c r="L928" i="8"/>
  <c r="M928" i="8"/>
  <c r="N928" i="8"/>
  <c r="O928" i="8"/>
  <c r="P928" i="8"/>
  <c r="Q928" i="8"/>
  <c r="R928" i="8"/>
  <c r="S928" i="8"/>
  <c r="T928" i="8"/>
  <c r="U928" i="8"/>
  <c r="V928" i="8"/>
  <c r="W928" i="8"/>
  <c r="X928" i="8"/>
  <c r="Y928" i="8"/>
  <c r="Z928" i="8"/>
  <c r="AA928" i="8"/>
  <c r="AB928" i="8"/>
  <c r="AC928" i="8"/>
  <c r="AD928" i="8"/>
  <c r="AE928" i="8"/>
  <c r="AF928" i="8"/>
  <c r="AG928" i="8"/>
  <c r="AH928" i="8"/>
  <c r="AI928" i="8"/>
  <c r="AJ928" i="8"/>
  <c r="AK928" i="8"/>
  <c r="AL928" i="8"/>
  <c r="AM928" i="8"/>
  <c r="AN928" i="8"/>
  <c r="AO928" i="8"/>
  <c r="AP928" i="8"/>
  <c r="AQ928" i="8"/>
  <c r="AR928" i="8"/>
  <c r="AS928" i="8"/>
  <c r="AT928" i="8"/>
  <c r="AU928" i="8"/>
  <c r="AV928" i="8"/>
  <c r="AW928" i="8"/>
  <c r="AX928" i="8"/>
  <c r="AY928" i="8"/>
  <c r="AZ928" i="8"/>
  <c r="BA928" i="8"/>
  <c r="BB928" i="8"/>
  <c r="BC928" i="8"/>
  <c r="BD928" i="8"/>
  <c r="BE928" i="8"/>
  <c r="BF928" i="8"/>
  <c r="BG928" i="8"/>
  <c r="BH928" i="8"/>
  <c r="BI928" i="8"/>
  <c r="BJ928" i="8"/>
  <c r="BK928" i="8"/>
  <c r="BL928" i="8"/>
  <c r="BM928" i="8"/>
  <c r="BN928" i="8"/>
  <c r="BO928" i="8"/>
  <c r="BP928" i="8"/>
  <c r="BQ928" i="8"/>
  <c r="BR928" i="8"/>
  <c r="BS928" i="8"/>
  <c r="BT928" i="8"/>
  <c r="BU928" i="8"/>
  <c r="BV928" i="8"/>
  <c r="BW928" i="8"/>
  <c r="BX928" i="8"/>
  <c r="BY928" i="8"/>
  <c r="BZ928" i="8"/>
  <c r="CA928" i="8"/>
  <c r="D923" i="8"/>
  <c r="F923" i="8"/>
  <c r="G923" i="8"/>
  <c r="H923" i="8"/>
  <c r="I923" i="8"/>
  <c r="J923" i="8"/>
  <c r="K923" i="8"/>
  <c r="L923" i="8"/>
  <c r="M923" i="8"/>
  <c r="N923" i="8"/>
  <c r="O923" i="8"/>
  <c r="P923" i="8"/>
  <c r="Q923" i="8"/>
  <c r="R923" i="8"/>
  <c r="S923" i="8"/>
  <c r="T923" i="8"/>
  <c r="U923" i="8"/>
  <c r="V923" i="8"/>
  <c r="W923" i="8"/>
  <c r="X923" i="8"/>
  <c r="Y923" i="8"/>
  <c r="Z923" i="8"/>
  <c r="AA923" i="8"/>
  <c r="AB923" i="8"/>
  <c r="AC923" i="8"/>
  <c r="AD923" i="8"/>
  <c r="AE923" i="8"/>
  <c r="AF923" i="8"/>
  <c r="AG923" i="8"/>
  <c r="AH923" i="8"/>
  <c r="AI923" i="8"/>
  <c r="AJ923" i="8"/>
  <c r="AK923" i="8"/>
  <c r="AL923" i="8"/>
  <c r="AM923" i="8"/>
  <c r="AN923" i="8"/>
  <c r="AO923" i="8"/>
  <c r="AP923" i="8"/>
  <c r="AQ923" i="8"/>
  <c r="AR923" i="8"/>
  <c r="AS923" i="8"/>
  <c r="AT923" i="8"/>
  <c r="AU923" i="8"/>
  <c r="AV923" i="8"/>
  <c r="AW923" i="8"/>
  <c r="AX923" i="8"/>
  <c r="AY923" i="8"/>
  <c r="AZ923" i="8"/>
  <c r="BA923" i="8"/>
  <c r="BB923" i="8"/>
  <c r="BC923" i="8"/>
  <c r="BD923" i="8"/>
  <c r="BE923" i="8"/>
  <c r="BF923" i="8"/>
  <c r="BG923" i="8"/>
  <c r="BH923" i="8"/>
  <c r="BI923" i="8"/>
  <c r="BJ923" i="8"/>
  <c r="BK923" i="8"/>
  <c r="BL923" i="8"/>
  <c r="BM923" i="8"/>
  <c r="BN923" i="8"/>
  <c r="BO923" i="8"/>
  <c r="BP923" i="8"/>
  <c r="BQ923" i="8"/>
  <c r="BR923" i="8"/>
  <c r="BS923" i="8"/>
  <c r="BT923" i="8"/>
  <c r="BU923" i="8"/>
  <c r="BV923" i="8"/>
  <c r="BW923" i="8"/>
  <c r="BX923" i="8"/>
  <c r="BY923" i="8"/>
  <c r="BZ923" i="8"/>
  <c r="CA923" i="8"/>
  <c r="D921" i="8"/>
  <c r="F921" i="8"/>
  <c r="G921" i="8"/>
  <c r="H921" i="8"/>
  <c r="I921" i="8"/>
  <c r="J921" i="8"/>
  <c r="K921" i="8"/>
  <c r="L921" i="8"/>
  <c r="M921" i="8"/>
  <c r="N921" i="8"/>
  <c r="O921" i="8"/>
  <c r="P921" i="8"/>
  <c r="Q921" i="8"/>
  <c r="R921" i="8"/>
  <c r="S921" i="8"/>
  <c r="T921" i="8"/>
  <c r="U921" i="8"/>
  <c r="V921" i="8"/>
  <c r="W921" i="8"/>
  <c r="X921" i="8"/>
  <c r="Y921" i="8"/>
  <c r="Z921" i="8"/>
  <c r="AA921" i="8"/>
  <c r="AB921" i="8"/>
  <c r="AC921" i="8"/>
  <c r="AD921" i="8"/>
  <c r="AE921" i="8"/>
  <c r="AF921" i="8"/>
  <c r="AG921" i="8"/>
  <c r="AH921" i="8"/>
  <c r="AI921" i="8"/>
  <c r="AJ921" i="8"/>
  <c r="AK921" i="8"/>
  <c r="AL921" i="8"/>
  <c r="AM921" i="8"/>
  <c r="AN921" i="8"/>
  <c r="AO921" i="8"/>
  <c r="AP921" i="8"/>
  <c r="AQ921" i="8"/>
  <c r="AR921" i="8"/>
  <c r="AS921" i="8"/>
  <c r="AT921" i="8"/>
  <c r="AU921" i="8"/>
  <c r="AV921" i="8"/>
  <c r="AW921" i="8"/>
  <c r="AX921" i="8"/>
  <c r="AY921" i="8"/>
  <c r="AZ921" i="8"/>
  <c r="BA921" i="8"/>
  <c r="BB921" i="8"/>
  <c r="BC921" i="8"/>
  <c r="BD921" i="8"/>
  <c r="BE921" i="8"/>
  <c r="BF921" i="8"/>
  <c r="BG921" i="8"/>
  <c r="BH921" i="8"/>
  <c r="BI921" i="8"/>
  <c r="BJ921" i="8"/>
  <c r="BK921" i="8"/>
  <c r="BL921" i="8"/>
  <c r="BM921" i="8"/>
  <c r="BN921" i="8"/>
  <c r="BO921" i="8"/>
  <c r="BP921" i="8"/>
  <c r="BQ921" i="8"/>
  <c r="BR921" i="8"/>
  <c r="BS921" i="8"/>
  <c r="BT921" i="8"/>
  <c r="BU921" i="8"/>
  <c r="BV921" i="8"/>
  <c r="BW921" i="8"/>
  <c r="BX921" i="8"/>
  <c r="BY921" i="8"/>
  <c r="BZ921" i="8"/>
  <c r="CA921" i="8"/>
  <c r="D919" i="8"/>
  <c r="F919" i="8"/>
  <c r="G919" i="8"/>
  <c r="H919" i="8"/>
  <c r="I919" i="8"/>
  <c r="J919" i="8"/>
  <c r="K919" i="8"/>
  <c r="L919" i="8"/>
  <c r="M919" i="8"/>
  <c r="N919" i="8"/>
  <c r="O919" i="8"/>
  <c r="P919" i="8"/>
  <c r="Q919" i="8"/>
  <c r="R919" i="8"/>
  <c r="S919" i="8"/>
  <c r="T919" i="8"/>
  <c r="U919" i="8"/>
  <c r="V919" i="8"/>
  <c r="W919" i="8"/>
  <c r="X919" i="8"/>
  <c r="Y919" i="8"/>
  <c r="Z919" i="8"/>
  <c r="AA919" i="8"/>
  <c r="AB919" i="8"/>
  <c r="AC919" i="8"/>
  <c r="AD919" i="8"/>
  <c r="AE919" i="8"/>
  <c r="AF919" i="8"/>
  <c r="AG919" i="8"/>
  <c r="AH919" i="8"/>
  <c r="AI919" i="8"/>
  <c r="AJ919" i="8"/>
  <c r="AK919" i="8"/>
  <c r="AL919" i="8"/>
  <c r="AM919" i="8"/>
  <c r="AN919" i="8"/>
  <c r="AO919" i="8"/>
  <c r="AP919" i="8"/>
  <c r="AQ919" i="8"/>
  <c r="AR919" i="8"/>
  <c r="AS919" i="8"/>
  <c r="AT919" i="8"/>
  <c r="AU919" i="8"/>
  <c r="AV919" i="8"/>
  <c r="AW919" i="8"/>
  <c r="AX919" i="8"/>
  <c r="AY919" i="8"/>
  <c r="AZ919" i="8"/>
  <c r="BA919" i="8"/>
  <c r="BB919" i="8"/>
  <c r="BC919" i="8"/>
  <c r="BD919" i="8"/>
  <c r="BE919" i="8"/>
  <c r="BF919" i="8"/>
  <c r="BG919" i="8"/>
  <c r="BH919" i="8"/>
  <c r="BI919" i="8"/>
  <c r="BJ919" i="8"/>
  <c r="BK919" i="8"/>
  <c r="BL919" i="8"/>
  <c r="BM919" i="8"/>
  <c r="BN919" i="8"/>
  <c r="BO919" i="8"/>
  <c r="BP919" i="8"/>
  <c r="BQ919" i="8"/>
  <c r="BR919" i="8"/>
  <c r="BS919" i="8"/>
  <c r="BT919" i="8"/>
  <c r="BU919" i="8"/>
  <c r="BV919" i="8"/>
  <c r="BW919" i="8"/>
  <c r="BX919" i="8"/>
  <c r="BY919" i="8"/>
  <c r="BZ919" i="8"/>
  <c r="CA919" i="8"/>
  <c r="D917" i="8"/>
  <c r="F917" i="8"/>
  <c r="G917" i="8"/>
  <c r="H917" i="8"/>
  <c r="I917" i="8"/>
  <c r="J917" i="8"/>
  <c r="K917" i="8"/>
  <c r="L917" i="8"/>
  <c r="M917" i="8"/>
  <c r="N917" i="8"/>
  <c r="O917" i="8"/>
  <c r="P917" i="8"/>
  <c r="Q917" i="8"/>
  <c r="R917" i="8"/>
  <c r="S917" i="8"/>
  <c r="T917" i="8"/>
  <c r="U917" i="8"/>
  <c r="V917" i="8"/>
  <c r="W917" i="8"/>
  <c r="X917" i="8"/>
  <c r="Y917" i="8"/>
  <c r="Z917" i="8"/>
  <c r="AA917" i="8"/>
  <c r="AB917" i="8"/>
  <c r="AC917" i="8"/>
  <c r="AD917" i="8"/>
  <c r="AE917" i="8"/>
  <c r="AF917" i="8"/>
  <c r="AG917" i="8"/>
  <c r="AH917" i="8"/>
  <c r="AI917" i="8"/>
  <c r="AJ917" i="8"/>
  <c r="AK917" i="8"/>
  <c r="AL917" i="8"/>
  <c r="AM917" i="8"/>
  <c r="AN917" i="8"/>
  <c r="AO917" i="8"/>
  <c r="AP917" i="8"/>
  <c r="AQ917" i="8"/>
  <c r="AR917" i="8"/>
  <c r="AS917" i="8"/>
  <c r="AT917" i="8"/>
  <c r="AU917" i="8"/>
  <c r="AV917" i="8"/>
  <c r="AW917" i="8"/>
  <c r="AX917" i="8"/>
  <c r="AY917" i="8"/>
  <c r="AZ917" i="8"/>
  <c r="BA917" i="8"/>
  <c r="BB917" i="8"/>
  <c r="BC917" i="8"/>
  <c r="BD917" i="8"/>
  <c r="BE917" i="8"/>
  <c r="BF917" i="8"/>
  <c r="BG917" i="8"/>
  <c r="BH917" i="8"/>
  <c r="BI917" i="8"/>
  <c r="BJ917" i="8"/>
  <c r="BK917" i="8"/>
  <c r="BL917" i="8"/>
  <c r="BM917" i="8"/>
  <c r="BN917" i="8"/>
  <c r="BO917" i="8"/>
  <c r="BP917" i="8"/>
  <c r="BQ917" i="8"/>
  <c r="BR917" i="8"/>
  <c r="BS917" i="8"/>
  <c r="BT917" i="8"/>
  <c r="BU917" i="8"/>
  <c r="BV917" i="8"/>
  <c r="BW917" i="8"/>
  <c r="BX917" i="8"/>
  <c r="BY917" i="8"/>
  <c r="BZ917" i="8"/>
  <c r="CA917" i="8"/>
  <c r="D915" i="8"/>
  <c r="F915" i="8"/>
  <c r="G915" i="8"/>
  <c r="H915" i="8"/>
  <c r="I915" i="8"/>
  <c r="J915" i="8"/>
  <c r="K915" i="8"/>
  <c r="L915" i="8"/>
  <c r="M915" i="8"/>
  <c r="N915" i="8"/>
  <c r="O915" i="8"/>
  <c r="P915" i="8"/>
  <c r="Q915" i="8"/>
  <c r="R915" i="8"/>
  <c r="S915" i="8"/>
  <c r="T915" i="8"/>
  <c r="U915" i="8"/>
  <c r="V915" i="8"/>
  <c r="W915" i="8"/>
  <c r="X915" i="8"/>
  <c r="Y915" i="8"/>
  <c r="Z915" i="8"/>
  <c r="AA915" i="8"/>
  <c r="AB915" i="8"/>
  <c r="AC915" i="8"/>
  <c r="AD915" i="8"/>
  <c r="AE915" i="8"/>
  <c r="AF915" i="8"/>
  <c r="AG915" i="8"/>
  <c r="AH915" i="8"/>
  <c r="AI915" i="8"/>
  <c r="AJ915" i="8"/>
  <c r="AK915" i="8"/>
  <c r="AL915" i="8"/>
  <c r="AM915" i="8"/>
  <c r="AN915" i="8"/>
  <c r="AO915" i="8"/>
  <c r="AP915" i="8"/>
  <c r="AQ915" i="8"/>
  <c r="AR915" i="8"/>
  <c r="AS915" i="8"/>
  <c r="AT915" i="8"/>
  <c r="AU915" i="8"/>
  <c r="AV915" i="8"/>
  <c r="AW915" i="8"/>
  <c r="AX915" i="8"/>
  <c r="AY915" i="8"/>
  <c r="AZ915" i="8"/>
  <c r="BA915" i="8"/>
  <c r="BB915" i="8"/>
  <c r="BC915" i="8"/>
  <c r="BD915" i="8"/>
  <c r="BE915" i="8"/>
  <c r="BF915" i="8"/>
  <c r="BG915" i="8"/>
  <c r="BH915" i="8"/>
  <c r="BI915" i="8"/>
  <c r="BJ915" i="8"/>
  <c r="BK915" i="8"/>
  <c r="BL915" i="8"/>
  <c r="BM915" i="8"/>
  <c r="BN915" i="8"/>
  <c r="BO915" i="8"/>
  <c r="BP915" i="8"/>
  <c r="BQ915" i="8"/>
  <c r="BR915" i="8"/>
  <c r="BS915" i="8"/>
  <c r="BT915" i="8"/>
  <c r="BU915" i="8"/>
  <c r="BV915" i="8"/>
  <c r="BW915" i="8"/>
  <c r="BX915" i="8"/>
  <c r="BY915" i="8"/>
  <c r="BZ915" i="8"/>
  <c r="CA915" i="8"/>
  <c r="D910" i="8"/>
  <c r="F910" i="8"/>
  <c r="G910" i="8"/>
  <c r="H910" i="8"/>
  <c r="I910" i="8"/>
  <c r="J910" i="8"/>
  <c r="K910" i="8"/>
  <c r="L910" i="8"/>
  <c r="M910" i="8"/>
  <c r="N910" i="8"/>
  <c r="O910" i="8"/>
  <c r="P910" i="8"/>
  <c r="Q910" i="8"/>
  <c r="R910" i="8"/>
  <c r="S910" i="8"/>
  <c r="T910" i="8"/>
  <c r="U910" i="8"/>
  <c r="V910" i="8"/>
  <c r="W910" i="8"/>
  <c r="X910" i="8"/>
  <c r="Y910" i="8"/>
  <c r="Z910" i="8"/>
  <c r="AA910" i="8"/>
  <c r="AB910" i="8"/>
  <c r="AC910" i="8"/>
  <c r="AD910" i="8"/>
  <c r="AE910" i="8"/>
  <c r="AF910" i="8"/>
  <c r="AG910" i="8"/>
  <c r="AH910" i="8"/>
  <c r="AI910" i="8"/>
  <c r="AJ910" i="8"/>
  <c r="AK910" i="8"/>
  <c r="AL910" i="8"/>
  <c r="AM910" i="8"/>
  <c r="AN910" i="8"/>
  <c r="AO910" i="8"/>
  <c r="AP910" i="8"/>
  <c r="AQ910" i="8"/>
  <c r="AR910" i="8"/>
  <c r="AS910" i="8"/>
  <c r="AT910" i="8"/>
  <c r="AU910" i="8"/>
  <c r="AV910" i="8"/>
  <c r="AW910" i="8"/>
  <c r="AX910" i="8"/>
  <c r="AY910" i="8"/>
  <c r="AZ910" i="8"/>
  <c r="BA910" i="8"/>
  <c r="BB910" i="8"/>
  <c r="BC910" i="8"/>
  <c r="BD910" i="8"/>
  <c r="BE910" i="8"/>
  <c r="BF910" i="8"/>
  <c r="BG910" i="8"/>
  <c r="BH910" i="8"/>
  <c r="BI910" i="8"/>
  <c r="BJ910" i="8"/>
  <c r="BK910" i="8"/>
  <c r="BL910" i="8"/>
  <c r="BM910" i="8"/>
  <c r="BN910" i="8"/>
  <c r="BO910" i="8"/>
  <c r="BP910" i="8"/>
  <c r="BQ910" i="8"/>
  <c r="BR910" i="8"/>
  <c r="BS910" i="8"/>
  <c r="BT910" i="8"/>
  <c r="BU910" i="8"/>
  <c r="BV910" i="8"/>
  <c r="BW910" i="8"/>
  <c r="BX910" i="8"/>
  <c r="BY910" i="8"/>
  <c r="BZ910" i="8"/>
  <c r="CA910" i="8"/>
  <c r="D896" i="8"/>
  <c r="F896" i="8"/>
  <c r="G896" i="8"/>
  <c r="H896" i="8"/>
  <c r="I896" i="8"/>
  <c r="J896" i="8"/>
  <c r="K896" i="8"/>
  <c r="L896" i="8"/>
  <c r="M896" i="8"/>
  <c r="N896" i="8"/>
  <c r="O896" i="8"/>
  <c r="P896" i="8"/>
  <c r="Q896" i="8"/>
  <c r="R896" i="8"/>
  <c r="S896" i="8"/>
  <c r="T896" i="8"/>
  <c r="U896" i="8"/>
  <c r="V896" i="8"/>
  <c r="W896" i="8"/>
  <c r="X896" i="8"/>
  <c r="Y896" i="8"/>
  <c r="Z896" i="8"/>
  <c r="AA896" i="8"/>
  <c r="AB896" i="8"/>
  <c r="AC896" i="8"/>
  <c r="AD896" i="8"/>
  <c r="AE896" i="8"/>
  <c r="AF896" i="8"/>
  <c r="AG896" i="8"/>
  <c r="AH896" i="8"/>
  <c r="AI896" i="8"/>
  <c r="AJ896" i="8"/>
  <c r="AK896" i="8"/>
  <c r="AL896" i="8"/>
  <c r="AM896" i="8"/>
  <c r="AN896" i="8"/>
  <c r="AO896" i="8"/>
  <c r="AP896" i="8"/>
  <c r="AQ896" i="8"/>
  <c r="AR896" i="8"/>
  <c r="AS896" i="8"/>
  <c r="AT896" i="8"/>
  <c r="AU896" i="8"/>
  <c r="AV896" i="8"/>
  <c r="AW896" i="8"/>
  <c r="AX896" i="8"/>
  <c r="AY896" i="8"/>
  <c r="AZ896" i="8"/>
  <c r="BA896" i="8"/>
  <c r="BB896" i="8"/>
  <c r="BC896" i="8"/>
  <c r="BD896" i="8"/>
  <c r="BE896" i="8"/>
  <c r="BF896" i="8"/>
  <c r="BG896" i="8"/>
  <c r="BH896" i="8"/>
  <c r="BI896" i="8"/>
  <c r="BJ896" i="8"/>
  <c r="BK896" i="8"/>
  <c r="BL896" i="8"/>
  <c r="BM896" i="8"/>
  <c r="BN896" i="8"/>
  <c r="BO896" i="8"/>
  <c r="BP896" i="8"/>
  <c r="BQ896" i="8"/>
  <c r="BR896" i="8"/>
  <c r="BS896" i="8"/>
  <c r="BT896" i="8"/>
  <c r="BU896" i="8"/>
  <c r="BV896" i="8"/>
  <c r="BW896" i="8"/>
  <c r="BX896" i="8"/>
  <c r="BY896" i="8"/>
  <c r="BZ896" i="8"/>
  <c r="CA896" i="8"/>
  <c r="D889" i="8"/>
  <c r="F889" i="8"/>
  <c r="G889" i="8"/>
  <c r="H889" i="8"/>
  <c r="I889" i="8"/>
  <c r="J889" i="8"/>
  <c r="K889" i="8"/>
  <c r="L889" i="8"/>
  <c r="M889" i="8"/>
  <c r="N889" i="8"/>
  <c r="O889" i="8"/>
  <c r="P889" i="8"/>
  <c r="Q889" i="8"/>
  <c r="R889" i="8"/>
  <c r="S889" i="8"/>
  <c r="T889" i="8"/>
  <c r="U889" i="8"/>
  <c r="V889" i="8"/>
  <c r="W889" i="8"/>
  <c r="X889" i="8"/>
  <c r="Y889" i="8"/>
  <c r="Z889" i="8"/>
  <c r="AA889" i="8"/>
  <c r="AB889" i="8"/>
  <c r="AC889" i="8"/>
  <c r="AD889" i="8"/>
  <c r="AE889" i="8"/>
  <c r="AF889" i="8"/>
  <c r="AG889" i="8"/>
  <c r="AH889" i="8"/>
  <c r="AI889" i="8"/>
  <c r="AJ889" i="8"/>
  <c r="AK889" i="8"/>
  <c r="AL889" i="8"/>
  <c r="AM889" i="8"/>
  <c r="AN889" i="8"/>
  <c r="AO889" i="8"/>
  <c r="AP889" i="8"/>
  <c r="AQ889" i="8"/>
  <c r="AR889" i="8"/>
  <c r="AS889" i="8"/>
  <c r="AT889" i="8"/>
  <c r="AU889" i="8"/>
  <c r="AV889" i="8"/>
  <c r="AW889" i="8"/>
  <c r="AX889" i="8"/>
  <c r="AY889" i="8"/>
  <c r="AZ889" i="8"/>
  <c r="BA889" i="8"/>
  <c r="BB889" i="8"/>
  <c r="BC889" i="8"/>
  <c r="BD889" i="8"/>
  <c r="BE889" i="8"/>
  <c r="BF889" i="8"/>
  <c r="BG889" i="8"/>
  <c r="BH889" i="8"/>
  <c r="BI889" i="8"/>
  <c r="BJ889" i="8"/>
  <c r="BK889" i="8"/>
  <c r="BL889" i="8"/>
  <c r="BM889" i="8"/>
  <c r="BN889" i="8"/>
  <c r="BO889" i="8"/>
  <c r="BP889" i="8"/>
  <c r="BQ889" i="8"/>
  <c r="BR889" i="8"/>
  <c r="BS889" i="8"/>
  <c r="BT889" i="8"/>
  <c r="BU889" i="8"/>
  <c r="BV889" i="8"/>
  <c r="BW889" i="8"/>
  <c r="BX889" i="8"/>
  <c r="BY889" i="8"/>
  <c r="BZ889" i="8"/>
  <c r="CA889" i="8"/>
  <c r="D891" i="8"/>
  <c r="F891" i="8"/>
  <c r="G891" i="8"/>
  <c r="H891" i="8"/>
  <c r="I891" i="8"/>
  <c r="J891" i="8"/>
  <c r="K891" i="8"/>
  <c r="L891" i="8"/>
  <c r="M891" i="8"/>
  <c r="N891" i="8"/>
  <c r="O891" i="8"/>
  <c r="P891" i="8"/>
  <c r="Q891" i="8"/>
  <c r="R891" i="8"/>
  <c r="S891" i="8"/>
  <c r="T891" i="8"/>
  <c r="U891" i="8"/>
  <c r="V891" i="8"/>
  <c r="W891" i="8"/>
  <c r="X891" i="8"/>
  <c r="Y891" i="8"/>
  <c r="Z891" i="8"/>
  <c r="AA891" i="8"/>
  <c r="AB891" i="8"/>
  <c r="AC891" i="8"/>
  <c r="AD891" i="8"/>
  <c r="AE891" i="8"/>
  <c r="AF891" i="8"/>
  <c r="AG891" i="8"/>
  <c r="AH891" i="8"/>
  <c r="AI891" i="8"/>
  <c r="AJ891" i="8"/>
  <c r="AK891" i="8"/>
  <c r="AL891" i="8"/>
  <c r="AM891" i="8"/>
  <c r="AN891" i="8"/>
  <c r="AO891" i="8"/>
  <c r="AP891" i="8"/>
  <c r="AQ891" i="8"/>
  <c r="AR891" i="8"/>
  <c r="AS891" i="8"/>
  <c r="AT891" i="8"/>
  <c r="AU891" i="8"/>
  <c r="AV891" i="8"/>
  <c r="AW891" i="8"/>
  <c r="AX891" i="8"/>
  <c r="AY891" i="8"/>
  <c r="AZ891" i="8"/>
  <c r="BA891" i="8"/>
  <c r="BB891" i="8"/>
  <c r="BC891" i="8"/>
  <c r="BD891" i="8"/>
  <c r="BE891" i="8"/>
  <c r="BF891" i="8"/>
  <c r="BG891" i="8"/>
  <c r="BH891" i="8"/>
  <c r="BI891" i="8"/>
  <c r="BJ891" i="8"/>
  <c r="BK891" i="8"/>
  <c r="BL891" i="8"/>
  <c r="BM891" i="8"/>
  <c r="BN891" i="8"/>
  <c r="BO891" i="8"/>
  <c r="BP891" i="8"/>
  <c r="BQ891" i="8"/>
  <c r="BR891" i="8"/>
  <c r="BS891" i="8"/>
  <c r="BT891" i="8"/>
  <c r="BU891" i="8"/>
  <c r="BV891" i="8"/>
  <c r="BW891" i="8"/>
  <c r="BX891" i="8"/>
  <c r="BY891" i="8"/>
  <c r="BZ891" i="8"/>
  <c r="CA891" i="8"/>
  <c r="D887" i="8"/>
  <c r="F887" i="8"/>
  <c r="G887" i="8"/>
  <c r="H887" i="8"/>
  <c r="I887" i="8"/>
  <c r="J887" i="8"/>
  <c r="K887" i="8"/>
  <c r="L887" i="8"/>
  <c r="M887" i="8"/>
  <c r="N887" i="8"/>
  <c r="O887" i="8"/>
  <c r="P887" i="8"/>
  <c r="Q887" i="8"/>
  <c r="R887" i="8"/>
  <c r="S887" i="8"/>
  <c r="T887" i="8"/>
  <c r="U887" i="8"/>
  <c r="V887" i="8"/>
  <c r="W887" i="8"/>
  <c r="X887" i="8"/>
  <c r="Y887" i="8"/>
  <c r="Z887" i="8"/>
  <c r="AA887" i="8"/>
  <c r="AB887" i="8"/>
  <c r="AC887" i="8"/>
  <c r="AD887" i="8"/>
  <c r="AE887" i="8"/>
  <c r="AF887" i="8"/>
  <c r="AG887" i="8"/>
  <c r="AH887" i="8"/>
  <c r="AI887" i="8"/>
  <c r="AJ887" i="8"/>
  <c r="AK887" i="8"/>
  <c r="AL887" i="8"/>
  <c r="AM887" i="8"/>
  <c r="AN887" i="8"/>
  <c r="AO887" i="8"/>
  <c r="AP887" i="8"/>
  <c r="AQ887" i="8"/>
  <c r="AR887" i="8"/>
  <c r="AS887" i="8"/>
  <c r="AT887" i="8"/>
  <c r="AU887" i="8"/>
  <c r="AV887" i="8"/>
  <c r="AW887" i="8"/>
  <c r="AX887" i="8"/>
  <c r="AY887" i="8"/>
  <c r="AZ887" i="8"/>
  <c r="BA887" i="8"/>
  <c r="BB887" i="8"/>
  <c r="BC887" i="8"/>
  <c r="BD887" i="8"/>
  <c r="BE887" i="8"/>
  <c r="BF887" i="8"/>
  <c r="BG887" i="8"/>
  <c r="BH887" i="8"/>
  <c r="BI887" i="8"/>
  <c r="BJ887" i="8"/>
  <c r="BK887" i="8"/>
  <c r="BL887" i="8"/>
  <c r="BM887" i="8"/>
  <c r="BN887" i="8"/>
  <c r="BO887" i="8"/>
  <c r="BP887" i="8"/>
  <c r="BQ887" i="8"/>
  <c r="BR887" i="8"/>
  <c r="BS887" i="8"/>
  <c r="BT887" i="8"/>
  <c r="BU887" i="8"/>
  <c r="BV887" i="8"/>
  <c r="BW887" i="8"/>
  <c r="BX887" i="8"/>
  <c r="BY887" i="8"/>
  <c r="BZ887" i="8"/>
  <c r="CA887" i="8"/>
  <c r="D885" i="8"/>
  <c r="F885" i="8"/>
  <c r="G885" i="8"/>
  <c r="H885" i="8"/>
  <c r="I885" i="8"/>
  <c r="J885" i="8"/>
  <c r="K885" i="8"/>
  <c r="L885" i="8"/>
  <c r="M885" i="8"/>
  <c r="N885" i="8"/>
  <c r="O885" i="8"/>
  <c r="P885" i="8"/>
  <c r="Q885" i="8"/>
  <c r="R885" i="8"/>
  <c r="S885" i="8"/>
  <c r="T885" i="8"/>
  <c r="U885" i="8"/>
  <c r="V885" i="8"/>
  <c r="W885" i="8"/>
  <c r="X885" i="8"/>
  <c r="Y885" i="8"/>
  <c r="Z885" i="8"/>
  <c r="AA885" i="8"/>
  <c r="AB885" i="8"/>
  <c r="AC885" i="8"/>
  <c r="AD885" i="8"/>
  <c r="AE885" i="8"/>
  <c r="AF885" i="8"/>
  <c r="AG885" i="8"/>
  <c r="AH885" i="8"/>
  <c r="AI885" i="8"/>
  <c r="AJ885" i="8"/>
  <c r="AK885" i="8"/>
  <c r="AL885" i="8"/>
  <c r="AM885" i="8"/>
  <c r="AN885" i="8"/>
  <c r="AO885" i="8"/>
  <c r="AP885" i="8"/>
  <c r="AQ885" i="8"/>
  <c r="AR885" i="8"/>
  <c r="AS885" i="8"/>
  <c r="AT885" i="8"/>
  <c r="AU885" i="8"/>
  <c r="AV885" i="8"/>
  <c r="AW885" i="8"/>
  <c r="AX885" i="8"/>
  <c r="AY885" i="8"/>
  <c r="AZ885" i="8"/>
  <c r="BA885" i="8"/>
  <c r="BB885" i="8"/>
  <c r="BC885" i="8"/>
  <c r="BD885" i="8"/>
  <c r="BE885" i="8"/>
  <c r="BF885" i="8"/>
  <c r="BG885" i="8"/>
  <c r="BH885" i="8"/>
  <c r="BI885" i="8"/>
  <c r="BJ885" i="8"/>
  <c r="BK885" i="8"/>
  <c r="BL885" i="8"/>
  <c r="BM885" i="8"/>
  <c r="BN885" i="8"/>
  <c r="BO885" i="8"/>
  <c r="BP885" i="8"/>
  <c r="BQ885" i="8"/>
  <c r="BR885" i="8"/>
  <c r="BS885" i="8"/>
  <c r="BT885" i="8"/>
  <c r="BU885" i="8"/>
  <c r="BV885" i="8"/>
  <c r="BW885" i="8"/>
  <c r="BX885" i="8"/>
  <c r="BY885" i="8"/>
  <c r="BZ885" i="8"/>
  <c r="CA885" i="8"/>
  <c r="D882" i="8"/>
  <c r="F882" i="8"/>
  <c r="G882" i="8"/>
  <c r="H882" i="8"/>
  <c r="I882" i="8"/>
  <c r="J882" i="8"/>
  <c r="K882" i="8"/>
  <c r="L882" i="8"/>
  <c r="M882" i="8"/>
  <c r="N882" i="8"/>
  <c r="O882" i="8"/>
  <c r="P882" i="8"/>
  <c r="Q882" i="8"/>
  <c r="R882" i="8"/>
  <c r="S882" i="8"/>
  <c r="T882" i="8"/>
  <c r="U882" i="8"/>
  <c r="V882" i="8"/>
  <c r="W882" i="8"/>
  <c r="X882" i="8"/>
  <c r="Y882" i="8"/>
  <c r="Z882" i="8"/>
  <c r="AA882" i="8"/>
  <c r="AB882" i="8"/>
  <c r="AC882" i="8"/>
  <c r="AD882" i="8"/>
  <c r="AE882" i="8"/>
  <c r="AF882" i="8"/>
  <c r="AG882" i="8"/>
  <c r="AH882" i="8"/>
  <c r="AI882" i="8"/>
  <c r="AJ882" i="8"/>
  <c r="AK882" i="8"/>
  <c r="AL882" i="8"/>
  <c r="AM882" i="8"/>
  <c r="AN882" i="8"/>
  <c r="AO882" i="8"/>
  <c r="AP882" i="8"/>
  <c r="AQ882" i="8"/>
  <c r="AR882" i="8"/>
  <c r="AS882" i="8"/>
  <c r="AT882" i="8"/>
  <c r="AU882" i="8"/>
  <c r="AV882" i="8"/>
  <c r="AW882" i="8"/>
  <c r="AX882" i="8"/>
  <c r="AY882" i="8"/>
  <c r="AZ882" i="8"/>
  <c r="BA882" i="8"/>
  <c r="BB882" i="8"/>
  <c r="BC882" i="8"/>
  <c r="BD882" i="8"/>
  <c r="BE882" i="8"/>
  <c r="BF882" i="8"/>
  <c r="BG882" i="8"/>
  <c r="BH882" i="8"/>
  <c r="BI882" i="8"/>
  <c r="BJ882" i="8"/>
  <c r="BK882" i="8"/>
  <c r="BL882" i="8"/>
  <c r="BM882" i="8"/>
  <c r="BN882" i="8"/>
  <c r="BO882" i="8"/>
  <c r="BP882" i="8"/>
  <c r="BQ882" i="8"/>
  <c r="BR882" i="8"/>
  <c r="BS882" i="8"/>
  <c r="BT882" i="8"/>
  <c r="BU882" i="8"/>
  <c r="BV882" i="8"/>
  <c r="BW882" i="8"/>
  <c r="BX882" i="8"/>
  <c r="BY882" i="8"/>
  <c r="BZ882" i="8"/>
  <c r="CA882" i="8"/>
  <c r="D877" i="8"/>
  <c r="F877" i="8"/>
  <c r="G877" i="8"/>
  <c r="H877" i="8"/>
  <c r="I877" i="8"/>
  <c r="J877" i="8"/>
  <c r="K877" i="8"/>
  <c r="L877" i="8"/>
  <c r="M877" i="8"/>
  <c r="N877" i="8"/>
  <c r="O877" i="8"/>
  <c r="P877" i="8"/>
  <c r="Q877" i="8"/>
  <c r="R877" i="8"/>
  <c r="S877" i="8"/>
  <c r="T877" i="8"/>
  <c r="U877" i="8"/>
  <c r="V877" i="8"/>
  <c r="W877" i="8"/>
  <c r="X877" i="8"/>
  <c r="Y877" i="8"/>
  <c r="Z877" i="8"/>
  <c r="AA877" i="8"/>
  <c r="AB877" i="8"/>
  <c r="AC877" i="8"/>
  <c r="AD877" i="8"/>
  <c r="AE877" i="8"/>
  <c r="AF877" i="8"/>
  <c r="AG877" i="8"/>
  <c r="AH877" i="8"/>
  <c r="AI877" i="8"/>
  <c r="AJ877" i="8"/>
  <c r="AK877" i="8"/>
  <c r="AL877" i="8"/>
  <c r="AM877" i="8"/>
  <c r="AN877" i="8"/>
  <c r="AO877" i="8"/>
  <c r="AP877" i="8"/>
  <c r="AQ877" i="8"/>
  <c r="AR877" i="8"/>
  <c r="AS877" i="8"/>
  <c r="AT877" i="8"/>
  <c r="AU877" i="8"/>
  <c r="AV877" i="8"/>
  <c r="AW877" i="8"/>
  <c r="AX877" i="8"/>
  <c r="AY877" i="8"/>
  <c r="AZ877" i="8"/>
  <c r="BA877" i="8"/>
  <c r="BB877" i="8"/>
  <c r="BC877" i="8"/>
  <c r="BD877" i="8"/>
  <c r="BE877" i="8"/>
  <c r="BF877" i="8"/>
  <c r="BG877" i="8"/>
  <c r="BH877" i="8"/>
  <c r="BI877" i="8"/>
  <c r="BJ877" i="8"/>
  <c r="BK877" i="8"/>
  <c r="BL877" i="8"/>
  <c r="BM877" i="8"/>
  <c r="BN877" i="8"/>
  <c r="BO877" i="8"/>
  <c r="BP877" i="8"/>
  <c r="BQ877" i="8"/>
  <c r="BR877" i="8"/>
  <c r="BS877" i="8"/>
  <c r="BT877" i="8"/>
  <c r="BU877" i="8"/>
  <c r="BV877" i="8"/>
  <c r="BW877" i="8"/>
  <c r="BX877" i="8"/>
  <c r="BY877" i="8"/>
  <c r="BZ877" i="8"/>
  <c r="CA877" i="8"/>
  <c r="D872" i="8"/>
  <c r="F872" i="8"/>
  <c r="G872" i="8"/>
  <c r="H872" i="8"/>
  <c r="I872" i="8"/>
  <c r="J872" i="8"/>
  <c r="K872" i="8"/>
  <c r="L872" i="8"/>
  <c r="M872" i="8"/>
  <c r="N872" i="8"/>
  <c r="O872" i="8"/>
  <c r="P872" i="8"/>
  <c r="Q872" i="8"/>
  <c r="R872" i="8"/>
  <c r="S872" i="8"/>
  <c r="T872" i="8"/>
  <c r="U872" i="8"/>
  <c r="V872" i="8"/>
  <c r="W872" i="8"/>
  <c r="X872" i="8"/>
  <c r="Y872" i="8"/>
  <c r="Z872" i="8"/>
  <c r="AA872" i="8"/>
  <c r="AB872" i="8"/>
  <c r="AC872" i="8"/>
  <c r="AD872" i="8"/>
  <c r="AE872" i="8"/>
  <c r="AF872" i="8"/>
  <c r="AG872" i="8"/>
  <c r="AH872" i="8"/>
  <c r="AI872" i="8"/>
  <c r="AJ872" i="8"/>
  <c r="AK872" i="8"/>
  <c r="AL872" i="8"/>
  <c r="AM872" i="8"/>
  <c r="AN872" i="8"/>
  <c r="AO872" i="8"/>
  <c r="AP872" i="8"/>
  <c r="AQ872" i="8"/>
  <c r="AR872" i="8"/>
  <c r="AS872" i="8"/>
  <c r="AT872" i="8"/>
  <c r="AU872" i="8"/>
  <c r="AV872" i="8"/>
  <c r="AW872" i="8"/>
  <c r="AX872" i="8"/>
  <c r="AY872" i="8"/>
  <c r="AZ872" i="8"/>
  <c r="BA872" i="8"/>
  <c r="BB872" i="8"/>
  <c r="BC872" i="8"/>
  <c r="BD872" i="8"/>
  <c r="BE872" i="8"/>
  <c r="BF872" i="8"/>
  <c r="BG872" i="8"/>
  <c r="BH872" i="8"/>
  <c r="BI872" i="8"/>
  <c r="BJ872" i="8"/>
  <c r="BK872" i="8"/>
  <c r="BL872" i="8"/>
  <c r="BM872" i="8"/>
  <c r="BN872" i="8"/>
  <c r="BO872" i="8"/>
  <c r="BP872" i="8"/>
  <c r="BQ872" i="8"/>
  <c r="BR872" i="8"/>
  <c r="BS872" i="8"/>
  <c r="BT872" i="8"/>
  <c r="BU872" i="8"/>
  <c r="BV872" i="8"/>
  <c r="BW872" i="8"/>
  <c r="BX872" i="8"/>
  <c r="BY872" i="8"/>
  <c r="BZ872" i="8"/>
  <c r="CA872" i="8"/>
  <c r="D465" i="8"/>
  <c r="F465" i="8"/>
  <c r="G465" i="8"/>
  <c r="H465" i="8"/>
  <c r="I465" i="8"/>
  <c r="J465" i="8"/>
  <c r="K465" i="8"/>
  <c r="L465" i="8"/>
  <c r="M465" i="8"/>
  <c r="N465" i="8"/>
  <c r="O465" i="8"/>
  <c r="P465" i="8"/>
  <c r="Q465" i="8"/>
  <c r="R465" i="8"/>
  <c r="S465" i="8"/>
  <c r="T465" i="8"/>
  <c r="U465" i="8"/>
  <c r="V465" i="8"/>
  <c r="W465" i="8"/>
  <c r="X465" i="8"/>
  <c r="Y465" i="8"/>
  <c r="Z465" i="8"/>
  <c r="AA465" i="8"/>
  <c r="AB465" i="8"/>
  <c r="AC465" i="8"/>
  <c r="AD465" i="8"/>
  <c r="AE465" i="8"/>
  <c r="AF465" i="8"/>
  <c r="AG465" i="8"/>
  <c r="AH465" i="8"/>
  <c r="AI465" i="8"/>
  <c r="AJ465" i="8"/>
  <c r="AK465" i="8"/>
  <c r="AL465" i="8"/>
  <c r="AM465" i="8"/>
  <c r="AN465" i="8"/>
  <c r="AO465" i="8"/>
  <c r="AP465" i="8"/>
  <c r="AQ465" i="8"/>
  <c r="AR465" i="8"/>
  <c r="AS465" i="8"/>
  <c r="AT465" i="8"/>
  <c r="AU465" i="8"/>
  <c r="AV465" i="8"/>
  <c r="AW465" i="8"/>
  <c r="AX465" i="8"/>
  <c r="AY465" i="8"/>
  <c r="AZ465" i="8"/>
  <c r="BA465" i="8"/>
  <c r="BB465" i="8"/>
  <c r="BC465" i="8"/>
  <c r="BD465" i="8"/>
  <c r="BE465" i="8"/>
  <c r="BF465" i="8"/>
  <c r="BG465" i="8"/>
  <c r="BH465" i="8"/>
  <c r="BI465" i="8"/>
  <c r="BJ465" i="8"/>
  <c r="BK465" i="8"/>
  <c r="BL465" i="8"/>
  <c r="BM465" i="8"/>
  <c r="BN465" i="8"/>
  <c r="BO465" i="8"/>
  <c r="BP465" i="8"/>
  <c r="BQ465" i="8"/>
  <c r="BR465" i="8"/>
  <c r="BS465" i="8"/>
  <c r="BT465" i="8"/>
  <c r="BU465" i="8"/>
  <c r="BV465" i="8"/>
  <c r="BW465" i="8"/>
  <c r="BX465" i="8"/>
  <c r="BY465" i="8"/>
  <c r="BZ465" i="8"/>
  <c r="CA465" i="8"/>
  <c r="D869" i="8"/>
  <c r="F869" i="8"/>
  <c r="G869" i="8"/>
  <c r="H869" i="8"/>
  <c r="I869" i="8"/>
  <c r="J869" i="8"/>
  <c r="K869" i="8"/>
  <c r="L869" i="8"/>
  <c r="M869" i="8"/>
  <c r="N869" i="8"/>
  <c r="O869" i="8"/>
  <c r="P869" i="8"/>
  <c r="Q869" i="8"/>
  <c r="R869" i="8"/>
  <c r="S869" i="8"/>
  <c r="T869" i="8"/>
  <c r="U869" i="8"/>
  <c r="V869" i="8"/>
  <c r="W869" i="8"/>
  <c r="X869" i="8"/>
  <c r="Y869" i="8"/>
  <c r="Z869" i="8"/>
  <c r="AA869" i="8"/>
  <c r="AB869" i="8"/>
  <c r="AC869" i="8"/>
  <c r="AD869" i="8"/>
  <c r="AE869" i="8"/>
  <c r="AF869" i="8"/>
  <c r="AG869" i="8"/>
  <c r="AH869" i="8"/>
  <c r="AI869" i="8"/>
  <c r="AJ869" i="8"/>
  <c r="AK869" i="8"/>
  <c r="AL869" i="8"/>
  <c r="AM869" i="8"/>
  <c r="AN869" i="8"/>
  <c r="AO869" i="8"/>
  <c r="AP869" i="8"/>
  <c r="AQ869" i="8"/>
  <c r="AR869" i="8"/>
  <c r="AS869" i="8"/>
  <c r="AT869" i="8"/>
  <c r="AU869" i="8"/>
  <c r="AV869" i="8"/>
  <c r="AW869" i="8"/>
  <c r="AX869" i="8"/>
  <c r="AY869" i="8"/>
  <c r="AZ869" i="8"/>
  <c r="BA869" i="8"/>
  <c r="BB869" i="8"/>
  <c r="BC869" i="8"/>
  <c r="BD869" i="8"/>
  <c r="BE869" i="8"/>
  <c r="BF869" i="8"/>
  <c r="BG869" i="8"/>
  <c r="BH869" i="8"/>
  <c r="BI869" i="8"/>
  <c r="BJ869" i="8"/>
  <c r="BK869" i="8"/>
  <c r="BL869" i="8"/>
  <c r="BM869" i="8"/>
  <c r="BN869" i="8"/>
  <c r="BO869" i="8"/>
  <c r="BP869" i="8"/>
  <c r="BQ869" i="8"/>
  <c r="BR869" i="8"/>
  <c r="BS869" i="8"/>
  <c r="BT869" i="8"/>
  <c r="BU869" i="8"/>
  <c r="BV869" i="8"/>
  <c r="BW869" i="8"/>
  <c r="BX869" i="8"/>
  <c r="BY869" i="8"/>
  <c r="BZ869" i="8"/>
  <c r="CA869" i="8"/>
  <c r="D867" i="8"/>
  <c r="F867" i="8"/>
  <c r="G867" i="8"/>
  <c r="H867" i="8"/>
  <c r="I867" i="8"/>
  <c r="J867" i="8"/>
  <c r="K867" i="8"/>
  <c r="L867" i="8"/>
  <c r="M867" i="8"/>
  <c r="N867" i="8"/>
  <c r="O867" i="8"/>
  <c r="P867" i="8"/>
  <c r="Q867" i="8"/>
  <c r="R867" i="8"/>
  <c r="S867" i="8"/>
  <c r="T867" i="8"/>
  <c r="U867" i="8"/>
  <c r="V867" i="8"/>
  <c r="W867" i="8"/>
  <c r="X867" i="8"/>
  <c r="Y867" i="8"/>
  <c r="Z867" i="8"/>
  <c r="AA867" i="8"/>
  <c r="AB867" i="8"/>
  <c r="AC867" i="8"/>
  <c r="AD867" i="8"/>
  <c r="AE867" i="8"/>
  <c r="AF867" i="8"/>
  <c r="AG867" i="8"/>
  <c r="AH867" i="8"/>
  <c r="AI867" i="8"/>
  <c r="AJ867" i="8"/>
  <c r="AK867" i="8"/>
  <c r="AL867" i="8"/>
  <c r="AM867" i="8"/>
  <c r="AN867" i="8"/>
  <c r="AO867" i="8"/>
  <c r="AP867" i="8"/>
  <c r="AQ867" i="8"/>
  <c r="AR867" i="8"/>
  <c r="AS867" i="8"/>
  <c r="AT867" i="8"/>
  <c r="AU867" i="8"/>
  <c r="AV867" i="8"/>
  <c r="AW867" i="8"/>
  <c r="AX867" i="8"/>
  <c r="AY867" i="8"/>
  <c r="AZ867" i="8"/>
  <c r="BA867" i="8"/>
  <c r="BB867" i="8"/>
  <c r="BC867" i="8"/>
  <c r="BD867" i="8"/>
  <c r="BE867" i="8"/>
  <c r="BF867" i="8"/>
  <c r="BG867" i="8"/>
  <c r="BH867" i="8"/>
  <c r="BI867" i="8"/>
  <c r="BJ867" i="8"/>
  <c r="BK867" i="8"/>
  <c r="BL867" i="8"/>
  <c r="BM867" i="8"/>
  <c r="BN867" i="8"/>
  <c r="BO867" i="8"/>
  <c r="BP867" i="8"/>
  <c r="BQ867" i="8"/>
  <c r="BR867" i="8"/>
  <c r="BS867" i="8"/>
  <c r="BT867" i="8"/>
  <c r="BU867" i="8"/>
  <c r="BV867" i="8"/>
  <c r="BW867" i="8"/>
  <c r="BX867" i="8"/>
  <c r="BY867" i="8"/>
  <c r="BZ867" i="8"/>
  <c r="CA867" i="8"/>
  <c r="D864" i="8"/>
  <c r="F864" i="8"/>
  <c r="G864" i="8"/>
  <c r="H864" i="8"/>
  <c r="I864" i="8"/>
  <c r="J864" i="8"/>
  <c r="K864" i="8"/>
  <c r="L864" i="8"/>
  <c r="M864" i="8"/>
  <c r="N864" i="8"/>
  <c r="O864" i="8"/>
  <c r="P864" i="8"/>
  <c r="Q864" i="8"/>
  <c r="R864" i="8"/>
  <c r="S864" i="8"/>
  <c r="T864" i="8"/>
  <c r="U864" i="8"/>
  <c r="V864" i="8"/>
  <c r="W864" i="8"/>
  <c r="X864" i="8"/>
  <c r="Y864" i="8"/>
  <c r="Z864" i="8"/>
  <c r="AA864" i="8"/>
  <c r="AB864" i="8"/>
  <c r="AC864" i="8"/>
  <c r="AD864" i="8"/>
  <c r="AE864" i="8"/>
  <c r="AF864" i="8"/>
  <c r="AG864" i="8"/>
  <c r="AH864" i="8"/>
  <c r="AI864" i="8"/>
  <c r="AJ864" i="8"/>
  <c r="AK864" i="8"/>
  <c r="AL864" i="8"/>
  <c r="AM864" i="8"/>
  <c r="AN864" i="8"/>
  <c r="AO864" i="8"/>
  <c r="AP864" i="8"/>
  <c r="AQ864" i="8"/>
  <c r="AR864" i="8"/>
  <c r="AS864" i="8"/>
  <c r="AT864" i="8"/>
  <c r="AU864" i="8"/>
  <c r="AV864" i="8"/>
  <c r="AW864" i="8"/>
  <c r="AX864" i="8"/>
  <c r="AY864" i="8"/>
  <c r="AZ864" i="8"/>
  <c r="BA864" i="8"/>
  <c r="BB864" i="8"/>
  <c r="BC864" i="8"/>
  <c r="BD864" i="8"/>
  <c r="BE864" i="8"/>
  <c r="BF864" i="8"/>
  <c r="BG864" i="8"/>
  <c r="BH864" i="8"/>
  <c r="BI864" i="8"/>
  <c r="BJ864" i="8"/>
  <c r="BK864" i="8"/>
  <c r="BL864" i="8"/>
  <c r="BM864" i="8"/>
  <c r="BN864" i="8"/>
  <c r="BO864" i="8"/>
  <c r="BP864" i="8"/>
  <c r="BQ864" i="8"/>
  <c r="BR864" i="8"/>
  <c r="BS864" i="8"/>
  <c r="BT864" i="8"/>
  <c r="BU864" i="8"/>
  <c r="BV864" i="8"/>
  <c r="BW864" i="8"/>
  <c r="BX864" i="8"/>
  <c r="BY864" i="8"/>
  <c r="BZ864" i="8"/>
  <c r="CA864" i="8"/>
  <c r="D855" i="8"/>
  <c r="F855" i="8"/>
  <c r="G855" i="8"/>
  <c r="H855" i="8"/>
  <c r="I855" i="8"/>
  <c r="J855" i="8"/>
  <c r="K855" i="8"/>
  <c r="L855" i="8"/>
  <c r="M855" i="8"/>
  <c r="N855" i="8"/>
  <c r="O855" i="8"/>
  <c r="P855" i="8"/>
  <c r="Q855" i="8"/>
  <c r="R855" i="8"/>
  <c r="S855" i="8"/>
  <c r="T855" i="8"/>
  <c r="U855" i="8"/>
  <c r="V855" i="8"/>
  <c r="W855" i="8"/>
  <c r="X855" i="8"/>
  <c r="Y855" i="8"/>
  <c r="Z855" i="8"/>
  <c r="AA855" i="8"/>
  <c r="AB855" i="8"/>
  <c r="AC855" i="8"/>
  <c r="AD855" i="8"/>
  <c r="AE855" i="8"/>
  <c r="AF855" i="8"/>
  <c r="AG855" i="8"/>
  <c r="AH855" i="8"/>
  <c r="AI855" i="8"/>
  <c r="AJ855" i="8"/>
  <c r="AK855" i="8"/>
  <c r="AL855" i="8"/>
  <c r="AM855" i="8"/>
  <c r="AN855" i="8"/>
  <c r="AO855" i="8"/>
  <c r="AP855" i="8"/>
  <c r="AQ855" i="8"/>
  <c r="AR855" i="8"/>
  <c r="AS855" i="8"/>
  <c r="AT855" i="8"/>
  <c r="AU855" i="8"/>
  <c r="AV855" i="8"/>
  <c r="AW855" i="8"/>
  <c r="AX855" i="8"/>
  <c r="AY855" i="8"/>
  <c r="AZ855" i="8"/>
  <c r="BA855" i="8"/>
  <c r="BB855" i="8"/>
  <c r="BC855" i="8"/>
  <c r="BD855" i="8"/>
  <c r="BE855" i="8"/>
  <c r="BF855" i="8"/>
  <c r="BG855" i="8"/>
  <c r="BH855" i="8"/>
  <c r="BI855" i="8"/>
  <c r="BJ855" i="8"/>
  <c r="BK855" i="8"/>
  <c r="BL855" i="8"/>
  <c r="BM855" i="8"/>
  <c r="BN855" i="8"/>
  <c r="BO855" i="8"/>
  <c r="BP855" i="8"/>
  <c r="BQ855" i="8"/>
  <c r="BR855" i="8"/>
  <c r="BS855" i="8"/>
  <c r="BT855" i="8"/>
  <c r="BU855" i="8"/>
  <c r="BV855" i="8"/>
  <c r="BW855" i="8"/>
  <c r="BX855" i="8"/>
  <c r="BY855" i="8"/>
  <c r="BZ855" i="8"/>
  <c r="CA855" i="8"/>
  <c r="D853" i="8"/>
  <c r="F853" i="8"/>
  <c r="G853" i="8"/>
  <c r="H853" i="8"/>
  <c r="I853" i="8"/>
  <c r="J853" i="8"/>
  <c r="K853" i="8"/>
  <c r="L853" i="8"/>
  <c r="M853" i="8"/>
  <c r="N853" i="8"/>
  <c r="O853" i="8"/>
  <c r="P853" i="8"/>
  <c r="Q853" i="8"/>
  <c r="R853" i="8"/>
  <c r="S853" i="8"/>
  <c r="T853" i="8"/>
  <c r="U853" i="8"/>
  <c r="V853" i="8"/>
  <c r="W853" i="8"/>
  <c r="X853" i="8"/>
  <c r="Y853" i="8"/>
  <c r="Z853" i="8"/>
  <c r="AA853" i="8"/>
  <c r="AB853" i="8"/>
  <c r="AC853" i="8"/>
  <c r="AD853" i="8"/>
  <c r="AE853" i="8"/>
  <c r="AF853" i="8"/>
  <c r="AG853" i="8"/>
  <c r="AH853" i="8"/>
  <c r="AI853" i="8"/>
  <c r="AJ853" i="8"/>
  <c r="AK853" i="8"/>
  <c r="AL853" i="8"/>
  <c r="AM853" i="8"/>
  <c r="AN853" i="8"/>
  <c r="AO853" i="8"/>
  <c r="AP853" i="8"/>
  <c r="AQ853" i="8"/>
  <c r="AR853" i="8"/>
  <c r="AS853" i="8"/>
  <c r="AT853" i="8"/>
  <c r="AU853" i="8"/>
  <c r="AV853" i="8"/>
  <c r="AW853" i="8"/>
  <c r="AX853" i="8"/>
  <c r="AY853" i="8"/>
  <c r="AZ853" i="8"/>
  <c r="BA853" i="8"/>
  <c r="BB853" i="8"/>
  <c r="BC853" i="8"/>
  <c r="BD853" i="8"/>
  <c r="BE853" i="8"/>
  <c r="BF853" i="8"/>
  <c r="BG853" i="8"/>
  <c r="BH853" i="8"/>
  <c r="BI853" i="8"/>
  <c r="BJ853" i="8"/>
  <c r="BK853" i="8"/>
  <c r="BL853" i="8"/>
  <c r="BM853" i="8"/>
  <c r="BN853" i="8"/>
  <c r="BO853" i="8"/>
  <c r="BP853" i="8"/>
  <c r="BQ853" i="8"/>
  <c r="BR853" i="8"/>
  <c r="BS853" i="8"/>
  <c r="BT853" i="8"/>
  <c r="BU853" i="8"/>
  <c r="BV853" i="8"/>
  <c r="BW853" i="8"/>
  <c r="BX853" i="8"/>
  <c r="BY853" i="8"/>
  <c r="BZ853" i="8"/>
  <c r="CA853" i="8"/>
  <c r="D851" i="8"/>
  <c r="F851" i="8"/>
  <c r="G851" i="8"/>
  <c r="H851" i="8"/>
  <c r="I851" i="8"/>
  <c r="J851" i="8"/>
  <c r="K851" i="8"/>
  <c r="L851" i="8"/>
  <c r="M851" i="8"/>
  <c r="N851" i="8"/>
  <c r="O851" i="8"/>
  <c r="P851" i="8"/>
  <c r="Q851" i="8"/>
  <c r="R851" i="8"/>
  <c r="S851" i="8"/>
  <c r="T851" i="8"/>
  <c r="U851" i="8"/>
  <c r="V851" i="8"/>
  <c r="W851" i="8"/>
  <c r="X851" i="8"/>
  <c r="Y851" i="8"/>
  <c r="Z851" i="8"/>
  <c r="AA851" i="8"/>
  <c r="AB851" i="8"/>
  <c r="AC851" i="8"/>
  <c r="AD851" i="8"/>
  <c r="AE851" i="8"/>
  <c r="AF851" i="8"/>
  <c r="AG851" i="8"/>
  <c r="AH851" i="8"/>
  <c r="AI851" i="8"/>
  <c r="AJ851" i="8"/>
  <c r="AK851" i="8"/>
  <c r="AL851" i="8"/>
  <c r="AM851" i="8"/>
  <c r="AN851" i="8"/>
  <c r="AO851" i="8"/>
  <c r="AP851" i="8"/>
  <c r="AQ851" i="8"/>
  <c r="AR851" i="8"/>
  <c r="AS851" i="8"/>
  <c r="AT851" i="8"/>
  <c r="AU851" i="8"/>
  <c r="AV851" i="8"/>
  <c r="AW851" i="8"/>
  <c r="AX851" i="8"/>
  <c r="AY851" i="8"/>
  <c r="AZ851" i="8"/>
  <c r="BA851" i="8"/>
  <c r="BB851" i="8"/>
  <c r="BC851" i="8"/>
  <c r="BD851" i="8"/>
  <c r="BE851" i="8"/>
  <c r="BF851" i="8"/>
  <c r="BG851" i="8"/>
  <c r="BH851" i="8"/>
  <c r="BI851" i="8"/>
  <c r="BJ851" i="8"/>
  <c r="BK851" i="8"/>
  <c r="BL851" i="8"/>
  <c r="BM851" i="8"/>
  <c r="BN851" i="8"/>
  <c r="BO851" i="8"/>
  <c r="BP851" i="8"/>
  <c r="BQ851" i="8"/>
  <c r="BR851" i="8"/>
  <c r="BS851" i="8"/>
  <c r="BT851" i="8"/>
  <c r="BU851" i="8"/>
  <c r="BV851" i="8"/>
  <c r="BW851" i="8"/>
  <c r="BX851" i="8"/>
  <c r="BY851" i="8"/>
  <c r="BZ851" i="8"/>
  <c r="CA851" i="8"/>
  <c r="D840" i="8"/>
  <c r="F840" i="8"/>
  <c r="G840" i="8"/>
  <c r="H840" i="8"/>
  <c r="I840" i="8"/>
  <c r="J840" i="8"/>
  <c r="K840" i="8"/>
  <c r="L840" i="8"/>
  <c r="M840" i="8"/>
  <c r="N840" i="8"/>
  <c r="O840" i="8"/>
  <c r="P840" i="8"/>
  <c r="Q840" i="8"/>
  <c r="R840" i="8"/>
  <c r="S840" i="8"/>
  <c r="T840" i="8"/>
  <c r="U840" i="8"/>
  <c r="V840" i="8"/>
  <c r="W840" i="8"/>
  <c r="X840" i="8"/>
  <c r="Y840" i="8"/>
  <c r="Z840" i="8"/>
  <c r="AA840" i="8"/>
  <c r="AB840" i="8"/>
  <c r="AC840" i="8"/>
  <c r="AD840" i="8"/>
  <c r="AE840" i="8"/>
  <c r="AF840" i="8"/>
  <c r="AG840" i="8"/>
  <c r="AH840" i="8"/>
  <c r="AI840" i="8"/>
  <c r="AJ840" i="8"/>
  <c r="AK840" i="8"/>
  <c r="AL840" i="8"/>
  <c r="AM840" i="8"/>
  <c r="AN840" i="8"/>
  <c r="AO840" i="8"/>
  <c r="AP840" i="8"/>
  <c r="AQ840" i="8"/>
  <c r="AR840" i="8"/>
  <c r="AS840" i="8"/>
  <c r="AT840" i="8"/>
  <c r="AU840" i="8"/>
  <c r="AV840" i="8"/>
  <c r="AW840" i="8"/>
  <c r="AX840" i="8"/>
  <c r="AY840" i="8"/>
  <c r="AZ840" i="8"/>
  <c r="BA840" i="8"/>
  <c r="BB840" i="8"/>
  <c r="BC840" i="8"/>
  <c r="BD840" i="8"/>
  <c r="BE840" i="8"/>
  <c r="BF840" i="8"/>
  <c r="BG840" i="8"/>
  <c r="BH840" i="8"/>
  <c r="BI840" i="8"/>
  <c r="BJ840" i="8"/>
  <c r="BK840" i="8"/>
  <c r="BL840" i="8"/>
  <c r="BM840" i="8"/>
  <c r="BN840" i="8"/>
  <c r="BO840" i="8"/>
  <c r="BP840" i="8"/>
  <c r="BQ840" i="8"/>
  <c r="BR840" i="8"/>
  <c r="BS840" i="8"/>
  <c r="BT840" i="8"/>
  <c r="BU840" i="8"/>
  <c r="BV840" i="8"/>
  <c r="BW840" i="8"/>
  <c r="BX840" i="8"/>
  <c r="BY840" i="8"/>
  <c r="BZ840" i="8"/>
  <c r="CA840" i="8"/>
  <c r="D837" i="8"/>
  <c r="F837" i="8"/>
  <c r="G837" i="8"/>
  <c r="H837" i="8"/>
  <c r="I837" i="8"/>
  <c r="J837" i="8"/>
  <c r="K837" i="8"/>
  <c r="L837" i="8"/>
  <c r="M837" i="8"/>
  <c r="N837" i="8"/>
  <c r="O837" i="8"/>
  <c r="P837" i="8"/>
  <c r="Q837" i="8"/>
  <c r="R837" i="8"/>
  <c r="S837" i="8"/>
  <c r="T837" i="8"/>
  <c r="U837" i="8"/>
  <c r="V837" i="8"/>
  <c r="W837" i="8"/>
  <c r="X837" i="8"/>
  <c r="Y837" i="8"/>
  <c r="Z837" i="8"/>
  <c r="AA837" i="8"/>
  <c r="AB837" i="8"/>
  <c r="AC837" i="8"/>
  <c r="AD837" i="8"/>
  <c r="AE837" i="8"/>
  <c r="AF837" i="8"/>
  <c r="AG837" i="8"/>
  <c r="AH837" i="8"/>
  <c r="AI837" i="8"/>
  <c r="AJ837" i="8"/>
  <c r="AK837" i="8"/>
  <c r="AL837" i="8"/>
  <c r="AM837" i="8"/>
  <c r="AN837" i="8"/>
  <c r="AO837" i="8"/>
  <c r="AP837" i="8"/>
  <c r="AQ837" i="8"/>
  <c r="AR837" i="8"/>
  <c r="AS837" i="8"/>
  <c r="AT837" i="8"/>
  <c r="AU837" i="8"/>
  <c r="AV837" i="8"/>
  <c r="AW837" i="8"/>
  <c r="AX837" i="8"/>
  <c r="AY837" i="8"/>
  <c r="AZ837" i="8"/>
  <c r="BA837" i="8"/>
  <c r="BB837" i="8"/>
  <c r="BC837" i="8"/>
  <c r="BD837" i="8"/>
  <c r="BE837" i="8"/>
  <c r="BF837" i="8"/>
  <c r="BG837" i="8"/>
  <c r="BH837" i="8"/>
  <c r="BI837" i="8"/>
  <c r="BJ837" i="8"/>
  <c r="BK837" i="8"/>
  <c r="BL837" i="8"/>
  <c r="BM837" i="8"/>
  <c r="BN837" i="8"/>
  <c r="BO837" i="8"/>
  <c r="BP837" i="8"/>
  <c r="BQ837" i="8"/>
  <c r="BR837" i="8"/>
  <c r="BS837" i="8"/>
  <c r="BT837" i="8"/>
  <c r="BU837" i="8"/>
  <c r="BV837" i="8"/>
  <c r="BW837" i="8"/>
  <c r="BX837" i="8"/>
  <c r="BY837" i="8"/>
  <c r="BZ837" i="8"/>
  <c r="CA837" i="8"/>
  <c r="D834" i="8"/>
  <c r="F834" i="8"/>
  <c r="G834" i="8"/>
  <c r="H834" i="8"/>
  <c r="I834" i="8"/>
  <c r="J834" i="8"/>
  <c r="K834" i="8"/>
  <c r="L834" i="8"/>
  <c r="M834" i="8"/>
  <c r="N834" i="8"/>
  <c r="O834" i="8"/>
  <c r="P834" i="8"/>
  <c r="Q834" i="8"/>
  <c r="R834" i="8"/>
  <c r="S834" i="8"/>
  <c r="T834" i="8"/>
  <c r="U834" i="8"/>
  <c r="V834" i="8"/>
  <c r="W834" i="8"/>
  <c r="X834" i="8"/>
  <c r="Y834" i="8"/>
  <c r="Z834" i="8"/>
  <c r="AA834" i="8"/>
  <c r="AB834" i="8"/>
  <c r="AC834" i="8"/>
  <c r="AD834" i="8"/>
  <c r="AE834" i="8"/>
  <c r="AF834" i="8"/>
  <c r="AG834" i="8"/>
  <c r="AH834" i="8"/>
  <c r="AI834" i="8"/>
  <c r="AJ834" i="8"/>
  <c r="AK834" i="8"/>
  <c r="AL834" i="8"/>
  <c r="AM834" i="8"/>
  <c r="AN834" i="8"/>
  <c r="AO834" i="8"/>
  <c r="AP834" i="8"/>
  <c r="AQ834" i="8"/>
  <c r="AR834" i="8"/>
  <c r="AS834" i="8"/>
  <c r="AT834" i="8"/>
  <c r="AU834" i="8"/>
  <c r="AV834" i="8"/>
  <c r="AW834" i="8"/>
  <c r="AX834" i="8"/>
  <c r="AY834" i="8"/>
  <c r="AZ834" i="8"/>
  <c r="BA834" i="8"/>
  <c r="BB834" i="8"/>
  <c r="BC834" i="8"/>
  <c r="BD834" i="8"/>
  <c r="BE834" i="8"/>
  <c r="BF834" i="8"/>
  <c r="BG834" i="8"/>
  <c r="BH834" i="8"/>
  <c r="BI834" i="8"/>
  <c r="BJ834" i="8"/>
  <c r="BK834" i="8"/>
  <c r="BL834" i="8"/>
  <c r="BM834" i="8"/>
  <c r="BN834" i="8"/>
  <c r="BO834" i="8"/>
  <c r="BP834" i="8"/>
  <c r="BQ834" i="8"/>
  <c r="BR834" i="8"/>
  <c r="BS834" i="8"/>
  <c r="BT834" i="8"/>
  <c r="BU834" i="8"/>
  <c r="BV834" i="8"/>
  <c r="BW834" i="8"/>
  <c r="BX834" i="8"/>
  <c r="BY834" i="8"/>
  <c r="BZ834" i="8"/>
  <c r="CA834" i="8"/>
  <c r="D826" i="8"/>
  <c r="F826" i="8"/>
  <c r="G826" i="8"/>
  <c r="H826" i="8"/>
  <c r="I826" i="8"/>
  <c r="J826" i="8"/>
  <c r="K826" i="8"/>
  <c r="L826" i="8"/>
  <c r="M826" i="8"/>
  <c r="N826" i="8"/>
  <c r="O826" i="8"/>
  <c r="P826" i="8"/>
  <c r="Q826" i="8"/>
  <c r="R826" i="8"/>
  <c r="S826" i="8"/>
  <c r="T826" i="8"/>
  <c r="U826" i="8"/>
  <c r="V826" i="8"/>
  <c r="W826" i="8"/>
  <c r="X826" i="8"/>
  <c r="Y826" i="8"/>
  <c r="Z826" i="8"/>
  <c r="AA826" i="8"/>
  <c r="AB826" i="8"/>
  <c r="AC826" i="8"/>
  <c r="AD826" i="8"/>
  <c r="AE826" i="8"/>
  <c r="AF826" i="8"/>
  <c r="AG826" i="8"/>
  <c r="AH826" i="8"/>
  <c r="AI826" i="8"/>
  <c r="AJ826" i="8"/>
  <c r="AK826" i="8"/>
  <c r="AL826" i="8"/>
  <c r="AM826" i="8"/>
  <c r="AN826" i="8"/>
  <c r="AO826" i="8"/>
  <c r="AP826" i="8"/>
  <c r="AQ826" i="8"/>
  <c r="AR826" i="8"/>
  <c r="AS826" i="8"/>
  <c r="AT826" i="8"/>
  <c r="AU826" i="8"/>
  <c r="AV826" i="8"/>
  <c r="AW826" i="8"/>
  <c r="AX826" i="8"/>
  <c r="AY826" i="8"/>
  <c r="AZ826" i="8"/>
  <c r="BA826" i="8"/>
  <c r="BB826" i="8"/>
  <c r="BC826" i="8"/>
  <c r="BD826" i="8"/>
  <c r="BE826" i="8"/>
  <c r="BF826" i="8"/>
  <c r="BG826" i="8"/>
  <c r="BH826" i="8"/>
  <c r="BI826" i="8"/>
  <c r="BJ826" i="8"/>
  <c r="BK826" i="8"/>
  <c r="BL826" i="8"/>
  <c r="BM826" i="8"/>
  <c r="BN826" i="8"/>
  <c r="BO826" i="8"/>
  <c r="BP826" i="8"/>
  <c r="BQ826" i="8"/>
  <c r="BR826" i="8"/>
  <c r="BS826" i="8"/>
  <c r="BT826" i="8"/>
  <c r="BU826" i="8"/>
  <c r="BV826" i="8"/>
  <c r="BW826" i="8"/>
  <c r="BX826" i="8"/>
  <c r="BY826" i="8"/>
  <c r="BZ826" i="8"/>
  <c r="D784" i="8"/>
  <c r="F784" i="8"/>
  <c r="G784" i="8"/>
  <c r="H784" i="8"/>
  <c r="I784" i="8"/>
  <c r="J784" i="8"/>
  <c r="K784" i="8"/>
  <c r="L784" i="8"/>
  <c r="M784" i="8"/>
  <c r="N784" i="8"/>
  <c r="O784" i="8"/>
  <c r="P784" i="8"/>
  <c r="Q784" i="8"/>
  <c r="R784" i="8"/>
  <c r="S784" i="8"/>
  <c r="T784" i="8"/>
  <c r="U784" i="8"/>
  <c r="V784" i="8"/>
  <c r="W784" i="8"/>
  <c r="X784" i="8"/>
  <c r="Y784" i="8"/>
  <c r="Z784" i="8"/>
  <c r="AA784" i="8"/>
  <c r="AB784" i="8"/>
  <c r="AC784" i="8"/>
  <c r="AD784" i="8"/>
  <c r="AE784" i="8"/>
  <c r="AF784" i="8"/>
  <c r="AG784" i="8"/>
  <c r="AH784" i="8"/>
  <c r="AI784" i="8"/>
  <c r="AJ784" i="8"/>
  <c r="AK784" i="8"/>
  <c r="AL784" i="8"/>
  <c r="AM784" i="8"/>
  <c r="AN784" i="8"/>
  <c r="AO784" i="8"/>
  <c r="AP784" i="8"/>
  <c r="AQ784" i="8"/>
  <c r="AR784" i="8"/>
  <c r="AS784" i="8"/>
  <c r="AT784" i="8"/>
  <c r="AU784" i="8"/>
  <c r="AV784" i="8"/>
  <c r="AW784" i="8"/>
  <c r="AX784" i="8"/>
  <c r="AY784" i="8"/>
  <c r="AZ784" i="8"/>
  <c r="BA784" i="8"/>
  <c r="BB784" i="8"/>
  <c r="BC784" i="8"/>
  <c r="BD784" i="8"/>
  <c r="BE784" i="8"/>
  <c r="BF784" i="8"/>
  <c r="BG784" i="8"/>
  <c r="BH784" i="8"/>
  <c r="BI784" i="8"/>
  <c r="BJ784" i="8"/>
  <c r="BK784" i="8"/>
  <c r="BL784" i="8"/>
  <c r="BM784" i="8"/>
  <c r="BN784" i="8"/>
  <c r="BO784" i="8"/>
  <c r="BP784" i="8"/>
  <c r="BQ784" i="8"/>
  <c r="BR784" i="8"/>
  <c r="BS784" i="8"/>
  <c r="BT784" i="8"/>
  <c r="BU784" i="8"/>
  <c r="BV784" i="8"/>
  <c r="BW784" i="8"/>
  <c r="BX784" i="8"/>
  <c r="BY784" i="8"/>
  <c r="BZ784" i="8"/>
  <c r="CA784" i="8"/>
  <c r="D773" i="8"/>
  <c r="F773" i="8"/>
  <c r="G773" i="8"/>
  <c r="H773" i="8"/>
  <c r="I773" i="8"/>
  <c r="J773" i="8"/>
  <c r="K773" i="8"/>
  <c r="L773" i="8"/>
  <c r="M773" i="8"/>
  <c r="N773" i="8"/>
  <c r="O773" i="8"/>
  <c r="P773" i="8"/>
  <c r="Q773" i="8"/>
  <c r="R773" i="8"/>
  <c r="S773" i="8"/>
  <c r="T773" i="8"/>
  <c r="U773" i="8"/>
  <c r="V773" i="8"/>
  <c r="W773" i="8"/>
  <c r="X773" i="8"/>
  <c r="Y773" i="8"/>
  <c r="Z773" i="8"/>
  <c r="AA773" i="8"/>
  <c r="AB773" i="8"/>
  <c r="AC773" i="8"/>
  <c r="AD773" i="8"/>
  <c r="AE773" i="8"/>
  <c r="AF773" i="8"/>
  <c r="AG773" i="8"/>
  <c r="AH773" i="8"/>
  <c r="AI773" i="8"/>
  <c r="AJ773" i="8"/>
  <c r="AK773" i="8"/>
  <c r="AL773" i="8"/>
  <c r="AM773" i="8"/>
  <c r="AN773" i="8"/>
  <c r="AO773" i="8"/>
  <c r="AP773" i="8"/>
  <c r="AQ773" i="8"/>
  <c r="AR773" i="8"/>
  <c r="AS773" i="8"/>
  <c r="AT773" i="8"/>
  <c r="AU773" i="8"/>
  <c r="AV773" i="8"/>
  <c r="AW773" i="8"/>
  <c r="AX773" i="8"/>
  <c r="AY773" i="8"/>
  <c r="AZ773" i="8"/>
  <c r="BA773" i="8"/>
  <c r="BB773" i="8"/>
  <c r="BC773" i="8"/>
  <c r="BD773" i="8"/>
  <c r="BE773" i="8"/>
  <c r="BF773" i="8"/>
  <c r="BG773" i="8"/>
  <c r="BH773" i="8"/>
  <c r="BI773" i="8"/>
  <c r="BJ773" i="8"/>
  <c r="BK773" i="8"/>
  <c r="BL773" i="8"/>
  <c r="BM773" i="8"/>
  <c r="BN773" i="8"/>
  <c r="BO773" i="8"/>
  <c r="BP773" i="8"/>
  <c r="BQ773" i="8"/>
  <c r="BR773" i="8"/>
  <c r="BS773" i="8"/>
  <c r="BT773" i="8"/>
  <c r="BU773" i="8"/>
  <c r="BV773" i="8"/>
  <c r="BW773" i="8"/>
  <c r="BX773" i="8"/>
  <c r="BY773" i="8"/>
  <c r="BZ773" i="8"/>
  <c r="CA773" i="8"/>
  <c r="D770" i="8"/>
  <c r="F770" i="8"/>
  <c r="G770" i="8"/>
  <c r="H770" i="8"/>
  <c r="I770" i="8"/>
  <c r="J770" i="8"/>
  <c r="K770" i="8"/>
  <c r="L770" i="8"/>
  <c r="M770" i="8"/>
  <c r="N770" i="8"/>
  <c r="O770" i="8"/>
  <c r="P770" i="8"/>
  <c r="Q770" i="8"/>
  <c r="R770" i="8"/>
  <c r="S770" i="8"/>
  <c r="T770" i="8"/>
  <c r="U770" i="8"/>
  <c r="V770" i="8"/>
  <c r="W770" i="8"/>
  <c r="X770" i="8"/>
  <c r="Y770" i="8"/>
  <c r="Z770" i="8"/>
  <c r="AA770" i="8"/>
  <c r="AB770" i="8"/>
  <c r="AC770" i="8"/>
  <c r="AD770" i="8"/>
  <c r="AE770" i="8"/>
  <c r="AF770" i="8"/>
  <c r="AG770" i="8"/>
  <c r="AH770" i="8"/>
  <c r="AI770" i="8"/>
  <c r="AJ770" i="8"/>
  <c r="AK770" i="8"/>
  <c r="AL770" i="8"/>
  <c r="AM770" i="8"/>
  <c r="AN770" i="8"/>
  <c r="AO770" i="8"/>
  <c r="AP770" i="8"/>
  <c r="AQ770" i="8"/>
  <c r="AR770" i="8"/>
  <c r="AS770" i="8"/>
  <c r="AT770" i="8"/>
  <c r="AU770" i="8"/>
  <c r="AV770" i="8"/>
  <c r="AW770" i="8"/>
  <c r="AX770" i="8"/>
  <c r="AY770" i="8"/>
  <c r="AZ770" i="8"/>
  <c r="BA770" i="8"/>
  <c r="BB770" i="8"/>
  <c r="BC770" i="8"/>
  <c r="BD770" i="8"/>
  <c r="BE770" i="8"/>
  <c r="BF770" i="8"/>
  <c r="BG770" i="8"/>
  <c r="BH770" i="8"/>
  <c r="BI770" i="8"/>
  <c r="BJ770" i="8"/>
  <c r="BK770" i="8"/>
  <c r="BL770" i="8"/>
  <c r="BM770" i="8"/>
  <c r="BN770" i="8"/>
  <c r="BO770" i="8"/>
  <c r="BP770" i="8"/>
  <c r="BQ770" i="8"/>
  <c r="BR770" i="8"/>
  <c r="BS770" i="8"/>
  <c r="BT770" i="8"/>
  <c r="BU770" i="8"/>
  <c r="BV770" i="8"/>
  <c r="BW770" i="8"/>
  <c r="BX770" i="8"/>
  <c r="BY770" i="8"/>
  <c r="BZ770" i="8"/>
  <c r="CA770" i="8"/>
  <c r="D761" i="8"/>
  <c r="F761" i="8"/>
  <c r="G761" i="8"/>
  <c r="H761" i="8"/>
  <c r="I761" i="8"/>
  <c r="J761" i="8"/>
  <c r="K761" i="8"/>
  <c r="L761" i="8"/>
  <c r="M761" i="8"/>
  <c r="N761" i="8"/>
  <c r="O761" i="8"/>
  <c r="P761" i="8"/>
  <c r="Q761" i="8"/>
  <c r="R761" i="8"/>
  <c r="S761" i="8"/>
  <c r="T761" i="8"/>
  <c r="U761" i="8"/>
  <c r="V761" i="8"/>
  <c r="W761" i="8"/>
  <c r="X761" i="8"/>
  <c r="Y761" i="8"/>
  <c r="Z761" i="8"/>
  <c r="AA761" i="8"/>
  <c r="AB761" i="8"/>
  <c r="AC761" i="8"/>
  <c r="AD761" i="8"/>
  <c r="AE761" i="8"/>
  <c r="AF761" i="8"/>
  <c r="AG761" i="8"/>
  <c r="AH761" i="8"/>
  <c r="AI761" i="8"/>
  <c r="AJ761" i="8"/>
  <c r="AK761" i="8"/>
  <c r="AL761" i="8"/>
  <c r="AM761" i="8"/>
  <c r="AN761" i="8"/>
  <c r="AO761" i="8"/>
  <c r="AP761" i="8"/>
  <c r="AQ761" i="8"/>
  <c r="AR761" i="8"/>
  <c r="AS761" i="8"/>
  <c r="AT761" i="8"/>
  <c r="AU761" i="8"/>
  <c r="AV761" i="8"/>
  <c r="AW761" i="8"/>
  <c r="AX761" i="8"/>
  <c r="AY761" i="8"/>
  <c r="AZ761" i="8"/>
  <c r="BA761" i="8"/>
  <c r="BB761" i="8"/>
  <c r="BC761" i="8"/>
  <c r="BD761" i="8"/>
  <c r="BE761" i="8"/>
  <c r="BF761" i="8"/>
  <c r="BG761" i="8"/>
  <c r="BH761" i="8"/>
  <c r="BI761" i="8"/>
  <c r="BJ761" i="8"/>
  <c r="BK761" i="8"/>
  <c r="BL761" i="8"/>
  <c r="BM761" i="8"/>
  <c r="BN761" i="8"/>
  <c r="BO761" i="8"/>
  <c r="BP761" i="8"/>
  <c r="BQ761" i="8"/>
  <c r="BR761" i="8"/>
  <c r="BS761" i="8"/>
  <c r="BT761" i="8"/>
  <c r="BU761" i="8"/>
  <c r="BV761" i="8"/>
  <c r="BW761" i="8"/>
  <c r="BX761" i="8"/>
  <c r="BY761" i="8"/>
  <c r="BZ761" i="8"/>
  <c r="CA761" i="8"/>
  <c r="D734" i="8"/>
  <c r="F734" i="8"/>
  <c r="G734" i="8"/>
  <c r="H734" i="8"/>
  <c r="I734" i="8"/>
  <c r="J734" i="8"/>
  <c r="K734" i="8"/>
  <c r="L734" i="8"/>
  <c r="M734" i="8"/>
  <c r="N734" i="8"/>
  <c r="O734" i="8"/>
  <c r="P734" i="8"/>
  <c r="Q734" i="8"/>
  <c r="R734" i="8"/>
  <c r="S734" i="8"/>
  <c r="T734" i="8"/>
  <c r="U734" i="8"/>
  <c r="V734" i="8"/>
  <c r="W734" i="8"/>
  <c r="X734" i="8"/>
  <c r="Y734" i="8"/>
  <c r="Z734" i="8"/>
  <c r="AA734" i="8"/>
  <c r="AB734" i="8"/>
  <c r="AC734" i="8"/>
  <c r="AD734" i="8"/>
  <c r="AE734" i="8"/>
  <c r="AF734" i="8"/>
  <c r="AG734" i="8"/>
  <c r="AH734" i="8"/>
  <c r="AI734" i="8"/>
  <c r="AJ734" i="8"/>
  <c r="AK734" i="8"/>
  <c r="AL734" i="8"/>
  <c r="AM734" i="8"/>
  <c r="AN734" i="8"/>
  <c r="AO734" i="8"/>
  <c r="AP734" i="8"/>
  <c r="AQ734" i="8"/>
  <c r="AR734" i="8"/>
  <c r="AS734" i="8"/>
  <c r="AT734" i="8"/>
  <c r="AU734" i="8"/>
  <c r="AV734" i="8"/>
  <c r="AW734" i="8"/>
  <c r="AX734" i="8"/>
  <c r="AY734" i="8"/>
  <c r="AZ734" i="8"/>
  <c r="BA734" i="8"/>
  <c r="BB734" i="8"/>
  <c r="BC734" i="8"/>
  <c r="BD734" i="8"/>
  <c r="BE734" i="8"/>
  <c r="BF734" i="8"/>
  <c r="BG734" i="8"/>
  <c r="BH734" i="8"/>
  <c r="BI734" i="8"/>
  <c r="BJ734" i="8"/>
  <c r="BK734" i="8"/>
  <c r="BL734" i="8"/>
  <c r="BM734" i="8"/>
  <c r="BN734" i="8"/>
  <c r="BO734" i="8"/>
  <c r="BP734" i="8"/>
  <c r="BQ734" i="8"/>
  <c r="BR734" i="8"/>
  <c r="BS734" i="8"/>
  <c r="BT734" i="8"/>
  <c r="BU734" i="8"/>
  <c r="BV734" i="8"/>
  <c r="BW734" i="8"/>
  <c r="BX734" i="8"/>
  <c r="BY734" i="8"/>
  <c r="BZ734" i="8"/>
  <c r="CA734" i="8"/>
  <c r="D724" i="8"/>
  <c r="F724" i="8"/>
  <c r="G724" i="8"/>
  <c r="H724" i="8"/>
  <c r="I724" i="8"/>
  <c r="J724" i="8"/>
  <c r="K724" i="8"/>
  <c r="L724" i="8"/>
  <c r="M724" i="8"/>
  <c r="N724" i="8"/>
  <c r="O724" i="8"/>
  <c r="P724" i="8"/>
  <c r="Q724" i="8"/>
  <c r="R724" i="8"/>
  <c r="S724" i="8"/>
  <c r="T724" i="8"/>
  <c r="U724" i="8"/>
  <c r="V724" i="8"/>
  <c r="W724" i="8"/>
  <c r="X724" i="8"/>
  <c r="Y724" i="8"/>
  <c r="Z724" i="8"/>
  <c r="AA724" i="8"/>
  <c r="AB724" i="8"/>
  <c r="AC724" i="8"/>
  <c r="AD724" i="8"/>
  <c r="AE724" i="8"/>
  <c r="AF724" i="8"/>
  <c r="AG724" i="8"/>
  <c r="AH724" i="8"/>
  <c r="AI724" i="8"/>
  <c r="AJ724" i="8"/>
  <c r="AK724" i="8"/>
  <c r="AL724" i="8"/>
  <c r="AM724" i="8"/>
  <c r="AN724" i="8"/>
  <c r="AO724" i="8"/>
  <c r="AP724" i="8"/>
  <c r="AQ724" i="8"/>
  <c r="AR724" i="8"/>
  <c r="AS724" i="8"/>
  <c r="AT724" i="8"/>
  <c r="AU724" i="8"/>
  <c r="AV724" i="8"/>
  <c r="AW724" i="8"/>
  <c r="AX724" i="8"/>
  <c r="AY724" i="8"/>
  <c r="AZ724" i="8"/>
  <c r="BA724" i="8"/>
  <c r="BB724" i="8"/>
  <c r="BC724" i="8"/>
  <c r="BD724" i="8"/>
  <c r="BE724" i="8"/>
  <c r="BF724" i="8"/>
  <c r="BG724" i="8"/>
  <c r="BH724" i="8"/>
  <c r="BI724" i="8"/>
  <c r="BJ724" i="8"/>
  <c r="BK724" i="8"/>
  <c r="BL724" i="8"/>
  <c r="BM724" i="8"/>
  <c r="BN724" i="8"/>
  <c r="BO724" i="8"/>
  <c r="BP724" i="8"/>
  <c r="BQ724" i="8"/>
  <c r="BR724" i="8"/>
  <c r="BS724" i="8"/>
  <c r="BT724" i="8"/>
  <c r="BU724" i="8"/>
  <c r="BV724" i="8"/>
  <c r="BW724" i="8"/>
  <c r="BX724" i="8"/>
  <c r="BY724" i="8"/>
  <c r="BZ724" i="8"/>
  <c r="CA724" i="8"/>
  <c r="D719" i="8"/>
  <c r="F719" i="8"/>
  <c r="G719" i="8"/>
  <c r="H719" i="8"/>
  <c r="I719" i="8"/>
  <c r="J719" i="8"/>
  <c r="K719" i="8"/>
  <c r="L719" i="8"/>
  <c r="M719" i="8"/>
  <c r="N719" i="8"/>
  <c r="O719" i="8"/>
  <c r="P719" i="8"/>
  <c r="Q719" i="8"/>
  <c r="R719" i="8"/>
  <c r="S719" i="8"/>
  <c r="T719" i="8"/>
  <c r="U719" i="8"/>
  <c r="V719" i="8"/>
  <c r="W719" i="8"/>
  <c r="X719" i="8"/>
  <c r="Y719" i="8"/>
  <c r="Z719" i="8"/>
  <c r="AA719" i="8"/>
  <c r="AB719" i="8"/>
  <c r="AC719" i="8"/>
  <c r="AD719" i="8"/>
  <c r="AE719" i="8"/>
  <c r="AF719" i="8"/>
  <c r="AG719" i="8"/>
  <c r="AH719" i="8"/>
  <c r="AI719" i="8"/>
  <c r="AJ719" i="8"/>
  <c r="AK719" i="8"/>
  <c r="AL719" i="8"/>
  <c r="AM719" i="8"/>
  <c r="AN719" i="8"/>
  <c r="AO719" i="8"/>
  <c r="AP719" i="8"/>
  <c r="AQ719" i="8"/>
  <c r="AR719" i="8"/>
  <c r="AS719" i="8"/>
  <c r="AT719" i="8"/>
  <c r="AU719" i="8"/>
  <c r="AV719" i="8"/>
  <c r="AW719" i="8"/>
  <c r="AX719" i="8"/>
  <c r="AY719" i="8"/>
  <c r="AZ719" i="8"/>
  <c r="BA719" i="8"/>
  <c r="BB719" i="8"/>
  <c r="BC719" i="8"/>
  <c r="BD719" i="8"/>
  <c r="BE719" i="8"/>
  <c r="BF719" i="8"/>
  <c r="BG719" i="8"/>
  <c r="BH719" i="8"/>
  <c r="BI719" i="8"/>
  <c r="BJ719" i="8"/>
  <c r="BK719" i="8"/>
  <c r="BL719" i="8"/>
  <c r="BM719" i="8"/>
  <c r="BN719" i="8"/>
  <c r="BO719" i="8"/>
  <c r="BP719" i="8"/>
  <c r="BQ719" i="8"/>
  <c r="BR719" i="8"/>
  <c r="BS719" i="8"/>
  <c r="BT719" i="8"/>
  <c r="BU719" i="8"/>
  <c r="BV719" i="8"/>
  <c r="BW719" i="8"/>
  <c r="BX719" i="8"/>
  <c r="BY719" i="8"/>
  <c r="BZ719" i="8"/>
  <c r="CA719" i="8"/>
  <c r="D709" i="8"/>
  <c r="F709" i="8"/>
  <c r="G709" i="8"/>
  <c r="H709" i="8"/>
  <c r="I709" i="8"/>
  <c r="J709" i="8"/>
  <c r="K709" i="8"/>
  <c r="L709" i="8"/>
  <c r="M709" i="8"/>
  <c r="N709" i="8"/>
  <c r="O709" i="8"/>
  <c r="P709" i="8"/>
  <c r="Q709" i="8"/>
  <c r="R709" i="8"/>
  <c r="S709" i="8"/>
  <c r="T709" i="8"/>
  <c r="U709" i="8"/>
  <c r="V709" i="8"/>
  <c r="W709" i="8"/>
  <c r="X709" i="8"/>
  <c r="Y709" i="8"/>
  <c r="Z709" i="8"/>
  <c r="AA709" i="8"/>
  <c r="AB709" i="8"/>
  <c r="AC709" i="8"/>
  <c r="AD709" i="8"/>
  <c r="AE709" i="8"/>
  <c r="AF709" i="8"/>
  <c r="AG709" i="8"/>
  <c r="AH709" i="8"/>
  <c r="AI709" i="8"/>
  <c r="AJ709" i="8"/>
  <c r="AK709" i="8"/>
  <c r="AL709" i="8"/>
  <c r="AM709" i="8"/>
  <c r="AN709" i="8"/>
  <c r="AO709" i="8"/>
  <c r="AP709" i="8"/>
  <c r="AQ709" i="8"/>
  <c r="AR709" i="8"/>
  <c r="AS709" i="8"/>
  <c r="AT709" i="8"/>
  <c r="AU709" i="8"/>
  <c r="AV709" i="8"/>
  <c r="AW709" i="8"/>
  <c r="AX709" i="8"/>
  <c r="AY709" i="8"/>
  <c r="AZ709" i="8"/>
  <c r="BA709" i="8"/>
  <c r="BB709" i="8"/>
  <c r="BC709" i="8"/>
  <c r="BD709" i="8"/>
  <c r="BE709" i="8"/>
  <c r="BF709" i="8"/>
  <c r="BG709" i="8"/>
  <c r="BH709" i="8"/>
  <c r="BI709" i="8"/>
  <c r="BJ709" i="8"/>
  <c r="BK709" i="8"/>
  <c r="BL709" i="8"/>
  <c r="BM709" i="8"/>
  <c r="BN709" i="8"/>
  <c r="BO709" i="8"/>
  <c r="BP709" i="8"/>
  <c r="BQ709" i="8"/>
  <c r="BR709" i="8"/>
  <c r="BS709" i="8"/>
  <c r="BT709" i="8"/>
  <c r="BU709" i="8"/>
  <c r="BV709" i="8"/>
  <c r="BW709" i="8"/>
  <c r="BX709" i="8"/>
  <c r="BY709" i="8"/>
  <c r="BZ709" i="8"/>
  <c r="CA709" i="8"/>
  <c r="D706" i="8"/>
  <c r="F706" i="8"/>
  <c r="G706" i="8"/>
  <c r="H706" i="8"/>
  <c r="I706" i="8"/>
  <c r="J706" i="8"/>
  <c r="K706" i="8"/>
  <c r="L706" i="8"/>
  <c r="M706" i="8"/>
  <c r="N706" i="8"/>
  <c r="O706" i="8"/>
  <c r="P706" i="8"/>
  <c r="Q706" i="8"/>
  <c r="R706" i="8"/>
  <c r="S706" i="8"/>
  <c r="T706" i="8"/>
  <c r="U706" i="8"/>
  <c r="V706" i="8"/>
  <c r="W706" i="8"/>
  <c r="X706" i="8"/>
  <c r="Y706" i="8"/>
  <c r="Z706" i="8"/>
  <c r="AA706" i="8"/>
  <c r="AB706" i="8"/>
  <c r="AC706" i="8"/>
  <c r="AD706" i="8"/>
  <c r="AE706" i="8"/>
  <c r="AF706" i="8"/>
  <c r="AG706" i="8"/>
  <c r="AH706" i="8"/>
  <c r="AI706" i="8"/>
  <c r="AJ706" i="8"/>
  <c r="AK706" i="8"/>
  <c r="AL706" i="8"/>
  <c r="AM706" i="8"/>
  <c r="AN706" i="8"/>
  <c r="AO706" i="8"/>
  <c r="AP706" i="8"/>
  <c r="AQ706" i="8"/>
  <c r="AR706" i="8"/>
  <c r="AS706" i="8"/>
  <c r="AT706" i="8"/>
  <c r="AU706" i="8"/>
  <c r="AV706" i="8"/>
  <c r="AW706" i="8"/>
  <c r="AX706" i="8"/>
  <c r="AY706" i="8"/>
  <c r="AZ706" i="8"/>
  <c r="BA706" i="8"/>
  <c r="BB706" i="8"/>
  <c r="BC706" i="8"/>
  <c r="BD706" i="8"/>
  <c r="BE706" i="8"/>
  <c r="BF706" i="8"/>
  <c r="BG706" i="8"/>
  <c r="BH706" i="8"/>
  <c r="BI706" i="8"/>
  <c r="BJ706" i="8"/>
  <c r="BK706" i="8"/>
  <c r="BL706" i="8"/>
  <c r="BM706" i="8"/>
  <c r="BN706" i="8"/>
  <c r="BO706" i="8"/>
  <c r="BP706" i="8"/>
  <c r="BQ706" i="8"/>
  <c r="BR706" i="8"/>
  <c r="BS706" i="8"/>
  <c r="BT706" i="8"/>
  <c r="BU706" i="8"/>
  <c r="BV706" i="8"/>
  <c r="BW706" i="8"/>
  <c r="BX706" i="8"/>
  <c r="BY706" i="8"/>
  <c r="BZ706" i="8"/>
  <c r="CA706" i="8"/>
  <c r="D692" i="8"/>
  <c r="F692" i="8"/>
  <c r="G692" i="8"/>
  <c r="H692" i="8"/>
  <c r="I692" i="8"/>
  <c r="J692" i="8"/>
  <c r="K692" i="8"/>
  <c r="L692" i="8"/>
  <c r="M692" i="8"/>
  <c r="N692" i="8"/>
  <c r="O692" i="8"/>
  <c r="P692" i="8"/>
  <c r="Q692" i="8"/>
  <c r="R692" i="8"/>
  <c r="S692" i="8"/>
  <c r="T692" i="8"/>
  <c r="U692" i="8"/>
  <c r="V692" i="8"/>
  <c r="W692" i="8"/>
  <c r="X692" i="8"/>
  <c r="Y692" i="8"/>
  <c r="Z692" i="8"/>
  <c r="AA692" i="8"/>
  <c r="AB692" i="8"/>
  <c r="AC692" i="8"/>
  <c r="AD692" i="8"/>
  <c r="AE692" i="8"/>
  <c r="AF692" i="8"/>
  <c r="AG692" i="8"/>
  <c r="AH692" i="8"/>
  <c r="AI692" i="8"/>
  <c r="AJ692" i="8"/>
  <c r="AK692" i="8"/>
  <c r="AL692" i="8"/>
  <c r="AM692" i="8"/>
  <c r="AN692" i="8"/>
  <c r="AO692" i="8"/>
  <c r="AP692" i="8"/>
  <c r="AQ692" i="8"/>
  <c r="AR692" i="8"/>
  <c r="AS692" i="8"/>
  <c r="AT692" i="8"/>
  <c r="AU692" i="8"/>
  <c r="AV692" i="8"/>
  <c r="AW692" i="8"/>
  <c r="AX692" i="8"/>
  <c r="AY692" i="8"/>
  <c r="AZ692" i="8"/>
  <c r="BA692" i="8"/>
  <c r="BB692" i="8"/>
  <c r="BC692" i="8"/>
  <c r="BD692" i="8"/>
  <c r="BE692" i="8"/>
  <c r="BF692" i="8"/>
  <c r="BG692" i="8"/>
  <c r="BH692" i="8"/>
  <c r="BI692" i="8"/>
  <c r="BJ692" i="8"/>
  <c r="BK692" i="8"/>
  <c r="BL692" i="8"/>
  <c r="BM692" i="8"/>
  <c r="BN692" i="8"/>
  <c r="BO692" i="8"/>
  <c r="BP692" i="8"/>
  <c r="BQ692" i="8"/>
  <c r="BR692" i="8"/>
  <c r="BS692" i="8"/>
  <c r="BT692" i="8"/>
  <c r="BU692" i="8"/>
  <c r="BV692" i="8"/>
  <c r="BW692" i="8"/>
  <c r="BX692" i="8"/>
  <c r="BY692" i="8"/>
  <c r="BZ692" i="8"/>
  <c r="CA692" i="8"/>
  <c r="D690" i="8"/>
  <c r="F690" i="8"/>
  <c r="G690" i="8"/>
  <c r="H690" i="8"/>
  <c r="I690" i="8"/>
  <c r="J690" i="8"/>
  <c r="K690" i="8"/>
  <c r="L690" i="8"/>
  <c r="M690" i="8"/>
  <c r="N690" i="8"/>
  <c r="O690" i="8"/>
  <c r="P690" i="8"/>
  <c r="Q690" i="8"/>
  <c r="R690" i="8"/>
  <c r="S690" i="8"/>
  <c r="T690" i="8"/>
  <c r="U690" i="8"/>
  <c r="V690" i="8"/>
  <c r="W690" i="8"/>
  <c r="X690" i="8"/>
  <c r="Y690" i="8"/>
  <c r="Z690" i="8"/>
  <c r="AA690" i="8"/>
  <c r="AB690" i="8"/>
  <c r="AC690" i="8"/>
  <c r="AD690" i="8"/>
  <c r="AE690" i="8"/>
  <c r="AF690" i="8"/>
  <c r="AG690" i="8"/>
  <c r="AH690" i="8"/>
  <c r="AI690" i="8"/>
  <c r="AJ690" i="8"/>
  <c r="AK690" i="8"/>
  <c r="AL690" i="8"/>
  <c r="AM690" i="8"/>
  <c r="AN690" i="8"/>
  <c r="AO690" i="8"/>
  <c r="AP690" i="8"/>
  <c r="AQ690" i="8"/>
  <c r="AR690" i="8"/>
  <c r="AS690" i="8"/>
  <c r="AT690" i="8"/>
  <c r="AU690" i="8"/>
  <c r="AV690" i="8"/>
  <c r="AW690" i="8"/>
  <c r="AX690" i="8"/>
  <c r="AY690" i="8"/>
  <c r="AZ690" i="8"/>
  <c r="BA690" i="8"/>
  <c r="BB690" i="8"/>
  <c r="BC690" i="8"/>
  <c r="BD690" i="8"/>
  <c r="BE690" i="8"/>
  <c r="BF690" i="8"/>
  <c r="BG690" i="8"/>
  <c r="BH690" i="8"/>
  <c r="BI690" i="8"/>
  <c r="BJ690" i="8"/>
  <c r="BK690" i="8"/>
  <c r="BL690" i="8"/>
  <c r="BM690" i="8"/>
  <c r="BN690" i="8"/>
  <c r="BO690" i="8"/>
  <c r="BP690" i="8"/>
  <c r="BQ690" i="8"/>
  <c r="BR690" i="8"/>
  <c r="BS690" i="8"/>
  <c r="BT690" i="8"/>
  <c r="BU690" i="8"/>
  <c r="BV690" i="8"/>
  <c r="BW690" i="8"/>
  <c r="BX690" i="8"/>
  <c r="BY690" i="8"/>
  <c r="BZ690" i="8"/>
  <c r="CA690" i="8"/>
  <c r="D667" i="8"/>
  <c r="F667" i="8"/>
  <c r="G667" i="8"/>
  <c r="H667" i="8"/>
  <c r="I667" i="8"/>
  <c r="J667" i="8"/>
  <c r="K667" i="8"/>
  <c r="L667" i="8"/>
  <c r="M667" i="8"/>
  <c r="N667" i="8"/>
  <c r="O667" i="8"/>
  <c r="P667" i="8"/>
  <c r="Q667" i="8"/>
  <c r="R667" i="8"/>
  <c r="S667" i="8"/>
  <c r="T667" i="8"/>
  <c r="U667" i="8"/>
  <c r="V667" i="8"/>
  <c r="W667" i="8"/>
  <c r="X667" i="8"/>
  <c r="Y667" i="8"/>
  <c r="Z667" i="8"/>
  <c r="AA667" i="8"/>
  <c r="AB667" i="8"/>
  <c r="AC667" i="8"/>
  <c r="AD667" i="8"/>
  <c r="AE667" i="8"/>
  <c r="AF667" i="8"/>
  <c r="AG667" i="8"/>
  <c r="AH667" i="8"/>
  <c r="AI667" i="8"/>
  <c r="AJ667" i="8"/>
  <c r="AK667" i="8"/>
  <c r="AL667" i="8"/>
  <c r="AM667" i="8"/>
  <c r="AN667" i="8"/>
  <c r="AO667" i="8"/>
  <c r="AP667" i="8"/>
  <c r="AQ667" i="8"/>
  <c r="AR667" i="8"/>
  <c r="AS667" i="8"/>
  <c r="AT667" i="8"/>
  <c r="AU667" i="8"/>
  <c r="AV667" i="8"/>
  <c r="AW667" i="8"/>
  <c r="AX667" i="8"/>
  <c r="AY667" i="8"/>
  <c r="AZ667" i="8"/>
  <c r="BA667" i="8"/>
  <c r="BB667" i="8"/>
  <c r="BC667" i="8"/>
  <c r="BD667" i="8"/>
  <c r="BE667" i="8"/>
  <c r="BF667" i="8"/>
  <c r="BG667" i="8"/>
  <c r="BH667" i="8"/>
  <c r="BI667" i="8"/>
  <c r="BJ667" i="8"/>
  <c r="BK667" i="8"/>
  <c r="BL667" i="8"/>
  <c r="BM667" i="8"/>
  <c r="BN667" i="8"/>
  <c r="BO667" i="8"/>
  <c r="BP667" i="8"/>
  <c r="BQ667" i="8"/>
  <c r="BR667" i="8"/>
  <c r="BS667" i="8"/>
  <c r="BT667" i="8"/>
  <c r="BU667" i="8"/>
  <c r="BV667" i="8"/>
  <c r="BW667" i="8"/>
  <c r="BX667" i="8"/>
  <c r="BY667" i="8"/>
  <c r="BZ667" i="8"/>
  <c r="CA667" i="8"/>
  <c r="D657" i="8"/>
  <c r="F657" i="8"/>
  <c r="G657" i="8"/>
  <c r="H657" i="8"/>
  <c r="I657" i="8"/>
  <c r="J657" i="8"/>
  <c r="K657" i="8"/>
  <c r="L657" i="8"/>
  <c r="M657" i="8"/>
  <c r="N657" i="8"/>
  <c r="O657" i="8"/>
  <c r="P657" i="8"/>
  <c r="Q657" i="8"/>
  <c r="R657" i="8"/>
  <c r="S657" i="8"/>
  <c r="T657" i="8"/>
  <c r="U657" i="8"/>
  <c r="V657" i="8"/>
  <c r="W657" i="8"/>
  <c r="X657" i="8"/>
  <c r="Y657" i="8"/>
  <c r="Z657" i="8"/>
  <c r="AA657" i="8"/>
  <c r="AB657" i="8"/>
  <c r="AC657" i="8"/>
  <c r="AD657" i="8"/>
  <c r="AE657" i="8"/>
  <c r="AF657" i="8"/>
  <c r="AG657" i="8"/>
  <c r="AH657" i="8"/>
  <c r="AI657" i="8"/>
  <c r="AJ657" i="8"/>
  <c r="AK657" i="8"/>
  <c r="AL657" i="8"/>
  <c r="AM657" i="8"/>
  <c r="AN657" i="8"/>
  <c r="AO657" i="8"/>
  <c r="AP657" i="8"/>
  <c r="AQ657" i="8"/>
  <c r="AR657" i="8"/>
  <c r="AS657" i="8"/>
  <c r="AT657" i="8"/>
  <c r="AU657" i="8"/>
  <c r="AV657" i="8"/>
  <c r="AW657" i="8"/>
  <c r="AX657" i="8"/>
  <c r="AY657" i="8"/>
  <c r="AZ657" i="8"/>
  <c r="BA657" i="8"/>
  <c r="BB657" i="8"/>
  <c r="BC657" i="8"/>
  <c r="BD657" i="8"/>
  <c r="BE657" i="8"/>
  <c r="BF657" i="8"/>
  <c r="BG657" i="8"/>
  <c r="BH657" i="8"/>
  <c r="BI657" i="8"/>
  <c r="BJ657" i="8"/>
  <c r="BK657" i="8"/>
  <c r="BL657" i="8"/>
  <c r="BM657" i="8"/>
  <c r="BN657" i="8"/>
  <c r="BO657" i="8"/>
  <c r="BP657" i="8"/>
  <c r="BQ657" i="8"/>
  <c r="BR657" i="8"/>
  <c r="BS657" i="8"/>
  <c r="BT657" i="8"/>
  <c r="BU657" i="8"/>
  <c r="BV657" i="8"/>
  <c r="BW657" i="8"/>
  <c r="BX657" i="8"/>
  <c r="BY657" i="8"/>
  <c r="BZ657" i="8"/>
  <c r="CA657" i="8"/>
  <c r="D651" i="8"/>
  <c r="F651" i="8"/>
  <c r="G651" i="8"/>
  <c r="H651" i="8"/>
  <c r="I651" i="8"/>
  <c r="J651" i="8"/>
  <c r="K651" i="8"/>
  <c r="L651" i="8"/>
  <c r="M651" i="8"/>
  <c r="N651" i="8"/>
  <c r="O651" i="8"/>
  <c r="P651" i="8"/>
  <c r="Q651" i="8"/>
  <c r="R651" i="8"/>
  <c r="S651" i="8"/>
  <c r="T651" i="8"/>
  <c r="U651" i="8"/>
  <c r="V651" i="8"/>
  <c r="W651" i="8"/>
  <c r="X651" i="8"/>
  <c r="Y651" i="8"/>
  <c r="Z651" i="8"/>
  <c r="AA651" i="8"/>
  <c r="AB651" i="8"/>
  <c r="AC651" i="8"/>
  <c r="AD651" i="8"/>
  <c r="AE651" i="8"/>
  <c r="AF651" i="8"/>
  <c r="AG651" i="8"/>
  <c r="AH651" i="8"/>
  <c r="AI651" i="8"/>
  <c r="AJ651" i="8"/>
  <c r="AK651" i="8"/>
  <c r="AL651" i="8"/>
  <c r="AM651" i="8"/>
  <c r="AN651" i="8"/>
  <c r="AO651" i="8"/>
  <c r="AP651" i="8"/>
  <c r="AQ651" i="8"/>
  <c r="AR651" i="8"/>
  <c r="AS651" i="8"/>
  <c r="AT651" i="8"/>
  <c r="AU651" i="8"/>
  <c r="AV651" i="8"/>
  <c r="AW651" i="8"/>
  <c r="AX651" i="8"/>
  <c r="AY651" i="8"/>
  <c r="AZ651" i="8"/>
  <c r="BA651" i="8"/>
  <c r="BB651" i="8"/>
  <c r="BC651" i="8"/>
  <c r="BD651" i="8"/>
  <c r="BE651" i="8"/>
  <c r="BF651" i="8"/>
  <c r="BG651" i="8"/>
  <c r="BH651" i="8"/>
  <c r="BI651" i="8"/>
  <c r="BJ651" i="8"/>
  <c r="BK651" i="8"/>
  <c r="BL651" i="8"/>
  <c r="BM651" i="8"/>
  <c r="BN651" i="8"/>
  <c r="BO651" i="8"/>
  <c r="BP651" i="8"/>
  <c r="BQ651" i="8"/>
  <c r="BR651" i="8"/>
  <c r="BS651" i="8"/>
  <c r="BT651" i="8"/>
  <c r="BU651" i="8"/>
  <c r="BV651" i="8"/>
  <c r="BW651" i="8"/>
  <c r="BX651" i="8"/>
  <c r="BY651" i="8"/>
  <c r="BZ651" i="8"/>
  <c r="CA651" i="8"/>
  <c r="D636" i="8"/>
  <c r="F636" i="8"/>
  <c r="G636" i="8"/>
  <c r="H636" i="8"/>
  <c r="I636" i="8"/>
  <c r="J636" i="8"/>
  <c r="K636" i="8"/>
  <c r="L636" i="8"/>
  <c r="M636" i="8"/>
  <c r="N636" i="8"/>
  <c r="O636" i="8"/>
  <c r="P636" i="8"/>
  <c r="Q636" i="8"/>
  <c r="R636" i="8"/>
  <c r="S636" i="8"/>
  <c r="T636" i="8"/>
  <c r="U636" i="8"/>
  <c r="V636" i="8"/>
  <c r="W636" i="8"/>
  <c r="X636" i="8"/>
  <c r="Y636" i="8"/>
  <c r="Z636" i="8"/>
  <c r="AA636" i="8"/>
  <c r="AB636" i="8"/>
  <c r="AC636" i="8"/>
  <c r="AD636" i="8"/>
  <c r="AE636" i="8"/>
  <c r="AF636" i="8"/>
  <c r="AG636" i="8"/>
  <c r="AH636" i="8"/>
  <c r="AI636" i="8"/>
  <c r="AJ636" i="8"/>
  <c r="AK636" i="8"/>
  <c r="AL636" i="8"/>
  <c r="AM636" i="8"/>
  <c r="AN636" i="8"/>
  <c r="AO636" i="8"/>
  <c r="AP636" i="8"/>
  <c r="AQ636" i="8"/>
  <c r="AR636" i="8"/>
  <c r="AS636" i="8"/>
  <c r="AT636" i="8"/>
  <c r="AU636" i="8"/>
  <c r="AV636" i="8"/>
  <c r="AW636" i="8"/>
  <c r="AX636" i="8"/>
  <c r="AY636" i="8"/>
  <c r="AZ636" i="8"/>
  <c r="BA636" i="8"/>
  <c r="BB636" i="8"/>
  <c r="BC636" i="8"/>
  <c r="BD636" i="8"/>
  <c r="BE636" i="8"/>
  <c r="BF636" i="8"/>
  <c r="BG636" i="8"/>
  <c r="BH636" i="8"/>
  <c r="BI636" i="8"/>
  <c r="BJ636" i="8"/>
  <c r="BK636" i="8"/>
  <c r="BL636" i="8"/>
  <c r="BM636" i="8"/>
  <c r="BN636" i="8"/>
  <c r="BO636" i="8"/>
  <c r="BP636" i="8"/>
  <c r="BQ636" i="8"/>
  <c r="BR636" i="8"/>
  <c r="BS636" i="8"/>
  <c r="BT636" i="8"/>
  <c r="BU636" i="8"/>
  <c r="BV636" i="8"/>
  <c r="BW636" i="8"/>
  <c r="BX636" i="8"/>
  <c r="BY636" i="8"/>
  <c r="BZ636" i="8"/>
  <c r="CA636" i="8"/>
  <c r="D631" i="8"/>
  <c r="F631" i="8"/>
  <c r="G631" i="8"/>
  <c r="H631" i="8"/>
  <c r="I631" i="8"/>
  <c r="J631" i="8"/>
  <c r="K631" i="8"/>
  <c r="L631" i="8"/>
  <c r="M631" i="8"/>
  <c r="N631" i="8"/>
  <c r="O631" i="8"/>
  <c r="P631" i="8"/>
  <c r="Q631" i="8"/>
  <c r="R631" i="8"/>
  <c r="S631" i="8"/>
  <c r="T631" i="8"/>
  <c r="U631" i="8"/>
  <c r="V631" i="8"/>
  <c r="W631" i="8"/>
  <c r="X631" i="8"/>
  <c r="Y631" i="8"/>
  <c r="Z631" i="8"/>
  <c r="AA631" i="8"/>
  <c r="AB631" i="8"/>
  <c r="AC631" i="8"/>
  <c r="AD631" i="8"/>
  <c r="AE631" i="8"/>
  <c r="AF631" i="8"/>
  <c r="AG631" i="8"/>
  <c r="AH631" i="8"/>
  <c r="AI631" i="8"/>
  <c r="AJ631" i="8"/>
  <c r="AK631" i="8"/>
  <c r="AL631" i="8"/>
  <c r="AM631" i="8"/>
  <c r="AN631" i="8"/>
  <c r="AO631" i="8"/>
  <c r="AP631" i="8"/>
  <c r="AQ631" i="8"/>
  <c r="AR631" i="8"/>
  <c r="AS631" i="8"/>
  <c r="AT631" i="8"/>
  <c r="AU631" i="8"/>
  <c r="AV631" i="8"/>
  <c r="AW631" i="8"/>
  <c r="AX631" i="8"/>
  <c r="AY631" i="8"/>
  <c r="AZ631" i="8"/>
  <c r="BA631" i="8"/>
  <c r="BB631" i="8"/>
  <c r="BC631" i="8"/>
  <c r="BD631" i="8"/>
  <c r="BE631" i="8"/>
  <c r="BF631" i="8"/>
  <c r="BG631" i="8"/>
  <c r="BH631" i="8"/>
  <c r="BI631" i="8"/>
  <c r="BJ631" i="8"/>
  <c r="BK631" i="8"/>
  <c r="BL631" i="8"/>
  <c r="BM631" i="8"/>
  <c r="BN631" i="8"/>
  <c r="BO631" i="8"/>
  <c r="BP631" i="8"/>
  <c r="BQ631" i="8"/>
  <c r="BR631" i="8"/>
  <c r="BS631" i="8"/>
  <c r="BT631" i="8"/>
  <c r="BU631" i="8"/>
  <c r="BV631" i="8"/>
  <c r="BW631" i="8"/>
  <c r="BX631" i="8"/>
  <c r="BY631" i="8"/>
  <c r="BZ631" i="8"/>
  <c r="CA631" i="8"/>
  <c r="D626" i="8"/>
  <c r="F626" i="8"/>
  <c r="G626" i="8"/>
  <c r="H626" i="8"/>
  <c r="I626" i="8"/>
  <c r="J626" i="8"/>
  <c r="K626" i="8"/>
  <c r="L626" i="8"/>
  <c r="M626" i="8"/>
  <c r="N626" i="8"/>
  <c r="O626" i="8"/>
  <c r="P626" i="8"/>
  <c r="Q626" i="8"/>
  <c r="R626" i="8"/>
  <c r="S626" i="8"/>
  <c r="T626" i="8"/>
  <c r="U626" i="8"/>
  <c r="V626" i="8"/>
  <c r="W626" i="8"/>
  <c r="X626" i="8"/>
  <c r="Y626" i="8"/>
  <c r="Z626" i="8"/>
  <c r="AA626" i="8"/>
  <c r="AB626" i="8"/>
  <c r="AC626" i="8"/>
  <c r="AD626" i="8"/>
  <c r="AE626" i="8"/>
  <c r="AF626" i="8"/>
  <c r="AG626" i="8"/>
  <c r="AH626" i="8"/>
  <c r="AI626" i="8"/>
  <c r="AJ626" i="8"/>
  <c r="AK626" i="8"/>
  <c r="AL626" i="8"/>
  <c r="AM626" i="8"/>
  <c r="AN626" i="8"/>
  <c r="AO626" i="8"/>
  <c r="AP626" i="8"/>
  <c r="AQ626" i="8"/>
  <c r="AR626" i="8"/>
  <c r="AS626" i="8"/>
  <c r="AT626" i="8"/>
  <c r="AU626" i="8"/>
  <c r="AV626" i="8"/>
  <c r="AW626" i="8"/>
  <c r="AX626" i="8"/>
  <c r="AY626" i="8"/>
  <c r="AZ626" i="8"/>
  <c r="BA626" i="8"/>
  <c r="BB626" i="8"/>
  <c r="BC626" i="8"/>
  <c r="BD626" i="8"/>
  <c r="BE626" i="8"/>
  <c r="BF626" i="8"/>
  <c r="BG626" i="8"/>
  <c r="BH626" i="8"/>
  <c r="BI626" i="8"/>
  <c r="BJ626" i="8"/>
  <c r="BK626" i="8"/>
  <c r="BL626" i="8"/>
  <c r="BM626" i="8"/>
  <c r="BN626" i="8"/>
  <c r="BO626" i="8"/>
  <c r="BP626" i="8"/>
  <c r="BQ626" i="8"/>
  <c r="BR626" i="8"/>
  <c r="BS626" i="8"/>
  <c r="BT626" i="8"/>
  <c r="BU626" i="8"/>
  <c r="BV626" i="8"/>
  <c r="BW626" i="8"/>
  <c r="BX626" i="8"/>
  <c r="BY626" i="8"/>
  <c r="BZ626" i="8"/>
  <c r="CA626" i="8"/>
  <c r="D623" i="8"/>
  <c r="F623" i="8"/>
  <c r="G623" i="8"/>
  <c r="H623" i="8"/>
  <c r="I623" i="8"/>
  <c r="J623" i="8"/>
  <c r="K623" i="8"/>
  <c r="L623" i="8"/>
  <c r="M623" i="8"/>
  <c r="N623" i="8"/>
  <c r="O623" i="8"/>
  <c r="P623" i="8"/>
  <c r="Q623" i="8"/>
  <c r="R623" i="8"/>
  <c r="S623" i="8"/>
  <c r="T623" i="8"/>
  <c r="U623" i="8"/>
  <c r="V623" i="8"/>
  <c r="W623" i="8"/>
  <c r="X623" i="8"/>
  <c r="Y623" i="8"/>
  <c r="Z623" i="8"/>
  <c r="AA623" i="8"/>
  <c r="AB623" i="8"/>
  <c r="AC623" i="8"/>
  <c r="AD623" i="8"/>
  <c r="AE623" i="8"/>
  <c r="AF623" i="8"/>
  <c r="AG623" i="8"/>
  <c r="AH623" i="8"/>
  <c r="AI623" i="8"/>
  <c r="AJ623" i="8"/>
  <c r="AK623" i="8"/>
  <c r="AL623" i="8"/>
  <c r="AM623" i="8"/>
  <c r="AN623" i="8"/>
  <c r="AO623" i="8"/>
  <c r="AP623" i="8"/>
  <c r="AQ623" i="8"/>
  <c r="AR623" i="8"/>
  <c r="AS623" i="8"/>
  <c r="AT623" i="8"/>
  <c r="AU623" i="8"/>
  <c r="AV623" i="8"/>
  <c r="AW623" i="8"/>
  <c r="AX623" i="8"/>
  <c r="AY623" i="8"/>
  <c r="AZ623" i="8"/>
  <c r="BA623" i="8"/>
  <c r="BB623" i="8"/>
  <c r="BC623" i="8"/>
  <c r="BD623" i="8"/>
  <c r="BE623" i="8"/>
  <c r="BF623" i="8"/>
  <c r="BG623" i="8"/>
  <c r="BH623" i="8"/>
  <c r="BI623" i="8"/>
  <c r="BJ623" i="8"/>
  <c r="BK623" i="8"/>
  <c r="BL623" i="8"/>
  <c r="BM623" i="8"/>
  <c r="BN623" i="8"/>
  <c r="BO623" i="8"/>
  <c r="BP623" i="8"/>
  <c r="BQ623" i="8"/>
  <c r="BR623" i="8"/>
  <c r="BS623" i="8"/>
  <c r="BT623" i="8"/>
  <c r="BU623" i="8"/>
  <c r="BV623" i="8"/>
  <c r="BW623" i="8"/>
  <c r="BX623" i="8"/>
  <c r="BY623" i="8"/>
  <c r="BZ623" i="8"/>
  <c r="CA623" i="8"/>
  <c r="D613" i="8"/>
  <c r="F613" i="8"/>
  <c r="G613" i="8"/>
  <c r="H613" i="8"/>
  <c r="I613" i="8"/>
  <c r="J613" i="8"/>
  <c r="K613" i="8"/>
  <c r="L613" i="8"/>
  <c r="M613" i="8"/>
  <c r="N613" i="8"/>
  <c r="O613" i="8"/>
  <c r="P613" i="8"/>
  <c r="Q613" i="8"/>
  <c r="R613" i="8"/>
  <c r="S613" i="8"/>
  <c r="T613" i="8"/>
  <c r="U613" i="8"/>
  <c r="V613" i="8"/>
  <c r="W613" i="8"/>
  <c r="X613" i="8"/>
  <c r="Y613" i="8"/>
  <c r="Z613" i="8"/>
  <c r="AA613" i="8"/>
  <c r="AB613" i="8"/>
  <c r="AC613" i="8"/>
  <c r="AD613" i="8"/>
  <c r="AE613" i="8"/>
  <c r="AF613" i="8"/>
  <c r="AG613" i="8"/>
  <c r="AH613" i="8"/>
  <c r="AI613" i="8"/>
  <c r="AJ613" i="8"/>
  <c r="AK613" i="8"/>
  <c r="AL613" i="8"/>
  <c r="AM613" i="8"/>
  <c r="AN613" i="8"/>
  <c r="AO613" i="8"/>
  <c r="AP613" i="8"/>
  <c r="AQ613" i="8"/>
  <c r="AR613" i="8"/>
  <c r="AS613" i="8"/>
  <c r="AT613" i="8"/>
  <c r="AU613" i="8"/>
  <c r="AV613" i="8"/>
  <c r="AW613" i="8"/>
  <c r="AX613" i="8"/>
  <c r="AY613" i="8"/>
  <c r="AZ613" i="8"/>
  <c r="BA613" i="8"/>
  <c r="BB613" i="8"/>
  <c r="BC613" i="8"/>
  <c r="BD613" i="8"/>
  <c r="BE613" i="8"/>
  <c r="BF613" i="8"/>
  <c r="BG613" i="8"/>
  <c r="BH613" i="8"/>
  <c r="BI613" i="8"/>
  <c r="BJ613" i="8"/>
  <c r="BK613" i="8"/>
  <c r="BL613" i="8"/>
  <c r="BM613" i="8"/>
  <c r="BN613" i="8"/>
  <c r="BO613" i="8"/>
  <c r="BP613" i="8"/>
  <c r="BQ613" i="8"/>
  <c r="BR613" i="8"/>
  <c r="BS613" i="8"/>
  <c r="BT613" i="8"/>
  <c r="BU613" i="8"/>
  <c r="BV613" i="8"/>
  <c r="BW613" i="8"/>
  <c r="BX613" i="8"/>
  <c r="BY613" i="8"/>
  <c r="BZ613" i="8"/>
  <c r="CA613" i="8"/>
  <c r="D595" i="8"/>
  <c r="F595" i="8"/>
  <c r="G595" i="8"/>
  <c r="H595" i="8"/>
  <c r="I595" i="8"/>
  <c r="J595" i="8"/>
  <c r="K595" i="8"/>
  <c r="L595" i="8"/>
  <c r="M595" i="8"/>
  <c r="N595" i="8"/>
  <c r="O595" i="8"/>
  <c r="P595" i="8"/>
  <c r="Q595" i="8"/>
  <c r="R595" i="8"/>
  <c r="S595" i="8"/>
  <c r="T595" i="8"/>
  <c r="U595" i="8"/>
  <c r="V595" i="8"/>
  <c r="W595" i="8"/>
  <c r="X595" i="8"/>
  <c r="Y595" i="8"/>
  <c r="Z595" i="8"/>
  <c r="AA595" i="8"/>
  <c r="AB595" i="8"/>
  <c r="AC595" i="8"/>
  <c r="AD595" i="8"/>
  <c r="AE595" i="8"/>
  <c r="AF595" i="8"/>
  <c r="AG595" i="8"/>
  <c r="AH595" i="8"/>
  <c r="AI595" i="8"/>
  <c r="AJ595" i="8"/>
  <c r="AK595" i="8"/>
  <c r="AL595" i="8"/>
  <c r="AM595" i="8"/>
  <c r="AN595" i="8"/>
  <c r="AO595" i="8"/>
  <c r="AP595" i="8"/>
  <c r="AQ595" i="8"/>
  <c r="AR595" i="8"/>
  <c r="AS595" i="8"/>
  <c r="AT595" i="8"/>
  <c r="AU595" i="8"/>
  <c r="AV595" i="8"/>
  <c r="AW595" i="8"/>
  <c r="AX595" i="8"/>
  <c r="AY595" i="8"/>
  <c r="AZ595" i="8"/>
  <c r="BA595" i="8"/>
  <c r="BB595" i="8"/>
  <c r="BC595" i="8"/>
  <c r="BD595" i="8"/>
  <c r="BE595" i="8"/>
  <c r="BF595" i="8"/>
  <c r="BG595" i="8"/>
  <c r="BH595" i="8"/>
  <c r="BI595" i="8"/>
  <c r="BJ595" i="8"/>
  <c r="BK595" i="8"/>
  <c r="BL595" i="8"/>
  <c r="BM595" i="8"/>
  <c r="BN595" i="8"/>
  <c r="BO595" i="8"/>
  <c r="BP595" i="8"/>
  <c r="BQ595" i="8"/>
  <c r="BR595" i="8"/>
  <c r="BS595" i="8"/>
  <c r="BT595" i="8"/>
  <c r="BU595" i="8"/>
  <c r="BV595" i="8"/>
  <c r="BW595" i="8"/>
  <c r="BX595" i="8"/>
  <c r="BY595" i="8"/>
  <c r="BZ595" i="8"/>
  <c r="CA595" i="8"/>
  <c r="D589" i="8"/>
  <c r="F589" i="8"/>
  <c r="G589" i="8"/>
  <c r="H589" i="8"/>
  <c r="I589" i="8"/>
  <c r="J589" i="8"/>
  <c r="K589" i="8"/>
  <c r="L589" i="8"/>
  <c r="M589" i="8"/>
  <c r="N589" i="8"/>
  <c r="O589" i="8"/>
  <c r="P589" i="8"/>
  <c r="Q589" i="8"/>
  <c r="R589" i="8"/>
  <c r="S589" i="8"/>
  <c r="T589" i="8"/>
  <c r="U589" i="8"/>
  <c r="V589" i="8"/>
  <c r="W589" i="8"/>
  <c r="X589" i="8"/>
  <c r="Y589" i="8"/>
  <c r="Z589" i="8"/>
  <c r="AA589" i="8"/>
  <c r="AB589" i="8"/>
  <c r="AC589" i="8"/>
  <c r="AD589" i="8"/>
  <c r="AE589" i="8"/>
  <c r="AF589" i="8"/>
  <c r="AG589" i="8"/>
  <c r="AH589" i="8"/>
  <c r="AI589" i="8"/>
  <c r="AJ589" i="8"/>
  <c r="AK589" i="8"/>
  <c r="AL589" i="8"/>
  <c r="AM589" i="8"/>
  <c r="AN589" i="8"/>
  <c r="AO589" i="8"/>
  <c r="AP589" i="8"/>
  <c r="AQ589" i="8"/>
  <c r="AR589" i="8"/>
  <c r="AS589" i="8"/>
  <c r="AT589" i="8"/>
  <c r="AU589" i="8"/>
  <c r="AV589" i="8"/>
  <c r="AW589" i="8"/>
  <c r="AX589" i="8"/>
  <c r="AY589" i="8"/>
  <c r="AZ589" i="8"/>
  <c r="BA589" i="8"/>
  <c r="BB589" i="8"/>
  <c r="BC589" i="8"/>
  <c r="BD589" i="8"/>
  <c r="BE589" i="8"/>
  <c r="BF589" i="8"/>
  <c r="BG589" i="8"/>
  <c r="BH589" i="8"/>
  <c r="BI589" i="8"/>
  <c r="BJ589" i="8"/>
  <c r="BK589" i="8"/>
  <c r="BL589" i="8"/>
  <c r="BM589" i="8"/>
  <c r="BN589" i="8"/>
  <c r="BO589" i="8"/>
  <c r="BP589" i="8"/>
  <c r="BQ589" i="8"/>
  <c r="BR589" i="8"/>
  <c r="BS589" i="8"/>
  <c r="BT589" i="8"/>
  <c r="BU589" i="8"/>
  <c r="BV589" i="8"/>
  <c r="BW589" i="8"/>
  <c r="BX589" i="8"/>
  <c r="BY589" i="8"/>
  <c r="BZ589" i="8"/>
  <c r="CA589" i="8"/>
  <c r="D587" i="8"/>
  <c r="F587" i="8"/>
  <c r="G587" i="8"/>
  <c r="H587" i="8"/>
  <c r="I587" i="8"/>
  <c r="J587" i="8"/>
  <c r="K587" i="8"/>
  <c r="L587" i="8"/>
  <c r="M587" i="8"/>
  <c r="N587" i="8"/>
  <c r="O587" i="8"/>
  <c r="P587" i="8"/>
  <c r="Q587" i="8"/>
  <c r="R587" i="8"/>
  <c r="S587" i="8"/>
  <c r="T587" i="8"/>
  <c r="U587" i="8"/>
  <c r="V587" i="8"/>
  <c r="W587" i="8"/>
  <c r="X587" i="8"/>
  <c r="Y587" i="8"/>
  <c r="Z587" i="8"/>
  <c r="AA587" i="8"/>
  <c r="AB587" i="8"/>
  <c r="AC587" i="8"/>
  <c r="AD587" i="8"/>
  <c r="AE587" i="8"/>
  <c r="AF587" i="8"/>
  <c r="AG587" i="8"/>
  <c r="AH587" i="8"/>
  <c r="AI587" i="8"/>
  <c r="AJ587" i="8"/>
  <c r="AK587" i="8"/>
  <c r="AL587" i="8"/>
  <c r="AM587" i="8"/>
  <c r="AN587" i="8"/>
  <c r="AO587" i="8"/>
  <c r="AP587" i="8"/>
  <c r="AQ587" i="8"/>
  <c r="AR587" i="8"/>
  <c r="AS587" i="8"/>
  <c r="AT587" i="8"/>
  <c r="AU587" i="8"/>
  <c r="AV587" i="8"/>
  <c r="AW587" i="8"/>
  <c r="AX587" i="8"/>
  <c r="AY587" i="8"/>
  <c r="AZ587" i="8"/>
  <c r="BA587" i="8"/>
  <c r="BB587" i="8"/>
  <c r="BC587" i="8"/>
  <c r="BD587" i="8"/>
  <c r="BE587" i="8"/>
  <c r="BF587" i="8"/>
  <c r="BG587" i="8"/>
  <c r="BH587" i="8"/>
  <c r="BI587" i="8"/>
  <c r="BJ587" i="8"/>
  <c r="BK587" i="8"/>
  <c r="BL587" i="8"/>
  <c r="BM587" i="8"/>
  <c r="BN587" i="8"/>
  <c r="BO587" i="8"/>
  <c r="BP587" i="8"/>
  <c r="BQ587" i="8"/>
  <c r="BR587" i="8"/>
  <c r="BS587" i="8"/>
  <c r="BT587" i="8"/>
  <c r="BU587" i="8"/>
  <c r="BV587" i="8"/>
  <c r="BW587" i="8"/>
  <c r="BX587" i="8"/>
  <c r="BY587" i="8"/>
  <c r="BZ587" i="8"/>
  <c r="CA587" i="8"/>
  <c r="D579" i="8"/>
  <c r="F579" i="8"/>
  <c r="G579" i="8"/>
  <c r="H579" i="8"/>
  <c r="I579" i="8"/>
  <c r="J579" i="8"/>
  <c r="K579" i="8"/>
  <c r="L579" i="8"/>
  <c r="M579" i="8"/>
  <c r="N579" i="8"/>
  <c r="O579" i="8"/>
  <c r="P579" i="8"/>
  <c r="Q579" i="8"/>
  <c r="R579" i="8"/>
  <c r="S579" i="8"/>
  <c r="T579" i="8"/>
  <c r="U579" i="8"/>
  <c r="V579" i="8"/>
  <c r="W579" i="8"/>
  <c r="X579" i="8"/>
  <c r="Y579" i="8"/>
  <c r="Z579" i="8"/>
  <c r="AA579" i="8"/>
  <c r="AB579" i="8"/>
  <c r="AC579" i="8"/>
  <c r="AD579" i="8"/>
  <c r="AE579" i="8"/>
  <c r="AF579" i="8"/>
  <c r="AG579" i="8"/>
  <c r="AH579" i="8"/>
  <c r="AI579" i="8"/>
  <c r="AJ579" i="8"/>
  <c r="AK579" i="8"/>
  <c r="AL579" i="8"/>
  <c r="AM579" i="8"/>
  <c r="AN579" i="8"/>
  <c r="AO579" i="8"/>
  <c r="AP579" i="8"/>
  <c r="AQ579" i="8"/>
  <c r="AR579" i="8"/>
  <c r="AS579" i="8"/>
  <c r="AT579" i="8"/>
  <c r="AU579" i="8"/>
  <c r="AV579" i="8"/>
  <c r="AW579" i="8"/>
  <c r="AX579" i="8"/>
  <c r="AY579" i="8"/>
  <c r="AZ579" i="8"/>
  <c r="BA579" i="8"/>
  <c r="BB579" i="8"/>
  <c r="BC579" i="8"/>
  <c r="BD579" i="8"/>
  <c r="BE579" i="8"/>
  <c r="BF579" i="8"/>
  <c r="BG579" i="8"/>
  <c r="BH579" i="8"/>
  <c r="BI579" i="8"/>
  <c r="BJ579" i="8"/>
  <c r="BK579" i="8"/>
  <c r="BL579" i="8"/>
  <c r="BM579" i="8"/>
  <c r="BN579" i="8"/>
  <c r="BO579" i="8"/>
  <c r="BP579" i="8"/>
  <c r="BQ579" i="8"/>
  <c r="BR579" i="8"/>
  <c r="BS579" i="8"/>
  <c r="BT579" i="8"/>
  <c r="BU579" i="8"/>
  <c r="BV579" i="8"/>
  <c r="BW579" i="8"/>
  <c r="BX579" i="8"/>
  <c r="BY579" i="8"/>
  <c r="BZ579" i="8"/>
  <c r="CA579" i="8"/>
  <c r="D555" i="8"/>
  <c r="F555" i="8"/>
  <c r="G555" i="8"/>
  <c r="H555" i="8"/>
  <c r="I555" i="8"/>
  <c r="J555" i="8"/>
  <c r="K555" i="8"/>
  <c r="L555" i="8"/>
  <c r="M555" i="8"/>
  <c r="N555" i="8"/>
  <c r="O555" i="8"/>
  <c r="P555" i="8"/>
  <c r="Q555" i="8"/>
  <c r="R555" i="8"/>
  <c r="S555" i="8"/>
  <c r="T555" i="8"/>
  <c r="U555" i="8"/>
  <c r="V555" i="8"/>
  <c r="W555" i="8"/>
  <c r="X555" i="8"/>
  <c r="Y555" i="8"/>
  <c r="Z555" i="8"/>
  <c r="AA555" i="8"/>
  <c r="AB555" i="8"/>
  <c r="AC555" i="8"/>
  <c r="AD555" i="8"/>
  <c r="AE555" i="8"/>
  <c r="AF555" i="8"/>
  <c r="AG555" i="8"/>
  <c r="AH555" i="8"/>
  <c r="AI555" i="8"/>
  <c r="AJ555" i="8"/>
  <c r="AK555" i="8"/>
  <c r="AL555" i="8"/>
  <c r="AM555" i="8"/>
  <c r="AN555" i="8"/>
  <c r="AO555" i="8"/>
  <c r="AP555" i="8"/>
  <c r="AQ555" i="8"/>
  <c r="AR555" i="8"/>
  <c r="AS555" i="8"/>
  <c r="AT555" i="8"/>
  <c r="AU555" i="8"/>
  <c r="AV555" i="8"/>
  <c r="AW555" i="8"/>
  <c r="AX555" i="8"/>
  <c r="AY555" i="8"/>
  <c r="AZ555" i="8"/>
  <c r="BA555" i="8"/>
  <c r="BB555" i="8"/>
  <c r="BC555" i="8"/>
  <c r="BD555" i="8"/>
  <c r="BE555" i="8"/>
  <c r="BF555" i="8"/>
  <c r="BG555" i="8"/>
  <c r="BH555" i="8"/>
  <c r="BI555" i="8"/>
  <c r="BJ555" i="8"/>
  <c r="BK555" i="8"/>
  <c r="BL555" i="8"/>
  <c r="BM555" i="8"/>
  <c r="BN555" i="8"/>
  <c r="BO555" i="8"/>
  <c r="BP555" i="8"/>
  <c r="BQ555" i="8"/>
  <c r="BR555" i="8"/>
  <c r="BS555" i="8"/>
  <c r="BT555" i="8"/>
  <c r="BU555" i="8"/>
  <c r="BV555" i="8"/>
  <c r="BW555" i="8"/>
  <c r="BX555" i="8"/>
  <c r="BY555" i="8"/>
  <c r="BZ555" i="8"/>
  <c r="CA555" i="8"/>
  <c r="D551" i="8"/>
  <c r="F551" i="8"/>
  <c r="G551" i="8"/>
  <c r="H551" i="8"/>
  <c r="I551" i="8"/>
  <c r="J551" i="8"/>
  <c r="K551" i="8"/>
  <c r="L551" i="8"/>
  <c r="M551" i="8"/>
  <c r="N551" i="8"/>
  <c r="O551" i="8"/>
  <c r="P551" i="8"/>
  <c r="Q551" i="8"/>
  <c r="R551" i="8"/>
  <c r="S551" i="8"/>
  <c r="T551" i="8"/>
  <c r="U551" i="8"/>
  <c r="V551" i="8"/>
  <c r="W551" i="8"/>
  <c r="X551" i="8"/>
  <c r="Y551" i="8"/>
  <c r="Z551" i="8"/>
  <c r="AA551" i="8"/>
  <c r="AB551" i="8"/>
  <c r="AC551" i="8"/>
  <c r="AD551" i="8"/>
  <c r="AE551" i="8"/>
  <c r="AF551" i="8"/>
  <c r="AG551" i="8"/>
  <c r="AH551" i="8"/>
  <c r="AI551" i="8"/>
  <c r="AJ551" i="8"/>
  <c r="AK551" i="8"/>
  <c r="AL551" i="8"/>
  <c r="AM551" i="8"/>
  <c r="AN551" i="8"/>
  <c r="AO551" i="8"/>
  <c r="AP551" i="8"/>
  <c r="AQ551" i="8"/>
  <c r="AR551" i="8"/>
  <c r="AS551" i="8"/>
  <c r="AT551" i="8"/>
  <c r="AU551" i="8"/>
  <c r="AV551" i="8"/>
  <c r="AW551" i="8"/>
  <c r="AX551" i="8"/>
  <c r="AY551" i="8"/>
  <c r="AZ551" i="8"/>
  <c r="BA551" i="8"/>
  <c r="BB551" i="8"/>
  <c r="BC551" i="8"/>
  <c r="BD551" i="8"/>
  <c r="BE551" i="8"/>
  <c r="BF551" i="8"/>
  <c r="BG551" i="8"/>
  <c r="BH551" i="8"/>
  <c r="BI551" i="8"/>
  <c r="BJ551" i="8"/>
  <c r="BK551" i="8"/>
  <c r="BL551" i="8"/>
  <c r="BM551" i="8"/>
  <c r="BN551" i="8"/>
  <c r="BO551" i="8"/>
  <c r="BP551" i="8"/>
  <c r="BQ551" i="8"/>
  <c r="BR551" i="8"/>
  <c r="BS551" i="8"/>
  <c r="BT551" i="8"/>
  <c r="BU551" i="8"/>
  <c r="BV551" i="8"/>
  <c r="BW551" i="8"/>
  <c r="BX551" i="8"/>
  <c r="BY551" i="8"/>
  <c r="BZ551" i="8"/>
  <c r="CA551" i="8"/>
  <c r="D549" i="8"/>
  <c r="F549" i="8"/>
  <c r="G549" i="8"/>
  <c r="H549" i="8"/>
  <c r="I549" i="8"/>
  <c r="J549" i="8"/>
  <c r="K549" i="8"/>
  <c r="L549" i="8"/>
  <c r="M549" i="8"/>
  <c r="N549" i="8"/>
  <c r="O549" i="8"/>
  <c r="P549" i="8"/>
  <c r="Q549" i="8"/>
  <c r="R549" i="8"/>
  <c r="S549" i="8"/>
  <c r="T549" i="8"/>
  <c r="U549" i="8"/>
  <c r="V549" i="8"/>
  <c r="W549" i="8"/>
  <c r="X549" i="8"/>
  <c r="Y549" i="8"/>
  <c r="Z549" i="8"/>
  <c r="AA549" i="8"/>
  <c r="AB549" i="8"/>
  <c r="AC549" i="8"/>
  <c r="AD549" i="8"/>
  <c r="AE549" i="8"/>
  <c r="AF549" i="8"/>
  <c r="AG549" i="8"/>
  <c r="AH549" i="8"/>
  <c r="AI549" i="8"/>
  <c r="AJ549" i="8"/>
  <c r="AK549" i="8"/>
  <c r="AL549" i="8"/>
  <c r="AM549" i="8"/>
  <c r="AN549" i="8"/>
  <c r="AO549" i="8"/>
  <c r="AP549" i="8"/>
  <c r="AQ549" i="8"/>
  <c r="AR549" i="8"/>
  <c r="AS549" i="8"/>
  <c r="AT549" i="8"/>
  <c r="AU549" i="8"/>
  <c r="AV549" i="8"/>
  <c r="AW549" i="8"/>
  <c r="AX549" i="8"/>
  <c r="AY549" i="8"/>
  <c r="AZ549" i="8"/>
  <c r="BA549" i="8"/>
  <c r="BB549" i="8"/>
  <c r="BC549" i="8"/>
  <c r="BD549" i="8"/>
  <c r="BE549" i="8"/>
  <c r="BF549" i="8"/>
  <c r="BG549" i="8"/>
  <c r="BH549" i="8"/>
  <c r="BI549" i="8"/>
  <c r="BJ549" i="8"/>
  <c r="BK549" i="8"/>
  <c r="BL549" i="8"/>
  <c r="BM549" i="8"/>
  <c r="BN549" i="8"/>
  <c r="BO549" i="8"/>
  <c r="BP549" i="8"/>
  <c r="BQ549" i="8"/>
  <c r="BR549" i="8"/>
  <c r="BS549" i="8"/>
  <c r="BT549" i="8"/>
  <c r="BU549" i="8"/>
  <c r="BV549" i="8"/>
  <c r="BW549" i="8"/>
  <c r="BX549" i="8"/>
  <c r="BY549" i="8"/>
  <c r="BZ549" i="8"/>
  <c r="CA549" i="8"/>
  <c r="D546" i="8"/>
  <c r="F546" i="8"/>
  <c r="G546" i="8"/>
  <c r="H546" i="8"/>
  <c r="I546" i="8"/>
  <c r="J546" i="8"/>
  <c r="K546" i="8"/>
  <c r="L546" i="8"/>
  <c r="M546" i="8"/>
  <c r="N546" i="8"/>
  <c r="O546" i="8"/>
  <c r="P546" i="8"/>
  <c r="Q546" i="8"/>
  <c r="R546" i="8"/>
  <c r="S546" i="8"/>
  <c r="T546" i="8"/>
  <c r="U546" i="8"/>
  <c r="V546" i="8"/>
  <c r="W546" i="8"/>
  <c r="X546" i="8"/>
  <c r="Y546" i="8"/>
  <c r="Z546" i="8"/>
  <c r="AA546" i="8"/>
  <c r="AB546" i="8"/>
  <c r="AC546" i="8"/>
  <c r="AD546" i="8"/>
  <c r="AE546" i="8"/>
  <c r="AF546" i="8"/>
  <c r="AG546" i="8"/>
  <c r="AH546" i="8"/>
  <c r="AI546" i="8"/>
  <c r="AJ546" i="8"/>
  <c r="AK546" i="8"/>
  <c r="AL546" i="8"/>
  <c r="AM546" i="8"/>
  <c r="AN546" i="8"/>
  <c r="AO546" i="8"/>
  <c r="AP546" i="8"/>
  <c r="AQ546" i="8"/>
  <c r="AR546" i="8"/>
  <c r="AS546" i="8"/>
  <c r="AT546" i="8"/>
  <c r="AU546" i="8"/>
  <c r="AV546" i="8"/>
  <c r="AW546" i="8"/>
  <c r="AX546" i="8"/>
  <c r="AY546" i="8"/>
  <c r="AZ546" i="8"/>
  <c r="BA546" i="8"/>
  <c r="BB546" i="8"/>
  <c r="BC546" i="8"/>
  <c r="BD546" i="8"/>
  <c r="BE546" i="8"/>
  <c r="BF546" i="8"/>
  <c r="BG546" i="8"/>
  <c r="BH546" i="8"/>
  <c r="BI546" i="8"/>
  <c r="BJ546" i="8"/>
  <c r="BK546" i="8"/>
  <c r="BL546" i="8"/>
  <c r="BM546" i="8"/>
  <c r="BN546" i="8"/>
  <c r="BO546" i="8"/>
  <c r="BP546" i="8"/>
  <c r="BQ546" i="8"/>
  <c r="BR546" i="8"/>
  <c r="BS546" i="8"/>
  <c r="BT546" i="8"/>
  <c r="BU546" i="8"/>
  <c r="BV546" i="8"/>
  <c r="BW546" i="8"/>
  <c r="BX546" i="8"/>
  <c r="BY546" i="8"/>
  <c r="BZ546" i="8"/>
  <c r="CA546" i="8"/>
  <c r="D541" i="8"/>
  <c r="F541" i="8"/>
  <c r="G541" i="8"/>
  <c r="H541" i="8"/>
  <c r="I541" i="8"/>
  <c r="J541" i="8"/>
  <c r="K541" i="8"/>
  <c r="L541" i="8"/>
  <c r="M541" i="8"/>
  <c r="N541" i="8"/>
  <c r="O541" i="8"/>
  <c r="P541" i="8"/>
  <c r="Q541" i="8"/>
  <c r="R541" i="8"/>
  <c r="S541" i="8"/>
  <c r="T541" i="8"/>
  <c r="U541" i="8"/>
  <c r="V541" i="8"/>
  <c r="W541" i="8"/>
  <c r="X541" i="8"/>
  <c r="Y541" i="8"/>
  <c r="Z541" i="8"/>
  <c r="AA541" i="8"/>
  <c r="AB541" i="8"/>
  <c r="AC541" i="8"/>
  <c r="AD541" i="8"/>
  <c r="AE541" i="8"/>
  <c r="AF541" i="8"/>
  <c r="AG541" i="8"/>
  <c r="AH541" i="8"/>
  <c r="AI541" i="8"/>
  <c r="AJ541" i="8"/>
  <c r="AK541" i="8"/>
  <c r="AL541" i="8"/>
  <c r="AM541" i="8"/>
  <c r="AN541" i="8"/>
  <c r="AO541" i="8"/>
  <c r="AP541" i="8"/>
  <c r="AQ541" i="8"/>
  <c r="AR541" i="8"/>
  <c r="AS541" i="8"/>
  <c r="AT541" i="8"/>
  <c r="AU541" i="8"/>
  <c r="AV541" i="8"/>
  <c r="AW541" i="8"/>
  <c r="AX541" i="8"/>
  <c r="AY541" i="8"/>
  <c r="AZ541" i="8"/>
  <c r="BA541" i="8"/>
  <c r="BB541" i="8"/>
  <c r="BC541" i="8"/>
  <c r="BD541" i="8"/>
  <c r="BE541" i="8"/>
  <c r="BF541" i="8"/>
  <c r="BG541" i="8"/>
  <c r="BH541" i="8"/>
  <c r="BI541" i="8"/>
  <c r="BJ541" i="8"/>
  <c r="BK541" i="8"/>
  <c r="BL541" i="8"/>
  <c r="BM541" i="8"/>
  <c r="BN541" i="8"/>
  <c r="BO541" i="8"/>
  <c r="BP541" i="8"/>
  <c r="BQ541" i="8"/>
  <c r="BR541" i="8"/>
  <c r="BS541" i="8"/>
  <c r="BT541" i="8"/>
  <c r="BU541" i="8"/>
  <c r="BV541" i="8"/>
  <c r="BW541" i="8"/>
  <c r="BX541" i="8"/>
  <c r="BY541" i="8"/>
  <c r="BZ541" i="8"/>
  <c r="CA541" i="8"/>
  <c r="D536" i="8"/>
  <c r="F536" i="8"/>
  <c r="G536" i="8"/>
  <c r="H536" i="8"/>
  <c r="I536" i="8"/>
  <c r="J536" i="8"/>
  <c r="K536" i="8"/>
  <c r="L536" i="8"/>
  <c r="M536" i="8"/>
  <c r="N536" i="8"/>
  <c r="O536" i="8"/>
  <c r="P536" i="8"/>
  <c r="Q536" i="8"/>
  <c r="R536" i="8"/>
  <c r="S536" i="8"/>
  <c r="T536" i="8"/>
  <c r="U536" i="8"/>
  <c r="V536" i="8"/>
  <c r="W536" i="8"/>
  <c r="X536" i="8"/>
  <c r="Y536" i="8"/>
  <c r="Z536" i="8"/>
  <c r="AA536" i="8"/>
  <c r="AB536" i="8"/>
  <c r="AC536" i="8"/>
  <c r="AD536" i="8"/>
  <c r="AE536" i="8"/>
  <c r="AF536" i="8"/>
  <c r="AG536" i="8"/>
  <c r="AH536" i="8"/>
  <c r="AI536" i="8"/>
  <c r="AJ536" i="8"/>
  <c r="AK536" i="8"/>
  <c r="AL536" i="8"/>
  <c r="AM536" i="8"/>
  <c r="AN536" i="8"/>
  <c r="AO536" i="8"/>
  <c r="AP536" i="8"/>
  <c r="AQ536" i="8"/>
  <c r="AR536" i="8"/>
  <c r="AS536" i="8"/>
  <c r="AT536" i="8"/>
  <c r="AU536" i="8"/>
  <c r="AV536" i="8"/>
  <c r="AW536" i="8"/>
  <c r="AX536" i="8"/>
  <c r="AY536" i="8"/>
  <c r="AZ536" i="8"/>
  <c r="BA536" i="8"/>
  <c r="BB536" i="8"/>
  <c r="BC536" i="8"/>
  <c r="BD536" i="8"/>
  <c r="BE536" i="8"/>
  <c r="BF536" i="8"/>
  <c r="BG536" i="8"/>
  <c r="BH536" i="8"/>
  <c r="BI536" i="8"/>
  <c r="BJ536" i="8"/>
  <c r="BK536" i="8"/>
  <c r="BL536" i="8"/>
  <c r="BM536" i="8"/>
  <c r="BN536" i="8"/>
  <c r="BO536" i="8"/>
  <c r="BP536" i="8"/>
  <c r="BQ536" i="8"/>
  <c r="BR536" i="8"/>
  <c r="BS536" i="8"/>
  <c r="BT536" i="8"/>
  <c r="BU536" i="8"/>
  <c r="BV536" i="8"/>
  <c r="BW536" i="8"/>
  <c r="BX536" i="8"/>
  <c r="BY536" i="8"/>
  <c r="BZ536" i="8"/>
  <c r="CA536" i="8"/>
  <c r="D531" i="8"/>
  <c r="F531" i="8"/>
  <c r="G531" i="8"/>
  <c r="H531" i="8"/>
  <c r="I531" i="8"/>
  <c r="J531" i="8"/>
  <c r="K531" i="8"/>
  <c r="L531" i="8"/>
  <c r="M531" i="8"/>
  <c r="N531" i="8"/>
  <c r="O531" i="8"/>
  <c r="P531" i="8"/>
  <c r="Q531" i="8"/>
  <c r="R531" i="8"/>
  <c r="S531" i="8"/>
  <c r="T531" i="8"/>
  <c r="U531" i="8"/>
  <c r="V531" i="8"/>
  <c r="W531" i="8"/>
  <c r="X531" i="8"/>
  <c r="Y531" i="8"/>
  <c r="Z531" i="8"/>
  <c r="AA531" i="8"/>
  <c r="AB531" i="8"/>
  <c r="AC531" i="8"/>
  <c r="AD531" i="8"/>
  <c r="AE531" i="8"/>
  <c r="AF531" i="8"/>
  <c r="AG531" i="8"/>
  <c r="AH531" i="8"/>
  <c r="AI531" i="8"/>
  <c r="AJ531" i="8"/>
  <c r="AK531" i="8"/>
  <c r="AL531" i="8"/>
  <c r="AM531" i="8"/>
  <c r="AN531" i="8"/>
  <c r="AO531" i="8"/>
  <c r="AP531" i="8"/>
  <c r="AQ531" i="8"/>
  <c r="AR531" i="8"/>
  <c r="AS531" i="8"/>
  <c r="AT531" i="8"/>
  <c r="AU531" i="8"/>
  <c r="AV531" i="8"/>
  <c r="AW531" i="8"/>
  <c r="AX531" i="8"/>
  <c r="AY531" i="8"/>
  <c r="AZ531" i="8"/>
  <c r="BA531" i="8"/>
  <c r="BB531" i="8"/>
  <c r="BC531" i="8"/>
  <c r="BD531" i="8"/>
  <c r="BE531" i="8"/>
  <c r="BF531" i="8"/>
  <c r="BG531" i="8"/>
  <c r="BH531" i="8"/>
  <c r="BI531" i="8"/>
  <c r="BJ531" i="8"/>
  <c r="BK531" i="8"/>
  <c r="BL531" i="8"/>
  <c r="BM531" i="8"/>
  <c r="BN531" i="8"/>
  <c r="BO531" i="8"/>
  <c r="BP531" i="8"/>
  <c r="BQ531" i="8"/>
  <c r="BR531" i="8"/>
  <c r="BS531" i="8"/>
  <c r="BT531" i="8"/>
  <c r="BU531" i="8"/>
  <c r="BV531" i="8"/>
  <c r="BW531" i="8"/>
  <c r="BX531" i="8"/>
  <c r="BY531" i="8"/>
  <c r="BZ531" i="8"/>
  <c r="CA531" i="8"/>
  <c r="D520" i="8"/>
  <c r="F520" i="8"/>
  <c r="G520" i="8"/>
  <c r="H520" i="8"/>
  <c r="I520" i="8"/>
  <c r="J520" i="8"/>
  <c r="K520" i="8"/>
  <c r="L520" i="8"/>
  <c r="M520" i="8"/>
  <c r="N520" i="8"/>
  <c r="O520" i="8"/>
  <c r="P520" i="8"/>
  <c r="Q520" i="8"/>
  <c r="R520" i="8"/>
  <c r="S520" i="8"/>
  <c r="T520" i="8"/>
  <c r="U520" i="8"/>
  <c r="V520" i="8"/>
  <c r="W520" i="8"/>
  <c r="X520" i="8"/>
  <c r="Y520" i="8"/>
  <c r="Z520" i="8"/>
  <c r="AA520" i="8"/>
  <c r="AB520" i="8"/>
  <c r="AC520" i="8"/>
  <c r="AD520" i="8"/>
  <c r="AE520" i="8"/>
  <c r="AF520" i="8"/>
  <c r="AG520" i="8"/>
  <c r="AH520" i="8"/>
  <c r="AI520" i="8"/>
  <c r="AJ520" i="8"/>
  <c r="AK520" i="8"/>
  <c r="AL520" i="8"/>
  <c r="AM520" i="8"/>
  <c r="AN520" i="8"/>
  <c r="AO520" i="8"/>
  <c r="AP520" i="8"/>
  <c r="AQ520" i="8"/>
  <c r="AR520" i="8"/>
  <c r="AS520" i="8"/>
  <c r="AT520" i="8"/>
  <c r="AU520" i="8"/>
  <c r="AV520" i="8"/>
  <c r="AW520" i="8"/>
  <c r="AX520" i="8"/>
  <c r="AY520" i="8"/>
  <c r="AZ520" i="8"/>
  <c r="BA520" i="8"/>
  <c r="BB520" i="8"/>
  <c r="BC520" i="8"/>
  <c r="BD520" i="8"/>
  <c r="BE520" i="8"/>
  <c r="BF520" i="8"/>
  <c r="BG520" i="8"/>
  <c r="BH520" i="8"/>
  <c r="BI520" i="8"/>
  <c r="BJ520" i="8"/>
  <c r="BK520" i="8"/>
  <c r="BL520" i="8"/>
  <c r="BM520" i="8"/>
  <c r="BN520" i="8"/>
  <c r="BO520" i="8"/>
  <c r="BP520" i="8"/>
  <c r="BQ520" i="8"/>
  <c r="BR520" i="8"/>
  <c r="BS520" i="8"/>
  <c r="BT520" i="8"/>
  <c r="BU520" i="8"/>
  <c r="BV520" i="8"/>
  <c r="BW520" i="8"/>
  <c r="BX520" i="8"/>
  <c r="BY520" i="8"/>
  <c r="BZ520" i="8"/>
  <c r="CA520" i="8"/>
  <c r="D513" i="8"/>
  <c r="F513" i="8"/>
  <c r="G513" i="8"/>
  <c r="H513" i="8"/>
  <c r="I513" i="8"/>
  <c r="J513" i="8"/>
  <c r="K513" i="8"/>
  <c r="L513" i="8"/>
  <c r="M513" i="8"/>
  <c r="N513" i="8"/>
  <c r="O513" i="8"/>
  <c r="P513" i="8"/>
  <c r="Q513" i="8"/>
  <c r="R513" i="8"/>
  <c r="S513" i="8"/>
  <c r="T513" i="8"/>
  <c r="U513" i="8"/>
  <c r="V513" i="8"/>
  <c r="W513" i="8"/>
  <c r="X513" i="8"/>
  <c r="Y513" i="8"/>
  <c r="Z513" i="8"/>
  <c r="AA513" i="8"/>
  <c r="AB513" i="8"/>
  <c r="AC513" i="8"/>
  <c r="AD513" i="8"/>
  <c r="AE513" i="8"/>
  <c r="AF513" i="8"/>
  <c r="AG513" i="8"/>
  <c r="AH513" i="8"/>
  <c r="AI513" i="8"/>
  <c r="AJ513" i="8"/>
  <c r="AK513" i="8"/>
  <c r="AL513" i="8"/>
  <c r="AM513" i="8"/>
  <c r="AN513" i="8"/>
  <c r="AO513" i="8"/>
  <c r="AP513" i="8"/>
  <c r="AQ513" i="8"/>
  <c r="AR513" i="8"/>
  <c r="AS513" i="8"/>
  <c r="AT513" i="8"/>
  <c r="AU513" i="8"/>
  <c r="AV513" i="8"/>
  <c r="AW513" i="8"/>
  <c r="AX513" i="8"/>
  <c r="AY513" i="8"/>
  <c r="AZ513" i="8"/>
  <c r="BA513" i="8"/>
  <c r="BB513" i="8"/>
  <c r="BC513" i="8"/>
  <c r="BD513" i="8"/>
  <c r="BE513" i="8"/>
  <c r="BF513" i="8"/>
  <c r="BG513" i="8"/>
  <c r="BH513" i="8"/>
  <c r="BI513" i="8"/>
  <c r="BJ513" i="8"/>
  <c r="BK513" i="8"/>
  <c r="BL513" i="8"/>
  <c r="BM513" i="8"/>
  <c r="BN513" i="8"/>
  <c r="BO513" i="8"/>
  <c r="BP513" i="8"/>
  <c r="BQ513" i="8"/>
  <c r="BR513" i="8"/>
  <c r="BS513" i="8"/>
  <c r="BT513" i="8"/>
  <c r="BU513" i="8"/>
  <c r="BV513" i="8"/>
  <c r="BW513" i="8"/>
  <c r="BX513" i="8"/>
  <c r="BY513" i="8"/>
  <c r="BZ513" i="8"/>
  <c r="CA513" i="8"/>
  <c r="D493" i="8"/>
  <c r="F493" i="8"/>
  <c r="G493" i="8"/>
  <c r="H493" i="8"/>
  <c r="I493" i="8"/>
  <c r="J493" i="8"/>
  <c r="K493" i="8"/>
  <c r="L493" i="8"/>
  <c r="M493" i="8"/>
  <c r="N493" i="8"/>
  <c r="O493" i="8"/>
  <c r="P493" i="8"/>
  <c r="Q493" i="8"/>
  <c r="R493" i="8"/>
  <c r="S493" i="8"/>
  <c r="T493" i="8"/>
  <c r="U493" i="8"/>
  <c r="V493" i="8"/>
  <c r="W493" i="8"/>
  <c r="X493" i="8"/>
  <c r="Y493" i="8"/>
  <c r="Z493" i="8"/>
  <c r="AA493" i="8"/>
  <c r="AB493" i="8"/>
  <c r="AC493" i="8"/>
  <c r="AD493" i="8"/>
  <c r="AE493" i="8"/>
  <c r="AF493" i="8"/>
  <c r="AG493" i="8"/>
  <c r="AH493" i="8"/>
  <c r="AI493" i="8"/>
  <c r="AJ493" i="8"/>
  <c r="AK493" i="8"/>
  <c r="AL493" i="8"/>
  <c r="AM493" i="8"/>
  <c r="AN493" i="8"/>
  <c r="AO493" i="8"/>
  <c r="AP493" i="8"/>
  <c r="AQ493" i="8"/>
  <c r="AR493" i="8"/>
  <c r="AS493" i="8"/>
  <c r="AT493" i="8"/>
  <c r="AU493" i="8"/>
  <c r="AV493" i="8"/>
  <c r="AW493" i="8"/>
  <c r="AX493" i="8"/>
  <c r="AY493" i="8"/>
  <c r="AZ493" i="8"/>
  <c r="BA493" i="8"/>
  <c r="BB493" i="8"/>
  <c r="BC493" i="8"/>
  <c r="BD493" i="8"/>
  <c r="BE493" i="8"/>
  <c r="BF493" i="8"/>
  <c r="BG493" i="8"/>
  <c r="BH493" i="8"/>
  <c r="BI493" i="8"/>
  <c r="BJ493" i="8"/>
  <c r="BK493" i="8"/>
  <c r="BL493" i="8"/>
  <c r="BM493" i="8"/>
  <c r="BN493" i="8"/>
  <c r="BO493" i="8"/>
  <c r="BP493" i="8"/>
  <c r="BQ493" i="8"/>
  <c r="BR493" i="8"/>
  <c r="BS493" i="8"/>
  <c r="BT493" i="8"/>
  <c r="BU493" i="8"/>
  <c r="BV493" i="8"/>
  <c r="BW493" i="8"/>
  <c r="BX493" i="8"/>
  <c r="BY493" i="8"/>
  <c r="BZ493" i="8"/>
  <c r="CA493" i="8"/>
  <c r="D486" i="8"/>
  <c r="F486" i="8"/>
  <c r="G486" i="8"/>
  <c r="H486" i="8"/>
  <c r="I486" i="8"/>
  <c r="J486" i="8"/>
  <c r="K486" i="8"/>
  <c r="L486" i="8"/>
  <c r="M486" i="8"/>
  <c r="N486" i="8"/>
  <c r="O486" i="8"/>
  <c r="P486" i="8"/>
  <c r="Q486" i="8"/>
  <c r="R486" i="8"/>
  <c r="S486" i="8"/>
  <c r="T486" i="8"/>
  <c r="U486" i="8"/>
  <c r="V486" i="8"/>
  <c r="W486" i="8"/>
  <c r="X486" i="8"/>
  <c r="Y486" i="8"/>
  <c r="Z486" i="8"/>
  <c r="AA486" i="8"/>
  <c r="AB486" i="8"/>
  <c r="AC486" i="8"/>
  <c r="AD486" i="8"/>
  <c r="AE486" i="8"/>
  <c r="AF486" i="8"/>
  <c r="AG486" i="8"/>
  <c r="AH486" i="8"/>
  <c r="AI486" i="8"/>
  <c r="AJ486" i="8"/>
  <c r="AK486" i="8"/>
  <c r="AL486" i="8"/>
  <c r="AM486" i="8"/>
  <c r="AN486" i="8"/>
  <c r="AO486" i="8"/>
  <c r="AP486" i="8"/>
  <c r="AQ486" i="8"/>
  <c r="AR486" i="8"/>
  <c r="AS486" i="8"/>
  <c r="AT486" i="8"/>
  <c r="AU486" i="8"/>
  <c r="AV486" i="8"/>
  <c r="AW486" i="8"/>
  <c r="AX486" i="8"/>
  <c r="AY486" i="8"/>
  <c r="AZ486" i="8"/>
  <c r="BA486" i="8"/>
  <c r="BB486" i="8"/>
  <c r="BC486" i="8"/>
  <c r="BD486" i="8"/>
  <c r="BE486" i="8"/>
  <c r="BF486" i="8"/>
  <c r="BG486" i="8"/>
  <c r="BH486" i="8"/>
  <c r="BI486" i="8"/>
  <c r="BJ486" i="8"/>
  <c r="BK486" i="8"/>
  <c r="BL486" i="8"/>
  <c r="BM486" i="8"/>
  <c r="BN486" i="8"/>
  <c r="BO486" i="8"/>
  <c r="BP486" i="8"/>
  <c r="BQ486" i="8"/>
  <c r="BR486" i="8"/>
  <c r="BS486" i="8"/>
  <c r="BT486" i="8"/>
  <c r="BU486" i="8"/>
  <c r="BV486" i="8"/>
  <c r="BW486" i="8"/>
  <c r="BX486" i="8"/>
  <c r="BY486" i="8"/>
  <c r="BZ486" i="8"/>
  <c r="CA486" i="8"/>
  <c r="D472" i="8"/>
  <c r="F472" i="8"/>
  <c r="G472" i="8"/>
  <c r="H472" i="8"/>
  <c r="I472" i="8"/>
  <c r="J472" i="8"/>
  <c r="K472" i="8"/>
  <c r="L472" i="8"/>
  <c r="M472" i="8"/>
  <c r="N472" i="8"/>
  <c r="O472" i="8"/>
  <c r="P472" i="8"/>
  <c r="Q472" i="8"/>
  <c r="R472" i="8"/>
  <c r="S472" i="8"/>
  <c r="T472" i="8"/>
  <c r="U472" i="8"/>
  <c r="V472" i="8"/>
  <c r="W472" i="8"/>
  <c r="X472" i="8"/>
  <c r="Y472" i="8"/>
  <c r="Z472" i="8"/>
  <c r="AA472" i="8"/>
  <c r="AB472" i="8"/>
  <c r="AC472" i="8"/>
  <c r="AD472" i="8"/>
  <c r="AE472" i="8"/>
  <c r="AF472" i="8"/>
  <c r="AG472" i="8"/>
  <c r="AH472" i="8"/>
  <c r="AI472" i="8"/>
  <c r="AJ472" i="8"/>
  <c r="AK472" i="8"/>
  <c r="AL472" i="8"/>
  <c r="AM472" i="8"/>
  <c r="AN472" i="8"/>
  <c r="AO472" i="8"/>
  <c r="AP472" i="8"/>
  <c r="AQ472" i="8"/>
  <c r="AR472" i="8"/>
  <c r="AS472" i="8"/>
  <c r="AT472" i="8"/>
  <c r="AU472" i="8"/>
  <c r="AV472" i="8"/>
  <c r="AW472" i="8"/>
  <c r="AX472" i="8"/>
  <c r="AY472" i="8"/>
  <c r="AZ472" i="8"/>
  <c r="BA472" i="8"/>
  <c r="BB472" i="8"/>
  <c r="BC472" i="8"/>
  <c r="BD472" i="8"/>
  <c r="BE472" i="8"/>
  <c r="BF472" i="8"/>
  <c r="BG472" i="8"/>
  <c r="BH472" i="8"/>
  <c r="BI472" i="8"/>
  <c r="BJ472" i="8"/>
  <c r="BK472" i="8"/>
  <c r="BL472" i="8"/>
  <c r="BM472" i="8"/>
  <c r="BN472" i="8"/>
  <c r="BO472" i="8"/>
  <c r="BP472" i="8"/>
  <c r="BQ472" i="8"/>
  <c r="BR472" i="8"/>
  <c r="BS472" i="8"/>
  <c r="BT472" i="8"/>
  <c r="BU472" i="8"/>
  <c r="BV472" i="8"/>
  <c r="BW472" i="8"/>
  <c r="BX472" i="8"/>
  <c r="BY472" i="8"/>
  <c r="BZ472" i="8"/>
  <c r="CA472" i="8"/>
  <c r="D456" i="8"/>
  <c r="F456" i="8"/>
  <c r="G456" i="8"/>
  <c r="H456" i="8"/>
  <c r="I456" i="8"/>
  <c r="J456" i="8"/>
  <c r="K456" i="8"/>
  <c r="L456" i="8"/>
  <c r="M456" i="8"/>
  <c r="N456" i="8"/>
  <c r="O456" i="8"/>
  <c r="P456" i="8"/>
  <c r="Q456" i="8"/>
  <c r="R456" i="8"/>
  <c r="S456" i="8"/>
  <c r="T456" i="8"/>
  <c r="U456" i="8"/>
  <c r="V456" i="8"/>
  <c r="W456" i="8"/>
  <c r="X456" i="8"/>
  <c r="Y456" i="8"/>
  <c r="Z456" i="8"/>
  <c r="AA456" i="8"/>
  <c r="AB456" i="8"/>
  <c r="AC456" i="8"/>
  <c r="AD456" i="8"/>
  <c r="AE456" i="8"/>
  <c r="AF456" i="8"/>
  <c r="AG456" i="8"/>
  <c r="AH456" i="8"/>
  <c r="AI456" i="8"/>
  <c r="AJ456" i="8"/>
  <c r="AK456" i="8"/>
  <c r="AL456" i="8"/>
  <c r="AM456" i="8"/>
  <c r="AN456" i="8"/>
  <c r="AO456" i="8"/>
  <c r="AP456" i="8"/>
  <c r="AQ456" i="8"/>
  <c r="AR456" i="8"/>
  <c r="AS456" i="8"/>
  <c r="AT456" i="8"/>
  <c r="AU456" i="8"/>
  <c r="AV456" i="8"/>
  <c r="AW456" i="8"/>
  <c r="AX456" i="8"/>
  <c r="AY456" i="8"/>
  <c r="AZ456" i="8"/>
  <c r="BA456" i="8"/>
  <c r="BB456" i="8"/>
  <c r="BC456" i="8"/>
  <c r="BD456" i="8"/>
  <c r="BE456" i="8"/>
  <c r="BF456" i="8"/>
  <c r="BG456" i="8"/>
  <c r="BH456" i="8"/>
  <c r="BI456" i="8"/>
  <c r="BJ456" i="8"/>
  <c r="BK456" i="8"/>
  <c r="BL456" i="8"/>
  <c r="BM456" i="8"/>
  <c r="BN456" i="8"/>
  <c r="BO456" i="8"/>
  <c r="BP456" i="8"/>
  <c r="BQ456" i="8"/>
  <c r="BR456" i="8"/>
  <c r="BS456" i="8"/>
  <c r="BT456" i="8"/>
  <c r="BU456" i="8"/>
  <c r="BV456" i="8"/>
  <c r="BW456" i="8"/>
  <c r="BX456" i="8"/>
  <c r="BY456" i="8"/>
  <c r="BZ456" i="8"/>
  <c r="CA456" i="8"/>
  <c r="D415" i="8"/>
  <c r="F415" i="8"/>
  <c r="G415" i="8"/>
  <c r="H415" i="8"/>
  <c r="I415" i="8"/>
  <c r="J415" i="8"/>
  <c r="K415" i="8"/>
  <c r="L415" i="8"/>
  <c r="M415" i="8"/>
  <c r="N415" i="8"/>
  <c r="O415" i="8"/>
  <c r="P415" i="8"/>
  <c r="Q415" i="8"/>
  <c r="R415" i="8"/>
  <c r="S415" i="8"/>
  <c r="T415" i="8"/>
  <c r="U415" i="8"/>
  <c r="V415" i="8"/>
  <c r="W415" i="8"/>
  <c r="X415" i="8"/>
  <c r="Y415" i="8"/>
  <c r="Z415" i="8"/>
  <c r="AA415" i="8"/>
  <c r="AB415" i="8"/>
  <c r="AC415" i="8"/>
  <c r="AD415" i="8"/>
  <c r="AE415" i="8"/>
  <c r="AF415" i="8"/>
  <c r="AG415" i="8"/>
  <c r="AH415" i="8"/>
  <c r="AI415" i="8"/>
  <c r="AJ415" i="8"/>
  <c r="AK415" i="8"/>
  <c r="AL415" i="8"/>
  <c r="AM415" i="8"/>
  <c r="AN415" i="8"/>
  <c r="AO415" i="8"/>
  <c r="AP415" i="8"/>
  <c r="AQ415" i="8"/>
  <c r="AR415" i="8"/>
  <c r="AS415" i="8"/>
  <c r="AT415" i="8"/>
  <c r="AU415" i="8"/>
  <c r="AV415" i="8"/>
  <c r="AW415" i="8"/>
  <c r="AX415" i="8"/>
  <c r="AY415" i="8"/>
  <c r="AZ415" i="8"/>
  <c r="BA415" i="8"/>
  <c r="BB415" i="8"/>
  <c r="BC415" i="8"/>
  <c r="BD415" i="8"/>
  <c r="BE415" i="8"/>
  <c r="BF415" i="8"/>
  <c r="BG415" i="8"/>
  <c r="BH415" i="8"/>
  <c r="BI415" i="8"/>
  <c r="BJ415" i="8"/>
  <c r="BK415" i="8"/>
  <c r="BL415" i="8"/>
  <c r="BM415" i="8"/>
  <c r="BN415" i="8"/>
  <c r="BO415" i="8"/>
  <c r="BP415" i="8"/>
  <c r="BQ415" i="8"/>
  <c r="BR415" i="8"/>
  <c r="BS415" i="8"/>
  <c r="BT415" i="8"/>
  <c r="BU415" i="8"/>
  <c r="BV415" i="8"/>
  <c r="BW415" i="8"/>
  <c r="BX415" i="8"/>
  <c r="BY415" i="8"/>
  <c r="BZ415" i="8"/>
  <c r="CA415" i="8"/>
  <c r="D397" i="8"/>
  <c r="F397" i="8"/>
  <c r="G397" i="8"/>
  <c r="H397" i="8"/>
  <c r="I397" i="8"/>
  <c r="J397" i="8"/>
  <c r="K397" i="8"/>
  <c r="L397" i="8"/>
  <c r="M397" i="8"/>
  <c r="N397" i="8"/>
  <c r="O397" i="8"/>
  <c r="P397" i="8"/>
  <c r="Q397" i="8"/>
  <c r="R397" i="8"/>
  <c r="S397" i="8"/>
  <c r="T397" i="8"/>
  <c r="U397" i="8"/>
  <c r="V397" i="8"/>
  <c r="W397" i="8"/>
  <c r="X397" i="8"/>
  <c r="Y397" i="8"/>
  <c r="Z397" i="8"/>
  <c r="AA397" i="8"/>
  <c r="AB397" i="8"/>
  <c r="AC397" i="8"/>
  <c r="AD397" i="8"/>
  <c r="AE397" i="8"/>
  <c r="AF397" i="8"/>
  <c r="AG397" i="8"/>
  <c r="AH397" i="8"/>
  <c r="AI397" i="8"/>
  <c r="AJ397" i="8"/>
  <c r="AK397" i="8"/>
  <c r="AL397" i="8"/>
  <c r="AM397" i="8"/>
  <c r="AN397" i="8"/>
  <c r="AO397" i="8"/>
  <c r="AP397" i="8"/>
  <c r="AQ397" i="8"/>
  <c r="AR397" i="8"/>
  <c r="AS397" i="8"/>
  <c r="AT397" i="8"/>
  <c r="AU397" i="8"/>
  <c r="AV397" i="8"/>
  <c r="AW397" i="8"/>
  <c r="AX397" i="8"/>
  <c r="AY397" i="8"/>
  <c r="AZ397" i="8"/>
  <c r="BA397" i="8"/>
  <c r="BB397" i="8"/>
  <c r="BC397" i="8"/>
  <c r="BD397" i="8"/>
  <c r="BE397" i="8"/>
  <c r="BF397" i="8"/>
  <c r="BG397" i="8"/>
  <c r="BH397" i="8"/>
  <c r="BI397" i="8"/>
  <c r="BJ397" i="8"/>
  <c r="BK397" i="8"/>
  <c r="BL397" i="8"/>
  <c r="BM397" i="8"/>
  <c r="BN397" i="8"/>
  <c r="BO397" i="8"/>
  <c r="BP397" i="8"/>
  <c r="BQ397" i="8"/>
  <c r="BR397" i="8"/>
  <c r="BS397" i="8"/>
  <c r="BT397" i="8"/>
  <c r="BU397" i="8"/>
  <c r="BV397" i="8"/>
  <c r="BW397" i="8"/>
  <c r="BX397" i="8"/>
  <c r="BY397" i="8"/>
  <c r="BZ397" i="8"/>
  <c r="CA397" i="8"/>
  <c r="D388" i="8"/>
  <c r="F388" i="8"/>
  <c r="G388" i="8"/>
  <c r="H388" i="8"/>
  <c r="I388" i="8"/>
  <c r="J388" i="8"/>
  <c r="K388" i="8"/>
  <c r="L388" i="8"/>
  <c r="M388" i="8"/>
  <c r="N388" i="8"/>
  <c r="O388" i="8"/>
  <c r="P388" i="8"/>
  <c r="Q388" i="8"/>
  <c r="R388" i="8"/>
  <c r="S388" i="8"/>
  <c r="T388" i="8"/>
  <c r="U388" i="8"/>
  <c r="V388" i="8"/>
  <c r="W388" i="8"/>
  <c r="X388" i="8"/>
  <c r="Y388" i="8"/>
  <c r="Z388" i="8"/>
  <c r="AA388" i="8"/>
  <c r="AB388" i="8"/>
  <c r="AC388" i="8"/>
  <c r="AD388" i="8"/>
  <c r="AE388" i="8"/>
  <c r="AF388" i="8"/>
  <c r="AG388" i="8"/>
  <c r="AH388" i="8"/>
  <c r="AI388" i="8"/>
  <c r="AJ388" i="8"/>
  <c r="AK388" i="8"/>
  <c r="AL388" i="8"/>
  <c r="AM388" i="8"/>
  <c r="AN388" i="8"/>
  <c r="AO388" i="8"/>
  <c r="AP388" i="8"/>
  <c r="AQ388" i="8"/>
  <c r="AR388" i="8"/>
  <c r="AS388" i="8"/>
  <c r="AT388" i="8"/>
  <c r="AU388" i="8"/>
  <c r="AV388" i="8"/>
  <c r="AW388" i="8"/>
  <c r="AX388" i="8"/>
  <c r="AY388" i="8"/>
  <c r="AZ388" i="8"/>
  <c r="BA388" i="8"/>
  <c r="BB388" i="8"/>
  <c r="BC388" i="8"/>
  <c r="BD388" i="8"/>
  <c r="BE388" i="8"/>
  <c r="BF388" i="8"/>
  <c r="BG388" i="8"/>
  <c r="BH388" i="8"/>
  <c r="BI388" i="8"/>
  <c r="BJ388" i="8"/>
  <c r="BK388" i="8"/>
  <c r="BL388" i="8"/>
  <c r="BM388" i="8"/>
  <c r="BN388" i="8"/>
  <c r="BO388" i="8"/>
  <c r="BP388" i="8"/>
  <c r="BQ388" i="8"/>
  <c r="BR388" i="8"/>
  <c r="BS388" i="8"/>
  <c r="BT388" i="8"/>
  <c r="BU388" i="8"/>
  <c r="BV388" i="8"/>
  <c r="BW388" i="8"/>
  <c r="BX388" i="8"/>
  <c r="BY388" i="8"/>
  <c r="BZ388" i="8"/>
  <c r="CA388" i="8"/>
  <c r="D379" i="8"/>
  <c r="F379" i="8"/>
  <c r="G379" i="8"/>
  <c r="H379" i="8"/>
  <c r="I379" i="8"/>
  <c r="J379" i="8"/>
  <c r="K379" i="8"/>
  <c r="L379" i="8"/>
  <c r="M379" i="8"/>
  <c r="N379" i="8"/>
  <c r="O379" i="8"/>
  <c r="P379" i="8"/>
  <c r="Q379" i="8"/>
  <c r="R379" i="8"/>
  <c r="S379" i="8"/>
  <c r="T379" i="8"/>
  <c r="U379" i="8"/>
  <c r="V379" i="8"/>
  <c r="W379" i="8"/>
  <c r="X379" i="8"/>
  <c r="Y379" i="8"/>
  <c r="Z379" i="8"/>
  <c r="AA379" i="8"/>
  <c r="AB379" i="8"/>
  <c r="AC379" i="8"/>
  <c r="AD379" i="8"/>
  <c r="AE379" i="8"/>
  <c r="AF379" i="8"/>
  <c r="AG379" i="8"/>
  <c r="AH379" i="8"/>
  <c r="AI379" i="8"/>
  <c r="AJ379" i="8"/>
  <c r="AK379" i="8"/>
  <c r="AL379" i="8"/>
  <c r="AM379" i="8"/>
  <c r="AN379" i="8"/>
  <c r="AO379" i="8"/>
  <c r="AP379" i="8"/>
  <c r="AQ379" i="8"/>
  <c r="AR379" i="8"/>
  <c r="AS379" i="8"/>
  <c r="AT379" i="8"/>
  <c r="AU379" i="8"/>
  <c r="AV379" i="8"/>
  <c r="AW379" i="8"/>
  <c r="AX379" i="8"/>
  <c r="AY379" i="8"/>
  <c r="AZ379" i="8"/>
  <c r="BA379" i="8"/>
  <c r="BB379" i="8"/>
  <c r="BC379" i="8"/>
  <c r="BD379" i="8"/>
  <c r="BE379" i="8"/>
  <c r="BF379" i="8"/>
  <c r="BG379" i="8"/>
  <c r="BH379" i="8"/>
  <c r="BI379" i="8"/>
  <c r="BJ379" i="8"/>
  <c r="BK379" i="8"/>
  <c r="BL379" i="8"/>
  <c r="BM379" i="8"/>
  <c r="BN379" i="8"/>
  <c r="BO379" i="8"/>
  <c r="BP379" i="8"/>
  <c r="BQ379" i="8"/>
  <c r="BR379" i="8"/>
  <c r="BS379" i="8"/>
  <c r="BT379" i="8"/>
  <c r="BU379" i="8"/>
  <c r="BV379" i="8"/>
  <c r="BW379" i="8"/>
  <c r="BX379" i="8"/>
  <c r="BY379" i="8"/>
  <c r="BZ379" i="8"/>
  <c r="CA379" i="8"/>
  <c r="D376" i="8"/>
  <c r="F376" i="8"/>
  <c r="G376" i="8"/>
  <c r="H376" i="8"/>
  <c r="I376" i="8"/>
  <c r="J376" i="8"/>
  <c r="K376" i="8"/>
  <c r="L376" i="8"/>
  <c r="M376" i="8"/>
  <c r="N376" i="8"/>
  <c r="O376" i="8"/>
  <c r="P376" i="8"/>
  <c r="Q376" i="8"/>
  <c r="R376" i="8"/>
  <c r="S376" i="8"/>
  <c r="T376" i="8"/>
  <c r="U376" i="8"/>
  <c r="V376" i="8"/>
  <c r="W376" i="8"/>
  <c r="X376" i="8"/>
  <c r="Y376" i="8"/>
  <c r="Z376" i="8"/>
  <c r="AA376" i="8"/>
  <c r="AB376" i="8"/>
  <c r="AC376" i="8"/>
  <c r="AD376" i="8"/>
  <c r="AE376" i="8"/>
  <c r="AF376" i="8"/>
  <c r="AG376" i="8"/>
  <c r="AH376" i="8"/>
  <c r="AI376" i="8"/>
  <c r="AJ376" i="8"/>
  <c r="AK376" i="8"/>
  <c r="AL376" i="8"/>
  <c r="AM376" i="8"/>
  <c r="AN376" i="8"/>
  <c r="AO376" i="8"/>
  <c r="AP376" i="8"/>
  <c r="AQ376" i="8"/>
  <c r="AR376" i="8"/>
  <c r="AS376" i="8"/>
  <c r="AT376" i="8"/>
  <c r="AU376" i="8"/>
  <c r="AV376" i="8"/>
  <c r="AW376" i="8"/>
  <c r="AX376" i="8"/>
  <c r="AY376" i="8"/>
  <c r="AZ376" i="8"/>
  <c r="BA376" i="8"/>
  <c r="BB376" i="8"/>
  <c r="BC376" i="8"/>
  <c r="BD376" i="8"/>
  <c r="BE376" i="8"/>
  <c r="BF376" i="8"/>
  <c r="BG376" i="8"/>
  <c r="BH376" i="8"/>
  <c r="BI376" i="8"/>
  <c r="BJ376" i="8"/>
  <c r="BK376" i="8"/>
  <c r="BL376" i="8"/>
  <c r="BM376" i="8"/>
  <c r="BN376" i="8"/>
  <c r="BO376" i="8"/>
  <c r="BP376" i="8"/>
  <c r="BQ376" i="8"/>
  <c r="BR376" i="8"/>
  <c r="BS376" i="8"/>
  <c r="BT376" i="8"/>
  <c r="BU376" i="8"/>
  <c r="BV376" i="8"/>
  <c r="BW376" i="8"/>
  <c r="BX376" i="8"/>
  <c r="BY376" i="8"/>
  <c r="BZ376" i="8"/>
  <c r="CA376" i="8"/>
  <c r="D365" i="8"/>
  <c r="F365" i="8"/>
  <c r="G365" i="8"/>
  <c r="H365" i="8"/>
  <c r="I365" i="8"/>
  <c r="J365" i="8"/>
  <c r="K365" i="8"/>
  <c r="L365" i="8"/>
  <c r="M365" i="8"/>
  <c r="N365" i="8"/>
  <c r="O365" i="8"/>
  <c r="P365" i="8"/>
  <c r="Q365" i="8"/>
  <c r="R365" i="8"/>
  <c r="S365" i="8"/>
  <c r="T365" i="8"/>
  <c r="U365" i="8"/>
  <c r="V365" i="8"/>
  <c r="W365" i="8"/>
  <c r="X365" i="8"/>
  <c r="Y365" i="8"/>
  <c r="Z365" i="8"/>
  <c r="AA365" i="8"/>
  <c r="AB365" i="8"/>
  <c r="AC365" i="8"/>
  <c r="AD365" i="8"/>
  <c r="AE365" i="8"/>
  <c r="AF365" i="8"/>
  <c r="AG365" i="8"/>
  <c r="AH365" i="8"/>
  <c r="AI365" i="8"/>
  <c r="AJ365" i="8"/>
  <c r="AK365" i="8"/>
  <c r="AL365" i="8"/>
  <c r="AM365" i="8"/>
  <c r="AN365" i="8"/>
  <c r="AO365" i="8"/>
  <c r="AP365" i="8"/>
  <c r="AQ365" i="8"/>
  <c r="AR365" i="8"/>
  <c r="AS365" i="8"/>
  <c r="AT365" i="8"/>
  <c r="AU365" i="8"/>
  <c r="AV365" i="8"/>
  <c r="AW365" i="8"/>
  <c r="AX365" i="8"/>
  <c r="AY365" i="8"/>
  <c r="AZ365" i="8"/>
  <c r="BA365" i="8"/>
  <c r="BB365" i="8"/>
  <c r="BC365" i="8"/>
  <c r="BD365" i="8"/>
  <c r="BE365" i="8"/>
  <c r="BF365" i="8"/>
  <c r="BG365" i="8"/>
  <c r="BH365" i="8"/>
  <c r="BI365" i="8"/>
  <c r="BJ365" i="8"/>
  <c r="BK365" i="8"/>
  <c r="BL365" i="8"/>
  <c r="BM365" i="8"/>
  <c r="BN365" i="8"/>
  <c r="BO365" i="8"/>
  <c r="BP365" i="8"/>
  <c r="BQ365" i="8"/>
  <c r="BR365" i="8"/>
  <c r="BS365" i="8"/>
  <c r="BT365" i="8"/>
  <c r="BU365" i="8"/>
  <c r="BV365" i="8"/>
  <c r="BW365" i="8"/>
  <c r="BX365" i="8"/>
  <c r="BY365" i="8"/>
  <c r="BZ365" i="8"/>
  <c r="CA365" i="8"/>
  <c r="D359" i="8"/>
  <c r="F359" i="8"/>
  <c r="G359" i="8"/>
  <c r="H359" i="8"/>
  <c r="I359" i="8"/>
  <c r="J359" i="8"/>
  <c r="K359" i="8"/>
  <c r="L359" i="8"/>
  <c r="M359" i="8"/>
  <c r="N359" i="8"/>
  <c r="O359" i="8"/>
  <c r="P359" i="8"/>
  <c r="Q359" i="8"/>
  <c r="R359" i="8"/>
  <c r="S359" i="8"/>
  <c r="T359" i="8"/>
  <c r="U359" i="8"/>
  <c r="V359" i="8"/>
  <c r="W359" i="8"/>
  <c r="X359" i="8"/>
  <c r="Y359" i="8"/>
  <c r="Z359" i="8"/>
  <c r="AA359" i="8"/>
  <c r="AB359" i="8"/>
  <c r="AC359" i="8"/>
  <c r="AD359" i="8"/>
  <c r="AE359" i="8"/>
  <c r="AF359" i="8"/>
  <c r="AG359" i="8"/>
  <c r="AH359" i="8"/>
  <c r="AI359" i="8"/>
  <c r="AJ359" i="8"/>
  <c r="AK359" i="8"/>
  <c r="AL359" i="8"/>
  <c r="AM359" i="8"/>
  <c r="AN359" i="8"/>
  <c r="AO359" i="8"/>
  <c r="AP359" i="8"/>
  <c r="AQ359" i="8"/>
  <c r="AR359" i="8"/>
  <c r="AS359" i="8"/>
  <c r="AT359" i="8"/>
  <c r="AU359" i="8"/>
  <c r="AV359" i="8"/>
  <c r="AW359" i="8"/>
  <c r="AX359" i="8"/>
  <c r="AY359" i="8"/>
  <c r="AZ359" i="8"/>
  <c r="BA359" i="8"/>
  <c r="BB359" i="8"/>
  <c r="BC359" i="8"/>
  <c r="BD359" i="8"/>
  <c r="BE359" i="8"/>
  <c r="BF359" i="8"/>
  <c r="BG359" i="8"/>
  <c r="BH359" i="8"/>
  <c r="BI359" i="8"/>
  <c r="BJ359" i="8"/>
  <c r="BK359" i="8"/>
  <c r="BL359" i="8"/>
  <c r="BM359" i="8"/>
  <c r="BN359" i="8"/>
  <c r="BO359" i="8"/>
  <c r="BP359" i="8"/>
  <c r="BQ359" i="8"/>
  <c r="BR359" i="8"/>
  <c r="BS359" i="8"/>
  <c r="BT359" i="8"/>
  <c r="BU359" i="8"/>
  <c r="BV359" i="8"/>
  <c r="BW359" i="8"/>
  <c r="BX359" i="8"/>
  <c r="BY359" i="8"/>
  <c r="BZ359" i="8"/>
  <c r="CA359" i="8"/>
  <c r="D314" i="8"/>
  <c r="F314" i="8"/>
  <c r="G314" i="8"/>
  <c r="H314" i="8"/>
  <c r="I314" i="8"/>
  <c r="J314" i="8"/>
  <c r="K314" i="8"/>
  <c r="L314" i="8"/>
  <c r="M314" i="8"/>
  <c r="N314" i="8"/>
  <c r="O314" i="8"/>
  <c r="P314" i="8"/>
  <c r="Q314" i="8"/>
  <c r="R314" i="8"/>
  <c r="S314" i="8"/>
  <c r="T314" i="8"/>
  <c r="U314" i="8"/>
  <c r="V314" i="8"/>
  <c r="W314" i="8"/>
  <c r="X314" i="8"/>
  <c r="Y314" i="8"/>
  <c r="Z314" i="8"/>
  <c r="AA314" i="8"/>
  <c r="AB314" i="8"/>
  <c r="AC314" i="8"/>
  <c r="AD314" i="8"/>
  <c r="AE314" i="8"/>
  <c r="AF314" i="8"/>
  <c r="AG314" i="8"/>
  <c r="AH314" i="8"/>
  <c r="AI314" i="8"/>
  <c r="AJ314" i="8"/>
  <c r="AK314" i="8"/>
  <c r="AL314" i="8"/>
  <c r="AM314" i="8"/>
  <c r="AN314" i="8"/>
  <c r="AO314" i="8"/>
  <c r="AP314" i="8"/>
  <c r="AQ314" i="8"/>
  <c r="AR314" i="8"/>
  <c r="AS314" i="8"/>
  <c r="AT314" i="8"/>
  <c r="AU314" i="8"/>
  <c r="AV314" i="8"/>
  <c r="AW314" i="8"/>
  <c r="AX314" i="8"/>
  <c r="AY314" i="8"/>
  <c r="AZ314" i="8"/>
  <c r="BA314" i="8"/>
  <c r="BB314" i="8"/>
  <c r="BC314" i="8"/>
  <c r="BD314" i="8"/>
  <c r="BE314" i="8"/>
  <c r="BF314" i="8"/>
  <c r="BG314" i="8"/>
  <c r="BH314" i="8"/>
  <c r="BI314" i="8"/>
  <c r="BJ314" i="8"/>
  <c r="BK314" i="8"/>
  <c r="BL314" i="8"/>
  <c r="BM314" i="8"/>
  <c r="BN314" i="8"/>
  <c r="BO314" i="8"/>
  <c r="BP314" i="8"/>
  <c r="BQ314" i="8"/>
  <c r="BR314" i="8"/>
  <c r="BS314" i="8"/>
  <c r="BT314" i="8"/>
  <c r="BU314" i="8"/>
  <c r="BV314" i="8"/>
  <c r="BW314" i="8"/>
  <c r="BX314" i="8"/>
  <c r="BY314" i="8"/>
  <c r="BZ314" i="8"/>
  <c r="CA314" i="8"/>
  <c r="D304" i="8"/>
  <c r="F304" i="8"/>
  <c r="G304" i="8"/>
  <c r="H304" i="8"/>
  <c r="I304" i="8"/>
  <c r="J304" i="8"/>
  <c r="K304" i="8"/>
  <c r="L304" i="8"/>
  <c r="M304" i="8"/>
  <c r="N304" i="8"/>
  <c r="O304" i="8"/>
  <c r="P304" i="8"/>
  <c r="Q304" i="8"/>
  <c r="R304" i="8"/>
  <c r="S304" i="8"/>
  <c r="T304" i="8"/>
  <c r="U304" i="8"/>
  <c r="V304" i="8"/>
  <c r="W304" i="8"/>
  <c r="X304" i="8"/>
  <c r="Y304" i="8"/>
  <c r="Z304" i="8"/>
  <c r="AA304" i="8"/>
  <c r="AB304" i="8"/>
  <c r="AC304" i="8"/>
  <c r="AD304" i="8"/>
  <c r="AE304" i="8"/>
  <c r="AF304" i="8"/>
  <c r="AG304" i="8"/>
  <c r="AH304" i="8"/>
  <c r="AI304" i="8"/>
  <c r="AJ304" i="8"/>
  <c r="AK304" i="8"/>
  <c r="AL304" i="8"/>
  <c r="AM304" i="8"/>
  <c r="AN304" i="8"/>
  <c r="AO304" i="8"/>
  <c r="AP304" i="8"/>
  <c r="AQ304" i="8"/>
  <c r="AR304" i="8"/>
  <c r="AS304" i="8"/>
  <c r="AT304" i="8"/>
  <c r="AU304" i="8"/>
  <c r="AV304" i="8"/>
  <c r="AW304" i="8"/>
  <c r="AX304" i="8"/>
  <c r="AY304" i="8"/>
  <c r="AZ304" i="8"/>
  <c r="BA304" i="8"/>
  <c r="BB304" i="8"/>
  <c r="BC304" i="8"/>
  <c r="BD304" i="8"/>
  <c r="BE304" i="8"/>
  <c r="BF304" i="8"/>
  <c r="BG304" i="8"/>
  <c r="BH304" i="8"/>
  <c r="BI304" i="8"/>
  <c r="BJ304" i="8"/>
  <c r="BK304" i="8"/>
  <c r="BL304" i="8"/>
  <c r="BM304" i="8"/>
  <c r="BN304" i="8"/>
  <c r="BO304" i="8"/>
  <c r="BP304" i="8"/>
  <c r="BQ304" i="8"/>
  <c r="BR304" i="8"/>
  <c r="BS304" i="8"/>
  <c r="BT304" i="8"/>
  <c r="BU304" i="8"/>
  <c r="BV304" i="8"/>
  <c r="BW304" i="8"/>
  <c r="BX304" i="8"/>
  <c r="BY304" i="8"/>
  <c r="BZ304" i="8"/>
  <c r="CA304" i="8"/>
  <c r="D294" i="8"/>
  <c r="F294" i="8"/>
  <c r="G294" i="8"/>
  <c r="H294" i="8"/>
  <c r="I294" i="8"/>
  <c r="J294" i="8"/>
  <c r="K294" i="8"/>
  <c r="L294" i="8"/>
  <c r="M294" i="8"/>
  <c r="N294" i="8"/>
  <c r="O294" i="8"/>
  <c r="P294" i="8"/>
  <c r="Q294" i="8"/>
  <c r="R294" i="8"/>
  <c r="S294" i="8"/>
  <c r="T294" i="8"/>
  <c r="U294" i="8"/>
  <c r="V294" i="8"/>
  <c r="W294" i="8"/>
  <c r="X294" i="8"/>
  <c r="Y294" i="8"/>
  <c r="Z294" i="8"/>
  <c r="AA294" i="8"/>
  <c r="AB294" i="8"/>
  <c r="AC294" i="8"/>
  <c r="AD294" i="8"/>
  <c r="AE294" i="8"/>
  <c r="AF294" i="8"/>
  <c r="AG294" i="8"/>
  <c r="AH294" i="8"/>
  <c r="AI294" i="8"/>
  <c r="AJ294" i="8"/>
  <c r="AK294" i="8"/>
  <c r="AL294" i="8"/>
  <c r="AM294" i="8"/>
  <c r="AN294" i="8"/>
  <c r="AO294" i="8"/>
  <c r="AP294" i="8"/>
  <c r="AQ294" i="8"/>
  <c r="AR294" i="8"/>
  <c r="AS294" i="8"/>
  <c r="AT294" i="8"/>
  <c r="AU294" i="8"/>
  <c r="AV294" i="8"/>
  <c r="AW294" i="8"/>
  <c r="AX294" i="8"/>
  <c r="AY294" i="8"/>
  <c r="AZ294" i="8"/>
  <c r="BA294" i="8"/>
  <c r="BB294" i="8"/>
  <c r="BC294" i="8"/>
  <c r="BD294" i="8"/>
  <c r="BE294" i="8"/>
  <c r="BF294" i="8"/>
  <c r="BG294" i="8"/>
  <c r="BH294" i="8"/>
  <c r="BI294" i="8"/>
  <c r="BJ294" i="8"/>
  <c r="BK294" i="8"/>
  <c r="BL294" i="8"/>
  <c r="BM294" i="8"/>
  <c r="BN294" i="8"/>
  <c r="BO294" i="8"/>
  <c r="BP294" i="8"/>
  <c r="BQ294" i="8"/>
  <c r="BR294" i="8"/>
  <c r="BS294" i="8"/>
  <c r="BT294" i="8"/>
  <c r="BU294" i="8"/>
  <c r="BV294" i="8"/>
  <c r="BW294" i="8"/>
  <c r="BX294" i="8"/>
  <c r="BY294" i="8"/>
  <c r="BZ294" i="8"/>
  <c r="CA294" i="8"/>
  <c r="D283" i="8"/>
  <c r="F283" i="8"/>
  <c r="G283" i="8"/>
  <c r="H283" i="8"/>
  <c r="I283" i="8"/>
  <c r="J283" i="8"/>
  <c r="K283" i="8"/>
  <c r="L283" i="8"/>
  <c r="M283" i="8"/>
  <c r="N283" i="8"/>
  <c r="O283" i="8"/>
  <c r="P283" i="8"/>
  <c r="Q283" i="8"/>
  <c r="R283" i="8"/>
  <c r="S283" i="8"/>
  <c r="T283" i="8"/>
  <c r="U283" i="8"/>
  <c r="V283" i="8"/>
  <c r="W283" i="8"/>
  <c r="X283" i="8"/>
  <c r="Y283" i="8"/>
  <c r="Z283" i="8"/>
  <c r="AA283" i="8"/>
  <c r="AB283" i="8"/>
  <c r="AC283" i="8"/>
  <c r="AD283" i="8"/>
  <c r="AE283" i="8"/>
  <c r="AF283" i="8"/>
  <c r="AG283" i="8"/>
  <c r="AH283" i="8"/>
  <c r="AI283" i="8"/>
  <c r="AJ283" i="8"/>
  <c r="AK283" i="8"/>
  <c r="AL283" i="8"/>
  <c r="AM283" i="8"/>
  <c r="AN283" i="8"/>
  <c r="AO283" i="8"/>
  <c r="AP283" i="8"/>
  <c r="AQ283" i="8"/>
  <c r="AR283" i="8"/>
  <c r="AS283" i="8"/>
  <c r="AT283" i="8"/>
  <c r="AU283" i="8"/>
  <c r="AV283" i="8"/>
  <c r="AW283" i="8"/>
  <c r="AX283" i="8"/>
  <c r="AY283" i="8"/>
  <c r="AZ283" i="8"/>
  <c r="BA283" i="8"/>
  <c r="BB283" i="8"/>
  <c r="BC283" i="8"/>
  <c r="BD283" i="8"/>
  <c r="BE283" i="8"/>
  <c r="BF283" i="8"/>
  <c r="BG283" i="8"/>
  <c r="BH283" i="8"/>
  <c r="BI283" i="8"/>
  <c r="BJ283" i="8"/>
  <c r="BK283" i="8"/>
  <c r="BL283" i="8"/>
  <c r="BM283" i="8"/>
  <c r="BN283" i="8"/>
  <c r="BO283" i="8"/>
  <c r="BP283" i="8"/>
  <c r="BQ283" i="8"/>
  <c r="BR283" i="8"/>
  <c r="BS283" i="8"/>
  <c r="BT283" i="8"/>
  <c r="BU283" i="8"/>
  <c r="BV283" i="8"/>
  <c r="BW283" i="8"/>
  <c r="BX283" i="8"/>
  <c r="BY283" i="8"/>
  <c r="BZ283" i="8"/>
  <c r="CA283" i="8"/>
  <c r="D273" i="8"/>
  <c r="F273" i="8"/>
  <c r="G273" i="8"/>
  <c r="H273" i="8"/>
  <c r="I273" i="8"/>
  <c r="J273" i="8"/>
  <c r="K273" i="8"/>
  <c r="L273" i="8"/>
  <c r="M273" i="8"/>
  <c r="N273" i="8"/>
  <c r="O273" i="8"/>
  <c r="P273" i="8"/>
  <c r="Q273" i="8"/>
  <c r="R273" i="8"/>
  <c r="S273" i="8"/>
  <c r="T273" i="8"/>
  <c r="U273" i="8"/>
  <c r="V273" i="8"/>
  <c r="W273" i="8"/>
  <c r="X273" i="8"/>
  <c r="Y273" i="8"/>
  <c r="Z273" i="8"/>
  <c r="AA273" i="8"/>
  <c r="AB273" i="8"/>
  <c r="AC273" i="8"/>
  <c r="AD273" i="8"/>
  <c r="AE273" i="8"/>
  <c r="AF273" i="8"/>
  <c r="AG273" i="8"/>
  <c r="AH273" i="8"/>
  <c r="AI273" i="8"/>
  <c r="AJ273" i="8"/>
  <c r="AK273" i="8"/>
  <c r="AL273" i="8"/>
  <c r="AM273" i="8"/>
  <c r="AN273" i="8"/>
  <c r="AO273" i="8"/>
  <c r="AP273" i="8"/>
  <c r="AQ273" i="8"/>
  <c r="AR273" i="8"/>
  <c r="AS273" i="8"/>
  <c r="AT273" i="8"/>
  <c r="AU273" i="8"/>
  <c r="AV273" i="8"/>
  <c r="AW273" i="8"/>
  <c r="AX273" i="8"/>
  <c r="AY273" i="8"/>
  <c r="AZ273" i="8"/>
  <c r="BA273" i="8"/>
  <c r="BB273" i="8"/>
  <c r="BC273" i="8"/>
  <c r="BD273" i="8"/>
  <c r="BE273" i="8"/>
  <c r="BF273" i="8"/>
  <c r="BG273" i="8"/>
  <c r="BH273" i="8"/>
  <c r="BI273" i="8"/>
  <c r="BJ273" i="8"/>
  <c r="BK273" i="8"/>
  <c r="BL273" i="8"/>
  <c r="BM273" i="8"/>
  <c r="BN273" i="8"/>
  <c r="BO273" i="8"/>
  <c r="BP273" i="8"/>
  <c r="BQ273" i="8"/>
  <c r="BR273" i="8"/>
  <c r="BS273" i="8"/>
  <c r="BT273" i="8"/>
  <c r="BU273" i="8"/>
  <c r="BV273" i="8"/>
  <c r="BW273" i="8"/>
  <c r="BX273" i="8"/>
  <c r="BY273" i="8"/>
  <c r="BZ273" i="8"/>
  <c r="CA273" i="8"/>
  <c r="D267" i="8"/>
  <c r="F267" i="8"/>
  <c r="G267" i="8"/>
  <c r="H267" i="8"/>
  <c r="I267" i="8"/>
  <c r="J267" i="8"/>
  <c r="K267" i="8"/>
  <c r="L267" i="8"/>
  <c r="M267" i="8"/>
  <c r="N267" i="8"/>
  <c r="O267" i="8"/>
  <c r="P267" i="8"/>
  <c r="Q267" i="8"/>
  <c r="R267" i="8"/>
  <c r="S267" i="8"/>
  <c r="T267" i="8"/>
  <c r="U267" i="8"/>
  <c r="V267" i="8"/>
  <c r="W267" i="8"/>
  <c r="X267" i="8"/>
  <c r="Y267" i="8"/>
  <c r="Z267" i="8"/>
  <c r="AA267" i="8"/>
  <c r="AB267" i="8"/>
  <c r="AC267" i="8"/>
  <c r="AD267" i="8"/>
  <c r="AE267" i="8"/>
  <c r="AF267" i="8"/>
  <c r="AG267" i="8"/>
  <c r="AH267" i="8"/>
  <c r="AI267" i="8"/>
  <c r="AJ267" i="8"/>
  <c r="AK267" i="8"/>
  <c r="AL267" i="8"/>
  <c r="AM267" i="8"/>
  <c r="AN267" i="8"/>
  <c r="AO267" i="8"/>
  <c r="AP267" i="8"/>
  <c r="AQ267" i="8"/>
  <c r="AR267" i="8"/>
  <c r="AS267" i="8"/>
  <c r="AT267" i="8"/>
  <c r="AU267" i="8"/>
  <c r="AV267" i="8"/>
  <c r="AW267" i="8"/>
  <c r="AX267" i="8"/>
  <c r="AY267" i="8"/>
  <c r="AZ267" i="8"/>
  <c r="BA267" i="8"/>
  <c r="BB267" i="8"/>
  <c r="BC267" i="8"/>
  <c r="BD267" i="8"/>
  <c r="BE267" i="8"/>
  <c r="BF267" i="8"/>
  <c r="BG267" i="8"/>
  <c r="BH267" i="8"/>
  <c r="BI267" i="8"/>
  <c r="BJ267" i="8"/>
  <c r="BK267" i="8"/>
  <c r="BL267" i="8"/>
  <c r="BM267" i="8"/>
  <c r="BN267" i="8"/>
  <c r="BO267" i="8"/>
  <c r="BP267" i="8"/>
  <c r="BQ267" i="8"/>
  <c r="BR267" i="8"/>
  <c r="BS267" i="8"/>
  <c r="BT267" i="8"/>
  <c r="BU267" i="8"/>
  <c r="BV267" i="8"/>
  <c r="BW267" i="8"/>
  <c r="BX267" i="8"/>
  <c r="BY267" i="8"/>
  <c r="BZ267" i="8"/>
  <c r="CA267" i="8"/>
  <c r="D252" i="8"/>
  <c r="F252" i="8"/>
  <c r="G252" i="8"/>
  <c r="H252" i="8"/>
  <c r="I252" i="8"/>
  <c r="J252" i="8"/>
  <c r="K252" i="8"/>
  <c r="L252" i="8"/>
  <c r="M252" i="8"/>
  <c r="N252" i="8"/>
  <c r="O252" i="8"/>
  <c r="P252" i="8"/>
  <c r="Q252" i="8"/>
  <c r="R252" i="8"/>
  <c r="S252" i="8"/>
  <c r="T252" i="8"/>
  <c r="U252" i="8"/>
  <c r="V252" i="8"/>
  <c r="W252" i="8"/>
  <c r="X252" i="8"/>
  <c r="Y252" i="8"/>
  <c r="Z252" i="8"/>
  <c r="AA252" i="8"/>
  <c r="AB252" i="8"/>
  <c r="AC252" i="8"/>
  <c r="AD252" i="8"/>
  <c r="AE252" i="8"/>
  <c r="AF252" i="8"/>
  <c r="AG252" i="8"/>
  <c r="AH252" i="8"/>
  <c r="AI252" i="8"/>
  <c r="AJ252" i="8"/>
  <c r="AK252" i="8"/>
  <c r="AL252" i="8"/>
  <c r="AM252" i="8"/>
  <c r="AN252" i="8"/>
  <c r="AO252" i="8"/>
  <c r="AP252" i="8"/>
  <c r="AQ252" i="8"/>
  <c r="AR252" i="8"/>
  <c r="AS252" i="8"/>
  <c r="AT252" i="8"/>
  <c r="AU252" i="8"/>
  <c r="AV252" i="8"/>
  <c r="AW252" i="8"/>
  <c r="AX252" i="8"/>
  <c r="AY252" i="8"/>
  <c r="AZ252" i="8"/>
  <c r="BA252" i="8"/>
  <c r="BB252" i="8"/>
  <c r="BC252" i="8"/>
  <c r="BD252" i="8"/>
  <c r="BE252" i="8"/>
  <c r="BF252" i="8"/>
  <c r="BG252" i="8"/>
  <c r="BH252" i="8"/>
  <c r="BI252" i="8"/>
  <c r="BJ252" i="8"/>
  <c r="BK252" i="8"/>
  <c r="BL252" i="8"/>
  <c r="BM252" i="8"/>
  <c r="BN252" i="8"/>
  <c r="BO252" i="8"/>
  <c r="BP252" i="8"/>
  <c r="BQ252" i="8"/>
  <c r="BR252" i="8"/>
  <c r="BS252" i="8"/>
  <c r="BT252" i="8"/>
  <c r="BU252" i="8"/>
  <c r="BV252" i="8"/>
  <c r="BW252" i="8"/>
  <c r="BX252" i="8"/>
  <c r="BY252" i="8"/>
  <c r="BZ252" i="8"/>
  <c r="CA252" i="8"/>
  <c r="D250" i="8"/>
  <c r="F250" i="8"/>
  <c r="G250" i="8"/>
  <c r="H250" i="8"/>
  <c r="I250" i="8"/>
  <c r="J250" i="8"/>
  <c r="K250" i="8"/>
  <c r="L250" i="8"/>
  <c r="M250" i="8"/>
  <c r="N250" i="8"/>
  <c r="O250" i="8"/>
  <c r="P250" i="8"/>
  <c r="Q250" i="8"/>
  <c r="R250" i="8"/>
  <c r="S250" i="8"/>
  <c r="T250" i="8"/>
  <c r="U250" i="8"/>
  <c r="V250" i="8"/>
  <c r="W250" i="8"/>
  <c r="X250" i="8"/>
  <c r="Y250" i="8"/>
  <c r="Z250" i="8"/>
  <c r="AA250" i="8"/>
  <c r="AB250" i="8"/>
  <c r="AC250" i="8"/>
  <c r="AD250" i="8"/>
  <c r="AE250" i="8"/>
  <c r="AF250" i="8"/>
  <c r="AG250" i="8"/>
  <c r="AH250" i="8"/>
  <c r="AI250" i="8"/>
  <c r="AJ250" i="8"/>
  <c r="AK250" i="8"/>
  <c r="AL250" i="8"/>
  <c r="AM250" i="8"/>
  <c r="AN250" i="8"/>
  <c r="AO250" i="8"/>
  <c r="AP250" i="8"/>
  <c r="AQ250" i="8"/>
  <c r="AR250" i="8"/>
  <c r="AS250" i="8"/>
  <c r="AT250" i="8"/>
  <c r="AU250" i="8"/>
  <c r="AV250" i="8"/>
  <c r="AW250" i="8"/>
  <c r="AX250" i="8"/>
  <c r="AY250" i="8"/>
  <c r="AZ250" i="8"/>
  <c r="BA250" i="8"/>
  <c r="BB250" i="8"/>
  <c r="BC250" i="8"/>
  <c r="BD250" i="8"/>
  <c r="BE250" i="8"/>
  <c r="BF250" i="8"/>
  <c r="BG250" i="8"/>
  <c r="BH250" i="8"/>
  <c r="BI250" i="8"/>
  <c r="BJ250" i="8"/>
  <c r="BK250" i="8"/>
  <c r="BL250" i="8"/>
  <c r="BM250" i="8"/>
  <c r="BN250" i="8"/>
  <c r="BO250" i="8"/>
  <c r="BP250" i="8"/>
  <c r="BQ250" i="8"/>
  <c r="BR250" i="8"/>
  <c r="BS250" i="8"/>
  <c r="BT250" i="8"/>
  <c r="BU250" i="8"/>
  <c r="BV250" i="8"/>
  <c r="BW250" i="8"/>
  <c r="BX250" i="8"/>
  <c r="BY250" i="8"/>
  <c r="BZ250" i="8"/>
  <c r="CA250" i="8"/>
  <c r="BP871" i="8" l="1"/>
  <c r="BH871" i="8"/>
  <c r="BD871" i="8"/>
  <c r="AV871" i="8"/>
  <c r="AR871" i="8"/>
  <c r="AN871" i="8"/>
  <c r="X871" i="8"/>
  <c r="T871" i="8"/>
  <c r="P871" i="8"/>
  <c r="H871" i="8"/>
  <c r="D871" i="8"/>
  <c r="G18" i="4"/>
  <c r="S462" i="4"/>
  <c r="S869" i="4"/>
  <c r="BT871" i="8"/>
  <c r="AJ871" i="8"/>
  <c r="AF871" i="8"/>
  <c r="BY464" i="8"/>
  <c r="BU464" i="8"/>
  <c r="BQ464" i="8"/>
  <c r="BM464" i="8"/>
  <c r="BI464" i="8"/>
  <c r="BE464" i="8"/>
  <c r="BA464" i="8"/>
  <c r="AW464" i="8"/>
  <c r="AS464" i="8"/>
  <c r="AO464" i="8"/>
  <c r="AK464" i="8"/>
  <c r="AG464" i="8"/>
  <c r="AC464" i="8"/>
  <c r="Y464" i="8"/>
  <c r="U464" i="8"/>
  <c r="Q464" i="8"/>
  <c r="M464" i="8"/>
  <c r="I464" i="8"/>
  <c r="BW464" i="8"/>
  <c r="BS464" i="8"/>
  <c r="BO464" i="8"/>
  <c r="BK464" i="8"/>
  <c r="BG464" i="8"/>
  <c r="BC464" i="8"/>
  <c r="AY464" i="8"/>
  <c r="AU464" i="8"/>
  <c r="AQ464" i="8"/>
  <c r="AM464" i="8"/>
  <c r="AI464" i="8"/>
  <c r="AE464" i="8"/>
  <c r="AA464" i="8"/>
  <c r="W464" i="8"/>
  <c r="S464" i="8"/>
  <c r="O464" i="8"/>
  <c r="K464" i="8"/>
  <c r="G464" i="8"/>
  <c r="CA464" i="8"/>
  <c r="BI871" i="8"/>
  <c r="BT464" i="8"/>
  <c r="BL464" i="8"/>
  <c r="BD464" i="8"/>
  <c r="AV464" i="8"/>
  <c r="AN464" i="8"/>
  <c r="AF464" i="8"/>
  <c r="X464" i="8"/>
  <c r="P464" i="8"/>
  <c r="D464" i="8"/>
  <c r="BX464" i="8"/>
  <c r="BP464" i="8"/>
  <c r="BH464" i="8"/>
  <c r="AZ464" i="8"/>
  <c r="AR464" i="8"/>
  <c r="AJ464" i="8"/>
  <c r="AB464" i="8"/>
  <c r="T464" i="8"/>
  <c r="L464" i="8"/>
  <c r="H464" i="8"/>
  <c r="BZ464" i="8"/>
  <c r="BV464" i="8"/>
  <c r="BR464" i="8"/>
  <c r="BN464" i="8"/>
  <c r="BJ464" i="8"/>
  <c r="BF464" i="8"/>
  <c r="BB464" i="8"/>
  <c r="AX464" i="8"/>
  <c r="AT464" i="8"/>
  <c r="AP464" i="8"/>
  <c r="AL464" i="8"/>
  <c r="AH464" i="8"/>
  <c r="AD464" i="8"/>
  <c r="Z464" i="8"/>
  <c r="V464" i="8"/>
  <c r="R464" i="8"/>
  <c r="N464" i="8"/>
  <c r="J464" i="8"/>
  <c r="F464" i="8"/>
  <c r="BU871" i="8"/>
  <c r="BM871" i="8"/>
  <c r="BE871" i="8"/>
  <c r="AW871" i="8"/>
  <c r="AO871" i="8"/>
  <c r="AG871" i="8"/>
  <c r="Y871" i="8"/>
  <c r="Q871" i="8"/>
  <c r="I871" i="8"/>
  <c r="BY871" i="8"/>
  <c r="BA871" i="8"/>
  <c r="AS871" i="8"/>
  <c r="U871" i="8"/>
  <c r="M871" i="8"/>
  <c r="AK871" i="8"/>
  <c r="AC871" i="8"/>
  <c r="BQ871" i="8"/>
  <c r="CA871" i="8"/>
  <c r="BX871" i="8"/>
  <c r="BL871" i="8"/>
  <c r="AZ871" i="8"/>
  <c r="AB871" i="8"/>
  <c r="L871" i="8"/>
  <c r="BZ871" i="8"/>
  <c r="BV871" i="8"/>
  <c r="BR871" i="8"/>
  <c r="BN871" i="8"/>
  <c r="BJ871" i="8"/>
  <c r="BF871" i="8"/>
  <c r="BB871" i="8"/>
  <c r="AX871" i="8"/>
  <c r="AT871" i="8"/>
  <c r="AP871" i="8"/>
  <c r="AL871" i="8"/>
  <c r="AH871" i="8"/>
  <c r="AD871" i="8"/>
  <c r="Z871" i="8"/>
  <c r="V871" i="8"/>
  <c r="R871" i="8"/>
  <c r="N871" i="8"/>
  <c r="J871" i="8"/>
  <c r="F871" i="8"/>
  <c r="BW871" i="8"/>
  <c r="BS871" i="8"/>
  <c r="BO871" i="8"/>
  <c r="BK871" i="8"/>
  <c r="BG871" i="8"/>
  <c r="BC871" i="8"/>
  <c r="AY871" i="8"/>
  <c r="AU871" i="8"/>
  <c r="AQ871" i="8"/>
  <c r="AM871" i="8"/>
  <c r="AI871" i="8"/>
  <c r="AE871" i="8"/>
  <c r="AA871" i="8"/>
  <c r="W871" i="8"/>
  <c r="S871" i="8"/>
  <c r="O871" i="8"/>
  <c r="K871" i="8"/>
  <c r="G871" i="8"/>
  <c r="D244" i="8"/>
  <c r="F244" i="8"/>
  <c r="G244" i="8"/>
  <c r="H244" i="8"/>
  <c r="I244" i="8"/>
  <c r="J244" i="8"/>
  <c r="K244" i="8"/>
  <c r="L244" i="8"/>
  <c r="M244" i="8"/>
  <c r="N244" i="8"/>
  <c r="O244" i="8"/>
  <c r="P244" i="8"/>
  <c r="Q244" i="8"/>
  <c r="R244" i="8"/>
  <c r="S244" i="8"/>
  <c r="T244" i="8"/>
  <c r="U244" i="8"/>
  <c r="V244" i="8"/>
  <c r="W244" i="8"/>
  <c r="X244" i="8"/>
  <c r="Y244" i="8"/>
  <c r="Z244" i="8"/>
  <c r="AA244" i="8"/>
  <c r="AB244" i="8"/>
  <c r="AC244" i="8"/>
  <c r="AD244" i="8"/>
  <c r="AE244" i="8"/>
  <c r="AF244" i="8"/>
  <c r="AG244" i="8"/>
  <c r="AH244" i="8"/>
  <c r="AI244" i="8"/>
  <c r="AJ244" i="8"/>
  <c r="AK244" i="8"/>
  <c r="AL244" i="8"/>
  <c r="AM244" i="8"/>
  <c r="AN244" i="8"/>
  <c r="AO244" i="8"/>
  <c r="AP244" i="8"/>
  <c r="AQ244" i="8"/>
  <c r="AR244" i="8"/>
  <c r="AS244" i="8"/>
  <c r="AT244" i="8"/>
  <c r="AU244" i="8"/>
  <c r="AV244" i="8"/>
  <c r="AW244" i="8"/>
  <c r="AX244" i="8"/>
  <c r="AY244" i="8"/>
  <c r="AZ244" i="8"/>
  <c r="BA244" i="8"/>
  <c r="BB244" i="8"/>
  <c r="BC244" i="8"/>
  <c r="BD244" i="8"/>
  <c r="BE244" i="8"/>
  <c r="BF244" i="8"/>
  <c r="BG244" i="8"/>
  <c r="BH244" i="8"/>
  <c r="BI244" i="8"/>
  <c r="BJ244" i="8"/>
  <c r="BK244" i="8"/>
  <c r="BL244" i="8"/>
  <c r="BM244" i="8"/>
  <c r="BN244" i="8"/>
  <c r="BO244" i="8"/>
  <c r="BP244" i="8"/>
  <c r="BQ244" i="8"/>
  <c r="BR244" i="8"/>
  <c r="BS244" i="8"/>
  <c r="BT244" i="8"/>
  <c r="BU244" i="8"/>
  <c r="BV244" i="8"/>
  <c r="BW244" i="8"/>
  <c r="BX244" i="8"/>
  <c r="BY244" i="8"/>
  <c r="BZ244" i="8"/>
  <c r="CA244" i="8"/>
  <c r="D240" i="8"/>
  <c r="F240" i="8"/>
  <c r="G240" i="8"/>
  <c r="H240" i="8"/>
  <c r="I240" i="8"/>
  <c r="J240" i="8"/>
  <c r="K240" i="8"/>
  <c r="L240" i="8"/>
  <c r="M240" i="8"/>
  <c r="N240" i="8"/>
  <c r="O240" i="8"/>
  <c r="P240" i="8"/>
  <c r="Q240" i="8"/>
  <c r="R240" i="8"/>
  <c r="S240" i="8"/>
  <c r="T240" i="8"/>
  <c r="U240" i="8"/>
  <c r="V240" i="8"/>
  <c r="W240" i="8"/>
  <c r="X240" i="8"/>
  <c r="Y240" i="8"/>
  <c r="Z240" i="8"/>
  <c r="AA240" i="8"/>
  <c r="AB240" i="8"/>
  <c r="AC240" i="8"/>
  <c r="AD240" i="8"/>
  <c r="AE240" i="8"/>
  <c r="AF240" i="8"/>
  <c r="AG240" i="8"/>
  <c r="AH240" i="8"/>
  <c r="AI240" i="8"/>
  <c r="AJ240" i="8"/>
  <c r="AK240" i="8"/>
  <c r="AL240" i="8"/>
  <c r="AM240" i="8"/>
  <c r="AN240" i="8"/>
  <c r="AO240" i="8"/>
  <c r="AP240" i="8"/>
  <c r="AQ240" i="8"/>
  <c r="AR240" i="8"/>
  <c r="AS240" i="8"/>
  <c r="AT240" i="8"/>
  <c r="AU240" i="8"/>
  <c r="AV240" i="8"/>
  <c r="AW240" i="8"/>
  <c r="AX240" i="8"/>
  <c r="AY240" i="8"/>
  <c r="AZ240" i="8"/>
  <c r="BA240" i="8"/>
  <c r="BB240" i="8"/>
  <c r="BC240" i="8"/>
  <c r="BD240" i="8"/>
  <c r="BE240" i="8"/>
  <c r="BF240" i="8"/>
  <c r="BG240" i="8"/>
  <c r="BH240" i="8"/>
  <c r="BI240" i="8"/>
  <c r="BJ240" i="8"/>
  <c r="BK240" i="8"/>
  <c r="BL240" i="8"/>
  <c r="BM240" i="8"/>
  <c r="BN240" i="8"/>
  <c r="BO240" i="8"/>
  <c r="BP240" i="8"/>
  <c r="BQ240" i="8"/>
  <c r="BR240" i="8"/>
  <c r="BS240" i="8"/>
  <c r="BT240" i="8"/>
  <c r="BU240" i="8"/>
  <c r="BV240" i="8"/>
  <c r="BW240" i="8"/>
  <c r="BX240" i="8"/>
  <c r="BY240" i="8"/>
  <c r="BZ240" i="8"/>
  <c r="CA240" i="8"/>
  <c r="D238" i="8"/>
  <c r="F238" i="8"/>
  <c r="G238" i="8"/>
  <c r="H238" i="8"/>
  <c r="I238" i="8"/>
  <c r="J238" i="8"/>
  <c r="K238" i="8"/>
  <c r="L238" i="8"/>
  <c r="M238" i="8"/>
  <c r="N238" i="8"/>
  <c r="O238" i="8"/>
  <c r="P238" i="8"/>
  <c r="Q238" i="8"/>
  <c r="R238" i="8"/>
  <c r="S238" i="8"/>
  <c r="T238" i="8"/>
  <c r="U238" i="8"/>
  <c r="V238" i="8"/>
  <c r="W238" i="8"/>
  <c r="X238" i="8"/>
  <c r="Y238" i="8"/>
  <c r="Z238" i="8"/>
  <c r="AA238" i="8"/>
  <c r="AB238" i="8"/>
  <c r="AC238" i="8"/>
  <c r="AD238" i="8"/>
  <c r="AE238" i="8"/>
  <c r="AF238" i="8"/>
  <c r="AG238" i="8"/>
  <c r="AH238" i="8"/>
  <c r="AI238" i="8"/>
  <c r="AJ238" i="8"/>
  <c r="AK238" i="8"/>
  <c r="AL238" i="8"/>
  <c r="AM238" i="8"/>
  <c r="AN238" i="8"/>
  <c r="AO238" i="8"/>
  <c r="AP238" i="8"/>
  <c r="AQ238" i="8"/>
  <c r="AR238" i="8"/>
  <c r="AS238" i="8"/>
  <c r="AT238" i="8"/>
  <c r="AU238" i="8"/>
  <c r="AV238" i="8"/>
  <c r="AW238" i="8"/>
  <c r="AX238" i="8"/>
  <c r="AY238" i="8"/>
  <c r="AZ238" i="8"/>
  <c r="BA238" i="8"/>
  <c r="BB238" i="8"/>
  <c r="BC238" i="8"/>
  <c r="BD238" i="8"/>
  <c r="BE238" i="8"/>
  <c r="BF238" i="8"/>
  <c r="BG238" i="8"/>
  <c r="BH238" i="8"/>
  <c r="BI238" i="8"/>
  <c r="BJ238" i="8"/>
  <c r="BK238" i="8"/>
  <c r="BL238" i="8"/>
  <c r="BM238" i="8"/>
  <c r="BN238" i="8"/>
  <c r="BO238" i="8"/>
  <c r="BP238" i="8"/>
  <c r="BQ238" i="8"/>
  <c r="BR238" i="8"/>
  <c r="BS238" i="8"/>
  <c r="BT238" i="8"/>
  <c r="BU238" i="8"/>
  <c r="BV238" i="8"/>
  <c r="BW238" i="8"/>
  <c r="BX238" i="8"/>
  <c r="BY238" i="8"/>
  <c r="BZ238" i="8"/>
  <c r="CA238" i="8"/>
  <c r="D234" i="8"/>
  <c r="F234" i="8"/>
  <c r="G234" i="8"/>
  <c r="H234" i="8"/>
  <c r="I234" i="8"/>
  <c r="J234" i="8"/>
  <c r="K234" i="8"/>
  <c r="L234" i="8"/>
  <c r="M234" i="8"/>
  <c r="N234" i="8"/>
  <c r="O234" i="8"/>
  <c r="P234" i="8"/>
  <c r="Q234" i="8"/>
  <c r="R234" i="8"/>
  <c r="S234" i="8"/>
  <c r="T234" i="8"/>
  <c r="U234" i="8"/>
  <c r="V234" i="8"/>
  <c r="W234" i="8"/>
  <c r="X234" i="8"/>
  <c r="Y234" i="8"/>
  <c r="Z234" i="8"/>
  <c r="AA234" i="8"/>
  <c r="AB234" i="8"/>
  <c r="AC234" i="8"/>
  <c r="AD234" i="8"/>
  <c r="AE234" i="8"/>
  <c r="AF234" i="8"/>
  <c r="AG234" i="8"/>
  <c r="AH234" i="8"/>
  <c r="AI234" i="8"/>
  <c r="AJ234" i="8"/>
  <c r="AK234" i="8"/>
  <c r="AL234" i="8"/>
  <c r="AM234" i="8"/>
  <c r="AN234" i="8"/>
  <c r="AO234" i="8"/>
  <c r="AP234" i="8"/>
  <c r="AQ234" i="8"/>
  <c r="AR234" i="8"/>
  <c r="AS234" i="8"/>
  <c r="AT234" i="8"/>
  <c r="AU234" i="8"/>
  <c r="AV234" i="8"/>
  <c r="AW234" i="8"/>
  <c r="AX234" i="8"/>
  <c r="AY234" i="8"/>
  <c r="AZ234" i="8"/>
  <c r="BA234" i="8"/>
  <c r="BB234" i="8"/>
  <c r="BC234" i="8"/>
  <c r="BD234" i="8"/>
  <c r="BE234" i="8"/>
  <c r="BF234" i="8"/>
  <c r="BG234" i="8"/>
  <c r="BH234" i="8"/>
  <c r="BI234" i="8"/>
  <c r="BJ234" i="8"/>
  <c r="BK234" i="8"/>
  <c r="BL234" i="8"/>
  <c r="BM234" i="8"/>
  <c r="BN234" i="8"/>
  <c r="BO234" i="8"/>
  <c r="BP234" i="8"/>
  <c r="BQ234" i="8"/>
  <c r="BR234" i="8"/>
  <c r="BS234" i="8"/>
  <c r="BT234" i="8"/>
  <c r="BU234" i="8"/>
  <c r="BV234" i="8"/>
  <c r="BW234" i="8"/>
  <c r="BX234" i="8"/>
  <c r="BY234" i="8"/>
  <c r="BZ234" i="8"/>
  <c r="CA234" i="8"/>
  <c r="D219" i="8"/>
  <c r="F219" i="8"/>
  <c r="G219" i="8"/>
  <c r="H219" i="8"/>
  <c r="I219" i="8"/>
  <c r="J219" i="8"/>
  <c r="K219" i="8"/>
  <c r="L219" i="8"/>
  <c r="M219" i="8"/>
  <c r="N219" i="8"/>
  <c r="O219" i="8"/>
  <c r="P219" i="8"/>
  <c r="Q219" i="8"/>
  <c r="R219" i="8"/>
  <c r="S219" i="8"/>
  <c r="T219" i="8"/>
  <c r="U219" i="8"/>
  <c r="V219" i="8"/>
  <c r="W219" i="8"/>
  <c r="X219" i="8"/>
  <c r="Y219" i="8"/>
  <c r="Z219" i="8"/>
  <c r="AA219" i="8"/>
  <c r="AB219" i="8"/>
  <c r="AC219" i="8"/>
  <c r="AD219" i="8"/>
  <c r="AE219" i="8"/>
  <c r="AF219" i="8"/>
  <c r="AG219" i="8"/>
  <c r="AH219" i="8"/>
  <c r="AI219" i="8"/>
  <c r="AJ219" i="8"/>
  <c r="AK219" i="8"/>
  <c r="AL219" i="8"/>
  <c r="AM219" i="8"/>
  <c r="AN219" i="8"/>
  <c r="AO219" i="8"/>
  <c r="AP219" i="8"/>
  <c r="AQ219" i="8"/>
  <c r="AR219" i="8"/>
  <c r="AS219" i="8"/>
  <c r="AT219" i="8"/>
  <c r="AU219" i="8"/>
  <c r="AV219" i="8"/>
  <c r="AW219" i="8"/>
  <c r="AX219" i="8"/>
  <c r="AY219" i="8"/>
  <c r="AZ219" i="8"/>
  <c r="BA219" i="8"/>
  <c r="BB219" i="8"/>
  <c r="BC219" i="8"/>
  <c r="BD219" i="8"/>
  <c r="BE219" i="8"/>
  <c r="BF219" i="8"/>
  <c r="BG219" i="8"/>
  <c r="BH219" i="8"/>
  <c r="BI219" i="8"/>
  <c r="BJ219" i="8"/>
  <c r="BK219" i="8"/>
  <c r="BL219" i="8"/>
  <c r="BM219" i="8"/>
  <c r="BN219" i="8"/>
  <c r="BO219" i="8"/>
  <c r="BP219" i="8"/>
  <c r="BQ219" i="8"/>
  <c r="BR219" i="8"/>
  <c r="BS219" i="8"/>
  <c r="BT219" i="8"/>
  <c r="BU219" i="8"/>
  <c r="BV219" i="8"/>
  <c r="BW219" i="8"/>
  <c r="BX219" i="8"/>
  <c r="BY219" i="8"/>
  <c r="BZ219" i="8"/>
  <c r="CA219" i="8"/>
  <c r="D213" i="8"/>
  <c r="F213" i="8"/>
  <c r="G213" i="8"/>
  <c r="H213" i="8"/>
  <c r="I213" i="8"/>
  <c r="J213" i="8"/>
  <c r="K213" i="8"/>
  <c r="L213" i="8"/>
  <c r="M213" i="8"/>
  <c r="N213" i="8"/>
  <c r="O213" i="8"/>
  <c r="P213" i="8"/>
  <c r="Q213" i="8"/>
  <c r="R213" i="8"/>
  <c r="S213" i="8"/>
  <c r="T213" i="8"/>
  <c r="U213" i="8"/>
  <c r="V213" i="8"/>
  <c r="W213" i="8"/>
  <c r="X213" i="8"/>
  <c r="Y213" i="8"/>
  <c r="Z213" i="8"/>
  <c r="AA213" i="8"/>
  <c r="AB213" i="8"/>
  <c r="AC213" i="8"/>
  <c r="AD213" i="8"/>
  <c r="AE213" i="8"/>
  <c r="AF213" i="8"/>
  <c r="AG213" i="8"/>
  <c r="AH213" i="8"/>
  <c r="AI213" i="8"/>
  <c r="AJ213" i="8"/>
  <c r="AK213" i="8"/>
  <c r="AL213" i="8"/>
  <c r="AM213" i="8"/>
  <c r="AN213" i="8"/>
  <c r="AO213" i="8"/>
  <c r="AP213" i="8"/>
  <c r="AQ213" i="8"/>
  <c r="AR213" i="8"/>
  <c r="AS213" i="8"/>
  <c r="AT213" i="8"/>
  <c r="AU213" i="8"/>
  <c r="AV213" i="8"/>
  <c r="AW213" i="8"/>
  <c r="AX213" i="8"/>
  <c r="AY213" i="8"/>
  <c r="AZ213" i="8"/>
  <c r="BA213" i="8"/>
  <c r="BB213" i="8"/>
  <c r="BC213" i="8"/>
  <c r="BD213" i="8"/>
  <c r="BE213" i="8"/>
  <c r="BF213" i="8"/>
  <c r="BG213" i="8"/>
  <c r="BH213" i="8"/>
  <c r="BI213" i="8"/>
  <c r="BJ213" i="8"/>
  <c r="BK213" i="8"/>
  <c r="BL213" i="8"/>
  <c r="BM213" i="8"/>
  <c r="BN213" i="8"/>
  <c r="BO213" i="8"/>
  <c r="BP213" i="8"/>
  <c r="BQ213" i="8"/>
  <c r="BR213" i="8"/>
  <c r="BS213" i="8"/>
  <c r="BT213" i="8"/>
  <c r="BU213" i="8"/>
  <c r="BV213" i="8"/>
  <c r="BW213" i="8"/>
  <c r="BX213" i="8"/>
  <c r="BY213" i="8"/>
  <c r="BZ213" i="8"/>
  <c r="CA213" i="8"/>
  <c r="D211" i="8"/>
  <c r="F211" i="8"/>
  <c r="G211" i="8"/>
  <c r="H211" i="8"/>
  <c r="I211" i="8"/>
  <c r="J211" i="8"/>
  <c r="K211" i="8"/>
  <c r="L211" i="8"/>
  <c r="M211" i="8"/>
  <c r="N211" i="8"/>
  <c r="O211" i="8"/>
  <c r="P211" i="8"/>
  <c r="Q211" i="8"/>
  <c r="R211" i="8"/>
  <c r="S211" i="8"/>
  <c r="T211" i="8"/>
  <c r="U211" i="8"/>
  <c r="V211" i="8"/>
  <c r="W211" i="8"/>
  <c r="X211" i="8"/>
  <c r="Y211" i="8"/>
  <c r="Z211" i="8"/>
  <c r="AA211" i="8"/>
  <c r="AB211" i="8"/>
  <c r="AC211" i="8"/>
  <c r="AD211" i="8"/>
  <c r="AE211" i="8"/>
  <c r="AF211" i="8"/>
  <c r="AG211" i="8"/>
  <c r="AH211" i="8"/>
  <c r="AI211" i="8"/>
  <c r="AJ211" i="8"/>
  <c r="AK211" i="8"/>
  <c r="AL211" i="8"/>
  <c r="AM211" i="8"/>
  <c r="AN211" i="8"/>
  <c r="AO211" i="8"/>
  <c r="AP211" i="8"/>
  <c r="AQ211" i="8"/>
  <c r="AR211" i="8"/>
  <c r="AS211" i="8"/>
  <c r="AT211" i="8"/>
  <c r="AU211" i="8"/>
  <c r="AV211" i="8"/>
  <c r="AW211" i="8"/>
  <c r="AX211" i="8"/>
  <c r="AY211" i="8"/>
  <c r="AZ211" i="8"/>
  <c r="BA211" i="8"/>
  <c r="BB211" i="8"/>
  <c r="BC211" i="8"/>
  <c r="BD211" i="8"/>
  <c r="BE211" i="8"/>
  <c r="BF211" i="8"/>
  <c r="BG211" i="8"/>
  <c r="BH211" i="8"/>
  <c r="BI211" i="8"/>
  <c r="BJ211" i="8"/>
  <c r="BK211" i="8"/>
  <c r="BL211" i="8"/>
  <c r="BM211" i="8"/>
  <c r="BN211" i="8"/>
  <c r="BO211" i="8"/>
  <c r="BP211" i="8"/>
  <c r="BQ211" i="8"/>
  <c r="BR211" i="8"/>
  <c r="BS211" i="8"/>
  <c r="BT211" i="8"/>
  <c r="BU211" i="8"/>
  <c r="BV211" i="8"/>
  <c r="BW211" i="8"/>
  <c r="BX211" i="8"/>
  <c r="BY211" i="8"/>
  <c r="BZ211" i="8"/>
  <c r="CA211" i="8"/>
  <c r="D189" i="8"/>
  <c r="F189" i="8"/>
  <c r="G189" i="8"/>
  <c r="H189" i="8"/>
  <c r="I189" i="8"/>
  <c r="J189" i="8"/>
  <c r="K189" i="8"/>
  <c r="L189" i="8"/>
  <c r="M189" i="8"/>
  <c r="N189" i="8"/>
  <c r="O189" i="8"/>
  <c r="P189" i="8"/>
  <c r="Q189" i="8"/>
  <c r="R189" i="8"/>
  <c r="S189" i="8"/>
  <c r="T189" i="8"/>
  <c r="U189" i="8"/>
  <c r="V189" i="8"/>
  <c r="W189" i="8"/>
  <c r="X189" i="8"/>
  <c r="Y189" i="8"/>
  <c r="Z189" i="8"/>
  <c r="AA189" i="8"/>
  <c r="AB189" i="8"/>
  <c r="AC189" i="8"/>
  <c r="AD189" i="8"/>
  <c r="AE189" i="8"/>
  <c r="AF189" i="8"/>
  <c r="AG189" i="8"/>
  <c r="AH189" i="8"/>
  <c r="AI189" i="8"/>
  <c r="AJ189" i="8"/>
  <c r="AK189" i="8"/>
  <c r="AL189" i="8"/>
  <c r="AM189" i="8"/>
  <c r="AN189" i="8"/>
  <c r="AO189" i="8"/>
  <c r="AP189" i="8"/>
  <c r="AQ189" i="8"/>
  <c r="AR189" i="8"/>
  <c r="AS189" i="8"/>
  <c r="AT189" i="8"/>
  <c r="AU189" i="8"/>
  <c r="AV189" i="8"/>
  <c r="AW189" i="8"/>
  <c r="AX189" i="8"/>
  <c r="AY189" i="8"/>
  <c r="AZ189" i="8"/>
  <c r="BA189" i="8"/>
  <c r="BB189" i="8"/>
  <c r="BC189" i="8"/>
  <c r="BD189" i="8"/>
  <c r="BE189" i="8"/>
  <c r="BF189" i="8"/>
  <c r="BG189" i="8"/>
  <c r="BH189" i="8"/>
  <c r="BI189" i="8"/>
  <c r="BJ189" i="8"/>
  <c r="BK189" i="8"/>
  <c r="BL189" i="8"/>
  <c r="BM189" i="8"/>
  <c r="BN189" i="8"/>
  <c r="BO189" i="8"/>
  <c r="BP189" i="8"/>
  <c r="BQ189" i="8"/>
  <c r="BR189" i="8"/>
  <c r="BS189" i="8"/>
  <c r="BT189" i="8"/>
  <c r="BU189" i="8"/>
  <c r="BV189" i="8"/>
  <c r="BW189" i="8"/>
  <c r="BX189" i="8"/>
  <c r="BY189" i="8"/>
  <c r="BZ189" i="8"/>
  <c r="CA189" i="8"/>
  <c r="D170" i="8"/>
  <c r="F170" i="8"/>
  <c r="G170" i="8"/>
  <c r="H170" i="8"/>
  <c r="I170" i="8"/>
  <c r="J170" i="8"/>
  <c r="K170" i="8"/>
  <c r="L170" i="8"/>
  <c r="M170" i="8"/>
  <c r="N170" i="8"/>
  <c r="O170" i="8"/>
  <c r="P170" i="8"/>
  <c r="Q170" i="8"/>
  <c r="R170" i="8"/>
  <c r="S170" i="8"/>
  <c r="T170" i="8"/>
  <c r="U170" i="8"/>
  <c r="V170" i="8"/>
  <c r="W170" i="8"/>
  <c r="X170" i="8"/>
  <c r="Y170" i="8"/>
  <c r="Z170" i="8"/>
  <c r="AA170" i="8"/>
  <c r="AB170" i="8"/>
  <c r="AC170" i="8"/>
  <c r="AD170" i="8"/>
  <c r="AE170" i="8"/>
  <c r="AF170" i="8"/>
  <c r="AG170" i="8"/>
  <c r="AH170" i="8"/>
  <c r="AI170" i="8"/>
  <c r="AJ170" i="8"/>
  <c r="AK170" i="8"/>
  <c r="AL170" i="8"/>
  <c r="AM170" i="8"/>
  <c r="AN170" i="8"/>
  <c r="AO170" i="8"/>
  <c r="AP170" i="8"/>
  <c r="AQ170" i="8"/>
  <c r="AR170" i="8"/>
  <c r="AS170" i="8"/>
  <c r="AT170" i="8"/>
  <c r="AU170" i="8"/>
  <c r="AV170" i="8"/>
  <c r="AW170" i="8"/>
  <c r="AX170" i="8"/>
  <c r="AY170" i="8"/>
  <c r="AZ170" i="8"/>
  <c r="BA170" i="8"/>
  <c r="BB170" i="8"/>
  <c r="BC170" i="8"/>
  <c r="BD170" i="8"/>
  <c r="BE170" i="8"/>
  <c r="BF170" i="8"/>
  <c r="BG170" i="8"/>
  <c r="BH170" i="8"/>
  <c r="BI170" i="8"/>
  <c r="BJ170" i="8"/>
  <c r="BK170" i="8"/>
  <c r="BL170" i="8"/>
  <c r="BM170" i="8"/>
  <c r="BN170" i="8"/>
  <c r="BO170" i="8"/>
  <c r="BP170" i="8"/>
  <c r="BQ170" i="8"/>
  <c r="BR170" i="8"/>
  <c r="BS170" i="8"/>
  <c r="BT170" i="8"/>
  <c r="BU170" i="8"/>
  <c r="BV170" i="8"/>
  <c r="BW170" i="8"/>
  <c r="BX170" i="8"/>
  <c r="BY170" i="8"/>
  <c r="BZ170" i="8"/>
  <c r="CA170" i="8"/>
  <c r="D148" i="8"/>
  <c r="F148" i="8"/>
  <c r="G148" i="8"/>
  <c r="H148" i="8"/>
  <c r="I148" i="8"/>
  <c r="J148" i="8"/>
  <c r="K148" i="8"/>
  <c r="L148" i="8"/>
  <c r="M148" i="8"/>
  <c r="N148" i="8"/>
  <c r="O148" i="8"/>
  <c r="P148" i="8"/>
  <c r="Q148" i="8"/>
  <c r="R148" i="8"/>
  <c r="S148" i="8"/>
  <c r="T148" i="8"/>
  <c r="U148" i="8"/>
  <c r="V148" i="8"/>
  <c r="W148" i="8"/>
  <c r="X148" i="8"/>
  <c r="Y148" i="8"/>
  <c r="Z148" i="8"/>
  <c r="AA148" i="8"/>
  <c r="AB148" i="8"/>
  <c r="AC148" i="8"/>
  <c r="AD148" i="8"/>
  <c r="AE148" i="8"/>
  <c r="AF148" i="8"/>
  <c r="AG148" i="8"/>
  <c r="AH148" i="8"/>
  <c r="AI148" i="8"/>
  <c r="AJ148" i="8"/>
  <c r="AK148" i="8"/>
  <c r="AL148" i="8"/>
  <c r="AM148" i="8"/>
  <c r="AN148" i="8"/>
  <c r="AO148" i="8"/>
  <c r="AP148" i="8"/>
  <c r="AQ148" i="8"/>
  <c r="AR148" i="8"/>
  <c r="AS148" i="8"/>
  <c r="AT148" i="8"/>
  <c r="AU148" i="8"/>
  <c r="AV148" i="8"/>
  <c r="AW148" i="8"/>
  <c r="AX148" i="8"/>
  <c r="AY148" i="8"/>
  <c r="AZ148" i="8"/>
  <c r="BA148" i="8"/>
  <c r="BB148" i="8"/>
  <c r="BC148" i="8"/>
  <c r="BD148" i="8"/>
  <c r="BE148" i="8"/>
  <c r="BF148" i="8"/>
  <c r="BG148" i="8"/>
  <c r="BH148" i="8"/>
  <c r="BI148" i="8"/>
  <c r="BJ148" i="8"/>
  <c r="BK148" i="8"/>
  <c r="BL148" i="8"/>
  <c r="BM148" i="8"/>
  <c r="BN148" i="8"/>
  <c r="BO148" i="8"/>
  <c r="BP148" i="8"/>
  <c r="BQ148" i="8"/>
  <c r="BR148" i="8"/>
  <c r="BS148" i="8"/>
  <c r="BT148" i="8"/>
  <c r="BU148" i="8"/>
  <c r="BV148" i="8"/>
  <c r="BW148" i="8"/>
  <c r="BX148" i="8"/>
  <c r="BY148" i="8"/>
  <c r="BZ148" i="8"/>
  <c r="CA148" i="8"/>
  <c r="D146" i="8"/>
  <c r="F146" i="8"/>
  <c r="G146" i="8"/>
  <c r="H146" i="8"/>
  <c r="I146" i="8"/>
  <c r="J146" i="8"/>
  <c r="K146" i="8"/>
  <c r="L146" i="8"/>
  <c r="M146" i="8"/>
  <c r="N146" i="8"/>
  <c r="O146" i="8"/>
  <c r="P146" i="8"/>
  <c r="Q146" i="8"/>
  <c r="R146" i="8"/>
  <c r="S146" i="8"/>
  <c r="T146" i="8"/>
  <c r="U146" i="8"/>
  <c r="V146" i="8"/>
  <c r="W146" i="8"/>
  <c r="X146" i="8"/>
  <c r="Y146" i="8"/>
  <c r="Z146" i="8"/>
  <c r="AA146" i="8"/>
  <c r="AB146" i="8"/>
  <c r="AC146" i="8"/>
  <c r="AD146" i="8"/>
  <c r="AE146" i="8"/>
  <c r="AF146" i="8"/>
  <c r="AG146" i="8"/>
  <c r="AH146" i="8"/>
  <c r="AI146" i="8"/>
  <c r="AJ146" i="8"/>
  <c r="AK146" i="8"/>
  <c r="AL146" i="8"/>
  <c r="AM146" i="8"/>
  <c r="AN146" i="8"/>
  <c r="AO146" i="8"/>
  <c r="AP146" i="8"/>
  <c r="AQ146" i="8"/>
  <c r="AR146" i="8"/>
  <c r="AS146" i="8"/>
  <c r="AT146" i="8"/>
  <c r="AU146" i="8"/>
  <c r="AV146" i="8"/>
  <c r="AW146" i="8"/>
  <c r="AX146" i="8"/>
  <c r="AY146" i="8"/>
  <c r="AZ146" i="8"/>
  <c r="BA146" i="8"/>
  <c r="BB146" i="8"/>
  <c r="BC146" i="8"/>
  <c r="BD146" i="8"/>
  <c r="BE146" i="8"/>
  <c r="BF146" i="8"/>
  <c r="BG146" i="8"/>
  <c r="BH146" i="8"/>
  <c r="BI146" i="8"/>
  <c r="BJ146" i="8"/>
  <c r="BK146" i="8"/>
  <c r="BL146" i="8"/>
  <c r="BM146" i="8"/>
  <c r="BN146" i="8"/>
  <c r="BO146" i="8"/>
  <c r="BP146" i="8"/>
  <c r="BQ146" i="8"/>
  <c r="BR146" i="8"/>
  <c r="BS146" i="8"/>
  <c r="BT146" i="8"/>
  <c r="BU146" i="8"/>
  <c r="BV146" i="8"/>
  <c r="BW146" i="8"/>
  <c r="BX146" i="8"/>
  <c r="BY146" i="8"/>
  <c r="BZ146" i="8"/>
  <c r="CA146" i="8"/>
  <c r="D142" i="8"/>
  <c r="F142" i="8"/>
  <c r="G142" i="8"/>
  <c r="H142" i="8"/>
  <c r="I142" i="8"/>
  <c r="J142" i="8"/>
  <c r="K142" i="8"/>
  <c r="L142" i="8"/>
  <c r="M142" i="8"/>
  <c r="N142" i="8"/>
  <c r="O142" i="8"/>
  <c r="P142" i="8"/>
  <c r="Q142" i="8"/>
  <c r="R142" i="8"/>
  <c r="S142" i="8"/>
  <c r="T142" i="8"/>
  <c r="U142" i="8"/>
  <c r="V142" i="8"/>
  <c r="W142" i="8"/>
  <c r="X142" i="8"/>
  <c r="Y142" i="8"/>
  <c r="Z142" i="8"/>
  <c r="AA142" i="8"/>
  <c r="AB142" i="8"/>
  <c r="AC142" i="8"/>
  <c r="AD142" i="8"/>
  <c r="AE142" i="8"/>
  <c r="AF142" i="8"/>
  <c r="AG142" i="8"/>
  <c r="AH142" i="8"/>
  <c r="AI142" i="8"/>
  <c r="AJ142" i="8"/>
  <c r="AK142" i="8"/>
  <c r="AL142" i="8"/>
  <c r="AM142" i="8"/>
  <c r="AN142" i="8"/>
  <c r="AO142" i="8"/>
  <c r="AP142" i="8"/>
  <c r="AQ142" i="8"/>
  <c r="AR142" i="8"/>
  <c r="AS142" i="8"/>
  <c r="AT142" i="8"/>
  <c r="AU142" i="8"/>
  <c r="AV142" i="8"/>
  <c r="AW142" i="8"/>
  <c r="AX142" i="8"/>
  <c r="AY142" i="8"/>
  <c r="AZ142" i="8"/>
  <c r="BA142" i="8"/>
  <c r="BB142" i="8"/>
  <c r="BC142" i="8"/>
  <c r="BD142" i="8"/>
  <c r="BE142" i="8"/>
  <c r="BF142" i="8"/>
  <c r="BG142" i="8"/>
  <c r="BH142" i="8"/>
  <c r="BI142" i="8"/>
  <c r="BJ142" i="8"/>
  <c r="BK142" i="8"/>
  <c r="BL142" i="8"/>
  <c r="BM142" i="8"/>
  <c r="BN142" i="8"/>
  <c r="BO142" i="8"/>
  <c r="BP142" i="8"/>
  <c r="BQ142" i="8"/>
  <c r="BR142" i="8"/>
  <c r="BS142" i="8"/>
  <c r="BT142" i="8"/>
  <c r="BU142" i="8"/>
  <c r="BV142" i="8"/>
  <c r="BW142" i="8"/>
  <c r="BX142" i="8"/>
  <c r="BY142" i="8"/>
  <c r="BZ142" i="8"/>
  <c r="CA142" i="8"/>
  <c r="D136" i="8"/>
  <c r="F136" i="8"/>
  <c r="G136" i="8"/>
  <c r="H136" i="8"/>
  <c r="I136" i="8"/>
  <c r="J136" i="8"/>
  <c r="K136" i="8"/>
  <c r="L136" i="8"/>
  <c r="M136" i="8"/>
  <c r="N136" i="8"/>
  <c r="O136" i="8"/>
  <c r="P136" i="8"/>
  <c r="Q136" i="8"/>
  <c r="R136" i="8"/>
  <c r="S136" i="8"/>
  <c r="T136" i="8"/>
  <c r="U136" i="8"/>
  <c r="V136" i="8"/>
  <c r="W136" i="8"/>
  <c r="X136" i="8"/>
  <c r="Y136" i="8"/>
  <c r="Z136" i="8"/>
  <c r="AA136" i="8"/>
  <c r="AB136" i="8"/>
  <c r="AC136" i="8"/>
  <c r="AD136" i="8"/>
  <c r="AE136" i="8"/>
  <c r="AF136" i="8"/>
  <c r="AG136" i="8"/>
  <c r="AH136" i="8"/>
  <c r="AI136" i="8"/>
  <c r="AJ136" i="8"/>
  <c r="AK136" i="8"/>
  <c r="AL136" i="8"/>
  <c r="AM136" i="8"/>
  <c r="AN136" i="8"/>
  <c r="AO136" i="8"/>
  <c r="AP136" i="8"/>
  <c r="AQ136" i="8"/>
  <c r="AR136" i="8"/>
  <c r="AS136" i="8"/>
  <c r="AT136" i="8"/>
  <c r="AU136" i="8"/>
  <c r="AV136" i="8"/>
  <c r="AW136" i="8"/>
  <c r="AX136" i="8"/>
  <c r="AY136" i="8"/>
  <c r="AZ136" i="8"/>
  <c r="BA136" i="8"/>
  <c r="BB136" i="8"/>
  <c r="BC136" i="8"/>
  <c r="BD136" i="8"/>
  <c r="BE136" i="8"/>
  <c r="BF136" i="8"/>
  <c r="BG136" i="8"/>
  <c r="BH136" i="8"/>
  <c r="BI136" i="8"/>
  <c r="BJ136" i="8"/>
  <c r="BK136" i="8"/>
  <c r="BL136" i="8"/>
  <c r="BM136" i="8"/>
  <c r="BN136" i="8"/>
  <c r="BO136" i="8"/>
  <c r="BP136" i="8"/>
  <c r="BQ136" i="8"/>
  <c r="BR136" i="8"/>
  <c r="BS136" i="8"/>
  <c r="BT136" i="8"/>
  <c r="BU136" i="8"/>
  <c r="BV136" i="8"/>
  <c r="BW136" i="8"/>
  <c r="BX136" i="8"/>
  <c r="BY136" i="8"/>
  <c r="BZ136" i="8"/>
  <c r="CA136" i="8"/>
  <c r="D130" i="8"/>
  <c r="F130" i="8"/>
  <c r="G130" i="8"/>
  <c r="H130" i="8"/>
  <c r="I130" i="8"/>
  <c r="J130" i="8"/>
  <c r="K130" i="8"/>
  <c r="L130" i="8"/>
  <c r="M130" i="8"/>
  <c r="N130" i="8"/>
  <c r="O130" i="8"/>
  <c r="P130" i="8"/>
  <c r="Q130" i="8"/>
  <c r="R130" i="8"/>
  <c r="S130" i="8"/>
  <c r="T130" i="8"/>
  <c r="U130" i="8"/>
  <c r="V130" i="8"/>
  <c r="W130" i="8"/>
  <c r="X130" i="8"/>
  <c r="Y130" i="8"/>
  <c r="Z130" i="8"/>
  <c r="AA130" i="8"/>
  <c r="AB130" i="8"/>
  <c r="AC130" i="8"/>
  <c r="AD130" i="8"/>
  <c r="AE130" i="8"/>
  <c r="AF130" i="8"/>
  <c r="AG130" i="8"/>
  <c r="AH130" i="8"/>
  <c r="AI130" i="8"/>
  <c r="AJ130" i="8"/>
  <c r="AK130" i="8"/>
  <c r="AL130" i="8"/>
  <c r="AM130" i="8"/>
  <c r="AN130" i="8"/>
  <c r="AO130" i="8"/>
  <c r="AP130" i="8"/>
  <c r="AQ130" i="8"/>
  <c r="AR130" i="8"/>
  <c r="AS130" i="8"/>
  <c r="AT130" i="8"/>
  <c r="AU130" i="8"/>
  <c r="AV130" i="8"/>
  <c r="AW130" i="8"/>
  <c r="AX130" i="8"/>
  <c r="AY130" i="8"/>
  <c r="AZ130" i="8"/>
  <c r="BA130" i="8"/>
  <c r="BB130" i="8"/>
  <c r="BC130" i="8"/>
  <c r="BD130" i="8"/>
  <c r="BE130" i="8"/>
  <c r="BF130" i="8"/>
  <c r="BG130" i="8"/>
  <c r="BH130" i="8"/>
  <c r="BI130" i="8"/>
  <c r="BJ130" i="8"/>
  <c r="BK130" i="8"/>
  <c r="BL130" i="8"/>
  <c r="BM130" i="8"/>
  <c r="BN130" i="8"/>
  <c r="BO130" i="8"/>
  <c r="BP130" i="8"/>
  <c r="BQ130" i="8"/>
  <c r="BR130" i="8"/>
  <c r="BS130" i="8"/>
  <c r="BT130" i="8"/>
  <c r="BU130" i="8"/>
  <c r="BV130" i="8"/>
  <c r="BW130" i="8"/>
  <c r="BX130" i="8"/>
  <c r="BY130" i="8"/>
  <c r="BZ130" i="8"/>
  <c r="CA130" i="8"/>
  <c r="D123" i="8"/>
  <c r="F123" i="8"/>
  <c r="G123" i="8"/>
  <c r="H123" i="8"/>
  <c r="I123" i="8"/>
  <c r="J123" i="8"/>
  <c r="K123" i="8"/>
  <c r="L123" i="8"/>
  <c r="M123" i="8"/>
  <c r="N123" i="8"/>
  <c r="O123" i="8"/>
  <c r="P123" i="8"/>
  <c r="Q123" i="8"/>
  <c r="R123" i="8"/>
  <c r="S123" i="8"/>
  <c r="T123" i="8"/>
  <c r="U123" i="8"/>
  <c r="V123" i="8"/>
  <c r="W123" i="8"/>
  <c r="X123" i="8"/>
  <c r="Y123" i="8"/>
  <c r="Z123" i="8"/>
  <c r="AA123" i="8"/>
  <c r="AB123" i="8"/>
  <c r="AC123" i="8"/>
  <c r="AD123" i="8"/>
  <c r="AE123" i="8"/>
  <c r="AF123" i="8"/>
  <c r="AG123" i="8"/>
  <c r="AH123" i="8"/>
  <c r="AI123" i="8"/>
  <c r="AJ123" i="8"/>
  <c r="AK123" i="8"/>
  <c r="AL123" i="8"/>
  <c r="AM123" i="8"/>
  <c r="AN123" i="8"/>
  <c r="AO123" i="8"/>
  <c r="AP123" i="8"/>
  <c r="AQ123" i="8"/>
  <c r="AR123" i="8"/>
  <c r="AS123" i="8"/>
  <c r="AT123" i="8"/>
  <c r="AU123" i="8"/>
  <c r="AV123" i="8"/>
  <c r="AW123" i="8"/>
  <c r="AX123" i="8"/>
  <c r="AY123" i="8"/>
  <c r="AZ123" i="8"/>
  <c r="BA123" i="8"/>
  <c r="BB123" i="8"/>
  <c r="BC123" i="8"/>
  <c r="BD123" i="8"/>
  <c r="BE123" i="8"/>
  <c r="BF123" i="8"/>
  <c r="BG123" i="8"/>
  <c r="BH123" i="8"/>
  <c r="BI123" i="8"/>
  <c r="BJ123" i="8"/>
  <c r="BK123" i="8"/>
  <c r="BL123" i="8"/>
  <c r="BM123" i="8"/>
  <c r="BN123" i="8"/>
  <c r="BO123" i="8"/>
  <c r="BP123" i="8"/>
  <c r="BQ123" i="8"/>
  <c r="BR123" i="8"/>
  <c r="BS123" i="8"/>
  <c r="BT123" i="8"/>
  <c r="BU123" i="8"/>
  <c r="BV123" i="8"/>
  <c r="BW123" i="8"/>
  <c r="BX123" i="8"/>
  <c r="BY123" i="8"/>
  <c r="BZ123" i="8"/>
  <c r="CA123" i="8"/>
  <c r="D117" i="8"/>
  <c r="F117" i="8"/>
  <c r="G117" i="8"/>
  <c r="H117" i="8"/>
  <c r="I117" i="8"/>
  <c r="J117" i="8"/>
  <c r="K117" i="8"/>
  <c r="L117" i="8"/>
  <c r="M117" i="8"/>
  <c r="N117" i="8"/>
  <c r="O117" i="8"/>
  <c r="P117" i="8"/>
  <c r="Q117" i="8"/>
  <c r="R117" i="8"/>
  <c r="S117" i="8"/>
  <c r="T117" i="8"/>
  <c r="U117" i="8"/>
  <c r="V117" i="8"/>
  <c r="W117" i="8"/>
  <c r="X117" i="8"/>
  <c r="Y117" i="8"/>
  <c r="Z117" i="8"/>
  <c r="AA117" i="8"/>
  <c r="AB117" i="8"/>
  <c r="AC117" i="8"/>
  <c r="AD117" i="8"/>
  <c r="AE117" i="8"/>
  <c r="AF117" i="8"/>
  <c r="AG117" i="8"/>
  <c r="AH117" i="8"/>
  <c r="AI117" i="8"/>
  <c r="AJ117" i="8"/>
  <c r="AK117" i="8"/>
  <c r="AL117" i="8"/>
  <c r="AM117" i="8"/>
  <c r="AN117" i="8"/>
  <c r="AO117" i="8"/>
  <c r="AP117" i="8"/>
  <c r="AQ117" i="8"/>
  <c r="AR117" i="8"/>
  <c r="AS117" i="8"/>
  <c r="AT117" i="8"/>
  <c r="AU117" i="8"/>
  <c r="AV117" i="8"/>
  <c r="AW117" i="8"/>
  <c r="AX117" i="8"/>
  <c r="AY117" i="8"/>
  <c r="AZ117" i="8"/>
  <c r="BA117" i="8"/>
  <c r="BB117" i="8"/>
  <c r="BC117" i="8"/>
  <c r="BD117" i="8"/>
  <c r="BE117" i="8"/>
  <c r="BF117" i="8"/>
  <c r="BG117" i="8"/>
  <c r="BH117" i="8"/>
  <c r="BI117" i="8"/>
  <c r="BJ117" i="8"/>
  <c r="BK117" i="8"/>
  <c r="BL117" i="8"/>
  <c r="BM117" i="8"/>
  <c r="BN117" i="8"/>
  <c r="BO117" i="8"/>
  <c r="BP117" i="8"/>
  <c r="BQ117" i="8"/>
  <c r="BR117" i="8"/>
  <c r="BS117" i="8"/>
  <c r="BT117" i="8"/>
  <c r="BU117" i="8"/>
  <c r="BV117" i="8"/>
  <c r="BW117" i="8"/>
  <c r="BX117" i="8"/>
  <c r="BY117" i="8"/>
  <c r="BZ117" i="8"/>
  <c r="CA117" i="8"/>
  <c r="CA99" i="8"/>
  <c r="D99" i="8"/>
  <c r="F99" i="8"/>
  <c r="G99" i="8"/>
  <c r="H99" i="8"/>
  <c r="I99" i="8"/>
  <c r="J99" i="8"/>
  <c r="K99" i="8"/>
  <c r="L99" i="8"/>
  <c r="M99" i="8"/>
  <c r="N99" i="8"/>
  <c r="O99" i="8"/>
  <c r="P99" i="8"/>
  <c r="Q99" i="8"/>
  <c r="R99" i="8"/>
  <c r="S99" i="8"/>
  <c r="T99" i="8"/>
  <c r="U99" i="8"/>
  <c r="V99" i="8"/>
  <c r="W99" i="8"/>
  <c r="X99" i="8"/>
  <c r="Y99" i="8"/>
  <c r="Z99" i="8"/>
  <c r="AA99" i="8"/>
  <c r="AB99" i="8"/>
  <c r="AC99" i="8"/>
  <c r="AD99" i="8"/>
  <c r="AE99" i="8"/>
  <c r="AF99" i="8"/>
  <c r="AG99" i="8"/>
  <c r="AH99" i="8"/>
  <c r="AI99" i="8"/>
  <c r="AJ99" i="8"/>
  <c r="AK99" i="8"/>
  <c r="AL99" i="8"/>
  <c r="AM99" i="8"/>
  <c r="AN99" i="8"/>
  <c r="AO99" i="8"/>
  <c r="AP99" i="8"/>
  <c r="AQ99" i="8"/>
  <c r="AR99" i="8"/>
  <c r="AS99" i="8"/>
  <c r="AT99" i="8"/>
  <c r="AU99" i="8"/>
  <c r="AV99" i="8"/>
  <c r="AW99" i="8"/>
  <c r="AX99" i="8"/>
  <c r="AY99" i="8"/>
  <c r="AZ99" i="8"/>
  <c r="BA99" i="8"/>
  <c r="BB99" i="8"/>
  <c r="BC99" i="8"/>
  <c r="BD99" i="8"/>
  <c r="BE99" i="8"/>
  <c r="BF99" i="8"/>
  <c r="BG99" i="8"/>
  <c r="BH99" i="8"/>
  <c r="BI99" i="8"/>
  <c r="BJ99" i="8"/>
  <c r="BK99" i="8"/>
  <c r="BL99" i="8"/>
  <c r="BM99" i="8"/>
  <c r="BN99" i="8"/>
  <c r="BO99" i="8"/>
  <c r="BP99" i="8"/>
  <c r="BQ99" i="8"/>
  <c r="BR99" i="8"/>
  <c r="BS99" i="8"/>
  <c r="BT99" i="8"/>
  <c r="BU99" i="8"/>
  <c r="BV99" i="8"/>
  <c r="BW99" i="8"/>
  <c r="BX99" i="8"/>
  <c r="BY99" i="8"/>
  <c r="BZ99" i="8"/>
  <c r="D86" i="8"/>
  <c r="F86" i="8"/>
  <c r="G86" i="8"/>
  <c r="H86" i="8"/>
  <c r="I86" i="8"/>
  <c r="J86" i="8"/>
  <c r="K86" i="8"/>
  <c r="L86" i="8"/>
  <c r="M86" i="8"/>
  <c r="N86" i="8"/>
  <c r="O86" i="8"/>
  <c r="P86" i="8"/>
  <c r="Q86" i="8"/>
  <c r="R86" i="8"/>
  <c r="S86" i="8"/>
  <c r="T86" i="8"/>
  <c r="U86" i="8"/>
  <c r="V86" i="8"/>
  <c r="W86" i="8"/>
  <c r="X86" i="8"/>
  <c r="Y86" i="8"/>
  <c r="Z86" i="8"/>
  <c r="AA86" i="8"/>
  <c r="AB86" i="8"/>
  <c r="AC86" i="8"/>
  <c r="AD86" i="8"/>
  <c r="AE86" i="8"/>
  <c r="AF86" i="8"/>
  <c r="AG86" i="8"/>
  <c r="AH86" i="8"/>
  <c r="AI86" i="8"/>
  <c r="AJ86" i="8"/>
  <c r="AK86" i="8"/>
  <c r="AL86" i="8"/>
  <c r="AM86" i="8"/>
  <c r="AN86" i="8"/>
  <c r="AO86" i="8"/>
  <c r="AP86" i="8"/>
  <c r="AQ86" i="8"/>
  <c r="AR86" i="8"/>
  <c r="AS86" i="8"/>
  <c r="AT86" i="8"/>
  <c r="AU86" i="8"/>
  <c r="AV86" i="8"/>
  <c r="AW86" i="8"/>
  <c r="AX86" i="8"/>
  <c r="AY86" i="8"/>
  <c r="AZ86" i="8"/>
  <c r="BA86" i="8"/>
  <c r="BB86" i="8"/>
  <c r="BC86" i="8"/>
  <c r="BD86" i="8"/>
  <c r="BE86" i="8"/>
  <c r="BF86" i="8"/>
  <c r="BG86" i="8"/>
  <c r="BH86" i="8"/>
  <c r="BI86" i="8"/>
  <c r="BJ86" i="8"/>
  <c r="BK86" i="8"/>
  <c r="BL86" i="8"/>
  <c r="BM86" i="8"/>
  <c r="BN86" i="8"/>
  <c r="BO86" i="8"/>
  <c r="BP86" i="8"/>
  <c r="BQ86" i="8"/>
  <c r="BR86" i="8"/>
  <c r="BS86" i="8"/>
  <c r="BT86" i="8"/>
  <c r="BU86" i="8"/>
  <c r="BV86" i="8"/>
  <c r="BW86" i="8"/>
  <c r="BX86" i="8"/>
  <c r="BY86" i="8"/>
  <c r="BZ86" i="8"/>
  <c r="CA86" i="8"/>
  <c r="D83" i="8"/>
  <c r="F83" i="8"/>
  <c r="G83" i="8"/>
  <c r="H83" i="8"/>
  <c r="I83" i="8"/>
  <c r="J83" i="8"/>
  <c r="K83" i="8"/>
  <c r="L83" i="8"/>
  <c r="M83" i="8"/>
  <c r="N83" i="8"/>
  <c r="O83" i="8"/>
  <c r="P83" i="8"/>
  <c r="Q83" i="8"/>
  <c r="R83" i="8"/>
  <c r="S83" i="8"/>
  <c r="T83" i="8"/>
  <c r="U83" i="8"/>
  <c r="V83" i="8"/>
  <c r="W83" i="8"/>
  <c r="X83" i="8"/>
  <c r="Y83" i="8"/>
  <c r="Z83" i="8"/>
  <c r="AA83" i="8"/>
  <c r="AB83" i="8"/>
  <c r="AC83" i="8"/>
  <c r="AD83" i="8"/>
  <c r="AE83" i="8"/>
  <c r="AF83" i="8"/>
  <c r="AG83" i="8"/>
  <c r="AH83" i="8"/>
  <c r="AI83" i="8"/>
  <c r="AJ83" i="8"/>
  <c r="AK83" i="8"/>
  <c r="AL83" i="8"/>
  <c r="AM83" i="8"/>
  <c r="AN83" i="8"/>
  <c r="AO83" i="8"/>
  <c r="AP83" i="8"/>
  <c r="AQ83" i="8"/>
  <c r="AR83" i="8"/>
  <c r="AS83" i="8"/>
  <c r="AT83" i="8"/>
  <c r="AU83" i="8"/>
  <c r="AV83" i="8"/>
  <c r="AW83" i="8"/>
  <c r="AX83" i="8"/>
  <c r="AY83" i="8"/>
  <c r="AZ83" i="8"/>
  <c r="BA83" i="8"/>
  <c r="BB83" i="8"/>
  <c r="BC83" i="8"/>
  <c r="BD83" i="8"/>
  <c r="BE83" i="8"/>
  <c r="BF83" i="8"/>
  <c r="BG83" i="8"/>
  <c r="BH83" i="8"/>
  <c r="BI83" i="8"/>
  <c r="BJ83" i="8"/>
  <c r="BK83" i="8"/>
  <c r="BL83" i="8"/>
  <c r="BM83" i="8"/>
  <c r="BN83" i="8"/>
  <c r="BO83" i="8"/>
  <c r="BP83" i="8"/>
  <c r="BQ83" i="8"/>
  <c r="BR83" i="8"/>
  <c r="BS83" i="8"/>
  <c r="BT83" i="8"/>
  <c r="BU83" i="8"/>
  <c r="BV83" i="8"/>
  <c r="BW83" i="8"/>
  <c r="BX83" i="8"/>
  <c r="BY83" i="8"/>
  <c r="BZ83" i="8"/>
  <c r="CA83" i="8"/>
  <c r="D67" i="8"/>
  <c r="F67" i="8"/>
  <c r="G67" i="8"/>
  <c r="H67" i="8"/>
  <c r="I67" i="8"/>
  <c r="J67" i="8"/>
  <c r="K67" i="8"/>
  <c r="L67" i="8"/>
  <c r="M67" i="8"/>
  <c r="N67" i="8"/>
  <c r="O67" i="8"/>
  <c r="P67" i="8"/>
  <c r="Q67" i="8"/>
  <c r="R67" i="8"/>
  <c r="S67" i="8"/>
  <c r="T67" i="8"/>
  <c r="U67" i="8"/>
  <c r="V67" i="8"/>
  <c r="W67" i="8"/>
  <c r="X67" i="8"/>
  <c r="Y67" i="8"/>
  <c r="Z67" i="8"/>
  <c r="AA67" i="8"/>
  <c r="AB67" i="8"/>
  <c r="AC67" i="8"/>
  <c r="AD67" i="8"/>
  <c r="AE67" i="8"/>
  <c r="AF67" i="8"/>
  <c r="AG67" i="8"/>
  <c r="AH67" i="8"/>
  <c r="AI67" i="8"/>
  <c r="AJ67" i="8"/>
  <c r="AK67" i="8"/>
  <c r="AL67" i="8"/>
  <c r="AM67" i="8"/>
  <c r="AN67" i="8"/>
  <c r="AO67" i="8"/>
  <c r="AP67" i="8"/>
  <c r="AQ67" i="8"/>
  <c r="AR67" i="8"/>
  <c r="AS67" i="8"/>
  <c r="AT67" i="8"/>
  <c r="AU67" i="8"/>
  <c r="AV67" i="8"/>
  <c r="AW67" i="8"/>
  <c r="AX67" i="8"/>
  <c r="AY67" i="8"/>
  <c r="AZ67" i="8"/>
  <c r="BA67" i="8"/>
  <c r="BB67" i="8"/>
  <c r="BC67" i="8"/>
  <c r="BD67" i="8"/>
  <c r="BE67" i="8"/>
  <c r="BF67" i="8"/>
  <c r="BG67" i="8"/>
  <c r="BH67" i="8"/>
  <c r="BI67" i="8"/>
  <c r="BJ67" i="8"/>
  <c r="BK67" i="8"/>
  <c r="BL67" i="8"/>
  <c r="BM67" i="8"/>
  <c r="BN67" i="8"/>
  <c r="BO67" i="8"/>
  <c r="BP67" i="8"/>
  <c r="BQ67" i="8"/>
  <c r="BR67" i="8"/>
  <c r="BS67" i="8"/>
  <c r="BT67" i="8"/>
  <c r="BU67" i="8"/>
  <c r="BV67" i="8"/>
  <c r="BW67" i="8"/>
  <c r="BX67" i="8"/>
  <c r="BY67" i="8"/>
  <c r="BZ67" i="8"/>
  <c r="CA67" i="8"/>
  <c r="D63" i="8"/>
  <c r="F63" i="8"/>
  <c r="G63" i="8"/>
  <c r="H63" i="8"/>
  <c r="I63" i="8"/>
  <c r="J63" i="8"/>
  <c r="K63" i="8"/>
  <c r="L63" i="8"/>
  <c r="M63" i="8"/>
  <c r="N63" i="8"/>
  <c r="O63" i="8"/>
  <c r="P63" i="8"/>
  <c r="Q63" i="8"/>
  <c r="R63" i="8"/>
  <c r="S63" i="8"/>
  <c r="T63" i="8"/>
  <c r="U63" i="8"/>
  <c r="V63" i="8"/>
  <c r="W63" i="8"/>
  <c r="X63" i="8"/>
  <c r="Y63" i="8"/>
  <c r="Z63" i="8"/>
  <c r="AA63" i="8"/>
  <c r="AB63" i="8"/>
  <c r="AC63" i="8"/>
  <c r="AD63" i="8"/>
  <c r="AE63" i="8"/>
  <c r="AF63" i="8"/>
  <c r="AG63" i="8"/>
  <c r="AH63" i="8"/>
  <c r="AI63" i="8"/>
  <c r="AJ63" i="8"/>
  <c r="AK63" i="8"/>
  <c r="AL63" i="8"/>
  <c r="AM63" i="8"/>
  <c r="AN63" i="8"/>
  <c r="AO63" i="8"/>
  <c r="AP63" i="8"/>
  <c r="AQ63" i="8"/>
  <c r="AR63" i="8"/>
  <c r="AS63" i="8"/>
  <c r="AT63" i="8"/>
  <c r="AU63" i="8"/>
  <c r="AV63" i="8"/>
  <c r="AW63" i="8"/>
  <c r="AX63" i="8"/>
  <c r="AY63" i="8"/>
  <c r="AZ63" i="8"/>
  <c r="BA63" i="8"/>
  <c r="BB63" i="8"/>
  <c r="BC63" i="8"/>
  <c r="BD63" i="8"/>
  <c r="BE63" i="8"/>
  <c r="BF63" i="8"/>
  <c r="BG63" i="8"/>
  <c r="BH63" i="8"/>
  <c r="BI63" i="8"/>
  <c r="BJ63" i="8"/>
  <c r="BK63" i="8"/>
  <c r="BL63" i="8"/>
  <c r="BM63" i="8"/>
  <c r="BN63" i="8"/>
  <c r="BO63" i="8"/>
  <c r="BP63" i="8"/>
  <c r="BQ63" i="8"/>
  <c r="BR63" i="8"/>
  <c r="BS63" i="8"/>
  <c r="BT63" i="8"/>
  <c r="BU63" i="8"/>
  <c r="BV63" i="8"/>
  <c r="BW63" i="8"/>
  <c r="BX63" i="8"/>
  <c r="BY63" i="8"/>
  <c r="BZ63" i="8"/>
  <c r="CA63" i="8"/>
  <c r="D57" i="8"/>
  <c r="F57" i="8"/>
  <c r="G57" i="8"/>
  <c r="H57" i="8"/>
  <c r="I57" i="8"/>
  <c r="J57" i="8"/>
  <c r="K57" i="8"/>
  <c r="L57" i="8"/>
  <c r="M57" i="8"/>
  <c r="N57" i="8"/>
  <c r="O57" i="8"/>
  <c r="P57" i="8"/>
  <c r="Q57" i="8"/>
  <c r="R57" i="8"/>
  <c r="S57" i="8"/>
  <c r="T57" i="8"/>
  <c r="U57" i="8"/>
  <c r="V57" i="8"/>
  <c r="W57" i="8"/>
  <c r="X57" i="8"/>
  <c r="Y57" i="8"/>
  <c r="Z57" i="8"/>
  <c r="AA57" i="8"/>
  <c r="AB57" i="8"/>
  <c r="AC57" i="8"/>
  <c r="AD57" i="8"/>
  <c r="AE57" i="8"/>
  <c r="AF57" i="8"/>
  <c r="AG57" i="8"/>
  <c r="AH57" i="8"/>
  <c r="AI57" i="8"/>
  <c r="AJ57" i="8"/>
  <c r="AK57" i="8"/>
  <c r="AL57" i="8"/>
  <c r="AM57" i="8"/>
  <c r="AN57" i="8"/>
  <c r="AO57" i="8"/>
  <c r="AP57" i="8"/>
  <c r="AQ57" i="8"/>
  <c r="AR57" i="8"/>
  <c r="AS57" i="8"/>
  <c r="AT57" i="8"/>
  <c r="AU57" i="8"/>
  <c r="AV57" i="8"/>
  <c r="AW57" i="8"/>
  <c r="AX57" i="8"/>
  <c r="AY57" i="8"/>
  <c r="AZ57" i="8"/>
  <c r="BA57" i="8"/>
  <c r="BB57" i="8"/>
  <c r="BC57" i="8"/>
  <c r="BD57" i="8"/>
  <c r="BE57" i="8"/>
  <c r="BF57" i="8"/>
  <c r="BG57" i="8"/>
  <c r="BH57" i="8"/>
  <c r="BI57" i="8"/>
  <c r="BJ57" i="8"/>
  <c r="BK57" i="8"/>
  <c r="BL57" i="8"/>
  <c r="BM57" i="8"/>
  <c r="BN57" i="8"/>
  <c r="BO57" i="8"/>
  <c r="BP57" i="8"/>
  <c r="BQ57" i="8"/>
  <c r="BR57" i="8"/>
  <c r="BS57" i="8"/>
  <c r="BT57" i="8"/>
  <c r="BU57" i="8"/>
  <c r="BV57" i="8"/>
  <c r="BW57" i="8"/>
  <c r="BX57" i="8"/>
  <c r="BY57" i="8"/>
  <c r="BZ57" i="8"/>
  <c r="CA57" i="8"/>
  <c r="D50" i="8"/>
  <c r="F50" i="8"/>
  <c r="G50" i="8"/>
  <c r="H50" i="8"/>
  <c r="I50" i="8"/>
  <c r="J50" i="8"/>
  <c r="K50" i="8"/>
  <c r="L50" i="8"/>
  <c r="M50" i="8"/>
  <c r="N50" i="8"/>
  <c r="O50" i="8"/>
  <c r="P50" i="8"/>
  <c r="Q50" i="8"/>
  <c r="R50" i="8"/>
  <c r="S50" i="8"/>
  <c r="T50" i="8"/>
  <c r="U50" i="8"/>
  <c r="V50" i="8"/>
  <c r="W50" i="8"/>
  <c r="X50" i="8"/>
  <c r="Y50" i="8"/>
  <c r="Z50" i="8"/>
  <c r="AA50" i="8"/>
  <c r="AB50" i="8"/>
  <c r="AC50" i="8"/>
  <c r="AD50" i="8"/>
  <c r="AE50" i="8"/>
  <c r="AF50" i="8"/>
  <c r="AG50" i="8"/>
  <c r="AH50" i="8"/>
  <c r="AI50" i="8"/>
  <c r="AJ50" i="8"/>
  <c r="AK50" i="8"/>
  <c r="AL50" i="8"/>
  <c r="AM50" i="8"/>
  <c r="AN50" i="8"/>
  <c r="AO50" i="8"/>
  <c r="AP50" i="8"/>
  <c r="AQ50" i="8"/>
  <c r="AR50" i="8"/>
  <c r="AS50" i="8"/>
  <c r="AT50" i="8"/>
  <c r="AU50" i="8"/>
  <c r="AV50" i="8"/>
  <c r="AW50" i="8"/>
  <c r="AX50" i="8"/>
  <c r="AY50" i="8"/>
  <c r="AZ50" i="8"/>
  <c r="BA50" i="8"/>
  <c r="BB50" i="8"/>
  <c r="BC50" i="8"/>
  <c r="BD50" i="8"/>
  <c r="BE50" i="8"/>
  <c r="BF50" i="8"/>
  <c r="BG50" i="8"/>
  <c r="BH50" i="8"/>
  <c r="BI50" i="8"/>
  <c r="BJ50" i="8"/>
  <c r="BK50" i="8"/>
  <c r="BL50" i="8"/>
  <c r="BM50" i="8"/>
  <c r="BN50" i="8"/>
  <c r="BO50" i="8"/>
  <c r="BP50" i="8"/>
  <c r="BQ50" i="8"/>
  <c r="BR50" i="8"/>
  <c r="BS50" i="8"/>
  <c r="BT50" i="8"/>
  <c r="BU50" i="8"/>
  <c r="BV50" i="8"/>
  <c r="BW50" i="8"/>
  <c r="BX50" i="8"/>
  <c r="BY50" i="8"/>
  <c r="BZ50" i="8"/>
  <c r="CA50" i="8"/>
  <c r="D42" i="8"/>
  <c r="F42" i="8"/>
  <c r="G42" i="8"/>
  <c r="H42" i="8"/>
  <c r="I42" i="8"/>
  <c r="J42" i="8"/>
  <c r="K42" i="8"/>
  <c r="L42" i="8"/>
  <c r="M42" i="8"/>
  <c r="N42" i="8"/>
  <c r="O42" i="8"/>
  <c r="P42" i="8"/>
  <c r="Q42" i="8"/>
  <c r="R42" i="8"/>
  <c r="S42" i="8"/>
  <c r="T42" i="8"/>
  <c r="U42" i="8"/>
  <c r="V42" i="8"/>
  <c r="W42" i="8"/>
  <c r="X42" i="8"/>
  <c r="Y42" i="8"/>
  <c r="Z42" i="8"/>
  <c r="AA42" i="8"/>
  <c r="AB42" i="8"/>
  <c r="AC42" i="8"/>
  <c r="AD42" i="8"/>
  <c r="AE42" i="8"/>
  <c r="AF42" i="8"/>
  <c r="AG42" i="8"/>
  <c r="AH42" i="8"/>
  <c r="AI42" i="8"/>
  <c r="AJ42" i="8"/>
  <c r="AK42" i="8"/>
  <c r="AL42" i="8"/>
  <c r="AM42" i="8"/>
  <c r="AN42" i="8"/>
  <c r="AO42" i="8"/>
  <c r="AP42" i="8"/>
  <c r="AQ42" i="8"/>
  <c r="AR42" i="8"/>
  <c r="AS42" i="8"/>
  <c r="AT42" i="8"/>
  <c r="AU42" i="8"/>
  <c r="AV42" i="8"/>
  <c r="AW42" i="8"/>
  <c r="AX42" i="8"/>
  <c r="AY42" i="8"/>
  <c r="AZ42" i="8"/>
  <c r="BA42" i="8"/>
  <c r="BB42" i="8"/>
  <c r="BC42" i="8"/>
  <c r="BD42" i="8"/>
  <c r="BE42" i="8"/>
  <c r="BF42" i="8"/>
  <c r="BG42" i="8"/>
  <c r="BH42" i="8"/>
  <c r="BI42" i="8"/>
  <c r="BJ42" i="8"/>
  <c r="BK42" i="8"/>
  <c r="BL42" i="8"/>
  <c r="BM42" i="8"/>
  <c r="BN42" i="8"/>
  <c r="BO42" i="8"/>
  <c r="BP42" i="8"/>
  <c r="BQ42" i="8"/>
  <c r="BR42" i="8"/>
  <c r="BS42" i="8"/>
  <c r="BT42" i="8"/>
  <c r="BU42" i="8"/>
  <c r="BV42" i="8"/>
  <c r="BW42" i="8"/>
  <c r="BX42" i="8"/>
  <c r="BY42" i="8"/>
  <c r="BZ42" i="8"/>
  <c r="CA42" i="8"/>
  <c r="D35" i="8"/>
  <c r="F35" i="8"/>
  <c r="G35" i="8"/>
  <c r="H35" i="8"/>
  <c r="I35" i="8"/>
  <c r="J35" i="8"/>
  <c r="K35" i="8"/>
  <c r="L35" i="8"/>
  <c r="M35" i="8"/>
  <c r="N35" i="8"/>
  <c r="O35" i="8"/>
  <c r="P35" i="8"/>
  <c r="Q35" i="8"/>
  <c r="R35" i="8"/>
  <c r="S35" i="8"/>
  <c r="T35" i="8"/>
  <c r="U35" i="8"/>
  <c r="V35" i="8"/>
  <c r="W35" i="8"/>
  <c r="X35" i="8"/>
  <c r="Y35" i="8"/>
  <c r="Z35" i="8"/>
  <c r="AA35" i="8"/>
  <c r="AB35" i="8"/>
  <c r="AC35" i="8"/>
  <c r="AD35" i="8"/>
  <c r="AE35" i="8"/>
  <c r="AF35" i="8"/>
  <c r="AG35" i="8"/>
  <c r="AH35" i="8"/>
  <c r="AI35" i="8"/>
  <c r="AJ35" i="8"/>
  <c r="AK35" i="8"/>
  <c r="AL35" i="8"/>
  <c r="AM35" i="8"/>
  <c r="AN35" i="8"/>
  <c r="AO35" i="8"/>
  <c r="AP35" i="8"/>
  <c r="AQ35" i="8"/>
  <c r="AR35" i="8"/>
  <c r="AS35" i="8"/>
  <c r="AT35" i="8"/>
  <c r="AU35" i="8"/>
  <c r="AV35" i="8"/>
  <c r="AW35" i="8"/>
  <c r="AX35" i="8"/>
  <c r="AY35" i="8"/>
  <c r="AZ35" i="8"/>
  <c r="BA35" i="8"/>
  <c r="BB35" i="8"/>
  <c r="BC35" i="8"/>
  <c r="BD35" i="8"/>
  <c r="BE35" i="8"/>
  <c r="BF35" i="8"/>
  <c r="BG35" i="8"/>
  <c r="BH35" i="8"/>
  <c r="BI35" i="8"/>
  <c r="BJ35" i="8"/>
  <c r="BK35" i="8"/>
  <c r="BL35" i="8"/>
  <c r="BM35" i="8"/>
  <c r="BN35" i="8"/>
  <c r="BO35" i="8"/>
  <c r="BP35" i="8"/>
  <c r="BQ35" i="8"/>
  <c r="BR35" i="8"/>
  <c r="BS35" i="8"/>
  <c r="BT35" i="8"/>
  <c r="BU35" i="8"/>
  <c r="BV35" i="8"/>
  <c r="BW35" i="8"/>
  <c r="BX35" i="8"/>
  <c r="BY35" i="8"/>
  <c r="BZ35" i="8"/>
  <c r="CA35" i="8"/>
  <c r="D31" i="8"/>
  <c r="F31" i="8"/>
  <c r="G31" i="8"/>
  <c r="H31" i="8"/>
  <c r="I31" i="8"/>
  <c r="J31" i="8"/>
  <c r="K31" i="8"/>
  <c r="L31" i="8"/>
  <c r="M31" i="8"/>
  <c r="N31" i="8"/>
  <c r="O31" i="8"/>
  <c r="P31" i="8"/>
  <c r="Q31" i="8"/>
  <c r="R31" i="8"/>
  <c r="S31" i="8"/>
  <c r="T31" i="8"/>
  <c r="U31" i="8"/>
  <c r="V31" i="8"/>
  <c r="W31" i="8"/>
  <c r="X31" i="8"/>
  <c r="Y31" i="8"/>
  <c r="Z31" i="8"/>
  <c r="AA31" i="8"/>
  <c r="AB31" i="8"/>
  <c r="AC31" i="8"/>
  <c r="AD31" i="8"/>
  <c r="AE31" i="8"/>
  <c r="AF31" i="8"/>
  <c r="AG31" i="8"/>
  <c r="AH31" i="8"/>
  <c r="AI31" i="8"/>
  <c r="AJ31" i="8"/>
  <c r="AK31" i="8"/>
  <c r="AL31" i="8"/>
  <c r="AM31" i="8"/>
  <c r="AN31" i="8"/>
  <c r="AO31" i="8"/>
  <c r="AP31" i="8"/>
  <c r="AQ31" i="8"/>
  <c r="AR31" i="8"/>
  <c r="AS31" i="8"/>
  <c r="AT31" i="8"/>
  <c r="AU31" i="8"/>
  <c r="AV31" i="8"/>
  <c r="AW31" i="8"/>
  <c r="AX31" i="8"/>
  <c r="AY31" i="8"/>
  <c r="AZ31" i="8"/>
  <c r="BA31" i="8"/>
  <c r="BB31" i="8"/>
  <c r="BC31" i="8"/>
  <c r="BD31" i="8"/>
  <c r="BE31" i="8"/>
  <c r="BF31" i="8"/>
  <c r="BG31" i="8"/>
  <c r="BH31" i="8"/>
  <c r="BI31" i="8"/>
  <c r="BJ31" i="8"/>
  <c r="BK31" i="8"/>
  <c r="BL31" i="8"/>
  <c r="BM31" i="8"/>
  <c r="BN31" i="8"/>
  <c r="BO31" i="8"/>
  <c r="BP31" i="8"/>
  <c r="BQ31" i="8"/>
  <c r="BR31" i="8"/>
  <c r="BS31" i="8"/>
  <c r="BT31" i="8"/>
  <c r="BU31" i="8"/>
  <c r="BV31" i="8"/>
  <c r="BW31" i="8"/>
  <c r="BX31" i="8"/>
  <c r="BY31" i="8"/>
  <c r="BZ31" i="8"/>
  <c r="CA31" i="8"/>
  <c r="D26" i="8"/>
  <c r="F26" i="8"/>
  <c r="G26" i="8"/>
  <c r="H26" i="8"/>
  <c r="I26" i="8"/>
  <c r="J26" i="8"/>
  <c r="K26" i="8"/>
  <c r="L26" i="8"/>
  <c r="M26" i="8"/>
  <c r="N26" i="8"/>
  <c r="O26" i="8"/>
  <c r="P26" i="8"/>
  <c r="Q26" i="8"/>
  <c r="R26" i="8"/>
  <c r="S26" i="8"/>
  <c r="T26" i="8"/>
  <c r="U26" i="8"/>
  <c r="V26" i="8"/>
  <c r="W26" i="8"/>
  <c r="X26" i="8"/>
  <c r="Y26" i="8"/>
  <c r="Z26" i="8"/>
  <c r="AA26" i="8"/>
  <c r="AB26" i="8"/>
  <c r="AC26" i="8"/>
  <c r="AD26" i="8"/>
  <c r="AE26" i="8"/>
  <c r="AF26" i="8"/>
  <c r="AG26" i="8"/>
  <c r="AH26" i="8"/>
  <c r="AI26" i="8"/>
  <c r="AJ26" i="8"/>
  <c r="AK26" i="8"/>
  <c r="AL26" i="8"/>
  <c r="AM26" i="8"/>
  <c r="AN26" i="8"/>
  <c r="AO26" i="8"/>
  <c r="AP26" i="8"/>
  <c r="AQ26" i="8"/>
  <c r="AR26" i="8"/>
  <c r="AS26" i="8"/>
  <c r="AT26" i="8"/>
  <c r="AU26" i="8"/>
  <c r="AV26" i="8"/>
  <c r="AW26" i="8"/>
  <c r="AX26" i="8"/>
  <c r="AY26" i="8"/>
  <c r="AZ26" i="8"/>
  <c r="BA26" i="8"/>
  <c r="BB26" i="8"/>
  <c r="BC26" i="8"/>
  <c r="BD26" i="8"/>
  <c r="BE26" i="8"/>
  <c r="BF26" i="8"/>
  <c r="BG26" i="8"/>
  <c r="BH26" i="8"/>
  <c r="BI26" i="8"/>
  <c r="BJ26" i="8"/>
  <c r="BK26" i="8"/>
  <c r="BL26" i="8"/>
  <c r="BM26" i="8"/>
  <c r="BN26" i="8"/>
  <c r="BO26" i="8"/>
  <c r="BP26" i="8"/>
  <c r="BQ26" i="8"/>
  <c r="BR26" i="8"/>
  <c r="BS26" i="8"/>
  <c r="BT26" i="8"/>
  <c r="BU26" i="8"/>
  <c r="BV26" i="8"/>
  <c r="BW26" i="8"/>
  <c r="BX26" i="8"/>
  <c r="BY26" i="8"/>
  <c r="BZ26" i="8"/>
  <c r="CA26" i="8"/>
  <c r="D22" i="8"/>
  <c r="F22" i="8"/>
  <c r="G22" i="8"/>
  <c r="H22" i="8"/>
  <c r="I22" i="8"/>
  <c r="J22" i="8"/>
  <c r="K22" i="8"/>
  <c r="L22" i="8"/>
  <c r="M22" i="8"/>
  <c r="N22" i="8"/>
  <c r="O22" i="8"/>
  <c r="P22" i="8"/>
  <c r="Q22" i="8"/>
  <c r="R22" i="8"/>
  <c r="S22" i="8"/>
  <c r="T22" i="8"/>
  <c r="U22" i="8"/>
  <c r="V22" i="8"/>
  <c r="W22" i="8"/>
  <c r="X22" i="8"/>
  <c r="Y22" i="8"/>
  <c r="Z22" i="8"/>
  <c r="AA22" i="8"/>
  <c r="AB22" i="8"/>
  <c r="AC22" i="8"/>
  <c r="AD22" i="8"/>
  <c r="AE22" i="8"/>
  <c r="AF22" i="8"/>
  <c r="AG22" i="8"/>
  <c r="AH22" i="8"/>
  <c r="AI22" i="8"/>
  <c r="AJ22" i="8"/>
  <c r="AK22" i="8"/>
  <c r="AL22" i="8"/>
  <c r="AM22" i="8"/>
  <c r="AN22" i="8"/>
  <c r="AO22" i="8"/>
  <c r="AP22" i="8"/>
  <c r="AQ22" i="8"/>
  <c r="AR22" i="8"/>
  <c r="AS22" i="8"/>
  <c r="AT22" i="8"/>
  <c r="AU22" i="8"/>
  <c r="AV22" i="8"/>
  <c r="AW22" i="8"/>
  <c r="AX22" i="8"/>
  <c r="AY22" i="8"/>
  <c r="AZ22" i="8"/>
  <c r="BA22" i="8"/>
  <c r="BB22" i="8"/>
  <c r="BC22" i="8"/>
  <c r="BD22" i="8"/>
  <c r="BE22" i="8"/>
  <c r="BF22" i="8"/>
  <c r="BG22" i="8"/>
  <c r="BH22" i="8"/>
  <c r="BI22" i="8"/>
  <c r="BJ22" i="8"/>
  <c r="BK22" i="8"/>
  <c r="BL22" i="8"/>
  <c r="BM22" i="8"/>
  <c r="BN22" i="8"/>
  <c r="BO22" i="8"/>
  <c r="BP22" i="8"/>
  <c r="BQ22" i="8"/>
  <c r="BR22" i="8"/>
  <c r="BS22" i="8"/>
  <c r="BT22" i="8"/>
  <c r="BU22" i="8"/>
  <c r="BV22" i="8"/>
  <c r="BW22" i="8"/>
  <c r="BX22" i="8"/>
  <c r="BY22" i="8"/>
  <c r="BZ22" i="8"/>
  <c r="CA22" i="8"/>
  <c r="S18" i="4" l="1"/>
  <c r="AJ21" i="8"/>
  <c r="AJ20" i="8" s="1"/>
  <c r="D21" i="8"/>
  <c r="D20" i="8" s="1"/>
  <c r="BX21" i="8"/>
  <c r="BH21" i="8"/>
  <c r="BH20" i="8" s="1"/>
  <c r="AR21" i="8"/>
  <c r="AR20" i="8" s="1"/>
  <c r="T21" i="8"/>
  <c r="T20" i="8" s="1"/>
  <c r="BP21" i="8"/>
  <c r="BP20" i="8" s="1"/>
  <c r="AZ21" i="8"/>
  <c r="AZ20" i="8" s="1"/>
  <c r="AB21" i="8"/>
  <c r="AB20" i="8" s="1"/>
  <c r="L21" i="8"/>
  <c r="L20" i="8" s="1"/>
  <c r="BX20" i="8"/>
  <c r="BY21" i="8"/>
  <c r="BY20" i="8" s="1"/>
  <c r="BQ21" i="8"/>
  <c r="BQ20" i="8" s="1"/>
  <c r="BA21" i="8"/>
  <c r="BA20" i="8" s="1"/>
  <c r="AK21" i="8"/>
  <c r="AK20" i="8" s="1"/>
  <c r="AC21" i="8"/>
  <c r="AC20" i="8" s="1"/>
  <c r="BN21" i="8"/>
  <c r="BN20" i="8" s="1"/>
  <c r="BI21" i="8"/>
  <c r="BI20" i="8" s="1"/>
  <c r="AS21" i="8"/>
  <c r="AS20" i="8" s="1"/>
  <c r="U21" i="8"/>
  <c r="U20" i="8" s="1"/>
  <c r="M21" i="8"/>
  <c r="M20" i="8" s="1"/>
  <c r="BZ21" i="8"/>
  <c r="BZ20" i="8" s="1"/>
  <c r="BV21" i="8"/>
  <c r="BV20" i="8" s="1"/>
  <c r="BR21" i="8"/>
  <c r="BR20" i="8" s="1"/>
  <c r="BJ21" i="8"/>
  <c r="BJ20" i="8" s="1"/>
  <c r="BF21" i="8"/>
  <c r="BF20" i="8" s="1"/>
  <c r="BB21" i="8"/>
  <c r="BB20" i="8" s="1"/>
  <c r="AX21" i="8"/>
  <c r="AX20" i="8" s="1"/>
  <c r="AT21" i="8"/>
  <c r="AT20" i="8" s="1"/>
  <c r="AP21" i="8"/>
  <c r="AP20" i="8" s="1"/>
  <c r="AL21" i="8"/>
  <c r="AL20" i="8" s="1"/>
  <c r="AH21" i="8"/>
  <c r="AH20" i="8" s="1"/>
  <c r="AD21" i="8"/>
  <c r="AD20" i="8" s="1"/>
  <c r="Z21" i="8"/>
  <c r="Z20" i="8" s="1"/>
  <c r="V21" i="8"/>
  <c r="V20" i="8" s="1"/>
  <c r="R21" i="8"/>
  <c r="R20" i="8" s="1"/>
  <c r="N21" i="8"/>
  <c r="N20" i="8" s="1"/>
  <c r="J21" i="8"/>
  <c r="J20" i="8" s="1"/>
  <c r="F21" i="8"/>
  <c r="F20" i="8" s="1"/>
  <c r="CA21" i="8"/>
  <c r="CA20" i="8" s="1"/>
  <c r="BU21" i="8"/>
  <c r="BU20" i="8" s="1"/>
  <c r="BM21" i="8"/>
  <c r="BM20" i="8" s="1"/>
  <c r="BE21" i="8"/>
  <c r="BE20" i="8" s="1"/>
  <c r="AW21" i="8"/>
  <c r="AW20" i="8" s="1"/>
  <c r="AO21" i="8"/>
  <c r="AO20" i="8" s="1"/>
  <c r="AG21" i="8"/>
  <c r="AG20" i="8" s="1"/>
  <c r="Y21" i="8"/>
  <c r="Y20" i="8" s="1"/>
  <c r="Q21" i="8"/>
  <c r="Q20" i="8" s="1"/>
  <c r="I21" i="8"/>
  <c r="I20" i="8" s="1"/>
  <c r="BO21" i="8"/>
  <c r="BO20" i="8" s="1"/>
  <c r="BC21" i="8"/>
  <c r="BC20" i="8" s="1"/>
  <c r="AU21" i="8"/>
  <c r="AU20" i="8" s="1"/>
  <c r="AM21" i="8"/>
  <c r="AM20" i="8" s="1"/>
  <c r="AE21" i="8"/>
  <c r="AE20" i="8" s="1"/>
  <c r="S21" i="8"/>
  <c r="S20" i="8" s="1"/>
  <c r="AQ21" i="8"/>
  <c r="AQ20" i="8" s="1"/>
  <c r="BS21" i="8"/>
  <c r="BS20" i="8" s="1"/>
  <c r="BK21" i="8"/>
  <c r="BK20" i="8" s="1"/>
  <c r="AY21" i="8"/>
  <c r="AY20" i="8" s="1"/>
  <c r="AI21" i="8"/>
  <c r="AI20" i="8" s="1"/>
  <c r="W21" i="8"/>
  <c r="W20" i="8" s="1"/>
  <c r="O21" i="8"/>
  <c r="O20" i="8" s="1"/>
  <c r="G21" i="8"/>
  <c r="G20" i="8" s="1"/>
  <c r="BW21" i="8"/>
  <c r="BW20" i="8" s="1"/>
  <c r="BG21" i="8"/>
  <c r="BG20" i="8" s="1"/>
  <c r="AA21" i="8"/>
  <c r="AA20" i="8" s="1"/>
  <c r="K21" i="8"/>
  <c r="K20" i="8" s="1"/>
  <c r="BT21" i="8"/>
  <c r="BT20" i="8" s="1"/>
  <c r="BL21" i="8"/>
  <c r="BL20" i="8" s="1"/>
  <c r="BD21" i="8"/>
  <c r="BD20" i="8" s="1"/>
  <c r="AV21" i="8"/>
  <c r="AV20" i="8" s="1"/>
  <c r="AN21" i="8"/>
  <c r="AN20" i="8" s="1"/>
  <c r="AF21" i="8"/>
  <c r="AF20" i="8" s="1"/>
  <c r="X21" i="8"/>
  <c r="X20" i="8" s="1"/>
  <c r="P21" i="8"/>
  <c r="P20" i="8" s="1"/>
  <c r="H21" i="8"/>
  <c r="H20" i="8" s="1"/>
  <c r="J395" i="15" l="1"/>
  <c r="J412" i="15" s="1"/>
  <c r="J377" i="15"/>
  <c r="J286" i="15"/>
  <c r="J285" i="15" s="1"/>
  <c r="J339" i="15" s="1"/>
  <c r="J106" i="15"/>
  <c r="K101" i="15"/>
  <c r="J101" i="15"/>
  <c r="K95" i="15"/>
  <c r="K94" i="15" s="1"/>
  <c r="J95" i="15"/>
  <c r="J94" i="15" s="1"/>
  <c r="K79" i="15"/>
  <c r="J79" i="15"/>
  <c r="J72" i="15"/>
  <c r="J71" i="15" s="1"/>
  <c r="K71" i="15"/>
  <c r="K68" i="15"/>
  <c r="J68" i="15"/>
  <c r="K60" i="15"/>
  <c r="J60" i="15"/>
  <c r="K51" i="15"/>
  <c r="J51" i="15"/>
  <c r="K36" i="15"/>
  <c r="J36" i="15"/>
  <c r="K21" i="15"/>
  <c r="J21" i="15"/>
  <c r="V21" i="10" l="1"/>
  <c r="V20" i="10" s="1"/>
  <c r="V19" i="10" s="1"/>
  <c r="AN41" i="10" l="1"/>
  <c r="AX46" i="10"/>
  <c r="AX41" i="10" s="1"/>
  <c r="AN129" i="10" l="1"/>
  <c r="AN20" i="10" s="1"/>
  <c r="AX131" i="10"/>
  <c r="AX129" i="10"/>
  <c r="AX20" i="10" s="1"/>
  <c r="AX19" i="10" s="1"/>
  <c r="AN19" i="10" l="1"/>
  <c r="R207" i="4" l="1"/>
  <c r="Q207" i="4"/>
  <c r="Q300" i="4"/>
  <c r="R300" i="4"/>
  <c r="Q58" i="4"/>
  <c r="R58" i="4"/>
  <c r="R46" i="4"/>
  <c r="Q46" i="4"/>
  <c r="R59" i="4"/>
  <c r="Q59" i="4"/>
  <c r="R310" i="4"/>
  <c r="Q310" i="4"/>
  <c r="Q22" i="4"/>
  <c r="R22" i="4"/>
  <c r="R411" i="4"/>
  <c r="Q411" i="4"/>
  <c r="Q393" i="4"/>
  <c r="R393" i="4"/>
  <c r="Q264" i="4" l="1"/>
  <c r="R264" i="4"/>
  <c r="Q382" i="4" l="1"/>
  <c r="R382" i="4"/>
  <c r="R31" i="4" l="1"/>
  <c r="Q31" i="4"/>
  <c r="Q385" i="4"/>
  <c r="R385" i="4"/>
  <c r="R956" i="4" l="1"/>
  <c r="Q956" i="4"/>
  <c r="Q1028" i="4" l="1"/>
  <c r="R1028" i="4"/>
  <c r="Q1045" i="4" l="1"/>
  <c r="R1045" i="4"/>
  <c r="R929" i="4"/>
  <c r="Q929" i="4"/>
  <c r="R910" i="4"/>
  <c r="Q910" i="4"/>
  <c r="Q920" i="4"/>
  <c r="Q919" i="4" s="1"/>
  <c r="R920" i="4"/>
  <c r="R919" i="4" s="1"/>
  <c r="Q1060" i="4"/>
  <c r="R1060" i="4"/>
  <c r="Q941" i="4"/>
  <c r="R941" i="4"/>
  <c r="Q962" i="4"/>
  <c r="R962" i="4"/>
  <c r="Q893" i="4"/>
  <c r="R893" i="4"/>
  <c r="Q963" i="4"/>
  <c r="R963" i="4"/>
  <c r="R916" i="4"/>
  <c r="R915" i="4" s="1"/>
  <c r="Q916" i="4"/>
  <c r="Q915" i="4" s="1"/>
  <c r="R1052" i="4"/>
  <c r="Q1052" i="4"/>
  <c r="Q992" i="4"/>
  <c r="R992" i="4"/>
  <c r="Q903" i="4"/>
  <c r="R903" i="4"/>
  <c r="Q995" i="4"/>
  <c r="R995" i="4"/>
  <c r="Q977" i="4"/>
  <c r="R977" i="4"/>
  <c r="Q959" i="4"/>
  <c r="R959" i="4"/>
  <c r="R905" i="4"/>
  <c r="Q905" i="4"/>
  <c r="Q1076" i="4"/>
  <c r="Q1075" i="4" s="1"/>
  <c r="R1076" i="4"/>
  <c r="R1075" i="4" s="1"/>
  <c r="Q980" i="4"/>
  <c r="R980" i="4"/>
  <c r="Q935" i="4"/>
  <c r="R935" i="4"/>
  <c r="R904" i="4"/>
  <c r="Q904" i="4"/>
  <c r="R873" i="4"/>
  <c r="Q873" i="4"/>
  <c r="Q1046" i="4"/>
  <c r="R1046" i="4"/>
  <c r="R940" i="4"/>
  <c r="Q940" i="4"/>
  <c r="Q924" i="4"/>
  <c r="R924" i="4"/>
  <c r="R888" i="4"/>
  <c r="R887" i="4" s="1"/>
  <c r="Q888" i="4"/>
  <c r="Q887" i="4" s="1"/>
  <c r="Q886" i="4"/>
  <c r="Q885" i="4" s="1"/>
  <c r="R886" i="4"/>
  <c r="R885" i="4" s="1"/>
  <c r="R1041" i="4"/>
  <c r="Q1041" i="4"/>
  <c r="R983" i="4"/>
  <c r="Q983" i="4"/>
  <c r="Q1070" i="4"/>
  <c r="R1070" i="4"/>
  <c r="Q928" i="4"/>
  <c r="R928" i="4"/>
  <c r="Q897" i="4"/>
  <c r="R897" i="4"/>
  <c r="R952" i="4"/>
  <c r="Q952" i="4"/>
  <c r="Q931" i="4"/>
  <c r="R931" i="4"/>
  <c r="R979" i="4"/>
  <c r="Q979" i="4"/>
  <c r="R930" i="4"/>
  <c r="Q930" i="4"/>
  <c r="Q911" i="4"/>
  <c r="R911" i="4"/>
  <c r="Q871" i="4"/>
  <c r="R871" i="4"/>
  <c r="R1038" i="4"/>
  <c r="Q1038" i="4"/>
  <c r="R978" i="4"/>
  <c r="Q978" i="4"/>
  <c r="R876" i="4"/>
  <c r="Q876" i="4"/>
  <c r="R1003" i="4"/>
  <c r="Q1003" i="4"/>
  <c r="Q948" i="4"/>
  <c r="R948" i="4"/>
  <c r="R892" i="4"/>
  <c r="Q892" i="4"/>
  <c r="R989" i="4"/>
  <c r="Q989" i="4"/>
  <c r="R927" i="4"/>
  <c r="Q927" i="4"/>
  <c r="Q971" i="4"/>
  <c r="R971" i="4"/>
  <c r="Q1051" i="4"/>
  <c r="R1051" i="4"/>
  <c r="Q902" i="4"/>
  <c r="R902" i="4"/>
  <c r="Q425" i="4"/>
  <c r="R425" i="4"/>
  <c r="R375" i="4"/>
  <c r="Q375" i="4"/>
  <c r="Q41" i="4"/>
  <c r="R41" i="4"/>
  <c r="Q535" i="4"/>
  <c r="R535" i="4"/>
  <c r="Q548" i="4"/>
  <c r="Q547" i="4" s="1"/>
  <c r="R548" i="4"/>
  <c r="R547" i="4" s="1"/>
  <c r="R708" i="4"/>
  <c r="Q708" i="4"/>
  <c r="R672" i="4"/>
  <c r="Q672" i="4"/>
  <c r="R650" i="4"/>
  <c r="Q650" i="4"/>
  <c r="R627" i="4"/>
  <c r="Q627" i="4"/>
  <c r="R600" i="4"/>
  <c r="Q600" i="4"/>
  <c r="Q576" i="4"/>
  <c r="R576" i="4"/>
  <c r="Q560" i="4"/>
  <c r="R560" i="4"/>
  <c r="Q521" i="4"/>
  <c r="R521" i="4"/>
  <c r="Q499" i="4"/>
  <c r="R499" i="4"/>
  <c r="Q481" i="4"/>
  <c r="R481" i="4"/>
  <c r="Q461" i="4"/>
  <c r="R461" i="4"/>
  <c r="R444" i="4"/>
  <c r="Q444" i="4"/>
  <c r="R428" i="4"/>
  <c r="Q428" i="4"/>
  <c r="Q406" i="4"/>
  <c r="R406" i="4"/>
  <c r="Q370" i="4"/>
  <c r="R370" i="4"/>
  <c r="R657" i="4"/>
  <c r="Q657" i="4"/>
  <c r="Q527" i="4"/>
  <c r="R527" i="4"/>
  <c r="R465" i="4"/>
  <c r="Q465" i="4"/>
  <c r="R430" i="4"/>
  <c r="Q430" i="4"/>
  <c r="Q372" i="4"/>
  <c r="R372" i="4"/>
  <c r="R346" i="4"/>
  <c r="Q346" i="4"/>
  <c r="R314" i="4"/>
  <c r="Q314" i="4"/>
  <c r="R344" i="4"/>
  <c r="Q344" i="4"/>
  <c r="Q324" i="4"/>
  <c r="R324" i="4"/>
  <c r="R301" i="4"/>
  <c r="Q301" i="4"/>
  <c r="R278" i="4"/>
  <c r="Q278" i="4"/>
  <c r="Q228" i="4"/>
  <c r="R228" i="4"/>
  <c r="Q204" i="4"/>
  <c r="R204" i="4"/>
  <c r="R183" i="4"/>
  <c r="Q183" i="4"/>
  <c r="Q304" i="4"/>
  <c r="R304" i="4"/>
  <c r="Q276" i="4"/>
  <c r="R276" i="4"/>
  <c r="Q241" i="4"/>
  <c r="R241" i="4"/>
  <c r="Q206" i="4"/>
  <c r="R206" i="4"/>
  <c r="R162" i="4"/>
  <c r="Q162" i="4"/>
  <c r="R116" i="4"/>
  <c r="Q116" i="4"/>
  <c r="Q78" i="4"/>
  <c r="R78" i="4"/>
  <c r="R164" i="4"/>
  <c r="Q164" i="4"/>
  <c r="Q142" i="4"/>
  <c r="R142" i="4"/>
  <c r="R123" i="4"/>
  <c r="Q123" i="4"/>
  <c r="Q101" i="4"/>
  <c r="R101" i="4"/>
  <c r="R80" i="4"/>
  <c r="Q80" i="4"/>
  <c r="R63" i="4"/>
  <c r="Q63" i="4"/>
  <c r="R918" i="4"/>
  <c r="R917" i="4" s="1"/>
  <c r="Q918" i="4"/>
  <c r="Q917" i="4" s="1"/>
  <c r="Q955" i="4"/>
  <c r="R955" i="4"/>
  <c r="R840" i="4"/>
  <c r="Q840" i="4"/>
  <c r="R803" i="4"/>
  <c r="Q803" i="4"/>
  <c r="R773" i="4"/>
  <c r="Q773" i="4"/>
  <c r="Q754" i="4"/>
  <c r="R754" i="4"/>
  <c r="R738" i="4"/>
  <c r="Q738" i="4"/>
  <c r="R720" i="4"/>
  <c r="Q720" i="4"/>
  <c r="R697" i="4"/>
  <c r="Q697" i="4"/>
  <c r="Q671" i="4"/>
  <c r="R671" i="4"/>
  <c r="R644" i="4"/>
  <c r="Q644" i="4"/>
  <c r="R616" i="4"/>
  <c r="Q616" i="4"/>
  <c r="R571" i="4"/>
  <c r="Q571" i="4"/>
  <c r="Q515" i="4"/>
  <c r="R515" i="4"/>
  <c r="R480" i="4"/>
  <c r="Q480" i="4"/>
  <c r="R466" i="4"/>
  <c r="Q466" i="4"/>
  <c r="R435" i="4"/>
  <c r="Q435" i="4"/>
  <c r="R401" i="4"/>
  <c r="Q401" i="4"/>
  <c r="R369" i="4"/>
  <c r="Q369" i="4"/>
  <c r="R343" i="4"/>
  <c r="Q343" i="4"/>
  <c r="R319" i="4"/>
  <c r="Q319" i="4"/>
  <c r="Q1036" i="4"/>
  <c r="R1036" i="4"/>
  <c r="R960" i="4"/>
  <c r="Q960" i="4"/>
  <c r="Q906" i="4"/>
  <c r="R906" i="4"/>
  <c r="Q843" i="4"/>
  <c r="R843" i="4"/>
  <c r="Q714" i="4"/>
  <c r="R714" i="4"/>
  <c r="R682" i="4"/>
  <c r="Q682" i="4"/>
  <c r="Q625" i="4"/>
  <c r="R625" i="4"/>
  <c r="Q594" i="4"/>
  <c r="R594" i="4"/>
  <c r="Q523" i="4"/>
  <c r="R523" i="4"/>
  <c r="R426" i="4"/>
  <c r="Q426" i="4"/>
  <c r="R354" i="4"/>
  <c r="Q354" i="4"/>
  <c r="R285" i="4"/>
  <c r="Q285" i="4"/>
  <c r="Q230" i="4"/>
  <c r="R230" i="4"/>
  <c r="Q185" i="4"/>
  <c r="R185" i="4"/>
  <c r="Q139" i="4"/>
  <c r="R139" i="4"/>
  <c r="R74" i="4"/>
  <c r="Q74" i="4"/>
  <c r="R1061" i="4"/>
  <c r="Q1061" i="4"/>
  <c r="R1039" i="4"/>
  <c r="Q1039" i="4"/>
  <c r="R1011" i="4"/>
  <c r="Q1011" i="4"/>
  <c r="R994" i="4"/>
  <c r="Q994" i="4"/>
  <c r="Q932" i="4"/>
  <c r="R932" i="4"/>
  <c r="Q874" i="4"/>
  <c r="R874" i="4"/>
  <c r="R827" i="4"/>
  <c r="Q827" i="4"/>
  <c r="R809" i="4"/>
  <c r="Q809" i="4"/>
  <c r="R793" i="4"/>
  <c r="Q793" i="4"/>
  <c r="R765" i="4"/>
  <c r="Q765" i="4"/>
  <c r="R731" i="4"/>
  <c r="Q731" i="4"/>
  <c r="Q669" i="4"/>
  <c r="R669" i="4"/>
  <c r="R646" i="4"/>
  <c r="Q646" i="4"/>
  <c r="Q295" i="4"/>
  <c r="R295" i="4"/>
  <c r="R273" i="4"/>
  <c r="Q273" i="4"/>
  <c r="R223" i="4"/>
  <c r="Q223" i="4"/>
  <c r="R199" i="4"/>
  <c r="Q199" i="4"/>
  <c r="R155" i="4"/>
  <c r="Q155" i="4"/>
  <c r="Q126" i="4"/>
  <c r="R126" i="4"/>
  <c r="R93" i="4"/>
  <c r="Q93" i="4"/>
  <c r="Q67" i="4"/>
  <c r="R67" i="4"/>
  <c r="R35" i="4"/>
  <c r="Q35" i="4"/>
  <c r="R605" i="4"/>
  <c r="Q605" i="4"/>
  <c r="Q578" i="4"/>
  <c r="R578" i="4"/>
  <c r="R517" i="4"/>
  <c r="Q517" i="4"/>
  <c r="R487" i="4"/>
  <c r="Q487" i="4"/>
  <c r="Q445" i="4"/>
  <c r="R445" i="4"/>
  <c r="Q429" i="4"/>
  <c r="R429" i="4"/>
  <c r="R394" i="4"/>
  <c r="Q394" i="4"/>
  <c r="R367" i="4"/>
  <c r="Q367" i="4"/>
  <c r="Q345" i="4"/>
  <c r="R345" i="4"/>
  <c r="R325" i="4"/>
  <c r="Q325" i="4"/>
  <c r="R303" i="4"/>
  <c r="Q303" i="4"/>
  <c r="Q270" i="4"/>
  <c r="R270" i="4"/>
  <c r="Q240" i="4"/>
  <c r="R240" i="4"/>
  <c r="R205" i="4"/>
  <c r="Q205" i="4"/>
  <c r="R184" i="4"/>
  <c r="Q184" i="4"/>
  <c r="R161" i="4"/>
  <c r="Q161" i="4"/>
  <c r="R143" i="4"/>
  <c r="Q143" i="4"/>
  <c r="Q106" i="4"/>
  <c r="R106" i="4"/>
  <c r="Q77" i="4"/>
  <c r="R77" i="4"/>
  <c r="Q57" i="4"/>
  <c r="R57" i="4"/>
  <c r="R32" i="4"/>
  <c r="Q32" i="4"/>
  <c r="R1066" i="4"/>
  <c r="R1065" i="4" s="1"/>
  <c r="Q1066" i="4"/>
  <c r="Q1065" i="4" s="1"/>
  <c r="R713" i="4"/>
  <c r="Q713" i="4"/>
  <c r="R601" i="4"/>
  <c r="Q601" i="4"/>
  <c r="R371" i="4"/>
  <c r="Q371" i="4"/>
  <c r="R1027" i="4"/>
  <c r="Q1027" i="4"/>
  <c r="R1006" i="4"/>
  <c r="Q1006" i="4"/>
  <c r="R985" i="4"/>
  <c r="Q985" i="4"/>
  <c r="R968" i="4"/>
  <c r="Q968" i="4"/>
  <c r="Q909" i="4"/>
  <c r="R909" i="4"/>
  <c r="Q841" i="4"/>
  <c r="R841" i="4"/>
  <c r="R812" i="4"/>
  <c r="Q812" i="4"/>
  <c r="R778" i="4"/>
  <c r="Q778" i="4"/>
  <c r="R755" i="4"/>
  <c r="Q755" i="4"/>
  <c r="Q1071" i="4"/>
  <c r="R1071" i="4"/>
  <c r="R1014" i="4"/>
  <c r="Q1014" i="4"/>
  <c r="R996" i="4"/>
  <c r="Q996" i="4"/>
  <c r="R899" i="4"/>
  <c r="Q899" i="4"/>
  <c r="R693" i="4"/>
  <c r="Q693" i="4"/>
  <c r="Q447" i="4"/>
  <c r="R447" i="4"/>
  <c r="Q355" i="4"/>
  <c r="R355" i="4"/>
  <c r="R243" i="4"/>
  <c r="Q243" i="4"/>
  <c r="Q108" i="4"/>
  <c r="R108" i="4"/>
  <c r="Q290" i="4"/>
  <c r="R290" i="4"/>
  <c r="Q1040" i="4"/>
  <c r="R1040" i="4"/>
  <c r="Q982" i="4"/>
  <c r="R982" i="4"/>
  <c r="R943" i="4"/>
  <c r="Q943" i="4"/>
  <c r="Q847" i="4"/>
  <c r="R847" i="4"/>
  <c r="Q810" i="4"/>
  <c r="R810" i="4"/>
  <c r="Q794" i="4"/>
  <c r="R794" i="4"/>
  <c r="Q772" i="4"/>
  <c r="R772" i="4"/>
  <c r="R728" i="4"/>
  <c r="Q728" i="4"/>
  <c r="Q800" i="4"/>
  <c r="R800" i="4"/>
  <c r="R533" i="4"/>
  <c r="Q533" i="4"/>
  <c r="R528" i="4"/>
  <c r="Q528" i="4"/>
  <c r="Q519" i="4"/>
  <c r="R519" i="4"/>
  <c r="R597" i="4"/>
  <c r="Q597" i="4"/>
  <c r="Q505" i="4"/>
  <c r="R505" i="4"/>
  <c r="Q421" i="4"/>
  <c r="R421" i="4"/>
  <c r="Q342" i="4"/>
  <c r="R342" i="4"/>
  <c r="R647" i="4"/>
  <c r="Q647" i="4"/>
  <c r="R744" i="4"/>
  <c r="Q744" i="4"/>
  <c r="Q692" i="4"/>
  <c r="R692" i="4"/>
  <c r="R633" i="4"/>
  <c r="Q633" i="4"/>
  <c r="R612" i="4"/>
  <c r="Q612" i="4"/>
  <c r="R485" i="4"/>
  <c r="Q485" i="4"/>
  <c r="R420" i="4"/>
  <c r="Q420" i="4"/>
  <c r="R315" i="4"/>
  <c r="Q315" i="4"/>
  <c r="Q259" i="4"/>
  <c r="R259" i="4"/>
  <c r="R188" i="4"/>
  <c r="Q188" i="4"/>
  <c r="Q27" i="4"/>
  <c r="R27" i="4"/>
  <c r="R842" i="4"/>
  <c r="Q842" i="4"/>
  <c r="R825" i="4"/>
  <c r="Q825" i="4"/>
  <c r="R723" i="4"/>
  <c r="Q723" i="4"/>
  <c r="R678" i="4"/>
  <c r="Q678" i="4"/>
  <c r="R639" i="4"/>
  <c r="Q639" i="4"/>
  <c r="R630" i="4"/>
  <c r="Q630" i="4"/>
  <c r="Q562" i="4"/>
  <c r="R562" i="4"/>
  <c r="Q554" i="4"/>
  <c r="R554" i="4"/>
  <c r="Q497" i="4"/>
  <c r="R497" i="4"/>
  <c r="R422" i="4"/>
  <c r="Q422" i="4"/>
  <c r="Q396" i="4"/>
  <c r="R396" i="4"/>
  <c r="Q253" i="4"/>
  <c r="R253" i="4"/>
  <c r="Q152" i="4"/>
  <c r="R152" i="4"/>
  <c r="Q104" i="4"/>
  <c r="R104" i="4"/>
  <c r="R844" i="4"/>
  <c r="Q844" i="4"/>
  <c r="Q766" i="4"/>
  <c r="R766" i="4"/>
  <c r="R709" i="4"/>
  <c r="Q709" i="4"/>
  <c r="R546" i="4"/>
  <c r="Q546" i="4"/>
  <c r="R520" i="4"/>
  <c r="Q520" i="4"/>
  <c r="Q479" i="4"/>
  <c r="R479" i="4"/>
  <c r="Q419" i="4"/>
  <c r="R419" i="4"/>
  <c r="R360" i="4"/>
  <c r="Q360" i="4"/>
  <c r="Q316" i="4"/>
  <c r="R316" i="4"/>
  <c r="R178" i="4"/>
  <c r="Q178" i="4"/>
  <c r="R141" i="4"/>
  <c r="Q141" i="4"/>
  <c r="Q85" i="4"/>
  <c r="R85" i="4"/>
  <c r="R846" i="4"/>
  <c r="Q846" i="4"/>
  <c r="R785" i="4"/>
  <c r="Q785" i="4"/>
  <c r="R695" i="4"/>
  <c r="Q695" i="4"/>
  <c r="R638" i="4"/>
  <c r="Q638" i="4"/>
  <c r="R595" i="4"/>
  <c r="Q595" i="4"/>
  <c r="R569" i="4"/>
  <c r="Q569" i="4"/>
  <c r="R559" i="4"/>
  <c r="Q559" i="4"/>
  <c r="Q537" i="4"/>
  <c r="R537" i="4"/>
  <c r="R498" i="4"/>
  <c r="Q498" i="4"/>
  <c r="Q274" i="4"/>
  <c r="R274" i="4"/>
  <c r="Q195" i="4"/>
  <c r="R195" i="4"/>
  <c r="Q173" i="4"/>
  <c r="R173" i="4"/>
  <c r="R92" i="4"/>
  <c r="Q92" i="4"/>
  <c r="R249" i="4"/>
  <c r="R248" i="4" s="1"/>
  <c r="Q249" i="4"/>
  <c r="Q248" i="4" s="1"/>
  <c r="Q30" i="4"/>
  <c r="R30" i="4"/>
  <c r="R512" i="4"/>
  <c r="Q512" i="4"/>
  <c r="R702" i="4"/>
  <c r="Q702" i="4"/>
  <c r="R668" i="4"/>
  <c r="Q668" i="4"/>
  <c r="R645" i="4"/>
  <c r="Q645" i="4"/>
  <c r="R617" i="4"/>
  <c r="Q617" i="4"/>
  <c r="R596" i="4"/>
  <c r="Q596" i="4"/>
  <c r="Q572" i="4"/>
  <c r="R572" i="4"/>
  <c r="Q556" i="4"/>
  <c r="R556" i="4"/>
  <c r="R516" i="4"/>
  <c r="Q516" i="4"/>
  <c r="Q495" i="4"/>
  <c r="R495" i="4"/>
  <c r="Q477" i="4"/>
  <c r="R477" i="4"/>
  <c r="Q457" i="4"/>
  <c r="R457" i="4"/>
  <c r="R440" i="4"/>
  <c r="Q440" i="4"/>
  <c r="Q424" i="4"/>
  <c r="R424" i="4"/>
  <c r="Q402" i="4"/>
  <c r="R402" i="4"/>
  <c r="R366" i="4"/>
  <c r="Q366" i="4"/>
  <c r="R619" i="4"/>
  <c r="Q619" i="4"/>
  <c r="Q509" i="4"/>
  <c r="R509" i="4"/>
  <c r="R455" i="4"/>
  <c r="Q455" i="4"/>
  <c r="Q408" i="4"/>
  <c r="R408" i="4"/>
  <c r="Q368" i="4"/>
  <c r="R368" i="4"/>
  <c r="Q338" i="4"/>
  <c r="R338" i="4"/>
  <c r="R356" i="4"/>
  <c r="Q356" i="4"/>
  <c r="Q336" i="4"/>
  <c r="R336" i="4"/>
  <c r="Q320" i="4"/>
  <c r="R320" i="4"/>
  <c r="R296" i="4"/>
  <c r="Q296" i="4"/>
  <c r="Q269" i="4"/>
  <c r="R269" i="4"/>
  <c r="Q224" i="4"/>
  <c r="R224" i="4"/>
  <c r="Q200" i="4"/>
  <c r="R200" i="4"/>
  <c r="Q179" i="4"/>
  <c r="R179" i="4"/>
  <c r="R298" i="4"/>
  <c r="Q298" i="4"/>
  <c r="Q267" i="4"/>
  <c r="R267" i="4"/>
  <c r="Q235" i="4"/>
  <c r="R235" i="4"/>
  <c r="Q198" i="4"/>
  <c r="R198" i="4"/>
  <c r="R154" i="4"/>
  <c r="Q154" i="4"/>
  <c r="R107" i="4"/>
  <c r="Q107" i="4"/>
  <c r="Q70" i="4"/>
  <c r="R70" i="4"/>
  <c r="Q160" i="4"/>
  <c r="R160" i="4"/>
  <c r="R137" i="4"/>
  <c r="Q137" i="4"/>
  <c r="R118" i="4"/>
  <c r="Q118" i="4"/>
  <c r="R96" i="4"/>
  <c r="Q96" i="4"/>
  <c r="R76" i="4"/>
  <c r="Q76" i="4"/>
  <c r="R51" i="4"/>
  <c r="Q51" i="4"/>
  <c r="Q1064" i="4"/>
  <c r="Q1063" i="4" s="1"/>
  <c r="R1064" i="4"/>
  <c r="R1063" i="4" s="1"/>
  <c r="R934" i="4"/>
  <c r="Q934" i="4"/>
  <c r="Q882" i="4"/>
  <c r="R882" i="4"/>
  <c r="R819" i="4"/>
  <c r="Q819" i="4"/>
  <c r="R791" i="4"/>
  <c r="Q791" i="4"/>
  <c r="R767" i="4"/>
  <c r="Q767" i="4"/>
  <c r="R750" i="4"/>
  <c r="Q750" i="4"/>
  <c r="R734" i="4"/>
  <c r="Q734" i="4"/>
  <c r="R715" i="4"/>
  <c r="Q715" i="4"/>
  <c r="R687" i="4"/>
  <c r="Q687" i="4"/>
  <c r="Q662" i="4"/>
  <c r="R662" i="4"/>
  <c r="R640" i="4"/>
  <c r="Q640" i="4"/>
  <c r="R603" i="4"/>
  <c r="Q603" i="4"/>
  <c r="R555" i="4"/>
  <c r="Q555" i="4"/>
  <c r="R510" i="4"/>
  <c r="Q510" i="4"/>
  <c r="Q451" i="4"/>
  <c r="R451" i="4"/>
  <c r="Q431" i="4"/>
  <c r="R431" i="4"/>
  <c r="R397" i="4"/>
  <c r="Q397" i="4"/>
  <c r="R365" i="4"/>
  <c r="Q365" i="4"/>
  <c r="R339" i="4"/>
  <c r="Q339" i="4"/>
  <c r="Q1025" i="4"/>
  <c r="R1025" i="4"/>
  <c r="Q987" i="4"/>
  <c r="R987" i="4"/>
  <c r="R898" i="4"/>
  <c r="Q898" i="4"/>
  <c r="Q833" i="4"/>
  <c r="R833" i="4"/>
  <c r="R700" i="4"/>
  <c r="Q700" i="4"/>
  <c r="R670" i="4"/>
  <c r="Q670" i="4"/>
  <c r="R610" i="4"/>
  <c r="Q610" i="4"/>
  <c r="R579" i="4"/>
  <c r="Q579" i="4"/>
  <c r="Q459" i="4"/>
  <c r="R459" i="4"/>
  <c r="R418" i="4"/>
  <c r="Q418" i="4"/>
  <c r="Q330" i="4"/>
  <c r="R330" i="4"/>
  <c r="Q272" i="4"/>
  <c r="R272" i="4"/>
  <c r="Q222" i="4"/>
  <c r="R222" i="4"/>
  <c r="Q177" i="4"/>
  <c r="R177" i="4"/>
  <c r="R111" i="4"/>
  <c r="Q111" i="4"/>
  <c r="R66" i="4"/>
  <c r="Q66" i="4"/>
  <c r="Q1056" i="4"/>
  <c r="R1056" i="4"/>
  <c r="R1029" i="4"/>
  <c r="Q1029" i="4"/>
  <c r="R1007" i="4"/>
  <c r="Q1007" i="4"/>
  <c r="R990" i="4"/>
  <c r="Q990" i="4"/>
  <c r="R973" i="4"/>
  <c r="Q973" i="4"/>
  <c r="Q953" i="4"/>
  <c r="R953" i="4"/>
  <c r="R861" i="4"/>
  <c r="Q861" i="4"/>
  <c r="R821" i="4"/>
  <c r="Q821" i="4"/>
  <c r="R805" i="4"/>
  <c r="Q805" i="4"/>
  <c r="R779" i="4"/>
  <c r="Q779" i="4"/>
  <c r="Q756" i="4"/>
  <c r="R756" i="4"/>
  <c r="R727" i="4"/>
  <c r="Q727" i="4"/>
  <c r="R664" i="4"/>
  <c r="Q664" i="4"/>
  <c r="R623" i="4"/>
  <c r="Q623" i="4"/>
  <c r="Q286" i="4"/>
  <c r="R286" i="4"/>
  <c r="Q261" i="4"/>
  <c r="R261" i="4"/>
  <c r="Q214" i="4"/>
  <c r="R214" i="4"/>
  <c r="Q186" i="4"/>
  <c r="R186" i="4"/>
  <c r="R151" i="4"/>
  <c r="Q151" i="4"/>
  <c r="Q117" i="4"/>
  <c r="R117" i="4"/>
  <c r="Q89" i="4"/>
  <c r="R89" i="4"/>
  <c r="R54" i="4"/>
  <c r="Q54" i="4"/>
  <c r="R28" i="4"/>
  <c r="Q28" i="4"/>
  <c r="R592" i="4"/>
  <c r="Q592" i="4"/>
  <c r="R561" i="4"/>
  <c r="Q561" i="4"/>
  <c r="R508" i="4"/>
  <c r="Q508" i="4"/>
  <c r="R482" i="4"/>
  <c r="Q482" i="4"/>
  <c r="Q441" i="4"/>
  <c r="R441" i="4"/>
  <c r="R389" i="4"/>
  <c r="Q389" i="4"/>
  <c r="R362" i="4"/>
  <c r="Q362" i="4"/>
  <c r="R341" i="4"/>
  <c r="Q341" i="4"/>
  <c r="R321" i="4"/>
  <c r="Q321" i="4"/>
  <c r="Q293" i="4"/>
  <c r="R293" i="4"/>
  <c r="Q255" i="4"/>
  <c r="R255" i="4"/>
  <c r="Q229" i="4"/>
  <c r="R229" i="4"/>
  <c r="R201" i="4"/>
  <c r="Q201" i="4"/>
  <c r="R180" i="4"/>
  <c r="Q180" i="4"/>
  <c r="R157" i="4"/>
  <c r="Q157" i="4"/>
  <c r="Q138" i="4"/>
  <c r="R138" i="4"/>
  <c r="Q98" i="4"/>
  <c r="R98" i="4"/>
  <c r="Q73" i="4"/>
  <c r="R73" i="4"/>
  <c r="Q47" i="4"/>
  <c r="R47" i="4"/>
  <c r="R26" i="4"/>
  <c r="Q26" i="4"/>
  <c r="Q914" i="4"/>
  <c r="Q913" i="4" s="1"/>
  <c r="R914" i="4"/>
  <c r="R913" i="4" s="1"/>
  <c r="Q685" i="4"/>
  <c r="R685" i="4"/>
  <c r="R492" i="4"/>
  <c r="Q492" i="4"/>
  <c r="R307" i="4"/>
  <c r="Q307" i="4"/>
  <c r="R1053" i="4"/>
  <c r="Q1053" i="4"/>
  <c r="R1022" i="4"/>
  <c r="Q1022" i="4"/>
  <c r="R1002" i="4"/>
  <c r="Q1002" i="4"/>
  <c r="R957" i="4"/>
  <c r="Q957" i="4"/>
  <c r="Q830" i="4"/>
  <c r="R830" i="4"/>
  <c r="R808" i="4"/>
  <c r="Q808" i="4"/>
  <c r="Q774" i="4"/>
  <c r="R774" i="4"/>
  <c r="R751" i="4"/>
  <c r="Q751" i="4"/>
  <c r="R988" i="4"/>
  <c r="Q988" i="4"/>
  <c r="Q877" i="4"/>
  <c r="R877" i="4"/>
  <c r="Q679" i="4"/>
  <c r="R679" i="4"/>
  <c r="R415" i="4"/>
  <c r="Q415" i="4"/>
  <c r="R335" i="4"/>
  <c r="Q335" i="4"/>
  <c r="R182" i="4"/>
  <c r="Q182" i="4"/>
  <c r="Q71" i="4"/>
  <c r="R71" i="4"/>
  <c r="R231" i="4"/>
  <c r="Q231" i="4"/>
  <c r="Q1018" i="4"/>
  <c r="R1018" i="4"/>
  <c r="Q974" i="4"/>
  <c r="R974" i="4"/>
  <c r="Q933" i="4"/>
  <c r="R933" i="4"/>
  <c r="R881" i="4"/>
  <c r="Q881" i="4"/>
  <c r="Q839" i="4"/>
  <c r="R839" i="4"/>
  <c r="Q806" i="4"/>
  <c r="R806" i="4"/>
  <c r="Q790" i="4"/>
  <c r="R790" i="4"/>
  <c r="Q757" i="4"/>
  <c r="R757" i="4"/>
  <c r="Q724" i="4"/>
  <c r="R724" i="4"/>
  <c r="Q901" i="4"/>
  <c r="R901" i="4"/>
  <c r="Q340" i="4"/>
  <c r="R340" i="4"/>
  <c r="Q488" i="4"/>
  <c r="R488" i="4"/>
  <c r="Q284" i="4"/>
  <c r="R284" i="4"/>
  <c r="R699" i="4"/>
  <c r="Q699" i="4"/>
  <c r="Q730" i="4"/>
  <c r="R730" i="4"/>
  <c r="R747" i="4"/>
  <c r="Q747" i="4"/>
  <c r="Q53" i="4"/>
  <c r="R53" i="4"/>
  <c r="R233" i="4"/>
  <c r="Q233" i="4"/>
  <c r="R622" i="4"/>
  <c r="R621" i="4" s="1"/>
  <c r="Q622" i="4"/>
  <c r="Q621" i="4" s="1"/>
  <c r="R716" i="4"/>
  <c r="Q716" i="4"/>
  <c r="R684" i="4"/>
  <c r="Q684" i="4"/>
  <c r="R663" i="4"/>
  <c r="Q663" i="4"/>
  <c r="R637" i="4"/>
  <c r="Q637" i="4"/>
  <c r="R613" i="4"/>
  <c r="Q613" i="4"/>
  <c r="R591" i="4"/>
  <c r="Q591" i="4"/>
  <c r="Q568" i="4"/>
  <c r="R568" i="4"/>
  <c r="Q551" i="4"/>
  <c r="R551" i="4"/>
  <c r="Q507" i="4"/>
  <c r="R507" i="4"/>
  <c r="Q490" i="4"/>
  <c r="R490" i="4"/>
  <c r="Q473" i="4"/>
  <c r="R473" i="4"/>
  <c r="Q452" i="4"/>
  <c r="R452" i="4"/>
  <c r="R436" i="4"/>
  <c r="Q436" i="4"/>
  <c r="Q416" i="4"/>
  <c r="R416" i="4"/>
  <c r="Q398" i="4"/>
  <c r="R398" i="4"/>
  <c r="Q361" i="4"/>
  <c r="R361" i="4"/>
  <c r="R602" i="4"/>
  <c r="Q602" i="4"/>
  <c r="Q483" i="4"/>
  <c r="R483" i="4"/>
  <c r="R446" i="4"/>
  <c r="Q446" i="4"/>
  <c r="Q400" i="4"/>
  <c r="R400" i="4"/>
  <c r="Q359" i="4"/>
  <c r="R359" i="4"/>
  <c r="R334" i="4"/>
  <c r="Q334" i="4"/>
  <c r="R352" i="4"/>
  <c r="Q352" i="4"/>
  <c r="Q332" i="4"/>
  <c r="R332" i="4"/>
  <c r="Q311" i="4"/>
  <c r="R311" i="4"/>
  <c r="R291" i="4"/>
  <c r="Q291" i="4"/>
  <c r="R254" i="4"/>
  <c r="Q254" i="4"/>
  <c r="Q220" i="4"/>
  <c r="R220" i="4"/>
  <c r="R196" i="4"/>
  <c r="Q196" i="4"/>
  <c r="R175" i="4"/>
  <c r="Q175" i="4"/>
  <c r="R289" i="4"/>
  <c r="Q289" i="4"/>
  <c r="R260" i="4"/>
  <c r="Q260" i="4"/>
  <c r="Q226" i="4"/>
  <c r="R226" i="4"/>
  <c r="R190" i="4"/>
  <c r="Q190" i="4"/>
  <c r="R135" i="4"/>
  <c r="Q135" i="4"/>
  <c r="R99" i="4"/>
  <c r="Q99" i="4"/>
  <c r="Q60" i="4"/>
  <c r="R60" i="4"/>
  <c r="Q156" i="4"/>
  <c r="R156" i="4"/>
  <c r="R132" i="4"/>
  <c r="Q132" i="4"/>
  <c r="R113" i="4"/>
  <c r="Q113" i="4"/>
  <c r="R90" i="4"/>
  <c r="Q90" i="4"/>
  <c r="R72" i="4"/>
  <c r="Q72" i="4"/>
  <c r="Q45" i="4"/>
  <c r="R45" i="4"/>
  <c r="R237" i="4"/>
  <c r="R236" i="4" s="1"/>
  <c r="Q237" i="4"/>
  <c r="Q236" i="4" s="1"/>
  <c r="Q1068" i="4"/>
  <c r="Q1067" i="4" s="1"/>
  <c r="R1068" i="4"/>
  <c r="R1067" i="4" s="1"/>
  <c r="R1033" i="4"/>
  <c r="Q1033" i="4"/>
  <c r="R925" i="4"/>
  <c r="Q925" i="4"/>
  <c r="Q872" i="4"/>
  <c r="R872" i="4"/>
  <c r="Q811" i="4"/>
  <c r="R811" i="4"/>
  <c r="R787" i="4"/>
  <c r="Q787" i="4"/>
  <c r="R763" i="4"/>
  <c r="Q763" i="4"/>
  <c r="R746" i="4"/>
  <c r="Q746" i="4"/>
  <c r="R729" i="4"/>
  <c r="Q729" i="4"/>
  <c r="R711" i="4"/>
  <c r="Q711" i="4"/>
  <c r="Q683" i="4"/>
  <c r="R683" i="4"/>
  <c r="R658" i="4"/>
  <c r="Q658" i="4"/>
  <c r="R636" i="4"/>
  <c r="Q636" i="4"/>
  <c r="R599" i="4"/>
  <c r="Q599" i="4"/>
  <c r="R543" i="4"/>
  <c r="Q543" i="4"/>
  <c r="R506" i="4"/>
  <c r="Q506" i="4"/>
  <c r="R476" i="4"/>
  <c r="Q476" i="4"/>
  <c r="R443" i="4"/>
  <c r="Q443" i="4"/>
  <c r="Q423" i="4"/>
  <c r="R423" i="4"/>
  <c r="R387" i="4"/>
  <c r="Q387" i="4"/>
  <c r="R351" i="4"/>
  <c r="Q351" i="4"/>
  <c r="R327" i="4"/>
  <c r="Q327" i="4"/>
  <c r="R1058" i="4"/>
  <c r="Q1058" i="4"/>
  <c r="Q1012" i="4"/>
  <c r="R1012" i="4"/>
  <c r="Q823" i="4"/>
  <c r="R823" i="4"/>
  <c r="R696" i="4"/>
  <c r="Q696" i="4"/>
  <c r="R652" i="4"/>
  <c r="Q652" i="4"/>
  <c r="Q606" i="4"/>
  <c r="R606" i="4"/>
  <c r="Q570" i="4"/>
  <c r="R570" i="4"/>
  <c r="R450" i="4"/>
  <c r="Q450" i="4"/>
  <c r="R404" i="4"/>
  <c r="Q404" i="4"/>
  <c r="Q308" i="4"/>
  <c r="R308" i="4"/>
  <c r="R256" i="4"/>
  <c r="Q256" i="4"/>
  <c r="R213" i="4"/>
  <c r="Q213" i="4"/>
  <c r="Q158" i="4"/>
  <c r="R158" i="4"/>
  <c r="R103" i="4"/>
  <c r="Q103" i="4"/>
  <c r="R1050" i="4"/>
  <c r="Q1050" i="4"/>
  <c r="R1023" i="4"/>
  <c r="Q1023" i="4"/>
  <c r="R986" i="4"/>
  <c r="Q986" i="4"/>
  <c r="R969" i="4"/>
  <c r="Q969" i="4"/>
  <c r="Q923" i="4"/>
  <c r="R923" i="4"/>
  <c r="R837" i="4"/>
  <c r="Q837" i="4"/>
  <c r="Q817" i="4"/>
  <c r="R817" i="4"/>
  <c r="R801" i="4"/>
  <c r="Q801" i="4"/>
  <c r="R775" i="4"/>
  <c r="Q775" i="4"/>
  <c r="Q748" i="4"/>
  <c r="R748" i="4"/>
  <c r="R718" i="4"/>
  <c r="Q718" i="4"/>
  <c r="R656" i="4"/>
  <c r="Q656" i="4"/>
  <c r="R309" i="4"/>
  <c r="Q309" i="4"/>
  <c r="Q282" i="4"/>
  <c r="R282" i="4"/>
  <c r="R247" i="4"/>
  <c r="Q247" i="4"/>
  <c r="R208" i="4"/>
  <c r="Q208" i="4"/>
  <c r="R174" i="4"/>
  <c r="Q174" i="4"/>
  <c r="Q136" i="4"/>
  <c r="R136" i="4"/>
  <c r="Q112" i="4"/>
  <c r="R112" i="4"/>
  <c r="Q79" i="4"/>
  <c r="R79" i="4"/>
  <c r="R44" i="4"/>
  <c r="Q44" i="4"/>
  <c r="R23" i="4"/>
  <c r="Q23" i="4"/>
  <c r="R588" i="4"/>
  <c r="Q588" i="4"/>
  <c r="R552" i="4"/>
  <c r="Q552" i="4"/>
  <c r="R504" i="4"/>
  <c r="Q504" i="4"/>
  <c r="R469" i="4"/>
  <c r="Q469" i="4"/>
  <c r="Q437" i="4"/>
  <c r="R437" i="4"/>
  <c r="R412" i="4"/>
  <c r="Q412" i="4"/>
  <c r="Q381" i="4"/>
  <c r="R381" i="4"/>
  <c r="R353" i="4"/>
  <c r="Q353" i="4"/>
  <c r="R337" i="4"/>
  <c r="Q337" i="4"/>
  <c r="R317" i="4"/>
  <c r="Q317" i="4"/>
  <c r="Q288" i="4"/>
  <c r="R288" i="4"/>
  <c r="Q251" i="4"/>
  <c r="R251" i="4"/>
  <c r="R225" i="4"/>
  <c r="Q225" i="4"/>
  <c r="R197" i="4"/>
  <c r="Q197" i="4"/>
  <c r="R172" i="4"/>
  <c r="Q172" i="4"/>
  <c r="R153" i="4"/>
  <c r="Q153" i="4"/>
  <c r="R133" i="4"/>
  <c r="Q133" i="4"/>
  <c r="Q91" i="4"/>
  <c r="R91" i="4"/>
  <c r="Q69" i="4"/>
  <c r="R69" i="4"/>
  <c r="R42" i="4"/>
  <c r="Q42" i="4"/>
  <c r="R50" i="4"/>
  <c r="Q50" i="4"/>
  <c r="R884" i="4"/>
  <c r="R883" i="4" s="1"/>
  <c r="Q884" i="4"/>
  <c r="Q883" i="4" s="1"/>
  <c r="Q1031" i="4"/>
  <c r="Q1030" i="4" s="1"/>
  <c r="R1031" i="4"/>
  <c r="R1030" i="4" s="1"/>
  <c r="R642" i="4"/>
  <c r="Q642" i="4"/>
  <c r="R478" i="4"/>
  <c r="Q478" i="4"/>
  <c r="Q297" i="4"/>
  <c r="R297" i="4"/>
  <c r="R1043" i="4"/>
  <c r="Q1043" i="4"/>
  <c r="R1015" i="4"/>
  <c r="Q1015" i="4"/>
  <c r="Q993" i="4"/>
  <c r="R993" i="4"/>
  <c r="Q976" i="4"/>
  <c r="R976" i="4"/>
  <c r="R856" i="4"/>
  <c r="Q856" i="4"/>
  <c r="Q820" i="4"/>
  <c r="R820" i="4"/>
  <c r="R796" i="4"/>
  <c r="Q796" i="4"/>
  <c r="Q769" i="4"/>
  <c r="R769" i="4"/>
  <c r="Q735" i="4"/>
  <c r="R735" i="4"/>
  <c r="R1037" i="4"/>
  <c r="Q1037" i="4"/>
  <c r="Q864" i="4"/>
  <c r="R864" i="4"/>
  <c r="R620" i="4"/>
  <c r="Q620" i="4"/>
  <c r="R405" i="4"/>
  <c r="Q405" i="4"/>
  <c r="R268" i="4"/>
  <c r="Q268" i="4"/>
  <c r="R159" i="4"/>
  <c r="Q159" i="4"/>
  <c r="R1062" i="4"/>
  <c r="Q1062" i="4"/>
  <c r="Q966" i="4"/>
  <c r="R966" i="4"/>
  <c r="Q828" i="4"/>
  <c r="R828" i="4"/>
  <c r="Q802" i="4"/>
  <c r="R802" i="4"/>
  <c r="Q786" i="4"/>
  <c r="R786" i="4"/>
  <c r="R745" i="4"/>
  <c r="Q745" i="4"/>
  <c r="Q705" i="4"/>
  <c r="R705" i="4"/>
  <c r="R789" i="4"/>
  <c r="Q789" i="4"/>
  <c r="Q1059" i="4"/>
  <c r="R1059" i="4"/>
  <c r="Q890" i="4"/>
  <c r="R890" i="4"/>
  <c r="R1035" i="4"/>
  <c r="Q1035" i="4"/>
  <c r="R52" i="4"/>
  <c r="Q52" i="4"/>
  <c r="Q43" i="4"/>
  <c r="R43" i="4"/>
  <c r="R541" i="4"/>
  <c r="Q541" i="4"/>
  <c r="R202" i="4"/>
  <c r="Q202" i="4"/>
  <c r="Q322" i="4"/>
  <c r="R322" i="4"/>
  <c r="Q56" i="4"/>
  <c r="Q55" i="4" s="1"/>
  <c r="R56" i="4"/>
  <c r="Q540" i="4"/>
  <c r="R540" i="4"/>
  <c r="R712" i="4"/>
  <c r="Q712" i="4"/>
  <c r="R676" i="4"/>
  <c r="Q676" i="4"/>
  <c r="R654" i="4"/>
  <c r="Q654" i="4"/>
  <c r="R632" i="4"/>
  <c r="Q632" i="4"/>
  <c r="R608" i="4"/>
  <c r="Q608" i="4"/>
  <c r="R581" i="4"/>
  <c r="Q581" i="4"/>
  <c r="Q564" i="4"/>
  <c r="R564" i="4"/>
  <c r="Q525" i="4"/>
  <c r="R525" i="4"/>
  <c r="Q503" i="4"/>
  <c r="R503" i="4"/>
  <c r="Q486" i="4"/>
  <c r="R486" i="4"/>
  <c r="Q467" i="4"/>
  <c r="R467" i="4"/>
  <c r="R448" i="4"/>
  <c r="Q448" i="4"/>
  <c r="Q432" i="4"/>
  <c r="R432" i="4"/>
  <c r="Q410" i="4"/>
  <c r="R410" i="4"/>
  <c r="Q392" i="4"/>
  <c r="R392" i="4"/>
  <c r="R674" i="4"/>
  <c r="Q674" i="4"/>
  <c r="R583" i="4"/>
  <c r="Q583" i="4"/>
  <c r="Q475" i="4"/>
  <c r="R475" i="4"/>
  <c r="R438" i="4"/>
  <c r="Q438" i="4"/>
  <c r="Q390" i="4"/>
  <c r="R390" i="4"/>
  <c r="R350" i="4"/>
  <c r="Q350" i="4"/>
  <c r="Q326" i="4"/>
  <c r="R326" i="4"/>
  <c r="R348" i="4"/>
  <c r="Q348" i="4"/>
  <c r="Q328" i="4"/>
  <c r="R328" i="4"/>
  <c r="Q306" i="4"/>
  <c r="R306" i="4"/>
  <c r="R287" i="4"/>
  <c r="Q287" i="4"/>
  <c r="Q244" i="4"/>
  <c r="R244" i="4"/>
  <c r="Q215" i="4"/>
  <c r="R215" i="4"/>
  <c r="R192" i="4"/>
  <c r="Q192" i="4"/>
  <c r="Q171" i="4"/>
  <c r="R171" i="4"/>
  <c r="R280" i="4"/>
  <c r="Q280" i="4"/>
  <c r="R252" i="4"/>
  <c r="Q252" i="4"/>
  <c r="Q218" i="4"/>
  <c r="R218" i="4"/>
  <c r="Q181" i="4"/>
  <c r="R181" i="4"/>
  <c r="R125" i="4"/>
  <c r="Q125" i="4"/>
  <c r="Q88" i="4"/>
  <c r="R88" i="4"/>
  <c r="Q38" i="4"/>
  <c r="R38" i="4"/>
  <c r="Q148" i="4"/>
  <c r="R148" i="4"/>
  <c r="R127" i="4"/>
  <c r="Q127" i="4"/>
  <c r="Q109" i="4"/>
  <c r="R109" i="4"/>
  <c r="R86" i="4"/>
  <c r="Q86" i="4"/>
  <c r="R68" i="4"/>
  <c r="Q68" i="4"/>
  <c r="R945" i="4"/>
  <c r="R944" i="4" s="1"/>
  <c r="Q945" i="4"/>
  <c r="Q944" i="4" s="1"/>
  <c r="Q937" i="4"/>
  <c r="Q936" i="4" s="1"/>
  <c r="R937" i="4"/>
  <c r="R936" i="4" s="1"/>
  <c r="R1001" i="4"/>
  <c r="Q1001" i="4"/>
  <c r="R967" i="4"/>
  <c r="Q967" i="4"/>
  <c r="R912" i="4"/>
  <c r="Q912" i="4"/>
  <c r="Q848" i="4"/>
  <c r="R848" i="4"/>
  <c r="R807" i="4"/>
  <c r="Q807" i="4"/>
  <c r="R777" i="4"/>
  <c r="Q777" i="4"/>
  <c r="R758" i="4"/>
  <c r="Q758" i="4"/>
  <c r="R742" i="4"/>
  <c r="Q742" i="4"/>
  <c r="R725" i="4"/>
  <c r="Q725" i="4"/>
  <c r="R701" i="4"/>
  <c r="Q701" i="4"/>
  <c r="Q675" i="4"/>
  <c r="R675" i="4"/>
  <c r="Q648" i="4"/>
  <c r="R648" i="4"/>
  <c r="R626" i="4"/>
  <c r="Q626" i="4"/>
  <c r="R584" i="4"/>
  <c r="Q584" i="4"/>
  <c r="R538" i="4"/>
  <c r="Q538" i="4"/>
  <c r="R489" i="4"/>
  <c r="Q489" i="4"/>
  <c r="R472" i="4"/>
  <c r="Q472" i="4"/>
  <c r="Q439" i="4"/>
  <c r="R439" i="4"/>
  <c r="R409" i="4"/>
  <c r="Q409" i="4"/>
  <c r="R373" i="4"/>
  <c r="Q373" i="4"/>
  <c r="Q347" i="4"/>
  <c r="R347" i="4"/>
  <c r="R323" i="4"/>
  <c r="Q323" i="4"/>
  <c r="Q1004" i="4"/>
  <c r="R1004" i="4"/>
  <c r="Q854" i="4"/>
  <c r="R854" i="4"/>
  <c r="R814" i="4"/>
  <c r="Q814" i="4"/>
  <c r="R686" i="4"/>
  <c r="Q686" i="4"/>
  <c r="Q643" i="4"/>
  <c r="R643" i="4"/>
  <c r="Q598" i="4"/>
  <c r="R598" i="4"/>
  <c r="Q532" i="4"/>
  <c r="R532" i="4"/>
  <c r="R442" i="4"/>
  <c r="Q442" i="4"/>
  <c r="R378" i="4"/>
  <c r="Q378" i="4"/>
  <c r="R294" i="4"/>
  <c r="Q294" i="4"/>
  <c r="Q246" i="4"/>
  <c r="R246" i="4"/>
  <c r="R194" i="4"/>
  <c r="Q194" i="4"/>
  <c r="Q150" i="4"/>
  <c r="R150" i="4"/>
  <c r="R83" i="4"/>
  <c r="Q83" i="4"/>
  <c r="R1074" i="4"/>
  <c r="Q1074" i="4"/>
  <c r="R1044" i="4"/>
  <c r="Q1044" i="4"/>
  <c r="R1016" i="4"/>
  <c r="Q1016" i="4"/>
  <c r="R999" i="4"/>
  <c r="Q999" i="4"/>
  <c r="R981" i="4"/>
  <c r="Q981" i="4"/>
  <c r="Q942" i="4"/>
  <c r="R942" i="4"/>
  <c r="R879" i="4"/>
  <c r="Q879" i="4"/>
  <c r="R831" i="4"/>
  <c r="Q831" i="4"/>
  <c r="Q813" i="4"/>
  <c r="R813" i="4"/>
  <c r="R797" i="4"/>
  <c r="Q797" i="4"/>
  <c r="R770" i="4"/>
  <c r="Q770" i="4"/>
  <c r="R736" i="4"/>
  <c r="Q736" i="4"/>
  <c r="Q703" i="4"/>
  <c r="R703" i="4"/>
  <c r="R651" i="4"/>
  <c r="Q651" i="4"/>
  <c r="Q299" i="4"/>
  <c r="R299" i="4"/>
  <c r="R277" i="4"/>
  <c r="Q277" i="4"/>
  <c r="R227" i="4"/>
  <c r="Q227" i="4"/>
  <c r="R203" i="4"/>
  <c r="Q203" i="4"/>
  <c r="R163" i="4"/>
  <c r="Q163" i="4"/>
  <c r="Q131" i="4"/>
  <c r="R131" i="4"/>
  <c r="Q100" i="4"/>
  <c r="R100" i="4"/>
  <c r="Q75" i="4"/>
  <c r="R75" i="4"/>
  <c r="R39" i="4"/>
  <c r="Q39" i="4"/>
  <c r="R618" i="4"/>
  <c r="Q618" i="4"/>
  <c r="Q582" i="4"/>
  <c r="R582" i="4"/>
  <c r="R522" i="4"/>
  <c r="Q522" i="4"/>
  <c r="R500" i="4"/>
  <c r="Q500" i="4"/>
  <c r="Q449" i="4"/>
  <c r="R449" i="4"/>
  <c r="Q433" i="4"/>
  <c r="R433" i="4"/>
  <c r="R407" i="4"/>
  <c r="Q407" i="4"/>
  <c r="R376" i="4"/>
  <c r="Q376" i="4"/>
  <c r="Q349" i="4"/>
  <c r="R349" i="4"/>
  <c r="R333" i="4"/>
  <c r="Q333" i="4"/>
  <c r="R313" i="4"/>
  <c r="Q313" i="4"/>
  <c r="Q279" i="4"/>
  <c r="R279" i="4"/>
  <c r="Q245" i="4"/>
  <c r="R245" i="4"/>
  <c r="Q212" i="4"/>
  <c r="R212" i="4"/>
  <c r="Q189" i="4"/>
  <c r="R189" i="4"/>
  <c r="Q167" i="4"/>
  <c r="R167" i="4"/>
  <c r="R149" i="4"/>
  <c r="Q149" i="4"/>
  <c r="Q110" i="4"/>
  <c r="R110" i="4"/>
  <c r="Q87" i="4"/>
  <c r="R87" i="4"/>
  <c r="Q64" i="4"/>
  <c r="R64" i="4"/>
  <c r="R37" i="4"/>
  <c r="Q37" i="4"/>
  <c r="R1048" i="4"/>
  <c r="R1047" i="4" s="1"/>
  <c r="Q1048" i="4"/>
  <c r="Q1047" i="4" s="1"/>
  <c r="Q850" i="4"/>
  <c r="Q849" i="4" s="1"/>
  <c r="R850" i="4"/>
  <c r="R849" i="4" s="1"/>
  <c r="Q866" i="4"/>
  <c r="Q865" i="4" s="1"/>
  <c r="R866" i="4"/>
  <c r="R865" i="4" s="1"/>
  <c r="R628" i="4"/>
  <c r="Q628" i="4"/>
  <c r="Q453" i="4"/>
  <c r="R453" i="4"/>
  <c r="R1073" i="4"/>
  <c r="Q1073" i="4"/>
  <c r="Q1034" i="4"/>
  <c r="R1034" i="4"/>
  <c r="Q1010" i="4"/>
  <c r="R1010" i="4"/>
  <c r="R972" i="4"/>
  <c r="Q972" i="4"/>
  <c r="R947" i="4"/>
  <c r="Q947" i="4"/>
  <c r="Q946" i="4" s="1"/>
  <c r="Q896" i="4"/>
  <c r="R896" i="4"/>
  <c r="R845" i="4"/>
  <c r="Q845" i="4"/>
  <c r="R816" i="4"/>
  <c r="Q816" i="4"/>
  <c r="R792" i="4"/>
  <c r="Q792" i="4"/>
  <c r="Q760" i="4"/>
  <c r="R760" i="4"/>
  <c r="Q726" i="4"/>
  <c r="R726" i="4"/>
  <c r="R1026" i="4"/>
  <c r="Q1026" i="4"/>
  <c r="R907" i="4"/>
  <c r="Q907" i="4"/>
  <c r="R815" i="4"/>
  <c r="Q815" i="4"/>
  <c r="R580" i="4"/>
  <c r="Q580" i="4"/>
  <c r="R391" i="4"/>
  <c r="Q391" i="4"/>
  <c r="Q257" i="4"/>
  <c r="R257" i="4"/>
  <c r="Q122" i="4"/>
  <c r="R122" i="4"/>
  <c r="R460" i="4"/>
  <c r="Q460" i="4"/>
  <c r="Q991" i="4"/>
  <c r="R991" i="4"/>
  <c r="R954" i="4"/>
  <c r="Q954" i="4"/>
  <c r="Q858" i="4"/>
  <c r="R858" i="4"/>
  <c r="Q818" i="4"/>
  <c r="R818" i="4"/>
  <c r="Q798" i="4"/>
  <c r="R798" i="4"/>
  <c r="Q781" i="4"/>
  <c r="R781" i="4"/>
  <c r="Q741" i="4"/>
  <c r="R741" i="4"/>
  <c r="Q878" i="4"/>
  <c r="R878" i="4"/>
  <c r="R216" i="4"/>
  <c r="Q216" i="4"/>
  <c r="R895" i="4"/>
  <c r="Q895" i="4"/>
  <c r="R783" i="4"/>
  <c r="Q783" i="4"/>
  <c r="Q752" i="4"/>
  <c r="R752" i="4"/>
  <c r="Q764" i="4"/>
  <c r="R764" i="4"/>
  <c r="R434" i="4"/>
  <c r="Q434" i="4"/>
  <c r="R114" i="4"/>
  <c r="Q114" i="4"/>
  <c r="R130" i="4"/>
  <c r="Q130" i="4"/>
  <c r="R922" i="4"/>
  <c r="Q922" i="4"/>
  <c r="R997" i="4"/>
  <c r="Q997" i="4"/>
  <c r="Q29" i="4" l="1"/>
  <c r="R55" i="4"/>
  <c r="Q921" i="4"/>
  <c r="R921" i="4"/>
  <c r="R946" i="4"/>
  <c r="R880" i="4"/>
  <c r="Q1072" i="4"/>
  <c r="R889" i="4"/>
  <c r="Q1049" i="4"/>
  <c r="R29" i="4"/>
  <c r="Q140" i="4"/>
  <c r="Q889" i="4"/>
  <c r="R1049" i="4"/>
  <c r="R140" i="4"/>
  <c r="R1069" i="4"/>
  <c r="Q1069" i="4"/>
  <c r="R1072" i="4"/>
  <c r="R134" i="4"/>
  <c r="R894" i="4"/>
  <c r="R1057" i="4"/>
  <c r="R211" i="4"/>
  <c r="R768" i="4"/>
  <c r="Q1032" i="4"/>
  <c r="R838" i="4"/>
  <c r="Q65" i="4"/>
  <c r="R84" i="4"/>
  <c r="R624" i="4"/>
  <c r="R40" i="4"/>
  <c r="Q926" i="4"/>
  <c r="R870" i="4"/>
  <c r="Q938" i="4"/>
  <c r="R958" i="4"/>
  <c r="Q211" i="4"/>
  <c r="Q768" i="4"/>
  <c r="R1032" i="4"/>
  <c r="Q838" i="4"/>
  <c r="R65" i="4"/>
  <c r="Q84" i="4"/>
  <c r="Q624" i="4"/>
  <c r="Q40" i="4"/>
  <c r="R926" i="4"/>
  <c r="Q870" i="4"/>
  <c r="R938" i="4"/>
  <c r="Q958" i="4"/>
  <c r="Q894" i="4"/>
  <c r="R964" i="4"/>
  <c r="Q1042" i="4"/>
  <c r="Q1057" i="4"/>
  <c r="Q134" i="4"/>
  <c r="Q880" i="4"/>
  <c r="Q1021" i="4"/>
  <c r="R292" i="4"/>
  <c r="R1024" i="4"/>
  <c r="Q722" i="4"/>
  <c r="Q484" i="4"/>
  <c r="Q242" i="4"/>
  <c r="Q1013" i="4"/>
  <c r="R908" i="4"/>
  <c r="Q984" i="4"/>
  <c r="R577" i="4"/>
  <c r="Q374" i="4"/>
  <c r="Q875" i="4"/>
  <c r="R961" i="4"/>
  <c r="Q964" i="4"/>
  <c r="R1042" i="4"/>
  <c r="R1021" i="4"/>
  <c r="Q292" i="4"/>
  <c r="Q1024" i="4"/>
  <c r="R722" i="4"/>
  <c r="R484" i="4"/>
  <c r="R242" i="4"/>
  <c r="R1013" i="4"/>
  <c r="Q908" i="4"/>
  <c r="R984" i="4"/>
  <c r="Q577" i="4"/>
  <c r="R374" i="4"/>
  <c r="R875" i="4"/>
  <c r="Q961" i="4"/>
  <c r="R590" i="4"/>
  <c r="Q590" i="4"/>
  <c r="R258" i="4"/>
  <c r="R250" i="4" s="1"/>
  <c r="Q258" i="4"/>
  <c r="Q250" i="4" s="1"/>
  <c r="R105" i="4"/>
  <c r="Q105" i="4"/>
  <c r="R494" i="4"/>
  <c r="Q494" i="4"/>
  <c r="R631" i="4"/>
  <c r="R629" i="4" s="1"/>
  <c r="Q631" i="4"/>
  <c r="Q629" i="4" s="1"/>
  <c r="Q799" i="4"/>
  <c r="R799" i="4"/>
  <c r="Q169" i="4"/>
  <c r="R169" i="4"/>
  <c r="R474" i="4"/>
  <c r="Q474" i="4"/>
  <c r="R565" i="4"/>
  <c r="Q565" i="4"/>
  <c r="R124" i="4"/>
  <c r="R121" i="4" s="1"/>
  <c r="Q124" i="4"/>
  <c r="Q121" i="4" s="1"/>
  <c r="Q855" i="4"/>
  <c r="R855" i="4"/>
  <c r="R673" i="4"/>
  <c r="Q673" i="4"/>
  <c r="R145" i="4"/>
  <c r="R144" i="4" s="1"/>
  <c r="Q145" i="4"/>
  <c r="Q144" i="4" s="1"/>
  <c r="Q530" i="4"/>
  <c r="R530" i="4"/>
  <c r="Q501" i="4"/>
  <c r="R501" i="4"/>
  <c r="Q743" i="4"/>
  <c r="R743" i="4"/>
  <c r="R176" i="4"/>
  <c r="Q176" i="4"/>
  <c r="R456" i="4"/>
  <c r="Q456" i="4"/>
  <c r="Q566" i="4"/>
  <c r="R566" i="4"/>
  <c r="R659" i="4"/>
  <c r="Q659" i="4"/>
  <c r="R857" i="4"/>
  <c r="Q857" i="4"/>
  <c r="Q221" i="4"/>
  <c r="R221" i="4"/>
  <c r="R502" i="4"/>
  <c r="Q502" i="4"/>
  <c r="Q762" i="4"/>
  <c r="R762" i="4"/>
  <c r="Q239" i="4"/>
  <c r="Q238" i="4" s="1"/>
  <c r="R239" i="4"/>
  <c r="R238" i="4" s="1"/>
  <c r="R575" i="4"/>
  <c r="Q575" i="4"/>
  <c r="R691" i="4"/>
  <c r="Q691" i="4"/>
  <c r="R661" i="4"/>
  <c r="Q661" i="4"/>
  <c r="R399" i="4"/>
  <c r="Q399" i="4"/>
  <c r="R358" i="4"/>
  <c r="R357" i="4" s="1"/>
  <c r="Q358" i="4"/>
  <c r="Q357" i="4" s="1"/>
  <c r="R567" i="4"/>
  <c r="Q567" i="4"/>
  <c r="Q694" i="4"/>
  <c r="R694" i="4"/>
  <c r="Q788" i="4"/>
  <c r="R788" i="4"/>
  <c r="Q129" i="4"/>
  <c r="Q128" i="4" s="1"/>
  <c r="R129" i="4"/>
  <c r="R128" i="4" s="1"/>
  <c r="Q191" i="4"/>
  <c r="R191" i="4"/>
  <c r="R514" i="4"/>
  <c r="Q514" i="4"/>
  <c r="R660" i="4"/>
  <c r="Q660" i="4"/>
  <c r="R834" i="4"/>
  <c r="R832" i="4" s="1"/>
  <c r="Q834" i="4"/>
  <c r="Q832" i="4" s="1"/>
  <c r="R210" i="4"/>
  <c r="R209" i="4" s="1"/>
  <c r="Q210" i="4"/>
  <c r="Q209" i="4" s="1"/>
  <c r="R496" i="4"/>
  <c r="Q496" i="4"/>
  <c r="Q589" i="4"/>
  <c r="R589" i="4"/>
  <c r="Q733" i="4"/>
  <c r="R733" i="4"/>
  <c r="Q34" i="4"/>
  <c r="R34" i="4"/>
  <c r="R721" i="4"/>
  <c r="Q721" i="4"/>
  <c r="Q364" i="4"/>
  <c r="Q363" i="4" s="1"/>
  <c r="R364" i="4"/>
  <c r="R363" i="4" s="1"/>
  <c r="Q860" i="4"/>
  <c r="R860" i="4"/>
  <c r="R524" i="4"/>
  <c r="Q524" i="4"/>
  <c r="R804" i="4"/>
  <c r="Q804" i="4"/>
  <c r="R275" i="4"/>
  <c r="R271" i="4" s="1"/>
  <c r="Q275" i="4"/>
  <c r="Q271" i="4" s="1"/>
  <c r="Q493" i="4"/>
  <c r="R493" i="4"/>
  <c r="R574" i="4"/>
  <c r="Q574" i="4"/>
  <c r="R698" i="4"/>
  <c r="Q698" i="4"/>
  <c r="Q36" i="4"/>
  <c r="R36" i="4"/>
  <c r="Q305" i="4"/>
  <c r="Q302" i="4" s="1"/>
  <c r="R305" i="4"/>
  <c r="R302" i="4" s="1"/>
  <c r="Q545" i="4"/>
  <c r="Q544" i="4" s="1"/>
  <c r="R545" i="4"/>
  <c r="R544" i="4" s="1"/>
  <c r="R795" i="4"/>
  <c r="Q795" i="4"/>
  <c r="R283" i="4"/>
  <c r="R281" i="4" s="1"/>
  <c r="Q283" i="4"/>
  <c r="Q281" i="4" s="1"/>
  <c r="R680" i="4"/>
  <c r="Q680" i="4"/>
  <c r="R761" i="4"/>
  <c r="Q761" i="4"/>
  <c r="Q1008" i="4"/>
  <c r="R1008" i="4"/>
  <c r="R737" i="4"/>
  <c r="Q737" i="4"/>
  <c r="R464" i="4"/>
  <c r="R463" i="4" s="1"/>
  <c r="Q464" i="4"/>
  <c r="Q463" i="4" s="1"/>
  <c r="R852" i="4"/>
  <c r="R851" i="4" s="1"/>
  <c r="Q852" i="4"/>
  <c r="Q851" i="4" s="1"/>
  <c r="R414" i="4"/>
  <c r="Q414" i="4"/>
  <c r="R719" i="4"/>
  <c r="Q719" i="4"/>
  <c r="R868" i="4"/>
  <c r="R867" i="4" s="1"/>
  <c r="Q868" i="4"/>
  <c r="Q867" i="4" s="1"/>
  <c r="Q615" i="4"/>
  <c r="R615" i="4"/>
  <c r="R753" i="4"/>
  <c r="Q753" i="4"/>
  <c r="Q318" i="4"/>
  <c r="R318" i="4"/>
  <c r="R563" i="4"/>
  <c r="Q563" i="4"/>
  <c r="R710" i="4"/>
  <c r="R707" i="4" s="1"/>
  <c r="Q710" i="4"/>
  <c r="Q707" i="4" s="1"/>
  <c r="R1009" i="4"/>
  <c r="Q1009" i="4"/>
  <c r="R331" i="4"/>
  <c r="Q331" i="4"/>
  <c r="R531" i="4"/>
  <c r="Q531" i="4"/>
  <c r="R677" i="4"/>
  <c r="Q677" i="4"/>
  <c r="Q776" i="4"/>
  <c r="Q771" i="4" s="1"/>
  <c r="R776" i="4"/>
  <c r="R771" i="4" s="1"/>
  <c r="R219" i="4"/>
  <c r="Q219" i="4"/>
  <c r="R234" i="4"/>
  <c r="R232" i="4" s="1"/>
  <c r="Q234" i="4"/>
  <c r="Q232" i="4" s="1"/>
  <c r="R706" i="4"/>
  <c r="R704" i="4" s="1"/>
  <c r="Q706" i="4"/>
  <c r="Q704" i="4" s="1"/>
  <c r="Q379" i="4"/>
  <c r="R379" i="4"/>
  <c r="R604" i="4"/>
  <c r="Q604" i="4"/>
  <c r="R859" i="4"/>
  <c r="Q859" i="4"/>
  <c r="R329" i="4"/>
  <c r="Q329" i="4"/>
  <c r="Q513" i="4"/>
  <c r="R513" i="4"/>
  <c r="R609" i="4"/>
  <c r="Q609" i="4"/>
  <c r="Q739" i="4"/>
  <c r="R739" i="4"/>
  <c r="R120" i="4"/>
  <c r="Q120" i="4"/>
  <c r="R380" i="4"/>
  <c r="Q380" i="4"/>
  <c r="R667" i="4"/>
  <c r="Q667" i="4"/>
  <c r="R951" i="4"/>
  <c r="R949" i="4" s="1"/>
  <c r="Q951" i="4"/>
  <c r="Q949" i="4" s="1"/>
  <c r="Q689" i="4"/>
  <c r="Q688" i="4" s="1"/>
  <c r="R689" i="4"/>
  <c r="R688" i="4" s="1"/>
  <c r="R784" i="4"/>
  <c r="Q784" i="4"/>
  <c r="Q102" i="4"/>
  <c r="R102" i="4"/>
  <c r="Q82" i="4"/>
  <c r="Q81" i="4" s="1"/>
  <c r="R82" i="4"/>
  <c r="R81" i="4" s="1"/>
  <c r="Q49" i="4"/>
  <c r="Q48" i="4" s="1"/>
  <c r="R49" i="4"/>
  <c r="R48" i="4" s="1"/>
  <c r="Q542" i="4"/>
  <c r="Q539" i="4" s="1"/>
  <c r="R542" i="4"/>
  <c r="R539" i="4" s="1"/>
  <c r="R863" i="4"/>
  <c r="R862" i="4" s="1"/>
  <c r="Q863" i="4"/>
  <c r="Q862" i="4" s="1"/>
  <c r="Q388" i="4"/>
  <c r="Q386" i="4" s="1"/>
  <c r="R388" i="4"/>
  <c r="R386" i="4" s="1"/>
  <c r="R586" i="4"/>
  <c r="R585" i="4" s="1"/>
  <c r="Q586" i="4"/>
  <c r="Q585" i="4" s="1"/>
  <c r="R740" i="4"/>
  <c r="Q740" i="4"/>
  <c r="Q427" i="4"/>
  <c r="R427" i="4"/>
  <c r="R573" i="4"/>
  <c r="Q573" i="4"/>
  <c r="R749" i="4"/>
  <c r="Q749" i="4"/>
  <c r="Q119" i="4"/>
  <c r="R119" i="4"/>
  <c r="R193" i="4"/>
  <c r="Q193" i="4"/>
  <c r="R557" i="4"/>
  <c r="Q557" i="4"/>
  <c r="R826" i="4"/>
  <c r="Q826" i="4"/>
  <c r="R607" i="4"/>
  <c r="Q607" i="4"/>
  <c r="R614" i="4"/>
  <c r="Q614" i="4"/>
  <c r="Q25" i="4"/>
  <c r="Q24" i="4" s="1"/>
  <c r="R25" i="4"/>
  <c r="R24" i="4" s="1"/>
  <c r="R536" i="4"/>
  <c r="R534" i="4" s="1"/>
  <c r="Q536" i="4"/>
  <c r="Q534" i="4" s="1"/>
  <c r="R458" i="4"/>
  <c r="Q458" i="4"/>
  <c r="R641" i="4"/>
  <c r="Q641" i="4"/>
  <c r="R147" i="4"/>
  <c r="R146" i="4" s="1"/>
  <c r="Q147" i="4"/>
  <c r="Q146" i="4" s="1"/>
  <c r="R403" i="4"/>
  <c r="R395" i="4" s="1"/>
  <c r="Q403" i="4"/>
  <c r="Q558" i="4"/>
  <c r="R558" i="4"/>
  <c r="Q635" i="4"/>
  <c r="R635" i="4"/>
  <c r="Q829" i="4"/>
  <c r="R829" i="4"/>
  <c r="R170" i="4"/>
  <c r="Q170" i="4"/>
  <c r="Q471" i="4"/>
  <c r="R471" i="4"/>
  <c r="R681" i="4"/>
  <c r="Q681" i="4"/>
  <c r="R62" i="4"/>
  <c r="R61" i="4" s="1"/>
  <c r="Q62" i="4"/>
  <c r="Q61" i="4" s="1"/>
  <c r="R550" i="4"/>
  <c r="R549" i="4" s="1"/>
  <c r="Q550" i="4"/>
  <c r="Q549" i="4" s="1"/>
  <c r="R526" i="4"/>
  <c r="Q526" i="4"/>
  <c r="Q417" i="4"/>
  <c r="R417" i="4"/>
  <c r="R266" i="4"/>
  <c r="R265" i="4" s="1"/>
  <c r="Q266" i="4"/>
  <c r="Q265" i="4" s="1"/>
  <c r="R666" i="4"/>
  <c r="Q666" i="4"/>
  <c r="R836" i="4"/>
  <c r="R835" i="4" s="1"/>
  <c r="Q836" i="4"/>
  <c r="Q835" i="4" s="1"/>
  <c r="Q653" i="4"/>
  <c r="Q649" i="4" s="1"/>
  <c r="R653" i="4"/>
  <c r="R649" i="4" s="1"/>
  <c r="Q97" i="4" l="1"/>
  <c r="R518" i="4"/>
  <c r="Q611" i="4"/>
  <c r="R97" i="4"/>
  <c r="R587" i="4"/>
  <c r="R824" i="4"/>
  <c r="R470" i="4"/>
  <c r="Q782" i="4"/>
  <c r="R511" i="4"/>
  <c r="Q217" i="4"/>
  <c r="Q759" i="4"/>
  <c r="R611" i="4"/>
  <c r="Q115" i="4"/>
  <c r="R217" i="4"/>
  <c r="R759" i="4"/>
  <c r="Q470" i="4"/>
  <c r="R782" i="4"/>
  <c r="Q511" i="4"/>
  <c r="Q665" i="4"/>
  <c r="R634" i="4"/>
  <c r="Q717" i="4"/>
  <c r="R998" i="4"/>
  <c r="R869" i="4" s="1"/>
  <c r="R491" i="4"/>
  <c r="Q491" i="4"/>
  <c r="Q312" i="4"/>
  <c r="Q187" i="4"/>
  <c r="R115" i="4"/>
  <c r="R377" i="4"/>
  <c r="Q413" i="4"/>
  <c r="Q454" i="4"/>
  <c r="Q377" i="4"/>
  <c r="R454" i="4"/>
  <c r="R312" i="4"/>
  <c r="R187" i="4"/>
  <c r="Q395" i="4"/>
  <c r="R168" i="4"/>
  <c r="R593" i="4"/>
  <c r="Q853" i="4"/>
  <c r="Q553" i="4"/>
  <c r="Q655" i="4"/>
  <c r="R553" i="4"/>
  <c r="R717" i="4"/>
  <c r="R655" i="4"/>
  <c r="Q824" i="4"/>
  <c r="Q593" i="4"/>
  <c r="Q518" i="4"/>
  <c r="R853" i="4"/>
  <c r="Q587" i="4"/>
  <c r="Q998" i="4"/>
  <c r="Q869" i="4" s="1"/>
  <c r="R33" i="4"/>
  <c r="R665" i="4"/>
  <c r="Q634" i="4"/>
  <c r="Q33" i="4"/>
  <c r="R690" i="4"/>
  <c r="Q168" i="4"/>
  <c r="R732" i="4"/>
  <c r="R529" i="4"/>
  <c r="R413" i="4"/>
  <c r="Q732" i="4"/>
  <c r="Q529" i="4"/>
  <c r="Q690" i="4"/>
  <c r="Q462" i="4" l="1"/>
  <c r="R462" i="4"/>
  <c r="R21" i="4"/>
  <c r="Q21" i="4"/>
  <c r="R20" i="4" l="1"/>
  <c r="R19" i="4" s="1"/>
  <c r="R18" i="4" s="1"/>
  <c r="Q20" i="4"/>
  <c r="Q19" i="4" s="1"/>
  <c r="Q18" i="4" s="1"/>
  <c r="I1010" i="13" l="1"/>
  <c r="I207" i="13"/>
  <c r="I758" i="13"/>
  <c r="I1083" i="13"/>
  <c r="I920" i="13"/>
  <c r="I919" i="13" s="1"/>
  <c r="I1012" i="13"/>
  <c r="I1051" i="13"/>
  <c r="I443" i="13"/>
  <c r="I786" i="13"/>
  <c r="I532" i="13"/>
  <c r="I1026" i="13"/>
  <c r="I403" i="13"/>
  <c r="I767" i="13"/>
  <c r="I89" i="13"/>
  <c r="I53" i="13"/>
  <c r="I755" i="13"/>
  <c r="I829" i="13"/>
  <c r="I149" i="13"/>
  <c r="I111" i="13"/>
  <c r="I664" i="13"/>
  <c r="I592" i="13"/>
  <c r="I113" i="13"/>
  <c r="I794" i="13"/>
  <c r="I970" i="13"/>
  <c r="I969" i="13"/>
  <c r="I943" i="13"/>
  <c r="I815" i="13"/>
  <c r="I860" i="13"/>
  <c r="I968" i="13"/>
  <c r="I680" i="13"/>
  <c r="I747" i="13"/>
  <c r="I781" i="13"/>
  <c r="I952" i="13"/>
  <c r="I981" i="13"/>
  <c r="I986" i="13"/>
  <c r="I995" i="13"/>
  <c r="I476" i="13"/>
  <c r="I445" i="13"/>
  <c r="I433" i="13"/>
  <c r="I792" i="13"/>
  <c r="I538" i="13"/>
  <c r="I899" i="13"/>
  <c r="I888" i="13"/>
  <c r="I887" i="13" s="1"/>
  <c r="I978" i="13"/>
  <c r="I689" i="13"/>
  <c r="I688" i="13" s="1"/>
  <c r="I499" i="13"/>
  <c r="I1039" i="13"/>
  <c r="I902" i="13"/>
  <c r="I928" i="13"/>
  <c r="I905" i="13"/>
  <c r="I803" i="13"/>
  <c r="I975" i="13"/>
  <c r="I901" i="13"/>
  <c r="I996" i="13"/>
  <c r="I701" i="13"/>
  <c r="I706" i="13"/>
  <c r="I686" i="13"/>
  <c r="I155" i="13"/>
  <c r="I742" i="13"/>
  <c r="I60" i="13"/>
  <c r="I31" i="13"/>
  <c r="I477" i="13"/>
  <c r="I404" i="13"/>
  <c r="I22" i="13"/>
  <c r="I644" i="13"/>
  <c r="I956" i="13"/>
  <c r="I1048" i="13"/>
  <c r="I1047" i="13" s="1"/>
  <c r="I777" i="13"/>
  <c r="I799" i="13"/>
  <c r="I809" i="13"/>
  <c r="I966" i="13"/>
  <c r="I993" i="13"/>
  <c r="I1031" i="13"/>
  <c r="I1030" i="13" s="1"/>
  <c r="I726" i="13"/>
  <c r="I488" i="13"/>
  <c r="I976" i="13"/>
  <c r="I1064" i="13"/>
  <c r="I1063" i="13" s="1"/>
  <c r="I821" i="13"/>
  <c r="I26" i="13"/>
  <c r="I766" i="13"/>
  <c r="I459" i="13"/>
  <c r="I896" i="13"/>
  <c r="I852" i="13"/>
  <c r="I851" i="13" s="1"/>
  <c r="I699" i="13"/>
  <c r="I527" i="13"/>
  <c r="I971" i="13"/>
  <c r="I904" i="13"/>
  <c r="I640" i="13"/>
  <c r="I447" i="13"/>
  <c r="I983" i="13"/>
  <c r="I882" i="13"/>
  <c r="I906" i="13"/>
  <c r="I874" i="13"/>
  <c r="I751" i="13"/>
  <c r="I430" i="13"/>
  <c r="I401" i="13"/>
  <c r="I1044" i="13"/>
  <c r="I738" i="13"/>
  <c r="I493" i="13"/>
  <c r="I468" i="13"/>
  <c r="I449" i="13"/>
  <c r="I37" i="13"/>
  <c r="I76" i="13"/>
  <c r="I370" i="13"/>
  <c r="I347" i="13"/>
  <c r="I1068" i="13"/>
  <c r="I1067" i="13" s="1"/>
  <c r="I583" i="13"/>
  <c r="I801" i="13"/>
  <c r="I743" i="13"/>
  <c r="I1016" i="13"/>
  <c r="I1062" i="13"/>
  <c r="I163" i="13"/>
  <c r="I639" i="13"/>
  <c r="I837" i="13"/>
  <c r="I584" i="13"/>
  <c r="I1082" i="13"/>
  <c r="I659" i="13"/>
  <c r="I812" i="13"/>
  <c r="I132" i="13"/>
  <c r="I99" i="13"/>
  <c r="I1003" i="13"/>
  <c r="I897" i="13"/>
  <c r="I198" i="13"/>
  <c r="I795" i="13"/>
  <c r="I1054" i="13"/>
  <c r="I1084" i="13"/>
  <c r="I1061" i="13"/>
  <c r="I427" i="13"/>
  <c r="I797" i="13"/>
  <c r="I552" i="13"/>
  <c r="I1045" i="13"/>
  <c r="I439" i="13"/>
  <c r="I778" i="13"/>
  <c r="I827" i="13"/>
  <c r="I1081" i="13"/>
  <c r="I151" i="13"/>
  <c r="I344" i="13"/>
  <c r="I323" i="13"/>
  <c r="I820" i="13"/>
  <c r="I543" i="13"/>
  <c r="I397" i="13"/>
  <c r="I369" i="13"/>
  <c r="I359" i="13"/>
  <c r="I415" i="13"/>
  <c r="I628" i="13"/>
  <c r="I299" i="13"/>
  <c r="I1071" i="13"/>
  <c r="I756" i="13"/>
  <c r="I419" i="13"/>
  <c r="I199" i="13"/>
  <c r="I727" i="13"/>
  <c r="I850" i="13"/>
  <c r="I849" i="13" s="1"/>
  <c r="I596" i="13"/>
  <c r="I131" i="13"/>
  <c r="I739" i="13"/>
  <c r="I822" i="13"/>
  <c r="I834" i="13"/>
  <c r="I770" i="13"/>
  <c r="I451" i="13"/>
  <c r="I381" i="13"/>
  <c r="I355" i="13"/>
  <c r="I932" i="13"/>
  <c r="I785" i="13"/>
  <c r="I826" i="13"/>
  <c r="I604" i="13"/>
  <c r="I843" i="13"/>
  <c r="I931" i="13"/>
  <c r="I716" i="13"/>
  <c r="I811" i="13"/>
  <c r="I264" i="13"/>
  <c r="I575" i="13"/>
  <c r="I324" i="13"/>
  <c r="I660" i="13"/>
  <c r="I442" i="13"/>
  <c r="I1007" i="13"/>
  <c r="I1028" i="13"/>
  <c r="I791" i="13"/>
  <c r="I498" i="13"/>
  <c r="I503" i="13"/>
  <c r="I591" i="13"/>
  <c r="I980" i="13"/>
  <c r="I1040" i="13"/>
  <c r="I310" i="13"/>
  <c r="I285" i="13"/>
  <c r="I215" i="13"/>
  <c r="I203" i="13"/>
  <c r="I356" i="13"/>
  <c r="I275" i="13"/>
  <c r="I823" i="13"/>
  <c r="I856" i="13"/>
  <c r="I987" i="13"/>
  <c r="I407" i="13"/>
  <c r="I279" i="13"/>
  <c r="I479" i="13"/>
  <c r="I859" i="13"/>
  <c r="I892" i="13"/>
  <c r="I626" i="13"/>
  <c r="I411" i="13"/>
  <c r="I907" i="13"/>
  <c r="I872" i="13"/>
  <c r="I177" i="13"/>
  <c r="I148" i="13"/>
  <c r="I788" i="13"/>
  <c r="I957" i="13"/>
  <c r="I241" i="13"/>
  <c r="I208" i="13"/>
  <c r="I110" i="13"/>
  <c r="I43" i="13"/>
  <c r="I261" i="13"/>
  <c r="I117" i="13"/>
  <c r="I1076" i="13"/>
  <c r="I1075" i="13" s="1"/>
  <c r="I475" i="13"/>
  <c r="I808" i="13"/>
  <c r="I561" i="13"/>
  <c r="I1000" i="13"/>
  <c r="I171" i="13"/>
  <c r="I748" i="13"/>
  <c r="I663" i="13"/>
  <c r="I997" i="13"/>
  <c r="I1052" i="13"/>
  <c r="I59" i="13"/>
  <c r="I523" i="13"/>
  <c r="I818" i="13"/>
  <c r="I569" i="13"/>
  <c r="I560" i="13"/>
  <c r="I536" i="13"/>
  <c r="I898" i="13"/>
  <c r="I633" i="13"/>
  <c r="I517" i="13"/>
  <c r="I501" i="13"/>
  <c r="I90" i="13"/>
  <c r="I180" i="13"/>
  <c r="I165" i="13"/>
  <c r="I761" i="13"/>
  <c r="I229" i="13"/>
  <c r="I86" i="13"/>
  <c r="I333" i="13"/>
  <c r="I955" i="13"/>
  <c r="I182" i="13"/>
  <c r="I741" i="13"/>
  <c r="I235" i="13"/>
  <c r="I576" i="13"/>
  <c r="I559" i="13"/>
  <c r="I924" i="13"/>
  <c r="I657" i="13"/>
  <c r="I661" i="13"/>
  <c r="I637" i="13"/>
  <c r="I253" i="13"/>
  <c r="I277" i="13"/>
  <c r="I531" i="13"/>
  <c r="I513" i="13"/>
  <c r="I496" i="13"/>
  <c r="I857" i="13"/>
  <c r="I600" i="13"/>
  <c r="I582" i="13"/>
  <c r="I563" i="13"/>
  <c r="I138" i="13"/>
  <c r="I400" i="13"/>
  <c r="I258" i="13"/>
  <c r="I685" i="13"/>
  <c r="I393" i="13"/>
  <c r="I937" i="13"/>
  <c r="I936" i="13" s="1"/>
  <c r="I671" i="13"/>
  <c r="I283" i="13"/>
  <c r="I967" i="13"/>
  <c r="I858" i="13"/>
  <c r="I270" i="13"/>
  <c r="I190" i="13"/>
  <c r="I421" i="13"/>
  <c r="I729" i="13"/>
  <c r="I714" i="13"/>
  <c r="I307" i="13"/>
  <c r="I763" i="13"/>
  <c r="I83" i="13"/>
  <c r="I44" i="13"/>
  <c r="I521" i="13"/>
  <c r="I546" i="13"/>
  <c r="I96" i="13"/>
  <c r="I675" i="13"/>
  <c r="I654" i="13"/>
  <c r="I1041" i="13"/>
  <c r="I757" i="13"/>
  <c r="I752" i="13"/>
  <c r="I720" i="13"/>
  <c r="I409" i="13"/>
  <c r="I426" i="13"/>
  <c r="I32" i="13"/>
  <c r="I526" i="13"/>
  <c r="I230" i="13"/>
  <c r="I104" i="13"/>
  <c r="I69" i="13"/>
  <c r="I574" i="13"/>
  <c r="I494" i="13"/>
  <c r="I71" i="13"/>
  <c r="I78" i="13"/>
  <c r="I1085" i="13"/>
  <c r="I45" i="13"/>
  <c r="I453" i="13"/>
  <c r="I105" i="13"/>
  <c r="I1002" i="13"/>
  <c r="I711" i="13"/>
  <c r="I362" i="13"/>
  <c r="I951" i="13"/>
  <c r="I474" i="13"/>
  <c r="I456" i="13"/>
  <c r="I813" i="13"/>
  <c r="I565" i="13"/>
  <c r="I556" i="13"/>
  <c r="I528" i="13"/>
  <c r="I109" i="13"/>
  <c r="I308" i="13"/>
  <c r="I441" i="13"/>
  <c r="I412" i="13"/>
  <c r="I1074" i="13"/>
  <c r="I749" i="13"/>
  <c r="I504" i="13"/>
  <c r="I480" i="13"/>
  <c r="I461" i="13"/>
  <c r="I46" i="13"/>
  <c r="I201" i="13"/>
  <c r="I389" i="13"/>
  <c r="I72" i="13"/>
  <c r="I505" i="13"/>
  <c r="I200" i="13"/>
  <c r="I1009" i="13"/>
  <c r="I481" i="13"/>
  <c r="I438" i="13"/>
  <c r="I152" i="13"/>
  <c r="I423" i="13"/>
  <c r="I94" i="13"/>
  <c r="I558" i="13"/>
  <c r="I143" i="13"/>
  <c r="I632" i="13"/>
  <c r="I606" i="13"/>
  <c r="I990" i="13"/>
  <c r="I696" i="13"/>
  <c r="I700" i="13"/>
  <c r="I682" i="13"/>
  <c r="I341" i="13"/>
  <c r="I353" i="13"/>
  <c r="I1035" i="13"/>
  <c r="I568" i="13"/>
  <c r="I548" i="13"/>
  <c r="I547" i="13" s="1"/>
  <c r="I831" i="13"/>
  <c r="I864" i="13"/>
  <c r="I925" i="13"/>
  <c r="I790" i="13"/>
  <c r="I1008" i="13"/>
  <c r="I431" i="13"/>
  <c r="I989" i="13"/>
  <c r="I599" i="13"/>
  <c r="I1056" i="13"/>
  <c r="I679" i="13"/>
  <c r="I227" i="13"/>
  <c r="I1059" i="13"/>
  <c r="I643" i="13"/>
  <c r="I940" i="13"/>
  <c r="I179" i="13"/>
  <c r="I744" i="13"/>
  <c r="I798" i="13"/>
  <c r="I737" i="13"/>
  <c r="I446" i="13"/>
  <c r="I775" i="13"/>
  <c r="I941" i="13"/>
  <c r="I487" i="13"/>
  <c r="I914" i="13"/>
  <c r="I913" i="13" s="1"/>
  <c r="I183" i="13"/>
  <c r="I866" i="13"/>
  <c r="I865" i="13" s="1"/>
  <c r="I613" i="13"/>
  <c r="I1004" i="13"/>
  <c r="I676" i="13"/>
  <c r="I297" i="13"/>
  <c r="I222" i="13"/>
  <c r="I216" i="13"/>
  <c r="I495" i="13"/>
  <c r="I652" i="13"/>
  <c r="I1060" i="13"/>
  <c r="I846" i="13"/>
  <c r="I91" i="13"/>
  <c r="I828" i="13"/>
  <c r="I930" i="13"/>
  <c r="I662" i="13"/>
  <c r="I667" i="13"/>
  <c r="I642" i="13"/>
  <c r="I1029" i="13"/>
  <c r="I724" i="13"/>
  <c r="I1018" i="13"/>
  <c r="I1086" i="13"/>
  <c r="I754" i="13"/>
  <c r="I509" i="13"/>
  <c r="I933" i="13"/>
  <c r="I1036" i="13"/>
  <c r="I736" i="13"/>
  <c r="I991" i="13"/>
  <c r="I886" i="13"/>
  <c r="I885" i="13" s="1"/>
  <c r="I1001" i="13"/>
  <c r="I1038" i="13"/>
  <c r="I195" i="13"/>
  <c r="I774" i="13"/>
  <c r="I520" i="13"/>
  <c r="I502" i="13"/>
  <c r="I478" i="13"/>
  <c r="I844" i="13"/>
  <c r="I590" i="13"/>
  <c r="I572" i="13"/>
  <c r="I555" i="13"/>
  <c r="I127" i="13"/>
  <c r="I262" i="13"/>
  <c r="I465" i="13"/>
  <c r="I434" i="13"/>
  <c r="I615" i="13"/>
  <c r="I740" i="13"/>
  <c r="I923" i="13"/>
  <c r="I868" i="13"/>
  <c r="I867" i="13" s="1"/>
  <c r="I814" i="13"/>
  <c r="I619" i="13"/>
  <c r="I779" i="13"/>
  <c r="I841" i="13"/>
  <c r="I945" i="13"/>
  <c r="I944" i="13" s="1"/>
  <c r="I672" i="13"/>
  <c r="I695" i="13"/>
  <c r="I765" i="13"/>
  <c r="I934" i="13"/>
  <c r="I225" i="13"/>
  <c r="I192" i="13"/>
  <c r="I893" i="13"/>
  <c r="I1006" i="13"/>
  <c r="I286" i="13"/>
  <c r="I164" i="13"/>
  <c r="I23" i="13"/>
  <c r="I677" i="13"/>
  <c r="I161" i="13"/>
  <c r="I130" i="13"/>
  <c r="I942" i="13"/>
  <c r="I197" i="13"/>
  <c r="I106" i="13"/>
  <c r="I88" i="13"/>
  <c r="I877" i="13"/>
  <c r="I153" i="13"/>
  <c r="I805" i="13"/>
  <c r="I246" i="13"/>
  <c r="I214" i="13"/>
  <c r="I948" i="13"/>
  <c r="I1034" i="13"/>
  <c r="I305" i="13"/>
  <c r="I280" i="13"/>
  <c r="I254" i="13"/>
  <c r="I268" i="13"/>
  <c r="I489" i="13"/>
  <c r="I193" i="13"/>
  <c r="I158" i="13"/>
  <c r="I804" i="13"/>
  <c r="I972" i="13"/>
  <c r="I252" i="13"/>
  <c r="I220" i="13"/>
  <c r="I139" i="13"/>
  <c r="I157" i="13"/>
  <c r="I371" i="13"/>
  <c r="I562" i="13"/>
  <c r="I257" i="13"/>
  <c r="I567" i="13"/>
  <c r="I668" i="13"/>
  <c r="I648" i="13"/>
  <c r="I296" i="13"/>
  <c r="I181" i="13"/>
  <c r="I994" i="13"/>
  <c r="I245" i="13"/>
  <c r="I206" i="13"/>
  <c r="I361" i="13"/>
  <c r="I339" i="13"/>
  <c r="I879" i="13"/>
  <c r="I735" i="13"/>
  <c r="I425" i="13"/>
  <c r="I390" i="13"/>
  <c r="I383" i="13"/>
  <c r="I551" i="13"/>
  <c r="I38" i="13"/>
  <c r="I320" i="13"/>
  <c r="I294" i="13"/>
  <c r="I750" i="13"/>
  <c r="I399" i="13"/>
  <c r="I366" i="13"/>
  <c r="I343" i="13"/>
  <c r="I334" i="13"/>
  <c r="I891" i="13"/>
  <c r="I653" i="13"/>
  <c r="I92" i="13"/>
  <c r="I237" i="13"/>
  <c r="I236" i="13" s="1"/>
  <c r="I669" i="13"/>
  <c r="I418" i="13"/>
  <c r="I405" i="13"/>
  <c r="I719" i="13"/>
  <c r="I713" i="13"/>
  <c r="I420" i="13"/>
  <c r="I678" i="13"/>
  <c r="I730" i="13"/>
  <c r="I789" i="13"/>
  <c r="I472" i="13"/>
  <c r="I616" i="13"/>
  <c r="I712" i="13"/>
  <c r="I693" i="13"/>
  <c r="I382" i="13"/>
  <c r="I154" i="13"/>
  <c r="I120" i="13"/>
  <c r="I745" i="13"/>
  <c r="I929" i="13"/>
  <c r="I221" i="13"/>
  <c r="I186" i="13"/>
  <c r="I68" i="13"/>
  <c r="I80" i="13"/>
  <c r="I317" i="13"/>
  <c r="I100" i="13"/>
  <c r="I64" i="13"/>
  <c r="I807" i="13"/>
  <c r="I848" i="13"/>
  <c r="I160" i="13"/>
  <c r="I125" i="13"/>
  <c r="I681" i="13"/>
  <c r="I697" i="13"/>
  <c r="I184" i="13"/>
  <c r="I367" i="13"/>
  <c r="I960" i="13"/>
  <c r="I958" i="13" s="1"/>
  <c r="I219" i="13"/>
  <c r="I486" i="13"/>
  <c r="I1023" i="13"/>
  <c r="I450" i="13"/>
  <c r="I27" i="13"/>
  <c r="I728" i="13"/>
  <c r="I773" i="13"/>
  <c r="I58" i="13"/>
  <c r="I570" i="13"/>
  <c r="I290" i="13"/>
  <c r="I263" i="13"/>
  <c r="I1066" i="13"/>
  <c r="I1065" i="13" s="1"/>
  <c r="I87" i="13"/>
  <c r="I340" i="13"/>
  <c r="I319" i="13"/>
  <c r="I338" i="13"/>
  <c r="I368" i="13"/>
  <c r="I586" i="13"/>
  <c r="I585" i="13" s="1"/>
  <c r="I234" i="13"/>
  <c r="I202" i="13"/>
  <c r="I912" i="13"/>
  <c r="I819" i="13"/>
  <c r="I391" i="13"/>
  <c r="I977" i="13"/>
  <c r="I1055" i="13"/>
  <c r="I1011" i="13"/>
  <c r="I175" i="13"/>
  <c r="I935" i="13"/>
  <c r="I878" i="13"/>
  <c r="I240" i="13"/>
  <c r="I953" i="13"/>
  <c r="I298" i="13"/>
  <c r="I300" i="13"/>
  <c r="I542" i="13"/>
  <c r="I918" i="13"/>
  <c r="I917" i="13" s="1"/>
  <c r="I1005" i="13"/>
  <c r="I842" i="13"/>
  <c r="I988" i="13"/>
  <c r="I731" i="13"/>
  <c r="I295" i="13"/>
  <c r="I610" i="13"/>
  <c r="I466" i="13"/>
  <c r="I345" i="13"/>
  <c r="I52" i="13"/>
  <c r="I335" i="13"/>
  <c r="I321" i="13"/>
  <c r="I830" i="13"/>
  <c r="I541" i="13"/>
  <c r="I780" i="13"/>
  <c r="I490" i="13"/>
  <c r="I402" i="13"/>
  <c r="I50" i="13"/>
  <c r="I469" i="13"/>
  <c r="I93" i="13"/>
  <c r="I119" i="13"/>
  <c r="I845" i="13"/>
  <c r="I753" i="13"/>
  <c r="I372" i="13"/>
  <c r="I515" i="13"/>
  <c r="I196" i="13"/>
  <c r="I329" i="13"/>
  <c r="I28" i="13"/>
  <c r="I974" i="13"/>
  <c r="I289" i="13"/>
  <c r="I884" i="13"/>
  <c r="I883" i="13" s="1"/>
  <c r="I581" i="13"/>
  <c r="I170" i="13"/>
  <c r="I608" i="13"/>
  <c r="I228" i="13"/>
  <c r="I166" i="13"/>
  <c r="I444" i="13"/>
  <c r="I916" i="13"/>
  <c r="I915" i="13" s="1"/>
  <c r="I516" i="13"/>
  <c r="I63" i="13"/>
  <c r="I601" i="13"/>
  <c r="I301" i="13"/>
  <c r="I259" i="13"/>
  <c r="I194" i="13"/>
  <c r="I315" i="13"/>
  <c r="I350" i="13"/>
  <c r="I274" i="13"/>
  <c r="I167" i="13"/>
  <c r="I327" i="13"/>
  <c r="I410" i="13"/>
  <c r="I328" i="13"/>
  <c r="I304" i="13"/>
  <c r="I776" i="13"/>
  <c r="I435" i="13"/>
  <c r="I376" i="13"/>
  <c r="I351" i="13"/>
  <c r="I342" i="13"/>
  <c r="I623" i="13"/>
  <c r="I673" i="13"/>
  <c r="I276" i="13"/>
  <c r="I255" i="13"/>
  <c r="I1037" i="13"/>
  <c r="I1078" i="13"/>
  <c r="I1077" i="13" s="1"/>
  <c r="I332" i="13"/>
  <c r="I309" i="13"/>
  <c r="I318" i="13"/>
  <c r="I330" i="13"/>
  <c r="I566" i="13"/>
  <c r="I762" i="13"/>
  <c r="I145" i="13"/>
  <c r="I144" i="13" s="1"/>
  <c r="I580" i="13"/>
  <c r="I703" i="13"/>
  <c r="I137" i="13"/>
  <c r="I641" i="13"/>
  <c r="I51" i="13"/>
  <c r="I900" i="13"/>
  <c r="I436" i="13"/>
  <c r="I394" i="13"/>
  <c r="I57" i="13"/>
  <c r="I108" i="13"/>
  <c r="I73" i="13"/>
  <c r="I847" i="13"/>
  <c r="I861" i="13"/>
  <c r="I172" i="13"/>
  <c r="I136" i="13"/>
  <c r="I702" i="13"/>
  <c r="I725" i="13"/>
  <c r="I205" i="13"/>
  <c r="I54" i="13"/>
  <c r="I810" i="13"/>
  <c r="I507" i="13"/>
  <c r="I796" i="13"/>
  <c r="I112" i="13"/>
  <c r="I77" i="13"/>
  <c r="I597" i="13"/>
  <c r="I609" i="13"/>
  <c r="I123" i="13"/>
  <c r="I287" i="13"/>
  <c r="I416" i="13"/>
  <c r="I1073" i="13"/>
  <c r="I1072" i="13" s="1"/>
  <c r="I1020" i="13"/>
  <c r="I1019" i="13" s="1"/>
  <c r="I638" i="13"/>
  <c r="I249" i="13"/>
  <c r="I248" i="13" s="1"/>
  <c r="I267" i="13"/>
  <c r="I482" i="13"/>
  <c r="I863" i="13"/>
  <c r="I862" i="13" s="1"/>
  <c r="I388" i="13"/>
  <c r="I533" i="13"/>
  <c r="I694" i="13"/>
  <c r="I573" i="13"/>
  <c r="I589" i="13"/>
  <c r="I525" i="13"/>
  <c r="I70" i="13"/>
  <c r="I979" i="13"/>
  <c r="I126" i="13"/>
  <c r="I36" i="13"/>
  <c r="I133" i="13"/>
  <c r="I331" i="13"/>
  <c r="I191" i="13"/>
  <c r="I380" i="13"/>
  <c r="I500" i="13"/>
  <c r="I178" i="13"/>
  <c r="I233" i="13"/>
  <c r="I1046" i="13"/>
  <c r="I510" i="13"/>
  <c r="I618" i="13"/>
  <c r="I579" i="13"/>
  <c r="I204" i="13"/>
  <c r="I873" i="13"/>
  <c r="I260" i="13"/>
  <c r="I150" i="13"/>
  <c r="I398" i="13"/>
  <c r="I457" i="13"/>
  <c r="I734" i="13"/>
  <c r="I537" i="13"/>
  <c r="I47" i="13"/>
  <c r="I460" i="13"/>
  <c r="I602" i="13"/>
  <c r="I349" i="13"/>
  <c r="I385" i="13"/>
  <c r="I855" i="13"/>
  <c r="I645" i="13"/>
  <c r="I231" i="13"/>
  <c r="I247" i="13"/>
  <c r="I646" i="13"/>
  <c r="I346" i="13"/>
  <c r="I710" i="13"/>
  <c r="I314" i="13"/>
  <c r="I467" i="13"/>
  <c r="I118" i="13"/>
  <c r="I311" i="13"/>
  <c r="I75" i="13"/>
  <c r="I992" i="13"/>
  <c r="I806" i="13"/>
  <c r="I428" i="13"/>
  <c r="I636" i="13"/>
  <c r="I352" i="13"/>
  <c r="I698" i="13"/>
  <c r="I408" i="13"/>
  <c r="I35" i="13"/>
  <c r="I784" i="13"/>
  <c r="I620" i="13"/>
  <c r="I322" i="13"/>
  <c r="I224" i="13"/>
  <c r="I273" i="13"/>
  <c r="I522" i="13"/>
  <c r="I173" i="13"/>
  <c r="I506" i="13"/>
  <c r="I982" i="13"/>
  <c r="I571" i="13"/>
  <c r="I185" i="13"/>
  <c r="I107" i="13"/>
  <c r="I557" i="13"/>
  <c r="I176" i="13"/>
  <c r="I284" i="13"/>
  <c r="I174" i="13"/>
  <c r="I306" i="13"/>
  <c r="I617" i="13"/>
  <c r="I124" i="13"/>
  <c r="I793" i="13"/>
  <c r="I360" i="13"/>
  <c r="I95" i="13"/>
  <c r="I348" i="13"/>
  <c r="I379" i="13"/>
  <c r="I605" i="13"/>
  <c r="I683" i="13"/>
  <c r="I670" i="13"/>
  <c r="I1053" i="13"/>
  <c r="I800" i="13"/>
  <c r="I816" i="13"/>
  <c r="I746" i="13"/>
  <c r="I432" i="13"/>
  <c r="I448" i="13"/>
  <c r="I42" i="13"/>
  <c r="I607" i="13"/>
  <c r="I598" i="13"/>
  <c r="I973" i="13"/>
  <c r="I684" i="13"/>
  <c r="I687" i="13"/>
  <c r="I674" i="13"/>
  <c r="I325" i="13"/>
  <c r="I337" i="13"/>
  <c r="I1027" i="13"/>
  <c r="I437" i="13"/>
  <c r="I39" i="13"/>
  <c r="I817" i="13"/>
  <c r="I103" i="13"/>
  <c r="I658" i="13"/>
  <c r="I384" i="13"/>
  <c r="I787" i="13"/>
  <c r="I406" i="13"/>
  <c r="I1015" i="13"/>
  <c r="I452" i="13"/>
  <c r="I424" i="13"/>
  <c r="I159" i="13"/>
  <c r="I764" i="13"/>
  <c r="I514" i="13"/>
  <c r="I497" i="13"/>
  <c r="I473" i="13"/>
  <c r="I67" i="13"/>
  <c r="I223" i="13"/>
  <c r="I392" i="13"/>
  <c r="I365" i="13"/>
  <c r="I954" i="13"/>
  <c r="I903" i="13"/>
  <c r="I458" i="13"/>
  <c r="I429" i="13"/>
  <c r="I417" i="13"/>
  <c r="I963" i="13"/>
  <c r="I102" i="13"/>
  <c r="I278" i="13"/>
  <c r="I709" i="13"/>
  <c r="I114" i="13"/>
  <c r="I836" i="13"/>
  <c r="I835" i="13" s="1"/>
  <c r="I1022" i="13"/>
  <c r="I962" i="13"/>
  <c r="I82" i="13"/>
  <c r="I81" i="13" s="1"/>
  <c r="I769" i="13"/>
  <c r="I768" i="13" s="1"/>
  <c r="I358" i="13"/>
  <c r="I141" i="13"/>
  <c r="I212" i="13"/>
  <c r="I282" i="13"/>
  <c r="I62" i="13"/>
  <c r="I876" i="13"/>
  <c r="I135" i="13"/>
  <c r="I375" i="13"/>
  <c r="I733" i="13"/>
  <c r="I378" i="13"/>
  <c r="I129" i="13"/>
  <c r="I34" i="13"/>
  <c r="I1025" i="13"/>
  <c r="I895" i="13"/>
  <c r="I218" i="13"/>
  <c r="I708" i="13"/>
  <c r="I625" i="13"/>
  <c r="I1070" i="13"/>
  <c r="I519" i="13"/>
  <c r="I927" i="13"/>
  <c r="I243" i="13"/>
  <c r="I41" i="13"/>
  <c r="I854" i="13"/>
  <c r="I588" i="13"/>
  <c r="I985" i="13"/>
  <c r="I1058" i="13"/>
  <c r="I666" i="13"/>
  <c r="I98" i="13"/>
  <c r="I578" i="13"/>
  <c r="I188" i="13"/>
  <c r="I772" i="13"/>
  <c r="I723" i="13"/>
  <c r="I650" i="13"/>
  <c r="I833" i="13"/>
  <c r="I832" i="13" s="1"/>
  <c r="I30" i="13"/>
  <c r="I783" i="13"/>
  <c r="I825" i="13"/>
  <c r="I922" i="13"/>
  <c r="I921" i="13" s="1"/>
  <c r="I239" i="13"/>
  <c r="I512" i="13"/>
  <c r="I540" i="13"/>
  <c r="I455" i="13"/>
  <c r="I910" i="13"/>
  <c r="I269" i="13"/>
  <c r="I226" i="13"/>
  <c r="I721" i="13"/>
  <c r="I422" i="13"/>
  <c r="I911" i="13"/>
  <c r="I336" i="13"/>
  <c r="I564" i="13"/>
  <c r="I326" i="13"/>
  <c r="I508" i="13"/>
  <c r="I244" i="13"/>
  <c r="I373" i="13"/>
  <c r="I627" i="13"/>
  <c r="I440" i="13"/>
  <c r="I614" i="13"/>
  <c r="I715" i="13"/>
  <c r="I647" i="13"/>
  <c r="I74" i="13"/>
  <c r="I631" i="13"/>
  <c r="I79" i="13"/>
  <c r="I316" i="13"/>
  <c r="I288" i="13"/>
  <c r="I603" i="13"/>
  <c r="I189" i="13"/>
  <c r="I524" i="13"/>
  <c r="I840" i="13"/>
  <c r="I595" i="13"/>
  <c r="I162" i="13"/>
  <c r="I651" i="13"/>
  <c r="I142" i="13"/>
  <c r="I802" i="13"/>
  <c r="I210" i="13"/>
  <c r="I209" i="13" s="1"/>
  <c r="I101" i="13"/>
  <c r="I291" i="13"/>
  <c r="I156" i="13"/>
  <c r="I213" i="13"/>
  <c r="I354" i="13"/>
  <c r="I256" i="13"/>
  <c r="I483" i="13"/>
  <c r="I692" i="13"/>
  <c r="I612" i="13"/>
  <c r="I691" i="13"/>
  <c r="I485" i="13"/>
  <c r="I760" i="13"/>
  <c r="I759" i="13" s="1"/>
  <c r="I266" i="13"/>
  <c r="I939" i="13"/>
  <c r="I535" i="13"/>
  <c r="I534" i="13" s="1"/>
  <c r="I950" i="13"/>
  <c r="I414" i="13"/>
  <c r="I293" i="13"/>
  <c r="I169" i="13"/>
  <c r="I594" i="13"/>
  <c r="I147" i="13"/>
  <c r="I890" i="13"/>
  <c r="I909" i="13"/>
  <c r="I554" i="13"/>
  <c r="I622" i="13"/>
  <c r="I621" i="13" s="1"/>
  <c r="I965" i="13"/>
  <c r="I1080" i="13"/>
  <c r="I718" i="13"/>
  <c r="I717" i="13" s="1"/>
  <c r="I49" i="13"/>
  <c r="I471" i="13"/>
  <c r="I630" i="13"/>
  <c r="I116" i="13"/>
  <c r="I115" i="13" s="1"/>
  <c r="I1050" i="13"/>
  <c r="I635" i="13"/>
  <c r="I705" i="13"/>
  <c r="I303" i="13"/>
  <c r="I251" i="13"/>
  <c r="I530" i="13"/>
  <c r="I272" i="13"/>
  <c r="I999" i="13"/>
  <c r="I85" i="13"/>
  <c r="I1043" i="13"/>
  <c r="I1014" i="13"/>
  <c r="I492" i="13"/>
  <c r="I839" i="13"/>
  <c r="I313" i="13"/>
  <c r="I122" i="13"/>
  <c r="I396" i="13"/>
  <c r="I25" i="13"/>
  <c r="I56" i="13"/>
  <c r="I881" i="13"/>
  <c r="I880" i="13" s="1"/>
  <c r="I387" i="13"/>
  <c r="I550" i="13"/>
  <c r="I947" i="13"/>
  <c r="I871" i="13"/>
  <c r="I656" i="13"/>
  <c r="I655" i="13" s="1"/>
  <c r="I364" i="13"/>
  <c r="I545" i="13"/>
  <c r="I544" i="13" s="1"/>
  <c r="I66" i="13"/>
  <c r="I1033" i="13"/>
  <c r="I1032" i="13" s="1"/>
  <c r="I464" i="13"/>
  <c r="I121" i="13" l="1"/>
  <c r="I908" i="13"/>
  <c r="I357" i="13"/>
  <c r="I1021" i="13"/>
  <c r="I232" i="13"/>
  <c r="I29" i="13"/>
  <c r="I128" i="13"/>
  <c r="I386" i="13"/>
  <c r="I395" i="13"/>
  <c r="I491" i="13"/>
  <c r="I998" i="13"/>
  <c r="I302" i="13"/>
  <c r="I553" i="13"/>
  <c r="I593" i="13"/>
  <c r="I949" i="13"/>
  <c r="I454" i="13"/>
  <c r="I1057" i="13"/>
  <c r="I40" i="13"/>
  <c r="I1069" i="13"/>
  <c r="I894" i="13"/>
  <c r="I377" i="13"/>
  <c r="I875" i="13"/>
  <c r="I961" i="13"/>
  <c r="I946" i="13"/>
  <c r="I511" i="13"/>
  <c r="I926" i="13"/>
  <c r="I374" i="13"/>
  <c r="I48" i="13"/>
  <c r="I838" i="13"/>
  <c r="I65" i="13"/>
  <c r="I271" i="13"/>
  <c r="I704" i="13"/>
  <c r="I629" i="13"/>
  <c r="I1079" i="13"/>
  <c r="I168" i="13"/>
  <c r="I484" i="13"/>
  <c r="I539" i="13"/>
  <c r="I824" i="13"/>
  <c r="I577" i="13"/>
  <c r="I984" i="13"/>
  <c r="I1024" i="13"/>
  <c r="I732" i="13"/>
  <c r="I61" i="13"/>
  <c r="I55" i="13"/>
  <c r="I312" i="13"/>
  <c r="I1042" i="13"/>
  <c r="I529" i="13"/>
  <c r="I634" i="13"/>
  <c r="I470" i="13"/>
  <c r="I964" i="13"/>
  <c r="I889" i="13"/>
  <c r="I292" i="13"/>
  <c r="I938" i="13"/>
  <c r="I690" i="13"/>
  <c r="I722" i="13"/>
  <c r="I587" i="13"/>
  <c r="I33" i="13"/>
  <c r="I870" i="13"/>
  <c r="I1013" i="13"/>
  <c r="I463" i="13"/>
  <c r="I363" i="13"/>
  <c r="I549" i="13"/>
  <c r="I24" i="13"/>
  <c r="I84" i="13"/>
  <c r="I250" i="13"/>
  <c r="I1049" i="13"/>
  <c r="I146" i="13"/>
  <c r="I413" i="13"/>
  <c r="I265" i="13"/>
  <c r="I611" i="13"/>
  <c r="I238" i="13"/>
  <c r="I771" i="13"/>
  <c r="I665" i="13"/>
  <c r="I853" i="13"/>
  <c r="I134" i="13"/>
  <c r="I187" i="13"/>
  <c r="I140" i="13"/>
  <c r="I649" i="13"/>
  <c r="I242" i="13"/>
  <c r="I624" i="13"/>
  <c r="I782" i="13"/>
  <c r="I97" i="13"/>
  <c r="I707" i="13"/>
  <c r="I281" i="13"/>
  <c r="I518" i="13"/>
  <c r="I217" i="13"/>
  <c r="I211" i="13"/>
  <c r="T364" i="13"/>
  <c r="R871" i="13"/>
  <c r="U1014" i="13"/>
  <c r="S909" i="13"/>
  <c r="U66" i="13"/>
  <c r="T656" i="13"/>
  <c r="R999" i="13"/>
  <c r="U303" i="13"/>
  <c r="T718" i="13"/>
  <c r="R890" i="13"/>
  <c r="T169" i="13"/>
  <c r="S535" i="13"/>
  <c r="T485" i="13"/>
  <c r="U455" i="13"/>
  <c r="U922" i="13"/>
  <c r="S833" i="13"/>
  <c r="T772" i="13"/>
  <c r="T666" i="13"/>
  <c r="U588" i="13"/>
  <c r="T708" i="13"/>
  <c r="R34" i="13"/>
  <c r="T282" i="13"/>
  <c r="U77" i="13"/>
  <c r="S145" i="13"/>
  <c r="S144" i="13" s="1"/>
  <c r="T28" i="13"/>
  <c r="S50" i="13"/>
  <c r="T46" i="13"/>
  <c r="T105" i="13"/>
  <c r="S69" i="13"/>
  <c r="T32" i="13"/>
  <c r="U44" i="13"/>
  <c r="S26" i="13"/>
  <c r="U53" i="13"/>
  <c r="S545" i="13"/>
  <c r="R387" i="13"/>
  <c r="T313" i="13"/>
  <c r="S705" i="13"/>
  <c r="U630" i="13"/>
  <c r="U1080" i="13"/>
  <c r="R554" i="13"/>
  <c r="T147" i="13"/>
  <c r="R293" i="13"/>
  <c r="T939" i="13"/>
  <c r="U691" i="13"/>
  <c r="U540" i="13"/>
  <c r="S825" i="13"/>
  <c r="R650" i="13"/>
  <c r="U1058" i="13"/>
  <c r="U854" i="13"/>
  <c r="U218" i="13"/>
  <c r="R129" i="13"/>
  <c r="R135" i="13"/>
  <c r="R82" i="13"/>
  <c r="R36" i="13"/>
  <c r="U54" i="13"/>
  <c r="S73" i="13"/>
  <c r="U137" i="13"/>
  <c r="T52" i="13"/>
  <c r="S125" i="13"/>
  <c r="T157" i="13"/>
  <c r="S153" i="13"/>
  <c r="R161" i="13"/>
  <c r="U109" i="13"/>
  <c r="R117" i="13"/>
  <c r="T37" i="13"/>
  <c r="U113" i="13"/>
  <c r="S149" i="13"/>
  <c r="U89" i="13"/>
  <c r="T464" i="13"/>
  <c r="U871" i="13"/>
  <c r="R881" i="13"/>
  <c r="T396" i="13"/>
  <c r="S839" i="13"/>
  <c r="S635" i="13"/>
  <c r="R471" i="13"/>
  <c r="T965" i="13"/>
  <c r="T594" i="13"/>
  <c r="S414" i="13"/>
  <c r="T266" i="13"/>
  <c r="S783" i="13"/>
  <c r="T723" i="13"/>
  <c r="U578" i="13"/>
  <c r="T1070" i="13"/>
  <c r="U378" i="13"/>
  <c r="U141" i="13"/>
  <c r="S93" i="13"/>
  <c r="S38" i="13"/>
  <c r="R45" i="13"/>
  <c r="S165" i="13"/>
  <c r="S177" i="13"/>
  <c r="S397" i="13"/>
  <c r="R31" i="13"/>
  <c r="T1033" i="13"/>
  <c r="R364" i="13"/>
  <c r="S85" i="13"/>
  <c r="T251" i="13"/>
  <c r="R1050" i="13"/>
  <c r="R49" i="13"/>
  <c r="R622" i="13"/>
  <c r="R909" i="13"/>
  <c r="R169" i="13"/>
  <c r="R950" i="13"/>
  <c r="U760" i="13"/>
  <c r="U30" i="13"/>
  <c r="T588" i="13"/>
  <c r="T243" i="13"/>
  <c r="S625" i="13"/>
  <c r="R1025" i="13"/>
  <c r="T733" i="13"/>
  <c r="S62" i="13"/>
  <c r="T358" i="13"/>
  <c r="S57" i="13"/>
  <c r="R51" i="13"/>
  <c r="U27" i="13"/>
  <c r="U186" i="13"/>
  <c r="U181" i="13"/>
  <c r="R23" i="13"/>
  <c r="R86" i="13"/>
  <c r="R43" i="13"/>
  <c r="U22" i="13"/>
  <c r="S313" i="13"/>
  <c r="R1033" i="13"/>
  <c r="U705" i="13"/>
  <c r="U464" i="13"/>
  <c r="U387" i="13"/>
  <c r="R839" i="13"/>
  <c r="U939" i="13"/>
  <c r="S464" i="13"/>
  <c r="R922" i="13"/>
  <c r="S922" i="13"/>
  <c r="U656" i="13"/>
  <c r="T922" i="13"/>
  <c r="S251" i="13"/>
  <c r="S49" i="13"/>
  <c r="S56" i="13"/>
  <c r="R56" i="13"/>
  <c r="S396" i="13"/>
  <c r="R396" i="13"/>
  <c r="R66" i="13"/>
  <c r="R530" i="13"/>
  <c r="U530" i="13"/>
  <c r="T871" i="13"/>
  <c r="R545" i="13"/>
  <c r="T545" i="13"/>
  <c r="S947" i="13"/>
  <c r="T947" i="13"/>
  <c r="R947" i="13"/>
  <c r="U947" i="13"/>
  <c r="T25" i="13"/>
  <c r="U25" i="13"/>
  <c r="S25" i="13"/>
  <c r="S122" i="13"/>
  <c r="U122" i="13"/>
  <c r="T122" i="13"/>
  <c r="R122" i="13"/>
  <c r="T56" i="13"/>
  <c r="R25" i="13"/>
  <c r="S272" i="13"/>
  <c r="R272" i="13"/>
  <c r="T272" i="13"/>
  <c r="S1050" i="13"/>
  <c r="U1050" i="13"/>
  <c r="U396" i="13"/>
  <c r="S1080" i="13"/>
  <c r="R1080" i="13"/>
  <c r="T622" i="13"/>
  <c r="U622" i="13"/>
  <c r="S950" i="13"/>
  <c r="T950" i="13"/>
  <c r="U266" i="13"/>
  <c r="T760" i="13"/>
  <c r="S760" i="13"/>
  <c r="R760" i="13"/>
  <c r="U554" i="13"/>
  <c r="S256" i="13"/>
  <c r="T256" i="13"/>
  <c r="U256" i="13"/>
  <c r="R256" i="13"/>
  <c r="U802" i="13"/>
  <c r="R802" i="13"/>
  <c r="T802" i="13"/>
  <c r="S802" i="13"/>
  <c r="T595" i="13"/>
  <c r="S595" i="13"/>
  <c r="R595" i="13"/>
  <c r="U595" i="13"/>
  <c r="U189" i="13"/>
  <c r="S189" i="13"/>
  <c r="R189" i="13"/>
  <c r="T189" i="13"/>
  <c r="R79" i="13"/>
  <c r="T79" i="13"/>
  <c r="S79" i="13"/>
  <c r="U79" i="13"/>
  <c r="S715" i="13"/>
  <c r="U715" i="13"/>
  <c r="T715" i="13"/>
  <c r="R715" i="13"/>
  <c r="U627" i="13"/>
  <c r="T627" i="13"/>
  <c r="S627" i="13"/>
  <c r="R627" i="13"/>
  <c r="U326" i="13"/>
  <c r="T326" i="13"/>
  <c r="R326" i="13"/>
  <c r="S326" i="13"/>
  <c r="S422" i="13"/>
  <c r="T422" i="13"/>
  <c r="R422" i="13"/>
  <c r="U422" i="13"/>
  <c r="S269" i="13"/>
  <c r="U269" i="13"/>
  <c r="T269" i="13"/>
  <c r="R269" i="13"/>
  <c r="U272" i="13"/>
  <c r="R512" i="13"/>
  <c r="T512" i="13"/>
  <c r="U512" i="13"/>
  <c r="S512" i="13"/>
  <c r="T530" i="13"/>
  <c r="U723" i="13"/>
  <c r="R723" i="13"/>
  <c r="S772" i="13"/>
  <c r="R188" i="13"/>
  <c r="U188" i="13"/>
  <c r="U98" i="13"/>
  <c r="T98" i="13"/>
  <c r="R98" i="13"/>
  <c r="S98" i="13"/>
  <c r="T188" i="13"/>
  <c r="S723" i="13"/>
  <c r="U927" i="13"/>
  <c r="R927" i="13"/>
  <c r="T927" i="13"/>
  <c r="S927" i="13"/>
  <c r="S708" i="13"/>
  <c r="U708" i="13"/>
  <c r="R708" i="13"/>
  <c r="S588" i="13"/>
  <c r="U895" i="13"/>
  <c r="S895" i="13"/>
  <c r="T895" i="13"/>
  <c r="R895" i="13"/>
  <c r="S34" i="13"/>
  <c r="T34" i="13"/>
  <c r="U34" i="13"/>
  <c r="T378" i="13"/>
  <c r="S378" i="13"/>
  <c r="T375" i="13"/>
  <c r="U375" i="13"/>
  <c r="R375" i="13"/>
  <c r="R876" i="13"/>
  <c r="S876" i="13"/>
  <c r="T876" i="13"/>
  <c r="S364" i="13"/>
  <c r="S375" i="13"/>
  <c r="T650" i="13"/>
  <c r="S656" i="13"/>
  <c r="U358" i="13"/>
  <c r="R358" i="13"/>
  <c r="S358" i="13"/>
  <c r="T839" i="13"/>
  <c r="S1033" i="13"/>
  <c r="T135" i="13"/>
  <c r="S147" i="13"/>
  <c r="T82" i="13"/>
  <c r="S188" i="13"/>
  <c r="T387" i="13"/>
  <c r="S1022" i="13"/>
  <c r="U1022" i="13"/>
  <c r="T1022" i="13"/>
  <c r="R1022" i="13"/>
  <c r="T278" i="13"/>
  <c r="S278" i="13"/>
  <c r="U278" i="13"/>
  <c r="R278" i="13"/>
  <c r="T417" i="13"/>
  <c r="S417" i="13"/>
  <c r="U417" i="13"/>
  <c r="R417" i="13"/>
  <c r="S954" i="13"/>
  <c r="T954" i="13"/>
  <c r="U954" i="13"/>
  <c r="R954" i="13"/>
  <c r="T223" i="13"/>
  <c r="S223" i="13"/>
  <c r="U223" i="13"/>
  <c r="R223" i="13"/>
  <c r="S514" i="13"/>
  <c r="T514" i="13"/>
  <c r="U514" i="13"/>
  <c r="R514" i="13"/>
  <c r="S452" i="13"/>
  <c r="T452" i="13"/>
  <c r="R452" i="13"/>
  <c r="U452" i="13"/>
  <c r="R787" i="13"/>
  <c r="U787" i="13"/>
  <c r="T787" i="13"/>
  <c r="S787" i="13"/>
  <c r="S817" i="13"/>
  <c r="U817" i="13"/>
  <c r="R817" i="13"/>
  <c r="T817" i="13"/>
  <c r="S674" i="13"/>
  <c r="R674" i="13"/>
  <c r="T674" i="13"/>
  <c r="U674" i="13"/>
  <c r="U598" i="13"/>
  <c r="R598" i="13"/>
  <c r="S598" i="13"/>
  <c r="T598" i="13"/>
  <c r="U448" i="13"/>
  <c r="S448" i="13"/>
  <c r="T448" i="13"/>
  <c r="R448" i="13"/>
  <c r="R800" i="13"/>
  <c r="S800" i="13"/>
  <c r="T800" i="13"/>
  <c r="U800" i="13"/>
  <c r="T95" i="13"/>
  <c r="R95" i="13"/>
  <c r="S95" i="13"/>
  <c r="U95" i="13"/>
  <c r="T124" i="13"/>
  <c r="R124" i="13"/>
  <c r="S124" i="13"/>
  <c r="U124" i="13"/>
  <c r="R174" i="13"/>
  <c r="U174" i="13"/>
  <c r="T174" i="13"/>
  <c r="S174" i="13"/>
  <c r="T557" i="13"/>
  <c r="U557" i="13"/>
  <c r="R557" i="13"/>
  <c r="S557" i="13"/>
  <c r="S571" i="13"/>
  <c r="U571" i="13"/>
  <c r="T571" i="13"/>
  <c r="R571" i="13"/>
  <c r="T173" i="13"/>
  <c r="S173" i="13"/>
  <c r="U173" i="13"/>
  <c r="R173" i="13"/>
  <c r="U784" i="13"/>
  <c r="S784" i="13"/>
  <c r="R784" i="13"/>
  <c r="T784" i="13"/>
  <c r="S352" i="13"/>
  <c r="T352" i="13"/>
  <c r="R352" i="13"/>
  <c r="U352" i="13"/>
  <c r="S992" i="13"/>
  <c r="R992" i="13"/>
  <c r="T992" i="13"/>
  <c r="U992" i="13"/>
  <c r="U118" i="13"/>
  <c r="S118" i="13"/>
  <c r="T118" i="13"/>
  <c r="R118" i="13"/>
  <c r="T710" i="13"/>
  <c r="R710" i="13"/>
  <c r="U710" i="13"/>
  <c r="S710" i="13"/>
  <c r="U646" i="13"/>
  <c r="S646" i="13"/>
  <c r="T646" i="13"/>
  <c r="R646" i="13"/>
  <c r="U485" i="13"/>
  <c r="U876" i="13"/>
  <c r="T855" i="13"/>
  <c r="R855" i="13"/>
  <c r="U855" i="13"/>
  <c r="S855" i="13"/>
  <c r="S602" i="13"/>
  <c r="U602" i="13"/>
  <c r="R602" i="13"/>
  <c r="T602" i="13"/>
  <c r="T460" i="13"/>
  <c r="U460" i="13"/>
  <c r="R460" i="13"/>
  <c r="S460" i="13"/>
  <c r="R734" i="13"/>
  <c r="U734" i="13"/>
  <c r="T734" i="13"/>
  <c r="S734" i="13"/>
  <c r="U260" i="13"/>
  <c r="T260" i="13"/>
  <c r="R260" i="13"/>
  <c r="S260" i="13"/>
  <c r="U618" i="13"/>
  <c r="T618" i="13"/>
  <c r="S618" i="13"/>
  <c r="R618" i="13"/>
  <c r="R500" i="13"/>
  <c r="S500" i="13"/>
  <c r="T500" i="13"/>
  <c r="U500" i="13"/>
  <c r="R133" i="13"/>
  <c r="T133" i="13"/>
  <c r="S133" i="13"/>
  <c r="U133" i="13"/>
  <c r="S70" i="13"/>
  <c r="T70" i="13"/>
  <c r="R70" i="13"/>
  <c r="U70" i="13"/>
  <c r="T573" i="13"/>
  <c r="S573" i="13"/>
  <c r="U573" i="13"/>
  <c r="R573" i="13"/>
  <c r="T863" i="13"/>
  <c r="U863" i="13"/>
  <c r="S863" i="13"/>
  <c r="R863" i="13"/>
  <c r="U550" i="13"/>
  <c r="T550" i="13"/>
  <c r="R550" i="13"/>
  <c r="R492" i="13"/>
  <c r="U492" i="13"/>
  <c r="S492" i="13"/>
  <c r="U1043" i="13"/>
  <c r="R1043" i="13"/>
  <c r="S303" i="13"/>
  <c r="R303" i="13"/>
  <c r="U1033" i="13"/>
  <c r="T116" i="13"/>
  <c r="R116" i="13"/>
  <c r="U116" i="13"/>
  <c r="R464" i="13"/>
  <c r="U718" i="13"/>
  <c r="R718" i="13"/>
  <c r="R965" i="13"/>
  <c r="U965" i="13"/>
  <c r="U594" i="13"/>
  <c r="S594" i="13"/>
  <c r="U414" i="13"/>
  <c r="R414" i="13"/>
  <c r="T612" i="13"/>
  <c r="U612" i="13"/>
  <c r="R291" i="13"/>
  <c r="T291" i="13"/>
  <c r="U291" i="13"/>
  <c r="S291" i="13"/>
  <c r="T142" i="13"/>
  <c r="R142" i="13"/>
  <c r="U142" i="13"/>
  <c r="S142" i="13"/>
  <c r="U840" i="13"/>
  <c r="R840" i="13"/>
  <c r="S840" i="13"/>
  <c r="T840" i="13"/>
  <c r="T603" i="13"/>
  <c r="S603" i="13"/>
  <c r="R603" i="13"/>
  <c r="U603" i="13"/>
  <c r="S631" i="13"/>
  <c r="U631" i="13"/>
  <c r="T631" i="13"/>
  <c r="R631" i="13"/>
  <c r="R373" i="13"/>
  <c r="U373" i="13"/>
  <c r="T373" i="13"/>
  <c r="S373" i="13"/>
  <c r="R564" i="13"/>
  <c r="T564" i="13"/>
  <c r="U564" i="13"/>
  <c r="S564" i="13"/>
  <c r="R721" i="13"/>
  <c r="S721" i="13"/>
  <c r="T721" i="13"/>
  <c r="U721" i="13"/>
  <c r="S910" i="13"/>
  <c r="U910" i="13"/>
  <c r="R910" i="13"/>
  <c r="T910" i="13"/>
  <c r="T492" i="13"/>
  <c r="T1043" i="13"/>
  <c r="U239" i="13"/>
  <c r="R239" i="13"/>
  <c r="S239" i="13"/>
  <c r="T30" i="13"/>
  <c r="R30" i="13"/>
  <c r="U839" i="13"/>
  <c r="S578" i="13"/>
  <c r="T578" i="13"/>
  <c r="S1058" i="13"/>
  <c r="S985" i="13"/>
  <c r="U985" i="13"/>
  <c r="T985" i="13"/>
  <c r="R985" i="13"/>
  <c r="S854" i="13"/>
  <c r="R854" i="13"/>
  <c r="T854" i="13"/>
  <c r="T519" i="13"/>
  <c r="U519" i="13"/>
  <c r="S519" i="13"/>
  <c r="R519" i="13"/>
  <c r="T625" i="13"/>
  <c r="U625" i="13"/>
  <c r="T218" i="13"/>
  <c r="S218" i="13"/>
  <c r="R218" i="13"/>
  <c r="U545" i="13"/>
  <c r="T1025" i="13"/>
  <c r="S1025" i="13"/>
  <c r="U1025" i="13"/>
  <c r="R733" i="13"/>
  <c r="U733" i="13"/>
  <c r="S733" i="13"/>
  <c r="U471" i="13"/>
  <c r="U62" i="13"/>
  <c r="T62" i="13"/>
  <c r="T554" i="13"/>
  <c r="S871" i="13"/>
  <c r="U147" i="13"/>
  <c r="T769" i="13"/>
  <c r="S769" i="13"/>
  <c r="R769" i="13"/>
  <c r="U769" i="13"/>
  <c r="U836" i="13"/>
  <c r="T836" i="13"/>
  <c r="S836" i="13"/>
  <c r="R836" i="13"/>
  <c r="S429" i="13"/>
  <c r="T429" i="13"/>
  <c r="U429" i="13"/>
  <c r="R429" i="13"/>
  <c r="T365" i="13"/>
  <c r="U365" i="13"/>
  <c r="R365" i="13"/>
  <c r="S365" i="13"/>
  <c r="R67" i="13"/>
  <c r="T67" i="13"/>
  <c r="U67" i="13"/>
  <c r="S67" i="13"/>
  <c r="S764" i="13"/>
  <c r="T764" i="13"/>
  <c r="R764" i="13"/>
  <c r="U764" i="13"/>
  <c r="U384" i="13"/>
  <c r="T384" i="13"/>
  <c r="S384" i="13"/>
  <c r="R384" i="13"/>
  <c r="T39" i="13"/>
  <c r="R39" i="13"/>
  <c r="S39" i="13"/>
  <c r="U39" i="13"/>
  <c r="U1027" i="13"/>
  <c r="R1027" i="13"/>
  <c r="S1027" i="13"/>
  <c r="T1027" i="13"/>
  <c r="R687" i="13"/>
  <c r="U687" i="13"/>
  <c r="T687" i="13"/>
  <c r="S687" i="13"/>
  <c r="U607" i="13"/>
  <c r="S607" i="13"/>
  <c r="R607" i="13"/>
  <c r="T607" i="13"/>
  <c r="T432" i="13"/>
  <c r="U432" i="13"/>
  <c r="S432" i="13"/>
  <c r="R432" i="13"/>
  <c r="U1053" i="13"/>
  <c r="R1053" i="13"/>
  <c r="S1053" i="13"/>
  <c r="T1053" i="13"/>
  <c r="T605" i="13"/>
  <c r="U605" i="13"/>
  <c r="S605" i="13"/>
  <c r="R605" i="13"/>
  <c r="S360" i="13"/>
  <c r="T360" i="13"/>
  <c r="U360" i="13"/>
  <c r="R360" i="13"/>
  <c r="R617" i="13"/>
  <c r="U617" i="13"/>
  <c r="S617" i="13"/>
  <c r="T617" i="13"/>
  <c r="R107" i="13"/>
  <c r="T107" i="13"/>
  <c r="S107" i="13"/>
  <c r="U107" i="13"/>
  <c r="R982" i="13"/>
  <c r="U982" i="13"/>
  <c r="S982" i="13"/>
  <c r="T982" i="13"/>
  <c r="T522" i="13"/>
  <c r="S522" i="13"/>
  <c r="U522" i="13"/>
  <c r="R522" i="13"/>
  <c r="S322" i="13"/>
  <c r="T322" i="13"/>
  <c r="R322" i="13"/>
  <c r="U322" i="13"/>
  <c r="R35" i="13"/>
  <c r="S35" i="13"/>
  <c r="U35" i="13"/>
  <c r="T35" i="13"/>
  <c r="R636" i="13"/>
  <c r="U636" i="13"/>
  <c r="T636" i="13"/>
  <c r="S636" i="13"/>
  <c r="U467" i="13"/>
  <c r="T467" i="13"/>
  <c r="R467" i="13"/>
  <c r="S467" i="13"/>
  <c r="S247" i="13"/>
  <c r="R247" i="13"/>
  <c r="U247" i="13"/>
  <c r="T247" i="13"/>
  <c r="S890" i="13"/>
  <c r="S30" i="13"/>
  <c r="U772" i="13"/>
  <c r="R147" i="13"/>
  <c r="T303" i="13"/>
  <c r="R588" i="13"/>
  <c r="R612" i="13"/>
  <c r="R666" i="13"/>
  <c r="U881" i="13"/>
  <c r="S881" i="13"/>
  <c r="U85" i="13"/>
  <c r="R85" i="13"/>
  <c r="S530" i="13"/>
  <c r="R251" i="13"/>
  <c r="U251" i="13"/>
  <c r="T635" i="13"/>
  <c r="R630" i="13"/>
  <c r="T630" i="13"/>
  <c r="S471" i="13"/>
  <c r="U49" i="13"/>
  <c r="T49" i="13"/>
  <c r="S293" i="13"/>
  <c r="S939" i="13"/>
  <c r="R939" i="13"/>
  <c r="U364" i="13"/>
  <c r="S485" i="13"/>
  <c r="S691" i="13"/>
  <c r="T691" i="13"/>
  <c r="R691" i="13"/>
  <c r="S692" i="13"/>
  <c r="T692" i="13"/>
  <c r="R692" i="13"/>
  <c r="U692" i="13"/>
  <c r="R354" i="13"/>
  <c r="U354" i="13"/>
  <c r="T354" i="13"/>
  <c r="S354" i="13"/>
  <c r="T156" i="13"/>
  <c r="R156" i="13"/>
  <c r="U156" i="13"/>
  <c r="S156" i="13"/>
  <c r="S101" i="13"/>
  <c r="R101" i="13"/>
  <c r="T101" i="13"/>
  <c r="U101" i="13"/>
  <c r="T651" i="13"/>
  <c r="R651" i="13"/>
  <c r="U651" i="13"/>
  <c r="S651" i="13"/>
  <c r="S524" i="13"/>
  <c r="U524" i="13"/>
  <c r="T524" i="13"/>
  <c r="R524" i="13"/>
  <c r="U288" i="13"/>
  <c r="S288" i="13"/>
  <c r="R288" i="13"/>
  <c r="T288" i="13"/>
  <c r="T74" i="13"/>
  <c r="S74" i="13"/>
  <c r="U74" i="13"/>
  <c r="R74" i="13"/>
  <c r="U614" i="13"/>
  <c r="S614" i="13"/>
  <c r="R614" i="13"/>
  <c r="T614" i="13"/>
  <c r="U244" i="13"/>
  <c r="R244" i="13"/>
  <c r="S244" i="13"/>
  <c r="T244" i="13"/>
  <c r="S336" i="13"/>
  <c r="U336" i="13"/>
  <c r="R336" i="13"/>
  <c r="T336" i="13"/>
  <c r="T455" i="13"/>
  <c r="S455" i="13"/>
  <c r="R455" i="13"/>
  <c r="S387" i="13"/>
  <c r="U825" i="13"/>
  <c r="R783" i="13"/>
  <c r="T783" i="13"/>
  <c r="U783" i="13"/>
  <c r="U833" i="13"/>
  <c r="T833" i="13"/>
  <c r="U650" i="13"/>
  <c r="S1014" i="13"/>
  <c r="U56" i="13"/>
  <c r="T909" i="13"/>
  <c r="U666" i="13"/>
  <c r="R1058" i="13"/>
  <c r="T1058" i="13"/>
  <c r="T41" i="13"/>
  <c r="R41" i="13"/>
  <c r="U41" i="13"/>
  <c r="S41" i="13"/>
  <c r="R1070" i="13"/>
  <c r="S1070" i="13"/>
  <c r="U1070" i="13"/>
  <c r="T1014" i="13"/>
  <c r="R625" i="13"/>
  <c r="S622" i="13"/>
  <c r="S282" i="13"/>
  <c r="R282" i="13"/>
  <c r="U282" i="13"/>
  <c r="T141" i="13"/>
  <c r="S141" i="13"/>
  <c r="R141" i="13"/>
  <c r="S666" i="13"/>
  <c r="T1050" i="13"/>
  <c r="S630" i="13"/>
  <c r="U82" i="13"/>
  <c r="S82" i="13"/>
  <c r="S266" i="13"/>
  <c r="S612" i="13"/>
  <c r="R62" i="13"/>
  <c r="U169" i="13"/>
  <c r="S169" i="13"/>
  <c r="U313" i="13"/>
  <c r="U135" i="13"/>
  <c r="R709" i="13"/>
  <c r="U709" i="13"/>
  <c r="T709" i="13"/>
  <c r="S709" i="13"/>
  <c r="T102" i="13"/>
  <c r="R102" i="13"/>
  <c r="S102" i="13"/>
  <c r="U102" i="13"/>
  <c r="U458" i="13"/>
  <c r="R458" i="13"/>
  <c r="S458" i="13"/>
  <c r="T458" i="13"/>
  <c r="R392" i="13"/>
  <c r="S392" i="13"/>
  <c r="U392" i="13"/>
  <c r="T392" i="13"/>
  <c r="S473" i="13"/>
  <c r="U473" i="13"/>
  <c r="T473" i="13"/>
  <c r="R473" i="13"/>
  <c r="U159" i="13"/>
  <c r="R159" i="13"/>
  <c r="S159" i="13"/>
  <c r="T159" i="13"/>
  <c r="S1015" i="13"/>
  <c r="T1015" i="13"/>
  <c r="U1015" i="13"/>
  <c r="R1015" i="13"/>
  <c r="U658" i="13"/>
  <c r="S658" i="13"/>
  <c r="R658" i="13"/>
  <c r="T658" i="13"/>
  <c r="S437" i="13"/>
  <c r="T437" i="13"/>
  <c r="U437" i="13"/>
  <c r="R437" i="13"/>
  <c r="R337" i="13"/>
  <c r="S337" i="13"/>
  <c r="U337" i="13"/>
  <c r="T337" i="13"/>
  <c r="U684" i="13"/>
  <c r="S684" i="13"/>
  <c r="T684" i="13"/>
  <c r="R684" i="13"/>
  <c r="R746" i="13"/>
  <c r="T746" i="13"/>
  <c r="U746" i="13"/>
  <c r="S746" i="13"/>
  <c r="S670" i="13"/>
  <c r="T670" i="13"/>
  <c r="R670" i="13"/>
  <c r="U670" i="13"/>
  <c r="T379" i="13"/>
  <c r="U379" i="13"/>
  <c r="S379" i="13"/>
  <c r="R379" i="13"/>
  <c r="T793" i="13"/>
  <c r="S793" i="13"/>
  <c r="U793" i="13"/>
  <c r="R793" i="13"/>
  <c r="T306" i="13"/>
  <c r="S306" i="13"/>
  <c r="R306" i="13"/>
  <c r="U306" i="13"/>
  <c r="S284" i="13"/>
  <c r="U284" i="13"/>
  <c r="T284" i="13"/>
  <c r="R284" i="13"/>
  <c r="R506" i="13"/>
  <c r="U506" i="13"/>
  <c r="T506" i="13"/>
  <c r="S506" i="13"/>
  <c r="T273" i="13"/>
  <c r="S273" i="13"/>
  <c r="R273" i="13"/>
  <c r="U273" i="13"/>
  <c r="S620" i="13"/>
  <c r="U620" i="13"/>
  <c r="T620" i="13"/>
  <c r="R620" i="13"/>
  <c r="S408" i="13"/>
  <c r="U408" i="13"/>
  <c r="T408" i="13"/>
  <c r="R408" i="13"/>
  <c r="R428" i="13"/>
  <c r="T428" i="13"/>
  <c r="U428" i="13"/>
  <c r="S428" i="13"/>
  <c r="S75" i="13"/>
  <c r="R75" i="13"/>
  <c r="U75" i="13"/>
  <c r="T75" i="13"/>
  <c r="T231" i="13"/>
  <c r="R231" i="13"/>
  <c r="S231" i="13"/>
  <c r="U231" i="13"/>
  <c r="R485" i="13"/>
  <c r="R656" i="13"/>
  <c r="S135" i="13"/>
  <c r="S47" i="13"/>
  <c r="T47" i="13"/>
  <c r="U47" i="13"/>
  <c r="R47" i="13"/>
  <c r="R398" i="13"/>
  <c r="U398" i="13"/>
  <c r="S398" i="13"/>
  <c r="T398" i="13"/>
  <c r="R204" i="13"/>
  <c r="S204" i="13"/>
  <c r="U204" i="13"/>
  <c r="T204" i="13"/>
  <c r="R1046" i="13"/>
  <c r="S1046" i="13"/>
  <c r="U1046" i="13"/>
  <c r="T1046" i="13"/>
  <c r="T178" i="13"/>
  <c r="R178" i="13"/>
  <c r="U178" i="13"/>
  <c r="S178" i="13"/>
  <c r="T191" i="13"/>
  <c r="S191" i="13"/>
  <c r="R191" i="13"/>
  <c r="U191" i="13"/>
  <c r="S126" i="13"/>
  <c r="U126" i="13"/>
  <c r="T126" i="13"/>
  <c r="R126" i="13"/>
  <c r="T525" i="13"/>
  <c r="U525" i="13"/>
  <c r="S525" i="13"/>
  <c r="R525" i="13"/>
  <c r="S533" i="13"/>
  <c r="T533" i="13"/>
  <c r="U533" i="13"/>
  <c r="R533" i="13"/>
  <c r="U999" i="13"/>
  <c r="T999" i="13"/>
  <c r="R635" i="13"/>
  <c r="U635" i="13"/>
  <c r="T890" i="13"/>
  <c r="U890" i="13"/>
  <c r="S66" i="13"/>
  <c r="T293" i="13"/>
  <c r="U293" i="13"/>
  <c r="T535" i="13"/>
  <c r="R535" i="13"/>
  <c r="U535" i="13"/>
  <c r="T85" i="13"/>
  <c r="T483" i="13"/>
  <c r="R483" i="13"/>
  <c r="U483" i="13"/>
  <c r="S483" i="13"/>
  <c r="R213" i="13"/>
  <c r="U213" i="13"/>
  <c r="S213" i="13"/>
  <c r="T213" i="13"/>
  <c r="T210" i="13"/>
  <c r="T209" i="13" s="1"/>
  <c r="R210" i="13"/>
  <c r="R209" i="13" s="1"/>
  <c r="U210" i="13"/>
  <c r="U209" i="13" s="1"/>
  <c r="S210" i="13"/>
  <c r="S209" i="13" s="1"/>
  <c r="R162" i="13"/>
  <c r="U162" i="13"/>
  <c r="S162" i="13"/>
  <c r="T162" i="13"/>
  <c r="U316" i="13"/>
  <c r="S316" i="13"/>
  <c r="T316" i="13"/>
  <c r="R316" i="13"/>
  <c r="T647" i="13"/>
  <c r="U647" i="13"/>
  <c r="R647" i="13"/>
  <c r="S647" i="13"/>
  <c r="R440" i="13"/>
  <c r="U440" i="13"/>
  <c r="S440" i="13"/>
  <c r="T440" i="13"/>
  <c r="R508" i="13"/>
  <c r="T508" i="13"/>
  <c r="U508" i="13"/>
  <c r="S508" i="13"/>
  <c r="T911" i="13"/>
  <c r="S911" i="13"/>
  <c r="R911" i="13"/>
  <c r="U911" i="13"/>
  <c r="S226" i="13"/>
  <c r="R226" i="13"/>
  <c r="T226" i="13"/>
  <c r="U226" i="13"/>
  <c r="R313" i="13"/>
  <c r="R266" i="13"/>
  <c r="S999" i="13"/>
  <c r="S540" i="13"/>
  <c r="T540" i="13"/>
  <c r="R540" i="13"/>
  <c r="S1043" i="13"/>
  <c r="T825" i="13"/>
  <c r="R825" i="13"/>
  <c r="S116" i="13"/>
  <c r="S650" i="13"/>
  <c r="S243" i="13"/>
  <c r="U243" i="13"/>
  <c r="R243" i="13"/>
  <c r="R705" i="13"/>
  <c r="T414" i="13"/>
  <c r="U909" i="13"/>
  <c r="S129" i="13"/>
  <c r="U129" i="13"/>
  <c r="T705" i="13"/>
  <c r="T66" i="13"/>
  <c r="R833" i="13"/>
  <c r="T129" i="13"/>
  <c r="U212" i="13"/>
  <c r="S212" i="13"/>
  <c r="T212" i="13"/>
  <c r="R212" i="13"/>
  <c r="S550" i="13"/>
  <c r="R772" i="13"/>
  <c r="U950" i="13"/>
  <c r="T881" i="13"/>
  <c r="R1014" i="13"/>
  <c r="R962" i="13"/>
  <c r="U962" i="13"/>
  <c r="T962" i="13"/>
  <c r="S962" i="13"/>
  <c r="S114" i="13"/>
  <c r="U114" i="13"/>
  <c r="T114" i="13"/>
  <c r="R114" i="13"/>
  <c r="U963" i="13"/>
  <c r="R963" i="13"/>
  <c r="S963" i="13"/>
  <c r="T963" i="13"/>
  <c r="S903" i="13"/>
  <c r="T903" i="13"/>
  <c r="U903" i="13"/>
  <c r="R903" i="13"/>
  <c r="S497" i="13"/>
  <c r="U497" i="13"/>
  <c r="T497" i="13"/>
  <c r="R497" i="13"/>
  <c r="U424" i="13"/>
  <c r="S424" i="13"/>
  <c r="T424" i="13"/>
  <c r="R424" i="13"/>
  <c r="T406" i="13"/>
  <c r="R406" i="13"/>
  <c r="U406" i="13"/>
  <c r="S406" i="13"/>
  <c r="T103" i="13"/>
  <c r="R103" i="13"/>
  <c r="U103" i="13"/>
  <c r="S103" i="13"/>
  <c r="R325" i="13"/>
  <c r="U325" i="13"/>
  <c r="S325" i="13"/>
  <c r="T325" i="13"/>
  <c r="U973" i="13"/>
  <c r="T973" i="13"/>
  <c r="S973" i="13"/>
  <c r="R973" i="13"/>
  <c r="R42" i="13"/>
  <c r="T42" i="13"/>
  <c r="S42" i="13"/>
  <c r="U42" i="13"/>
  <c r="R816" i="13"/>
  <c r="S816" i="13"/>
  <c r="U816" i="13"/>
  <c r="T816" i="13"/>
  <c r="R683" i="13"/>
  <c r="T683" i="13"/>
  <c r="S683" i="13"/>
  <c r="U683" i="13"/>
  <c r="S348" i="13"/>
  <c r="T348" i="13"/>
  <c r="U348" i="13"/>
  <c r="R348" i="13"/>
  <c r="T176" i="13"/>
  <c r="S176" i="13"/>
  <c r="R176" i="13"/>
  <c r="U176" i="13"/>
  <c r="S185" i="13"/>
  <c r="T185" i="13"/>
  <c r="R185" i="13"/>
  <c r="U185" i="13"/>
  <c r="T224" i="13"/>
  <c r="S224" i="13"/>
  <c r="R224" i="13"/>
  <c r="U224" i="13"/>
  <c r="U698" i="13"/>
  <c r="S698" i="13"/>
  <c r="T698" i="13"/>
  <c r="R698" i="13"/>
  <c r="T806" i="13"/>
  <c r="S806" i="13"/>
  <c r="U806" i="13"/>
  <c r="R806" i="13"/>
  <c r="R311" i="13"/>
  <c r="S311" i="13"/>
  <c r="U311" i="13"/>
  <c r="T311" i="13"/>
  <c r="S314" i="13"/>
  <c r="T314" i="13"/>
  <c r="R314" i="13"/>
  <c r="U314" i="13"/>
  <c r="S346" i="13"/>
  <c r="U346" i="13"/>
  <c r="T346" i="13"/>
  <c r="R346" i="13"/>
  <c r="S645" i="13"/>
  <c r="R645" i="13"/>
  <c r="U645" i="13"/>
  <c r="T645" i="13"/>
  <c r="R378" i="13"/>
  <c r="T239" i="13"/>
  <c r="S965" i="13"/>
  <c r="S554" i="13"/>
  <c r="R578" i="13"/>
  <c r="R594" i="13"/>
  <c r="S718" i="13"/>
  <c r="T471" i="13"/>
  <c r="T1080" i="13"/>
  <c r="S349" i="13"/>
  <c r="U349" i="13"/>
  <c r="T349" i="13"/>
  <c r="R349" i="13"/>
  <c r="S537" i="13"/>
  <c r="T537" i="13"/>
  <c r="R537" i="13"/>
  <c r="U537" i="13"/>
  <c r="S150" i="13"/>
  <c r="U150" i="13"/>
  <c r="R150" i="13"/>
  <c r="T150" i="13"/>
  <c r="U579" i="13"/>
  <c r="R579" i="13"/>
  <c r="S579" i="13"/>
  <c r="T579" i="13"/>
  <c r="T233" i="13"/>
  <c r="R233" i="13"/>
  <c r="U233" i="13"/>
  <c r="S233" i="13"/>
  <c r="T331" i="13"/>
  <c r="S331" i="13"/>
  <c r="U331" i="13"/>
  <c r="R331" i="13"/>
  <c r="S979" i="13"/>
  <c r="U979" i="13"/>
  <c r="R979" i="13"/>
  <c r="T979" i="13"/>
  <c r="T589" i="13"/>
  <c r="R589" i="13"/>
  <c r="U589" i="13"/>
  <c r="S589" i="13"/>
  <c r="T388" i="13"/>
  <c r="R388" i="13"/>
  <c r="U388" i="13"/>
  <c r="S388" i="13"/>
  <c r="T385" i="13"/>
  <c r="U385" i="13"/>
  <c r="R385" i="13"/>
  <c r="S385" i="13"/>
  <c r="R457" i="13"/>
  <c r="U457" i="13"/>
  <c r="S457" i="13"/>
  <c r="T457" i="13"/>
  <c r="T873" i="13"/>
  <c r="S873" i="13"/>
  <c r="U873" i="13"/>
  <c r="R873" i="13"/>
  <c r="S510" i="13"/>
  <c r="T510" i="13"/>
  <c r="R510" i="13"/>
  <c r="U510" i="13"/>
  <c r="U380" i="13"/>
  <c r="S380" i="13"/>
  <c r="T380" i="13"/>
  <c r="R380" i="13"/>
  <c r="R694" i="13"/>
  <c r="T694" i="13"/>
  <c r="U694" i="13"/>
  <c r="S694" i="13"/>
  <c r="T482" i="13"/>
  <c r="U482" i="13"/>
  <c r="S482" i="13"/>
  <c r="R482" i="13"/>
  <c r="T249" i="13"/>
  <c r="T248" i="13" s="1"/>
  <c r="R249" i="13"/>
  <c r="R248" i="13" s="1"/>
  <c r="S249" i="13"/>
  <c r="S248" i="13" s="1"/>
  <c r="U249" i="13"/>
  <c r="U248" i="13" s="1"/>
  <c r="R123" i="13"/>
  <c r="S123" i="13"/>
  <c r="U123" i="13"/>
  <c r="T123" i="13"/>
  <c r="U112" i="13"/>
  <c r="T112" i="13"/>
  <c r="S112" i="13"/>
  <c r="R112" i="13"/>
  <c r="T136" i="13"/>
  <c r="U136" i="13"/>
  <c r="R136" i="13"/>
  <c r="S136" i="13"/>
  <c r="R436" i="13"/>
  <c r="U436" i="13"/>
  <c r="S436" i="13"/>
  <c r="T436" i="13"/>
  <c r="T762" i="13"/>
  <c r="S762" i="13"/>
  <c r="U762" i="13"/>
  <c r="R762" i="13"/>
  <c r="S309" i="13"/>
  <c r="T309" i="13"/>
  <c r="U309" i="13"/>
  <c r="R309" i="13"/>
  <c r="R255" i="13"/>
  <c r="T255" i="13"/>
  <c r="U255" i="13"/>
  <c r="S255" i="13"/>
  <c r="U342" i="13"/>
  <c r="S342" i="13"/>
  <c r="R342" i="13"/>
  <c r="T342" i="13"/>
  <c r="U776" i="13"/>
  <c r="S776" i="13"/>
  <c r="R776" i="13"/>
  <c r="T776" i="13"/>
  <c r="S327" i="13"/>
  <c r="R327" i="13"/>
  <c r="U327" i="13"/>
  <c r="T327" i="13"/>
  <c r="T315" i="13"/>
  <c r="R315" i="13"/>
  <c r="S315" i="13"/>
  <c r="U315" i="13"/>
  <c r="R601" i="13"/>
  <c r="T601" i="13"/>
  <c r="U601" i="13"/>
  <c r="S601" i="13"/>
  <c r="R916" i="13"/>
  <c r="R915" i="13" s="1"/>
  <c r="S916" i="13"/>
  <c r="S915" i="13" s="1"/>
  <c r="U916" i="13"/>
  <c r="U915" i="13" s="1"/>
  <c r="T916" i="13"/>
  <c r="T915" i="13" s="1"/>
  <c r="T228" i="13"/>
  <c r="U228" i="13"/>
  <c r="S228" i="13"/>
  <c r="R228" i="13"/>
  <c r="U884" i="13"/>
  <c r="U883" i="13" s="1"/>
  <c r="T884" i="13"/>
  <c r="T883" i="13" s="1"/>
  <c r="S884" i="13"/>
  <c r="S883" i="13" s="1"/>
  <c r="R884" i="13"/>
  <c r="R883" i="13" s="1"/>
  <c r="T329" i="13"/>
  <c r="S329" i="13"/>
  <c r="U329" i="13"/>
  <c r="R329" i="13"/>
  <c r="T372" i="13"/>
  <c r="S372" i="13"/>
  <c r="R372" i="13"/>
  <c r="U372" i="13"/>
  <c r="U119" i="13"/>
  <c r="S119" i="13"/>
  <c r="T119" i="13"/>
  <c r="R119" i="13"/>
  <c r="T402" i="13"/>
  <c r="U402" i="13"/>
  <c r="R402" i="13"/>
  <c r="S402" i="13"/>
  <c r="T830" i="13"/>
  <c r="U830" i="13"/>
  <c r="R830" i="13"/>
  <c r="S830" i="13"/>
  <c r="T610" i="13"/>
  <c r="S610" i="13"/>
  <c r="R610" i="13"/>
  <c r="U610" i="13"/>
  <c r="S988" i="13"/>
  <c r="U988" i="13"/>
  <c r="T988" i="13"/>
  <c r="R988" i="13"/>
  <c r="S542" i="13"/>
  <c r="R542" i="13"/>
  <c r="U542" i="13"/>
  <c r="T542" i="13"/>
  <c r="R953" i="13"/>
  <c r="U953" i="13"/>
  <c r="T953" i="13"/>
  <c r="S953" i="13"/>
  <c r="R175" i="13"/>
  <c r="S175" i="13"/>
  <c r="U175" i="13"/>
  <c r="T175" i="13"/>
  <c r="S391" i="13"/>
  <c r="R391" i="13"/>
  <c r="T391" i="13"/>
  <c r="U391" i="13"/>
  <c r="R234" i="13"/>
  <c r="U234" i="13"/>
  <c r="S234" i="13"/>
  <c r="T234" i="13"/>
  <c r="R319" i="13"/>
  <c r="U319" i="13"/>
  <c r="S319" i="13"/>
  <c r="T319" i="13"/>
  <c r="S263" i="13"/>
  <c r="U263" i="13"/>
  <c r="R263" i="13"/>
  <c r="T263" i="13"/>
  <c r="R773" i="13"/>
  <c r="U773" i="13"/>
  <c r="S773" i="13"/>
  <c r="T773" i="13"/>
  <c r="U1023" i="13"/>
  <c r="S1023" i="13"/>
  <c r="R1023" i="13"/>
  <c r="T1023" i="13"/>
  <c r="T367" i="13"/>
  <c r="U367" i="13"/>
  <c r="R367" i="13"/>
  <c r="S367" i="13"/>
  <c r="R64" i="13"/>
  <c r="S64" i="13"/>
  <c r="T64" i="13"/>
  <c r="U64" i="13"/>
  <c r="U80" i="13"/>
  <c r="S80" i="13"/>
  <c r="T80" i="13"/>
  <c r="R80" i="13"/>
  <c r="T929" i="13"/>
  <c r="U929" i="13"/>
  <c r="S929" i="13"/>
  <c r="R929" i="13"/>
  <c r="U616" i="13"/>
  <c r="T616" i="13"/>
  <c r="S616" i="13"/>
  <c r="R616" i="13"/>
  <c r="S678" i="13"/>
  <c r="R678" i="13"/>
  <c r="T678" i="13"/>
  <c r="U678" i="13"/>
  <c r="S719" i="13"/>
  <c r="T719" i="13"/>
  <c r="U719" i="13"/>
  <c r="R719" i="13"/>
  <c r="S669" i="13"/>
  <c r="R669" i="13"/>
  <c r="T669" i="13"/>
  <c r="U669" i="13"/>
  <c r="U891" i="13"/>
  <c r="S891" i="13"/>
  <c r="R891" i="13"/>
  <c r="T891" i="13"/>
  <c r="U399" i="13"/>
  <c r="R399" i="13"/>
  <c r="S399" i="13"/>
  <c r="T399" i="13"/>
  <c r="S390" i="13"/>
  <c r="R390" i="13"/>
  <c r="U390" i="13"/>
  <c r="T390" i="13"/>
  <c r="R339" i="13"/>
  <c r="T339" i="13"/>
  <c r="S339" i="13"/>
  <c r="U339" i="13"/>
  <c r="T245" i="13"/>
  <c r="S245" i="13"/>
  <c r="R245" i="13"/>
  <c r="U245" i="13"/>
  <c r="S648" i="13"/>
  <c r="T648" i="13"/>
  <c r="R648" i="13"/>
  <c r="U648" i="13"/>
  <c r="T972" i="13"/>
  <c r="U972" i="13"/>
  <c r="R972" i="13"/>
  <c r="S972" i="13"/>
  <c r="S280" i="13"/>
  <c r="U280" i="13"/>
  <c r="R280" i="13"/>
  <c r="T280" i="13"/>
  <c r="T214" i="13"/>
  <c r="U214" i="13"/>
  <c r="S214" i="13"/>
  <c r="R214" i="13"/>
  <c r="S197" i="13"/>
  <c r="U197" i="13"/>
  <c r="T197" i="13"/>
  <c r="R197" i="13"/>
  <c r="T286" i="13"/>
  <c r="R286" i="13"/>
  <c r="U286" i="13"/>
  <c r="S286" i="13"/>
  <c r="U225" i="13"/>
  <c r="R225" i="13"/>
  <c r="T225" i="13"/>
  <c r="S225" i="13"/>
  <c r="T672" i="13"/>
  <c r="U672" i="13"/>
  <c r="R672" i="13"/>
  <c r="S672" i="13"/>
  <c r="T619" i="13"/>
  <c r="S619" i="13"/>
  <c r="U619" i="13"/>
  <c r="R619" i="13"/>
  <c r="T740" i="13"/>
  <c r="R740" i="13"/>
  <c r="S740" i="13"/>
  <c r="U740" i="13"/>
  <c r="T572" i="13"/>
  <c r="S572" i="13"/>
  <c r="R572" i="13"/>
  <c r="U572" i="13"/>
  <c r="U502" i="13"/>
  <c r="R502" i="13"/>
  <c r="S502" i="13"/>
  <c r="T502" i="13"/>
  <c r="R1038" i="13"/>
  <c r="U1038" i="13"/>
  <c r="S1038" i="13"/>
  <c r="T1038" i="13"/>
  <c r="S736" i="13"/>
  <c r="U736" i="13"/>
  <c r="R736" i="13"/>
  <c r="T736" i="13"/>
  <c r="T754" i="13"/>
  <c r="S754" i="13"/>
  <c r="U754" i="13"/>
  <c r="R754" i="13"/>
  <c r="R1029" i="13"/>
  <c r="S1029" i="13"/>
  <c r="U1029" i="13"/>
  <c r="T1029" i="13"/>
  <c r="U930" i="13"/>
  <c r="S930" i="13"/>
  <c r="T930" i="13"/>
  <c r="R930" i="13"/>
  <c r="T1060" i="13"/>
  <c r="U1060" i="13"/>
  <c r="S1060" i="13"/>
  <c r="R1060" i="13"/>
  <c r="R222" i="13"/>
  <c r="T222" i="13"/>
  <c r="U222" i="13"/>
  <c r="S222" i="13"/>
  <c r="T613" i="13"/>
  <c r="S613" i="13"/>
  <c r="U613" i="13"/>
  <c r="R613" i="13"/>
  <c r="R487" i="13"/>
  <c r="S487" i="13"/>
  <c r="U487" i="13"/>
  <c r="T487" i="13"/>
  <c r="S737" i="13"/>
  <c r="T737" i="13"/>
  <c r="R737" i="13"/>
  <c r="U737" i="13"/>
  <c r="R940" i="13"/>
  <c r="S940" i="13"/>
  <c r="T940" i="13"/>
  <c r="U940" i="13"/>
  <c r="R679" i="13"/>
  <c r="T679" i="13"/>
  <c r="S679" i="13"/>
  <c r="U679" i="13"/>
  <c r="U431" i="13"/>
  <c r="R431" i="13"/>
  <c r="S431" i="13"/>
  <c r="T431" i="13"/>
  <c r="R864" i="13"/>
  <c r="T864" i="13"/>
  <c r="S864" i="13"/>
  <c r="U864" i="13"/>
  <c r="T568" i="13"/>
  <c r="R568" i="13"/>
  <c r="U568" i="13"/>
  <c r="S568" i="13"/>
  <c r="U682" i="13"/>
  <c r="S682" i="13"/>
  <c r="T682" i="13"/>
  <c r="R682" i="13"/>
  <c r="S606" i="13"/>
  <c r="U606" i="13"/>
  <c r="T606" i="13"/>
  <c r="R606" i="13"/>
  <c r="S94" i="13"/>
  <c r="T94" i="13"/>
  <c r="R94" i="13"/>
  <c r="U94" i="13"/>
  <c r="T481" i="13"/>
  <c r="R481" i="13"/>
  <c r="U481" i="13"/>
  <c r="S481" i="13"/>
  <c r="R72" i="13"/>
  <c r="U72" i="13"/>
  <c r="T72" i="13"/>
  <c r="S72" i="13"/>
  <c r="U461" i="13"/>
  <c r="S461" i="13"/>
  <c r="R461" i="13"/>
  <c r="T461" i="13"/>
  <c r="R1074" i="13"/>
  <c r="U1074" i="13"/>
  <c r="T1074" i="13"/>
  <c r="S1074" i="13"/>
  <c r="S813" i="13"/>
  <c r="U813" i="13"/>
  <c r="T813" i="13"/>
  <c r="R813" i="13"/>
  <c r="S362" i="13"/>
  <c r="R362" i="13"/>
  <c r="U362" i="13"/>
  <c r="T362" i="13"/>
  <c r="S453" i="13"/>
  <c r="U453" i="13"/>
  <c r="T453" i="13"/>
  <c r="R453" i="13"/>
  <c r="S71" i="13"/>
  <c r="R71" i="13"/>
  <c r="U71" i="13"/>
  <c r="T71" i="13"/>
  <c r="T104" i="13"/>
  <c r="U104" i="13"/>
  <c r="R104" i="13"/>
  <c r="S104" i="13"/>
  <c r="U426" i="13"/>
  <c r="R426" i="13"/>
  <c r="S426" i="13"/>
  <c r="T426" i="13"/>
  <c r="S757" i="13"/>
  <c r="R757" i="13"/>
  <c r="U757" i="13"/>
  <c r="T757" i="13"/>
  <c r="R96" i="13"/>
  <c r="U96" i="13"/>
  <c r="S96" i="13"/>
  <c r="T96" i="13"/>
  <c r="R83" i="13"/>
  <c r="U83" i="13"/>
  <c r="S83" i="13"/>
  <c r="T83" i="13"/>
  <c r="R729" i="13"/>
  <c r="U729" i="13"/>
  <c r="T729" i="13"/>
  <c r="S729" i="13"/>
  <c r="U858" i="13"/>
  <c r="S858" i="13"/>
  <c r="R858" i="13"/>
  <c r="T858" i="13"/>
  <c r="R937" i="13"/>
  <c r="R936" i="13" s="1"/>
  <c r="T937" i="13"/>
  <c r="T936" i="13" s="1"/>
  <c r="S937" i="13"/>
  <c r="S936" i="13" s="1"/>
  <c r="U937" i="13"/>
  <c r="U936" i="13" s="1"/>
  <c r="R400" i="13"/>
  <c r="S400" i="13"/>
  <c r="U400" i="13"/>
  <c r="T400" i="13"/>
  <c r="S600" i="13"/>
  <c r="U600" i="13"/>
  <c r="R600" i="13"/>
  <c r="T600" i="13"/>
  <c r="T531" i="13"/>
  <c r="U531" i="13"/>
  <c r="R531" i="13"/>
  <c r="S531" i="13"/>
  <c r="R661" i="13"/>
  <c r="S661" i="13"/>
  <c r="T661" i="13"/>
  <c r="U661" i="13"/>
  <c r="R576" i="13"/>
  <c r="T576" i="13"/>
  <c r="S576" i="13"/>
  <c r="U576" i="13"/>
  <c r="S955" i="13"/>
  <c r="R955" i="13"/>
  <c r="U955" i="13"/>
  <c r="T955" i="13"/>
  <c r="R761" i="13"/>
  <c r="T761" i="13"/>
  <c r="S761" i="13"/>
  <c r="U761" i="13"/>
  <c r="T501" i="13"/>
  <c r="R501" i="13"/>
  <c r="U501" i="13"/>
  <c r="S501" i="13"/>
  <c r="R536" i="13"/>
  <c r="S536" i="13"/>
  <c r="T536" i="13"/>
  <c r="U536" i="13"/>
  <c r="R523" i="13"/>
  <c r="T523" i="13"/>
  <c r="S523" i="13"/>
  <c r="U523" i="13"/>
  <c r="S663" i="13"/>
  <c r="T663" i="13"/>
  <c r="U663" i="13"/>
  <c r="R663" i="13"/>
  <c r="R561" i="13"/>
  <c r="T561" i="13"/>
  <c r="S561" i="13"/>
  <c r="U561" i="13"/>
  <c r="U208" i="13"/>
  <c r="T208" i="13"/>
  <c r="R208" i="13"/>
  <c r="S208" i="13"/>
  <c r="R148" i="13"/>
  <c r="S148" i="13"/>
  <c r="T148" i="13"/>
  <c r="U148" i="13"/>
  <c r="U411" i="13"/>
  <c r="T411" i="13"/>
  <c r="S411" i="13"/>
  <c r="R411" i="13"/>
  <c r="S479" i="13"/>
  <c r="T479" i="13"/>
  <c r="R479" i="13"/>
  <c r="U479" i="13"/>
  <c r="U856" i="13"/>
  <c r="R856" i="13"/>
  <c r="S856" i="13"/>
  <c r="T856" i="13"/>
  <c r="R203" i="13"/>
  <c r="T203" i="13"/>
  <c r="S203" i="13"/>
  <c r="U203" i="13"/>
  <c r="S1040" i="13"/>
  <c r="R1040" i="13"/>
  <c r="T1040" i="13"/>
  <c r="U1040" i="13"/>
  <c r="S498" i="13"/>
  <c r="U498" i="13"/>
  <c r="R498" i="13"/>
  <c r="T498" i="13"/>
  <c r="R575" i="13"/>
  <c r="T575" i="13"/>
  <c r="U575" i="13"/>
  <c r="S575" i="13"/>
  <c r="S931" i="13"/>
  <c r="U931" i="13"/>
  <c r="T931" i="13"/>
  <c r="R931" i="13"/>
  <c r="U785" i="13"/>
  <c r="R785" i="13"/>
  <c r="T785" i="13"/>
  <c r="S785" i="13"/>
  <c r="S451" i="13"/>
  <c r="U451" i="13"/>
  <c r="R451" i="13"/>
  <c r="T451" i="13"/>
  <c r="T739" i="13"/>
  <c r="U739" i="13"/>
  <c r="S739" i="13"/>
  <c r="R739" i="13"/>
  <c r="S727" i="13"/>
  <c r="R727" i="13"/>
  <c r="U727" i="13"/>
  <c r="T727" i="13"/>
  <c r="T1071" i="13"/>
  <c r="S1071" i="13"/>
  <c r="U1071" i="13"/>
  <c r="R1071" i="13"/>
  <c r="R359" i="13"/>
  <c r="T359" i="13"/>
  <c r="S359" i="13"/>
  <c r="U359" i="13"/>
  <c r="U820" i="13"/>
  <c r="S820" i="13"/>
  <c r="R820" i="13"/>
  <c r="T820" i="13"/>
  <c r="S1081" i="13"/>
  <c r="R1081" i="13"/>
  <c r="T1081" i="13"/>
  <c r="U1081" i="13"/>
  <c r="S1045" i="13"/>
  <c r="U1045" i="13"/>
  <c r="R1045" i="13"/>
  <c r="T1045" i="13"/>
  <c r="T1061" i="13"/>
  <c r="R1061" i="13"/>
  <c r="S1061" i="13"/>
  <c r="U1061" i="13"/>
  <c r="S198" i="13"/>
  <c r="U198" i="13"/>
  <c r="R198" i="13"/>
  <c r="T198" i="13"/>
  <c r="R132" i="13"/>
  <c r="S132" i="13"/>
  <c r="U132" i="13"/>
  <c r="T132" i="13"/>
  <c r="T584" i="13"/>
  <c r="S584" i="13"/>
  <c r="U584" i="13"/>
  <c r="R584" i="13"/>
  <c r="T1062" i="13"/>
  <c r="S1062" i="13"/>
  <c r="U1062" i="13"/>
  <c r="R1062" i="13"/>
  <c r="S583" i="13"/>
  <c r="R583" i="13"/>
  <c r="U583" i="13"/>
  <c r="T583" i="13"/>
  <c r="U76" i="13"/>
  <c r="S76" i="13"/>
  <c r="T76" i="13"/>
  <c r="R76" i="13"/>
  <c r="R493" i="13"/>
  <c r="S493" i="13"/>
  <c r="T493" i="13"/>
  <c r="U493" i="13"/>
  <c r="S430" i="13"/>
  <c r="T430" i="13"/>
  <c r="R430" i="13"/>
  <c r="U430" i="13"/>
  <c r="R882" i="13"/>
  <c r="S882" i="13"/>
  <c r="U882" i="13"/>
  <c r="T882" i="13"/>
  <c r="R904" i="13"/>
  <c r="S904" i="13"/>
  <c r="U904" i="13"/>
  <c r="T904" i="13"/>
  <c r="S852" i="13"/>
  <c r="S851" i="13" s="1"/>
  <c r="U852" i="13"/>
  <c r="U851" i="13" s="1"/>
  <c r="T852" i="13"/>
  <c r="T851" i="13" s="1"/>
  <c r="R852" i="13"/>
  <c r="R851" i="13" s="1"/>
  <c r="R397" i="13"/>
  <c r="S86" i="13"/>
  <c r="U821" i="13"/>
  <c r="R821" i="13"/>
  <c r="T821" i="13"/>
  <c r="S821" i="13"/>
  <c r="U726" i="13"/>
  <c r="S726" i="13"/>
  <c r="R726" i="13"/>
  <c r="T726" i="13"/>
  <c r="S809" i="13"/>
  <c r="T809" i="13"/>
  <c r="R809" i="13"/>
  <c r="U809" i="13"/>
  <c r="T956" i="13"/>
  <c r="S956" i="13"/>
  <c r="R956" i="13"/>
  <c r="U956" i="13"/>
  <c r="S477" i="13"/>
  <c r="T477" i="13"/>
  <c r="R477" i="13"/>
  <c r="U477" i="13"/>
  <c r="U155" i="13"/>
  <c r="R155" i="13"/>
  <c r="T155" i="13"/>
  <c r="S155" i="13"/>
  <c r="U996" i="13"/>
  <c r="R996" i="13"/>
  <c r="T996" i="13"/>
  <c r="S996" i="13"/>
  <c r="T905" i="13"/>
  <c r="S905" i="13"/>
  <c r="U905" i="13"/>
  <c r="R905" i="13"/>
  <c r="S499" i="13"/>
  <c r="U499" i="13"/>
  <c r="R499" i="13"/>
  <c r="T499" i="13"/>
  <c r="U899" i="13"/>
  <c r="S899" i="13"/>
  <c r="R899" i="13"/>
  <c r="T899" i="13"/>
  <c r="R445" i="13"/>
  <c r="U445" i="13"/>
  <c r="T445" i="13"/>
  <c r="S445" i="13"/>
  <c r="U981" i="13"/>
  <c r="R981" i="13"/>
  <c r="T981" i="13"/>
  <c r="S981" i="13"/>
  <c r="T680" i="13"/>
  <c r="S680" i="13"/>
  <c r="R680" i="13"/>
  <c r="U680" i="13"/>
  <c r="U943" i="13"/>
  <c r="T943" i="13"/>
  <c r="S943" i="13"/>
  <c r="R943" i="13"/>
  <c r="S532" i="13"/>
  <c r="R532" i="13"/>
  <c r="T532" i="13"/>
  <c r="U532" i="13"/>
  <c r="R1012" i="13"/>
  <c r="S1012" i="13"/>
  <c r="T1012" i="13"/>
  <c r="U1012" i="13"/>
  <c r="T207" i="13"/>
  <c r="R207" i="13"/>
  <c r="U207" i="13"/>
  <c r="S207" i="13"/>
  <c r="U26" i="13"/>
  <c r="S31" i="13"/>
  <c r="S36" i="13"/>
  <c r="S52" i="13"/>
  <c r="S22" i="13"/>
  <c r="S27" i="13"/>
  <c r="U32" i="13"/>
  <c r="U38" i="13"/>
  <c r="U43" i="13"/>
  <c r="R54" i="13"/>
  <c r="U23" i="13"/>
  <c r="R28" i="13"/>
  <c r="T44" i="13"/>
  <c r="U50" i="13"/>
  <c r="R46" i="13"/>
  <c r="U51" i="13"/>
  <c r="R37" i="13"/>
  <c r="U45" i="13"/>
  <c r="T53" i="13"/>
  <c r="T57" i="13"/>
  <c r="R69" i="13"/>
  <c r="T73" i="13"/>
  <c r="T77" i="13"/>
  <c r="T89" i="13"/>
  <c r="U93" i="13"/>
  <c r="R105" i="13"/>
  <c r="S109" i="13"/>
  <c r="R113" i="13"/>
  <c r="S117" i="13"/>
  <c r="T125" i="13"/>
  <c r="R137" i="13"/>
  <c r="R149" i="13"/>
  <c r="U153" i="13"/>
  <c r="R157" i="13"/>
  <c r="U161" i="13"/>
  <c r="T165" i="13"/>
  <c r="U177" i="13"/>
  <c r="S181" i="13"/>
  <c r="S638" i="13"/>
  <c r="R638" i="13"/>
  <c r="U638" i="13"/>
  <c r="T638" i="13"/>
  <c r="S1073" i="13"/>
  <c r="R1073" i="13"/>
  <c r="T1073" i="13"/>
  <c r="T1072" i="13" s="1"/>
  <c r="U1073" i="13"/>
  <c r="U1072" i="13" s="1"/>
  <c r="T609" i="13"/>
  <c r="S609" i="13"/>
  <c r="U609" i="13"/>
  <c r="R609" i="13"/>
  <c r="R796" i="13"/>
  <c r="T796" i="13"/>
  <c r="S796" i="13"/>
  <c r="U796" i="13"/>
  <c r="T205" i="13"/>
  <c r="R205" i="13"/>
  <c r="S205" i="13"/>
  <c r="U205" i="13"/>
  <c r="R172" i="13"/>
  <c r="S172" i="13"/>
  <c r="T172" i="13"/>
  <c r="U172" i="13"/>
  <c r="U108" i="13"/>
  <c r="T108" i="13"/>
  <c r="R108" i="13"/>
  <c r="S108" i="13"/>
  <c r="R900" i="13"/>
  <c r="T900" i="13"/>
  <c r="S900" i="13"/>
  <c r="U900" i="13"/>
  <c r="T703" i="13"/>
  <c r="R703" i="13"/>
  <c r="S703" i="13"/>
  <c r="U703" i="13"/>
  <c r="S566" i="13"/>
  <c r="U566" i="13"/>
  <c r="T566" i="13"/>
  <c r="R566" i="13"/>
  <c r="R332" i="13"/>
  <c r="S332" i="13"/>
  <c r="T332" i="13"/>
  <c r="U332" i="13"/>
  <c r="U276" i="13"/>
  <c r="T276" i="13"/>
  <c r="R276" i="13"/>
  <c r="S276" i="13"/>
  <c r="U351" i="13"/>
  <c r="T351" i="13"/>
  <c r="S351" i="13"/>
  <c r="R351" i="13"/>
  <c r="R304" i="13"/>
  <c r="U304" i="13"/>
  <c r="T304" i="13"/>
  <c r="S304" i="13"/>
  <c r="U167" i="13"/>
  <c r="T167" i="13"/>
  <c r="S167" i="13"/>
  <c r="R167" i="13"/>
  <c r="T194" i="13"/>
  <c r="U194" i="13"/>
  <c r="R194" i="13"/>
  <c r="S194" i="13"/>
  <c r="U444" i="13"/>
  <c r="R444" i="13"/>
  <c r="T444" i="13"/>
  <c r="S444" i="13"/>
  <c r="R608" i="13"/>
  <c r="U608" i="13"/>
  <c r="T608" i="13"/>
  <c r="S608" i="13"/>
  <c r="R289" i="13"/>
  <c r="S289" i="13"/>
  <c r="U289" i="13"/>
  <c r="T289" i="13"/>
  <c r="U753" i="13"/>
  <c r="S753" i="13"/>
  <c r="T753" i="13"/>
  <c r="R753" i="13"/>
  <c r="T490" i="13"/>
  <c r="S490" i="13"/>
  <c r="U490" i="13"/>
  <c r="R490" i="13"/>
  <c r="U345" i="13"/>
  <c r="R345" i="13"/>
  <c r="T345" i="13"/>
  <c r="S345" i="13"/>
  <c r="U295" i="13"/>
  <c r="R295" i="13"/>
  <c r="S295" i="13"/>
  <c r="T295" i="13"/>
  <c r="S842" i="13"/>
  <c r="U842" i="13"/>
  <c r="T842" i="13"/>
  <c r="R842" i="13"/>
  <c r="R240" i="13"/>
  <c r="T240" i="13"/>
  <c r="U240" i="13"/>
  <c r="S240" i="13"/>
  <c r="S1011" i="13"/>
  <c r="T1011" i="13"/>
  <c r="R1011" i="13"/>
  <c r="U1011" i="13"/>
  <c r="R819" i="13"/>
  <c r="T819" i="13"/>
  <c r="S819" i="13"/>
  <c r="U819" i="13"/>
  <c r="S586" i="13"/>
  <c r="S585" i="13" s="1"/>
  <c r="T586" i="13"/>
  <c r="T585" i="13" s="1"/>
  <c r="R586" i="13"/>
  <c r="R585" i="13" s="1"/>
  <c r="U586" i="13"/>
  <c r="U585" i="13" s="1"/>
  <c r="U340" i="13"/>
  <c r="T340" i="13"/>
  <c r="S340" i="13"/>
  <c r="R340" i="13"/>
  <c r="U290" i="13"/>
  <c r="T290" i="13"/>
  <c r="R290" i="13"/>
  <c r="S290" i="13"/>
  <c r="T728" i="13"/>
  <c r="S728" i="13"/>
  <c r="U728" i="13"/>
  <c r="R728" i="13"/>
  <c r="S486" i="13"/>
  <c r="R486" i="13"/>
  <c r="T486" i="13"/>
  <c r="U486" i="13"/>
  <c r="U184" i="13"/>
  <c r="S184" i="13"/>
  <c r="R184" i="13"/>
  <c r="T184" i="13"/>
  <c r="R160" i="13"/>
  <c r="U160" i="13"/>
  <c r="S160" i="13"/>
  <c r="T160" i="13"/>
  <c r="T100" i="13"/>
  <c r="S100" i="13"/>
  <c r="R100" i="13"/>
  <c r="U100" i="13"/>
  <c r="R68" i="13"/>
  <c r="T68" i="13"/>
  <c r="U68" i="13"/>
  <c r="S68" i="13"/>
  <c r="T745" i="13"/>
  <c r="U745" i="13"/>
  <c r="S745" i="13"/>
  <c r="R745" i="13"/>
  <c r="S382" i="13"/>
  <c r="T382" i="13"/>
  <c r="U382" i="13"/>
  <c r="R382" i="13"/>
  <c r="S472" i="13"/>
  <c r="U472" i="13"/>
  <c r="R472" i="13"/>
  <c r="T472" i="13"/>
  <c r="S420" i="13"/>
  <c r="T420" i="13"/>
  <c r="R420" i="13"/>
  <c r="U420" i="13"/>
  <c r="U405" i="13"/>
  <c r="T405" i="13"/>
  <c r="S405" i="13"/>
  <c r="R405" i="13"/>
  <c r="S92" i="13"/>
  <c r="R92" i="13"/>
  <c r="T92" i="13"/>
  <c r="U92" i="13"/>
  <c r="R334" i="13"/>
  <c r="U334" i="13"/>
  <c r="S334" i="13"/>
  <c r="T334" i="13"/>
  <c r="R750" i="13"/>
  <c r="S750" i="13"/>
  <c r="T750" i="13"/>
  <c r="U750" i="13"/>
  <c r="T425" i="13"/>
  <c r="U425" i="13"/>
  <c r="S425" i="13"/>
  <c r="R425" i="13"/>
  <c r="R361" i="13"/>
  <c r="U361" i="13"/>
  <c r="S361" i="13"/>
  <c r="T361" i="13"/>
  <c r="U994" i="13"/>
  <c r="S994" i="13"/>
  <c r="R994" i="13"/>
  <c r="T994" i="13"/>
  <c r="U668" i="13"/>
  <c r="T668" i="13"/>
  <c r="R668" i="13"/>
  <c r="S668" i="13"/>
  <c r="S562" i="13"/>
  <c r="U562" i="13"/>
  <c r="R562" i="13"/>
  <c r="T562" i="13"/>
  <c r="U139" i="13"/>
  <c r="R139" i="13"/>
  <c r="T139" i="13"/>
  <c r="S139" i="13"/>
  <c r="S804" i="13"/>
  <c r="R804" i="13"/>
  <c r="T804" i="13"/>
  <c r="U804" i="13"/>
  <c r="T489" i="13"/>
  <c r="S489" i="13"/>
  <c r="U489" i="13"/>
  <c r="R489" i="13"/>
  <c r="U305" i="13"/>
  <c r="R305" i="13"/>
  <c r="T305" i="13"/>
  <c r="S305" i="13"/>
  <c r="U246" i="13"/>
  <c r="S246" i="13"/>
  <c r="T246" i="13"/>
  <c r="R246" i="13"/>
  <c r="U877" i="13"/>
  <c r="R877" i="13"/>
  <c r="T877" i="13"/>
  <c r="S877" i="13"/>
  <c r="S942" i="13"/>
  <c r="R942" i="13"/>
  <c r="T942" i="13"/>
  <c r="U942" i="13"/>
  <c r="T677" i="13"/>
  <c r="S677" i="13"/>
  <c r="U677" i="13"/>
  <c r="R677" i="13"/>
  <c r="T1006" i="13"/>
  <c r="S1006" i="13"/>
  <c r="U1006" i="13"/>
  <c r="R1006" i="13"/>
  <c r="T934" i="13"/>
  <c r="S934" i="13"/>
  <c r="U934" i="13"/>
  <c r="R934" i="13"/>
  <c r="U945" i="13"/>
  <c r="U944" i="13" s="1"/>
  <c r="R945" i="13"/>
  <c r="R944" i="13" s="1"/>
  <c r="S945" i="13"/>
  <c r="S944" i="13" s="1"/>
  <c r="T945" i="13"/>
  <c r="T944" i="13" s="1"/>
  <c r="R814" i="13"/>
  <c r="T814" i="13"/>
  <c r="U814" i="13"/>
  <c r="S814" i="13"/>
  <c r="R615" i="13"/>
  <c r="S615" i="13"/>
  <c r="U615" i="13"/>
  <c r="T615" i="13"/>
  <c r="T262" i="13"/>
  <c r="S262" i="13"/>
  <c r="R262" i="13"/>
  <c r="U262" i="13"/>
  <c r="T590" i="13"/>
  <c r="U590" i="13"/>
  <c r="R590" i="13"/>
  <c r="S590" i="13"/>
  <c r="U520" i="13"/>
  <c r="R520" i="13"/>
  <c r="S520" i="13"/>
  <c r="T520" i="13"/>
  <c r="U1001" i="13"/>
  <c r="S1001" i="13"/>
  <c r="T1001" i="13"/>
  <c r="R1001" i="13"/>
  <c r="R1036" i="13"/>
  <c r="S1036" i="13"/>
  <c r="U1036" i="13"/>
  <c r="T1036" i="13"/>
  <c r="T1086" i="13"/>
  <c r="R1086" i="13"/>
  <c r="S1086" i="13"/>
  <c r="U1086" i="13"/>
  <c r="R642" i="13"/>
  <c r="T642" i="13"/>
  <c r="S642" i="13"/>
  <c r="U642" i="13"/>
  <c r="U828" i="13"/>
  <c r="R828" i="13"/>
  <c r="T828" i="13"/>
  <c r="S828" i="13"/>
  <c r="S652" i="13"/>
  <c r="R652" i="13"/>
  <c r="U652" i="13"/>
  <c r="T652" i="13"/>
  <c r="S297" i="13"/>
  <c r="R297" i="13"/>
  <c r="T297" i="13"/>
  <c r="U297" i="13"/>
  <c r="R866" i="13"/>
  <c r="R865" i="13" s="1"/>
  <c r="T866" i="13"/>
  <c r="T865" i="13" s="1"/>
  <c r="S866" i="13"/>
  <c r="S865" i="13" s="1"/>
  <c r="U866" i="13"/>
  <c r="U865" i="13" s="1"/>
  <c r="R941" i="13"/>
  <c r="U941" i="13"/>
  <c r="S941" i="13"/>
  <c r="T941" i="13"/>
  <c r="U798" i="13"/>
  <c r="S798" i="13"/>
  <c r="R798" i="13"/>
  <c r="T798" i="13"/>
  <c r="R643" i="13"/>
  <c r="T643" i="13"/>
  <c r="S643" i="13"/>
  <c r="U643" i="13"/>
  <c r="U1056" i="13"/>
  <c r="T1056" i="13"/>
  <c r="R1056" i="13"/>
  <c r="S1056" i="13"/>
  <c r="T1008" i="13"/>
  <c r="U1008" i="13"/>
  <c r="R1008" i="13"/>
  <c r="S1008" i="13"/>
  <c r="U831" i="13"/>
  <c r="S831" i="13"/>
  <c r="T831" i="13"/>
  <c r="R831" i="13"/>
  <c r="U1035" i="13"/>
  <c r="S1035" i="13"/>
  <c r="R1035" i="13"/>
  <c r="T1035" i="13"/>
  <c r="T700" i="13"/>
  <c r="U700" i="13"/>
  <c r="R700" i="13"/>
  <c r="S700" i="13"/>
  <c r="R632" i="13"/>
  <c r="T632" i="13"/>
  <c r="S632" i="13"/>
  <c r="U632" i="13"/>
  <c r="S423" i="13"/>
  <c r="R423" i="13"/>
  <c r="U423" i="13"/>
  <c r="T423" i="13"/>
  <c r="R1009" i="13"/>
  <c r="T1009" i="13"/>
  <c r="U1009" i="13"/>
  <c r="S1009" i="13"/>
  <c r="S389" i="13"/>
  <c r="U389" i="13"/>
  <c r="R389" i="13"/>
  <c r="T389" i="13"/>
  <c r="T480" i="13"/>
  <c r="S480" i="13"/>
  <c r="U480" i="13"/>
  <c r="R480" i="13"/>
  <c r="T412" i="13"/>
  <c r="U412" i="13"/>
  <c r="S412" i="13"/>
  <c r="R412" i="13"/>
  <c r="S528" i="13"/>
  <c r="T528" i="13"/>
  <c r="R528" i="13"/>
  <c r="U528" i="13"/>
  <c r="T456" i="13"/>
  <c r="S456" i="13"/>
  <c r="R456" i="13"/>
  <c r="U456" i="13"/>
  <c r="R711" i="13"/>
  <c r="U711" i="13"/>
  <c r="S711" i="13"/>
  <c r="T711" i="13"/>
  <c r="S494" i="13"/>
  <c r="T494" i="13"/>
  <c r="R494" i="13"/>
  <c r="U494" i="13"/>
  <c r="R230" i="13"/>
  <c r="U230" i="13"/>
  <c r="T230" i="13"/>
  <c r="S230" i="13"/>
  <c r="U409" i="13"/>
  <c r="T409" i="13"/>
  <c r="R409" i="13"/>
  <c r="S409" i="13"/>
  <c r="R1041" i="13"/>
  <c r="S1041" i="13"/>
  <c r="T1041" i="13"/>
  <c r="U1041" i="13"/>
  <c r="T546" i="13"/>
  <c r="U546" i="13"/>
  <c r="S546" i="13"/>
  <c r="R546" i="13"/>
  <c r="T763" i="13"/>
  <c r="R763" i="13"/>
  <c r="S763" i="13"/>
  <c r="U763" i="13"/>
  <c r="R421" i="13"/>
  <c r="S421" i="13"/>
  <c r="U421" i="13"/>
  <c r="T421" i="13"/>
  <c r="R967" i="13"/>
  <c r="T967" i="13"/>
  <c r="S967" i="13"/>
  <c r="U967" i="13"/>
  <c r="U393" i="13"/>
  <c r="R393" i="13"/>
  <c r="S393" i="13"/>
  <c r="T393" i="13"/>
  <c r="T138" i="13"/>
  <c r="S138" i="13"/>
  <c r="U138" i="13"/>
  <c r="R138" i="13"/>
  <c r="S857" i="13"/>
  <c r="R857" i="13"/>
  <c r="U857" i="13"/>
  <c r="T857" i="13"/>
  <c r="R277" i="13"/>
  <c r="S277" i="13"/>
  <c r="T277" i="13"/>
  <c r="U277" i="13"/>
  <c r="S657" i="13"/>
  <c r="T657" i="13"/>
  <c r="U657" i="13"/>
  <c r="R657" i="13"/>
  <c r="T235" i="13"/>
  <c r="R235" i="13"/>
  <c r="U235" i="13"/>
  <c r="S235" i="13"/>
  <c r="S333" i="13"/>
  <c r="R333" i="13"/>
  <c r="U333" i="13"/>
  <c r="T333" i="13"/>
  <c r="T517" i="13"/>
  <c r="S517" i="13"/>
  <c r="U517" i="13"/>
  <c r="R517" i="13"/>
  <c r="R560" i="13"/>
  <c r="T560" i="13"/>
  <c r="S560" i="13"/>
  <c r="U560" i="13"/>
  <c r="T59" i="13"/>
  <c r="R59" i="13"/>
  <c r="S59" i="13"/>
  <c r="U59" i="13"/>
  <c r="U748" i="13"/>
  <c r="T748" i="13"/>
  <c r="S748" i="13"/>
  <c r="R748" i="13"/>
  <c r="R808" i="13"/>
  <c r="S808" i="13"/>
  <c r="U808" i="13"/>
  <c r="T808" i="13"/>
  <c r="T261" i="13"/>
  <c r="U261" i="13"/>
  <c r="R261" i="13"/>
  <c r="S261" i="13"/>
  <c r="U241" i="13"/>
  <c r="T241" i="13"/>
  <c r="R241" i="13"/>
  <c r="S241" i="13"/>
  <c r="T626" i="13"/>
  <c r="S626" i="13"/>
  <c r="U626" i="13"/>
  <c r="R626" i="13"/>
  <c r="R279" i="13"/>
  <c r="S279" i="13"/>
  <c r="U279" i="13"/>
  <c r="T279" i="13"/>
  <c r="S823" i="13"/>
  <c r="R823" i="13"/>
  <c r="T823" i="13"/>
  <c r="U823" i="13"/>
  <c r="U215" i="13"/>
  <c r="T215" i="13"/>
  <c r="S215" i="13"/>
  <c r="R215" i="13"/>
  <c r="U980" i="13"/>
  <c r="T980" i="13"/>
  <c r="S980" i="13"/>
  <c r="R980" i="13"/>
  <c r="U791" i="13"/>
  <c r="S791" i="13"/>
  <c r="T791" i="13"/>
  <c r="R791" i="13"/>
  <c r="T442" i="13"/>
  <c r="U442" i="13"/>
  <c r="S442" i="13"/>
  <c r="R442" i="13"/>
  <c r="S264" i="13"/>
  <c r="U264" i="13"/>
  <c r="R264" i="13"/>
  <c r="T264" i="13"/>
  <c r="T843" i="13"/>
  <c r="R843" i="13"/>
  <c r="S843" i="13"/>
  <c r="U843" i="13"/>
  <c r="R145" i="13"/>
  <c r="R144" i="13" s="1"/>
  <c r="U932" i="13"/>
  <c r="S932" i="13"/>
  <c r="R932" i="13"/>
  <c r="T932" i="13"/>
  <c r="R770" i="13"/>
  <c r="U770" i="13"/>
  <c r="S770" i="13"/>
  <c r="T770" i="13"/>
  <c r="R131" i="13"/>
  <c r="U131" i="13"/>
  <c r="T131" i="13"/>
  <c r="S131" i="13"/>
  <c r="S199" i="13"/>
  <c r="R199" i="13"/>
  <c r="T199" i="13"/>
  <c r="U199" i="13"/>
  <c r="R299" i="13"/>
  <c r="U299" i="13"/>
  <c r="S299" i="13"/>
  <c r="T299" i="13"/>
  <c r="S369" i="13"/>
  <c r="U369" i="13"/>
  <c r="R369" i="13"/>
  <c r="T369" i="13"/>
  <c r="S323" i="13"/>
  <c r="T323" i="13"/>
  <c r="U323" i="13"/>
  <c r="R323" i="13"/>
  <c r="T827" i="13"/>
  <c r="R827" i="13"/>
  <c r="S827" i="13"/>
  <c r="U827" i="13"/>
  <c r="T552" i="13"/>
  <c r="R552" i="13"/>
  <c r="U552" i="13"/>
  <c r="S552" i="13"/>
  <c r="S1084" i="13"/>
  <c r="U1084" i="13"/>
  <c r="R1084" i="13"/>
  <c r="T1084" i="13"/>
  <c r="U897" i="13"/>
  <c r="S897" i="13"/>
  <c r="T897" i="13"/>
  <c r="R897" i="13"/>
  <c r="S812" i="13"/>
  <c r="T812" i="13"/>
  <c r="R812" i="13"/>
  <c r="U812" i="13"/>
  <c r="T837" i="13"/>
  <c r="S837" i="13"/>
  <c r="R837" i="13"/>
  <c r="U837" i="13"/>
  <c r="U1016" i="13"/>
  <c r="R1016" i="13"/>
  <c r="T1016" i="13"/>
  <c r="S1016" i="13"/>
  <c r="R1068" i="13"/>
  <c r="R1067" i="13" s="1"/>
  <c r="T1068" i="13"/>
  <c r="T1067" i="13" s="1"/>
  <c r="U1068" i="13"/>
  <c r="U1067" i="13" s="1"/>
  <c r="S1068" i="13"/>
  <c r="S1067" i="13" s="1"/>
  <c r="R738" i="13"/>
  <c r="U738" i="13"/>
  <c r="T738" i="13"/>
  <c r="S738" i="13"/>
  <c r="S751" i="13"/>
  <c r="T751" i="13"/>
  <c r="U751" i="13"/>
  <c r="R751" i="13"/>
  <c r="R983" i="13"/>
  <c r="S983" i="13"/>
  <c r="U983" i="13"/>
  <c r="T983" i="13"/>
  <c r="T971" i="13"/>
  <c r="R971" i="13"/>
  <c r="U971" i="13"/>
  <c r="S971" i="13"/>
  <c r="R896" i="13"/>
  <c r="S896" i="13"/>
  <c r="U896" i="13"/>
  <c r="T896" i="13"/>
  <c r="T145" i="13"/>
  <c r="T144" i="13" s="1"/>
  <c r="U397" i="13"/>
  <c r="U86" i="13"/>
  <c r="U459" i="13"/>
  <c r="R459" i="13"/>
  <c r="S459" i="13"/>
  <c r="T459" i="13"/>
  <c r="R1064" i="13"/>
  <c r="R1063" i="13" s="1"/>
  <c r="U1064" i="13"/>
  <c r="U1063" i="13" s="1"/>
  <c r="S1064" i="13"/>
  <c r="S1063" i="13" s="1"/>
  <c r="T1064" i="13"/>
  <c r="T1063" i="13" s="1"/>
  <c r="S1031" i="13"/>
  <c r="S1030" i="13" s="1"/>
  <c r="U1031" i="13"/>
  <c r="U1030" i="13" s="1"/>
  <c r="T1031" i="13"/>
  <c r="T1030" i="13" s="1"/>
  <c r="R1031" i="13"/>
  <c r="R1030" i="13" s="1"/>
  <c r="U799" i="13"/>
  <c r="S799" i="13"/>
  <c r="T799" i="13"/>
  <c r="R799" i="13"/>
  <c r="T644" i="13"/>
  <c r="R644" i="13"/>
  <c r="U644" i="13"/>
  <c r="S644" i="13"/>
  <c r="R686" i="13"/>
  <c r="S686" i="13"/>
  <c r="U686" i="13"/>
  <c r="T686" i="13"/>
  <c r="U901" i="13"/>
  <c r="S901" i="13"/>
  <c r="T901" i="13"/>
  <c r="R901" i="13"/>
  <c r="U928" i="13"/>
  <c r="S928" i="13"/>
  <c r="R928" i="13"/>
  <c r="T928" i="13"/>
  <c r="T689" i="13"/>
  <c r="T688" i="13" s="1"/>
  <c r="R689" i="13"/>
  <c r="R688" i="13" s="1"/>
  <c r="S689" i="13"/>
  <c r="S688" i="13" s="1"/>
  <c r="U689" i="13"/>
  <c r="U688" i="13" s="1"/>
  <c r="S538" i="13"/>
  <c r="U538" i="13"/>
  <c r="T538" i="13"/>
  <c r="R538" i="13"/>
  <c r="U476" i="13"/>
  <c r="S476" i="13"/>
  <c r="R476" i="13"/>
  <c r="T476" i="13"/>
  <c r="S952" i="13"/>
  <c r="R952" i="13"/>
  <c r="U952" i="13"/>
  <c r="T952" i="13"/>
  <c r="S968" i="13"/>
  <c r="T968" i="13"/>
  <c r="R968" i="13"/>
  <c r="U968" i="13"/>
  <c r="T969" i="13"/>
  <c r="U969" i="13"/>
  <c r="R969" i="13"/>
  <c r="S969" i="13"/>
  <c r="S592" i="13"/>
  <c r="U592" i="13"/>
  <c r="T592" i="13"/>
  <c r="R592" i="13"/>
  <c r="R829" i="13"/>
  <c r="S829" i="13"/>
  <c r="U829" i="13"/>
  <c r="T829" i="13"/>
  <c r="U767" i="13"/>
  <c r="R767" i="13"/>
  <c r="T767" i="13"/>
  <c r="S767" i="13"/>
  <c r="T786" i="13"/>
  <c r="R786" i="13"/>
  <c r="S786" i="13"/>
  <c r="U786" i="13"/>
  <c r="U920" i="13"/>
  <c r="U919" i="13" s="1"/>
  <c r="S920" i="13"/>
  <c r="S919" i="13" s="1"/>
  <c r="R920" i="13"/>
  <c r="R919" i="13" s="1"/>
  <c r="T920" i="13"/>
  <c r="T919" i="13" s="1"/>
  <c r="U1010" i="13"/>
  <c r="R1010" i="13"/>
  <c r="S1010" i="13"/>
  <c r="T1010" i="13"/>
  <c r="T26" i="13"/>
  <c r="T31" i="13"/>
  <c r="T36" i="13"/>
  <c r="U52" i="13"/>
  <c r="T22" i="13"/>
  <c r="T27" i="13"/>
  <c r="R32" i="13"/>
  <c r="R38" i="13"/>
  <c r="S43" i="13"/>
  <c r="T54" i="13"/>
  <c r="S23" i="13"/>
  <c r="S28" i="13"/>
  <c r="S44" i="13"/>
  <c r="R50" i="13"/>
  <c r="S46" i="13"/>
  <c r="T51" i="13"/>
  <c r="U37" i="13"/>
  <c r="S45" i="13"/>
  <c r="S53" i="13"/>
  <c r="R57" i="13"/>
  <c r="U69" i="13"/>
  <c r="R73" i="13"/>
  <c r="R77" i="13"/>
  <c r="R89" i="13"/>
  <c r="R93" i="13"/>
  <c r="S105" i="13"/>
  <c r="T109" i="13"/>
  <c r="S113" i="13"/>
  <c r="T117" i="13"/>
  <c r="U125" i="13"/>
  <c r="T137" i="13"/>
  <c r="T149" i="13"/>
  <c r="T153" i="13"/>
  <c r="U157" i="13"/>
  <c r="T161" i="13"/>
  <c r="R165" i="13"/>
  <c r="R177" i="13"/>
  <c r="T181" i="13"/>
  <c r="R1020" i="13"/>
  <c r="R1019" i="13" s="1"/>
  <c r="U1020" i="13"/>
  <c r="U1019" i="13" s="1"/>
  <c r="T1020" i="13"/>
  <c r="T1019" i="13" s="1"/>
  <c r="S1020" i="13"/>
  <c r="S1019" i="13" s="1"/>
  <c r="T416" i="13"/>
  <c r="R416" i="13"/>
  <c r="U416" i="13"/>
  <c r="S416" i="13"/>
  <c r="U597" i="13"/>
  <c r="T597" i="13"/>
  <c r="S597" i="13"/>
  <c r="R597" i="13"/>
  <c r="T507" i="13"/>
  <c r="R507" i="13"/>
  <c r="U507" i="13"/>
  <c r="S507" i="13"/>
  <c r="R725" i="13"/>
  <c r="S725" i="13"/>
  <c r="T725" i="13"/>
  <c r="U725" i="13"/>
  <c r="S861" i="13"/>
  <c r="R861" i="13"/>
  <c r="T861" i="13"/>
  <c r="U861" i="13"/>
  <c r="U580" i="13"/>
  <c r="S580" i="13"/>
  <c r="R580" i="13"/>
  <c r="T580" i="13"/>
  <c r="S330" i="13"/>
  <c r="R330" i="13"/>
  <c r="U330" i="13"/>
  <c r="T330" i="13"/>
  <c r="T1078" i="13"/>
  <c r="T1077" i="13" s="1"/>
  <c r="R1078" i="13"/>
  <c r="R1077" i="13" s="1"/>
  <c r="S1078" i="13"/>
  <c r="S1077" i="13" s="1"/>
  <c r="U1078" i="13"/>
  <c r="U1077" i="13" s="1"/>
  <c r="T673" i="13"/>
  <c r="S673" i="13"/>
  <c r="U673" i="13"/>
  <c r="R673" i="13"/>
  <c r="R376" i="13"/>
  <c r="U376" i="13"/>
  <c r="S376" i="13"/>
  <c r="T376" i="13"/>
  <c r="S328" i="13"/>
  <c r="T328" i="13"/>
  <c r="R328" i="13"/>
  <c r="U328" i="13"/>
  <c r="R274" i="13"/>
  <c r="U274" i="13"/>
  <c r="S274" i="13"/>
  <c r="T274" i="13"/>
  <c r="R259" i="13"/>
  <c r="U259" i="13"/>
  <c r="T259" i="13"/>
  <c r="S259" i="13"/>
  <c r="T63" i="13"/>
  <c r="U63" i="13"/>
  <c r="R63" i="13"/>
  <c r="S63" i="13"/>
  <c r="T170" i="13"/>
  <c r="R170" i="13"/>
  <c r="U170" i="13"/>
  <c r="S170" i="13"/>
  <c r="R974" i="13"/>
  <c r="S974" i="13"/>
  <c r="T974" i="13"/>
  <c r="U974" i="13"/>
  <c r="T196" i="13"/>
  <c r="R196" i="13"/>
  <c r="U196" i="13"/>
  <c r="S196" i="13"/>
  <c r="U845" i="13"/>
  <c r="S845" i="13"/>
  <c r="T845" i="13"/>
  <c r="R845" i="13"/>
  <c r="T469" i="13"/>
  <c r="R469" i="13"/>
  <c r="U469" i="13"/>
  <c r="S469" i="13"/>
  <c r="T780" i="13"/>
  <c r="S780" i="13"/>
  <c r="U780" i="13"/>
  <c r="R780" i="13"/>
  <c r="T321" i="13"/>
  <c r="U321" i="13"/>
  <c r="R321" i="13"/>
  <c r="S321" i="13"/>
  <c r="R1005" i="13"/>
  <c r="S1005" i="13"/>
  <c r="T1005" i="13"/>
  <c r="U1005" i="13"/>
  <c r="U300" i="13"/>
  <c r="T300" i="13"/>
  <c r="R300" i="13"/>
  <c r="S300" i="13"/>
  <c r="U878" i="13"/>
  <c r="T878" i="13"/>
  <c r="S878" i="13"/>
  <c r="R878" i="13"/>
  <c r="U1055" i="13"/>
  <c r="T1055" i="13"/>
  <c r="R1055" i="13"/>
  <c r="S1055" i="13"/>
  <c r="S912" i="13"/>
  <c r="U912" i="13"/>
  <c r="T912" i="13"/>
  <c r="R912" i="13"/>
  <c r="U368" i="13"/>
  <c r="R368" i="13"/>
  <c r="S368" i="13"/>
  <c r="T368" i="13"/>
  <c r="U87" i="13"/>
  <c r="T87" i="13"/>
  <c r="S87" i="13"/>
  <c r="R87" i="13"/>
  <c r="S570" i="13"/>
  <c r="R570" i="13"/>
  <c r="T570" i="13"/>
  <c r="U570" i="13"/>
  <c r="S219" i="13"/>
  <c r="T219" i="13"/>
  <c r="U219" i="13"/>
  <c r="R219" i="13"/>
  <c r="R697" i="13"/>
  <c r="T697" i="13"/>
  <c r="U697" i="13"/>
  <c r="S697" i="13"/>
  <c r="U848" i="13"/>
  <c r="R848" i="13"/>
  <c r="S848" i="13"/>
  <c r="T848" i="13"/>
  <c r="R186" i="13"/>
  <c r="S186" i="13"/>
  <c r="S120" i="13"/>
  <c r="U120" i="13"/>
  <c r="T120" i="13"/>
  <c r="R120" i="13"/>
  <c r="S693" i="13"/>
  <c r="T693" i="13"/>
  <c r="U693" i="13"/>
  <c r="R693" i="13"/>
  <c r="U789" i="13"/>
  <c r="T789" i="13"/>
  <c r="S789" i="13"/>
  <c r="R789" i="13"/>
  <c r="T418" i="13"/>
  <c r="U418" i="13"/>
  <c r="R418" i="13"/>
  <c r="S418" i="13"/>
  <c r="R237" i="13"/>
  <c r="R236" i="13" s="1"/>
  <c r="U237" i="13"/>
  <c r="U236" i="13" s="1"/>
  <c r="T237" i="13"/>
  <c r="T236" i="13" s="1"/>
  <c r="R343" i="13"/>
  <c r="T343" i="13"/>
  <c r="S343" i="13"/>
  <c r="U343" i="13"/>
  <c r="T294" i="13"/>
  <c r="S294" i="13"/>
  <c r="U294" i="13"/>
  <c r="R294" i="13"/>
  <c r="U551" i="13"/>
  <c r="T551" i="13"/>
  <c r="S551" i="13"/>
  <c r="R551" i="13"/>
  <c r="T735" i="13"/>
  <c r="U735" i="13"/>
  <c r="S735" i="13"/>
  <c r="R735" i="13"/>
  <c r="U567" i="13"/>
  <c r="R567" i="13"/>
  <c r="S567" i="13"/>
  <c r="T567" i="13"/>
  <c r="S220" i="13"/>
  <c r="R220" i="13"/>
  <c r="T220" i="13"/>
  <c r="U220" i="13"/>
  <c r="S158" i="13"/>
  <c r="T158" i="13"/>
  <c r="U158" i="13"/>
  <c r="R158" i="13"/>
  <c r="R268" i="13"/>
  <c r="U268" i="13"/>
  <c r="S268" i="13"/>
  <c r="T268" i="13"/>
  <c r="U1034" i="13"/>
  <c r="R1034" i="13"/>
  <c r="T1034" i="13"/>
  <c r="S1034" i="13"/>
  <c r="U88" i="13"/>
  <c r="T88" i="13"/>
  <c r="R88" i="13"/>
  <c r="S88" i="13"/>
  <c r="U130" i="13"/>
  <c r="R130" i="13"/>
  <c r="T130" i="13"/>
  <c r="S130" i="13"/>
  <c r="R893" i="13"/>
  <c r="U893" i="13"/>
  <c r="S893" i="13"/>
  <c r="T893" i="13"/>
  <c r="T765" i="13"/>
  <c r="R765" i="13"/>
  <c r="U765" i="13"/>
  <c r="S765" i="13"/>
  <c r="R841" i="13"/>
  <c r="S841" i="13"/>
  <c r="T841" i="13"/>
  <c r="U841" i="13"/>
  <c r="T868" i="13"/>
  <c r="T867" i="13" s="1"/>
  <c r="R868" i="13"/>
  <c r="R867" i="13" s="1"/>
  <c r="S868" i="13"/>
  <c r="S867" i="13" s="1"/>
  <c r="U868" i="13"/>
  <c r="U867" i="13" s="1"/>
  <c r="T434" i="13"/>
  <c r="S434" i="13"/>
  <c r="U434" i="13"/>
  <c r="R434" i="13"/>
  <c r="S127" i="13"/>
  <c r="U127" i="13"/>
  <c r="T127" i="13"/>
  <c r="R127" i="13"/>
  <c r="R844" i="13"/>
  <c r="S844" i="13"/>
  <c r="U844" i="13"/>
  <c r="T844" i="13"/>
  <c r="T774" i="13"/>
  <c r="S774" i="13"/>
  <c r="U774" i="13"/>
  <c r="R774" i="13"/>
  <c r="T886" i="13"/>
  <c r="T885" i="13" s="1"/>
  <c r="U886" i="13"/>
  <c r="U885" i="13" s="1"/>
  <c r="R886" i="13"/>
  <c r="R885" i="13" s="1"/>
  <c r="S886" i="13"/>
  <c r="S885" i="13" s="1"/>
  <c r="R933" i="13"/>
  <c r="S933" i="13"/>
  <c r="T933" i="13"/>
  <c r="U933" i="13"/>
  <c r="R1018" i="13"/>
  <c r="S1018" i="13"/>
  <c r="T1018" i="13"/>
  <c r="U1018" i="13"/>
  <c r="S667" i="13"/>
  <c r="U667" i="13"/>
  <c r="R667" i="13"/>
  <c r="T667" i="13"/>
  <c r="U91" i="13"/>
  <c r="T91" i="13"/>
  <c r="S91" i="13"/>
  <c r="R91" i="13"/>
  <c r="U495" i="13"/>
  <c r="S495" i="13"/>
  <c r="T495" i="13"/>
  <c r="R495" i="13"/>
  <c r="S676" i="13"/>
  <c r="U676" i="13"/>
  <c r="T676" i="13"/>
  <c r="R676" i="13"/>
  <c r="U183" i="13"/>
  <c r="R183" i="13"/>
  <c r="T183" i="13"/>
  <c r="S183" i="13"/>
  <c r="R775" i="13"/>
  <c r="U775" i="13"/>
  <c r="T775" i="13"/>
  <c r="S775" i="13"/>
  <c r="U744" i="13"/>
  <c r="R744" i="13"/>
  <c r="S744" i="13"/>
  <c r="T744" i="13"/>
  <c r="S1059" i="13"/>
  <c r="T1059" i="13"/>
  <c r="R1059" i="13"/>
  <c r="U1059" i="13"/>
  <c r="R599" i="13"/>
  <c r="S599" i="13"/>
  <c r="U599" i="13"/>
  <c r="T599" i="13"/>
  <c r="T790" i="13"/>
  <c r="R790" i="13"/>
  <c r="U790" i="13"/>
  <c r="S790" i="13"/>
  <c r="S353" i="13"/>
  <c r="U353" i="13"/>
  <c r="T353" i="13"/>
  <c r="R353" i="13"/>
  <c r="S696" i="13"/>
  <c r="R696" i="13"/>
  <c r="U696" i="13"/>
  <c r="T696" i="13"/>
  <c r="U143" i="13"/>
  <c r="S143" i="13"/>
  <c r="T143" i="13"/>
  <c r="R143" i="13"/>
  <c r="T152" i="13"/>
  <c r="S152" i="13"/>
  <c r="R152" i="13"/>
  <c r="U152" i="13"/>
  <c r="U200" i="13"/>
  <c r="S200" i="13"/>
  <c r="T200" i="13"/>
  <c r="R200" i="13"/>
  <c r="U201" i="13"/>
  <c r="S201" i="13"/>
  <c r="R201" i="13"/>
  <c r="T201" i="13"/>
  <c r="S504" i="13"/>
  <c r="R504" i="13"/>
  <c r="T504" i="13"/>
  <c r="U504" i="13"/>
  <c r="S441" i="13"/>
  <c r="T441" i="13"/>
  <c r="U441" i="13"/>
  <c r="R441" i="13"/>
  <c r="S556" i="13"/>
  <c r="R556" i="13"/>
  <c r="T556" i="13"/>
  <c r="U556" i="13"/>
  <c r="T474" i="13"/>
  <c r="S474" i="13"/>
  <c r="U474" i="13"/>
  <c r="R474" i="13"/>
  <c r="S1002" i="13"/>
  <c r="T1002" i="13"/>
  <c r="U1002" i="13"/>
  <c r="R1002" i="13"/>
  <c r="U1085" i="13"/>
  <c r="T1085" i="13"/>
  <c r="S1085" i="13"/>
  <c r="R1085" i="13"/>
  <c r="R574" i="13"/>
  <c r="T574" i="13"/>
  <c r="S574" i="13"/>
  <c r="U574" i="13"/>
  <c r="U526" i="13"/>
  <c r="T526" i="13"/>
  <c r="R526" i="13"/>
  <c r="S526" i="13"/>
  <c r="U720" i="13"/>
  <c r="T720" i="13"/>
  <c r="S720" i="13"/>
  <c r="R720" i="13"/>
  <c r="U654" i="13"/>
  <c r="S654" i="13"/>
  <c r="R654" i="13"/>
  <c r="T654" i="13"/>
  <c r="R521" i="13"/>
  <c r="T521" i="13"/>
  <c r="U521" i="13"/>
  <c r="S521" i="13"/>
  <c r="S307" i="13"/>
  <c r="T307" i="13"/>
  <c r="U307" i="13"/>
  <c r="R307" i="13"/>
  <c r="R190" i="13"/>
  <c r="T190" i="13"/>
  <c r="U190" i="13"/>
  <c r="S190" i="13"/>
  <c r="U283" i="13"/>
  <c r="S283" i="13"/>
  <c r="T283" i="13"/>
  <c r="R283" i="13"/>
  <c r="U685" i="13"/>
  <c r="S685" i="13"/>
  <c r="R685" i="13"/>
  <c r="T685" i="13"/>
  <c r="S563" i="13"/>
  <c r="U563" i="13"/>
  <c r="R563" i="13"/>
  <c r="T563" i="13"/>
  <c r="T496" i="13"/>
  <c r="U496" i="13"/>
  <c r="R496" i="13"/>
  <c r="S496" i="13"/>
  <c r="S253" i="13"/>
  <c r="U253" i="13"/>
  <c r="R253" i="13"/>
  <c r="T253" i="13"/>
  <c r="U924" i="13"/>
  <c r="T924" i="13"/>
  <c r="R924" i="13"/>
  <c r="S924" i="13"/>
  <c r="R741" i="13"/>
  <c r="S741" i="13"/>
  <c r="T741" i="13"/>
  <c r="U741" i="13"/>
  <c r="R180" i="13"/>
  <c r="S180" i="13"/>
  <c r="T180" i="13"/>
  <c r="U180" i="13"/>
  <c r="T633" i="13"/>
  <c r="U633" i="13"/>
  <c r="S633" i="13"/>
  <c r="R633" i="13"/>
  <c r="T569" i="13"/>
  <c r="U569" i="13"/>
  <c r="S569" i="13"/>
  <c r="R569" i="13"/>
  <c r="S1052" i="13"/>
  <c r="R1052" i="13"/>
  <c r="U1052" i="13"/>
  <c r="T1052" i="13"/>
  <c r="U171" i="13"/>
  <c r="S171" i="13"/>
  <c r="R171" i="13"/>
  <c r="T171" i="13"/>
  <c r="S475" i="13"/>
  <c r="T475" i="13"/>
  <c r="U475" i="13"/>
  <c r="R475" i="13"/>
  <c r="T957" i="13"/>
  <c r="U957" i="13"/>
  <c r="S957" i="13"/>
  <c r="R957" i="13"/>
  <c r="U872" i="13"/>
  <c r="T872" i="13"/>
  <c r="R872" i="13"/>
  <c r="S872" i="13"/>
  <c r="R892" i="13"/>
  <c r="T892" i="13"/>
  <c r="S892" i="13"/>
  <c r="U892" i="13"/>
  <c r="S407" i="13"/>
  <c r="T407" i="13"/>
  <c r="R407" i="13"/>
  <c r="U407" i="13"/>
  <c r="R275" i="13"/>
  <c r="U275" i="13"/>
  <c r="T275" i="13"/>
  <c r="S275" i="13"/>
  <c r="T285" i="13"/>
  <c r="U285" i="13"/>
  <c r="R285" i="13"/>
  <c r="S285" i="13"/>
  <c r="S591" i="13"/>
  <c r="T591" i="13"/>
  <c r="R591" i="13"/>
  <c r="U591" i="13"/>
  <c r="R1028" i="13"/>
  <c r="S1028" i="13"/>
  <c r="U1028" i="13"/>
  <c r="T1028" i="13"/>
  <c r="T660" i="13"/>
  <c r="R660" i="13"/>
  <c r="U660" i="13"/>
  <c r="S660" i="13"/>
  <c r="S811" i="13"/>
  <c r="R811" i="13"/>
  <c r="U811" i="13"/>
  <c r="T811" i="13"/>
  <c r="R604" i="13"/>
  <c r="U604" i="13"/>
  <c r="T604" i="13"/>
  <c r="S604" i="13"/>
  <c r="U355" i="13"/>
  <c r="S355" i="13"/>
  <c r="R355" i="13"/>
  <c r="T355" i="13"/>
  <c r="R834" i="13"/>
  <c r="U834" i="13"/>
  <c r="S834" i="13"/>
  <c r="T834" i="13"/>
  <c r="R596" i="13"/>
  <c r="U596" i="13"/>
  <c r="S596" i="13"/>
  <c r="T596" i="13"/>
  <c r="T419" i="13"/>
  <c r="S419" i="13"/>
  <c r="U419" i="13"/>
  <c r="R419" i="13"/>
  <c r="S628" i="13"/>
  <c r="T628" i="13"/>
  <c r="U628" i="13"/>
  <c r="R628" i="13"/>
  <c r="R344" i="13"/>
  <c r="U344" i="13"/>
  <c r="T344" i="13"/>
  <c r="S344" i="13"/>
  <c r="R778" i="13"/>
  <c r="U778" i="13"/>
  <c r="T778" i="13"/>
  <c r="S778" i="13"/>
  <c r="R797" i="13"/>
  <c r="T797" i="13"/>
  <c r="S797" i="13"/>
  <c r="U797" i="13"/>
  <c r="U1054" i="13"/>
  <c r="T1054" i="13"/>
  <c r="S1054" i="13"/>
  <c r="R1054" i="13"/>
  <c r="S1003" i="13"/>
  <c r="R1003" i="13"/>
  <c r="T1003" i="13"/>
  <c r="U1003" i="13"/>
  <c r="T659" i="13"/>
  <c r="R659" i="13"/>
  <c r="S659" i="13"/>
  <c r="U659" i="13"/>
  <c r="S639" i="13"/>
  <c r="T639" i="13"/>
  <c r="U639" i="13"/>
  <c r="R639" i="13"/>
  <c r="S743" i="13"/>
  <c r="R743" i="13"/>
  <c r="T743" i="13"/>
  <c r="U743" i="13"/>
  <c r="U347" i="13"/>
  <c r="T347" i="13"/>
  <c r="S347" i="13"/>
  <c r="R347" i="13"/>
  <c r="R449" i="13"/>
  <c r="S449" i="13"/>
  <c r="U449" i="13"/>
  <c r="T449" i="13"/>
  <c r="S1044" i="13"/>
  <c r="R1044" i="13"/>
  <c r="U1044" i="13"/>
  <c r="T1044" i="13"/>
  <c r="R874" i="13"/>
  <c r="U874" i="13"/>
  <c r="T874" i="13"/>
  <c r="S874" i="13"/>
  <c r="R447" i="13"/>
  <c r="U447" i="13"/>
  <c r="S447" i="13"/>
  <c r="T447" i="13"/>
  <c r="U527" i="13"/>
  <c r="R527" i="13"/>
  <c r="S527" i="13"/>
  <c r="T527" i="13"/>
  <c r="T397" i="13"/>
  <c r="T86" i="13"/>
  <c r="S237" i="13"/>
  <c r="S236" i="13" s="1"/>
  <c r="U766" i="13"/>
  <c r="R766" i="13"/>
  <c r="T766" i="13"/>
  <c r="S766" i="13"/>
  <c r="S976" i="13"/>
  <c r="U976" i="13"/>
  <c r="T976" i="13"/>
  <c r="R976" i="13"/>
  <c r="R993" i="13"/>
  <c r="U993" i="13"/>
  <c r="T993" i="13"/>
  <c r="S993" i="13"/>
  <c r="S777" i="13"/>
  <c r="R777" i="13"/>
  <c r="U777" i="13"/>
  <c r="T777" i="13"/>
  <c r="U60" i="13"/>
  <c r="T60" i="13"/>
  <c r="S60" i="13"/>
  <c r="R60" i="13"/>
  <c r="S706" i="13"/>
  <c r="R706" i="13"/>
  <c r="T706" i="13"/>
  <c r="U706" i="13"/>
  <c r="S975" i="13"/>
  <c r="T975" i="13"/>
  <c r="U975" i="13"/>
  <c r="R975" i="13"/>
  <c r="T902" i="13"/>
  <c r="R902" i="13"/>
  <c r="S902" i="13"/>
  <c r="U902" i="13"/>
  <c r="S978" i="13"/>
  <c r="T978" i="13"/>
  <c r="R978" i="13"/>
  <c r="U978" i="13"/>
  <c r="R792" i="13"/>
  <c r="S792" i="13"/>
  <c r="T792" i="13"/>
  <c r="U792" i="13"/>
  <c r="U995" i="13"/>
  <c r="R995" i="13"/>
  <c r="T995" i="13"/>
  <c r="S995" i="13"/>
  <c r="S781" i="13"/>
  <c r="U781" i="13"/>
  <c r="R781" i="13"/>
  <c r="T781" i="13"/>
  <c r="U860" i="13"/>
  <c r="R860" i="13"/>
  <c r="T860" i="13"/>
  <c r="S860" i="13"/>
  <c r="T970" i="13"/>
  <c r="S970" i="13"/>
  <c r="U970" i="13"/>
  <c r="R970" i="13"/>
  <c r="U664" i="13"/>
  <c r="T664" i="13"/>
  <c r="S664" i="13"/>
  <c r="R664" i="13"/>
  <c r="S755" i="13"/>
  <c r="U755" i="13"/>
  <c r="T755" i="13"/>
  <c r="R755" i="13"/>
  <c r="S403" i="13"/>
  <c r="T403" i="13"/>
  <c r="U403" i="13"/>
  <c r="R403" i="13"/>
  <c r="R443" i="13"/>
  <c r="U443" i="13"/>
  <c r="S443" i="13"/>
  <c r="T443" i="13"/>
  <c r="S1083" i="13"/>
  <c r="T1083" i="13"/>
  <c r="R1083" i="13"/>
  <c r="U1083" i="13"/>
  <c r="R26" i="13"/>
  <c r="U31" i="13"/>
  <c r="U36" i="13"/>
  <c r="R52" i="13"/>
  <c r="R22" i="13"/>
  <c r="R27" i="13"/>
  <c r="S32" i="13"/>
  <c r="T38" i="13"/>
  <c r="T43" i="13"/>
  <c r="S54" i="13"/>
  <c r="T23" i="13"/>
  <c r="U28" i="13"/>
  <c r="R44" i="13"/>
  <c r="T50" i="13"/>
  <c r="U46" i="13"/>
  <c r="S51" i="13"/>
  <c r="S37" i="13"/>
  <c r="T45" i="13"/>
  <c r="R53" i="13"/>
  <c r="U57" i="13"/>
  <c r="T69" i="13"/>
  <c r="U73" i="13"/>
  <c r="S77" i="13"/>
  <c r="S89" i="13"/>
  <c r="T93" i="13"/>
  <c r="U105" i="13"/>
  <c r="R109" i="13"/>
  <c r="T113" i="13"/>
  <c r="U117" i="13"/>
  <c r="R125" i="13"/>
  <c r="S137" i="13"/>
  <c r="U149" i="13"/>
  <c r="R153" i="13"/>
  <c r="S157" i="13"/>
  <c r="S161" i="13"/>
  <c r="U165" i="13"/>
  <c r="T177" i="13"/>
  <c r="R181" i="13"/>
  <c r="T186" i="13"/>
  <c r="S267" i="13"/>
  <c r="T267" i="13"/>
  <c r="R267" i="13"/>
  <c r="U267" i="13"/>
  <c r="R287" i="13"/>
  <c r="T287" i="13"/>
  <c r="S287" i="13"/>
  <c r="U287" i="13"/>
  <c r="S810" i="13"/>
  <c r="T810" i="13"/>
  <c r="R810" i="13"/>
  <c r="U810" i="13"/>
  <c r="R702" i="13"/>
  <c r="U702" i="13"/>
  <c r="S702" i="13"/>
  <c r="T702" i="13"/>
  <c r="S847" i="13"/>
  <c r="R847" i="13"/>
  <c r="U847" i="13"/>
  <c r="T847" i="13"/>
  <c r="U394" i="13"/>
  <c r="T394" i="13"/>
  <c r="R394" i="13"/>
  <c r="S394" i="13"/>
  <c r="T641" i="13"/>
  <c r="U641" i="13"/>
  <c r="S641" i="13"/>
  <c r="R641" i="13"/>
  <c r="U318" i="13"/>
  <c r="R318" i="13"/>
  <c r="T318" i="13"/>
  <c r="S318" i="13"/>
  <c r="S1037" i="13"/>
  <c r="U1037" i="13"/>
  <c r="T1037" i="13"/>
  <c r="R1037" i="13"/>
  <c r="S623" i="13"/>
  <c r="U623" i="13"/>
  <c r="T623" i="13"/>
  <c r="R623" i="13"/>
  <c r="S435" i="13"/>
  <c r="U435" i="13"/>
  <c r="T435" i="13"/>
  <c r="R435" i="13"/>
  <c r="U410" i="13"/>
  <c r="S410" i="13"/>
  <c r="R410" i="13"/>
  <c r="T410" i="13"/>
  <c r="U350" i="13"/>
  <c r="R350" i="13"/>
  <c r="T350" i="13"/>
  <c r="S350" i="13"/>
  <c r="R301" i="13"/>
  <c r="U301" i="13"/>
  <c r="S301" i="13"/>
  <c r="T301" i="13"/>
  <c r="S516" i="13"/>
  <c r="U516" i="13"/>
  <c r="R516" i="13"/>
  <c r="T516" i="13"/>
  <c r="T166" i="13"/>
  <c r="U166" i="13"/>
  <c r="S166" i="13"/>
  <c r="R166" i="13"/>
  <c r="T581" i="13"/>
  <c r="U581" i="13"/>
  <c r="R581" i="13"/>
  <c r="S581" i="13"/>
  <c r="T515" i="13"/>
  <c r="R515" i="13"/>
  <c r="S515" i="13"/>
  <c r="U515" i="13"/>
  <c r="R541" i="13"/>
  <c r="S541" i="13"/>
  <c r="T541" i="13"/>
  <c r="U541" i="13"/>
  <c r="T335" i="13"/>
  <c r="S335" i="13"/>
  <c r="U335" i="13"/>
  <c r="R335" i="13"/>
  <c r="R466" i="13"/>
  <c r="T466" i="13"/>
  <c r="U466" i="13"/>
  <c r="S466" i="13"/>
  <c r="R731" i="13"/>
  <c r="S731" i="13"/>
  <c r="T731" i="13"/>
  <c r="U731" i="13"/>
  <c r="R918" i="13"/>
  <c r="R917" i="13" s="1"/>
  <c r="T918" i="13"/>
  <c r="T917" i="13" s="1"/>
  <c r="S918" i="13"/>
  <c r="S917" i="13" s="1"/>
  <c r="U918" i="13"/>
  <c r="U917" i="13" s="1"/>
  <c r="T298" i="13"/>
  <c r="U298" i="13"/>
  <c r="R298" i="13"/>
  <c r="S298" i="13"/>
  <c r="R935" i="13"/>
  <c r="U935" i="13"/>
  <c r="T935" i="13"/>
  <c r="S935" i="13"/>
  <c r="R977" i="13"/>
  <c r="T977" i="13"/>
  <c r="U977" i="13"/>
  <c r="S977" i="13"/>
  <c r="S202" i="13"/>
  <c r="T202" i="13"/>
  <c r="U202" i="13"/>
  <c r="R202" i="13"/>
  <c r="R338" i="13"/>
  <c r="S338" i="13"/>
  <c r="U338" i="13"/>
  <c r="T338" i="13"/>
  <c r="R1066" i="13"/>
  <c r="R1065" i="13" s="1"/>
  <c r="U1066" i="13"/>
  <c r="U1065" i="13" s="1"/>
  <c r="S1066" i="13"/>
  <c r="S1065" i="13" s="1"/>
  <c r="T1066" i="13"/>
  <c r="T1065" i="13" s="1"/>
  <c r="S58" i="13"/>
  <c r="U58" i="13"/>
  <c r="R58" i="13"/>
  <c r="T58" i="13"/>
  <c r="T450" i="13"/>
  <c r="R450" i="13"/>
  <c r="U450" i="13"/>
  <c r="S450" i="13"/>
  <c r="S960" i="13"/>
  <c r="S958" i="13" s="1"/>
  <c r="T960" i="13"/>
  <c r="T958" i="13" s="1"/>
  <c r="R960" i="13"/>
  <c r="R958" i="13" s="1"/>
  <c r="U960" i="13"/>
  <c r="U958" i="13" s="1"/>
  <c r="U681" i="13"/>
  <c r="S681" i="13"/>
  <c r="R681" i="13"/>
  <c r="T681" i="13"/>
  <c r="R807" i="13"/>
  <c r="S807" i="13"/>
  <c r="U807" i="13"/>
  <c r="T807" i="13"/>
  <c r="S317" i="13"/>
  <c r="T317" i="13"/>
  <c r="U317" i="13"/>
  <c r="R317" i="13"/>
  <c r="U221" i="13"/>
  <c r="S221" i="13"/>
  <c r="T221" i="13"/>
  <c r="R221" i="13"/>
  <c r="U154" i="13"/>
  <c r="T154" i="13"/>
  <c r="R154" i="13"/>
  <c r="S154" i="13"/>
  <c r="S712" i="13"/>
  <c r="R712" i="13"/>
  <c r="U712" i="13"/>
  <c r="T712" i="13"/>
  <c r="T730" i="13"/>
  <c r="S730" i="13"/>
  <c r="U730" i="13"/>
  <c r="R730" i="13"/>
  <c r="R713" i="13"/>
  <c r="T713" i="13"/>
  <c r="U713" i="13"/>
  <c r="S713" i="13"/>
  <c r="T653" i="13"/>
  <c r="S653" i="13"/>
  <c r="R653" i="13"/>
  <c r="U653" i="13"/>
  <c r="R366" i="13"/>
  <c r="U366" i="13"/>
  <c r="S366" i="13"/>
  <c r="T366" i="13"/>
  <c r="T320" i="13"/>
  <c r="S320" i="13"/>
  <c r="U320" i="13"/>
  <c r="R320" i="13"/>
  <c r="U383" i="13"/>
  <c r="S383" i="13"/>
  <c r="R383" i="13"/>
  <c r="T383" i="13"/>
  <c r="R879" i="13"/>
  <c r="T879" i="13"/>
  <c r="S879" i="13"/>
  <c r="U879" i="13"/>
  <c r="T206" i="13"/>
  <c r="S206" i="13"/>
  <c r="U206" i="13"/>
  <c r="R206" i="13"/>
  <c r="T296" i="13"/>
  <c r="R296" i="13"/>
  <c r="U296" i="13"/>
  <c r="S296" i="13"/>
  <c r="T257" i="13"/>
  <c r="R257" i="13"/>
  <c r="U257" i="13"/>
  <c r="S257" i="13"/>
  <c r="S371" i="13"/>
  <c r="R371" i="13"/>
  <c r="U371" i="13"/>
  <c r="T371" i="13"/>
  <c r="S252" i="13"/>
  <c r="T252" i="13"/>
  <c r="U252" i="13"/>
  <c r="R252" i="13"/>
  <c r="S193" i="13"/>
  <c r="U193" i="13"/>
  <c r="R193" i="13"/>
  <c r="T193" i="13"/>
  <c r="T254" i="13"/>
  <c r="S254" i="13"/>
  <c r="U254" i="13"/>
  <c r="R254" i="13"/>
  <c r="U948" i="13"/>
  <c r="R948" i="13"/>
  <c r="T948" i="13"/>
  <c r="S948" i="13"/>
  <c r="U805" i="13"/>
  <c r="R805" i="13"/>
  <c r="S805" i="13"/>
  <c r="T805" i="13"/>
  <c r="U106" i="13"/>
  <c r="T106" i="13"/>
  <c r="S106" i="13"/>
  <c r="R106" i="13"/>
  <c r="T164" i="13"/>
  <c r="S164" i="13"/>
  <c r="U164" i="13"/>
  <c r="R164" i="13"/>
  <c r="S192" i="13"/>
  <c r="U192" i="13"/>
  <c r="T192" i="13"/>
  <c r="R192" i="13"/>
  <c r="R695" i="13"/>
  <c r="S695" i="13"/>
  <c r="T695" i="13"/>
  <c r="U695" i="13"/>
  <c r="T779" i="13"/>
  <c r="U779" i="13"/>
  <c r="S779" i="13"/>
  <c r="R779" i="13"/>
  <c r="T923" i="13"/>
  <c r="S923" i="13"/>
  <c r="U923" i="13"/>
  <c r="R923" i="13"/>
  <c r="T465" i="13"/>
  <c r="R465" i="13"/>
  <c r="S465" i="13"/>
  <c r="U465" i="13"/>
  <c r="T555" i="13"/>
  <c r="U555" i="13"/>
  <c r="S555" i="13"/>
  <c r="R555" i="13"/>
  <c r="T478" i="13"/>
  <c r="S478" i="13"/>
  <c r="U478" i="13"/>
  <c r="R478" i="13"/>
  <c r="T195" i="13"/>
  <c r="R195" i="13"/>
  <c r="S195" i="13"/>
  <c r="U195" i="13"/>
  <c r="S991" i="13"/>
  <c r="U991" i="13"/>
  <c r="R991" i="13"/>
  <c r="T991" i="13"/>
  <c r="T509" i="13"/>
  <c r="S509" i="13"/>
  <c r="U509" i="13"/>
  <c r="R509" i="13"/>
  <c r="U724" i="13"/>
  <c r="S724" i="13"/>
  <c r="T724" i="13"/>
  <c r="R724" i="13"/>
  <c r="T662" i="13"/>
  <c r="U662" i="13"/>
  <c r="S662" i="13"/>
  <c r="R662" i="13"/>
  <c r="S846" i="13"/>
  <c r="U846" i="13"/>
  <c r="R846" i="13"/>
  <c r="T846" i="13"/>
  <c r="T216" i="13"/>
  <c r="S216" i="13"/>
  <c r="R216" i="13"/>
  <c r="U216" i="13"/>
  <c r="S1004" i="13"/>
  <c r="R1004" i="13"/>
  <c r="T1004" i="13"/>
  <c r="U1004" i="13"/>
  <c r="T914" i="13"/>
  <c r="T913" i="13" s="1"/>
  <c r="R914" i="13"/>
  <c r="R913" i="13" s="1"/>
  <c r="S914" i="13"/>
  <c r="S913" i="13" s="1"/>
  <c r="U914" i="13"/>
  <c r="U913" i="13" s="1"/>
  <c r="R446" i="13"/>
  <c r="T446" i="13"/>
  <c r="S446" i="13"/>
  <c r="U446" i="13"/>
  <c r="S179" i="13"/>
  <c r="U179" i="13"/>
  <c r="T179" i="13"/>
  <c r="R179" i="13"/>
  <c r="S227" i="13"/>
  <c r="T227" i="13"/>
  <c r="U227" i="13"/>
  <c r="R227" i="13"/>
  <c r="T989" i="13"/>
  <c r="R989" i="13"/>
  <c r="S989" i="13"/>
  <c r="U989" i="13"/>
  <c r="U925" i="13"/>
  <c r="T925" i="13"/>
  <c r="S925" i="13"/>
  <c r="R925" i="13"/>
  <c r="T548" i="13"/>
  <c r="T547" i="13" s="1"/>
  <c r="U548" i="13"/>
  <c r="U547" i="13" s="1"/>
  <c r="R548" i="13"/>
  <c r="R547" i="13" s="1"/>
  <c r="S548" i="13"/>
  <c r="S547" i="13" s="1"/>
  <c r="R341" i="13"/>
  <c r="S341" i="13"/>
  <c r="U341" i="13"/>
  <c r="T341" i="13"/>
  <c r="U990" i="13"/>
  <c r="R990" i="13"/>
  <c r="S990" i="13"/>
  <c r="T990" i="13"/>
  <c r="R558" i="13"/>
  <c r="T558" i="13"/>
  <c r="U558" i="13"/>
  <c r="S558" i="13"/>
  <c r="S438" i="13"/>
  <c r="U438" i="13"/>
  <c r="R438" i="13"/>
  <c r="T438" i="13"/>
  <c r="R505" i="13"/>
  <c r="T505" i="13"/>
  <c r="U505" i="13"/>
  <c r="S505" i="13"/>
  <c r="U749" i="13"/>
  <c r="T749" i="13"/>
  <c r="R749" i="13"/>
  <c r="S749" i="13"/>
  <c r="S308" i="13"/>
  <c r="T308" i="13"/>
  <c r="U308" i="13"/>
  <c r="R308" i="13"/>
  <c r="T565" i="13"/>
  <c r="U565" i="13"/>
  <c r="S565" i="13"/>
  <c r="R565" i="13"/>
  <c r="T951" i="13"/>
  <c r="S951" i="13"/>
  <c r="U951" i="13"/>
  <c r="R951" i="13"/>
  <c r="S78" i="13"/>
  <c r="T78" i="13"/>
  <c r="U78" i="13"/>
  <c r="R78" i="13"/>
  <c r="R752" i="13"/>
  <c r="T752" i="13"/>
  <c r="U752" i="13"/>
  <c r="S752" i="13"/>
  <c r="U675" i="13"/>
  <c r="R675" i="13"/>
  <c r="T675" i="13"/>
  <c r="S675" i="13"/>
  <c r="T714" i="13"/>
  <c r="R714" i="13"/>
  <c r="S714" i="13"/>
  <c r="U714" i="13"/>
  <c r="T270" i="13"/>
  <c r="S270" i="13"/>
  <c r="R270" i="13"/>
  <c r="U270" i="13"/>
  <c r="T671" i="13"/>
  <c r="U671" i="13"/>
  <c r="R671" i="13"/>
  <c r="S671" i="13"/>
  <c r="R258" i="13"/>
  <c r="U258" i="13"/>
  <c r="S258" i="13"/>
  <c r="T258" i="13"/>
  <c r="S582" i="13"/>
  <c r="R582" i="13"/>
  <c r="U582" i="13"/>
  <c r="T582" i="13"/>
  <c r="R513" i="13"/>
  <c r="S513" i="13"/>
  <c r="T513" i="13"/>
  <c r="U513" i="13"/>
  <c r="R637" i="13"/>
  <c r="S637" i="13"/>
  <c r="T637" i="13"/>
  <c r="U637" i="13"/>
  <c r="U559" i="13"/>
  <c r="S559" i="13"/>
  <c r="T559" i="13"/>
  <c r="R559" i="13"/>
  <c r="U182" i="13"/>
  <c r="T182" i="13"/>
  <c r="S182" i="13"/>
  <c r="R182" i="13"/>
  <c r="S229" i="13"/>
  <c r="U229" i="13"/>
  <c r="T229" i="13"/>
  <c r="R229" i="13"/>
  <c r="T90" i="13"/>
  <c r="R90" i="13"/>
  <c r="U90" i="13"/>
  <c r="S90" i="13"/>
  <c r="S898" i="13"/>
  <c r="R898" i="13"/>
  <c r="U898" i="13"/>
  <c r="T898" i="13"/>
  <c r="T818" i="13"/>
  <c r="S818" i="13"/>
  <c r="U818" i="13"/>
  <c r="R818" i="13"/>
  <c r="S997" i="13"/>
  <c r="R997" i="13"/>
  <c r="T997" i="13"/>
  <c r="U997" i="13"/>
  <c r="S1000" i="13"/>
  <c r="U1000" i="13"/>
  <c r="R1000" i="13"/>
  <c r="T1000" i="13"/>
  <c r="R1076" i="13"/>
  <c r="R1075" i="13" s="1"/>
  <c r="T1076" i="13"/>
  <c r="T1075" i="13" s="1"/>
  <c r="U1076" i="13"/>
  <c r="U1075" i="13" s="1"/>
  <c r="S1076" i="13"/>
  <c r="S1075" i="13" s="1"/>
  <c r="U110" i="13"/>
  <c r="S110" i="13"/>
  <c r="T110" i="13"/>
  <c r="R110" i="13"/>
  <c r="T788" i="13"/>
  <c r="R788" i="13"/>
  <c r="U788" i="13"/>
  <c r="S788" i="13"/>
  <c r="R907" i="13"/>
  <c r="S907" i="13"/>
  <c r="U907" i="13"/>
  <c r="T907" i="13"/>
  <c r="U859" i="13"/>
  <c r="S859" i="13"/>
  <c r="T859" i="13"/>
  <c r="R859" i="13"/>
  <c r="T987" i="13"/>
  <c r="R987" i="13"/>
  <c r="U987" i="13"/>
  <c r="S987" i="13"/>
  <c r="R356" i="13"/>
  <c r="S356" i="13"/>
  <c r="T356" i="13"/>
  <c r="U356" i="13"/>
  <c r="S310" i="13"/>
  <c r="U310" i="13"/>
  <c r="R310" i="13"/>
  <c r="T310" i="13"/>
  <c r="R503" i="13"/>
  <c r="U503" i="13"/>
  <c r="S503" i="13"/>
  <c r="T503" i="13"/>
  <c r="U1007" i="13"/>
  <c r="R1007" i="13"/>
  <c r="S1007" i="13"/>
  <c r="T1007" i="13"/>
  <c r="U324" i="13"/>
  <c r="S324" i="13"/>
  <c r="R324" i="13"/>
  <c r="T324" i="13"/>
  <c r="U716" i="13"/>
  <c r="R716" i="13"/>
  <c r="T716" i="13"/>
  <c r="S716" i="13"/>
  <c r="S826" i="13"/>
  <c r="T826" i="13"/>
  <c r="U826" i="13"/>
  <c r="R826" i="13"/>
  <c r="U145" i="13"/>
  <c r="U144" i="13" s="1"/>
  <c r="U381" i="13"/>
  <c r="T381" i="13"/>
  <c r="S381" i="13"/>
  <c r="R381" i="13"/>
  <c r="R822" i="13"/>
  <c r="S822" i="13"/>
  <c r="U822" i="13"/>
  <c r="T822" i="13"/>
  <c r="S850" i="13"/>
  <c r="S849" i="13" s="1"/>
  <c r="T850" i="13"/>
  <c r="T849" i="13" s="1"/>
  <c r="R850" i="13"/>
  <c r="R849" i="13" s="1"/>
  <c r="U850" i="13"/>
  <c r="U849" i="13" s="1"/>
  <c r="T756" i="13"/>
  <c r="R756" i="13"/>
  <c r="S756" i="13"/>
  <c r="U756" i="13"/>
  <c r="R415" i="13"/>
  <c r="U415" i="13"/>
  <c r="T415" i="13"/>
  <c r="S415" i="13"/>
  <c r="U543" i="13"/>
  <c r="S543" i="13"/>
  <c r="T543" i="13"/>
  <c r="R543" i="13"/>
  <c r="T151" i="13"/>
  <c r="U151" i="13"/>
  <c r="R151" i="13"/>
  <c r="S151" i="13"/>
  <c r="S439" i="13"/>
  <c r="T439" i="13"/>
  <c r="U439" i="13"/>
  <c r="R439" i="13"/>
  <c r="R427" i="13"/>
  <c r="T427" i="13"/>
  <c r="U427" i="13"/>
  <c r="S427" i="13"/>
  <c r="R795" i="13"/>
  <c r="S795" i="13"/>
  <c r="U795" i="13"/>
  <c r="T795" i="13"/>
  <c r="T99" i="13"/>
  <c r="R99" i="13"/>
  <c r="U99" i="13"/>
  <c r="S99" i="13"/>
  <c r="T1082" i="13"/>
  <c r="S1082" i="13"/>
  <c r="R1082" i="13"/>
  <c r="U1082" i="13"/>
  <c r="T163" i="13"/>
  <c r="S163" i="13"/>
  <c r="R163" i="13"/>
  <c r="U163" i="13"/>
  <c r="S801" i="13"/>
  <c r="T801" i="13"/>
  <c r="U801" i="13"/>
  <c r="R801" i="13"/>
  <c r="S370" i="13"/>
  <c r="U370" i="13"/>
  <c r="T370" i="13"/>
  <c r="R370" i="13"/>
  <c r="U468" i="13"/>
  <c r="S468" i="13"/>
  <c r="T468" i="13"/>
  <c r="R468" i="13"/>
  <c r="S401" i="13"/>
  <c r="R401" i="13"/>
  <c r="U401" i="13"/>
  <c r="T401" i="13"/>
  <c r="S906" i="13"/>
  <c r="T906" i="13"/>
  <c r="U906" i="13"/>
  <c r="R906" i="13"/>
  <c r="R640" i="13"/>
  <c r="T640" i="13"/>
  <c r="S640" i="13"/>
  <c r="U640" i="13"/>
  <c r="U699" i="13"/>
  <c r="T699" i="13"/>
  <c r="R699" i="13"/>
  <c r="S699" i="13"/>
  <c r="S488" i="13"/>
  <c r="U488" i="13"/>
  <c r="T488" i="13"/>
  <c r="R488" i="13"/>
  <c r="U966" i="13"/>
  <c r="S966" i="13"/>
  <c r="R966" i="13"/>
  <c r="T966" i="13"/>
  <c r="T1048" i="13"/>
  <c r="T1047" i="13" s="1"/>
  <c r="S1048" i="13"/>
  <c r="S1047" i="13" s="1"/>
  <c r="R1048" i="13"/>
  <c r="R1047" i="13" s="1"/>
  <c r="U1048" i="13"/>
  <c r="U1047" i="13" s="1"/>
  <c r="T404" i="13"/>
  <c r="U404" i="13"/>
  <c r="S404" i="13"/>
  <c r="R404" i="13"/>
  <c r="U742" i="13"/>
  <c r="S742" i="13"/>
  <c r="T742" i="13"/>
  <c r="R742" i="13"/>
  <c r="T701" i="13"/>
  <c r="U701" i="13"/>
  <c r="R701" i="13"/>
  <c r="S701" i="13"/>
  <c r="T803" i="13"/>
  <c r="S803" i="13"/>
  <c r="U803" i="13"/>
  <c r="R803" i="13"/>
  <c r="S1039" i="13"/>
  <c r="T1039" i="13"/>
  <c r="U1039" i="13"/>
  <c r="R1039" i="13"/>
  <c r="U888" i="13"/>
  <c r="U887" i="13" s="1"/>
  <c r="S888" i="13"/>
  <c r="S887" i="13" s="1"/>
  <c r="R888" i="13"/>
  <c r="R887" i="13" s="1"/>
  <c r="T888" i="13"/>
  <c r="T887" i="13" s="1"/>
  <c r="U433" i="13"/>
  <c r="T433" i="13"/>
  <c r="R433" i="13"/>
  <c r="S433" i="13"/>
  <c r="R986" i="13"/>
  <c r="T986" i="13"/>
  <c r="U986" i="13"/>
  <c r="S986" i="13"/>
  <c r="S747" i="13"/>
  <c r="U747" i="13"/>
  <c r="T747" i="13"/>
  <c r="R747" i="13"/>
  <c r="S815" i="13"/>
  <c r="T815" i="13"/>
  <c r="U815" i="13"/>
  <c r="R815" i="13"/>
  <c r="U794" i="13"/>
  <c r="S794" i="13"/>
  <c r="R794" i="13"/>
  <c r="T794" i="13"/>
  <c r="U111" i="13"/>
  <c r="T111" i="13"/>
  <c r="R111" i="13"/>
  <c r="S111" i="13"/>
  <c r="U1026" i="13"/>
  <c r="S1026" i="13"/>
  <c r="T1026" i="13"/>
  <c r="R1026" i="13"/>
  <c r="S1051" i="13"/>
  <c r="T1051" i="13"/>
  <c r="U1051" i="13"/>
  <c r="R1051" i="13"/>
  <c r="T758" i="13"/>
  <c r="U758" i="13"/>
  <c r="R758" i="13"/>
  <c r="S758" i="13"/>
  <c r="R1072" i="13" l="1"/>
  <c r="I462" i="13"/>
  <c r="S1072" i="13"/>
  <c r="I869" i="13"/>
  <c r="U1079" i="13"/>
  <c r="T1079" i="13"/>
  <c r="R1079" i="13"/>
  <c r="T961" i="13"/>
  <c r="S1079" i="13"/>
  <c r="R232" i="13"/>
  <c r="S717" i="13"/>
  <c r="S964" i="13"/>
  <c r="T880" i="13"/>
  <c r="R211" i="13"/>
  <c r="T128" i="13"/>
  <c r="U128" i="13"/>
  <c r="R704" i="13"/>
  <c r="S649" i="13"/>
  <c r="S1042" i="13"/>
  <c r="S998" i="13"/>
  <c r="U534" i="13"/>
  <c r="T292" i="13"/>
  <c r="U634" i="13"/>
  <c r="T232" i="13"/>
  <c r="R593" i="13"/>
  <c r="T238" i="13"/>
  <c r="U961" i="13"/>
  <c r="U949" i="13"/>
  <c r="T211" i="13"/>
  <c r="R832" i="13"/>
  <c r="S128" i="13"/>
  <c r="R242" i="13"/>
  <c r="S115" i="13"/>
  <c r="R539" i="13"/>
  <c r="R265" i="13"/>
  <c r="R534" i="13"/>
  <c r="S65" i="13"/>
  <c r="R634" i="13"/>
  <c r="S232" i="13"/>
  <c r="R577" i="13"/>
  <c r="R377" i="13"/>
  <c r="R961" i="13"/>
  <c r="R771" i="13"/>
  <c r="S211" i="13"/>
  <c r="T65" i="13"/>
  <c r="U908" i="13"/>
  <c r="U242" i="13"/>
  <c r="R824" i="13"/>
  <c r="T539" i="13"/>
  <c r="R312" i="13"/>
  <c r="T534" i="13"/>
  <c r="U889" i="13"/>
  <c r="T998" i="13"/>
  <c r="U232" i="13"/>
  <c r="T470" i="13"/>
  <c r="S553" i="13"/>
  <c r="S961" i="13"/>
  <c r="R1013" i="13"/>
  <c r="S549" i="13"/>
  <c r="U211" i="13"/>
  <c r="T704" i="13"/>
  <c r="T413" i="13"/>
  <c r="S242" i="13"/>
  <c r="T824" i="13"/>
  <c r="S539" i="13"/>
  <c r="T84" i="13"/>
  <c r="U292" i="13"/>
  <c r="T889" i="13"/>
  <c r="U998" i="13"/>
  <c r="S134" i="13"/>
  <c r="U312" i="13"/>
  <c r="S611" i="13"/>
  <c r="S629" i="13"/>
  <c r="S140" i="13"/>
  <c r="S281" i="13"/>
  <c r="U1069" i="13"/>
  <c r="U40" i="13"/>
  <c r="R1057" i="13"/>
  <c r="S1013" i="13"/>
  <c r="U782" i="13"/>
  <c r="S386" i="13"/>
  <c r="R690" i="13"/>
  <c r="U363" i="13"/>
  <c r="T48" i="13"/>
  <c r="R629" i="13"/>
  <c r="S529" i="13"/>
  <c r="U880" i="13"/>
  <c r="T302" i="13"/>
  <c r="S889" i="13"/>
  <c r="U835" i="13"/>
  <c r="T768" i="13"/>
  <c r="T61" i="13"/>
  <c r="U732" i="13"/>
  <c r="T1024" i="13"/>
  <c r="T217" i="13"/>
  <c r="S518" i="13"/>
  <c r="R853" i="13"/>
  <c r="U984" i="13"/>
  <c r="S577" i="13"/>
  <c r="S238" i="13"/>
  <c r="T491" i="13"/>
  <c r="U413" i="13"/>
  <c r="R964" i="13"/>
  <c r="U115" i="13"/>
  <c r="R302" i="13"/>
  <c r="S491" i="13"/>
  <c r="T549" i="13"/>
  <c r="U862" i="13"/>
  <c r="R1021" i="13"/>
  <c r="T386" i="13"/>
  <c r="T134" i="13"/>
  <c r="R357" i="13"/>
  <c r="S374" i="13"/>
  <c r="R875" i="13"/>
  <c r="S377" i="13"/>
  <c r="S33" i="13"/>
  <c r="U894" i="13"/>
  <c r="S707" i="13"/>
  <c r="U926" i="13"/>
  <c r="R97" i="13"/>
  <c r="R187" i="13"/>
  <c r="T529" i="13"/>
  <c r="R511" i="13"/>
  <c r="S759" i="13"/>
  <c r="S949" i="13"/>
  <c r="T271" i="13"/>
  <c r="T55" i="13"/>
  <c r="S121" i="13"/>
  <c r="U946" i="13"/>
  <c r="T544" i="13"/>
  <c r="R529" i="13"/>
  <c r="R55" i="13"/>
  <c r="T921" i="13"/>
  <c r="S463" i="13"/>
  <c r="U463" i="13"/>
  <c r="R1024" i="13"/>
  <c r="U29" i="13"/>
  <c r="R908" i="13"/>
  <c r="T250" i="13"/>
  <c r="U377" i="13"/>
  <c r="S782" i="13"/>
  <c r="T964" i="13"/>
  <c r="T395" i="13"/>
  <c r="R134" i="13"/>
  <c r="U1057" i="13"/>
  <c r="U690" i="13"/>
  <c r="R553" i="13"/>
  <c r="T312" i="13"/>
  <c r="T707" i="13"/>
  <c r="S832" i="13"/>
  <c r="S534" i="13"/>
  <c r="U302" i="13"/>
  <c r="S908" i="13"/>
  <c r="R655" i="13"/>
  <c r="S168" i="13"/>
  <c r="S265" i="13"/>
  <c r="T1049" i="13"/>
  <c r="T140" i="13"/>
  <c r="S621" i="13"/>
  <c r="S1069" i="13"/>
  <c r="R40" i="13"/>
  <c r="U665" i="13"/>
  <c r="U649" i="13"/>
  <c r="T782" i="13"/>
  <c r="R454" i="13"/>
  <c r="T690" i="13"/>
  <c r="R938" i="13"/>
  <c r="U48" i="13"/>
  <c r="T634" i="13"/>
  <c r="R84" i="13"/>
  <c r="R665" i="13"/>
  <c r="R146" i="13"/>
  <c r="R835" i="13"/>
  <c r="U768" i="13"/>
  <c r="U146" i="13"/>
  <c r="U61" i="13"/>
  <c r="R732" i="13"/>
  <c r="U544" i="13"/>
  <c r="U624" i="13"/>
  <c r="U518" i="13"/>
  <c r="S853" i="13"/>
  <c r="S984" i="13"/>
  <c r="U838" i="13"/>
  <c r="R238" i="13"/>
  <c r="U611" i="13"/>
  <c r="S593" i="13"/>
  <c r="R717" i="13"/>
  <c r="R115" i="13"/>
  <c r="S302" i="13"/>
  <c r="U491" i="13"/>
  <c r="U549" i="13"/>
  <c r="T862" i="13"/>
  <c r="T1021" i="13"/>
  <c r="S187" i="13"/>
  <c r="S1032" i="13"/>
  <c r="U357" i="13"/>
  <c r="S363" i="13"/>
  <c r="R374" i="13"/>
  <c r="T377" i="13"/>
  <c r="R894" i="13"/>
  <c r="S587" i="13"/>
  <c r="S926" i="13"/>
  <c r="S722" i="13"/>
  <c r="T97" i="13"/>
  <c r="S771" i="13"/>
  <c r="S511" i="13"/>
  <c r="U271" i="13"/>
  <c r="T759" i="13"/>
  <c r="U621" i="13"/>
  <c r="U395" i="13"/>
  <c r="R271" i="13"/>
  <c r="R121" i="13"/>
  <c r="S24" i="13"/>
  <c r="R946" i="13"/>
  <c r="R544" i="13"/>
  <c r="R65" i="13"/>
  <c r="S55" i="13"/>
  <c r="U655" i="13"/>
  <c r="U938" i="13"/>
  <c r="U704" i="13"/>
  <c r="T357" i="13"/>
  <c r="S624" i="13"/>
  <c r="U759" i="13"/>
  <c r="R621" i="13"/>
  <c r="S84" i="13"/>
  <c r="T1069" i="13"/>
  <c r="T265" i="13"/>
  <c r="R470" i="13"/>
  <c r="R880" i="13"/>
  <c r="R128" i="13"/>
  <c r="R649" i="13"/>
  <c r="T938" i="13"/>
  <c r="R386" i="13"/>
  <c r="U587" i="13"/>
  <c r="U921" i="13"/>
  <c r="T168" i="13"/>
  <c r="R998" i="13"/>
  <c r="U1013" i="13"/>
  <c r="R484" i="13"/>
  <c r="U168" i="13"/>
  <c r="S81" i="13"/>
  <c r="S665" i="13"/>
  <c r="U281" i="13"/>
  <c r="R624" i="13"/>
  <c r="R1069" i="13"/>
  <c r="T40" i="13"/>
  <c r="T908" i="13"/>
  <c r="T832" i="13"/>
  <c r="R782" i="13"/>
  <c r="S454" i="13"/>
  <c r="S690" i="13"/>
  <c r="S938" i="13"/>
  <c r="S470" i="13"/>
  <c r="U250" i="13"/>
  <c r="U84" i="13"/>
  <c r="R611" i="13"/>
  <c r="U771" i="13"/>
  <c r="S835" i="13"/>
  <c r="R768" i="13"/>
  <c r="S870" i="13"/>
  <c r="U470" i="13"/>
  <c r="U1024" i="13"/>
  <c r="R217" i="13"/>
  <c r="T624" i="13"/>
  <c r="T518" i="13"/>
  <c r="R984" i="13"/>
  <c r="S1057" i="13"/>
  <c r="R29" i="13"/>
  <c r="U238" i="13"/>
  <c r="T611" i="13"/>
  <c r="U593" i="13"/>
  <c r="U717" i="13"/>
  <c r="T115" i="13"/>
  <c r="R1042" i="13"/>
  <c r="R491" i="13"/>
  <c r="R862" i="13"/>
  <c r="U875" i="13"/>
  <c r="U1021" i="13"/>
  <c r="T81" i="13"/>
  <c r="T838" i="13"/>
  <c r="S655" i="13"/>
  <c r="T875" i="13"/>
  <c r="U374" i="13"/>
  <c r="U33" i="13"/>
  <c r="T894" i="13"/>
  <c r="R707" i="13"/>
  <c r="T926" i="13"/>
  <c r="T187" i="13"/>
  <c r="U97" i="13"/>
  <c r="R722" i="13"/>
  <c r="U511" i="13"/>
  <c r="U553" i="13"/>
  <c r="U265" i="13"/>
  <c r="T621" i="13"/>
  <c r="U1049" i="13"/>
  <c r="S271" i="13"/>
  <c r="T121" i="13"/>
  <c r="U24" i="13"/>
  <c r="T946" i="13"/>
  <c r="T870" i="13"/>
  <c r="R395" i="13"/>
  <c r="S48" i="13"/>
  <c r="S921" i="13"/>
  <c r="R838" i="13"/>
  <c r="R1032" i="13"/>
  <c r="S61" i="13"/>
  <c r="T242" i="13"/>
  <c r="R949" i="13"/>
  <c r="R48" i="13"/>
  <c r="R363" i="13"/>
  <c r="U577" i="13"/>
  <c r="S413" i="13"/>
  <c r="S634" i="13"/>
  <c r="U870" i="13"/>
  <c r="U217" i="13"/>
  <c r="S824" i="13"/>
  <c r="R292" i="13"/>
  <c r="U629" i="13"/>
  <c r="S544" i="13"/>
  <c r="T281" i="13"/>
  <c r="T665" i="13"/>
  <c r="U454" i="13"/>
  <c r="R889" i="13"/>
  <c r="T655" i="13"/>
  <c r="R870" i="13"/>
  <c r="U134" i="13"/>
  <c r="R61" i="13"/>
  <c r="U81" i="13"/>
  <c r="R140" i="13"/>
  <c r="R281" i="13"/>
  <c r="T1013" i="13"/>
  <c r="S40" i="13"/>
  <c r="T1057" i="13"/>
  <c r="U55" i="13"/>
  <c r="U832" i="13"/>
  <c r="U824" i="13"/>
  <c r="T454" i="13"/>
  <c r="S484" i="13"/>
  <c r="S292" i="13"/>
  <c r="T629" i="13"/>
  <c r="R250" i="13"/>
  <c r="S880" i="13"/>
  <c r="R587" i="13"/>
  <c r="S29" i="13"/>
  <c r="T835" i="13"/>
  <c r="S768" i="13"/>
  <c r="T553" i="13"/>
  <c r="S732" i="13"/>
  <c r="S1024" i="13"/>
  <c r="S217" i="13"/>
  <c r="R518" i="13"/>
  <c r="T853" i="13"/>
  <c r="T984" i="13"/>
  <c r="T577" i="13"/>
  <c r="T29" i="13"/>
  <c r="T1042" i="13"/>
  <c r="R413" i="13"/>
  <c r="U964" i="13"/>
  <c r="R463" i="13"/>
  <c r="U1032" i="13"/>
  <c r="U1042" i="13"/>
  <c r="R549" i="13"/>
  <c r="S862" i="13"/>
  <c r="U484" i="13"/>
  <c r="S1021" i="13"/>
  <c r="S146" i="13"/>
  <c r="S357" i="13"/>
  <c r="T649" i="13"/>
  <c r="S875" i="13"/>
  <c r="T374" i="13"/>
  <c r="T33" i="13"/>
  <c r="S894" i="13"/>
  <c r="U707" i="13"/>
  <c r="R926" i="13"/>
  <c r="S97" i="13"/>
  <c r="U187" i="13"/>
  <c r="U722" i="13"/>
  <c r="T511" i="13"/>
  <c r="R759" i="13"/>
  <c r="T949" i="13"/>
  <c r="S1049" i="13"/>
  <c r="R24" i="13"/>
  <c r="U121" i="13"/>
  <c r="T24" i="13"/>
  <c r="S946" i="13"/>
  <c r="U529" i="13"/>
  <c r="S395" i="13"/>
  <c r="S250" i="13"/>
  <c r="R921" i="13"/>
  <c r="U386" i="13"/>
  <c r="S312" i="13"/>
  <c r="T732" i="13"/>
  <c r="T587" i="13"/>
  <c r="R168" i="13"/>
  <c r="R1049" i="13"/>
  <c r="T1032" i="13"/>
  <c r="U140" i="13"/>
  <c r="T722" i="13"/>
  <c r="T593" i="13"/>
  <c r="S838" i="13"/>
  <c r="T463" i="13"/>
  <c r="R81" i="13"/>
  <c r="U853" i="13"/>
  <c r="U539" i="13"/>
  <c r="T146" i="13"/>
  <c r="S704" i="13"/>
  <c r="R33" i="13"/>
  <c r="T771" i="13"/>
  <c r="T484" i="13"/>
  <c r="T717" i="13"/>
  <c r="U65" i="13"/>
  <c r="T363" i="13"/>
  <c r="T869" i="13" l="1"/>
  <c r="S869" i="13"/>
  <c r="R462" i="13"/>
  <c r="U462" i="13"/>
  <c r="U869" i="13"/>
  <c r="S462" i="13"/>
  <c r="T462" i="13"/>
  <c r="R869" i="13"/>
  <c r="I21" i="13"/>
  <c r="I20" i="13" s="1"/>
  <c r="I19" i="13" s="1"/>
  <c r="I18" i="13" s="1"/>
  <c r="R21" i="13" l="1"/>
  <c r="U21" i="13"/>
  <c r="S21" i="13"/>
  <c r="T21" i="13"/>
  <c r="T20" i="13" l="1"/>
  <c r="T19" i="13" s="1"/>
  <c r="T18" i="13" s="1"/>
  <c r="S20" i="13"/>
  <c r="S19" i="13" s="1"/>
  <c r="S18" i="13" s="1"/>
  <c r="U20" i="13"/>
  <c r="U19" i="13" s="1"/>
  <c r="U18" i="13" s="1"/>
  <c r="R20" i="13"/>
  <c r="R19" i="13" s="1"/>
  <c r="R18" i="13" s="1"/>
</calcChain>
</file>

<file path=xl/sharedStrings.xml><?xml version="1.0" encoding="utf-8"?>
<sst xmlns="http://schemas.openxmlformats.org/spreadsheetml/2006/main" count="19917" uniqueCount="2793">
  <si>
    <t>План</t>
  </si>
  <si>
    <t>Факт</t>
  </si>
  <si>
    <t>%</t>
  </si>
  <si>
    <t>Причины отклонений</t>
  </si>
  <si>
    <t>к приказу Минэнерго России
от 25 апреля 2018 г. № 320</t>
  </si>
  <si>
    <t>полное наименование субъекта электроэнергетики</t>
  </si>
  <si>
    <t xml:space="preserve">Год раскрытия информации: </t>
  </si>
  <si>
    <t xml:space="preserve"> год</t>
  </si>
  <si>
    <t xml:space="preserve">Утвержденные плановые значения показателей приведены в соответствии с </t>
  </si>
  <si>
    <t>реквизиты решения органа исполнительной власти, утвердившего инвестиционную программу</t>
  </si>
  <si>
    <t>Номер группы инвести-ционных проектов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</si>
  <si>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</si>
  <si>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</si>
  <si>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Оценка полной стоимости инвестиционного проекта в прогнозных ценах соответствующих лет, млн. рублей
(с НДС)</t>
  </si>
  <si>
    <t>Всего</t>
  </si>
  <si>
    <t>I квартал</t>
  </si>
  <si>
    <t>II квартал</t>
  </si>
  <si>
    <t>III квартал</t>
  </si>
  <si>
    <t>IV квартал</t>
  </si>
  <si>
    <t>Остаток финансирования капитальных вложений на конец отчетного периода в прогнозных ценах соответствующих лет, млн. рублей
(с НДС)</t>
  </si>
  <si>
    <t>Отклонение от плана финансирования по итогам отчетного периода</t>
  </si>
  <si>
    <t>млн. рублей
(с НДС)</t>
  </si>
  <si>
    <t>Приложение № 10</t>
  </si>
  <si>
    <t>Форма 10. Отчет об исполнении плана финансирования капитальных вложений по инвестиционным проектам инвестиционной программы (квартальный)</t>
  </si>
  <si>
    <t xml:space="preserve"> года</t>
  </si>
  <si>
    <t>Техническое перевооружение и реконструкция</t>
  </si>
  <si>
    <t>Городской округ Электросталь</t>
  </si>
  <si>
    <t>Орехово-Зуевский муниципальный район</t>
  </si>
  <si>
    <t>Реконструкция ТП-1234. Строительство КРУН, ЛЭП-10 кВ, ЛЭП-0,4 кВ по адресу: 142636, Московская область, Орехово-Зуевский район, п. Савино</t>
  </si>
  <si>
    <t>Павлово-Посадский муниципальный район</t>
  </si>
  <si>
    <t xml:space="preserve">Шатурский муниципальный район </t>
  </si>
  <si>
    <t>Городской округ  Рошаль</t>
  </si>
  <si>
    <t>Реконструкция ТП-6 по адресу: г.Рошаль</t>
  </si>
  <si>
    <t xml:space="preserve">Луховицкий муниципальный район </t>
  </si>
  <si>
    <t>Городской округ Кашира</t>
  </si>
  <si>
    <t>Городской округ Озеры</t>
  </si>
  <si>
    <t>Чеховский муниципальный район</t>
  </si>
  <si>
    <t>Городской округ Пущино</t>
  </si>
  <si>
    <t>Серпуховский муниципальный район</t>
  </si>
  <si>
    <t>Реконструкция РП-10-15 по адресу: Московская область, г. Серпухов, ул. Пролетарская, 78</t>
  </si>
  <si>
    <t>Люберецкий муниципальный район</t>
  </si>
  <si>
    <t>Перевод сетей на напряжение 10 кВ по адресу: Московская область, Люберецкий р-н, п. Малаховка</t>
  </si>
  <si>
    <t>Городской округ Дзержинский</t>
  </si>
  <si>
    <t>Наро-Фоминский муниципальный район</t>
  </si>
  <si>
    <t xml:space="preserve">Рузский муниципальный район </t>
  </si>
  <si>
    <t>Клинский муниципальный район</t>
  </si>
  <si>
    <t xml:space="preserve">Талдомский муниципальный район </t>
  </si>
  <si>
    <t>Реконструкция РУ-20кВ РТП-АОЦ по адресу: Московская область, г. Красногорск</t>
  </si>
  <si>
    <t>Истринский муниципальный район</t>
  </si>
  <si>
    <t xml:space="preserve">Пушкинский муниципальный район </t>
  </si>
  <si>
    <t>Реконструкция РТП-1521 по адресу: г. Пушкино, перекресток ул. Надсоновская и ул. Нижняя Слободская</t>
  </si>
  <si>
    <t>Городской округ Долгопрудный</t>
  </si>
  <si>
    <t>Городской округ Мытищи</t>
  </si>
  <si>
    <t>Городской округ Балашиха</t>
  </si>
  <si>
    <t>Городской округ Лосино-Петровский</t>
  </si>
  <si>
    <t>Городской округ Звенигород</t>
  </si>
  <si>
    <t xml:space="preserve">Раменский муниципальный район </t>
  </si>
  <si>
    <t>Воскресенский муниципальный район</t>
  </si>
  <si>
    <t xml:space="preserve">Коломенский муниципальный район </t>
  </si>
  <si>
    <t>Городской округ Лыткарино</t>
  </si>
  <si>
    <t>Городской округ Ивантеевка</t>
  </si>
  <si>
    <t>РТП 2х400кВА-06/0,4кВ по адресу: Московская область, г. Ивантеевка, ул. Первомайская</t>
  </si>
  <si>
    <t>Реконструкция Ф.1, Ф.2 от ПС-239 «Пушкино» по адресу: 
Московская область, г. Ивантеевка, Ярославское шоссе – ул. Первомайская</t>
  </si>
  <si>
    <t>Городской округ Химки</t>
  </si>
  <si>
    <t>Реконструкция КЛ-6 кВ от ПС-444 до РП-14 (ф.7, ф.27, ф.10, ф.24) по адресу: Московская область, г.о. Химки</t>
  </si>
  <si>
    <t>Реконструкция РУ-10 кВ РП-90 по адресу: Московская область, г.о. Химки</t>
  </si>
  <si>
    <t>Одинцовский муниципальный район</t>
  </si>
  <si>
    <t xml:space="preserve">Реконструкция ТП-510575 по адресу: Московская область, Одинцовский район, г. Одинцово, б-р Любы Новоселовой </t>
  </si>
  <si>
    <t>Реконструкция КЛ-0,4 кВ от ТП-1802 до ВРУ котельной по адресу: Московская область, г. Солнечногорск,  ул. Пролетарская</t>
  </si>
  <si>
    <t>Щелковский муниципальный район</t>
  </si>
  <si>
    <t>Реконструкция «ф.8»  направлением от ПС-47 до ТП-82  по адресу: Московская область, Щелковский р-н, г.Щелково</t>
  </si>
  <si>
    <t>Реконструкция «ф.11» и «ф.14» от ПС-742 до РТП-34  по адресу: Московская область, Щелковский р-н, г.Щелково</t>
  </si>
  <si>
    <t>Городской округ Дубна</t>
  </si>
  <si>
    <t>Реконструкция ВЛ-0,4 кВ от ТП-27 по адресу: Московская область, г.Дубна</t>
  </si>
  <si>
    <t>Городской округ Ступино</t>
  </si>
  <si>
    <t>Городской округ Егорьевск</t>
  </si>
  <si>
    <t>Городской округ Фрязино</t>
  </si>
  <si>
    <t>Городской округ Подольск</t>
  </si>
  <si>
    <t>Новое строительство</t>
  </si>
  <si>
    <t>Строительство КТП в районе ТП-156 по адресу: Орехово-Зуевский район, г. Ликино-Дулево</t>
  </si>
  <si>
    <t>Строительство КТП в районе ТП-305 по адресу: Орехово-Зуевский район, г. Куровское, ул. Кирова</t>
  </si>
  <si>
    <t>Строительство 2КЛ-6 кВ от проектируемой ТП (в районе ТП-306) до ТП-327, по адресу: г. Электрогорск</t>
  </si>
  <si>
    <t>Строительство КТП в районе ТП-301 по адресу: г. Электрогорск, ул. Пионерская, д. 5</t>
  </si>
  <si>
    <t>Строительство РТП в районе ТП-306, по адресу: г. Электрогорск, ул. Классона</t>
  </si>
  <si>
    <t>Строительство ТП в районе ТП-21 по адресу: г. Рошаль, Лесхоз</t>
  </si>
  <si>
    <t>Строительство РТП в районе ЦРУ, пром. зона ПО "Рошальский хим. комбинат", г.Рошаль</t>
  </si>
  <si>
    <t>Строительство сетей 6 кВ и 0,4 кВ в зоне подтопления, пром. зона ПО "Рошальский хим. комбинат", г.Рошаль</t>
  </si>
  <si>
    <t>Строительство производственной базы АО «Мособлэнерго» по адресу: Московская область, г. Луховицы, ул. Пушкина, д. 168 Б</t>
  </si>
  <si>
    <t>Строительство МТП, ЛЭП-6кВ по адресу: Московская область, Каширский р-н, п. Зендиково, ул. Зендиковская</t>
  </si>
  <si>
    <t>Строительство РП-6 кВ, ЛЭП-6 кВ по адресу: Московская область, Люберецкий р-н, пос. Токарево</t>
  </si>
  <si>
    <t>Строительство реклоузера по адресу: Московская область, Наро-Фоминский район, г. Апрелевка в районе ул. Жданова п. Победа</t>
  </si>
  <si>
    <t xml:space="preserve">Волоколамский муниципальный район </t>
  </si>
  <si>
    <t>Внешняя схема электроснабжения жилой застройки по адресу: Московская область, Пушкинский р-н, г. Пушкино, ул. Колхозная, ул. Кирова</t>
  </si>
  <si>
    <t xml:space="preserve">Строительство КТП в районе ТП-1146 по адресу: г. Пушкино, ул. 50-я летия Комсомола </t>
  </si>
  <si>
    <t>Строительство КТП в районе ТП-125 по адресу: Московская область, г.о. Лосино-Петровское, ул. Ленина, д.15 стр.1</t>
  </si>
  <si>
    <t>Строительство 2КЛ-10 кВ РТП-3 – ТП-38 по адресу: г. Лосино-Петровский, ул. Октябрьская</t>
  </si>
  <si>
    <t>Строительство КЛ-6 кВ по адресу: Московская область, Одинцовский район, г. Одинцово, микрорайон 8</t>
  </si>
  <si>
    <t>Строительство РТП взамен РТП-51053 по адресу: Московская область, г. Одинцово</t>
  </si>
  <si>
    <t>Строительство 2КТП в районе ТП-118 по адресу: г. Воскресенск, ул. Средняя</t>
  </si>
  <si>
    <t>Строительство РТП и ЛЭП-6 кВ по адресу: Московская область, г. Егорьевск, ул. Западная</t>
  </si>
  <si>
    <t>АО "Мособлэнерго"</t>
  </si>
  <si>
    <t>Красногорский муниципальный район</t>
  </si>
  <si>
    <t>Строительство КЛ-10 кВ по адресу: Московская область, Красногорский район, рп. Нахабино</t>
  </si>
  <si>
    <t xml:space="preserve">Краснознаменский муниципальный район </t>
  </si>
  <si>
    <t>Строительство 2КЛ-10 кВ от ЦРП-8 до ТП-39 по адресу: 
Московская область, г. Краснознаменск</t>
  </si>
  <si>
    <t>Объекты технологического присоединения</t>
  </si>
  <si>
    <t>Строительство  ЛЭП-0,4 кВ от  РУ 0,4 кВ ТП-187 до ВРУ нежилого помещения заявителя по адресу: Московская область, г. Электросталь, ул. Карла Маркса, дом 36а</t>
  </si>
  <si>
    <t>Строительство КЛ-0,4 кВ от ТП-229 до ВРУ торгово-сервисного здания Заявителя по адресу: 144000, Московская область, г.Электросталь, ул.Юбилейная, у дома №17</t>
  </si>
  <si>
    <t>Строительство КЛ-0,4 кВ от ТП-265 до ВРУ объекта по адресу: 142660, Московская обл., Орехово-Зуевский р-н, г. Дрезна, ул. Зимина, дом № 12</t>
  </si>
  <si>
    <t>Строительство КЛ-0,4 кВ от ТП-286 до ВРУ объекта по адресу: Московская область, Шатурский р-н, рп. Черусти, ул. Новая</t>
  </si>
  <si>
    <t>Строительство двух КЛ-10кВ от ПС 569 ПАО «МОЭСК» до проектируемого РТП  для технологического присоединения энергопринимающих устройств  ООО «АСКО» - восьми  многоэтажных домов в г. Ступино</t>
  </si>
  <si>
    <t>Строительство КВЛ-10 кВ от ПС-567 «Полиграф» ПАО «МОЭСК» до проектируемой ТП
по адресу: 142306, Московская область, Чеховский район, г. Чехов, Симферопольское ш., д. №2</t>
  </si>
  <si>
    <t>Внешняя схема электроснабжения объекта Заявителя по адресу: 142300, Московская область, Чеховский р-н, г. Чехов, ул. Полиграфистов, строение 17/1 (2 Этап)</t>
  </si>
  <si>
    <t>Строительство КРУН, ЛЭП-6 кВ от ПС №187 «Лопасня» для электроснабжения заявителя
 по адресу: Московская область, Чеховский р-н, г. Чехов, Сенная ул.</t>
  </si>
  <si>
    <t>Строительство 2ЛЭП-6 кВ, 2КТП для электроснабжения заявителя по адресу: 140055, Московская область, Люберецкий р-н, Котельники г.</t>
  </si>
  <si>
    <t>Строительство ЛЭП-0,4 кВ от ВЛ-0,4 кВ от ТП-207 до границ земельного участка Заявителя по адресу: 140030,  Московская область, Люберецкий р-н, рп. Малаховка, Касимовское шоссе, участок около дома 3Е</t>
  </si>
  <si>
    <t>Строительство участка ВЛИ-0,4 кВ от проектируемой ВЛ-0,4 кВ от ТП-207 (в рамках ТЗ №770/14) до границы земельного участка Заявителя по адресу: 140030,  Московская область, Люберецкий р-н, рп. Малаховка, Касимовское шоссе, около дома 3Е</t>
  </si>
  <si>
    <t>Строительство КТП-140099 с силовым трансформатором 160 кВА, 6/0,4 кВ. Строительство КЛ-6 кВ от КТП-140099  до КЛ-6 кВ направлением РТП-41 до ТП-560. Строительство КЛ-0,4 кВ до ВРУ магазина по адресу: 140000, Московская область, Люберецкий район, г. Люберцы, Проектируемый 4296 проезд</t>
  </si>
  <si>
    <t>F_140099-Р
(1104/14)</t>
  </si>
  <si>
    <t>Внешнее электроснабжение энергопринимающего устройства Заявителя по адресу: Московская область, Люберецкий р-н, п. Красково, 2-я заводская, д.№8</t>
  </si>
  <si>
    <t>Строительство ЛЭП-0,4 кВ от РУ-0,4 кВ пр.ТП-8 (в рамках ТЗ-205/13),  по адресу: Московская область, Люберецкий район, гп. Красково, вблизи д.Мотяково</t>
  </si>
  <si>
    <t>Строительство КЛ-10кВ от РТП-29 до границы участка Заявителя по адресу:  Московская область, г. Люберцы</t>
  </si>
  <si>
    <t>Строительство ЛЭП-6кВ от РП-7 до проектируемой ТП Заявителя по адресу: 140090, Московская область, г. Дзержинский, ул. Бондарева</t>
  </si>
  <si>
    <t>Строительство новой ТП 1х400 кВА, ЛЭП-10 кВ от ТП-10 до проектируемой ТП, ЛЭП-0,4 кВ от проектируемой ТП до ВРУ комплекса домов Заявителя по адресу: 143611,  Московская область, Волоколамский р-н, рп.Сычево</t>
  </si>
  <si>
    <t>Строительство КЛ-0,4 кВ от РУ-0,4 кВ РТП-306 до ВРУ Заявителя по адресу: 141600, Московская область, Клинский р-н, Клин г., Победы ул.</t>
  </si>
  <si>
    <t>Строительство двух КЛ-0,4 кВ от РТП-306 до ВРУ объекта Заявителя по адресу: 141600, Московская область, Клинский р-н, г.Клин, ул.Акуловская</t>
  </si>
  <si>
    <t>Строительство КЛ-0,4 кВ от пр.БКТП-143185 для электроснабжения Заявителя, расположенного по адресу: 141600, Московская обл,  Клинский р-н, Клин г, Клинская ул, дом №40</t>
  </si>
  <si>
    <t>Строительство 2КТП, ЛЭП-6кВ, КЛ-0,4кВ по адресу: 141207, Московская обл., Пушкинский р-н., г. Пушкино, ул. Писаревская, д. 12</t>
  </si>
  <si>
    <t>Строительство КЛ-6 кВ по адресу: Московская область, Пушкинский р-н, п. Лесной, мкр. Центральный (квартал ограниченный ул. Достоевского и ул. Мичурина)</t>
  </si>
  <si>
    <t xml:space="preserve">Строительство 2КЛ-6кВ до проектируемой КТП-143907 заявителя по адресу: Московская область, г.Пушкино, Ярославское ш.,д.165 </t>
  </si>
  <si>
    <t>Внешняя схема электроснабжения энергопринимающих устройств Заявителя по адресу: Московская область, Пушкинский р-н, г. Пушкино, мкр. Мамонтовка, ул. Школьная</t>
  </si>
  <si>
    <t>Строительство ТП, ЛЭП-6 кВ и 0,4 кВ для технологического присоединения энергопринимающих устройств дачного комплекса, расположенного по адресу: Московская область, Пушкинский р-н, г. Пушкино, мкр. Заветы Ильича, ул. Осипенко, ул. Лесная, ул. Серебрянская</t>
  </si>
  <si>
    <t>Строительство КЛ-6кВ от ТП-1094 до проектируемой ТП-142384. Строительство КЛ-6кВ от ТП-1454 до проектируемой ТП-142384 по адресу: Московская область, Пушкинский р-н, г.Пушкино, Ярославское шоссе, д.170А</t>
  </si>
  <si>
    <t>Расширение РП-1528. Строительство КЛ-6кВ от  РП-1528 до ТП-131279 по адресу: Московская область, Пушкинский р-н, п.Зеленоградский, ул. Островского</t>
  </si>
  <si>
    <t>Строительство 2КЛ-10 кВ от ПС-105 «Смена» ПАО «МОЭСК» до пр.ТП Заявителя по адресу: 141300, Московская область, Сергиево-Посадский р-н, г. Сергиев Посад, мкр. «Северный-5», юго-восточная часть кадастрового квартала 50:05:0070202</t>
  </si>
  <si>
    <t>Внешняя схема электроснабжения энергопринимающих устройств Заявителя по адресу: 141200, Московская область, Пушкинский район, г. Пушкино, пересечение ул. Первомайской, Боголюбской и 2-ой Домбровской</t>
  </si>
  <si>
    <t>Строительство ЛЭП-0,4кВ от РУ-0,4кВ ТП-1519 до границ уч.заяв.МО, Пушкинский р-н, г.Пушкино, ул. Боголюбская, уч. у дома 12</t>
  </si>
  <si>
    <t>Строительство 2ЛЭП-10 кВ от РТП-1183 до ТП (Заявителя) по адресу: Московская обл., Долгопрудный г, мкр. Центральный</t>
  </si>
  <si>
    <t>Строительство КТП 2х400 кВА. Строительство 2КЛ-10 кВ от ТП-232 до проектируемой КТП. Строительство КЛ-0,4 кВ от КТП до ВРУ многоэтажного жилого здания по адресу: 141151, Московская область, г. Лосино-Петровский, ул. Пушкина, пересечение ул. Пушкина и Чехова</t>
  </si>
  <si>
    <t>G_141146
(1106/14)</t>
  </si>
  <si>
    <t>Строительство РП-1612254, ЛЭП-10кВ от ПС-544 "Дюдьково" до РП-1612254 по адресу: 143180, Московская область, г. Звенигород, Проектируемый проезд 10, владение №29</t>
  </si>
  <si>
    <t>Строительство 2КТП, КЛ-6 кВ, ЛЭП-0,4 кВ от пр.2КТП до ВРУ объекта Заявителя по адресу: Московская обл., г. Звенигород, ул. Московская, дом №39А</t>
  </si>
  <si>
    <t>Строительство 2КЛ-10 кВ от РТП-АОЦ до ТП-1 (Заявителя) по адресу: Московская область, Красногорский р-н, Мякининская пойма, 65-66км МКАД, строение 4</t>
  </si>
  <si>
    <t>Внешняя схема электроснабжения Заявителя по адресу: Московская область, Красногорский р-н, пгт. Нахабино, ул. Советская</t>
  </si>
  <si>
    <t>Внешнее электроснабжение Заявителя  по адресу: 140143, Московская область, Раменский р-н, п. Родники, ул.Заречная</t>
  </si>
  <si>
    <t>Внешнее электроснабжение энергопринимающих устройств Заявителя по адресу: 140200, Московская область, Воскресенский р-н, Воскресенск г, Быковского ул.</t>
  </si>
  <si>
    <t>Строительство ТП, ЛЭП-10кВ от ПС-842 "Подушкино" до ТП, ЛЭП-0,4кВ от ТП до ВРУ объекта Заявителя по адресу: Московская область, Одинцовский р-н, г. Одинцово. Ул. Северная, д. 34</t>
  </si>
  <si>
    <t>Новое строительство ТП,КЛ-10 кВ ООО "Стройтехинвест" г. Одинцово, ул. Вокзальная, корпус "Е"</t>
  </si>
  <si>
    <t>Комплектация РУ-10 кВ встроенной проектируемой ТП. Новое строительство КЛ-10 кВ (Новое строительство КЛ-10 кВ), ЗАО "Монолит" по адресу: Московская область, Одинцовский район, сельское поселение Жаворонковское, деревня Крюково</t>
  </si>
  <si>
    <t>Новое строительство ТП, КЛ-10 кВ (Новое строительство ТП), ООО "Симон Джессо" по адресу: Московская область, Одинцовский район, деревня Бородки</t>
  </si>
  <si>
    <t>Строительство РП-10 кВ (1608336), ЛЭП-10 кВ по адресу: 
Московская область, Химки г, Кирова ул., владение 22</t>
  </si>
  <si>
    <t>Строительство КВЛ-0,4 кВ от ТП-258 до ВРУ объекта Заявителя по адресу: Московская область,
г. Химки, на пересечении ул. Гоголя и проспекта Мира, вблизи домов №1 и №3, 50:10:010315:10</t>
  </si>
  <si>
    <t>Строительство ЛЭП-0,4 кВ от ТП-123 до границы участка Заявителя по адресу: Московская область, г. Химки, между мкр. 2А и МКАД, в районе ул. Панфилова, 50:10:0101190:025</t>
  </si>
  <si>
    <t>Строительство РП-10 кВ, КЛ-10 кВ, 2БКТП, ЛЭП-0,4 кВ по адресу:
 Московская обл., Мытищинский р-н, г.п. Пироговский, п. Мебельной Фабрики</t>
  </si>
  <si>
    <t>Строительство ТП-1613091, 4КЛ-10 кВ от ТП-1613091 до места врезки в 2КЛ-10 кВ
направлением ТП-63 – ТП-55 и ЛЭП-0,4 кВ от ТП-1613091 до ВРУ объекта Заявителя по адресу: 141008, Московская область, Мытищинский район, г. Мытищи, Новомытищинский пр-т, дом №4</t>
  </si>
  <si>
    <t>G_ТУ-72</t>
  </si>
  <si>
    <t>Внешнее электроснабжение ВРУ 17-и этажного жилого дома по адресу: Московская область, Мытищинский р-н, п. Пироговский, ул. Пролетарская</t>
  </si>
  <si>
    <t>Реконструкция ТП-136, строительство ЛЭП-0,4кВ по адресу: 142701, Московская обл., Ленинский район, г. Видное, Ленинского Комсомола пр-кт</t>
  </si>
  <si>
    <t>Расширение РУ-0,4 кВ ТП-42, строительство КЛ-0,4 кВ от ТП-42 до ВРУ жилого 3-х этажного дома Заявителя по адресу: 140732,  Московская область, г. Рошаль, ул. Мира, в районе домов №19 и №21</t>
  </si>
  <si>
    <t>Строительство КРУН, ЛЭП-6 кВ от ПС №174 «Лыткарино» для электроснабжения заявителя по адресу: 140081, Московская область, Лыткарино г, Парковая ул., дом №1</t>
  </si>
  <si>
    <t>Прочие мероприятия</t>
  </si>
  <si>
    <t>Внедрение новых информационных технологий</t>
  </si>
  <si>
    <t>АСУ ТП</t>
  </si>
  <si>
    <t>Закупка спецтехники</t>
  </si>
  <si>
    <t>Приобретение оборудования, не входящего в сметы строек</t>
  </si>
  <si>
    <t>Приобретение сетевых активов</t>
  </si>
  <si>
    <t>Строительство подземного проходного коллектора по адресу: Московская область, г. Одинцово, вдоль улиц Садовая и Северная (1, 2 Этапы)</t>
  </si>
  <si>
    <t xml:space="preserve">Строительство ЛЭП-6 кВ  РТП-2 - ТП-235 - ТП-31, реконструкция РУ-6кВ ТП-235 и РУ-6кВ  ТП-31 по адресу: Московская область, г.о. Лосино-Петровский (1, 2 Этапы)
</t>
  </si>
  <si>
    <t>Строительство КТП, ЛЭП-10 кВ, ЛЭП-0,4кВ. Реконструкция ВЛ-0,4 кВ по адресу: Московская область. Ленинский район, ДНТ "Бутово" (1, 2 Этап)</t>
  </si>
  <si>
    <t>Внешняя схема электроснабжения заявителя Фонд содействия социальному развитию и ипотечному кредитованию по адресу: 142530, Московская область, г. Электрогорск, ул. М. Горького (2 Этап)</t>
  </si>
  <si>
    <t>Приложение № 11</t>
  </si>
  <si>
    <t>Форма 11. Отчет об исполнении плана финансирования капитальных вложений по источникам финансирования инвестиционных проектов инвестиционной программы (квартальный)</t>
  </si>
  <si>
    <t xml:space="preserve">за </t>
  </si>
  <si>
    <t xml:space="preserve">Отчет о реализации инвестиционной программы </t>
  </si>
  <si>
    <t>Финансирование капитальных вложений, млн. рублей (с НДС)</t>
  </si>
  <si>
    <t>Общий объем финансирования,
в том числе за счет:</t>
  </si>
  <si>
    <t>федерального бюджета</t>
  </si>
  <si>
    <t>бюджетов субъектов Российской Федерации и муниципальных образований</t>
  </si>
  <si>
    <t>средств, полученных от оказания услуг, реализации товаров по регулируемым государством ценам (тарифам)</t>
  </si>
  <si>
    <t>иных источников
финансирования</t>
  </si>
  <si>
    <t>иных источников финансирования</t>
  </si>
  <si>
    <t>Общий фактический объем финансирования,
в том числе за счет:</t>
  </si>
  <si>
    <t>Приложение № 13</t>
  </si>
  <si>
    <t>Форма 13. Отчет об исполнении плана ввода основных средств по инвестиционным проектам инвестиционной программы (квартальный)</t>
  </si>
  <si>
    <t>Первоначальная стоимость принимаемых к учету основных средств и нематериальных активов, млн. рублей
(без НДС)</t>
  </si>
  <si>
    <t>Принятие основных средств и нематериальных</t>
  </si>
  <si>
    <t>Отклонение от плана ввода основных средств по итогам отчетного периода</t>
  </si>
  <si>
    <t>нематериальные активы</t>
  </si>
  <si>
    <t>основные средства</t>
  </si>
  <si>
    <t>млн. рублей
(без НДС)</t>
  </si>
  <si>
    <t>МВ×А</t>
  </si>
  <si>
    <t>Мвар</t>
  </si>
  <si>
    <t>км ЛЭП</t>
  </si>
  <si>
    <t>МВт</t>
  </si>
  <si>
    <t>Другое</t>
  </si>
  <si>
    <t>5.1</t>
  </si>
  <si>
    <t>5.2</t>
  </si>
  <si>
    <t>5.3</t>
  </si>
  <si>
    <t>5.4</t>
  </si>
  <si>
    <t>5.5</t>
  </si>
  <si>
    <t>5.6</t>
  </si>
  <si>
    <t>5.7</t>
  </si>
  <si>
    <t>5.1.1</t>
  </si>
  <si>
    <t>5.1.2</t>
  </si>
  <si>
    <t>5.1.3</t>
  </si>
  <si>
    <t>5.1.4</t>
  </si>
  <si>
    <t>5.1.5</t>
  </si>
  <si>
    <t>5.1.6</t>
  </si>
  <si>
    <t>5.1.7</t>
  </si>
  <si>
    <t>5.2.1</t>
  </si>
  <si>
    <t>5.2.2</t>
  </si>
  <si>
    <t>5.2.3</t>
  </si>
  <si>
    <t>5.2.4</t>
  </si>
  <si>
    <t>5.2.5</t>
  </si>
  <si>
    <t>5.2.6</t>
  </si>
  <si>
    <t>5.2.7</t>
  </si>
  <si>
    <t>5.3.1</t>
  </si>
  <si>
    <t>5.3.2</t>
  </si>
  <si>
    <t>5.3.3</t>
  </si>
  <si>
    <t>5.3.4</t>
  </si>
  <si>
    <t>5.3.5</t>
  </si>
  <si>
    <t>5.3.6</t>
  </si>
  <si>
    <t>5.3.7</t>
  </si>
  <si>
    <t>5.4.1</t>
  </si>
  <si>
    <t>5.4.2</t>
  </si>
  <si>
    <t>5.4.3</t>
  </si>
  <si>
    <t>5.4.4</t>
  </si>
  <si>
    <t>5.4.5</t>
  </si>
  <si>
    <t>5.4.6</t>
  </si>
  <si>
    <t>5.4.7</t>
  </si>
  <si>
    <t>6.1</t>
  </si>
  <si>
    <t>6.2</t>
  </si>
  <si>
    <t>6.3</t>
  </si>
  <si>
    <t>6.4</t>
  </si>
  <si>
    <t>6.5</t>
  </si>
  <si>
    <t>6.6</t>
  </si>
  <si>
    <t>6.7</t>
  </si>
  <si>
    <t>6.1.1</t>
  </si>
  <si>
    <t>6.1.2</t>
  </si>
  <si>
    <t>6.1.3</t>
  </si>
  <si>
    <t>6.1.4</t>
  </si>
  <si>
    <t>6.1.5</t>
  </si>
  <si>
    <t>6.1.6</t>
  </si>
  <si>
    <t>6.1.7</t>
  </si>
  <si>
    <t>6.2.1</t>
  </si>
  <si>
    <t>6.2.2</t>
  </si>
  <si>
    <t>6.2.3</t>
  </si>
  <si>
    <t>6.2.4</t>
  </si>
  <si>
    <t>6.2.5</t>
  </si>
  <si>
    <t>6.2.6</t>
  </si>
  <si>
    <t>6.2.7</t>
  </si>
  <si>
    <t>6.3.1</t>
  </si>
  <si>
    <t>6.3.2</t>
  </si>
  <si>
    <t>6.3.3</t>
  </si>
  <si>
    <t>6.3.4</t>
  </si>
  <si>
    <t>6.3.5</t>
  </si>
  <si>
    <t>6.3.6</t>
  </si>
  <si>
    <t>6.3.7</t>
  </si>
  <si>
    <t>6.4.1</t>
  </si>
  <si>
    <t>6.4.2</t>
  </si>
  <si>
    <t>6.4.3</t>
  </si>
  <si>
    <t>6.4.4</t>
  </si>
  <si>
    <t>6.4.5</t>
  </si>
  <si>
    <t>6.4.6</t>
  </si>
  <si>
    <t>6.4.7</t>
  </si>
  <si>
    <t>7.1</t>
  </si>
  <si>
    <t>7.2</t>
  </si>
  <si>
    <t>7.3</t>
  </si>
  <si>
    <t>7.4</t>
  </si>
  <si>
    <t>7.5</t>
  </si>
  <si>
    <t>Приложение № 17</t>
  </si>
  <si>
    <t>Форма 17. Отчет об исполнении основных этапов работ по инвестиционным проектам инвестиционной программы (квартальный)</t>
  </si>
  <si>
    <t>Всего, в том числе:</t>
  </si>
  <si>
    <t>проектно-изыскательские работы</t>
  </si>
  <si>
    <t>строительные работы, реконструкция, монтаж оборудования</t>
  </si>
  <si>
    <t>оборудование и материалы</t>
  </si>
  <si>
    <t>прочие затраты</t>
  </si>
  <si>
    <t>7.1.1</t>
  </si>
  <si>
    <t>7.1.2</t>
  </si>
  <si>
    <t>7.1.3</t>
  </si>
  <si>
    <t>7.1.4</t>
  </si>
  <si>
    <t>7.1.5</t>
  </si>
  <si>
    <t>7.2.1</t>
  </si>
  <si>
    <t>7.2.2</t>
  </si>
  <si>
    <t>7.2.3</t>
  </si>
  <si>
    <t>7.2.4</t>
  </si>
  <si>
    <t>7.2.5</t>
  </si>
  <si>
    <t>7.3.1</t>
  </si>
  <si>
    <t>7.3.2</t>
  </si>
  <si>
    <t>7.3.3</t>
  </si>
  <si>
    <t>7.3.4</t>
  </si>
  <si>
    <t>7.3.5</t>
  </si>
  <si>
    <t>7.4.1</t>
  </si>
  <si>
    <t>7.4.2</t>
  </si>
  <si>
    <t>7.4.3</t>
  </si>
  <si>
    <t>7.4.4</t>
  </si>
  <si>
    <t>7.4.5</t>
  </si>
  <si>
    <t>Сергиево-Посадский муниципальный район</t>
  </si>
  <si>
    <t>Приложение № 18</t>
  </si>
  <si>
    <t>Форма 18. Отчет о фактических значениях количественных показателей по инвестиционным проектам инвестиционной программы (квартальный)</t>
  </si>
  <si>
    <t xml:space="preserve">за год </t>
  </si>
  <si>
    <t>Цели реализации инвестиционных проектов и плановые (фактические) значения количественных показателей, характеризующие достижение таких целей по итогам отчетного периода</t>
  </si>
  <si>
    <t>Развитие электрической сети/усиление
существующей электрической сети, связанное
с подключением новых потребителей</t>
  </si>
  <si>
    <t>Замещение (обновление) электрической
сети/повышение экономической эффективности
(мероприятия, направленные на снижение
эксплуатационных затрат) оказания услуг в сфере
электроэнергетики</t>
  </si>
  <si>
    <t>Повышение надежности оказываемых услуг
в сфере электроэнергетики</t>
  </si>
  <si>
    <t>Повышение качества оказываемых услуг в сфере электроэнергетики</t>
  </si>
  <si>
    <t>Выполнение требований законодательства
Российской Федерации, предписаний органов
исполнительной власти, регламентов рынков
электрической энергии</t>
  </si>
  <si>
    <t>Обеспечение текущей деятельности в сфере
электроэнергетики, в том числе развитие
информационной инфраструктуры,
хозяйственное обеспечение деятельности</t>
  </si>
  <si>
    <t>Инвестиции, связанные с деятельностью,
не относящейся к сфере электроэнергетики</t>
  </si>
  <si>
    <t>Наименование количественного показателя, соответствующего цели</t>
  </si>
  <si>
    <t>…</t>
  </si>
  <si>
    <t>Факт, мва</t>
  </si>
  <si>
    <t>План,км</t>
  </si>
  <si>
    <t>Факт,км</t>
  </si>
  <si>
    <t>План, мва</t>
  </si>
  <si>
    <t>План, км</t>
  </si>
  <si>
    <t>Факт, км</t>
  </si>
  <si>
    <t>4.1</t>
  </si>
  <si>
    <t>4.2</t>
  </si>
  <si>
    <t>8.1</t>
  </si>
  <si>
    <t>8.2</t>
  </si>
  <si>
    <t>8.3</t>
  </si>
  <si>
    <t>8.4</t>
  </si>
  <si>
    <t>9.1</t>
  </si>
  <si>
    <t>9.2</t>
  </si>
  <si>
    <t>9.3</t>
  </si>
  <si>
    <t>9.4</t>
  </si>
  <si>
    <t>10.1</t>
  </si>
  <si>
    <t>10.2</t>
  </si>
  <si>
    <t>10.3</t>
  </si>
  <si>
    <t>10.4</t>
  </si>
  <si>
    <t>Приложение № 12</t>
  </si>
  <si>
    <t>Форма 12. Отчет об исполнении плана освоения капитальных вложений по инвестиционным проектам инвестиционной программы (квартальный)</t>
  </si>
  <si>
    <t>Полная сметная стоимость инвестиционного проекта в соответствии с утвержденной проектной документацией в базисном уровне цен, млн. рублей
(без НДС)</t>
  </si>
  <si>
    <t>Остаток освоения капитальных вложений на конец отчетного периода, млн. рублей
(без НДС)</t>
  </si>
  <si>
    <t>Отклонение от плана освоения по итогам отчетного периода</t>
  </si>
  <si>
    <t>в базисном уровне цен</t>
  </si>
  <si>
    <t>в прогнозных ценах соответствующих лет</t>
  </si>
  <si>
    <t xml:space="preserve">ВСЕГО, </t>
  </si>
  <si>
    <t>Городской округ Электрогорск</t>
  </si>
  <si>
    <t>Реконструкция ТП-2 для электроснабжения энергопринимающих устройств заявителя по адресу: 140713, Московская область, Шатурский р-н, Шатура г., Керва мкр., Первомайская ул.</t>
  </si>
  <si>
    <t>Реконструкция ВЛ-0,4 кВ от ТП-6 по адресу: г.о. Рошаль, ул.40 лет Октября, Заводская, Садовая, III Пятилетки1-33</t>
  </si>
  <si>
    <t>Реконструкция ВЛ-0,4 от ТП-45, по адресу: г. Кашира-1, ул. Б. и М. Красноармейская, Полевой пер., Крестьянская, Б. Посадская, Моргунова</t>
  </si>
  <si>
    <t>Реконструкция КЛ-10 кВ фидер №16 от ПС-153 ПАО «МОЭСК» до ЦРП,  Московская область, г. Озеры, пер. Болотный</t>
  </si>
  <si>
    <t>Реконструкция ВЛ-0,4 кВ от РУ-0,4 кВ ТП-523 до существующей опоры. Строительство ЛЭП-0,4 В от существующей опоры ВЛ-0,4 кВ ТП-523 по адресу: Московская обл, Чеховский р-н, Чехов г, Советская ул, дом №4 (1 Этап)</t>
  </si>
  <si>
    <t>Реконструкция ПС-4 35/6/0,4 кВ по адресу: 142300, Московская область Чеховский р-н, п.Любучаны</t>
  </si>
  <si>
    <t>Реконструкция КЛ-6кВ от РП-4 до РП-18 по адресу: Московская область, г. Серпухов</t>
  </si>
  <si>
    <t>Реконструкция РТП-36 по адресу: 140014, Московская область, Люберецкий район, г. Люберцы, ул. Хлебозаводская</t>
  </si>
  <si>
    <t>Реконструкция ВЛ-0,4 кВ от ТП-85 по адресу: Московская область, Люберецкий р-он, п. Егорово, ул. Колхозная, ул.Центральная, ул.Комсомольская, ул.Радио, ул.Полевая, 3 квартал</t>
  </si>
  <si>
    <t>Реконструкция ВЛ-0,4 кВ от ТП-93 по адресу: Московская область, Люберецкий р-н, п.Томилино,  ул.Чехова, ул. Лермонтова,  ул. Некрасова, ул. и пр. Горького, ул. Крылова</t>
  </si>
  <si>
    <t>Реконструкция ВЛ-0,4 кВ от ТП-73, по адресу: Московская область, Люберецкий р-он, п. Малаховка, ул. Калинина, Аллея спорта, Главная аллея, Березовая аллея, Перекопский пер.</t>
  </si>
  <si>
    <t>Реконструкция ВЛ-0,4 кВ от ТП-304, по адресу: Московская обл, Люберецкий р-н, п. Малаховка, ул. Поселковая, Михневское ш., Заречный пер</t>
  </si>
  <si>
    <t>Реконструкция ТП-323 по адресу: 143370, Московская область, Наро-Фоминский район, п. Калининец, в/ч 23626</t>
  </si>
  <si>
    <t>Реконструкция КЛ-10кВ фидер №2 от ПС-330 «Менделеево» до ЦРП-10 по адресу: Московская область, г. Зеленоград – п.г.т. Ржавки</t>
  </si>
  <si>
    <t>Реконструкция ТП-32879, ЛЭП-0,4 кВ от ТП-32879, ЛЭП-0,4 кВ от ТП-32896, ЛЭП-0,4 кВ от ТП-32893 для электроснабжения энергопринимающих устройств  заявителя по адресу: 143420, Московская обл, Красногорский р-н, Архангельское п.</t>
  </si>
  <si>
    <t>Реконструкция ТП-417 по адресу: Московская обл, Мытищи г, Колонцова ул, д. 5</t>
  </si>
  <si>
    <t>Реконструкция ТП-211. Строительство ЛЭП-0,4 кВ от ТП-211 до ВРУ объекта заявителя по адресу: Московская обл, Балашиха г., Энтузиастов ш. (1 Этап)</t>
  </si>
  <si>
    <t>Реконструкция ЦРП-3 для электроснабжения энергопринимающих устройств заявителя по адресу: 143912, Московская обл, Балашиха г, Объездное ш.</t>
  </si>
  <si>
    <t>Реконструкция ТП-491 по адресу: Московская обл, Балашиха г, территория в/ч 35690</t>
  </si>
  <si>
    <t>Городской округ Черноголовка</t>
  </si>
  <si>
    <t>Реконструкция РП-4 для электроснабжения энергопринимающих устройств заявителя по адресу: 141230, Московская обл, Черноголовка г., 23 км</t>
  </si>
  <si>
    <t>Реконструкция КЛ-10 кВ (фидер 22α) от ПС-206 «Фрязино» до РТП-8 по адресу: Московская область, г. Фрязино</t>
  </si>
  <si>
    <t>Реконструкция ТП-480 по адресу: Московская обл, Фрязино г, Комсомольская ул, дом №17</t>
  </si>
  <si>
    <t>Реконструкция РТП-16013 по адресу: Московская область, г. Звенигород</t>
  </si>
  <si>
    <t>Реконструкция РУ-6кВ, РУ-0,4кВ в ТП-471 по адресу:Московская область, Раменский р-н., Ново-Харитоново</t>
  </si>
  <si>
    <t>Реконструкция ТП-59 по адресу: Московская обл, Домодедово г, Авиационный мрн, Туполева ул, д. 2</t>
  </si>
  <si>
    <t>Солнечногорский муниципальный район</t>
  </si>
  <si>
    <t>Реконструкция КЛ-10 кВ по адресу: Московская область,
Солнечногорский район, Пятницкое шоссе, д. Марьино</t>
  </si>
  <si>
    <t>Реконструкция 2КЛ-0,4 кВ от ТП-3 по адресу: Московская обл, Солнечногорский р-н, Ржавки г.п., ж/д №1</t>
  </si>
  <si>
    <t>Реконструкция ТП-51 по адресу: Московская обл, Егорьевск г, Владимирская ул, строение 9</t>
  </si>
  <si>
    <t>Реконструкция ТП-66 по адресу: Московская обл, Егорьевск г, А.Невского ул, строение 3</t>
  </si>
  <si>
    <t>Ленинский муниципальный район</t>
  </si>
  <si>
    <t>Реконструкция РТП-24 по адресу: Московская область, г.о. Подольск, д. Докукино</t>
  </si>
  <si>
    <t>Реконструкция РТП-70 по адресу: Московская область, г.о. Подольск, мкр. Климовск, ул. Революции, д. 3</t>
  </si>
  <si>
    <t>Реконструкция КЛ-10 кВ направлением ТП-83-ТП-216 по адресу: Московская область, г. Подольск, ул. Машиностроителей</t>
  </si>
  <si>
    <t>Реконструкция ТП-355 для электроснабжения заявителя по адресу: 141300, Московская область, Сергиево-Посадский район, Сергиев Посад г., Пограничная ул.</t>
  </si>
  <si>
    <t>Реконструкция ТП-26, реконструкция ЛЭП-0,4 кВ от ТП-26 для электроснабжения заявителя по адресу: Московская область, Сергиево-Посадский район, Сергиев Посад г., Пролетарская 2-я ул</t>
  </si>
  <si>
    <t>Реконструкция РУ-10кВ ТП-590 для присоединения заявителя по адресу: Московская область, Сергиево-Посадский район, Сергиев Посад г., Московское ш., д.3а</t>
  </si>
  <si>
    <t>Строительство КТП в районе ТП-282, КЛ 6 кВ от КТП-283 до КТП-проект по адресу: Орехово-Зуевский район, г. Дрезна</t>
  </si>
  <si>
    <t>Строительство КТП в районе КТП-10-52 по адресу: Московская обл., г. Серпухов, ул. Маяковского, д. 23/21</t>
  </si>
  <si>
    <t>Строительство КТП в районе КТП-74 по адресу: Московская обл., г. Серпухов, Московское шоссе, 65</t>
  </si>
  <si>
    <t>Строительство РТП в районе ТП-1128 по адресу: Рузский район, п.Тучково</t>
  </si>
  <si>
    <t>Установка реклоузеров по адресу: Московская область, Пушкинский р-н, г.о. Красноармейск</t>
  </si>
  <si>
    <t>Строительство КТП по адресу: Московская область, г.о. Мытищи, д. Коргашино</t>
  </si>
  <si>
    <t>Установка реклоузеров по адресу: Московская область, г.о. Мытищи</t>
  </si>
  <si>
    <t>Строительство БРТП и КЛ-6 кВ по адресу: Московская область, Одинцовский р-он, д. Захарово</t>
  </si>
  <si>
    <t>Строительство РТП, КЛ-6/10 кВ по адресу: Московская область, г. Звенигород</t>
  </si>
  <si>
    <t>Строительство КЛ-6 кВ от ТП-103 до ТП-152 по адресу: «Московская область, г. Звенигород, мк-р Восточный – поселок Поречье</t>
  </si>
  <si>
    <t>Реконструкция КРУН-33. Строительство ТП, ЛЭП-6 кВ и ЛЭП-0,4 кВ по адресу: Московская область, г.о. Красногорск, вблизи р.п. Нахабино</t>
  </si>
  <si>
    <t>Строительство БКТП взамен КТП-655 вблизи жилого дома по адресу: Московская обл., г.о. Подольск, мкр. Климовск, ул. Проспект 50 лет Октября, д. 22А</t>
  </si>
  <si>
    <t>Строительство КТП-1714724, 2КЛ-6 кВ, ЛЭП-0,4 кВ для электроснабжения энергопринимающих устройств  заявителей по адресу: Московская обл, Чеховский р-н, Чехов г</t>
  </si>
  <si>
    <t>Строительство ТП и КЛ-6 кВ по адресу: 140010, Московская область, Люберецкий район, г. Люберцы</t>
  </si>
  <si>
    <t>Строительство КРУН и ЛЭП-6 кВ по адресу: Московская область, Красногорский район, рп. Нахабино</t>
  </si>
  <si>
    <t>Строительство РП и ЛЭП-10 кВ по адресу: Московская область, Красногорский район, г. Красногорск, мкр. Опалиха</t>
  </si>
  <si>
    <t>Строительство КЛ-10 кВ по адресу: Московская область, Одинцовский район, г.п. Одинцово, Одинцово-1</t>
  </si>
  <si>
    <t>Строительство ТП, ЛЭП-10 кВ и ЛЭП-0,4 кВ по адресу: 143003, Московская область, Одинцовский район, г. Одинцово, ул. Маршала Бирюзова, дом № 5</t>
  </si>
  <si>
    <t>Строительство КЛ-10 кВ от ПС-842 «Подушкино» до РТП-51094 по адресу: Московская область, г. Одинцово</t>
  </si>
  <si>
    <t>Строительство КЛ-10 кВ от РТП-51093 до РТП-51094 по адресу: Московская область, г. Одинцово</t>
  </si>
  <si>
    <t>Строительство КЛ-6 кВ по адресу: 143006, Московская область, Одинцовский район, д. Губкино</t>
  </si>
  <si>
    <t>Строительство КТП-1710734, КЛ-6 кВ  для электроснабжения энергопринимающих устройств заявителей по адресу: 141011, Московская обл., Мытищи г., Лесная ул.</t>
  </si>
  <si>
    <t>Строительство КЛ-10 кВ, 2БКТП-1613952 для электроснабжения энергопринимающих устройств заявителя по адресу: Московская обл, Мытищинский р-н, пос. Мебельной фабрики</t>
  </si>
  <si>
    <t>Строительство ТП и КЛ-6 кВ по адресу: 141011, Московская область, г. Мытищи, ул. Коммунистическая</t>
  </si>
  <si>
    <t>Строительство ТП, КЛ-10 кВ и КЛ-0,4 кВ по адресу: Московская область, Мытищинский район, г. Мытищи, Северная промзона</t>
  </si>
  <si>
    <t>Строительство 2ЛЭП-10 кВ от РТП-26 до границы земельного участка Заявителя по адресу: Московская обл., г.о. Лыткарино, 6-й Микрорайон</t>
  </si>
  <si>
    <t>Строительство двух ТП-проект., КЛ-10 кВ, КЛ-0,4 кВ для электроснабжения энергопринимающих устройств заявителя по адресу: Московская обл, г. Подольск, ул. Высотная, д. №4-а</t>
  </si>
  <si>
    <t>Строительство КЛ-10 кВ по адресу: г. Москва, п. Знамя Октября, Рязановское шоссе</t>
  </si>
  <si>
    <t>Строительство  КРУН-6 кВ, ЛЭП-6 кВ для электроснабжения заявителя по адресу: Московская обл, Подольск г., Лаговское с/п, вблизи д. Сертякино</t>
  </si>
  <si>
    <t>Строительство ТП и КЛ-10 кВ по адресу: Московская область, г. Подольск, в районе ул. 43-й Армии и ул. Кирова</t>
  </si>
  <si>
    <t>Строительство ЛЭП-10 кВ по адресу: Московская область,
 Серпуховский район, рп. Пролетарский, ул. Центральная</t>
  </si>
  <si>
    <t>Строительство 2БКТП, ЛЭП-6кВ по адресу: 141281, Московская обл., г. Ивантеевка, ул. Хлебозаводская, д. 10</t>
  </si>
  <si>
    <t>Строительство ТП и ЛЭП-10 кВ по адресу: 141280, Московская область, г. Ивантеевка, Студенческий проезд</t>
  </si>
  <si>
    <t>Строительство ТП и ЛЭП-10 кВ по адресу: 143090, Московская область, г. Краснознаменск, ул. Строителей</t>
  </si>
  <si>
    <t>Строительство КЛ-6 кВ по адресу: Московская область, г. Егорьевск, улицы К. Маркса и лейтенанта Шмидта</t>
  </si>
  <si>
    <t>Строительство 2ЛЭП-0,4 кВ от ТП-134 для электроснабжения заявителя по адресу: Московская обл, Ленинский р-н, Видное г, Гаевского ул., дом №20</t>
  </si>
  <si>
    <t>месяцев</t>
  </si>
  <si>
    <t>Идентификаторинвестиционногопроекта</t>
  </si>
  <si>
    <t>Строительство ЛЭП-6 кВ, КТП, ЛЭП-0,4 кВ для электроснабжения энергопринимающих устройств заявителя по адресу: Московская обл, Мытищинский р-н, пос. Мебельной фабрики (2 Этап)</t>
  </si>
  <si>
    <t>4.3</t>
  </si>
  <si>
    <t>4.4</t>
  </si>
  <si>
    <t>4. …</t>
  </si>
  <si>
    <t>5. …</t>
  </si>
  <si>
    <t>6. …</t>
  </si>
  <si>
    <t>7. …</t>
  </si>
  <si>
    <t>8. …</t>
  </si>
  <si>
    <t>9. …</t>
  </si>
  <si>
    <t>10. …</t>
  </si>
  <si>
    <t>Реконструкция КТП-8, строительство ЛЭП-0,4кВ по адресу: Московская обл., Шатурский р-н., п. Северная Грива</t>
  </si>
  <si>
    <t>Реконструкция РУ-0,4 кВ РП-52 для электроснабжения энергопринимающих устройств заявителя по адресу: 142301, Московская обл, Чеховский р-н, Чехов г, Пионерская ул, дом №8</t>
  </si>
  <si>
    <t>Реконструкция ЦРП-40 по адресу: Московская обл., г. Протвино</t>
  </si>
  <si>
    <t>Реконструкция РП-10-2 по адресу: Московская обл., г. Серпухов, ул. Советская, д. 72 а</t>
  </si>
  <si>
    <t>Реконструкция кабельного участка КВЛ-10 кВ направлением РТП-17– ТП-586 по адресу: Московская область, Люберецкий район, п. Красково</t>
  </si>
  <si>
    <t>Реконструкция РУ-6 кВ ТП-226 по адресу: Московская область Люберецкий район, ул. Смирновская</t>
  </si>
  <si>
    <t>Реконструкция ТП-16Н по адресу: Московская область, г.Дзержинский, ул. Овиновка</t>
  </si>
  <si>
    <t>Реконструкция КТП-1625, ВЛ-0,4 кВ, строительство ВЛ-10 кВ, КТП по адресу: Рузский район, д. Григорово</t>
  </si>
  <si>
    <t>Реконструкция двух КЛ-10 кВ направлением ПС-145 «Нахабино» – РП-525 по адресу: Московская область, Красногорский район, рп. Нахабино</t>
  </si>
  <si>
    <t>Реконструкция ВЛ-6кВ «Л.633» по адресу: Московская область, г. Пушкино, м-н Мамонтовка, ул. Ленточка</t>
  </si>
  <si>
    <t>Реконструкция двух КЛ-10 кВ  направлением от ПС-692 ф.6 и ф.36 до РП-990 по адресу: Московская область, г.о. Балашиха, г. Реутов</t>
  </si>
  <si>
    <t>Городской округ Домодедово</t>
  </si>
  <si>
    <t>Реконструкция ТП-1157 по адресу: Московская обл, г. Ивантеевка, ул. Первомайская, д. 39, ГБУЗ «Ивантеевская центральная городская больница</t>
  </si>
  <si>
    <t>Реконструкция ТП-560766. Строительство ВЛ-0,4 кВ по адресу: Московская обл., Одинцовский р-н, Немчиновка с, Запрудная 3-я ул. (1 Этап)</t>
  </si>
  <si>
    <t>Реконструкция двух КЛ-10 кВ направлением ПС-783 «Отрадное» - РП-51006 по адресу: Московская область, Одинцовский район, г. Одинцово</t>
  </si>
  <si>
    <t>Реконструкция двух КЛ-10 кВ направлением ПС-783 «Отрадное» - РП-51056 по адресу: Московская область, Одинцовский район, г. Одинцово</t>
  </si>
  <si>
    <t>Реконструкция двух КЛ-0,4 кВ от ТП-162по адресу: Московская область, Ленинский район, г. Видное, ул. Советская, д. 32</t>
  </si>
  <si>
    <t>Строительство ВЛ-10 кВ от РП-3 до КТП-48 адресу: Московская обл, Шатура г.</t>
  </si>
  <si>
    <t>Строительство 2КТП в районе ЦРП-8 по адресу: Московская область Рошаль г</t>
  </si>
  <si>
    <t>Строительство ТП взамен ТП-21, встроенной в здание Ожерельского железнодорожного колледжа по адресу: Московская обл., г.о. Кашира, м-н Ожерелье, ул. Студенческая</t>
  </si>
  <si>
    <t>Строительство 3-этажного административно-производственного здания филиала Озерская электросеть, по адресу: г. Озёры, ул. Луговая д.63</t>
  </si>
  <si>
    <t>Строительство КТП по адресу: Московская область, г. Серпухов, ул. Театральная</t>
  </si>
  <si>
    <t>Строительство АПС и СОУЭ Домодедовского филиала АО «Мособлэнерго» по адресу: Московская обл, г. Домодедово, мкр. Северный, ул. Дачная, д. 2</t>
  </si>
  <si>
    <t>Благоустройство базы Наро-Фоминского филиала АО «Мособлэнерго» по адресу: 
Московская область, Волоколамский район, г. Волоколамск, ул. Колхозная, д. 43</t>
  </si>
  <si>
    <t>Строительство КЛ-0,4 кВ от ТП-134 до ВРУ д/сада №13 по адресу: Московская область, г. Клин, ул. Чернышевского, д. 5А</t>
  </si>
  <si>
    <t>Строительство КЛ-0,4 кВ от ТП-120 до ВРУ гимназии №2 по адресу: Московская область, г. Клин, ул. 60 лет Комсомола, д.5А</t>
  </si>
  <si>
    <t>Строительство КЛ-0,4 кВ от ТП-130 до ВРУ д/сада №4 по адресу: Московская область, г. Клин, ул. Ленина, д.21А</t>
  </si>
  <si>
    <t>Строительство КЛ-0,4 кВ от ТП-71 до ВРУ ЦТП-22 по адресу: Московская область, г. Клин, Ломоносовский пр-д</t>
  </si>
  <si>
    <t>Строительство ВЛ-0,4 кВ от ТП-46 до ВРУ ЦТП-21 по адресу: Московская область, Клинский район, п. Майданово</t>
  </si>
  <si>
    <t>Строительство ВЛ-0,4 кВ от ТП-19 до ВРУ школы №11 по адресу: Московская область, г. Клин, Талицкий проезд, д. 49</t>
  </si>
  <si>
    <t>Установка реклоузера по адресу: Московская область, Клинский район, п. Решетниково</t>
  </si>
  <si>
    <t>Строительство 2-х трансформаторной КТП в районе существующей ТП-182 по адресу: Московская область, Талдомский район, д. Айбутово</t>
  </si>
  <si>
    <t>Установка реклоузера по адресу: Московская область, Талдомский район, д. Сорокино</t>
  </si>
  <si>
    <t>Строительство ТП, ЛЭП-6 кВ и ЛЭП-0,4 кВ по адресу: Московская область, г.о. Мытищи, г. Мытищи, мкр. 36, 36а, 37</t>
  </si>
  <si>
    <t>Строительство ТП взамен ТП-510773 по адресу: Московская обл, Одинцовский р-н, Никонорово х</t>
  </si>
  <si>
    <t>Строительство ВОЛС на участке РТП 16019 – оптическая муфта магистральной ВОЛС №ГРЭС-ЗРЭС по адресу: Московская обл., г. Звенигород, микрорайон Супонево, с.19; Московская обл., около ЦКАД в районе п. Мозжинки.</t>
  </si>
  <si>
    <t>Строительство ТП и КЛ-6 кВ по адресу: Московская область, Красногорский район, д. Михалково</t>
  </si>
  <si>
    <t>Строительство РП-2814/15, двух КЛ-10 кВ от ПС-434 «Малаховка» ПАО «МОЭСК»  до РП-2814/15 по адресу: Московская область, Раменский р-н, в районе п. Родники, п. Вялки</t>
  </si>
  <si>
    <t>Строительство РТП 6/0.4 кВ в районе ФП-5 по адресу: Московская область, г. Воскресенск, ул. Суворова</t>
  </si>
  <si>
    <t>Коломенский муниципальный район</t>
  </si>
  <si>
    <t>Строительство КТП по адресу: Московская область, г.о.Коломна, ул.Олений вражек</t>
  </si>
  <si>
    <t xml:space="preserve">Дмитровский муниципальный округ </t>
  </si>
  <si>
    <t>Строительство КТП, ЛЭП-10 кВ, ЛЭП-0,4 кВ. Реконструкция ЛЭП-0,4 кВ по адресу: Московская область, Дмитровский район, д. Сокольники</t>
  </si>
  <si>
    <t>Строительство ЛЭП-0,4кВ от РП-73 по адресу: 140502, Московская обл., Луховицкий р-н, г. Луховицы, ул. Пушкина, уч. №170</t>
  </si>
  <si>
    <t>Строительство  БКТП-1717308, ЛЭП-10 кВ для электроснабжения заявителя по адресу: 140007, Московская обл, Люберецкий р-н, Люберцы г., 8 Марта ул., около дома №52</t>
  </si>
  <si>
    <t>Строительство ЛЭП-0,4кВ по адресу: 142200, Московская область, г. Серпухов, ул. Фирсова, д. № 6</t>
  </si>
  <si>
    <t>Приобретение электрозарядных станций</t>
  </si>
  <si>
    <t>План,мва</t>
  </si>
  <si>
    <t xml:space="preserve"> показатель увеличения мощности силовых (авто-) трансформаторов на подстанциях, не связанного с осуществлением технологического присоединения к электрическим сетям, МВА
</t>
  </si>
  <si>
    <t>показатель увеличения мощности силовых (авто-) трансформаторов на подстанциях в рамках осуществления технологического присоединения к электрическим сетям, МВА</t>
  </si>
  <si>
    <t>показатель увеличения протяженности линий электропередачи, не связанного с осуществлением технологического присоединения к электрическим сетям, км</t>
  </si>
  <si>
    <t xml:space="preserve">показатель увеличения протяженности линий электропередачи в рамках осуществления технологического присоединения к электрическим сетям, км </t>
  </si>
  <si>
    <t>Реконструкция ТП-74 для электроснабжения энергопринимающих устройств заявителя по адресу: 144000, Московская обл, г. Электросталь, ул. Расковой, дом № 4а</t>
  </si>
  <si>
    <t>Реконструкция ТП-211 по адресу: 142672, Московская обл., Орехово-Зуевский р-н, г. Ликино-Дулево, ул. Октябрьская, д № 55 (1 Этап)</t>
  </si>
  <si>
    <t>Реконструкция ТП-301 по адресу: 142620, Московская обл., Орехово-Зуевский р-н, г. Куровское, Восточный проезд</t>
  </si>
  <si>
    <t>Реконструкция ТП-335 по адресу: Московская область, г.о. Электрогорск, ул. Советская, д. 40</t>
  </si>
  <si>
    <t>Реконструкция ТП-321 по адресу: Московская область, г.о. Электрогорск, ул. Ленина, д. 36а</t>
  </si>
  <si>
    <t>Реконструкция ТП-306 по адресу: 142506, Московская обл., Павлово-Посадский р-н, г. Павловский Посад, ул. 1 Мая</t>
  </si>
  <si>
    <t>Реконструкция административного здания по адресу: Московская область, г. Павловский Посад, пер. Интернациональный, д. 26</t>
  </si>
  <si>
    <t>Реконструкция ТП-85 по адресу: Московская область, г. Павловский Посад, ул. Карла Маркса</t>
  </si>
  <si>
    <t xml:space="preserve">Реконструкция участка ВЛ-0,23 кВ от ГКТП-106 для электроснабжения энергопринимающих устройств заявителя по адресу: Московская обл., Павлово-Посадский р-н, г. Павловский Посад, 
ул. Пионерская, дом № 22/8
</t>
  </si>
  <si>
    <t>Реконструкция ТП-12, строительство ЛЭП-0,4кВ по адресу: Московская обл, Шатурский р-н, г. Шатура, мкр. Керва, участок № южнее ЗУ (1 Этап)</t>
  </si>
  <si>
    <t>Реконструкция участка ВЛ-0,23 кВ от ТП-3 для электроснабжения энергопринимающих устройств заявителя по адресу: Московская обл., г.о. Шатура, г. Шатура, п. Осаново-Дубовое, ул. Школьная</t>
  </si>
  <si>
    <t>Реконструкция РТП-3 для электроснабжения энергопринимающих устройств  заявителя по адресу: Московская обл, Рошаль г, Лесная ул</t>
  </si>
  <si>
    <t>Реконструкция ВЛ-0,23 кВ от ТП-31, перевод ЛЭП-0,4 кВ с ТП-31 на МТП-1819864 по адресу: Московская область, Рошаль г., ул. Железнодорожная</t>
  </si>
  <si>
    <t>Реконструкция РП-1 по адресу: Московская обл., г. Рошаль, ул. Косякова, д. № 9</t>
  </si>
  <si>
    <t>Реконструкция ВЛ-0,4 кВ от ТП-125 по адресу: Московская область, г. Кашира-2</t>
  </si>
  <si>
    <t>Реконструкция ТП-85 по адресу: 142900, Московская обл., г. Кашира, Каширский проспект, д.№3</t>
  </si>
  <si>
    <t>Реконструкция  КЛ-6 кВ направлением РП-ЧЗЭМ-ТП567 по адресу: 142300, Московская область, г. Чехов, ул. Гагарина</t>
  </si>
  <si>
    <t>Реконструкция ВЛ-0,4 кВ от ТП-2. Строительство ЛЭП-0,4 кВ от ТП-1 до границы участка заявителя по адресу: 142307, Московская обл, Чеховский р-н, Чехов-7 г. (1 Этап)</t>
  </si>
  <si>
    <t>Реконструкция ТП-542 для электроснабжения энергопринимающих устройств  заявителей по адресу: 142350, Московская обл, Чеховский р-н, Чехов г., ул. Чехова</t>
  </si>
  <si>
    <t>Реконструкция КЛ-6 кВ от ПС-382 «Венюково» ПАО «МОЭСК». Реконструкция ТП-539 по адресу: Московская область, г. Чехов  (1 Этап)</t>
  </si>
  <si>
    <t>Реконструкция ВЛ-6кВ ТП-208 до КТП-598 (до КТП-667), Чеховский район, д.Чепелево, от оп. №15 (фид. Сандарово) по адресу: Московская обл., Чеховский район, д.Чепелево</t>
  </si>
  <si>
    <t>Реконструкция ВЛ-0,4кВ от РП-71 по адресу: Московская обл., Чеховский р-н., с. Мещерское</t>
  </si>
  <si>
    <t>Строительство двух КТП, КЛ-6 кВ, ЛЭП-0,4 кВ по адресу: 142300, Московская обл, г.о. Чехов, Верхнее Зачатье</t>
  </si>
  <si>
    <t>Реконструкция ВЛ-0,4 кВ от ТП 10-71 для электроснабжения Заявителя по адресу: Московская обл, Чеховский р-н, Чехов, Серпуховская ул, дом №9А</t>
  </si>
  <si>
    <t>Реконструкция РУ-0,4кВ РП-24 по адресу: 142290, Московская область, г. Пущино, микрорайон «Г», в районе жилого дома №3</t>
  </si>
  <si>
    <t>Реконструкция РУ-0,4кВ ТП-302 по адресу: 142290, Московская область, г. Пущино, микрорайон «В», в районе жилого дома №14</t>
  </si>
  <si>
    <t>Реконструкция КВЛ-10 кВ ф.7,18 от ПС-748 «Лазарево» с выносом линии с территории частных землевладений и установкой двух КРУН на ЛР № 1, 2 по адресу:  Московская область, Серпуховский район, Шараповское лесничество</t>
  </si>
  <si>
    <t>Реконструкция ТП-223. Строительство ЛЭП-0,4 кВ от ТП-223 по адресу: Московская обл., Серпухов г, Химиков ул, рядом с д. 1 (2  этап)</t>
  </si>
  <si>
    <t>Реконструкция  РУ-0,4 кВ ТП 255   по адресу: Московская область, п. Малаховка, ул. Калинина, у д. 29/3</t>
  </si>
  <si>
    <t>Реконструкция ВЛ-0,4 кВ от ТП-591 по адресу: Московская область, Люберецкий район,                ст. Овражки, СНТ "Березка"</t>
  </si>
  <si>
    <t>Реконструкция РУ-0,4 кВ по адресу: г.Дзержинский, ул. Дзержинская</t>
  </si>
  <si>
    <t>Реконструкция ТП-16н по адресу: Московская обл., г. Дзержинский, ул. Овиновка, д. №29 б</t>
  </si>
  <si>
    <t>Реконструкция ТП-23 по адресу: 140090, Московская обл., г. Дзержинский, ул. Дзержинская, д. № 16</t>
  </si>
  <si>
    <t>Реконструкция ТП-559. Строительство ЛЭП-0,4 кВ от ТП-559 по адресу: Московская обл., Наро-Фоминский р-н, Наро-Фоминск г., Маршала Жукова Г.К. ул.</t>
  </si>
  <si>
    <t>Реконструкция РП-4 по адресу: Московская обл., г. Наро-Фоминск, ул. Чапаева</t>
  </si>
  <si>
    <t>Реконструкция ВЛИ-0,4 кВ от ТП-289 для электроснабжения энергопринимающих устройств заявителя по адресу: 143395, Московская обл., Наро-Фоминский р-н, д. Алабино, уч. 33</t>
  </si>
  <si>
    <t>Реконструкция РУ-0,4 кВ ТП-322 для электроснабжения энергопринимающих устройств заявителя по адресу: Московская обл., Наро-Фоминский р-н, рп. Калининец, п. Калининец, жил. городок №4</t>
  </si>
  <si>
    <t>Реконструкция существующей ЛЭП-0,4 кВ от ТП-1055 для электроснабжения энергопринимающих устройств заявителя по адресу: 143130, Московская обл., Рузский район,
 рп Тучково, с/т «Ветерок</t>
  </si>
  <si>
    <t>Строительство ГРЩ-0,4 кВ, строительство ЛЭП-0,4 кВ, реконструкция ЛЭП-0,4 кВ по адресу: 143116 Московская обл., Рузский р-н, дом отдыха Лужки, д.№ 1 а, строение 1</t>
  </si>
  <si>
    <t>Реконструкция ЛЭП-0,4 кВ от ТП-3750 для электроснабжения энергопринимающих устройств заявителя по адресу: Московская обл., Рузский р-н, рп. Тучково, ул. Проезжая, д. №5</t>
  </si>
  <si>
    <t>Реконструкция ТП-1633, реконструкция ЛЭП-0,4 кВ для электроснабжения энергопринимающих устройств заявителя по адресу: Московская обл, Волоколамский р-н, СНТ Лазурное</t>
  </si>
  <si>
    <t>Реконструкция участка ВЛ-0,4 кВ от ТП-1555 для электроснабжения энергопринимающих устройств заявителя по адресу: 143640, Московская обл., Волоколамский р-н, сельское поселение Чисменское, р-н д. Аксеново, СНТ "Прожектор"</t>
  </si>
  <si>
    <t>Реконструкция участков ВЛ-0,4 кВ от ТП-1555 для электроснабжения энергопринимающих устройств заявителей по адресу: 143640, Московская обл., Волоколамский р-н, сельское поселение Чисменское, р-н д. Аксеново, СНТ «Прожектор</t>
  </si>
  <si>
    <t>Реконструкция ТП-71, строительство ЛЭП-0,4кВ по адресу: 141600, Московская обл., Клинский р-н, г. Клин, Ленинградское ш., д. № 56 (1 Этап)</t>
  </si>
  <si>
    <t>Реконструкция воздушного перехода ВЛ-6 кВ по адресу: Московская область, Талдомский р-н, д.Полуденовка</t>
  </si>
  <si>
    <t>Реконструкция ТП-24 по адресу: Московская обл., Красногорский р-н, пгт. Нахабино, ул. Институтская, д. № 11</t>
  </si>
  <si>
    <t>Реконструкция ТП-121, строительство ЛЭП-0,4кВ по адресу: Московская обл., Красногорский р-н, с. Николо-Урюпино, ул. Гагарина, д. № 52 (1 этап)</t>
  </si>
  <si>
    <t>Реконструкция ТП-211195. Строительство КТП, КЛ-10 кВ и ЛЭП-0,4 кВ по адресу: 143420, Московская область, Красногорский район, д. Захарково (1этап)</t>
  </si>
  <si>
    <t>Реконструкция ТП-11450 по адресу: 143408, Московская обл., Красногорский р-н, г. Красногорск, ул. Крайняя</t>
  </si>
  <si>
    <t>Реконструкция ТП-219232 по адресу: Московская область, Красногорский район, д. Ивановское</t>
  </si>
  <si>
    <t>Реконструкция ТП-201, строительство ЛЭП-0,4 кВ от ТП-201 для электроснабжения энергопринимающих устройств заявителя по адресу: Московская обл, Красногорский р-н, Гольево д, Красная Слободка ул (1 этап)</t>
  </si>
  <si>
    <t xml:space="preserve">Реконструкция ТП-41060, строительство 2ЛЭП-0,4кВ по адресу: Московская обл., 
Красногорский р-н, г. Красногорск, ул. 50 лет Октября (1 этап)
</t>
  </si>
  <si>
    <t>Реконструкция ТП-73, строительство ЛЭП-0,4 кВ по адресу: 143444, Московская обл., Красногорский р-н, г. Красногорск, мкр. Опалиха, ул. Аникеевская (1 этап)</t>
  </si>
  <si>
    <t xml:space="preserve">Реконструкция РУ-6 кВ ТП-165 по адресу: Московская область, п. Нахабино, ул. 40 лет Октября </t>
  </si>
  <si>
    <t>Реконструкция ТП-316 по адресу: Московская обл., Истринский р-н, г. Истра, ул. Урицкого, д. № 4</t>
  </si>
  <si>
    <t xml:space="preserve">Реконструкция РУ-6 кВ ТП-54 по адресу: Московская область, Истринский р-н,  п. Снегири </t>
  </si>
  <si>
    <t xml:space="preserve">Реконструкция ТП-2/302 по адресу: Московская область, Истринский р-н, п. Глебовский </t>
  </si>
  <si>
    <t xml:space="preserve">Реконструкция РУ-10 кВ ТП-764 по адресу: Московская область, г. Истра, ул. Ленина </t>
  </si>
  <si>
    <t>Реконструкция ТП-111 по адресу: Московская область, Истринский р-н, г. Дедовск, ул. Энергетиков</t>
  </si>
  <si>
    <t>Реконструкция  КЛ-6 кВ ТП-168 – ТП-169 по адресу: Московская область, Истринский р-н, г. Дедовск, ул. Красный Октябрь</t>
  </si>
  <si>
    <t>Реконструкция КЛ-6 кВ ТП-168 – ТП-176 по адресу: Московская область, Истринский р-н, г. Дедовск, ул. Красный Октябрь</t>
  </si>
  <si>
    <t>Реконструкция КЛ-6 кВ ТП-176 – ТП-21 по адресу: Московская область, Истринский р-н, г. Дедовск, ул. Ударная, ул. Красный Октябрь</t>
  </si>
  <si>
    <t>Реконструкция КЛ-6 кВ РТП-174 – ТП-21 по адресу: Московская область, Истринский р-н, г. Дедовск, ул. Ударная, ул. Больничная</t>
  </si>
  <si>
    <t xml:space="preserve">Реконструкция ТП-56. Строительство ЛЭП-0,4 кВ от ТП-56 для электроснабжения энергопринимающих устройств заявителя по адресу: 
Московская обл., Истринский р-н, г.п. Снегири, Снегири дп, Железнодорожная, дом № 7 (1 этап)
</t>
  </si>
  <si>
    <t>Реконструкция ВЛ-0,4кВ по адресу: 141201, Московская обл., Пушкинский р-н., г. Пушкино, мкр. Междуречье</t>
  </si>
  <si>
    <t>Реконструкция ТП-1262 по адресу: Московская область, г. Пушкино, м-н Клязьма, ул. Аксаковская</t>
  </si>
  <si>
    <t>Реконструкция РУ-6 кВ ТП-1317 по адресу: Московская область, Пушкинский район, г. Пушкино, мкр. Дзержинец</t>
  </si>
  <si>
    <t>Реконструкция ВЛ-10 кВ «Л.216» по адресу: Московская область, г. Красноармейск</t>
  </si>
  <si>
    <t>Реконструкция РУ-6 кВ ТП-1088 по адресу: Московская область, Пушкинский район, г. Пушкино, ул. Лесная, д. 67</t>
  </si>
  <si>
    <t>Реконструкция ТП-1010 по адресу: 141202, Московская обл., Пушкинский р-н, г. Пушкино</t>
  </si>
  <si>
    <t>Реконструкция ТП-1132 по адресу: Московская обл., Пушкинский р-н, г. Пушкино</t>
  </si>
  <si>
    <t>Реконструкция КЛ-6кВ направлением 2БКТП-5-ТП-1 ОАО ПО "ТОС" по адресу: 141707, РФ, Московская область г. Долгопрудный, ул. Менделеева</t>
  </si>
  <si>
    <t>Реконструкция ТП-574 по адресу: 141031, Московская обл., г.о. Мытищи, д. Высоково</t>
  </si>
  <si>
    <t>Реконструкция ТП-389 по адресу: Московская обл., г. Мытищи, мкр. 6, 14</t>
  </si>
  <si>
    <t>Реконструкция ТП-149 по адресу: 143966, Московская область, г. Реутов, ул. Строителей, д.11</t>
  </si>
  <si>
    <t>Реконструкция РУ-6 кВ ТП-839 по адресу: г. Балашиха, мкр. Салтыковка, ул. Садовая</t>
  </si>
  <si>
    <t>Реконструкция ТП-921 по адресу: 143930, Московская обл., г. Балашиха, мкр. Салтыковка,ул. Окольная, д. № 3А</t>
  </si>
  <si>
    <t>Реконструкция ТП-586 по адресу: Московская обл., Балашихинский р-н, д. Павлино</t>
  </si>
  <si>
    <t>Реконструкция ВЛ-6 кВ направлением РП-30–КТП-821
по адресу: Московская область, г.о. Балашиха, мкр. Салтыковка</t>
  </si>
  <si>
    <t>Реконструкция ВЛ-6 кВ направлением РП-930–ТП-941–ТП-942 по адресу: Московская область, г.о. Балашиха, мкр. Салтыковка</t>
  </si>
  <si>
    <t>Реконструкция РП-30 по адресу: Московская область, г.Балашиха</t>
  </si>
  <si>
    <t>Реконструкция КТП-292 для электроснабжения энергопринимающих устройств заявителя по адресу: Московская обл., Балашиха г, Карбышева ул, напротив ВТУ</t>
  </si>
  <si>
    <t>Реконструкция ТП-15, строительство ЛЭП-0,4 кВ для электроснабжения энергопринимающих устройств заявителя по адресу: Московская обл., г. Балашиха</t>
  </si>
  <si>
    <t>Реконструкция КЛ-6 кВ от ТП-34 до КТП-29 по адресу: Московская область, г.о. Лосино-Петровский, ул. Почтовый проезд – ул. Садовая</t>
  </si>
  <si>
    <t>Реконструкция ТП-61 по адресу: 141150, Московская обл., г. Лосино-Петровский, ул. Дачная, уч. №7А</t>
  </si>
  <si>
    <t>Реконструкция ТП-433 по адресу: Московская область, г.Фрязино, ул. Полевая</t>
  </si>
  <si>
    <t>Реконструкция ТП-160115 по адресу: Московская область, г. Звенигород, В. Посад</t>
  </si>
  <si>
    <t>Реконструкция РП-4 по адресу: Московская область, Раменский р-н, с.п. Гжельское, с. Речицы</t>
  </si>
  <si>
    <t>Реконструкция РТП-18 по адресу: Московская область, Раменский р-н, с.п. Новохаритоновское, с. Карпово</t>
  </si>
  <si>
    <t>Реконструкция РТП-29 по адресу: Московская область, Раменский р-н, г.п. Кратово, с. Игумново</t>
  </si>
  <si>
    <t>Реконструкция РТП-28 по адресу: Московская область, Раменский р-н, пос. Удельная</t>
  </si>
  <si>
    <t>Реконструкция РУ-6 кВ ТП-493 для электроснабжения энергопринимающих устройств заявителя по адресу: Московская обл, Раменский р-н, пос. Электроизолятор, дом №67</t>
  </si>
  <si>
    <t>Реконструкция РУ-6 кВ ТП-27 по адресу: Московская обл., г. Воскресенск, ул. Химиков</t>
  </si>
  <si>
    <t>Реконструкция ТП-199 по адресу: 140200, Московская обл., Воскресенский р-н, г. Воскресенск, ул. Суворова, д. №7</t>
  </si>
  <si>
    <t>Реконструкция ТП-723, строительство ЛЭП-0,4кВ по адресу: 140250, Московская обл., Воскресенский р-н, пгт. Белозерский, ул. Молодежная, уч. № 1 (1 этап)</t>
  </si>
  <si>
    <t>Реконструкция 2КЛ-10 кВ от ТП-5 до КТП-63 по адресу: Московская обл., Домодедово г.о., мкр. Авиационный</t>
  </si>
  <si>
    <t>Реконструкция ВЛ 10 кВ отп. от ф.5 с п/ст 233 от оп.55 до оп70 (инв. №10002672) по адресу: Московская обл., г.Домодедово, д. Благое</t>
  </si>
  <si>
    <t>Реконструкция ВЛ 10 кВ отп. от ф. 2 с РП-19 п/ст 708 до КТП-596 от ул.Правды до ул.Осипенко (инв. №10006054) по адресу: Московская обл., г.Домодедово, мкр. Белые Столбы, ул. Правды, Осипенко</t>
  </si>
  <si>
    <t xml:space="preserve">Реконструкция здания с гаражными, складскими и офисными помещениями
по адресу: Московская обл., г. Коломна, ул. Красногвардейская, 36
</t>
  </si>
  <si>
    <t>Реконструкция ТП-23 для электроснабжения энергопринимающих устройств заявителя по адресу: 140408, Московская обл., г. Коломна, ул. Октябрьской Революции, дом № 347</t>
  </si>
  <si>
    <t>Реконструкция ЛЭП-0,4кВ по адресу: Московская обл., г. Коломна, ул. Гражданская</t>
  </si>
  <si>
    <t>Реконструкция участка ВЛИ-0,4 кВ от ТП-5 для электроснабжения энергопринимающих устройств заявителя по адресу: 140412, Московская обл., г. Коломна, ул. Большая Запрудная</t>
  </si>
  <si>
    <t>Реконструкция ЛЭП-0,4кВ по адресу: Московская обл., г. Коломна, ул. Ларцевы Поляны, д. № 6</t>
  </si>
  <si>
    <t>Реконструкция ТП-1390 по адресу: 141284, Московская область, г. Ивантеевка, ул. Богданова</t>
  </si>
  <si>
    <t>Реконструкция ТП-1381 по адресу: 141282, Московская обл., г. Ивантеевка, ул. Толмачева, д. № 27</t>
  </si>
  <si>
    <t>Реконструкция РТП-15. Строительство РП и ЛЭП-6 кВ
по адресу: Московская область, г. Химки, вблизи д. Кирилловка (1 этап)</t>
  </si>
  <si>
    <t>Реконструкция ТП-398 по адресу: Московская обл., г. Химки, мкр. Сходня, Юбилейный проезд</t>
  </si>
  <si>
    <t>Реконструкция РП-51064 по адресу: Московская обл., г. Одинцово, ул. Маршала Бирюзова</t>
  </si>
  <si>
    <t>Реконструкция ТП-560640 по адресу: Московская область, г. Одинцово, ул. Глазынина</t>
  </si>
  <si>
    <t>Реконструкция ТП-414112 по адресу: Московская обл., Одинцовский р-н, д. Осоргино</t>
  </si>
  <si>
    <t>Реконструкция ТП-410416 по адресу: Московская область, г. Одинцово, Западная промзона</t>
  </si>
  <si>
    <t>Реконструкция РТП-51050 по адресу: Московская область, г. Одинцово, д. Мамоново</t>
  </si>
  <si>
    <t>Реконструкция ТП-313224 для электроснабжения энергопринимающих устройств заявителя по адресу: Московская обл, Одинцовский р-н, Ликино д, участок №66П</t>
  </si>
  <si>
    <t>Реконструкция ТП-414143, строительство ЛЭП-0,4 кВ по адресу: Московская обл.,               Одинцовский р-н, с/п Жаворонковское, д. Трубачеевка, ГП (1 этап)</t>
  </si>
  <si>
    <t>Реконструкция РТП-51004 по адресу: Московская обл, Одинцовский г.о., пос. Переделкино</t>
  </si>
  <si>
    <t>Реконструкция ТП-51008 для электроснабжения энергопринимающих устройств заявителля по адресу: 143005, Московская обл., Одинцовский р-н, д.Лохино,ул. 1-ая Советская</t>
  </si>
  <si>
    <t>Реконструкция ТП-510623 для электроснабжения энергопринимающих устройств заявителя по адресу: 143005, Московская обл., Одинцовский р-н, д. Мамоново, ул. Колхозная, д. № 193</t>
  </si>
  <si>
    <t>Реконструкция ТП-560633, ТП-560718, ТП-560794 в связи с выполнением работ по переводу сетей на 10 кВ ПС 334 «Немчиновка» по адресу: 143005, Московская обл., Одинцовский р-н</t>
  </si>
  <si>
    <t xml:space="preserve">Реконструкция участка ВЛ-0,4 кВ от ТП-310379 для электроснабжения энергопринимающих устройств заявителя по адресу: Московская обл., Одинцовский р-н, с/о Назарьевский, 
СНТ «Дарьино», уч. № 1
</t>
  </si>
  <si>
    <t>Реконструкция участка ЛЭП-0,4 кВ от ТП-510686, строительство ЛЭП-0,4 кВ от ТП-510569 для электроснабжения энергопринимающих устройств заявителя по адресу: Московская обл., Одинцовский р-н, г. Одинцово, Подушкинское шоссе, дом № 17 (1 эт.)</t>
  </si>
  <si>
    <t>Реконструкция ВЛ-0,4 кВ по адресу: Московская обл, Одинцовский р-н, Жаворонковская п/а, Жаворонки с, Советская 3-я ул</t>
  </si>
  <si>
    <t>Реконструкция ЛЭП-0,4 кВ от РУ-0,4 кВ ТП-210816 по адресу: Московская обл., Одинцовский р-н, Малые Вяземы д., Северная ул.</t>
  </si>
  <si>
    <t>Реконструкция РУ-0,4 кВ ТП-510526 по адресу: Московская обл, Одинцовский р-н, Одинцово г, Можайское шоссе</t>
  </si>
  <si>
    <t>Реконструкция ЛЭП-0,4 кВ от ТП-92 для электроснабжения энергопринимающих устройств заявителя по адресу: Московская обл, Наро-Фоминский р-н, Наро-Фоминск г, Магистральная ул, дом № 30</t>
  </si>
  <si>
    <t>Реконструкция ЛЭП-0,4 кВ от ТП-510655 для электроснабжения энергопринимающих устройств заявителя по адресу: Московская обл., Одинцовский р-н, д. Мамоново, Вокзальная, д. №31</t>
  </si>
  <si>
    <t>Реконструкция ТП-515151 для электроснабжения энергопринимающих устройств заявителя по адресу: Московская обл, Одинцовский р-н, г. Одинцово, Южная промзона, 25-й км Минского шоссе</t>
  </si>
  <si>
    <t>Реконструкция ЦРП-10 по адресу: 141552, Московская обл., Солнечногорский р-н, р. п. Ржавки</t>
  </si>
  <si>
    <t>Реконструкция РТП-34, строительство РП-проект. и КЛ-10 кВ для электроснабжения энергопринимающих устройств заявителя по адресу: Московская обл, Солнечногорский р-н, гп Поварово, в районе д. Марьино (1 этап)</t>
  </si>
  <si>
    <t>Реконструкция КТП-85 по адресу: Московская обл., Щелковский р-н, г. Щелково, Еловый пр-д, д № 12А</t>
  </si>
  <si>
    <t xml:space="preserve">Реконструкция ТП-1821697 по адресу: Московская область,
Щёлковский район, г. Щёлково, территория Домостроитель
</t>
  </si>
  <si>
    <t xml:space="preserve">Реконструкция ТП-1175 по адресу: 141100, Московская обл., Щелковский р-н, ул. Трудовая, 
с/т «Заозерный
</t>
  </si>
  <si>
    <t>Реконструкция ТП-46 по адресу: 141150, Московская обл., Щелковский р-н, рп. Монино</t>
  </si>
  <si>
    <t>Реконструкция ТП-103 для электроснабжения энергопринимающих устройств заявителя по адресу: Московская обл., г. Дубна</t>
  </si>
  <si>
    <t>Реконструкция МТП-113 по адресу: Московская область, г. Ступино, ул. Малоовражная</t>
  </si>
  <si>
    <t>Реконструкция ВЛ 10 кВ Р-253 - КТП-999 по адресу: Московская обл., Ступинский р-н, с. Хатунь</t>
  </si>
  <si>
    <t>Реконструкция участка ВЛ-0,23 кВ от ТП-181 для электроснабжения энергопринимающих устройств заявителя по адресу: Московская обл., г. Егорьевск, ул. Милиции, дом № 13/1</t>
  </si>
  <si>
    <t>Реконструкция РУ-6 кВ РТП-70, строительство ТП-проект., 2КЛ-6 кВ для электроснабжения энергопринимающих устройств заявителя по адресу: Московская обл, г.о. Подольск, мкр-н Климовск, ул. Революции, д. 2 (1 Этап)</t>
  </si>
  <si>
    <t>Реконструкция КЛ-10 кВ направлением ТП-62-ТП-141 по адресу: Московская область, г. Подольск, ул. Пионерская, ул. Школьная</t>
  </si>
  <si>
    <t>Реконструкция КЛ-6 кВ направлением ТП-67-ТП-77 по адресу: Московская область, г. Подольск, ул. Индустриальная, ул. Б. Серпуховская</t>
  </si>
  <si>
    <t>Реконструкция 2КЛ-0,4кВ по адресу: 142101, Московская обл., г. Подольск, ул. Большая Серпуховская, дом № 20/1</t>
  </si>
  <si>
    <t>Реконструкция ЛЭП-0,4кВ по адресу: 142111, Московская обл., г. Подольск, пр-кт Юных Ленинцев, д. 40</t>
  </si>
  <si>
    <t>Реконструкция ТП-543 по адресу: Московская обл., г. Подольск, ул. Плещеевская</t>
  </si>
  <si>
    <t>Реконструкция ТП-377. Строительство 2КЛ-0,4 кВ от ТП-377 до ВРУ заявителя по адресу: 
141300, Московская обл, Сергиево-Посадский р-н, г. Сергиево Посад, на пересечении ул. Дружбы и Новоугличского шоссе, дом №60 (1 Этап)</t>
  </si>
  <si>
    <t>Реконструкция ТП-306. Строительство ЛЭП-0,4 кВ от ТП-306 по адресу: Московская обл., Сергиево-Посадский р-н, рп. Скоропусковский, участок № 40 ( 1 этап)</t>
  </si>
  <si>
    <t>Реконструкция ТП-13, реконструкция ТП-195, строительство ЛЭП-6 кВ для электроснабжения энергопринимающих устройств заявителя по адресу: 141309, Московская обл, Сергиево-Посадский р-н, Сергиев Посад г, Громова ул, дом №1 (1 Этап)</t>
  </si>
  <si>
    <t>Реконструкция ТП-12 для электроснабжения энергопринимающих устройств заявителя по адресу: 141310, Московская обл, Сергиево-Посадский р-н, Сергиев Посад г, 1 Ударной Армии ул, дом №12</t>
  </si>
  <si>
    <t>Реконструкция КЛ-6 кВ от ТП-144 до ТП-15 по адресу: Московская обл, г.Сергиев Посад</t>
  </si>
  <si>
    <t>Реконструкция КЛ-6 кВ от ТП-144 до ТП-109 по адресу: Московская обл, г.Сергиев Посад</t>
  </si>
  <si>
    <t>Реконструкция ТП-144 по адресу: Московская область, г. Сергиев Посад</t>
  </si>
  <si>
    <t>Реконструкция ТП-506. Строительство КЛ-0,4 кВ от ТП-506 для электроснабжения заявителя по адресу: Московская обл, Сергиево-Посадский р-н, Сергиев Посад г., в районе ул. Пограничная (1 Этап)</t>
  </si>
  <si>
    <t>Реконструкция ВЛ 6 кВ ТП208-ТП135-ТП159 по адресу: г. Сергиев Посад</t>
  </si>
  <si>
    <t>Реконструкция ТП-144, строительство ЛЭП-0,4 кВ до границы участка заявителя по адресу: Московская область, Сергиево-Посадский район, Сергиев Посад г. (1 Этап)</t>
  </si>
  <si>
    <t>Реконструкция ТП-95. Строительство КЛ-6 кВ. Строительство 2КЛ-0,4 кВ от ТП-95 до ВРУ заявителя по адресу: 141300, Московская обл, Сергиево-Посадский р-н, г. Сергиев Посад, Гражданская ул. (1 Этап)</t>
  </si>
  <si>
    <t>Вынос (переустройство) КЛ-6 кВ ф.403 ПС-105-ТП-365 с земельного участка Заявителя по адресу: Московская область, г. Сергиев Посад, на пересечении ул. Дружбы и Новоуглического шоссе, дом 60, КН 50:05:0070203:0030</t>
  </si>
  <si>
    <t>Реконструкция КТП-1805850 для электроснабжения энергопринимающих устройств  заявителя по адресу: 141305, Московская обл, Сергиево-Посадский р-н, Сергиев Посад г., ул. Центральная</t>
  </si>
  <si>
    <t>Реконструкция ТП-482 по адресу: Московская обл., Сергиево-Посадский р-н, Глинково с, Коршуниха ул, участок №  62</t>
  </si>
  <si>
    <t>Реконструкция 2КЛ-0,4 кВ от ТП-6002 по адресу: Московская обл, Сергиево-Посадский р-н, 
г. Хотьково, ул. Калинина, д. 2</t>
  </si>
  <si>
    <t>Реконструкция ТП-603 по адресу: Московская область, Сергиево-Посадский район, г. Сергиев Посад, ул.Вифанская</t>
  </si>
  <si>
    <t>Реконструкция ТП-43 для электроснабжения энергопринимающих устройств заявителя по адресу: 141311, Московская обл., Сергиево-Посадский р-н, д. Чарково, д. №14</t>
  </si>
  <si>
    <t>Реконструкция ТП-347 для электроснабжения энергопринимающих устройств заявителя по адресу: 141301, Московская обл., Сергиево-Посадский р-н, г. Сергиев Посад, Новоугличское ш., д. №65а</t>
  </si>
  <si>
    <t>Реконструкция КТП-27 по адресу: Московская обл., Ленинский р-он, пос. Володарского, уч. В-1/7</t>
  </si>
  <si>
    <t>РеконструкцияТП-118по адресу: Московская область, 
Ленинский район, г. Видное, ул. Гаевского, вблизи д. 12а</t>
  </si>
  <si>
    <t>Реконструкция ТП-413 по адресу: Московская область, Ленинский район, г. Видное, ул. Лемешко</t>
  </si>
  <si>
    <t>Реконструкция ТП-148, ВЛ-0,4 кВ от РУ-0,4 кВ ТП-148, строительство ЛЭП-0,4 кВ от ТП-148 для электроснабжения энергопринимающих устройств заявителя по адресу: 142700, Московская обл, Ленинский р-н, Видное г, Вокзальная ул (1 этап)</t>
  </si>
  <si>
    <t>Строительство КЛ-6кВ от ТП-92 до ТП-94, 2КЛ-0,4кВ от ТП-94 до ВРУ МДОУ д/сад №7 по адресу: Московская область, г. Электросталь, ул. Мира, д. 26б</t>
  </si>
  <si>
    <t>Строительство КТП в районе ТП-11 по адресу: Московская область, Орехово-Зуевский район, п. Новый Снопок, ул. Садовая</t>
  </si>
  <si>
    <t>Строительство КВЛ-0,4 кВ от ТП-265 до ВРУ котельной №6 по адресу: Московская область, Орехово-Зуевский р-н, г. Дрезна, ул. Советская</t>
  </si>
  <si>
    <t>Строительство КЛ-0,4 кВ от ТП-211 до ВРУ поликлиники по адресу: Московская область, Орехово-Зуевский р-н, г. Ликино-Дулево, ул. Октябрьская, д. 55</t>
  </si>
  <si>
    <t>Строительство КЛ-0,4 кВ от РП-190 до ВРУ инфекционной больницы по адресу: Московская область, Орехово-Зуевский район, г. Ликино-Дулево. Ул. Центральная, д. 4</t>
  </si>
  <si>
    <t>Строительство ВЛ-0,4 кВ от ТП-304 до ВРУ КНС по адресу: Московская область, Орехово-Зуевский район, г. Куровское, ул. Октябрьская.</t>
  </si>
  <si>
    <t>Строительство ВЛ-0,4 кВ от ТП-46 до ВРУ КНС по адресу: Московская область, Орехово-Зуевский р-н, д. Губино, ул. Ленина</t>
  </si>
  <si>
    <t>Строительство ВЛ-0.4 кВ от ТП-46 до ВРУ больницы по адресу: Московская область, Орехово-Зуевский р-н, д. Губино, ул. Ленина</t>
  </si>
  <si>
    <t>Установка реклоузера по адресу:Московская область, Орехово-Зуевский район</t>
  </si>
  <si>
    <t xml:space="preserve">Строительство  КЛ-6 кВ направлением ТП 335 – ТП-338 по адресу: 142530, Московская область, г.о. Электрогорск, ул. Советская
</t>
  </si>
  <si>
    <t xml:space="preserve">Строительство  КЛ-6 кВ направлением ТП 334 – ТП-335 по адресу: 142530, Московская область, г.о. Электрогорск, ул. Советская
</t>
  </si>
  <si>
    <t>Строительство КТП, ЛЭП-6 кВ по адресу: Московская обл, Электрогорск го</t>
  </si>
  <si>
    <t>Строительство 2КТП вблизи ТП-32, КЛ-0,4 кВ от пр. 2КТП до ВНС ЛМЗ, КЛ-0,4 кВ от пр. 2КТП до ВРУ школы по адресу: Московская область, г. Павловский Посад, 1-й пер. 1-го Мая</t>
  </si>
  <si>
    <t>Строительство КТП в районе ГКТП-103 по адресу: Московская область, г. Павловский Посад, пер. Ленинградский</t>
  </si>
  <si>
    <t>Строительство КТП в районе МП-104 по адресу: Московская область, Павлово-Посадский район, пос. Большие Дворы, ул. Ленина</t>
  </si>
  <si>
    <t>Строительство КТП в районе МП-122 по адресу: Московская область, г. Павловский Посад, ул. Московская</t>
  </si>
  <si>
    <t>Строительство КТП в районе ГКТП-47 по адресу: Московская область, г. Павловский Посад, ул. Красный текстильщик</t>
  </si>
  <si>
    <t>Строительство КТП в районе ГКТП-144 по адресу: Московская область, Павлово-Посадский район, д. Ковригино</t>
  </si>
  <si>
    <t>Строительство КТП в районе ГКТП-63 по адресу: Московская область, Павлово-Посадский район, д. Ковригино</t>
  </si>
  <si>
    <t>Строительство КЛ-0,4 кВ от ТП-134 до ВРУ дома по адресу: Московская область г.Павловский Посад, ул. 1 Мая, д.40</t>
  </si>
  <si>
    <t>Строительство КЛ-0,4 кВ от ТП-80 до ВРУ дома по адресу: Московская область, г. Павловский Посад, ул. Южная, д.30</t>
  </si>
  <si>
    <t>Строительство КЛ-0,4 кВ от ТП-86 до ВРУ дома по адресу: Московская область, г. Павловский Посад, ул. Южная, д. 31</t>
  </si>
  <si>
    <t>Строительство КЛ-0,4 кВ от ТП-30 до ВРУ дома по адресу: Московская область, г. Павловский Посад, ул. Кирова, д. 60 подъезд 5</t>
  </si>
  <si>
    <t>Строительство КЛ-0,4 кВ от ТП-86 перемычка от дома № 31 до дома № 22 по адресу: Московская область, г. Павловский Посад, ул. Южная, д. 22 – ул. Южная, д. 31</t>
  </si>
  <si>
    <t>Строительство КЛ-0,4 кВ от ТП-86 до ВРУ дома по адресу: Московская область, г. Павловский Посад, ул. Южная, д. 34</t>
  </si>
  <si>
    <t>Строительство КЛ-0,4 кВ от ТП-86 до ВРУ дома по адресу: Московская область, г. Павловский Посад, ул. Южная, д. 35</t>
  </si>
  <si>
    <t>Строительство КЛ-0,4 кВ от ТП-86 перемычка от дома № 34 до дома № 35 по адресу: Московская область, г. Павловский Посад, ул. Южная, д. 34 – ул. Южная, д. 35</t>
  </si>
  <si>
    <t>Строительство РП-10 кВ по адресу: Московская область, г. Павловский Посад</t>
  </si>
  <si>
    <t>Установка реклоузеров по адресу: Московская область, г.о. Павловский Посад</t>
  </si>
  <si>
    <t>Строительство КТП, ВЛ-10кВ по адресу: Московская область Рабочий поселок г. Шатура, ул. Ленина</t>
  </si>
  <si>
    <t>Строительство КТП, ВЛ-10 кВ по адресу: Московская область Рабочий поселок г.Шатура, ул.Октябрьская</t>
  </si>
  <si>
    <t>Строительство ВЛ-10кВ от ВЛ-10кВ направлением ТП-1-ТП-3 до пр.КТП-2146-15 по адресу: Московская область п. Осаново, ул. Школьная</t>
  </si>
  <si>
    <t>Строительство КТП в районе ТП-10 по адресу: Московская область г.о. Рошаль, ул. Лесная</t>
  </si>
  <si>
    <t>Строительство КТП в районе ТП-33 по адресу: Московская область г.о. Рошаль, ул. Садовая</t>
  </si>
  <si>
    <t>Строительство КТП в районе ТП-38 по адресу: г. Рошаль, ул. Окт. Революции, 16</t>
  </si>
  <si>
    <t>Строительство ВЛ-6 кВ от новой ТП-20  до существующей ТП-21 по адресу: г.о.  Рошаль, ул. 1 Первомайская, ул. Лесхозная</t>
  </si>
  <si>
    <t>Строительство гражданского бокса на территории базы Филиала по адресу: Московская область, г.о. Рошаль</t>
  </si>
  <si>
    <t>Строительство КТП в районе КТП-64 по адресу: Московская область, Луховицкий р-н, г. Луховицы, ул. Огородная</t>
  </si>
  <si>
    <t>Строительство КТП в районе КТП-38 по адресу: Московская область, г.Кашира</t>
  </si>
  <si>
    <t>Строительство КТП, КЛ-6 кВ по адресу: Московская обл., г. Кашира, ул. Стрелецкая</t>
  </si>
  <si>
    <t>Строительство КТП в районе ТП-56 по адресу: Московская область, г.Озеры,ул. Ленина</t>
  </si>
  <si>
    <t>Строительство КТП в районе ТП-86 по адресу: Московская область, г. Озеры,ул. 26-го Июня</t>
  </si>
  <si>
    <t>Строительство КТП, КЛ-10кВ по адресу: Московская область, Озерский р-н., г. Озеры, ул. Весенняя</t>
  </si>
  <si>
    <t>Зарайский муниципальный район</t>
  </si>
  <si>
    <t>Строительство КТП в районе КТП-322 по адресу: 140600, Московская область, Зарайский район, НСТ «Офсетчик»</t>
  </si>
  <si>
    <t>Строительство проектируемой  КТП, ВЛ-10 кВ. Перевод нагрузки с КТП-322 по адресу: 140600, Московская область, Зарайский район, НСТ «Офсетчик»</t>
  </si>
  <si>
    <t>Строительство ТП, КЛ-10 кВ. Реконструкция ВЛ-0,4 кВ по адресу: Московская область, г. Чехов, ул. Осенняя</t>
  </si>
  <si>
    <t>Строительство ТП, ЛЭП-6 кВ по адресу: Московская область, Чеховский район, п. Любучаны</t>
  </si>
  <si>
    <t>Строительство КЛ-0,4 кВ от РП-24 до ВРУ жилого дома по адресу: 142290, г.Пущино м-рн «Г» д.2</t>
  </si>
  <si>
    <t>Строительство КЛ-0,4 кВ от РП-24 до ВРУ жилого дома по адресу: 142290, г.Пущино м-рн «Г» д.3</t>
  </si>
  <si>
    <t>Строительство КЛ-0,4 кВ от РП-24 до ВРУ жилого дома по адресу: 142290, г.Пущино м-рн «Г» д.4</t>
  </si>
  <si>
    <t>Строительство КЛ-0,4 кВ от РП-24 до ВРУ жилого дома по адресу: 142290, г.Пущино м-рн «Г» д.5</t>
  </si>
  <si>
    <t>Строительство КЛ-0,4 кВ от РП-24 до ВРУ жилого дома по адресу: 142290, г.Пущино м-рн «Г» д.6</t>
  </si>
  <si>
    <t>Строительство КЛ-0,4 кВ от РП-24 до ВРУ жилого дома по адресу: 142290, г.Пущино м-рн «Г» д.11</t>
  </si>
  <si>
    <t>Строительство КЛ-0,4 кВ от РП-24 до ВРУ жилого дома по адресу: 142290, г.Пущино м-рн «Г» д.12</t>
  </si>
  <si>
    <t>Строительство КЛ-0,4 кВ от РП-24 до ВРУ жилого дома по адресу: 142290, г.Пущино м-рн «Г» д.13</t>
  </si>
  <si>
    <t>Строительство КЛ-0,4 кВ от ТП-302 до ВРУ жилого дома по адресу: 142290, Московская область, г.Пущино м-рн 'В' д.10</t>
  </si>
  <si>
    <t>Строительство КЛ-0,4 кВ от ТП-302 до ВРУ жилого дома по адресу: 142290, Московская область, г.Пущино м-рн 'В' д.11</t>
  </si>
  <si>
    <t>Строительство КЛ-0,4 кВ от ТП-302 до ВРУ жилого дома по адресу: 142290, Московская область, г.Пущино м-рн 'В' д.12</t>
  </si>
  <si>
    <t>Строительство КЛ-0,4 кВ от ТП-302 до ВРУ жилого дома по адресу: 142290, Московская область, г.Пущино м-рн 'В' д.13</t>
  </si>
  <si>
    <t>Строительство КЛ-0,4 кВ от ТП-302 до ВРУ жилого дома по адресу: 142290, Московская область, г.Пущино м-рн 'В' д.14</t>
  </si>
  <si>
    <t>Строительство КЛ-0,4 кВ от ТП-302 до ВРУ жилого дома по адресу: 142290, Московская область, г.Пущино м-рн 'В' д.15</t>
  </si>
  <si>
    <t>Строительство КЛ-0,4 кВ от ТП-317 до ВРУ жилого дома по адресу:142290, г.Пущино м-рн «В» д.21</t>
  </si>
  <si>
    <t>Строительство КЛ-0,4 кВ от ТП-317 до ВРУ жилого дома по адресу:142290, г.Пущино м-рн «В» д.22</t>
  </si>
  <si>
    <t>Строительство КЛ-0,4 кВ от ТП-317 до ВРУ жилого дома по адресу:142290, г.Пущино м-рн «В» д.23</t>
  </si>
  <si>
    <t>Строительство КЛ-0,4 кВ от ТП-317 до ВРУ жилого дома по адресу:142290, г.Пущино м-рн «В» д.24</t>
  </si>
  <si>
    <t>Строительство КЛ-0,4 кВ от ТП-317 до ВРУ жилого дома по адресу:142290, г.Пущино м-рн «В» д.25</t>
  </si>
  <si>
    <t>Строительство КЛ-0,4 кВ от ТП-317 до ВРУ жилого дома по адресу:142290, г.Пущино м-рн «В» д.26</t>
  </si>
  <si>
    <t>Строительство КЛ-0,4 кВ от ТП-317 до ВРУ жилого дома по адресу: 142290, г.Пущино м-рн «В» д.27</t>
  </si>
  <si>
    <t>Строительство КЛ-0,4 кВ от ТП-317 до ВРУ жилого дома по адресу:142290, г.Пущино м-рн «В» д.28</t>
  </si>
  <si>
    <t>Строительство ТП взамен ТП-137 по адресу: Московская область, г. Серпухов, Большой Высоцкий переулок, зд.№31а</t>
  </si>
  <si>
    <t>Строительство реклоузера и ПКУ по адресу: Московская область, Серпуховский район, д. Тульчино</t>
  </si>
  <si>
    <t>Строительство КТП, 2КЛ-6 кВ для электроснабжения энергопринимающих устройств заявителя по адресу: Московская обл, , Серпухов г, Советская ул, Тульская ул</t>
  </si>
  <si>
    <t>Строительство КТП в районе КТП-256 по адресу:  Московская область, Люберецкий р-н, п. Томилино, ул. Речная</t>
  </si>
  <si>
    <t>Строительство 2 КЛ-6 кВ направлением ТП-29 – ТП-40Н по адресу: 140090, Московская область г.Дзержинский, ул. Дзержинская</t>
  </si>
  <si>
    <t>Строительство 2 КЛ-0,4 кВ от ТП-4Д до ВРУ дома по адресу: 140093, Московская область г.Дзержинский, ул.Лесная, д.14</t>
  </si>
  <si>
    <t>Строительство 3КЛ-0,4 кВ от ТП-8 до ВРУ домов по адресам: 140093, Московская область г.Дзержинский, ул.Лермонтова, д.14,15</t>
  </si>
  <si>
    <t>Строительство 2КЛ-0,4 кВ от ТП-23 до ВРУ домов по адресам: 140090, Московская область г.Дзержинский, пл.Св. Николая, д.6,6а</t>
  </si>
  <si>
    <t>Строительство КЛ-0,4 кВ от ТП-58 до ВРУ ВЗУ-3 скв.3 по адресу: 140093, Московская область г.Дзержинский, ул. Дзержинская</t>
  </si>
  <si>
    <t>Строительство КЛ-6 кВ направлением ТП-58 – КТП-7 по адресу: 140090, Московская область г.Дзержинский, ул. Дзержинская</t>
  </si>
  <si>
    <t>Строительство КЛ-0,4 кВ от ТП-4Н до ВРУ дома по адресу: 140053, Московская область г.Котельники, мкр. Силикат д. 17</t>
  </si>
  <si>
    <t>Строительство КЛ-0,4 кВ от ТП-28(ПАО «МОЭСК») до ВРУ дома по адресу: 140055, Московская область г.Котельники, мкр.Белая дача д. 52</t>
  </si>
  <si>
    <t>Перевод нагрузок на ТП-2Н по адресу: 140053, Московская область г.Котельники, мкр. Силикат</t>
  </si>
  <si>
    <t>Строительство КЛ-0,4 кВ от ТП-7 до ж/дома по ул.Бондарева д.2, по адресу: г.Дзержинский</t>
  </si>
  <si>
    <t>Строительство 2 КЛ-0,4 кВ от ТП-2Н до ВРУ ДК «Силикат» по адресу: 140053, Московская область, г.Котельники, мкр. Силикат д. 32</t>
  </si>
  <si>
    <t>Строительство КЛ-0,4 кВ от ТП-4«Рейс» до ВРУ ВЗУ-4 по адресу: 140093, Московская область, г.Дзержинский, ул. Карьер ЗИЛ</t>
  </si>
  <si>
    <t>Строительство КЛ-0,4 кВ от ТП-28 до ВРУ ЦТП-4 по адресу: 140090, Московская область, г.Дзержинский, ул. Спортивная</t>
  </si>
  <si>
    <t>Строительство КЛ-0,4 кВ от ТП-2Н до ВРУ домов по адресам: 140053, Московская область, г.Котельники, мкр. Силикат д. 23, 25</t>
  </si>
  <si>
    <t>Строительство КЛ-0,4 кВ от ТП-4Н до ВРУ дома по адресу: 140053, Московская область, г.Котельники, мкр. Силикат д. 7</t>
  </si>
  <si>
    <t>Строительство КЛ-0,4 кВ от ТП-539 до ВРУ ЦТП №1 по адресу: г. Дзержинский. Ул. Лермонтова, 2</t>
  </si>
  <si>
    <t>Строительство КТП в районе ТП-230 по адресу: Московская область, Наро-Фоминский р-н, д.Алабино, ул.Санаторная</t>
  </si>
  <si>
    <t>Строительство ТП по адресу: Московская область, г. Наро-Фоминск, 74км Киевского шоссе</t>
  </si>
  <si>
    <t>Строительство КТП в районе ТП-229 по адресу: Московская область, Наро-Фоминский р-н, д.Алабино, КИЗ «Ратник»</t>
  </si>
  <si>
    <t>Строительство КТП в районе ТП-25 по адресу: Московская область, г. Наро-Фоминск, ул.Ноябрьская</t>
  </si>
  <si>
    <t>Строительство КТП в районе КТП-73 по адресу: Московская область, г. Наро-Фоминск, ул.Строителей</t>
  </si>
  <si>
    <t xml:space="preserve">Установка реклоузеров на ВЛ-10 кВ П/СТ-158 «Мишуково» ф. 25 по адресу: Московская обл,
Наро-Фоминский р-н, д. Плесенское
</t>
  </si>
  <si>
    <t>Строительство МТП, ЛЭП-10 кВ для электроснабжения энергопринимающих устройств заявителя по адресу: 143325, Московская обл, Наро-Фоминский р-н, Новая Ольховка п</t>
  </si>
  <si>
    <t>Строительство КТП по адресу: Московская область Рузский р-н, с.п. Старорузское, п. Старотеряево</t>
  </si>
  <si>
    <t>Строительство двух КРН-10кВ в районе ТП-5 по адресу: Московская область Рузский р-, д. Дорохово, в/ч Мишинка</t>
  </si>
  <si>
    <t>Строительство КТП в районе КТП-1561 по адресу: Московская область, Волоколамский район, г.п. Сычево, д. Чередово</t>
  </si>
  <si>
    <t>Строительство КТП в районе КТП-1554 по адресу: Московская область, Волоколамский район, д. Речки</t>
  </si>
  <si>
    <t>Установка реклоузеров по адресу: Московская область, Волоколамский р-н</t>
  </si>
  <si>
    <t>Строительство ЛЭП-0,4 кВ от ТП-53 до ВРУ д/сада №7 по адресу: Московская область, г. Клин, ул. Менделеева, д. 3</t>
  </si>
  <si>
    <t>Строительство ЛЭП-0,4 кВ от ТП-109 до ВРУ ЦТП-1 по адресу: Московская область, г. Клин, ул. Мира, д. 15</t>
  </si>
  <si>
    <t>Строительство МТП, ЛЭП-10 кВ для электроснабжения энергопринимающих устройств заявителя по адресу: Московская обл, Клинский р-н, Клин г, Туркмен п, гп Решетниково</t>
  </si>
  <si>
    <t>Строительство КТП, ЛЭП-6 кВ для электроснабжения энергопринимающих устройств заявителя по адресу: Московская обл, Клинский р-н, г. Высоковск, ул. Имени Кашаева, з/у 19</t>
  </si>
  <si>
    <t>Строительство ТП и ЛЭП-6 кВ по адресу: 108804, Московская область, Талдомский район,  Северный рп, Калинина, дом № 9</t>
  </si>
  <si>
    <t xml:space="preserve">Строительство 2КТП  в районе ТП-70 по адресу: Московская область, Истринский р-н, г. Дедовск </t>
  </si>
  <si>
    <t>Строительство РП по адресу: Московская обл., Истринский р-н, г. Дедовск, (у завода «Сокол»)</t>
  </si>
  <si>
    <t>Строительство КТП в районе ТП-59 по адресу: Московская область, Истринский р-н, п. Снегири, ул. Октябрьская</t>
  </si>
  <si>
    <t>Строительство ТП-проект., ЛЭП-6 кВ, ЛЭП-0,4 кВ для электроснабжения энергопринимающих устройств заявителя по адресу: Московская обл, Истринский р-н, Лучинское с/п, Красная горка п, Заводская ул, 16/11</t>
  </si>
  <si>
    <t>Строительство КТП, КЛ-6кВ по адресу: Московская обл., Истринский р-н, г. Истра, ул. Панфилова, зд. № 13</t>
  </si>
  <si>
    <t>Строительство КЛ-6кВ от ближайшей опоры ВЛ-6кВ Л.962 до КТП-1502 по адресу: Московская область, Пушкинский район, с. Братовщина</t>
  </si>
  <si>
    <t>Строительство КЛ-6кВ от РП-1528 до ТП-1137, строительство КЛ-6кВ от РП-1528 до ТП-1328, установка двух ячеек КСО и выполнение секционирования в РП-1528 по адресу: Московская область, Пушкинский район, г.п. Зеленоградский, ул. Школьная – ул. Шоссейная</t>
  </si>
  <si>
    <t>Строительство КРУН в районе опор №2-№3 ВЛ-6кВ Л.952 по адресу: Московская область, Пушкинский район, г.п. Зеленоградский</t>
  </si>
  <si>
    <t>Строительство КТП вместо МП-533 по адресу: Московская область, г.о. Красноармейск, п. Балсуниха</t>
  </si>
  <si>
    <t xml:space="preserve">Строительство КЛ-6кВ от ТП-1284 до ТП-1388 по адресу: Московская область, Пушкинский район, Красноармейское </t>
  </si>
  <si>
    <t>Строительство КТП для перевода сетей электроснабжения 0,4кВ от ТП-1240 по адресу: Московская область, г. Пушкино, ул. Зеленая</t>
  </si>
  <si>
    <t>Строительство КТП для делений сетей электроснабжения ВЛ-0,4кВ от МП-534 по адресу: Московская область, г.о. Красноармейск, д. Лепешки</t>
  </si>
  <si>
    <t>Строительство ТП и ЛЭП-6 кВ по адресу: Московская область, Пушкинский район, д. Грибово</t>
  </si>
  <si>
    <t>Строительство КТП, 2КЛ-6 кВ по адресу: 141231, Московская обл, Пушкинский р-н, Кощейково д.</t>
  </si>
  <si>
    <t>Строительство МТП по адресу: 141253, Московская обл., Пушкинский р-н., дп. Зеленоградский, СНТ «Зеленоградское</t>
  </si>
  <si>
    <t>Строительство 2КЛ-0,4 кВ от ТП-37 до КНС по адресу: г.Долгопрудный</t>
  </si>
  <si>
    <t>Строительство КРУН по адресу: Московская область, Мытищинский р-н, п. Пироговский</t>
  </si>
  <si>
    <t>Строительство ТП и КЛ-10 кВ по адресу: Московская область, г.о. Мытищи, д. Пирогово</t>
  </si>
  <si>
    <t>Строительство КТП, 2КЛ-6 кВ по адресу: Московская обл, Мытищи г.о., Челобитьево д.»</t>
  </si>
  <si>
    <t>Строительство ТП и ЛЭП-6 кВ по адресу: Московская область, г. Мытищи</t>
  </si>
  <si>
    <t xml:space="preserve">Строительство двух КЛ-10 кВ от РТП-8090 до РТП-730 по адресу:
Московская область, г.о. Балашиха, г. Железнодорожный, мкр. Кучино
</t>
  </si>
  <si>
    <t>Строительство 2 КЛ-0,4 кВ от ТП-32 до д/сада «Дюймовочка» по адресу: Московская область, г.о. Лосино-Петровский, ул. Октябрьская – ул. Горького</t>
  </si>
  <si>
    <t>Строительство 2 КЛ-0,4 кВ от ТП-32 до ГБУСО МО «Лосино-Петровский СРЦ «Остров добра» по адресу: Московская область, г.о. Лосино-Петровский, ул. Октябрьская – ул. Горького</t>
  </si>
  <si>
    <t>Строительство КЛ-6 кВ от ТП-134 до ТП-219 по адресу: Московская область, г.о. Лосино-Петровский, ул. Строителей – ул. Ленина</t>
  </si>
  <si>
    <t>Строительство КЛ-6 кВ от оп.№1 ВЛ-6 кВ РТП 2 – КТП 128 до КЛ-6 кВ КТП 61 – оп.№10 ВЛ-6 кВ РТП 2 – КТП 243 по адресу:  Московская область, г.о. Лосино-Петровский, ул. 7-го Ноября – ул. Дачная</t>
  </si>
  <si>
    <t>Строительство КЛ-6 кВ от РТП – 15 до КТП – 60 по адресу:  Московская область, г.о. Лосино-Петровский, ул. Дачная – ул. Кирова – ул. Ленина</t>
  </si>
  <si>
    <t>Строительство 2КЛ-0,4 кВ от ТП-32 до  ГБУСО МО («Лосино-Петровский СРЦ «Остров добра») по адресу: Московская область, г.Лосино-Петровский, ул.Горького, д.1</t>
  </si>
  <si>
    <t>Строительство КЛ-0,4 кВ от ТП-433 до ВРУ ж/д№14 по адресу: Московская область, г.Фрязино, ул.Полевая</t>
  </si>
  <si>
    <t>Строительство 2КЛ-0,4кВ от ТП-436 до ВРУ ДС№8 по адресу: Московская область, г.Фрязино, ул.Полевая</t>
  </si>
  <si>
    <t>Строительство КЛ-0,4кВ от РП-6 до ВРУ ж/д№5а по адресу: Московская область, г.Фрязино, ул.Советская</t>
  </si>
  <si>
    <t>Строительство КЛ-0,4кВ от РП-6 до ВРУ ж/д№3б по адресу: Московская область, г.Фрязино, ул.Советская</t>
  </si>
  <si>
    <t>Строительство КТП, ЛЭП-10кВ по адресу: 141100, Московская обл., Щелковский р-н., СНТ «Рыбак»</t>
  </si>
  <si>
    <t>Строительство КТП, КЛ-6 кВ по адресу: Московская обл, Щелковский р-н, г. Щелково,                     1-й Советский переулок</t>
  </si>
  <si>
    <t>Строительство КТП, КЛ-6 кВ по адресу: Московская обл, Щелковский р-н, г. Щелково,                     ул. Новая Фабрика, д. № 10</t>
  </si>
  <si>
    <t>Строительство двух КЛ- 6 кВ направлением ТП-260956 – ТП-260952  по адресу: Московская область, Одинцовский район, д. Хлюпино</t>
  </si>
  <si>
    <t>Строительство ЛЭП-10  кВ  по адресу: Московская область, Одинцовский район, г Одинцово, ул.Вокзальная, 7 микрорайон</t>
  </si>
  <si>
    <t>Строительство КТП-проект., 2КЛ-10 кВ от КТП-проект. до места врезки в КЛ-10 кВ ТП-414079 – ТП-410458 по адресу: Московская обл, Одинцовский р-н, Зайцево д</t>
  </si>
  <si>
    <t>Строительство ТП-проект., строительство 4КЛ-10 кВ от РУ-10 кВ ТП-проект. до места врезки в 2КЛ-10 кВ направлением ТП-414114 – ТП-313131 по адресу: Московская обл, Одинцовский р-н, сельское поселение Жаворонковское, Трубачеевка д</t>
  </si>
  <si>
    <t>Строительство КТП, 2КЛ-10 кВ для электроснабжения энергопринимающих устройств заявителя по адресу: Московская обл, Одинцовский р-н, с/о Мамоновский, в районе дер. Лохино</t>
  </si>
  <si>
    <t>Комплектация РУ-10/0,4 кВ РТП по адресу: Московская область, от Буденовского шоссе до 20 км автомобильной дороги М-1 «Беларусь</t>
  </si>
  <si>
    <t>Строительство КТП, 2КЛ-10 кВ для электроснабжения энергопринимающих устройств заявителя по адресу: Московская обл, Одинцовский р-н, Ромашково с</t>
  </si>
  <si>
    <t>Усиление существующей сети 10 кВ ф. №36 ПС-178 «Вяземы» по адресу: Московская обл, Одинцовский р-н, г.п. Большие Вяземы, д. Малые Вяземы (1,2 этапы)</t>
  </si>
  <si>
    <t>Строительство КТП, КЛ-6 кВ по адресу: Московская обл, Одинцовский р-н, д. Вырубово</t>
  </si>
  <si>
    <t>Строительство КЛ-6 кВ от ТП-160151А до ТП-160115 по адресу: Московская область, г. Звенигород</t>
  </si>
  <si>
    <t>Реконструкция ЦРП-5 по адресу: Московская область, г. Краснознаменск</t>
  </si>
  <si>
    <t>Строительство ТП-проект., КЛ-10 кВ для электроснабжения энергопринимающих устройств заявителя по адресу: Московская обл, Красногорский р-н, Красногорск г, Опалиха мкр, Горького ул, дом №4</t>
  </si>
  <si>
    <t>Строительство КТП, КЛ-10кВ по адресу: Московская обл., Красногорский р-н, д. Путилково, Путилковское ш., д. № 112</t>
  </si>
  <si>
    <t>Строительство КЛ-10 кВ, КТП по адресу: Московская обл, Раменский р-н</t>
  </si>
  <si>
    <t>Строительство РП-10 кВ, КЛ-10 кВ от ПС-366 «Донино», КЛ-10 кВ до РТП-18 по адресу: Московская обл, Раменское г</t>
  </si>
  <si>
    <t>Строительство КТП по адресу: Московская область, Раменский р-н, с.п. Гжельское, д. Трошково</t>
  </si>
  <si>
    <t>Строительство КТП в районе ТП-230а по адресу: Московская область, Раменский район, д. Литвиново</t>
  </si>
  <si>
    <t>Установка реклоузера по адресу: Московская область, Раменский район, с.п. Сафоновское, с. Загорново</t>
  </si>
  <si>
    <t>Установка реклоузера по адресу: Московская область, г. Раменское, Залинейный район</t>
  </si>
  <si>
    <t>Установка реклоузера по адресу: Московская область, Раменский район, с.п. Сафоновское, д. Поповка</t>
  </si>
  <si>
    <t>Установка реклоузера по адресу: Московская область, Раменский район, г.п. Раменское</t>
  </si>
  <si>
    <t>Установка реклоузера по адресу: Московская область, Раменский район, г.п. Кратово, с. Игумново</t>
  </si>
  <si>
    <t>Установка реклоузера по адресу: Московская область, Раменский район, с.п. Верейское, п. Спартак</t>
  </si>
  <si>
    <t>Установка реклоузера по адресу: Московская область, Раменский район, д. Верея</t>
  </si>
  <si>
    <t>Установка реклоузера по адресу: Московская область, Раменский район, с.п. Вялковское, с. Зюзино</t>
  </si>
  <si>
    <t>Установка реклоузера по адресу: Московская область, Раменский район, с.п. Вялковское, п. Совхоз Красковский</t>
  </si>
  <si>
    <t>Установка реклоузера по адресу: Московская область, Раменский район, с.п. Вялковское, д. Капустино, ул. Центральная</t>
  </si>
  <si>
    <t>Установка реклоузера по адресу: Московская область, Раменский район, с.п. Вялковское, д. Вялки</t>
  </si>
  <si>
    <t>Установка реклоузера по адресу: Московская область, Раменский район, с.п. Вялковское, д. Осеченки, Луговая ул.</t>
  </si>
  <si>
    <t>Установка реклоузера по адресу: Московская область, Раменский район, п. Удельная,                      ул. Горького</t>
  </si>
  <si>
    <t>Установка реклоузера по адресу: Московская область, Раменский район, д. Вялки</t>
  </si>
  <si>
    <t>Строительство КТП, ЛЭП-6 кВ для электроснабжения энергопринимающих устройств заявителя по адресу: Московская обл, Раменский р-н, Сафоново д</t>
  </si>
  <si>
    <t>Строительство КТП, ЛЭП-10 кВ по адресу: Московская обл, Раменский р-н, Ильинский п.,             ул. Чкалова</t>
  </si>
  <si>
    <t>Строительство КТП, ЛЭП-10 кВ, ЛЭП-0,4 кВ для электроснабжения энергопринимающих устройств заявителей по адресу: Московская обл, Раменский р-н, с/п Новохаритоновское</t>
  </si>
  <si>
    <t xml:space="preserve">Строительство КТП в районе ТП-166, строительство КЛ-10 кВ от ТП-165 до ТП-166 взамен существующей ВЛ-10кВ по адресу: Московская область, Воскресенский район, пгт Хорлово, ул. Комсомольская
</t>
  </si>
  <si>
    <t>Строительство КТП в районе ТП-164 по адресу: Московская область, Воскресенский район, ГП Хорлово, ул. 1-я Пятилетка</t>
  </si>
  <si>
    <t>Строительство КТП в районе ТП-507 по адресу: Московская область, Воскресенский район, ГП Хорлово, ул. Зайцева</t>
  </si>
  <si>
    <t>Строительство КТП в районе ТП-76 по адресу: Московская область, г. Воскресенск, пер. 2-ой Лесной</t>
  </si>
  <si>
    <t>Установка реклоузера по адресу: Московская область, Коломенский р-он, п. Заречный</t>
  </si>
  <si>
    <t>Строительство МТП, ЛЭП-6 кВ по адресу: Московская обл, Химки г.о., Новоподрезково</t>
  </si>
  <si>
    <t>Строительство КТП, ЛЭП-10 кВ по адресу: по адресу: Московская обл, Ленинский район, Видное г., вблизи Федеральной автомобильной дороги М4 «Дон»и ул. Донбасская</t>
  </si>
  <si>
    <t>Строительство КТП, КЛ-10 кВ по адресу: по адресу: Московская обл, Ленинский район, Видное г., вблизи Федеральной автомобильной дороги М4 «Дон», ул. Лесная, ул. Гоголя</t>
  </si>
  <si>
    <t>Строительство ВЛ-0,4 кВ от РТП-5 для электроснабжения энергопринимающих устройств заявителей по адресу: Московская обл., Ленинский р-н, г. Видное (1 Этап)</t>
  </si>
  <si>
    <t>Строительство питающего центра ПС-110/10/10 кВ по адресу: Московская обл., г.о. Дубна</t>
  </si>
  <si>
    <t>Строительство КЛ-10 кВ от ТП-503 до ТП-508 по адресу: Московская обл, г.Сергиев Посад</t>
  </si>
  <si>
    <t>Реконструкция ТП-127 для электроснабжения энергопринимающих устройств заявителя по адресу: Московская обл., Сергиево-Посадский р-н, Сергиев Посад г, Кооперативная ул., дом №20а</t>
  </si>
  <si>
    <t>Реконструкция РП-216. Строительство ТП и КЛ-6 кВ
по адресу: 144000, Московская область, г. Электросталь (2 Этап)</t>
  </si>
  <si>
    <t>Строительство ЛЭП-6кВ по адресу: 144002, Московская обл., г. Электросталь, ул. Горького, д. № 38</t>
  </si>
  <si>
    <t>Реконструкция ТП-381, строительство КЛ-0,4кВ по адресу: 142530, Московская обл., г. Электрогорск, ул. Чкалова, д № 2 (2 Этап)</t>
  </si>
  <si>
    <t>Строительство ТП, ЛЭП-6 кВ для электроснабжения энергопринимающих устройств заявителя по адресу: 142921, Московская обл, Каширский г.о., Кашира г, Парковая ул, дом №5 вл.2</t>
  </si>
  <si>
    <t>Внешнее электроснабжение энергопринимающих устройств Заявителей по адресу:
140051, Московская обл., Люберецкий р-н, Красково гп.</t>
  </si>
  <si>
    <t>Строительство КРУН-6кВ, КЛ-6кВ, по адресу: 140009, Московская область, Люберецкий р-н, п. Красково, д. Машково, Машковский пр-д, д. № 7</t>
  </si>
  <si>
    <t>Реконструкция 2КТП-1607094. Строительство ЛЭП-0,4 кВ от РУ-0,4 кВ 2КТП-1607094 до ВРУ-2 заявителя по адресу: 140091, Московская обл, Дзержинский г., Угрешская ул. (2 Этап)</t>
  </si>
  <si>
    <t>Реконструкция ТП-18. Строительство ЛЭП-10 кВ от ТП-18 по адресу: 140090, Московская область, г. Дзержинский, ул. Академика Жукова (2 Этап)</t>
  </si>
  <si>
    <t>Строительство 2ЛЭП-0,4кВ по адресу: Московская обл., г. Дзержинский, Дзержинское ш., вл. № 9</t>
  </si>
  <si>
    <t>Реконструкция ТП-138. Строительство 2ЛЭП-10 кВ, 2КТП для электроснабжения заявителя по адресу: 143300, Московская обл, Наро-Фоминский р-н, Наро-Фоминск г., Брянская ул. (2, 3 Этап)</t>
  </si>
  <si>
    <t xml:space="preserve">Истринский муниципальный район </t>
  </si>
  <si>
    <t>Строительство ЛЭП-6кВ по адресу: 143500, Московская обл., Истринский р-н., г. Истра, ул. Шнырева, уч. № 4</t>
  </si>
  <si>
    <t>Строительство КТП, КЛ-10кВ по адресу: Московская обл., г. Фрязино, ул. Барские Пруды</t>
  </si>
  <si>
    <t>Строительство 2ЛЭП-0,4кВ по адресу: Московская обл., Клинский р-н, г. Клин, ул. Дзержинского</t>
  </si>
  <si>
    <t>Строительство ЛЭП-10 кВ от РП-50 до проектируемой 2КТП для электроснабжения Заявителя по адресу: 143900, Московская обл, Балашиха г., Молодежная ул., дом №9</t>
  </si>
  <si>
    <t>Строительство ЛЭП-0,4 кВ от РП-40 до границы участка Заявителя по адресу: 143912, г. Балашиха, ул. Советская, у дома 28А</t>
  </si>
  <si>
    <t xml:space="preserve">Внешнее электроснабжение ООО «Корбис-К» по адресу: 143912, Московская обл., Балашихинский р-н, г. Балашиха, 20-й км автодороги М-7 «Волга» (правая сторона)» </t>
  </si>
  <si>
    <t xml:space="preserve">Реконструкция ТП-41060, строительство 2ЛЭП-0,4кВ по адресу: Московская обл., 
Красногорский р-н, г. Красногорск, ул. 50 лет Октября (2 этап)
</t>
  </si>
  <si>
    <t>Строительство КТП-1814201, ЛЭП-10 кВ для электроснабжения энергопринимающих устройств заявителя по адресу: 140100, Московская обл, Раменский р-н, Раменское г, Мира ул</t>
  </si>
  <si>
    <t>Строительство ЛЭП-0,4кВ для электроснабжения энергопринимающих устройств заявителя по адресу: Московская обл., Воскресенский р-н, г. Воскресенск, ул. Больничный проезд, д №1, к. 14</t>
  </si>
  <si>
    <t xml:space="preserve">Внешняя схема электроснабжения энергопринимающих устройств Заявителя по адресу: Московская область, Одинцовский район, в районе д. Измалково (1, 2, 3 Этапы)
</t>
  </si>
  <si>
    <t>Строительство ТП-3 и ТП-14, строительство ЛЭП-10 кВ для электроснабжения энергопринимающих устройств заявителя по адресу: Московская обл., Одинцовский р-н,
Одинцово г., Северная ул (1,2,3 этапы)</t>
  </si>
  <si>
    <t>Новое строит-во БРТП, КЛ-10 кВ ООО "Траснфорт" Московская область, Одинцовский район, городское поселение Большие Вяземы, деревня Малые Вяземы</t>
  </si>
  <si>
    <t>Строительство ЛЭП-0,4 кВ для электроснабжения энергопринимающих устройств заявителя по адресу: 143007, Московская обл., Одинцовский р-н, г. Одинцово, Можайское шоссе, д. № 32 б</t>
  </si>
  <si>
    <t>Реконструкция РТП-16. Строительство ЛЭП-6 кВ от РТП-16 до ТП (заявителя) по адресу:
 141431, Московская обл, Химки г, Подрезково мкр., Колхозная ул (2 Этап)</t>
  </si>
  <si>
    <t>Реконструкция РП-40. Строительство 2ЛЭП-10 кВ от РП-40 до ТП (Заявителя) по адресу: Московская обл., Химки г., Молодежная ул., в районе ЦРБ (2 Этап)</t>
  </si>
  <si>
    <t>Строительство ЛЭП-0,4 кВ по адресу: 141420, Московская область, г. Химки, мкр. Подрезково, ул. Первомайская</t>
  </si>
  <si>
    <t>Строительство ЛЭП-0,4кВ по адресу: Московская область, Химкинский р-н, г. Химки, ул. Рабочая, д. № 3</t>
  </si>
  <si>
    <t>Строительство ТП-проект., ЛЭП-10 кВ  для электроснабжения энергопринимающих устройств заявителя по адресу: Московская обл, Химки г, Панфилова ул</t>
  </si>
  <si>
    <t>Строительство КТП, КЛ-10кВ по адресу: 141406, Московская обл., г. Химки, мкр. Левобережный, Лихачевское ш.</t>
  </si>
  <si>
    <t>Строительство ТП и КЛ-10 кВ по адресу: Московская область,
г. Мытищи, пересечение ул. Воровского и Олимпийского пр-та (мкр.25)</t>
  </si>
  <si>
    <t>Строительство ТП-проект., строительство 4КЛ-10 кВ от РУ-10 кВ ТП-проект. до места врезки в КЛ-10 кВ ТП-462 – ТП-464 для электроснабжения энергопринимающих устройств заявителя по адресу: Московская обл, Мытищи г.о., мкр. №17, корп. 38</t>
  </si>
  <si>
    <t>Строительство 2ЛЭП-0,4кВ по адресу: 141009, Московская обл., г. Мытищи, ул. Коминтерна</t>
  </si>
  <si>
    <t>Строительство 2ЛЭП-10 кВ по адресу: 141100, Московская обл., Щелковский р-н, рп. Монино, Новинское ш</t>
  </si>
  <si>
    <t>Строительство ЛЭП-0,4кВ по адресу: Московская обл., г. Пущино, микрорайон Д</t>
  </si>
  <si>
    <t>Реконструкция РУ-6 кВ РТП-70, строительство ТП-проект., 2КЛ-6 кВ для электроснабжения энергопринимающих устройств заявителя по адресу: Московская обл, г.о. Подольск, мкр-н Климовск, ул. Революции, д. 2 (2 Этап)</t>
  </si>
  <si>
    <t>Реконструкция РТП-50. Строительство ЛЭП-0,4 кВ от РТП-50 по адресу: Московская область, г. Подольск, в границах улиц: Сосновая, Циолковского и границ города</t>
  </si>
  <si>
    <t>Строительство ЛЭП-0,4кВ по адресу: 142204, Московская обл., г. Серпухов, ул. Юбилейная</t>
  </si>
  <si>
    <t>Строительство пристройки к зданию ЦРП1 НПЗ с установкой ячеек 10 кВ, строительство 2ЛЭП-10 кВ для электроснабжения энергопринимающих устройств заявителя по адресу: Московская обл, г. Дубна</t>
  </si>
  <si>
    <t>Строительство 2БКТП, КЛ-6 кВ для электроснабжения заявителя по адресу: Московская обл, Сергиево-Посадский район, Сергиев Посад г., ул. Вифанская</t>
  </si>
  <si>
    <t>Реконструкция ТП-6003. Строительство КТП-1808231, КЛ-6 кВ для электроснабжения энергопринимающих устройств заявителя по адресу: Московская обл, Сергиево-Посадский р-н, 
г. Хотьково, ул. Лихачева, д.4</t>
  </si>
  <si>
    <t>Строительство  КТП-1805372, КЛ-10 кВ, КЛ-0,4 кВ для электроснабжения заявителя по адресу: Московская обл, Сергиево-Посадский р-н, Сергиев Посад г., в районе ул. Пограничная</t>
  </si>
  <si>
    <t>Строительство ЛЭП-0,4кВ по адресу: 141284, Московская обл., г. Ивантеевка, ул. Южная</t>
  </si>
  <si>
    <t>Строительство ЛЭП-0,4кВ по адресу: 141280, Московская обл., г. Ивантеевка, ул. Хлебозаводская</t>
  </si>
  <si>
    <t xml:space="preserve">Домодедовский муниципальный район </t>
  </si>
  <si>
    <t>Строительство ЛЭП-0,4 кВ от ТП-577 для электроснабжения энергопринимающих устройств заявителя по адресу: Московская обл, Домодедово г, Западный мкр, Дружбы ул.</t>
  </si>
  <si>
    <t xml:space="preserve">Строительство КРУН-10кВ, КЛ-10кВ, по адресу: Московская область, г. Домодедово, 
ул. Краснодарская, д. № 2 </t>
  </si>
  <si>
    <t>Реконструкция РТП-34, строительство РП-проект. и КЛ-10 кВ для электроснабжения энергопринимающих устройств заявителя по адресу: Московская обл, Солнечногорский р-н, гп Поварово, в районе д. Марьино (2 этап)</t>
  </si>
  <si>
    <t>G_2396/15</t>
  </si>
  <si>
    <t>J_ОД-17/19</t>
  </si>
  <si>
    <t>J_5230/18</t>
  </si>
  <si>
    <t>J_6120/19</t>
  </si>
  <si>
    <t>J_5883/19</t>
  </si>
  <si>
    <t>J_5839/19</t>
  </si>
  <si>
    <t>J_ЦА-5/19</t>
  </si>
  <si>
    <t>J_6163/19</t>
  </si>
  <si>
    <t>J_5822/18</t>
  </si>
  <si>
    <t>J_1823495(5770/19)</t>
  </si>
  <si>
    <t>J_1906436
(5874/19)</t>
  </si>
  <si>
    <t>J_1823369(6021/19)</t>
  </si>
  <si>
    <t>J_1906243
(5877/19)</t>
  </si>
  <si>
    <t>Фактический объем финансирования капитальных вложений на 01.01.2020г.,
млн. рублей
(с НДС)</t>
  </si>
  <si>
    <t>Остаток финансирования капитальных вложений на 01.01.2020 г в прогнозных ценах соответствующих лет, млн. рублей
(с НДС)</t>
  </si>
  <si>
    <t>распоряжение Минэнерго МО от 18.12.2019 №105</t>
  </si>
  <si>
    <t>Финансирование капитальных вложений 2020 года, млн. рублей (с НДС)</t>
  </si>
  <si>
    <t>Фактический объем освоения капитальных вложений на 01.01. 2020г. в прогнозных ценах соответствующих лет, млн. рублей
(без НДС)</t>
  </si>
  <si>
    <t>приказ Минэнерго МО от 18.12.2019 № 105</t>
  </si>
  <si>
    <t>2020</t>
  </si>
  <si>
    <t>приказом Минэнерго МО № 105 от 18.12.2019</t>
  </si>
  <si>
    <t>приказ Минэнерго МО № 105 от 18.12.2019</t>
  </si>
  <si>
    <t>1.2.1.1</t>
  </si>
  <si>
    <t>1.4</t>
  </si>
  <si>
    <t>1.1.2.1</t>
  </si>
  <si>
    <t>распоряжение Минэнерго МО от 18.12.2019 № 105</t>
  </si>
  <si>
    <t>Всего за 2020 год</t>
  </si>
  <si>
    <t>Остаток освоения капитальных вложений на 01.01. 2020 года , млн. рублей
(без НДС)</t>
  </si>
  <si>
    <t>Освоение капитальных вложений 2020 года , млн. рублей (без НДС)</t>
  </si>
  <si>
    <t>Финансирование капитальных вложений 2020 года , млн. рублей (с НДС)</t>
  </si>
  <si>
    <t>Освоение капитальных вложений 2020 года, млн. рублей (без НДС)</t>
  </si>
  <si>
    <t>Реконструкция участка ЛЭП-0,4 кВ от ТП-1277 до границы участка заявителя по адресу: Московская обл, Орехово-Зуевский р-н, Савинская д</t>
  </si>
  <si>
    <t>Реконструкция РУ-6 кВ ЦРП-14 для электроснабжения энергопринимающих устройств заявителя по адресу: Московская обл, г. Рошаль, ул. Косякова, дом № 18</t>
  </si>
  <si>
    <t>Реконструкция КТП-101 по адресу: Московская обл, г.о. Озерский, д. Редькино</t>
  </si>
  <si>
    <t>Реконструкция ТП-161 по адресу: Московская обл., г. Серпухов, Северное ш., д. № 6А</t>
  </si>
  <si>
    <t>Реконструкция участка ЛЭП-0,4 кВ от РП-10-7, строительство ЛЭП-0,4 кВ от ближайшей опоры ВЛ-0,4 кВ от РП-10-7 для электроснабжения энергопринимающих устройств заявителя по адресу: Московская обл., Серпуховский р-н, д. Паниково (1 этап)</t>
  </si>
  <si>
    <t>Реконструкция РТП-47. Строительство ТП, ЛЭП-10 кВ 
по адресу: Московская область, г. Люберцы, д. Мотяково</t>
  </si>
  <si>
    <t>Реконструкция КТП-1703 по адресу: Московская обл., Пушкинский р-н., д. Кощейково</t>
  </si>
  <si>
    <t>Реконструкция КТП-21 по адресу: Московская обл., Пушкинский р-н., п. Лесной, ул. Пушкина</t>
  </si>
  <si>
    <t>Реконструкция ВЛ-0,4 кВ от ТП-544 для электроснабжения энергопринимающих устройств заявителя по адресу: Московская обл., г. Красноармейск, ул. Морозова, д. №5</t>
  </si>
  <si>
    <t>Реконструкция ТП-1335 по адресу: Московская обл., Пушкинский р-н, г. Пушкино</t>
  </si>
  <si>
    <t>Реконструкция ТП-835 для электроснабжения энергопринимающих устройств заявителя по адресу: Московская обл., Балашиха г, Салтыковка мкр,Разинское ш, владение № 6</t>
  </si>
  <si>
    <t>Реконструкция ЛЭП-0,4 кВ от КТП-246 для электроснабжения энергопринимающих устройств заявителя по адресу: Московская обл., Раменский р-н, городское поселение Кратово, д. Хрипань, 
ул. Первая</t>
  </si>
  <si>
    <t>Реконструкция ВЛ 10 кВ отп. от ф.5 с п/ст 233 от оп.34 до оп.54 (инв. №10002671 ) по адресу: Московская обл., г.Домодедово, д. Благое</t>
  </si>
  <si>
    <t>Реконструкция ТП-217 и ТП-215 по адресу:Московская область, г. Коломна, ул. Октябрьской Революции</t>
  </si>
  <si>
    <t>Реконструкция ВЛ-0,4кВ от ТП-81 по адресу: МО, Коломенский р-н, Пески п, ДНТ "Советский художник"</t>
  </si>
  <si>
    <t>Реконструкция РТП-6 по адресу: Московская обл., г. Коломна, ул. Юбилейная, д. № 7а</t>
  </si>
  <si>
    <t>Реконструкция ТП-1175 по адресу: 141284, Московская обл., г. Ивантеевка, ул. Рабочая</t>
  </si>
  <si>
    <t>Реконструкция ТП-515137 по адресу: Московская обл., Одинцовский р-н, г Одинцово, ул. Зеленая</t>
  </si>
  <si>
    <t>Реконструкция РТП-51057 по адресу: Московская область, Одинцовский район, г. Одинцово, б-р Любы Новосёловой</t>
  </si>
  <si>
    <t>Реконструкция КТП-240, строительство ЛЭП-0,4 кВ для электроснабжения энергопринимающих устройств заявителя по адресу: Московская обл., Щелковский р-н, г. Щелково, ул. Заводская (1 этап)</t>
  </si>
  <si>
    <t>Реконструкция ЛЭП-0,4 кВ от ТП-77 для электроснабжения энергопринимающих устройств заявителя по адресу: Московская обл, Егорьевский р-н, г. Егорьевск, ул. Радио, дом № 32</t>
  </si>
  <si>
    <t>Реконструкция ЛЭП-0,4 кВ от ТП-196 для электроснабжения энергопринимающих устройств заявителя по адресу: Московская обл., Егорьевский р-н, г. Егорьевск, ул. Новая, дом № 54</t>
  </si>
  <si>
    <t>Реконструкция ЛЭП-0,4 кВ для электроснабжения энергопринимающих устройств заявителя по адресу: Московская обл., г. Климовск, СНТ «Весна-1</t>
  </si>
  <si>
    <t>Реконструкция РУ-0,4 кВ ТП-422 для электроснабжения энергопринимающих устройств заявителя по адресу: Московская обл., г. Подольск, ул. Парковая, дом № 26</t>
  </si>
  <si>
    <t>Реконструкция КЛ-0,4кВ, строительство ЛЭП-0,4кВ по адресу: Московская обл., г. Подольск, ул. Чехова, д. № 6а (1 этап)</t>
  </si>
  <si>
    <t>Реконструкция ТП-154 для электроснабжения энергопринимающих устройств заявителя по адресу: Московская обл., Сергиево-Посадский р-н, г. Сергиев Посад, Новоугличское шоссе, д. № 32</t>
  </si>
  <si>
    <t>Реконструкция ТП-135 для электроснабжения энергопринимающих устройств заявителя по адресу: 141300, Московская обл, Сергиево-Посадский р-н, г. Сергиев Посад, с. Благовещенье, дом № 6а</t>
  </si>
  <si>
    <t>Реконструкция ТП-22 для электроснабжения энергопринимающих устройств заявителя по адресу: 141315, Московская обл, Сергиево-Посадский р-н, Сергиев Посад г, Красной Армии пр-кт, дом №1а</t>
  </si>
  <si>
    <t>Реконструкция ТП-1810370 для электроснабжения энергопринимающих устройств заявителя по адресу: 141336, Московская обл, Сергиево-Посадский р-н, п. Реммаш, ул. Институтская, дом № 22 д</t>
  </si>
  <si>
    <t>Реконструкция ТП-676 для электроснабжения энергопринимающих устройств заявителя по адресу: 141305, Московская обл, Сергиево-Посадский р-н, г. Сергиев Посад, ш. Скобяное</t>
  </si>
  <si>
    <t>Реконструкция ТП-133 по адресу: Московская обл., Ленинский р-н, г. Видное, ст. Расторгуево</t>
  </si>
  <si>
    <t>Реконструкция участка ВЛИ-0,4 кВ от РТП-31 для электроснабжения энергопринимающих устройств заявителя по адресу: Московская обл., Ленинский р-н, с. Спасское, участок № 65/2</t>
  </si>
  <si>
    <t>Строительство КЛ-0,4кВ от РТП-100 до ВРУ МДОУ д/сад №43 по адресу: Московская область, г. Электросталь, ул. Жулябина, д.6а</t>
  </si>
  <si>
    <t>Строительство КЛ-0,4кВ от ТП-70, ТП-111 до ВРУ МДОУ д/сад №56 по адресу: Московская область, г. Электросталь, ул. Первомайская, д. 4а</t>
  </si>
  <si>
    <t>Строительство КЛ-0,4кВ от ТП-95, РП-199 до ВРУ МДОУ д/сад №62 по адресу: Московская область, г. Электросталь, ул. Победы, д. 3 к. 5</t>
  </si>
  <si>
    <t>Строительство МТП, ЛЭП-6 кВ по адресу: 142633, Московская область, Орехово-Зуевский р-н,          с/п Горское, СНТ «Сажени</t>
  </si>
  <si>
    <t>Строительство ТП (в районе ТП-25) по адресу: г. Рошаль, ул. Фр. Энгельса, 29</t>
  </si>
  <si>
    <t>Городской округ Серебряные-Пруды</t>
  </si>
  <si>
    <t>Строительство автоматического пункта секционирования по адресу: 142970, Московская обл, Серебряно-Прудский р-н, Серебряные Пруды п, Тополя мкр</t>
  </si>
  <si>
    <t>Строительство КТП, КЛ-6 кВ по адресу: Московская обл, Люберецкий р-н, д. Ново-Марусино, пр. Кореневского балластного карьера, д. № 1</t>
  </si>
  <si>
    <t>Строительство ТП, КЛ-6 кВ по адресу: Московская обл, Рузский р-н, 26 квартал ФГУ «Верейский лесхоз», СНТ «Многодетная семья</t>
  </si>
  <si>
    <t>Строительство КТП по адресу: Московская область, Раменский р-н, с. Зюзино, ул.Луговая</t>
  </si>
  <si>
    <t>Строительство ТП, ЛЭП-6 кВ по адресу: Московская область, Раменский р-н, с/п Новохаритоновское</t>
  </si>
  <si>
    <t>Строительство КЛ-0,4 кВ от ТП-3 по адресу: Московская область, Раменский р-н, с. Константиново</t>
  </si>
  <si>
    <t>Строительство ТП, ЛЭП-10 кВ по адресу: Московская обл., Раменский р-н, 
г. Раменское</t>
  </si>
  <si>
    <t xml:space="preserve">Строительство 2КТП в районе ТП-313 по адресу: Московская область, г. Воскресенск, мкрн. Лопатинский, ул. Центральная
</t>
  </si>
  <si>
    <t>Строительство ТП-проект., строительство ЛЭП-6 кВ, строительство ЛЭП-0,4 кВ для электроснабжения энергопринимающих устройств заявителя по адресу: Московская обл, Химкинский р-н, Сходня мкр, Первомайская ул</t>
  </si>
  <si>
    <t>Строительство ТП, КЛ-6 кВ по адресу: Московская обл., г. Подольск, ул. Лобачева</t>
  </si>
  <si>
    <t>Реконструкция РТП-348. Строительство КТП-1803764, ЛЭП-6 кВ для электроснабжения энергопринимающих устройств  заявителя по адресу: 142621, Московская обл, Орехово-Зуевский р-н, Куровское г., Коммунистическая ул. (2 Этап)</t>
  </si>
  <si>
    <t>Строительство ТП, КЛ-6 кВ и КЛ-0,4 кВ по адресу: 142672, Московская область, Орехово-Зуевский район, г. Ликино-Дулево, ул. 2-я Пятилетка</t>
  </si>
  <si>
    <t>Реконструкция КЛ-0,4 кВ от РУ-0,4 кВ ТП-128, строительство ЛЭП-0,4 кВ от РУ-0,4 кВ ТП 128 для электроснабжения энергопринимающих устройств заявителя по адресу: Московская обл., г. Реутов, ул. Ленина, 2а (2 этап)</t>
  </si>
  <si>
    <t>ТП-1342) Стр-во КЛ-10 кВ ООО "ТРЦ Одинцово", компл.РУ-10 кВ проектируемой ТП д. Лохино ТЗ-05-14-23</t>
  </si>
  <si>
    <t>Строительство ЛЭП-0,4кВ по адресу: 141100, Московская область, Щелковский р-н., г. Щелково, квартал Гагаринский, д. 4Б</t>
  </si>
  <si>
    <t>полугодие</t>
  </si>
  <si>
    <t>полугодие  2020</t>
  </si>
  <si>
    <t>Приложение № 20</t>
  </si>
  <si>
    <t>Форма 20. Отчет об исполнении финансового плана субъекта электроэнергетики (квартальный)</t>
  </si>
  <si>
    <t>Инвестиционная программа</t>
  </si>
  <si>
    <t xml:space="preserve">Субъект Российской Федерации: </t>
  </si>
  <si>
    <t>Московская область</t>
  </si>
  <si>
    <t xml:space="preserve">Год раскрытия (предоставления) информации: </t>
  </si>
  <si>
    <t>Утвержденные плановые значения показателей приведены в соответствии с распоряжением Минэнерго МО от 18.12.2019 № 105</t>
  </si>
  <si>
    <t>1. Финансово-экономическая модель деятельности субъекта электроэнергетики</t>
  </si>
  <si>
    <t>№ п/п</t>
  </si>
  <si>
    <t>Показатель</t>
  </si>
  <si>
    <t>Ед. изм.</t>
  </si>
  <si>
    <t>Отчетный год 2020</t>
  </si>
  <si>
    <t>Отклонение от плановых значений по итогам отчетного периода</t>
  </si>
  <si>
    <t>Причины
отклонений</t>
  </si>
  <si>
    <t>План 2020</t>
  </si>
  <si>
    <t>План 1 полугодие 2020</t>
  </si>
  <si>
    <t>в ед. измерений</t>
  </si>
  <si>
    <t>в процентах,
%</t>
  </si>
  <si>
    <t>БЮДЖЕТ ДОХОДОВ И РАСХОДОВ</t>
  </si>
  <si>
    <t>I</t>
  </si>
  <si>
    <t>Выручка от реализации товаров (работ, услуг) всего, в том числе *:</t>
  </si>
  <si>
    <t>млн. рублей</t>
  </si>
  <si>
    <t>1.1</t>
  </si>
  <si>
    <t>Производство и поставка электрической энергии и мощности всего, в том числе:</t>
  </si>
  <si>
    <t>1.1.1</t>
  </si>
  <si>
    <t>производство и поставка электрической энергии на оптовом рынке электрической энергии и мощности</t>
  </si>
  <si>
    <t>1.1.2</t>
  </si>
  <si>
    <t>производство и поставка электрической мощности на оптовом рынке электрической энергии и мощности</t>
  </si>
  <si>
    <t>1.1.3</t>
  </si>
  <si>
    <t>производство и поставка электрической энергии (мощности) на розничных рынках электрической энергии</t>
  </si>
  <si>
    <t>1.2</t>
  </si>
  <si>
    <t>Производство и поставка тепловой энергии (мощности)</t>
  </si>
  <si>
    <t>1.3</t>
  </si>
  <si>
    <t>Оказание услуг по передаче электрической энергии</t>
  </si>
  <si>
    <t>Оказание услуг по передаче тепловой энергии, теплоносителя</t>
  </si>
  <si>
    <t>1.5</t>
  </si>
  <si>
    <t>Оказание услуг по технологическому присоединению</t>
  </si>
  <si>
    <t>1.6</t>
  </si>
  <si>
    <t>Реализация электрической энергии и мощности</t>
  </si>
  <si>
    <t>1.7</t>
  </si>
  <si>
    <t>Реализации тепловой энергии (мощности)</t>
  </si>
  <si>
    <t>1.8</t>
  </si>
  <si>
    <t>Оказание услуг по оперативно-диспетчерскому управлению в электроэнергетике всего, в том числе:</t>
  </si>
  <si>
    <t>1.8.1</t>
  </si>
  <si>
    <t>в части управления технологическими режимами</t>
  </si>
  <si>
    <t>1.8.2</t>
  </si>
  <si>
    <t>в части обеспечения надежности</t>
  </si>
  <si>
    <t>1.9</t>
  </si>
  <si>
    <t>Прочая деятельность</t>
  </si>
  <si>
    <t>II</t>
  </si>
  <si>
    <t>Себестоимость товаров (работ, услуг), коммерческие и управленческие расходы всего, в том числе:</t>
  </si>
  <si>
    <t>2.1</t>
  </si>
  <si>
    <t>2.1.1</t>
  </si>
  <si>
    <t>2.1.2</t>
  </si>
  <si>
    <t>2.1.3</t>
  </si>
  <si>
    <t>2.2</t>
  </si>
  <si>
    <t>2.3</t>
  </si>
  <si>
    <t>2.4</t>
  </si>
  <si>
    <t>2.5</t>
  </si>
  <si>
    <t>2.6</t>
  </si>
  <si>
    <t>2.7</t>
  </si>
  <si>
    <t>2.8</t>
  </si>
  <si>
    <t>2.8.1</t>
  </si>
  <si>
    <t>2.8.2</t>
  </si>
  <si>
    <t>2.9</t>
  </si>
  <si>
    <t>II.I</t>
  </si>
  <si>
    <t>Материальные расходы всего, в том числе:</t>
  </si>
  <si>
    <t>расходы на топливо на технологические цели</t>
  </si>
  <si>
    <t>покупная энергия, в том числе:</t>
  </si>
  <si>
    <t>2.1.2.1</t>
  </si>
  <si>
    <t>покупная электрическая энергия (мощность) всего, в том числе:</t>
  </si>
  <si>
    <t>2.1.2.1.1</t>
  </si>
  <si>
    <t>на технологические цели, включая энергию на компенсацию потерь при ее передаче</t>
  </si>
  <si>
    <t>2.1.2.1.2</t>
  </si>
  <si>
    <t>для последующей перепродажи</t>
  </si>
  <si>
    <t>2.1.2.2</t>
  </si>
  <si>
    <t>покупная тепловая энергия (мощность)</t>
  </si>
  <si>
    <t>сырье, материалы, запасные части, инструменты</t>
  </si>
  <si>
    <t>2.1.4</t>
  </si>
  <si>
    <t>прочие материальные расходы</t>
  </si>
  <si>
    <t>II.II</t>
  </si>
  <si>
    <t>Работы и услуги производственного характера всего, в том числе:</t>
  </si>
  <si>
    <t>2.2.1</t>
  </si>
  <si>
    <t>услуги по передаче электрической энергии по единой (национальной) общероссийской электрической сети</t>
  </si>
  <si>
    <t>2.2.2</t>
  </si>
  <si>
    <t>услуги по передаче электрической энергии по сетям территориальной сетевой организации</t>
  </si>
  <si>
    <t>2.2.3</t>
  </si>
  <si>
    <t>услуги по передаче тепловой энергии, теплоносителя</t>
  </si>
  <si>
    <t>2.2.4</t>
  </si>
  <si>
    <t>услуги инфраструктурных организаций *****</t>
  </si>
  <si>
    <t>2.2.5</t>
  </si>
  <si>
    <t>прочие услуги производственного характера</t>
  </si>
  <si>
    <t>II.III</t>
  </si>
  <si>
    <t>Расходы на оплату труда с учетом страховых взносов</t>
  </si>
  <si>
    <t>II.IV</t>
  </si>
  <si>
    <t>Амортизация основных средств и нематериальных активов</t>
  </si>
  <si>
    <t>II.V</t>
  </si>
  <si>
    <t>Налоги и сборы всего, в том числе:</t>
  </si>
  <si>
    <t>2.5.1</t>
  </si>
  <si>
    <t>налог на имущество организации</t>
  </si>
  <si>
    <t>2.5.2</t>
  </si>
  <si>
    <t>прочие налоги и сборы</t>
  </si>
  <si>
    <t>II.VI</t>
  </si>
  <si>
    <t>Прочие расходы всего, в том числе:</t>
  </si>
  <si>
    <t>2.6.1</t>
  </si>
  <si>
    <t>работы и услуги непроизводственного характера</t>
  </si>
  <si>
    <t>2.6.2</t>
  </si>
  <si>
    <t>арендная плата, лизинговые платежи</t>
  </si>
  <si>
    <t>2.6.3</t>
  </si>
  <si>
    <t>иные прочие расходы</t>
  </si>
  <si>
    <t>II.VII</t>
  </si>
  <si>
    <t>Иные сведения:</t>
  </si>
  <si>
    <t>2.7.1</t>
  </si>
  <si>
    <t>Расходы на ремонт</t>
  </si>
  <si>
    <t>2.7.2</t>
  </si>
  <si>
    <t>Коммерческие расходы</t>
  </si>
  <si>
    <t>2.7.3</t>
  </si>
  <si>
    <t>Управленческие расходы</t>
  </si>
  <si>
    <t>III</t>
  </si>
  <si>
    <t>Прибыль (убыток) от продаж (строка I - строка II) всего, в том числе:</t>
  </si>
  <si>
    <t>3.1</t>
  </si>
  <si>
    <t>3.1.1</t>
  </si>
  <si>
    <t>3.1.2</t>
  </si>
  <si>
    <t>3.1.3</t>
  </si>
  <si>
    <t>3.2</t>
  </si>
  <si>
    <t>3.3</t>
  </si>
  <si>
    <t>3.4</t>
  </si>
  <si>
    <t>3.5</t>
  </si>
  <si>
    <t>3.6</t>
  </si>
  <si>
    <t>3.7</t>
  </si>
  <si>
    <t>3.8</t>
  </si>
  <si>
    <t>3.8.1</t>
  </si>
  <si>
    <t>3.8.2</t>
  </si>
  <si>
    <t>3.9</t>
  </si>
  <si>
    <t>IV</t>
  </si>
  <si>
    <t>Прочие доходы и расходы (сальдо) (строка 4.1 - строка 4.2)</t>
  </si>
  <si>
    <t>Прочие доходы всего, в том числе:</t>
  </si>
  <si>
    <t>4.1.1</t>
  </si>
  <si>
    <t>доходы от участия в других организациях</t>
  </si>
  <si>
    <t>4.1.2</t>
  </si>
  <si>
    <t>проценты к получению</t>
  </si>
  <si>
    <t>4.1.3</t>
  </si>
  <si>
    <t>восстановление резервов всего, в том числе:</t>
  </si>
  <si>
    <t>4.1.3.1</t>
  </si>
  <si>
    <t>по сомнительным долгам</t>
  </si>
  <si>
    <t>4.1.4</t>
  </si>
  <si>
    <t>прочие внереализационные доходы</t>
  </si>
  <si>
    <t>4.2.1</t>
  </si>
  <si>
    <t>расходы, связанные с персоналом</t>
  </si>
  <si>
    <t>4.2.2</t>
  </si>
  <si>
    <t>проценты к уплате</t>
  </si>
  <si>
    <t>4.2.3</t>
  </si>
  <si>
    <t>создание резервов всего, в том числе:</t>
  </si>
  <si>
    <t>4.2.3.1</t>
  </si>
  <si>
    <t>4.2.4</t>
  </si>
  <si>
    <t>прочие внереализационные расходы</t>
  </si>
  <si>
    <t>V</t>
  </si>
  <si>
    <t>Прибыль (убыток) до налогообложения (строка III + строка IV) всего, в том числе:</t>
  </si>
  <si>
    <t>Производство и поставка электрической энергии на оптовом рынке электрической энергии и мощности</t>
  </si>
  <si>
    <t>5.8</t>
  </si>
  <si>
    <t>5.8.1</t>
  </si>
  <si>
    <t>5.8.2</t>
  </si>
  <si>
    <t>5.9</t>
  </si>
  <si>
    <t>VI</t>
  </si>
  <si>
    <t>Налог на прибыль всего, в том числе:</t>
  </si>
  <si>
    <t>Производство и поставка тепловой энергии (мощности);</t>
  </si>
  <si>
    <t>Оказание услуг по передаче электрической энергии;</t>
  </si>
  <si>
    <t>Оказание услуг по передаче тепловой энергии, теплоносителя;</t>
  </si>
  <si>
    <t>Оказание услуг по технологическому присоединению;</t>
  </si>
  <si>
    <t>Реализация электрической энергии и мощности;</t>
  </si>
  <si>
    <t>Реализации тепловой энергии (мощности);</t>
  </si>
  <si>
    <t>6.8</t>
  </si>
  <si>
    <t>6.8.1</t>
  </si>
  <si>
    <t>6.8.2</t>
  </si>
  <si>
    <t>6.9</t>
  </si>
  <si>
    <t>Прочая деятельность;</t>
  </si>
  <si>
    <t>VII</t>
  </si>
  <si>
    <t>Чистая прибыль (убыток) всего, в том числе:</t>
  </si>
  <si>
    <t>7.6</t>
  </si>
  <si>
    <t>7.7</t>
  </si>
  <si>
    <t>7.8</t>
  </si>
  <si>
    <t>7.8.1</t>
  </si>
  <si>
    <t>7.8.2</t>
  </si>
  <si>
    <t>7.9</t>
  </si>
  <si>
    <t>15.1.3</t>
  </si>
  <si>
    <t>на рефинансирование кредитов и займов</t>
  </si>
  <si>
    <t>15.2</t>
  </si>
  <si>
    <t>Выплата дивидендов</t>
  </si>
  <si>
    <t>15.3</t>
  </si>
  <si>
    <t>Прочие выплаты по финансовым операциям</t>
  </si>
  <si>
    <t>XVI</t>
  </si>
  <si>
    <t>Сальдо денежных средств по операционной деятельности (строка X - строка XI) всего, в том числе:</t>
  </si>
  <si>
    <t>XVII</t>
  </si>
  <si>
    <t>Сальдо денежных средств по инвестиционным операциям всего (строка XII - строка XIII), всего в том числе</t>
  </si>
  <si>
    <t>17.1</t>
  </si>
  <si>
    <t>Сальдо денежных средств по инвестиционным операциям</t>
  </si>
  <si>
    <t>17.2</t>
  </si>
  <si>
    <t>Сальдо денежных средств по прочей деятельности</t>
  </si>
  <si>
    <t>XVIII</t>
  </si>
  <si>
    <t>Сальдо денежных средств по финансовым операциям всего (строка XIV - строка XV), в том числе</t>
  </si>
  <si>
    <t>18.1</t>
  </si>
  <si>
    <t>Сальдо денежных средств по привлечению и погашению кредитов и займов</t>
  </si>
  <si>
    <t>18.2</t>
  </si>
  <si>
    <t>Сальдо денежных средств по прочей финансовой деятельности</t>
  </si>
  <si>
    <t>XIX</t>
  </si>
  <si>
    <t>Сальдо денежных средств от транзитных операций</t>
  </si>
  <si>
    <t>XX</t>
  </si>
  <si>
    <t>Итого сальдо денежных средств (строка XVI + строка XVII + строка XVIII + строка XIX)</t>
  </si>
  <si>
    <t>XXI</t>
  </si>
  <si>
    <t>Остаток денежных средств на начало периода</t>
  </si>
  <si>
    <t>XXII</t>
  </si>
  <si>
    <t>Остаток денежных средств на конец периода</t>
  </si>
  <si>
    <t>XXIII</t>
  </si>
  <si>
    <t>-</t>
  </si>
  <si>
    <t>23.1</t>
  </si>
  <si>
    <t>Дебиторская задолженность на конец периода всего, в том числе:</t>
  </si>
  <si>
    <t>23.1.1</t>
  </si>
  <si>
    <t>производство и поставка электрической энергии и мощности всего, в том числе:</t>
  </si>
  <si>
    <t>23.1.1.а</t>
  </si>
  <si>
    <t>из нее просроченная</t>
  </si>
  <si>
    <t>23.1.1.1</t>
  </si>
  <si>
    <t>23.1.1.1.а</t>
  </si>
  <si>
    <t>23.1.1.2</t>
  </si>
  <si>
    <t>23.1.1.2.а</t>
  </si>
  <si>
    <t>23.1.1.3</t>
  </si>
  <si>
    <t>23.1.1.3.а</t>
  </si>
  <si>
    <t>23.1.2</t>
  </si>
  <si>
    <t>производство и поставка тепловой энергии (мощности)</t>
  </si>
  <si>
    <t>23.1.2.а</t>
  </si>
  <si>
    <t>23.1.3</t>
  </si>
  <si>
    <t>оказание услуг по передаче электрической энергии</t>
  </si>
  <si>
    <t>23.1.3.а</t>
  </si>
  <si>
    <t>23.1.4</t>
  </si>
  <si>
    <t>оказание услуг по передаче тепловой энергии, теплоносителя</t>
  </si>
  <si>
    <t>23.1.4.а</t>
  </si>
  <si>
    <t>23.1.5</t>
  </si>
  <si>
    <t>оказание услуг по технологическому присоединению</t>
  </si>
  <si>
    <t>23.1.5.а</t>
  </si>
  <si>
    <t>23.1.7</t>
  </si>
  <si>
    <t>реализация электрической энергии и мощности</t>
  </si>
  <si>
    <t>23.1.6.а</t>
  </si>
  <si>
    <t>реализации тепловой энергии (мощности)</t>
  </si>
  <si>
    <t>23.1.7.а</t>
  </si>
  <si>
    <t>23.1.8</t>
  </si>
  <si>
    <t>оказание услуг по оперативно-диспетчерскому управлению в электроэнергетике всего, в том числе:</t>
  </si>
  <si>
    <t>23.1.8.а</t>
  </si>
  <si>
    <t>23.1.8.1</t>
  </si>
  <si>
    <t>23.1.8.1.а</t>
  </si>
  <si>
    <t>23.1.8.2</t>
  </si>
  <si>
    <t>23.1.8.2.а</t>
  </si>
  <si>
    <t>23.1.9</t>
  </si>
  <si>
    <t>прочая деятельность</t>
  </si>
  <si>
    <t>23.1.9.а</t>
  </si>
  <si>
    <t>23.2</t>
  </si>
  <si>
    <t>Кредиторская задолженность на конец периода всего, в том числе:</t>
  </si>
  <si>
    <t>23.2.1</t>
  </si>
  <si>
    <t>поставщикам топлива на технологические цели</t>
  </si>
  <si>
    <t>23.2.1.а</t>
  </si>
  <si>
    <t>23.2.2</t>
  </si>
  <si>
    <t>поставщикам покупной энергии всего, в том числе:</t>
  </si>
  <si>
    <t>23.2.2.1</t>
  </si>
  <si>
    <t>на оптовом рынке электрической энергии и мощности</t>
  </si>
  <si>
    <t>23.2.2.1.а</t>
  </si>
  <si>
    <t>23.2.2.2</t>
  </si>
  <si>
    <t>на розничных рынках</t>
  </si>
  <si>
    <t>23.2.2.2.а</t>
  </si>
  <si>
    <t>23.2.3</t>
  </si>
  <si>
    <t>по оплате услуг на передачу электрической энергии по единой (национальной) общероссийской электрической сети</t>
  </si>
  <si>
    <t>23.2.3.а</t>
  </si>
  <si>
    <t>23.2.4</t>
  </si>
  <si>
    <t>по оплате услуг территориальных сетевых организаций</t>
  </si>
  <si>
    <t>23.2.4.а</t>
  </si>
  <si>
    <t>23.2.5</t>
  </si>
  <si>
    <t>перед персоналом по оплате труда</t>
  </si>
  <si>
    <t>23.2.5.а</t>
  </si>
  <si>
    <t>23.2.6</t>
  </si>
  <si>
    <t>перед бюджетами и внебюджетными фондами</t>
  </si>
  <si>
    <t>23.2.6.а</t>
  </si>
  <si>
    <t>23.2.7</t>
  </si>
  <si>
    <t>по договорам технологического присоединения</t>
  </si>
  <si>
    <t>23.2.7.а</t>
  </si>
  <si>
    <t>23.2.8</t>
  </si>
  <si>
    <t>по обязательствам перед поставщиками и подрядчиками по исполнению инвестиционной программы</t>
  </si>
  <si>
    <t>23.2.8.а</t>
  </si>
  <si>
    <t>23.2.9</t>
  </si>
  <si>
    <t>прочая кредиторская задолженность</t>
  </si>
  <si>
    <t>23.2.9.а</t>
  </si>
  <si>
    <t>23.3</t>
  </si>
  <si>
    <t>Отношение поступлений денежных средств к выручке от реализованных товаров и оказанных услуг (с учетом НДС) всего, в том числе:</t>
  </si>
  <si>
    <t>23.3.1</t>
  </si>
  <si>
    <t>от производства и поставки электрической энергии и мощности</t>
  </si>
  <si>
    <t>23.3.1.1</t>
  </si>
  <si>
    <t>от производства и поставки электрической энергии на оптовом рынке электрической энергии и мощности</t>
  </si>
  <si>
    <t>23.3.1.2</t>
  </si>
  <si>
    <t>от производства и поставки электрической мощности на оптовом рынке электрической энергии и мощности</t>
  </si>
  <si>
    <t>23.3.1.3</t>
  </si>
  <si>
    <t>от производства и поставки электрической энергии (мощности) на розничных рынках электрической энергии</t>
  </si>
  <si>
    <t>23.3.2</t>
  </si>
  <si>
    <t>от производства и поставки тепловой энергии (мощности)</t>
  </si>
  <si>
    <t>23.3.3</t>
  </si>
  <si>
    <t>от оказания услуг по передаче электрической энергии</t>
  </si>
  <si>
    <t>23.3.4</t>
  </si>
  <si>
    <t>от оказания услуг по передаче тепловой энергии, теплоносителя</t>
  </si>
  <si>
    <t>23.3.5</t>
  </si>
  <si>
    <t>от реализации электрической энергии и мощности</t>
  </si>
  <si>
    <t>23.3.6</t>
  </si>
  <si>
    <t>от реализации тепловой энергии (мощности)</t>
  </si>
  <si>
    <t>23.3.7</t>
  </si>
  <si>
    <t>от оказания услуг по оперативно-диспетчерскому управлению в электроэнергетике всего, в том числе:</t>
  </si>
  <si>
    <t>23.3.7.1</t>
  </si>
  <si>
    <t>23.3.7.2</t>
  </si>
  <si>
    <t>ТЕХНИКО-ЭКОНОМИЧЕСКИЕ ПОКАЗАТЕЛИ</t>
  </si>
  <si>
    <t>XXIV</t>
  </si>
  <si>
    <t>В отношении деятельности по производству электрической, тепловой энергии (мощности)</t>
  </si>
  <si>
    <t>х</t>
  </si>
  <si>
    <t>24.1</t>
  </si>
  <si>
    <t>Установленная электрическая мощность</t>
  </si>
  <si>
    <t>24.2</t>
  </si>
  <si>
    <t>Установленная тепловая мощность</t>
  </si>
  <si>
    <t>Гкал/час</t>
  </si>
  <si>
    <t>24.3</t>
  </si>
  <si>
    <t>Располагаемая электрическая мощность</t>
  </si>
  <si>
    <t>24.4</t>
  </si>
  <si>
    <t>Присоединенная тепловая мощность</t>
  </si>
  <si>
    <t>24.5</t>
  </si>
  <si>
    <t>Объем выработанной электрической энергии</t>
  </si>
  <si>
    <t>млн.кВт.ч</t>
  </si>
  <si>
    <t>24.6</t>
  </si>
  <si>
    <t>Объем продукции отпущенной с шин (коллекторов)</t>
  </si>
  <si>
    <t>24.6.1</t>
  </si>
  <si>
    <t>электрической энергии</t>
  </si>
  <si>
    <t>24.6.2</t>
  </si>
  <si>
    <t>тепловой энергии</t>
  </si>
  <si>
    <t>тыс.Гкал</t>
  </si>
  <si>
    <t>24.7</t>
  </si>
  <si>
    <t>Объем покупной продукции для последующей продажи</t>
  </si>
  <si>
    <t>24.7.1</t>
  </si>
  <si>
    <t>24.7.2</t>
  </si>
  <si>
    <t>электрической мощности</t>
  </si>
  <si>
    <t>24.7.3</t>
  </si>
  <si>
    <t>24.8</t>
  </si>
  <si>
    <t>Объем покупной продукции на технологические цели</t>
  </si>
  <si>
    <t>24.8.1</t>
  </si>
  <si>
    <t>24.8.2</t>
  </si>
  <si>
    <t>24.9</t>
  </si>
  <si>
    <t>Объем продукции отпущенной (проданной) потребителям</t>
  </si>
  <si>
    <t>24.9.1</t>
  </si>
  <si>
    <t>24.9.2</t>
  </si>
  <si>
    <t>24.9.3</t>
  </si>
  <si>
    <t>XXV</t>
  </si>
  <si>
    <t>В отношении деятельности по передаче электрической энергии</t>
  </si>
  <si>
    <t>25.1</t>
  </si>
  <si>
    <t>Объем отпуска электрической энергии из сети (полезный отпуск) всего, в том числе:</t>
  </si>
  <si>
    <t>25.1.1</t>
  </si>
  <si>
    <t>потребителям, присоединенным к единой (национальной) общероссийской электрической сети всего, в том числе:</t>
  </si>
  <si>
    <t>25.1.1.1</t>
  </si>
  <si>
    <t>территориальные сетевые организации</t>
  </si>
  <si>
    <t>25.1.1.2</t>
  </si>
  <si>
    <t>потребители, не являющиеся территориальными сетевыми организациями</t>
  </si>
  <si>
    <t>25.2</t>
  </si>
  <si>
    <t>Объем технологического расхода (потерь) при передаче электрической энергии</t>
  </si>
  <si>
    <t>25.3</t>
  </si>
  <si>
    <t>Заявленная мощность ***/фактическая мощность всего, в том числе:</t>
  </si>
  <si>
    <t>25.3.1</t>
  </si>
  <si>
    <t>потребителей, присоединенных к единой (национальной) общероссийской электрической сети всего, в том числе:</t>
  </si>
  <si>
    <t>25.3.1.1</t>
  </si>
  <si>
    <t>25.3.1.2</t>
  </si>
  <si>
    <t>25.4</t>
  </si>
  <si>
    <t>Количество условных единиц обслуживаемого электросетевого оборудования</t>
  </si>
  <si>
    <t>у.е.</t>
  </si>
  <si>
    <t>25.5</t>
  </si>
  <si>
    <t>Необходимая валовая выручка сетевой организации в части содержания (строка 1.3 - строка 2.2.1 - строка 2.2.2 - строка 2.1.2.1.1)</t>
  </si>
  <si>
    <t>XXVI</t>
  </si>
  <si>
    <t>В отношении сбытовой деятельности</t>
  </si>
  <si>
    <t>26.1</t>
  </si>
  <si>
    <t>Полезный отпуск электрической энергии потребителям</t>
  </si>
  <si>
    <t>26.2</t>
  </si>
  <si>
    <t>Отпуск тепловой энергии потребителям</t>
  </si>
  <si>
    <t>26.3</t>
  </si>
  <si>
    <t>Необходимая валовая выручка сбытовой организации без учета покупной электрической энергии (мощности) для последующей перепродажи и оплаты услуг по передаче электрической энергии</t>
  </si>
  <si>
    <t>26.4</t>
  </si>
  <si>
    <t>Необходимая валовая выручка сбытовой организации без учета затрат на покупку тепловой энергии и оплаты услуг по ее передаче</t>
  </si>
  <si>
    <t>XXVII</t>
  </si>
  <si>
    <t>В отношении деятельности по оперативно-диспетчерскому управлению</t>
  </si>
  <si>
    <t>27.1</t>
  </si>
  <si>
    <t>Установленная мощность в Единой энергетической системе России, в том числе</t>
  </si>
  <si>
    <t>27.1.1</t>
  </si>
  <si>
    <t>установленная электрическая мощность электростанций, входящих в Единую энергетическую систему России, осуществляющих деятельность по производству электрической энергии и продаваемой на оптовом рынке</t>
  </si>
  <si>
    <t>27.1.2</t>
  </si>
  <si>
    <t>установленная электрическая мощность электростанций, входящих в Единую энергетическую систему России, осуществляющих деятельность по производству электрической энергии и продаваемой на розничном рынке</t>
  </si>
  <si>
    <t>27.1.3</t>
  </si>
  <si>
    <t>средняя мощность поставки электрической энергии по группам точек поставки импорта на оптовом рынке</t>
  </si>
  <si>
    <t>27.2</t>
  </si>
  <si>
    <t>Объем потребления в Единой энергетической системе России, в том числе</t>
  </si>
  <si>
    <t>27.2.1</t>
  </si>
  <si>
    <t>суммарный объем потребления (покупки) электрической энергии по всем группам точек поставки, зарегистрированным на оптовом рынке</t>
  </si>
  <si>
    <t>27.2.2</t>
  </si>
  <si>
    <t>суммарный объем поставки электрической энергии на экспорт из России</t>
  </si>
  <si>
    <t>27.3</t>
  </si>
  <si>
    <t>Собственная необходимая валовая выручка субъекта оперативно-диспетчерского управления, всего в том числе</t>
  </si>
  <si>
    <t>27.3.1</t>
  </si>
  <si>
    <t>27.3.2</t>
  </si>
  <si>
    <t>XXVIII</t>
  </si>
  <si>
    <t>Среднесписочная численность работников</t>
  </si>
  <si>
    <t>чел.</t>
  </si>
  <si>
    <t>2 Источники финансирования инвестиционной программы субъекта электроэнергетики</t>
  </si>
  <si>
    <t>План  2020</t>
  </si>
  <si>
    <t>Источники финансирования инвестиционной программы всего (строка I + строка II) всего, в том числе:</t>
  </si>
  <si>
    <t>Собственные средства всего, в том числе:</t>
  </si>
  <si>
    <t>Прибыль, направляемая на инвестиции, в том числе:</t>
  </si>
  <si>
    <t>полученная от реализации продукции и оказанных услуг по регулируемым ценам (тарифам):</t>
  </si>
  <si>
    <t>1.1.1.1</t>
  </si>
  <si>
    <t>производства и поставки электрической энергии и мощности</t>
  </si>
  <si>
    <t>1.1.1.1.1</t>
  </si>
  <si>
    <t>1.1.1.1.2</t>
  </si>
  <si>
    <t>1.1.1.1.3</t>
  </si>
  <si>
    <t>1.1.1.2</t>
  </si>
  <si>
    <t>производства и поставки тепловой энергии (мощности)</t>
  </si>
  <si>
    <t>1.1.1.3</t>
  </si>
  <si>
    <t>оказания услуг по передаче электрической энергии</t>
  </si>
  <si>
    <t>1.1.1.4</t>
  </si>
  <si>
    <t>оказания услуг по передаче тепловой энергии, теплоносителя</t>
  </si>
  <si>
    <t>1.1.1.5</t>
  </si>
  <si>
    <t>от технологического присоединения, в том числе</t>
  </si>
  <si>
    <t>1.1.1.5.1</t>
  </si>
  <si>
    <t>от технологического присоединения объектов по производству электрической и тепловой энергии</t>
  </si>
  <si>
    <t>1.1.1.5.1.а</t>
  </si>
  <si>
    <t>авансовое использование прибыли</t>
  </si>
  <si>
    <t>1.1.1.5.2</t>
  </si>
  <si>
    <t>от технологического присоединения потребителей</t>
  </si>
  <si>
    <t>1.1.1.5.2.а</t>
  </si>
  <si>
    <t>1.1.1.6</t>
  </si>
  <si>
    <t>реализации электрической энергии и мощности</t>
  </si>
  <si>
    <t>1.1.1.7</t>
  </si>
  <si>
    <t>1.1.1.8</t>
  </si>
  <si>
    <t>оказания услуг по оперативно-диспетчерскому управлению в электроэнергетике всего, в том числе:</t>
  </si>
  <si>
    <t>1.1.1.8.1</t>
  </si>
  <si>
    <t>1.1.1.8.2</t>
  </si>
  <si>
    <t>прибыль от продажи электрической энергии (мощности) по нерегулируемым ценам, всего в том числе:</t>
  </si>
  <si>
    <t>1.1.2.2</t>
  </si>
  <si>
    <t>1.1.2.3</t>
  </si>
  <si>
    <t>прочая прибыль</t>
  </si>
  <si>
    <t>Амортизация основных средств всего, в том числе:</t>
  </si>
  <si>
    <t>1.2.1</t>
  </si>
  <si>
    <t>текущая амортизация, учтенная в ценах (тарифах) всего, в том числе:</t>
  </si>
  <si>
    <t>производство и поставка электрической энергии и мощности</t>
  </si>
  <si>
    <t>1.2.1.1.1</t>
  </si>
  <si>
    <t>1.2.1.1.2</t>
  </si>
  <si>
    <t>1.2.1.1.3</t>
  </si>
  <si>
    <t>1.2.1.2</t>
  </si>
  <si>
    <t>1.2.1.3</t>
  </si>
  <si>
    <t>1.2.1.4</t>
  </si>
  <si>
    <t>1.2.1.5</t>
  </si>
  <si>
    <t>1.2.1.6</t>
  </si>
  <si>
    <t>1.2.1.7</t>
  </si>
  <si>
    <t>1.2.1.7.1</t>
  </si>
  <si>
    <t>1.2.1.7.2</t>
  </si>
  <si>
    <t>1.2.2</t>
  </si>
  <si>
    <t>прочая текущая амортизация</t>
  </si>
  <si>
    <t>1.2.3</t>
  </si>
  <si>
    <t>недоиспользованная амортизация прошлых лет всего, в том числе:</t>
  </si>
  <si>
    <t>1.2.3.1</t>
  </si>
  <si>
    <t>1.2.3.1.1</t>
  </si>
  <si>
    <t>1.2.3.1.2</t>
  </si>
  <si>
    <t>1.2.3.2</t>
  </si>
  <si>
    <t>1.2.3.3</t>
  </si>
  <si>
    <t>1.2.3.4</t>
  </si>
  <si>
    <t>1.2.3.5</t>
  </si>
  <si>
    <t>1.2.3.6</t>
  </si>
  <si>
    <t>1.2.3.7</t>
  </si>
  <si>
    <t>1.2.3.7.1</t>
  </si>
  <si>
    <t>1.2.3.7.2</t>
  </si>
  <si>
    <t>Возврат налога на добавленную стоимость ****</t>
  </si>
  <si>
    <t>Прочие собственные средства всего, в том числе:</t>
  </si>
  <si>
    <t>1.4.1</t>
  </si>
  <si>
    <t>средства от эмиссии акций</t>
  </si>
  <si>
    <t>1.4.2</t>
  </si>
  <si>
    <t>остаток собственных средств на начало года</t>
  </si>
  <si>
    <t>Привлеченные средства всего, в том числе:</t>
  </si>
  <si>
    <t>Кредиты</t>
  </si>
  <si>
    <t>Облигационные займы</t>
  </si>
  <si>
    <t>Вексели</t>
  </si>
  <si>
    <t>Займы организаций</t>
  </si>
  <si>
    <t>Бюджетное финансирование</t>
  </si>
  <si>
    <t>средства федерального бюджета</t>
  </si>
  <si>
    <t>2.5.1.1</t>
  </si>
  <si>
    <t>в том числе средства федерального бюджета, недоиспользованные в прошлых
периодах</t>
  </si>
  <si>
    <t>средства консолидированного бюджета субъекта Российской Федерации</t>
  </si>
  <si>
    <t>2.5.2.1</t>
  </si>
  <si>
    <t>в том числе средства консолидированного бюджета субъекта Российской Федерации, недоиспользованные в прошлых периодах</t>
  </si>
  <si>
    <t>Использование лизинга</t>
  </si>
  <si>
    <t>Прочие привлеченные средства</t>
  </si>
  <si>
    <t>Объем финансирования мероприятий по технологическому присоединению льготных категорий заявителей максимальной присоединяемой мощностью до 150 кВт, в том числе за счет:</t>
  </si>
  <si>
    <t>цен (тарифов) на услуги по передаче электрической энергии;</t>
  </si>
  <si>
    <t>амортизации, учтенной в ценах (тарифах) на услуги по передаче электрической
энергии;</t>
  </si>
  <si>
    <t>кредитов</t>
  </si>
  <si>
    <t>Для субъектов электроэнергетики, осуществляющих регулируемые виды деятельности с использованием метода доходности инвестированного капитала</t>
  </si>
  <si>
    <t>3.2.1</t>
  </si>
  <si>
    <t>возврат инвестированного капитала, направляемый на инвестиции</t>
  </si>
  <si>
    <t>3.2.2</t>
  </si>
  <si>
    <t>доход на инвестированный капитал, направляемый на инвестиции</t>
  </si>
  <si>
    <t>3.2.3</t>
  </si>
  <si>
    <t>заемные средства, направляемые на инвестиции</t>
  </si>
  <si>
    <t>VIII</t>
  </si>
  <si>
    <t>Направления использования чистой прибыли</t>
  </si>
  <si>
    <t>На инвестиции</t>
  </si>
  <si>
    <t>Резервный фонд</t>
  </si>
  <si>
    <t>Остаток на развитие</t>
  </si>
  <si>
    <t>IX</t>
  </si>
  <si>
    <t>Прибыль до налогообложения без учета процентов к уплате и амортизации (строка V + строка 4.2.2 + строка II.IV)</t>
  </si>
  <si>
    <t>Долг (кредиты и займы) на начало периода всего, в том числе:</t>
  </si>
  <si>
    <t>9.2.1</t>
  </si>
  <si>
    <t>краткосрочные кредиты и займы на начало периода</t>
  </si>
  <si>
    <t>Долг (кредиты и займы) на конец периода, в том числе</t>
  </si>
  <si>
    <t>9.3.1</t>
  </si>
  <si>
    <t>краткосрочные кредиты и займы на конец периода</t>
  </si>
  <si>
    <t>Отношение долга (кредиты и займы) на конец периода (строка 9.3) к прибыли до налогообложения без учета процентов к уплате и амортизации (строка 9.1)</t>
  </si>
  <si>
    <t>БЮДЖЕТ ДВИЖЕНИЯ ДЕНЕЖНЫХ СРЕДСТВ</t>
  </si>
  <si>
    <t>X</t>
  </si>
  <si>
    <t>Поступления от текущих операций всего, в том числе:</t>
  </si>
  <si>
    <t>10.1.1</t>
  </si>
  <si>
    <t>10.1.2</t>
  </si>
  <si>
    <t>10.1.3</t>
  </si>
  <si>
    <t>10.5</t>
  </si>
  <si>
    <t>10.6</t>
  </si>
  <si>
    <t>10.7</t>
  </si>
  <si>
    <t>10.8</t>
  </si>
  <si>
    <t>10.8.1</t>
  </si>
  <si>
    <t>10.8.2</t>
  </si>
  <si>
    <t>10.9</t>
  </si>
  <si>
    <t>Поступления денежных средств за счет средств бюджетов бюджетной системы Российской Федерации (субсидия) всего, в том числе:</t>
  </si>
  <si>
    <t>10.9.1</t>
  </si>
  <si>
    <t>за счет средств федерального бюджета</t>
  </si>
  <si>
    <t>10.9.2</t>
  </si>
  <si>
    <t>за счет средств консолидированного бюджета субъекта Российской Федерации</t>
  </si>
  <si>
    <t>10.10</t>
  </si>
  <si>
    <t>XI</t>
  </si>
  <si>
    <t>Платежи по текущим операциям всего, в том числе:</t>
  </si>
  <si>
    <t>11.1</t>
  </si>
  <si>
    <t>Оплата поставщикам топлива</t>
  </si>
  <si>
    <t>11.2</t>
  </si>
  <si>
    <t>Оплата покупной энергии всего, в том числе:</t>
  </si>
  <si>
    <t>11.2.1</t>
  </si>
  <si>
    <t>11.2.2</t>
  </si>
  <si>
    <t>на розничных рынках электрической энергии</t>
  </si>
  <si>
    <t>11.2.3</t>
  </si>
  <si>
    <t>на компенсацию потерь</t>
  </si>
  <si>
    <t>11.3</t>
  </si>
  <si>
    <t>Оплата услуг по передаче электрической энергии по единой (национальной) общероссийской электрической сети</t>
  </si>
  <si>
    <t>11.4</t>
  </si>
  <si>
    <t>Оплата услуг по передаче электрической энергии по сетям территориальных сетевых организаций</t>
  </si>
  <si>
    <t>11.5</t>
  </si>
  <si>
    <t>Оплата услуг по передаче тепловой энергии, теплоносителя</t>
  </si>
  <si>
    <t>11.6</t>
  </si>
  <si>
    <t>Оплата труда</t>
  </si>
  <si>
    <t>11.7</t>
  </si>
  <si>
    <t>Страховые взносы</t>
  </si>
  <si>
    <t>11.8</t>
  </si>
  <si>
    <t>Оплата налогов и сборов всего, в том числе:</t>
  </si>
  <si>
    <t>11.8.1</t>
  </si>
  <si>
    <t>налог на прибыль</t>
  </si>
  <si>
    <t>11.9</t>
  </si>
  <si>
    <t>Оплата сырья, материалов, запасных частей, инструментов</t>
  </si>
  <si>
    <t>11.10</t>
  </si>
  <si>
    <t>Оплата прочих услуг производственного характера</t>
  </si>
  <si>
    <t>11.11</t>
  </si>
  <si>
    <t>Арендная плата и лизинговые платежи</t>
  </si>
  <si>
    <t>11.12</t>
  </si>
  <si>
    <t>Проценты по долговым обязательствам (за исключением процентов по долговым обязательствам, включаемым в стоимость инвестиционного актива)</t>
  </si>
  <si>
    <t>11.13</t>
  </si>
  <si>
    <t>Прочие платежи по текущей деятельности</t>
  </si>
  <si>
    <t>XII</t>
  </si>
  <si>
    <t>Поступления от инвестиционных операций всего, в том числе:</t>
  </si>
  <si>
    <t>12.1</t>
  </si>
  <si>
    <t>Поступления от реализации имущества и имущественных прав</t>
  </si>
  <si>
    <t>12.2</t>
  </si>
  <si>
    <t>Поступления по заключенным инвестиционным соглашениям, в том числе</t>
  </si>
  <si>
    <t>12.2.1</t>
  </si>
  <si>
    <t>по использованию средств бюджетов бюджетной системы Российской Федерации всего, в том числе:</t>
  </si>
  <si>
    <t>12.2.1.1</t>
  </si>
  <si>
    <t>12.2.1.2</t>
  </si>
  <si>
    <t>12.3</t>
  </si>
  <si>
    <t>Прочие поступления по инвестиционным операциям</t>
  </si>
  <si>
    <t>XIII</t>
  </si>
  <si>
    <t>Платежи по инвестиционным операциям всего, в том числе:</t>
  </si>
  <si>
    <t>13.1</t>
  </si>
  <si>
    <t>Инвестиции в основной капитал всего, в том числе:</t>
  </si>
  <si>
    <t>13.1.1</t>
  </si>
  <si>
    <t>техническое перевооружение и реконструкция</t>
  </si>
  <si>
    <t>13.1.2</t>
  </si>
  <si>
    <t>новое строительство и расширение</t>
  </si>
  <si>
    <t>13.1.3</t>
  </si>
  <si>
    <t>проектно-изыскательные работы для объектов нового строительства будущих лет</t>
  </si>
  <si>
    <t>13.1.4</t>
  </si>
  <si>
    <t>приобретение объектов основных средств, земельных участков</t>
  </si>
  <si>
    <t>13.1.5</t>
  </si>
  <si>
    <t>проведение научно-исследовательских и опытно-конструкторских разработок</t>
  </si>
  <si>
    <t>13.1.6</t>
  </si>
  <si>
    <t>прочие выплаты, связанные с инвестициями в основной капитал</t>
  </si>
  <si>
    <t>13.2</t>
  </si>
  <si>
    <t>Приобретение нематериальных активов</t>
  </si>
  <si>
    <t>13.3</t>
  </si>
  <si>
    <t>Прочие платежи по инвестиционным операциям всего, в том числе:</t>
  </si>
  <si>
    <t>13.4</t>
  </si>
  <si>
    <t>13.4.1</t>
  </si>
  <si>
    <t>проценты по долговым обязательствам, включаемым в стоимость инвестиционного актива</t>
  </si>
  <si>
    <t>XIV</t>
  </si>
  <si>
    <t>Поступления от финансовых операций всего, в том числе:</t>
  </si>
  <si>
    <t>14.1</t>
  </si>
  <si>
    <t>Процентные поступления</t>
  </si>
  <si>
    <t>14.2</t>
  </si>
  <si>
    <t>Поступления по полученным кредитам всего, в том числе:</t>
  </si>
  <si>
    <t>14.2.1</t>
  </si>
  <si>
    <t>на текущую деятельность</t>
  </si>
  <si>
    <t>14.2.2</t>
  </si>
  <si>
    <t>на инвестиционные операции</t>
  </si>
  <si>
    <t>14.2.3</t>
  </si>
  <si>
    <t>14.3</t>
  </si>
  <si>
    <t>Поступления от эмиссии акций **</t>
  </si>
  <si>
    <t>14.4</t>
  </si>
  <si>
    <t>Поступления от реализации финансовых инструментов всего, в том числе:</t>
  </si>
  <si>
    <t>14.4.1</t>
  </si>
  <si>
    <t>облигационные займы</t>
  </si>
  <si>
    <t>14.4.2</t>
  </si>
  <si>
    <t>вексели</t>
  </si>
  <si>
    <t>14.5</t>
  </si>
  <si>
    <t>Поступления от займов организаций</t>
  </si>
  <si>
    <t>14.6</t>
  </si>
  <si>
    <t>Поступления за счет средств инвесторов</t>
  </si>
  <si>
    <t>14.7</t>
  </si>
  <si>
    <t>Прочие поступления по финансовым операциям</t>
  </si>
  <si>
    <t>XV</t>
  </si>
  <si>
    <t>Платежи по финансовым операциям всего, в том числе:</t>
  </si>
  <si>
    <t>15.1</t>
  </si>
  <si>
    <t>Погашение кредитов и займов всего всего, в том числе:</t>
  </si>
  <si>
    <t>15.1.1</t>
  </si>
  <si>
    <t>15.1.2</t>
  </si>
  <si>
    <t>Примечание:</t>
  </si>
  <si>
    <t>* В строках, содержащих слова "всего, в том числе" указывается сумма нижерасположенных строк соответствующего раздела (подраздела).</t>
  </si>
  <si>
    <t>** Строка заполняется в объеме притока денежных средств от эмиссии акций. В случае оплаты эмиссии акций с использованием не денежных операций, данная строка не заполняется.</t>
  </si>
  <si>
    <t>*** Указывается на основании заключенных договоров на оказание услуг по передаче электрической энергии.</t>
  </si>
  <si>
    <t>**** Указываются денежные средства в виде положительного сальдо от налога на добавленную стоимость к уплате и налога на добавленную стоимость к возврату, рассчитанные с учетом налогового вычета, в том</t>
  </si>
  <si>
    <t>числе связанного с капитальными вложениями.</t>
  </si>
  <si>
    <t>***** Указывается суммарно стоимость оказанных субъекту электроэнергетики услуг.</t>
  </si>
  <si>
    <t xml:space="preserve">Заместитель генерального директора по экономике и финансам </t>
  </si>
  <si>
    <t>В.Н. Мельничук</t>
  </si>
  <si>
    <t>Реконструкция КТП-349 по адресу: Московская область, г. Электрогорск, ул. Будённого</t>
  </si>
  <si>
    <t>Реконструкция ТП-96 по адресу: Московская область, г. Электросталь, ул. Победы»</t>
  </si>
  <si>
    <t>Реконструкция ТП-305, строительство КЛ-6 кВ для электроснабжения энергопринимающих устройств заявителя по адресу: 142530, Московская обл., г. Электрогорск, Семашко, дом № 1</t>
  </si>
  <si>
    <t xml:space="preserve">Реконструкция ВЛ-0,4кВ от ГКТП-106 по адресу: 142050, Московская обл., г. Павловский Посад, ул. Белинского, д. № 12а
</t>
  </si>
  <si>
    <t xml:space="preserve">Реконструкция ВЛ-0,4кВ от ТП-17 по адресу: 142050, Московская обл., г. Павловский Посад, 
ул. Гоголя, д. № 29
</t>
  </si>
  <si>
    <t xml:space="preserve">Реконструкция КТП-72, реконструкция ЛЭП-0,4кВ по адресу: Московская обл., Шатурский р-н, 
р.п. Черусти, ул. 3-го Интернационала, д. № 40
</t>
  </si>
  <si>
    <t xml:space="preserve">Реконструкция КТП-3 для электроснабжения энергопринимающих устройств заявителя
 по адресу: Московская обл., Шатурский р-н, п. Тархановка, дом № 41
</t>
  </si>
  <si>
    <t>Реконструкция КТП-46 по адресу: Московская обл., Шатурсккий р-н, Шатура г, 1 Мая ул</t>
  </si>
  <si>
    <t>Реконструкция ТП-41, строительство ЛЭП-0,4 кВ по адресу: Московская обл, г. Кашира, ул. Меженинова (1 этап)</t>
  </si>
  <si>
    <t>Реконструкция ЛЭП-0,22 кВ от ЗТП-194 для электроснабжения энергопринимающих устройств заявителя по адресу: 142918, Московская обл., г. Кашира, д. Базарово, ул. Центральная, дом № 23</t>
  </si>
  <si>
    <t>Реконструкция ТП-103. Строительство ТП и КЛ-10 кВ по адресу: Московская область, Озёрский г.о., г. Озёры, нп Микрорайон-1 (1 этап)</t>
  </si>
  <si>
    <t xml:space="preserve">Реконструкция ВЛ-0,4кВ от КТП-302 по адресу: Московская обл., Чеховский р-н., п. Любучаны, 
ул. Октябрьская, д № 26
</t>
  </si>
  <si>
    <t xml:space="preserve">Реконструкция КЛ-6 кВ направлением РП-ЧЗЭМ – ТП-537
по адресу: Московская область, г. Чехов, ул. Гагарина
</t>
  </si>
  <si>
    <t xml:space="preserve">Реконструкция ВЛ-0,4кВ от РП-53 по адресу: Московская обл., Чеховский р-н., г. Чехов, 
ул. Береговая, д № 22
</t>
  </si>
  <si>
    <t xml:space="preserve">Реконструкция существующих КЛ-0,4 кВ от РП-52 до ВРУ-0,4 кВ объекта для электроснабжения энергопринимающих устройств заявителя по адресу: Московская обл., Чеховский р-н, 
г. Чехов, ул. Пионерская, дом № 4
</t>
  </si>
  <si>
    <t xml:space="preserve">Реконструкция существующей ЛЭП-0,4 кВ от ТП-561 для электроснабжения энергопринимающих устройств заявителя по адресу: Московская обл., Чеховский район,
 г. Чехов, ул. Набережная, д. № 20
</t>
  </si>
  <si>
    <t>Реконструкция ТП-27, реконструкция КЛ-0,4кВ по адресу: 142200, Московская обл., Серпуховский р-н, д. Волохово</t>
  </si>
  <si>
    <t>Реконструкция ТП-104 по адресу: Московская обл., Серпуховский р-н, п. Пограничный</t>
  </si>
  <si>
    <t>Реконструкция РУ-0,4 кВ ТП-10-57 по адресу: 142204, Московская обл., г. Серпухов</t>
  </si>
  <si>
    <t>Реконструкция КЛ-10 кВ от ПС-44 до РП 10-3 по адресу: Московская область, г. Серпухов</t>
  </si>
  <si>
    <t xml:space="preserve">Реконструкция  ТП 46 по адресу:
Московская область, г. Люберцы, ул. Кирова д. 32
</t>
  </si>
  <si>
    <t xml:space="preserve">Реконструкция ЛЭП-0,4 кВ по адресу:
Московская область, Люберецкий район, пгт. Малаховка, ул. Герцена
</t>
  </si>
  <si>
    <t xml:space="preserve">Реконструкция ТП-127 по адресу: 140007, Московская обл., Люберецкий р-н, г. Люберцы, 
ул. 8 Марта, вл. № 50
</t>
  </si>
  <si>
    <t xml:space="preserve">Реконструкция ТП-447 для электроснабжения энергопринимающих 
устройств заявителя по адресу: 
Московская обл., Люберецкий р-н, п. Малаховка, ул. Тургенева, дом № 62
</t>
  </si>
  <si>
    <t xml:space="preserve">Реконструкция ТП-521 по адресу: 140007, Московская обл., Люберецкий р-н, г. Люберцы, ул. 8 Марта
</t>
  </si>
  <si>
    <t>Реконструкция ТП-36 для электроснабжения энергопринимающих устройств заявителя по адресу: Московская обл, Люберецкий р-н</t>
  </si>
  <si>
    <t xml:space="preserve">Реконструкция РП-33, строительство КЛ-6 кВ направлением ТП-33 – ТП-23 и 
КЛ-6 кВ направлением ТП-33 – ТП-28 по адресу: 
140090, Московская обл, г.Дзержинский, ул. Дзержинская
</t>
  </si>
  <si>
    <t xml:space="preserve">Реконструкция ТП-148, строительство ЛЭП-0,4 кВ от ТП-148 по адресу: Московская обл, 
Наро-Фоминский р-н, Наро-Фоминск г, Курзенкова ул (1 этап)
</t>
  </si>
  <si>
    <t xml:space="preserve">Реконструкция участка ЛЭП-0,23 кВ от ТП-2046. Строительство ЛЭП-0,4 кВ от ТП-2046 для электроснабжения энергопринимающих устройств заявителя по адресу: 
Московская обл., Рузский р-н, поз.генплана №53, СНТ «Лесянка (1 этап)
</t>
  </si>
  <si>
    <t>Реконструкция ТП-1861 и ЛЭП-0,4 кВ. Строительство ЛЭП-0,4 кВпо адресу: Московская область, Волоколамский район, д. Стремоухово ( 1 этап)</t>
  </si>
  <si>
    <t xml:space="preserve">Реконструкция участка ВЛ-0,4 кВ от ТП-1555 для электроснабжения энергопринимающих устройств заявителя по адресу: 143640, Московская обл., Волоколамский р-н, д. Аксеново, 
СНТ «Прожектор», уч. 113
</t>
  </si>
  <si>
    <t xml:space="preserve">Реконструкция КЛ-6 кВ от ТП-37 до ТП-67 по адресу: Московская обл., г. Клин, 
пр. Талицкий, ул. Лесопарковая
</t>
  </si>
  <si>
    <t xml:space="preserve">Реконструкция ТП-328212 для присоединения заявителя по адресу: 
Московская область, Красногорский р-н, Воронки д, участок № 60А
</t>
  </si>
  <si>
    <t xml:space="preserve">Реконструкция КЛ-6 кВ направлением РП-198 – ТП-41
по адресу: Московская область, г.о. Красногорск, Нахабино, ул. Горем-28
</t>
  </si>
  <si>
    <t xml:space="preserve">Реконструкция ВЛ-6 кВ направлением ТП-52 – ТП-183 по адресу: 
Московская область, Красногорский р-н, дер. Путилково
</t>
  </si>
  <si>
    <t xml:space="preserve">Реконструкция ТП-139 по адресу: Московская обл., Красногорский р-н., с/п Отрадненское, 
д. Путилково
</t>
  </si>
  <si>
    <t>Реконструкция КТП-219231, строительство ЛЭП-0,4кВ по адресу: 143406, Московская обл., Красногорский р-н, г. Красногорск, д. Ивановское, д. № 34Б (1 этап)</t>
  </si>
  <si>
    <t>Реконструкция ТП-23 для электроснабжения энергопринимающих устройств  заявителей по адресу: Московская обл, Красногорский р-н, Отрадненское с.п., Путилково д.</t>
  </si>
  <si>
    <t>Реконструкция ТП-299. Строительство ЛЭП-0,4 кВ по адресу: Московская область, Красногорский район, рп. Нахабино (1 этап)</t>
  </si>
  <si>
    <t>Реконструкция КЛ-0,4кВ по адресу: Московская обл., Красногорский р-н., п. Архангельское, в/г 79/1а</t>
  </si>
  <si>
    <t>Реконструкция ТП-3775, строительство 2ЛЭП-0,4 кВ для электроснабжения энергопринимающих устройств заявителя по адресу: Московская обл, Красногорский р-н, рп Нахабино, ул. Молодежная (1 этап)</t>
  </si>
  <si>
    <t xml:space="preserve">Реконструкция КТП-286 для присоединения заявителя по адресу: 
Московская область, городской округ Истра, деревня Ленино, здание  №54А, помещение  2
</t>
  </si>
  <si>
    <t xml:space="preserve">Реконструкция ТП-2/302 по адресу: Московская область,
Истринский район, поселок Глебовский, ул. Микрорайон
</t>
  </si>
  <si>
    <t xml:space="preserve">Реконструкция ТП-9 по адресу: Московская область,
Истринский район, г. Дедовск, ул. 1-я Главная
</t>
  </si>
  <si>
    <t xml:space="preserve">Реконструкция ТП-344. Строительство ЛЭП-0,4 кВ от ТП-344 для электроснабжения энергопринимающих устройств заявителя по адресу: 
Московская обл., Истринский р-н, Истра г, Московская ул, дом № 9 (1 этап)
</t>
  </si>
  <si>
    <t xml:space="preserve">Реконструкция ЛЭП-6 кВ направлением РП-236 – ТП-225
по адресу: Московская область, г.о. Истра, Волоколамское шоссе
</t>
  </si>
  <si>
    <t>Реконструкция ТП-163 для электроснабжения энергопринимающих устройств заявителя по адресу: Московская обл., Истринский р-н, г. Дедовск, ул. Железнодорожная, дом № 1</t>
  </si>
  <si>
    <t xml:space="preserve">Реконструкция ТП-220, строительство ЛЭП-0,4кВ по адресу: 143500, Московская обл., Истринский р-н., г. Истра, ул. Ленина, д. № 101 (1 этап)
</t>
  </si>
  <si>
    <t>Реконструкция ТП-1244 по адресу: Московская обл, Пушкинский р-н, Красноармейское шоссе, ГУЗ Санаторий «Пушкино</t>
  </si>
  <si>
    <t>Реконструкция ТП-1145 по адресу: Московская обл., Пушкинский р-н., дп. Зеленоградский</t>
  </si>
  <si>
    <t xml:space="preserve">Реконструкция ВЛ-0,4кВ от ТП-561 по адресу: 141250, Московская обл., г. Красноармейск, 
ул. Чкалова, д. № 26
</t>
  </si>
  <si>
    <t xml:space="preserve">Реконструкция КТПН-1689, строительство ЛЭП-0,4кВ по адресу: Московская обл., 
Пушкинский р-н, г. Пушкино, Ярославское ш., д. № 7 (1 этап)
</t>
  </si>
  <si>
    <t xml:space="preserve">Реконструкция МТП-1717 по адресу: 141205, Московская обл., Пушкинский р-н., г. Пушкино, 
мкр. Моспроекта
</t>
  </si>
  <si>
    <t xml:space="preserve">Реконструкция ТП-1519, строительство ЛЭП-0,4кВ по адресу: Московская обл., Пушкинский р-н., 
г. Пушкино, ул. Боголюбская
</t>
  </si>
  <si>
    <t>Реконструкция ВЛ-0,4 кВ от КТП-1003 для электроснабжения энергопринимающих устройств заявителя по адресу: Московская обл, Пушкинский р-н, Правдинский п, Труда ул, дом № 1</t>
  </si>
  <si>
    <t>Реконструкция ТП-1364 по адресу: Московская обл., Пушкинский р-н, г. Пушкино</t>
  </si>
  <si>
    <t xml:space="preserve">Реконструкция ТП-205 для электроснабжения энергопринимающих устройств заявителя 
по адресу: Московская обл., Мытищи г, Парковая 4-я ул, дом № 7
</t>
  </si>
  <si>
    <t>Реконструкция ТП-77 по адресу: Московская область, г.о. Мытищи</t>
  </si>
  <si>
    <t>Реконструкция 2КЛ-6 кВ направлением от ПС-26 «Монино» до РТП-2 (ф.2А, ф.4А) по адресу: 
Московская область, г.о.Лосино-Петровский, ул. 7-го Ноября</t>
  </si>
  <si>
    <t>Ренконструкция ТП-160222 для электроснабжения энергопринимающих устройств заявителя по адресу: Московская обл., Звенигород г, Почтовая ул., дом №36</t>
  </si>
  <si>
    <t>Реконструкция ТП-160176 по адресу: 143180, Московская обл., г. Звенигород, Верхний Посад</t>
  </si>
  <si>
    <t xml:space="preserve">Реконструкция ЛЭП-0,4 кВ от РУ-0,4 кВ ТП-160129 по адресу: 
Московская обл, Звенигород г, Пролетарская ул
</t>
  </si>
  <si>
    <t>Реконструкция ТП-20 для электроснабжения энергопринимающих устройств заявителя по адресу: Московская обл., г. Краснознаменск, ул. Краснознаменная</t>
  </si>
  <si>
    <t xml:space="preserve">Реконструкция ВЛ-0,4 кВ от ТП-4, ТП-23, ТП-150, ТП-161, ТП-195 по адресу:
Московская обл, г. Раменское, ул. 100-й Свирской Дивизии, ул. Полевая, ул. Московская,
 ул. Колхозная, ул. Революции, ул. Дунайская, ул. Краснознаменская
</t>
  </si>
  <si>
    <t xml:space="preserve">Реконструкция ТП-40. Строительство ЛЭП-0,4 кВ от ТП-40 по адресу: 
Московская обл., Раменский р-н, ВЭИ им Ленина п (1 этап)
</t>
  </si>
  <si>
    <t xml:space="preserve">Реконструкция участка ВЛ-0,4 кВ от ТП-308 по адресу: 
Московская обл, Раменский р-н, Раменское г, Ильинский п, Коммунистическая ул, дом №2а
</t>
  </si>
  <si>
    <t xml:space="preserve">Реконструкция КВЛ-10 кВ ТП-403 – ТП-473 по адресу: Московская обл, Раменский р-н, 
г.п. Кратово
</t>
  </si>
  <si>
    <t>Реконструкция ТП-720, строительство ЛЭП-0,4 кВ по адресу: Московская обл, Раменский р-н, с. Речицы, ул. Садовая (1 этап)</t>
  </si>
  <si>
    <t>Реконструкция ЛЭП-0,4 кВ от ТП-318 для электроснабжения энергопринимающих устройств заявителя по адресу: 140120 Московская обл., Раменский р-н, рп Ильинский, ул. Ленинская, д. 66А</t>
  </si>
  <si>
    <t>Реконструкция ЛЭП-0,4 кВ от ТП-336 для электроснабжения энергопринимающих устройств заявителя по адресу: Московская обл, Раменский р-н, Кратово п, д. Хрипань, ул. Школьная, дом № 24</t>
  </si>
  <si>
    <t>Реконструкция РП-18 для электроснабжения энергопринимающих устройств заявителя по адресу: Московская обл, Воскресенский р-н, Воскресенск, ул. Советская, дом № 2л</t>
  </si>
  <si>
    <t>Реконструкция РУ-6 кВ ПС-496 для электроснабжения энергопринимающих устройств заявителя по адресу: Московская обл, Воскресенский р-н, д. Потаповская</t>
  </si>
  <si>
    <t>Реконструкция РУ-0,4 кВ ТП-414 для электроснабжения энергопринимающих устройств заявителя по адресу: 142000, Московская обл., г. Домодедово, Каширское ш., д. № 100А</t>
  </si>
  <si>
    <t>Реконструкция ТП-414 по адресу: 142000, Московская обл., г. Домодедово, 
Каширское ш., д № 100А</t>
  </si>
  <si>
    <t>Реконструкция ВЛ-0,4 кВ от ТП-514 по адресу: Московская область, г. Домодедово</t>
  </si>
  <si>
    <t>Реконструкция КТП-723, реконструкция ВЛ-0,4 кВ от КТП-723, строительство ЛЭП-0,4 кВ для электроснабжения энергопринимающих устройств заявителя по адресу: Московская обл., г. Домодедово, с. Битягово, ул. Сосновая (1 этап)</t>
  </si>
  <si>
    <t xml:space="preserve">Реконструкция ТП-73. Строительство ЛЭП-0,4 кВ от ТП-73 для электроснабжения энергопринимающих устройств заявителя по адресу: Московская обл., Коломенский р-н, 
Коломна г, Озерский проезд, дом № 18А (1 ЭТАП)
</t>
  </si>
  <si>
    <t xml:space="preserve">Реконструкция КЛ-10 кВ ф. 15 и ф. 45А ПС-401 «Голутвин» для электроснабжения энергопринимающих устройств заявителя по адресу: 140412, Московская обл., г. Коломна, 
ул. Набережная реки Коломенки, д. №7
</t>
  </si>
  <si>
    <t xml:space="preserve">Реконструкция ЛЭП-0,4 кВ от ТП-1162 по адресу: 
Московская обл, Ивантеевка г, Первомайская ул, дом №39
</t>
  </si>
  <si>
    <t>Реконструкция ВЛ-0,4кВ по адресу: Московская обл., г. Ивантеевка, С/Т «Лесное</t>
  </si>
  <si>
    <t>Реконструкция ТП-1057 для электроснабжения энергопринимающих устройств заявителя по адресу: Московская обл., г. Ивантеевка, ул. Огорхоз, дом № 3</t>
  </si>
  <si>
    <t xml:space="preserve">Реконструкция ТП-195 по адресу: Московская обл, Химкинский р-н, Химки, 
Парковая ул., вблизи дома №5
</t>
  </si>
  <si>
    <t xml:space="preserve">Реконструкция ТП-186. Строительство ЛЭП-0,4 кВ от ТП-186 по адресу:
Московская область, Химкинский район, г. Химки, мкр. Подрезково (1 этап)
</t>
  </si>
  <si>
    <t xml:space="preserve">Реконструкция существующей ВЛ-0,4 кВ от ТП-303 для электроснабжения энергопринимающих устройств заявителя по адресу: 141420, Московская обл., г. Химки,
 мкр. Сходня, Октябрьский туп., д. № 2
</t>
  </si>
  <si>
    <t>Реконструкция ЛЭП-0,4 кВ от ТП-311, строительство ЛЭП-0,4 кВ от ТП-311 для электроснабжения энергопринимающих устройств заявителя по адресу: Московская обл, г. Химки, мкр. Сходня, ул. Кирова (1 этап)</t>
  </si>
  <si>
    <t xml:space="preserve">Реконструкция ЛЭП-0,4кВ по адресу: Московская обл., г. Химки., мкр. Сходня, ул. Фрунзе, 
вл. № 26А
</t>
  </si>
  <si>
    <t>Реконструкция КЛ-10 кВ направлением РТП-51071 - РП-16168
 по адресу: Московская область, Одинцовский район, с. Немчиновка</t>
  </si>
  <si>
    <t xml:space="preserve">Реконструкция КЛ-10 кВ направлением ПС-783 «Отрадное» – РТП-41005
и КЛ-10 кВ направлением РТП-41040 – РТП-41041 по адресу: Московская область, г. Одинцово
</t>
  </si>
  <si>
    <t xml:space="preserve">Реконструкция КЛ-6 кВ от ПС 188 «Одинцово» до РТП-56065  Московская область, Одинцовский р-н
</t>
  </si>
  <si>
    <t xml:space="preserve">Реконструкция ТП-560624 
по адресу: Московская обл, Одинцовский р-н, Одинцово г, Вокзальная ул
</t>
  </si>
  <si>
    <t xml:space="preserve">Строительство ЛЭП-0,4 кВ. Реконструкция КТП по адресу: 
Московская обл., Одинцовский р-н, Голицыно г., Звенигородское ш.(1 этап)
</t>
  </si>
  <si>
    <t xml:space="preserve">Реконструкция ТП-313160 по адресу: Московская обл.,
Одинцовский р-н, Жаворонки с., Советская 5-я ул
</t>
  </si>
  <si>
    <t xml:space="preserve">Реконструкция ТП-313157 для электроснабжения энергопринимающих устройств заявителя 
по адресу: Московская обл, Одинцовский р-н, Солослово д
</t>
  </si>
  <si>
    <t xml:space="preserve">Реконструкция ВЛ-0,4 кВ от ТП-560617 по адресу: 
Московская область, Одинцовский г.о., д. Немчиновка, СНТ «Мамоново
</t>
  </si>
  <si>
    <t xml:space="preserve">Реконструкция ТП-260959. Строительство ЛЭП-0,4 кВ по адресу: 
Московская область, Одинцовский район, с. Сидоровское, ул. Восточная (1 этап)
</t>
  </si>
  <si>
    <t xml:space="preserve">Реконструкция ТП-260224 по адресу: Московская обл, Одинцовский р-н, 
Голицыно, Петровское шоссе
</t>
  </si>
  <si>
    <t xml:space="preserve">Реконструкция РТП-51085. Строительство ЛЭП-0,4 кВ
по адресу: Московская область, Одинцовский район, г. Одинцово (1 этап)
</t>
  </si>
  <si>
    <t xml:space="preserve">Реконструкция ЛЭП-0,4 кВ от РУ-0,4 кВ ТП-310318
по адресу: Московская область, Одинцовский район, д. Щедрино
</t>
  </si>
  <si>
    <t xml:space="preserve">Реконструкция РУ-0,4 кВ ТП-260267 по адресу: 
Московская обл., Одинцовский р-н, п. Голицыно, с/т «Садовод
</t>
  </si>
  <si>
    <t xml:space="preserve">Реконструкция ТП-260995, строительство ЛЭП-0,4 кВ по адресу: Московская обл, Одинцовский р-н, Голицыно г, Советская ул, участок № 1б (1 этап)
</t>
  </si>
  <si>
    <t>Реконструкция ТП-360303 для электроснабжения энергопринимающих устройств заявителей по адресу: Московская обл., Одинцовский р-н, д. Митькино, д. Таганьково</t>
  </si>
  <si>
    <t>Реконструкция ТП-260976 по адресу: Московская обл., Одинцовский р-н, рп Большие Вяземы, ул. Ямская</t>
  </si>
  <si>
    <t>Реконструкция ТП-464090 для электроснабжения энергопринимающих устройств заявителей по адресу: 143006, Московская обл., Одинцовский р-н, г. Одинцово, ул. Железнодорожная, 27</t>
  </si>
  <si>
    <t>Реконструкция ТП-313238 по адресу: 143020, Московская обл., Одинцовский р-н, с. Жаворонки, ул. 30 лет октября (1 этап)</t>
  </si>
  <si>
    <t>Реконструкция РТП-31045 по адресу: Московская обл., Одинцовский район, г.п. Большие Вяземы, д. Малые Вяземы</t>
  </si>
  <si>
    <t xml:space="preserve">Реконструкция ТП-188, строительство ЛЭП-0,4кВ по адресу: Московская обл., Щелковский р-н, 
г. Щелково, ул. Браварская, д.№ 2Б
</t>
  </si>
  <si>
    <t xml:space="preserve">Реконструкция ТП-267, строительство 2ЛЭП-0,4кВ по адресу: Московская обл., 
Щелковский р-н, г. Щелково, ул. Заречная (1 этап)
</t>
  </si>
  <si>
    <t>Реконструкция ТП-473, строительство ЛЭП-0,4 кВ по адресу: Московская обл, Щелковский р-н, Щелково г, Первомайская ул, участок № 20В (1 этап)</t>
  </si>
  <si>
    <t>Реконструкция ВЛ-0,4 кВ от КТП-11 по адресу:
Московская область, г. Ступино, ул. Колхозная</t>
  </si>
  <si>
    <t xml:space="preserve">Реконструкция ЛЭП-0,4кВ по адресу: 142820, Московская обл., Ступинский р-н., рп. Жилево, ул. Ленинская, д. № 3А
</t>
  </si>
  <si>
    <t>Реконструкция ЛЭП-0,4кВ по адресу: Московская обл., Ступинский р-н., д. Астафьево</t>
  </si>
  <si>
    <t>Реконструкция ЛЭП-0,4 кВ от КТП-20 для электроснабжения энергопринимающих устройств заявителя по адресу: Московская обл., Ступинский р-н, Ступино, д. Соколова Пустынь, ул. Горловская, д. № 50</t>
  </si>
  <si>
    <t>Реконструкция ЛЭП-0,4 кВ по адресу: Московская область, Ступинский район, г. Ступино, ул. Белопесоцкая</t>
  </si>
  <si>
    <t>Реконструкция ВЛ-10 кВ от ТП-236 до МТП-119 по адресу: Московская область, Ступинский район, п. Жилево</t>
  </si>
  <si>
    <t xml:space="preserve">Реконструкция КТП-233 с установкой двух силовых трансформаторов по адресу: Московская обл, 
Егорьевск г, Комарова ул
</t>
  </si>
  <si>
    <t xml:space="preserve">Реконструкция ВЛ-0,4кВ от ТП-80 по адресу: Московская обл., г. Егорьевск, ул. Чернышевского, 
д. № 20
</t>
  </si>
  <si>
    <t>Реконструкция ТП-148, строительство ЛЭП-6 кВ для электроснабжения энергопринимающих устройств заявителя по адресу: Московская область, Егорьевский р-н, г. Егорьевск, ул. 50 лет ВЛКСМ, дом № 2А (1 этап)</t>
  </si>
  <si>
    <t xml:space="preserve">Реконструкция РТП-50. Строительство ЛЭП-0,4 кВ от РТП-50 по адресу:
Московская область, г. Подольск, в границах улиц: Сосновая, Циолковского и границ города (1 этап)
</t>
  </si>
  <si>
    <t xml:space="preserve"> Реконструкция КЛ-0,4кВ от ЗТП-229 по адресу: Московская обл., г.о. Подольск, д. Матвеевское, 
ул. Оборонная, д № 6
</t>
  </si>
  <si>
    <t xml:space="preserve">Реконструкция ВЛ-0,4кВ от ТП-411 по адресу: Московская обл., г. Подольск, Гаражный пр-д, 
д. № 8а
</t>
  </si>
  <si>
    <t xml:space="preserve">Реконструкция ЛЭП-0,4 кВ по адресу: Московская обл, Подольский р-н, с/п Лаговское, 
вблизи д. Пузиково, СНТ «Полянка», уч.147 
</t>
  </si>
  <si>
    <t>Реконструкция РУ-0,4 кВ РТП-40, строительство 2КЛ-0,4 кВ от РТП-40 для электроснабжения энергопринимающих устройств заявителя по адресу: Московская обл., Подольский р-н, Дубровицкое сп, п. Дубровицы (1 этап)</t>
  </si>
  <si>
    <t xml:space="preserve">Реконструкция ТП-539 (заявка №1810882). Строительство ЛЭП-0,4 кВ по адресу: Московская область, Сергиево-Посадский район, г. Сергиев Посад, пр-кт Красной Армии (1 этап)
</t>
  </si>
  <si>
    <t xml:space="preserve">Реконструкция ТП-6003 по адресу: Московская обл., Сергиево-Посадский р-н, г. Хотьково, 
ул. Ленина, дом № 4
</t>
  </si>
  <si>
    <t xml:space="preserve">Реконструкция ТП-198 по адресу: 141300, Московская обл, Сергиево-Посадский р-н, 
Сергиев Посад г, Красной Армии пр-кт, рядом с домом №210а
</t>
  </si>
  <si>
    <t xml:space="preserve">«Реконструкция ТП-554 по адресу: 
Московская обл., Сергиево-Посадский р-н, Сергиев Посад г, Солнечная ул, д. № 8
</t>
  </si>
  <si>
    <t xml:space="preserve">Реконструкция ТП-601. Строительство ЛЭП-0,4 кВ от ТП-601 для электроснабжения энергопринимающих устройств заявителей по адресу: Московская обл., Сергиево-Посадский р-н,        г. Сергиев Посад, ул. Симоненкова (1этап)
</t>
  </si>
  <si>
    <t>Реконструкция ТП-104. Строительство ЛЭП-0,4 кВ от ТП-104 по адресу: 
Московская обл., Сергиево-Посадский р-н, Сергиев Посад г, Лесхоз п (1 этап)</t>
  </si>
  <si>
    <t>Реконструкция ТП-677 по адресу: Московская обл., Сергиево-Посадский р-н, 
Сергиев-Посад, Центральная ул, дом № 60б</t>
  </si>
  <si>
    <t>Реконструкция ЛЭП-0,4 кВ от ТП-503 до границы участка заявителя по адресу: 
Московская обл, Сергиево-Посадский р-н, Сергиев Посад г, 
Красной Армии пр-кт, дом № 216/11</t>
  </si>
  <si>
    <t xml:space="preserve">Реконструкция ТП-180 для электроснабжения энергопринимающих устройств заявителя
 по адресу: Московская обл., Сергиево-Посадский р-н, д. Наугольное
</t>
  </si>
  <si>
    <t xml:space="preserve">Реконструкция ТП-402 для электроснабжения энергопринимающих устройств заявителя 
по адресу: Московская обл., Сергиево-Посадский р-н, Сергиев Посад г, Вознесенская ул., дом № 67
</t>
  </si>
  <si>
    <t xml:space="preserve">Реконструкция ТП-265 по адресу: 
Московская обл., Сергиево-Посадский р-н, Сергиев Посад г, Новоугличское ш.
</t>
  </si>
  <si>
    <t>Реконструкция РТП-6000 по адресу:Московская область, Сергиево-Посадский район, г. Хотьково, ул. Михеенко</t>
  </si>
  <si>
    <t>Реконструкция ТП-188 для электроснабжения энергопринимающих устройств заявителя по адресу: 141300, Московская обл., Сергиево-Посадский р-н, г. Сергиев Посад, ул. Преображенская, д. № 31</t>
  </si>
  <si>
    <t>Реконструкция ТП-404 для присоединения заявителя по адресу: 141303, Московская область, Сергиево-Посадский район, г. Сергиев Посад, Ярославское ш</t>
  </si>
  <si>
    <t xml:space="preserve">Строительство ТП взамен ТП-72 по адресу:
Московская область, г.о. Электросталь, ул. Пушкина д. 4А
</t>
  </si>
  <si>
    <t>Строительство 2КЛ-0,4кВ от ТП-126 и ТП-127 до д/сада № 35 по адресу: Московская область, г. Электросталь, Южный пр-кт</t>
  </si>
  <si>
    <t xml:space="preserve">Строительство КЛ-10 кВ. Реконструкция ТП-338
по адресу: Московская область, Орехово-Зуевский район, г. Куровское
</t>
  </si>
  <si>
    <t xml:space="preserve">Строительство ТП, ЛЭП-6 кВ и ЛЭП-0,4 кВ по адресу: 
Московская область, г.о. Павловский Посад, мкр. Филимоново
</t>
  </si>
  <si>
    <t>Строительство ТП, ЛЭП-6 кВ по адресу: 142500, Московская область, Павлово-Посадский р-н</t>
  </si>
  <si>
    <t xml:space="preserve">Строительство МТП-1823337, ЛЭП-3 кВ по адресу: 
Московская обл,, Шатурский р-н, пос. Туголесский Бор, строение МО 3995
</t>
  </si>
  <si>
    <t>Строительство КТП, ВЛ-10кВ по адресу: Московская область п. Осаново, ул. Школьная</t>
  </si>
  <si>
    <t xml:space="preserve">Строительство МТП, ЛЭП-10 кВ по адресу: 
140500, Московская обл, Луховицкий р-н, сдт «Южный
</t>
  </si>
  <si>
    <t xml:space="preserve">Строительство ТП, ЛЭП-10 кВ по адресу: Московская область,
Луховицкий район, г. Луховицы, Куйбышевский проезд
</t>
  </si>
  <si>
    <t>Строительство 2КЛ-10 кВ от ПС-447 фидера №1, 14 до РП-31 по адресу: г. Пущино</t>
  </si>
  <si>
    <t>Строительство ЛЭП-6 кВ, строительство КТП взамен ТП-79 по адресу: Московская обл, г.о. Серпухов, д. Фенино</t>
  </si>
  <si>
    <t xml:space="preserve">Строительство ТП и ЛЭП-6 кВ по адресу:
Московская обл, Люберецкий р-н, Люберцы г, пос. ЛЭМЗ
</t>
  </si>
  <si>
    <t xml:space="preserve">Строительство КТП в районе КТП-256 по адресу:  
Московская обл., Люберецкий р-н, п. Томилино, ул. Плеханова
</t>
  </si>
  <si>
    <t xml:space="preserve">Строительство ТП и КЛ-10 кВ по адресу:
Московская область, г. Дзержинский, ул. Академика Жукова
</t>
  </si>
  <si>
    <t xml:space="preserve">Строительство ТП, реклоузера и ЛЭП-6 кВ по адресу: 
Московская область, Наро-Фоминский район, рп. Калининец
</t>
  </si>
  <si>
    <t>Строительство КТП, ЛЭП-6 кВ по адресу: 
Московская обл, Дмитровский р-н, г. Дмитров, ул.Одинцово</t>
  </si>
  <si>
    <t xml:space="preserve">Строительство КТП в районе ТП-402 по адресу: Московская область, Клинский р-н,  г.Высоковск, ул.Лесная
</t>
  </si>
  <si>
    <t xml:space="preserve">Строительство КТП взамен ТП-403, ЛЭП-0,4 кВ для электроснабжения заявителя по адресу: 
Московская обл., г.о. Клин, г. Высоковск
</t>
  </si>
  <si>
    <t>Строительство ТП, КЛ-10 кВ по адресу: Московская обл, Клинский р-н, г. Клин, ул. Дзержинского</t>
  </si>
  <si>
    <t xml:space="preserve">Строительство КТП, ЛЭП-10 кВ по адресу: 
Московская обл, Талдомский р-н, Северный рп.
</t>
  </si>
  <si>
    <t xml:space="preserve">Строительство ТП, реклоузера, ЛЭП-6 кВ и ЛЭП-0,4 кВ по адресу: 
Московская область, Талдомский район, г. Талдом, ул. Советская
</t>
  </si>
  <si>
    <t xml:space="preserve">Строительство 2КЛ-6 кВ от ТП-54 доместа врезки в КЛ-6 кВ ПС-576 «Снегири»-ТП-55 по адресу: Московская область, Истринский р-н, п. Снегири
</t>
  </si>
  <si>
    <t xml:space="preserve">Строительство КТП в районе КТП-106 по адресу: Московская область, Истринский р-н, г. Дедовск, ДСК «Малиновка
</t>
  </si>
  <si>
    <t xml:space="preserve">Строительство здания с гаражными, складскими и офисными помещениями
по адресу: Московская область, Истринский район, г. Дедовск, ул. Клубная, д. 1
</t>
  </si>
  <si>
    <t xml:space="preserve">Строительство ТП, КЛ-10 кВ по адресу: 
Московская область, Истринский район, Истра г, микрорайон Полево
</t>
  </si>
  <si>
    <t>Строительство ангара для хранения техники, ангара для ремонта
трансформаторов и установка ограждения и переоборудование въездных ворот по адресу: Московская область, г. Красноармейск, ул. Дачная, д. 18</t>
  </si>
  <si>
    <t xml:space="preserve">Строительство ТП и КЛ-6 кВ по адресу:
Московская область, Пушкинский район, п. Лесной, ул. Пушкина
</t>
  </si>
  <si>
    <t xml:space="preserve">Строительство КРУН-1, КРУН-2, ЛЭП-6 кВ по адресу: 
Московская обл, Пушкинский р-н, Кощейково д.
</t>
  </si>
  <si>
    <t xml:space="preserve">Строительство ТП и КЛ-6 кВ по адресу:
Московская область, Пушкинский район, п. Лесной, 43 км а/д «Холмогоры
</t>
  </si>
  <si>
    <t xml:space="preserve">Строительство ТП и ЛЭП-6 кВ по адресу:
Московская область, Пушкинский район, рп. Лесной, ул. Садовая
</t>
  </si>
  <si>
    <t xml:space="preserve">Строительство 2КТП взамен КТП-1230 по адресу: 
141206, Московская обл, Пушкинский р-н, Пушкино г., Лесная ул (1 этап)
</t>
  </si>
  <si>
    <t xml:space="preserve">Строительство ТП и ЛЭП-6 кВ по адресу:
Московская область, Пушкинский район, п. Заветы Ильича, ул. Седова
</t>
  </si>
  <si>
    <t xml:space="preserve">Строительство ТП и ЛЭП-6 кВ по адресу:
Московская область, Пушкинский район, рп. Правдинский, ул. Ленина
</t>
  </si>
  <si>
    <t>Строительство КТП, реконструкция ВЛ-0,4кВ по адресу: Московская обл., Пушкинский р-н, п. Зеленоградский</t>
  </si>
  <si>
    <t xml:space="preserve">Строительство КЛ-10 кВ, КТП по адресу: 
Московская обл, Мытищинский р-н, вблизи Пироговского шоссе
</t>
  </si>
  <si>
    <t xml:space="preserve">Строительство КЛ-0,4 кВ от ТП-1016 до КНС по адресу: Мытищинский р-н, пос.Вешки, ул.Тенистая
</t>
  </si>
  <si>
    <t xml:space="preserve">Строительство КЛ-6 кВ, КТП по адресу: 
Московская обл, Мытищинский р-н, г.п. Мытищи, д. Челобитьево
</t>
  </si>
  <si>
    <t xml:space="preserve">Строительство КТП, 2КЛ-10 кВ до КТП по адресу: 
141031, Московская обл, Мытищи г.о., Вешки п.
</t>
  </si>
  <si>
    <t>Строительство ТП, ЛЭП-6 кВ по адресу: Московская обл., г.о. Мытищи</t>
  </si>
  <si>
    <t>Строительство МТП, ЛЭП-6 кВ по адресу: 141031, Московская область, г.о Мытищи, д. Сгонники</t>
  </si>
  <si>
    <t xml:space="preserve">Строительство ТП и ЛЭП-6 кВ по адресу:
Московская область, г. Балашиха, шоссе Энтузиастов
</t>
  </si>
  <si>
    <t xml:space="preserve">Строительство КТП, ЛЭП-10 кВ по адресу: 
Московская обл, Щелковский р-н, Жегаловский с/о, Оболдино д.
</t>
  </si>
  <si>
    <t xml:space="preserve">Строительство МТП, ЛЭП-10 кВ (от ВЛ-10 кВ направлением КТП-183–КТП-189) по адресу: 
Московская обл, Щелковский р-н, Байбаки д., д. № 57
</t>
  </si>
  <si>
    <t xml:space="preserve">Строительство ТП взамен ТП-459 по адресу:
Московская область, г.о. Щёлково, 1-й Советский пер
</t>
  </si>
  <si>
    <t xml:space="preserve">Строительство ТП, ЛЭП-10 кВ и ЛЭП-0,4 кВ
по адресу: Московская область, г.о. Щёлково, СНТ «Флора-2
</t>
  </si>
  <si>
    <t xml:space="preserve">Строительство КТП, КЛ-6 кВ, КЛ-0,4 кВ по адресу:
Московская обл., Щелковский р-н, Корпуса д., Калинина ул.
</t>
  </si>
  <si>
    <t xml:space="preserve">Строительство МТП, ЛЭП-10 кВ (от ВЛ-10 кВ направлением МТП-340–ТП-166) по адресу: 
Московская обл, Щелковский р-н, Щелково г
</t>
  </si>
  <si>
    <t>Строительство КТП, КЛ-10 кВ и ЛЭП-0,4 кВ 
по адресу: Московская обл., Одинцовский р-н, Рожновка х.</t>
  </si>
  <si>
    <t xml:space="preserve">Строительство 2БКТП взамен ТП-560617 по адресу: 
Московская обл, Одинцово г.о., д. Немчиновка
</t>
  </si>
  <si>
    <t xml:space="preserve">Строительство ТП и КЛ-10 кВ по адресу: 
Московская область, Одинцовский район, гп. Большие Вяземы
</t>
  </si>
  <si>
    <t xml:space="preserve">Строительство ТП, КЛ-10 кВ по адресу: 
Московская область, Одинцовский район, Переделки д
</t>
  </si>
  <si>
    <t>Строительство КТП, ЛЭП-10 кВ от ТП-310342 по адресу: по адресу:Московская область, Одинцовский р-н, Назарьево д</t>
  </si>
  <si>
    <t xml:space="preserve">Строительство 12КЛ-10 кВ для перезаводки питающих фидеров нового ЗРУ-10 кВ
ПС-308 «Наро-Фоминск (1 этап)
</t>
  </si>
  <si>
    <t>Строительство КЛ-10 кВ по адресу: Московская обл, Одинцовский р-н, дп Лесной городок,              ул. Энергетиков</t>
  </si>
  <si>
    <t>Строительство ТП взамен ТП-260955 по адресу: Московская обл., Одинцовский р-н, д. Захарово</t>
  </si>
  <si>
    <t>Строительство ТП взамен ТП-310353, ЛЭП-10 кВ по адресу: 143081 Московская обл., Одинцовский р-н, с.о. Назарьевский, дер. Новодарьино РАН</t>
  </si>
  <si>
    <t>Строительство ТП, КЛ-10 кВ по адресу: Московская обл., Одинцовский р-н, д. Митькино</t>
  </si>
  <si>
    <t>Строительство ТП взамен ТП-560730 по адресу: Московская обл., Одинцовский р-н, с. Немчиновка, Советский пр-кт</t>
  </si>
  <si>
    <t>Строительство ТП, КЛ-10 кВ по адресу: 143302, Московская обл., Наро-Фоминский р-н, г. Наро-Фоминск, ул. Дзержинского</t>
  </si>
  <si>
    <t xml:space="preserve">Строительство КЛ-6 кВ от ТП-160151А до ТП-160243 по адресу:
Московская обл., г. Звенигород, Ратехинское шоссе - Лапинский переулок
</t>
  </si>
  <si>
    <t xml:space="preserve">Строительство КЛ-6 кВ от ТП-160150 до ТП-160248 по адресу:
Московская обл., г. Звенигород, Ратехинское шоссе - Заречинский переулок
</t>
  </si>
  <si>
    <t xml:space="preserve">Строительство КТП, КЛ-6 кВ по адресу: 
143035, Московская обл, Звенигород г., Поречье п
</t>
  </si>
  <si>
    <t xml:space="preserve">Строительство ТП и КЛ-6 кВ по адресу:
Московская область, г. Звенигород, ул. Василия Фабричнова
</t>
  </si>
  <si>
    <t xml:space="preserve">Строительство КЛ-0,4 кВ от ТП-53 до ВРУ МКД  по адресу:
 Московская обл, г. Красногорск, ул. Октябрьская, дом №5
</t>
  </si>
  <si>
    <t xml:space="preserve">Строительство КЛ-6 кВ, КТП по адресу: 
Московская обл, Красногорский р-н, г.п. Нахабино, ул. Панфилова
</t>
  </si>
  <si>
    <t xml:space="preserve">Строительство МТП, ЛЭП-6 кВ по адресу: 
Московская обл, Красногорский район, Нахабино рп, ул. Совпартшкола
</t>
  </si>
  <si>
    <t xml:space="preserve">Строительство КТП, ЛЭП-0,4 кВ по адресу: 
Московская обл, Красногорский район, г.о. Красногорск, Опалиха мкр, Ново-Никольская ул. (1 этап)
</t>
  </si>
  <si>
    <t xml:space="preserve">Строительство КТП, 2КЛ-6 кВ по адресу: 143430, Московская обл, Красногорский р-н,
Нахабино рп, Советская ул
</t>
  </si>
  <si>
    <t>Строительство ЛЭП-0,4 кВ по адресу: 143421, Московская обл, Красногорский р-н, Ильинское с/п, Архангельское п</t>
  </si>
  <si>
    <t xml:space="preserve">Строительство ЛЭП-6 кВ, КТП-проект., ЛЭП-0,4 кВ для  электроснабжения         энергопринимающих устройств потребителей по адресу:
 Московская обл, Раменский р-н, Речицы с., ул Новая Слобода, ул. Центральная
</t>
  </si>
  <si>
    <t xml:space="preserve">Строительство БКТП взамен ТП-405 по адресу: 
Московская обл., Раменский район, г.п. Кратово, д. Донино
</t>
  </si>
  <si>
    <t xml:space="preserve">Строительство МТП, ЛЭП-6 кВ по адресу: 
Московская обл, Раменский район, Новохаритоновское сп
</t>
  </si>
  <si>
    <t xml:space="preserve">Строительство КТП, 2КЛ-10 кВ по адресу: 
Московская обл, Раменский район, Удельная дп, Островского ул., вблизи Быковского шоссе
</t>
  </si>
  <si>
    <t xml:space="preserve">Строительство КТП взамен ТП-8, ЛЭП-0,4 кВ для электроснабжения заявителя по адресу: 
Московская обл., Раменский р-н, Кратово п., участок № 9Б
</t>
  </si>
  <si>
    <t xml:space="preserve">Строительство ТП, ЛЭП-10 кВ по адресу:
Московская область, Раменский район, г. Раменское, ул. Берёзовая просека
</t>
  </si>
  <si>
    <t>Строительство ТП, КЛ-6 кВ по адресу: Московская обл., Раменский р-н, с/п Сафоновское</t>
  </si>
  <si>
    <t>Строительство ТП, ЛЭП-10 кВ по адресу: Московская область, Раменский р-н, Славянская</t>
  </si>
  <si>
    <t>Строительство ТП, ЛЭП-10 кВ по адресу: Московская обл., Раменский р-н, сельское поселение Новохаритоновское</t>
  </si>
  <si>
    <t>Строительство ЛЭП-10 кВ, реклоузера и ПКУ по адресу: Московская обл, Раменский р-н, снт «Аксеново</t>
  </si>
  <si>
    <t>Строительство ТП, КЛ-10 кВ по адресу: Московская обл., Раменский р-н, дп. Кратово, ул. Железнодорожная</t>
  </si>
  <si>
    <t>Строительство ТП, ЛЭП-6 кВ по адресу: Московская обл., Раменский р-н, с/п Новохаритоновское</t>
  </si>
  <si>
    <t>Строительство ТП, ЛЭП-10 кВ по адресу: Московская область, Раменский район, г. Раменское</t>
  </si>
  <si>
    <t>Строительство ТП, ЛЭП-6 кВ и ЛЭП-0,4 кВ по адресу: Московская область, Раменский район, пос. Комбината Стройматериалов-2</t>
  </si>
  <si>
    <t>Строительство ТП, ЛЭП-10 кВ по адресу: Московская обл., Раменский р-н, д. Шмеленки, ул. Лесна</t>
  </si>
  <si>
    <t xml:space="preserve">Строительство 2КЛ-6кВ от РП-6 кВ №23 до РТП-17 по адресу:
142712, Московская область, Ленинский район, Володарского п., Елохова Роща ул.
</t>
  </si>
  <si>
    <t xml:space="preserve">Строительство ТП и КЛ-10 кВ по адресу: 142718,
Московская область, Ленинский район, п. Битца, ул. Нагорная
</t>
  </si>
  <si>
    <t xml:space="preserve">Строительство КТП, КЛ-6кВ по адресу: 142717, Московская обл., Ленинский р-н, 
Развилковское с/п, п. Развилка, Проектируемый N5541 пр-д, владение № 2
</t>
  </si>
  <si>
    <t xml:space="preserve">Строительство ТП и ЛЭП-6 кВ по адресу: 
Московская область, Ленинский район, г. Видное
</t>
  </si>
  <si>
    <t xml:space="preserve">Строительство ТП и ЛЭП-6 кВ по адресу: 
Московская область, Ленинский район, с.п. Развилковское, п. Развилка
</t>
  </si>
  <si>
    <t xml:space="preserve">Строительство КТП, ЛЭП-6кВ, реконструкция ЛЭП-6кВ по адресу: Московская обл., 
Ленинский р-н, д. Большая Володарка
</t>
  </si>
  <si>
    <t xml:space="preserve">Строительство КТП, КЛ-10 кВ по адресу: 
141300, Московская обл, Сергиево-Посадский район, г. Сергиев Посад, в районе ул. Пограничная
</t>
  </si>
  <si>
    <t xml:space="preserve">Строительство КТП, КЛ-6 кВ по адресу: 
141364, Московская обл, Сергиево-Посадский район, Скоропусковский рп
</t>
  </si>
  <si>
    <t xml:space="preserve">Строительство 2КТП взамен ТП-39 по адресу: 
141300, Московская обл, Сергиево-Посадский р-н, Московское ш.
</t>
  </si>
  <si>
    <t xml:space="preserve">Строительство МТП, ЛЭП-6 кВ (от ВЛ-6 кВ ТП-70-ТП-166–ТП-155) по адресу: 
Московская обл, Сергиево-Посадский р-н, Сергиев Посад г., Семашко ул
</t>
  </si>
  <si>
    <t xml:space="preserve">Строительство ТП, КЛ-6 кВ по адресу: 
Московская область, Сергиево-Посадский район, Сергиев Посад г, Строительная ул
</t>
  </si>
  <si>
    <t>Строительство ТП, ЛЭП-6 кВ, реклоузера и ПКУ по адресу: 141362, Московская обл., Сергиево-Посадский р-н, п. Заречный</t>
  </si>
  <si>
    <t xml:space="preserve">Строительство МТП, ЛЭП-10 кВ и ЛЭП-0,4 кВ по адресу:
Московская область, г. Ступино, ул. Колхозная
</t>
  </si>
  <si>
    <t xml:space="preserve">Строительство ТП и КЛ-10 кВ по адресу:
Московская область, г. Лыткарино, Лыткаринское шоссе
</t>
  </si>
  <si>
    <t>Строительство ЛЭП-6 кВ по адресу: 142633, Московская область,
Орехово-Зуевский район, п. Верея (с/п Верейское), ул. Центральная (2 Этап)</t>
  </si>
  <si>
    <t xml:space="preserve">Строительство КРУН-10 кВ для электроснабжения заявителя по адресу: 
Московская обл, Люберцы-3, 42
</t>
  </si>
  <si>
    <t xml:space="preserve">Строительство двух КЛ-0,4 кВ по адресу: 
Московская обл., Люберецкий р-н, Люберцы г, п/о 3, дом № 50
</t>
  </si>
  <si>
    <t xml:space="preserve">Строительство ТП и ЛЭП-10 кВ по адресу: 
Московская область, г. Балашиха, шоссе Энтузиастов, дом № 38
</t>
  </si>
  <si>
    <t xml:space="preserve">Строительство КЛ-20 кВ по адресу:
Московская область, Красногорский район, г. Красногорск, мкр. Опалиха
</t>
  </si>
  <si>
    <t>Реконструкция ТП-3775, строительство 2ЛЭП-0,4 кВ для электроснабжения энергопринимающих устройств заявителя по адресу: Московская обл, Красногорский р-н, рп Нахабино, ул. Молодежная (2 этап)</t>
  </si>
  <si>
    <t xml:space="preserve">Строительство ЛЭП-10 кВ по адресу: Московская обл., Красногорский р-н, г. Красногорск, 
о.п. Пойма
</t>
  </si>
  <si>
    <t>Реконструкция ТП-515024 и строительство ЛЭП-0,4 кВ по адресу:
Московская обл, Одинцовский р-н, Одинцово г, Садовая ул (2 Этап)</t>
  </si>
  <si>
    <t>Строительство ЛЭП-0,4 кВ от РУ-0,4 кВ ТП-414131 по адресу: Московская область,
Одинцовский район, с/о Юдинский, в районе с. Перхушково</t>
  </si>
  <si>
    <t>Строительство ТП, ЛЭП-10 кВ по адресу: 143005, Московская область,
Одинцовский район, г. Одинцово, ул. Вокзальная, 7 микрорайон</t>
  </si>
  <si>
    <t>ТЗ-05-13-103,ТП-1070)Стр-воРТП,КЛ-10кВУправляющаякомпанияООО"АФИРУС"г.Одинцово1этап</t>
  </si>
  <si>
    <t xml:space="preserve">Реконструкция РТП-51085. Строительство ЛЭП-0,4 кВ
по адресу: Московская область, Одинцовский район, г. Одинцово
</t>
  </si>
  <si>
    <t xml:space="preserve">Реконструкция РТП-15. Строительство РП и ЛЭП-6 кВ
по адресу: Московская область, г. Химки, вблизи д. Кирилловка (2 этап)
</t>
  </si>
  <si>
    <t xml:space="preserve">Строительство  2БКТП, КЛ-10 кВ для электроснабжения заявителя по адресу: 
Московская обл, Химкинский р-н, Химки г., Лихачевское шоссе, вблизи полигона ТБО
</t>
  </si>
  <si>
    <t xml:space="preserve">Строительство ЛЭП-0,4 кВ от ТП-262 по адресу:
Московская область, Химкинский район, г. Химки, Юбилейный пр-т
</t>
  </si>
  <si>
    <t xml:space="preserve">Реконструкция ТП-186. Строительство ЛЭП-0,4 кВ от ТП-186 по адресу:
Московская область, Химкинский район, г. Химки, мкр. Подрезково (2 этап)
</t>
  </si>
  <si>
    <t>Строительство РП-1600708, ТП-1600708, КЛ-10 кВ и КЛ-0,4 кВ от ТП-1600708 до ВРУ
 объекта Заявителя по адресу: Московская область, г. Мытищи, мкр-н №29, ул. Стрелковая (1, 2 Этапы)</t>
  </si>
  <si>
    <t xml:space="preserve">Строительство ТП и ВЛ-10 кВ от ВЛ-10 кВ направлением РТП-200 – ТП-208
по адресу: Московская область, Мытищинский район, д. Болтино, ул. 8-я Линия
</t>
  </si>
  <si>
    <t>Строительство кабельных линий 0,4кВ для энергоснабжения жилой застройки (от ТП проектируемой (корп.4) до ВРУ-0,4кВ очистных сооружений ливневой канализации и КНС, зем.Участок с кадастр.номером 50:12:0090104:61) по адресу: Московская область, Мытищинский район, г.п. Пироговкий, пос. Мбельной фабрики</t>
  </si>
  <si>
    <t xml:space="preserve">Строительство КЛ-10кВ по адресу: Московская обл., Щелковский р-н, г. Щелково, ул. Комарова, 
д. № 2
</t>
  </si>
  <si>
    <t xml:space="preserve">Строительство КЛ-10 кВ по адресу:
Московская область, Щёлковский район, г. Щёлково, ул. Талсинская
</t>
  </si>
  <si>
    <t>Строительство 2ЛЭП-0,4 кВ от ТП-390 для электроснабжения энергопринимающих устройств заявителя по адресу: Московская обл, Щелковский р-н, Щелково г, Пролетарский пр-кт, у д. №3</t>
  </si>
  <si>
    <t xml:space="preserve">Строительство ЛЭП-0,4 кВ по адресу: 
Московская обл., Коломенский р-н, с/о Никульский, Радужный п
</t>
  </si>
  <si>
    <t xml:space="preserve">Реконструкция ТП-73. Строительство ЛЭП-0,4 кВ от ТП-73 для электроснабжения энергопринимающих устройств заявителя по адресу: Московская обл., Коломенский р-н, 
Коломна г, Озерский проезд, дом № 18А (2 ЭТАП)
</t>
  </si>
  <si>
    <t xml:space="preserve">Строительство ЛЭП-0,4кВ для электроснабжения энергопринимающих устройств заявителя
 по адресу: Московская обл., г. Коломна, ул. Кутузова
</t>
  </si>
  <si>
    <t>Строительство ТП и КЛ-6 кВ по адресу: Московская область, г. Коломна, ул. Калинина</t>
  </si>
  <si>
    <t>Строительство ТП и КЛ-10 кВ по адресу:
Московская область, г. Коломна, ул. Леваневского</t>
  </si>
  <si>
    <t xml:space="preserve">Строительство ВЛ-0,4кВ по адресу: Московская обл., г. Подольск, Львовский, ул. Горького, 
д. № 21
</t>
  </si>
  <si>
    <t xml:space="preserve">Строительство ЛЭП-0,4кВ для электроснабжения энергопринимающих устройств заявителя
 по адресу: 142117, Московская обл., г. Подольск, Октябрьский проспект, дом № 7
</t>
  </si>
  <si>
    <t xml:space="preserve">Строительство КЛ-6 кВ, КЛ-0,4 кВ для электроснабжения энергопринимающих устройств заявителя по адресу: Московская обл, г. Подольск, Домодедовское ш., д. 12
</t>
  </si>
  <si>
    <t>Реконструкция РКТП-5105, строительство ТП-проект., 2КЛ-10 кВ от РУ-10 кВ РКТП-5105 до РУ-10 кВ ТП-проект. для электроснабжения энергопринимающих устройств заявителя по адресу: 141303, Московская обл, Сергиево-Посадский р-н, Сергиев Посад г, Ярославское ш, в районе д. Зубачево (2 этап)</t>
  </si>
  <si>
    <t>Строительство  КРУН-6 кВ, КЛ-6 кВ для электроснабжения заявителя по адресу: Московская обл, Сергиево-Посадский р-н, Сергиев Посад г, Вознесенская ул, дом № 25/10</t>
  </si>
  <si>
    <t xml:space="preserve">Строительство ЛЭП-0,4 кВ по адресу: Московская обл., Сергиево-Посадский р-н, 
Сергиев-Посад г, Красной Армии пр-кт, дом № 216/11
</t>
  </si>
  <si>
    <t xml:space="preserve">Строительство ТП, двух КЛ-10 кВ, ЛЭП-0,4 кВ для электроснабжения энергопринимающих устройств заявителя по адресу: 141281, Московская обл, Ивантеевка г, Хлебозаводская ул, 
вблизи дома №30
</t>
  </si>
  <si>
    <t xml:space="preserve"> Солнечногорский муниципальный район</t>
  </si>
  <si>
    <t>Реконструкция ТП-103. Строительство ТП и КЛ-10 кВ по адресу: Московская область, Озёрский г.о., г. Озёры, нп Микрорайон-1 (2 этап)</t>
  </si>
  <si>
    <t>Внедрение и модернизация АСУЭ</t>
  </si>
  <si>
    <t>K_6368/20</t>
  </si>
  <si>
    <t>K_2000221
(6394/20)</t>
  </si>
  <si>
    <t>активов к бухгалтерскому учету в год 2020</t>
  </si>
  <si>
    <t>9 месяцев</t>
  </si>
  <si>
    <t>Факт 9 месяцев 2020</t>
  </si>
  <si>
    <t>J_6257/19</t>
  </si>
  <si>
    <t>K_6388/20</t>
  </si>
  <si>
    <t>J_6191/19</t>
  </si>
  <si>
    <t>I_4216/17</t>
  </si>
  <si>
    <t>I_4140/17</t>
  </si>
  <si>
    <t>J_6051/19</t>
  </si>
  <si>
    <t xml:space="preserve">J_5893/19 </t>
  </si>
  <si>
    <t>G_2473/15</t>
  </si>
  <si>
    <t>K_6484/20</t>
  </si>
  <si>
    <t>I_2476/15</t>
  </si>
  <si>
    <t>J_5591/18</t>
  </si>
  <si>
    <t>J_5773/19</t>
  </si>
  <si>
    <t>J_6032/19</t>
  </si>
  <si>
    <t>J_6122/19</t>
  </si>
  <si>
    <t xml:space="preserve">J_6121/19 </t>
  </si>
  <si>
    <t>J_6164/19</t>
  </si>
  <si>
    <t>I_5576/18</t>
  </si>
  <si>
    <t>I_4505/18</t>
  </si>
  <si>
    <t>I_5554/18</t>
  </si>
  <si>
    <t xml:space="preserve">J_6101/19 </t>
  </si>
  <si>
    <t xml:space="preserve">J_6126/19 </t>
  </si>
  <si>
    <t>K_6401/20</t>
  </si>
  <si>
    <t>J_6186/19</t>
  </si>
  <si>
    <t>G_492/12</t>
  </si>
  <si>
    <t>J_5619/18</t>
  </si>
  <si>
    <t>G_224/11</t>
  </si>
  <si>
    <t>J_6028/19</t>
  </si>
  <si>
    <t>J_6168/19</t>
  </si>
  <si>
    <t xml:space="preserve">J_6256/19 </t>
  </si>
  <si>
    <t>G_136/08</t>
  </si>
  <si>
    <t>G_46/10</t>
  </si>
  <si>
    <t>K_6566/20</t>
  </si>
  <si>
    <t>K_6488/20</t>
  </si>
  <si>
    <t>J_6080/19</t>
  </si>
  <si>
    <t>G_235/11</t>
  </si>
  <si>
    <t>K_6394/20</t>
  </si>
  <si>
    <t xml:space="preserve">J_6264/19 </t>
  </si>
  <si>
    <t>G_1874/15</t>
  </si>
  <si>
    <t>J_5367/18</t>
  </si>
  <si>
    <t>J_5834/19</t>
  </si>
  <si>
    <t>G_4029/17</t>
  </si>
  <si>
    <t>I_5532/18</t>
  </si>
  <si>
    <t>I_5026/18</t>
  </si>
  <si>
    <t>G_1882/15</t>
  </si>
  <si>
    <t>J_6026/19</t>
  </si>
  <si>
    <t xml:space="preserve">J_6027/19 </t>
  </si>
  <si>
    <t xml:space="preserve">J_5796/19 </t>
  </si>
  <si>
    <t xml:space="preserve">J_6069/19 </t>
  </si>
  <si>
    <t xml:space="preserve">J_6165/19 </t>
  </si>
  <si>
    <t>I_5304/18</t>
  </si>
  <si>
    <t>J_6241/19</t>
  </si>
  <si>
    <t>J_5623/18</t>
  </si>
  <si>
    <t>G_2541/15</t>
  </si>
  <si>
    <t>G_2550/15</t>
  </si>
  <si>
    <t>I_2223/15</t>
  </si>
  <si>
    <t>I_4302/17</t>
  </si>
  <si>
    <t>I_4303/17</t>
  </si>
  <si>
    <t>I_4614/18</t>
  </si>
  <si>
    <t>I_4613/18</t>
  </si>
  <si>
    <t>J_5863/19</t>
  </si>
  <si>
    <t>K_6208/19</t>
  </si>
  <si>
    <t>K_6362/20</t>
  </si>
  <si>
    <t>K_6355/20</t>
  </si>
  <si>
    <t>J_6275/19</t>
  </si>
  <si>
    <t>K_6490/20</t>
  </si>
  <si>
    <t xml:space="preserve">I_4315/18 </t>
  </si>
  <si>
    <t>G_1306/14</t>
  </si>
  <si>
    <t>G_140/10</t>
  </si>
  <si>
    <t>G_125/10</t>
  </si>
  <si>
    <t>I_5433/18</t>
  </si>
  <si>
    <t>G_95/08</t>
  </si>
  <si>
    <t>G_148/10</t>
  </si>
  <si>
    <t>I_4299/17</t>
  </si>
  <si>
    <t>I_5204/18</t>
  </si>
  <si>
    <t>G_2403/15</t>
  </si>
  <si>
    <t>J_5837/19</t>
  </si>
  <si>
    <t>J_5797/19</t>
  </si>
  <si>
    <t xml:space="preserve">J_6097/19 </t>
  </si>
  <si>
    <t xml:space="preserve">J_5889/19  </t>
  </si>
  <si>
    <t>J_6209/19</t>
  </si>
  <si>
    <t>K_6554/20</t>
  </si>
  <si>
    <t>J_6190/19</t>
  </si>
  <si>
    <t>G_1730/15</t>
  </si>
  <si>
    <t>I_4746/18</t>
  </si>
  <si>
    <t>J_5906/19</t>
  </si>
  <si>
    <t>J_5907/19</t>
  </si>
  <si>
    <t>I_2283/15</t>
  </si>
  <si>
    <t>J_5853/19</t>
  </si>
  <si>
    <t>I_5211/18</t>
  </si>
  <si>
    <t xml:space="preserve">J_ОД-44/19 </t>
  </si>
  <si>
    <t>J_5679/19</t>
  </si>
  <si>
    <t>J_ОД-92/19</t>
  </si>
  <si>
    <t>J_ОД-95/19</t>
  </si>
  <si>
    <t>G_1563/15</t>
  </si>
  <si>
    <t>J_ОД-86/19</t>
  </si>
  <si>
    <t>J_ОД-78/19</t>
  </si>
  <si>
    <t xml:space="preserve">J_ОД-112/19  </t>
  </si>
  <si>
    <t>J_ОД-121/19</t>
  </si>
  <si>
    <t>J_ОД-117/19</t>
  </si>
  <si>
    <t>J_ОД-130/19</t>
  </si>
  <si>
    <t>K_ОД-6/20</t>
  </si>
  <si>
    <t>K_ОД-60/20</t>
  </si>
  <si>
    <t>J_ОД-93/19</t>
  </si>
  <si>
    <t>G_2289/15</t>
  </si>
  <si>
    <t>J_5593/18</t>
  </si>
  <si>
    <t>J_5856/19</t>
  </si>
  <si>
    <t>G_2353/15</t>
  </si>
  <si>
    <t>J_5904/19</t>
  </si>
  <si>
    <t>J_5908/19</t>
  </si>
  <si>
    <t>I_5453/18</t>
  </si>
  <si>
    <t>I_5213/18</t>
  </si>
  <si>
    <t>I_5216/18</t>
  </si>
  <si>
    <t>G_3915/17</t>
  </si>
  <si>
    <t>I_4089/17</t>
  </si>
  <si>
    <t>J_5806/19</t>
  </si>
  <si>
    <t>J_5784/19</t>
  </si>
  <si>
    <t xml:space="preserve">J_5868/19  </t>
  </si>
  <si>
    <t>J_5671/19</t>
  </si>
  <si>
    <t>J_6058/19</t>
  </si>
  <si>
    <t>J_6151/19</t>
  </si>
  <si>
    <t xml:space="preserve">J_6181/19 </t>
  </si>
  <si>
    <t>J_6301/19</t>
  </si>
  <si>
    <t>J_6276/19</t>
  </si>
  <si>
    <t>J_6064/19</t>
  </si>
  <si>
    <t>J_5629/18</t>
  </si>
  <si>
    <t>K_6533/20</t>
  </si>
  <si>
    <t>J_6315/19</t>
  </si>
  <si>
    <t xml:space="preserve">J_6254/19 </t>
  </si>
  <si>
    <t>G_2150/15</t>
  </si>
  <si>
    <t xml:space="preserve">J_5852/19  </t>
  </si>
  <si>
    <t>J_5759/19</t>
  </si>
  <si>
    <t>J_5808/19</t>
  </si>
  <si>
    <t>G_2117/15</t>
  </si>
  <si>
    <t>G_2118/15</t>
  </si>
  <si>
    <t>I_2152/15</t>
  </si>
  <si>
    <t>I_2168/15</t>
  </si>
  <si>
    <t>I_2169/15</t>
  </si>
  <si>
    <t>I_2170/15</t>
  </si>
  <si>
    <t>I_2171/15</t>
  </si>
  <si>
    <t>I_2172/15</t>
  </si>
  <si>
    <t xml:space="preserve">J_5788/19 </t>
  </si>
  <si>
    <t xml:space="preserve">J_5887/19  </t>
  </si>
  <si>
    <t>J_5886/19</t>
  </si>
  <si>
    <t>J_6179/19</t>
  </si>
  <si>
    <t>K_6359/20</t>
  </si>
  <si>
    <t>K_6326/20</t>
  </si>
  <si>
    <t>G_461/12</t>
  </si>
  <si>
    <t>J_5971/19</t>
  </si>
  <si>
    <t>I_5313/18</t>
  </si>
  <si>
    <t>G_2208/15</t>
  </si>
  <si>
    <t>G_2259/15</t>
  </si>
  <si>
    <t>G_1804/15</t>
  </si>
  <si>
    <t>I_3653/17</t>
  </si>
  <si>
    <t>G_1801/15</t>
  </si>
  <si>
    <t>K_6327/20</t>
  </si>
  <si>
    <t>J_6052/19</t>
  </si>
  <si>
    <t>J_6086/19</t>
  </si>
  <si>
    <t>J_6166/19</t>
  </si>
  <si>
    <t xml:space="preserve">J_6134/19 </t>
  </si>
  <si>
    <t xml:space="preserve">J_6262/19 </t>
  </si>
  <si>
    <t>J_6317/19</t>
  </si>
  <si>
    <t>K_6331/20</t>
  </si>
  <si>
    <t>K_6337/20</t>
  </si>
  <si>
    <t>K_6365/20</t>
  </si>
  <si>
    <t>K_6369/20</t>
  </si>
  <si>
    <t>K_6407/20</t>
  </si>
  <si>
    <t>K_6370/20</t>
  </si>
  <si>
    <t>G_2346/15</t>
  </si>
  <si>
    <t>I_5312/18</t>
  </si>
  <si>
    <t>J_6100/19</t>
  </si>
  <si>
    <t>K_6310/20</t>
  </si>
  <si>
    <t>К_6382/20</t>
  </si>
  <si>
    <t>J_6269/19</t>
  </si>
  <si>
    <t>J_5703/18</t>
  </si>
  <si>
    <t>J_5549/18</t>
  </si>
  <si>
    <t>J_5810/19</t>
  </si>
  <si>
    <t>I_5257/18</t>
  </si>
  <si>
    <t>I_5315/18</t>
  </si>
  <si>
    <t>I_5338/18</t>
  </si>
  <si>
    <t>J_6066/19</t>
  </si>
  <si>
    <t>I_4276/17</t>
  </si>
  <si>
    <t>I_4277/17</t>
  </si>
  <si>
    <t>I_4295/18</t>
  </si>
  <si>
    <t>I_1839/15</t>
  </si>
  <si>
    <t>J_5884/19</t>
  </si>
  <si>
    <t>K_6313/20</t>
  </si>
  <si>
    <t>J_6184/19</t>
  </si>
  <si>
    <t>I_3941/17</t>
  </si>
  <si>
    <t>I_2418/15</t>
  </si>
  <si>
    <t>J_5905/19</t>
  </si>
  <si>
    <t>I_5425/18</t>
  </si>
  <si>
    <t>I_5363/18</t>
  </si>
  <si>
    <t>I_5308/18</t>
  </si>
  <si>
    <t>G_2132/15</t>
  </si>
  <si>
    <t>I_4455/17</t>
  </si>
  <si>
    <t>J_5237/18</t>
  </si>
  <si>
    <t>K_ЦА-3/20</t>
  </si>
  <si>
    <t>K_ЦА-10/19</t>
  </si>
  <si>
    <t xml:space="preserve">J_ОД-45/19 </t>
  </si>
  <si>
    <t>K_6345/20</t>
  </si>
  <si>
    <t>I_5181/18</t>
  </si>
  <si>
    <t>I_5182/18</t>
  </si>
  <si>
    <t>I_5183/18</t>
  </si>
  <si>
    <t>I_5186/18</t>
  </si>
  <si>
    <t>G_2583/15</t>
  </si>
  <si>
    <t>I_4598/18</t>
  </si>
  <si>
    <t xml:space="preserve">J_5870/19  </t>
  </si>
  <si>
    <t xml:space="preserve">J_5873/19 </t>
  </si>
  <si>
    <t>J_5682/19</t>
  </si>
  <si>
    <t>J_6158/19</t>
  </si>
  <si>
    <t>K_6424/20</t>
  </si>
  <si>
    <t>K_6360/20</t>
  </si>
  <si>
    <t>K_6408/20</t>
  </si>
  <si>
    <t>K_6357/20</t>
  </si>
  <si>
    <t>I_5327/18</t>
  </si>
  <si>
    <t>J_6089/19</t>
  </si>
  <si>
    <t>J_6242/19</t>
  </si>
  <si>
    <t>K_6569/20</t>
  </si>
  <si>
    <t>J_6283/19</t>
  </si>
  <si>
    <t>J_5585/18</t>
  </si>
  <si>
    <t>I_5060/18</t>
  </si>
  <si>
    <t>I_5061/18</t>
  </si>
  <si>
    <t>I_5309/18</t>
  </si>
  <si>
    <t>K_6462/20</t>
  </si>
  <si>
    <t xml:space="preserve">J_6261/19 </t>
  </si>
  <si>
    <t xml:space="preserve">I_4486/18 </t>
  </si>
  <si>
    <t>K_6615/20</t>
  </si>
  <si>
    <t xml:space="preserve">I_5059/18 </t>
  </si>
  <si>
    <t>J_5874/19</t>
  </si>
  <si>
    <t>J_5772/19</t>
  </si>
  <si>
    <t>J_5685/19</t>
  </si>
  <si>
    <t>J_6154/19</t>
  </si>
  <si>
    <t>J_6232/19</t>
  </si>
  <si>
    <t>J_6185/19</t>
  </si>
  <si>
    <t>J_6255/19</t>
  </si>
  <si>
    <t>K_6526/20</t>
  </si>
  <si>
    <t>K_6413/20</t>
  </si>
  <si>
    <t>K_6340/20</t>
  </si>
  <si>
    <t>H_51П/12-02</t>
  </si>
  <si>
    <t>I_5314/18</t>
  </si>
  <si>
    <t>J_4071/17</t>
  </si>
  <si>
    <t>H_3029/16</t>
  </si>
  <si>
    <t>J_5800/18</t>
  </si>
  <si>
    <t xml:space="preserve">J_6047/19 </t>
  </si>
  <si>
    <t>J_5897/19</t>
  </si>
  <si>
    <t>K_6330/20</t>
  </si>
  <si>
    <t>K_6456/20</t>
  </si>
  <si>
    <t>J_5851/19</t>
  </si>
  <si>
    <t>J_5770/19</t>
  </si>
  <si>
    <t>G_3187/16</t>
  </si>
  <si>
    <t>G_3189/16</t>
  </si>
  <si>
    <t xml:space="preserve">J_5794/19 </t>
  </si>
  <si>
    <t>J_4240/17</t>
  </si>
  <si>
    <t>J_6243/19</t>
  </si>
  <si>
    <t>K_6551/20</t>
  </si>
  <si>
    <t>J_6274/19</t>
  </si>
  <si>
    <t xml:space="preserve">I_4476/18 </t>
  </si>
  <si>
    <t>J_5545/18</t>
  </si>
  <si>
    <t>J_5238/18</t>
  </si>
  <si>
    <t>J_5246/18</t>
  </si>
  <si>
    <t>J_ОД-131/18</t>
  </si>
  <si>
    <t>J_5774/19</t>
  </si>
  <si>
    <t>J_5776/19</t>
  </si>
  <si>
    <t>I_ОД-15/18</t>
  </si>
  <si>
    <t>I_05-14-138</t>
  </si>
  <si>
    <t>I_ОД-56/18</t>
  </si>
  <si>
    <t>I_5207/18</t>
  </si>
  <si>
    <t>I_5212/18</t>
  </si>
  <si>
    <t>I_ОД-21/18</t>
  </si>
  <si>
    <t>J_ОД-134/18</t>
  </si>
  <si>
    <t>J_ОД-136/18</t>
  </si>
  <si>
    <t>J_5991/19</t>
  </si>
  <si>
    <t xml:space="preserve">J_ОД-43/19 </t>
  </si>
  <si>
    <t xml:space="preserve">J_ЦА-1/19 </t>
  </si>
  <si>
    <t xml:space="preserve">J_ЦА-4/18 </t>
  </si>
  <si>
    <t>J_ОД-56/19</t>
  </si>
  <si>
    <t xml:space="preserve">J_ОД-60/19 </t>
  </si>
  <si>
    <t>J_ОД-65/19</t>
  </si>
  <si>
    <t>J_5680/19</t>
  </si>
  <si>
    <t>J_ОД-75/19</t>
  </si>
  <si>
    <t>J_ОД-79/19</t>
  </si>
  <si>
    <t>J_6109/19</t>
  </si>
  <si>
    <t xml:space="preserve">J_ОД-94/19 </t>
  </si>
  <si>
    <t>J_ОД-102/19</t>
  </si>
  <si>
    <t>K_ОД-35/20</t>
  </si>
  <si>
    <t>K_ОД-4/20</t>
  </si>
  <si>
    <t>J_ОД-6/19</t>
  </si>
  <si>
    <t>J_ОД-9/19</t>
  </si>
  <si>
    <t>J_ОД-48/19</t>
  </si>
  <si>
    <t>K_ОД-8/20</t>
  </si>
  <si>
    <t>K_ОД-18/20</t>
  </si>
  <si>
    <t>J_ОД-104/19</t>
  </si>
  <si>
    <t>K_ОД-59/20</t>
  </si>
  <si>
    <t xml:space="preserve">J_ЦА-7/19 </t>
  </si>
  <si>
    <t>K_ОД-26/20</t>
  </si>
  <si>
    <t>K_ОД-61/20</t>
  </si>
  <si>
    <t>K_ОД-73/20</t>
  </si>
  <si>
    <t>K_ЦА-9/20</t>
  </si>
  <si>
    <t>J_5896/19</t>
  </si>
  <si>
    <t>G_4001/17</t>
  </si>
  <si>
    <t>I_5324/18</t>
  </si>
  <si>
    <t>I_4464/17</t>
  </si>
  <si>
    <t>J_6025/19</t>
  </si>
  <si>
    <t>J_5881/19</t>
  </si>
  <si>
    <t>G_3856/17</t>
  </si>
  <si>
    <t>J_5594/18</t>
  </si>
  <si>
    <t>G_3857/17</t>
  </si>
  <si>
    <t>J_5781/19</t>
  </si>
  <si>
    <t>J_5984/19</t>
  </si>
  <si>
    <t>J_6081/19</t>
  </si>
  <si>
    <t xml:space="preserve">J_6085/19 </t>
  </si>
  <si>
    <t>J_6267/19</t>
  </si>
  <si>
    <t>K_6356/20</t>
  </si>
  <si>
    <t>K_6400/20</t>
  </si>
  <si>
    <t>G_3903/17</t>
  </si>
  <si>
    <t>J_6092/19</t>
  </si>
  <si>
    <t>G_4005/17</t>
  </si>
  <si>
    <t>I_5008/18</t>
  </si>
  <si>
    <t>I_4008/17</t>
  </si>
  <si>
    <t>J_6273/19</t>
  </si>
  <si>
    <t xml:space="preserve">J_6272/19 </t>
  </si>
  <si>
    <t>K_6321/20</t>
  </si>
  <si>
    <t>K_6376/20</t>
  </si>
  <si>
    <t>I_4009/17</t>
  </si>
  <si>
    <t>I_5310/18</t>
  </si>
  <si>
    <t>I_5311/18</t>
  </si>
  <si>
    <t>J_5655/18</t>
  </si>
  <si>
    <t xml:space="preserve">J_6091/19 </t>
  </si>
  <si>
    <t>J_6157/19</t>
  </si>
  <si>
    <t>K_6409/20</t>
  </si>
  <si>
    <t>K_6423/20</t>
  </si>
  <si>
    <t>K_6487/20</t>
  </si>
  <si>
    <t>I_4477/18</t>
  </si>
  <si>
    <t>I_5540/18</t>
  </si>
  <si>
    <t>I_4478/18</t>
  </si>
  <si>
    <t>I_4481/18</t>
  </si>
  <si>
    <t>I_4482/18</t>
  </si>
  <si>
    <t>I_4483/18</t>
  </si>
  <si>
    <t>J_6041/19</t>
  </si>
  <si>
    <t>J_6050/19</t>
  </si>
  <si>
    <t>J_5738/19</t>
  </si>
  <si>
    <t>J_5563/18</t>
  </si>
  <si>
    <t>J_6068/19</t>
  </si>
  <si>
    <t>J_6187/19</t>
  </si>
  <si>
    <t>K_6320/20</t>
  </si>
  <si>
    <t>K_6473/20</t>
  </si>
  <si>
    <t>J_6237/19</t>
  </si>
  <si>
    <t>I_5193/18</t>
  </si>
  <si>
    <t>K_6386/20</t>
  </si>
  <si>
    <t>J_5647/18</t>
  </si>
  <si>
    <t>J_5643/18</t>
  </si>
  <si>
    <t>J_5537/18</t>
  </si>
  <si>
    <t>J_5543/18</t>
  </si>
  <si>
    <t>J_5945/19</t>
  </si>
  <si>
    <t>J_5946/19</t>
  </si>
  <si>
    <t>J_5947/19</t>
  </si>
  <si>
    <t>I_5382/18</t>
  </si>
  <si>
    <t>I_5291/18</t>
  </si>
  <si>
    <t>I_5290/18</t>
  </si>
  <si>
    <t>I_5092/18</t>
  </si>
  <si>
    <t>I_5117/18</t>
  </si>
  <si>
    <t>I_5430/18</t>
  </si>
  <si>
    <t>I_С-П-491/18</t>
  </si>
  <si>
    <t>J_5961/19</t>
  </si>
  <si>
    <t xml:space="preserve">J_5663/19 </t>
  </si>
  <si>
    <t xml:space="preserve">J_5871/19  </t>
  </si>
  <si>
    <t xml:space="preserve">J_5876/19  </t>
  </si>
  <si>
    <t>J_5875/19</t>
  </si>
  <si>
    <t>J_5872/19</t>
  </si>
  <si>
    <t>J_5792/19</t>
  </si>
  <si>
    <t xml:space="preserve">J_5878/19  </t>
  </si>
  <si>
    <t>J_5879/19</t>
  </si>
  <si>
    <t>J_6104/19</t>
  </si>
  <si>
    <t>J_6105/19</t>
  </si>
  <si>
    <t>J_5895/19</t>
  </si>
  <si>
    <t>J_6236/19</t>
  </si>
  <si>
    <t>I_5284/18</t>
  </si>
  <si>
    <t xml:space="preserve">J_6258/19 </t>
  </si>
  <si>
    <t>J_6316/19</t>
  </si>
  <si>
    <t>K_6402/20</t>
  </si>
  <si>
    <t xml:space="preserve">I_5332/18 </t>
  </si>
  <si>
    <t>J_5898/19</t>
  </si>
  <si>
    <t>J_6318/19</t>
  </si>
  <si>
    <t>K_6354/20</t>
  </si>
  <si>
    <t>K_6527/20</t>
  </si>
  <si>
    <t>K_6495/20</t>
  </si>
  <si>
    <t xml:space="preserve">I_5448/18  </t>
  </si>
  <si>
    <t>I_5438/18</t>
  </si>
  <si>
    <t>I_4747/18</t>
  </si>
  <si>
    <t>I_4745/18</t>
  </si>
  <si>
    <t>J_6183/19</t>
  </si>
  <si>
    <t>J_5669/19</t>
  </si>
  <si>
    <t>J_6230/19</t>
  </si>
  <si>
    <t>K_6367/20</t>
  </si>
  <si>
    <t>G_1771/15</t>
  </si>
  <si>
    <t xml:space="preserve">J_5405/19 </t>
  </si>
  <si>
    <t>G_1774/15</t>
  </si>
  <si>
    <t>G_1775/15</t>
  </si>
  <si>
    <t>G_1776/15</t>
  </si>
  <si>
    <t>G_2433/15</t>
  </si>
  <si>
    <t>G_331/12</t>
  </si>
  <si>
    <t>G_524/12</t>
  </si>
  <si>
    <t>G_522/12</t>
  </si>
  <si>
    <t>G_1753/15</t>
  </si>
  <si>
    <t>G_1751/15</t>
  </si>
  <si>
    <t>G_1752/15</t>
  </si>
  <si>
    <t>G_1755/15</t>
  </si>
  <si>
    <t>G_1757/15</t>
  </si>
  <si>
    <t>G_1758/15</t>
  </si>
  <si>
    <t>J_6031/19</t>
  </si>
  <si>
    <t>I_4556/18</t>
  </si>
  <si>
    <t>J_6286/19</t>
  </si>
  <si>
    <t>I_2474/15</t>
  </si>
  <si>
    <t>I_2475/15</t>
  </si>
  <si>
    <t>G_538/12</t>
  </si>
  <si>
    <t>G_533/12</t>
  </si>
  <si>
    <t>G_71/13</t>
  </si>
  <si>
    <t>J_5962/19</t>
  </si>
  <si>
    <t>G_1777/15</t>
  </si>
  <si>
    <t>G_2316/15</t>
  </si>
  <si>
    <t>G_2317/15</t>
  </si>
  <si>
    <t>G_2318/15</t>
  </si>
  <si>
    <t>G_2319/15</t>
  </si>
  <si>
    <t>I_2320/15</t>
  </si>
  <si>
    <t>I_2321/15</t>
  </si>
  <si>
    <t>G_2336/15</t>
  </si>
  <si>
    <t>G_2339/15</t>
  </si>
  <si>
    <t>G_2340/15</t>
  </si>
  <si>
    <t>G_2341/15</t>
  </si>
  <si>
    <t>G_2342/15</t>
  </si>
  <si>
    <t>I_2343/15</t>
  </si>
  <si>
    <t>I_2344/15</t>
  </si>
  <si>
    <t>I_2345/15</t>
  </si>
  <si>
    <t>I_5084/18</t>
  </si>
  <si>
    <t>I_4560/18</t>
  </si>
  <si>
    <t xml:space="preserve">J_6175/19 </t>
  </si>
  <si>
    <t>K_6332/20</t>
  </si>
  <si>
    <t>G_2142/15</t>
  </si>
  <si>
    <t>G_2143/15</t>
  </si>
  <si>
    <t>I_2144/15</t>
  </si>
  <si>
    <t>I_4980/18</t>
  </si>
  <si>
    <t xml:space="preserve">J_5410/19 </t>
  </si>
  <si>
    <t>G_2146/15</t>
  </si>
  <si>
    <t>G_1326/15</t>
  </si>
  <si>
    <t>I_4255/17</t>
  </si>
  <si>
    <t>G_1338/15</t>
  </si>
  <si>
    <t>G_215/11</t>
  </si>
  <si>
    <t>G_212/11</t>
  </si>
  <si>
    <t>G_174/13</t>
  </si>
  <si>
    <t>G_175/13</t>
  </si>
  <si>
    <t>G_216/11</t>
  </si>
  <si>
    <t>G_1298/15</t>
  </si>
  <si>
    <t>G_423/12</t>
  </si>
  <si>
    <t>G_2521/15</t>
  </si>
  <si>
    <t>G_2813/15</t>
  </si>
  <si>
    <t xml:space="preserve">J_5994/19 </t>
  </si>
  <si>
    <t xml:space="preserve">J_6155/19 </t>
  </si>
  <si>
    <t>G_1329/15</t>
  </si>
  <si>
    <t>G_3972/17</t>
  </si>
  <si>
    <t>I_5307/18</t>
  </si>
  <si>
    <t>J_6205/19</t>
  </si>
  <si>
    <t>G_1993/15</t>
  </si>
  <si>
    <t>G_1994/15</t>
  </si>
  <si>
    <t>I_1995/15</t>
  </si>
  <si>
    <t>G_98/13</t>
  </si>
  <si>
    <t>G_2091/15</t>
  </si>
  <si>
    <t>I_2093/15</t>
  </si>
  <si>
    <t>J_5689/19</t>
  </si>
  <si>
    <t>J_5777/19</t>
  </si>
  <si>
    <t>J_5785/19</t>
  </si>
  <si>
    <t>J_6233/19</t>
  </si>
  <si>
    <t>G_2542/15</t>
  </si>
  <si>
    <t>G_2543/15</t>
  </si>
  <si>
    <t>G_2544/15</t>
  </si>
  <si>
    <t>G_2545/15</t>
  </si>
  <si>
    <t>G_2546/15</t>
  </si>
  <si>
    <t>G_2547/15</t>
  </si>
  <si>
    <t>G_2548/15</t>
  </si>
  <si>
    <t>G_2549/15</t>
  </si>
  <si>
    <t>G_2551/15</t>
  </si>
  <si>
    <t>G_2552/15</t>
  </si>
  <si>
    <t>G_2553/15</t>
  </si>
  <si>
    <t>G_2554/15</t>
  </si>
  <si>
    <t>G_2555/15</t>
  </si>
  <si>
    <t>G_2556/15</t>
  </si>
  <si>
    <t>I_2558/15</t>
  </si>
  <si>
    <t>I_2559/15</t>
  </si>
  <si>
    <t>I_2560/15</t>
  </si>
  <si>
    <t>I_2561/15</t>
  </si>
  <si>
    <t>I_2562/15</t>
  </si>
  <si>
    <t>I_2563/15</t>
  </si>
  <si>
    <t>I_2564/15</t>
  </si>
  <si>
    <t>I_2565/15</t>
  </si>
  <si>
    <t>G_23/13</t>
  </si>
  <si>
    <t>J_5544/18</t>
  </si>
  <si>
    <t>J_5758/19</t>
  </si>
  <si>
    <t>I_4714/18</t>
  </si>
  <si>
    <t>I_4608/18</t>
  </si>
  <si>
    <t>I_4612/18</t>
  </si>
  <si>
    <t>J_5665/19</t>
  </si>
  <si>
    <t xml:space="preserve">J_5683/19 </t>
  </si>
  <si>
    <t>I_5524/18</t>
  </si>
  <si>
    <t>G_2356/15</t>
  </si>
  <si>
    <t>G_2360/15</t>
  </si>
  <si>
    <t>J_6053/19</t>
  </si>
  <si>
    <t>J_6202/19</t>
  </si>
  <si>
    <t>K_6403/20</t>
  </si>
  <si>
    <t>G_2274/15</t>
  </si>
  <si>
    <t>G_2278/15</t>
  </si>
  <si>
    <t>I_2281/15</t>
  </si>
  <si>
    <t>I_2282/15</t>
  </si>
  <si>
    <t>I_2284/15</t>
  </si>
  <si>
    <t>I_2285/15</t>
  </si>
  <si>
    <t>G_2290/15</t>
  </si>
  <si>
    <t>I_2293/15</t>
  </si>
  <si>
    <t>G_2295/15</t>
  </si>
  <si>
    <t>G_510/12</t>
  </si>
  <si>
    <t>G_2271/15</t>
  </si>
  <si>
    <t>G_2275/15</t>
  </si>
  <si>
    <t>J_5757/18</t>
  </si>
  <si>
    <t>G_2277/15</t>
  </si>
  <si>
    <t>G_2286/15</t>
  </si>
  <si>
    <t>G_2291/15</t>
  </si>
  <si>
    <t>G_1729/15</t>
  </si>
  <si>
    <t>G_1984/15</t>
  </si>
  <si>
    <t>G_4016/17</t>
  </si>
  <si>
    <t>G_1985/15</t>
  </si>
  <si>
    <t>I_1986/15</t>
  </si>
  <si>
    <t>G_1988/15</t>
  </si>
  <si>
    <t>J_5657/19</t>
  </si>
  <si>
    <t>J_6045/19</t>
  </si>
  <si>
    <t>J_5987/19</t>
  </si>
  <si>
    <t>I_4013/17</t>
  </si>
  <si>
    <t>J_5826/19</t>
  </si>
  <si>
    <t>I_4047/17</t>
  </si>
  <si>
    <t>G_2233/15</t>
  </si>
  <si>
    <t>G_2234/15</t>
  </si>
  <si>
    <t>G_136/12</t>
  </si>
  <si>
    <t>J_6287/19</t>
  </si>
  <si>
    <t>I_2096/15</t>
  </si>
  <si>
    <t>I_4078/17</t>
  </si>
  <si>
    <t>I_2098/15</t>
  </si>
  <si>
    <t>I_4974/18</t>
  </si>
  <si>
    <t>G_2215/15</t>
  </si>
  <si>
    <t>G_1766/15</t>
  </si>
  <si>
    <t>G_1765/15</t>
  </si>
  <si>
    <t>G_1764/15</t>
  </si>
  <si>
    <t>G_1763/15</t>
  </si>
  <si>
    <t>G_1762/15</t>
  </si>
  <si>
    <t>G_1760/15</t>
  </si>
  <si>
    <t>G_1759/15</t>
  </si>
  <si>
    <t>I_4903/18</t>
  </si>
  <si>
    <t>J_6128/19</t>
  </si>
  <si>
    <t>J_6167/19</t>
  </si>
  <si>
    <t>G_1761/15</t>
  </si>
  <si>
    <t>J_6295/19</t>
  </si>
  <si>
    <t>G_40/13</t>
  </si>
  <si>
    <t>I_4902/18</t>
  </si>
  <si>
    <t>J_6055/19</t>
  </si>
  <si>
    <t>J_6102/19</t>
  </si>
  <si>
    <t>I_2154/15</t>
  </si>
  <si>
    <t>I_2158/15</t>
  </si>
  <si>
    <t>G_2163/15</t>
  </si>
  <si>
    <t>I_2165/15</t>
  </si>
  <si>
    <t>G_2174/15</t>
  </si>
  <si>
    <t>J_5771/19</t>
  </si>
  <si>
    <t>J_6044/19</t>
  </si>
  <si>
    <t xml:space="preserve">J_5678/19 </t>
  </si>
  <si>
    <t>J_6093/19</t>
  </si>
  <si>
    <t>I_2251/15</t>
  </si>
  <si>
    <t>I_4723/18</t>
  </si>
  <si>
    <t>H_3365/16</t>
  </si>
  <si>
    <t>G_2253/15</t>
  </si>
  <si>
    <t>G_2254/15</t>
  </si>
  <si>
    <t>G_2261/15</t>
  </si>
  <si>
    <t>G_2262/15</t>
  </si>
  <si>
    <t>G_526/12</t>
  </si>
  <si>
    <t>J_5754/18</t>
  </si>
  <si>
    <t>G_3141/16</t>
  </si>
  <si>
    <t>G_2260/15</t>
  </si>
  <si>
    <t>I_4640/18</t>
  </si>
  <si>
    <t>J_5847/19</t>
  </si>
  <si>
    <t>J_5978/19</t>
  </si>
  <si>
    <t xml:space="preserve">J_5985/19 </t>
  </si>
  <si>
    <t xml:space="preserve">J_5986/19 </t>
  </si>
  <si>
    <t xml:space="preserve">J_5982/19 </t>
  </si>
  <si>
    <t xml:space="preserve">J_5672/19 </t>
  </si>
  <si>
    <t>J_6083/19</t>
  </si>
  <si>
    <t>J_6106/19</t>
  </si>
  <si>
    <t xml:space="preserve">J_6160/19 </t>
  </si>
  <si>
    <t>K_6336/20</t>
  </si>
  <si>
    <t>G_1726/15</t>
  </si>
  <si>
    <t>G_3190/16</t>
  </si>
  <si>
    <t>I_4641/18</t>
  </si>
  <si>
    <t>I_4739/18</t>
  </si>
  <si>
    <t>I_4465/17</t>
  </si>
  <si>
    <t>J_5832/19</t>
  </si>
  <si>
    <t>G_1727/15</t>
  </si>
  <si>
    <t>J_5855/19</t>
  </si>
  <si>
    <t xml:space="preserve">J_5963/19 </t>
  </si>
  <si>
    <t>J_6103/19</t>
  </si>
  <si>
    <t>J_6173/19</t>
  </si>
  <si>
    <t>J_№6169/19</t>
  </si>
  <si>
    <t>K_6299/20</t>
  </si>
  <si>
    <t xml:space="preserve">J_6207/19 </t>
  </si>
  <si>
    <t xml:space="preserve">J_5997/19 </t>
  </si>
  <si>
    <t>J_5789/19</t>
  </si>
  <si>
    <t>G_2409/15</t>
  </si>
  <si>
    <t>G_2410/15</t>
  </si>
  <si>
    <t>G_2417/15</t>
  </si>
  <si>
    <t>I_2420/15</t>
  </si>
  <si>
    <t>I_2421/15</t>
  </si>
  <si>
    <t>G_513/12</t>
  </si>
  <si>
    <t>G_410/12</t>
  </si>
  <si>
    <t>G_758/15</t>
  </si>
  <si>
    <t>G_1790/15</t>
  </si>
  <si>
    <t>G_2124/15</t>
  </si>
  <si>
    <t>G_2125/15</t>
  </si>
  <si>
    <t>G_2126/15</t>
  </si>
  <si>
    <t>G_2127/15</t>
  </si>
  <si>
    <t>J_5823/18</t>
  </si>
  <si>
    <t xml:space="preserve">J_5980/19 </t>
  </si>
  <si>
    <t xml:space="preserve">J_5787/19 </t>
  </si>
  <si>
    <t>J_6057/19</t>
  </si>
  <si>
    <t xml:space="preserve">J_5676/19 </t>
  </si>
  <si>
    <t>J_6129/19</t>
  </si>
  <si>
    <t xml:space="preserve">J_6161/19 </t>
  </si>
  <si>
    <t>J_6171/19</t>
  </si>
  <si>
    <t>J_6200/19</t>
  </si>
  <si>
    <t>G_4076/17</t>
  </si>
  <si>
    <t>J_5972/19</t>
  </si>
  <si>
    <t>I_ОД-86/18</t>
  </si>
  <si>
    <t>I_5208/18(быв.ТЗ-05-09-81)</t>
  </si>
  <si>
    <t>I_4718/18</t>
  </si>
  <si>
    <t>I_4720/18</t>
  </si>
  <si>
    <t>I_4719/18</t>
  </si>
  <si>
    <t>G_3717/16</t>
  </si>
  <si>
    <t xml:space="preserve">J_5992/19 </t>
  </si>
  <si>
    <t>J_5996/19</t>
  </si>
  <si>
    <t xml:space="preserve">J_6023/19 </t>
  </si>
  <si>
    <t xml:space="preserve">J_6024/19 </t>
  </si>
  <si>
    <t xml:space="preserve">J_5967/19 </t>
  </si>
  <si>
    <t>J_5664/19</t>
  </si>
  <si>
    <t>J_6043/19</t>
  </si>
  <si>
    <t>J_5670/19</t>
  </si>
  <si>
    <t>J_6046/19</t>
  </si>
  <si>
    <t xml:space="preserve">J_5684/19 </t>
  </si>
  <si>
    <t>J_5688/19</t>
  </si>
  <si>
    <t>J_6201/19</t>
  </si>
  <si>
    <t xml:space="preserve">K_ОД-5/20 </t>
  </si>
  <si>
    <t>J_6206/19</t>
  </si>
  <si>
    <t>J_6292/19</t>
  </si>
  <si>
    <t>K_ОД-29/20</t>
  </si>
  <si>
    <t>K_6296/20</t>
  </si>
  <si>
    <t>G_2300/15</t>
  </si>
  <si>
    <t>J_5239/18</t>
  </si>
  <si>
    <t>I_5476/18</t>
  </si>
  <si>
    <t>G_4077/17</t>
  </si>
  <si>
    <t>I_2301/15</t>
  </si>
  <si>
    <t>I_2303/15</t>
  </si>
  <si>
    <t xml:space="preserve">J_5988/19 </t>
  </si>
  <si>
    <t>I_4587/18</t>
  </si>
  <si>
    <t>I_4588/18</t>
  </si>
  <si>
    <t>I_4729/18</t>
  </si>
  <si>
    <t>I_4585/18</t>
  </si>
  <si>
    <t>J_5825/19</t>
  </si>
  <si>
    <t xml:space="preserve">J_5983/19 </t>
  </si>
  <si>
    <t xml:space="preserve">I_5848/19 </t>
  </si>
  <si>
    <t>J_5668/19</t>
  </si>
  <si>
    <t>J_6084/19</t>
  </si>
  <si>
    <t>J_6090/19</t>
  </si>
  <si>
    <t xml:space="preserve">I_5302/18 </t>
  </si>
  <si>
    <t>I_4459/17</t>
  </si>
  <si>
    <t>J_5833/19</t>
  </si>
  <si>
    <t xml:space="preserve">J_5836/19  </t>
  </si>
  <si>
    <t>J_5838/19</t>
  </si>
  <si>
    <t>I_5280/18</t>
  </si>
  <si>
    <t>G_2618/15</t>
  </si>
  <si>
    <t>G_2814/15</t>
  </si>
  <si>
    <t>I_4684/18</t>
  </si>
  <si>
    <t>I_4685/18</t>
  </si>
  <si>
    <t>I_4686/18</t>
  </si>
  <si>
    <t>I_4687/18</t>
  </si>
  <si>
    <t>I_4689/18</t>
  </si>
  <si>
    <t>I_4690/18</t>
  </si>
  <si>
    <t>I_4691/18</t>
  </si>
  <si>
    <t>I_4692/18</t>
  </si>
  <si>
    <t>I_4693/18</t>
  </si>
  <si>
    <t>I_4694/18</t>
  </si>
  <si>
    <t>I_4695/18</t>
  </si>
  <si>
    <t>I_4696/18</t>
  </si>
  <si>
    <t>I_4697/18</t>
  </si>
  <si>
    <t>I_4698/18</t>
  </si>
  <si>
    <t>J_5849/19</t>
  </si>
  <si>
    <t xml:space="preserve">J_5880/19  </t>
  </si>
  <si>
    <t xml:space="preserve"> J_5958/19 </t>
  </si>
  <si>
    <t>J_5981/19</t>
  </si>
  <si>
    <t xml:space="preserve">J_5860/19 </t>
  </si>
  <si>
    <t>J_6059/19</t>
  </si>
  <si>
    <t>J_6088/19</t>
  </si>
  <si>
    <t>J_6172/19</t>
  </si>
  <si>
    <t>J_6289/19</t>
  </si>
  <si>
    <t>J_6291/19</t>
  </si>
  <si>
    <t>K_6335/20</t>
  </si>
  <si>
    <t xml:space="preserve">G_2592/15 </t>
  </si>
  <si>
    <t xml:space="preserve">J_6288/19 </t>
  </si>
  <si>
    <t>G_1718/15</t>
  </si>
  <si>
    <t>J_6270/19</t>
  </si>
  <si>
    <t xml:space="preserve">J_6174/19 </t>
  </si>
  <si>
    <t>J_6290/19</t>
  </si>
  <si>
    <t>K_6298/20</t>
  </si>
  <si>
    <t>K_6450/20</t>
  </si>
  <si>
    <t>K_6377/20</t>
  </si>
  <si>
    <t>K_6334/20</t>
  </si>
  <si>
    <t>G_2013/15</t>
  </si>
  <si>
    <t>G_2061/15</t>
  </si>
  <si>
    <t>I_2069/15</t>
  </si>
  <si>
    <t>I_2071/15</t>
  </si>
  <si>
    <t>G_117/11</t>
  </si>
  <si>
    <t>G_210/12</t>
  </si>
  <si>
    <t xml:space="preserve">G_2012/15 </t>
  </si>
  <si>
    <t>I_3928/17</t>
  </si>
  <si>
    <t>I_4808/18</t>
  </si>
  <si>
    <t>J_5995/19</t>
  </si>
  <si>
    <t>K_5339/18</t>
  </si>
  <si>
    <t xml:space="preserve">G_3462/16 </t>
  </si>
  <si>
    <t>J_5752/18</t>
  </si>
  <si>
    <t>H_3830/16</t>
  </si>
  <si>
    <t>J_6049/19</t>
  </si>
  <si>
    <t>J_6056/19</t>
  </si>
  <si>
    <t>J_5965/19</t>
  </si>
  <si>
    <t>J_5966/19</t>
  </si>
  <si>
    <t>J_5795/19</t>
  </si>
  <si>
    <t>J_5615/18</t>
  </si>
  <si>
    <t>J_6246/19</t>
  </si>
  <si>
    <t>J_5844/19</t>
  </si>
  <si>
    <t>I_4743/18</t>
  </si>
  <si>
    <t>J_5835/19</t>
  </si>
  <si>
    <t>J_5957/19</t>
  </si>
  <si>
    <t xml:space="preserve">J_5968/19 </t>
  </si>
  <si>
    <t xml:space="preserve">J_5666/19 </t>
  </si>
  <si>
    <t xml:space="preserve">J_6054/19 </t>
  </si>
  <si>
    <t>J_5677/19</t>
  </si>
  <si>
    <t>J_6293/19</t>
  </si>
  <si>
    <t>I_5523/18</t>
  </si>
  <si>
    <t>J_6285/19</t>
  </si>
  <si>
    <t>J_5769/19</t>
  </si>
  <si>
    <t xml:space="preserve">J_6170/19 </t>
  </si>
  <si>
    <t>E_132407-Р(863/14)</t>
  </si>
  <si>
    <t>I_1802700(4734/18)</t>
  </si>
  <si>
    <t>J_1823828(5809/19)</t>
  </si>
  <si>
    <t>E_140053-Р
(1028/14)</t>
  </si>
  <si>
    <t>F_143498(1420/14)</t>
  </si>
  <si>
    <t>H_1701461
4027/17</t>
  </si>
  <si>
    <t>I_1803764
(5426/18)</t>
  </si>
  <si>
    <t>I_1802738
(5206/18)</t>
  </si>
  <si>
    <t>F_141866-Р
(1362/14)</t>
  </si>
  <si>
    <t>I_1805881
(5254/18)</t>
  </si>
  <si>
    <t>E_143078-Р(1155/14)</t>
  </si>
  <si>
    <t>J_1816704(5575/18)</t>
  </si>
  <si>
    <t>J_1814327(5548/18)</t>
  </si>
  <si>
    <t>G_1510475-Р
(3522/16)</t>
  </si>
  <si>
    <t>I_1713946
1714724
(4431/17)</t>
  </si>
  <si>
    <t>I_1616348(4260/17)</t>
  </si>
  <si>
    <t>F_145545-Р
(1611/15)</t>
  </si>
  <si>
    <t>I_1717308
(5384/18)</t>
  </si>
  <si>
    <t>I_1801949
(4733/18)</t>
  </si>
  <si>
    <t>E_131828-Р(770/14)</t>
  </si>
  <si>
    <t>E_131829-Р
(902/14)</t>
  </si>
  <si>
    <t>F_150642-Р
(1638/15)</t>
  </si>
  <si>
    <t>F_151210-Р
(1981/15)</t>
  </si>
  <si>
    <t>G_131425(2972/15)</t>
  </si>
  <si>
    <t>F_143365-Р(1464/14)</t>
  </si>
  <si>
    <t>J_1905144 (5969/19)</t>
  </si>
  <si>
    <t>J_1824792 (5869/19)</t>
  </si>
  <si>
    <t>J_1909924
(6125/19)</t>
  </si>
  <si>
    <t>H_1700492-Р
(3919/17)</t>
  </si>
  <si>
    <t>I_1704897
(4251/17)</t>
  </si>
  <si>
    <t>I_1712379(4454/17)</t>
  </si>
  <si>
    <t>G_153676(2729/15)</t>
  </si>
  <si>
    <t>J_1908262
(6124/19)</t>
  </si>
  <si>
    <t>I_1704109
(3929/17)</t>
  </si>
  <si>
    <t>E_131045-Р(806/14)</t>
  </si>
  <si>
    <t>J_1824242(5903/19)</t>
  </si>
  <si>
    <t>J_1906267(6098/19)</t>
  </si>
  <si>
    <t>F_141107-Р
(1196/14)</t>
  </si>
  <si>
    <t>F_141657-Р
(1257/14)</t>
  </si>
  <si>
    <t>J_1821266(5802/18)</t>
  </si>
  <si>
    <t>F_141180-Р
(1466/14)</t>
  </si>
  <si>
    <t>I_1700656(4225/17)</t>
  </si>
  <si>
    <t>H_143295-Р(1347/14)</t>
  </si>
  <si>
    <t>E_143907-Р(1427/14)</t>
  </si>
  <si>
    <t>F_145837-Р(1645/15)</t>
  </si>
  <si>
    <t>E_130245-Р(603/13)</t>
  </si>
  <si>
    <t>E_142384-Р142389-Р
(1181/14)</t>
  </si>
  <si>
    <t>E_131279-Р
(1144/14)</t>
  </si>
  <si>
    <t>F_146274-Р
(1623/15)</t>
  </si>
  <si>
    <t>E_122455(1447/14)</t>
  </si>
  <si>
    <t>I_1704475
(3934/17)</t>
  </si>
  <si>
    <t>J_1703471/Р/1/ЦА(3938/17)</t>
  </si>
  <si>
    <t>F_144258/Р/1/ЦА(1492/14)</t>
  </si>
  <si>
    <t>F_145116/Р/1/ЦА(1493/14)</t>
  </si>
  <si>
    <t>J_1900605
(5778/19)</t>
  </si>
  <si>
    <t>K_2005060
6481/20</t>
  </si>
  <si>
    <t>G_1612254
ЦА-4/16</t>
  </si>
  <si>
    <t>G_152171,1612107(2952/16)</t>
  </si>
  <si>
    <t>G_143586(2951/15)</t>
  </si>
  <si>
    <t>H_1714772
(4086/17)</t>
  </si>
  <si>
    <t>F_153362-Р(2486/15)</t>
  </si>
  <si>
    <t>I_1804735
(4728/18)</t>
  </si>
  <si>
    <t>I_1710860
(4731/18)</t>
  </si>
  <si>
    <t>J_1906306
(6058/19)</t>
  </si>
  <si>
    <t>J_1823492
(6254/19)</t>
  </si>
  <si>
    <t>J_1917609
(6284/19)</t>
  </si>
  <si>
    <t>F_144679(1534/15)</t>
  </si>
  <si>
    <t>J_1814201
(5621/18)</t>
  </si>
  <si>
    <t>F_150145-Р(1784/15)</t>
  </si>
  <si>
    <t>J_1824406(6153/19)</t>
  </si>
  <si>
    <t>G_1605081
ТУ-82
ЦА-3/16</t>
  </si>
  <si>
    <t>H_ТУ-1601816
ТЗ-05-15-152-1</t>
  </si>
  <si>
    <t>H_ТУ-05-14-484
1616654
(ТЗ-05-15-4)</t>
  </si>
  <si>
    <t>I_1717853 
(ЦА-3/18)</t>
  </si>
  <si>
    <t>I_1716959
(ЦА-5/18)</t>
  </si>
  <si>
    <t>I_ТУ05-13-252
ТЗ05-13-103-2</t>
  </si>
  <si>
    <t>I_ТУ05-13-252
ТЗ05-13-103-3</t>
  </si>
  <si>
    <t>H_1601851
(ЦА-17/17)</t>
  </si>
  <si>
    <t>I_1701962
(ЦА-21/17)</t>
  </si>
  <si>
    <t>I_1601878
(ЦА-22/17)</t>
  </si>
  <si>
    <t>I_ТУ-05-13-103</t>
  </si>
  <si>
    <t>J_1601862(ЦА-9/18)</t>
  </si>
  <si>
    <t>F_ТУкТЗ-02-15-147</t>
  </si>
  <si>
    <t>G_ТУкТЗ-05-13-171</t>
  </si>
  <si>
    <t>G_ТУкТЗ-04-14-276</t>
  </si>
  <si>
    <t>G_ТУкТЗ-04-15-35</t>
  </si>
  <si>
    <t>J_1804310
(ЦА-4/18)</t>
  </si>
  <si>
    <t>J_1908420
(ЦА-3/19)</t>
  </si>
  <si>
    <t>F_ТУкТЗ-05-14-23</t>
  </si>
  <si>
    <t>I_1615214
(4280/17)</t>
  </si>
  <si>
    <t>H_1708806
(3948/17)</t>
  </si>
  <si>
    <t>H_1701597-Р
(4022/17)</t>
  </si>
  <si>
    <t>H_1608336
(3921/17)</t>
  </si>
  <si>
    <t>J_1822505(5803/18)</t>
  </si>
  <si>
    <t>H_1605935
(3560/16)</t>
  </si>
  <si>
    <t>G_1605960
(3637/16)</t>
  </si>
  <si>
    <t>J_1823397 (5960/19 )</t>
  </si>
  <si>
    <t xml:space="preserve">J_1901453
(5790/19) </t>
  </si>
  <si>
    <t>J_1902736(5675/19)</t>
  </si>
  <si>
    <t xml:space="preserve">J_1901957
(5794/19) </t>
  </si>
  <si>
    <t>J_1908788
(6108/19)</t>
  </si>
  <si>
    <t>H_1710734
1710730
(4266/17)</t>
  </si>
  <si>
    <t>J_1805835(5249/18)</t>
  </si>
  <si>
    <t>I_1613952
1613957
(4525/18)</t>
  </si>
  <si>
    <t>I_1800253
(4732/18)</t>
  </si>
  <si>
    <t>H_ТУ№12-2012/26-ПР
№10-2014/04-ПР
(3703/17)</t>
  </si>
  <si>
    <t>G_1613091-Р
(3701/16)</t>
  </si>
  <si>
    <t>G_1600708-Р
(3556/16)</t>
  </si>
  <si>
    <t>H_1605106-Р
(3639/16)</t>
  </si>
  <si>
    <t>H_1610766-Р
(3700/16)</t>
  </si>
  <si>
    <t>F_ТУ-79</t>
  </si>
  <si>
    <t>H_ТУ-10
(3940/17)</t>
  </si>
  <si>
    <t>J_1901591
(5667/19)</t>
  </si>
  <si>
    <t>J_1903531
(6042/19)</t>
  </si>
  <si>
    <t>I_1711905
(5192/18)</t>
  </si>
  <si>
    <t>J_1902742
(6022/19)</t>
  </si>
  <si>
    <t>J_ТУ-307
1907865
(5798/19)</t>
  </si>
  <si>
    <t>J_1825232
(5659/19)</t>
  </si>
  <si>
    <t>I_1704590
(4204/17)</t>
  </si>
  <si>
    <t>E_133441(976/14)</t>
  </si>
  <si>
    <t>I_1613377-Р
(3792/16)</t>
  </si>
  <si>
    <t>H_1702506
(3946/17)</t>
  </si>
  <si>
    <t>J_1903729
(5864/19)</t>
  </si>
  <si>
    <t>J_1903158
(6152/19)</t>
  </si>
  <si>
    <t>J_1903116
(6176/19)</t>
  </si>
  <si>
    <t>J_1903312
(6177/19)</t>
  </si>
  <si>
    <t>J_1904068
(5999/19)</t>
  </si>
  <si>
    <t>I_1817121
1817143
1817341
(5540/18)</t>
  </si>
  <si>
    <t>I_1814737
(5342/18)</t>
  </si>
  <si>
    <t>I_ТУ№31/17
(5215/18)</t>
  </si>
  <si>
    <t>J_1801870-Р
5230/18</t>
  </si>
  <si>
    <t>I_ТУ№681/17
(5224/18)</t>
  </si>
  <si>
    <t>J_1903588
(6107/19 )</t>
  </si>
  <si>
    <t>I_1804200
(5383/18)</t>
  </si>
  <si>
    <t>J_5/17/2 (1914248)
(6239/19)</t>
  </si>
  <si>
    <t>I_1803119
(5025/18)</t>
  </si>
  <si>
    <t>I_1707635
(4039/17)</t>
  </si>
  <si>
    <t>J_1900967(5998/19)</t>
  </si>
  <si>
    <t>J_1811061
(5542/18)</t>
  </si>
  <si>
    <t>F_144545/Р/1/ЦА
(1344/14)</t>
  </si>
  <si>
    <t>J_ТУ-1812113ПТО-17-1057(5503/18)</t>
  </si>
  <si>
    <t>J_ТУ-1808231ПТО-17-860(5821/18)</t>
  </si>
  <si>
    <t>I_1805372
(5382/18)</t>
  </si>
  <si>
    <t>K_1904870
 (5681/19)</t>
  </si>
  <si>
    <t>J_1915599
6300/19</t>
  </si>
  <si>
    <t>I_1705219
(4212/17)</t>
  </si>
  <si>
    <t>I_1712551
(4067/17)</t>
  </si>
  <si>
    <t>J_1901438 (5658/19)</t>
  </si>
  <si>
    <t>J_1819577
(5975/19)</t>
  </si>
  <si>
    <t>J_1819498
(5976/19)</t>
  </si>
  <si>
    <t>D_131485-Р(43/13)</t>
  </si>
  <si>
    <t>I_1802933
1803128
1905933
(4749/18)</t>
  </si>
  <si>
    <t>I_1717395
(4727/18)</t>
  </si>
  <si>
    <t>J_1806059(5627/18)</t>
  </si>
  <si>
    <t>J_1905761
(6067/19)</t>
  </si>
  <si>
    <t>I_1610085
(3917/17)</t>
  </si>
  <si>
    <t>I_1617629
(3908/17)</t>
  </si>
  <si>
    <t>J_1909479
(5881/19)</t>
  </si>
  <si>
    <t>1.2.2.1</t>
  </si>
  <si>
    <t>1.6.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</si>
</sst>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3" formatCode="_-* #,##0.00_-;\-* #,##0.00_-;_-* &quot;-&quot;??_-;_-@_-"/>
    <numFmt numFmtId="164" formatCode="_-* #,##0.00\ _₽_-;\-* #,##0.00\ _₽_-;_-* &quot;-&quot;??\ _₽_-;_-@_-"/>
    <numFmt numFmtId="165" formatCode="_-* #,##0.00_р_._-;\-* #,##0.00_р_._-;_-* &quot;-&quot;??_р_._-;_-@_-"/>
    <numFmt numFmtId="166" formatCode="#,##0.0000"/>
    <numFmt numFmtId="167" formatCode="#,##0.000000"/>
    <numFmt numFmtId="168" formatCode="#,##0.000"/>
    <numFmt numFmtId="169" formatCode="_-* #,##0.00[$€-1]_-;\-* #,##0.00[$€-1]_-;_-* &quot;-&quot;??[$€-1]_-"/>
    <numFmt numFmtId="170" formatCode="_-* #,##0_р_._-;\-* #,##0_р_._-;_-* &quot;-&quot;_р_._-;_-@_-"/>
    <numFmt numFmtId="171" formatCode="#,##0&quot;р.&quot;"/>
    <numFmt numFmtId="172" formatCode="_-* #,##0.00000_р_._-;\-* #,##0.00000_р_._-;_-* &quot;-&quot;??_р_._-;_-@_-"/>
    <numFmt numFmtId="173" formatCode="_-* #,##0_р_._-;\-* #,##0_р_._-;_-* &quot;-&quot;??_р_._-;_-@_-"/>
    <numFmt numFmtId="174" formatCode="_-* #,##0.000_р_._-;\-* #,##0.000_р_._-;_-* &quot;-&quot;??_р_._-;_-@_-"/>
    <numFmt numFmtId="175" formatCode="#,##0.00000"/>
  </numFmts>
  <fonts count="7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rgb="FFFF0000"/>
      <name val="Times New Roman"/>
      <family val="1"/>
      <charset val="204"/>
    </font>
    <font>
      <sz val="7"/>
      <name val="Times New Roman"/>
      <family val="1"/>
      <charset val="204"/>
    </font>
    <font>
      <sz val="7.5"/>
      <name val="Times New Roman"/>
      <family val="1"/>
      <charset val="204"/>
    </font>
    <font>
      <sz val="6"/>
      <name val="Times New Roman"/>
      <family val="1"/>
      <charset val="204"/>
    </font>
    <font>
      <sz val="6.5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name val="Times New Roman Cyr"/>
      <family val="1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1"/>
      <color indexed="8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Arial CE"/>
      <charset val="238"/>
    </font>
    <font>
      <b/>
      <sz val="11"/>
      <color indexed="63"/>
      <name val="Calibri"/>
      <family val="2"/>
      <charset val="204"/>
    </font>
    <font>
      <b/>
      <i/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1"/>
      <color indexed="50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45"/>
      <name val="Calibri"/>
      <family val="2"/>
      <charset val="204"/>
    </font>
    <font>
      <b/>
      <sz val="13"/>
      <color indexed="45"/>
      <name val="Calibri"/>
      <family val="2"/>
      <charset val="204"/>
    </font>
    <font>
      <b/>
      <sz val="11"/>
      <color indexed="45"/>
      <name val="Calibri"/>
      <family val="2"/>
      <charset val="204"/>
    </font>
    <font>
      <b/>
      <sz val="18"/>
      <color indexed="45"/>
      <name val="Cambria"/>
      <family val="2"/>
      <charset val="204"/>
    </font>
    <font>
      <sz val="11"/>
      <color indexed="1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theme="1"/>
      <name val="Arial Cyr"/>
      <family val="2"/>
      <charset val="204"/>
    </font>
    <font>
      <i/>
      <sz val="11"/>
      <color indexed="22"/>
      <name val="Calibri"/>
      <family val="2"/>
      <charset val="204"/>
    </font>
    <font>
      <sz val="10"/>
      <name val="Helv"/>
      <charset val="204"/>
    </font>
    <font>
      <sz val="12"/>
      <color indexed="24"/>
      <name val="Arial"/>
      <family val="2"/>
      <charset val="204"/>
    </font>
    <font>
      <sz val="10"/>
      <color indexed="8"/>
      <name val="Calibri"/>
      <family val="2"/>
      <charset val="204"/>
    </font>
    <font>
      <sz val="11"/>
      <color indexed="46"/>
      <name val="Calibri"/>
      <family val="2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5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60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63"/>
      </patternFill>
    </fill>
    <fill>
      <patternFill patternType="solid">
        <fgColor indexed="23"/>
      </patternFill>
    </fill>
    <fill>
      <patternFill patternType="solid">
        <fgColor indexed="26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indexed="43"/>
      </patternFill>
    </fill>
    <fill>
      <patternFill patternType="solid">
        <fgColor rgb="FFFFFFFF"/>
        <bgColor indexed="64"/>
      </patternFill>
    </fill>
    <fill>
      <patternFill patternType="solid">
        <fgColor indexed="38"/>
      </patternFill>
    </fill>
    <fill>
      <patternFill patternType="solid">
        <fgColor indexed="40"/>
      </patternFill>
    </fill>
    <fill>
      <patternFill patternType="solid">
        <fgColor indexed="9"/>
      </patternFill>
    </fill>
    <fill>
      <patternFill patternType="solid">
        <fgColor indexed="61"/>
      </patternFill>
    </fill>
    <fill>
      <patternFill patternType="solid">
        <fgColor indexed="35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38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38"/>
      </top>
      <bottom style="double">
        <color indexed="3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85">
    <xf numFmtId="0" fontId="0" fillId="0" borderId="0"/>
    <xf numFmtId="0" fontId="7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3" fillId="0" borderId="0"/>
    <xf numFmtId="0" fontId="2" fillId="0" borderId="0"/>
    <xf numFmtId="0" fontId="17" fillId="0" borderId="0"/>
    <xf numFmtId="4" fontId="19" fillId="0" borderId="0">
      <alignment vertical="center"/>
    </xf>
    <xf numFmtId="0" fontId="20" fillId="0" borderId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7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8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16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8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8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8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29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19" borderId="0" applyNumberFormat="0" applyBorder="0" applyAlignment="0" applyProtection="0"/>
    <xf numFmtId="0" fontId="22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0" borderId="0" applyNumberFormat="0" applyBorder="0" applyAlignment="0" applyProtection="0"/>
    <xf numFmtId="0" fontId="22" fillId="35" borderId="0" applyNumberFormat="0" applyBorder="0" applyAlignment="0" applyProtection="0"/>
    <xf numFmtId="0" fontId="21" fillId="27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3" fillId="38" borderId="0" applyNumberFormat="0" applyBorder="0" applyAlignment="0" applyProtection="0"/>
    <xf numFmtId="0" fontId="24" fillId="5" borderId="0" applyNumberFormat="0" applyBorder="0" applyAlignment="0" applyProtection="0"/>
    <xf numFmtId="0" fontId="25" fillId="39" borderId="14" applyNumberFormat="0" applyAlignment="0" applyProtection="0"/>
    <xf numFmtId="0" fontId="26" fillId="40" borderId="14" applyNumberFormat="0" applyAlignment="0" applyProtection="0"/>
    <xf numFmtId="0" fontId="27" fillId="29" borderId="15" applyNumberFormat="0" applyAlignment="0" applyProtection="0"/>
    <xf numFmtId="0" fontId="27" fillId="41" borderId="15" applyNumberFormat="0" applyAlignment="0" applyProtection="0"/>
    <xf numFmtId="0" fontId="2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31" borderId="0" applyNumberFormat="0" applyBorder="0" applyAlignment="0" applyProtection="0"/>
    <xf numFmtId="0" fontId="30" fillId="6" borderId="0" applyNumberFormat="0" applyBorder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4" fillId="0" borderId="18" applyNumberFormat="0" applyFill="0" applyAlignment="0" applyProtection="0"/>
    <xf numFmtId="0" fontId="35" fillId="0" borderId="19" applyNumberFormat="0" applyFill="0" applyAlignment="0" applyProtection="0"/>
    <xf numFmtId="0" fontId="36" fillId="0" borderId="20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36" borderId="14" applyNumberFormat="0" applyAlignment="0" applyProtection="0"/>
    <xf numFmtId="0" fontId="37" fillId="9" borderId="14" applyNumberFormat="0" applyAlignment="0" applyProtection="0"/>
    <xf numFmtId="0" fontId="38" fillId="0" borderId="21" applyNumberFormat="0" applyFill="0" applyAlignment="0" applyProtection="0"/>
    <xf numFmtId="0" fontId="39" fillId="0" borderId="21" applyNumberFormat="0" applyFill="0" applyAlignment="0" applyProtection="0"/>
    <xf numFmtId="0" fontId="40" fillId="45" borderId="0" applyNumberFormat="0" applyBorder="0" applyAlignment="0" applyProtection="0"/>
    <xf numFmtId="0" fontId="40" fillId="46" borderId="0" applyNumberFormat="0" applyBorder="0" applyAlignment="0" applyProtection="0"/>
    <xf numFmtId="0" fontId="41" fillId="0" borderId="0"/>
    <xf numFmtId="0" fontId="8" fillId="27" borderId="22" applyNumberFormat="0" applyFont="0" applyAlignment="0" applyProtection="0"/>
    <xf numFmtId="0" fontId="21" fillId="17" borderId="22" applyNumberFormat="0" applyFont="0" applyAlignment="0" applyProtection="0"/>
    <xf numFmtId="0" fontId="8" fillId="27" borderId="22" applyNumberFormat="0" applyFont="0" applyAlignment="0" applyProtection="0"/>
    <xf numFmtId="0" fontId="8" fillId="27" borderId="22" applyNumberFormat="0" applyFont="0" applyAlignment="0" applyProtection="0"/>
    <xf numFmtId="0" fontId="8" fillId="27" borderId="22" applyNumberFormat="0" applyFont="0" applyAlignment="0" applyProtection="0"/>
    <xf numFmtId="0" fontId="8" fillId="27" borderId="22" applyNumberFormat="0" applyFont="0" applyAlignment="0" applyProtection="0"/>
    <xf numFmtId="0" fontId="8" fillId="27" borderId="22" applyNumberFormat="0" applyFont="0" applyAlignment="0" applyProtection="0"/>
    <xf numFmtId="0" fontId="8" fillId="27" borderId="22" applyNumberFormat="0" applyFont="0" applyAlignment="0" applyProtection="0"/>
    <xf numFmtId="0" fontId="8" fillId="27" borderId="22" applyNumberFormat="0" applyFont="0" applyAlignment="0" applyProtection="0"/>
    <xf numFmtId="0" fontId="8" fillId="27" borderId="22" applyNumberFormat="0" applyFont="0" applyAlignment="0" applyProtection="0"/>
    <xf numFmtId="0" fontId="42" fillId="39" borderId="23" applyNumberFormat="0" applyAlignment="0" applyProtection="0"/>
    <xf numFmtId="0" fontId="42" fillId="40" borderId="23" applyNumberFormat="0" applyAlignment="0" applyProtection="0"/>
    <xf numFmtId="0" fontId="43" fillId="0" borderId="0">
      <alignment horizontal="right" vertical="center"/>
    </xf>
    <xf numFmtId="0" fontId="43" fillId="0" borderId="0">
      <alignment horizontal="right" vertical="center"/>
    </xf>
    <xf numFmtId="0" fontId="44" fillId="0" borderId="0">
      <alignment horizontal="left" vertical="center"/>
    </xf>
    <xf numFmtId="0" fontId="44" fillId="0" borderId="0">
      <alignment horizontal="left" vertical="center"/>
    </xf>
    <xf numFmtId="0" fontId="45" fillId="0" borderId="0">
      <alignment horizontal="center" vertical="center"/>
    </xf>
    <xf numFmtId="0" fontId="45" fillId="0" borderId="0">
      <alignment horizontal="center" vertical="center"/>
    </xf>
    <xf numFmtId="0" fontId="45" fillId="0" borderId="0">
      <alignment horizontal="center" vertical="center"/>
    </xf>
    <xf numFmtId="0" fontId="45" fillId="0" borderId="0">
      <alignment horizontal="center" vertical="center"/>
    </xf>
    <xf numFmtId="0" fontId="45" fillId="0" borderId="0">
      <alignment horizontal="center" vertical="center"/>
    </xf>
    <xf numFmtId="0" fontId="45" fillId="0" borderId="0">
      <alignment horizontal="center" vertical="center"/>
    </xf>
    <xf numFmtId="0" fontId="46" fillId="0" borderId="0">
      <alignment horizontal="center" vertical="center"/>
    </xf>
    <xf numFmtId="0" fontId="45" fillId="0" borderId="0">
      <alignment horizontal="left" vertical="center"/>
    </xf>
    <xf numFmtId="0" fontId="46" fillId="0" borderId="0">
      <alignment horizontal="center" vertical="center"/>
    </xf>
    <xf numFmtId="0" fontId="45" fillId="0" borderId="0">
      <alignment horizontal="left" vertical="center"/>
    </xf>
    <xf numFmtId="0" fontId="45" fillId="0" borderId="0">
      <alignment horizontal="right" vertical="center"/>
    </xf>
    <xf numFmtId="0" fontId="45" fillId="0" borderId="0">
      <alignment horizontal="left" vertical="center"/>
    </xf>
    <xf numFmtId="0" fontId="45" fillId="0" borderId="0">
      <alignment horizontal="right" vertical="center"/>
    </xf>
    <xf numFmtId="0" fontId="45" fillId="0" borderId="0">
      <alignment horizontal="right" vertical="center"/>
    </xf>
    <xf numFmtId="0" fontId="45" fillId="0" borderId="0">
      <alignment horizontal="right" vertical="center"/>
    </xf>
    <xf numFmtId="0" fontId="45" fillId="0" borderId="0">
      <alignment horizontal="center" vertical="center"/>
    </xf>
    <xf numFmtId="0" fontId="45" fillId="0" borderId="0">
      <alignment horizontal="center" vertical="center"/>
    </xf>
    <xf numFmtId="0" fontId="45" fillId="0" borderId="0">
      <alignment horizontal="left" vertical="top"/>
    </xf>
    <xf numFmtId="0" fontId="45" fillId="0" borderId="0">
      <alignment horizontal="center" vertical="center"/>
    </xf>
    <xf numFmtId="0" fontId="45" fillId="0" borderId="0">
      <alignment horizontal="left" vertical="top"/>
    </xf>
    <xf numFmtId="0" fontId="45" fillId="0" borderId="0">
      <alignment horizontal="right" vertical="center"/>
    </xf>
    <xf numFmtId="0" fontId="45" fillId="0" borderId="0">
      <alignment horizontal="left" vertical="top"/>
    </xf>
    <xf numFmtId="0" fontId="45" fillId="0" borderId="0">
      <alignment horizontal="right" vertical="center"/>
    </xf>
    <xf numFmtId="0" fontId="45" fillId="0" borderId="0">
      <alignment horizontal="right" vertical="top"/>
    </xf>
    <xf numFmtId="0" fontId="45" fillId="0" borderId="0">
      <alignment horizontal="right" vertical="center"/>
    </xf>
    <xf numFmtId="0" fontId="45" fillId="0" borderId="0">
      <alignment horizontal="right" vertical="top"/>
    </xf>
    <xf numFmtId="0" fontId="45" fillId="0" borderId="0">
      <alignment horizontal="left" vertical="top"/>
    </xf>
    <xf numFmtId="0" fontId="45" fillId="0" borderId="0">
      <alignment horizontal="right" vertical="top"/>
    </xf>
    <xf numFmtId="0" fontId="45" fillId="0" borderId="0">
      <alignment horizontal="left" vertical="center"/>
    </xf>
    <xf numFmtId="0" fontId="45" fillId="0" borderId="0">
      <alignment horizontal="left" vertical="center"/>
    </xf>
    <xf numFmtId="0" fontId="45" fillId="0" borderId="0">
      <alignment horizontal="left" vertical="top"/>
    </xf>
    <xf numFmtId="0" fontId="45" fillId="0" borderId="0">
      <alignment horizontal="left" vertical="top"/>
    </xf>
    <xf numFmtId="0" fontId="45" fillId="0" borderId="0">
      <alignment horizontal="left" vertical="top"/>
    </xf>
    <xf numFmtId="0" fontId="47" fillId="0" borderId="0">
      <alignment horizontal="center" vertical="center"/>
    </xf>
    <xf numFmtId="0" fontId="45" fillId="0" borderId="0">
      <alignment horizontal="center" vertical="top"/>
    </xf>
    <xf numFmtId="0" fontId="46" fillId="0" borderId="0">
      <alignment horizontal="left" vertical="top"/>
    </xf>
    <xf numFmtId="0" fontId="45" fillId="47" borderId="0">
      <alignment horizontal="center" vertical="center"/>
    </xf>
    <xf numFmtId="0" fontId="46" fillId="0" borderId="0">
      <alignment horizontal="left" vertical="top"/>
    </xf>
    <xf numFmtId="0" fontId="45" fillId="0" borderId="0">
      <alignment horizontal="left" vertical="top"/>
    </xf>
    <xf numFmtId="0" fontId="46" fillId="0" borderId="0">
      <alignment horizontal="left" vertical="top"/>
    </xf>
    <xf numFmtId="0" fontId="46" fillId="0" borderId="0">
      <alignment horizontal="left" vertical="top"/>
    </xf>
    <xf numFmtId="0" fontId="45" fillId="0" borderId="0">
      <alignment horizontal="left" vertical="top"/>
    </xf>
    <xf numFmtId="0" fontId="45" fillId="47" borderId="0">
      <alignment horizontal="left" vertical="center"/>
    </xf>
    <xf numFmtId="0" fontId="45" fillId="0" borderId="0">
      <alignment horizontal="left" vertical="top"/>
    </xf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8" fillId="0" borderId="24" applyNumberFormat="0" applyFill="0" applyAlignment="0" applyProtection="0"/>
    <xf numFmtId="0" fontId="28" fillId="0" borderId="25" applyNumberFormat="0" applyFill="0" applyAlignment="0" applyProtection="0"/>
    <xf numFmtId="0" fontId="50" fillId="0" borderId="0" applyNumberFormat="0" applyFill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48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15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4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46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48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15" borderId="0" applyNumberFormat="0" applyBorder="0" applyAlignment="0" applyProtection="0"/>
    <xf numFmtId="0" fontId="37" fillId="9" borderId="14" applyNumberFormat="0" applyAlignment="0" applyProtection="0"/>
    <xf numFmtId="0" fontId="37" fillId="9" borderId="14" applyNumberFormat="0" applyAlignment="0" applyProtection="0"/>
    <xf numFmtId="0" fontId="51" fillId="12" borderId="22" applyNumberFormat="0" applyAlignment="0" applyProtection="0"/>
    <xf numFmtId="0" fontId="42" fillId="40" borderId="23" applyNumberFormat="0" applyAlignment="0" applyProtection="0"/>
    <xf numFmtId="0" fontId="42" fillId="40" borderId="23" applyNumberFormat="0" applyAlignment="0" applyProtection="0"/>
    <xf numFmtId="0" fontId="28" fillId="50" borderId="26" applyNumberFormat="0" applyAlignment="0" applyProtection="0"/>
    <xf numFmtId="0" fontId="26" fillId="40" borderId="14" applyNumberFormat="0" applyAlignment="0" applyProtection="0"/>
    <xf numFmtId="0" fontId="26" fillId="40" borderId="14" applyNumberFormat="0" applyAlignment="0" applyProtection="0"/>
    <xf numFmtId="0" fontId="52" fillId="50" borderId="22" applyNumberFormat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53" fillId="0" borderId="27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54" fillId="0" borderId="28" applyNumberFormat="0" applyFill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55" fillId="0" borderId="29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8" fillId="0" borderId="25" applyNumberFormat="0" applyFill="0" applyAlignment="0" applyProtection="0"/>
    <xf numFmtId="0" fontId="28" fillId="0" borderId="25" applyNumberFormat="0" applyFill="0" applyAlignment="0" applyProtection="0"/>
    <xf numFmtId="0" fontId="28" fillId="0" borderId="30" applyNumberFormat="0" applyFill="0" applyAlignment="0" applyProtection="0"/>
    <xf numFmtId="0" fontId="27" fillId="41" borderId="15" applyNumberFormat="0" applyAlignment="0" applyProtection="0"/>
    <xf numFmtId="0" fontId="27" fillId="41" borderId="15" applyNumberFormat="0" applyAlignment="0" applyProtection="0"/>
    <xf numFmtId="0" fontId="27" fillId="51" borderId="31" applyNumberFormat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57" fillId="17" borderId="0" applyNumberFormat="0" applyBorder="0" applyAlignment="0" applyProtection="0"/>
    <xf numFmtId="0" fontId="17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17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58" fillId="0" borderId="0"/>
    <xf numFmtId="0" fontId="2" fillId="0" borderId="0"/>
    <xf numFmtId="0" fontId="58" fillId="0" borderId="0"/>
    <xf numFmtId="0" fontId="7" fillId="0" borderId="0"/>
    <xf numFmtId="0" fontId="59" fillId="0" borderId="0"/>
    <xf numFmtId="0" fontId="2" fillId="0" borderId="0"/>
    <xf numFmtId="0" fontId="8" fillId="0" borderId="0"/>
    <xf numFmtId="0" fontId="17" fillId="0" borderId="0"/>
    <xf numFmtId="0" fontId="8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17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8" fillId="0" borderId="0"/>
    <xf numFmtId="0" fontId="2" fillId="0" borderId="0"/>
    <xf numFmtId="0" fontId="17" fillId="0" borderId="0"/>
    <xf numFmtId="0" fontId="8" fillId="0" borderId="0"/>
    <xf numFmtId="0" fontId="2" fillId="0" borderId="0"/>
    <xf numFmtId="0" fontId="17" fillId="0" borderId="0"/>
    <xf numFmtId="0" fontId="8" fillId="0" borderId="0"/>
    <xf numFmtId="0" fontId="2" fillId="0" borderId="0"/>
    <xf numFmtId="0" fontId="17" fillId="0" borderId="0"/>
    <xf numFmtId="0" fontId="8" fillId="0" borderId="0"/>
    <xf numFmtId="0" fontId="2" fillId="0" borderId="0"/>
    <xf numFmtId="0" fontId="17" fillId="0" borderId="0"/>
    <xf numFmtId="0" fontId="8" fillId="0" borderId="0"/>
    <xf numFmtId="0" fontId="2" fillId="0" borderId="0"/>
    <xf numFmtId="0" fontId="17" fillId="0" borderId="0"/>
    <xf numFmtId="0" fontId="8" fillId="0" borderId="0"/>
    <xf numFmtId="0" fontId="8" fillId="0" borderId="0"/>
    <xf numFmtId="0" fontId="2" fillId="0" borderId="0"/>
    <xf numFmtId="0" fontId="60" fillId="0" borderId="0"/>
    <xf numFmtId="0" fontId="2" fillId="0" borderId="0"/>
    <xf numFmtId="0" fontId="60" fillId="0" borderId="0"/>
    <xf numFmtId="0" fontId="2" fillId="0" borderId="0"/>
    <xf numFmtId="0" fontId="2" fillId="0" borderId="0"/>
    <xf numFmtId="0" fontId="60" fillId="0" borderId="0"/>
    <xf numFmtId="0" fontId="2" fillId="0" borderId="0"/>
    <xf numFmtId="0" fontId="8" fillId="0" borderId="0"/>
    <xf numFmtId="0" fontId="21" fillId="0" borderId="0"/>
    <xf numFmtId="0" fontId="8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17" fillId="0" borderId="0"/>
    <xf numFmtId="0" fontId="21" fillId="0" borderId="0"/>
    <xf numFmtId="0" fontId="17" fillId="0" borderId="0"/>
    <xf numFmtId="0" fontId="2" fillId="0" borderId="0"/>
    <xf numFmtId="0" fontId="3" fillId="0" borderId="0"/>
    <xf numFmtId="0" fontId="21" fillId="0" borderId="0"/>
    <xf numFmtId="0" fontId="2" fillId="0" borderId="0"/>
    <xf numFmtId="0" fontId="8" fillId="0" borderId="0"/>
    <xf numFmtId="0" fontId="17" fillId="0" borderId="0"/>
    <xf numFmtId="0" fontId="17" fillId="0" borderId="0"/>
    <xf numFmtId="0" fontId="8" fillId="0" borderId="0"/>
    <xf numFmtId="0" fontId="21" fillId="0" borderId="0"/>
    <xf numFmtId="0" fontId="8" fillId="0" borderId="0"/>
    <xf numFmtId="0" fontId="17" fillId="0" borderId="0"/>
    <xf numFmtId="0" fontId="8" fillId="0" borderId="0"/>
    <xf numFmtId="0" fontId="21" fillId="0" borderId="0"/>
    <xf numFmtId="0" fontId="8" fillId="0" borderId="0"/>
    <xf numFmtId="0" fontId="8" fillId="0" borderId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2" borderId="0" applyNumberFormat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8" fillId="17" borderId="22" applyNumberFormat="0" applyFont="0" applyAlignment="0" applyProtection="0"/>
    <xf numFmtId="0" fontId="8" fillId="17" borderId="22" applyNumberFormat="0" applyFont="0" applyAlignment="0" applyProtection="0"/>
    <xf numFmtId="0" fontId="8" fillId="17" borderId="22" applyNumberFormat="0" applyFont="0" applyAlignment="0" applyProtection="0"/>
    <xf numFmtId="0" fontId="8" fillId="17" borderId="22" applyNumberFormat="0" applyFont="0" applyAlignment="0" applyProtection="0"/>
    <xf numFmtId="0" fontId="17" fillId="17" borderId="14" applyNumberFormat="0" applyFont="0" applyAlignment="0" applyProtection="0"/>
    <xf numFmtId="0" fontId="8" fillId="17" borderId="22" applyNumberFormat="0" applyFont="0" applyAlignment="0" applyProtection="0"/>
    <xf numFmtId="0" fontId="8" fillId="17" borderId="22" applyNumberFormat="0" applyFont="0" applyAlignment="0" applyProtection="0"/>
    <xf numFmtId="0" fontId="8" fillId="17" borderId="22" applyNumberFormat="0" applyFont="0" applyAlignment="0" applyProtection="0"/>
    <xf numFmtId="0" fontId="8" fillId="17" borderId="22" applyNumberFormat="0" applyFon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50" fillId="0" borderId="32" applyNumberFormat="0" applyFill="0" applyAlignment="0" applyProtection="0"/>
    <xf numFmtId="0" fontId="62" fillId="0" borderId="0"/>
    <xf numFmtId="0" fontId="63" fillId="0" borderId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70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8" fillId="0" borderId="0" applyFont="0" applyFill="0" applyBorder="0" applyAlignment="0" applyProtection="0"/>
    <xf numFmtId="171" fontId="17" fillId="0" borderId="0" applyFont="0" applyFill="0" applyBorder="0" applyAlignment="0" applyProtection="0"/>
    <xf numFmtId="168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65" fillId="14" borderId="0" applyNumberFormat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12">
    <xf numFmtId="0" fontId="0" fillId="0" borderId="0" xfId="0"/>
    <xf numFmtId="0" fontId="3" fillId="0" borderId="0" xfId="0" applyNumberFormat="1" applyFont="1" applyFill="1" applyBorder="1" applyAlignment="1">
      <alignment horizontal="left"/>
    </xf>
    <xf numFmtId="2" fontId="3" fillId="0" borderId="0" xfId="0" applyNumberFormat="1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horizontal="left"/>
    </xf>
    <xf numFmtId="2" fontId="5" fillId="0" borderId="0" xfId="0" applyNumberFormat="1" applyFont="1" applyFill="1" applyBorder="1" applyAlignment="1">
      <alignment horizontal="left"/>
    </xf>
    <xf numFmtId="2" fontId="5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2" fontId="3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 wrapText="1"/>
    </xf>
    <xf numFmtId="0" fontId="4" fillId="0" borderId="0" xfId="0" applyNumberFormat="1" applyFont="1" applyFill="1" applyBorder="1" applyAlignment="1">
      <alignment horizontal="left"/>
    </xf>
    <xf numFmtId="2" fontId="4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164" fontId="3" fillId="0" borderId="0" xfId="2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 vertical="top"/>
    </xf>
    <xf numFmtId="0" fontId="4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>
      <alignment horizontal="right" vertical="top" wrapText="1"/>
    </xf>
    <xf numFmtId="0" fontId="5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 applyAlignment="1">
      <alignment horizontal="left"/>
    </xf>
    <xf numFmtId="0" fontId="10" fillId="0" borderId="0" xfId="0" applyNumberFormat="1" applyFont="1" applyFill="1" applyBorder="1" applyAlignment="1">
      <alignment horizontal="left"/>
    </xf>
    <xf numFmtId="0" fontId="10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horizontal="left"/>
    </xf>
    <xf numFmtId="0" fontId="13" fillId="0" borderId="0" xfId="0" applyNumberFormat="1" applyFont="1" applyFill="1" applyBorder="1" applyAlignment="1">
      <alignment horizontal="left"/>
    </xf>
    <xf numFmtId="2" fontId="6" fillId="0" borderId="1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2" fontId="5" fillId="0" borderId="0" xfId="0" applyNumberFormat="1" applyFont="1" applyFill="1" applyBorder="1" applyAlignment="1">
      <alignment horizontal="center"/>
    </xf>
    <xf numFmtId="0" fontId="10" fillId="0" borderId="0" xfId="0" applyNumberFormat="1" applyFont="1" applyFill="1" applyBorder="1" applyAlignment="1">
      <alignment horizontal="center"/>
    </xf>
    <xf numFmtId="166" fontId="10" fillId="0" borderId="0" xfId="0" applyNumberFormat="1" applyFont="1" applyFill="1" applyBorder="1" applyAlignment="1">
      <alignment horizontal="center"/>
    </xf>
    <xf numFmtId="166" fontId="3" fillId="0" borderId="0" xfId="0" applyNumberFormat="1" applyFont="1" applyFill="1" applyBorder="1" applyAlignment="1">
      <alignment horizontal="center"/>
    </xf>
    <xf numFmtId="0" fontId="10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 vertical="top"/>
    </xf>
    <xf numFmtId="49" fontId="6" fillId="0" borderId="4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167" fontId="6" fillId="0" borderId="0" xfId="0" applyNumberFormat="1" applyFont="1" applyFill="1" applyBorder="1" applyAlignment="1">
      <alignment horizontal="left"/>
    </xf>
    <xf numFmtId="0" fontId="6" fillId="0" borderId="1" xfId="0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top"/>
    </xf>
    <xf numFmtId="0" fontId="6" fillId="0" borderId="1" xfId="0" applyNumberFormat="1" applyFont="1" applyFill="1" applyBorder="1" applyAlignment="1">
      <alignment horizontal="center" textRotation="90" wrapText="1"/>
    </xf>
    <xf numFmtId="166" fontId="6" fillId="0" borderId="1" xfId="0" applyNumberFormat="1" applyFont="1" applyFill="1" applyBorder="1" applyAlignment="1">
      <alignment horizontal="center" textRotation="90" wrapText="1"/>
    </xf>
    <xf numFmtId="166" fontId="6" fillId="0" borderId="1" xfId="0" applyNumberFormat="1" applyFont="1" applyFill="1" applyBorder="1" applyAlignment="1">
      <alignment horizontal="center" vertical="top"/>
    </xf>
    <xf numFmtId="166" fontId="4" fillId="0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49" fontId="4" fillId="0" borderId="4" xfId="0" applyNumberFormat="1" applyFont="1" applyFill="1" applyBorder="1" applyAlignment="1">
      <alignment wrapText="1"/>
    </xf>
    <xf numFmtId="49" fontId="4" fillId="0" borderId="0" xfId="0" applyNumberFormat="1" applyFont="1" applyFill="1" applyBorder="1" applyAlignment="1">
      <alignment horizontal="center" wrapText="1"/>
    </xf>
    <xf numFmtId="166" fontId="4" fillId="0" borderId="0" xfId="0" applyNumberFormat="1" applyFont="1" applyFill="1" applyBorder="1" applyAlignment="1">
      <alignment horizontal="center" wrapText="1"/>
    </xf>
    <xf numFmtId="166" fontId="4" fillId="0" borderId="0" xfId="0" applyNumberFormat="1" applyFont="1" applyFill="1" applyBorder="1" applyAlignment="1">
      <alignment horizontal="center" vertical="top"/>
    </xf>
    <xf numFmtId="2" fontId="6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center" vertical="top"/>
    </xf>
    <xf numFmtId="167" fontId="6" fillId="0" borderId="0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left"/>
    </xf>
    <xf numFmtId="2" fontId="6" fillId="0" borderId="1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wrapText="1"/>
    </xf>
    <xf numFmtId="2" fontId="6" fillId="0" borderId="0" xfId="0" applyNumberFormat="1" applyFont="1" applyFill="1" applyBorder="1" applyAlignment="1">
      <alignment horizontal="center" vertical="top"/>
    </xf>
    <xf numFmtId="0" fontId="3" fillId="0" borderId="1" xfId="0" applyNumberFormat="1" applyFont="1" applyFill="1" applyBorder="1" applyAlignment="1">
      <alignment horizontal="left"/>
    </xf>
    <xf numFmtId="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16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67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horizontal="center" vertical="top"/>
    </xf>
    <xf numFmtId="4" fontId="6" fillId="0" borderId="0" xfId="0" applyNumberFormat="1" applyFont="1" applyFill="1" applyBorder="1" applyAlignment="1">
      <alignment horizontal="center"/>
    </xf>
    <xf numFmtId="4" fontId="16" fillId="0" borderId="1" xfId="0" applyNumberFormat="1" applyFont="1" applyFill="1" applyBorder="1" applyAlignment="1">
      <alignment horizontal="center" vertical="center"/>
    </xf>
    <xf numFmtId="4" fontId="16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 textRotation="90" wrapText="1"/>
    </xf>
    <xf numFmtId="0" fontId="6" fillId="0" borderId="0" xfId="0" applyNumberFormat="1" applyFont="1" applyFill="1" applyBorder="1" applyAlignment="1">
      <alignment horizontal="left"/>
    </xf>
    <xf numFmtId="0" fontId="68" fillId="0" borderId="0" xfId="0" applyNumberFormat="1" applyFont="1" applyFill="1" applyBorder="1" applyAlignment="1">
      <alignment horizontal="left"/>
    </xf>
    <xf numFmtId="0" fontId="14" fillId="0" borderId="0" xfId="0" applyNumberFormat="1" applyFont="1" applyFill="1" applyBorder="1" applyAlignment="1">
      <alignment horizontal="left"/>
    </xf>
    <xf numFmtId="0" fontId="66" fillId="0" borderId="0" xfId="0" applyNumberFormat="1" applyFont="1" applyFill="1" applyBorder="1" applyAlignment="1">
      <alignment horizontal="left"/>
    </xf>
    <xf numFmtId="0" fontId="69" fillId="0" borderId="0" xfId="0" applyNumberFormat="1" applyFont="1" applyFill="1" applyBorder="1" applyAlignment="1">
      <alignment horizontal="left"/>
    </xf>
    <xf numFmtId="1" fontId="14" fillId="0" borderId="1" xfId="0" applyNumberFormat="1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 applyProtection="1">
      <alignment horizontal="left" vertical="top" wrapText="1"/>
      <protection locked="0"/>
    </xf>
    <xf numFmtId="0" fontId="3" fillId="0" borderId="1" xfId="0" applyFont="1" applyFill="1" applyBorder="1" applyAlignment="1" applyProtection="1">
      <alignment horizontal="left" vertical="top" wrapText="1"/>
      <protection locked="0"/>
    </xf>
    <xf numFmtId="0" fontId="70" fillId="0" borderId="1" xfId="0" applyFont="1" applyFill="1" applyBorder="1" applyAlignment="1" applyProtection="1">
      <alignment horizontal="left" vertical="top" wrapText="1"/>
      <protection locked="0"/>
    </xf>
    <xf numFmtId="4" fontId="3" fillId="0" borderId="1" xfId="2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2" applyNumberFormat="1" applyFont="1" applyFill="1" applyBorder="1" applyAlignment="1" applyProtection="1">
      <alignment horizontal="center" vertical="center"/>
      <protection locked="0"/>
    </xf>
    <xf numFmtId="4" fontId="66" fillId="0" borderId="3" xfId="484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>
      <alignment horizontal="right" vertical="top" wrapText="1"/>
    </xf>
    <xf numFmtId="49" fontId="5" fillId="0" borderId="4" xfId="0" applyNumberFormat="1" applyFont="1" applyFill="1" applyBorder="1" applyAlignment="1">
      <alignment horizontal="center"/>
    </xf>
    <xf numFmtId="0" fontId="3" fillId="3" borderId="0" xfId="0" applyNumberFormat="1" applyFont="1" applyFill="1" applyBorder="1" applyAlignment="1">
      <alignment horizontal="left"/>
    </xf>
    <xf numFmtId="0" fontId="71" fillId="0" borderId="0" xfId="0" applyNumberFormat="1" applyFont="1" applyFill="1" applyBorder="1" applyAlignment="1">
      <alignment horizontal="left"/>
    </xf>
    <xf numFmtId="0" fontId="5" fillId="0" borderId="11" xfId="0" applyNumberFormat="1" applyFont="1" applyFill="1" applyBorder="1" applyAlignment="1">
      <alignment vertical="top"/>
    </xf>
    <xf numFmtId="0" fontId="5" fillId="0" borderId="0" xfId="0" applyNumberFormat="1" applyFont="1" applyFill="1" applyBorder="1" applyAlignment="1">
      <alignment horizontal="center" wrapText="1"/>
    </xf>
    <xf numFmtId="49" fontId="5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horizontal="left" inden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2" fillId="0" borderId="44" xfId="0" applyNumberFormat="1" applyFont="1" applyFill="1" applyBorder="1" applyAlignment="1">
      <alignment horizontal="center" vertical="top"/>
    </xf>
    <xf numFmtId="0" fontId="72" fillId="0" borderId="45" xfId="0" applyNumberFormat="1" applyFont="1" applyFill="1" applyBorder="1" applyAlignment="1">
      <alignment horizontal="center" vertical="top"/>
    </xf>
    <xf numFmtId="0" fontId="72" fillId="0" borderId="11" xfId="0" applyNumberFormat="1" applyFont="1" applyFill="1" applyBorder="1" applyAlignment="1">
      <alignment horizontal="center" vertical="top"/>
    </xf>
    <xf numFmtId="0" fontId="72" fillId="0" borderId="12" xfId="0" applyNumberFormat="1" applyFont="1" applyFill="1" applyBorder="1" applyAlignment="1">
      <alignment horizontal="center" vertical="top"/>
    </xf>
    <xf numFmtId="0" fontId="72" fillId="0" borderId="5" xfId="0" applyNumberFormat="1" applyFont="1" applyFill="1" applyBorder="1" applyAlignment="1">
      <alignment horizontal="center" vertical="top"/>
    </xf>
    <xf numFmtId="0" fontId="72" fillId="0" borderId="46" xfId="0" applyNumberFormat="1" applyFont="1" applyFill="1" applyBorder="1" applyAlignment="1">
      <alignment horizontal="center" vertical="top"/>
    </xf>
    <xf numFmtId="165" fontId="68" fillId="0" borderId="33" xfId="0" applyNumberFormat="1" applyFont="1" applyFill="1" applyBorder="1" applyAlignment="1">
      <alignment horizontal="center" vertical="center"/>
    </xf>
    <xf numFmtId="165" fontId="68" fillId="0" borderId="37" xfId="0" applyNumberFormat="1" applyFont="1" applyFill="1" applyBorder="1" applyAlignment="1">
      <alignment horizontal="center" vertical="center"/>
    </xf>
    <xf numFmtId="165" fontId="68" fillId="0" borderId="50" xfId="3" applyNumberFormat="1" applyFont="1" applyFill="1" applyBorder="1" applyAlignment="1">
      <alignment horizontal="center" vertical="center"/>
    </xf>
    <xf numFmtId="165" fontId="68" fillId="0" borderId="36" xfId="3" applyNumberFormat="1" applyFont="1" applyFill="1" applyBorder="1" applyAlignment="1">
      <alignment horizontal="center" vertical="center"/>
    </xf>
    <xf numFmtId="165" fontId="68" fillId="0" borderId="52" xfId="3" applyNumberFormat="1" applyFont="1" applyFill="1" applyBorder="1" applyAlignment="1">
      <alignment horizontal="center" vertical="center"/>
    </xf>
    <xf numFmtId="165" fontId="68" fillId="0" borderId="37" xfId="3" applyNumberFormat="1" applyFont="1" applyFill="1" applyBorder="1" applyAlignment="1">
      <alignment horizontal="left" vertical="center" wrapText="1"/>
    </xf>
    <xf numFmtId="165" fontId="5" fillId="0" borderId="53" xfId="0" applyNumberFormat="1" applyFont="1" applyFill="1" applyBorder="1" applyAlignment="1">
      <alignment horizontal="center" vertical="center"/>
    </xf>
    <xf numFmtId="165" fontId="5" fillId="0" borderId="54" xfId="0" applyNumberFormat="1" applyFont="1" applyFill="1" applyBorder="1" applyAlignment="1">
      <alignment horizontal="center" vertical="center"/>
    </xf>
    <xf numFmtId="165" fontId="5" fillId="0" borderId="2" xfId="0" applyNumberFormat="1" applyFont="1" applyFill="1" applyBorder="1" applyAlignment="1">
      <alignment horizontal="center" vertical="center"/>
    </xf>
    <xf numFmtId="165" fontId="5" fillId="0" borderId="1" xfId="3" applyNumberFormat="1" applyFont="1" applyFill="1" applyBorder="1" applyAlignment="1">
      <alignment horizontal="center" vertical="center"/>
    </xf>
    <xf numFmtId="165" fontId="5" fillId="0" borderId="9" xfId="3" applyNumberFormat="1" applyFont="1" applyFill="1" applyBorder="1" applyAlignment="1">
      <alignment horizontal="center" vertical="center"/>
    </xf>
    <xf numFmtId="165" fontId="5" fillId="0" borderId="54" xfId="3" applyNumberFormat="1" applyFont="1" applyFill="1" applyBorder="1" applyAlignment="1">
      <alignment horizontal="left" vertical="center" wrapText="1"/>
    </xf>
    <xf numFmtId="165" fontId="5" fillId="0" borderId="55" xfId="0" applyNumberFormat="1" applyFont="1" applyFill="1" applyBorder="1" applyAlignment="1">
      <alignment horizontal="center" vertical="center"/>
    </xf>
    <xf numFmtId="165" fontId="5" fillId="0" borderId="45" xfId="0" applyNumberFormat="1" applyFont="1" applyFill="1" applyBorder="1" applyAlignment="1">
      <alignment horizontal="center" vertical="center"/>
    </xf>
    <xf numFmtId="165" fontId="5" fillId="0" borderId="56" xfId="0" applyNumberFormat="1" applyFont="1" applyFill="1" applyBorder="1" applyAlignment="1">
      <alignment horizontal="center" vertical="center"/>
    </xf>
    <xf numFmtId="165" fontId="5" fillId="0" borderId="59" xfId="3" applyNumberFormat="1" applyFont="1" applyFill="1" applyBorder="1" applyAlignment="1">
      <alignment horizontal="center" vertical="center"/>
    </xf>
    <xf numFmtId="165" fontId="5" fillId="0" borderId="45" xfId="3" applyNumberFormat="1" applyFont="1" applyFill="1" applyBorder="1" applyAlignment="1">
      <alignment horizontal="left" vertical="center" wrapText="1"/>
    </xf>
    <xf numFmtId="165" fontId="68" fillId="0" borderId="42" xfId="0" applyNumberFormat="1" applyFont="1" applyFill="1" applyBorder="1" applyAlignment="1">
      <alignment horizontal="center" vertical="center"/>
    </xf>
    <xf numFmtId="165" fontId="68" fillId="0" borderId="43" xfId="0" applyNumberFormat="1" applyFont="1" applyFill="1" applyBorder="1" applyAlignment="1">
      <alignment horizontal="center" vertical="center"/>
    </xf>
    <xf numFmtId="165" fontId="68" fillId="0" borderId="9" xfId="3" applyNumberFormat="1" applyFont="1" applyFill="1" applyBorder="1" applyAlignment="1">
      <alignment horizontal="center" vertical="center"/>
    </xf>
    <xf numFmtId="165" fontId="68" fillId="0" borderId="43" xfId="3" applyNumberFormat="1" applyFont="1" applyFill="1" applyBorder="1" applyAlignment="1">
      <alignment horizontal="left" vertical="center" wrapText="1"/>
    </xf>
    <xf numFmtId="172" fontId="5" fillId="0" borderId="59" xfId="3" applyNumberFormat="1" applyFont="1" applyFill="1" applyBorder="1" applyAlignment="1">
      <alignment horizontal="center" vertical="center"/>
    </xf>
    <xf numFmtId="165" fontId="5" fillId="0" borderId="43" xfId="3" applyNumberFormat="1" applyFont="1" applyFill="1" applyBorder="1" applyAlignment="1">
      <alignment horizontal="left" vertical="center" wrapText="1"/>
    </xf>
    <xf numFmtId="165" fontId="68" fillId="0" borderId="53" xfId="0" applyNumberFormat="1" applyFont="1" applyFill="1" applyBorder="1" applyAlignment="1">
      <alignment horizontal="center" vertical="center"/>
    </xf>
    <xf numFmtId="165" fontId="68" fillId="0" borderId="54" xfId="0" applyNumberFormat="1" applyFont="1" applyFill="1" applyBorder="1" applyAlignment="1">
      <alignment horizontal="center" vertical="center"/>
    </xf>
    <xf numFmtId="165" fontId="68" fillId="0" borderId="1" xfId="3" applyNumberFormat="1" applyFont="1" applyFill="1" applyBorder="1" applyAlignment="1">
      <alignment horizontal="center" vertical="center"/>
    </xf>
    <xf numFmtId="165" fontId="68" fillId="0" borderId="54" xfId="3" applyNumberFormat="1" applyFont="1" applyFill="1" applyBorder="1" applyAlignment="1">
      <alignment horizontal="left" vertical="center" wrapText="1"/>
    </xf>
    <xf numFmtId="165" fontId="68" fillId="0" borderId="2" xfId="0" applyNumberFormat="1" applyFont="1" applyFill="1" applyBorder="1" applyAlignment="1">
      <alignment horizontal="center" vertical="center"/>
    </xf>
    <xf numFmtId="165" fontId="5" fillId="0" borderId="8" xfId="0" applyNumberFormat="1" applyFont="1" applyFill="1" applyBorder="1" applyAlignment="1">
      <alignment horizontal="center" vertical="center"/>
    </xf>
    <xf numFmtId="165" fontId="5" fillId="0" borderId="53" xfId="3" applyNumberFormat="1" applyFont="1" applyFill="1" applyBorder="1" applyAlignment="1">
      <alignment horizontal="center" vertical="center"/>
    </xf>
    <xf numFmtId="165" fontId="5" fillId="0" borderId="42" xfId="3" applyNumberFormat="1" applyFont="1" applyFill="1" applyBorder="1" applyAlignment="1">
      <alignment horizontal="center" vertical="center"/>
    </xf>
    <xf numFmtId="165" fontId="5" fillId="0" borderId="44" xfId="0" applyNumberFormat="1" applyFont="1" applyFill="1" applyBorder="1" applyAlignment="1">
      <alignment horizontal="center" vertical="center"/>
    </xf>
    <xf numFmtId="165" fontId="5" fillId="0" borderId="46" xfId="0" applyNumberFormat="1" applyFont="1" applyFill="1" applyBorder="1" applyAlignment="1">
      <alignment horizontal="center" vertical="center"/>
    </xf>
    <xf numFmtId="165" fontId="5" fillId="0" borderId="44" xfId="3" applyNumberFormat="1" applyFont="1" applyFill="1" applyBorder="1" applyAlignment="1">
      <alignment horizontal="center" vertical="center"/>
    </xf>
    <xf numFmtId="165" fontId="5" fillId="0" borderId="5" xfId="3" applyNumberFormat="1" applyFont="1" applyFill="1" applyBorder="1" applyAlignment="1">
      <alignment horizontal="center" vertical="center"/>
    </xf>
    <xf numFmtId="165" fontId="5" fillId="0" borderId="46" xfId="3" applyNumberFormat="1" applyFont="1" applyFill="1" applyBorder="1" applyAlignment="1">
      <alignment horizontal="left" vertical="center" wrapText="1"/>
    </xf>
    <xf numFmtId="165" fontId="5" fillId="0" borderId="9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5" fontId="5" fillId="0" borderId="54" xfId="0" applyNumberFormat="1" applyFont="1" applyFill="1" applyBorder="1" applyAlignment="1">
      <alignment horizontal="left" vertical="center" wrapText="1"/>
    </xf>
    <xf numFmtId="165" fontId="5" fillId="0" borderId="11" xfId="0" applyNumberFormat="1" applyFont="1" applyFill="1" applyBorder="1" applyAlignment="1">
      <alignment horizontal="center" vertical="center"/>
    </xf>
    <xf numFmtId="165" fontId="5" fillId="0" borderId="5" xfId="0" applyNumberFormat="1" applyFont="1" applyFill="1" applyBorder="1" applyAlignment="1">
      <alignment horizontal="center" vertical="center"/>
    </xf>
    <xf numFmtId="165" fontId="5" fillId="0" borderId="46" xfId="0" applyNumberFormat="1" applyFont="1" applyFill="1" applyBorder="1" applyAlignment="1">
      <alignment horizontal="left" vertical="center" wrapText="1"/>
    </xf>
    <xf numFmtId="165" fontId="5" fillId="0" borderId="3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 wrapText="1"/>
    </xf>
    <xf numFmtId="173" fontId="72" fillId="0" borderId="55" xfId="0" applyNumberFormat="1" applyFont="1" applyFill="1" applyBorder="1" applyAlignment="1">
      <alignment horizontal="center"/>
    </xf>
    <xf numFmtId="173" fontId="72" fillId="0" borderId="45" xfId="0" applyNumberFormat="1" applyFont="1" applyFill="1" applyBorder="1" applyAlignment="1">
      <alignment horizontal="center"/>
    </xf>
    <xf numFmtId="173" fontId="72" fillId="0" borderId="59" xfId="0" applyNumberFormat="1" applyFont="1" applyFill="1" applyBorder="1" applyAlignment="1">
      <alignment horizontal="center"/>
    </xf>
    <xf numFmtId="165" fontId="5" fillId="0" borderId="43" xfId="0" applyNumberFormat="1" applyFont="1" applyFill="1" applyBorder="1" applyAlignment="1">
      <alignment horizontal="left" vertical="center" wrapText="1"/>
    </xf>
    <xf numFmtId="165" fontId="5" fillId="0" borderId="60" xfId="3" applyNumberFormat="1" applyFont="1" applyFill="1" applyBorder="1" applyAlignment="1">
      <alignment horizontal="center" vertical="center"/>
    </xf>
    <xf numFmtId="165" fontId="5" fillId="0" borderId="55" xfId="3" applyNumberFormat="1" applyFont="1" applyFill="1" applyBorder="1" applyAlignment="1">
      <alignment horizontal="center" vertical="center"/>
    </xf>
    <xf numFmtId="165" fontId="5" fillId="0" borderId="59" xfId="0" applyNumberFormat="1" applyFont="1" applyFill="1" applyBorder="1" applyAlignment="1">
      <alignment horizontal="center" vertical="center"/>
    </xf>
    <xf numFmtId="165" fontId="5" fillId="0" borderId="45" xfId="0" applyNumberFormat="1" applyFont="1" applyFill="1" applyBorder="1" applyAlignment="1">
      <alignment horizontal="left" vertical="center" wrapText="1"/>
    </xf>
    <xf numFmtId="4" fontId="5" fillId="0" borderId="0" xfId="0" applyNumberFormat="1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left"/>
    </xf>
    <xf numFmtId="165" fontId="5" fillId="0" borderId="57" xfId="0" applyNumberFormat="1" applyFont="1" applyFill="1" applyBorder="1" applyAlignment="1">
      <alignment horizontal="center" vertical="center"/>
    </xf>
    <xf numFmtId="0" fontId="4" fillId="0" borderId="0" xfId="0" applyFont="1" applyFill="1"/>
    <xf numFmtId="2" fontId="71" fillId="0" borderId="0" xfId="0" applyNumberFormat="1" applyFont="1" applyFill="1" applyBorder="1" applyAlignment="1">
      <alignment horizontal="center"/>
    </xf>
    <xf numFmtId="0" fontId="0" fillId="0" borderId="0" xfId="0" applyFill="1"/>
    <xf numFmtId="0" fontId="6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left"/>
    </xf>
    <xf numFmtId="4" fontId="66" fillId="0" borderId="1" xfId="0" applyNumberFormat="1" applyFont="1" applyFill="1" applyBorder="1" applyAlignment="1" applyProtection="1">
      <alignment horizontal="center" vertical="center" wrapText="1"/>
    </xf>
    <xf numFmtId="4" fontId="18" fillId="0" borderId="1" xfId="2" applyNumberFormat="1" applyFont="1" applyFill="1" applyBorder="1" applyAlignment="1" applyProtection="1">
      <alignment horizontal="center" vertical="center"/>
      <protection locked="0"/>
    </xf>
    <xf numFmtId="4" fontId="66" fillId="0" borderId="2" xfId="0" applyNumberFormat="1" applyFont="1" applyFill="1" applyBorder="1" applyAlignment="1" applyProtection="1">
      <alignment horizontal="center" vertical="center" wrapText="1"/>
    </xf>
    <xf numFmtId="4" fontId="66" fillId="0" borderId="0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left" vertical="top" wrapText="1"/>
      <protection locked="0"/>
    </xf>
    <xf numFmtId="2" fontId="3" fillId="0" borderId="1" xfId="0" applyNumberFormat="1" applyFont="1" applyFill="1" applyBorder="1" applyAlignment="1" applyProtection="1">
      <alignment horizontal="center" vertical="center" wrapText="1"/>
    </xf>
    <xf numFmtId="4" fontId="66" fillId="53" borderId="1" xfId="0" applyNumberFormat="1" applyFont="1" applyFill="1" applyBorder="1" applyAlignment="1" applyProtection="1">
      <alignment horizontal="center" vertical="center" wrapText="1"/>
      <protection locked="0"/>
    </xf>
    <xf numFmtId="4" fontId="66" fillId="54" borderId="1" xfId="2" applyNumberFormat="1" applyFont="1" applyFill="1" applyBorder="1" applyAlignment="1" applyProtection="1">
      <alignment horizontal="center" vertical="center" wrapText="1"/>
      <protection locked="0"/>
    </xf>
    <xf numFmtId="4" fontId="66" fillId="54" borderId="1" xfId="0" applyNumberFormat="1" applyFont="1" applyFill="1" applyBorder="1" applyAlignment="1" applyProtection="1">
      <alignment horizontal="center" vertical="center" wrapText="1"/>
      <protection locked="0"/>
    </xf>
    <xf numFmtId="4" fontId="66" fillId="54" borderId="5" xfId="2" applyNumberFormat="1" applyFont="1" applyFill="1" applyBorder="1" applyAlignment="1" applyProtection="1">
      <alignment horizontal="center" vertical="center" wrapText="1"/>
      <protection locked="0"/>
    </xf>
    <xf numFmtId="4" fontId="66" fillId="54" borderId="1" xfId="2" applyNumberFormat="1" applyFont="1" applyFill="1" applyBorder="1" applyAlignment="1" applyProtection="1">
      <alignment horizontal="center" vertical="center"/>
      <protection locked="0"/>
    </xf>
    <xf numFmtId="4" fontId="3" fillId="0" borderId="1" xfId="0" applyNumberFormat="1" applyFont="1" applyFill="1" applyBorder="1" applyAlignment="1" applyProtection="1">
      <alignment horizontal="center" vertical="center"/>
      <protection locked="0"/>
    </xf>
    <xf numFmtId="4" fontId="3" fillId="0" borderId="5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5" xfId="0" applyNumberFormat="1" applyFont="1" applyFill="1" applyBorder="1" applyAlignment="1" applyProtection="1">
      <alignment horizontal="center" vertical="center"/>
      <protection locked="0"/>
    </xf>
    <xf numFmtId="174" fontId="5" fillId="0" borderId="9" xfId="0" applyNumberFormat="1" applyFont="1" applyFill="1" applyBorder="1" applyAlignment="1">
      <alignment horizontal="center" vertical="center"/>
    </xf>
    <xf numFmtId="174" fontId="5" fillId="0" borderId="1" xfId="0" applyNumberFormat="1" applyFont="1" applyFill="1" applyBorder="1" applyAlignment="1">
      <alignment horizontal="center" vertical="center"/>
    </xf>
    <xf numFmtId="174" fontId="5" fillId="0" borderId="59" xfId="0" applyNumberFormat="1" applyFont="1" applyFill="1" applyBorder="1" applyAlignment="1">
      <alignment horizontal="center" vertical="center"/>
    </xf>
    <xf numFmtId="16" fontId="3" fillId="0" borderId="1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left"/>
    </xf>
    <xf numFmtId="173" fontId="72" fillId="0" borderId="57" xfId="0" applyNumberFormat="1" applyFont="1" applyFill="1" applyBorder="1" applyAlignment="1">
      <alignment horizontal="center"/>
    </xf>
    <xf numFmtId="173" fontId="72" fillId="0" borderId="58" xfId="0" applyNumberFormat="1" applyFont="1" applyFill="1" applyBorder="1" applyAlignment="1">
      <alignment horizontal="center"/>
    </xf>
    <xf numFmtId="165" fontId="5" fillId="0" borderId="42" xfId="0" applyNumberFormat="1" applyFont="1" applyFill="1" applyBorder="1" applyAlignment="1">
      <alignment horizontal="center" vertical="center"/>
    </xf>
    <xf numFmtId="165" fontId="5" fillId="0" borderId="7" xfId="0" applyNumberFormat="1" applyFont="1" applyFill="1" applyBorder="1" applyAlignment="1">
      <alignment horizontal="center" vertical="center"/>
    </xf>
    <xf numFmtId="165" fontId="5" fillId="0" borderId="4" xfId="0" applyNumberFormat="1" applyFont="1" applyFill="1" applyBorder="1" applyAlignment="1">
      <alignment horizontal="center" vertical="center"/>
    </xf>
    <xf numFmtId="165" fontId="5" fillId="0" borderId="43" xfId="0" applyNumberFormat="1" applyFont="1" applyFill="1" applyBorder="1" applyAlignment="1">
      <alignment horizontal="center" vertical="center"/>
    </xf>
    <xf numFmtId="166" fontId="3" fillId="0" borderId="1" xfId="2" applyNumberFormat="1" applyFont="1" applyFill="1" applyBorder="1" applyAlignment="1" applyProtection="1">
      <alignment horizontal="center" vertical="center" wrapText="1"/>
      <protection locked="0"/>
    </xf>
    <xf numFmtId="175" fontId="3" fillId="0" borderId="1" xfId="2" applyNumberFormat="1" applyFont="1" applyFill="1" applyBorder="1" applyAlignment="1" applyProtection="1">
      <alignment horizontal="center" vertical="center" wrapText="1"/>
      <protection locked="0"/>
    </xf>
    <xf numFmtId="4" fontId="68" fillId="0" borderId="51" xfId="3" applyNumberFormat="1" applyFont="1" applyFill="1" applyBorder="1" applyAlignment="1">
      <alignment horizontal="right" vertical="center"/>
    </xf>
    <xf numFmtId="4" fontId="5" fillId="0" borderId="1" xfId="3" applyNumberFormat="1" applyFont="1" applyFill="1" applyBorder="1" applyAlignment="1">
      <alignment horizontal="right" vertical="center"/>
    </xf>
    <xf numFmtId="4" fontId="73" fillId="0" borderId="1" xfId="3" applyNumberFormat="1" applyFont="1" applyFill="1" applyBorder="1" applyAlignment="1">
      <alignment horizontal="right" vertical="center"/>
    </xf>
    <xf numFmtId="4" fontId="5" fillId="0" borderId="59" xfId="3" applyNumberFormat="1" applyFont="1" applyFill="1" applyBorder="1" applyAlignment="1">
      <alignment horizontal="right" vertical="center"/>
    </xf>
    <xf numFmtId="4" fontId="5" fillId="0" borderId="1" xfId="3" applyNumberFormat="1" applyFont="1" applyFill="1" applyBorder="1" applyAlignment="1">
      <alignment horizontal="center" vertical="center"/>
    </xf>
    <xf numFmtId="4" fontId="5" fillId="0" borderId="59" xfId="3" applyNumberFormat="1" applyFont="1" applyFill="1" applyBorder="1" applyAlignment="1">
      <alignment horizontal="center" vertical="center"/>
    </xf>
    <xf numFmtId="4" fontId="5" fillId="0" borderId="9" xfId="3" applyNumberFormat="1" applyFont="1" applyFill="1" applyBorder="1" applyAlignment="1">
      <alignment horizontal="center" vertical="center"/>
    </xf>
    <xf numFmtId="4" fontId="68" fillId="0" borderId="9" xfId="3" applyNumberFormat="1" applyFont="1" applyFill="1" applyBorder="1" applyAlignment="1">
      <alignment horizontal="center" vertical="center"/>
    </xf>
    <xf numFmtId="4" fontId="68" fillId="0" borderId="1" xfId="3" applyNumberFormat="1" applyFont="1" applyFill="1" applyBorder="1" applyAlignment="1">
      <alignment horizontal="center" vertical="center"/>
    </xf>
    <xf numFmtId="4" fontId="73" fillId="0" borderId="1" xfId="3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4" fontId="3" fillId="0" borderId="0" xfId="2" applyNumberFormat="1" applyFont="1" applyFill="1" applyBorder="1" applyAlignment="1" applyProtection="1">
      <alignment horizontal="center" vertical="center" wrapText="1"/>
      <protection locked="0"/>
    </xf>
    <xf numFmtId="4" fontId="66" fillId="54" borderId="0" xfId="2" applyNumberFormat="1" applyFont="1" applyFill="1" applyBorder="1" applyAlignment="1" applyProtection="1">
      <alignment horizontal="center" vertical="center" wrapText="1"/>
      <protection locked="0"/>
    </xf>
    <xf numFmtId="4" fontId="3" fillId="0" borderId="5" xfId="2" applyNumberFormat="1" applyFont="1" applyFill="1" applyBorder="1" applyAlignment="1" applyProtection="1">
      <alignment horizontal="center" vertical="center" wrapText="1"/>
      <protection locked="0"/>
    </xf>
    <xf numFmtId="4" fontId="70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/>
    </xf>
    <xf numFmtId="4" fontId="3" fillId="0" borderId="1" xfId="0" applyNumberFormat="1" applyFont="1" applyFill="1" applyBorder="1" applyAlignment="1">
      <alignment horizontal="left"/>
    </xf>
    <xf numFmtId="2" fontId="66" fillId="0" borderId="1" xfId="0" applyNumberFormat="1" applyFont="1" applyFill="1" applyBorder="1" applyAlignment="1" applyProtection="1">
      <alignment horizontal="center" vertical="center" wrapText="1"/>
    </xf>
    <xf numFmtId="0" fontId="66" fillId="0" borderId="1" xfId="0" applyNumberFormat="1" applyFont="1" applyFill="1" applyBorder="1" applyAlignment="1" applyProtection="1">
      <alignment horizontal="left" vertical="top" wrapText="1"/>
      <protection locked="0"/>
    </xf>
    <xf numFmtId="0" fontId="66" fillId="0" borderId="1" xfId="0" applyFont="1" applyFill="1" applyBorder="1" applyAlignment="1" applyProtection="1">
      <alignment horizontal="left" vertical="top" wrapText="1"/>
      <protection locked="0"/>
    </xf>
    <xf numFmtId="49" fontId="66" fillId="0" borderId="1" xfId="0" applyNumberFormat="1" applyFont="1" applyFill="1" applyBorder="1" applyAlignment="1" applyProtection="1">
      <alignment horizontal="left" vertical="top" wrapText="1"/>
      <protection locked="0"/>
    </xf>
    <xf numFmtId="4" fontId="66" fillId="0" borderId="1" xfId="2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0" applyNumberFormat="1" applyFont="1" applyFill="1" applyBorder="1" applyAlignment="1" applyProtection="1">
      <alignment horizontal="center" vertical="center" wrapText="1"/>
    </xf>
    <xf numFmtId="0" fontId="18" fillId="0" borderId="1" xfId="0" applyFont="1" applyFill="1" applyBorder="1" applyAlignment="1" applyProtection="1">
      <alignment horizontal="left" vertical="top" wrapText="1"/>
      <protection locked="0"/>
    </xf>
    <xf numFmtId="2" fontId="66" fillId="0" borderId="5" xfId="0" applyNumberFormat="1" applyFont="1" applyFill="1" applyBorder="1" applyAlignment="1" applyProtection="1">
      <alignment horizontal="center" vertical="center" wrapText="1"/>
    </xf>
    <xf numFmtId="4" fontId="66" fillId="0" borderId="5" xfId="0" applyNumberFormat="1" applyFont="1" applyFill="1" applyBorder="1" applyAlignment="1" applyProtection="1">
      <alignment horizontal="center" vertical="center" wrapText="1"/>
    </xf>
    <xf numFmtId="4" fontId="66" fillId="0" borderId="5" xfId="2" applyNumberFormat="1" applyFont="1" applyFill="1" applyBorder="1" applyAlignment="1" applyProtection="1">
      <alignment horizontal="center" vertical="center" wrapText="1"/>
      <protection locked="0"/>
    </xf>
    <xf numFmtId="2" fontId="3" fillId="0" borderId="1" xfId="0" applyNumberFormat="1" applyFont="1" applyFill="1" applyBorder="1" applyAlignment="1" applyProtection="1">
      <alignment horizontal="center" vertical="center"/>
    </xf>
    <xf numFmtId="4" fontId="66" fillId="0" borderId="1" xfId="0" applyNumberFormat="1" applyFont="1" applyFill="1" applyBorder="1" applyAlignment="1" applyProtection="1">
      <alignment horizontal="center" vertical="center"/>
    </xf>
    <xf numFmtId="4" fontId="3" fillId="0" borderId="1" xfId="0" applyNumberFormat="1" applyFont="1" applyFill="1" applyBorder="1" applyAlignment="1" applyProtection="1">
      <alignment horizontal="center" vertical="center"/>
    </xf>
    <xf numFmtId="4" fontId="66" fillId="0" borderId="1" xfId="2" applyNumberFormat="1" applyFont="1" applyFill="1" applyBorder="1" applyAlignment="1" applyProtection="1">
      <alignment horizontal="center" vertical="center"/>
      <protection locked="0"/>
    </xf>
    <xf numFmtId="2" fontId="66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66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66" fillId="0" borderId="1" xfId="0" applyNumberFormat="1" applyFont="1" applyFill="1" applyBorder="1" applyAlignment="1" applyProtection="1">
      <alignment horizontal="center"/>
    </xf>
    <xf numFmtId="2" fontId="18" fillId="0" borderId="1" xfId="0" applyNumberFormat="1" applyFont="1" applyFill="1" applyBorder="1" applyAlignment="1" applyProtection="1">
      <alignment horizontal="center" vertical="center" wrapText="1"/>
    </xf>
    <xf numFmtId="0" fontId="18" fillId="0" borderId="1" xfId="0" applyNumberFormat="1" applyFont="1" applyFill="1" applyBorder="1" applyAlignment="1" applyProtection="1">
      <alignment horizontal="left" vertical="top" wrapText="1"/>
      <protection locked="0"/>
    </xf>
    <xf numFmtId="4" fontId="18" fillId="0" borderId="1" xfId="0" applyNumberFormat="1" applyFont="1" applyFill="1" applyBorder="1" applyAlignment="1" applyProtection="1">
      <alignment horizontal="center" vertical="center" wrapText="1"/>
    </xf>
    <xf numFmtId="4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18" fillId="0" borderId="1" xfId="2" applyNumberFormat="1" applyFont="1" applyFill="1" applyBorder="1" applyAlignment="1" applyProtection="1">
      <alignment horizontal="center" vertical="center" wrapText="1"/>
      <protection locked="0"/>
    </xf>
    <xf numFmtId="49" fontId="18" fillId="0" borderId="1" xfId="0" applyNumberFormat="1" applyFont="1" applyFill="1" applyBorder="1" applyAlignment="1" applyProtection="1">
      <alignment horizontal="left" vertical="top" wrapText="1"/>
      <protection locked="0"/>
    </xf>
    <xf numFmtId="2" fontId="18" fillId="0" borderId="5" xfId="0" applyNumberFormat="1" applyFont="1" applyFill="1" applyBorder="1" applyAlignment="1" applyProtection="1">
      <alignment horizontal="center" vertical="center" wrapText="1"/>
    </xf>
    <xf numFmtId="4" fontId="18" fillId="0" borderId="5" xfId="0" applyNumberFormat="1" applyFont="1" applyFill="1" applyBorder="1" applyAlignment="1" applyProtection="1">
      <alignment horizontal="center" vertical="center" wrapText="1"/>
    </xf>
    <xf numFmtId="4" fontId="18" fillId="0" borderId="5" xfId="2" applyNumberFormat="1" applyFont="1" applyFill="1" applyBorder="1" applyAlignment="1" applyProtection="1">
      <alignment horizontal="center" vertical="center" wrapText="1"/>
      <protection locked="0"/>
    </xf>
    <xf numFmtId="2" fontId="70" fillId="0" borderId="1" xfId="0" applyNumberFormat="1" applyFont="1" applyFill="1" applyBorder="1" applyAlignment="1" applyProtection="1">
      <alignment horizontal="center" vertical="center"/>
    </xf>
    <xf numFmtId="2" fontId="18" fillId="0" borderId="1" xfId="0" applyNumberFormat="1" applyFont="1" applyFill="1" applyBorder="1" applyAlignment="1" applyProtection="1">
      <alignment horizontal="center" vertical="center"/>
    </xf>
    <xf numFmtId="4" fontId="18" fillId="0" borderId="1" xfId="0" applyNumberFormat="1" applyFont="1" applyFill="1" applyBorder="1" applyAlignment="1" applyProtection="1">
      <alignment horizontal="center" vertical="center"/>
    </xf>
    <xf numFmtId="2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8" fillId="0" borderId="1" xfId="0" applyNumberFormat="1" applyFont="1" applyFill="1" applyBorder="1" applyAlignment="1" applyProtection="1">
      <alignment horizontal="center"/>
    </xf>
    <xf numFmtId="0" fontId="70" fillId="0" borderId="1" xfId="0" applyNumberFormat="1" applyFont="1" applyFill="1" applyBorder="1" applyAlignment="1">
      <alignment horizontal="left"/>
    </xf>
    <xf numFmtId="16" fontId="70" fillId="0" borderId="1" xfId="0" applyNumberFormat="1" applyFont="1" applyFill="1" applyBorder="1" applyAlignment="1">
      <alignment horizontal="center"/>
    </xf>
    <xf numFmtId="4" fontId="70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70" fillId="0" borderId="1" xfId="0" applyNumberFormat="1" applyFont="1" applyFill="1" applyBorder="1" applyAlignment="1">
      <alignment horizontal="center" vertical="center"/>
    </xf>
    <xf numFmtId="0" fontId="70" fillId="0" borderId="1" xfId="0" applyNumberFormat="1" applyFont="1" applyFill="1" applyBorder="1" applyAlignment="1">
      <alignment horizontal="center"/>
    </xf>
    <xf numFmtId="4" fontId="66" fillId="0" borderId="1" xfId="0" applyNumberFormat="1" applyFont="1" applyFill="1" applyBorder="1" applyAlignment="1" applyProtection="1">
      <alignment horizontal="center"/>
    </xf>
    <xf numFmtId="4" fontId="66" fillId="0" borderId="1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 textRotation="90" wrapText="1"/>
    </xf>
    <xf numFmtId="0" fontId="6" fillId="0" borderId="0" xfId="0" applyNumberFormat="1" applyFont="1" applyFill="1" applyBorder="1" applyAlignment="1">
      <alignment horizontal="center" vertical="top"/>
    </xf>
    <xf numFmtId="0" fontId="6" fillId="0" borderId="0" xfId="0" applyNumberFormat="1" applyFont="1" applyFill="1" applyBorder="1" applyAlignment="1">
      <alignment horizontal="center" vertical="top" wrapText="1"/>
    </xf>
    <xf numFmtId="0" fontId="6" fillId="0" borderId="0" xfId="0" applyNumberFormat="1" applyFont="1" applyFill="1" applyBorder="1" applyAlignment="1">
      <alignment horizontal="left"/>
    </xf>
    <xf numFmtId="0" fontId="6" fillId="0" borderId="4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 vertical="top"/>
    </xf>
    <xf numFmtId="49" fontId="6" fillId="0" borderId="4" xfId="0" applyNumberFormat="1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right" vertical="top" wrapText="1"/>
    </xf>
    <xf numFmtId="2" fontId="5" fillId="0" borderId="0" xfId="0" applyNumberFormat="1" applyFont="1" applyFill="1" applyBorder="1" applyAlignment="1">
      <alignment horizontal="right" vertical="top" wrapText="1"/>
    </xf>
    <xf numFmtId="0" fontId="6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1" fontId="6" fillId="0" borderId="4" xfId="0" applyNumberFormat="1" applyFont="1" applyFill="1" applyBorder="1" applyAlignment="1">
      <alignment horizontal="center"/>
    </xf>
    <xf numFmtId="2" fontId="6" fillId="0" borderId="4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textRotation="90" wrapText="1"/>
    </xf>
    <xf numFmtId="2" fontId="6" fillId="0" borderId="5" xfId="0" applyNumberFormat="1" applyFont="1" applyFill="1" applyBorder="1" applyAlignment="1">
      <alignment horizontal="center" vertical="center" textRotation="90" wrapText="1"/>
    </xf>
    <xf numFmtId="2" fontId="6" fillId="0" borderId="9" xfId="0" applyNumberFormat="1" applyFont="1" applyFill="1" applyBorder="1" applyAlignment="1">
      <alignment horizontal="center" vertical="center" textRotation="90" wrapText="1"/>
    </xf>
    <xf numFmtId="0" fontId="6" fillId="0" borderId="5" xfId="0" applyNumberFormat="1" applyFont="1" applyFill="1" applyBorder="1" applyAlignment="1">
      <alignment horizontal="center" vertical="center" textRotation="90" wrapText="1"/>
    </xf>
    <xf numFmtId="0" fontId="6" fillId="0" borderId="9" xfId="0" applyNumberFormat="1" applyFont="1" applyFill="1" applyBorder="1" applyAlignment="1">
      <alignment horizontal="center" vertical="center" textRotation="90" wrapText="1"/>
    </xf>
    <xf numFmtId="49" fontId="5" fillId="0" borderId="4" xfId="0" applyNumberFormat="1" applyFont="1" applyFill="1" applyBorder="1" applyAlignment="1">
      <alignment horizontal="center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13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right" vertical="top" wrapText="1"/>
    </xf>
    <xf numFmtId="0" fontId="5" fillId="0" borderId="0" xfId="0" applyNumberFormat="1" applyFont="1" applyFill="1" applyBorder="1" applyAlignment="1">
      <alignment horizontal="center"/>
    </xf>
    <xf numFmtId="0" fontId="5" fillId="0" borderId="4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 vertical="top"/>
    </xf>
    <xf numFmtId="2" fontId="6" fillId="0" borderId="1" xfId="0" applyNumberFormat="1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1" xfId="0" applyNumberFormat="1" applyFont="1" applyFill="1" applyBorder="1" applyAlignment="1">
      <alignment horizontal="left" vertical="center"/>
    </xf>
    <xf numFmtId="49" fontId="6" fillId="0" borderId="4" xfId="0" applyNumberFormat="1" applyFont="1" applyFill="1" applyBorder="1" applyAlignment="1">
      <alignment horizontal="center" wrapText="1"/>
    </xf>
    <xf numFmtId="0" fontId="6" fillId="0" borderId="11" xfId="0" applyNumberFormat="1" applyFont="1" applyFill="1" applyBorder="1" applyAlignment="1">
      <alignment horizontal="center" vertical="top"/>
    </xf>
    <xf numFmtId="0" fontId="15" fillId="0" borderId="0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center" vertical="top" wrapText="1"/>
    </xf>
    <xf numFmtId="0" fontId="6" fillId="0" borderId="0" xfId="0" applyNumberFormat="1" applyFont="1" applyFill="1" applyBorder="1" applyAlignment="1">
      <alignment horizontal="left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top"/>
    </xf>
    <xf numFmtId="49" fontId="4" fillId="0" borderId="4" xfId="0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center" wrapText="1"/>
    </xf>
    <xf numFmtId="0" fontId="4" fillId="0" borderId="4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center"/>
    </xf>
    <xf numFmtId="0" fontId="5" fillId="0" borderId="11" xfId="0" applyNumberFormat="1" applyFont="1" applyFill="1" applyBorder="1" applyAlignment="1">
      <alignment horizontal="center" vertical="top"/>
    </xf>
    <xf numFmtId="49" fontId="5" fillId="0" borderId="4" xfId="0" applyNumberFormat="1" applyFont="1" applyFill="1" applyBorder="1" applyAlignment="1">
      <alignment horizontal="center" wrapText="1"/>
    </xf>
    <xf numFmtId="0" fontId="5" fillId="0" borderId="0" xfId="0" applyNumberFormat="1" applyFont="1" applyFill="1" applyBorder="1" applyAlignment="1">
      <alignment horizontal="center" vertical="top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textRotation="90" wrapText="1"/>
    </xf>
    <xf numFmtId="0" fontId="6" fillId="0" borderId="3" xfId="0" applyNumberFormat="1" applyFont="1" applyFill="1" applyBorder="1" applyAlignment="1">
      <alignment horizontal="center" vertical="center" textRotation="90" wrapText="1"/>
    </xf>
    <xf numFmtId="165" fontId="5" fillId="0" borderId="2" xfId="0" applyNumberFormat="1" applyFont="1" applyFill="1" applyBorder="1" applyAlignment="1">
      <alignment horizontal="left" vertical="center"/>
    </xf>
    <xf numFmtId="165" fontId="5" fillId="0" borderId="8" xfId="0" applyNumberFormat="1" applyFont="1" applyFill="1" applyBorder="1" applyAlignment="1">
      <alignment horizontal="left" vertical="center"/>
    </xf>
    <xf numFmtId="165" fontId="5" fillId="0" borderId="3" xfId="0" applyNumberFormat="1" applyFont="1" applyFill="1" applyBorder="1" applyAlignment="1">
      <alignment horizontal="left" vertical="center"/>
    </xf>
    <xf numFmtId="165" fontId="5" fillId="0" borderId="56" xfId="0" applyNumberFormat="1" applyFont="1" applyFill="1" applyBorder="1" applyAlignment="1">
      <alignment horizontal="left" vertical="center"/>
    </xf>
    <xf numFmtId="165" fontId="5" fillId="0" borderId="57" xfId="0" applyNumberFormat="1" applyFont="1" applyFill="1" applyBorder="1" applyAlignment="1">
      <alignment horizontal="left" vertical="center"/>
    </xf>
    <xf numFmtId="165" fontId="5" fillId="0" borderId="58" xfId="0" applyNumberFormat="1" applyFont="1" applyFill="1" applyBorder="1" applyAlignment="1">
      <alignment horizontal="left" vertical="center"/>
    </xf>
    <xf numFmtId="165" fontId="5" fillId="0" borderId="2" xfId="0" applyNumberFormat="1" applyFont="1" applyFill="1" applyBorder="1" applyAlignment="1">
      <alignment horizontal="left" vertical="center" wrapText="1"/>
    </xf>
    <xf numFmtId="165" fontId="5" fillId="0" borderId="8" xfId="0" applyNumberFormat="1" applyFont="1" applyFill="1" applyBorder="1" applyAlignment="1">
      <alignment horizontal="left" vertical="center" wrapText="1"/>
    </xf>
    <xf numFmtId="165" fontId="5" fillId="0" borderId="3" xfId="0" applyNumberFormat="1" applyFont="1" applyFill="1" applyBorder="1" applyAlignment="1">
      <alignment horizontal="left" vertical="center" wrapText="1"/>
    </xf>
    <xf numFmtId="165" fontId="5" fillId="0" borderId="10" xfId="0" applyNumberFormat="1" applyFont="1" applyFill="1" applyBorder="1" applyAlignment="1">
      <alignment horizontal="left" vertical="center" wrapText="1"/>
    </xf>
    <xf numFmtId="165" fontId="5" fillId="0" borderId="11" xfId="0" applyNumberFormat="1" applyFont="1" applyFill="1" applyBorder="1" applyAlignment="1">
      <alignment horizontal="left" vertical="center" wrapText="1"/>
    </xf>
    <xf numFmtId="165" fontId="5" fillId="0" borderId="12" xfId="0" applyNumberFormat="1" applyFont="1" applyFill="1" applyBorder="1" applyAlignment="1">
      <alignment horizontal="left" vertical="center" wrapText="1"/>
    </xf>
    <xf numFmtId="165" fontId="5" fillId="0" borderId="47" xfId="0" applyNumberFormat="1" applyFont="1" applyFill="1" applyBorder="1" applyAlignment="1">
      <alignment horizontal="center" vertical="center"/>
    </xf>
    <xf numFmtId="165" fontId="5" fillId="0" borderId="48" xfId="0" applyNumberFormat="1" applyFont="1" applyFill="1" applyBorder="1" applyAlignment="1">
      <alignment horizontal="center" vertical="center"/>
    </xf>
    <xf numFmtId="165" fontId="5" fillId="0" borderId="49" xfId="0" applyNumberFormat="1" applyFont="1" applyFill="1" applyBorder="1" applyAlignment="1">
      <alignment horizontal="center" vertical="center"/>
    </xf>
    <xf numFmtId="165" fontId="5" fillId="0" borderId="7" xfId="0" applyNumberFormat="1" applyFont="1" applyFill="1" applyBorder="1" applyAlignment="1">
      <alignment horizontal="left" vertical="center"/>
    </xf>
    <xf numFmtId="165" fontId="5" fillId="0" borderId="4" xfId="0" applyNumberFormat="1" applyFont="1" applyFill="1" applyBorder="1" applyAlignment="1">
      <alignment horizontal="left" vertical="center"/>
    </xf>
    <xf numFmtId="165" fontId="5" fillId="0" borderId="13" xfId="0" applyNumberFormat="1" applyFont="1" applyFill="1" applyBorder="1" applyAlignment="1">
      <alignment horizontal="left" vertical="center"/>
    </xf>
    <xf numFmtId="173" fontId="72" fillId="0" borderId="56" xfId="0" applyNumberFormat="1" applyFont="1" applyFill="1" applyBorder="1" applyAlignment="1">
      <alignment horizontal="center"/>
    </xf>
    <xf numFmtId="173" fontId="72" fillId="0" borderId="57" xfId="0" applyNumberFormat="1" applyFont="1" applyFill="1" applyBorder="1" applyAlignment="1">
      <alignment horizontal="center"/>
    </xf>
    <xf numFmtId="173" fontId="72" fillId="0" borderId="58" xfId="0" applyNumberFormat="1" applyFont="1" applyFill="1" applyBorder="1" applyAlignment="1">
      <alignment horizontal="center"/>
    </xf>
    <xf numFmtId="165" fontId="5" fillId="0" borderId="38" xfId="0" applyNumberFormat="1" applyFont="1" applyFill="1" applyBorder="1" applyAlignment="1">
      <alignment horizontal="left" vertical="center" wrapText="1"/>
    </xf>
    <xf numFmtId="165" fontId="5" fillId="0" borderId="39" xfId="0" applyNumberFormat="1" applyFont="1" applyFill="1" applyBorder="1" applyAlignment="1">
      <alignment horizontal="left" vertical="center" wrapText="1"/>
    </xf>
    <xf numFmtId="165" fontId="5" fillId="0" borderId="40" xfId="0" applyNumberFormat="1" applyFont="1" applyFill="1" applyBorder="1" applyAlignment="1">
      <alignment horizontal="left" vertical="center" wrapText="1"/>
    </xf>
    <xf numFmtId="165" fontId="5" fillId="0" borderId="33" xfId="0" applyNumberFormat="1" applyFont="1" applyFill="1" applyBorder="1" applyAlignment="1">
      <alignment horizontal="center" vertical="center"/>
    </xf>
    <xf numFmtId="165" fontId="5" fillId="0" borderId="42" xfId="0" applyNumberFormat="1" applyFont="1" applyFill="1" applyBorder="1" applyAlignment="1">
      <alignment horizontal="center" vertical="center"/>
    </xf>
    <xf numFmtId="165" fontId="5" fillId="0" borderId="34" xfId="0" applyNumberFormat="1" applyFont="1" applyFill="1" applyBorder="1" applyAlignment="1">
      <alignment horizontal="center" vertical="center"/>
    </xf>
    <xf numFmtId="165" fontId="5" fillId="0" borderId="35" xfId="0" applyNumberFormat="1" applyFont="1" applyFill="1" applyBorder="1" applyAlignment="1">
      <alignment horizontal="center" vertical="center"/>
    </xf>
    <xf numFmtId="165" fontId="5" fillId="0" borderId="36" xfId="0" applyNumberFormat="1" applyFont="1" applyFill="1" applyBorder="1" applyAlignment="1">
      <alignment horizontal="center" vertical="center"/>
    </xf>
    <xf numFmtId="165" fontId="5" fillId="0" borderId="7" xfId="0" applyNumberFormat="1" applyFont="1" applyFill="1" applyBorder="1" applyAlignment="1">
      <alignment horizontal="center" vertical="center"/>
    </xf>
    <xf numFmtId="165" fontId="5" fillId="0" borderId="4" xfId="0" applyNumberFormat="1" applyFont="1" applyFill="1" applyBorder="1" applyAlignment="1">
      <alignment horizontal="center" vertical="center"/>
    </xf>
    <xf numFmtId="165" fontId="5" fillId="0" borderId="13" xfId="0" applyNumberFormat="1" applyFont="1" applyFill="1" applyBorder="1" applyAlignment="1">
      <alignment horizontal="center" vertical="center"/>
    </xf>
    <xf numFmtId="165" fontId="5" fillId="0" borderId="37" xfId="0" applyNumberFormat="1" applyFont="1" applyFill="1" applyBorder="1" applyAlignment="1">
      <alignment horizontal="center" vertical="center"/>
    </xf>
    <xf numFmtId="165" fontId="5" fillId="0" borderId="43" xfId="0" applyNumberFormat="1" applyFont="1" applyFill="1" applyBorder="1" applyAlignment="1">
      <alignment horizontal="center" vertical="center"/>
    </xf>
    <xf numFmtId="165" fontId="5" fillId="0" borderId="50" xfId="0" applyNumberFormat="1" applyFont="1" applyFill="1" applyBorder="1" applyAlignment="1">
      <alignment horizontal="center" vertical="center"/>
    </xf>
    <xf numFmtId="165" fontId="5" fillId="0" borderId="41" xfId="0" applyNumberFormat="1" applyFont="1" applyFill="1" applyBorder="1" applyAlignment="1">
      <alignment horizontal="center" vertical="center" wrapText="1"/>
    </xf>
    <xf numFmtId="165" fontId="5" fillId="0" borderId="40" xfId="0" applyNumberFormat="1" applyFont="1" applyFill="1" applyBorder="1" applyAlignment="1">
      <alignment horizontal="center" vertical="center" wrapText="1"/>
    </xf>
    <xf numFmtId="165" fontId="5" fillId="0" borderId="37" xfId="0" applyNumberFormat="1" applyFont="1" applyFill="1" applyBorder="1" applyAlignment="1">
      <alignment horizontal="center" vertical="center" wrapText="1"/>
    </xf>
    <xf numFmtId="165" fontId="5" fillId="0" borderId="10" xfId="0" applyNumberFormat="1" applyFont="1" applyFill="1" applyBorder="1" applyAlignment="1">
      <alignment horizontal="left" vertical="center"/>
    </xf>
    <xf numFmtId="165" fontId="5" fillId="0" borderId="11" xfId="0" applyNumberFormat="1" applyFont="1" applyFill="1" applyBorder="1" applyAlignment="1">
      <alignment horizontal="left" vertical="center"/>
    </xf>
    <xf numFmtId="165" fontId="5" fillId="0" borderId="12" xfId="0" applyNumberFormat="1" applyFont="1" applyFill="1" applyBorder="1" applyAlignment="1">
      <alignment horizontal="left" vertical="center"/>
    </xf>
    <xf numFmtId="165" fontId="5" fillId="0" borderId="2" xfId="0" applyNumberFormat="1" applyFont="1" applyFill="1" applyBorder="1" applyAlignment="1">
      <alignment vertical="center" wrapText="1"/>
    </xf>
    <xf numFmtId="165" fontId="5" fillId="0" borderId="8" xfId="0" applyNumberFormat="1" applyFont="1" applyFill="1" applyBorder="1" applyAlignment="1">
      <alignment vertical="center" wrapText="1"/>
    </xf>
    <xf numFmtId="165" fontId="5" fillId="0" borderId="3" xfId="0" applyNumberFormat="1" applyFont="1" applyFill="1" applyBorder="1" applyAlignment="1">
      <alignment vertical="center" wrapText="1"/>
    </xf>
    <xf numFmtId="165" fontId="5" fillId="0" borderId="2" xfId="0" applyNumberFormat="1" applyFont="1" applyFill="1" applyBorder="1" applyAlignment="1">
      <alignment vertical="center"/>
    </xf>
    <xf numFmtId="165" fontId="5" fillId="0" borderId="8" xfId="0" applyNumberFormat="1" applyFont="1" applyFill="1" applyBorder="1" applyAlignment="1">
      <alignment vertical="center"/>
    </xf>
    <xf numFmtId="165" fontId="5" fillId="0" borderId="3" xfId="0" applyNumberFormat="1" applyFont="1" applyFill="1" applyBorder="1" applyAlignment="1">
      <alignment vertical="center"/>
    </xf>
    <xf numFmtId="165" fontId="5" fillId="0" borderId="10" xfId="0" applyNumberFormat="1" applyFont="1" applyFill="1" applyBorder="1" applyAlignment="1">
      <alignment vertical="center"/>
    </xf>
    <xf numFmtId="165" fontId="5" fillId="0" borderId="11" xfId="0" applyNumberFormat="1" applyFont="1" applyFill="1" applyBorder="1" applyAlignment="1">
      <alignment vertical="center"/>
    </xf>
    <xf numFmtId="165" fontId="5" fillId="0" borderId="12" xfId="0" applyNumberFormat="1" applyFont="1" applyFill="1" applyBorder="1" applyAlignment="1">
      <alignment vertical="center"/>
    </xf>
    <xf numFmtId="165" fontId="5" fillId="0" borderId="7" xfId="0" applyNumberFormat="1" applyFont="1" applyFill="1" applyBorder="1" applyAlignment="1">
      <alignment horizontal="left" vertical="center" wrapText="1"/>
    </xf>
    <xf numFmtId="165" fontId="5" fillId="0" borderId="4" xfId="0" applyNumberFormat="1" applyFont="1" applyFill="1" applyBorder="1" applyAlignment="1">
      <alignment horizontal="left" vertical="center" wrapText="1"/>
    </xf>
    <xf numFmtId="165" fontId="5" fillId="0" borderId="13" xfId="0" applyNumberFormat="1" applyFont="1" applyFill="1" applyBorder="1" applyAlignment="1">
      <alignment horizontal="left" vertical="center" wrapText="1"/>
    </xf>
    <xf numFmtId="165" fontId="5" fillId="0" borderId="56" xfId="0" applyNumberFormat="1" applyFont="1" applyFill="1" applyBorder="1" applyAlignment="1">
      <alignment vertical="center"/>
    </xf>
    <xf numFmtId="165" fontId="5" fillId="0" borderId="57" xfId="0" applyNumberFormat="1" applyFont="1" applyFill="1" applyBorder="1" applyAlignment="1">
      <alignment vertical="center"/>
    </xf>
    <xf numFmtId="165" fontId="5" fillId="0" borderId="58" xfId="0" applyNumberFormat="1" applyFont="1" applyFill="1" applyBorder="1" applyAlignment="1">
      <alignment vertical="center"/>
    </xf>
    <xf numFmtId="165" fontId="5" fillId="0" borderId="7" xfId="0" applyNumberFormat="1" applyFont="1" applyFill="1" applyBorder="1" applyAlignment="1">
      <alignment vertical="center"/>
    </xf>
    <xf numFmtId="165" fontId="5" fillId="0" borderId="4" xfId="0" applyNumberFormat="1" applyFont="1" applyFill="1" applyBorder="1" applyAlignment="1">
      <alignment vertical="center"/>
    </xf>
    <xf numFmtId="165" fontId="5" fillId="0" borderId="13" xfId="0" applyNumberFormat="1" applyFont="1" applyFill="1" applyBorder="1" applyAlignment="1">
      <alignment vertical="center"/>
    </xf>
    <xf numFmtId="165" fontId="68" fillId="0" borderId="2" xfId="0" applyNumberFormat="1" applyFont="1" applyFill="1" applyBorder="1" applyAlignment="1">
      <alignment vertical="center"/>
    </xf>
    <xf numFmtId="165" fontId="68" fillId="0" borderId="8" xfId="0" applyNumberFormat="1" applyFont="1" applyFill="1" applyBorder="1" applyAlignment="1">
      <alignment vertical="center"/>
    </xf>
    <xf numFmtId="165" fontId="68" fillId="0" borderId="3" xfId="0" applyNumberFormat="1" applyFont="1" applyFill="1" applyBorder="1" applyAlignment="1">
      <alignment vertical="center"/>
    </xf>
    <xf numFmtId="165" fontId="68" fillId="0" borderId="7" xfId="0" applyNumberFormat="1" applyFont="1" applyFill="1" applyBorder="1" applyAlignment="1">
      <alignment vertical="center"/>
    </xf>
    <xf numFmtId="165" fontId="68" fillId="0" borderId="4" xfId="0" applyNumberFormat="1" applyFont="1" applyFill="1" applyBorder="1" applyAlignment="1">
      <alignment vertical="center"/>
    </xf>
    <xf numFmtId="165" fontId="68" fillId="0" borderId="13" xfId="0" applyNumberFormat="1" applyFont="1" applyFill="1" applyBorder="1" applyAlignment="1">
      <alignment vertical="center"/>
    </xf>
    <xf numFmtId="165" fontId="68" fillId="0" borderId="7" xfId="0" applyNumberFormat="1" applyFont="1" applyFill="1" applyBorder="1" applyAlignment="1">
      <alignment horizontal="left" vertical="center" wrapText="1"/>
    </xf>
    <xf numFmtId="165" fontId="68" fillId="0" borderId="4" xfId="0" applyNumberFormat="1" applyFont="1" applyFill="1" applyBorder="1" applyAlignment="1">
      <alignment horizontal="left" vertical="center" wrapText="1"/>
    </xf>
    <xf numFmtId="165" fontId="68" fillId="0" borderId="13" xfId="0" applyNumberFormat="1" applyFont="1" applyFill="1" applyBorder="1" applyAlignment="1">
      <alignment horizontal="left" vertical="center" wrapText="1"/>
    </xf>
    <xf numFmtId="0" fontId="5" fillId="0" borderId="37" xfId="0" applyNumberFormat="1" applyFont="1" applyFill="1" applyBorder="1" applyAlignment="1">
      <alignment horizontal="center" vertical="center" wrapText="1"/>
    </xf>
    <xf numFmtId="0" fontId="5" fillId="0" borderId="43" xfId="0" applyNumberFormat="1" applyFont="1" applyFill="1" applyBorder="1" applyAlignment="1">
      <alignment horizontal="center" vertical="center"/>
    </xf>
    <xf numFmtId="0" fontId="72" fillId="0" borderId="10" xfId="0" applyNumberFormat="1" applyFont="1" applyFill="1" applyBorder="1" applyAlignment="1">
      <alignment horizontal="center" vertical="top"/>
    </xf>
    <xf numFmtId="0" fontId="72" fillId="0" borderId="11" xfId="0" applyNumberFormat="1" applyFont="1" applyFill="1" applyBorder="1" applyAlignment="1">
      <alignment horizontal="center" vertical="top"/>
    </xf>
    <xf numFmtId="0" fontId="72" fillId="0" borderId="12" xfId="0" applyNumberFormat="1" applyFont="1" applyFill="1" applyBorder="1" applyAlignment="1">
      <alignment horizontal="center" vertical="top"/>
    </xf>
    <xf numFmtId="0" fontId="5" fillId="0" borderId="47" xfId="0" applyNumberFormat="1" applyFont="1" applyFill="1" applyBorder="1" applyAlignment="1">
      <alignment horizontal="center"/>
    </xf>
    <xf numFmtId="0" fontId="5" fillId="0" borderId="48" xfId="0" applyNumberFormat="1" applyFont="1" applyFill="1" applyBorder="1" applyAlignment="1">
      <alignment horizontal="center"/>
    </xf>
    <xf numFmtId="0" fontId="5" fillId="0" borderId="35" xfId="0" applyNumberFormat="1" applyFont="1" applyFill="1" applyBorder="1" applyAlignment="1">
      <alignment horizontal="center"/>
    </xf>
    <xf numFmtId="0" fontId="5" fillId="0" borderId="49" xfId="0" applyNumberFormat="1" applyFont="1" applyFill="1" applyBorder="1" applyAlignment="1">
      <alignment horizontal="center"/>
    </xf>
    <xf numFmtId="165" fontId="68" fillId="0" borderId="34" xfId="0" applyNumberFormat="1" applyFont="1" applyFill="1" applyBorder="1" applyAlignment="1">
      <alignment horizontal="left" vertical="center"/>
    </xf>
    <xf numFmtId="165" fontId="68" fillId="0" borderId="35" xfId="0" applyNumberFormat="1" applyFont="1" applyFill="1" applyBorder="1" applyAlignment="1">
      <alignment horizontal="left" vertical="center"/>
    </xf>
    <xf numFmtId="165" fontId="68" fillId="0" borderId="36" xfId="0" applyNumberFormat="1" applyFont="1" applyFill="1" applyBorder="1" applyAlignment="1">
      <alignment horizontal="left" vertical="center"/>
    </xf>
    <xf numFmtId="0" fontId="5" fillId="0" borderId="4" xfId="0" applyNumberFormat="1" applyFont="1" applyFill="1" applyBorder="1" applyAlignment="1">
      <alignment horizontal="center" wrapText="1"/>
    </xf>
    <xf numFmtId="0" fontId="5" fillId="0" borderId="33" xfId="0" applyNumberFormat="1" applyFont="1" applyFill="1" applyBorder="1" applyAlignment="1">
      <alignment horizontal="center" vertical="center"/>
    </xf>
    <xf numFmtId="0" fontId="5" fillId="0" borderId="42" xfId="0" applyNumberFormat="1" applyFont="1" applyFill="1" applyBorder="1" applyAlignment="1">
      <alignment horizontal="center" vertical="center"/>
    </xf>
    <xf numFmtId="0" fontId="5" fillId="0" borderId="34" xfId="0" applyNumberFormat="1" applyFont="1" applyFill="1" applyBorder="1" applyAlignment="1">
      <alignment horizontal="center" vertical="center"/>
    </xf>
    <xf numFmtId="0" fontId="5" fillId="0" borderId="35" xfId="0" applyNumberFormat="1" applyFont="1" applyFill="1" applyBorder="1" applyAlignment="1">
      <alignment horizontal="center" vertical="center"/>
    </xf>
    <xf numFmtId="0" fontId="5" fillId="0" borderId="36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13" xfId="0" applyNumberFormat="1" applyFont="1" applyFill="1" applyBorder="1" applyAlignment="1">
      <alignment horizontal="center" vertical="center"/>
    </xf>
    <xf numFmtId="0" fontId="5" fillId="0" borderId="37" xfId="0" applyNumberFormat="1" applyFont="1" applyFill="1" applyBorder="1" applyAlignment="1">
      <alignment horizontal="center" vertical="center"/>
    </xf>
    <xf numFmtId="0" fontId="5" fillId="0" borderId="38" xfId="0" applyNumberFormat="1" applyFont="1" applyFill="1" applyBorder="1" applyAlignment="1">
      <alignment horizontal="center" vertical="center"/>
    </xf>
    <xf numFmtId="0" fontId="5" fillId="0" borderId="39" xfId="0" applyNumberFormat="1" applyFont="1" applyFill="1" applyBorder="1" applyAlignment="1">
      <alignment horizontal="center" vertical="center"/>
    </xf>
    <xf numFmtId="0" fontId="5" fillId="0" borderId="40" xfId="0" applyNumberFormat="1" applyFont="1" applyFill="1" applyBorder="1" applyAlignment="1">
      <alignment horizontal="center" vertical="center"/>
    </xf>
    <xf numFmtId="0" fontId="5" fillId="0" borderId="41" xfId="0" applyNumberFormat="1" applyFont="1" applyFill="1" applyBorder="1" applyAlignment="1">
      <alignment horizontal="center" vertical="center" wrapText="1"/>
    </xf>
    <xf numFmtId="0" fontId="5" fillId="0" borderId="40" xfId="0" applyNumberFormat="1" applyFont="1" applyFill="1" applyBorder="1" applyAlignment="1">
      <alignment horizontal="center" vertical="center" wrapText="1"/>
    </xf>
  </cellXfs>
  <cellStyles count="485">
    <cellStyle name="_Сметы ВНИИСТ" xfId="7"/>
    <cellStyle name="_Японское море_РД - ВНИИСТ" xfId="8"/>
    <cellStyle name="20% - Accent1" xfId="9"/>
    <cellStyle name="20% - Accent2" xfId="10"/>
    <cellStyle name="20% - Accent3" xfId="11"/>
    <cellStyle name="20% - Accent4" xfId="12"/>
    <cellStyle name="20% - Accent5" xfId="13"/>
    <cellStyle name="20% - Accent6" xfId="14"/>
    <cellStyle name="20% - Акцент1 2" xfId="15"/>
    <cellStyle name="20% - Акцент1 2 2" xfId="16"/>
    <cellStyle name="20% - Акцент2 2" xfId="17"/>
    <cellStyle name="20% - Акцент2 2 2" xfId="18"/>
    <cellStyle name="20% - Акцент3 2" xfId="19"/>
    <cellStyle name="20% - Акцент3 2 2" xfId="20"/>
    <cellStyle name="20% - Акцент4 2" xfId="21"/>
    <cellStyle name="20% - Акцент4 2 2" xfId="22"/>
    <cellStyle name="20% - Акцент5 2" xfId="23"/>
    <cellStyle name="20% - Акцент5 2 2" xfId="24"/>
    <cellStyle name="20% - Акцент6 2" xfId="25"/>
    <cellStyle name="20% - Акцент6 2 2" xfId="26"/>
    <cellStyle name="20% - Акцент6 2 3" xfId="27"/>
    <cellStyle name="40% - Accent1" xfId="28"/>
    <cellStyle name="40% - Accent2" xfId="29"/>
    <cellStyle name="40% - Accent3" xfId="30"/>
    <cellStyle name="40% - Accent4" xfId="31"/>
    <cellStyle name="40% - Accent5" xfId="32"/>
    <cellStyle name="40% - Accent6" xfId="33"/>
    <cellStyle name="40% - Акцент1 2" xfId="34"/>
    <cellStyle name="40% - Акцент1 2 2" xfId="35"/>
    <cellStyle name="40% - Акцент1 2 3" xfId="36"/>
    <cellStyle name="40% - Акцент2 2" xfId="37"/>
    <cellStyle name="40% - Акцент2 2 2" xfId="38"/>
    <cellStyle name="40% - Акцент2 2 3" xfId="39"/>
    <cellStyle name="40% - Акцент3 2" xfId="40"/>
    <cellStyle name="40% - Акцент3 2 2" xfId="41"/>
    <cellStyle name="40% - Акцент4 2" xfId="42"/>
    <cellStyle name="40% - Акцент4 2 2" xfId="43"/>
    <cellStyle name="40% - Акцент4 2 3" xfId="44"/>
    <cellStyle name="40% - Акцент5 2" xfId="45"/>
    <cellStyle name="40% - Акцент5 2 2" xfId="46"/>
    <cellStyle name="40% - Акцент5 2 3" xfId="47"/>
    <cellStyle name="40% - Акцент6 2" xfId="48"/>
    <cellStyle name="40% - Акцент6 2 2" xfId="49"/>
    <cellStyle name="40% - Акцент6 2 3" xfId="50"/>
    <cellStyle name="60% - Accent1" xfId="51"/>
    <cellStyle name="60% - Accent2" xfId="52"/>
    <cellStyle name="60% - Accent3" xfId="53"/>
    <cellStyle name="60% - Accent4" xfId="54"/>
    <cellStyle name="60% - Accent5" xfId="55"/>
    <cellStyle name="60% - Accent6" xfId="56"/>
    <cellStyle name="60% - Акцент1 2" xfId="57"/>
    <cellStyle name="60% - Акцент1 2 2" xfId="58"/>
    <cellStyle name="60% - Акцент1 2 3" xfId="59"/>
    <cellStyle name="60% - Акцент2 2" xfId="60"/>
    <cellStyle name="60% - Акцент2 2 2" xfId="61"/>
    <cellStyle name="60% - Акцент2 2 3" xfId="62"/>
    <cellStyle name="60% - Акцент3 2" xfId="63"/>
    <cellStyle name="60% - Акцент3 2 2" xfId="64"/>
    <cellStyle name="60% - Акцент4 2" xfId="65"/>
    <cellStyle name="60% - Акцент4 2 2" xfId="66"/>
    <cellStyle name="60% - Акцент5 2" xfId="67"/>
    <cellStyle name="60% - Акцент5 2 2" xfId="68"/>
    <cellStyle name="60% - Акцент5 2 3" xfId="69"/>
    <cellStyle name="60% - Акцент6 2" xfId="70"/>
    <cellStyle name="60% - Акцент6 2 2" xfId="71"/>
    <cellStyle name="Accent1" xfId="72"/>
    <cellStyle name="Accent1 - 20%" xfId="73"/>
    <cellStyle name="Accent1 - 40%" xfId="74"/>
    <cellStyle name="Accent1 - 60%" xfId="75"/>
    <cellStyle name="Accent1 2" xfId="76"/>
    <cellStyle name="Accent2" xfId="77"/>
    <cellStyle name="Accent2 - 20%" xfId="78"/>
    <cellStyle name="Accent2 - 40%" xfId="79"/>
    <cellStyle name="Accent2 - 60%" xfId="80"/>
    <cellStyle name="Accent2 2" xfId="81"/>
    <cellStyle name="Accent3" xfId="82"/>
    <cellStyle name="Accent3 - 20%" xfId="83"/>
    <cellStyle name="Accent3 - 40%" xfId="84"/>
    <cellStyle name="Accent3 - 60%" xfId="85"/>
    <cellStyle name="Accent3 2" xfId="86"/>
    <cellStyle name="Accent4" xfId="87"/>
    <cellStyle name="Accent4 - 20%" xfId="88"/>
    <cellStyle name="Accent4 - 40%" xfId="89"/>
    <cellStyle name="Accent4 - 60%" xfId="90"/>
    <cellStyle name="Accent4 2" xfId="91"/>
    <cellStyle name="Accent5" xfId="92"/>
    <cellStyle name="Accent5 - 20%" xfId="93"/>
    <cellStyle name="Accent5 - 40%" xfId="94"/>
    <cellStyle name="Accent5 - 60%" xfId="95"/>
    <cellStyle name="Accent5 2" xfId="96"/>
    <cellStyle name="Accent6" xfId="97"/>
    <cellStyle name="Accent6 - 20%" xfId="98"/>
    <cellStyle name="Accent6 - 40%" xfId="99"/>
    <cellStyle name="Accent6 - 60%" xfId="100"/>
    <cellStyle name="Accent6 2" xfId="101"/>
    <cellStyle name="Bad" xfId="102"/>
    <cellStyle name="Bad 2" xfId="103"/>
    <cellStyle name="Calculation" xfId="104"/>
    <cellStyle name="Calculation 2" xfId="105"/>
    <cellStyle name="Check Cell" xfId="106"/>
    <cellStyle name="Check Cell 2" xfId="107"/>
    <cellStyle name="Emphasis 1" xfId="108"/>
    <cellStyle name="Emphasis 2" xfId="109"/>
    <cellStyle name="Emphasis 3" xfId="110"/>
    <cellStyle name="Euro" xfId="111"/>
    <cellStyle name="Euro 2" xfId="112"/>
    <cellStyle name="Euro 3" xfId="113"/>
    <cellStyle name="Euro 4" xfId="114"/>
    <cellStyle name="Euro 5" xfId="115"/>
    <cellStyle name="Euro 6" xfId="116"/>
    <cellStyle name="Euro 7" xfId="117"/>
    <cellStyle name="Euro 8" xfId="118"/>
    <cellStyle name="Euro 9" xfId="119"/>
    <cellStyle name="Explanatory Text" xfId="120"/>
    <cellStyle name="Good" xfId="121"/>
    <cellStyle name="Good 2" xfId="122"/>
    <cellStyle name="Heading 1" xfId="123"/>
    <cellStyle name="Heading 1 2" xfId="124"/>
    <cellStyle name="Heading 2" xfId="125"/>
    <cellStyle name="Heading 2 2" xfId="126"/>
    <cellStyle name="Heading 3" xfId="127"/>
    <cellStyle name="Heading 3 2" xfId="128"/>
    <cellStyle name="Heading 4" xfId="129"/>
    <cellStyle name="Heading 4 2" xfId="130"/>
    <cellStyle name="Input" xfId="131"/>
    <cellStyle name="Input 2" xfId="132"/>
    <cellStyle name="Linked Cell" xfId="133"/>
    <cellStyle name="Linked Cell 2" xfId="134"/>
    <cellStyle name="Neutral" xfId="135"/>
    <cellStyle name="Neutral 2" xfId="136"/>
    <cellStyle name="Normalny_R98-010all_rozdz" xfId="137"/>
    <cellStyle name="Note" xfId="138"/>
    <cellStyle name="Note 10" xfId="139"/>
    <cellStyle name="Note 2" xfId="140"/>
    <cellStyle name="Note 3" xfId="141"/>
    <cellStyle name="Note 4" xfId="142"/>
    <cellStyle name="Note 5" xfId="143"/>
    <cellStyle name="Note 6" xfId="144"/>
    <cellStyle name="Note 7" xfId="145"/>
    <cellStyle name="Note 8" xfId="146"/>
    <cellStyle name="Note 9" xfId="147"/>
    <cellStyle name="Output" xfId="148"/>
    <cellStyle name="Output 2" xfId="149"/>
    <cellStyle name="S0" xfId="150"/>
    <cellStyle name="S0 2" xfId="151"/>
    <cellStyle name="S1" xfId="152"/>
    <cellStyle name="S1 2" xfId="153"/>
    <cellStyle name="S10" xfId="154"/>
    <cellStyle name="S10 2" xfId="155"/>
    <cellStyle name="S11" xfId="156"/>
    <cellStyle name="S11 2" xfId="157"/>
    <cellStyle name="S12" xfId="158"/>
    <cellStyle name="S12 2" xfId="159"/>
    <cellStyle name="S13" xfId="160"/>
    <cellStyle name="S13 2" xfId="161"/>
    <cellStyle name="S13 3" xfId="162"/>
    <cellStyle name="S14" xfId="163"/>
    <cellStyle name="S14 2" xfId="164"/>
    <cellStyle name="S14 3" xfId="165"/>
    <cellStyle name="S15" xfId="166"/>
    <cellStyle name="S15 2" xfId="167"/>
    <cellStyle name="S15 3" xfId="168"/>
    <cellStyle name="S15 4" xfId="169"/>
    <cellStyle name="S16" xfId="170"/>
    <cellStyle name="S16 2" xfId="171"/>
    <cellStyle name="S16 3" xfId="172"/>
    <cellStyle name="S17" xfId="173"/>
    <cellStyle name="S17 2" xfId="174"/>
    <cellStyle name="S17 3" xfId="175"/>
    <cellStyle name="S18" xfId="176"/>
    <cellStyle name="S18 2" xfId="177"/>
    <cellStyle name="S18 3" xfId="178"/>
    <cellStyle name="S19" xfId="179"/>
    <cellStyle name="S19 2" xfId="180"/>
    <cellStyle name="S19 3" xfId="181"/>
    <cellStyle name="S2" xfId="182"/>
    <cellStyle name="S2 2" xfId="183"/>
    <cellStyle name="S20" xfId="184"/>
    <cellStyle name="S3" xfId="185"/>
    <cellStyle name="S3 2" xfId="186"/>
    <cellStyle name="S4" xfId="187"/>
    <cellStyle name="S5" xfId="188"/>
    <cellStyle name="S6" xfId="189"/>
    <cellStyle name="S6 2" xfId="190"/>
    <cellStyle name="S6 3" xfId="191"/>
    <cellStyle name="S7" xfId="192"/>
    <cellStyle name="S8" xfId="193"/>
    <cellStyle name="S8 2" xfId="194"/>
    <cellStyle name="S9" xfId="195"/>
    <cellStyle name="S9 2" xfId="196"/>
    <cellStyle name="S9 3" xfId="197"/>
    <cellStyle name="Sheet Title" xfId="198"/>
    <cellStyle name="Title" xfId="199"/>
    <cellStyle name="Total" xfId="200"/>
    <cellStyle name="Total 2" xfId="201"/>
    <cellStyle name="Warning Text" xfId="202"/>
    <cellStyle name="Акцент1 2" xfId="203"/>
    <cellStyle name="Акцент1 2 2" xfId="204"/>
    <cellStyle name="Акцент1 2 3" xfId="205"/>
    <cellStyle name="Акцент2 2" xfId="206"/>
    <cellStyle name="Акцент2 2 2" xfId="207"/>
    <cellStyle name="Акцент2 2 3" xfId="208"/>
    <cellStyle name="Акцент3 2" xfId="209"/>
    <cellStyle name="Акцент3 2 2" xfId="210"/>
    <cellStyle name="Акцент3 2 3" xfId="211"/>
    <cellStyle name="Акцент4 2" xfId="212"/>
    <cellStyle name="Акцент4 2 2" xfId="213"/>
    <cellStyle name="Акцент4 2 3" xfId="214"/>
    <cellStyle name="Акцент5 2" xfId="215"/>
    <cellStyle name="Акцент5 2 2" xfId="216"/>
    <cellStyle name="Акцент5 2 3" xfId="217"/>
    <cellStyle name="Акцент6 2" xfId="218"/>
    <cellStyle name="Акцент6 2 2" xfId="219"/>
    <cellStyle name="Акцент6 2 3" xfId="220"/>
    <cellStyle name="Ввод  2" xfId="221"/>
    <cellStyle name="Ввод  2 2" xfId="222"/>
    <cellStyle name="Ввод  2 3" xfId="223"/>
    <cellStyle name="Вывод 2" xfId="224"/>
    <cellStyle name="Вывод 2 2" xfId="225"/>
    <cellStyle name="Вывод 2 3" xfId="226"/>
    <cellStyle name="Вычисление 2" xfId="227"/>
    <cellStyle name="Вычисление 2 2" xfId="228"/>
    <cellStyle name="Вычисление 2 3" xfId="229"/>
    <cellStyle name="Заголовок 1 2" xfId="230"/>
    <cellStyle name="Заголовок 1 2 2" xfId="231"/>
    <cellStyle name="Заголовок 1 2 3" xfId="232"/>
    <cellStyle name="Заголовок 2 2" xfId="233"/>
    <cellStyle name="Заголовок 2 2 2" xfId="234"/>
    <cellStyle name="Заголовок 2 2 3" xfId="235"/>
    <cellStyle name="Заголовок 3 2" xfId="236"/>
    <cellStyle name="Заголовок 3 2 2" xfId="237"/>
    <cellStyle name="Заголовок 3 2 3" xfId="238"/>
    <cellStyle name="Заголовок 4 2" xfId="239"/>
    <cellStyle name="Заголовок 4 2 2" xfId="240"/>
    <cellStyle name="Заголовок 4 2 3" xfId="241"/>
    <cellStyle name="Итог 2" xfId="242"/>
    <cellStyle name="Итог 2 2" xfId="243"/>
    <cellStyle name="Итог 2 3" xfId="244"/>
    <cellStyle name="Контрольная ячейка 2" xfId="245"/>
    <cellStyle name="Контрольная ячейка 2 2" xfId="246"/>
    <cellStyle name="Контрольная ячейка 2 3" xfId="247"/>
    <cellStyle name="Название 2" xfId="248"/>
    <cellStyle name="Название 2 2" xfId="249"/>
    <cellStyle name="Название 2 3" xfId="250"/>
    <cellStyle name="Нейтральный 2" xfId="251"/>
    <cellStyle name="Нейтральный 2 2" xfId="252"/>
    <cellStyle name="Нейтральный 2 3" xfId="253"/>
    <cellStyle name="Обычный" xfId="0" builtinId="0"/>
    <cellStyle name="Обычный 10" xfId="254"/>
    <cellStyle name="Обычный 10 2" xfId="255"/>
    <cellStyle name="Обычный 10 3" xfId="256"/>
    <cellStyle name="Обычный 10 3 2" xfId="257"/>
    <cellStyle name="Обычный 10 4" xfId="258"/>
    <cellStyle name="Обычный 11" xfId="259"/>
    <cellStyle name="Обычный 11 2" xfId="260"/>
    <cellStyle name="Обычный 12" xfId="261"/>
    <cellStyle name="Обычный 12 2" xfId="262"/>
    <cellStyle name="Обычный 13" xfId="263"/>
    <cellStyle name="Обычный 14" xfId="264"/>
    <cellStyle name="Обычный 15" xfId="265"/>
    <cellStyle name="Обычный 16" xfId="266"/>
    <cellStyle name="Обычный 17" xfId="267"/>
    <cellStyle name="Обычный 17 2" xfId="268"/>
    <cellStyle name="Обычный 17 3" xfId="269"/>
    <cellStyle name="Обычный 18" xfId="270"/>
    <cellStyle name="Обычный 19" xfId="271"/>
    <cellStyle name="Обычный 2" xfId="272"/>
    <cellStyle name="Обычный 2 10" xfId="273"/>
    <cellStyle name="Обычный 2 10 2" xfId="274"/>
    <cellStyle name="Обычный 2 11" xfId="275"/>
    <cellStyle name="Обычный 2 12" xfId="276"/>
    <cellStyle name="Обычный 2 13" xfId="277"/>
    <cellStyle name="Обычный 2 2" xfId="278"/>
    <cellStyle name="Обычный 2 2 2" xfId="279"/>
    <cellStyle name="Обычный 2 2 2 2" xfId="6"/>
    <cellStyle name="Обычный 2 2 3" xfId="280"/>
    <cellStyle name="Обычный 2 2 3 2" xfId="281"/>
    <cellStyle name="Обычный 2 2 4" xfId="282"/>
    <cellStyle name="Обычный 2 2 5" xfId="283"/>
    <cellStyle name="Обычный 2 2 5 2" xfId="284"/>
    <cellStyle name="Обычный 2 2 6" xfId="285"/>
    <cellStyle name="Обычный 2 2 6 2" xfId="286"/>
    <cellStyle name="Обычный 2 2 7" xfId="287"/>
    <cellStyle name="Обычный 2 2 8" xfId="288"/>
    <cellStyle name="Обычный 2 2 9" xfId="289"/>
    <cellStyle name="Обычный 2 3" xfId="290"/>
    <cellStyle name="Обычный 2 3 2" xfId="291"/>
    <cellStyle name="Обычный 2 3 3" xfId="292"/>
    <cellStyle name="Обычный 2 4" xfId="293"/>
    <cellStyle name="Обычный 2 4 2" xfId="294"/>
    <cellStyle name="Обычный 2 4 2 2" xfId="295"/>
    <cellStyle name="Обычный 2 4 3" xfId="296"/>
    <cellStyle name="Обычный 2 4 4" xfId="297"/>
    <cellStyle name="Обычный 2 5" xfId="298"/>
    <cellStyle name="Обычный 2 5 2" xfId="299"/>
    <cellStyle name="Обычный 2 5 3" xfId="300"/>
    <cellStyle name="Обычный 2 6" xfId="301"/>
    <cellStyle name="Обычный 2 6 2" xfId="302"/>
    <cellStyle name="Обычный 2 6 3" xfId="303"/>
    <cellStyle name="Обычный 2 7" xfId="304"/>
    <cellStyle name="Обычный 2 7 2" xfId="305"/>
    <cellStyle name="Обычный 2 7 3" xfId="306"/>
    <cellStyle name="Обычный 2 8" xfId="307"/>
    <cellStyle name="Обычный 2 8 2" xfId="308"/>
    <cellStyle name="Обычный 2 8 3" xfId="309"/>
    <cellStyle name="Обычный 2 9" xfId="310"/>
    <cellStyle name="Обычный 2 9 2" xfId="311"/>
    <cellStyle name="Обычный 2 9 3" xfId="312"/>
    <cellStyle name="Обычный 2_Отчет Минэнерго 7.1. 3 кв. 2011" xfId="313"/>
    <cellStyle name="Обычный 20" xfId="314"/>
    <cellStyle name="Обычный 21" xfId="315"/>
    <cellStyle name="Обычный 21 2" xfId="316"/>
    <cellStyle name="Обычный 22" xfId="317"/>
    <cellStyle name="Обычный 22 2" xfId="318"/>
    <cellStyle name="Обычный 23" xfId="319"/>
    <cellStyle name="Обычный 24" xfId="4"/>
    <cellStyle name="Обычный 24 2" xfId="320"/>
    <cellStyle name="Обычный 25" xfId="321"/>
    <cellStyle name="Обычный 26" xfId="5"/>
    <cellStyle name="Обычный 3" xfId="322"/>
    <cellStyle name="Обычный 3 2" xfId="323"/>
    <cellStyle name="Обычный 3 2 2" xfId="324"/>
    <cellStyle name="Обычный 3 3" xfId="325"/>
    <cellStyle name="Обычный 3 3 2" xfId="326"/>
    <cellStyle name="Обычный 3 3 2 2" xfId="327"/>
    <cellStyle name="Обычный 3 3 3" xfId="328"/>
    <cellStyle name="Обычный 3 3_ИП 2011г от 01 06 11" xfId="329"/>
    <cellStyle name="Обычный 3 4" xfId="330"/>
    <cellStyle name="Обычный 3 4 2" xfId="331"/>
    <cellStyle name="Обычный 3 5" xfId="332"/>
    <cellStyle name="Обычный 3 6" xfId="333"/>
    <cellStyle name="Обычный 3 7" xfId="334"/>
    <cellStyle name="Обычный 3_Отчет Минэнерго 7.1. 3 кв. 2011" xfId="335"/>
    <cellStyle name="Обычный 4" xfId="336"/>
    <cellStyle name="Обычный 4 2" xfId="337"/>
    <cellStyle name="Обычный 4 3" xfId="338"/>
    <cellStyle name="Обычный 5" xfId="339"/>
    <cellStyle name="Обычный 5 2" xfId="340"/>
    <cellStyle name="Обычный 5 3" xfId="341"/>
    <cellStyle name="Обычный 6" xfId="342"/>
    <cellStyle name="Обычный 6 2" xfId="343"/>
    <cellStyle name="Обычный 7" xfId="1"/>
    <cellStyle name="Обычный 7 2" xfId="345"/>
    <cellStyle name="Обычный 7 3" xfId="344"/>
    <cellStyle name="Обычный 8" xfId="346"/>
    <cellStyle name="Обычный 8 2" xfId="347"/>
    <cellStyle name="Обычный 9" xfId="348"/>
    <cellStyle name="Плохой 2" xfId="349"/>
    <cellStyle name="Плохой 2 2" xfId="350"/>
    <cellStyle name="Плохой 2 3" xfId="351"/>
    <cellStyle name="Пояснение 2" xfId="352"/>
    <cellStyle name="Пояснение 2 2" xfId="353"/>
    <cellStyle name="Пояснение 2 3" xfId="354"/>
    <cellStyle name="Примечание 2" xfId="355"/>
    <cellStyle name="Примечание 2 2" xfId="356"/>
    <cellStyle name="Примечание 2 3" xfId="357"/>
    <cellStyle name="Примечание 2 4" xfId="358"/>
    <cellStyle name="Примечание 2 5" xfId="359"/>
    <cellStyle name="Примечание 3" xfId="360"/>
    <cellStyle name="Примечание 3 2" xfId="361"/>
    <cellStyle name="Примечание 3 3" xfId="362"/>
    <cellStyle name="Примечание 3 4" xfId="363"/>
    <cellStyle name="Процентный 2" xfId="364"/>
    <cellStyle name="Процентный 2 10" xfId="365"/>
    <cellStyle name="Процентный 2 11" xfId="366"/>
    <cellStyle name="Процентный 2 12" xfId="367"/>
    <cellStyle name="Процентный 2 13" xfId="368"/>
    <cellStyle name="Процентный 2 2" xfId="369"/>
    <cellStyle name="Процентный 2 2 2" xfId="370"/>
    <cellStyle name="Процентный 2 2 3" xfId="371"/>
    <cellStyle name="Процентный 2 2 4" xfId="372"/>
    <cellStyle name="Процентный 2 2 5" xfId="373"/>
    <cellStyle name="Процентный 2 2 6" xfId="374"/>
    <cellStyle name="Процентный 2 2 7" xfId="375"/>
    <cellStyle name="Процентный 2 2 8" xfId="376"/>
    <cellStyle name="Процентный 2 2 9" xfId="377"/>
    <cellStyle name="Процентный 2 3" xfId="378"/>
    <cellStyle name="Процентный 2 3 2" xfId="379"/>
    <cellStyle name="Процентный 2 3 3" xfId="380"/>
    <cellStyle name="Процентный 2 3 4" xfId="381"/>
    <cellStyle name="Процентный 2 3 5" xfId="382"/>
    <cellStyle name="Процентный 2 3 6" xfId="383"/>
    <cellStyle name="Процентный 2 3 7" xfId="384"/>
    <cellStyle name="Процентный 2 3 8" xfId="385"/>
    <cellStyle name="Процентный 2 3 9" xfId="386"/>
    <cellStyle name="Процентный 2 4" xfId="387"/>
    <cellStyle name="Процентный 2 4 10" xfId="388"/>
    <cellStyle name="Процентный 2 4 2" xfId="389"/>
    <cellStyle name="Процентный 2 4 3" xfId="390"/>
    <cellStyle name="Процентный 2 4 4" xfId="391"/>
    <cellStyle name="Процентный 2 4 5" xfId="392"/>
    <cellStyle name="Процентный 2 4 6" xfId="393"/>
    <cellStyle name="Процентный 2 4 7" xfId="394"/>
    <cellStyle name="Процентный 2 4 8" xfId="395"/>
    <cellStyle name="Процентный 2 4 9" xfId="396"/>
    <cellStyle name="Процентный 2 5" xfId="397"/>
    <cellStyle name="Процентный 2 6" xfId="398"/>
    <cellStyle name="Процентный 2 7" xfId="399"/>
    <cellStyle name="Процентный 2 8" xfId="400"/>
    <cellStyle name="Процентный 2 9" xfId="401"/>
    <cellStyle name="Процентный 3" xfId="402"/>
    <cellStyle name="Процентный 3 2" xfId="403"/>
    <cellStyle name="Процентный 3 3" xfId="404"/>
    <cellStyle name="Процентный 3 4" xfId="405"/>
    <cellStyle name="Процентный 3 5" xfId="406"/>
    <cellStyle name="Процентный 3 6" xfId="407"/>
    <cellStyle name="Процентный 3 7" xfId="408"/>
    <cellStyle name="Процентный 3 8" xfId="409"/>
    <cellStyle name="Процентный 3 9" xfId="410"/>
    <cellStyle name="Процентный 4" xfId="411"/>
    <cellStyle name="Процентный 4 2" xfId="412"/>
    <cellStyle name="Процентный 4 3" xfId="413"/>
    <cellStyle name="Процентный 4 4" xfId="414"/>
    <cellStyle name="Процентный 4 5" xfId="415"/>
    <cellStyle name="Процентный 4 6" xfId="416"/>
    <cellStyle name="Процентный 4 7" xfId="417"/>
    <cellStyle name="Процентный 4 8" xfId="418"/>
    <cellStyle name="Процентный 4 9" xfId="419"/>
    <cellStyle name="Процентный 5" xfId="420"/>
    <cellStyle name="Процентный 5 2" xfId="421"/>
    <cellStyle name="Процентный 5 3" xfId="422"/>
    <cellStyle name="Процентный 5 4" xfId="423"/>
    <cellStyle name="Процентный 5 5" xfId="424"/>
    <cellStyle name="Процентный 5 6" xfId="425"/>
    <cellStyle name="Процентный 5 7" xfId="426"/>
    <cellStyle name="Процентный 5 8" xfId="427"/>
    <cellStyle name="Процентный 5 9" xfId="428"/>
    <cellStyle name="Процентный 6" xfId="429"/>
    <cellStyle name="Процентный 7" xfId="430"/>
    <cellStyle name="Процентный 8" xfId="479"/>
    <cellStyle name="Связанная ячейка 2" xfId="431"/>
    <cellStyle name="Связанная ячейка 2 2" xfId="432"/>
    <cellStyle name="Связанная ячейка 2 3" xfId="433"/>
    <cellStyle name="Стиль 1" xfId="434"/>
    <cellStyle name="ТЕКСТ" xfId="435"/>
    <cellStyle name="Текст предупреждения 2" xfId="436"/>
    <cellStyle name="Текст предупреждения 2 2" xfId="437"/>
    <cellStyle name="Финансовый" xfId="2" builtinId="3"/>
    <cellStyle name="Финансовый [0] 2" xfId="438"/>
    <cellStyle name="Финансовый 10" xfId="439"/>
    <cellStyle name="Финансовый 11" xfId="440"/>
    <cellStyle name="Финансовый 12" xfId="441"/>
    <cellStyle name="Финансовый 13" xfId="442"/>
    <cellStyle name="Финансовый 14" xfId="443"/>
    <cellStyle name="Финансовый 15" xfId="478"/>
    <cellStyle name="Финансовый 16" xfId="477"/>
    <cellStyle name="Финансовый 16 2" xfId="484"/>
    <cellStyle name="Финансовый 17" xfId="483"/>
    <cellStyle name="Финансовый 18" xfId="480"/>
    <cellStyle name="Финансовый 19" xfId="482"/>
    <cellStyle name="Финансовый 2" xfId="3"/>
    <cellStyle name="Финансовый 2 10" xfId="444"/>
    <cellStyle name="Финансовый 2 10 2" xfId="445"/>
    <cellStyle name="Финансовый 2 11" xfId="446"/>
    <cellStyle name="Финансовый 2 2" xfId="447"/>
    <cellStyle name="Финансовый 2 2 2" xfId="448"/>
    <cellStyle name="Финансовый 2 2 3" xfId="449"/>
    <cellStyle name="Финансовый 2 2 4" xfId="450"/>
    <cellStyle name="Финансовый 2 2 5" xfId="451"/>
    <cellStyle name="Финансовый 2 2 6" xfId="452"/>
    <cellStyle name="Финансовый 2 2 7" xfId="453"/>
    <cellStyle name="Финансовый 2 2 8" xfId="454"/>
    <cellStyle name="Финансовый 2 2 9" xfId="455"/>
    <cellStyle name="Финансовый 2 3" xfId="456"/>
    <cellStyle name="Финансовый 2 3 2" xfId="457"/>
    <cellStyle name="Финансовый 2 4" xfId="458"/>
    <cellStyle name="Финансовый 2 5" xfId="459"/>
    <cellStyle name="Финансовый 2 6" xfId="460"/>
    <cellStyle name="Финансовый 2 7" xfId="461"/>
    <cellStyle name="Финансовый 2 8" xfId="462"/>
    <cellStyle name="Финансовый 2 9" xfId="463"/>
    <cellStyle name="Финансовый 20" xfId="481"/>
    <cellStyle name="Финансовый 3" xfId="464"/>
    <cellStyle name="Финансовый 3 2" xfId="465"/>
    <cellStyle name="Финансовый 3 3" xfId="466"/>
    <cellStyle name="Финансовый 4" xfId="467"/>
    <cellStyle name="Финансовый 4 2" xfId="468"/>
    <cellStyle name="Финансовый 5" xfId="469"/>
    <cellStyle name="Финансовый 6" xfId="470"/>
    <cellStyle name="Финансовый 7" xfId="471"/>
    <cellStyle name="Финансовый 8" xfId="472"/>
    <cellStyle name="Финансовый 9" xfId="473"/>
    <cellStyle name="Хороший 2" xfId="474"/>
    <cellStyle name="Хороший 2 2" xfId="475"/>
    <cellStyle name="Хороший 2 3" xfId="476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6.%20&#1055;&#1069;&#1057;/&#1041;&#1102;&#1076;&#1078;&#1077;&#1090;&#1080;&#1088;&#1086;&#1074;&#1072;&#1085;&#1080;&#1077;/&#1041;&#1070;&#1044;&#1046;&#1045;&#1058;%202020/&#1041;&#1080;&#1079;&#1085;&#1077;&#1089;-&#1087;&#1083;&#1072;&#1085;%202020/&#1054;&#1090;&#1095;&#1077;&#1090;%20&#1079;&#1072;%201%20&#1082;&#1074;.%202020/&#1060;&#1086;&#1088;&#1084;&#1099;%20&#1041;&#1080;&#1079;&#1085;&#1077;&#1089;-&#1087;&#1083;&#1072;&#1085;&#1072;%20&#1040;&#1054;%20&#1052;&#1086;&#1089;&#1086;&#1073;&#1083;&#1101;&#1085;&#1077;&#1088;&#1075;&#1086;%201%20&#1082;&#1074;.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извпоказатели"/>
      <sheetName val="Финпоказатели"/>
      <sheetName val="Произ_прогр"/>
      <sheetName val="Прогр_реализ"/>
      <sheetName val="БДР"/>
      <sheetName val="ДДС "/>
      <sheetName val="Баланс"/>
      <sheetName val="Дебет-кредит"/>
      <sheetName val="Заемные средства"/>
      <sheetName val="Ремонтная программа"/>
      <sheetName val="План персонал"/>
      <sheetName val="Инвестбюджет"/>
    </sheetNames>
    <sheetDataSet>
      <sheetData sheetId="0"/>
      <sheetData sheetId="1"/>
      <sheetData sheetId="2"/>
      <sheetData sheetId="3"/>
      <sheetData sheetId="4">
        <row r="60">
          <cell r="G60">
            <v>363832.5899988999</v>
          </cell>
        </row>
        <row r="70">
          <cell r="G70">
            <v>720613.589194</v>
          </cell>
        </row>
        <row r="108">
          <cell r="G108">
            <v>8558</v>
          </cell>
        </row>
        <row r="109">
          <cell r="G109">
            <v>4098.6000000000004</v>
          </cell>
        </row>
        <row r="111">
          <cell r="G111">
            <v>20524</v>
          </cell>
        </row>
        <row r="112">
          <cell r="G112">
            <v>52635.6</v>
          </cell>
        </row>
        <row r="113">
          <cell r="G113">
            <v>0</v>
          </cell>
        </row>
        <row r="114">
          <cell r="G114">
            <v>172417.05799999999</v>
          </cell>
        </row>
        <row r="115">
          <cell r="G115">
            <v>90000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52"/>
  <sheetViews>
    <sheetView view="pageBreakPreview" zoomScale="64" zoomScaleNormal="100" zoomScaleSheetLayoutView="64" workbookViewId="0">
      <selection activeCell="D17" sqref="D17"/>
    </sheetView>
  </sheetViews>
  <sheetFormatPr defaultColWidth="9.140625" defaultRowHeight="15.75" x14ac:dyDescent="0.25"/>
  <cols>
    <col min="1" max="1" width="12.85546875" style="80" customWidth="1"/>
    <col min="2" max="2" width="66" style="1" customWidth="1"/>
    <col min="3" max="3" width="18" style="1" customWidth="1"/>
    <col min="4" max="4" width="16" style="8" customWidth="1"/>
    <col min="5" max="5" width="13" style="8" customWidth="1"/>
    <col min="6" max="6" width="15.5703125" style="8" customWidth="1"/>
    <col min="7" max="7" width="17" style="8" customWidth="1"/>
    <col min="8" max="8" width="15.140625" style="8" customWidth="1"/>
    <col min="9" max="9" width="16.7109375" style="8" customWidth="1"/>
    <col min="10" max="10" width="13.85546875" style="8" customWidth="1"/>
    <col min="11" max="11" width="14.5703125" style="8" customWidth="1"/>
    <col min="12" max="12" width="11.7109375" style="8" customWidth="1"/>
    <col min="13" max="13" width="15.140625" style="8" customWidth="1"/>
    <col min="14" max="14" width="12.85546875" style="8" customWidth="1"/>
    <col min="15" max="15" width="15.5703125" style="8" customWidth="1"/>
    <col min="16" max="16" width="12.85546875" style="34" customWidth="1"/>
    <col min="17" max="17" width="18.28515625" style="34" customWidth="1"/>
    <col min="18" max="18" width="15.5703125" style="34" customWidth="1"/>
    <col min="19" max="19" width="11" style="8" customWidth="1"/>
    <col min="20" max="20" width="19.5703125" style="34" customWidth="1"/>
    <col min="21" max="16384" width="9.140625" style="1"/>
  </cols>
  <sheetData>
    <row r="1" spans="1:20" s="3" customFormat="1" ht="12" x14ac:dyDescent="0.2">
      <c r="A1" s="78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6"/>
      <c r="R1" s="6"/>
      <c r="S1" s="5"/>
      <c r="T1" s="6" t="s">
        <v>22</v>
      </c>
    </row>
    <row r="2" spans="1:20" s="3" customFormat="1" ht="24" customHeight="1" x14ac:dyDescent="0.2">
      <c r="A2" s="78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  <c r="Q2" s="6"/>
      <c r="R2" s="262" t="s">
        <v>4</v>
      </c>
      <c r="S2" s="263"/>
      <c r="T2" s="262"/>
    </row>
    <row r="3" spans="1:20" s="7" customFormat="1" ht="12.75" x14ac:dyDescent="0.2">
      <c r="A3" s="264" t="s">
        <v>23</v>
      </c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  <c r="O3" s="264"/>
      <c r="P3" s="264"/>
      <c r="Q3" s="264"/>
      <c r="R3" s="264"/>
      <c r="S3" s="265"/>
      <c r="T3" s="264"/>
    </row>
    <row r="4" spans="1:20" s="7" customFormat="1" ht="12.75" x14ac:dyDescent="0.2">
      <c r="A4" s="79"/>
      <c r="C4" s="164"/>
      <c r="D4" s="16"/>
      <c r="E4" s="16"/>
      <c r="F4" s="16"/>
      <c r="G4" s="267" t="s">
        <v>961</v>
      </c>
      <c r="H4" s="267"/>
      <c r="I4" s="16"/>
      <c r="J4" s="266">
        <v>2020</v>
      </c>
      <c r="K4" s="266"/>
      <c r="L4" s="16" t="s">
        <v>24</v>
      </c>
      <c r="M4" s="16"/>
      <c r="N4" s="16"/>
      <c r="O4" s="16"/>
      <c r="P4" s="15"/>
      <c r="Q4" s="15"/>
      <c r="R4" s="15"/>
      <c r="S4" s="16"/>
      <c r="T4" s="15"/>
    </row>
    <row r="5" spans="1:20" ht="11.25" customHeight="1" x14ac:dyDescent="0.25">
      <c r="P5" s="9"/>
      <c r="Q5" s="9"/>
      <c r="R5" s="9"/>
      <c r="T5" s="9"/>
    </row>
    <row r="6" spans="1:20" s="7" customFormat="1" ht="12.75" x14ac:dyDescent="0.2">
      <c r="A6" s="79"/>
      <c r="C6" s="164"/>
      <c r="D6" s="16"/>
      <c r="E6" s="16"/>
      <c r="F6" s="16"/>
      <c r="G6" s="257" t="s">
        <v>100</v>
      </c>
      <c r="H6" s="257"/>
      <c r="I6" s="257"/>
      <c r="J6" s="257"/>
      <c r="K6" s="257"/>
      <c r="L6" s="257"/>
      <c r="M6" s="257"/>
      <c r="N6" s="257"/>
      <c r="O6" s="257"/>
      <c r="P6" s="10"/>
      <c r="Q6" s="15"/>
      <c r="R6" s="15"/>
      <c r="S6" s="16"/>
      <c r="T6" s="15"/>
    </row>
    <row r="7" spans="1:20" s="11" customFormat="1" ht="12.75" customHeight="1" x14ac:dyDescent="0.2">
      <c r="A7" s="81"/>
      <c r="C7" s="61"/>
      <c r="D7" s="12"/>
      <c r="E7" s="12"/>
      <c r="F7" s="12"/>
      <c r="G7" s="258" t="s">
        <v>5</v>
      </c>
      <c r="H7" s="258"/>
      <c r="I7" s="258"/>
      <c r="J7" s="258"/>
      <c r="K7" s="258"/>
      <c r="L7" s="258"/>
      <c r="M7" s="258"/>
      <c r="N7" s="258"/>
      <c r="O7" s="258"/>
      <c r="P7" s="17"/>
      <c r="Q7" s="12"/>
      <c r="R7" s="13"/>
      <c r="S7" s="12"/>
      <c r="T7" s="13"/>
    </row>
    <row r="8" spans="1:20" ht="11.25" customHeight="1" x14ac:dyDescent="0.25">
      <c r="P8" s="9"/>
      <c r="Q8" s="9"/>
      <c r="R8" s="9"/>
      <c r="T8" s="9"/>
    </row>
    <row r="9" spans="1:20" s="7" customFormat="1" ht="12.75" x14ac:dyDescent="0.2">
      <c r="A9" s="79"/>
      <c r="C9" s="164"/>
      <c r="D9" s="16"/>
      <c r="E9" s="16"/>
      <c r="F9" s="16"/>
      <c r="G9" s="16"/>
      <c r="H9" s="16"/>
      <c r="I9" s="16" t="s">
        <v>6</v>
      </c>
      <c r="J9" s="266">
        <v>2020</v>
      </c>
      <c r="K9" s="266"/>
      <c r="L9" s="16" t="s">
        <v>7</v>
      </c>
      <c r="M9" s="16"/>
      <c r="N9" s="16"/>
      <c r="O9" s="16"/>
      <c r="P9" s="15"/>
      <c r="Q9" s="15"/>
      <c r="R9" s="15"/>
      <c r="S9" s="16"/>
      <c r="T9" s="15"/>
    </row>
    <row r="10" spans="1:20" ht="11.25" customHeight="1" x14ac:dyDescent="0.25">
      <c r="P10" s="9"/>
      <c r="Q10" s="8"/>
      <c r="R10" s="9"/>
      <c r="T10" s="9"/>
    </row>
    <row r="11" spans="1:20" s="7" customFormat="1" ht="12.75" x14ac:dyDescent="0.2">
      <c r="A11" s="79"/>
      <c r="C11" s="164"/>
      <c r="D11" s="16"/>
      <c r="E11" s="16"/>
      <c r="F11" s="16"/>
      <c r="G11" s="16" t="s">
        <v>8</v>
      </c>
      <c r="H11" s="259" t="s">
        <v>892</v>
      </c>
      <c r="I11" s="259"/>
      <c r="J11" s="259"/>
      <c r="K11" s="259"/>
      <c r="L11" s="259"/>
      <c r="M11" s="259"/>
      <c r="N11" s="259"/>
      <c r="O11" s="259"/>
      <c r="P11" s="259"/>
      <c r="Q11" s="15"/>
      <c r="R11" s="15"/>
      <c r="S11" s="16"/>
      <c r="T11" s="15"/>
    </row>
    <row r="12" spans="1:20" s="11" customFormat="1" ht="12.75" customHeight="1" x14ac:dyDescent="0.2">
      <c r="A12" s="81"/>
      <c r="C12" s="61"/>
      <c r="D12" s="12"/>
      <c r="E12" s="12"/>
      <c r="F12" s="12"/>
      <c r="G12" s="12"/>
      <c r="H12" s="258" t="s">
        <v>9</v>
      </c>
      <c r="I12" s="258"/>
      <c r="J12" s="258"/>
      <c r="K12" s="258"/>
      <c r="L12" s="258"/>
      <c r="M12" s="258"/>
      <c r="N12" s="258"/>
      <c r="O12" s="258"/>
      <c r="P12" s="258"/>
      <c r="Q12" s="13"/>
      <c r="R12" s="13"/>
      <c r="S12" s="12"/>
      <c r="T12" s="13"/>
    </row>
    <row r="13" spans="1:20" ht="27.2" customHeight="1" x14ac:dyDescent="0.25">
      <c r="P13" s="8"/>
      <c r="Q13" s="9"/>
      <c r="R13" s="9"/>
      <c r="T13" s="9"/>
    </row>
    <row r="14" spans="1:20" s="3" customFormat="1" ht="48" customHeight="1" x14ac:dyDescent="0.2">
      <c r="A14" s="270" t="s">
        <v>10</v>
      </c>
      <c r="B14" s="261" t="s">
        <v>11</v>
      </c>
      <c r="C14" s="261" t="s">
        <v>12</v>
      </c>
      <c r="D14" s="260" t="s">
        <v>13</v>
      </c>
      <c r="E14" s="260" t="s">
        <v>890</v>
      </c>
      <c r="F14" s="260" t="s">
        <v>891</v>
      </c>
      <c r="G14" s="261" t="s">
        <v>893</v>
      </c>
      <c r="H14" s="261"/>
      <c r="I14" s="261"/>
      <c r="J14" s="261"/>
      <c r="K14" s="261"/>
      <c r="L14" s="261"/>
      <c r="M14" s="261"/>
      <c r="N14" s="261"/>
      <c r="O14" s="261"/>
      <c r="P14" s="261"/>
      <c r="Q14" s="261" t="s">
        <v>19</v>
      </c>
      <c r="R14" s="261" t="s">
        <v>20</v>
      </c>
      <c r="S14" s="260"/>
      <c r="T14" s="261" t="s">
        <v>3</v>
      </c>
    </row>
    <row r="15" spans="1:20" s="3" customFormat="1" ht="15" customHeight="1" x14ac:dyDescent="0.2">
      <c r="A15" s="270"/>
      <c r="B15" s="261"/>
      <c r="C15" s="261"/>
      <c r="D15" s="260"/>
      <c r="E15" s="260"/>
      <c r="F15" s="260"/>
      <c r="G15" s="260" t="s">
        <v>14</v>
      </c>
      <c r="H15" s="260"/>
      <c r="I15" s="260" t="s">
        <v>15</v>
      </c>
      <c r="J15" s="260"/>
      <c r="K15" s="260" t="s">
        <v>16</v>
      </c>
      <c r="L15" s="260"/>
      <c r="M15" s="260" t="s">
        <v>17</v>
      </c>
      <c r="N15" s="260"/>
      <c r="O15" s="261" t="s">
        <v>18</v>
      </c>
      <c r="P15" s="261"/>
      <c r="Q15" s="261"/>
      <c r="R15" s="268" t="s">
        <v>21</v>
      </c>
      <c r="S15" s="269" t="s">
        <v>2</v>
      </c>
      <c r="T15" s="261"/>
    </row>
    <row r="16" spans="1:20" s="3" customFormat="1" ht="117.2" customHeight="1" x14ac:dyDescent="0.2">
      <c r="A16" s="270"/>
      <c r="B16" s="261"/>
      <c r="C16" s="261"/>
      <c r="D16" s="260"/>
      <c r="E16" s="260"/>
      <c r="F16" s="260"/>
      <c r="G16" s="62" t="s">
        <v>0</v>
      </c>
      <c r="H16" s="203" t="s">
        <v>1</v>
      </c>
      <c r="I16" s="62" t="s">
        <v>0</v>
      </c>
      <c r="J16" s="62" t="s">
        <v>1</v>
      </c>
      <c r="K16" s="62" t="s">
        <v>0</v>
      </c>
      <c r="L16" s="62" t="s">
        <v>1</v>
      </c>
      <c r="M16" s="62" t="s">
        <v>0</v>
      </c>
      <c r="N16" s="203" t="s">
        <v>1</v>
      </c>
      <c r="O16" s="62" t="s">
        <v>0</v>
      </c>
      <c r="P16" s="40" t="s">
        <v>1</v>
      </c>
      <c r="Q16" s="261"/>
      <c r="R16" s="268"/>
      <c r="S16" s="269"/>
      <c r="T16" s="261"/>
    </row>
    <row r="17" spans="1:20" s="3" customFormat="1" ht="12.75" x14ac:dyDescent="0.2">
      <c r="A17" s="82">
        <v>1</v>
      </c>
      <c r="B17" s="41">
        <v>2</v>
      </c>
      <c r="C17" s="41">
        <v>3</v>
      </c>
      <c r="D17" s="41">
        <v>4</v>
      </c>
      <c r="E17" s="41">
        <v>5</v>
      </c>
      <c r="F17" s="41">
        <v>6</v>
      </c>
      <c r="G17" s="41">
        <v>7</v>
      </c>
      <c r="H17" s="41">
        <v>8</v>
      </c>
      <c r="I17" s="41">
        <v>9</v>
      </c>
      <c r="J17" s="41">
        <v>10</v>
      </c>
      <c r="K17" s="41">
        <v>11</v>
      </c>
      <c r="L17" s="41">
        <v>12</v>
      </c>
      <c r="M17" s="41">
        <v>13</v>
      </c>
      <c r="N17" s="41">
        <v>14</v>
      </c>
      <c r="O17" s="41">
        <v>15</v>
      </c>
      <c r="P17" s="41">
        <v>16</v>
      </c>
      <c r="Q17" s="41">
        <v>17</v>
      </c>
      <c r="R17" s="41">
        <v>18</v>
      </c>
      <c r="S17" s="41">
        <v>19</v>
      </c>
      <c r="T17" s="41">
        <v>20</v>
      </c>
    </row>
    <row r="18" spans="1:20" s="3" customFormat="1" ht="20.25" customHeight="1" x14ac:dyDescent="0.2">
      <c r="A18" s="210"/>
      <c r="B18" s="211" t="s">
        <v>338</v>
      </c>
      <c r="C18" s="210"/>
      <c r="D18" s="166">
        <f t="shared" ref="D18:S18" si="0">D19+D462+D869+D1079</f>
        <v>12114.688923084001</v>
      </c>
      <c r="E18" s="166">
        <f t="shared" si="0"/>
        <v>541.60565592322939</v>
      </c>
      <c r="F18" s="166">
        <f t="shared" si="0"/>
        <v>11573.08326716077</v>
      </c>
      <c r="G18" s="166">
        <f t="shared" si="0"/>
        <v>3659.2826999999997</v>
      </c>
      <c r="H18" s="166">
        <f t="shared" si="0"/>
        <v>2205.9561180575256</v>
      </c>
      <c r="I18" s="166">
        <f t="shared" si="0"/>
        <v>591.4183076791187</v>
      </c>
      <c r="J18" s="166">
        <f t="shared" si="0"/>
        <v>578.11744613711858</v>
      </c>
      <c r="K18" s="166">
        <f t="shared" si="0"/>
        <v>846.77011487350012</v>
      </c>
      <c r="L18" s="166">
        <f t="shared" si="0"/>
        <v>789.9207308473558</v>
      </c>
      <c r="M18" s="166">
        <f t="shared" si="0"/>
        <v>964.03612054550013</v>
      </c>
      <c r="N18" s="166">
        <f t="shared" si="0"/>
        <v>837.91794107305077</v>
      </c>
      <c r="O18" s="166">
        <f t="shared" si="0"/>
        <v>1257.0581569018814</v>
      </c>
      <c r="P18" s="166">
        <f t="shared" si="0"/>
        <v>0</v>
      </c>
      <c r="Q18" s="166">
        <f t="shared" si="0"/>
        <v>1453.3265819424746</v>
      </c>
      <c r="R18" s="166">
        <f t="shared" si="0"/>
        <v>1453.3265819424746</v>
      </c>
      <c r="S18" s="166">
        <f t="shared" si="0"/>
        <v>0</v>
      </c>
      <c r="T18" s="166"/>
    </row>
    <row r="19" spans="1:20" s="3" customFormat="1" x14ac:dyDescent="0.2">
      <c r="A19" s="210"/>
      <c r="B19" s="211" t="s">
        <v>25</v>
      </c>
      <c r="C19" s="210"/>
      <c r="D19" s="166">
        <f t="shared" ref="D19:S19" si="1">D20+D24+D29+D33+D40+D48+D55+D61+D65+D81+D84+D97+D115+D121+D128+D134+D140+D144+D146+D168+D187+D209+D211+D217+D232+D236+D238+D242+D250+D265+D271+D281+D292+D302+D312+D357+D363+D374+D377+D386+D395+D413+D454+D248</f>
        <v>2817.8700120000008</v>
      </c>
      <c r="E19" s="166">
        <f t="shared" si="1"/>
        <v>126.18806413275382</v>
      </c>
      <c r="F19" s="166">
        <f t="shared" si="1"/>
        <v>2691.681947867246</v>
      </c>
      <c r="G19" s="166">
        <f t="shared" si="1"/>
        <v>723.24058044232015</v>
      </c>
      <c r="H19" s="166">
        <f t="shared" si="1"/>
        <v>499.49454290400001</v>
      </c>
      <c r="I19" s="166">
        <f t="shared" si="1"/>
        <v>90.763718396000002</v>
      </c>
      <c r="J19" s="166">
        <f t="shared" si="1"/>
        <v>76.477603411999993</v>
      </c>
      <c r="K19" s="166">
        <f t="shared" si="1"/>
        <v>130.98833733958011</v>
      </c>
      <c r="L19" s="166">
        <f t="shared" si="1"/>
        <v>188.37755597800003</v>
      </c>
      <c r="M19" s="166">
        <f t="shared" si="1"/>
        <v>307.69324786957998</v>
      </c>
      <c r="N19" s="166">
        <f t="shared" si="1"/>
        <v>234.63938351399995</v>
      </c>
      <c r="O19" s="166">
        <f t="shared" si="1"/>
        <v>193.79527683716017</v>
      </c>
      <c r="P19" s="166">
        <f t="shared" si="1"/>
        <v>0</v>
      </c>
      <c r="Q19" s="166">
        <f t="shared" si="1"/>
        <v>223.74603753832031</v>
      </c>
      <c r="R19" s="166">
        <f t="shared" si="1"/>
        <v>223.74603753832031</v>
      </c>
      <c r="S19" s="166">
        <f t="shared" si="1"/>
        <v>0</v>
      </c>
      <c r="T19" s="166"/>
    </row>
    <row r="20" spans="1:20" s="3" customFormat="1" x14ac:dyDescent="0.2">
      <c r="A20" s="210"/>
      <c r="B20" s="211" t="s">
        <v>26</v>
      </c>
      <c r="C20" s="210"/>
      <c r="D20" s="166">
        <f t="shared" ref="D20:S20" si="2">SUM(D21:D23)</f>
        <v>0</v>
      </c>
      <c r="E20" s="166">
        <f t="shared" si="2"/>
        <v>0</v>
      </c>
      <c r="F20" s="166">
        <f t="shared" si="2"/>
        <v>0</v>
      </c>
      <c r="G20" s="166">
        <f t="shared" si="2"/>
        <v>0</v>
      </c>
      <c r="H20" s="166">
        <f t="shared" si="2"/>
        <v>2.8019380139999996</v>
      </c>
      <c r="I20" s="166">
        <f t="shared" si="2"/>
        <v>0</v>
      </c>
      <c r="J20" s="166">
        <f t="shared" si="2"/>
        <v>0.25282259999999995</v>
      </c>
      <c r="K20" s="166">
        <f t="shared" si="2"/>
        <v>0</v>
      </c>
      <c r="L20" s="166">
        <f t="shared" si="2"/>
        <v>0</v>
      </c>
      <c r="M20" s="166">
        <f t="shared" si="2"/>
        <v>0</v>
      </c>
      <c r="N20" s="166">
        <f t="shared" si="2"/>
        <v>2.5491154139999996</v>
      </c>
      <c r="O20" s="166">
        <f t="shared" si="2"/>
        <v>0</v>
      </c>
      <c r="P20" s="166">
        <f t="shared" si="2"/>
        <v>0</v>
      </c>
      <c r="Q20" s="166">
        <f t="shared" si="2"/>
        <v>-2.8019380139999996</v>
      </c>
      <c r="R20" s="166">
        <f t="shared" si="2"/>
        <v>-2.8019380139999996</v>
      </c>
      <c r="S20" s="166">
        <f t="shared" si="2"/>
        <v>0</v>
      </c>
      <c r="T20" s="166"/>
    </row>
    <row r="21" spans="1:20" s="3" customFormat="1" ht="81.2" customHeight="1" x14ac:dyDescent="0.2">
      <c r="A21" s="171" t="s">
        <v>899</v>
      </c>
      <c r="B21" s="84" t="s">
        <v>478</v>
      </c>
      <c r="C21" s="171" t="s">
        <v>1885</v>
      </c>
      <c r="D21" s="87">
        <v>0</v>
      </c>
      <c r="E21" s="87">
        <v>0</v>
      </c>
      <c r="F21" s="87">
        <v>0</v>
      </c>
      <c r="G21" s="87">
        <f>I21+K21+M21+O21</f>
        <v>0</v>
      </c>
      <c r="H21" s="87">
        <v>0.271572912</v>
      </c>
      <c r="I21" s="87">
        <v>0</v>
      </c>
      <c r="J21" s="87">
        <v>0.25282259999999995</v>
      </c>
      <c r="K21" s="87">
        <v>0</v>
      </c>
      <c r="L21" s="87">
        <v>0</v>
      </c>
      <c r="M21" s="87">
        <v>0</v>
      </c>
      <c r="N21" s="87">
        <f t="shared" ref="N21:N82" si="3">H21-J21-L21</f>
        <v>1.8750312000000047E-2</v>
      </c>
      <c r="O21" s="87">
        <v>0</v>
      </c>
      <c r="P21" s="87"/>
      <c r="Q21" s="87">
        <f>G21-H21</f>
        <v>-0.271572912</v>
      </c>
      <c r="R21" s="87">
        <f>G21-H21</f>
        <v>-0.271572912</v>
      </c>
      <c r="S21" s="87"/>
      <c r="T21" s="87"/>
    </row>
    <row r="22" spans="1:20" s="3" customFormat="1" ht="40.5" customHeight="1" x14ac:dyDescent="0.2">
      <c r="A22" s="171" t="s">
        <v>899</v>
      </c>
      <c r="B22" s="84" t="s">
        <v>1609</v>
      </c>
      <c r="C22" s="171" t="s">
        <v>1886</v>
      </c>
      <c r="D22" s="87">
        <v>0</v>
      </c>
      <c r="E22" s="87">
        <v>0</v>
      </c>
      <c r="F22" s="87">
        <v>0</v>
      </c>
      <c r="G22" s="87">
        <f t="shared" ref="G22:G23" si="4">I22+K22+M22+O22</f>
        <v>0</v>
      </c>
      <c r="H22" s="87">
        <v>1.8985512E-2</v>
      </c>
      <c r="I22" s="87">
        <v>0</v>
      </c>
      <c r="J22" s="87">
        <v>0</v>
      </c>
      <c r="K22" s="87">
        <v>0</v>
      </c>
      <c r="L22" s="87">
        <v>0</v>
      </c>
      <c r="M22" s="87">
        <v>0</v>
      </c>
      <c r="N22" s="87">
        <f t="shared" si="3"/>
        <v>1.8985512E-2</v>
      </c>
      <c r="O22" s="87"/>
      <c r="P22" s="87"/>
      <c r="Q22" s="87">
        <f>G22-H22</f>
        <v>-1.8985512E-2</v>
      </c>
      <c r="R22" s="87">
        <f>G22-H22</f>
        <v>-1.8985512E-2</v>
      </c>
      <c r="S22" s="87"/>
      <c r="T22" s="87"/>
    </row>
    <row r="23" spans="1:20" s="3" customFormat="1" ht="31.5" x14ac:dyDescent="0.2">
      <c r="A23" s="171" t="s">
        <v>899</v>
      </c>
      <c r="B23" s="85" t="s">
        <v>1610</v>
      </c>
      <c r="C23" s="171" t="s">
        <v>1887</v>
      </c>
      <c r="D23" s="87">
        <v>0</v>
      </c>
      <c r="E23" s="87">
        <v>0</v>
      </c>
      <c r="F23" s="87">
        <v>0</v>
      </c>
      <c r="G23" s="87">
        <f t="shared" si="4"/>
        <v>0</v>
      </c>
      <c r="H23" s="87">
        <v>2.5113795899999998</v>
      </c>
      <c r="I23" s="87">
        <v>0</v>
      </c>
      <c r="J23" s="87">
        <v>0</v>
      </c>
      <c r="K23" s="87">
        <v>0</v>
      </c>
      <c r="L23" s="87">
        <v>0</v>
      </c>
      <c r="M23" s="87">
        <v>0</v>
      </c>
      <c r="N23" s="87">
        <f t="shared" si="3"/>
        <v>2.5113795899999998</v>
      </c>
      <c r="O23" s="87">
        <v>0</v>
      </c>
      <c r="P23" s="87"/>
      <c r="Q23" s="87">
        <f>G23-H23</f>
        <v>-2.5113795899999998</v>
      </c>
      <c r="R23" s="87">
        <f>G23-H23</f>
        <v>-2.5113795899999998</v>
      </c>
      <c r="S23" s="87"/>
      <c r="T23" s="166"/>
    </row>
    <row r="24" spans="1:20" s="3" customFormat="1" x14ac:dyDescent="0.2">
      <c r="A24" s="210"/>
      <c r="B24" s="211" t="s">
        <v>27</v>
      </c>
      <c r="C24" s="210"/>
      <c r="D24" s="166">
        <f t="shared" ref="D24:S24" si="5">SUM(D25:D28)</f>
        <v>14.424011999999999</v>
      </c>
      <c r="E24" s="166">
        <f t="shared" si="5"/>
        <v>0.8311638740338978</v>
      </c>
      <c r="F24" s="166">
        <f t="shared" si="5"/>
        <v>13.592848125966102</v>
      </c>
      <c r="G24" s="166">
        <f t="shared" si="5"/>
        <v>3.8980080000000004</v>
      </c>
      <c r="H24" s="166">
        <f t="shared" si="5"/>
        <v>9.7346550599999997</v>
      </c>
      <c r="I24" s="166">
        <f t="shared" si="5"/>
        <v>0.49203559199999991</v>
      </c>
      <c r="J24" s="166">
        <f t="shared" si="5"/>
        <v>3.2899174159999998</v>
      </c>
      <c r="K24" s="166">
        <f t="shared" si="5"/>
        <v>3.0000000000000001E-3</v>
      </c>
      <c r="L24" s="166">
        <f t="shared" si="5"/>
        <v>3.7013001319999996</v>
      </c>
      <c r="M24" s="166">
        <f t="shared" si="5"/>
        <v>3.0000000000000001E-3</v>
      </c>
      <c r="N24" s="166">
        <f t="shared" si="5"/>
        <v>2.7434375120000003</v>
      </c>
      <c r="O24" s="166">
        <f t="shared" si="5"/>
        <v>3.3999724080000004</v>
      </c>
      <c r="P24" s="166">
        <f t="shared" si="5"/>
        <v>0</v>
      </c>
      <c r="Q24" s="166">
        <f t="shared" si="5"/>
        <v>-5.8366470599999989</v>
      </c>
      <c r="R24" s="166">
        <f t="shared" si="5"/>
        <v>-5.8366470599999989</v>
      </c>
      <c r="S24" s="166">
        <f t="shared" si="5"/>
        <v>0</v>
      </c>
      <c r="T24" s="87"/>
    </row>
    <row r="25" spans="1:20" s="3" customFormat="1" ht="81.2" customHeight="1" x14ac:dyDescent="0.2">
      <c r="A25" s="171" t="s">
        <v>899</v>
      </c>
      <c r="B25" s="84" t="s">
        <v>479</v>
      </c>
      <c r="C25" s="171" t="s">
        <v>1888</v>
      </c>
      <c r="D25" s="87">
        <v>0.88708799999999999</v>
      </c>
      <c r="E25" s="87">
        <v>0</v>
      </c>
      <c r="F25" s="87">
        <v>0.88708799999999999</v>
      </c>
      <c r="G25" s="87">
        <f t="shared" ref="G25:G28" si="6">I25+K25+M25+O25</f>
        <v>1.2E-2</v>
      </c>
      <c r="H25" s="87">
        <v>8.5344000000000001E-4</v>
      </c>
      <c r="I25" s="87">
        <v>2.35116E-4</v>
      </c>
      <c r="J25" s="87">
        <v>2.35116E-4</v>
      </c>
      <c r="K25" s="87">
        <v>3.0000000000000001E-3</v>
      </c>
      <c r="L25" s="87">
        <v>2.9893199999999996E-4</v>
      </c>
      <c r="M25" s="87">
        <v>3.0000000000000001E-3</v>
      </c>
      <c r="N25" s="87">
        <f t="shared" si="3"/>
        <v>3.1939199999999999E-4</v>
      </c>
      <c r="O25" s="87">
        <v>5.7648839999999996E-3</v>
      </c>
      <c r="P25" s="87"/>
      <c r="Q25" s="87">
        <f>G25-H25</f>
        <v>1.114656E-2</v>
      </c>
      <c r="R25" s="87">
        <f>G25-H25</f>
        <v>1.114656E-2</v>
      </c>
      <c r="S25" s="87"/>
      <c r="T25" s="87"/>
    </row>
    <row r="26" spans="1:20" s="3" customFormat="1" ht="60.75" customHeight="1" x14ac:dyDescent="0.2">
      <c r="A26" s="171" t="s">
        <v>899</v>
      </c>
      <c r="B26" s="84" t="s">
        <v>28</v>
      </c>
      <c r="C26" s="171" t="s">
        <v>1889</v>
      </c>
      <c r="D26" s="87">
        <v>10.062887999999999</v>
      </c>
      <c r="E26" s="87">
        <v>0.8311638740338978</v>
      </c>
      <c r="F26" s="87">
        <v>9.2317241259661014</v>
      </c>
      <c r="G26" s="87">
        <f t="shared" si="6"/>
        <v>0.4239719999999999</v>
      </c>
      <c r="H26" s="87">
        <v>6.8366054079999996</v>
      </c>
      <c r="I26" s="87">
        <v>0.4239719999999999</v>
      </c>
      <c r="J26" s="87">
        <v>3.2218538240000001</v>
      </c>
      <c r="K26" s="87">
        <v>0</v>
      </c>
      <c r="L26" s="87">
        <v>3.6147515839999995</v>
      </c>
      <c r="M26" s="87">
        <v>0</v>
      </c>
      <c r="N26" s="87">
        <f t="shared" si="3"/>
        <v>0</v>
      </c>
      <c r="O26" s="87">
        <v>0</v>
      </c>
      <c r="P26" s="87"/>
      <c r="Q26" s="87">
        <f>G26-H26</f>
        <v>-6.4126334079999996</v>
      </c>
      <c r="R26" s="87">
        <f>G26-H26</f>
        <v>-6.4126334079999996</v>
      </c>
      <c r="S26" s="87"/>
      <c r="T26" s="87"/>
    </row>
    <row r="27" spans="1:20" s="3" customFormat="1" ht="20.25" customHeight="1" x14ac:dyDescent="0.2">
      <c r="A27" s="171" t="s">
        <v>899</v>
      </c>
      <c r="B27" s="84" t="s">
        <v>480</v>
      </c>
      <c r="C27" s="171" t="s">
        <v>1890</v>
      </c>
      <c r="D27" s="87">
        <v>3.4740360000000003</v>
      </c>
      <c r="E27" s="87">
        <v>0</v>
      </c>
      <c r="F27" s="87">
        <v>3.4740360000000003</v>
      </c>
      <c r="G27" s="87">
        <f t="shared" si="6"/>
        <v>3.4620360000000003</v>
      </c>
      <c r="H27" s="87">
        <v>2.8797013759999999</v>
      </c>
      <c r="I27" s="87">
        <v>6.7828475999999999E-2</v>
      </c>
      <c r="J27" s="87">
        <v>6.7828475999999999E-2</v>
      </c>
      <c r="K27" s="87">
        <v>0</v>
      </c>
      <c r="L27" s="87">
        <v>8.6249616000000029E-2</v>
      </c>
      <c r="M27" s="87">
        <v>0</v>
      </c>
      <c r="N27" s="87">
        <f t="shared" si="3"/>
        <v>2.7256232840000001</v>
      </c>
      <c r="O27" s="87">
        <v>3.3942075240000005</v>
      </c>
      <c r="P27" s="87"/>
      <c r="Q27" s="87">
        <f>G27-H27</f>
        <v>0.58233462400000047</v>
      </c>
      <c r="R27" s="87">
        <f>G27-H27</f>
        <v>0.58233462400000047</v>
      </c>
      <c r="S27" s="87"/>
      <c r="T27" s="87"/>
    </row>
    <row r="28" spans="1:20" s="3" customFormat="1" ht="40.5" customHeight="1" x14ac:dyDescent="0.2">
      <c r="A28" s="171" t="s">
        <v>2791</v>
      </c>
      <c r="B28" s="84" t="s">
        <v>908</v>
      </c>
      <c r="C28" s="171" t="s">
        <v>1891</v>
      </c>
      <c r="D28" s="87">
        <v>0</v>
      </c>
      <c r="E28" s="87">
        <v>0</v>
      </c>
      <c r="F28" s="87">
        <v>0</v>
      </c>
      <c r="G28" s="87">
        <f t="shared" si="6"/>
        <v>0</v>
      </c>
      <c r="H28" s="87">
        <v>1.7494836E-2</v>
      </c>
      <c r="I28" s="87">
        <v>0</v>
      </c>
      <c r="J28" s="87">
        <v>0</v>
      </c>
      <c r="K28" s="87">
        <v>0</v>
      </c>
      <c r="L28" s="87">
        <v>0</v>
      </c>
      <c r="M28" s="87">
        <v>0</v>
      </c>
      <c r="N28" s="87">
        <f t="shared" si="3"/>
        <v>1.7494836E-2</v>
      </c>
      <c r="O28" s="87">
        <v>0</v>
      </c>
      <c r="P28" s="87"/>
      <c r="Q28" s="87">
        <f>G28-H28</f>
        <v>-1.7494836E-2</v>
      </c>
      <c r="R28" s="87">
        <f>G28-H28</f>
        <v>-1.7494836E-2</v>
      </c>
      <c r="S28" s="87"/>
      <c r="T28" s="166"/>
    </row>
    <row r="29" spans="1:20" s="3" customFormat="1" x14ac:dyDescent="0.2">
      <c r="A29" s="210"/>
      <c r="B29" s="211" t="s">
        <v>339</v>
      </c>
      <c r="C29" s="210"/>
      <c r="D29" s="166">
        <f t="shared" ref="D29:S29" si="7">SUM(D30:D32)</f>
        <v>4.8004440000000006</v>
      </c>
      <c r="E29" s="166">
        <f t="shared" si="7"/>
        <v>0</v>
      </c>
      <c r="F29" s="166">
        <f t="shared" si="7"/>
        <v>4.8004440000000006</v>
      </c>
      <c r="G29" s="166">
        <f t="shared" si="7"/>
        <v>4.7764439999999997</v>
      </c>
      <c r="H29" s="166">
        <f t="shared" si="7"/>
        <v>4.2730034220000004</v>
      </c>
      <c r="I29" s="166">
        <f t="shared" si="7"/>
        <v>9.3580428000000007E-2</v>
      </c>
      <c r="J29" s="166">
        <f t="shared" si="7"/>
        <v>9.3580428000000007E-2</v>
      </c>
      <c r="K29" s="166">
        <f t="shared" si="7"/>
        <v>4.6828635719999987</v>
      </c>
      <c r="L29" s="166">
        <f t="shared" si="7"/>
        <v>4.1598318059999997</v>
      </c>
      <c r="M29" s="166">
        <f t="shared" si="7"/>
        <v>0</v>
      </c>
      <c r="N29" s="166">
        <f t="shared" si="7"/>
        <v>1.9591188000000002E-2</v>
      </c>
      <c r="O29" s="166">
        <f t="shared" si="7"/>
        <v>0</v>
      </c>
      <c r="P29" s="166">
        <f t="shared" si="7"/>
        <v>0</v>
      </c>
      <c r="Q29" s="166">
        <f t="shared" si="7"/>
        <v>0.50344057799999897</v>
      </c>
      <c r="R29" s="166">
        <f t="shared" si="7"/>
        <v>0.50344057799999897</v>
      </c>
      <c r="S29" s="166">
        <f t="shared" si="7"/>
        <v>0</v>
      </c>
      <c r="T29" s="87"/>
    </row>
    <row r="30" spans="1:20" s="3" customFormat="1" ht="20.25" customHeight="1" x14ac:dyDescent="0.2">
      <c r="A30" s="171" t="s">
        <v>899</v>
      </c>
      <c r="B30" s="84" t="s">
        <v>481</v>
      </c>
      <c r="C30" s="171" t="s">
        <v>1892</v>
      </c>
      <c r="D30" s="87">
        <v>2.057328</v>
      </c>
      <c r="E30" s="87">
        <v>0</v>
      </c>
      <c r="F30" s="87">
        <v>2.057328</v>
      </c>
      <c r="G30" s="87">
        <f t="shared" ref="G30:G32" si="8">I30+K30+M30+O30</f>
        <v>2.045328</v>
      </c>
      <c r="H30" s="87">
        <v>1.9550981420000002</v>
      </c>
      <c r="I30" s="87">
        <v>4.0072212000000003E-2</v>
      </c>
      <c r="J30" s="87">
        <v>4.0072212000000003E-2</v>
      </c>
      <c r="K30" s="87">
        <v>2.0052557879999999</v>
      </c>
      <c r="L30" s="87">
        <v>1.9150259300000001</v>
      </c>
      <c r="M30" s="87">
        <v>0</v>
      </c>
      <c r="N30" s="87">
        <f t="shared" si="3"/>
        <v>0</v>
      </c>
      <c r="O30" s="87">
        <v>0</v>
      </c>
      <c r="P30" s="87"/>
      <c r="Q30" s="87">
        <f>G30-H30</f>
        <v>9.022985799999983E-2</v>
      </c>
      <c r="R30" s="87">
        <f>G30-H30</f>
        <v>9.022985799999983E-2</v>
      </c>
      <c r="S30" s="87"/>
      <c r="T30" s="87"/>
    </row>
    <row r="31" spans="1:20" s="3" customFormat="1" ht="60.75" customHeight="1" x14ac:dyDescent="0.2">
      <c r="A31" s="171" t="s">
        <v>899</v>
      </c>
      <c r="B31" s="170" t="s">
        <v>1611</v>
      </c>
      <c r="C31" s="171" t="s">
        <v>1893</v>
      </c>
      <c r="D31" s="87">
        <v>0</v>
      </c>
      <c r="E31" s="87">
        <v>0</v>
      </c>
      <c r="F31" s="87">
        <v>0</v>
      </c>
      <c r="G31" s="87">
        <f t="shared" si="8"/>
        <v>0</v>
      </c>
      <c r="H31" s="87">
        <v>1.9591188000000002E-2</v>
      </c>
      <c r="I31" s="87">
        <v>0</v>
      </c>
      <c r="J31" s="87">
        <v>0</v>
      </c>
      <c r="K31" s="87">
        <v>0</v>
      </c>
      <c r="L31" s="87">
        <v>0</v>
      </c>
      <c r="M31" s="87">
        <v>0</v>
      </c>
      <c r="N31" s="87">
        <f t="shared" si="3"/>
        <v>1.9591188000000002E-2</v>
      </c>
      <c r="O31" s="87"/>
      <c r="P31" s="87"/>
      <c r="Q31" s="87">
        <f>G31-H31</f>
        <v>-1.9591188000000002E-2</v>
      </c>
      <c r="R31" s="87">
        <f>G31-H31</f>
        <v>-1.9591188000000002E-2</v>
      </c>
      <c r="S31" s="87"/>
      <c r="T31" s="166"/>
    </row>
    <row r="32" spans="1:20" s="3" customFormat="1" ht="60.75" customHeight="1" x14ac:dyDescent="0.2">
      <c r="A32" s="171" t="s">
        <v>899</v>
      </c>
      <c r="B32" s="84" t="s">
        <v>482</v>
      </c>
      <c r="C32" s="171" t="s">
        <v>1894</v>
      </c>
      <c r="D32" s="87">
        <v>2.7431160000000001</v>
      </c>
      <c r="E32" s="87">
        <v>0</v>
      </c>
      <c r="F32" s="87">
        <v>2.7431160000000001</v>
      </c>
      <c r="G32" s="87">
        <f t="shared" si="8"/>
        <v>2.7311159999999992</v>
      </c>
      <c r="H32" s="87">
        <v>2.298314092</v>
      </c>
      <c r="I32" s="87">
        <v>5.3508216000000004E-2</v>
      </c>
      <c r="J32" s="87">
        <v>5.3508216000000004E-2</v>
      </c>
      <c r="K32" s="87">
        <v>2.6776077839999992</v>
      </c>
      <c r="L32" s="87">
        <v>2.244805876</v>
      </c>
      <c r="M32" s="87">
        <v>0</v>
      </c>
      <c r="N32" s="87">
        <f t="shared" si="3"/>
        <v>0</v>
      </c>
      <c r="O32" s="87">
        <v>0</v>
      </c>
      <c r="P32" s="87"/>
      <c r="Q32" s="87">
        <f>G32-H32</f>
        <v>0.43280190799999918</v>
      </c>
      <c r="R32" s="87">
        <f>G32-H32</f>
        <v>0.43280190799999918</v>
      </c>
      <c r="S32" s="87"/>
      <c r="T32" s="87"/>
    </row>
    <row r="33" spans="1:20" s="3" customFormat="1" x14ac:dyDescent="0.2">
      <c r="A33" s="210"/>
      <c r="B33" s="211" t="s">
        <v>29</v>
      </c>
      <c r="C33" s="210"/>
      <c r="D33" s="166">
        <f t="shared" ref="D33:S33" si="9">SUM(D34:D39)</f>
        <v>74.636232000000007</v>
      </c>
      <c r="E33" s="166">
        <f t="shared" si="9"/>
        <v>0</v>
      </c>
      <c r="F33" s="166">
        <f t="shared" si="9"/>
        <v>74.636232000000007</v>
      </c>
      <c r="G33" s="166">
        <f t="shared" si="9"/>
        <v>5.8031759999999988</v>
      </c>
      <c r="H33" s="166">
        <f t="shared" si="9"/>
        <v>2.5121281679999998</v>
      </c>
      <c r="I33" s="166">
        <f t="shared" si="9"/>
        <v>0.103236888</v>
      </c>
      <c r="J33" s="166">
        <f t="shared" si="9"/>
        <v>0.103236888</v>
      </c>
      <c r="K33" s="166">
        <f t="shared" si="9"/>
        <v>1.7220570000000002</v>
      </c>
      <c r="L33" s="166">
        <f t="shared" si="9"/>
        <v>0.13127448</v>
      </c>
      <c r="M33" s="166">
        <f t="shared" si="9"/>
        <v>1.1882010000000001</v>
      </c>
      <c r="N33" s="166">
        <f t="shared" si="9"/>
        <v>2.2776168000000001</v>
      </c>
      <c r="O33" s="166">
        <f t="shared" si="9"/>
        <v>2.7896811120000002</v>
      </c>
      <c r="P33" s="166">
        <f t="shared" si="9"/>
        <v>0</v>
      </c>
      <c r="Q33" s="166">
        <f t="shared" si="9"/>
        <v>3.2910478320000003</v>
      </c>
      <c r="R33" s="166">
        <f t="shared" si="9"/>
        <v>3.2910478320000003</v>
      </c>
      <c r="S33" s="166">
        <f t="shared" si="9"/>
        <v>0</v>
      </c>
      <c r="T33" s="87"/>
    </row>
    <row r="34" spans="1:20" ht="31.5" x14ac:dyDescent="0.25">
      <c r="A34" s="171" t="s">
        <v>899</v>
      </c>
      <c r="B34" s="84" t="s">
        <v>483</v>
      </c>
      <c r="C34" s="171" t="s">
        <v>1895</v>
      </c>
      <c r="D34" s="87">
        <v>2.7871079999999999</v>
      </c>
      <c r="E34" s="87">
        <v>0</v>
      </c>
      <c r="F34" s="87">
        <v>2.7871080000000004</v>
      </c>
      <c r="G34" s="87">
        <f t="shared" ref="G34:G39" si="10">I34+K34+M34+O34</f>
        <v>0.51651599999999998</v>
      </c>
      <c r="H34" s="87">
        <v>2.1741040439999999</v>
      </c>
      <c r="I34" s="87">
        <v>1.0119612000000002E-2</v>
      </c>
      <c r="J34" s="87">
        <v>1.0119612000000002E-2</v>
      </c>
      <c r="K34" s="87">
        <v>0</v>
      </c>
      <c r="L34" s="87">
        <v>1.2867947999999999E-2</v>
      </c>
      <c r="M34" s="87">
        <v>0</v>
      </c>
      <c r="N34" s="87">
        <f t="shared" si="3"/>
        <v>2.1511164840000001</v>
      </c>
      <c r="O34" s="87">
        <v>0.50639638799999998</v>
      </c>
      <c r="P34" s="87"/>
      <c r="Q34" s="87">
        <f t="shared" ref="Q34:Q39" si="11">G34-H34</f>
        <v>-1.6575880439999999</v>
      </c>
      <c r="R34" s="87">
        <f t="shared" ref="R34:R39" si="12">G34-H34</f>
        <v>-1.6575880439999999</v>
      </c>
      <c r="S34" s="87"/>
      <c r="T34" s="87"/>
    </row>
    <row r="35" spans="1:20" ht="47.25" x14ac:dyDescent="0.25">
      <c r="A35" s="171" t="s">
        <v>899</v>
      </c>
      <c r="B35" s="84" t="s">
        <v>484</v>
      </c>
      <c r="C35" s="171" t="s">
        <v>1896</v>
      </c>
      <c r="D35" s="87">
        <v>64.162464</v>
      </c>
      <c r="E35" s="87">
        <v>0</v>
      </c>
      <c r="F35" s="87">
        <v>64.162464</v>
      </c>
      <c r="G35" s="87">
        <f t="shared" si="10"/>
        <v>3.6</v>
      </c>
      <c r="H35" s="87">
        <v>0.25603556399999999</v>
      </c>
      <c r="I35" s="87">
        <v>7.0531475999999996E-2</v>
      </c>
      <c r="J35" s="87">
        <v>7.0531475999999996E-2</v>
      </c>
      <c r="K35" s="87">
        <v>0.9</v>
      </c>
      <c r="L35" s="87">
        <v>8.9686728000000007E-2</v>
      </c>
      <c r="M35" s="87">
        <v>0.9</v>
      </c>
      <c r="N35" s="87">
        <f t="shared" si="3"/>
        <v>9.5817360000000004E-2</v>
      </c>
      <c r="O35" s="87">
        <v>1.7294685240000001</v>
      </c>
      <c r="P35" s="87"/>
      <c r="Q35" s="87">
        <f t="shared" si="11"/>
        <v>3.3439644360000003</v>
      </c>
      <c r="R35" s="87">
        <f t="shared" si="12"/>
        <v>3.3439644360000003</v>
      </c>
      <c r="S35" s="87"/>
      <c r="T35" s="87"/>
    </row>
    <row r="36" spans="1:20" ht="31.5" x14ac:dyDescent="0.25">
      <c r="A36" s="171" t="s">
        <v>899</v>
      </c>
      <c r="B36" s="84" t="s">
        <v>485</v>
      </c>
      <c r="C36" s="171" t="s">
        <v>1897</v>
      </c>
      <c r="D36" s="87">
        <v>7.1528040000000006</v>
      </c>
      <c r="E36" s="87">
        <v>0</v>
      </c>
      <c r="F36" s="87">
        <v>7.1528040000000006</v>
      </c>
      <c r="G36" s="87">
        <f t="shared" si="10"/>
        <v>1.1528039999999997</v>
      </c>
      <c r="H36" s="87">
        <v>8.1988559999999988E-2</v>
      </c>
      <c r="I36" s="87">
        <v>2.25858E-2</v>
      </c>
      <c r="J36" s="87">
        <v>2.25858E-2</v>
      </c>
      <c r="K36" s="87">
        <v>0.28820099999999998</v>
      </c>
      <c r="L36" s="87">
        <v>2.8719803999999991E-2</v>
      </c>
      <c r="M36" s="87">
        <v>0.28820099999999998</v>
      </c>
      <c r="N36" s="87">
        <f t="shared" si="3"/>
        <v>3.0682955999999994E-2</v>
      </c>
      <c r="O36" s="87">
        <v>0.55381619999999987</v>
      </c>
      <c r="P36" s="87"/>
      <c r="Q36" s="87">
        <f t="shared" si="11"/>
        <v>1.0708154399999996</v>
      </c>
      <c r="R36" s="87">
        <f t="shared" si="12"/>
        <v>1.0708154399999996</v>
      </c>
      <c r="S36" s="87"/>
      <c r="T36" s="87"/>
    </row>
    <row r="37" spans="1:20" ht="20.25" customHeight="1" x14ac:dyDescent="0.25">
      <c r="A37" s="171" t="s">
        <v>2791</v>
      </c>
      <c r="B37" s="84" t="s">
        <v>1612</v>
      </c>
      <c r="C37" s="171" t="s">
        <v>1898</v>
      </c>
      <c r="D37" s="87">
        <v>0.21442799999999998</v>
      </c>
      <c r="E37" s="87">
        <v>0</v>
      </c>
      <c r="F37" s="87">
        <v>0.21442800000000001</v>
      </c>
      <c r="G37" s="87">
        <f t="shared" si="10"/>
        <v>0.21442800000000001</v>
      </c>
      <c r="H37" s="87">
        <v>0</v>
      </c>
      <c r="I37" s="87">
        <v>0</v>
      </c>
      <c r="J37" s="87">
        <v>0</v>
      </c>
      <c r="K37" s="87">
        <v>0.21442800000000001</v>
      </c>
      <c r="L37" s="87">
        <v>0</v>
      </c>
      <c r="M37" s="87">
        <v>0</v>
      </c>
      <c r="N37" s="87">
        <f t="shared" si="3"/>
        <v>0</v>
      </c>
      <c r="O37" s="87">
        <v>0</v>
      </c>
      <c r="P37" s="87"/>
      <c r="Q37" s="87">
        <f t="shared" si="11"/>
        <v>0.21442800000000001</v>
      </c>
      <c r="R37" s="87">
        <f t="shared" si="12"/>
        <v>0.21442800000000001</v>
      </c>
      <c r="S37" s="87"/>
      <c r="T37" s="87"/>
    </row>
    <row r="38" spans="1:20" ht="81.2" customHeight="1" x14ac:dyDescent="0.25">
      <c r="A38" s="171" t="s">
        <v>2791</v>
      </c>
      <c r="B38" s="170" t="s">
        <v>1613</v>
      </c>
      <c r="C38" s="171" t="s">
        <v>1899</v>
      </c>
      <c r="D38" s="87">
        <v>0.122304</v>
      </c>
      <c r="E38" s="87">
        <v>0</v>
      </c>
      <c r="F38" s="87">
        <v>0.122304</v>
      </c>
      <c r="G38" s="87">
        <f t="shared" si="10"/>
        <v>0.122304</v>
      </c>
      <c r="H38" s="87">
        <v>0</v>
      </c>
      <c r="I38" s="87">
        <v>0</v>
      </c>
      <c r="J38" s="87">
        <v>0</v>
      </c>
      <c r="K38" s="87">
        <v>0.122304</v>
      </c>
      <c r="L38" s="87">
        <v>0</v>
      </c>
      <c r="M38" s="87">
        <v>0</v>
      </c>
      <c r="N38" s="87">
        <f t="shared" si="3"/>
        <v>0</v>
      </c>
      <c r="O38" s="87">
        <v>0</v>
      </c>
      <c r="P38" s="87"/>
      <c r="Q38" s="87">
        <f t="shared" si="11"/>
        <v>0.122304</v>
      </c>
      <c r="R38" s="87">
        <f t="shared" si="12"/>
        <v>0.122304</v>
      </c>
      <c r="S38" s="87"/>
      <c r="T38" s="166"/>
    </row>
    <row r="39" spans="1:20" ht="81.2" customHeight="1" x14ac:dyDescent="0.25">
      <c r="A39" s="171" t="s">
        <v>2791</v>
      </c>
      <c r="B39" s="84" t="s">
        <v>486</v>
      </c>
      <c r="C39" s="171" t="s">
        <v>1900</v>
      </c>
      <c r="D39" s="87">
        <v>0.19712399999999999</v>
      </c>
      <c r="E39" s="87">
        <v>0</v>
      </c>
      <c r="F39" s="87">
        <v>0.19712399999999999</v>
      </c>
      <c r="G39" s="87">
        <f t="shared" si="10"/>
        <v>0.19712399999999999</v>
      </c>
      <c r="H39" s="87">
        <v>0</v>
      </c>
      <c r="I39" s="87">
        <v>0</v>
      </c>
      <c r="J39" s="87">
        <v>0</v>
      </c>
      <c r="K39" s="87">
        <v>0.19712399999999999</v>
      </c>
      <c r="L39" s="87">
        <v>0</v>
      </c>
      <c r="M39" s="87">
        <v>0</v>
      </c>
      <c r="N39" s="87">
        <f t="shared" si="3"/>
        <v>0</v>
      </c>
      <c r="O39" s="87">
        <v>0</v>
      </c>
      <c r="P39" s="87"/>
      <c r="Q39" s="87">
        <f t="shared" si="11"/>
        <v>0.19712399999999999</v>
      </c>
      <c r="R39" s="87">
        <f t="shared" si="12"/>
        <v>0.19712399999999999</v>
      </c>
      <c r="S39" s="87"/>
      <c r="T39" s="87"/>
    </row>
    <row r="40" spans="1:20" x14ac:dyDescent="0.25">
      <c r="A40" s="210"/>
      <c r="B40" s="211" t="s">
        <v>30</v>
      </c>
      <c r="C40" s="210"/>
      <c r="D40" s="166">
        <f t="shared" ref="D40:S40" si="13">SUM(D41:D47)</f>
        <v>4.747452</v>
      </c>
      <c r="E40" s="166">
        <f t="shared" si="13"/>
        <v>0.23460521715254246</v>
      </c>
      <c r="F40" s="166">
        <f t="shared" si="13"/>
        <v>4.5128467828474568</v>
      </c>
      <c r="G40" s="166">
        <f t="shared" si="13"/>
        <v>3.4295591239999998</v>
      </c>
      <c r="H40" s="166">
        <f t="shared" si="13"/>
        <v>2.2049515959999999</v>
      </c>
      <c r="I40" s="166">
        <f t="shared" si="13"/>
        <v>1.5360462420000007</v>
      </c>
      <c r="J40" s="166">
        <f t="shared" si="13"/>
        <v>1.9353687480000001</v>
      </c>
      <c r="K40" s="166">
        <f t="shared" si="13"/>
        <v>1.3640911079999998</v>
      </c>
      <c r="L40" s="166">
        <f t="shared" si="13"/>
        <v>0.1958290119999998</v>
      </c>
      <c r="M40" s="166">
        <f t="shared" si="13"/>
        <v>0.5294217739999999</v>
      </c>
      <c r="N40" s="166">
        <f t="shared" si="13"/>
        <v>7.3753835999999948E-2</v>
      </c>
      <c r="O40" s="166">
        <f t="shared" si="13"/>
        <v>0</v>
      </c>
      <c r="P40" s="166">
        <f t="shared" si="13"/>
        <v>0</v>
      </c>
      <c r="Q40" s="166">
        <f t="shared" si="13"/>
        <v>1.2246075280000002</v>
      </c>
      <c r="R40" s="166">
        <f t="shared" si="13"/>
        <v>1.2246075280000002</v>
      </c>
      <c r="S40" s="166">
        <f t="shared" si="13"/>
        <v>0</v>
      </c>
      <c r="T40" s="87"/>
    </row>
    <row r="41" spans="1:20" ht="47.25" x14ac:dyDescent="0.25">
      <c r="A41" s="171" t="s">
        <v>899</v>
      </c>
      <c r="B41" s="84" t="s">
        <v>487</v>
      </c>
      <c r="C41" s="171" t="s">
        <v>1901</v>
      </c>
      <c r="D41" s="87">
        <v>0.40573200000000004</v>
      </c>
      <c r="E41" s="87">
        <v>0</v>
      </c>
      <c r="F41" s="87">
        <v>0.40573200000000004</v>
      </c>
      <c r="G41" s="87">
        <f t="shared" ref="G41:G47" si="14">I41+K41+M41+O41</f>
        <v>0.1403951240000004</v>
      </c>
      <c r="H41" s="87">
        <v>0.45650498</v>
      </c>
      <c r="I41" s="87">
        <v>0.1403951240000004</v>
      </c>
      <c r="J41" s="87">
        <v>0.45650498</v>
      </c>
      <c r="K41" s="87">
        <v>0</v>
      </c>
      <c r="L41" s="87">
        <v>0</v>
      </c>
      <c r="M41" s="87">
        <v>0</v>
      </c>
      <c r="N41" s="87">
        <f t="shared" si="3"/>
        <v>0</v>
      </c>
      <c r="O41" s="87">
        <v>0</v>
      </c>
      <c r="P41" s="87"/>
      <c r="Q41" s="87">
        <f t="shared" ref="Q41:Q47" si="15">G41-H41</f>
        <v>-0.31610985599999963</v>
      </c>
      <c r="R41" s="87">
        <f t="shared" ref="R41:R47" si="16">G41-H41</f>
        <v>-0.31610985599999963</v>
      </c>
      <c r="S41" s="87"/>
      <c r="T41" s="87"/>
    </row>
    <row r="42" spans="1:20" ht="63" x14ac:dyDescent="0.25">
      <c r="A42" s="171" t="s">
        <v>899</v>
      </c>
      <c r="B42" s="84" t="s">
        <v>340</v>
      </c>
      <c r="C42" s="171" t="s">
        <v>1902</v>
      </c>
      <c r="D42" s="87">
        <v>0.81769199999999997</v>
      </c>
      <c r="E42" s="87">
        <v>0.23460521715254246</v>
      </c>
      <c r="F42" s="87">
        <v>0.58308678284745752</v>
      </c>
      <c r="G42" s="87">
        <f t="shared" si="14"/>
        <v>1.2E-2</v>
      </c>
      <c r="H42" s="87">
        <v>9.5212649999999996E-2</v>
      </c>
      <c r="I42" s="87">
        <v>1.2E-2</v>
      </c>
      <c r="J42" s="87">
        <v>9.5212649999999996E-2</v>
      </c>
      <c r="K42" s="87">
        <v>0</v>
      </c>
      <c r="L42" s="87">
        <v>0</v>
      </c>
      <c r="M42" s="87">
        <v>0</v>
      </c>
      <c r="N42" s="87">
        <f t="shared" si="3"/>
        <v>0</v>
      </c>
      <c r="O42" s="87">
        <v>0</v>
      </c>
      <c r="P42" s="87"/>
      <c r="Q42" s="87">
        <f t="shared" si="15"/>
        <v>-8.3212649999999999E-2</v>
      </c>
      <c r="R42" s="87">
        <f t="shared" si="16"/>
        <v>-8.3212649999999999E-2</v>
      </c>
      <c r="S42" s="87"/>
      <c r="T42" s="87"/>
    </row>
    <row r="43" spans="1:20" ht="101.25" customHeight="1" x14ac:dyDescent="0.25">
      <c r="A43" s="171" t="s">
        <v>899</v>
      </c>
      <c r="B43" s="84" t="s">
        <v>426</v>
      </c>
      <c r="C43" s="171" t="s">
        <v>1903</v>
      </c>
      <c r="D43" s="87">
        <v>1.489296</v>
      </c>
      <c r="E43" s="87">
        <v>0</v>
      </c>
      <c r="F43" s="87">
        <v>1.4892959999999997</v>
      </c>
      <c r="G43" s="87">
        <f t="shared" si="14"/>
        <v>1.242432</v>
      </c>
      <c r="H43" s="87">
        <v>0.90883923799999999</v>
      </c>
      <c r="I43" s="87">
        <v>0.71301022600000019</v>
      </c>
      <c r="J43" s="87">
        <v>0.71301022600000019</v>
      </c>
      <c r="K43" s="87">
        <v>0</v>
      </c>
      <c r="L43" s="87">
        <v>0.1958290119999998</v>
      </c>
      <c r="M43" s="87">
        <v>0.5294217739999999</v>
      </c>
      <c r="N43" s="87">
        <f t="shared" si="3"/>
        <v>0</v>
      </c>
      <c r="O43" s="87">
        <v>0</v>
      </c>
      <c r="P43" s="87"/>
      <c r="Q43" s="87">
        <f t="shared" si="15"/>
        <v>0.33359276199999999</v>
      </c>
      <c r="R43" s="87">
        <f t="shared" si="16"/>
        <v>0.33359276199999999</v>
      </c>
      <c r="S43" s="87"/>
      <c r="T43" s="87"/>
    </row>
    <row r="44" spans="1:20" ht="20.25" customHeight="1" x14ac:dyDescent="0.25">
      <c r="A44" s="171" t="s">
        <v>899</v>
      </c>
      <c r="B44" s="84" t="s">
        <v>1614</v>
      </c>
      <c r="C44" s="171" t="s">
        <v>1904</v>
      </c>
      <c r="D44" s="87">
        <v>1.5664079999999998</v>
      </c>
      <c r="E44" s="87">
        <v>0</v>
      </c>
      <c r="F44" s="87">
        <v>1.5664079999999998</v>
      </c>
      <c r="G44" s="87">
        <f t="shared" si="14"/>
        <v>1.5664079999999998</v>
      </c>
      <c r="H44" s="87">
        <v>0.36792000000000002</v>
      </c>
      <c r="I44" s="87">
        <v>0.36792000000000002</v>
      </c>
      <c r="J44" s="87">
        <v>0.36792000000000002</v>
      </c>
      <c r="K44" s="87">
        <v>1.1984879999999998</v>
      </c>
      <c r="L44" s="87">
        <v>0</v>
      </c>
      <c r="M44" s="87">
        <v>0</v>
      </c>
      <c r="N44" s="87">
        <f t="shared" si="3"/>
        <v>0</v>
      </c>
      <c r="O44" s="87">
        <v>0</v>
      </c>
      <c r="P44" s="87"/>
      <c r="Q44" s="87">
        <f t="shared" si="15"/>
        <v>1.1984879999999998</v>
      </c>
      <c r="R44" s="87">
        <f t="shared" si="16"/>
        <v>1.1984879999999998</v>
      </c>
      <c r="S44" s="87"/>
      <c r="T44" s="87"/>
    </row>
    <row r="45" spans="1:20" ht="20.25" customHeight="1" x14ac:dyDescent="0.25">
      <c r="A45" s="171" t="s">
        <v>899</v>
      </c>
      <c r="B45" s="170" t="s">
        <v>1615</v>
      </c>
      <c r="C45" s="171" t="s">
        <v>1905</v>
      </c>
      <c r="D45" s="87">
        <v>0.46832399999999996</v>
      </c>
      <c r="E45" s="87">
        <v>0</v>
      </c>
      <c r="F45" s="87">
        <v>0.46832399999999996</v>
      </c>
      <c r="G45" s="87">
        <f t="shared" si="14"/>
        <v>0.46832399999999996</v>
      </c>
      <c r="H45" s="87">
        <v>0.31466522399999997</v>
      </c>
      <c r="I45" s="87">
        <v>0.30272089200000002</v>
      </c>
      <c r="J45" s="87">
        <v>0.30272089200000002</v>
      </c>
      <c r="K45" s="87">
        <v>0.16560310799999997</v>
      </c>
      <c r="L45" s="87">
        <v>0</v>
      </c>
      <c r="M45" s="87">
        <v>0</v>
      </c>
      <c r="N45" s="87">
        <f t="shared" si="3"/>
        <v>1.1944331999999946E-2</v>
      </c>
      <c r="O45" s="87">
        <v>0</v>
      </c>
      <c r="P45" s="87"/>
      <c r="Q45" s="87">
        <f t="shared" si="15"/>
        <v>0.153658776</v>
      </c>
      <c r="R45" s="87">
        <f t="shared" si="16"/>
        <v>0.153658776</v>
      </c>
      <c r="S45" s="87"/>
      <c r="T45" s="166"/>
    </row>
    <row r="46" spans="1:20" ht="60.75" customHeight="1" x14ac:dyDescent="0.25">
      <c r="A46" s="171" t="s">
        <v>899</v>
      </c>
      <c r="B46" s="84" t="s">
        <v>1616</v>
      </c>
      <c r="C46" s="171" t="s">
        <v>1906</v>
      </c>
      <c r="D46" s="87">
        <v>0</v>
      </c>
      <c r="E46" s="87">
        <v>0</v>
      </c>
      <c r="F46" s="87">
        <v>0</v>
      </c>
      <c r="G46" s="87">
        <f t="shared" si="14"/>
        <v>0</v>
      </c>
      <c r="H46" s="87">
        <v>3.2473848E-2</v>
      </c>
      <c r="I46" s="87">
        <v>0</v>
      </c>
      <c r="J46" s="87">
        <v>0</v>
      </c>
      <c r="K46" s="87">
        <v>0</v>
      </c>
      <c r="L46" s="87">
        <v>0</v>
      </c>
      <c r="M46" s="87">
        <v>0</v>
      </c>
      <c r="N46" s="87">
        <f t="shared" si="3"/>
        <v>3.2473848E-2</v>
      </c>
      <c r="O46" s="87"/>
      <c r="P46" s="87"/>
      <c r="Q46" s="87">
        <f t="shared" si="15"/>
        <v>-3.2473848E-2</v>
      </c>
      <c r="R46" s="87">
        <f t="shared" si="16"/>
        <v>-3.2473848E-2</v>
      </c>
      <c r="S46" s="87"/>
      <c r="T46" s="87"/>
    </row>
    <row r="47" spans="1:20" ht="60.75" customHeight="1" x14ac:dyDescent="0.25">
      <c r="A47" s="171" t="s">
        <v>2791</v>
      </c>
      <c r="B47" s="84" t="s">
        <v>488</v>
      </c>
      <c r="C47" s="171" t="s">
        <v>1907</v>
      </c>
      <c r="D47" s="87">
        <v>0</v>
      </c>
      <c r="E47" s="87">
        <v>0</v>
      </c>
      <c r="F47" s="87">
        <v>0</v>
      </c>
      <c r="G47" s="87">
        <f t="shared" si="14"/>
        <v>0</v>
      </c>
      <c r="H47" s="87">
        <v>2.9335655999999998E-2</v>
      </c>
      <c r="I47" s="87">
        <v>0</v>
      </c>
      <c r="J47" s="87">
        <v>0</v>
      </c>
      <c r="K47" s="87">
        <v>0</v>
      </c>
      <c r="L47" s="87">
        <v>0</v>
      </c>
      <c r="M47" s="87">
        <v>0</v>
      </c>
      <c r="N47" s="87">
        <f t="shared" si="3"/>
        <v>2.9335655999999998E-2</v>
      </c>
      <c r="O47" s="87">
        <v>0</v>
      </c>
      <c r="P47" s="87"/>
      <c r="Q47" s="87">
        <f t="shared" si="15"/>
        <v>-2.9335655999999998E-2</v>
      </c>
      <c r="R47" s="87">
        <f t="shared" si="16"/>
        <v>-2.9335655999999998E-2</v>
      </c>
      <c r="S47" s="87"/>
      <c r="T47" s="87"/>
    </row>
    <row r="48" spans="1:20" x14ac:dyDescent="0.25">
      <c r="A48" s="210"/>
      <c r="B48" s="211" t="s">
        <v>31</v>
      </c>
      <c r="C48" s="210"/>
      <c r="D48" s="166">
        <f t="shared" ref="D48:S48" si="17">SUM(D49:D54)</f>
        <v>62.523887999999999</v>
      </c>
      <c r="E48" s="166">
        <f t="shared" si="17"/>
        <v>6.9686138265762736</v>
      </c>
      <c r="F48" s="166">
        <f t="shared" si="17"/>
        <v>55.555274173423726</v>
      </c>
      <c r="G48" s="166">
        <f t="shared" si="17"/>
        <v>10.640381999999997</v>
      </c>
      <c r="H48" s="166">
        <f t="shared" si="17"/>
        <v>24.502523772</v>
      </c>
      <c r="I48" s="166">
        <f t="shared" si="17"/>
        <v>5.3863505680000001</v>
      </c>
      <c r="J48" s="166">
        <f t="shared" si="17"/>
        <v>0.81623276799999989</v>
      </c>
      <c r="K48" s="166">
        <f t="shared" si="17"/>
        <v>0.64550917999999979</v>
      </c>
      <c r="L48" s="166">
        <f t="shared" si="17"/>
        <v>10.016633316</v>
      </c>
      <c r="M48" s="166">
        <f t="shared" si="17"/>
        <v>4.4323643399999995</v>
      </c>
      <c r="N48" s="166">
        <f t="shared" si="17"/>
        <v>13.669657687999999</v>
      </c>
      <c r="O48" s="166">
        <f t="shared" si="17"/>
        <v>0.17615791200000003</v>
      </c>
      <c r="P48" s="166">
        <f t="shared" si="17"/>
        <v>0</v>
      </c>
      <c r="Q48" s="166">
        <f t="shared" si="17"/>
        <v>-13.862141772000001</v>
      </c>
      <c r="R48" s="166">
        <f t="shared" si="17"/>
        <v>-13.862141772000001</v>
      </c>
      <c r="S48" s="166">
        <f t="shared" si="17"/>
        <v>0</v>
      </c>
      <c r="T48" s="87"/>
    </row>
    <row r="49" spans="1:20" ht="40.5" customHeight="1" x14ac:dyDescent="0.25">
      <c r="A49" s="171" t="s">
        <v>899</v>
      </c>
      <c r="B49" s="84" t="s">
        <v>32</v>
      </c>
      <c r="C49" s="171" t="s">
        <v>1908</v>
      </c>
      <c r="D49" s="87">
        <v>27.709067999999998</v>
      </c>
      <c r="E49" s="87">
        <v>1.4926418265762713</v>
      </c>
      <c r="F49" s="87">
        <v>26.216426173423727</v>
      </c>
      <c r="G49" s="87">
        <f t="shared" ref="G49:G54" si="18">I49+K49+M49+O49</f>
        <v>4.4274359999999993</v>
      </c>
      <c r="H49" s="87">
        <v>12.099043384</v>
      </c>
      <c r="I49" s="87">
        <v>8.6742659999999999E-2</v>
      </c>
      <c r="J49" s="87">
        <v>8.6742659999999999E-2</v>
      </c>
      <c r="K49" s="87">
        <v>0</v>
      </c>
      <c r="L49" s="87">
        <v>0.11030061599999999</v>
      </c>
      <c r="M49" s="87">
        <v>4.3406933399999996</v>
      </c>
      <c r="N49" s="87">
        <f t="shared" si="3"/>
        <v>11.902000107999999</v>
      </c>
      <c r="O49" s="87">
        <v>0</v>
      </c>
      <c r="P49" s="87"/>
      <c r="Q49" s="87">
        <f t="shared" ref="Q49:Q54" si="19">G49-H49</f>
        <v>-7.6716073840000005</v>
      </c>
      <c r="R49" s="87">
        <f t="shared" ref="R49:R54" si="20">G49-H49</f>
        <v>-7.6716073840000005</v>
      </c>
      <c r="S49" s="87"/>
      <c r="T49" s="87"/>
    </row>
    <row r="50" spans="1:20" ht="20.25" customHeight="1" x14ac:dyDescent="0.25">
      <c r="A50" s="171" t="s">
        <v>899</v>
      </c>
      <c r="B50" s="84" t="s">
        <v>489</v>
      </c>
      <c r="C50" s="171" t="s">
        <v>1909</v>
      </c>
      <c r="D50" s="87">
        <v>1.978596</v>
      </c>
      <c r="E50" s="87">
        <v>0</v>
      </c>
      <c r="F50" s="87">
        <v>1.9785959999999996</v>
      </c>
      <c r="G50" s="87">
        <f t="shared" si="18"/>
        <v>0.36668400000000001</v>
      </c>
      <c r="H50" s="87">
        <v>1.730207018</v>
      </c>
      <c r="I50" s="87">
        <v>7.1840879999999991E-3</v>
      </c>
      <c r="J50" s="87">
        <v>7.1840879999999991E-3</v>
      </c>
      <c r="K50" s="87">
        <v>9.1670999999999989E-2</v>
      </c>
      <c r="L50" s="87">
        <v>2.3144579999999998E-2</v>
      </c>
      <c r="M50" s="87">
        <v>9.1670999999999989E-2</v>
      </c>
      <c r="N50" s="87">
        <f t="shared" si="3"/>
        <v>1.6998783499999999</v>
      </c>
      <c r="O50" s="87">
        <v>0.17615791200000003</v>
      </c>
      <c r="P50" s="87"/>
      <c r="Q50" s="87">
        <f t="shared" si="19"/>
        <v>-1.363523018</v>
      </c>
      <c r="R50" s="87">
        <f t="shared" si="20"/>
        <v>-1.363523018</v>
      </c>
      <c r="S50" s="87"/>
      <c r="T50" s="87"/>
    </row>
    <row r="51" spans="1:20" ht="40.5" customHeight="1" x14ac:dyDescent="0.25">
      <c r="A51" s="171" t="s">
        <v>2791</v>
      </c>
      <c r="B51" s="84" t="s">
        <v>341</v>
      </c>
      <c r="C51" s="171" t="s">
        <v>1910</v>
      </c>
      <c r="D51" s="87">
        <v>30.836472000000001</v>
      </c>
      <c r="E51" s="87">
        <v>5.4759720000000023</v>
      </c>
      <c r="F51" s="87">
        <v>25.360499999999998</v>
      </c>
      <c r="G51" s="87">
        <f t="shared" si="18"/>
        <v>4.6066319999999994</v>
      </c>
      <c r="H51" s="87">
        <v>10.38164832</v>
      </c>
      <c r="I51" s="87">
        <v>4.6066319999999994</v>
      </c>
      <c r="J51" s="87">
        <v>0.49846019999999996</v>
      </c>
      <c r="K51" s="87">
        <v>0</v>
      </c>
      <c r="L51" s="87">
        <v>9.8831881199999998</v>
      </c>
      <c r="M51" s="87">
        <v>0</v>
      </c>
      <c r="N51" s="87">
        <f t="shared" si="3"/>
        <v>0</v>
      </c>
      <c r="O51" s="87">
        <v>0</v>
      </c>
      <c r="P51" s="87"/>
      <c r="Q51" s="87">
        <f t="shared" si="19"/>
        <v>-5.7750163200000006</v>
      </c>
      <c r="R51" s="87">
        <f t="shared" si="20"/>
        <v>-5.7750163200000006</v>
      </c>
      <c r="S51" s="87"/>
      <c r="T51" s="87"/>
    </row>
    <row r="52" spans="1:20" ht="60.75" customHeight="1" x14ac:dyDescent="0.25">
      <c r="A52" s="171" t="s">
        <v>2791</v>
      </c>
      <c r="B52" s="170" t="s">
        <v>490</v>
      </c>
      <c r="C52" s="171" t="s">
        <v>1911</v>
      </c>
      <c r="D52" s="87">
        <v>1.0758599999999998</v>
      </c>
      <c r="E52" s="87">
        <v>0</v>
      </c>
      <c r="F52" s="87">
        <v>1.0758599999999998</v>
      </c>
      <c r="G52" s="87">
        <f t="shared" si="18"/>
        <v>0.77768399999999982</v>
      </c>
      <c r="H52" s="87">
        <v>0.22384582</v>
      </c>
      <c r="I52" s="87">
        <v>0.22384582</v>
      </c>
      <c r="J52" s="87">
        <v>0.22384582</v>
      </c>
      <c r="K52" s="87">
        <v>0.55383817999999985</v>
      </c>
      <c r="L52" s="87">
        <v>0</v>
      </c>
      <c r="M52" s="87">
        <v>0</v>
      </c>
      <c r="N52" s="87">
        <f t="shared" si="3"/>
        <v>0</v>
      </c>
      <c r="O52" s="87">
        <v>0</v>
      </c>
      <c r="P52" s="87"/>
      <c r="Q52" s="87">
        <f t="shared" si="19"/>
        <v>0.55383817999999985</v>
      </c>
      <c r="R52" s="87">
        <f t="shared" si="20"/>
        <v>0.55383817999999985</v>
      </c>
      <c r="S52" s="87"/>
      <c r="T52" s="166"/>
    </row>
    <row r="53" spans="1:20" ht="60.75" customHeight="1" x14ac:dyDescent="0.25">
      <c r="A53" s="171" t="s">
        <v>899</v>
      </c>
      <c r="B53" s="84" t="s">
        <v>491</v>
      </c>
      <c r="C53" s="171" t="s">
        <v>1912</v>
      </c>
      <c r="D53" s="87">
        <v>0.92389199999999994</v>
      </c>
      <c r="E53" s="87">
        <v>0</v>
      </c>
      <c r="F53" s="87">
        <v>0.92389199999999994</v>
      </c>
      <c r="G53" s="87">
        <f t="shared" si="18"/>
        <v>0.46194599999999997</v>
      </c>
      <c r="H53" s="87">
        <v>0</v>
      </c>
      <c r="I53" s="87">
        <v>0.46194599999999997</v>
      </c>
      <c r="J53" s="87">
        <v>0</v>
      </c>
      <c r="K53" s="87">
        <v>0</v>
      </c>
      <c r="L53" s="87">
        <v>0</v>
      </c>
      <c r="M53" s="87">
        <v>0</v>
      </c>
      <c r="N53" s="87">
        <f t="shared" si="3"/>
        <v>0</v>
      </c>
      <c r="O53" s="87">
        <v>0</v>
      </c>
      <c r="P53" s="87"/>
      <c r="Q53" s="87">
        <f t="shared" si="19"/>
        <v>0.46194599999999997</v>
      </c>
      <c r="R53" s="87">
        <f t="shared" si="20"/>
        <v>0.46194599999999997</v>
      </c>
      <c r="S53" s="87"/>
      <c r="T53" s="87"/>
    </row>
    <row r="54" spans="1:20" ht="20.25" customHeight="1" x14ac:dyDescent="0.25">
      <c r="A54" s="171" t="s">
        <v>899</v>
      </c>
      <c r="B54" s="84" t="s">
        <v>909</v>
      </c>
      <c r="C54" s="171" t="s">
        <v>1913</v>
      </c>
      <c r="D54" s="87">
        <v>0</v>
      </c>
      <c r="E54" s="87">
        <v>0</v>
      </c>
      <c r="F54" s="87">
        <v>0</v>
      </c>
      <c r="G54" s="87">
        <f t="shared" si="18"/>
        <v>0</v>
      </c>
      <c r="H54" s="87">
        <v>6.7779229999999996E-2</v>
      </c>
      <c r="I54" s="87">
        <v>0</v>
      </c>
      <c r="J54" s="87">
        <v>0</v>
      </c>
      <c r="K54" s="87">
        <v>0</v>
      </c>
      <c r="L54" s="87">
        <v>0</v>
      </c>
      <c r="M54" s="87">
        <v>0</v>
      </c>
      <c r="N54" s="87">
        <f t="shared" si="3"/>
        <v>6.7779229999999996E-2</v>
      </c>
      <c r="O54" s="87">
        <v>0</v>
      </c>
      <c r="P54" s="87"/>
      <c r="Q54" s="87">
        <f t="shared" si="19"/>
        <v>-6.7779229999999996E-2</v>
      </c>
      <c r="R54" s="87">
        <f t="shared" si="20"/>
        <v>-6.7779229999999996E-2</v>
      </c>
      <c r="S54" s="87"/>
      <c r="T54" s="87"/>
    </row>
    <row r="55" spans="1:20" x14ac:dyDescent="0.25">
      <c r="A55" s="210"/>
      <c r="B55" s="211" t="s">
        <v>34</v>
      </c>
      <c r="C55" s="210"/>
      <c r="D55" s="166">
        <f t="shared" ref="D55:S55" si="21">SUM(D56:D60)</f>
        <v>66.353567999999996</v>
      </c>
      <c r="E55" s="166">
        <f t="shared" si="21"/>
        <v>15.780690011443831</v>
      </c>
      <c r="F55" s="166">
        <f t="shared" si="21"/>
        <v>50.572877988556165</v>
      </c>
      <c r="G55" s="166">
        <f t="shared" si="21"/>
        <v>3.6551279999999999</v>
      </c>
      <c r="H55" s="166">
        <f t="shared" si="21"/>
        <v>9.5862265099999995</v>
      </c>
      <c r="I55" s="166">
        <f t="shared" si="21"/>
        <v>1.302148968</v>
      </c>
      <c r="J55" s="166">
        <f t="shared" si="21"/>
        <v>5.4184427999999993E-2</v>
      </c>
      <c r="K55" s="166">
        <f t="shared" si="21"/>
        <v>1.476489516</v>
      </c>
      <c r="L55" s="166">
        <f t="shared" si="21"/>
        <v>9.470463925999999</v>
      </c>
      <c r="M55" s="166">
        <f t="shared" si="21"/>
        <v>0.3</v>
      </c>
      <c r="N55" s="166">
        <f t="shared" si="21"/>
        <v>6.1578155999999995E-2</v>
      </c>
      <c r="O55" s="166">
        <f t="shared" si="21"/>
        <v>0.57648951599999998</v>
      </c>
      <c r="P55" s="166">
        <f t="shared" si="21"/>
        <v>0</v>
      </c>
      <c r="Q55" s="166">
        <f t="shared" si="21"/>
        <v>-5.9310985100000018</v>
      </c>
      <c r="R55" s="166">
        <f t="shared" si="21"/>
        <v>-5.9310985100000018</v>
      </c>
      <c r="S55" s="166">
        <f t="shared" si="21"/>
        <v>0</v>
      </c>
      <c r="T55" s="87"/>
    </row>
    <row r="56" spans="1:20" ht="20.25" customHeight="1" x14ac:dyDescent="0.25">
      <c r="A56" s="171" t="s">
        <v>2791</v>
      </c>
      <c r="B56" s="170" t="s">
        <v>492</v>
      </c>
      <c r="C56" s="171" t="s">
        <v>1914</v>
      </c>
      <c r="D56" s="87">
        <v>40.528931999999998</v>
      </c>
      <c r="E56" s="87">
        <v>14.073246011443835</v>
      </c>
      <c r="F56" s="87">
        <v>26.455685988556162</v>
      </c>
      <c r="G56" s="87">
        <f t="shared" ref="G56:G60" si="22">I56+K56+M56+O56</f>
        <v>1.2</v>
      </c>
      <c r="H56" s="87">
        <v>8.5345164000000001E-2</v>
      </c>
      <c r="I56" s="87">
        <v>2.3510483999999998E-2</v>
      </c>
      <c r="J56" s="87">
        <v>2.3510483999999998E-2</v>
      </c>
      <c r="K56" s="87">
        <v>0.3</v>
      </c>
      <c r="L56" s="87">
        <v>2.9895576000000007E-2</v>
      </c>
      <c r="M56" s="87">
        <v>0.3</v>
      </c>
      <c r="N56" s="87">
        <f t="shared" si="3"/>
        <v>3.1939103999999996E-2</v>
      </c>
      <c r="O56" s="87">
        <v>0.57648951599999998</v>
      </c>
      <c r="P56" s="87"/>
      <c r="Q56" s="87">
        <f>G56-H56</f>
        <v>1.1146548359999999</v>
      </c>
      <c r="R56" s="87">
        <f>G56-H56</f>
        <v>1.1146548359999999</v>
      </c>
      <c r="S56" s="87"/>
      <c r="T56" s="166"/>
    </row>
    <row r="57" spans="1:20" ht="60.75" customHeight="1" x14ac:dyDescent="0.25">
      <c r="A57" s="171" t="s">
        <v>2791</v>
      </c>
      <c r="B57" s="84" t="s">
        <v>342</v>
      </c>
      <c r="C57" s="171" t="s">
        <v>1915</v>
      </c>
      <c r="D57" s="87">
        <v>24.454055999999998</v>
      </c>
      <c r="E57" s="87">
        <v>1.7074439999999953</v>
      </c>
      <c r="F57" s="87">
        <v>22.746612000000002</v>
      </c>
      <c r="G57" s="87">
        <f t="shared" si="22"/>
        <v>1.2</v>
      </c>
      <c r="H57" s="87">
        <v>9.4640788340000004</v>
      </c>
      <c r="I57" s="87">
        <v>2.3510483999999998E-2</v>
      </c>
      <c r="J57" s="87">
        <v>2.3510483999999998E-2</v>
      </c>
      <c r="K57" s="87">
        <v>1.176489516</v>
      </c>
      <c r="L57" s="87">
        <v>9.4405683499999995</v>
      </c>
      <c r="M57" s="87">
        <v>0</v>
      </c>
      <c r="N57" s="87">
        <f t="shared" si="3"/>
        <v>0</v>
      </c>
      <c r="O57" s="87">
        <v>0</v>
      </c>
      <c r="P57" s="87"/>
      <c r="Q57" s="87">
        <f>G57-H57</f>
        <v>-8.2640788340000011</v>
      </c>
      <c r="R57" s="87">
        <f>G57-H57</f>
        <v>-8.2640788340000011</v>
      </c>
      <c r="S57" s="87"/>
      <c r="T57" s="87"/>
    </row>
    <row r="58" spans="1:20" ht="101.25" customHeight="1" x14ac:dyDescent="0.25">
      <c r="A58" s="171" t="s">
        <v>899</v>
      </c>
      <c r="B58" s="84" t="s">
        <v>1617</v>
      </c>
      <c r="C58" s="171" t="s">
        <v>1916</v>
      </c>
      <c r="D58" s="87">
        <v>0</v>
      </c>
      <c r="E58" s="87">
        <v>0</v>
      </c>
      <c r="F58" s="87">
        <v>0</v>
      </c>
      <c r="G58" s="87">
        <f t="shared" si="22"/>
        <v>0</v>
      </c>
      <c r="H58" s="87">
        <v>0</v>
      </c>
      <c r="I58" s="87">
        <v>0</v>
      </c>
      <c r="J58" s="87">
        <v>0</v>
      </c>
      <c r="K58" s="87">
        <v>0</v>
      </c>
      <c r="L58" s="87">
        <v>0</v>
      </c>
      <c r="M58" s="87">
        <v>0</v>
      </c>
      <c r="N58" s="87">
        <f t="shared" si="3"/>
        <v>0</v>
      </c>
      <c r="O58" s="87"/>
      <c r="P58" s="87"/>
      <c r="Q58" s="87">
        <f>G58-H58</f>
        <v>0</v>
      </c>
      <c r="R58" s="87">
        <f>G58-H58</f>
        <v>0</v>
      </c>
      <c r="S58" s="87"/>
      <c r="T58" s="87"/>
    </row>
    <row r="59" spans="1:20" ht="81.2" customHeight="1" x14ac:dyDescent="0.25">
      <c r="A59" s="171" t="s">
        <v>2791</v>
      </c>
      <c r="B59" s="170" t="s">
        <v>1618</v>
      </c>
      <c r="C59" s="171" t="s">
        <v>1917</v>
      </c>
      <c r="D59" s="87">
        <v>0</v>
      </c>
      <c r="E59" s="87">
        <v>0</v>
      </c>
      <c r="F59" s="87">
        <v>0</v>
      </c>
      <c r="G59" s="87">
        <f t="shared" si="22"/>
        <v>0</v>
      </c>
      <c r="H59" s="87">
        <v>2.9639051999999999E-2</v>
      </c>
      <c r="I59" s="87">
        <v>0</v>
      </c>
      <c r="J59" s="87">
        <v>0</v>
      </c>
      <c r="K59" s="87">
        <v>0</v>
      </c>
      <c r="L59" s="87">
        <v>0</v>
      </c>
      <c r="M59" s="87">
        <v>0</v>
      </c>
      <c r="N59" s="87">
        <f t="shared" si="3"/>
        <v>2.9639051999999999E-2</v>
      </c>
      <c r="O59" s="87"/>
      <c r="P59" s="87"/>
      <c r="Q59" s="87">
        <f>G59-H59</f>
        <v>-2.9639051999999999E-2</v>
      </c>
      <c r="R59" s="87">
        <f>G59-H59</f>
        <v>-2.9639051999999999E-2</v>
      </c>
      <c r="S59" s="87"/>
      <c r="T59" s="166"/>
    </row>
    <row r="60" spans="1:20" ht="60.75" customHeight="1" x14ac:dyDescent="0.25">
      <c r="A60" s="171" t="s">
        <v>899</v>
      </c>
      <c r="B60" s="84" t="s">
        <v>493</v>
      </c>
      <c r="C60" s="171" t="s">
        <v>1918</v>
      </c>
      <c r="D60" s="87">
        <v>1.3705799999999999</v>
      </c>
      <c r="E60" s="87">
        <v>0</v>
      </c>
      <c r="F60" s="87">
        <v>1.3705800000000001</v>
      </c>
      <c r="G60" s="87">
        <f t="shared" si="22"/>
        <v>1.255128</v>
      </c>
      <c r="H60" s="87">
        <v>7.1634599999999991E-3</v>
      </c>
      <c r="I60" s="87">
        <v>1.255128</v>
      </c>
      <c r="J60" s="87">
        <v>7.16346E-3</v>
      </c>
      <c r="K60" s="87">
        <v>0</v>
      </c>
      <c r="L60" s="87">
        <v>0</v>
      </c>
      <c r="M60" s="87">
        <v>0</v>
      </c>
      <c r="N60" s="87">
        <f t="shared" si="3"/>
        <v>-8.6736173798840355E-19</v>
      </c>
      <c r="O60" s="87">
        <v>0</v>
      </c>
      <c r="P60" s="87"/>
      <c r="Q60" s="87">
        <f>G60-H60</f>
        <v>1.2479645400000001</v>
      </c>
      <c r="R60" s="87">
        <f>G60-H60</f>
        <v>1.2479645400000001</v>
      </c>
      <c r="S60" s="87"/>
      <c r="T60" s="87"/>
    </row>
    <row r="61" spans="1:20" x14ac:dyDescent="0.25">
      <c r="A61" s="210"/>
      <c r="B61" s="211" t="s">
        <v>35</v>
      </c>
      <c r="C61" s="210"/>
      <c r="D61" s="166">
        <f t="shared" ref="D61:S61" si="23">SUM(D62:D64)</f>
        <v>44.649564000000005</v>
      </c>
      <c r="E61" s="166">
        <f t="shared" si="23"/>
        <v>12.54648000000001</v>
      </c>
      <c r="F61" s="166">
        <f t="shared" si="23"/>
        <v>32.103083999999996</v>
      </c>
      <c r="G61" s="166">
        <f t="shared" si="23"/>
        <v>2.103084</v>
      </c>
      <c r="H61" s="166">
        <f t="shared" si="23"/>
        <v>25.784156418000002</v>
      </c>
      <c r="I61" s="166">
        <f t="shared" si="23"/>
        <v>4.1203764000000004E-2</v>
      </c>
      <c r="J61" s="166">
        <f t="shared" si="23"/>
        <v>4.1203764000000004E-2</v>
      </c>
      <c r="K61" s="166">
        <f t="shared" si="23"/>
        <v>0</v>
      </c>
      <c r="L61" s="166">
        <f t="shared" si="23"/>
        <v>5.2394076000000012E-2</v>
      </c>
      <c r="M61" s="166">
        <f t="shared" si="23"/>
        <v>0</v>
      </c>
      <c r="N61" s="166">
        <f t="shared" si="23"/>
        <v>25.690558578000005</v>
      </c>
      <c r="O61" s="166">
        <f t="shared" si="23"/>
        <v>2.0618802359999999</v>
      </c>
      <c r="P61" s="166">
        <f t="shared" si="23"/>
        <v>0</v>
      </c>
      <c r="Q61" s="166">
        <f t="shared" si="23"/>
        <v>-23.681072418000003</v>
      </c>
      <c r="R61" s="166">
        <f t="shared" si="23"/>
        <v>-23.681072418000003</v>
      </c>
      <c r="S61" s="166">
        <f t="shared" si="23"/>
        <v>0</v>
      </c>
      <c r="T61" s="87"/>
    </row>
    <row r="62" spans="1:20" ht="81.2" customHeight="1" x14ac:dyDescent="0.25">
      <c r="A62" s="171" t="s">
        <v>2791</v>
      </c>
      <c r="B62" s="84" t="s">
        <v>343</v>
      </c>
      <c r="C62" s="171" t="s">
        <v>1919</v>
      </c>
      <c r="D62" s="87">
        <v>44.649564000000005</v>
      </c>
      <c r="E62" s="87">
        <v>12.54648000000001</v>
      </c>
      <c r="F62" s="87">
        <v>32.103083999999996</v>
      </c>
      <c r="G62" s="87">
        <f t="shared" ref="G62:G64" si="24">I62+K62+M62+O62</f>
        <v>2.103084</v>
      </c>
      <c r="H62" s="87">
        <v>25.183394398000001</v>
      </c>
      <c r="I62" s="87">
        <v>4.1203764000000004E-2</v>
      </c>
      <c r="J62" s="87">
        <v>4.1203764000000004E-2</v>
      </c>
      <c r="K62" s="87">
        <v>0</v>
      </c>
      <c r="L62" s="87">
        <v>5.2394076000000012E-2</v>
      </c>
      <c r="M62" s="87">
        <v>0</v>
      </c>
      <c r="N62" s="87">
        <f t="shared" si="3"/>
        <v>25.089796558000003</v>
      </c>
      <c r="O62" s="87">
        <v>2.0618802359999999</v>
      </c>
      <c r="P62" s="87"/>
      <c r="Q62" s="87">
        <f>G62-H62</f>
        <v>-23.080310398000002</v>
      </c>
      <c r="R62" s="87">
        <f>G62-H62</f>
        <v>-23.080310398000002</v>
      </c>
      <c r="S62" s="87"/>
      <c r="T62" s="87"/>
    </row>
    <row r="63" spans="1:20" ht="60.75" customHeight="1" x14ac:dyDescent="0.25">
      <c r="A63" s="171" t="s">
        <v>899</v>
      </c>
      <c r="B63" s="84" t="s">
        <v>1619</v>
      </c>
      <c r="C63" s="171" t="s">
        <v>1920</v>
      </c>
      <c r="D63" s="87">
        <v>0</v>
      </c>
      <c r="E63" s="87">
        <v>0</v>
      </c>
      <c r="F63" s="87">
        <v>0</v>
      </c>
      <c r="G63" s="87">
        <f t="shared" si="24"/>
        <v>0</v>
      </c>
      <c r="H63" s="87">
        <v>0.36792000000000002</v>
      </c>
      <c r="I63" s="87">
        <v>0</v>
      </c>
      <c r="J63" s="87">
        <v>0</v>
      </c>
      <c r="K63" s="87">
        <v>0</v>
      </c>
      <c r="L63" s="87">
        <v>0</v>
      </c>
      <c r="M63" s="87">
        <v>0</v>
      </c>
      <c r="N63" s="87">
        <f t="shared" si="3"/>
        <v>0.36792000000000002</v>
      </c>
      <c r="O63" s="87"/>
      <c r="P63" s="87"/>
      <c r="Q63" s="87">
        <f>G63-H63</f>
        <v>-0.36792000000000002</v>
      </c>
      <c r="R63" s="87">
        <f>G63-H63</f>
        <v>-0.36792000000000002</v>
      </c>
      <c r="S63" s="87"/>
      <c r="T63" s="87"/>
    </row>
    <row r="64" spans="1:20" ht="31.5" x14ac:dyDescent="0.25">
      <c r="A64" s="171" t="s">
        <v>899</v>
      </c>
      <c r="B64" s="84" t="s">
        <v>910</v>
      </c>
      <c r="C64" s="171" t="s">
        <v>1921</v>
      </c>
      <c r="D64" s="87">
        <v>0</v>
      </c>
      <c r="E64" s="87">
        <v>0</v>
      </c>
      <c r="F64" s="87">
        <v>0</v>
      </c>
      <c r="G64" s="87">
        <f t="shared" si="24"/>
        <v>0</v>
      </c>
      <c r="H64" s="87">
        <v>0.23284202000000001</v>
      </c>
      <c r="I64" s="87">
        <v>0</v>
      </c>
      <c r="J64" s="87">
        <v>0</v>
      </c>
      <c r="K64" s="87">
        <v>0</v>
      </c>
      <c r="L64" s="87">
        <v>0</v>
      </c>
      <c r="M64" s="87">
        <v>0</v>
      </c>
      <c r="N64" s="87">
        <f t="shared" si="3"/>
        <v>0.23284202000000001</v>
      </c>
      <c r="O64" s="87">
        <v>0</v>
      </c>
      <c r="P64" s="87"/>
      <c r="Q64" s="87">
        <f>G64-H64</f>
        <v>-0.23284202000000001</v>
      </c>
      <c r="R64" s="87">
        <f>G64-H64</f>
        <v>-0.23284202000000001</v>
      </c>
      <c r="S64" s="87"/>
      <c r="T64" s="87"/>
    </row>
    <row r="65" spans="1:20" x14ac:dyDescent="0.25">
      <c r="A65" s="210"/>
      <c r="B65" s="211" t="s">
        <v>36</v>
      </c>
      <c r="C65" s="210"/>
      <c r="D65" s="166">
        <f t="shared" ref="D65:S65" si="25">SUM(D66:D80)</f>
        <v>319.63669199999998</v>
      </c>
      <c r="E65" s="166">
        <f t="shared" si="25"/>
        <v>18.497724616271213</v>
      </c>
      <c r="F65" s="166">
        <f t="shared" si="25"/>
        <v>301.13896738372875</v>
      </c>
      <c r="G65" s="166">
        <f t="shared" si="25"/>
        <v>101.126436</v>
      </c>
      <c r="H65" s="166">
        <f t="shared" si="25"/>
        <v>53.199252749999999</v>
      </c>
      <c r="I65" s="166">
        <f t="shared" si="25"/>
        <v>5.7060317760000006</v>
      </c>
      <c r="J65" s="166">
        <f t="shared" si="25"/>
        <v>2.674932648</v>
      </c>
      <c r="K65" s="166">
        <f t="shared" si="25"/>
        <v>2.5629090000000003</v>
      </c>
      <c r="L65" s="166">
        <f t="shared" si="25"/>
        <v>38.735510916000003</v>
      </c>
      <c r="M65" s="166">
        <f t="shared" si="25"/>
        <v>88.513544604000003</v>
      </c>
      <c r="N65" s="166">
        <f t="shared" si="25"/>
        <v>11.788809185999998</v>
      </c>
      <c r="O65" s="166">
        <f t="shared" si="25"/>
        <v>4.3439506199999993</v>
      </c>
      <c r="P65" s="166">
        <f t="shared" si="25"/>
        <v>0</v>
      </c>
      <c r="Q65" s="166">
        <f t="shared" si="25"/>
        <v>47.927183250000006</v>
      </c>
      <c r="R65" s="166">
        <f t="shared" si="25"/>
        <v>47.927183250000006</v>
      </c>
      <c r="S65" s="166">
        <f t="shared" si="25"/>
        <v>0</v>
      </c>
      <c r="T65" s="87"/>
    </row>
    <row r="66" spans="1:20" ht="31.5" x14ac:dyDescent="0.25">
      <c r="A66" s="171" t="s">
        <v>2791</v>
      </c>
      <c r="B66" s="84" t="s">
        <v>494</v>
      </c>
      <c r="C66" s="171" t="s">
        <v>1922</v>
      </c>
      <c r="D66" s="87">
        <v>7.5585359999999993</v>
      </c>
      <c r="E66" s="87">
        <v>0</v>
      </c>
      <c r="F66" s="87">
        <v>7.5585359999999993</v>
      </c>
      <c r="G66" s="87">
        <f t="shared" ref="G66:G80" si="26">I66+K66+M66+O66</f>
        <v>4.9530599999999998</v>
      </c>
      <c r="H66" s="87">
        <v>0.35226653999999991</v>
      </c>
      <c r="I66" s="87">
        <v>9.7040723999999981E-2</v>
      </c>
      <c r="J66" s="87">
        <v>9.7040723999999981E-2</v>
      </c>
      <c r="K66" s="87">
        <v>1.2382650000000002</v>
      </c>
      <c r="L66" s="87">
        <v>0.12339548399999999</v>
      </c>
      <c r="M66" s="87">
        <v>1.2382650000000002</v>
      </c>
      <c r="N66" s="87">
        <f t="shared" si="3"/>
        <v>0.13183033199999994</v>
      </c>
      <c r="O66" s="87">
        <v>2.3794892759999993</v>
      </c>
      <c r="P66" s="87"/>
      <c r="Q66" s="87">
        <f t="shared" ref="Q66:Q80" si="27">G66-H66</f>
        <v>4.6007934600000002</v>
      </c>
      <c r="R66" s="87">
        <f t="shared" ref="R66:R80" si="28">G66-H66</f>
        <v>4.6007934600000002</v>
      </c>
      <c r="S66" s="87"/>
      <c r="T66" s="87"/>
    </row>
    <row r="67" spans="1:20" ht="81.2" customHeight="1" x14ac:dyDescent="0.25">
      <c r="A67" s="171" t="s">
        <v>2791</v>
      </c>
      <c r="B67" s="84" t="s">
        <v>495</v>
      </c>
      <c r="C67" s="171" t="s">
        <v>1923</v>
      </c>
      <c r="D67" s="87">
        <v>0.58874399999999993</v>
      </c>
      <c r="E67" s="87">
        <v>0</v>
      </c>
      <c r="F67" s="87">
        <v>0.58874400000000005</v>
      </c>
      <c r="G67" s="87">
        <f t="shared" si="26"/>
        <v>0.18</v>
      </c>
      <c r="H67" s="87">
        <v>0</v>
      </c>
      <c r="I67" s="87">
        <v>2.3919000000000002E-3</v>
      </c>
      <c r="J67" s="87">
        <v>2.3919000000000002E-3</v>
      </c>
      <c r="K67" s="87">
        <v>4.4999999999999998E-2</v>
      </c>
      <c r="L67" s="87">
        <v>-2.3919000000000002E-3</v>
      </c>
      <c r="M67" s="87">
        <v>4.4999999999999998E-2</v>
      </c>
      <c r="N67" s="87">
        <f t="shared" si="3"/>
        <v>0</v>
      </c>
      <c r="O67" s="87">
        <v>8.7608100000000008E-2</v>
      </c>
      <c r="P67" s="87"/>
      <c r="Q67" s="87">
        <f t="shared" si="27"/>
        <v>0.18</v>
      </c>
      <c r="R67" s="87">
        <f t="shared" si="28"/>
        <v>0.18</v>
      </c>
      <c r="S67" s="87"/>
      <c r="T67" s="87"/>
    </row>
    <row r="68" spans="1:20" ht="47.25" x14ac:dyDescent="0.25">
      <c r="A68" s="171" t="s">
        <v>899</v>
      </c>
      <c r="B68" s="84" t="s">
        <v>496</v>
      </c>
      <c r="C68" s="171" t="s">
        <v>1924</v>
      </c>
      <c r="D68" s="87">
        <v>0.68077199999999993</v>
      </c>
      <c r="E68" s="87">
        <v>0</v>
      </c>
      <c r="F68" s="87">
        <v>0.68077199999999993</v>
      </c>
      <c r="G68" s="87">
        <f t="shared" si="26"/>
        <v>0.27055200000000001</v>
      </c>
      <c r="H68" s="87">
        <v>1.544136E-3</v>
      </c>
      <c r="I68" s="87">
        <v>0.27055200000000001</v>
      </c>
      <c r="J68" s="87">
        <v>1.544136E-3</v>
      </c>
      <c r="K68" s="87">
        <v>0</v>
      </c>
      <c r="L68" s="87">
        <v>0</v>
      </c>
      <c r="M68" s="87">
        <v>0</v>
      </c>
      <c r="N68" s="87">
        <f t="shared" si="3"/>
        <v>0</v>
      </c>
      <c r="O68" s="87">
        <v>0</v>
      </c>
      <c r="P68" s="87"/>
      <c r="Q68" s="87">
        <f t="shared" si="27"/>
        <v>0.26900786400000004</v>
      </c>
      <c r="R68" s="87">
        <f t="shared" si="28"/>
        <v>0.26900786400000004</v>
      </c>
      <c r="S68" s="87"/>
      <c r="T68" s="87"/>
    </row>
    <row r="69" spans="1:20" ht="101.25" customHeight="1" x14ac:dyDescent="0.25">
      <c r="A69" s="171" t="s">
        <v>2791</v>
      </c>
      <c r="B69" s="84" t="s">
        <v>497</v>
      </c>
      <c r="C69" s="171" t="s">
        <v>1925</v>
      </c>
      <c r="D69" s="87">
        <v>125.466756</v>
      </c>
      <c r="E69" s="87">
        <v>11.66840316955934</v>
      </c>
      <c r="F69" s="87">
        <v>113.79835283044066</v>
      </c>
      <c r="G69" s="87">
        <f t="shared" si="26"/>
        <v>87.507480000000001</v>
      </c>
      <c r="H69" s="87">
        <v>51.433280193999998</v>
      </c>
      <c r="I69" s="87">
        <v>1.7144528880000001</v>
      </c>
      <c r="J69" s="87">
        <v>1.7144528880000001</v>
      </c>
      <c r="K69" s="87">
        <v>0</v>
      </c>
      <c r="L69" s="87">
        <v>38.253967180000004</v>
      </c>
      <c r="M69" s="87">
        <v>85.793027112000004</v>
      </c>
      <c r="N69" s="87">
        <f t="shared" si="3"/>
        <v>11.464860125999998</v>
      </c>
      <c r="O69" s="87">
        <v>0</v>
      </c>
      <c r="P69" s="87"/>
      <c r="Q69" s="87">
        <f t="shared" si="27"/>
        <v>36.074199806000003</v>
      </c>
      <c r="R69" s="87">
        <f t="shared" si="28"/>
        <v>36.074199806000003</v>
      </c>
      <c r="S69" s="87"/>
      <c r="T69" s="87"/>
    </row>
    <row r="70" spans="1:20" ht="121.5" customHeight="1" x14ac:dyDescent="0.25">
      <c r="A70" s="171" t="s">
        <v>899</v>
      </c>
      <c r="B70" s="84" t="s">
        <v>427</v>
      </c>
      <c r="C70" s="171" t="s">
        <v>1926</v>
      </c>
      <c r="D70" s="87">
        <v>3.8094360000000003</v>
      </c>
      <c r="E70" s="87">
        <v>0</v>
      </c>
      <c r="F70" s="87">
        <v>3.8094360000000003</v>
      </c>
      <c r="G70" s="87">
        <f t="shared" si="26"/>
        <v>3.3602280000000002</v>
      </c>
      <c r="H70" s="87">
        <v>0.56124001199999995</v>
      </c>
      <c r="I70" s="87">
        <v>3.3602280000000002</v>
      </c>
      <c r="J70" s="87">
        <v>0.56124001199999995</v>
      </c>
      <c r="K70" s="87">
        <v>0</v>
      </c>
      <c r="L70" s="87">
        <v>0</v>
      </c>
      <c r="M70" s="87">
        <v>0</v>
      </c>
      <c r="N70" s="87">
        <f t="shared" si="3"/>
        <v>0</v>
      </c>
      <c r="O70" s="87">
        <v>0</v>
      </c>
      <c r="P70" s="87"/>
      <c r="Q70" s="87">
        <f t="shared" si="27"/>
        <v>2.7989879880000004</v>
      </c>
      <c r="R70" s="87">
        <f t="shared" si="28"/>
        <v>2.7989879880000004</v>
      </c>
      <c r="S70" s="87"/>
      <c r="T70" s="87"/>
    </row>
    <row r="71" spans="1:20" ht="60.75" customHeight="1" x14ac:dyDescent="0.25">
      <c r="A71" s="171" t="s">
        <v>2791</v>
      </c>
      <c r="B71" s="84" t="s">
        <v>498</v>
      </c>
      <c r="C71" s="171" t="s">
        <v>1927</v>
      </c>
      <c r="D71" s="87">
        <v>0.82444799999999996</v>
      </c>
      <c r="E71" s="87">
        <v>0</v>
      </c>
      <c r="F71" s="87">
        <v>0.82444799999999996</v>
      </c>
      <c r="G71" s="87">
        <f t="shared" si="26"/>
        <v>0.82444799999999996</v>
      </c>
      <c r="H71" s="87">
        <v>0</v>
      </c>
      <c r="I71" s="87">
        <v>0</v>
      </c>
      <c r="J71" s="87">
        <v>0</v>
      </c>
      <c r="K71" s="87">
        <v>0.20611199999999999</v>
      </c>
      <c r="L71" s="87">
        <v>8.292627000000001E-2</v>
      </c>
      <c r="M71" s="87">
        <v>0.20611199999999999</v>
      </c>
      <c r="N71" s="87">
        <f t="shared" si="3"/>
        <v>-8.292627000000001E-2</v>
      </c>
      <c r="O71" s="87">
        <v>0.41222399999999998</v>
      </c>
      <c r="P71" s="87"/>
      <c r="Q71" s="87">
        <f t="shared" si="27"/>
        <v>0.82444799999999996</v>
      </c>
      <c r="R71" s="87">
        <f t="shared" si="28"/>
        <v>0.82444799999999996</v>
      </c>
      <c r="S71" s="87"/>
      <c r="T71" s="87"/>
    </row>
    <row r="72" spans="1:20" ht="81.2" customHeight="1" x14ac:dyDescent="0.25">
      <c r="A72" s="171" t="s">
        <v>899</v>
      </c>
      <c r="B72" s="84" t="s">
        <v>345</v>
      </c>
      <c r="C72" s="171" t="s">
        <v>1928</v>
      </c>
      <c r="D72" s="87">
        <v>168.37985999999998</v>
      </c>
      <c r="E72" s="87">
        <v>6.829321446711873</v>
      </c>
      <c r="F72" s="87">
        <v>161.55053855328811</v>
      </c>
      <c r="G72" s="87">
        <f t="shared" si="26"/>
        <v>2.6640000000000006</v>
      </c>
      <c r="H72" s="87">
        <v>0.18946628399999996</v>
      </c>
      <c r="I72" s="87">
        <v>5.2193291999999995E-2</v>
      </c>
      <c r="J72" s="87">
        <v>5.2193291999999995E-2</v>
      </c>
      <c r="K72" s="87">
        <v>0.66600000000000004</v>
      </c>
      <c r="L72" s="87">
        <v>6.6368172000000003E-2</v>
      </c>
      <c r="M72" s="87">
        <v>0.66600000000000004</v>
      </c>
      <c r="N72" s="87">
        <f t="shared" si="3"/>
        <v>7.0904819999999952E-2</v>
      </c>
      <c r="O72" s="87">
        <v>1.2798067080000004</v>
      </c>
      <c r="P72" s="87"/>
      <c r="Q72" s="87">
        <f t="shared" si="27"/>
        <v>2.4745337160000007</v>
      </c>
      <c r="R72" s="87">
        <f t="shared" si="28"/>
        <v>2.4745337160000007</v>
      </c>
      <c r="S72" s="87"/>
      <c r="T72" s="87"/>
    </row>
    <row r="73" spans="1:20" ht="20.25" customHeight="1" x14ac:dyDescent="0.25">
      <c r="A73" s="171" t="s">
        <v>2791</v>
      </c>
      <c r="B73" s="84" t="s">
        <v>499</v>
      </c>
      <c r="C73" s="171" t="s">
        <v>1929</v>
      </c>
      <c r="D73" s="87">
        <v>0.23641199999999998</v>
      </c>
      <c r="E73" s="87">
        <v>0</v>
      </c>
      <c r="F73" s="87">
        <v>0.23641199999999998</v>
      </c>
      <c r="G73" s="87">
        <f t="shared" si="26"/>
        <v>0.15567599999999998</v>
      </c>
      <c r="H73" s="87">
        <v>0</v>
      </c>
      <c r="I73" s="87">
        <v>0</v>
      </c>
      <c r="J73" s="87">
        <v>0</v>
      </c>
      <c r="K73" s="87">
        <v>0.15567599999999998</v>
      </c>
      <c r="L73" s="87">
        <v>0</v>
      </c>
      <c r="M73" s="87">
        <v>0</v>
      </c>
      <c r="N73" s="87">
        <f t="shared" si="3"/>
        <v>0</v>
      </c>
      <c r="O73" s="87">
        <v>0</v>
      </c>
      <c r="P73" s="87"/>
      <c r="Q73" s="87">
        <f t="shared" si="27"/>
        <v>0.15567599999999998</v>
      </c>
      <c r="R73" s="87">
        <f t="shared" si="28"/>
        <v>0.15567599999999998</v>
      </c>
      <c r="S73" s="87"/>
      <c r="T73" s="87"/>
    </row>
    <row r="74" spans="1:20" ht="60.75" customHeight="1" x14ac:dyDescent="0.25">
      <c r="A74" s="171" t="s">
        <v>2791</v>
      </c>
      <c r="B74" s="84" t="s">
        <v>1620</v>
      </c>
      <c r="C74" s="171" t="s">
        <v>1930</v>
      </c>
      <c r="D74" s="87">
        <v>0.23641199999999998</v>
      </c>
      <c r="E74" s="87">
        <v>0</v>
      </c>
      <c r="F74" s="87">
        <v>0.23641199999999998</v>
      </c>
      <c r="G74" s="87">
        <f t="shared" si="26"/>
        <v>0.15567599999999998</v>
      </c>
      <c r="H74" s="87">
        <v>0</v>
      </c>
      <c r="I74" s="87">
        <v>0</v>
      </c>
      <c r="J74" s="87">
        <v>0</v>
      </c>
      <c r="K74" s="87">
        <v>0.15567599999999998</v>
      </c>
      <c r="L74" s="87">
        <v>0</v>
      </c>
      <c r="M74" s="87">
        <v>0</v>
      </c>
      <c r="N74" s="87">
        <f t="shared" si="3"/>
        <v>0</v>
      </c>
      <c r="O74" s="87">
        <v>0</v>
      </c>
      <c r="P74" s="87"/>
      <c r="Q74" s="87">
        <f t="shared" si="27"/>
        <v>0.15567599999999998</v>
      </c>
      <c r="R74" s="87">
        <f t="shared" si="28"/>
        <v>0.15567599999999998</v>
      </c>
      <c r="S74" s="87"/>
      <c r="T74" s="87"/>
    </row>
    <row r="75" spans="1:20" ht="60.75" customHeight="1" x14ac:dyDescent="0.25">
      <c r="A75" s="171" t="s">
        <v>2791</v>
      </c>
      <c r="B75" s="170" t="s">
        <v>1621</v>
      </c>
      <c r="C75" s="171" t="s">
        <v>1931</v>
      </c>
      <c r="D75" s="87">
        <v>11.18472</v>
      </c>
      <c r="E75" s="87">
        <v>0</v>
      </c>
      <c r="F75" s="87">
        <v>11.184719999999999</v>
      </c>
      <c r="G75" s="87">
        <f t="shared" si="26"/>
        <v>0.38471999999999995</v>
      </c>
      <c r="H75" s="87">
        <v>0.11028795000000001</v>
      </c>
      <c r="I75" s="87">
        <v>7.5374639999999998E-3</v>
      </c>
      <c r="J75" s="87">
        <v>7.5374639999999998E-3</v>
      </c>
      <c r="K75" s="87">
        <v>9.6180000000000002E-2</v>
      </c>
      <c r="L75" s="87">
        <v>9.5845319999999998E-3</v>
      </c>
      <c r="M75" s="87">
        <v>9.6180000000000002E-2</v>
      </c>
      <c r="N75" s="87">
        <f t="shared" si="3"/>
        <v>9.3165954000000023E-2</v>
      </c>
      <c r="O75" s="87">
        <v>0.18482253599999998</v>
      </c>
      <c r="P75" s="87"/>
      <c r="Q75" s="87">
        <f t="shared" si="27"/>
        <v>0.27443204999999993</v>
      </c>
      <c r="R75" s="87">
        <f t="shared" si="28"/>
        <v>0.27443204999999993</v>
      </c>
      <c r="S75" s="87"/>
      <c r="T75" s="166"/>
    </row>
    <row r="76" spans="1:20" ht="20.25" customHeight="1" x14ac:dyDescent="0.25">
      <c r="A76" s="171" t="s">
        <v>2791</v>
      </c>
      <c r="B76" s="84" t="s">
        <v>1622</v>
      </c>
      <c r="C76" s="171" t="s">
        <v>1932</v>
      </c>
      <c r="D76" s="87">
        <v>0.19226399999999999</v>
      </c>
      <c r="E76" s="87">
        <v>0</v>
      </c>
      <c r="F76" s="87">
        <v>0.19226399999999999</v>
      </c>
      <c r="G76" s="87">
        <f t="shared" si="26"/>
        <v>0.19226399999999999</v>
      </c>
      <c r="H76" s="87">
        <v>0</v>
      </c>
      <c r="I76" s="87">
        <v>0.19226399999999999</v>
      </c>
      <c r="J76" s="87">
        <v>0</v>
      </c>
      <c r="K76" s="87">
        <v>0</v>
      </c>
      <c r="L76" s="87">
        <v>0</v>
      </c>
      <c r="M76" s="87">
        <v>0</v>
      </c>
      <c r="N76" s="87">
        <f t="shared" si="3"/>
        <v>0</v>
      </c>
      <c r="O76" s="87">
        <v>0</v>
      </c>
      <c r="P76" s="87"/>
      <c r="Q76" s="87">
        <f t="shared" si="27"/>
        <v>0.19226399999999999</v>
      </c>
      <c r="R76" s="87">
        <f t="shared" si="28"/>
        <v>0.19226399999999999</v>
      </c>
      <c r="S76" s="87"/>
      <c r="T76" s="87"/>
    </row>
    <row r="77" spans="1:20" ht="121.5" customHeight="1" x14ac:dyDescent="0.25">
      <c r="A77" s="171" t="s">
        <v>2791</v>
      </c>
      <c r="B77" s="84" t="s">
        <v>1623</v>
      </c>
      <c r="C77" s="171" t="s">
        <v>1933</v>
      </c>
      <c r="D77" s="87">
        <v>0.47833199999999998</v>
      </c>
      <c r="E77" s="87">
        <v>0</v>
      </c>
      <c r="F77" s="87">
        <v>0.47833199999999998</v>
      </c>
      <c r="G77" s="87">
        <f t="shared" si="26"/>
        <v>0.47833199999999998</v>
      </c>
      <c r="H77" s="87">
        <v>0.260632586</v>
      </c>
      <c r="I77" s="87">
        <v>9.3715080000000006E-3</v>
      </c>
      <c r="J77" s="87">
        <v>9.3715080000000006E-3</v>
      </c>
      <c r="K77" s="87">
        <v>0</v>
      </c>
      <c r="L77" s="87">
        <v>0.201661178</v>
      </c>
      <c r="M77" s="87">
        <v>0.46896049200000001</v>
      </c>
      <c r="N77" s="87">
        <f t="shared" si="3"/>
        <v>4.9599899999999975E-2</v>
      </c>
      <c r="O77" s="87">
        <v>0</v>
      </c>
      <c r="P77" s="87"/>
      <c r="Q77" s="87">
        <f t="shared" si="27"/>
        <v>0.21769941399999998</v>
      </c>
      <c r="R77" s="87">
        <f t="shared" si="28"/>
        <v>0.21769941399999998</v>
      </c>
      <c r="S77" s="87"/>
      <c r="T77" s="87"/>
    </row>
    <row r="78" spans="1:20" ht="40.5" customHeight="1" x14ac:dyDescent="0.25">
      <c r="A78" s="171" t="s">
        <v>2791</v>
      </c>
      <c r="B78" s="170" t="s">
        <v>344</v>
      </c>
      <c r="C78" s="171" t="s">
        <v>1934</v>
      </c>
      <c r="D78" s="87">
        <v>0</v>
      </c>
      <c r="E78" s="87">
        <v>0</v>
      </c>
      <c r="F78" s="87">
        <v>0</v>
      </c>
      <c r="G78" s="87">
        <f t="shared" si="26"/>
        <v>0</v>
      </c>
      <c r="H78" s="87">
        <v>7.4190935999999999E-2</v>
      </c>
      <c r="I78" s="87">
        <v>0</v>
      </c>
      <c r="J78" s="87">
        <v>7.4190935999999999E-2</v>
      </c>
      <c r="K78" s="87">
        <v>0</v>
      </c>
      <c r="L78" s="87">
        <v>0</v>
      </c>
      <c r="M78" s="87">
        <v>0</v>
      </c>
      <c r="N78" s="87">
        <f t="shared" si="3"/>
        <v>0</v>
      </c>
      <c r="O78" s="87">
        <v>0</v>
      </c>
      <c r="P78" s="87"/>
      <c r="Q78" s="87">
        <f t="shared" si="27"/>
        <v>-7.4190935999999999E-2</v>
      </c>
      <c r="R78" s="87">
        <f t="shared" si="28"/>
        <v>-7.4190935999999999E-2</v>
      </c>
      <c r="S78" s="87"/>
      <c r="T78" s="166"/>
    </row>
    <row r="79" spans="1:20" ht="40.5" customHeight="1" x14ac:dyDescent="0.25">
      <c r="A79" s="171" t="s">
        <v>2791</v>
      </c>
      <c r="B79" s="84" t="s">
        <v>1624</v>
      </c>
      <c r="C79" s="171" t="s">
        <v>1935</v>
      </c>
      <c r="D79" s="87">
        <v>0</v>
      </c>
      <c r="E79" s="87">
        <v>0</v>
      </c>
      <c r="F79" s="87">
        <v>0</v>
      </c>
      <c r="G79" s="87">
        <f t="shared" si="26"/>
        <v>0</v>
      </c>
      <c r="H79" s="87">
        <v>6.1374323999999994E-2</v>
      </c>
      <c r="I79" s="87">
        <v>0</v>
      </c>
      <c r="J79" s="87">
        <v>0</v>
      </c>
      <c r="K79" s="87">
        <v>0</v>
      </c>
      <c r="L79" s="87">
        <v>0</v>
      </c>
      <c r="M79" s="87">
        <v>0</v>
      </c>
      <c r="N79" s="87">
        <f t="shared" si="3"/>
        <v>6.1374323999999994E-2</v>
      </c>
      <c r="O79" s="87">
        <v>0</v>
      </c>
      <c r="P79" s="87"/>
      <c r="Q79" s="87">
        <f t="shared" si="27"/>
        <v>-6.1374323999999994E-2</v>
      </c>
      <c r="R79" s="87">
        <f t="shared" si="28"/>
        <v>-6.1374323999999994E-2</v>
      </c>
      <c r="S79" s="87"/>
      <c r="T79" s="87"/>
    </row>
    <row r="80" spans="1:20" ht="40.5" customHeight="1" x14ac:dyDescent="0.25">
      <c r="A80" s="171" t="s">
        <v>2791</v>
      </c>
      <c r="B80" s="84" t="s">
        <v>501</v>
      </c>
      <c r="C80" s="171" t="s">
        <v>1936</v>
      </c>
      <c r="D80" s="87">
        <v>0</v>
      </c>
      <c r="E80" s="87">
        <v>0</v>
      </c>
      <c r="F80" s="87">
        <v>0</v>
      </c>
      <c r="G80" s="87">
        <f t="shared" si="26"/>
        <v>0</v>
      </c>
      <c r="H80" s="87">
        <v>0.154969788</v>
      </c>
      <c r="I80" s="87">
        <v>0</v>
      </c>
      <c r="J80" s="87">
        <v>0.154969788</v>
      </c>
      <c r="K80" s="87">
        <v>0</v>
      </c>
      <c r="L80" s="87">
        <v>0</v>
      </c>
      <c r="M80" s="87">
        <v>0</v>
      </c>
      <c r="N80" s="87">
        <f t="shared" si="3"/>
        <v>0</v>
      </c>
      <c r="O80" s="87">
        <v>0</v>
      </c>
      <c r="P80" s="87"/>
      <c r="Q80" s="87">
        <f t="shared" si="27"/>
        <v>-0.154969788</v>
      </c>
      <c r="R80" s="87">
        <f t="shared" si="28"/>
        <v>-0.154969788</v>
      </c>
      <c r="S80" s="87"/>
      <c r="T80" s="87"/>
    </row>
    <row r="81" spans="1:20" x14ac:dyDescent="0.25">
      <c r="A81" s="210"/>
      <c r="B81" s="211" t="s">
        <v>37</v>
      </c>
      <c r="C81" s="210"/>
      <c r="D81" s="166">
        <f t="shared" ref="D81:S81" si="29">SUM(D82:D83)</f>
        <v>4.7902559999999994</v>
      </c>
      <c r="E81" s="166">
        <f t="shared" si="29"/>
        <v>0</v>
      </c>
      <c r="F81" s="166">
        <f t="shared" si="29"/>
        <v>4.7902560000000003</v>
      </c>
      <c r="G81" s="166">
        <f t="shared" si="29"/>
        <v>4.5116399999999999</v>
      </c>
      <c r="H81" s="166">
        <f t="shared" si="29"/>
        <v>2.0262464199999997</v>
      </c>
      <c r="I81" s="166">
        <f t="shared" si="29"/>
        <v>8.8392360000000003E-2</v>
      </c>
      <c r="J81" s="166">
        <f t="shared" si="29"/>
        <v>8.8392360000000003E-2</v>
      </c>
      <c r="K81" s="166">
        <f t="shared" si="29"/>
        <v>2.472745668</v>
      </c>
      <c r="L81" s="166">
        <f t="shared" si="29"/>
        <v>0.94867758599999996</v>
      </c>
      <c r="M81" s="166">
        <f t="shared" si="29"/>
        <v>1.9505019720000001</v>
      </c>
      <c r="N81" s="166">
        <f t="shared" si="29"/>
        <v>0.98917647399999986</v>
      </c>
      <c r="O81" s="166">
        <f t="shared" si="29"/>
        <v>0</v>
      </c>
      <c r="P81" s="166">
        <f t="shared" si="29"/>
        <v>0</v>
      </c>
      <c r="Q81" s="166">
        <f t="shared" si="29"/>
        <v>2.4853935800000002</v>
      </c>
      <c r="R81" s="166">
        <f t="shared" si="29"/>
        <v>2.4853935800000002</v>
      </c>
      <c r="S81" s="166">
        <f t="shared" si="29"/>
        <v>0</v>
      </c>
      <c r="T81" s="87"/>
    </row>
    <row r="82" spans="1:20" ht="60.75" customHeight="1" x14ac:dyDescent="0.25">
      <c r="A82" s="171" t="s">
        <v>899</v>
      </c>
      <c r="B82" s="84" t="s">
        <v>502</v>
      </c>
      <c r="C82" s="171" t="s">
        <v>1937</v>
      </c>
      <c r="D82" s="87">
        <v>2.6421600000000001</v>
      </c>
      <c r="E82" s="87">
        <v>0</v>
      </c>
      <c r="F82" s="87">
        <v>2.6421600000000005</v>
      </c>
      <c r="G82" s="87">
        <f t="shared" ref="G82:G83" si="30">I82+K82+M82+O82</f>
        <v>2.52216</v>
      </c>
      <c r="H82" s="87">
        <v>1.8847526319999999</v>
      </c>
      <c r="I82" s="87">
        <v>4.9414331999999991E-2</v>
      </c>
      <c r="J82" s="87">
        <v>4.9414331999999991E-2</v>
      </c>
      <c r="K82" s="87">
        <v>2.472745668</v>
      </c>
      <c r="L82" s="87">
        <v>0.89911370999999995</v>
      </c>
      <c r="M82" s="87">
        <v>0</v>
      </c>
      <c r="N82" s="87">
        <f t="shared" si="3"/>
        <v>0.93622458999999991</v>
      </c>
      <c r="O82" s="87">
        <v>0</v>
      </c>
      <c r="P82" s="87"/>
      <c r="Q82" s="87">
        <f>G82-H82</f>
        <v>0.63740736800000009</v>
      </c>
      <c r="R82" s="87">
        <f>G82-H82</f>
        <v>0.63740736800000009</v>
      </c>
      <c r="S82" s="87"/>
      <c r="T82" s="87"/>
    </row>
    <row r="83" spans="1:20" ht="20.25" customHeight="1" x14ac:dyDescent="0.25">
      <c r="A83" s="171" t="s">
        <v>899</v>
      </c>
      <c r="B83" s="84" t="s">
        <v>503</v>
      </c>
      <c r="C83" s="171" t="s">
        <v>1938</v>
      </c>
      <c r="D83" s="87">
        <v>2.1480959999999998</v>
      </c>
      <c r="E83" s="87">
        <v>0</v>
      </c>
      <c r="F83" s="87">
        <v>2.1480959999999998</v>
      </c>
      <c r="G83" s="87">
        <f t="shared" si="30"/>
        <v>1.9894800000000001</v>
      </c>
      <c r="H83" s="87">
        <v>0.14149378799999998</v>
      </c>
      <c r="I83" s="87">
        <v>3.8978028000000005E-2</v>
      </c>
      <c r="J83" s="87">
        <v>3.8978028000000005E-2</v>
      </c>
      <c r="K83" s="87">
        <v>0</v>
      </c>
      <c r="L83" s="87">
        <v>4.9563876E-2</v>
      </c>
      <c r="M83" s="87">
        <v>1.9505019720000001</v>
      </c>
      <c r="N83" s="87">
        <f t="shared" ref="N83:N145" si="31">H83-J83-L83</f>
        <v>5.2951883999999984E-2</v>
      </c>
      <c r="O83" s="87">
        <v>0</v>
      </c>
      <c r="P83" s="87"/>
      <c r="Q83" s="87">
        <f>G83-H83</f>
        <v>1.8479862120000001</v>
      </c>
      <c r="R83" s="87">
        <f>G83-H83</f>
        <v>1.8479862120000001</v>
      </c>
      <c r="S83" s="87"/>
      <c r="T83" s="87"/>
    </row>
    <row r="84" spans="1:20" x14ac:dyDescent="0.25">
      <c r="A84" s="210"/>
      <c r="B84" s="212" t="s">
        <v>38</v>
      </c>
      <c r="C84" s="210"/>
      <c r="D84" s="166">
        <f t="shared" ref="D84:S84" si="32">SUM(D85:D96)</f>
        <v>205.773888</v>
      </c>
      <c r="E84" s="166">
        <f t="shared" si="32"/>
        <v>3.2117461749152536</v>
      </c>
      <c r="F84" s="166">
        <f t="shared" si="32"/>
        <v>202.56214182508472</v>
      </c>
      <c r="G84" s="166">
        <f t="shared" si="32"/>
        <v>12.722940000000001</v>
      </c>
      <c r="H84" s="166">
        <f t="shared" si="32"/>
        <v>21.458641243999995</v>
      </c>
      <c r="I84" s="166">
        <f t="shared" si="32"/>
        <v>0.249268716</v>
      </c>
      <c r="J84" s="166">
        <f t="shared" si="32"/>
        <v>0.50317891599999998</v>
      </c>
      <c r="K84" s="166">
        <f t="shared" si="32"/>
        <v>1.0155540000000001</v>
      </c>
      <c r="L84" s="166">
        <f t="shared" si="32"/>
        <v>19.971962864000002</v>
      </c>
      <c r="M84" s="166">
        <f t="shared" si="32"/>
        <v>7.3520324160000001</v>
      </c>
      <c r="N84" s="166">
        <f t="shared" si="32"/>
        <v>0.9834994640000001</v>
      </c>
      <c r="O84" s="166">
        <f t="shared" si="32"/>
        <v>4.1060848679999999</v>
      </c>
      <c r="P84" s="166">
        <f t="shared" si="32"/>
        <v>0</v>
      </c>
      <c r="Q84" s="166">
        <f t="shared" si="32"/>
        <v>-8.7357012439999977</v>
      </c>
      <c r="R84" s="166">
        <f t="shared" si="32"/>
        <v>-8.7357012439999977</v>
      </c>
      <c r="S84" s="166">
        <f t="shared" si="32"/>
        <v>0</v>
      </c>
      <c r="T84" s="87"/>
    </row>
    <row r="85" spans="1:20" ht="101.25" customHeight="1" x14ac:dyDescent="0.25">
      <c r="A85" s="171" t="s">
        <v>2791</v>
      </c>
      <c r="B85" s="85" t="s">
        <v>504</v>
      </c>
      <c r="C85" s="171" t="s">
        <v>1939</v>
      </c>
      <c r="D85" s="87">
        <v>63.044712000000004</v>
      </c>
      <c r="E85" s="87">
        <v>0</v>
      </c>
      <c r="F85" s="87">
        <v>63.04471199999999</v>
      </c>
      <c r="G85" s="87">
        <f t="shared" ref="G85:G96" si="33">I85+K85+M85+O85</f>
        <v>4.0502160000000007</v>
      </c>
      <c r="H85" s="87">
        <v>3.8585399160000002</v>
      </c>
      <c r="I85" s="87">
        <v>7.9352099999999995E-2</v>
      </c>
      <c r="J85" s="87">
        <v>7.9352099999999995E-2</v>
      </c>
      <c r="K85" s="87">
        <v>1.0125540000000002</v>
      </c>
      <c r="L85" s="87">
        <v>3.6713875200000001</v>
      </c>
      <c r="M85" s="87">
        <v>1.0125540000000002</v>
      </c>
      <c r="N85" s="87">
        <f t="shared" si="31"/>
        <v>0.10780029600000018</v>
      </c>
      <c r="O85" s="87">
        <v>1.9457559000000002</v>
      </c>
      <c r="P85" s="87"/>
      <c r="Q85" s="87">
        <f t="shared" ref="Q85:Q96" si="34">G85-H85</f>
        <v>0.19167608400000047</v>
      </c>
      <c r="R85" s="87">
        <f t="shared" ref="R85:R96" si="35">G85-H85</f>
        <v>0.19167608400000047</v>
      </c>
      <c r="S85" s="87"/>
      <c r="T85" s="87"/>
    </row>
    <row r="86" spans="1:20" ht="60.75" customHeight="1" x14ac:dyDescent="0.25">
      <c r="A86" s="171" t="s">
        <v>2791</v>
      </c>
      <c r="B86" s="85" t="s">
        <v>346</v>
      </c>
      <c r="C86" s="171" t="s">
        <v>1940</v>
      </c>
      <c r="D86" s="87">
        <v>4.8934560000000005</v>
      </c>
      <c r="E86" s="87">
        <v>3.9344617016949357E-2</v>
      </c>
      <c r="F86" s="87">
        <v>4.8541113829830511</v>
      </c>
      <c r="G86" s="87">
        <f t="shared" si="33"/>
        <v>3.7713959999999997</v>
      </c>
      <c r="H86" s="87">
        <v>4.8651183119999999</v>
      </c>
      <c r="I86" s="87">
        <v>7.3889447999999996E-2</v>
      </c>
      <c r="J86" s="87">
        <v>7.3889447999999996E-2</v>
      </c>
      <c r="K86" s="87">
        <v>0</v>
      </c>
      <c r="L86" s="87">
        <v>4.7912288639999998</v>
      </c>
      <c r="M86" s="87">
        <v>3.6975065519999997</v>
      </c>
      <c r="N86" s="87">
        <f t="shared" si="31"/>
        <v>0</v>
      </c>
      <c r="O86" s="87">
        <v>0</v>
      </c>
      <c r="P86" s="87"/>
      <c r="Q86" s="87">
        <f t="shared" si="34"/>
        <v>-1.0937223120000001</v>
      </c>
      <c r="R86" s="87">
        <f t="shared" si="35"/>
        <v>-1.0937223120000001</v>
      </c>
      <c r="S86" s="87"/>
      <c r="T86" s="87"/>
    </row>
    <row r="87" spans="1:20" ht="81.2" customHeight="1" x14ac:dyDescent="0.25">
      <c r="A87" s="171" t="s">
        <v>899</v>
      </c>
      <c r="B87" s="170" t="s">
        <v>39</v>
      </c>
      <c r="C87" s="171" t="s">
        <v>1941</v>
      </c>
      <c r="D87" s="87">
        <v>33.413580000000003</v>
      </c>
      <c r="E87" s="87">
        <v>3.1724015578983042</v>
      </c>
      <c r="F87" s="87">
        <v>30.241178442101699</v>
      </c>
      <c r="G87" s="87">
        <f t="shared" si="33"/>
        <v>2.6917079999999998</v>
      </c>
      <c r="H87" s="87">
        <v>10.780901439999999</v>
      </c>
      <c r="I87" s="87">
        <v>5.2736135999999996E-2</v>
      </c>
      <c r="J87" s="87">
        <v>5.2736135999999996E-2</v>
      </c>
      <c r="K87" s="87">
        <v>0</v>
      </c>
      <c r="L87" s="87">
        <v>10.728165303999999</v>
      </c>
      <c r="M87" s="87">
        <v>2.6389718639999997</v>
      </c>
      <c r="N87" s="87">
        <f t="shared" si="31"/>
        <v>0</v>
      </c>
      <c r="O87" s="87">
        <v>0</v>
      </c>
      <c r="P87" s="87"/>
      <c r="Q87" s="87">
        <f t="shared" si="34"/>
        <v>-8.089193439999999</v>
      </c>
      <c r="R87" s="87">
        <f t="shared" si="35"/>
        <v>-8.089193439999999</v>
      </c>
      <c r="S87" s="87"/>
      <c r="T87" s="166"/>
    </row>
    <row r="88" spans="1:20" ht="81.2" customHeight="1" x14ac:dyDescent="0.25">
      <c r="A88" s="171" t="s">
        <v>899</v>
      </c>
      <c r="B88" s="84" t="s">
        <v>428</v>
      </c>
      <c r="C88" s="171" t="s">
        <v>1942</v>
      </c>
      <c r="D88" s="87">
        <v>53.979551999999998</v>
      </c>
      <c r="E88" s="87">
        <v>0</v>
      </c>
      <c r="F88" s="87">
        <v>53.979551999999998</v>
      </c>
      <c r="G88" s="87">
        <f t="shared" si="33"/>
        <v>2.1976199999999997</v>
      </c>
      <c r="H88" s="87">
        <v>0.15629686799999998</v>
      </c>
      <c r="I88" s="87">
        <v>4.3055916000000007E-2</v>
      </c>
      <c r="J88" s="87">
        <v>4.3055916000000007E-2</v>
      </c>
      <c r="K88" s="87">
        <v>0</v>
      </c>
      <c r="L88" s="87">
        <v>5.4749243999999996E-2</v>
      </c>
      <c r="M88" s="87">
        <v>0</v>
      </c>
      <c r="N88" s="87">
        <f t="shared" si="31"/>
        <v>5.8491707999999983E-2</v>
      </c>
      <c r="O88" s="87">
        <v>2.1545640839999995</v>
      </c>
      <c r="P88" s="87"/>
      <c r="Q88" s="87">
        <f t="shared" si="34"/>
        <v>2.0413231319999996</v>
      </c>
      <c r="R88" s="87">
        <f t="shared" si="35"/>
        <v>2.0413231319999996</v>
      </c>
      <c r="S88" s="87"/>
      <c r="T88" s="87"/>
    </row>
    <row r="89" spans="1:20" ht="81.2" customHeight="1" x14ac:dyDescent="0.25">
      <c r="A89" s="171" t="s">
        <v>899</v>
      </c>
      <c r="B89" s="84" t="s">
        <v>429</v>
      </c>
      <c r="C89" s="171" t="s">
        <v>1943</v>
      </c>
      <c r="D89" s="87">
        <v>50.442587999999994</v>
      </c>
      <c r="E89" s="87">
        <v>0</v>
      </c>
      <c r="F89" s="87">
        <v>50.442587999999994</v>
      </c>
      <c r="G89" s="87">
        <f t="shared" si="33"/>
        <v>1.2E-2</v>
      </c>
      <c r="H89" s="87">
        <v>8.5344000000000001E-4</v>
      </c>
      <c r="I89" s="87">
        <v>2.35116E-4</v>
      </c>
      <c r="J89" s="87">
        <v>2.35116E-4</v>
      </c>
      <c r="K89" s="87">
        <v>3.0000000000000001E-3</v>
      </c>
      <c r="L89" s="87">
        <v>2.9893199999999996E-4</v>
      </c>
      <c r="M89" s="87">
        <v>3.0000000000000001E-3</v>
      </c>
      <c r="N89" s="87">
        <f t="shared" si="31"/>
        <v>3.1939199999999999E-4</v>
      </c>
      <c r="O89" s="87">
        <v>5.7648839999999996E-3</v>
      </c>
      <c r="P89" s="87"/>
      <c r="Q89" s="87">
        <f t="shared" si="34"/>
        <v>1.114656E-2</v>
      </c>
      <c r="R89" s="87">
        <f t="shared" si="35"/>
        <v>1.114656E-2</v>
      </c>
      <c r="S89" s="87"/>
      <c r="T89" s="87"/>
    </row>
    <row r="90" spans="1:20" ht="60.75" customHeight="1" x14ac:dyDescent="0.25">
      <c r="A90" s="171" t="s">
        <v>899</v>
      </c>
      <c r="B90" s="84" t="s">
        <v>505</v>
      </c>
      <c r="C90" s="171" t="s">
        <v>1944</v>
      </c>
      <c r="D90" s="87">
        <v>0</v>
      </c>
      <c r="E90" s="87">
        <v>0</v>
      </c>
      <c r="F90" s="87">
        <v>0</v>
      </c>
      <c r="G90" s="87">
        <f t="shared" si="33"/>
        <v>0</v>
      </c>
      <c r="H90" s="87">
        <v>0.25391020000000003</v>
      </c>
      <c r="I90" s="87">
        <v>0</v>
      </c>
      <c r="J90" s="87">
        <v>0.25391020000000003</v>
      </c>
      <c r="K90" s="87">
        <v>0</v>
      </c>
      <c r="L90" s="87">
        <v>0</v>
      </c>
      <c r="M90" s="87">
        <v>0</v>
      </c>
      <c r="N90" s="87">
        <f t="shared" si="31"/>
        <v>0</v>
      </c>
      <c r="O90" s="87">
        <v>0</v>
      </c>
      <c r="P90" s="87"/>
      <c r="Q90" s="87">
        <f t="shared" si="34"/>
        <v>-0.25391020000000003</v>
      </c>
      <c r="R90" s="87">
        <f t="shared" si="35"/>
        <v>-0.25391020000000003</v>
      </c>
      <c r="S90" s="87"/>
      <c r="T90" s="87"/>
    </row>
    <row r="91" spans="1:20" ht="60.75" customHeight="1" x14ac:dyDescent="0.25">
      <c r="A91" s="171" t="s">
        <v>899</v>
      </c>
      <c r="B91" s="84" t="s">
        <v>911</v>
      </c>
      <c r="C91" s="171" t="s">
        <v>1945</v>
      </c>
      <c r="D91" s="87">
        <v>0</v>
      </c>
      <c r="E91" s="87">
        <v>0</v>
      </c>
      <c r="F91" s="87">
        <v>0</v>
      </c>
      <c r="G91" s="87">
        <f t="shared" si="33"/>
        <v>0</v>
      </c>
      <c r="H91" s="87">
        <v>0.76352150800000007</v>
      </c>
      <c r="I91" s="87">
        <v>0</v>
      </c>
      <c r="J91" s="87">
        <v>0</v>
      </c>
      <c r="K91" s="87">
        <v>0</v>
      </c>
      <c r="L91" s="87">
        <v>0.72613300000000003</v>
      </c>
      <c r="M91" s="87">
        <v>0</v>
      </c>
      <c r="N91" s="87">
        <f t="shared" si="31"/>
        <v>3.7388508000000042E-2</v>
      </c>
      <c r="O91" s="87">
        <v>0</v>
      </c>
      <c r="P91" s="87"/>
      <c r="Q91" s="87">
        <f t="shared" si="34"/>
        <v>-0.76352150800000007</v>
      </c>
      <c r="R91" s="87">
        <f t="shared" si="35"/>
        <v>-0.76352150800000007</v>
      </c>
      <c r="S91" s="87"/>
      <c r="T91" s="87"/>
    </row>
    <row r="92" spans="1:20" ht="81.2" customHeight="1" x14ac:dyDescent="0.25">
      <c r="A92" s="171" t="s">
        <v>2791</v>
      </c>
      <c r="B92" s="84" t="s">
        <v>912</v>
      </c>
      <c r="C92" s="171" t="s">
        <v>1946</v>
      </c>
      <c r="D92" s="87">
        <v>0</v>
      </c>
      <c r="E92" s="87">
        <v>0</v>
      </c>
      <c r="F92" s="87">
        <v>0</v>
      </c>
      <c r="G92" s="87">
        <f t="shared" si="33"/>
        <v>0</v>
      </c>
      <c r="H92" s="87">
        <v>0.17118891999999999</v>
      </c>
      <c r="I92" s="87">
        <v>0</v>
      </c>
      <c r="J92" s="87">
        <v>0</v>
      </c>
      <c r="K92" s="87">
        <v>0</v>
      </c>
      <c r="L92" s="87">
        <v>0</v>
      </c>
      <c r="M92" s="87">
        <v>0</v>
      </c>
      <c r="N92" s="87">
        <f t="shared" si="31"/>
        <v>0.17118891999999999</v>
      </c>
      <c r="O92" s="87">
        <v>0</v>
      </c>
      <c r="P92" s="87"/>
      <c r="Q92" s="87">
        <f t="shared" si="34"/>
        <v>-0.17118891999999999</v>
      </c>
      <c r="R92" s="87">
        <f t="shared" si="35"/>
        <v>-0.17118891999999999</v>
      </c>
      <c r="S92" s="87"/>
      <c r="T92" s="87"/>
    </row>
    <row r="93" spans="1:20" ht="60.75" customHeight="1" x14ac:dyDescent="0.25">
      <c r="A93" s="171" t="s">
        <v>899</v>
      </c>
      <c r="B93" s="84" t="s">
        <v>1625</v>
      </c>
      <c r="C93" s="171" t="s">
        <v>1947</v>
      </c>
      <c r="D93" s="87">
        <v>0</v>
      </c>
      <c r="E93" s="87">
        <v>0</v>
      </c>
      <c r="F93" s="87">
        <v>0</v>
      </c>
      <c r="G93" s="87">
        <f t="shared" si="33"/>
        <v>0</v>
      </c>
      <c r="H93" s="87">
        <v>9.0464849999999999E-2</v>
      </c>
      <c r="I93" s="87">
        <v>0</v>
      </c>
      <c r="J93" s="87">
        <v>0</v>
      </c>
      <c r="K93" s="87">
        <v>0</v>
      </c>
      <c r="L93" s="87">
        <v>0</v>
      </c>
      <c r="M93" s="87">
        <v>0</v>
      </c>
      <c r="N93" s="87">
        <f t="shared" si="31"/>
        <v>9.0464849999999999E-2</v>
      </c>
      <c r="O93" s="87"/>
      <c r="P93" s="87"/>
      <c r="Q93" s="87">
        <f t="shared" si="34"/>
        <v>-9.0464849999999999E-2</v>
      </c>
      <c r="R93" s="87">
        <f t="shared" si="35"/>
        <v>-9.0464849999999999E-2</v>
      </c>
      <c r="S93" s="87"/>
      <c r="T93" s="87"/>
    </row>
    <row r="94" spans="1:20" ht="60.75" customHeight="1" x14ac:dyDescent="0.25">
      <c r="A94" s="171" t="s">
        <v>899</v>
      </c>
      <c r="B94" s="84" t="s">
        <v>1626</v>
      </c>
      <c r="C94" s="171" t="s">
        <v>1948</v>
      </c>
      <c r="D94" s="87">
        <v>0</v>
      </c>
      <c r="E94" s="87">
        <v>0</v>
      </c>
      <c r="F94" s="87">
        <v>0</v>
      </c>
      <c r="G94" s="87">
        <f t="shared" si="33"/>
        <v>0</v>
      </c>
      <c r="H94" s="87">
        <v>0</v>
      </c>
      <c r="I94" s="87">
        <v>0</v>
      </c>
      <c r="J94" s="87">
        <v>0</v>
      </c>
      <c r="K94" s="87">
        <v>0</v>
      </c>
      <c r="L94" s="87">
        <v>0</v>
      </c>
      <c r="M94" s="87">
        <v>0</v>
      </c>
      <c r="N94" s="87">
        <f t="shared" si="31"/>
        <v>0</v>
      </c>
      <c r="O94" s="87"/>
      <c r="P94" s="87"/>
      <c r="Q94" s="87">
        <f t="shared" si="34"/>
        <v>0</v>
      </c>
      <c r="R94" s="87">
        <f t="shared" si="35"/>
        <v>0</v>
      </c>
      <c r="S94" s="87"/>
      <c r="T94" s="87"/>
    </row>
    <row r="95" spans="1:20" ht="81.2" customHeight="1" x14ac:dyDescent="0.25">
      <c r="A95" s="171" t="s">
        <v>899</v>
      </c>
      <c r="B95" s="84" t="s">
        <v>1627</v>
      </c>
      <c r="C95" s="171" t="s">
        <v>1949</v>
      </c>
      <c r="D95" s="87">
        <v>0</v>
      </c>
      <c r="E95" s="87">
        <v>0</v>
      </c>
      <c r="F95" s="87">
        <v>0</v>
      </c>
      <c r="G95" s="87">
        <f t="shared" si="33"/>
        <v>0</v>
      </c>
      <c r="H95" s="87">
        <v>0</v>
      </c>
      <c r="I95" s="87">
        <v>0</v>
      </c>
      <c r="J95" s="87">
        <v>0</v>
      </c>
      <c r="K95" s="87">
        <v>0</v>
      </c>
      <c r="L95" s="87">
        <v>0</v>
      </c>
      <c r="M95" s="87">
        <v>0</v>
      </c>
      <c r="N95" s="87">
        <f t="shared" si="31"/>
        <v>0</v>
      </c>
      <c r="O95" s="87"/>
      <c r="P95" s="87"/>
      <c r="Q95" s="87">
        <f t="shared" si="34"/>
        <v>0</v>
      </c>
      <c r="R95" s="87">
        <f t="shared" si="35"/>
        <v>0</v>
      </c>
      <c r="S95" s="87"/>
      <c r="T95" s="87"/>
    </row>
    <row r="96" spans="1:20" ht="31.5" x14ac:dyDescent="0.25">
      <c r="A96" s="171" t="s">
        <v>2791</v>
      </c>
      <c r="B96" s="84" t="s">
        <v>1628</v>
      </c>
      <c r="C96" s="171" t="s">
        <v>1950</v>
      </c>
      <c r="D96" s="87">
        <v>0</v>
      </c>
      <c r="E96" s="87">
        <v>0</v>
      </c>
      <c r="F96" s="87">
        <v>0</v>
      </c>
      <c r="G96" s="87">
        <f t="shared" si="33"/>
        <v>0</v>
      </c>
      <c r="H96" s="87">
        <v>0.51784578999999997</v>
      </c>
      <c r="I96" s="87">
        <v>0</v>
      </c>
      <c r="J96" s="87">
        <v>0</v>
      </c>
      <c r="K96" s="87">
        <v>0</v>
      </c>
      <c r="L96" s="87">
        <v>0</v>
      </c>
      <c r="M96" s="87">
        <v>0</v>
      </c>
      <c r="N96" s="87">
        <f t="shared" si="31"/>
        <v>0.51784578999999997</v>
      </c>
      <c r="O96" s="87"/>
      <c r="P96" s="87"/>
      <c r="Q96" s="87">
        <f t="shared" si="34"/>
        <v>-0.51784578999999997</v>
      </c>
      <c r="R96" s="87">
        <f t="shared" si="35"/>
        <v>-0.51784578999999997</v>
      </c>
      <c r="S96" s="87"/>
      <c r="T96" s="87"/>
    </row>
    <row r="97" spans="1:20" x14ac:dyDescent="0.25">
      <c r="A97" s="210"/>
      <c r="B97" s="211" t="s">
        <v>40</v>
      </c>
      <c r="C97" s="210"/>
      <c r="D97" s="166">
        <f t="shared" ref="D97:S97" si="36">SUM(D98:D114)</f>
        <v>116.99325599999999</v>
      </c>
      <c r="E97" s="166">
        <f t="shared" si="36"/>
        <v>29.659071803811656</v>
      </c>
      <c r="F97" s="166">
        <f t="shared" si="36"/>
        <v>87.334184196188346</v>
      </c>
      <c r="G97" s="166">
        <f t="shared" si="36"/>
        <v>16.547314080000003</v>
      </c>
      <c r="H97" s="166">
        <f t="shared" si="36"/>
        <v>28.7605012</v>
      </c>
      <c r="I97" s="166">
        <f t="shared" si="36"/>
        <v>4.6105475639999991</v>
      </c>
      <c r="J97" s="166">
        <f t="shared" si="36"/>
        <v>1.783877312</v>
      </c>
      <c r="K97" s="166">
        <f t="shared" si="36"/>
        <v>7.2889341239999981</v>
      </c>
      <c r="L97" s="166">
        <f t="shared" si="36"/>
        <v>2.5851176360000001</v>
      </c>
      <c r="M97" s="166">
        <f t="shared" si="36"/>
        <v>3.4409369039999995</v>
      </c>
      <c r="N97" s="166">
        <f t="shared" si="36"/>
        <v>24.391506251999999</v>
      </c>
      <c r="O97" s="166">
        <f t="shared" si="36"/>
        <v>1.2068954879999998</v>
      </c>
      <c r="P97" s="166">
        <f t="shared" si="36"/>
        <v>0</v>
      </c>
      <c r="Q97" s="166">
        <f t="shared" si="36"/>
        <v>-12.213187119999999</v>
      </c>
      <c r="R97" s="166">
        <f t="shared" si="36"/>
        <v>-12.213187119999999</v>
      </c>
      <c r="S97" s="166">
        <f t="shared" si="36"/>
        <v>0</v>
      </c>
      <c r="T97" s="87"/>
    </row>
    <row r="98" spans="1:20" ht="20.25" customHeight="1" x14ac:dyDescent="0.25">
      <c r="A98" s="171" t="s">
        <v>899</v>
      </c>
      <c r="B98" s="84" t="s">
        <v>41</v>
      </c>
      <c r="C98" s="171" t="s">
        <v>1951</v>
      </c>
      <c r="D98" s="87">
        <v>23.721827999999995</v>
      </c>
      <c r="E98" s="87">
        <v>8.8761784547796569</v>
      </c>
      <c r="F98" s="87">
        <v>14.845649545220338</v>
      </c>
      <c r="G98" s="87">
        <f t="shared" ref="G98:G114" si="37">I98+K98+M98+O98</f>
        <v>1.6692719999999999</v>
      </c>
      <c r="H98" s="87">
        <v>4.0279170999999998</v>
      </c>
      <c r="I98" s="87">
        <v>3.2704511999999998E-2</v>
      </c>
      <c r="J98" s="87">
        <v>3.2704511999999998E-2</v>
      </c>
      <c r="K98" s="87">
        <v>0.41731799999999997</v>
      </c>
      <c r="L98" s="87">
        <v>4.1586552000000006E-2</v>
      </c>
      <c r="M98" s="87">
        <v>0.41731799999999997</v>
      </c>
      <c r="N98" s="87">
        <f t="shared" si="31"/>
        <v>3.9536260359999997</v>
      </c>
      <c r="O98" s="87">
        <v>0.8019314879999998</v>
      </c>
      <c r="P98" s="87"/>
      <c r="Q98" s="87">
        <f t="shared" ref="Q98:Q114" si="38">G98-H98</f>
        <v>-2.3586450999999999</v>
      </c>
      <c r="R98" s="87">
        <f t="shared" ref="R98:R114" si="39">G98-H98</f>
        <v>-2.3586450999999999</v>
      </c>
      <c r="S98" s="87"/>
      <c r="T98" s="87"/>
    </row>
    <row r="99" spans="1:20" ht="40.5" customHeight="1" x14ac:dyDescent="0.25">
      <c r="A99" s="171" t="s">
        <v>2791</v>
      </c>
      <c r="B99" s="84" t="s">
        <v>348</v>
      </c>
      <c r="C99" s="171" t="s">
        <v>1952</v>
      </c>
      <c r="D99" s="87">
        <v>25.228356000000002</v>
      </c>
      <c r="E99" s="87">
        <v>5.8735808741218563</v>
      </c>
      <c r="F99" s="87">
        <v>19.354775125878145</v>
      </c>
      <c r="G99" s="87">
        <f t="shared" si="37"/>
        <v>1.2E-2</v>
      </c>
      <c r="H99" s="87">
        <v>0</v>
      </c>
      <c r="I99" s="87">
        <v>0</v>
      </c>
      <c r="J99" s="87">
        <v>0</v>
      </c>
      <c r="K99" s="87">
        <v>3.0000000000000001E-3</v>
      </c>
      <c r="L99" s="87">
        <v>0</v>
      </c>
      <c r="M99" s="87">
        <v>3.0000000000000001E-3</v>
      </c>
      <c r="N99" s="87">
        <f t="shared" si="31"/>
        <v>0</v>
      </c>
      <c r="O99" s="87">
        <v>6.0000000000000001E-3</v>
      </c>
      <c r="P99" s="87"/>
      <c r="Q99" s="87">
        <f t="shared" si="38"/>
        <v>1.2E-2</v>
      </c>
      <c r="R99" s="87">
        <f t="shared" si="39"/>
        <v>1.2E-2</v>
      </c>
      <c r="S99" s="87"/>
      <c r="T99" s="87"/>
    </row>
    <row r="100" spans="1:20" ht="40.5" customHeight="1" x14ac:dyDescent="0.25">
      <c r="A100" s="171" t="s">
        <v>2791</v>
      </c>
      <c r="B100" s="84" t="s">
        <v>351</v>
      </c>
      <c r="C100" s="171" t="s">
        <v>1953</v>
      </c>
      <c r="D100" s="87">
        <v>7.3810799999999999</v>
      </c>
      <c r="E100" s="87">
        <v>2.7635586155550724</v>
      </c>
      <c r="F100" s="87">
        <v>4.6175213844449274</v>
      </c>
      <c r="G100" s="87">
        <f t="shared" si="37"/>
        <v>3.1383360000000007</v>
      </c>
      <c r="H100" s="87">
        <v>2.2073234619999997</v>
      </c>
      <c r="I100" s="87">
        <v>6.1486524000000001E-2</v>
      </c>
      <c r="J100" s="87">
        <v>6.1486524000000001E-2</v>
      </c>
      <c r="K100" s="87">
        <v>3.0768494760000005</v>
      </c>
      <c r="L100" s="87">
        <v>7.8185303999999997E-2</v>
      </c>
      <c r="M100" s="87">
        <v>0</v>
      </c>
      <c r="N100" s="87">
        <f t="shared" si="31"/>
        <v>2.0676516339999997</v>
      </c>
      <c r="O100" s="87">
        <v>0</v>
      </c>
      <c r="P100" s="87"/>
      <c r="Q100" s="87">
        <f t="shared" si="38"/>
        <v>0.93101253800000094</v>
      </c>
      <c r="R100" s="87">
        <f t="shared" si="39"/>
        <v>0.93101253800000094</v>
      </c>
      <c r="S100" s="87"/>
      <c r="T100" s="87"/>
    </row>
    <row r="101" spans="1:20" ht="40.5" customHeight="1" x14ac:dyDescent="0.25">
      <c r="A101" s="171" t="s">
        <v>2791</v>
      </c>
      <c r="B101" s="84" t="s">
        <v>430</v>
      </c>
      <c r="C101" s="171" t="s">
        <v>1954</v>
      </c>
      <c r="D101" s="87">
        <v>4.5032159999999992</v>
      </c>
      <c r="E101" s="87">
        <v>0</v>
      </c>
      <c r="F101" s="87">
        <v>4.5032159999999992</v>
      </c>
      <c r="G101" s="87">
        <f t="shared" si="37"/>
        <v>3.6897599999999993</v>
      </c>
      <c r="H101" s="87">
        <v>0.89972926400000008</v>
      </c>
      <c r="I101" s="87">
        <v>3.6897599999999993</v>
      </c>
      <c r="J101" s="87">
        <v>0.89972926400000008</v>
      </c>
      <c r="K101" s="87">
        <v>0</v>
      </c>
      <c r="L101" s="87">
        <v>0</v>
      </c>
      <c r="M101" s="87">
        <v>0</v>
      </c>
      <c r="N101" s="87">
        <f t="shared" si="31"/>
        <v>0</v>
      </c>
      <c r="O101" s="87">
        <v>0</v>
      </c>
      <c r="P101" s="87"/>
      <c r="Q101" s="87">
        <f t="shared" si="38"/>
        <v>2.7900307359999994</v>
      </c>
      <c r="R101" s="87">
        <f t="shared" si="39"/>
        <v>2.7900307359999994</v>
      </c>
      <c r="S101" s="87"/>
      <c r="T101" s="87"/>
    </row>
    <row r="102" spans="1:20" ht="60.75" customHeight="1" x14ac:dyDescent="0.25">
      <c r="A102" s="171" t="s">
        <v>2791</v>
      </c>
      <c r="B102" s="84" t="s">
        <v>349</v>
      </c>
      <c r="C102" s="171" t="s">
        <v>1955</v>
      </c>
      <c r="D102" s="87">
        <v>15.364367999999999</v>
      </c>
      <c r="E102" s="87">
        <v>6.4031298593550758</v>
      </c>
      <c r="F102" s="87">
        <v>8.9612381406449231</v>
      </c>
      <c r="G102" s="87">
        <f t="shared" si="37"/>
        <v>0.66</v>
      </c>
      <c r="H102" s="87">
        <v>4.7744978299999996</v>
      </c>
      <c r="I102" s="87">
        <v>1.2930780000000001E-2</v>
      </c>
      <c r="J102" s="87">
        <v>1.2930780000000001E-2</v>
      </c>
      <c r="K102" s="87">
        <v>0.64706922</v>
      </c>
      <c r="L102" s="87">
        <v>1.6442555999999997E-2</v>
      </c>
      <c r="M102" s="87">
        <v>0</v>
      </c>
      <c r="N102" s="87">
        <f t="shared" si="31"/>
        <v>4.7451244939999997</v>
      </c>
      <c r="O102" s="87">
        <v>0</v>
      </c>
      <c r="P102" s="87"/>
      <c r="Q102" s="87">
        <f t="shared" si="38"/>
        <v>-4.1144978299999995</v>
      </c>
      <c r="R102" s="87">
        <f t="shared" si="39"/>
        <v>-4.1144978299999995</v>
      </c>
      <c r="S102" s="87"/>
      <c r="T102" s="87"/>
    </row>
    <row r="103" spans="1:20" ht="141.75" customHeight="1" x14ac:dyDescent="0.25">
      <c r="A103" s="171" t="s">
        <v>2791</v>
      </c>
      <c r="B103" s="170" t="s">
        <v>350</v>
      </c>
      <c r="C103" s="171" t="s">
        <v>1956</v>
      </c>
      <c r="D103" s="87">
        <v>16.385483999999998</v>
      </c>
      <c r="E103" s="87">
        <v>5.742623999999994</v>
      </c>
      <c r="F103" s="87">
        <v>10.642860000000004</v>
      </c>
      <c r="G103" s="87">
        <f t="shared" si="37"/>
        <v>1.1999999999999999E-2</v>
      </c>
      <c r="H103" s="87">
        <v>5.9007598999999997</v>
      </c>
      <c r="I103" s="87">
        <v>2.35116E-4</v>
      </c>
      <c r="J103" s="87">
        <v>2.35116E-4</v>
      </c>
      <c r="K103" s="87">
        <v>1.1764883999999998E-2</v>
      </c>
      <c r="L103" s="87">
        <v>2.9893199999999996E-4</v>
      </c>
      <c r="M103" s="87">
        <v>0</v>
      </c>
      <c r="N103" s="87">
        <f t="shared" si="31"/>
        <v>5.9002258520000002</v>
      </c>
      <c r="O103" s="87">
        <v>0</v>
      </c>
      <c r="P103" s="87"/>
      <c r="Q103" s="87">
        <f t="shared" si="38"/>
        <v>-5.8887599000000002</v>
      </c>
      <c r="R103" s="87">
        <f t="shared" si="39"/>
        <v>-5.8887599000000002</v>
      </c>
      <c r="S103" s="87"/>
      <c r="T103" s="166"/>
    </row>
    <row r="104" spans="1:20" ht="20.25" customHeight="1" x14ac:dyDescent="0.25">
      <c r="A104" s="171" t="s">
        <v>899</v>
      </c>
      <c r="B104" s="84" t="s">
        <v>431</v>
      </c>
      <c r="C104" s="171" t="s">
        <v>1957</v>
      </c>
      <c r="D104" s="87">
        <v>4.2971639999999995</v>
      </c>
      <c r="E104" s="87">
        <v>0</v>
      </c>
      <c r="F104" s="87">
        <v>4.2971639999999995</v>
      </c>
      <c r="G104" s="87">
        <f t="shared" si="37"/>
        <v>3.1690319999999996</v>
      </c>
      <c r="H104" s="87">
        <v>4.1109021139999999</v>
      </c>
      <c r="I104" s="87">
        <v>0.34789509600000001</v>
      </c>
      <c r="J104" s="87">
        <v>0.34789509600000001</v>
      </c>
      <c r="K104" s="87">
        <v>0</v>
      </c>
      <c r="L104" s="87">
        <v>7.8950039999999944E-2</v>
      </c>
      <c r="M104" s="87">
        <v>2.8211369039999994</v>
      </c>
      <c r="N104" s="87">
        <f t="shared" si="31"/>
        <v>3.6840569779999996</v>
      </c>
      <c r="O104" s="87">
        <v>0</v>
      </c>
      <c r="P104" s="87"/>
      <c r="Q104" s="87">
        <f t="shared" si="38"/>
        <v>-0.94187011400000031</v>
      </c>
      <c r="R104" s="87">
        <f t="shared" si="39"/>
        <v>-0.94187011400000031</v>
      </c>
      <c r="S104" s="87"/>
      <c r="T104" s="87"/>
    </row>
    <row r="105" spans="1:20" ht="81.2" customHeight="1" x14ac:dyDescent="0.25">
      <c r="A105" s="171" t="s">
        <v>899</v>
      </c>
      <c r="B105" s="84" t="s">
        <v>347</v>
      </c>
      <c r="C105" s="171" t="s">
        <v>1958</v>
      </c>
      <c r="D105" s="87">
        <v>4.0077959999999999</v>
      </c>
      <c r="E105" s="87">
        <v>0</v>
      </c>
      <c r="F105" s="87">
        <v>4.0077959999999999</v>
      </c>
      <c r="G105" s="87">
        <f t="shared" si="37"/>
        <v>0.55807007999999991</v>
      </c>
      <c r="H105" s="87">
        <v>3.9690480000000007E-2</v>
      </c>
      <c r="I105" s="87">
        <v>1.0933752E-2</v>
      </c>
      <c r="J105" s="87">
        <v>1.0933752E-2</v>
      </c>
      <c r="K105" s="87">
        <v>0.54713632799999989</v>
      </c>
      <c r="L105" s="87">
        <v>1.3903176000000001E-2</v>
      </c>
      <c r="M105" s="87">
        <v>0</v>
      </c>
      <c r="N105" s="87">
        <f t="shared" si="31"/>
        <v>1.4853552000000008E-2</v>
      </c>
      <c r="O105" s="87">
        <v>0</v>
      </c>
      <c r="P105" s="87"/>
      <c r="Q105" s="87">
        <f t="shared" si="38"/>
        <v>0.51837959999999994</v>
      </c>
      <c r="R105" s="87">
        <f t="shared" si="39"/>
        <v>0.51837959999999994</v>
      </c>
      <c r="S105" s="87"/>
      <c r="T105" s="87"/>
    </row>
    <row r="106" spans="1:20" ht="60.75" customHeight="1" x14ac:dyDescent="0.25">
      <c r="A106" s="171" t="s">
        <v>899</v>
      </c>
      <c r="B106" s="84" t="s">
        <v>1629</v>
      </c>
      <c r="C106" s="171" t="s">
        <v>877</v>
      </c>
      <c r="D106" s="87">
        <v>0.80992800000000009</v>
      </c>
      <c r="E106" s="87">
        <v>0</v>
      </c>
      <c r="F106" s="87">
        <v>0.80992799999999998</v>
      </c>
      <c r="G106" s="87">
        <f t="shared" si="37"/>
        <v>0.79792799999999997</v>
      </c>
      <c r="H106" s="87">
        <v>0</v>
      </c>
      <c r="I106" s="87">
        <v>0</v>
      </c>
      <c r="J106" s="87">
        <v>0</v>
      </c>
      <c r="K106" s="87">
        <v>0.19948199999999999</v>
      </c>
      <c r="L106" s="87">
        <v>0</v>
      </c>
      <c r="M106" s="87">
        <v>0.19948199999999999</v>
      </c>
      <c r="N106" s="87">
        <f t="shared" si="31"/>
        <v>0</v>
      </c>
      <c r="O106" s="87">
        <v>0.39896399999999999</v>
      </c>
      <c r="P106" s="87"/>
      <c r="Q106" s="87">
        <f t="shared" si="38"/>
        <v>0.79792799999999997</v>
      </c>
      <c r="R106" s="87">
        <f t="shared" si="39"/>
        <v>0.79792799999999997</v>
      </c>
      <c r="S106" s="87"/>
      <c r="T106" s="87"/>
    </row>
    <row r="107" spans="1:20" ht="101.25" customHeight="1" x14ac:dyDescent="0.25">
      <c r="A107" s="171" t="s">
        <v>899</v>
      </c>
      <c r="B107" s="84" t="s">
        <v>506</v>
      </c>
      <c r="C107" s="171" t="s">
        <v>1959</v>
      </c>
      <c r="D107" s="87">
        <v>1.9261319999999997</v>
      </c>
      <c r="E107" s="87">
        <v>0</v>
      </c>
      <c r="F107" s="87">
        <v>1.9261319999999997</v>
      </c>
      <c r="G107" s="87">
        <f t="shared" si="37"/>
        <v>1.9141319999999995</v>
      </c>
      <c r="H107" s="87">
        <v>1.8076345079999998</v>
      </c>
      <c r="I107" s="87">
        <v>3.7501811999999995E-2</v>
      </c>
      <c r="J107" s="87">
        <v>3.7501811999999995E-2</v>
      </c>
      <c r="K107" s="87">
        <v>1.8766301879999996</v>
      </c>
      <c r="L107" s="87">
        <v>1.7701326959999999</v>
      </c>
      <c r="M107" s="87">
        <v>0</v>
      </c>
      <c r="N107" s="87">
        <f t="shared" si="31"/>
        <v>0</v>
      </c>
      <c r="O107" s="87">
        <v>0</v>
      </c>
      <c r="P107" s="87"/>
      <c r="Q107" s="87">
        <f t="shared" si="38"/>
        <v>0.10649749199999969</v>
      </c>
      <c r="R107" s="87">
        <f t="shared" si="39"/>
        <v>0.10649749199999969</v>
      </c>
      <c r="S107" s="87"/>
      <c r="T107" s="87"/>
    </row>
    <row r="108" spans="1:20" ht="47.25" x14ac:dyDescent="0.25">
      <c r="A108" s="171" t="s">
        <v>2791</v>
      </c>
      <c r="B108" s="84" t="s">
        <v>507</v>
      </c>
      <c r="C108" s="171" t="s">
        <v>1960</v>
      </c>
      <c r="D108" s="87">
        <v>12.2277</v>
      </c>
      <c r="E108" s="87">
        <v>0</v>
      </c>
      <c r="F108" s="87">
        <v>12.2277</v>
      </c>
      <c r="G108" s="87">
        <f t="shared" si="37"/>
        <v>1.2E-2</v>
      </c>
      <c r="H108" s="87">
        <v>0.37643730399999997</v>
      </c>
      <c r="I108" s="87">
        <v>1.2E-2</v>
      </c>
      <c r="J108" s="87">
        <v>6.8484000000000004E-5</v>
      </c>
      <c r="K108" s="87">
        <v>0</v>
      </c>
      <c r="L108" s="87">
        <v>0.37636881999999999</v>
      </c>
      <c r="M108" s="87">
        <v>0</v>
      </c>
      <c r="N108" s="87">
        <f t="shared" si="31"/>
        <v>0</v>
      </c>
      <c r="O108" s="87">
        <v>0</v>
      </c>
      <c r="P108" s="87"/>
      <c r="Q108" s="87">
        <f t="shared" si="38"/>
        <v>-0.36443730399999996</v>
      </c>
      <c r="R108" s="87">
        <f t="shared" si="39"/>
        <v>-0.36443730399999996</v>
      </c>
      <c r="S108" s="87"/>
      <c r="T108" s="87"/>
    </row>
    <row r="109" spans="1:20" ht="63" x14ac:dyDescent="0.25">
      <c r="A109" s="171" t="s">
        <v>2791</v>
      </c>
      <c r="B109" s="170" t="s">
        <v>1630</v>
      </c>
      <c r="C109" s="171" t="s">
        <v>1961</v>
      </c>
      <c r="D109" s="87">
        <v>0.25012799999999996</v>
      </c>
      <c r="E109" s="87">
        <v>0</v>
      </c>
      <c r="F109" s="87">
        <v>0.25012799999999996</v>
      </c>
      <c r="G109" s="87">
        <f t="shared" si="37"/>
        <v>2.4708000000000001E-2</v>
      </c>
      <c r="H109" s="87">
        <v>0.12927040000000001</v>
      </c>
      <c r="I109" s="87">
        <v>2.4708000000000001E-2</v>
      </c>
      <c r="J109" s="87">
        <v>0</v>
      </c>
      <c r="K109" s="87">
        <v>0</v>
      </c>
      <c r="L109" s="87">
        <v>0.12927040000000001</v>
      </c>
      <c r="M109" s="87">
        <v>0</v>
      </c>
      <c r="N109" s="87">
        <f t="shared" si="31"/>
        <v>0</v>
      </c>
      <c r="O109" s="87">
        <v>0</v>
      </c>
      <c r="P109" s="87"/>
      <c r="Q109" s="87">
        <f t="shared" si="38"/>
        <v>-0.1045624</v>
      </c>
      <c r="R109" s="87">
        <f t="shared" si="39"/>
        <v>-0.1045624</v>
      </c>
      <c r="S109" s="87"/>
      <c r="T109" s="166"/>
    </row>
    <row r="110" spans="1:20" ht="63" x14ac:dyDescent="0.25">
      <c r="A110" s="171" t="s">
        <v>899</v>
      </c>
      <c r="B110" s="84" t="s">
        <v>1631</v>
      </c>
      <c r="C110" s="171" t="s">
        <v>1962</v>
      </c>
      <c r="D110" s="87">
        <v>0.30560399999999999</v>
      </c>
      <c r="E110" s="87">
        <v>0</v>
      </c>
      <c r="F110" s="87">
        <v>0.30560399999999999</v>
      </c>
      <c r="G110" s="87">
        <f t="shared" si="37"/>
        <v>0.30560399999999993</v>
      </c>
      <c r="H110" s="87">
        <v>2.7488987999999999E-2</v>
      </c>
      <c r="I110" s="87">
        <v>1.7441879999999998E-3</v>
      </c>
      <c r="J110" s="87">
        <v>1.7441879999999998E-3</v>
      </c>
      <c r="K110" s="87">
        <v>0.30385981199999995</v>
      </c>
      <c r="L110" s="87">
        <v>2.5744799999999998E-2</v>
      </c>
      <c r="M110" s="87">
        <v>0</v>
      </c>
      <c r="N110" s="87">
        <f t="shared" si="31"/>
        <v>0</v>
      </c>
      <c r="O110" s="87">
        <v>0</v>
      </c>
      <c r="P110" s="87"/>
      <c r="Q110" s="87">
        <f t="shared" si="38"/>
        <v>0.27811501199999994</v>
      </c>
      <c r="R110" s="87">
        <f t="shared" si="39"/>
        <v>0.27811501199999994</v>
      </c>
      <c r="S110" s="87"/>
      <c r="T110" s="87"/>
    </row>
    <row r="111" spans="1:20" ht="20.25" customHeight="1" x14ac:dyDescent="0.25">
      <c r="A111" s="171" t="s">
        <v>899</v>
      </c>
      <c r="B111" s="84" t="s">
        <v>1632</v>
      </c>
      <c r="C111" s="171" t="s">
        <v>1963</v>
      </c>
      <c r="D111" s="87">
        <v>0.58447199999999999</v>
      </c>
      <c r="E111" s="87">
        <v>0</v>
      </c>
      <c r="F111" s="87">
        <v>0.58447199999999999</v>
      </c>
      <c r="G111" s="87">
        <f t="shared" si="37"/>
        <v>0.58447199999999999</v>
      </c>
      <c r="H111" s="87">
        <v>0.44666553599999997</v>
      </c>
      <c r="I111" s="87">
        <v>0.37864778399999999</v>
      </c>
      <c r="J111" s="87">
        <v>0.37864778399999999</v>
      </c>
      <c r="K111" s="87">
        <v>0.20582421599999998</v>
      </c>
      <c r="L111" s="87">
        <v>5.4234359999999981E-2</v>
      </c>
      <c r="M111" s="87">
        <v>0</v>
      </c>
      <c r="N111" s="87">
        <f t="shared" si="31"/>
        <v>1.3783392000000005E-2</v>
      </c>
      <c r="O111" s="87">
        <v>0</v>
      </c>
      <c r="P111" s="87"/>
      <c r="Q111" s="87">
        <f t="shared" si="38"/>
        <v>0.13780646400000002</v>
      </c>
      <c r="R111" s="87">
        <f t="shared" si="39"/>
        <v>0.13780646400000002</v>
      </c>
      <c r="S111" s="87"/>
      <c r="T111" s="87"/>
    </row>
    <row r="112" spans="1:20" ht="60.75" customHeight="1" x14ac:dyDescent="0.25">
      <c r="A112" s="171" t="s">
        <v>899</v>
      </c>
      <c r="B112" s="84" t="s">
        <v>1633</v>
      </c>
      <c r="C112" s="171" t="s">
        <v>1964</v>
      </c>
      <c r="D112" s="87">
        <v>0</v>
      </c>
      <c r="E112" s="87">
        <v>0</v>
      </c>
      <c r="F112" s="87">
        <v>0</v>
      </c>
      <c r="G112" s="87">
        <f t="shared" si="37"/>
        <v>0</v>
      </c>
      <c r="H112" s="87">
        <v>3.4473700040000002</v>
      </c>
      <c r="I112" s="87">
        <v>0</v>
      </c>
      <c r="J112" s="87">
        <v>0</v>
      </c>
      <c r="K112" s="87">
        <v>0</v>
      </c>
      <c r="L112" s="87">
        <v>0</v>
      </c>
      <c r="M112" s="87">
        <v>0</v>
      </c>
      <c r="N112" s="87">
        <f t="shared" si="31"/>
        <v>3.4473700040000002</v>
      </c>
      <c r="O112" s="87"/>
      <c r="P112" s="87"/>
      <c r="Q112" s="87">
        <f t="shared" si="38"/>
        <v>-3.4473700040000002</v>
      </c>
      <c r="R112" s="87">
        <f t="shared" si="39"/>
        <v>-3.4473700040000002</v>
      </c>
      <c r="S112" s="87"/>
      <c r="T112" s="87"/>
    </row>
    <row r="113" spans="1:20" ht="47.25" x14ac:dyDescent="0.25">
      <c r="A113" s="171" t="s">
        <v>899</v>
      </c>
      <c r="B113" s="84" t="s">
        <v>1634</v>
      </c>
      <c r="C113" s="171" t="s">
        <v>1965</v>
      </c>
      <c r="D113" s="87">
        <v>0</v>
      </c>
      <c r="E113" s="87">
        <v>0</v>
      </c>
      <c r="F113" s="87">
        <v>0</v>
      </c>
      <c r="G113" s="87">
        <f t="shared" si="37"/>
        <v>0</v>
      </c>
      <c r="H113" s="87">
        <v>0.26285999999999998</v>
      </c>
      <c r="I113" s="87">
        <v>0</v>
      </c>
      <c r="J113" s="87">
        <v>0</v>
      </c>
      <c r="K113" s="87">
        <v>0</v>
      </c>
      <c r="L113" s="87">
        <v>0</v>
      </c>
      <c r="M113" s="87">
        <v>0</v>
      </c>
      <c r="N113" s="87">
        <f t="shared" si="31"/>
        <v>0.26285999999999998</v>
      </c>
      <c r="O113" s="87"/>
      <c r="P113" s="87"/>
      <c r="Q113" s="87">
        <f t="shared" si="38"/>
        <v>-0.26285999999999998</v>
      </c>
      <c r="R113" s="87">
        <f t="shared" si="39"/>
        <v>-0.26285999999999998</v>
      </c>
      <c r="S113" s="87"/>
      <c r="T113" s="87"/>
    </row>
    <row r="114" spans="1:20" ht="31.5" x14ac:dyDescent="0.25">
      <c r="A114" s="171" t="s">
        <v>899</v>
      </c>
      <c r="B114" s="84" t="s">
        <v>913</v>
      </c>
      <c r="C114" s="171" t="s">
        <v>1966</v>
      </c>
      <c r="D114" s="87">
        <v>0</v>
      </c>
      <c r="E114" s="87">
        <v>0</v>
      </c>
      <c r="F114" s="87">
        <v>0</v>
      </c>
      <c r="G114" s="87">
        <f t="shared" si="37"/>
        <v>0</v>
      </c>
      <c r="H114" s="87">
        <v>0.30195431</v>
      </c>
      <c r="I114" s="87">
        <v>0</v>
      </c>
      <c r="J114" s="87">
        <v>0</v>
      </c>
      <c r="K114" s="87">
        <v>0</v>
      </c>
      <c r="L114" s="87">
        <v>0</v>
      </c>
      <c r="M114" s="87">
        <v>0</v>
      </c>
      <c r="N114" s="87">
        <f t="shared" si="31"/>
        <v>0.30195431</v>
      </c>
      <c r="O114" s="87">
        <v>0</v>
      </c>
      <c r="P114" s="87"/>
      <c r="Q114" s="87">
        <f t="shared" si="38"/>
        <v>-0.30195431</v>
      </c>
      <c r="R114" s="87">
        <f t="shared" si="39"/>
        <v>-0.30195431</v>
      </c>
      <c r="S114" s="87"/>
      <c r="T114" s="87"/>
    </row>
    <row r="115" spans="1:20" x14ac:dyDescent="0.25">
      <c r="A115" s="210"/>
      <c r="B115" s="211" t="s">
        <v>42</v>
      </c>
      <c r="C115" s="210"/>
      <c r="D115" s="166">
        <f t="shared" ref="D115:S115" si="40">SUM(D116:D120)</f>
        <v>43.440180000000005</v>
      </c>
      <c r="E115" s="166">
        <f t="shared" si="40"/>
        <v>1.6231726000000002E-3</v>
      </c>
      <c r="F115" s="166">
        <f t="shared" si="40"/>
        <v>43.438556827399999</v>
      </c>
      <c r="G115" s="166">
        <f t="shared" si="40"/>
        <v>5.10222</v>
      </c>
      <c r="H115" s="166">
        <f t="shared" si="40"/>
        <v>5.2754573499999999</v>
      </c>
      <c r="I115" s="166">
        <f t="shared" si="40"/>
        <v>2.1130322039999996</v>
      </c>
      <c r="J115" s="166">
        <f t="shared" si="40"/>
        <v>2.129832204</v>
      </c>
      <c r="K115" s="166">
        <f t="shared" si="40"/>
        <v>1.1403851280000001</v>
      </c>
      <c r="L115" s="166">
        <f t="shared" si="40"/>
        <v>9.6049067999999987E-2</v>
      </c>
      <c r="M115" s="166">
        <f t="shared" si="40"/>
        <v>1.733584668</v>
      </c>
      <c r="N115" s="166">
        <f t="shared" si="40"/>
        <v>3.0495760779999999</v>
      </c>
      <c r="O115" s="166">
        <f t="shared" si="40"/>
        <v>0.11521800000000001</v>
      </c>
      <c r="P115" s="166">
        <f t="shared" si="40"/>
        <v>0</v>
      </c>
      <c r="Q115" s="166">
        <f t="shared" si="40"/>
        <v>-0.17323734999999996</v>
      </c>
      <c r="R115" s="166">
        <f t="shared" si="40"/>
        <v>-0.17323734999999996</v>
      </c>
      <c r="S115" s="166">
        <f t="shared" si="40"/>
        <v>0</v>
      </c>
      <c r="T115" s="87"/>
    </row>
    <row r="116" spans="1:20" ht="20.25" customHeight="1" x14ac:dyDescent="0.25">
      <c r="A116" s="171" t="s">
        <v>899</v>
      </c>
      <c r="B116" s="170" t="s">
        <v>508</v>
      </c>
      <c r="C116" s="171" t="s">
        <v>1967</v>
      </c>
      <c r="D116" s="87">
        <v>0.24243599999999998</v>
      </c>
      <c r="E116" s="87">
        <v>1.6231726000000002E-3</v>
      </c>
      <c r="F116" s="87">
        <v>0.24081282739999998</v>
      </c>
      <c r="G116" s="87">
        <f t="shared" ref="G116:G120" si="41">I116+K116+M116+O116</f>
        <v>0.230436</v>
      </c>
      <c r="H116" s="87">
        <v>0</v>
      </c>
      <c r="I116" s="87">
        <v>0</v>
      </c>
      <c r="J116" s="87">
        <v>0</v>
      </c>
      <c r="K116" s="87">
        <v>5.7608999999999994E-2</v>
      </c>
      <c r="L116" s="87">
        <v>0</v>
      </c>
      <c r="M116" s="87">
        <v>5.7608999999999994E-2</v>
      </c>
      <c r="N116" s="87">
        <f t="shared" si="31"/>
        <v>0</v>
      </c>
      <c r="O116" s="87">
        <v>0.11521800000000001</v>
      </c>
      <c r="P116" s="87"/>
      <c r="Q116" s="87">
        <f>G116-H116</f>
        <v>0.230436</v>
      </c>
      <c r="R116" s="87">
        <f>G116-H116</f>
        <v>0.230436</v>
      </c>
      <c r="S116" s="87"/>
      <c r="T116" s="166"/>
    </row>
    <row r="117" spans="1:20" ht="101.25" customHeight="1" x14ac:dyDescent="0.25">
      <c r="A117" s="171" t="s">
        <v>899</v>
      </c>
      <c r="B117" s="84" t="s">
        <v>432</v>
      </c>
      <c r="C117" s="171" t="s">
        <v>1968</v>
      </c>
      <c r="D117" s="87">
        <v>28.029564000000001</v>
      </c>
      <c r="E117" s="87">
        <v>0</v>
      </c>
      <c r="F117" s="87">
        <v>28.029564000000001</v>
      </c>
      <c r="G117" s="87">
        <f t="shared" si="41"/>
        <v>1.4652479999999999</v>
      </c>
      <c r="H117" s="87">
        <v>0.10420989599999998</v>
      </c>
      <c r="I117" s="87">
        <v>2.8707251999999996E-2</v>
      </c>
      <c r="J117" s="87">
        <v>2.8707251999999996E-2</v>
      </c>
      <c r="K117" s="87">
        <v>0</v>
      </c>
      <c r="L117" s="87">
        <v>3.6503687999999999E-2</v>
      </c>
      <c r="M117" s="87">
        <v>1.4365407479999999</v>
      </c>
      <c r="N117" s="87">
        <f t="shared" si="31"/>
        <v>3.899895599999998E-2</v>
      </c>
      <c r="O117" s="87">
        <v>0</v>
      </c>
      <c r="P117" s="87"/>
      <c r="Q117" s="87">
        <f>G117-H117</f>
        <v>1.3610381039999999</v>
      </c>
      <c r="R117" s="87">
        <f>G117-H117</f>
        <v>1.3610381039999999</v>
      </c>
      <c r="S117" s="87"/>
      <c r="T117" s="87"/>
    </row>
    <row r="118" spans="1:20" ht="121.5" customHeight="1" x14ac:dyDescent="0.25">
      <c r="A118" s="171" t="s">
        <v>899</v>
      </c>
      <c r="B118" s="84" t="s">
        <v>509</v>
      </c>
      <c r="C118" s="171" t="s">
        <v>1969</v>
      </c>
      <c r="D118" s="87">
        <v>3.3613560000000002</v>
      </c>
      <c r="E118" s="87">
        <v>0</v>
      </c>
      <c r="F118" s="87">
        <v>3.3613560000000002</v>
      </c>
      <c r="G118" s="87">
        <f t="shared" si="41"/>
        <v>1.0164</v>
      </c>
      <c r="H118" s="87">
        <v>1.0331999999999999</v>
      </c>
      <c r="I118" s="87">
        <v>1.0164</v>
      </c>
      <c r="J118" s="87">
        <v>1.0332000000000001</v>
      </c>
      <c r="K118" s="87">
        <v>0</v>
      </c>
      <c r="L118" s="87">
        <v>0</v>
      </c>
      <c r="M118" s="87">
        <v>0</v>
      </c>
      <c r="N118" s="87">
        <f t="shared" si="31"/>
        <v>-2.2204460492503131E-16</v>
      </c>
      <c r="O118" s="87">
        <v>0</v>
      </c>
      <c r="P118" s="87"/>
      <c r="Q118" s="87">
        <f>G118-H118</f>
        <v>-1.6799999999999926E-2</v>
      </c>
      <c r="R118" s="87">
        <f>G118-H118</f>
        <v>-1.6799999999999926E-2</v>
      </c>
      <c r="S118" s="87"/>
      <c r="T118" s="87"/>
    </row>
    <row r="119" spans="1:20" ht="121.5" customHeight="1" x14ac:dyDescent="0.25">
      <c r="A119" s="171" t="s">
        <v>899</v>
      </c>
      <c r="B119" s="84" t="s">
        <v>510</v>
      </c>
      <c r="C119" s="171" t="s">
        <v>1970</v>
      </c>
      <c r="D119" s="87">
        <v>3.7396439999999997</v>
      </c>
      <c r="E119" s="87">
        <v>0</v>
      </c>
      <c r="F119" s="87">
        <v>3.7396439999999997</v>
      </c>
      <c r="G119" s="87">
        <f t="shared" si="41"/>
        <v>0.66434399999999993</v>
      </c>
      <c r="H119" s="87">
        <v>2.994210238</v>
      </c>
      <c r="I119" s="87">
        <v>1.3015872E-2</v>
      </c>
      <c r="J119" s="87">
        <v>1.3015872E-2</v>
      </c>
      <c r="K119" s="87">
        <v>0.65132812799999995</v>
      </c>
      <c r="L119" s="87">
        <v>1.6550783999999999E-2</v>
      </c>
      <c r="M119" s="87">
        <v>0</v>
      </c>
      <c r="N119" s="87">
        <f t="shared" si="31"/>
        <v>2.9646435819999999</v>
      </c>
      <c r="O119" s="87">
        <v>0</v>
      </c>
      <c r="P119" s="87"/>
      <c r="Q119" s="87">
        <f>G119-H119</f>
        <v>-2.3298662380000001</v>
      </c>
      <c r="R119" s="87">
        <f>G119-H119</f>
        <v>-2.3298662380000001</v>
      </c>
      <c r="S119" s="87"/>
      <c r="T119" s="87"/>
    </row>
    <row r="120" spans="1:20" ht="141.75" customHeight="1" x14ac:dyDescent="0.25">
      <c r="A120" s="171" t="s">
        <v>899</v>
      </c>
      <c r="B120" s="84" t="s">
        <v>1635</v>
      </c>
      <c r="C120" s="171" t="s">
        <v>1971</v>
      </c>
      <c r="D120" s="87">
        <v>8.0671799999999987</v>
      </c>
      <c r="E120" s="87">
        <v>0</v>
      </c>
      <c r="F120" s="87">
        <v>8.0671799999999987</v>
      </c>
      <c r="G120" s="87">
        <f t="shared" si="41"/>
        <v>1.725792</v>
      </c>
      <c r="H120" s="87">
        <v>1.1438372159999999</v>
      </c>
      <c r="I120" s="87">
        <v>1.0549090799999998</v>
      </c>
      <c r="J120" s="87">
        <v>1.0549090799999998</v>
      </c>
      <c r="K120" s="87">
        <v>0.43144800000000005</v>
      </c>
      <c r="L120" s="87">
        <v>4.2994595999999996E-2</v>
      </c>
      <c r="M120" s="87">
        <v>0.23943492000000002</v>
      </c>
      <c r="N120" s="87">
        <f t="shared" si="31"/>
        <v>4.593354000000005E-2</v>
      </c>
      <c r="O120" s="87">
        <v>0</v>
      </c>
      <c r="P120" s="87"/>
      <c r="Q120" s="87">
        <f>G120-H120</f>
        <v>0.58195478400000011</v>
      </c>
      <c r="R120" s="87">
        <f>G120-H120</f>
        <v>0.58195478400000011</v>
      </c>
      <c r="S120" s="87"/>
      <c r="T120" s="87"/>
    </row>
    <row r="121" spans="1:20" x14ac:dyDescent="0.25">
      <c r="A121" s="210"/>
      <c r="B121" s="211" t="s">
        <v>43</v>
      </c>
      <c r="C121" s="210"/>
      <c r="D121" s="166">
        <f t="shared" ref="D121:S121" si="42">SUM(D122:D127)</f>
        <v>48.923580000000001</v>
      </c>
      <c r="E121" s="166">
        <f t="shared" si="42"/>
        <v>8.6321078033898213E-2</v>
      </c>
      <c r="F121" s="166">
        <f t="shared" si="42"/>
        <v>48.837258921966104</v>
      </c>
      <c r="G121" s="166">
        <f t="shared" si="42"/>
        <v>6.3205920000000004</v>
      </c>
      <c r="H121" s="166">
        <f t="shared" si="42"/>
        <v>2.615608548</v>
      </c>
      <c r="I121" s="166">
        <f t="shared" si="42"/>
        <v>9.5462591999999999E-2</v>
      </c>
      <c r="J121" s="166">
        <f t="shared" si="42"/>
        <v>9.5462591999999999E-2</v>
      </c>
      <c r="K121" s="166">
        <f t="shared" si="42"/>
        <v>1.6485269759999999</v>
      </c>
      <c r="L121" s="166">
        <f t="shared" si="42"/>
        <v>7.7869343999999993E-2</v>
      </c>
      <c r="M121" s="166">
        <f t="shared" si="42"/>
        <v>2.338641516</v>
      </c>
      <c r="N121" s="166">
        <f t="shared" si="42"/>
        <v>2.4422766120000001</v>
      </c>
      <c r="O121" s="166">
        <f t="shared" si="42"/>
        <v>2.2379609160000005</v>
      </c>
      <c r="P121" s="166">
        <f t="shared" si="42"/>
        <v>0</v>
      </c>
      <c r="Q121" s="166">
        <f t="shared" si="42"/>
        <v>3.7049834520000009</v>
      </c>
      <c r="R121" s="166">
        <f t="shared" si="42"/>
        <v>3.7049834520000009</v>
      </c>
      <c r="S121" s="166">
        <f t="shared" si="42"/>
        <v>0</v>
      </c>
      <c r="T121" s="87"/>
    </row>
    <row r="122" spans="1:20" ht="81.2" customHeight="1" x14ac:dyDescent="0.25">
      <c r="A122" s="171" t="s">
        <v>899</v>
      </c>
      <c r="B122" s="170" t="s">
        <v>511</v>
      </c>
      <c r="C122" s="171" t="s">
        <v>1972</v>
      </c>
      <c r="D122" s="87">
        <v>1.3615680000000001</v>
      </c>
      <c r="E122" s="87">
        <v>0</v>
      </c>
      <c r="F122" s="87">
        <v>1.3615679999999999</v>
      </c>
      <c r="G122" s="87">
        <f t="shared" ref="G122:G127" si="43">I122+K122+M122+O122</f>
        <v>0.58694399999999991</v>
      </c>
      <c r="H122" s="87">
        <v>2.0727371999999997E-2</v>
      </c>
      <c r="I122" s="87">
        <v>1.1499443999999999E-2</v>
      </c>
      <c r="J122" s="87">
        <v>1.1499443999999999E-2</v>
      </c>
      <c r="K122" s="87">
        <v>0</v>
      </c>
      <c r="L122" s="87">
        <v>9.2279279999999981E-3</v>
      </c>
      <c r="M122" s="87">
        <v>0.57544455599999988</v>
      </c>
      <c r="N122" s="87">
        <f t="shared" si="31"/>
        <v>0</v>
      </c>
      <c r="O122" s="87">
        <v>0</v>
      </c>
      <c r="P122" s="87"/>
      <c r="Q122" s="87">
        <f t="shared" ref="Q122:Q127" si="44">G122-H122</f>
        <v>0.56621662799999994</v>
      </c>
      <c r="R122" s="87">
        <f t="shared" ref="R122:R127" si="45">G122-H122</f>
        <v>0.56621662799999994</v>
      </c>
      <c r="S122" s="87"/>
      <c r="T122" s="166"/>
    </row>
    <row r="123" spans="1:20" ht="81.2" customHeight="1" x14ac:dyDescent="0.25">
      <c r="A123" s="171" t="s">
        <v>899</v>
      </c>
      <c r="B123" s="84" t="s">
        <v>352</v>
      </c>
      <c r="C123" s="171" t="s">
        <v>1973</v>
      </c>
      <c r="D123" s="87">
        <v>0.86728800000000006</v>
      </c>
      <c r="E123" s="87">
        <v>8.6321078033898213E-2</v>
      </c>
      <c r="F123" s="87">
        <v>0.78096692196610185</v>
      </c>
      <c r="G123" s="87">
        <f t="shared" si="43"/>
        <v>1.1999999999999999E-2</v>
      </c>
      <c r="H123" s="87">
        <v>8.5344000000000001E-4</v>
      </c>
      <c r="I123" s="87">
        <v>2.35116E-4</v>
      </c>
      <c r="J123" s="87">
        <v>2.35116E-4</v>
      </c>
      <c r="K123" s="87">
        <v>0</v>
      </c>
      <c r="L123" s="87">
        <v>2.9893199999999996E-4</v>
      </c>
      <c r="M123" s="87">
        <v>1.1764883999999998E-2</v>
      </c>
      <c r="N123" s="87">
        <f t="shared" si="31"/>
        <v>3.1939199999999999E-4</v>
      </c>
      <c r="O123" s="87">
        <v>0</v>
      </c>
      <c r="P123" s="87"/>
      <c r="Q123" s="87">
        <f t="shared" si="44"/>
        <v>1.1146559999999998E-2</v>
      </c>
      <c r="R123" s="87">
        <f t="shared" si="45"/>
        <v>1.1146559999999998E-2</v>
      </c>
      <c r="S123" s="87"/>
      <c r="T123" s="87"/>
    </row>
    <row r="124" spans="1:20" ht="81.2" customHeight="1" x14ac:dyDescent="0.25">
      <c r="A124" s="171" t="s">
        <v>899</v>
      </c>
      <c r="B124" s="84" t="s">
        <v>1636</v>
      </c>
      <c r="C124" s="171" t="s">
        <v>1974</v>
      </c>
      <c r="D124" s="87">
        <v>3.1105319999999996</v>
      </c>
      <c r="E124" s="87">
        <v>0</v>
      </c>
      <c r="F124" s="87">
        <v>3.1105320000000005</v>
      </c>
      <c r="G124" s="87">
        <f t="shared" si="43"/>
        <v>0.56145600000000007</v>
      </c>
      <c r="H124" s="87">
        <v>2.4322683299999999</v>
      </c>
      <c r="I124" s="87">
        <v>4.5057024000000001E-2</v>
      </c>
      <c r="J124" s="87">
        <v>4.5057024000000001E-2</v>
      </c>
      <c r="K124" s="87">
        <v>0.51639897600000007</v>
      </c>
      <c r="L124" s="87">
        <v>1.3987523999999994E-2</v>
      </c>
      <c r="M124" s="87">
        <v>0</v>
      </c>
      <c r="N124" s="87">
        <f t="shared" si="31"/>
        <v>2.3732237819999997</v>
      </c>
      <c r="O124" s="87">
        <v>0</v>
      </c>
      <c r="P124" s="87"/>
      <c r="Q124" s="87">
        <f t="shared" si="44"/>
        <v>-1.8708123299999997</v>
      </c>
      <c r="R124" s="87">
        <f t="shared" si="45"/>
        <v>-1.8708123299999997</v>
      </c>
      <c r="S124" s="87"/>
      <c r="T124" s="87"/>
    </row>
    <row r="125" spans="1:20" ht="20.25" customHeight="1" x14ac:dyDescent="0.25">
      <c r="A125" s="171" t="s">
        <v>899</v>
      </c>
      <c r="B125" s="84" t="s">
        <v>512</v>
      </c>
      <c r="C125" s="171" t="s">
        <v>1975</v>
      </c>
      <c r="D125" s="87">
        <v>39.742128000000001</v>
      </c>
      <c r="E125" s="87">
        <v>0</v>
      </c>
      <c r="F125" s="87">
        <v>39.742128000000001</v>
      </c>
      <c r="G125" s="87">
        <f t="shared" si="43"/>
        <v>1.3421280000000002</v>
      </c>
      <c r="H125" s="87">
        <v>9.5453495999999985E-2</v>
      </c>
      <c r="I125" s="87">
        <v>2.6295084000000003E-2</v>
      </c>
      <c r="J125" s="87">
        <v>2.6295084000000003E-2</v>
      </c>
      <c r="K125" s="87">
        <v>0.335532</v>
      </c>
      <c r="L125" s="87">
        <v>3.3436403999999996E-2</v>
      </c>
      <c r="M125" s="87">
        <v>0.335532</v>
      </c>
      <c r="N125" s="87">
        <f t="shared" si="31"/>
        <v>3.5722007999999979E-2</v>
      </c>
      <c r="O125" s="87">
        <v>0.64476891600000008</v>
      </c>
      <c r="P125" s="87"/>
      <c r="Q125" s="87">
        <f t="shared" si="44"/>
        <v>1.2466745040000002</v>
      </c>
      <c r="R125" s="87">
        <f t="shared" si="45"/>
        <v>1.2466745040000002</v>
      </c>
      <c r="S125" s="87"/>
      <c r="T125" s="87"/>
    </row>
    <row r="126" spans="1:20" ht="60.75" customHeight="1" x14ac:dyDescent="0.25">
      <c r="A126" s="171" t="s">
        <v>2791</v>
      </c>
      <c r="B126" s="84" t="s">
        <v>513</v>
      </c>
      <c r="C126" s="171" t="s">
        <v>1976</v>
      </c>
      <c r="D126" s="87">
        <v>0.64367999999999992</v>
      </c>
      <c r="E126" s="87">
        <v>0</v>
      </c>
      <c r="F126" s="87">
        <v>0.64367999999999992</v>
      </c>
      <c r="G126" s="87">
        <f t="shared" si="43"/>
        <v>0.63168000000000002</v>
      </c>
      <c r="H126" s="87">
        <v>6.6305909999999996E-2</v>
      </c>
      <c r="I126" s="87">
        <v>1.2375924E-2</v>
      </c>
      <c r="J126" s="87">
        <v>1.2375924E-2</v>
      </c>
      <c r="K126" s="87">
        <v>0</v>
      </c>
      <c r="L126" s="87">
        <v>2.0918556000000001E-2</v>
      </c>
      <c r="M126" s="87">
        <v>0.61930407600000004</v>
      </c>
      <c r="N126" s="87">
        <f t="shared" si="31"/>
        <v>3.3011429999999994E-2</v>
      </c>
      <c r="O126" s="87">
        <v>0</v>
      </c>
      <c r="P126" s="87"/>
      <c r="Q126" s="87">
        <f t="shared" si="44"/>
        <v>0.56537409000000005</v>
      </c>
      <c r="R126" s="87">
        <f t="shared" si="45"/>
        <v>0.56537409000000005</v>
      </c>
      <c r="S126" s="87"/>
      <c r="T126" s="87"/>
    </row>
    <row r="127" spans="1:20" ht="20.25" customHeight="1" x14ac:dyDescent="0.25">
      <c r="A127" s="171" t="s">
        <v>899</v>
      </c>
      <c r="B127" s="170" t="s">
        <v>514</v>
      </c>
      <c r="C127" s="171" t="s">
        <v>1977</v>
      </c>
      <c r="D127" s="87">
        <v>3.1983840000000003</v>
      </c>
      <c r="E127" s="87">
        <v>0</v>
      </c>
      <c r="F127" s="87">
        <v>3.1983839999999999</v>
      </c>
      <c r="G127" s="87">
        <f t="shared" si="43"/>
        <v>3.1863840000000003</v>
      </c>
      <c r="H127" s="87">
        <v>0</v>
      </c>
      <c r="I127" s="87">
        <v>0</v>
      </c>
      <c r="J127" s="87">
        <v>0</v>
      </c>
      <c r="K127" s="87">
        <v>0.79659599999999997</v>
      </c>
      <c r="L127" s="87">
        <v>0</v>
      </c>
      <c r="M127" s="87">
        <v>0.79659599999999997</v>
      </c>
      <c r="N127" s="87">
        <f t="shared" si="31"/>
        <v>0</v>
      </c>
      <c r="O127" s="87">
        <v>1.5931920000000002</v>
      </c>
      <c r="P127" s="87"/>
      <c r="Q127" s="87">
        <f t="shared" si="44"/>
        <v>3.1863840000000003</v>
      </c>
      <c r="R127" s="87">
        <f t="shared" si="45"/>
        <v>3.1863840000000003</v>
      </c>
      <c r="S127" s="87"/>
      <c r="T127" s="166"/>
    </row>
    <row r="128" spans="1:20" x14ac:dyDescent="0.25">
      <c r="A128" s="210"/>
      <c r="B128" s="211" t="s">
        <v>44</v>
      </c>
      <c r="C128" s="210"/>
      <c r="D128" s="166">
        <f t="shared" ref="D128:S128" si="46">SUM(D129:D133)</f>
        <v>21.774900000000002</v>
      </c>
      <c r="E128" s="166">
        <f t="shared" si="46"/>
        <v>4.6862880105762734</v>
      </c>
      <c r="F128" s="166">
        <f t="shared" si="46"/>
        <v>17.088611989423729</v>
      </c>
      <c r="G128" s="166">
        <f t="shared" si="46"/>
        <v>0.65395199999999998</v>
      </c>
      <c r="H128" s="166">
        <f t="shared" si="46"/>
        <v>4.5623657859999991</v>
      </c>
      <c r="I128" s="166">
        <f t="shared" si="46"/>
        <v>5.197686E-2</v>
      </c>
      <c r="J128" s="166">
        <f t="shared" si="46"/>
        <v>0.28660626</v>
      </c>
      <c r="K128" s="166">
        <f t="shared" si="46"/>
        <v>0</v>
      </c>
      <c r="L128" s="166">
        <f t="shared" si="46"/>
        <v>4.2364085919999983</v>
      </c>
      <c r="M128" s="166">
        <f t="shared" si="46"/>
        <v>0.60197513999999996</v>
      </c>
      <c r="N128" s="166">
        <f t="shared" si="46"/>
        <v>3.9350934000000656E-2</v>
      </c>
      <c r="O128" s="166">
        <f t="shared" si="46"/>
        <v>0</v>
      </c>
      <c r="P128" s="166">
        <f t="shared" si="46"/>
        <v>0</v>
      </c>
      <c r="Q128" s="166">
        <f t="shared" si="46"/>
        <v>-3.9084137860000006</v>
      </c>
      <c r="R128" s="166">
        <f t="shared" si="46"/>
        <v>-3.9084137860000006</v>
      </c>
      <c r="S128" s="166">
        <f t="shared" si="46"/>
        <v>0</v>
      </c>
      <c r="T128" s="87"/>
    </row>
    <row r="129" spans="1:20" ht="81.2" customHeight="1" x14ac:dyDescent="0.25">
      <c r="A129" s="171" t="s">
        <v>899</v>
      </c>
      <c r="B129" s="84" t="s">
        <v>433</v>
      </c>
      <c r="C129" s="171" t="s">
        <v>1978</v>
      </c>
      <c r="D129" s="87">
        <v>21.132948000000003</v>
      </c>
      <c r="E129" s="87">
        <v>4.6862880105762734</v>
      </c>
      <c r="F129" s="87">
        <v>16.446659989423729</v>
      </c>
      <c r="G129" s="87">
        <f t="shared" ref="G129:G133" si="47">I129+K129+M129+O129</f>
        <v>1.1999999999999999E-2</v>
      </c>
      <c r="H129" s="87">
        <v>4.1509107399999996</v>
      </c>
      <c r="I129" s="87">
        <v>2.35116E-4</v>
      </c>
      <c r="J129" s="87">
        <v>2.35116E-4</v>
      </c>
      <c r="K129" s="87">
        <v>0</v>
      </c>
      <c r="L129" s="87">
        <v>4.1503562319999991</v>
      </c>
      <c r="M129" s="87">
        <v>1.1764883999999998E-2</v>
      </c>
      <c r="N129" s="87">
        <f t="shared" si="31"/>
        <v>3.1939200000064005E-4</v>
      </c>
      <c r="O129" s="87">
        <v>0</v>
      </c>
      <c r="P129" s="87"/>
      <c r="Q129" s="87">
        <f>G129-H129</f>
        <v>-4.13891074</v>
      </c>
      <c r="R129" s="87">
        <f>G129-H129</f>
        <v>-4.13891074</v>
      </c>
      <c r="S129" s="87"/>
      <c r="T129" s="87"/>
    </row>
    <row r="130" spans="1:20" ht="121.5" customHeight="1" x14ac:dyDescent="0.25">
      <c r="A130" s="171" t="s">
        <v>2791</v>
      </c>
      <c r="B130" s="84" t="s">
        <v>515</v>
      </c>
      <c r="C130" s="171" t="s">
        <v>1979</v>
      </c>
      <c r="D130" s="87">
        <v>0.320988</v>
      </c>
      <c r="E130" s="87">
        <v>0</v>
      </c>
      <c r="F130" s="87">
        <v>0.320988</v>
      </c>
      <c r="G130" s="87">
        <f t="shared" si="47"/>
        <v>0.32098799999999994</v>
      </c>
      <c r="H130" s="87">
        <v>4.9239596000000004E-2</v>
      </c>
      <c r="I130" s="87">
        <v>1.1397611999999998E-2</v>
      </c>
      <c r="J130" s="87">
        <v>1.1397611999999998E-2</v>
      </c>
      <c r="K130" s="87">
        <v>0</v>
      </c>
      <c r="L130" s="87">
        <v>7.996764E-3</v>
      </c>
      <c r="M130" s="87">
        <v>0.30959038799999994</v>
      </c>
      <c r="N130" s="87">
        <f t="shared" si="31"/>
        <v>2.9845220000000009E-2</v>
      </c>
      <c r="O130" s="87">
        <v>0</v>
      </c>
      <c r="P130" s="87"/>
      <c r="Q130" s="87">
        <f>G130-H130</f>
        <v>0.27174840399999994</v>
      </c>
      <c r="R130" s="87">
        <f>G130-H130</f>
        <v>0.27174840399999994</v>
      </c>
      <c r="S130" s="87"/>
      <c r="T130" s="87"/>
    </row>
    <row r="131" spans="1:20" ht="81.2" customHeight="1" x14ac:dyDescent="0.25">
      <c r="A131" s="171" t="s">
        <v>2791</v>
      </c>
      <c r="B131" s="170" t="s">
        <v>516</v>
      </c>
      <c r="C131" s="171" t="s">
        <v>1980</v>
      </c>
      <c r="D131" s="87">
        <v>0.32096400000000003</v>
      </c>
      <c r="E131" s="87">
        <v>0</v>
      </c>
      <c r="F131" s="87">
        <v>0.32096399999999997</v>
      </c>
      <c r="G131" s="87">
        <f t="shared" si="47"/>
        <v>0.32096400000000003</v>
      </c>
      <c r="H131" s="87">
        <v>5.7526618000000002E-2</v>
      </c>
      <c r="I131" s="87">
        <v>4.0344132000000005E-2</v>
      </c>
      <c r="J131" s="87">
        <v>4.0344132000000005E-2</v>
      </c>
      <c r="K131" s="87">
        <v>0</v>
      </c>
      <c r="L131" s="87">
        <v>7.9961639999999931E-3</v>
      </c>
      <c r="M131" s="87">
        <v>0.28061986799999999</v>
      </c>
      <c r="N131" s="87">
        <f t="shared" si="31"/>
        <v>9.1863220000000037E-3</v>
      </c>
      <c r="O131" s="87">
        <v>0</v>
      </c>
      <c r="P131" s="87"/>
      <c r="Q131" s="87">
        <f>G131-H131</f>
        <v>0.263437382</v>
      </c>
      <c r="R131" s="87">
        <f>G131-H131</f>
        <v>0.263437382</v>
      </c>
      <c r="S131" s="87"/>
      <c r="T131" s="166"/>
    </row>
    <row r="132" spans="1:20" ht="60.75" customHeight="1" x14ac:dyDescent="0.25">
      <c r="A132" s="171" t="s">
        <v>2791</v>
      </c>
      <c r="B132" s="84" t="s">
        <v>1637</v>
      </c>
      <c r="C132" s="171" t="s">
        <v>1981</v>
      </c>
      <c r="D132" s="87">
        <v>0</v>
      </c>
      <c r="E132" s="87">
        <v>0</v>
      </c>
      <c r="F132" s="87">
        <v>0</v>
      </c>
      <c r="G132" s="87">
        <f t="shared" si="47"/>
        <v>0</v>
      </c>
      <c r="H132" s="87">
        <v>3.5024543999999998E-2</v>
      </c>
      <c r="I132" s="87">
        <v>0</v>
      </c>
      <c r="J132" s="87">
        <v>0</v>
      </c>
      <c r="K132" s="87">
        <v>0</v>
      </c>
      <c r="L132" s="87">
        <v>3.5024543999999998E-2</v>
      </c>
      <c r="M132" s="87">
        <v>0</v>
      </c>
      <c r="N132" s="87">
        <f t="shared" si="31"/>
        <v>0</v>
      </c>
      <c r="O132" s="87">
        <v>0</v>
      </c>
      <c r="P132" s="87"/>
      <c r="Q132" s="87">
        <f>G132-H132</f>
        <v>-3.5024543999999998E-2</v>
      </c>
      <c r="R132" s="87">
        <f>G132-H132</f>
        <v>-3.5024543999999998E-2</v>
      </c>
      <c r="S132" s="87"/>
      <c r="T132" s="87"/>
    </row>
    <row r="133" spans="1:20" ht="40.5" customHeight="1" x14ac:dyDescent="0.25">
      <c r="A133" s="171" t="s">
        <v>2791</v>
      </c>
      <c r="B133" s="170" t="s">
        <v>517</v>
      </c>
      <c r="C133" s="171" t="s">
        <v>1982</v>
      </c>
      <c r="D133" s="87">
        <v>0</v>
      </c>
      <c r="E133" s="87">
        <v>0</v>
      </c>
      <c r="F133" s="87">
        <v>0</v>
      </c>
      <c r="G133" s="87">
        <f t="shared" si="47"/>
        <v>0</v>
      </c>
      <c r="H133" s="87">
        <v>0.26966428799999997</v>
      </c>
      <c r="I133" s="87">
        <v>0</v>
      </c>
      <c r="J133" s="87">
        <v>0.23462939999999999</v>
      </c>
      <c r="K133" s="87">
        <v>0</v>
      </c>
      <c r="L133" s="87">
        <v>3.5034887999999986E-2</v>
      </c>
      <c r="M133" s="87">
        <v>0</v>
      </c>
      <c r="N133" s="87">
        <f t="shared" si="31"/>
        <v>0</v>
      </c>
      <c r="O133" s="87">
        <v>0</v>
      </c>
      <c r="P133" s="87"/>
      <c r="Q133" s="87">
        <f>G133-H133</f>
        <v>-0.26966428799999997</v>
      </c>
      <c r="R133" s="87">
        <f>G133-H133</f>
        <v>-0.26966428799999997</v>
      </c>
      <c r="S133" s="87"/>
      <c r="T133" s="166"/>
    </row>
    <row r="134" spans="1:20" x14ac:dyDescent="0.25">
      <c r="A134" s="210"/>
      <c r="B134" s="211" t="s">
        <v>91</v>
      </c>
      <c r="C134" s="210"/>
      <c r="D134" s="166">
        <f t="shared" ref="D134:S134" si="48">SUM(D135:D139)</f>
        <v>0</v>
      </c>
      <c r="E134" s="166">
        <f t="shared" si="48"/>
        <v>0</v>
      </c>
      <c r="F134" s="166">
        <f t="shared" si="48"/>
        <v>0</v>
      </c>
      <c r="G134" s="166">
        <f t="shared" si="48"/>
        <v>0</v>
      </c>
      <c r="H134" s="166">
        <f t="shared" si="48"/>
        <v>0.83455242200000002</v>
      </c>
      <c r="I134" s="166">
        <f t="shared" si="48"/>
        <v>0</v>
      </c>
      <c r="J134" s="166">
        <f t="shared" si="48"/>
        <v>0.64348028400000001</v>
      </c>
      <c r="K134" s="166">
        <f t="shared" si="48"/>
        <v>0</v>
      </c>
      <c r="L134" s="166">
        <f t="shared" si="48"/>
        <v>5.181768000000031E-3</v>
      </c>
      <c r="M134" s="166">
        <f t="shared" si="48"/>
        <v>0</v>
      </c>
      <c r="N134" s="166">
        <f t="shared" si="48"/>
        <v>0.18589037000000003</v>
      </c>
      <c r="O134" s="166">
        <f t="shared" si="48"/>
        <v>0</v>
      </c>
      <c r="P134" s="166">
        <f t="shared" si="48"/>
        <v>0</v>
      </c>
      <c r="Q134" s="166">
        <f t="shared" si="48"/>
        <v>-0.83455242200000002</v>
      </c>
      <c r="R134" s="166">
        <f t="shared" si="48"/>
        <v>-0.83455242200000002</v>
      </c>
      <c r="S134" s="166">
        <f t="shared" si="48"/>
        <v>0</v>
      </c>
      <c r="T134" s="87"/>
    </row>
    <row r="135" spans="1:20" ht="60.75" customHeight="1" x14ac:dyDescent="0.25">
      <c r="A135" s="171" t="s">
        <v>899</v>
      </c>
      <c r="B135" s="84" t="s">
        <v>518</v>
      </c>
      <c r="C135" s="171" t="s">
        <v>1983</v>
      </c>
      <c r="D135" s="87">
        <v>0</v>
      </c>
      <c r="E135" s="87">
        <v>0</v>
      </c>
      <c r="F135" s="87">
        <v>0</v>
      </c>
      <c r="G135" s="87">
        <f t="shared" ref="G135:G139" si="49">I135+K135+M135+O135</f>
        <v>0</v>
      </c>
      <c r="H135" s="87">
        <v>0.19434437000000002</v>
      </c>
      <c r="I135" s="87">
        <v>0</v>
      </c>
      <c r="J135" s="87">
        <v>0.22803147600000001</v>
      </c>
      <c r="K135" s="87">
        <v>0</v>
      </c>
      <c r="L135" s="87">
        <v>5.181768000000031E-3</v>
      </c>
      <c r="M135" s="87">
        <v>0</v>
      </c>
      <c r="N135" s="87">
        <f t="shared" si="31"/>
        <v>-3.8868874000000025E-2</v>
      </c>
      <c r="O135" s="87">
        <v>0</v>
      </c>
      <c r="P135" s="87"/>
      <c r="Q135" s="87">
        <f>G135-H135</f>
        <v>-0.19434437000000002</v>
      </c>
      <c r="R135" s="87">
        <f>G135-H135</f>
        <v>-0.19434437000000002</v>
      </c>
      <c r="S135" s="87"/>
      <c r="T135" s="87"/>
    </row>
    <row r="136" spans="1:20" ht="60.75" customHeight="1" x14ac:dyDescent="0.25">
      <c r="A136" s="171" t="s">
        <v>2791</v>
      </c>
      <c r="B136" s="84" t="s">
        <v>519</v>
      </c>
      <c r="C136" s="171" t="s">
        <v>1984</v>
      </c>
      <c r="D136" s="87">
        <v>0</v>
      </c>
      <c r="E136" s="87">
        <v>0</v>
      </c>
      <c r="F136" s="87">
        <v>0</v>
      </c>
      <c r="G136" s="87">
        <f t="shared" si="49"/>
        <v>0</v>
      </c>
      <c r="H136" s="87">
        <v>0.21093591399999997</v>
      </c>
      <c r="I136" s="87">
        <v>0</v>
      </c>
      <c r="J136" s="87">
        <v>0.19412271599999997</v>
      </c>
      <c r="K136" s="87">
        <v>0</v>
      </c>
      <c r="L136" s="87">
        <v>0</v>
      </c>
      <c r="M136" s="87">
        <v>0</v>
      </c>
      <c r="N136" s="87">
        <f t="shared" si="31"/>
        <v>1.6813198000000001E-2</v>
      </c>
      <c r="O136" s="87">
        <v>0</v>
      </c>
      <c r="P136" s="87"/>
      <c r="Q136" s="87">
        <f>G136-H136</f>
        <v>-0.21093591399999997</v>
      </c>
      <c r="R136" s="87">
        <f>G136-H136</f>
        <v>-0.21093591399999997</v>
      </c>
      <c r="S136" s="87"/>
      <c r="T136" s="87"/>
    </row>
    <row r="137" spans="1:20" ht="101.25" customHeight="1" x14ac:dyDescent="0.25">
      <c r="A137" s="171" t="s">
        <v>2791</v>
      </c>
      <c r="B137" s="84" t="s">
        <v>520</v>
      </c>
      <c r="C137" s="171" t="s">
        <v>1985</v>
      </c>
      <c r="D137" s="87">
        <v>0</v>
      </c>
      <c r="E137" s="87">
        <v>0</v>
      </c>
      <c r="F137" s="87">
        <v>0</v>
      </c>
      <c r="G137" s="87">
        <f t="shared" si="49"/>
        <v>0</v>
      </c>
      <c r="H137" s="87">
        <v>0.220654818</v>
      </c>
      <c r="I137" s="87">
        <v>0</v>
      </c>
      <c r="J137" s="87">
        <v>0.21621730799999997</v>
      </c>
      <c r="K137" s="87">
        <v>0</v>
      </c>
      <c r="L137" s="87">
        <v>0</v>
      </c>
      <c r="M137" s="87">
        <v>0</v>
      </c>
      <c r="N137" s="87">
        <f t="shared" si="31"/>
        <v>4.4375100000000334E-3</v>
      </c>
      <c r="O137" s="87">
        <v>0</v>
      </c>
      <c r="P137" s="87"/>
      <c r="Q137" s="87">
        <f>G137-H137</f>
        <v>-0.220654818</v>
      </c>
      <c r="R137" s="87">
        <f>G137-H137</f>
        <v>-0.220654818</v>
      </c>
      <c r="S137" s="87"/>
      <c r="T137" s="87"/>
    </row>
    <row r="138" spans="1:20" ht="47.25" x14ac:dyDescent="0.25">
      <c r="A138" s="171" t="s">
        <v>899</v>
      </c>
      <c r="B138" s="84" t="s">
        <v>1638</v>
      </c>
      <c r="C138" s="171" t="s">
        <v>1986</v>
      </c>
      <c r="D138" s="87">
        <v>0</v>
      </c>
      <c r="E138" s="87">
        <v>0</v>
      </c>
      <c r="F138" s="87">
        <v>0</v>
      </c>
      <c r="G138" s="87">
        <f t="shared" si="49"/>
        <v>0</v>
      </c>
      <c r="H138" s="87">
        <v>0.20436000000000001</v>
      </c>
      <c r="I138" s="87">
        <v>0</v>
      </c>
      <c r="J138" s="87">
        <v>0</v>
      </c>
      <c r="K138" s="87">
        <v>0</v>
      </c>
      <c r="L138" s="87">
        <v>0</v>
      </c>
      <c r="M138" s="87">
        <v>0</v>
      </c>
      <c r="N138" s="87">
        <f t="shared" si="31"/>
        <v>0.20436000000000001</v>
      </c>
      <c r="O138" s="87"/>
      <c r="P138" s="87"/>
      <c r="Q138" s="87">
        <f>G138-H138</f>
        <v>-0.20436000000000001</v>
      </c>
      <c r="R138" s="87">
        <f>G138-H138</f>
        <v>-0.20436000000000001</v>
      </c>
      <c r="S138" s="87"/>
      <c r="T138" s="87"/>
    </row>
    <row r="139" spans="1:20" ht="94.5" x14ac:dyDescent="0.25">
      <c r="A139" s="171" t="s">
        <v>2791</v>
      </c>
      <c r="B139" s="84" t="s">
        <v>1639</v>
      </c>
      <c r="C139" s="171" t="s">
        <v>1987</v>
      </c>
      <c r="D139" s="87">
        <v>0</v>
      </c>
      <c r="E139" s="87">
        <v>0</v>
      </c>
      <c r="F139" s="87">
        <v>0</v>
      </c>
      <c r="G139" s="87">
        <f t="shared" si="49"/>
        <v>0</v>
      </c>
      <c r="H139" s="87">
        <v>4.2573199999999993E-3</v>
      </c>
      <c r="I139" s="87">
        <v>0</v>
      </c>
      <c r="J139" s="87">
        <v>5.1087839999999999E-3</v>
      </c>
      <c r="K139" s="87">
        <v>0</v>
      </c>
      <c r="L139" s="87">
        <v>0</v>
      </c>
      <c r="M139" s="87">
        <v>0</v>
      </c>
      <c r="N139" s="87">
        <f t="shared" si="31"/>
        <v>-8.5146400000000056E-4</v>
      </c>
      <c r="O139" s="87">
        <v>0</v>
      </c>
      <c r="P139" s="87"/>
      <c r="Q139" s="87">
        <f>G139-H139</f>
        <v>-4.2573199999999993E-3</v>
      </c>
      <c r="R139" s="87">
        <f>G139-H139</f>
        <v>-4.2573199999999993E-3</v>
      </c>
      <c r="S139" s="87"/>
      <c r="T139" s="87"/>
    </row>
    <row r="140" spans="1:20" x14ac:dyDescent="0.25">
      <c r="A140" s="210"/>
      <c r="B140" s="211" t="s">
        <v>45</v>
      </c>
      <c r="C140" s="210"/>
      <c r="D140" s="166">
        <f t="shared" ref="D140:S140" si="50">SUM(D141:D143)</f>
        <v>30.882108000000002</v>
      </c>
      <c r="E140" s="166">
        <f t="shared" si="50"/>
        <v>0</v>
      </c>
      <c r="F140" s="166">
        <f t="shared" si="50"/>
        <v>30.882108000000002</v>
      </c>
      <c r="G140" s="166">
        <f t="shared" si="50"/>
        <v>2.194572</v>
      </c>
      <c r="H140" s="166">
        <f t="shared" si="50"/>
        <v>0.156080052</v>
      </c>
      <c r="I140" s="166">
        <f t="shared" si="50"/>
        <v>4.2996227999999997E-2</v>
      </c>
      <c r="J140" s="166">
        <f t="shared" si="50"/>
        <v>4.2996227999999997E-2</v>
      </c>
      <c r="K140" s="166">
        <f t="shared" si="50"/>
        <v>0.51281399999999999</v>
      </c>
      <c r="L140" s="166">
        <f t="shared" si="50"/>
        <v>5.4673272000000002E-2</v>
      </c>
      <c r="M140" s="166">
        <f t="shared" si="50"/>
        <v>0.653322132</v>
      </c>
      <c r="N140" s="166">
        <f t="shared" si="50"/>
        <v>5.8410551999999991E-2</v>
      </c>
      <c r="O140" s="166">
        <f t="shared" si="50"/>
        <v>0.98543963999999984</v>
      </c>
      <c r="P140" s="166">
        <f t="shared" si="50"/>
        <v>0</v>
      </c>
      <c r="Q140" s="166">
        <f t="shared" si="50"/>
        <v>2.0384919479999999</v>
      </c>
      <c r="R140" s="166">
        <f t="shared" si="50"/>
        <v>2.0384919479999999</v>
      </c>
      <c r="S140" s="166">
        <f t="shared" si="50"/>
        <v>0</v>
      </c>
      <c r="T140" s="87"/>
    </row>
    <row r="141" spans="1:20" ht="47.25" x14ac:dyDescent="0.25">
      <c r="A141" s="171" t="s">
        <v>2791</v>
      </c>
      <c r="B141" s="84" t="s">
        <v>353</v>
      </c>
      <c r="C141" s="171" t="s">
        <v>1988</v>
      </c>
      <c r="D141" s="87">
        <v>19.378116000000002</v>
      </c>
      <c r="E141" s="87">
        <v>0</v>
      </c>
      <c r="F141" s="87">
        <v>19.378116000000002</v>
      </c>
      <c r="G141" s="87">
        <f t="shared" ref="G141:G143" si="51">I141+K141+M141+O141</f>
        <v>1.2E-2</v>
      </c>
      <c r="H141" s="87">
        <v>8.5344000000000001E-4</v>
      </c>
      <c r="I141" s="87">
        <v>2.35116E-4</v>
      </c>
      <c r="J141" s="87">
        <v>2.35116E-4</v>
      </c>
      <c r="K141" s="87">
        <v>3.0000000000000001E-3</v>
      </c>
      <c r="L141" s="87">
        <v>2.9893199999999996E-4</v>
      </c>
      <c r="M141" s="87">
        <v>3.0000000000000001E-3</v>
      </c>
      <c r="N141" s="87">
        <f t="shared" si="31"/>
        <v>3.1939199999999999E-4</v>
      </c>
      <c r="O141" s="87">
        <v>5.7648839999999996E-3</v>
      </c>
      <c r="P141" s="87"/>
      <c r="Q141" s="87">
        <f>G141-H141</f>
        <v>1.114656E-2</v>
      </c>
      <c r="R141" s="87">
        <f>G141-H141</f>
        <v>1.114656E-2</v>
      </c>
      <c r="S141" s="87"/>
      <c r="T141" s="87"/>
    </row>
    <row r="142" spans="1:20" ht="81.2" customHeight="1" x14ac:dyDescent="0.25">
      <c r="A142" s="171" t="s">
        <v>899</v>
      </c>
      <c r="B142" s="84" t="s">
        <v>521</v>
      </c>
      <c r="C142" s="171" t="s">
        <v>1989</v>
      </c>
      <c r="D142" s="87">
        <v>2.1700680000000001</v>
      </c>
      <c r="E142" s="87">
        <v>0</v>
      </c>
      <c r="F142" s="87">
        <v>2.1700680000000001</v>
      </c>
      <c r="G142" s="87">
        <f t="shared" si="51"/>
        <v>0.14331600000000005</v>
      </c>
      <c r="H142" s="87">
        <v>1.0192764000000002E-2</v>
      </c>
      <c r="I142" s="87">
        <v>2.8078679999999998E-3</v>
      </c>
      <c r="J142" s="87">
        <v>2.8078679999999998E-3</v>
      </c>
      <c r="K142" s="87">
        <v>0</v>
      </c>
      <c r="L142" s="87">
        <v>3.5704200000000021E-3</v>
      </c>
      <c r="M142" s="87">
        <v>0.14050813200000006</v>
      </c>
      <c r="N142" s="87">
        <f t="shared" si="31"/>
        <v>3.8144759999999998E-3</v>
      </c>
      <c r="O142" s="87">
        <v>0</v>
      </c>
      <c r="P142" s="87"/>
      <c r="Q142" s="87">
        <f>G142-H142</f>
        <v>0.13312323600000006</v>
      </c>
      <c r="R142" s="87">
        <f>G142-H142</f>
        <v>0.13312323600000006</v>
      </c>
      <c r="S142" s="87"/>
      <c r="T142" s="87"/>
    </row>
    <row r="143" spans="1:20" ht="20.25" customHeight="1" x14ac:dyDescent="0.25">
      <c r="A143" s="171" t="s">
        <v>2791</v>
      </c>
      <c r="B143" s="84" t="s">
        <v>1640</v>
      </c>
      <c r="C143" s="171" t="s">
        <v>1990</v>
      </c>
      <c r="D143" s="87">
        <v>9.3339239999999997</v>
      </c>
      <c r="E143" s="87">
        <v>0</v>
      </c>
      <c r="F143" s="87">
        <v>9.3339240000000014</v>
      </c>
      <c r="G143" s="87">
        <f t="shared" si="51"/>
        <v>2.039256</v>
      </c>
      <c r="H143" s="87">
        <v>0.14503384799999999</v>
      </c>
      <c r="I143" s="87">
        <v>3.9953243999999999E-2</v>
      </c>
      <c r="J143" s="87">
        <v>3.9953243999999999E-2</v>
      </c>
      <c r="K143" s="87">
        <v>0.50981399999999999</v>
      </c>
      <c r="L143" s="87">
        <v>5.0803920000000002E-2</v>
      </c>
      <c r="M143" s="87">
        <v>0.50981399999999999</v>
      </c>
      <c r="N143" s="87">
        <f t="shared" si="31"/>
        <v>5.4276683999999992E-2</v>
      </c>
      <c r="O143" s="87">
        <v>0.97967475599999987</v>
      </c>
      <c r="P143" s="87"/>
      <c r="Q143" s="87">
        <f>G143-H143</f>
        <v>1.894222152</v>
      </c>
      <c r="R143" s="87">
        <f>G143-H143</f>
        <v>1.894222152</v>
      </c>
      <c r="S143" s="87"/>
      <c r="T143" s="87"/>
    </row>
    <row r="144" spans="1:20" x14ac:dyDescent="0.25">
      <c r="A144" s="210"/>
      <c r="B144" s="211" t="s">
        <v>46</v>
      </c>
      <c r="C144" s="210"/>
      <c r="D144" s="166">
        <f t="shared" ref="D144:S144" si="52">SUM(D145:D145)</f>
        <v>7.2637439999999991</v>
      </c>
      <c r="E144" s="166">
        <f t="shared" si="52"/>
        <v>0</v>
      </c>
      <c r="F144" s="166">
        <f t="shared" si="52"/>
        <v>7.2637439999999991</v>
      </c>
      <c r="G144" s="166">
        <f t="shared" si="52"/>
        <v>2.2746959999999996</v>
      </c>
      <c r="H144" s="166">
        <f t="shared" si="52"/>
        <v>0.30754962200000002</v>
      </c>
      <c r="I144" s="166">
        <f t="shared" si="52"/>
        <v>4.4566007999999997E-2</v>
      </c>
      <c r="J144" s="166">
        <f t="shared" si="52"/>
        <v>4.4566007999999997E-2</v>
      </c>
      <c r="K144" s="166">
        <f t="shared" si="52"/>
        <v>0</v>
      </c>
      <c r="L144" s="166">
        <f t="shared" si="52"/>
        <v>5.6669460000000012E-2</v>
      </c>
      <c r="M144" s="166">
        <f t="shared" si="52"/>
        <v>0</v>
      </c>
      <c r="N144" s="166">
        <f t="shared" si="52"/>
        <v>0.20631415400000003</v>
      </c>
      <c r="O144" s="166">
        <f t="shared" si="52"/>
        <v>2.2301299919999997</v>
      </c>
      <c r="P144" s="166">
        <f t="shared" si="52"/>
        <v>0</v>
      </c>
      <c r="Q144" s="166">
        <f t="shared" si="52"/>
        <v>1.9671463779999996</v>
      </c>
      <c r="R144" s="166">
        <f t="shared" si="52"/>
        <v>1.9671463779999996</v>
      </c>
      <c r="S144" s="166">
        <f t="shared" si="52"/>
        <v>0</v>
      </c>
      <c r="T144" s="87"/>
    </row>
    <row r="145" spans="1:20" ht="101.25" customHeight="1" x14ac:dyDescent="0.25">
      <c r="A145" s="171" t="s">
        <v>2791</v>
      </c>
      <c r="B145" s="84" t="s">
        <v>522</v>
      </c>
      <c r="C145" s="171" t="s">
        <v>1991</v>
      </c>
      <c r="D145" s="87">
        <v>7.2637439999999991</v>
      </c>
      <c r="E145" s="87">
        <v>0</v>
      </c>
      <c r="F145" s="87">
        <v>7.2637439999999991</v>
      </c>
      <c r="G145" s="87">
        <f>I145+K145+M145+O145</f>
        <v>2.2746959999999996</v>
      </c>
      <c r="H145" s="87">
        <v>0.30754962200000002</v>
      </c>
      <c r="I145" s="87">
        <v>4.4566007999999997E-2</v>
      </c>
      <c r="J145" s="87">
        <v>4.4566007999999997E-2</v>
      </c>
      <c r="K145" s="87">
        <v>0</v>
      </c>
      <c r="L145" s="87">
        <v>5.6669460000000012E-2</v>
      </c>
      <c r="M145" s="87">
        <v>0</v>
      </c>
      <c r="N145" s="87">
        <f t="shared" si="31"/>
        <v>0.20631415400000003</v>
      </c>
      <c r="O145" s="87">
        <v>2.2301299919999997</v>
      </c>
      <c r="P145" s="87"/>
      <c r="Q145" s="87">
        <f>G145-H145</f>
        <v>1.9671463779999996</v>
      </c>
      <c r="R145" s="87">
        <f>G145-H145</f>
        <v>1.9671463779999996</v>
      </c>
      <c r="S145" s="87"/>
      <c r="T145" s="87"/>
    </row>
    <row r="146" spans="1:20" x14ac:dyDescent="0.25">
      <c r="A146" s="210"/>
      <c r="B146" s="211" t="s">
        <v>101</v>
      </c>
      <c r="C146" s="210"/>
      <c r="D146" s="166">
        <f t="shared" ref="D146:S146" si="53">SUM(D147:D167)</f>
        <v>225.36524399999996</v>
      </c>
      <c r="E146" s="166">
        <f t="shared" si="53"/>
        <v>5.593249027322031</v>
      </c>
      <c r="F146" s="166">
        <f t="shared" si="53"/>
        <v>219.77199497267793</v>
      </c>
      <c r="G146" s="166">
        <f t="shared" si="53"/>
        <v>72.374591999999978</v>
      </c>
      <c r="H146" s="166">
        <f t="shared" si="53"/>
        <v>22.331896101999998</v>
      </c>
      <c r="I146" s="166">
        <f t="shared" si="53"/>
        <v>3.2890650020000005</v>
      </c>
      <c r="J146" s="166">
        <f t="shared" si="53"/>
        <v>11.340251356000003</v>
      </c>
      <c r="K146" s="166">
        <f t="shared" si="53"/>
        <v>17.731169242</v>
      </c>
      <c r="L146" s="166">
        <f t="shared" si="53"/>
        <v>3.6308415499999995</v>
      </c>
      <c r="M146" s="166">
        <f t="shared" si="53"/>
        <v>18.761946611999996</v>
      </c>
      <c r="N146" s="166">
        <f t="shared" si="53"/>
        <v>7.3608031959999973</v>
      </c>
      <c r="O146" s="166">
        <f t="shared" si="53"/>
        <v>32.592411143999996</v>
      </c>
      <c r="P146" s="166">
        <f t="shared" si="53"/>
        <v>0</v>
      </c>
      <c r="Q146" s="166">
        <f t="shared" si="53"/>
        <v>50.042695897999984</v>
      </c>
      <c r="R146" s="166">
        <f t="shared" si="53"/>
        <v>50.042695897999984</v>
      </c>
      <c r="S146" s="166">
        <f t="shared" si="53"/>
        <v>0</v>
      </c>
      <c r="T146" s="87"/>
    </row>
    <row r="147" spans="1:20" ht="60.75" customHeight="1" x14ac:dyDescent="0.25">
      <c r="A147" s="171" t="s">
        <v>899</v>
      </c>
      <c r="B147" s="84" t="s">
        <v>523</v>
      </c>
      <c r="C147" s="171" t="s">
        <v>1992</v>
      </c>
      <c r="D147" s="87">
        <v>0.68077199999999993</v>
      </c>
      <c r="E147" s="87">
        <v>0</v>
      </c>
      <c r="F147" s="87">
        <v>0.68077199999999993</v>
      </c>
      <c r="G147" s="87">
        <f t="shared" ref="G147:G167" si="54">I147+K147+M147+O147</f>
        <v>0.29496600000000001</v>
      </c>
      <c r="H147" s="87">
        <v>2.0978256000000004E-2</v>
      </c>
      <c r="I147" s="87">
        <v>5.7789960000000007E-3</v>
      </c>
      <c r="J147" s="87">
        <v>5.7789960000000007E-3</v>
      </c>
      <c r="K147" s="87">
        <v>0</v>
      </c>
      <c r="L147" s="87">
        <v>7.3484639999999999E-3</v>
      </c>
      <c r="M147" s="87">
        <v>0.28918700400000003</v>
      </c>
      <c r="N147" s="87">
        <f t="shared" ref="N147:N210" si="55">H147-J147-L147</f>
        <v>7.8507960000000036E-3</v>
      </c>
      <c r="O147" s="87">
        <v>0</v>
      </c>
      <c r="P147" s="87"/>
      <c r="Q147" s="87">
        <f t="shared" ref="Q147:Q167" si="56">G147-H147</f>
        <v>0.27398774399999998</v>
      </c>
      <c r="R147" s="87">
        <f t="shared" ref="R147:R167" si="57">G147-H147</f>
        <v>0.27398774399999998</v>
      </c>
      <c r="S147" s="87"/>
      <c r="T147" s="87"/>
    </row>
    <row r="148" spans="1:20" ht="60.75" customHeight="1" x14ac:dyDescent="0.25">
      <c r="A148" s="171" t="s">
        <v>899</v>
      </c>
      <c r="B148" s="84" t="s">
        <v>524</v>
      </c>
      <c r="C148" s="171" t="s">
        <v>1993</v>
      </c>
      <c r="D148" s="87">
        <v>0.820488</v>
      </c>
      <c r="E148" s="87">
        <v>0</v>
      </c>
      <c r="F148" s="87">
        <v>0.820488</v>
      </c>
      <c r="G148" s="87">
        <f t="shared" si="54"/>
        <v>1.2E-2</v>
      </c>
      <c r="H148" s="87">
        <v>0.24327657599999999</v>
      </c>
      <c r="I148" s="87">
        <v>1.2E-2</v>
      </c>
      <c r="J148" s="87">
        <v>0.23268</v>
      </c>
      <c r="K148" s="87">
        <v>0</v>
      </c>
      <c r="L148" s="87">
        <v>-3.3600000000000019E-3</v>
      </c>
      <c r="M148" s="87">
        <v>0</v>
      </c>
      <c r="N148" s="87">
        <f t="shared" si="55"/>
        <v>1.3956575999999998E-2</v>
      </c>
      <c r="O148" s="87">
        <v>0</v>
      </c>
      <c r="P148" s="87"/>
      <c r="Q148" s="87">
        <f t="shared" si="56"/>
        <v>-0.23127657599999998</v>
      </c>
      <c r="R148" s="87">
        <f t="shared" si="57"/>
        <v>-0.23127657599999998</v>
      </c>
      <c r="S148" s="87"/>
      <c r="T148" s="87"/>
    </row>
    <row r="149" spans="1:20" ht="40.5" customHeight="1" x14ac:dyDescent="0.25">
      <c r="A149" s="171" t="s">
        <v>899</v>
      </c>
      <c r="B149" s="84" t="s">
        <v>354</v>
      </c>
      <c r="C149" s="171" t="s">
        <v>1994</v>
      </c>
      <c r="D149" s="87">
        <v>47.254151999999998</v>
      </c>
      <c r="E149" s="87">
        <v>0</v>
      </c>
      <c r="F149" s="87">
        <v>47.254151999999998</v>
      </c>
      <c r="G149" s="87">
        <f t="shared" si="54"/>
        <v>1.210356</v>
      </c>
      <c r="H149" s="87">
        <v>9.0167119219999989</v>
      </c>
      <c r="I149" s="87">
        <v>1.210356</v>
      </c>
      <c r="J149" s="87">
        <v>9.0167119220000007</v>
      </c>
      <c r="K149" s="87">
        <v>0</v>
      </c>
      <c r="L149" s="87">
        <v>0</v>
      </c>
      <c r="M149" s="87">
        <v>0</v>
      </c>
      <c r="N149" s="87">
        <f t="shared" si="55"/>
        <v>-1.7763568394002505E-15</v>
      </c>
      <c r="O149" s="87">
        <v>0</v>
      </c>
      <c r="P149" s="87"/>
      <c r="Q149" s="87">
        <f t="shared" si="56"/>
        <v>-7.8063559219999989</v>
      </c>
      <c r="R149" s="87">
        <f t="shared" si="57"/>
        <v>-7.8063559219999989</v>
      </c>
      <c r="S149" s="87"/>
      <c r="T149" s="87"/>
    </row>
    <row r="150" spans="1:20" ht="40.5" customHeight="1" x14ac:dyDescent="0.25">
      <c r="A150" s="171" t="s">
        <v>2791</v>
      </c>
      <c r="B150" s="84" t="s">
        <v>434</v>
      </c>
      <c r="C150" s="171" t="s">
        <v>1995</v>
      </c>
      <c r="D150" s="87">
        <v>44.392692000000004</v>
      </c>
      <c r="E150" s="87">
        <v>0</v>
      </c>
      <c r="F150" s="87">
        <v>44.392692000000004</v>
      </c>
      <c r="G150" s="87">
        <f t="shared" si="54"/>
        <v>1.4413800000000001</v>
      </c>
      <c r="H150" s="87">
        <v>0.24828336200000001</v>
      </c>
      <c r="I150" s="87">
        <v>2.8239623999999998E-2</v>
      </c>
      <c r="J150" s="87">
        <v>2.8239623999999998E-2</v>
      </c>
      <c r="K150" s="87">
        <v>0.36034500000000003</v>
      </c>
      <c r="L150" s="87">
        <v>3.5909063999999997E-2</v>
      </c>
      <c r="M150" s="87">
        <v>0.36034500000000003</v>
      </c>
      <c r="N150" s="87">
        <f t="shared" si="55"/>
        <v>0.18413467400000003</v>
      </c>
      <c r="O150" s="87">
        <v>0.69245037599999992</v>
      </c>
      <c r="P150" s="87"/>
      <c r="Q150" s="87">
        <f t="shared" si="56"/>
        <v>1.1930966380000001</v>
      </c>
      <c r="R150" s="87">
        <f t="shared" si="57"/>
        <v>1.1930966380000001</v>
      </c>
      <c r="S150" s="87"/>
      <c r="T150" s="87"/>
    </row>
    <row r="151" spans="1:20" ht="60.75" customHeight="1" x14ac:dyDescent="0.25">
      <c r="A151" s="171" t="s">
        <v>899</v>
      </c>
      <c r="B151" s="170" t="s">
        <v>388</v>
      </c>
      <c r="C151" s="171" t="s">
        <v>1996</v>
      </c>
      <c r="D151" s="87">
        <v>19.602863999999997</v>
      </c>
      <c r="E151" s="87">
        <v>0</v>
      </c>
      <c r="F151" s="87">
        <v>19.602863999999997</v>
      </c>
      <c r="G151" s="87">
        <f t="shared" si="54"/>
        <v>1.4718719999999998</v>
      </c>
      <c r="H151" s="87">
        <v>0.10468099199999999</v>
      </c>
      <c r="I151" s="87">
        <v>2.8837007999999997E-2</v>
      </c>
      <c r="J151" s="87">
        <v>2.8837007999999997E-2</v>
      </c>
      <c r="K151" s="87">
        <v>0.36796799999999996</v>
      </c>
      <c r="L151" s="87">
        <v>3.6668724E-2</v>
      </c>
      <c r="M151" s="87">
        <v>0.36796799999999996</v>
      </c>
      <c r="N151" s="87">
        <f t="shared" si="55"/>
        <v>3.917525999999999E-2</v>
      </c>
      <c r="O151" s="87">
        <v>0.70709899200000004</v>
      </c>
      <c r="P151" s="87"/>
      <c r="Q151" s="87">
        <f t="shared" si="56"/>
        <v>1.3671910079999998</v>
      </c>
      <c r="R151" s="87">
        <f t="shared" si="57"/>
        <v>1.3671910079999998</v>
      </c>
      <c r="S151" s="87"/>
      <c r="T151" s="166"/>
    </row>
    <row r="152" spans="1:20" ht="60.75" customHeight="1" x14ac:dyDescent="0.25">
      <c r="A152" s="171" t="s">
        <v>899</v>
      </c>
      <c r="B152" s="84" t="s">
        <v>47</v>
      </c>
      <c r="C152" s="171" t="s">
        <v>1997</v>
      </c>
      <c r="D152" s="87">
        <v>87.399360000000001</v>
      </c>
      <c r="E152" s="87">
        <v>5.593249027322031</v>
      </c>
      <c r="F152" s="87">
        <v>81.80611097267797</v>
      </c>
      <c r="G152" s="87">
        <f t="shared" si="54"/>
        <v>62.679383999999992</v>
      </c>
      <c r="H152" s="87">
        <v>4.4578196279999993</v>
      </c>
      <c r="I152" s="87">
        <v>1.2280190279999998</v>
      </c>
      <c r="J152" s="87">
        <v>1.2280190279999998</v>
      </c>
      <c r="K152" s="87">
        <v>15.669846</v>
      </c>
      <c r="L152" s="87">
        <v>1.5615301680000004</v>
      </c>
      <c r="M152" s="87">
        <v>15.669846</v>
      </c>
      <c r="N152" s="87">
        <f t="shared" si="55"/>
        <v>1.668270431999999</v>
      </c>
      <c r="O152" s="87">
        <v>30.111672971999994</v>
      </c>
      <c r="P152" s="87"/>
      <c r="Q152" s="87">
        <f t="shared" si="56"/>
        <v>58.221564371999989</v>
      </c>
      <c r="R152" s="87">
        <f t="shared" si="57"/>
        <v>58.221564371999989</v>
      </c>
      <c r="S152" s="87"/>
      <c r="T152" s="87"/>
    </row>
    <row r="153" spans="1:20" ht="60.75" customHeight="1" x14ac:dyDescent="0.25">
      <c r="A153" s="171" t="s">
        <v>899</v>
      </c>
      <c r="B153" s="84" t="s">
        <v>525</v>
      </c>
      <c r="C153" s="171" t="s">
        <v>1998</v>
      </c>
      <c r="D153" s="87">
        <v>5.10738</v>
      </c>
      <c r="E153" s="87">
        <v>0</v>
      </c>
      <c r="F153" s="87">
        <v>5.10738</v>
      </c>
      <c r="G153" s="87">
        <f t="shared" si="54"/>
        <v>0.65771999999999997</v>
      </c>
      <c r="H153" s="87">
        <v>0.93988367400000006</v>
      </c>
      <c r="I153" s="87">
        <v>1.2886092E-2</v>
      </c>
      <c r="J153" s="87">
        <v>1.2886092E-2</v>
      </c>
      <c r="K153" s="87">
        <v>0</v>
      </c>
      <c r="L153" s="87">
        <v>0.92699758200000004</v>
      </c>
      <c r="M153" s="87">
        <v>0.64483390799999996</v>
      </c>
      <c r="N153" s="87">
        <f t="shared" si="55"/>
        <v>0</v>
      </c>
      <c r="O153" s="87">
        <v>0</v>
      </c>
      <c r="P153" s="87"/>
      <c r="Q153" s="87">
        <f t="shared" si="56"/>
        <v>-0.28216367400000009</v>
      </c>
      <c r="R153" s="87">
        <f t="shared" si="57"/>
        <v>-0.28216367400000009</v>
      </c>
      <c r="S153" s="87"/>
      <c r="T153" s="87"/>
    </row>
    <row r="154" spans="1:20" ht="60.75" customHeight="1" x14ac:dyDescent="0.25">
      <c r="A154" s="171" t="s">
        <v>899</v>
      </c>
      <c r="B154" s="84" t="s">
        <v>526</v>
      </c>
      <c r="C154" s="171" t="s">
        <v>1999</v>
      </c>
      <c r="D154" s="87">
        <v>2.1700680000000001</v>
      </c>
      <c r="E154" s="87">
        <v>0</v>
      </c>
      <c r="F154" s="87">
        <v>2.1700680000000001</v>
      </c>
      <c r="G154" s="87">
        <f t="shared" si="54"/>
        <v>0.06</v>
      </c>
      <c r="H154" s="87">
        <v>3.4243199999999999E-4</v>
      </c>
      <c r="I154" s="87">
        <v>0.06</v>
      </c>
      <c r="J154" s="87">
        <v>3.4243199999999999E-4</v>
      </c>
      <c r="K154" s="87">
        <v>0</v>
      </c>
      <c r="L154" s="87">
        <v>0</v>
      </c>
      <c r="M154" s="87">
        <v>0</v>
      </c>
      <c r="N154" s="87">
        <f t="shared" si="55"/>
        <v>0</v>
      </c>
      <c r="O154" s="87">
        <v>0</v>
      </c>
      <c r="P154" s="87"/>
      <c r="Q154" s="87">
        <f t="shared" si="56"/>
        <v>5.9657568000000001E-2</v>
      </c>
      <c r="R154" s="87">
        <f t="shared" si="57"/>
        <v>5.9657568000000001E-2</v>
      </c>
      <c r="S154" s="87"/>
      <c r="T154" s="87"/>
    </row>
    <row r="155" spans="1:20" ht="60.75" customHeight="1" x14ac:dyDescent="0.25">
      <c r="A155" s="171" t="s">
        <v>899</v>
      </c>
      <c r="B155" s="84" t="s">
        <v>527</v>
      </c>
      <c r="C155" s="171" t="s">
        <v>2000</v>
      </c>
      <c r="D155" s="87">
        <v>0.91502399999999995</v>
      </c>
      <c r="E155" s="87">
        <v>0</v>
      </c>
      <c r="F155" s="87">
        <v>0.91502399999999995</v>
      </c>
      <c r="G155" s="87">
        <f t="shared" si="54"/>
        <v>0.14551199999999997</v>
      </c>
      <c r="H155" s="87">
        <v>0</v>
      </c>
      <c r="I155" s="87">
        <v>0.14551199999999997</v>
      </c>
      <c r="J155" s="87">
        <v>0</v>
      </c>
      <c r="K155" s="87">
        <v>0</v>
      </c>
      <c r="L155" s="87">
        <v>0</v>
      </c>
      <c r="M155" s="87">
        <v>0</v>
      </c>
      <c r="N155" s="87">
        <f t="shared" si="55"/>
        <v>0</v>
      </c>
      <c r="O155" s="87">
        <v>0</v>
      </c>
      <c r="P155" s="87"/>
      <c r="Q155" s="87">
        <f t="shared" si="56"/>
        <v>0.14551199999999997</v>
      </c>
      <c r="R155" s="87">
        <f t="shared" si="57"/>
        <v>0.14551199999999997</v>
      </c>
      <c r="S155" s="87"/>
      <c r="T155" s="87"/>
    </row>
    <row r="156" spans="1:20" ht="78.75" x14ac:dyDescent="0.25">
      <c r="A156" s="171" t="s">
        <v>899</v>
      </c>
      <c r="B156" s="84" t="s">
        <v>1641</v>
      </c>
      <c r="C156" s="171" t="s">
        <v>2001</v>
      </c>
      <c r="D156" s="87">
        <v>1.0311719999999998</v>
      </c>
      <c r="E156" s="87">
        <v>0</v>
      </c>
      <c r="F156" s="87">
        <v>1.0311719999999998</v>
      </c>
      <c r="G156" s="87">
        <f t="shared" si="54"/>
        <v>0.45558599999999994</v>
      </c>
      <c r="H156" s="87">
        <v>2.4722399999999999E-2</v>
      </c>
      <c r="I156" s="87">
        <v>8.9258879999999999E-3</v>
      </c>
      <c r="J156" s="87">
        <v>8.9258879999999999E-3</v>
      </c>
      <c r="K156" s="87">
        <v>0</v>
      </c>
      <c r="L156" s="87">
        <v>1.1349995999999998E-2</v>
      </c>
      <c r="M156" s="87">
        <v>0.44666011199999994</v>
      </c>
      <c r="N156" s="87">
        <f t="shared" si="55"/>
        <v>4.4465160000000011E-3</v>
      </c>
      <c r="O156" s="87">
        <v>0</v>
      </c>
      <c r="P156" s="87"/>
      <c r="Q156" s="87">
        <f t="shared" si="56"/>
        <v>0.43086359999999996</v>
      </c>
      <c r="R156" s="87">
        <f t="shared" si="57"/>
        <v>0.43086359999999996</v>
      </c>
      <c r="S156" s="87"/>
      <c r="T156" s="87"/>
    </row>
    <row r="157" spans="1:20" ht="63" x14ac:dyDescent="0.25">
      <c r="A157" s="171" t="s">
        <v>899</v>
      </c>
      <c r="B157" s="84" t="s">
        <v>528</v>
      </c>
      <c r="C157" s="171" t="s">
        <v>2002</v>
      </c>
      <c r="D157" s="87">
        <v>0.46832399999999996</v>
      </c>
      <c r="E157" s="87">
        <v>0</v>
      </c>
      <c r="F157" s="87">
        <v>0.46832399999999996</v>
      </c>
      <c r="G157" s="87">
        <f t="shared" si="54"/>
        <v>0.42886799999999997</v>
      </c>
      <c r="H157" s="87">
        <v>2.7406511999999997E-2</v>
      </c>
      <c r="I157" s="87">
        <v>8.4024119999999997E-3</v>
      </c>
      <c r="J157" s="87">
        <v>8.4024119999999997E-3</v>
      </c>
      <c r="K157" s="87">
        <v>0</v>
      </c>
      <c r="L157" s="87">
        <v>6.742643999999999E-3</v>
      </c>
      <c r="M157" s="87">
        <v>0.42046558799999995</v>
      </c>
      <c r="N157" s="87">
        <f t="shared" si="55"/>
        <v>1.2261455999999997E-2</v>
      </c>
      <c r="O157" s="87">
        <v>0</v>
      </c>
      <c r="P157" s="87"/>
      <c r="Q157" s="87">
        <f t="shared" si="56"/>
        <v>0.40146148799999998</v>
      </c>
      <c r="R157" s="87">
        <f t="shared" si="57"/>
        <v>0.40146148799999998</v>
      </c>
      <c r="S157" s="87"/>
      <c r="T157" s="87"/>
    </row>
    <row r="158" spans="1:20" ht="63" x14ac:dyDescent="0.25">
      <c r="A158" s="171" t="s">
        <v>899</v>
      </c>
      <c r="B158" s="84" t="s">
        <v>529</v>
      </c>
      <c r="C158" s="171" t="s">
        <v>2003</v>
      </c>
      <c r="D158" s="87">
        <v>0.24121199999999998</v>
      </c>
      <c r="E158" s="87">
        <v>0</v>
      </c>
      <c r="F158" s="87">
        <v>0.24121199999999998</v>
      </c>
      <c r="G158" s="87">
        <f t="shared" si="54"/>
        <v>0.23521199999999998</v>
      </c>
      <c r="H158" s="87">
        <v>0.15140848200000001</v>
      </c>
      <c r="I158" s="87">
        <v>0.12220950200000001</v>
      </c>
      <c r="J158" s="87">
        <v>0.12220950200000001</v>
      </c>
      <c r="K158" s="87">
        <v>0.11300249799999998</v>
      </c>
      <c r="L158" s="87">
        <v>2.9198979999999999E-2</v>
      </c>
      <c r="M158" s="87">
        <v>0</v>
      </c>
      <c r="N158" s="87">
        <f t="shared" si="55"/>
        <v>0</v>
      </c>
      <c r="O158" s="87">
        <v>0</v>
      </c>
      <c r="P158" s="87"/>
      <c r="Q158" s="87">
        <f t="shared" si="56"/>
        <v>8.3803517999999966E-2</v>
      </c>
      <c r="R158" s="87">
        <f t="shared" si="57"/>
        <v>8.3803517999999966E-2</v>
      </c>
      <c r="S158" s="87"/>
      <c r="T158" s="87"/>
    </row>
    <row r="159" spans="1:20" ht="101.25" customHeight="1" x14ac:dyDescent="0.25">
      <c r="A159" s="171" t="s">
        <v>899</v>
      </c>
      <c r="B159" s="84" t="s">
        <v>530</v>
      </c>
      <c r="C159" s="171" t="s">
        <v>2004</v>
      </c>
      <c r="D159" s="87">
        <v>1.0311719999999998</v>
      </c>
      <c r="E159" s="87">
        <v>0</v>
      </c>
      <c r="F159" s="87">
        <v>1.0311719999999998</v>
      </c>
      <c r="G159" s="87">
        <f t="shared" si="54"/>
        <v>1.0311719999999998</v>
      </c>
      <c r="H159" s="87">
        <v>0.39024040800000004</v>
      </c>
      <c r="I159" s="87">
        <v>0.37380525600000003</v>
      </c>
      <c r="J159" s="87">
        <v>0.37380525600000003</v>
      </c>
      <c r="K159" s="87">
        <v>0.65736674399999984</v>
      </c>
      <c r="L159" s="87">
        <v>0</v>
      </c>
      <c r="M159" s="87">
        <v>0</v>
      </c>
      <c r="N159" s="87">
        <f t="shared" si="55"/>
        <v>1.6435152000000008E-2</v>
      </c>
      <c r="O159" s="87">
        <v>0</v>
      </c>
      <c r="P159" s="87"/>
      <c r="Q159" s="87">
        <f t="shared" si="56"/>
        <v>0.64093159199999972</v>
      </c>
      <c r="R159" s="87">
        <f t="shared" si="57"/>
        <v>0.64093159199999972</v>
      </c>
      <c r="S159" s="87"/>
      <c r="T159" s="87"/>
    </row>
    <row r="160" spans="1:20" ht="20.25" customHeight="1" x14ac:dyDescent="0.25">
      <c r="A160" s="171" t="s">
        <v>2791</v>
      </c>
      <c r="B160" s="84" t="s">
        <v>1642</v>
      </c>
      <c r="C160" s="171" t="s">
        <v>2005</v>
      </c>
      <c r="D160" s="87">
        <v>14.250563999999999</v>
      </c>
      <c r="E160" s="87">
        <v>0</v>
      </c>
      <c r="F160" s="87">
        <v>14.250563999999999</v>
      </c>
      <c r="G160" s="87">
        <f t="shared" si="54"/>
        <v>2.2505639999999998</v>
      </c>
      <c r="H160" s="87">
        <v>0.16006231199999996</v>
      </c>
      <c r="I160" s="87">
        <v>4.4093196000000001E-2</v>
      </c>
      <c r="J160" s="87">
        <v>4.4093196000000001E-2</v>
      </c>
      <c r="K160" s="87">
        <v>0.56264099999999995</v>
      </c>
      <c r="L160" s="87">
        <v>5.6068247999999973E-2</v>
      </c>
      <c r="M160" s="87">
        <v>0.56264099999999995</v>
      </c>
      <c r="N160" s="87">
        <f t="shared" si="55"/>
        <v>5.9900867999999982E-2</v>
      </c>
      <c r="O160" s="87">
        <v>1.0811888039999999</v>
      </c>
      <c r="P160" s="87"/>
      <c r="Q160" s="87">
        <f t="shared" si="56"/>
        <v>2.0905016879999998</v>
      </c>
      <c r="R160" s="87">
        <f t="shared" si="57"/>
        <v>2.0905016879999998</v>
      </c>
      <c r="S160" s="87"/>
      <c r="T160" s="87"/>
    </row>
    <row r="161" spans="1:20" ht="60.75" customHeight="1" x14ac:dyDescent="0.25">
      <c r="A161" s="171" t="s">
        <v>2791</v>
      </c>
      <c r="B161" s="84" t="s">
        <v>1643</v>
      </c>
      <c r="C161" s="171" t="s">
        <v>2006</v>
      </c>
      <c r="D161" s="87">
        <v>0</v>
      </c>
      <c r="E161" s="87">
        <v>0</v>
      </c>
      <c r="F161" s="87">
        <v>0</v>
      </c>
      <c r="G161" s="87">
        <f t="shared" si="54"/>
        <v>0</v>
      </c>
      <c r="H161" s="87">
        <v>0.67192914800000003</v>
      </c>
      <c r="I161" s="87">
        <v>0</v>
      </c>
      <c r="J161" s="87">
        <v>0</v>
      </c>
      <c r="K161" s="87">
        <v>0</v>
      </c>
      <c r="L161" s="87">
        <v>0.29603767999999997</v>
      </c>
      <c r="M161" s="87">
        <v>0</v>
      </c>
      <c r="N161" s="87">
        <f t="shared" si="55"/>
        <v>0.37589146800000006</v>
      </c>
      <c r="O161" s="87">
        <v>0</v>
      </c>
      <c r="P161" s="87"/>
      <c r="Q161" s="87">
        <f t="shared" si="56"/>
        <v>-0.67192914800000003</v>
      </c>
      <c r="R161" s="87">
        <f t="shared" si="57"/>
        <v>-0.67192914800000003</v>
      </c>
      <c r="S161" s="87"/>
      <c r="T161" s="87"/>
    </row>
    <row r="162" spans="1:20" ht="60.75" customHeight="1" x14ac:dyDescent="0.25">
      <c r="A162" s="171" t="s">
        <v>899</v>
      </c>
      <c r="B162" s="84" t="s">
        <v>1644</v>
      </c>
      <c r="C162" s="171" t="s">
        <v>2007</v>
      </c>
      <c r="D162" s="87">
        <v>0</v>
      </c>
      <c r="E162" s="87">
        <v>0</v>
      </c>
      <c r="F162" s="87">
        <v>0</v>
      </c>
      <c r="G162" s="87">
        <f t="shared" si="54"/>
        <v>0</v>
      </c>
      <c r="H162" s="87">
        <v>0.74216349199999998</v>
      </c>
      <c r="I162" s="87">
        <v>0</v>
      </c>
      <c r="J162" s="87">
        <v>0</v>
      </c>
      <c r="K162" s="87">
        <v>0</v>
      </c>
      <c r="L162" s="87">
        <v>0.66298999999999997</v>
      </c>
      <c r="M162" s="87">
        <v>0</v>
      </c>
      <c r="N162" s="87">
        <f t="shared" si="55"/>
        <v>7.9173492000000012E-2</v>
      </c>
      <c r="O162" s="87">
        <v>0</v>
      </c>
      <c r="P162" s="87"/>
      <c r="Q162" s="87">
        <f t="shared" si="56"/>
        <v>-0.74216349199999998</v>
      </c>
      <c r="R162" s="87">
        <f t="shared" si="57"/>
        <v>-0.74216349199999998</v>
      </c>
      <c r="S162" s="87"/>
      <c r="T162" s="87"/>
    </row>
    <row r="163" spans="1:20" ht="60.75" customHeight="1" x14ac:dyDescent="0.25">
      <c r="A163" s="171" t="s">
        <v>899</v>
      </c>
      <c r="B163" s="84" t="s">
        <v>1645</v>
      </c>
      <c r="C163" s="171" t="s">
        <v>2008</v>
      </c>
      <c r="D163" s="87">
        <v>0</v>
      </c>
      <c r="E163" s="87">
        <v>0</v>
      </c>
      <c r="F163" s="87">
        <v>0</v>
      </c>
      <c r="G163" s="87">
        <f t="shared" si="54"/>
        <v>0</v>
      </c>
      <c r="H163" s="87">
        <v>0.24719595599999999</v>
      </c>
      <c r="I163" s="87">
        <v>0</v>
      </c>
      <c r="J163" s="87">
        <v>0.22932</v>
      </c>
      <c r="K163" s="87">
        <v>0</v>
      </c>
      <c r="L163" s="87">
        <v>3.3600000000000019E-3</v>
      </c>
      <c r="M163" s="87">
        <v>0</v>
      </c>
      <c r="N163" s="87">
        <f t="shared" si="55"/>
        <v>1.4515955999999997E-2</v>
      </c>
      <c r="O163" s="87">
        <v>0</v>
      </c>
      <c r="P163" s="87"/>
      <c r="Q163" s="87">
        <f t="shared" si="56"/>
        <v>-0.24719595599999999</v>
      </c>
      <c r="R163" s="87">
        <f t="shared" si="57"/>
        <v>-0.24719595599999999</v>
      </c>
      <c r="S163" s="87"/>
      <c r="T163" s="87"/>
    </row>
    <row r="164" spans="1:20" ht="60.75" customHeight="1" x14ac:dyDescent="0.25">
      <c r="A164" s="171" t="s">
        <v>899</v>
      </c>
      <c r="B164" s="84" t="s">
        <v>1646</v>
      </c>
      <c r="C164" s="171" t="s">
        <v>2009</v>
      </c>
      <c r="D164" s="87">
        <v>0</v>
      </c>
      <c r="E164" s="87">
        <v>0</v>
      </c>
      <c r="F164" s="87">
        <v>0</v>
      </c>
      <c r="G164" s="87">
        <f t="shared" si="54"/>
        <v>0</v>
      </c>
      <c r="H164" s="87">
        <v>2.8628400000000002E-2</v>
      </c>
      <c r="I164" s="87">
        <v>0</v>
      </c>
      <c r="J164" s="87">
        <v>0</v>
      </c>
      <c r="K164" s="87">
        <v>0</v>
      </c>
      <c r="L164" s="87">
        <v>0</v>
      </c>
      <c r="M164" s="87">
        <v>0</v>
      </c>
      <c r="N164" s="87">
        <f t="shared" si="55"/>
        <v>2.8628400000000002E-2</v>
      </c>
      <c r="O164" s="87"/>
      <c r="P164" s="87"/>
      <c r="Q164" s="87">
        <f t="shared" si="56"/>
        <v>-2.8628400000000002E-2</v>
      </c>
      <c r="R164" s="87">
        <f t="shared" si="57"/>
        <v>-2.8628400000000002E-2</v>
      </c>
      <c r="S164" s="87"/>
      <c r="T164" s="87"/>
    </row>
    <row r="165" spans="1:20" ht="60.75" customHeight="1" x14ac:dyDescent="0.25">
      <c r="A165" s="171" t="s">
        <v>899</v>
      </c>
      <c r="B165" s="84" t="s">
        <v>1647</v>
      </c>
      <c r="C165" s="171" t="s">
        <v>2010</v>
      </c>
      <c r="D165" s="87">
        <v>0</v>
      </c>
      <c r="E165" s="87">
        <v>0</v>
      </c>
      <c r="F165" s="87">
        <v>0</v>
      </c>
      <c r="G165" s="87">
        <f t="shared" si="54"/>
        <v>0</v>
      </c>
      <c r="H165" s="87">
        <v>0</v>
      </c>
      <c r="I165" s="87">
        <v>0</v>
      </c>
      <c r="J165" s="87">
        <v>0</v>
      </c>
      <c r="K165" s="87">
        <v>0</v>
      </c>
      <c r="L165" s="87">
        <v>0</v>
      </c>
      <c r="M165" s="87">
        <v>0</v>
      </c>
      <c r="N165" s="87">
        <f t="shared" si="55"/>
        <v>0</v>
      </c>
      <c r="O165" s="87"/>
      <c r="P165" s="87"/>
      <c r="Q165" s="87">
        <f t="shared" si="56"/>
        <v>0</v>
      </c>
      <c r="R165" s="87">
        <f t="shared" si="57"/>
        <v>0</v>
      </c>
      <c r="S165" s="87"/>
      <c r="T165" s="87"/>
    </row>
    <row r="166" spans="1:20" ht="60.75" customHeight="1" x14ac:dyDescent="0.25">
      <c r="A166" s="171" t="s">
        <v>2791</v>
      </c>
      <c r="B166" s="84" t="s">
        <v>1648</v>
      </c>
      <c r="C166" s="171" t="s">
        <v>2011</v>
      </c>
      <c r="D166" s="87">
        <v>0</v>
      </c>
      <c r="E166" s="87">
        <v>0</v>
      </c>
      <c r="F166" s="87">
        <v>0</v>
      </c>
      <c r="G166" s="87">
        <f t="shared" si="54"/>
        <v>0</v>
      </c>
      <c r="H166" s="87">
        <v>0</v>
      </c>
      <c r="I166" s="87">
        <v>0</v>
      </c>
      <c r="J166" s="87">
        <v>0</v>
      </c>
      <c r="K166" s="87">
        <v>0</v>
      </c>
      <c r="L166" s="87">
        <v>0</v>
      </c>
      <c r="M166" s="87">
        <v>0</v>
      </c>
      <c r="N166" s="87">
        <f t="shared" si="55"/>
        <v>0</v>
      </c>
      <c r="O166" s="87"/>
      <c r="P166" s="87"/>
      <c r="Q166" s="87">
        <f t="shared" si="56"/>
        <v>0</v>
      </c>
      <c r="R166" s="87">
        <f t="shared" si="57"/>
        <v>0</v>
      </c>
      <c r="S166" s="87"/>
      <c r="T166" s="87"/>
    </row>
    <row r="167" spans="1:20" s="14" customFormat="1" ht="40.5" customHeight="1" x14ac:dyDescent="0.25">
      <c r="A167" s="171" t="s">
        <v>899</v>
      </c>
      <c r="B167" s="84" t="s">
        <v>1649</v>
      </c>
      <c r="C167" s="171" t="s">
        <v>2012</v>
      </c>
      <c r="D167" s="87">
        <v>0</v>
      </c>
      <c r="E167" s="87">
        <v>0</v>
      </c>
      <c r="F167" s="87">
        <v>0</v>
      </c>
      <c r="G167" s="87">
        <f t="shared" si="54"/>
        <v>0</v>
      </c>
      <c r="H167" s="87">
        <v>4.8561621500000003</v>
      </c>
      <c r="I167" s="87">
        <v>0</v>
      </c>
      <c r="J167" s="87">
        <v>0</v>
      </c>
      <c r="K167" s="87">
        <v>0</v>
      </c>
      <c r="L167" s="87">
        <v>0</v>
      </c>
      <c r="M167" s="87">
        <v>0</v>
      </c>
      <c r="N167" s="87">
        <f t="shared" si="55"/>
        <v>4.8561621500000003</v>
      </c>
      <c r="O167" s="87"/>
      <c r="P167" s="87"/>
      <c r="Q167" s="87">
        <f t="shared" si="56"/>
        <v>-4.8561621500000003</v>
      </c>
      <c r="R167" s="87">
        <f t="shared" si="57"/>
        <v>-4.8561621500000003</v>
      </c>
      <c r="S167" s="87"/>
      <c r="T167" s="87"/>
    </row>
    <row r="168" spans="1:20" x14ac:dyDescent="0.25">
      <c r="A168" s="210"/>
      <c r="B168" s="211" t="s">
        <v>48</v>
      </c>
      <c r="C168" s="210"/>
      <c r="D168" s="166">
        <f t="shared" ref="D168:S168" si="58">SUM(D169:D186)</f>
        <v>59.563895999999993</v>
      </c>
      <c r="E168" s="166">
        <f t="shared" si="58"/>
        <v>0</v>
      </c>
      <c r="F168" s="166">
        <f t="shared" si="58"/>
        <v>59.563895999999993</v>
      </c>
      <c r="G168" s="166">
        <f t="shared" si="58"/>
        <v>44.207543999999999</v>
      </c>
      <c r="H168" s="166">
        <f t="shared" si="58"/>
        <v>20.515460372000007</v>
      </c>
      <c r="I168" s="166">
        <f t="shared" si="58"/>
        <v>9.3756186779999986</v>
      </c>
      <c r="J168" s="166">
        <f t="shared" si="58"/>
        <v>5.0210831579999997</v>
      </c>
      <c r="K168" s="166">
        <f t="shared" si="58"/>
        <v>5.6156096039999985</v>
      </c>
      <c r="L168" s="166">
        <f t="shared" si="58"/>
        <v>4.63013941</v>
      </c>
      <c r="M168" s="166">
        <f t="shared" si="58"/>
        <v>14.404610106000002</v>
      </c>
      <c r="N168" s="166">
        <f t="shared" si="58"/>
        <v>10.864237804000002</v>
      </c>
      <c r="O168" s="166">
        <f t="shared" si="58"/>
        <v>14.811705611999999</v>
      </c>
      <c r="P168" s="166">
        <f t="shared" si="58"/>
        <v>0</v>
      </c>
      <c r="Q168" s="166">
        <f t="shared" si="58"/>
        <v>23.692083627999999</v>
      </c>
      <c r="R168" s="166">
        <f t="shared" si="58"/>
        <v>23.692083627999999</v>
      </c>
      <c r="S168" s="166">
        <f t="shared" si="58"/>
        <v>0</v>
      </c>
      <c r="T168" s="87"/>
    </row>
    <row r="169" spans="1:20" ht="40.5" customHeight="1" x14ac:dyDescent="0.25">
      <c r="A169" s="171" t="s">
        <v>899</v>
      </c>
      <c r="B169" s="170" t="s">
        <v>531</v>
      </c>
      <c r="C169" s="171" t="s">
        <v>2013</v>
      </c>
      <c r="D169" s="87">
        <v>4.8444720000000006</v>
      </c>
      <c r="E169" s="87">
        <v>0</v>
      </c>
      <c r="F169" s="87">
        <v>4.8444720000000006</v>
      </c>
      <c r="G169" s="87">
        <f t="shared" ref="G169:G186" si="59">I169+K169+M169+O169</f>
        <v>3.6985320000000002</v>
      </c>
      <c r="H169" s="87">
        <v>0.26304322799999991</v>
      </c>
      <c r="I169" s="87">
        <v>7.2461879999999992E-2</v>
      </c>
      <c r="J169" s="87">
        <v>7.2461879999999992E-2</v>
      </c>
      <c r="K169" s="87">
        <v>0</v>
      </c>
      <c r="L169" s="87">
        <v>9.2141459999999967E-2</v>
      </c>
      <c r="M169" s="87">
        <v>3.6260701200000001</v>
      </c>
      <c r="N169" s="87">
        <f t="shared" si="55"/>
        <v>9.8439887999999962E-2</v>
      </c>
      <c r="O169" s="87">
        <v>0</v>
      </c>
      <c r="P169" s="87"/>
      <c r="Q169" s="87">
        <f t="shared" ref="Q169:Q186" si="60">G169-H169</f>
        <v>3.4354887720000002</v>
      </c>
      <c r="R169" s="87">
        <f t="shared" ref="R169:R186" si="61">G169-H169</f>
        <v>3.4354887720000002</v>
      </c>
      <c r="S169" s="87"/>
      <c r="T169" s="166"/>
    </row>
    <row r="170" spans="1:20" ht="81.2" customHeight="1" x14ac:dyDescent="0.25">
      <c r="A170" s="171" t="s">
        <v>899</v>
      </c>
      <c r="B170" s="84" t="s">
        <v>1650</v>
      </c>
      <c r="C170" s="171" t="s">
        <v>2014</v>
      </c>
      <c r="D170" s="87">
        <v>1.489296</v>
      </c>
      <c r="E170" s="87">
        <v>0</v>
      </c>
      <c r="F170" s="87">
        <v>1.4892959999999997</v>
      </c>
      <c r="G170" s="87">
        <f t="shared" si="59"/>
        <v>6.545999999999999E-2</v>
      </c>
      <c r="H170" s="87">
        <v>4.6555920000000001E-3</v>
      </c>
      <c r="I170" s="87">
        <v>1.282488E-3</v>
      </c>
      <c r="J170" s="87">
        <v>1.282488E-3</v>
      </c>
      <c r="K170" s="87">
        <v>0</v>
      </c>
      <c r="L170" s="87">
        <v>1.6308239999999999E-3</v>
      </c>
      <c r="M170" s="87">
        <v>6.4177511999999992E-2</v>
      </c>
      <c r="N170" s="87">
        <f t="shared" si="55"/>
        <v>1.7422800000000001E-3</v>
      </c>
      <c r="O170" s="87">
        <v>0</v>
      </c>
      <c r="P170" s="87"/>
      <c r="Q170" s="87">
        <f t="shared" si="60"/>
        <v>6.080440799999999E-2</v>
      </c>
      <c r="R170" s="87">
        <f t="shared" si="61"/>
        <v>6.080440799999999E-2</v>
      </c>
      <c r="S170" s="87"/>
      <c r="T170" s="87"/>
    </row>
    <row r="171" spans="1:20" ht="47.25" x14ac:dyDescent="0.25">
      <c r="A171" s="171" t="s">
        <v>899</v>
      </c>
      <c r="B171" s="84" t="s">
        <v>1651</v>
      </c>
      <c r="C171" s="171" t="s">
        <v>2015</v>
      </c>
      <c r="D171" s="87">
        <v>0.91570799999999997</v>
      </c>
      <c r="E171" s="87">
        <v>0</v>
      </c>
      <c r="F171" s="87">
        <v>0.91570799999999997</v>
      </c>
      <c r="G171" s="87">
        <f t="shared" si="59"/>
        <v>6.8136000000000002E-2</v>
      </c>
      <c r="H171" s="87">
        <v>4.8459240000000006E-3</v>
      </c>
      <c r="I171" s="87">
        <v>1.3349399999999997E-3</v>
      </c>
      <c r="J171" s="87">
        <v>1.3349399999999997E-3</v>
      </c>
      <c r="K171" s="87">
        <v>0</v>
      </c>
      <c r="L171" s="87">
        <v>1.6974840000000008E-3</v>
      </c>
      <c r="M171" s="87">
        <v>6.6801059999999995E-2</v>
      </c>
      <c r="N171" s="87">
        <f t="shared" si="55"/>
        <v>1.8135E-3</v>
      </c>
      <c r="O171" s="87">
        <v>0</v>
      </c>
      <c r="P171" s="87"/>
      <c r="Q171" s="87">
        <f t="shared" si="60"/>
        <v>6.3290076000000001E-2</v>
      </c>
      <c r="R171" s="87">
        <f t="shared" si="61"/>
        <v>6.3290076000000001E-2</v>
      </c>
      <c r="S171" s="87"/>
      <c r="T171" s="87"/>
    </row>
    <row r="172" spans="1:20" ht="101.25" customHeight="1" x14ac:dyDescent="0.25">
      <c r="A172" s="171" t="s">
        <v>899</v>
      </c>
      <c r="B172" s="84" t="s">
        <v>532</v>
      </c>
      <c r="C172" s="171" t="s">
        <v>2016</v>
      </c>
      <c r="D172" s="87">
        <v>3.3983399999999997</v>
      </c>
      <c r="E172" s="87">
        <v>0</v>
      </c>
      <c r="F172" s="87">
        <v>3.3983399999999997</v>
      </c>
      <c r="G172" s="87">
        <f t="shared" si="59"/>
        <v>3.1120679999999998</v>
      </c>
      <c r="H172" s="87">
        <v>2.1195928900000003</v>
      </c>
      <c r="I172" s="87">
        <v>3.1120679999999998</v>
      </c>
      <c r="J172" s="87">
        <v>1.70660959</v>
      </c>
      <c r="K172" s="87">
        <v>0</v>
      </c>
      <c r="L172" s="87">
        <v>0.41298330000000028</v>
      </c>
      <c r="M172" s="87">
        <v>0</v>
      </c>
      <c r="N172" s="87">
        <f t="shared" si="55"/>
        <v>0</v>
      </c>
      <c r="O172" s="87">
        <v>0</v>
      </c>
      <c r="P172" s="87"/>
      <c r="Q172" s="87">
        <f t="shared" si="60"/>
        <v>0.99247510999999955</v>
      </c>
      <c r="R172" s="87">
        <f t="shared" si="61"/>
        <v>0.99247510999999955</v>
      </c>
      <c r="S172" s="87"/>
      <c r="T172" s="87"/>
    </row>
    <row r="173" spans="1:20" ht="81.2" customHeight="1" x14ac:dyDescent="0.25">
      <c r="A173" s="171" t="s">
        <v>899</v>
      </c>
      <c r="B173" s="84" t="s">
        <v>533</v>
      </c>
      <c r="C173" s="171" t="s">
        <v>2017</v>
      </c>
      <c r="D173" s="87">
        <v>6.8091479999999995</v>
      </c>
      <c r="E173" s="87">
        <v>0</v>
      </c>
      <c r="F173" s="87">
        <v>6.8091480000000013</v>
      </c>
      <c r="G173" s="87">
        <f t="shared" si="59"/>
        <v>4.402704</v>
      </c>
      <c r="H173" s="87">
        <v>0.31312464000000001</v>
      </c>
      <c r="I173" s="87">
        <v>8.6258100000000004E-2</v>
      </c>
      <c r="J173" s="87">
        <v>8.6258100000000004E-2</v>
      </c>
      <c r="K173" s="87">
        <v>0</v>
      </c>
      <c r="L173" s="87">
        <v>0.10968445199999999</v>
      </c>
      <c r="M173" s="87">
        <v>0</v>
      </c>
      <c r="N173" s="87">
        <f t="shared" si="55"/>
        <v>0.11718208800000002</v>
      </c>
      <c r="O173" s="87">
        <v>4.3164458999999997</v>
      </c>
      <c r="P173" s="87"/>
      <c r="Q173" s="87">
        <f t="shared" si="60"/>
        <v>4.0895793600000001</v>
      </c>
      <c r="R173" s="87">
        <f t="shared" si="61"/>
        <v>4.0895793600000001</v>
      </c>
      <c r="S173" s="87"/>
      <c r="T173" s="87"/>
    </row>
    <row r="174" spans="1:20" ht="20.25" customHeight="1" x14ac:dyDescent="0.25">
      <c r="A174" s="171" t="s">
        <v>899</v>
      </c>
      <c r="B174" s="84" t="s">
        <v>534</v>
      </c>
      <c r="C174" s="171" t="s">
        <v>2018</v>
      </c>
      <c r="D174" s="87">
        <v>5.5295279999999991</v>
      </c>
      <c r="E174" s="87">
        <v>0</v>
      </c>
      <c r="F174" s="87">
        <v>5.5295279999999991</v>
      </c>
      <c r="G174" s="87">
        <f t="shared" si="59"/>
        <v>5.4691199999999984</v>
      </c>
      <c r="H174" s="87">
        <v>4.5850526399999998</v>
      </c>
      <c r="I174" s="87">
        <v>0.10715139600000001</v>
      </c>
      <c r="J174" s="87">
        <v>0.10715139600000001</v>
      </c>
      <c r="K174" s="87">
        <v>5.3619686039999985</v>
      </c>
      <c r="L174" s="87">
        <v>0.13625206800000003</v>
      </c>
      <c r="M174" s="87">
        <v>0</v>
      </c>
      <c r="N174" s="87">
        <f t="shared" si="55"/>
        <v>4.3416491759999998</v>
      </c>
      <c r="O174" s="87">
        <v>0</v>
      </c>
      <c r="P174" s="87"/>
      <c r="Q174" s="87">
        <f t="shared" si="60"/>
        <v>0.88406735999999864</v>
      </c>
      <c r="R174" s="87">
        <f t="shared" si="61"/>
        <v>0.88406735999999864</v>
      </c>
      <c r="S174" s="87"/>
      <c r="T174" s="87"/>
    </row>
    <row r="175" spans="1:20" ht="81.2" customHeight="1" x14ac:dyDescent="0.25">
      <c r="A175" s="171" t="s">
        <v>899</v>
      </c>
      <c r="B175" s="84" t="s">
        <v>535</v>
      </c>
      <c r="C175" s="171" t="s">
        <v>2019</v>
      </c>
      <c r="D175" s="87">
        <v>2.057328</v>
      </c>
      <c r="E175" s="87">
        <v>0</v>
      </c>
      <c r="F175" s="87">
        <v>2.057328</v>
      </c>
      <c r="G175" s="87">
        <f t="shared" si="59"/>
        <v>1.8823319999999999</v>
      </c>
      <c r="H175" s="87">
        <v>1.6892256520000002</v>
      </c>
      <c r="I175" s="87">
        <v>3.6878759999999997E-2</v>
      </c>
      <c r="J175" s="87">
        <v>3.6878759999999997E-2</v>
      </c>
      <c r="K175" s="87">
        <v>0</v>
      </c>
      <c r="L175" s="87">
        <v>4.6894488000000012E-2</v>
      </c>
      <c r="M175" s="87">
        <v>0</v>
      </c>
      <c r="N175" s="87">
        <f t="shared" si="55"/>
        <v>1.6054524040000002</v>
      </c>
      <c r="O175" s="87">
        <v>1.8454532399999999</v>
      </c>
      <c r="P175" s="87"/>
      <c r="Q175" s="87">
        <f t="shared" si="60"/>
        <v>0.19310634799999971</v>
      </c>
      <c r="R175" s="87">
        <f t="shared" si="61"/>
        <v>0.19310634799999971</v>
      </c>
      <c r="S175" s="87"/>
      <c r="T175" s="87"/>
    </row>
    <row r="176" spans="1:20" ht="20.25" customHeight="1" x14ac:dyDescent="0.25">
      <c r="A176" s="171" t="s">
        <v>899</v>
      </c>
      <c r="B176" s="84" t="s">
        <v>536</v>
      </c>
      <c r="C176" s="171" t="s">
        <v>2020</v>
      </c>
      <c r="D176" s="87">
        <v>9.1941959999999998</v>
      </c>
      <c r="E176" s="87">
        <v>0</v>
      </c>
      <c r="F176" s="87">
        <v>9.1941959999999998</v>
      </c>
      <c r="G176" s="87">
        <f t="shared" si="59"/>
        <v>8.3255159999999986</v>
      </c>
      <c r="H176" s="87">
        <v>0.59211892799999999</v>
      </c>
      <c r="I176" s="87">
        <v>0.163114116</v>
      </c>
      <c r="J176" s="87">
        <v>0.163114116</v>
      </c>
      <c r="K176" s="87">
        <v>0</v>
      </c>
      <c r="L176" s="87">
        <v>0.20741341199999999</v>
      </c>
      <c r="M176" s="87">
        <v>0</v>
      </c>
      <c r="N176" s="87">
        <f t="shared" si="55"/>
        <v>0.22159139999999997</v>
      </c>
      <c r="O176" s="87">
        <v>8.1624018839999994</v>
      </c>
      <c r="P176" s="87"/>
      <c r="Q176" s="87">
        <f t="shared" si="60"/>
        <v>7.7333970719999989</v>
      </c>
      <c r="R176" s="87">
        <f t="shared" si="61"/>
        <v>7.7333970719999989</v>
      </c>
      <c r="S176" s="87"/>
      <c r="T176" s="87"/>
    </row>
    <row r="177" spans="1:20" ht="40.5" customHeight="1" x14ac:dyDescent="0.25">
      <c r="A177" s="171" t="s">
        <v>2791</v>
      </c>
      <c r="B177" s="84" t="s">
        <v>537</v>
      </c>
      <c r="C177" s="171" t="s">
        <v>2021</v>
      </c>
      <c r="D177" s="87">
        <v>4.6221119999999996</v>
      </c>
      <c r="E177" s="87">
        <v>0</v>
      </c>
      <c r="F177" s="87">
        <v>4.6221120000000004</v>
      </c>
      <c r="G177" s="87">
        <f t="shared" si="59"/>
        <v>3.8056320000000001</v>
      </c>
      <c r="H177" s="87">
        <v>0.85655488999999996</v>
      </c>
      <c r="I177" s="87">
        <v>3.8056320000000001</v>
      </c>
      <c r="J177" s="87">
        <v>0.85655488999999996</v>
      </c>
      <c r="K177" s="87">
        <v>0</v>
      </c>
      <c r="L177" s="87">
        <v>0</v>
      </c>
      <c r="M177" s="87">
        <v>0</v>
      </c>
      <c r="N177" s="87">
        <f t="shared" si="55"/>
        <v>0</v>
      </c>
      <c r="O177" s="87">
        <v>0</v>
      </c>
      <c r="P177" s="87"/>
      <c r="Q177" s="87">
        <f t="shared" si="60"/>
        <v>2.9490771100000002</v>
      </c>
      <c r="R177" s="87">
        <f t="shared" si="61"/>
        <v>2.9490771100000002</v>
      </c>
      <c r="S177" s="87"/>
      <c r="T177" s="87"/>
    </row>
    <row r="178" spans="1:20" ht="31.5" x14ac:dyDescent="0.25">
      <c r="A178" s="171" t="s">
        <v>2791</v>
      </c>
      <c r="B178" s="84" t="s">
        <v>538</v>
      </c>
      <c r="C178" s="171" t="s">
        <v>2022</v>
      </c>
      <c r="D178" s="87">
        <v>2.9034239999999998</v>
      </c>
      <c r="E178" s="87">
        <v>0</v>
      </c>
      <c r="F178" s="87">
        <v>2.9034239999999998</v>
      </c>
      <c r="G178" s="87">
        <f t="shared" si="59"/>
        <v>2.8021799999999999</v>
      </c>
      <c r="H178" s="87">
        <v>1.0646789879999998</v>
      </c>
      <c r="I178" s="87">
        <v>0.20314011799999998</v>
      </c>
      <c r="J178" s="87">
        <v>0.20314011799999998</v>
      </c>
      <c r="K178" s="87">
        <v>0</v>
      </c>
      <c r="L178" s="87">
        <v>0.11342787799999998</v>
      </c>
      <c r="M178" s="87">
        <v>2.599039882</v>
      </c>
      <c r="N178" s="87">
        <f t="shared" si="55"/>
        <v>0.74811099199999986</v>
      </c>
      <c r="O178" s="87">
        <v>0</v>
      </c>
      <c r="P178" s="87"/>
      <c r="Q178" s="87">
        <f t="shared" si="60"/>
        <v>1.7375010120000001</v>
      </c>
      <c r="R178" s="87">
        <f t="shared" si="61"/>
        <v>1.7375010120000001</v>
      </c>
      <c r="S178" s="87"/>
      <c r="T178" s="66"/>
    </row>
    <row r="179" spans="1:20" ht="101.25" customHeight="1" x14ac:dyDescent="0.25">
      <c r="A179" s="171" t="s">
        <v>2791</v>
      </c>
      <c r="B179" s="84" t="s">
        <v>539</v>
      </c>
      <c r="C179" s="171" t="s">
        <v>2023</v>
      </c>
      <c r="D179" s="87">
        <v>3.3021480000000003</v>
      </c>
      <c r="E179" s="87">
        <v>0</v>
      </c>
      <c r="F179" s="87">
        <v>3.3021480000000003</v>
      </c>
      <c r="G179" s="87">
        <f t="shared" si="59"/>
        <v>3.2901479999999999</v>
      </c>
      <c r="H179" s="87">
        <v>2.7099793480000001</v>
      </c>
      <c r="I179" s="87">
        <v>0.24243457599999998</v>
      </c>
      <c r="J179" s="87">
        <v>0.24243457599999998</v>
      </c>
      <c r="K179" s="87">
        <v>0</v>
      </c>
      <c r="L179" s="87">
        <v>8.1967403999999994E-2</v>
      </c>
      <c r="M179" s="87">
        <v>3.0477134239999999</v>
      </c>
      <c r="N179" s="87">
        <f t="shared" si="55"/>
        <v>2.3855773680000003</v>
      </c>
      <c r="O179" s="87">
        <v>0</v>
      </c>
      <c r="P179" s="87"/>
      <c r="Q179" s="87">
        <f t="shared" si="60"/>
        <v>0.58016865199999978</v>
      </c>
      <c r="R179" s="87">
        <f t="shared" si="61"/>
        <v>0.58016865199999978</v>
      </c>
      <c r="S179" s="87"/>
      <c r="T179" s="87"/>
    </row>
    <row r="180" spans="1:20" ht="40.5" customHeight="1" x14ac:dyDescent="0.25">
      <c r="A180" s="171" t="s">
        <v>2791</v>
      </c>
      <c r="B180" s="84" t="s">
        <v>540</v>
      </c>
      <c r="C180" s="171" t="s">
        <v>2024</v>
      </c>
      <c r="D180" s="87">
        <v>3.2948879999999994</v>
      </c>
      <c r="E180" s="87">
        <v>0</v>
      </c>
      <c r="F180" s="87">
        <v>3.2948879999999994</v>
      </c>
      <c r="G180" s="87">
        <f t="shared" si="59"/>
        <v>3.2828879999999998</v>
      </c>
      <c r="H180" s="87">
        <v>3.1707395119999995</v>
      </c>
      <c r="I180" s="87">
        <v>6.4318595999999992E-2</v>
      </c>
      <c r="J180" s="87">
        <v>6.4318595999999992E-2</v>
      </c>
      <c r="K180" s="87">
        <v>0</v>
      </c>
      <c r="L180" s="87">
        <v>3.1064209159999994</v>
      </c>
      <c r="M180" s="87">
        <v>3.2185694039999997</v>
      </c>
      <c r="N180" s="87">
        <f t="shared" si="55"/>
        <v>0</v>
      </c>
      <c r="O180" s="87">
        <v>0</v>
      </c>
      <c r="P180" s="87"/>
      <c r="Q180" s="87">
        <f t="shared" si="60"/>
        <v>0.11214848800000032</v>
      </c>
      <c r="R180" s="87">
        <f t="shared" si="61"/>
        <v>0.11214848800000032</v>
      </c>
      <c r="S180" s="87"/>
      <c r="T180" s="87"/>
    </row>
    <row r="181" spans="1:20" ht="20.25" customHeight="1" x14ac:dyDescent="0.25">
      <c r="A181" s="171" t="s">
        <v>899</v>
      </c>
      <c r="B181" s="84" t="s">
        <v>1652</v>
      </c>
      <c r="C181" s="171" t="s">
        <v>2025</v>
      </c>
      <c r="D181" s="87">
        <v>1.8193199999999998</v>
      </c>
      <c r="E181" s="87">
        <v>0</v>
      </c>
      <c r="F181" s="87">
        <v>1.8193199999999998</v>
      </c>
      <c r="G181" s="87">
        <f t="shared" si="59"/>
        <v>1.8193199999999998</v>
      </c>
      <c r="H181" s="87">
        <v>1.11729258</v>
      </c>
      <c r="I181" s="87">
        <v>1.068844248</v>
      </c>
      <c r="J181" s="87">
        <v>1.068844248</v>
      </c>
      <c r="K181" s="87">
        <v>0</v>
      </c>
      <c r="L181" s="87">
        <v>1.240535999999981E-2</v>
      </c>
      <c r="M181" s="87">
        <v>0.75047575199999972</v>
      </c>
      <c r="N181" s="87">
        <f t="shared" si="55"/>
        <v>3.6042972000000173E-2</v>
      </c>
      <c r="O181" s="87">
        <v>0</v>
      </c>
      <c r="P181" s="87"/>
      <c r="Q181" s="87">
        <f t="shared" si="60"/>
        <v>0.70202741999999985</v>
      </c>
      <c r="R181" s="87">
        <f t="shared" si="61"/>
        <v>0.70202741999999985</v>
      </c>
      <c r="S181" s="87"/>
      <c r="T181" s="87"/>
    </row>
    <row r="182" spans="1:20" ht="60.75" customHeight="1" x14ac:dyDescent="0.25">
      <c r="A182" s="171" t="s">
        <v>899</v>
      </c>
      <c r="B182" s="84" t="s">
        <v>1653</v>
      </c>
      <c r="C182" s="171" t="s">
        <v>2026</v>
      </c>
      <c r="D182" s="87">
        <v>0.58447199999999999</v>
      </c>
      <c r="E182" s="87">
        <v>0</v>
      </c>
      <c r="F182" s="87">
        <v>0.58447199999999999</v>
      </c>
      <c r="G182" s="87">
        <f t="shared" si="59"/>
        <v>0.58447199999999988</v>
      </c>
      <c r="H182" s="87">
        <v>0.36526821599999998</v>
      </c>
      <c r="I182" s="87">
        <v>1.1451023999999999E-2</v>
      </c>
      <c r="J182" s="87">
        <v>1.1451023999999999E-2</v>
      </c>
      <c r="K182" s="87">
        <v>0</v>
      </c>
      <c r="L182" s="87">
        <v>1.4560955999999998E-2</v>
      </c>
      <c r="M182" s="87">
        <v>0.5730209759999999</v>
      </c>
      <c r="N182" s="87">
        <f t="shared" si="55"/>
        <v>0.33925623599999999</v>
      </c>
      <c r="O182" s="87">
        <v>0</v>
      </c>
      <c r="P182" s="87"/>
      <c r="Q182" s="87">
        <f t="shared" si="60"/>
        <v>0.2192037839999999</v>
      </c>
      <c r="R182" s="87">
        <f t="shared" si="61"/>
        <v>0.2192037839999999</v>
      </c>
      <c r="S182" s="87"/>
      <c r="T182" s="87"/>
    </row>
    <row r="183" spans="1:20" ht="40.5" customHeight="1" x14ac:dyDescent="0.25">
      <c r="A183" s="171" t="s">
        <v>899</v>
      </c>
      <c r="B183" s="84" t="s">
        <v>541</v>
      </c>
      <c r="C183" s="171" t="s">
        <v>2027</v>
      </c>
      <c r="D183" s="87">
        <v>0.58447199999999999</v>
      </c>
      <c r="E183" s="87">
        <v>0</v>
      </c>
      <c r="F183" s="87">
        <v>0.58447199999999999</v>
      </c>
      <c r="G183" s="87">
        <f t="shared" si="59"/>
        <v>0.58447199999999999</v>
      </c>
      <c r="H183" s="87">
        <v>0.40948821600000002</v>
      </c>
      <c r="I183" s="87">
        <v>0.379371024</v>
      </c>
      <c r="J183" s="87">
        <v>0.379371024</v>
      </c>
      <c r="K183" s="87">
        <v>0</v>
      </c>
      <c r="L183" s="87">
        <v>1.4560956000000014E-2</v>
      </c>
      <c r="M183" s="87">
        <v>0.20510097599999999</v>
      </c>
      <c r="N183" s="87">
        <f t="shared" si="55"/>
        <v>1.5556236000000001E-2</v>
      </c>
      <c r="O183" s="87">
        <v>0</v>
      </c>
      <c r="P183" s="87"/>
      <c r="Q183" s="87">
        <f t="shared" si="60"/>
        <v>0.17498378399999998</v>
      </c>
      <c r="R183" s="87">
        <f t="shared" si="61"/>
        <v>0.17498378399999998</v>
      </c>
      <c r="S183" s="87"/>
      <c r="T183" s="87"/>
    </row>
    <row r="184" spans="1:20" ht="60.75" customHeight="1" x14ac:dyDescent="0.25">
      <c r="A184" s="171" t="s">
        <v>2791</v>
      </c>
      <c r="B184" s="84" t="s">
        <v>1654</v>
      </c>
      <c r="C184" s="171" t="s">
        <v>2028</v>
      </c>
      <c r="D184" s="87">
        <v>8.2150439999999989</v>
      </c>
      <c r="E184" s="87">
        <v>0</v>
      </c>
      <c r="F184" s="87">
        <v>8.2150440000000007</v>
      </c>
      <c r="G184" s="87">
        <f t="shared" si="59"/>
        <v>1.014564</v>
      </c>
      <c r="H184" s="87">
        <v>7.2156827999999992E-2</v>
      </c>
      <c r="I184" s="87">
        <v>1.9877412000000004E-2</v>
      </c>
      <c r="J184" s="87">
        <v>1.9877412000000004E-2</v>
      </c>
      <c r="K184" s="87">
        <v>0.25364100000000001</v>
      </c>
      <c r="L184" s="87">
        <v>2.5275852000000001E-2</v>
      </c>
      <c r="M184" s="87">
        <v>0.25364100000000001</v>
      </c>
      <c r="N184" s="87">
        <f t="shared" si="55"/>
        <v>2.7003563999999987E-2</v>
      </c>
      <c r="O184" s="87">
        <v>0.48740458799999997</v>
      </c>
      <c r="P184" s="87"/>
      <c r="Q184" s="87">
        <f t="shared" si="60"/>
        <v>0.94240717200000002</v>
      </c>
      <c r="R184" s="87">
        <f t="shared" si="61"/>
        <v>0.94240717200000002</v>
      </c>
      <c r="S184" s="87"/>
      <c r="T184" s="87"/>
    </row>
    <row r="185" spans="1:20" ht="60.75" customHeight="1" x14ac:dyDescent="0.25">
      <c r="A185" s="171" t="s">
        <v>899</v>
      </c>
      <c r="B185" s="84" t="s">
        <v>1655</v>
      </c>
      <c r="C185" s="171" t="s">
        <v>2029</v>
      </c>
      <c r="D185" s="87">
        <v>0</v>
      </c>
      <c r="E185" s="87">
        <v>0</v>
      </c>
      <c r="F185" s="87">
        <v>0</v>
      </c>
      <c r="G185" s="87">
        <f t="shared" si="59"/>
        <v>0</v>
      </c>
      <c r="H185" s="87">
        <v>0.92481970000000002</v>
      </c>
      <c r="I185" s="87">
        <v>0</v>
      </c>
      <c r="J185" s="87">
        <v>0</v>
      </c>
      <c r="K185" s="87">
        <v>0</v>
      </c>
      <c r="L185" s="87">
        <v>0</v>
      </c>
      <c r="M185" s="87">
        <v>0</v>
      </c>
      <c r="N185" s="87">
        <f t="shared" si="55"/>
        <v>0.92481970000000002</v>
      </c>
      <c r="O185" s="87"/>
      <c r="P185" s="87"/>
      <c r="Q185" s="87">
        <f t="shared" si="60"/>
        <v>-0.92481970000000002</v>
      </c>
      <c r="R185" s="87">
        <f t="shared" si="61"/>
        <v>-0.92481970000000002</v>
      </c>
      <c r="S185" s="87"/>
      <c r="T185" s="87"/>
    </row>
    <row r="186" spans="1:20" ht="40.5" customHeight="1" x14ac:dyDescent="0.25">
      <c r="A186" s="171" t="s">
        <v>899</v>
      </c>
      <c r="B186" s="84" t="s">
        <v>1656</v>
      </c>
      <c r="C186" s="171" t="s">
        <v>2030</v>
      </c>
      <c r="D186" s="87">
        <v>0</v>
      </c>
      <c r="E186" s="87">
        <v>0</v>
      </c>
      <c r="F186" s="87">
        <v>0</v>
      </c>
      <c r="G186" s="87">
        <f t="shared" si="59"/>
        <v>0</v>
      </c>
      <c r="H186" s="87">
        <v>0.25282260000000001</v>
      </c>
      <c r="I186" s="87">
        <v>0</v>
      </c>
      <c r="J186" s="87">
        <v>0</v>
      </c>
      <c r="K186" s="87">
        <v>0</v>
      </c>
      <c r="L186" s="87">
        <v>0.25282260000000001</v>
      </c>
      <c r="M186" s="87">
        <v>0</v>
      </c>
      <c r="N186" s="87">
        <f t="shared" si="55"/>
        <v>0</v>
      </c>
      <c r="O186" s="87">
        <v>0</v>
      </c>
      <c r="P186" s="87"/>
      <c r="Q186" s="87">
        <f t="shared" si="60"/>
        <v>-0.25282260000000001</v>
      </c>
      <c r="R186" s="87">
        <f t="shared" si="61"/>
        <v>-0.25282260000000001</v>
      </c>
      <c r="S186" s="87"/>
      <c r="T186" s="87"/>
    </row>
    <row r="187" spans="1:20" x14ac:dyDescent="0.25">
      <c r="A187" s="210"/>
      <c r="B187" s="211" t="s">
        <v>49</v>
      </c>
      <c r="C187" s="210"/>
      <c r="D187" s="166">
        <f t="shared" ref="D187:S187" si="62">SUM(D188:D208)</f>
        <v>57.828251999999999</v>
      </c>
      <c r="E187" s="166">
        <f t="shared" si="62"/>
        <v>13.661861920830505</v>
      </c>
      <c r="F187" s="166">
        <f t="shared" si="62"/>
        <v>44.166390079169489</v>
      </c>
      <c r="G187" s="166">
        <f t="shared" si="62"/>
        <v>20.441465999999995</v>
      </c>
      <c r="H187" s="166">
        <f t="shared" si="62"/>
        <v>5.5767641440000002</v>
      </c>
      <c r="I187" s="166">
        <f t="shared" si="62"/>
        <v>2.7195489359999998</v>
      </c>
      <c r="J187" s="166">
        <f t="shared" si="62"/>
        <v>1.665907488</v>
      </c>
      <c r="K187" s="166">
        <f t="shared" si="62"/>
        <v>2.4677758560000003</v>
      </c>
      <c r="L187" s="166">
        <f t="shared" si="62"/>
        <v>1.033864932</v>
      </c>
      <c r="M187" s="166">
        <f t="shared" si="62"/>
        <v>14.663875691999998</v>
      </c>
      <c r="N187" s="166">
        <f t="shared" si="62"/>
        <v>2.8769917239999998</v>
      </c>
      <c r="O187" s="166">
        <f t="shared" si="62"/>
        <v>0.59026551599999999</v>
      </c>
      <c r="P187" s="166">
        <f t="shared" si="62"/>
        <v>0</v>
      </c>
      <c r="Q187" s="166">
        <f t="shared" si="62"/>
        <v>14.864701855999998</v>
      </c>
      <c r="R187" s="166">
        <f t="shared" si="62"/>
        <v>14.864701855999998</v>
      </c>
      <c r="S187" s="166">
        <f t="shared" si="62"/>
        <v>0</v>
      </c>
      <c r="T187" s="87"/>
    </row>
    <row r="188" spans="1:20" ht="40.5" customHeight="1" x14ac:dyDescent="0.25">
      <c r="A188" s="171" t="s">
        <v>899</v>
      </c>
      <c r="B188" s="170" t="s">
        <v>50</v>
      </c>
      <c r="C188" s="171" t="s">
        <v>2031</v>
      </c>
      <c r="D188" s="87">
        <v>36.61806</v>
      </c>
      <c r="E188" s="87">
        <v>13.659081781830505</v>
      </c>
      <c r="F188" s="87">
        <v>22.958978218169495</v>
      </c>
      <c r="G188" s="87">
        <f t="shared" ref="G188:G208" si="63">I188+K188+M188+O188</f>
        <v>3.1320000000000001</v>
      </c>
      <c r="H188" s="87">
        <v>0.22681927599999999</v>
      </c>
      <c r="I188" s="87">
        <v>6.3803364000000001E-2</v>
      </c>
      <c r="J188" s="87">
        <v>6.3803364000000001E-2</v>
      </c>
      <c r="K188" s="87">
        <v>0</v>
      </c>
      <c r="L188" s="87">
        <v>8.0468471999999985E-2</v>
      </c>
      <c r="M188" s="87">
        <v>3.0681966360000001</v>
      </c>
      <c r="N188" s="87">
        <f t="shared" si="55"/>
        <v>8.254744E-2</v>
      </c>
      <c r="O188" s="87">
        <v>0</v>
      </c>
      <c r="P188" s="87"/>
      <c r="Q188" s="87">
        <f t="shared" ref="Q188:Q208" si="64">G188-H188</f>
        <v>2.905180724</v>
      </c>
      <c r="R188" s="87">
        <f t="shared" ref="R188:R208" si="65">G188-H188</f>
        <v>2.905180724</v>
      </c>
      <c r="S188" s="87"/>
      <c r="T188" s="166"/>
    </row>
    <row r="189" spans="1:20" ht="81.2" customHeight="1" x14ac:dyDescent="0.25">
      <c r="A189" s="171" t="s">
        <v>2791</v>
      </c>
      <c r="B189" s="84" t="s">
        <v>542</v>
      </c>
      <c r="C189" s="171" t="s">
        <v>2032</v>
      </c>
      <c r="D189" s="87">
        <v>0.53849999999999998</v>
      </c>
      <c r="E189" s="87">
        <v>0</v>
      </c>
      <c r="F189" s="87">
        <v>0.53849999999999998</v>
      </c>
      <c r="G189" s="87">
        <f t="shared" si="63"/>
        <v>2.7552E-2</v>
      </c>
      <c r="H189" s="87">
        <v>0</v>
      </c>
      <c r="I189" s="87">
        <v>0</v>
      </c>
      <c r="J189" s="87">
        <v>0</v>
      </c>
      <c r="K189" s="87">
        <v>6.888E-3</v>
      </c>
      <c r="L189" s="87">
        <v>0</v>
      </c>
      <c r="M189" s="87">
        <v>6.888E-3</v>
      </c>
      <c r="N189" s="87">
        <f t="shared" si="55"/>
        <v>0</v>
      </c>
      <c r="O189" s="87">
        <v>1.3775999999999998E-2</v>
      </c>
      <c r="P189" s="87"/>
      <c r="Q189" s="87">
        <f t="shared" si="64"/>
        <v>2.7552E-2</v>
      </c>
      <c r="R189" s="87">
        <f t="shared" si="65"/>
        <v>2.7552E-2</v>
      </c>
      <c r="S189" s="87"/>
      <c r="T189" s="87"/>
    </row>
    <row r="190" spans="1:20" ht="60.75" customHeight="1" x14ac:dyDescent="0.25">
      <c r="A190" s="171" t="s">
        <v>899</v>
      </c>
      <c r="B190" s="170" t="s">
        <v>1657</v>
      </c>
      <c r="C190" s="171" t="s">
        <v>2033</v>
      </c>
      <c r="D190" s="87">
        <v>2.4082079999999997</v>
      </c>
      <c r="E190" s="87">
        <v>0</v>
      </c>
      <c r="F190" s="87">
        <v>2.4082079999999997</v>
      </c>
      <c r="G190" s="87">
        <f t="shared" si="63"/>
        <v>1.2</v>
      </c>
      <c r="H190" s="87">
        <v>0.25349396400000002</v>
      </c>
      <c r="I190" s="87">
        <v>2.3510483999999998E-2</v>
      </c>
      <c r="J190" s="87">
        <v>2.3510483999999998E-2</v>
      </c>
      <c r="K190" s="87">
        <v>0.3</v>
      </c>
      <c r="L190" s="87">
        <v>2.9895576000000007E-2</v>
      </c>
      <c r="M190" s="87">
        <v>0.3</v>
      </c>
      <c r="N190" s="87">
        <f t="shared" si="55"/>
        <v>0.20008790400000001</v>
      </c>
      <c r="O190" s="87">
        <v>0.57648951599999998</v>
      </c>
      <c r="P190" s="87"/>
      <c r="Q190" s="87">
        <f t="shared" si="64"/>
        <v>0.94650603599999994</v>
      </c>
      <c r="R190" s="87">
        <f t="shared" si="65"/>
        <v>0.94650603599999994</v>
      </c>
      <c r="S190" s="87"/>
      <c r="T190" s="166"/>
    </row>
    <row r="191" spans="1:20" ht="81.2" customHeight="1" x14ac:dyDescent="0.25">
      <c r="A191" s="171" t="s">
        <v>2791</v>
      </c>
      <c r="B191" s="84" t="s">
        <v>435</v>
      </c>
      <c r="C191" s="171" t="s">
        <v>2034</v>
      </c>
      <c r="D191" s="87">
        <v>4.0673879999999993</v>
      </c>
      <c r="E191" s="87">
        <v>0</v>
      </c>
      <c r="F191" s="87">
        <v>4.0673879999999993</v>
      </c>
      <c r="G191" s="87">
        <f t="shared" si="63"/>
        <v>2.8748399999999998</v>
      </c>
      <c r="H191" s="87">
        <v>0.24810101599999998</v>
      </c>
      <c r="I191" s="87">
        <v>5.6324076000000008E-2</v>
      </c>
      <c r="J191" s="87">
        <v>5.6324076000000008E-2</v>
      </c>
      <c r="K191" s="87">
        <v>0</v>
      </c>
      <c r="L191" s="87">
        <v>7.1620811999999978E-2</v>
      </c>
      <c r="M191" s="87">
        <v>2.8185159239999997</v>
      </c>
      <c r="N191" s="87">
        <f t="shared" si="55"/>
        <v>0.120156128</v>
      </c>
      <c r="O191" s="87">
        <v>0</v>
      </c>
      <c r="P191" s="87"/>
      <c r="Q191" s="87">
        <f t="shared" si="64"/>
        <v>2.6267389839999997</v>
      </c>
      <c r="R191" s="87">
        <f t="shared" si="65"/>
        <v>2.6267389839999997</v>
      </c>
      <c r="S191" s="87"/>
      <c r="T191" s="87"/>
    </row>
    <row r="192" spans="1:20" ht="40.5" customHeight="1" x14ac:dyDescent="0.25">
      <c r="A192" s="171" t="s">
        <v>2791</v>
      </c>
      <c r="B192" s="84" t="s">
        <v>543</v>
      </c>
      <c r="C192" s="171" t="s">
        <v>2035</v>
      </c>
      <c r="D192" s="87">
        <v>4.5406199999999997</v>
      </c>
      <c r="E192" s="87">
        <v>0</v>
      </c>
      <c r="F192" s="87">
        <v>4.5406199999999997</v>
      </c>
      <c r="G192" s="87">
        <f t="shared" si="63"/>
        <v>4.5286199999999992</v>
      </c>
      <c r="H192" s="87">
        <v>0.32207991600000008</v>
      </c>
      <c r="I192" s="87">
        <v>8.8725059999999994E-2</v>
      </c>
      <c r="J192" s="87">
        <v>8.8725059999999994E-2</v>
      </c>
      <c r="K192" s="87">
        <v>0</v>
      </c>
      <c r="L192" s="87">
        <v>0.11282139600000002</v>
      </c>
      <c r="M192" s="87">
        <v>4.4398949399999994</v>
      </c>
      <c r="N192" s="87">
        <f t="shared" si="55"/>
        <v>0.12053346000000006</v>
      </c>
      <c r="O192" s="87">
        <v>0</v>
      </c>
      <c r="P192" s="87"/>
      <c r="Q192" s="87">
        <f t="shared" si="64"/>
        <v>4.2065400839999993</v>
      </c>
      <c r="R192" s="87">
        <f t="shared" si="65"/>
        <v>4.2065400839999993</v>
      </c>
      <c r="S192" s="87"/>
      <c r="T192" s="87"/>
    </row>
    <row r="193" spans="1:20" ht="31.5" x14ac:dyDescent="0.25">
      <c r="A193" s="171" t="s">
        <v>2791</v>
      </c>
      <c r="B193" s="84" t="s">
        <v>544</v>
      </c>
      <c r="C193" s="171" t="s">
        <v>2036</v>
      </c>
      <c r="D193" s="87">
        <v>1.7172839999999998</v>
      </c>
      <c r="E193" s="87">
        <v>2.7801389999999593E-3</v>
      </c>
      <c r="F193" s="87">
        <v>1.7145038609999999</v>
      </c>
      <c r="G193" s="87">
        <f t="shared" si="63"/>
        <v>1.7052839999999998</v>
      </c>
      <c r="H193" s="87">
        <v>0.26364950200000004</v>
      </c>
      <c r="I193" s="87">
        <v>3.3410039999999995E-2</v>
      </c>
      <c r="J193" s="87">
        <v>3.3410039999999995E-2</v>
      </c>
      <c r="K193" s="87">
        <v>0</v>
      </c>
      <c r="L193" s="87">
        <v>4.2483708000000002E-2</v>
      </c>
      <c r="M193" s="87">
        <v>1.6718739599999999</v>
      </c>
      <c r="N193" s="87">
        <f t="shared" si="55"/>
        <v>0.18775575400000002</v>
      </c>
      <c r="O193" s="87">
        <v>0</v>
      </c>
      <c r="P193" s="87"/>
      <c r="Q193" s="87">
        <f t="shared" si="64"/>
        <v>1.4416344979999998</v>
      </c>
      <c r="R193" s="87">
        <f t="shared" si="65"/>
        <v>1.4416344979999998</v>
      </c>
      <c r="S193" s="87"/>
      <c r="T193" s="87"/>
    </row>
    <row r="194" spans="1:20" ht="81.2" customHeight="1" x14ac:dyDescent="0.25">
      <c r="A194" s="171" t="s">
        <v>2791</v>
      </c>
      <c r="B194" s="84" t="s">
        <v>545</v>
      </c>
      <c r="C194" s="171" t="s">
        <v>2037</v>
      </c>
      <c r="D194" s="87">
        <v>2.7147600000000001</v>
      </c>
      <c r="E194" s="87">
        <v>0</v>
      </c>
      <c r="F194" s="87">
        <v>2.7147600000000001</v>
      </c>
      <c r="G194" s="87">
        <f t="shared" si="63"/>
        <v>2.2653239999999997</v>
      </c>
      <c r="H194" s="87">
        <v>0.16111204799999998</v>
      </c>
      <c r="I194" s="87">
        <v>4.4382371999999996E-2</v>
      </c>
      <c r="J194" s="87">
        <v>4.4382371999999996E-2</v>
      </c>
      <c r="K194" s="87">
        <v>0</v>
      </c>
      <c r="L194" s="87">
        <v>5.6435975999999992E-2</v>
      </c>
      <c r="M194" s="87">
        <v>2.2209416279999998</v>
      </c>
      <c r="N194" s="87">
        <f t="shared" si="55"/>
        <v>6.0293699999999985E-2</v>
      </c>
      <c r="O194" s="87">
        <v>0</v>
      </c>
      <c r="P194" s="87"/>
      <c r="Q194" s="87">
        <f t="shared" si="64"/>
        <v>2.1042119519999996</v>
      </c>
      <c r="R194" s="87">
        <f t="shared" si="65"/>
        <v>2.1042119519999996</v>
      </c>
      <c r="S194" s="87"/>
      <c r="T194" s="87"/>
    </row>
    <row r="195" spans="1:20" ht="20.25" customHeight="1" x14ac:dyDescent="0.25">
      <c r="A195" s="171" t="s">
        <v>899</v>
      </c>
      <c r="B195" s="170" t="s">
        <v>546</v>
      </c>
      <c r="C195" s="171" t="s">
        <v>2038</v>
      </c>
      <c r="D195" s="87">
        <v>1.0315080000000001</v>
      </c>
      <c r="E195" s="87">
        <v>0</v>
      </c>
      <c r="F195" s="87">
        <v>1.0315080000000001</v>
      </c>
      <c r="G195" s="87">
        <f t="shared" si="63"/>
        <v>1.0315080000000001</v>
      </c>
      <c r="H195" s="87">
        <v>7.3361903999999992E-2</v>
      </c>
      <c r="I195" s="87">
        <v>2.0209379999999999E-2</v>
      </c>
      <c r="J195" s="87">
        <v>2.0209379999999999E-2</v>
      </c>
      <c r="K195" s="87">
        <v>1.01129862</v>
      </c>
      <c r="L195" s="87">
        <v>2.5697963999999997E-2</v>
      </c>
      <c r="M195" s="87">
        <v>0</v>
      </c>
      <c r="N195" s="87">
        <f t="shared" si="55"/>
        <v>2.7454559999999996E-2</v>
      </c>
      <c r="O195" s="87">
        <v>0</v>
      </c>
      <c r="P195" s="87"/>
      <c r="Q195" s="87">
        <f t="shared" si="64"/>
        <v>0.95814609600000011</v>
      </c>
      <c r="R195" s="87">
        <f t="shared" si="65"/>
        <v>0.95814609600000011</v>
      </c>
      <c r="S195" s="87"/>
      <c r="T195" s="166"/>
    </row>
    <row r="196" spans="1:20" ht="81.2" customHeight="1" x14ac:dyDescent="0.25">
      <c r="A196" s="171" t="s">
        <v>899</v>
      </c>
      <c r="B196" s="84" t="s">
        <v>1658</v>
      </c>
      <c r="C196" s="171" t="s">
        <v>2039</v>
      </c>
      <c r="D196" s="87">
        <v>0</v>
      </c>
      <c r="E196" s="87">
        <v>0</v>
      </c>
      <c r="F196" s="87">
        <v>0</v>
      </c>
      <c r="G196" s="87">
        <f t="shared" si="63"/>
        <v>0</v>
      </c>
      <c r="H196" s="87">
        <v>0.42629265599999999</v>
      </c>
      <c r="I196" s="87">
        <v>0</v>
      </c>
      <c r="J196" s="87">
        <v>0</v>
      </c>
      <c r="K196" s="87">
        <v>0</v>
      </c>
      <c r="L196" s="87">
        <v>0</v>
      </c>
      <c r="M196" s="87">
        <v>0</v>
      </c>
      <c r="N196" s="87">
        <f t="shared" si="55"/>
        <v>0.42629265599999999</v>
      </c>
      <c r="O196" s="87"/>
      <c r="P196" s="87"/>
      <c r="Q196" s="87">
        <f t="shared" si="64"/>
        <v>-0.42629265599999999</v>
      </c>
      <c r="R196" s="87">
        <f t="shared" si="65"/>
        <v>-0.42629265599999999</v>
      </c>
      <c r="S196" s="87"/>
      <c r="T196" s="87"/>
    </row>
    <row r="197" spans="1:20" ht="60.75" customHeight="1" x14ac:dyDescent="0.25">
      <c r="A197" s="171" t="s">
        <v>899</v>
      </c>
      <c r="B197" s="84" t="s">
        <v>547</v>
      </c>
      <c r="C197" s="171" t="s">
        <v>2040</v>
      </c>
      <c r="D197" s="87">
        <v>1.6029120000000001</v>
      </c>
      <c r="E197" s="87">
        <v>0</v>
      </c>
      <c r="F197" s="87">
        <v>1.6029120000000001</v>
      </c>
      <c r="G197" s="87">
        <f t="shared" si="63"/>
        <v>1.6029120000000001</v>
      </c>
      <c r="H197" s="87">
        <v>0.74498838000000001</v>
      </c>
      <c r="I197" s="87">
        <v>1.6029120000000001</v>
      </c>
      <c r="J197" s="87">
        <v>0.74498838000000001</v>
      </c>
      <c r="K197" s="87">
        <v>0</v>
      </c>
      <c r="L197" s="87">
        <v>0</v>
      </c>
      <c r="M197" s="87">
        <v>0</v>
      </c>
      <c r="N197" s="87">
        <f t="shared" si="55"/>
        <v>0</v>
      </c>
      <c r="O197" s="87">
        <v>0</v>
      </c>
      <c r="P197" s="87"/>
      <c r="Q197" s="87">
        <f t="shared" si="64"/>
        <v>0.85792362000000011</v>
      </c>
      <c r="R197" s="87">
        <f t="shared" si="65"/>
        <v>0.85792362000000011</v>
      </c>
      <c r="S197" s="87"/>
      <c r="T197" s="87"/>
    </row>
    <row r="198" spans="1:20" ht="60.75" customHeight="1" x14ac:dyDescent="0.25">
      <c r="A198" s="171" t="s">
        <v>2791</v>
      </c>
      <c r="B198" s="84" t="s">
        <v>1659</v>
      </c>
      <c r="C198" s="171" t="s">
        <v>2041</v>
      </c>
      <c r="D198" s="87">
        <v>0.40165199999999995</v>
      </c>
      <c r="E198" s="87">
        <v>0</v>
      </c>
      <c r="F198" s="87">
        <v>0.40165200000000001</v>
      </c>
      <c r="G198" s="87">
        <f t="shared" si="63"/>
        <v>0.40165200000000001</v>
      </c>
      <c r="H198" s="87">
        <v>2.292372E-3</v>
      </c>
      <c r="I198" s="87">
        <v>0.40165200000000001</v>
      </c>
      <c r="J198" s="87">
        <v>2.292372E-3</v>
      </c>
      <c r="K198" s="87">
        <v>0</v>
      </c>
      <c r="L198" s="87">
        <v>0</v>
      </c>
      <c r="M198" s="87">
        <v>0</v>
      </c>
      <c r="N198" s="87">
        <f t="shared" si="55"/>
        <v>0</v>
      </c>
      <c r="O198" s="87">
        <v>0</v>
      </c>
      <c r="P198" s="87"/>
      <c r="Q198" s="87">
        <f t="shared" si="64"/>
        <v>0.39935962800000002</v>
      </c>
      <c r="R198" s="87">
        <f t="shared" si="65"/>
        <v>0.39935962800000002</v>
      </c>
      <c r="S198" s="87"/>
      <c r="T198" s="87"/>
    </row>
    <row r="199" spans="1:20" ht="20.25" customHeight="1" x14ac:dyDescent="0.25">
      <c r="A199" s="171" t="s">
        <v>899</v>
      </c>
      <c r="B199" s="84" t="s">
        <v>548</v>
      </c>
      <c r="C199" s="171" t="s">
        <v>2042</v>
      </c>
      <c r="D199" s="87">
        <v>1.156188</v>
      </c>
      <c r="E199" s="87">
        <v>0</v>
      </c>
      <c r="F199" s="87">
        <v>1.1561879999999998</v>
      </c>
      <c r="G199" s="87">
        <f t="shared" si="63"/>
        <v>1.156188</v>
      </c>
      <c r="H199" s="87">
        <v>4.2308327999999999E-2</v>
      </c>
      <c r="I199" s="87">
        <v>6.598764E-3</v>
      </c>
      <c r="J199" s="87">
        <v>6.598764E-3</v>
      </c>
      <c r="K199" s="87">
        <v>1.149589236</v>
      </c>
      <c r="L199" s="87">
        <v>0</v>
      </c>
      <c r="M199" s="87">
        <v>0</v>
      </c>
      <c r="N199" s="87">
        <f t="shared" si="55"/>
        <v>3.5709563999999999E-2</v>
      </c>
      <c r="O199" s="87">
        <v>0</v>
      </c>
      <c r="P199" s="87"/>
      <c r="Q199" s="87">
        <f t="shared" si="64"/>
        <v>1.1138796719999999</v>
      </c>
      <c r="R199" s="87">
        <f t="shared" si="65"/>
        <v>1.1138796719999999</v>
      </c>
      <c r="S199" s="87"/>
      <c r="T199" s="87"/>
    </row>
    <row r="200" spans="1:20" ht="81.2" customHeight="1" x14ac:dyDescent="0.25">
      <c r="A200" s="171" t="s">
        <v>899</v>
      </c>
      <c r="B200" s="84" t="s">
        <v>1660</v>
      </c>
      <c r="C200" s="171" t="s">
        <v>2043</v>
      </c>
      <c r="D200" s="87">
        <v>1.0311719999999998</v>
      </c>
      <c r="E200" s="87">
        <v>0</v>
      </c>
      <c r="F200" s="87">
        <v>1.0311719999999998</v>
      </c>
      <c r="G200" s="87">
        <f t="shared" si="63"/>
        <v>0.51558599999999988</v>
      </c>
      <c r="H200" s="87">
        <v>0.381537024</v>
      </c>
      <c r="I200" s="87">
        <v>0.37802139599999995</v>
      </c>
      <c r="J200" s="87">
        <v>0.37802139599999995</v>
      </c>
      <c r="K200" s="87">
        <v>0</v>
      </c>
      <c r="L200" s="87">
        <v>3.5156280000000484E-3</v>
      </c>
      <c r="M200" s="87">
        <v>0.13756460399999995</v>
      </c>
      <c r="N200" s="87">
        <f t="shared" si="55"/>
        <v>0</v>
      </c>
      <c r="O200" s="87">
        <v>0</v>
      </c>
      <c r="P200" s="87"/>
      <c r="Q200" s="87">
        <f t="shared" si="64"/>
        <v>0.13404897599999988</v>
      </c>
      <c r="R200" s="87">
        <f t="shared" si="65"/>
        <v>0.13404897599999988</v>
      </c>
      <c r="S200" s="87"/>
      <c r="T200" s="87"/>
    </row>
    <row r="201" spans="1:20" ht="20.25" customHeight="1" x14ac:dyDescent="0.25">
      <c r="A201" s="171" t="s">
        <v>899</v>
      </c>
      <c r="B201" s="84" t="s">
        <v>1661</v>
      </c>
      <c r="C201" s="171" t="s">
        <v>2044</v>
      </c>
      <c r="D201" s="87">
        <v>0</v>
      </c>
      <c r="E201" s="87">
        <v>0</v>
      </c>
      <c r="F201" s="87">
        <v>0</v>
      </c>
      <c r="G201" s="87">
        <f t="shared" si="63"/>
        <v>0</v>
      </c>
      <c r="H201" s="87">
        <v>0.233254248</v>
      </c>
      <c r="I201" s="87">
        <v>0</v>
      </c>
      <c r="J201" s="87">
        <v>0.20364180000000001</v>
      </c>
      <c r="K201" s="87">
        <v>0</v>
      </c>
      <c r="L201" s="87">
        <v>0</v>
      </c>
      <c r="M201" s="87">
        <v>0</v>
      </c>
      <c r="N201" s="87">
        <f t="shared" si="55"/>
        <v>2.9612447999999986E-2</v>
      </c>
      <c r="O201" s="87">
        <v>0</v>
      </c>
      <c r="P201" s="87"/>
      <c r="Q201" s="87">
        <f t="shared" si="64"/>
        <v>-0.233254248</v>
      </c>
      <c r="R201" s="87">
        <f t="shared" si="65"/>
        <v>-0.233254248</v>
      </c>
      <c r="S201" s="87"/>
      <c r="T201" s="87"/>
    </row>
    <row r="202" spans="1:20" ht="60.75" customHeight="1" x14ac:dyDescent="0.25">
      <c r="A202" s="171" t="s">
        <v>899</v>
      </c>
      <c r="B202" s="84" t="s">
        <v>1662</v>
      </c>
      <c r="C202" s="171" t="s">
        <v>2045</v>
      </c>
      <c r="D202" s="87">
        <v>0</v>
      </c>
      <c r="E202" s="87">
        <v>0</v>
      </c>
      <c r="F202" s="87">
        <v>0</v>
      </c>
      <c r="G202" s="87">
        <f t="shared" si="63"/>
        <v>0</v>
      </c>
      <c r="H202" s="87">
        <v>0.26038363199999998</v>
      </c>
      <c r="I202" s="87">
        <v>0</v>
      </c>
      <c r="J202" s="87">
        <v>0</v>
      </c>
      <c r="K202" s="87">
        <v>0</v>
      </c>
      <c r="L202" s="87">
        <v>0.20364179999999998</v>
      </c>
      <c r="M202" s="87">
        <v>0</v>
      </c>
      <c r="N202" s="87">
        <f t="shared" si="55"/>
        <v>5.6741831999999992E-2</v>
      </c>
      <c r="O202" s="87">
        <v>0</v>
      </c>
      <c r="P202" s="87"/>
      <c r="Q202" s="87">
        <f t="shared" si="64"/>
        <v>-0.26038363199999998</v>
      </c>
      <c r="R202" s="87">
        <f t="shared" si="65"/>
        <v>-0.26038363199999998</v>
      </c>
      <c r="S202" s="87"/>
      <c r="T202" s="87"/>
    </row>
    <row r="203" spans="1:20" ht="40.5" customHeight="1" x14ac:dyDescent="0.25">
      <c r="A203" s="171" t="s">
        <v>899</v>
      </c>
      <c r="B203" s="84" t="s">
        <v>914</v>
      </c>
      <c r="C203" s="171" t="s">
        <v>2046</v>
      </c>
      <c r="D203" s="87">
        <v>0</v>
      </c>
      <c r="E203" s="87">
        <v>0</v>
      </c>
      <c r="F203" s="87">
        <v>0</v>
      </c>
      <c r="G203" s="87">
        <f t="shared" si="63"/>
        <v>0</v>
      </c>
      <c r="H203" s="87">
        <v>0.22687371599999998</v>
      </c>
      <c r="I203" s="87">
        <v>0</v>
      </c>
      <c r="J203" s="87">
        <v>0</v>
      </c>
      <c r="K203" s="87">
        <v>0</v>
      </c>
      <c r="L203" s="87">
        <v>0.20364179999999998</v>
      </c>
      <c r="M203" s="87">
        <v>0</v>
      </c>
      <c r="N203" s="87">
        <f t="shared" si="55"/>
        <v>2.3231915999999991E-2</v>
      </c>
      <c r="O203" s="87">
        <v>0</v>
      </c>
      <c r="P203" s="87"/>
      <c r="Q203" s="87">
        <f t="shared" si="64"/>
        <v>-0.22687371599999998</v>
      </c>
      <c r="R203" s="87">
        <f t="shared" si="65"/>
        <v>-0.22687371599999998</v>
      </c>
      <c r="S203" s="87"/>
      <c r="T203" s="87"/>
    </row>
    <row r="204" spans="1:20" ht="40.5" customHeight="1" x14ac:dyDescent="0.25">
      <c r="A204" s="171" t="s">
        <v>899</v>
      </c>
      <c r="B204" s="84" t="s">
        <v>915</v>
      </c>
      <c r="C204" s="171" t="s">
        <v>2047</v>
      </c>
      <c r="D204" s="87">
        <v>0</v>
      </c>
      <c r="E204" s="87">
        <v>0</v>
      </c>
      <c r="F204" s="87">
        <v>0</v>
      </c>
      <c r="G204" s="87">
        <f t="shared" si="63"/>
        <v>0</v>
      </c>
      <c r="H204" s="87">
        <v>0.22786677599999999</v>
      </c>
      <c r="I204" s="87">
        <v>0</v>
      </c>
      <c r="J204" s="87">
        <v>0</v>
      </c>
      <c r="K204" s="87">
        <v>0</v>
      </c>
      <c r="L204" s="87">
        <v>0.20364179999999998</v>
      </c>
      <c r="M204" s="87">
        <v>0</v>
      </c>
      <c r="N204" s="87">
        <f t="shared" si="55"/>
        <v>2.4224976000000009E-2</v>
      </c>
      <c r="O204" s="87">
        <v>0</v>
      </c>
      <c r="P204" s="87"/>
      <c r="Q204" s="87">
        <f t="shared" si="64"/>
        <v>-0.22786677599999999</v>
      </c>
      <c r="R204" s="87">
        <f t="shared" si="65"/>
        <v>-0.22786677599999999</v>
      </c>
      <c r="S204" s="87"/>
      <c r="T204" s="87"/>
    </row>
    <row r="205" spans="1:20" ht="20.25" customHeight="1" x14ac:dyDescent="0.25">
      <c r="A205" s="171" t="s">
        <v>2791</v>
      </c>
      <c r="B205" s="84" t="s">
        <v>916</v>
      </c>
      <c r="C205" s="171" t="s">
        <v>2048</v>
      </c>
      <c r="D205" s="87">
        <v>0</v>
      </c>
      <c r="E205" s="87">
        <v>0</v>
      </c>
      <c r="F205" s="87">
        <v>0</v>
      </c>
      <c r="G205" s="87">
        <f t="shared" si="63"/>
        <v>0</v>
      </c>
      <c r="H205" s="87">
        <v>2.9938872000000002E-2</v>
      </c>
      <c r="I205" s="87">
        <v>0</v>
      </c>
      <c r="J205" s="87">
        <v>0</v>
      </c>
      <c r="K205" s="87">
        <v>0</v>
      </c>
      <c r="L205" s="87">
        <v>0</v>
      </c>
      <c r="M205" s="87">
        <v>0</v>
      </c>
      <c r="N205" s="87">
        <f t="shared" si="55"/>
        <v>2.9938872000000002E-2</v>
      </c>
      <c r="O205" s="87">
        <v>0</v>
      </c>
      <c r="P205" s="87"/>
      <c r="Q205" s="87">
        <f t="shared" si="64"/>
        <v>-2.9938872000000002E-2</v>
      </c>
      <c r="R205" s="87">
        <f t="shared" si="65"/>
        <v>-2.9938872000000002E-2</v>
      </c>
      <c r="S205" s="87"/>
      <c r="T205" s="87"/>
    </row>
    <row r="206" spans="1:20" ht="40.5" customHeight="1" x14ac:dyDescent="0.25">
      <c r="A206" s="171" t="s">
        <v>899</v>
      </c>
      <c r="B206" s="84" t="s">
        <v>917</v>
      </c>
      <c r="C206" s="171" t="s">
        <v>2049</v>
      </c>
      <c r="D206" s="87">
        <v>0</v>
      </c>
      <c r="E206" s="87">
        <v>0</v>
      </c>
      <c r="F206" s="87">
        <v>0</v>
      </c>
      <c r="G206" s="87">
        <f t="shared" si="63"/>
        <v>0</v>
      </c>
      <c r="H206" s="87">
        <v>0.52571999999999997</v>
      </c>
      <c r="I206" s="87">
        <v>0</v>
      </c>
      <c r="J206" s="87">
        <v>0</v>
      </c>
      <c r="K206" s="87">
        <v>0</v>
      </c>
      <c r="L206" s="87">
        <v>0</v>
      </c>
      <c r="M206" s="87">
        <v>0</v>
      </c>
      <c r="N206" s="87">
        <f t="shared" si="55"/>
        <v>0.52571999999999997</v>
      </c>
      <c r="O206" s="87">
        <v>0</v>
      </c>
      <c r="P206" s="87"/>
      <c r="Q206" s="87">
        <f t="shared" si="64"/>
        <v>-0.52571999999999997</v>
      </c>
      <c r="R206" s="87">
        <f t="shared" si="65"/>
        <v>-0.52571999999999997</v>
      </c>
      <c r="S206" s="87"/>
      <c r="T206" s="87"/>
    </row>
    <row r="207" spans="1:20" ht="40.5" customHeight="1" x14ac:dyDescent="0.25">
      <c r="A207" s="171" t="s">
        <v>2791</v>
      </c>
      <c r="B207" s="85" t="s">
        <v>1663</v>
      </c>
      <c r="C207" s="171" t="s">
        <v>2050</v>
      </c>
      <c r="D207" s="87">
        <v>0</v>
      </c>
      <c r="E207" s="87">
        <v>0</v>
      </c>
      <c r="F207" s="87">
        <v>0</v>
      </c>
      <c r="G207" s="87">
        <f t="shared" si="63"/>
        <v>0</v>
      </c>
      <c r="H207" s="87">
        <v>2.7506544000000001E-2</v>
      </c>
      <c r="I207" s="87">
        <v>0</v>
      </c>
      <c r="J207" s="87">
        <v>0</v>
      </c>
      <c r="K207" s="87">
        <v>0</v>
      </c>
      <c r="L207" s="87">
        <v>0</v>
      </c>
      <c r="M207" s="87">
        <v>0</v>
      </c>
      <c r="N207" s="87">
        <f t="shared" si="55"/>
        <v>2.7506544000000001E-2</v>
      </c>
      <c r="O207" s="87"/>
      <c r="P207" s="87"/>
      <c r="Q207" s="87">
        <f t="shared" si="64"/>
        <v>-2.7506544000000001E-2</v>
      </c>
      <c r="R207" s="87">
        <f t="shared" si="65"/>
        <v>-2.7506544000000001E-2</v>
      </c>
      <c r="S207" s="87"/>
      <c r="T207" s="88"/>
    </row>
    <row r="208" spans="1:20" ht="81.2" customHeight="1" x14ac:dyDescent="0.25">
      <c r="A208" s="171" t="s">
        <v>899</v>
      </c>
      <c r="B208" s="85" t="s">
        <v>1664</v>
      </c>
      <c r="C208" s="171" t="s">
        <v>2051</v>
      </c>
      <c r="D208" s="87">
        <v>0</v>
      </c>
      <c r="E208" s="87">
        <v>0</v>
      </c>
      <c r="F208" s="87">
        <v>0</v>
      </c>
      <c r="G208" s="87">
        <f t="shared" si="63"/>
        <v>0</v>
      </c>
      <c r="H208" s="87">
        <v>0.89918396999999994</v>
      </c>
      <c r="I208" s="87">
        <v>0</v>
      </c>
      <c r="J208" s="87">
        <v>0</v>
      </c>
      <c r="K208" s="87">
        <v>0</v>
      </c>
      <c r="L208" s="87">
        <v>0</v>
      </c>
      <c r="M208" s="87">
        <v>0</v>
      </c>
      <c r="N208" s="87">
        <f t="shared" si="55"/>
        <v>0.89918396999999994</v>
      </c>
      <c r="O208" s="87"/>
      <c r="P208" s="87"/>
      <c r="Q208" s="87">
        <f t="shared" si="64"/>
        <v>-0.89918396999999994</v>
      </c>
      <c r="R208" s="87">
        <f t="shared" si="65"/>
        <v>-0.89918396999999994</v>
      </c>
      <c r="S208" s="87"/>
      <c r="T208" s="88"/>
    </row>
    <row r="209" spans="1:20" x14ac:dyDescent="0.25">
      <c r="A209" s="210"/>
      <c r="B209" s="212" t="s">
        <v>51</v>
      </c>
      <c r="C209" s="210"/>
      <c r="D209" s="166">
        <f t="shared" ref="D209:S209" si="66">SUM(D210:D210)</f>
        <v>4.6484639999999997</v>
      </c>
      <c r="E209" s="166">
        <f t="shared" si="66"/>
        <v>0</v>
      </c>
      <c r="F209" s="166">
        <f t="shared" si="66"/>
        <v>4.6484639999999997</v>
      </c>
      <c r="G209" s="166">
        <f t="shared" si="66"/>
        <v>1.2E-2</v>
      </c>
      <c r="H209" s="166">
        <f t="shared" si="66"/>
        <v>0.25857197999999998</v>
      </c>
      <c r="I209" s="166">
        <f t="shared" si="66"/>
        <v>2.35116E-4</v>
      </c>
      <c r="J209" s="166">
        <f t="shared" si="66"/>
        <v>2.35116E-4</v>
      </c>
      <c r="K209" s="166">
        <f t="shared" si="66"/>
        <v>3.0000000000000001E-3</v>
      </c>
      <c r="L209" s="166">
        <f t="shared" si="66"/>
        <v>2.9893199999999996E-4</v>
      </c>
      <c r="M209" s="166">
        <f t="shared" si="66"/>
        <v>3.0000000000000001E-3</v>
      </c>
      <c r="N209" s="166">
        <f t="shared" si="66"/>
        <v>0.25803793200000003</v>
      </c>
      <c r="O209" s="166">
        <f t="shared" si="66"/>
        <v>5.7648839999999996E-3</v>
      </c>
      <c r="P209" s="166">
        <f t="shared" si="66"/>
        <v>0</v>
      </c>
      <c r="Q209" s="166">
        <f t="shared" si="66"/>
        <v>-0.24657197999999997</v>
      </c>
      <c r="R209" s="166">
        <f t="shared" si="66"/>
        <v>-0.24657197999999997</v>
      </c>
      <c r="S209" s="166">
        <f t="shared" si="66"/>
        <v>0</v>
      </c>
      <c r="T209" s="88"/>
    </row>
    <row r="210" spans="1:20" ht="60.75" customHeight="1" x14ac:dyDescent="0.25">
      <c r="A210" s="171" t="s">
        <v>2791</v>
      </c>
      <c r="B210" s="170" t="s">
        <v>549</v>
      </c>
      <c r="C210" s="171" t="s">
        <v>2052</v>
      </c>
      <c r="D210" s="87">
        <v>4.6484639999999997</v>
      </c>
      <c r="E210" s="87">
        <v>0</v>
      </c>
      <c r="F210" s="87">
        <v>4.6484639999999997</v>
      </c>
      <c r="G210" s="87">
        <f>I210+K210+M210+O210</f>
        <v>1.2E-2</v>
      </c>
      <c r="H210" s="87">
        <v>0.25857197999999998</v>
      </c>
      <c r="I210" s="87">
        <v>2.35116E-4</v>
      </c>
      <c r="J210" s="87">
        <v>2.35116E-4</v>
      </c>
      <c r="K210" s="87">
        <v>3.0000000000000001E-3</v>
      </c>
      <c r="L210" s="87">
        <v>2.9893199999999996E-4</v>
      </c>
      <c r="M210" s="87">
        <v>3.0000000000000001E-3</v>
      </c>
      <c r="N210" s="87">
        <f t="shared" si="55"/>
        <v>0.25803793200000003</v>
      </c>
      <c r="O210" s="87">
        <v>5.7648839999999996E-3</v>
      </c>
      <c r="P210" s="87"/>
      <c r="Q210" s="87">
        <f>G210-H210</f>
        <v>-0.24657197999999997</v>
      </c>
      <c r="R210" s="87">
        <f>G210-H210</f>
        <v>-0.24657197999999997</v>
      </c>
      <c r="S210" s="87"/>
      <c r="T210" s="166"/>
    </row>
    <row r="211" spans="1:20" x14ac:dyDescent="0.25">
      <c r="A211" s="210"/>
      <c r="B211" s="211" t="s">
        <v>52</v>
      </c>
      <c r="C211" s="210"/>
      <c r="D211" s="166">
        <f t="shared" ref="D211:S211" si="67">SUM(D212:D216)</f>
        <v>2.8052999999999999</v>
      </c>
      <c r="E211" s="166">
        <f t="shared" si="67"/>
        <v>0</v>
      </c>
      <c r="F211" s="166">
        <f t="shared" si="67"/>
        <v>2.8052999999999999</v>
      </c>
      <c r="G211" s="166">
        <f t="shared" si="67"/>
        <v>1.3420679999999998</v>
      </c>
      <c r="H211" s="166">
        <f t="shared" si="67"/>
        <v>4.3264878759999998</v>
      </c>
      <c r="I211" s="166">
        <f t="shared" si="67"/>
        <v>2.6293908000000001E-2</v>
      </c>
      <c r="J211" s="166">
        <f t="shared" si="67"/>
        <v>1.6876636079999998</v>
      </c>
      <c r="K211" s="166">
        <f t="shared" si="67"/>
        <v>0.30480489599999999</v>
      </c>
      <c r="L211" s="166">
        <f t="shared" si="67"/>
        <v>1.9290480280000002</v>
      </c>
      <c r="M211" s="166">
        <f t="shared" si="67"/>
        <v>1.0109691959999998</v>
      </c>
      <c r="N211" s="166">
        <f t="shared" si="67"/>
        <v>0.70977623999999984</v>
      </c>
      <c r="O211" s="166">
        <f t="shared" si="67"/>
        <v>0</v>
      </c>
      <c r="P211" s="166">
        <f t="shared" si="67"/>
        <v>0</v>
      </c>
      <c r="Q211" s="166">
        <f t="shared" si="67"/>
        <v>-2.9844198760000005</v>
      </c>
      <c r="R211" s="166">
        <f t="shared" si="67"/>
        <v>-2.9844198760000005</v>
      </c>
      <c r="S211" s="166">
        <f t="shared" si="67"/>
        <v>0</v>
      </c>
      <c r="T211" s="87"/>
    </row>
    <row r="212" spans="1:20" ht="60.75" customHeight="1" x14ac:dyDescent="0.25">
      <c r="A212" s="171" t="s">
        <v>899</v>
      </c>
      <c r="B212" s="84" t="s">
        <v>355</v>
      </c>
      <c r="C212" s="171" t="s">
        <v>2053</v>
      </c>
      <c r="D212" s="87">
        <v>1.7741279999999999</v>
      </c>
      <c r="E212" s="87">
        <v>0</v>
      </c>
      <c r="F212" s="87">
        <v>1.7741279999999999</v>
      </c>
      <c r="G212" s="87">
        <f t="shared" ref="G212:G216" si="68">I212+K212+M212+O212</f>
        <v>0.31089600000000001</v>
      </c>
      <c r="H212" s="87">
        <v>1.603111696</v>
      </c>
      <c r="I212" s="87">
        <v>6.091104E-3</v>
      </c>
      <c r="J212" s="87">
        <v>6.091104E-3</v>
      </c>
      <c r="K212" s="87">
        <v>0.30480489599999999</v>
      </c>
      <c r="L212" s="87">
        <v>1.483863852</v>
      </c>
      <c r="M212" s="87">
        <v>0</v>
      </c>
      <c r="N212" s="87">
        <f t="shared" ref="N212:N274" si="69">H212-J212-L212</f>
        <v>0.11315673999999998</v>
      </c>
      <c r="O212" s="87">
        <v>0</v>
      </c>
      <c r="P212" s="87"/>
      <c r="Q212" s="87">
        <f>G212-H212</f>
        <v>-1.292215696</v>
      </c>
      <c r="R212" s="87">
        <f>G212-H212</f>
        <v>-1.292215696</v>
      </c>
      <c r="S212" s="87"/>
      <c r="T212" s="87"/>
    </row>
    <row r="213" spans="1:20" ht="40.5" customHeight="1" x14ac:dyDescent="0.25">
      <c r="A213" s="171" t="s">
        <v>899</v>
      </c>
      <c r="B213" s="84" t="s">
        <v>550</v>
      </c>
      <c r="C213" s="171" t="s">
        <v>2054</v>
      </c>
      <c r="D213" s="87">
        <v>1.0311719999999998</v>
      </c>
      <c r="E213" s="87">
        <v>0</v>
      </c>
      <c r="F213" s="87">
        <v>1.0311719999999998</v>
      </c>
      <c r="G213" s="87">
        <f t="shared" si="68"/>
        <v>1.0311719999999998</v>
      </c>
      <c r="H213" s="87">
        <v>0.32100559200000001</v>
      </c>
      <c r="I213" s="87">
        <v>2.0202804000000001E-2</v>
      </c>
      <c r="J213" s="87">
        <v>2.0202804000000001E-2</v>
      </c>
      <c r="K213" s="87">
        <v>0</v>
      </c>
      <c r="L213" s="87">
        <v>0.278512176</v>
      </c>
      <c r="M213" s="87">
        <v>1.0109691959999998</v>
      </c>
      <c r="N213" s="87">
        <f t="shared" si="69"/>
        <v>2.2290611999999987E-2</v>
      </c>
      <c r="O213" s="87">
        <v>0</v>
      </c>
      <c r="P213" s="87"/>
      <c r="Q213" s="87">
        <f>G213-H213</f>
        <v>0.71016640799999975</v>
      </c>
      <c r="R213" s="87">
        <f>G213-H213</f>
        <v>0.71016640799999975</v>
      </c>
      <c r="S213" s="87"/>
      <c r="T213" s="87"/>
    </row>
    <row r="214" spans="1:20" ht="60.75" customHeight="1" x14ac:dyDescent="0.25">
      <c r="A214" s="171" t="s">
        <v>899</v>
      </c>
      <c r="B214" s="170" t="s">
        <v>1665</v>
      </c>
      <c r="C214" s="171" t="s">
        <v>2055</v>
      </c>
      <c r="D214" s="87">
        <v>0</v>
      </c>
      <c r="E214" s="87">
        <v>0</v>
      </c>
      <c r="F214" s="87">
        <v>0</v>
      </c>
      <c r="G214" s="87">
        <f t="shared" si="68"/>
        <v>0</v>
      </c>
      <c r="H214" s="87">
        <v>0.33646796000000001</v>
      </c>
      <c r="I214" s="87">
        <v>0</v>
      </c>
      <c r="J214" s="87">
        <v>0.27890000000000004</v>
      </c>
      <c r="K214" s="87">
        <v>0</v>
      </c>
      <c r="L214" s="87">
        <v>0</v>
      </c>
      <c r="M214" s="87">
        <v>0</v>
      </c>
      <c r="N214" s="87">
        <f t="shared" si="69"/>
        <v>5.7567959999999974E-2</v>
      </c>
      <c r="O214" s="87">
        <v>0</v>
      </c>
      <c r="P214" s="87"/>
      <c r="Q214" s="87">
        <f>G214-H214</f>
        <v>-0.33646796000000001</v>
      </c>
      <c r="R214" s="87">
        <f>G214-H214</f>
        <v>-0.33646796000000001</v>
      </c>
      <c r="S214" s="87"/>
      <c r="T214" s="166"/>
    </row>
    <row r="215" spans="1:20" ht="141.75" customHeight="1" x14ac:dyDescent="0.25">
      <c r="A215" s="171" t="s">
        <v>899</v>
      </c>
      <c r="B215" s="84" t="s">
        <v>1666</v>
      </c>
      <c r="C215" s="171" t="s">
        <v>2056</v>
      </c>
      <c r="D215" s="87">
        <v>0</v>
      </c>
      <c r="E215" s="87">
        <v>0</v>
      </c>
      <c r="F215" s="87">
        <v>0</v>
      </c>
      <c r="G215" s="87">
        <f t="shared" si="68"/>
        <v>0</v>
      </c>
      <c r="H215" s="87">
        <v>0.26275999999999999</v>
      </c>
      <c r="I215" s="87">
        <v>0</v>
      </c>
      <c r="J215" s="87">
        <v>0</v>
      </c>
      <c r="K215" s="87">
        <v>0</v>
      </c>
      <c r="L215" s="87">
        <v>0</v>
      </c>
      <c r="M215" s="87">
        <v>0</v>
      </c>
      <c r="N215" s="87">
        <f t="shared" si="69"/>
        <v>0.26275999999999999</v>
      </c>
      <c r="O215" s="87"/>
      <c r="P215" s="87"/>
      <c r="Q215" s="87">
        <f>G215-H215</f>
        <v>-0.26275999999999999</v>
      </c>
      <c r="R215" s="87">
        <f>G215-H215</f>
        <v>-0.26275999999999999</v>
      </c>
      <c r="S215" s="87"/>
      <c r="T215" s="87"/>
    </row>
    <row r="216" spans="1:20" ht="101.25" customHeight="1" x14ac:dyDescent="0.25">
      <c r="A216" s="171" t="s">
        <v>899</v>
      </c>
      <c r="B216" s="170" t="s">
        <v>551</v>
      </c>
      <c r="C216" s="171" t="s">
        <v>2057</v>
      </c>
      <c r="D216" s="87">
        <v>0</v>
      </c>
      <c r="E216" s="87">
        <v>0</v>
      </c>
      <c r="F216" s="87">
        <v>0</v>
      </c>
      <c r="G216" s="87">
        <f t="shared" si="68"/>
        <v>0</v>
      </c>
      <c r="H216" s="87">
        <v>1.803142628</v>
      </c>
      <c r="I216" s="87">
        <v>0</v>
      </c>
      <c r="J216" s="87">
        <v>1.3824696999999999</v>
      </c>
      <c r="K216" s="87">
        <v>0</v>
      </c>
      <c r="L216" s="87">
        <v>0.16667200000000015</v>
      </c>
      <c r="M216" s="87">
        <v>0</v>
      </c>
      <c r="N216" s="87">
        <f t="shared" si="69"/>
        <v>0.25400092799999996</v>
      </c>
      <c r="O216" s="87">
        <v>0</v>
      </c>
      <c r="P216" s="87"/>
      <c r="Q216" s="87">
        <f>G216-H216</f>
        <v>-1.803142628</v>
      </c>
      <c r="R216" s="87">
        <f>G216-H216</f>
        <v>-1.803142628</v>
      </c>
      <c r="S216" s="87"/>
      <c r="T216" s="166"/>
    </row>
    <row r="217" spans="1:20" x14ac:dyDescent="0.25">
      <c r="A217" s="210"/>
      <c r="B217" s="211" t="s">
        <v>53</v>
      </c>
      <c r="C217" s="210"/>
      <c r="D217" s="166">
        <f t="shared" ref="D217:S217" si="70">SUM(D218:D231)</f>
        <v>74.931023999999994</v>
      </c>
      <c r="E217" s="166">
        <f t="shared" si="70"/>
        <v>1.203155999999872E-3</v>
      </c>
      <c r="F217" s="166">
        <f t="shared" si="70"/>
        <v>74.929820844000005</v>
      </c>
      <c r="G217" s="166">
        <f t="shared" si="70"/>
        <v>30.260494284000004</v>
      </c>
      <c r="H217" s="166">
        <f t="shared" si="70"/>
        <v>18.041333843999997</v>
      </c>
      <c r="I217" s="166">
        <f t="shared" si="70"/>
        <v>6.0523238400000015</v>
      </c>
      <c r="J217" s="166">
        <f t="shared" si="70"/>
        <v>1.507012276</v>
      </c>
      <c r="K217" s="166">
        <f t="shared" si="70"/>
        <v>11.815057548</v>
      </c>
      <c r="L217" s="166">
        <f t="shared" si="70"/>
        <v>3.5581237140000002</v>
      </c>
      <c r="M217" s="166">
        <f t="shared" si="70"/>
        <v>2.6875829760000003</v>
      </c>
      <c r="N217" s="166">
        <f t="shared" si="70"/>
        <v>12.976197854</v>
      </c>
      <c r="O217" s="166">
        <f t="shared" si="70"/>
        <v>9.70552992</v>
      </c>
      <c r="P217" s="166">
        <f t="shared" si="70"/>
        <v>0</v>
      </c>
      <c r="Q217" s="166">
        <f t="shared" si="70"/>
        <v>12.219160440000001</v>
      </c>
      <c r="R217" s="166">
        <f t="shared" si="70"/>
        <v>12.219160440000001</v>
      </c>
      <c r="S217" s="166">
        <f t="shared" si="70"/>
        <v>0</v>
      </c>
      <c r="T217" s="87"/>
    </row>
    <row r="218" spans="1:20" ht="81.2" customHeight="1" x14ac:dyDescent="0.25">
      <c r="A218" s="171" t="s">
        <v>899</v>
      </c>
      <c r="B218" s="84" t="s">
        <v>552</v>
      </c>
      <c r="C218" s="171" t="s">
        <v>2058</v>
      </c>
      <c r="D218" s="87">
        <v>4.8966719999999997</v>
      </c>
      <c r="E218" s="87">
        <v>0</v>
      </c>
      <c r="F218" s="87">
        <v>4.8966719999999997</v>
      </c>
      <c r="G218" s="87">
        <f t="shared" ref="G218:G231" si="71">I218+K218+M218+O218</f>
        <v>4.2624960000000005</v>
      </c>
      <c r="H218" s="87">
        <v>0.82411243599999995</v>
      </c>
      <c r="I218" s="87">
        <v>4.2624960000000005</v>
      </c>
      <c r="J218" s="87">
        <v>0.82411243599999995</v>
      </c>
      <c r="K218" s="87">
        <v>0</v>
      </c>
      <c r="L218" s="87">
        <v>0</v>
      </c>
      <c r="M218" s="87">
        <v>0</v>
      </c>
      <c r="N218" s="87">
        <f t="shared" si="69"/>
        <v>0</v>
      </c>
      <c r="O218" s="87">
        <v>0</v>
      </c>
      <c r="P218" s="87"/>
      <c r="Q218" s="87">
        <f t="shared" ref="Q218:Q231" si="72">G218-H218</f>
        <v>3.4383835640000004</v>
      </c>
      <c r="R218" s="87">
        <f t="shared" ref="R218:R231" si="73">G218-H218</f>
        <v>3.4383835640000004</v>
      </c>
      <c r="S218" s="87"/>
      <c r="T218" s="87"/>
    </row>
    <row r="219" spans="1:20" ht="31.5" x14ac:dyDescent="0.25">
      <c r="A219" s="171" t="s">
        <v>899</v>
      </c>
      <c r="B219" s="84" t="s">
        <v>553</v>
      </c>
      <c r="C219" s="171" t="s">
        <v>2059</v>
      </c>
      <c r="D219" s="87">
        <v>7.9530000000000003</v>
      </c>
      <c r="E219" s="87">
        <v>0</v>
      </c>
      <c r="F219" s="87">
        <v>7.9530000000000003</v>
      </c>
      <c r="G219" s="87">
        <f t="shared" si="71"/>
        <v>5.5860839999999996</v>
      </c>
      <c r="H219" s="87">
        <v>4.8662089279999998</v>
      </c>
      <c r="I219" s="87">
        <v>0.109442964</v>
      </c>
      <c r="J219" s="87">
        <v>0.109442964</v>
      </c>
      <c r="K219" s="87">
        <v>0</v>
      </c>
      <c r="L219" s="87">
        <v>0.37166778</v>
      </c>
      <c r="M219" s="87">
        <v>0</v>
      </c>
      <c r="N219" s="87">
        <f t="shared" si="69"/>
        <v>4.3850981839999994</v>
      </c>
      <c r="O219" s="87">
        <v>5.4766410359999993</v>
      </c>
      <c r="P219" s="87"/>
      <c r="Q219" s="87">
        <f t="shared" si="72"/>
        <v>0.71987507199999978</v>
      </c>
      <c r="R219" s="87">
        <f t="shared" si="73"/>
        <v>0.71987507199999978</v>
      </c>
      <c r="S219" s="87"/>
      <c r="T219" s="87"/>
    </row>
    <row r="220" spans="1:20" ht="20.25" customHeight="1" x14ac:dyDescent="0.25">
      <c r="A220" s="171" t="s">
        <v>899</v>
      </c>
      <c r="B220" s="170" t="s">
        <v>554</v>
      </c>
      <c r="C220" s="171" t="s">
        <v>2060</v>
      </c>
      <c r="D220" s="87">
        <v>4.8715919999999997</v>
      </c>
      <c r="E220" s="87">
        <v>0</v>
      </c>
      <c r="F220" s="87">
        <v>4.8715919999999997</v>
      </c>
      <c r="G220" s="87">
        <f t="shared" si="71"/>
        <v>0.89245199999999991</v>
      </c>
      <c r="H220" s="87">
        <v>3.554903608</v>
      </c>
      <c r="I220" s="87">
        <v>1.7484983999999999E-2</v>
      </c>
      <c r="J220" s="87">
        <v>1.7484983999999999E-2</v>
      </c>
      <c r="K220" s="87">
        <v>0.87496701599999993</v>
      </c>
      <c r="L220" s="87">
        <v>2.2233612000000003E-2</v>
      </c>
      <c r="M220" s="87">
        <v>0</v>
      </c>
      <c r="N220" s="87">
        <f t="shared" si="69"/>
        <v>3.5151850119999999</v>
      </c>
      <c r="O220" s="87">
        <v>0</v>
      </c>
      <c r="P220" s="87"/>
      <c r="Q220" s="87">
        <f t="shared" si="72"/>
        <v>-2.662451608</v>
      </c>
      <c r="R220" s="87">
        <f t="shared" si="73"/>
        <v>-2.662451608</v>
      </c>
      <c r="S220" s="87"/>
      <c r="T220" s="166"/>
    </row>
    <row r="221" spans="1:20" ht="40.5" customHeight="1" x14ac:dyDescent="0.25">
      <c r="A221" s="171" t="s">
        <v>2791</v>
      </c>
      <c r="B221" s="84" t="s">
        <v>436</v>
      </c>
      <c r="C221" s="171" t="s">
        <v>2061</v>
      </c>
      <c r="D221" s="87">
        <v>20.363952000000001</v>
      </c>
      <c r="E221" s="87">
        <v>0</v>
      </c>
      <c r="F221" s="87">
        <v>20.363952000000001</v>
      </c>
      <c r="G221" s="87">
        <f t="shared" si="71"/>
        <v>1.2E-2</v>
      </c>
      <c r="H221" s="87">
        <v>8.5344000000000001E-4</v>
      </c>
      <c r="I221" s="87">
        <v>2.35116E-4</v>
      </c>
      <c r="J221" s="87">
        <v>2.35116E-4</v>
      </c>
      <c r="K221" s="87">
        <v>3.0000000000000001E-3</v>
      </c>
      <c r="L221" s="87">
        <v>2.9893199999999996E-4</v>
      </c>
      <c r="M221" s="87">
        <v>3.0000000000000001E-3</v>
      </c>
      <c r="N221" s="87">
        <f t="shared" si="69"/>
        <v>3.1939199999999999E-4</v>
      </c>
      <c r="O221" s="87">
        <v>5.7648839999999996E-3</v>
      </c>
      <c r="P221" s="87"/>
      <c r="Q221" s="87">
        <f t="shared" si="72"/>
        <v>1.114656E-2</v>
      </c>
      <c r="R221" s="87">
        <f t="shared" si="73"/>
        <v>1.114656E-2</v>
      </c>
      <c r="S221" s="87"/>
      <c r="T221" s="87"/>
    </row>
    <row r="222" spans="1:20" ht="31.5" x14ac:dyDescent="0.25">
      <c r="A222" s="171" t="s">
        <v>899</v>
      </c>
      <c r="B222" s="84" t="s">
        <v>358</v>
      </c>
      <c r="C222" s="171" t="s">
        <v>2062</v>
      </c>
      <c r="D222" s="87">
        <v>3.8245079999999998</v>
      </c>
      <c r="E222" s="87">
        <v>1.203155999999872E-3</v>
      </c>
      <c r="F222" s="87">
        <v>3.8233048439999999</v>
      </c>
      <c r="G222" s="87">
        <f t="shared" si="71"/>
        <v>3.5077902839999999</v>
      </c>
      <c r="H222" s="87">
        <v>2.90917124</v>
      </c>
      <c r="I222" s="87">
        <v>6.872487599999999E-2</v>
      </c>
      <c r="J222" s="87">
        <v>6.872487599999999E-2</v>
      </c>
      <c r="K222" s="87">
        <v>3.4390654079999998</v>
      </c>
      <c r="L222" s="87">
        <v>8.7389496000000039E-2</v>
      </c>
      <c r="M222" s="87">
        <v>0</v>
      </c>
      <c r="N222" s="87">
        <f t="shared" si="69"/>
        <v>2.7530568679999998</v>
      </c>
      <c r="O222" s="87">
        <v>0</v>
      </c>
      <c r="P222" s="87"/>
      <c r="Q222" s="87">
        <f t="shared" si="72"/>
        <v>0.59861904399999988</v>
      </c>
      <c r="R222" s="87">
        <f t="shared" si="73"/>
        <v>0.59861904399999988</v>
      </c>
      <c r="S222" s="87"/>
      <c r="T222" s="87"/>
    </row>
    <row r="223" spans="1:20" ht="81.2" customHeight="1" x14ac:dyDescent="0.25">
      <c r="A223" s="171" t="s">
        <v>899</v>
      </c>
      <c r="B223" s="84" t="s">
        <v>357</v>
      </c>
      <c r="C223" s="171" t="s">
        <v>2063</v>
      </c>
      <c r="D223" s="87">
        <v>2.7022200000000001</v>
      </c>
      <c r="E223" s="87">
        <v>0</v>
      </c>
      <c r="F223" s="87">
        <v>2.7022199999999996</v>
      </c>
      <c r="G223" s="87">
        <f t="shared" si="71"/>
        <v>0.45567599999999997</v>
      </c>
      <c r="H223" s="87">
        <v>0</v>
      </c>
      <c r="I223" s="87">
        <v>0.45567599999999997</v>
      </c>
      <c r="J223" s="87">
        <v>0</v>
      </c>
      <c r="K223" s="87">
        <v>0</v>
      </c>
      <c r="L223" s="87">
        <v>0</v>
      </c>
      <c r="M223" s="87">
        <v>0</v>
      </c>
      <c r="N223" s="87">
        <f t="shared" si="69"/>
        <v>0</v>
      </c>
      <c r="O223" s="87">
        <v>0</v>
      </c>
      <c r="P223" s="87"/>
      <c r="Q223" s="87">
        <f t="shared" si="72"/>
        <v>0.45567599999999997</v>
      </c>
      <c r="R223" s="87">
        <f t="shared" si="73"/>
        <v>0.45567599999999997</v>
      </c>
      <c r="S223" s="87"/>
      <c r="T223" s="87"/>
    </row>
    <row r="224" spans="1:20" ht="20.25" customHeight="1" x14ac:dyDescent="0.25">
      <c r="A224" s="171" t="s">
        <v>899</v>
      </c>
      <c r="B224" s="170" t="s">
        <v>555</v>
      </c>
      <c r="C224" s="171" t="s">
        <v>2064</v>
      </c>
      <c r="D224" s="87">
        <v>1.0311719999999998</v>
      </c>
      <c r="E224" s="87">
        <v>0</v>
      </c>
      <c r="F224" s="87">
        <v>1.0311719999999998</v>
      </c>
      <c r="G224" s="87">
        <f t="shared" si="71"/>
        <v>1.019172</v>
      </c>
      <c r="H224" s="87">
        <v>5.7346800000000003E-2</v>
      </c>
      <c r="I224" s="87">
        <v>1.019172</v>
      </c>
      <c r="J224" s="87">
        <v>0</v>
      </c>
      <c r="K224" s="87">
        <v>0</v>
      </c>
      <c r="L224" s="87">
        <v>5.7346800000000003E-2</v>
      </c>
      <c r="M224" s="87">
        <v>0</v>
      </c>
      <c r="N224" s="87">
        <f t="shared" si="69"/>
        <v>0</v>
      </c>
      <c r="O224" s="87">
        <v>0</v>
      </c>
      <c r="P224" s="87"/>
      <c r="Q224" s="87">
        <f t="shared" si="72"/>
        <v>0.96182519999999994</v>
      </c>
      <c r="R224" s="87">
        <f t="shared" si="73"/>
        <v>0.96182519999999994</v>
      </c>
      <c r="S224" s="87"/>
      <c r="T224" s="166"/>
    </row>
    <row r="225" spans="1:20" ht="31.5" x14ac:dyDescent="0.25">
      <c r="A225" s="171" t="s">
        <v>2791</v>
      </c>
      <c r="B225" s="84" t="s">
        <v>556</v>
      </c>
      <c r="C225" s="171" t="s">
        <v>2065</v>
      </c>
      <c r="D225" s="87">
        <v>2.9416919999999993</v>
      </c>
      <c r="E225" s="87">
        <v>0</v>
      </c>
      <c r="F225" s="87">
        <v>2.9416920000000002</v>
      </c>
      <c r="G225" s="87">
        <f t="shared" si="71"/>
        <v>2.9217240000000002</v>
      </c>
      <c r="H225" s="87">
        <v>2.3774441940000002</v>
      </c>
      <c r="I225" s="87">
        <v>5.7242615999999996E-2</v>
      </c>
      <c r="J225" s="87">
        <v>5.7242615999999996E-2</v>
      </c>
      <c r="K225" s="87">
        <v>2.8644813840000003</v>
      </c>
      <c r="L225" s="87">
        <v>2.3202015780000003</v>
      </c>
      <c r="M225" s="87">
        <v>0</v>
      </c>
      <c r="N225" s="87">
        <f t="shared" si="69"/>
        <v>0</v>
      </c>
      <c r="O225" s="87">
        <v>0</v>
      </c>
      <c r="P225" s="87"/>
      <c r="Q225" s="87">
        <f t="shared" si="72"/>
        <v>0.54427980600000003</v>
      </c>
      <c r="R225" s="87">
        <f t="shared" si="73"/>
        <v>0.54427980600000003</v>
      </c>
      <c r="S225" s="87"/>
      <c r="T225" s="87"/>
    </row>
    <row r="226" spans="1:20" ht="60.75" customHeight="1" x14ac:dyDescent="0.25">
      <c r="A226" s="171" t="s">
        <v>2791</v>
      </c>
      <c r="B226" s="84" t="s">
        <v>557</v>
      </c>
      <c r="C226" s="171" t="s">
        <v>2066</v>
      </c>
      <c r="D226" s="87">
        <v>2.6000639999999997</v>
      </c>
      <c r="E226" s="87">
        <v>0</v>
      </c>
      <c r="F226" s="87">
        <v>2.6000639999999997</v>
      </c>
      <c r="G226" s="87">
        <f t="shared" si="71"/>
        <v>2.5723800000000003</v>
      </c>
      <c r="H226" s="87">
        <v>1.9809811739999998</v>
      </c>
      <c r="I226" s="87">
        <v>5.0398259999999993E-2</v>
      </c>
      <c r="J226" s="87">
        <v>5.0398259999999993E-2</v>
      </c>
      <c r="K226" s="87">
        <v>2.5219817400000002</v>
      </c>
      <c r="L226" s="87">
        <v>6.4085639999999972E-2</v>
      </c>
      <c r="M226" s="87">
        <v>0</v>
      </c>
      <c r="N226" s="87">
        <f t="shared" si="69"/>
        <v>1.8664972739999999</v>
      </c>
      <c r="O226" s="87">
        <v>0</v>
      </c>
      <c r="P226" s="87"/>
      <c r="Q226" s="87">
        <f t="shared" si="72"/>
        <v>0.59139882600000049</v>
      </c>
      <c r="R226" s="87">
        <f t="shared" si="73"/>
        <v>0.59139882600000049</v>
      </c>
      <c r="S226" s="87"/>
      <c r="T226" s="87"/>
    </row>
    <row r="227" spans="1:20" ht="101.25" customHeight="1" x14ac:dyDescent="0.25">
      <c r="A227" s="171" t="s">
        <v>899</v>
      </c>
      <c r="B227" s="84" t="s">
        <v>356</v>
      </c>
      <c r="C227" s="171" t="s">
        <v>2067</v>
      </c>
      <c r="D227" s="87">
        <v>16.775015999999997</v>
      </c>
      <c r="E227" s="87">
        <v>0</v>
      </c>
      <c r="F227" s="87">
        <v>16.775016000000001</v>
      </c>
      <c r="G227" s="87">
        <f t="shared" si="71"/>
        <v>4.9315440000000006</v>
      </c>
      <c r="H227" s="87">
        <v>0</v>
      </c>
      <c r="I227" s="87">
        <v>0</v>
      </c>
      <c r="J227" s="87">
        <v>0</v>
      </c>
      <c r="K227" s="87">
        <v>1.2328860000000001</v>
      </c>
      <c r="L227" s="87">
        <v>0</v>
      </c>
      <c r="M227" s="87">
        <v>1.2328860000000001</v>
      </c>
      <c r="N227" s="87">
        <f t="shared" si="69"/>
        <v>0</v>
      </c>
      <c r="O227" s="87">
        <v>2.4657720000000003</v>
      </c>
      <c r="P227" s="87"/>
      <c r="Q227" s="87">
        <f t="shared" si="72"/>
        <v>4.9315440000000006</v>
      </c>
      <c r="R227" s="87">
        <f t="shared" si="73"/>
        <v>4.9315440000000006</v>
      </c>
      <c r="S227" s="87"/>
      <c r="T227" s="87"/>
    </row>
    <row r="228" spans="1:20" ht="60.75" customHeight="1" x14ac:dyDescent="0.25">
      <c r="A228" s="171" t="s">
        <v>899</v>
      </c>
      <c r="B228" s="84" t="s">
        <v>558</v>
      </c>
      <c r="C228" s="171" t="s">
        <v>2068</v>
      </c>
      <c r="D228" s="87">
        <v>6.3866640000000006</v>
      </c>
      <c r="E228" s="87">
        <v>0</v>
      </c>
      <c r="F228" s="87">
        <v>6.3866639999999997</v>
      </c>
      <c r="G228" s="87">
        <f t="shared" si="71"/>
        <v>3.5147040000000001</v>
      </c>
      <c r="H228" s="87">
        <v>0</v>
      </c>
      <c r="I228" s="87">
        <v>0</v>
      </c>
      <c r="J228" s="87">
        <v>0</v>
      </c>
      <c r="K228" s="87">
        <v>0.87867600000000001</v>
      </c>
      <c r="L228" s="87">
        <v>0</v>
      </c>
      <c r="M228" s="87">
        <v>0.87867600000000001</v>
      </c>
      <c r="N228" s="87">
        <f t="shared" si="69"/>
        <v>0</v>
      </c>
      <c r="O228" s="87">
        <v>1.757352</v>
      </c>
      <c r="P228" s="87"/>
      <c r="Q228" s="87">
        <f t="shared" si="72"/>
        <v>3.5147040000000001</v>
      </c>
      <c r="R228" s="87">
        <f t="shared" si="73"/>
        <v>3.5147040000000001</v>
      </c>
      <c r="S228" s="87"/>
      <c r="T228" s="87"/>
    </row>
    <row r="229" spans="1:20" ht="20.25" customHeight="1" x14ac:dyDescent="0.25">
      <c r="A229" s="171" t="s">
        <v>901</v>
      </c>
      <c r="B229" s="84" t="s">
        <v>559</v>
      </c>
      <c r="C229" s="171" t="s">
        <v>2069</v>
      </c>
      <c r="D229" s="87">
        <v>0.58447199999999999</v>
      </c>
      <c r="E229" s="87">
        <v>0</v>
      </c>
      <c r="F229" s="87">
        <v>0.58447199999999999</v>
      </c>
      <c r="G229" s="87">
        <f t="shared" si="71"/>
        <v>0.58447199999999988</v>
      </c>
      <c r="H229" s="87">
        <v>0.419024964</v>
      </c>
      <c r="I229" s="87">
        <v>1.1451023999999999E-2</v>
      </c>
      <c r="J229" s="87">
        <v>1.1451023999999999E-2</v>
      </c>
      <c r="K229" s="87">
        <v>0</v>
      </c>
      <c r="L229" s="87">
        <v>7.1907875999999982E-2</v>
      </c>
      <c r="M229" s="87">
        <v>0.5730209759999999</v>
      </c>
      <c r="N229" s="87">
        <f t="shared" si="69"/>
        <v>0.33566606400000004</v>
      </c>
      <c r="O229" s="87">
        <v>0</v>
      </c>
      <c r="P229" s="87"/>
      <c r="Q229" s="87">
        <f t="shared" si="72"/>
        <v>0.16544703599999988</v>
      </c>
      <c r="R229" s="87">
        <f t="shared" si="73"/>
        <v>0.16544703599999988</v>
      </c>
      <c r="S229" s="87"/>
      <c r="T229" s="87"/>
    </row>
    <row r="230" spans="1:20" ht="141.75" customHeight="1" x14ac:dyDescent="0.25">
      <c r="A230" s="171" t="s">
        <v>899</v>
      </c>
      <c r="B230" s="84" t="s">
        <v>918</v>
      </c>
      <c r="C230" s="171" t="s">
        <v>2070</v>
      </c>
      <c r="D230" s="87">
        <v>0</v>
      </c>
      <c r="E230" s="87">
        <v>0</v>
      </c>
      <c r="F230" s="87">
        <v>0</v>
      </c>
      <c r="G230" s="87">
        <f t="shared" si="71"/>
        <v>0</v>
      </c>
      <c r="H230" s="87">
        <v>0.60919274800000001</v>
      </c>
      <c r="I230" s="87">
        <v>0</v>
      </c>
      <c r="J230" s="87">
        <v>0</v>
      </c>
      <c r="K230" s="87">
        <v>0</v>
      </c>
      <c r="L230" s="87">
        <v>0.50564520000000002</v>
      </c>
      <c r="M230" s="87">
        <v>0</v>
      </c>
      <c r="N230" s="87">
        <f t="shared" si="69"/>
        <v>0.10354754799999999</v>
      </c>
      <c r="O230" s="87">
        <v>0</v>
      </c>
      <c r="P230" s="87"/>
      <c r="Q230" s="87">
        <f t="shared" si="72"/>
        <v>-0.60919274800000001</v>
      </c>
      <c r="R230" s="87">
        <f t="shared" si="73"/>
        <v>-0.60919274800000001</v>
      </c>
      <c r="S230" s="87"/>
      <c r="T230" s="87"/>
    </row>
    <row r="231" spans="1:20" ht="101.25" customHeight="1" x14ac:dyDescent="0.25">
      <c r="A231" s="171" t="s">
        <v>899</v>
      </c>
      <c r="B231" s="84" t="s">
        <v>560</v>
      </c>
      <c r="C231" s="171" t="s">
        <v>2071</v>
      </c>
      <c r="D231" s="87">
        <v>0</v>
      </c>
      <c r="E231" s="87">
        <v>0</v>
      </c>
      <c r="F231" s="87">
        <v>0</v>
      </c>
      <c r="G231" s="87">
        <f t="shared" si="71"/>
        <v>0</v>
      </c>
      <c r="H231" s="87">
        <v>0.44209431199999999</v>
      </c>
      <c r="I231" s="87">
        <v>0</v>
      </c>
      <c r="J231" s="87">
        <v>0.36792000000000002</v>
      </c>
      <c r="K231" s="87">
        <v>0</v>
      </c>
      <c r="L231" s="87">
        <v>5.7346799999999976E-2</v>
      </c>
      <c r="M231" s="87">
        <v>0</v>
      </c>
      <c r="N231" s="87">
        <f t="shared" si="69"/>
        <v>1.6827511999999989E-2</v>
      </c>
      <c r="O231" s="87">
        <v>0</v>
      </c>
      <c r="P231" s="87"/>
      <c r="Q231" s="87">
        <f t="shared" si="72"/>
        <v>-0.44209431199999999</v>
      </c>
      <c r="R231" s="87">
        <f t="shared" si="73"/>
        <v>-0.44209431199999999</v>
      </c>
      <c r="S231" s="87"/>
      <c r="T231" s="87"/>
    </row>
    <row r="232" spans="1:20" x14ac:dyDescent="0.25">
      <c r="A232" s="210"/>
      <c r="B232" s="211" t="s">
        <v>54</v>
      </c>
      <c r="C232" s="210"/>
      <c r="D232" s="166">
        <f t="shared" ref="D232:S232" si="74">SUM(D233:D235)</f>
        <v>5.3497799999999991</v>
      </c>
      <c r="E232" s="166">
        <f t="shared" si="74"/>
        <v>7.9692000000000096E-2</v>
      </c>
      <c r="F232" s="166">
        <f t="shared" si="74"/>
        <v>5.2700879999999994</v>
      </c>
      <c r="G232" s="166">
        <f t="shared" si="74"/>
        <v>2.8046687999999995</v>
      </c>
      <c r="H232" s="166">
        <f t="shared" si="74"/>
        <v>2.885568696</v>
      </c>
      <c r="I232" s="166">
        <f t="shared" si="74"/>
        <v>0.13896709200000001</v>
      </c>
      <c r="J232" s="166">
        <f t="shared" si="74"/>
        <v>0.53204330399999988</v>
      </c>
      <c r="K232" s="166">
        <f t="shared" si="74"/>
        <v>2.6657017079999998</v>
      </c>
      <c r="L232" s="166">
        <f t="shared" si="74"/>
        <v>0.35731651600000003</v>
      </c>
      <c r="M232" s="166">
        <f t="shared" si="74"/>
        <v>0</v>
      </c>
      <c r="N232" s="166">
        <f t="shared" si="74"/>
        <v>1.9962088759999999</v>
      </c>
      <c r="O232" s="166">
        <f t="shared" si="74"/>
        <v>0</v>
      </c>
      <c r="P232" s="166">
        <f t="shared" si="74"/>
        <v>0</v>
      </c>
      <c r="Q232" s="166">
        <f t="shared" si="74"/>
        <v>-8.0899895999999805E-2</v>
      </c>
      <c r="R232" s="166">
        <f t="shared" si="74"/>
        <v>-8.0899895999999805E-2</v>
      </c>
      <c r="S232" s="166">
        <f t="shared" si="74"/>
        <v>0</v>
      </c>
      <c r="T232" s="87"/>
    </row>
    <row r="233" spans="1:20" ht="47.25" x14ac:dyDescent="0.25">
      <c r="A233" s="171" t="s">
        <v>2791</v>
      </c>
      <c r="B233" s="84" t="s">
        <v>1667</v>
      </c>
      <c r="C233" s="171" t="s">
        <v>2072</v>
      </c>
      <c r="D233" s="87">
        <v>1.5876359999999998</v>
      </c>
      <c r="E233" s="87">
        <v>7.9692000000000096E-2</v>
      </c>
      <c r="F233" s="87">
        <v>1.5079439999999997</v>
      </c>
      <c r="G233" s="87">
        <f t="shared" ref="G233:G235" si="75">I233+K233+M233+O233</f>
        <v>7.9696800000000012E-2</v>
      </c>
      <c r="H233" s="87">
        <v>0.60278314200000005</v>
      </c>
      <c r="I233" s="87">
        <v>7.9696800000000012E-2</v>
      </c>
      <c r="J233" s="87">
        <v>0.47877301199999989</v>
      </c>
      <c r="K233" s="87">
        <v>0</v>
      </c>
      <c r="L233" s="87">
        <v>0.11942850000000005</v>
      </c>
      <c r="M233" s="87">
        <v>0</v>
      </c>
      <c r="N233" s="87">
        <f t="shared" si="69"/>
        <v>4.5816300000001142E-3</v>
      </c>
      <c r="O233" s="87">
        <v>0</v>
      </c>
      <c r="P233" s="87"/>
      <c r="Q233" s="87">
        <f>G233-H233</f>
        <v>-0.52308634200000004</v>
      </c>
      <c r="R233" s="87">
        <f>G233-H233</f>
        <v>-0.52308634200000004</v>
      </c>
      <c r="S233" s="87"/>
      <c r="T233" s="87"/>
    </row>
    <row r="234" spans="1:20" ht="40.5" customHeight="1" x14ac:dyDescent="0.25">
      <c r="A234" s="171" t="s">
        <v>2791</v>
      </c>
      <c r="B234" s="84" t="s">
        <v>561</v>
      </c>
      <c r="C234" s="171" t="s">
        <v>2073</v>
      </c>
      <c r="D234" s="87">
        <v>2.730972</v>
      </c>
      <c r="E234" s="87">
        <v>0</v>
      </c>
      <c r="F234" s="87">
        <v>2.730972</v>
      </c>
      <c r="G234" s="87">
        <f t="shared" si="75"/>
        <v>2.7189719999999999</v>
      </c>
      <c r="H234" s="87">
        <v>2.2827855539999997</v>
      </c>
      <c r="I234" s="87">
        <v>5.3270292000000004E-2</v>
      </c>
      <c r="J234" s="87">
        <v>5.3270292000000004E-2</v>
      </c>
      <c r="K234" s="87">
        <v>2.6657017079999998</v>
      </c>
      <c r="L234" s="87">
        <v>0.23788801599999998</v>
      </c>
      <c r="M234" s="87">
        <v>0</v>
      </c>
      <c r="N234" s="87">
        <f t="shared" si="69"/>
        <v>1.9916272459999997</v>
      </c>
      <c r="O234" s="87">
        <v>0</v>
      </c>
      <c r="P234" s="87"/>
      <c r="Q234" s="87">
        <f>G234-H234</f>
        <v>0.43618644600000023</v>
      </c>
      <c r="R234" s="87">
        <f>G234-H234</f>
        <v>0.43618644600000023</v>
      </c>
      <c r="S234" s="87"/>
      <c r="T234" s="87"/>
    </row>
    <row r="235" spans="1:20" ht="101.25" customHeight="1" x14ac:dyDescent="0.25">
      <c r="A235" s="171" t="s">
        <v>899</v>
      </c>
      <c r="B235" s="84" t="s">
        <v>562</v>
      </c>
      <c r="C235" s="171" t="s">
        <v>2074</v>
      </c>
      <c r="D235" s="87">
        <v>1.0311719999999998</v>
      </c>
      <c r="E235" s="87">
        <v>0</v>
      </c>
      <c r="F235" s="87">
        <v>1.0311719999999998</v>
      </c>
      <c r="G235" s="87">
        <f t="shared" si="75"/>
        <v>6.0000000000000001E-3</v>
      </c>
      <c r="H235" s="87">
        <v>0</v>
      </c>
      <c r="I235" s="87">
        <v>6.0000000000000001E-3</v>
      </c>
      <c r="J235" s="87">
        <v>0</v>
      </c>
      <c r="K235" s="87">
        <v>0</v>
      </c>
      <c r="L235" s="87">
        <v>0</v>
      </c>
      <c r="M235" s="87">
        <v>0</v>
      </c>
      <c r="N235" s="87">
        <f t="shared" si="69"/>
        <v>0</v>
      </c>
      <c r="O235" s="87">
        <v>0</v>
      </c>
      <c r="P235" s="87"/>
      <c r="Q235" s="87">
        <f>G235-H235</f>
        <v>6.0000000000000001E-3</v>
      </c>
      <c r="R235" s="87">
        <f>G235-H235</f>
        <v>6.0000000000000001E-3</v>
      </c>
      <c r="S235" s="87"/>
      <c r="T235" s="87"/>
    </row>
    <row r="236" spans="1:20" x14ac:dyDescent="0.25">
      <c r="A236" s="210"/>
      <c r="B236" s="213" t="s">
        <v>359</v>
      </c>
      <c r="C236" s="210"/>
      <c r="D236" s="166">
        <f t="shared" ref="D236:S236" si="76">SUM(D237:D237)</f>
        <v>3.7851239999999997</v>
      </c>
      <c r="E236" s="166">
        <f t="shared" si="76"/>
        <v>0</v>
      </c>
      <c r="F236" s="166">
        <f t="shared" si="76"/>
        <v>3.7851239999999997</v>
      </c>
      <c r="G236" s="166">
        <f t="shared" si="76"/>
        <v>3.1497839999999999</v>
      </c>
      <c r="H236" s="166">
        <f t="shared" si="76"/>
        <v>2.6619612559999997</v>
      </c>
      <c r="I236" s="166">
        <f t="shared" si="76"/>
        <v>3.1497839999999999</v>
      </c>
      <c r="J236" s="166">
        <f t="shared" si="76"/>
        <v>4.4436935999999996E-2</v>
      </c>
      <c r="K236" s="166">
        <f t="shared" si="76"/>
        <v>0</v>
      </c>
      <c r="L236" s="166">
        <f t="shared" si="76"/>
        <v>2.6175243199999998</v>
      </c>
      <c r="M236" s="166">
        <f t="shared" si="76"/>
        <v>0</v>
      </c>
      <c r="N236" s="166">
        <f t="shared" si="76"/>
        <v>0</v>
      </c>
      <c r="O236" s="166">
        <f t="shared" si="76"/>
        <v>0</v>
      </c>
      <c r="P236" s="166">
        <f t="shared" si="76"/>
        <v>0</v>
      </c>
      <c r="Q236" s="166">
        <f t="shared" si="76"/>
        <v>0.48782274400000025</v>
      </c>
      <c r="R236" s="166">
        <f t="shared" si="76"/>
        <v>0.48782274400000025</v>
      </c>
      <c r="S236" s="166">
        <f t="shared" si="76"/>
        <v>0</v>
      </c>
      <c r="T236" s="166"/>
    </row>
    <row r="237" spans="1:20" ht="20.25" customHeight="1" x14ac:dyDescent="0.25">
      <c r="A237" s="171" t="s">
        <v>899</v>
      </c>
      <c r="B237" s="84" t="s">
        <v>360</v>
      </c>
      <c r="C237" s="171" t="s">
        <v>2075</v>
      </c>
      <c r="D237" s="87">
        <v>3.7851239999999997</v>
      </c>
      <c r="E237" s="87">
        <v>0</v>
      </c>
      <c r="F237" s="87">
        <v>3.7851239999999997</v>
      </c>
      <c r="G237" s="87">
        <f>I237+K237+M237+O237</f>
        <v>3.1497839999999999</v>
      </c>
      <c r="H237" s="87">
        <v>2.6619612559999997</v>
      </c>
      <c r="I237" s="87">
        <v>3.1497839999999999</v>
      </c>
      <c r="J237" s="87">
        <v>4.4436935999999996E-2</v>
      </c>
      <c r="K237" s="87">
        <v>0</v>
      </c>
      <c r="L237" s="87">
        <v>2.6175243199999998</v>
      </c>
      <c r="M237" s="87">
        <v>0</v>
      </c>
      <c r="N237" s="87">
        <f t="shared" si="69"/>
        <v>0</v>
      </c>
      <c r="O237" s="87">
        <v>0</v>
      </c>
      <c r="P237" s="87"/>
      <c r="Q237" s="87">
        <f>G237-H237</f>
        <v>0.48782274400000025</v>
      </c>
      <c r="R237" s="87">
        <f>G237-H237</f>
        <v>0.48782274400000025</v>
      </c>
      <c r="S237" s="87"/>
      <c r="T237" s="87"/>
    </row>
    <row r="238" spans="1:20" x14ac:dyDescent="0.25">
      <c r="A238" s="210"/>
      <c r="B238" s="211" t="s">
        <v>76</v>
      </c>
      <c r="C238" s="210"/>
      <c r="D238" s="166">
        <f t="shared" ref="D238:S238" si="77">SUM(D239:D241)</f>
        <v>45.872687999999997</v>
      </c>
      <c r="E238" s="166">
        <f t="shared" si="77"/>
        <v>1.203155999999872E-3</v>
      </c>
      <c r="F238" s="166">
        <f t="shared" si="77"/>
        <v>45.871484844000001</v>
      </c>
      <c r="G238" s="166">
        <f t="shared" si="77"/>
        <v>4.6590119999999997</v>
      </c>
      <c r="H238" s="166">
        <f t="shared" si="77"/>
        <v>4.0667698040000007</v>
      </c>
      <c r="I238" s="166">
        <f t="shared" si="77"/>
        <v>6.9498364000000007E-2</v>
      </c>
      <c r="J238" s="166">
        <f t="shared" si="77"/>
        <v>6.9498364000000007E-2</v>
      </c>
      <c r="K238" s="166">
        <f t="shared" si="77"/>
        <v>2.0457126360000002</v>
      </c>
      <c r="L238" s="166">
        <f t="shared" si="77"/>
        <v>3.9940775320000004</v>
      </c>
      <c r="M238" s="166">
        <f t="shared" si="77"/>
        <v>0.86322299999999996</v>
      </c>
      <c r="N238" s="166">
        <f t="shared" si="77"/>
        <v>3.1939080000000022E-3</v>
      </c>
      <c r="O238" s="166">
        <f t="shared" si="77"/>
        <v>1.6805779999999999</v>
      </c>
      <c r="P238" s="166">
        <f t="shared" si="77"/>
        <v>0</v>
      </c>
      <c r="Q238" s="166">
        <f t="shared" si="77"/>
        <v>0.5922421959999995</v>
      </c>
      <c r="R238" s="166">
        <f t="shared" si="77"/>
        <v>0.5922421959999995</v>
      </c>
      <c r="S238" s="166">
        <f t="shared" si="77"/>
        <v>0</v>
      </c>
      <c r="T238" s="87"/>
    </row>
    <row r="239" spans="1:20" ht="81.2" customHeight="1" x14ac:dyDescent="0.25">
      <c r="A239" s="171" t="s">
        <v>2791</v>
      </c>
      <c r="B239" s="84" t="s">
        <v>361</v>
      </c>
      <c r="C239" s="171" t="s">
        <v>2076</v>
      </c>
      <c r="D239" s="87">
        <v>37.803528</v>
      </c>
      <c r="E239" s="87">
        <v>0</v>
      </c>
      <c r="F239" s="87">
        <v>37.803528</v>
      </c>
      <c r="G239" s="87">
        <f t="shared" ref="G239:G241" si="78">I239+K239+M239+O239</f>
        <v>0.11999999999999998</v>
      </c>
      <c r="H239" s="87">
        <v>5.2051468000000004E-2</v>
      </c>
      <c r="I239" s="87">
        <v>4.5867999999999999E-2</v>
      </c>
      <c r="J239" s="87">
        <v>4.5867999999999999E-2</v>
      </c>
      <c r="K239" s="87">
        <v>0.03</v>
      </c>
      <c r="L239" s="87">
        <v>2.9895600000000022E-3</v>
      </c>
      <c r="M239" s="87">
        <v>0.03</v>
      </c>
      <c r="N239" s="87">
        <f t="shared" si="69"/>
        <v>3.1939080000000022E-3</v>
      </c>
      <c r="O239" s="87">
        <v>1.4131999999999995E-2</v>
      </c>
      <c r="P239" s="87"/>
      <c r="Q239" s="87">
        <f>G239-H239</f>
        <v>6.7948531999999978E-2</v>
      </c>
      <c r="R239" s="87">
        <f>G239-H239</f>
        <v>6.7948531999999978E-2</v>
      </c>
      <c r="S239" s="87"/>
      <c r="T239" s="87"/>
    </row>
    <row r="240" spans="1:20" ht="60.75" customHeight="1" x14ac:dyDescent="0.25">
      <c r="A240" s="171" t="s">
        <v>899</v>
      </c>
      <c r="B240" s="170" t="s">
        <v>362</v>
      </c>
      <c r="C240" s="171" t="s">
        <v>2077</v>
      </c>
      <c r="D240" s="87">
        <v>4.4308199999999998</v>
      </c>
      <c r="E240" s="87">
        <v>1.203155999999872E-3</v>
      </c>
      <c r="F240" s="87">
        <v>4.4296168439999999</v>
      </c>
      <c r="G240" s="87">
        <f t="shared" si="78"/>
        <v>1.2061200000000001</v>
      </c>
      <c r="H240" s="87">
        <v>4.0147183360000005</v>
      </c>
      <c r="I240" s="87">
        <v>2.3630364000000001E-2</v>
      </c>
      <c r="J240" s="87">
        <v>2.3630364000000001E-2</v>
      </c>
      <c r="K240" s="87">
        <v>1.1824896360000001</v>
      </c>
      <c r="L240" s="87">
        <v>3.9910879720000003</v>
      </c>
      <c r="M240" s="87">
        <v>0</v>
      </c>
      <c r="N240" s="87">
        <f t="shared" si="69"/>
        <v>0</v>
      </c>
      <c r="O240" s="87">
        <v>0</v>
      </c>
      <c r="P240" s="87"/>
      <c r="Q240" s="87">
        <f>G240-H240</f>
        <v>-2.8085983360000002</v>
      </c>
      <c r="R240" s="87">
        <f>G240-H240</f>
        <v>-2.8085983360000002</v>
      </c>
      <c r="S240" s="87"/>
      <c r="T240" s="166"/>
    </row>
    <row r="241" spans="1:20" ht="81.2" customHeight="1" x14ac:dyDescent="0.25">
      <c r="A241" s="171" t="s">
        <v>899</v>
      </c>
      <c r="B241" s="84" t="s">
        <v>563</v>
      </c>
      <c r="C241" s="171" t="s">
        <v>2078</v>
      </c>
      <c r="D241" s="87">
        <v>3.6383399999999995</v>
      </c>
      <c r="E241" s="87">
        <v>0</v>
      </c>
      <c r="F241" s="87">
        <v>3.6383399999999999</v>
      </c>
      <c r="G241" s="87">
        <f t="shared" si="78"/>
        <v>3.3328919999999997</v>
      </c>
      <c r="H241" s="87">
        <v>0</v>
      </c>
      <c r="I241" s="87">
        <v>0</v>
      </c>
      <c r="J241" s="87">
        <v>0</v>
      </c>
      <c r="K241" s="87">
        <v>0.83322299999999994</v>
      </c>
      <c r="L241" s="87">
        <v>0</v>
      </c>
      <c r="M241" s="87">
        <v>0.83322299999999994</v>
      </c>
      <c r="N241" s="87">
        <f t="shared" si="69"/>
        <v>0</v>
      </c>
      <c r="O241" s="87">
        <v>1.6664459999999999</v>
      </c>
      <c r="P241" s="87"/>
      <c r="Q241" s="87">
        <f>G241-H241</f>
        <v>3.3328919999999997</v>
      </c>
      <c r="R241" s="87">
        <f>G241-H241</f>
        <v>3.3328919999999997</v>
      </c>
      <c r="S241" s="87"/>
      <c r="T241" s="87"/>
    </row>
    <row r="242" spans="1:20" x14ac:dyDescent="0.25">
      <c r="A242" s="210"/>
      <c r="B242" s="211" t="s">
        <v>55</v>
      </c>
      <c r="C242" s="210"/>
      <c r="D242" s="166">
        <f t="shared" ref="D242:S242" si="79">SUM(D243:D247)</f>
        <v>36.150624000000001</v>
      </c>
      <c r="E242" s="166">
        <f t="shared" si="79"/>
        <v>0</v>
      </c>
      <c r="F242" s="166">
        <f t="shared" si="79"/>
        <v>36.150624000000001</v>
      </c>
      <c r="G242" s="166">
        <f t="shared" si="79"/>
        <v>7.1813520000000013</v>
      </c>
      <c r="H242" s="166">
        <f t="shared" si="79"/>
        <v>2.40114143</v>
      </c>
      <c r="I242" s="166">
        <f t="shared" si="79"/>
        <v>0.26058187199999994</v>
      </c>
      <c r="J242" s="166">
        <f t="shared" si="79"/>
        <v>0.13992675599999996</v>
      </c>
      <c r="K242" s="166">
        <f t="shared" si="79"/>
        <v>1.7647680000000003</v>
      </c>
      <c r="L242" s="166">
        <f t="shared" si="79"/>
        <v>0.17586249600000003</v>
      </c>
      <c r="M242" s="166">
        <f t="shared" si="79"/>
        <v>1.7647680000000003</v>
      </c>
      <c r="N242" s="166">
        <f t="shared" si="79"/>
        <v>2.0853521779999999</v>
      </c>
      <c r="O242" s="166">
        <f t="shared" si="79"/>
        <v>3.3912341280000002</v>
      </c>
      <c r="P242" s="166">
        <f t="shared" si="79"/>
        <v>0</v>
      </c>
      <c r="Q242" s="166">
        <f t="shared" si="79"/>
        <v>4.7802105700000013</v>
      </c>
      <c r="R242" s="166">
        <f t="shared" si="79"/>
        <v>4.7802105700000013</v>
      </c>
      <c r="S242" s="166">
        <f t="shared" si="79"/>
        <v>0</v>
      </c>
      <c r="T242" s="87"/>
    </row>
    <row r="243" spans="1:20" ht="101.25" customHeight="1" x14ac:dyDescent="0.25">
      <c r="A243" s="171" t="s">
        <v>899</v>
      </c>
      <c r="B243" s="84" t="s">
        <v>363</v>
      </c>
      <c r="C243" s="171" t="s">
        <v>2079</v>
      </c>
      <c r="D243" s="87">
        <v>28.671299999999999</v>
      </c>
      <c r="E243" s="87">
        <v>0</v>
      </c>
      <c r="F243" s="87">
        <v>28.671299999999999</v>
      </c>
      <c r="G243" s="87">
        <f t="shared" ref="G243:G247" si="80">I243+K243+M243+O243</f>
        <v>6.4725720000000013</v>
      </c>
      <c r="H243" s="87">
        <v>0.46033570799999995</v>
      </c>
      <c r="I243" s="87">
        <v>0.12681111599999997</v>
      </c>
      <c r="J243" s="87">
        <v>0.12681111599999997</v>
      </c>
      <c r="K243" s="87">
        <v>1.6181430000000003</v>
      </c>
      <c r="L243" s="87">
        <v>0.16125103200000004</v>
      </c>
      <c r="M243" s="87">
        <v>1.6181430000000003</v>
      </c>
      <c r="N243" s="87">
        <f t="shared" si="69"/>
        <v>0.17227355999999991</v>
      </c>
      <c r="O243" s="87">
        <v>3.1094748840000004</v>
      </c>
      <c r="P243" s="87"/>
      <c r="Q243" s="87">
        <f>G243-H243</f>
        <v>6.0122362920000016</v>
      </c>
      <c r="R243" s="87">
        <f>G243-H243</f>
        <v>6.0122362920000016</v>
      </c>
      <c r="S243" s="87"/>
      <c r="T243" s="87"/>
    </row>
    <row r="244" spans="1:20" ht="20.25" customHeight="1" x14ac:dyDescent="0.25">
      <c r="A244" s="171" t="s">
        <v>899</v>
      </c>
      <c r="B244" s="84" t="s">
        <v>564</v>
      </c>
      <c r="C244" s="171" t="s">
        <v>2080</v>
      </c>
      <c r="D244" s="87">
        <v>7.2595559999999999</v>
      </c>
      <c r="E244" s="87">
        <v>0</v>
      </c>
      <c r="F244" s="87">
        <v>7.2595559999999999</v>
      </c>
      <c r="G244" s="87">
        <f t="shared" si="80"/>
        <v>0.58650000000000002</v>
      </c>
      <c r="H244" s="87">
        <v>4.1712468000000003E-2</v>
      </c>
      <c r="I244" s="87">
        <v>1.1490756E-2</v>
      </c>
      <c r="J244" s="87">
        <v>1.1490756E-2</v>
      </c>
      <c r="K244" s="87">
        <v>0.14662500000000001</v>
      </c>
      <c r="L244" s="87">
        <v>1.4611463999999999E-2</v>
      </c>
      <c r="M244" s="87">
        <v>0.14662500000000001</v>
      </c>
      <c r="N244" s="87">
        <f t="shared" si="69"/>
        <v>1.5610248000000005E-2</v>
      </c>
      <c r="O244" s="87">
        <v>0.28175924400000002</v>
      </c>
      <c r="P244" s="87"/>
      <c r="Q244" s="87">
        <f>G244-H244</f>
        <v>0.54478753199999996</v>
      </c>
      <c r="R244" s="87">
        <f>G244-H244</f>
        <v>0.54478753199999996</v>
      </c>
      <c r="S244" s="87"/>
      <c r="T244" s="87"/>
    </row>
    <row r="245" spans="1:20" ht="81.2" customHeight="1" x14ac:dyDescent="0.25">
      <c r="A245" s="171" t="s">
        <v>899</v>
      </c>
      <c r="B245" s="84" t="s">
        <v>1668</v>
      </c>
      <c r="C245" s="171" t="s">
        <v>2081</v>
      </c>
      <c r="D245" s="87">
        <v>0</v>
      </c>
      <c r="E245" s="87">
        <v>0</v>
      </c>
      <c r="F245" s="87">
        <v>0</v>
      </c>
      <c r="G245" s="87">
        <f t="shared" si="80"/>
        <v>0</v>
      </c>
      <c r="H245" s="87">
        <v>0.64739999000000004</v>
      </c>
      <c r="I245" s="87">
        <v>0</v>
      </c>
      <c r="J245" s="87">
        <v>0</v>
      </c>
      <c r="K245" s="87">
        <v>0</v>
      </c>
      <c r="L245" s="87">
        <v>0</v>
      </c>
      <c r="M245" s="87">
        <v>0</v>
      </c>
      <c r="N245" s="87">
        <f t="shared" si="69"/>
        <v>0.64739999000000004</v>
      </c>
      <c r="O245" s="87"/>
      <c r="P245" s="87"/>
      <c r="Q245" s="87">
        <f>G245-H245</f>
        <v>-0.64739999000000004</v>
      </c>
      <c r="R245" s="87">
        <f>G245-H245</f>
        <v>-0.64739999000000004</v>
      </c>
      <c r="S245" s="87"/>
      <c r="T245" s="87"/>
    </row>
    <row r="246" spans="1:20" ht="81.2" customHeight="1" x14ac:dyDescent="0.25">
      <c r="A246" s="171" t="s">
        <v>899</v>
      </c>
      <c r="B246" s="84" t="s">
        <v>1669</v>
      </c>
      <c r="C246" s="171" t="s">
        <v>2082</v>
      </c>
      <c r="D246" s="87">
        <v>0</v>
      </c>
      <c r="E246" s="87">
        <v>0</v>
      </c>
      <c r="F246" s="87">
        <v>0</v>
      </c>
      <c r="G246" s="87">
        <f t="shared" si="80"/>
        <v>0</v>
      </c>
      <c r="H246" s="87">
        <v>1.2500683800000001</v>
      </c>
      <c r="I246" s="87">
        <v>0</v>
      </c>
      <c r="J246" s="87">
        <v>0</v>
      </c>
      <c r="K246" s="87">
        <v>0</v>
      </c>
      <c r="L246" s="87">
        <v>0</v>
      </c>
      <c r="M246" s="87">
        <v>0</v>
      </c>
      <c r="N246" s="87">
        <f t="shared" si="69"/>
        <v>1.2500683800000001</v>
      </c>
      <c r="O246" s="87"/>
      <c r="P246" s="87"/>
      <c r="Q246" s="87">
        <f>G246-H246</f>
        <v>-1.2500683800000001</v>
      </c>
      <c r="R246" s="87">
        <f>G246-H246</f>
        <v>-1.2500683800000001</v>
      </c>
      <c r="S246" s="87"/>
      <c r="T246" s="87"/>
    </row>
    <row r="247" spans="1:20" ht="60.75" customHeight="1" x14ac:dyDescent="0.25">
      <c r="A247" s="171" t="s">
        <v>2791</v>
      </c>
      <c r="B247" s="170" t="s">
        <v>1670</v>
      </c>
      <c r="C247" s="171" t="s">
        <v>2083</v>
      </c>
      <c r="D247" s="87">
        <v>0.21976799999999999</v>
      </c>
      <c r="E247" s="87">
        <v>0</v>
      </c>
      <c r="F247" s="87">
        <v>0.21976799999999996</v>
      </c>
      <c r="G247" s="87">
        <f t="shared" si="80"/>
        <v>0.12228</v>
      </c>
      <c r="H247" s="87">
        <v>1.6248840000000003E-3</v>
      </c>
      <c r="I247" s="87">
        <v>0.12228</v>
      </c>
      <c r="J247" s="87">
        <v>1.6248840000000001E-3</v>
      </c>
      <c r="K247" s="87">
        <v>0</v>
      </c>
      <c r="L247" s="87">
        <v>0</v>
      </c>
      <c r="M247" s="87">
        <v>0</v>
      </c>
      <c r="N247" s="87">
        <f t="shared" si="69"/>
        <v>2.1684043449710089E-19</v>
      </c>
      <c r="O247" s="87">
        <v>0</v>
      </c>
      <c r="P247" s="87"/>
      <c r="Q247" s="87">
        <f>G247-H247</f>
        <v>0.12065511599999999</v>
      </c>
      <c r="R247" s="87">
        <f>G247-H247</f>
        <v>0.12065511599999999</v>
      </c>
      <c r="S247" s="87"/>
      <c r="T247" s="166"/>
    </row>
    <row r="248" spans="1:20" x14ac:dyDescent="0.25">
      <c r="A248" s="210"/>
      <c r="B248" s="211" t="s">
        <v>103</v>
      </c>
      <c r="C248" s="210"/>
      <c r="D248" s="166">
        <f t="shared" ref="D248:S248" si="81">SUM(D249)</f>
        <v>0</v>
      </c>
      <c r="E248" s="166">
        <f t="shared" si="81"/>
        <v>0</v>
      </c>
      <c r="F248" s="166">
        <f t="shared" si="81"/>
        <v>0</v>
      </c>
      <c r="G248" s="166">
        <f t="shared" si="81"/>
        <v>0</v>
      </c>
      <c r="H248" s="166">
        <f t="shared" si="81"/>
        <v>1.3717237200000001</v>
      </c>
      <c r="I248" s="166">
        <f t="shared" si="81"/>
        <v>0</v>
      </c>
      <c r="J248" s="166">
        <f t="shared" si="81"/>
        <v>0</v>
      </c>
      <c r="K248" s="166">
        <f t="shared" si="81"/>
        <v>0</v>
      </c>
      <c r="L248" s="166">
        <f t="shared" si="81"/>
        <v>0</v>
      </c>
      <c r="M248" s="166">
        <f t="shared" si="81"/>
        <v>0</v>
      </c>
      <c r="N248" s="166">
        <f t="shared" si="81"/>
        <v>1.3717237200000001</v>
      </c>
      <c r="O248" s="166">
        <f t="shared" si="81"/>
        <v>0</v>
      </c>
      <c r="P248" s="166">
        <f t="shared" si="81"/>
        <v>0</v>
      </c>
      <c r="Q248" s="166">
        <f t="shared" si="81"/>
        <v>-1.3717237200000001</v>
      </c>
      <c r="R248" s="166">
        <f t="shared" si="81"/>
        <v>-1.3717237200000001</v>
      </c>
      <c r="S248" s="166">
        <f t="shared" si="81"/>
        <v>0</v>
      </c>
      <c r="T248" s="87"/>
    </row>
    <row r="249" spans="1:20" ht="47.25" x14ac:dyDescent="0.25">
      <c r="A249" s="171" t="s">
        <v>899</v>
      </c>
      <c r="B249" s="84" t="s">
        <v>1671</v>
      </c>
      <c r="C249" s="171" t="s">
        <v>2084</v>
      </c>
      <c r="D249" s="87">
        <v>0</v>
      </c>
      <c r="E249" s="87">
        <v>0</v>
      </c>
      <c r="F249" s="87">
        <v>0</v>
      </c>
      <c r="G249" s="87">
        <f>I249+K249+M249+O249</f>
        <v>0</v>
      </c>
      <c r="H249" s="87">
        <v>1.3717237200000001</v>
      </c>
      <c r="I249" s="87">
        <v>0</v>
      </c>
      <c r="J249" s="87">
        <v>0</v>
      </c>
      <c r="K249" s="87">
        <v>0</v>
      </c>
      <c r="L249" s="87">
        <v>0</v>
      </c>
      <c r="M249" s="87">
        <v>0</v>
      </c>
      <c r="N249" s="87">
        <f t="shared" si="69"/>
        <v>1.3717237200000001</v>
      </c>
      <c r="O249" s="87"/>
      <c r="P249" s="87"/>
      <c r="Q249" s="87">
        <f>G249-H249</f>
        <v>-1.3717237200000001</v>
      </c>
      <c r="R249" s="87">
        <f>G249-H249</f>
        <v>-1.3717237200000001</v>
      </c>
      <c r="S249" s="87"/>
      <c r="T249" s="87"/>
    </row>
    <row r="250" spans="1:20" x14ac:dyDescent="0.25">
      <c r="A250" s="210"/>
      <c r="B250" s="211" t="s">
        <v>56</v>
      </c>
      <c r="C250" s="210"/>
      <c r="D250" s="166">
        <f t="shared" ref="D250:S250" si="82">SUM(D251:D264)</f>
        <v>163.32039600000002</v>
      </c>
      <c r="E250" s="166">
        <f t="shared" si="82"/>
        <v>0</v>
      </c>
      <c r="F250" s="166">
        <f t="shared" si="82"/>
        <v>163.32039600000002</v>
      </c>
      <c r="G250" s="166">
        <f t="shared" si="82"/>
        <v>39.479567446320345</v>
      </c>
      <c r="H250" s="166">
        <f t="shared" si="82"/>
        <v>11.831923037999999</v>
      </c>
      <c r="I250" s="166">
        <f t="shared" si="82"/>
        <v>1.2107053679999997</v>
      </c>
      <c r="J250" s="166">
        <f t="shared" si="82"/>
        <v>1.064797368</v>
      </c>
      <c r="K250" s="166">
        <f t="shared" si="82"/>
        <v>9.6671829895800876</v>
      </c>
      <c r="L250" s="166">
        <f t="shared" si="82"/>
        <v>2.2017091199999999</v>
      </c>
      <c r="M250" s="166">
        <f t="shared" si="82"/>
        <v>11.179019081580087</v>
      </c>
      <c r="N250" s="166">
        <f t="shared" si="82"/>
        <v>8.5654165499999984</v>
      </c>
      <c r="O250" s="166">
        <f t="shared" si="82"/>
        <v>17.422660007160175</v>
      </c>
      <c r="P250" s="166">
        <f t="shared" si="82"/>
        <v>0</v>
      </c>
      <c r="Q250" s="166">
        <f t="shared" si="82"/>
        <v>27.64764440832035</v>
      </c>
      <c r="R250" s="166">
        <f t="shared" si="82"/>
        <v>27.64764440832035</v>
      </c>
      <c r="S250" s="166">
        <f t="shared" si="82"/>
        <v>0</v>
      </c>
      <c r="T250" s="87"/>
    </row>
    <row r="251" spans="1:20" ht="121.5" customHeight="1" x14ac:dyDescent="0.25">
      <c r="A251" s="171" t="s">
        <v>899</v>
      </c>
      <c r="B251" s="84" t="s">
        <v>565</v>
      </c>
      <c r="C251" s="171" t="s">
        <v>2085</v>
      </c>
      <c r="D251" s="87">
        <v>9.5272199999999998</v>
      </c>
      <c r="E251" s="87">
        <v>0</v>
      </c>
      <c r="F251" s="87">
        <v>9.5272199999999998</v>
      </c>
      <c r="G251" s="87">
        <f t="shared" ref="G251:G264" si="83">I251+K251+M251+O251</f>
        <v>1.2E-2</v>
      </c>
      <c r="H251" s="87">
        <v>0.64816247000000005</v>
      </c>
      <c r="I251" s="87">
        <v>2.35116E-4</v>
      </c>
      <c r="J251" s="87">
        <v>2.35116E-4</v>
      </c>
      <c r="K251" s="87">
        <v>3.0000000000000001E-3</v>
      </c>
      <c r="L251" s="87">
        <v>2.9893199999999996E-4</v>
      </c>
      <c r="M251" s="87">
        <v>3.0000000000000001E-3</v>
      </c>
      <c r="N251" s="87">
        <f t="shared" si="69"/>
        <v>0.64762842200000004</v>
      </c>
      <c r="O251" s="87">
        <v>5.7648839999999996E-3</v>
      </c>
      <c r="P251" s="87"/>
      <c r="Q251" s="87">
        <f t="shared" ref="Q251:Q264" si="84">G251-H251</f>
        <v>-0.63616247000000004</v>
      </c>
      <c r="R251" s="87">
        <f t="shared" ref="R251:R264" si="85">G251-H251</f>
        <v>-0.63616247000000004</v>
      </c>
      <c r="S251" s="87"/>
      <c r="T251" s="87"/>
    </row>
    <row r="252" spans="1:20" ht="101.25" customHeight="1" x14ac:dyDescent="0.25">
      <c r="A252" s="171" t="s">
        <v>899</v>
      </c>
      <c r="B252" s="84" t="s">
        <v>566</v>
      </c>
      <c r="C252" s="171" t="s">
        <v>2086</v>
      </c>
      <c r="D252" s="87">
        <v>28.003883999999996</v>
      </c>
      <c r="E252" s="87">
        <v>0</v>
      </c>
      <c r="F252" s="87">
        <v>28.003884000000003</v>
      </c>
      <c r="G252" s="87">
        <f t="shared" si="83"/>
        <v>1.2E-2</v>
      </c>
      <c r="H252" s="87">
        <v>1.75600902</v>
      </c>
      <c r="I252" s="87">
        <v>2.35116E-4</v>
      </c>
      <c r="J252" s="87">
        <v>2.35116E-4</v>
      </c>
      <c r="K252" s="87">
        <v>3.0000000000000001E-3</v>
      </c>
      <c r="L252" s="87">
        <v>2.9893199999999996E-4</v>
      </c>
      <c r="M252" s="87">
        <v>3.0000000000000001E-3</v>
      </c>
      <c r="N252" s="87">
        <f t="shared" si="69"/>
        <v>1.755474972</v>
      </c>
      <c r="O252" s="87">
        <v>5.7648839999999996E-3</v>
      </c>
      <c r="P252" s="87"/>
      <c r="Q252" s="87">
        <f t="shared" si="84"/>
        <v>-1.74400902</v>
      </c>
      <c r="R252" s="87">
        <f t="shared" si="85"/>
        <v>-1.74400902</v>
      </c>
      <c r="S252" s="87"/>
      <c r="T252" s="87"/>
    </row>
    <row r="253" spans="1:20" ht="20.25" customHeight="1" x14ac:dyDescent="0.25">
      <c r="A253" s="171" t="s">
        <v>899</v>
      </c>
      <c r="B253" s="84" t="s">
        <v>567</v>
      </c>
      <c r="C253" s="171" t="s">
        <v>2087</v>
      </c>
      <c r="D253" s="87">
        <v>11.691564</v>
      </c>
      <c r="E253" s="87">
        <v>0</v>
      </c>
      <c r="F253" s="87">
        <v>11.691563999999998</v>
      </c>
      <c r="G253" s="87">
        <f t="shared" si="83"/>
        <v>10.505015999999999</v>
      </c>
      <c r="H253" s="87">
        <v>5.0221079159999995</v>
      </c>
      <c r="I253" s="87">
        <v>0.205815048</v>
      </c>
      <c r="J253" s="87">
        <v>0.205815048</v>
      </c>
      <c r="K253" s="87">
        <v>2.6262539999999999</v>
      </c>
      <c r="L253" s="87">
        <v>0.26171125200000006</v>
      </c>
      <c r="M253" s="87">
        <v>2.6262539999999999</v>
      </c>
      <c r="N253" s="87">
        <f t="shared" si="69"/>
        <v>4.5545816159999992</v>
      </c>
      <c r="O253" s="87">
        <v>5.0466929519999999</v>
      </c>
      <c r="P253" s="87"/>
      <c r="Q253" s="87">
        <f t="shared" si="84"/>
        <v>5.482908084</v>
      </c>
      <c r="R253" s="87">
        <f t="shared" si="85"/>
        <v>5.482908084</v>
      </c>
      <c r="S253" s="87"/>
      <c r="T253" s="87"/>
    </row>
    <row r="254" spans="1:20" ht="81.2" customHeight="1" x14ac:dyDescent="0.25">
      <c r="A254" s="171" t="s">
        <v>899</v>
      </c>
      <c r="B254" s="84" t="s">
        <v>568</v>
      </c>
      <c r="C254" s="171" t="s">
        <v>2088</v>
      </c>
      <c r="D254" s="87">
        <v>48.015564000000005</v>
      </c>
      <c r="E254" s="87">
        <v>0</v>
      </c>
      <c r="F254" s="87">
        <v>48.015564000000005</v>
      </c>
      <c r="G254" s="87">
        <f t="shared" si="83"/>
        <v>12.002531446320354</v>
      </c>
      <c r="H254" s="87">
        <v>0.85363188000000001</v>
      </c>
      <c r="I254" s="87">
        <v>0.23515445999999998</v>
      </c>
      <c r="J254" s="87">
        <v>0.23515445999999998</v>
      </c>
      <c r="K254" s="87">
        <v>3.000632861580089</v>
      </c>
      <c r="L254" s="87">
        <v>0.29901882000000002</v>
      </c>
      <c r="M254" s="87">
        <v>3.000632861580089</v>
      </c>
      <c r="N254" s="87">
        <f t="shared" si="69"/>
        <v>0.31945860000000004</v>
      </c>
      <c r="O254" s="87">
        <v>5.7661112631601776</v>
      </c>
      <c r="P254" s="87"/>
      <c r="Q254" s="87">
        <f t="shared" si="84"/>
        <v>11.148899566320354</v>
      </c>
      <c r="R254" s="87">
        <f t="shared" si="85"/>
        <v>11.148899566320354</v>
      </c>
      <c r="S254" s="87"/>
      <c r="T254" s="87"/>
    </row>
    <row r="255" spans="1:20" ht="40.5" customHeight="1" x14ac:dyDescent="0.25">
      <c r="A255" s="171" t="s">
        <v>899</v>
      </c>
      <c r="B255" s="84" t="s">
        <v>364</v>
      </c>
      <c r="C255" s="171" t="s">
        <v>2089</v>
      </c>
      <c r="D255" s="87">
        <v>9.0768959999999996</v>
      </c>
      <c r="E255" s="87">
        <v>0</v>
      </c>
      <c r="F255" s="87">
        <v>9.0768959999999996</v>
      </c>
      <c r="G255" s="87">
        <f t="shared" si="83"/>
        <v>7.9185599999999994</v>
      </c>
      <c r="H255" s="87">
        <v>0.56317579200000001</v>
      </c>
      <c r="I255" s="87">
        <v>0.15514099199999998</v>
      </c>
      <c r="J255" s="87">
        <v>0.15514099199999998</v>
      </c>
      <c r="K255" s="87">
        <v>1.9796399999999998</v>
      </c>
      <c r="L255" s="87">
        <v>0.19727489999999998</v>
      </c>
      <c r="M255" s="87">
        <v>1.9796399999999998</v>
      </c>
      <c r="N255" s="87">
        <f t="shared" si="69"/>
        <v>0.21075990000000006</v>
      </c>
      <c r="O255" s="87">
        <v>3.8041390079999999</v>
      </c>
      <c r="P255" s="87"/>
      <c r="Q255" s="87">
        <f t="shared" si="84"/>
        <v>7.3553842079999994</v>
      </c>
      <c r="R255" s="87">
        <f t="shared" si="85"/>
        <v>7.3553842079999994</v>
      </c>
      <c r="S255" s="87"/>
      <c r="T255" s="87"/>
    </row>
    <row r="256" spans="1:20" ht="60.75" customHeight="1" x14ac:dyDescent="0.25">
      <c r="A256" s="171" t="s">
        <v>2791</v>
      </c>
      <c r="B256" s="84" t="s">
        <v>1672</v>
      </c>
      <c r="C256" s="171" t="s">
        <v>2090</v>
      </c>
      <c r="D256" s="87">
        <v>45.999348000000005</v>
      </c>
      <c r="E256" s="87">
        <v>0</v>
      </c>
      <c r="F256" s="87">
        <v>45.999348000000005</v>
      </c>
      <c r="G256" s="87">
        <f t="shared" si="83"/>
        <v>1.2E-2</v>
      </c>
      <c r="H256" s="87">
        <v>0.48302624</v>
      </c>
      <c r="I256" s="87">
        <v>2.35116E-4</v>
      </c>
      <c r="J256" s="87">
        <v>2.35116E-4</v>
      </c>
      <c r="K256" s="87">
        <v>3.0000000000000001E-3</v>
      </c>
      <c r="L256" s="87">
        <v>0.48247173200000004</v>
      </c>
      <c r="M256" s="87">
        <v>3.0000000000000001E-3</v>
      </c>
      <c r="N256" s="87">
        <f t="shared" si="69"/>
        <v>3.1939199999997392E-4</v>
      </c>
      <c r="O256" s="87">
        <v>5.7648839999999996E-3</v>
      </c>
      <c r="P256" s="87"/>
      <c r="Q256" s="87">
        <f t="shared" si="84"/>
        <v>-0.47102623999999998</v>
      </c>
      <c r="R256" s="87">
        <f t="shared" si="85"/>
        <v>-0.47102623999999998</v>
      </c>
      <c r="S256" s="87"/>
      <c r="T256" s="87"/>
    </row>
    <row r="257" spans="1:20" ht="121.5" customHeight="1" x14ac:dyDescent="0.25">
      <c r="A257" s="171" t="s">
        <v>899</v>
      </c>
      <c r="B257" s="84" t="s">
        <v>1673</v>
      </c>
      <c r="C257" s="171" t="s">
        <v>2091</v>
      </c>
      <c r="D257" s="87">
        <v>0.46832399999999996</v>
      </c>
      <c r="E257" s="87">
        <v>0</v>
      </c>
      <c r="F257" s="87">
        <v>0.46832399999999996</v>
      </c>
      <c r="G257" s="87">
        <f t="shared" si="83"/>
        <v>0.44595599999999996</v>
      </c>
      <c r="H257" s="87">
        <v>0.30004799999999998</v>
      </c>
      <c r="I257" s="87">
        <v>0.44595599999999996</v>
      </c>
      <c r="J257" s="87">
        <v>0.30004799999999998</v>
      </c>
      <c r="K257" s="87">
        <v>0</v>
      </c>
      <c r="L257" s="87">
        <v>0</v>
      </c>
      <c r="M257" s="87">
        <v>0</v>
      </c>
      <c r="N257" s="87">
        <f t="shared" si="69"/>
        <v>0</v>
      </c>
      <c r="O257" s="87">
        <v>0</v>
      </c>
      <c r="P257" s="87"/>
      <c r="Q257" s="87">
        <f t="shared" si="84"/>
        <v>0.14590799999999998</v>
      </c>
      <c r="R257" s="87">
        <f t="shared" si="85"/>
        <v>0.14590799999999998</v>
      </c>
      <c r="S257" s="87"/>
      <c r="T257" s="87"/>
    </row>
    <row r="258" spans="1:20" ht="40.5" customHeight="1" x14ac:dyDescent="0.25">
      <c r="A258" s="171" t="s">
        <v>2791</v>
      </c>
      <c r="B258" s="170" t="s">
        <v>1674</v>
      </c>
      <c r="C258" s="171" t="s">
        <v>2092</v>
      </c>
      <c r="D258" s="87">
        <v>0.85907999999999995</v>
      </c>
      <c r="E258" s="87">
        <v>0</v>
      </c>
      <c r="F258" s="87">
        <v>0.85907999999999995</v>
      </c>
      <c r="G258" s="87">
        <f t="shared" si="83"/>
        <v>0.61258800000000002</v>
      </c>
      <c r="H258" s="87">
        <v>0.63530349400000008</v>
      </c>
      <c r="I258" s="87">
        <v>1.2001871999999998E-2</v>
      </c>
      <c r="J258" s="87">
        <v>1.2001871999999998E-2</v>
      </c>
      <c r="K258" s="87">
        <v>0.600586128</v>
      </c>
      <c r="L258" s="87">
        <v>0.62330162200000006</v>
      </c>
      <c r="M258" s="87">
        <v>0</v>
      </c>
      <c r="N258" s="87">
        <f t="shared" si="69"/>
        <v>0</v>
      </c>
      <c r="O258" s="87">
        <v>0</v>
      </c>
      <c r="P258" s="87"/>
      <c r="Q258" s="87">
        <f t="shared" si="84"/>
        <v>-2.2715494000000058E-2</v>
      </c>
      <c r="R258" s="87">
        <f t="shared" si="85"/>
        <v>-2.2715494000000058E-2</v>
      </c>
      <c r="S258" s="87"/>
      <c r="T258" s="166"/>
    </row>
    <row r="259" spans="1:20" ht="60.75" customHeight="1" x14ac:dyDescent="0.25">
      <c r="A259" s="171" t="s">
        <v>2791</v>
      </c>
      <c r="B259" s="84" t="s">
        <v>1675</v>
      </c>
      <c r="C259" s="171" t="s">
        <v>2093</v>
      </c>
      <c r="D259" s="87">
        <v>7.5238799999999992</v>
      </c>
      <c r="E259" s="87">
        <v>0</v>
      </c>
      <c r="F259" s="87">
        <v>7.5238799999999992</v>
      </c>
      <c r="G259" s="87">
        <f t="shared" si="83"/>
        <v>5.8042799999999986</v>
      </c>
      <c r="H259" s="87">
        <v>1.051981888</v>
      </c>
      <c r="I259" s="87">
        <v>0.11371786800000001</v>
      </c>
      <c r="J259" s="87">
        <v>0.11371786800000001</v>
      </c>
      <c r="K259" s="87">
        <v>1.4510699999999999</v>
      </c>
      <c r="L259" s="87">
        <v>0.144601908</v>
      </c>
      <c r="M259" s="87">
        <v>1.4510699999999999</v>
      </c>
      <c r="N259" s="87">
        <f t="shared" si="69"/>
        <v>0.79366211200000003</v>
      </c>
      <c r="O259" s="87">
        <v>2.7884221319999991</v>
      </c>
      <c r="P259" s="87"/>
      <c r="Q259" s="87">
        <f t="shared" si="84"/>
        <v>4.7522981119999983</v>
      </c>
      <c r="R259" s="87">
        <f t="shared" si="85"/>
        <v>4.7522981119999983</v>
      </c>
      <c r="S259" s="87"/>
      <c r="T259" s="87"/>
    </row>
    <row r="260" spans="1:20" ht="40.5" customHeight="1" x14ac:dyDescent="0.25">
      <c r="A260" s="171" t="s">
        <v>899</v>
      </c>
      <c r="B260" s="84" t="s">
        <v>569</v>
      </c>
      <c r="C260" s="171" t="s">
        <v>2094</v>
      </c>
      <c r="D260" s="87">
        <v>2.154636</v>
      </c>
      <c r="E260" s="87">
        <v>0</v>
      </c>
      <c r="F260" s="87">
        <v>2.154636</v>
      </c>
      <c r="G260" s="87">
        <f t="shared" si="83"/>
        <v>2.154636</v>
      </c>
      <c r="H260" s="87">
        <v>0.25561633800000005</v>
      </c>
      <c r="I260" s="87">
        <v>4.2213779999999999E-2</v>
      </c>
      <c r="J260" s="87">
        <v>4.2213779999999999E-2</v>
      </c>
      <c r="K260" s="87">
        <v>0</v>
      </c>
      <c r="L260" s="87">
        <v>0.192731022</v>
      </c>
      <c r="M260" s="87">
        <v>2.11242222</v>
      </c>
      <c r="N260" s="87">
        <f t="shared" si="69"/>
        <v>2.0671536000000046E-2</v>
      </c>
      <c r="O260" s="87">
        <v>0</v>
      </c>
      <c r="P260" s="87"/>
      <c r="Q260" s="87">
        <f t="shared" si="84"/>
        <v>1.8990196619999999</v>
      </c>
      <c r="R260" s="87">
        <f t="shared" si="85"/>
        <v>1.8990196619999999</v>
      </c>
      <c r="S260" s="87"/>
      <c r="T260" s="87"/>
    </row>
    <row r="261" spans="1:20" ht="81.2" customHeight="1" x14ac:dyDescent="0.25">
      <c r="A261" s="171" t="s">
        <v>899</v>
      </c>
      <c r="B261" s="84" t="s">
        <v>1676</v>
      </c>
      <c r="C261" s="171" t="s">
        <v>2095</v>
      </c>
      <c r="D261" s="87">
        <v>0</v>
      </c>
      <c r="E261" s="87">
        <v>0</v>
      </c>
      <c r="F261" s="87">
        <v>0</v>
      </c>
      <c r="G261" s="87">
        <f t="shared" si="83"/>
        <v>0</v>
      </c>
      <c r="H261" s="87">
        <v>0.26285999999999998</v>
      </c>
      <c r="I261" s="87">
        <v>0</v>
      </c>
      <c r="J261" s="87">
        <v>0</v>
      </c>
      <c r="K261" s="87">
        <v>0</v>
      </c>
      <c r="L261" s="87">
        <v>0</v>
      </c>
      <c r="M261" s="87">
        <v>0</v>
      </c>
      <c r="N261" s="87">
        <f t="shared" si="69"/>
        <v>0.26285999999999998</v>
      </c>
      <c r="O261" s="87"/>
      <c r="P261" s="87"/>
      <c r="Q261" s="87">
        <f t="shared" si="84"/>
        <v>-0.26285999999999998</v>
      </c>
      <c r="R261" s="87">
        <f t="shared" si="85"/>
        <v>-0.26285999999999998</v>
      </c>
      <c r="S261" s="87"/>
      <c r="T261" s="87"/>
    </row>
    <row r="262" spans="1:20" ht="81.2" customHeight="1" x14ac:dyDescent="0.25">
      <c r="A262" s="171" t="s">
        <v>2791</v>
      </c>
      <c r="B262" s="84" t="s">
        <v>1677</v>
      </c>
      <c r="C262" s="171" t="s">
        <v>2096</v>
      </c>
      <c r="D262" s="87">
        <v>0</v>
      </c>
      <c r="E262" s="87">
        <v>0</v>
      </c>
      <c r="F262" s="87">
        <v>0</v>
      </c>
      <c r="G262" s="87">
        <f t="shared" si="83"/>
        <v>0</v>
      </c>
      <c r="H262" s="87">
        <v>0</v>
      </c>
      <c r="I262" s="87">
        <v>0</v>
      </c>
      <c r="J262" s="87">
        <v>0</v>
      </c>
      <c r="K262" s="87">
        <v>0</v>
      </c>
      <c r="L262" s="87">
        <v>0</v>
      </c>
      <c r="M262" s="87">
        <v>0</v>
      </c>
      <c r="N262" s="87">
        <f t="shared" si="69"/>
        <v>0</v>
      </c>
      <c r="O262" s="87"/>
      <c r="P262" s="87"/>
      <c r="Q262" s="87">
        <f t="shared" si="84"/>
        <v>0</v>
      </c>
      <c r="R262" s="87">
        <f t="shared" si="85"/>
        <v>0</v>
      </c>
      <c r="S262" s="87"/>
      <c r="T262" s="87"/>
    </row>
    <row r="263" spans="1:20" ht="60.75" customHeight="1" x14ac:dyDescent="0.25">
      <c r="A263" s="171" t="s">
        <v>2791</v>
      </c>
      <c r="B263" s="84" t="s">
        <v>1678</v>
      </c>
      <c r="C263" s="171" t="s">
        <v>2097</v>
      </c>
      <c r="D263" s="87">
        <v>0</v>
      </c>
      <c r="E263" s="87">
        <v>0</v>
      </c>
      <c r="F263" s="87">
        <v>0</v>
      </c>
      <c r="G263" s="87">
        <f t="shared" si="83"/>
        <v>0</v>
      </c>
      <c r="H263" s="87">
        <v>0</v>
      </c>
      <c r="I263" s="87">
        <v>0</v>
      </c>
      <c r="J263" s="87">
        <v>0</v>
      </c>
      <c r="K263" s="87">
        <v>0</v>
      </c>
      <c r="L263" s="87">
        <v>0</v>
      </c>
      <c r="M263" s="87">
        <v>0</v>
      </c>
      <c r="N263" s="87">
        <f t="shared" si="69"/>
        <v>0</v>
      </c>
      <c r="O263" s="87"/>
      <c r="P263" s="87"/>
      <c r="Q263" s="87">
        <f t="shared" si="84"/>
        <v>0</v>
      </c>
      <c r="R263" s="87">
        <f t="shared" si="85"/>
        <v>0</v>
      </c>
      <c r="S263" s="87"/>
      <c r="T263" s="87"/>
    </row>
    <row r="264" spans="1:20" ht="81.2" customHeight="1" x14ac:dyDescent="0.25">
      <c r="A264" s="171" t="s">
        <v>2791</v>
      </c>
      <c r="B264" s="84" t="s">
        <v>919</v>
      </c>
      <c r="C264" s="171" t="s">
        <v>2098</v>
      </c>
      <c r="D264" s="87">
        <v>0</v>
      </c>
      <c r="E264" s="87">
        <v>0</v>
      </c>
      <c r="F264" s="87">
        <v>0</v>
      </c>
      <c r="G264" s="87">
        <f t="shared" si="83"/>
        <v>0</v>
      </c>
      <c r="H264" s="87">
        <v>0</v>
      </c>
      <c r="I264" s="87">
        <v>0</v>
      </c>
      <c r="J264" s="87">
        <v>0</v>
      </c>
      <c r="K264" s="87">
        <v>0</v>
      </c>
      <c r="L264" s="87">
        <v>0</v>
      </c>
      <c r="M264" s="87">
        <v>0</v>
      </c>
      <c r="N264" s="87">
        <f t="shared" si="69"/>
        <v>0</v>
      </c>
      <c r="O264" s="87">
        <v>0</v>
      </c>
      <c r="P264" s="87"/>
      <c r="Q264" s="87">
        <f t="shared" si="84"/>
        <v>0</v>
      </c>
      <c r="R264" s="87">
        <f t="shared" si="85"/>
        <v>0</v>
      </c>
      <c r="S264" s="87"/>
      <c r="T264" s="87"/>
    </row>
    <row r="265" spans="1:20" x14ac:dyDescent="0.25">
      <c r="A265" s="210"/>
      <c r="B265" s="211" t="s">
        <v>57</v>
      </c>
      <c r="C265" s="210"/>
      <c r="D265" s="166">
        <f t="shared" ref="D265:S265" si="86">SUM(D266:D270)</f>
        <v>1.8020159999999996</v>
      </c>
      <c r="E265" s="166">
        <f t="shared" si="86"/>
        <v>0</v>
      </c>
      <c r="F265" s="166">
        <f t="shared" si="86"/>
        <v>1.8020159999999998</v>
      </c>
      <c r="G265" s="166">
        <f t="shared" si="86"/>
        <v>1.7900160000000001</v>
      </c>
      <c r="H265" s="166">
        <f t="shared" si="86"/>
        <v>3.0885221919999997</v>
      </c>
      <c r="I265" s="166">
        <f t="shared" si="86"/>
        <v>2.589468E-2</v>
      </c>
      <c r="J265" s="166">
        <f t="shared" si="86"/>
        <v>0.77349707999999984</v>
      </c>
      <c r="K265" s="166">
        <f t="shared" si="86"/>
        <v>0.46832399999999996</v>
      </c>
      <c r="L265" s="166">
        <f t="shared" si="86"/>
        <v>0.42352729200000028</v>
      </c>
      <c r="M265" s="166">
        <f t="shared" si="86"/>
        <v>1.2957973200000001</v>
      </c>
      <c r="N265" s="166">
        <f t="shared" si="86"/>
        <v>1.8914978200000001</v>
      </c>
      <c r="O265" s="166">
        <f t="shared" si="86"/>
        <v>0</v>
      </c>
      <c r="P265" s="166">
        <f t="shared" si="86"/>
        <v>0</v>
      </c>
      <c r="Q265" s="166">
        <f t="shared" si="86"/>
        <v>-1.2985061920000001</v>
      </c>
      <c r="R265" s="166">
        <f t="shared" si="86"/>
        <v>-1.2985061920000001</v>
      </c>
      <c r="S265" s="166">
        <f t="shared" si="86"/>
        <v>0</v>
      </c>
      <c r="T265" s="87"/>
    </row>
    <row r="266" spans="1:20" ht="81.2" customHeight="1" x14ac:dyDescent="0.25">
      <c r="A266" s="171" t="s">
        <v>899</v>
      </c>
      <c r="B266" s="170" t="s">
        <v>570</v>
      </c>
      <c r="C266" s="171" t="s">
        <v>2099</v>
      </c>
      <c r="D266" s="87">
        <v>1.3336919999999997</v>
      </c>
      <c r="E266" s="87">
        <v>0</v>
      </c>
      <c r="F266" s="87">
        <v>1.3336919999999999</v>
      </c>
      <c r="G266" s="87">
        <f t="shared" ref="G266:G270" si="87">I266+K266+M266+O266</f>
        <v>1.3216920000000001</v>
      </c>
      <c r="H266" s="87">
        <v>1.1005773299999999</v>
      </c>
      <c r="I266" s="87">
        <v>2.589468E-2</v>
      </c>
      <c r="J266" s="87">
        <v>2.589468E-2</v>
      </c>
      <c r="K266" s="87">
        <v>0</v>
      </c>
      <c r="L266" s="87">
        <v>3.2927291999999997E-2</v>
      </c>
      <c r="M266" s="87">
        <v>1.2957973200000001</v>
      </c>
      <c r="N266" s="87">
        <f t="shared" si="69"/>
        <v>1.0417553580000001</v>
      </c>
      <c r="O266" s="87">
        <v>0</v>
      </c>
      <c r="P266" s="87"/>
      <c r="Q266" s="87">
        <f>G266-H266</f>
        <v>0.22111467000000018</v>
      </c>
      <c r="R266" s="87">
        <f>G266-H266</f>
        <v>0.22111467000000018</v>
      </c>
      <c r="S266" s="87"/>
      <c r="T266" s="166"/>
    </row>
    <row r="267" spans="1:20" ht="101.25" customHeight="1" x14ac:dyDescent="0.25">
      <c r="A267" s="171" t="s">
        <v>899</v>
      </c>
      <c r="B267" s="84" t="s">
        <v>571</v>
      </c>
      <c r="C267" s="171" t="s">
        <v>2100</v>
      </c>
      <c r="D267" s="87">
        <v>0.46832399999999996</v>
      </c>
      <c r="E267" s="87">
        <v>0</v>
      </c>
      <c r="F267" s="87">
        <v>0.46832399999999996</v>
      </c>
      <c r="G267" s="87">
        <f t="shared" si="87"/>
        <v>0.46832399999999996</v>
      </c>
      <c r="H267" s="87">
        <v>2.2801775999999999E-2</v>
      </c>
      <c r="I267" s="87">
        <v>0</v>
      </c>
      <c r="J267" s="87">
        <v>0</v>
      </c>
      <c r="K267" s="87">
        <v>0.46832399999999996</v>
      </c>
      <c r="L267" s="87">
        <v>0</v>
      </c>
      <c r="M267" s="87">
        <v>0</v>
      </c>
      <c r="N267" s="87">
        <f t="shared" si="69"/>
        <v>2.2801775999999999E-2</v>
      </c>
      <c r="O267" s="87">
        <v>0</v>
      </c>
      <c r="P267" s="87"/>
      <c r="Q267" s="87">
        <f>G267-H267</f>
        <v>0.44552222399999997</v>
      </c>
      <c r="R267" s="87">
        <f>G267-H267</f>
        <v>0.44552222399999997</v>
      </c>
      <c r="S267" s="87"/>
      <c r="T267" s="87"/>
    </row>
    <row r="268" spans="1:20" ht="101.25" customHeight="1" x14ac:dyDescent="0.25">
      <c r="A268" s="171" t="s">
        <v>899</v>
      </c>
      <c r="B268" s="84" t="s">
        <v>572</v>
      </c>
      <c r="C268" s="171" t="s">
        <v>2101</v>
      </c>
      <c r="D268" s="87">
        <v>0</v>
      </c>
      <c r="E268" s="87">
        <v>0</v>
      </c>
      <c r="F268" s="87">
        <v>0</v>
      </c>
      <c r="G268" s="87">
        <f t="shared" si="87"/>
        <v>0</v>
      </c>
      <c r="H268" s="87">
        <v>1.1579730960000001</v>
      </c>
      <c r="I268" s="87">
        <v>0</v>
      </c>
      <c r="J268" s="87">
        <v>0.74760239999999989</v>
      </c>
      <c r="K268" s="87">
        <v>0</v>
      </c>
      <c r="L268" s="87">
        <v>0.39060000000000028</v>
      </c>
      <c r="M268" s="87">
        <v>0</v>
      </c>
      <c r="N268" s="87">
        <f t="shared" si="69"/>
        <v>1.9770695999999921E-2</v>
      </c>
      <c r="O268" s="87">
        <v>0</v>
      </c>
      <c r="P268" s="87"/>
      <c r="Q268" s="87">
        <f>G268-H268</f>
        <v>-1.1579730960000001</v>
      </c>
      <c r="R268" s="87">
        <f>G268-H268</f>
        <v>-1.1579730960000001</v>
      </c>
      <c r="S268" s="87"/>
      <c r="T268" s="87"/>
    </row>
    <row r="269" spans="1:20" ht="121.5" customHeight="1" x14ac:dyDescent="0.25">
      <c r="A269" s="171" t="s">
        <v>899</v>
      </c>
      <c r="B269" s="84" t="s">
        <v>1679</v>
      </c>
      <c r="C269" s="171" t="s">
        <v>2102</v>
      </c>
      <c r="D269" s="87">
        <v>0</v>
      </c>
      <c r="E269" s="87">
        <v>0</v>
      </c>
      <c r="F269" s="87">
        <v>0</v>
      </c>
      <c r="G269" s="87">
        <f t="shared" si="87"/>
        <v>0</v>
      </c>
      <c r="H269" s="87">
        <v>0.52571999000000003</v>
      </c>
      <c r="I269" s="87">
        <v>0</v>
      </c>
      <c r="J269" s="87">
        <v>0</v>
      </c>
      <c r="K269" s="87">
        <v>0</v>
      </c>
      <c r="L269" s="87">
        <v>0</v>
      </c>
      <c r="M269" s="87">
        <v>0</v>
      </c>
      <c r="N269" s="87">
        <f t="shared" si="69"/>
        <v>0.52571999000000003</v>
      </c>
      <c r="O269" s="87"/>
      <c r="P269" s="87"/>
      <c r="Q269" s="87">
        <f>G269-H269</f>
        <v>-0.52571999000000003</v>
      </c>
      <c r="R269" s="87">
        <f>G269-H269</f>
        <v>-0.52571999000000003</v>
      </c>
      <c r="S269" s="87"/>
      <c r="T269" s="87"/>
    </row>
    <row r="270" spans="1:20" ht="101.25" customHeight="1" x14ac:dyDescent="0.25">
      <c r="A270" s="171" t="s">
        <v>899</v>
      </c>
      <c r="B270" s="84" t="s">
        <v>1680</v>
      </c>
      <c r="C270" s="171" t="s">
        <v>2103</v>
      </c>
      <c r="D270" s="87">
        <v>0</v>
      </c>
      <c r="E270" s="87">
        <v>0</v>
      </c>
      <c r="F270" s="87">
        <v>0</v>
      </c>
      <c r="G270" s="87">
        <f t="shared" si="87"/>
        <v>0</v>
      </c>
      <c r="H270" s="87">
        <v>0.28145000000000003</v>
      </c>
      <c r="I270" s="87">
        <v>0</v>
      </c>
      <c r="J270" s="87">
        <v>0</v>
      </c>
      <c r="K270" s="87">
        <v>0</v>
      </c>
      <c r="L270" s="87">
        <v>0</v>
      </c>
      <c r="M270" s="87">
        <v>0</v>
      </c>
      <c r="N270" s="87">
        <f t="shared" si="69"/>
        <v>0.28145000000000003</v>
      </c>
      <c r="O270" s="87"/>
      <c r="P270" s="87"/>
      <c r="Q270" s="87">
        <f>G270-H270</f>
        <v>-0.28145000000000003</v>
      </c>
      <c r="R270" s="87">
        <f>G270-H270</f>
        <v>-0.28145000000000003</v>
      </c>
      <c r="S270" s="87"/>
      <c r="T270" s="87"/>
    </row>
    <row r="271" spans="1:20" x14ac:dyDescent="0.25">
      <c r="A271" s="210"/>
      <c r="B271" s="211" t="s">
        <v>437</v>
      </c>
      <c r="C271" s="210"/>
      <c r="D271" s="166">
        <f t="shared" ref="D271:S271" si="88">SUM(D272:D280)</f>
        <v>10.350168</v>
      </c>
      <c r="E271" s="166">
        <f t="shared" si="88"/>
        <v>0</v>
      </c>
      <c r="F271" s="166">
        <f t="shared" si="88"/>
        <v>10.350168</v>
      </c>
      <c r="G271" s="166">
        <f t="shared" si="88"/>
        <v>8.356344</v>
      </c>
      <c r="H271" s="166">
        <f t="shared" si="88"/>
        <v>10.620065982</v>
      </c>
      <c r="I271" s="166">
        <f t="shared" si="88"/>
        <v>0.33531768399999995</v>
      </c>
      <c r="J271" s="166">
        <f t="shared" si="88"/>
        <v>0.33531768399999995</v>
      </c>
      <c r="K271" s="166">
        <f t="shared" si="88"/>
        <v>3.570316284</v>
      </c>
      <c r="L271" s="166">
        <f t="shared" si="88"/>
        <v>2.4865057360000002</v>
      </c>
      <c r="M271" s="166">
        <f t="shared" si="88"/>
        <v>2.504914028</v>
      </c>
      <c r="N271" s="166">
        <f t="shared" si="88"/>
        <v>7.7982425619999995</v>
      </c>
      <c r="O271" s="166">
        <f t="shared" si="88"/>
        <v>1.9457960039999997</v>
      </c>
      <c r="P271" s="166">
        <f t="shared" si="88"/>
        <v>0</v>
      </c>
      <c r="Q271" s="166">
        <f t="shared" si="88"/>
        <v>-2.2637219820000003</v>
      </c>
      <c r="R271" s="166">
        <f t="shared" si="88"/>
        <v>-2.2637219820000003</v>
      </c>
      <c r="S271" s="166">
        <f t="shared" si="88"/>
        <v>0</v>
      </c>
      <c r="T271" s="87"/>
    </row>
    <row r="272" spans="1:20" ht="81.2" customHeight="1" x14ac:dyDescent="0.25">
      <c r="A272" s="171" t="s">
        <v>2791</v>
      </c>
      <c r="B272" s="84" t="s">
        <v>573</v>
      </c>
      <c r="C272" s="171" t="s">
        <v>2104</v>
      </c>
      <c r="D272" s="87">
        <v>2.9559600000000001</v>
      </c>
      <c r="E272" s="87">
        <v>0</v>
      </c>
      <c r="F272" s="87">
        <v>2.9559600000000001</v>
      </c>
      <c r="G272" s="87">
        <f t="shared" ref="G272:G280" si="89">I272+K272+M272+O272</f>
        <v>2.73</v>
      </c>
      <c r="H272" s="87">
        <v>0.53555298399999995</v>
      </c>
      <c r="I272" s="87">
        <v>0.225085972</v>
      </c>
      <c r="J272" s="87">
        <v>0.225085972</v>
      </c>
      <c r="K272" s="87">
        <v>0</v>
      </c>
      <c r="L272" s="87">
        <v>6.8012423999999988E-2</v>
      </c>
      <c r="M272" s="87">
        <v>2.504914028</v>
      </c>
      <c r="N272" s="87">
        <f t="shared" si="69"/>
        <v>0.24245458799999994</v>
      </c>
      <c r="O272" s="87">
        <v>0</v>
      </c>
      <c r="P272" s="87"/>
      <c r="Q272" s="87">
        <f t="shared" ref="Q272:Q280" si="90">G272-H272</f>
        <v>2.1944470159999998</v>
      </c>
      <c r="R272" s="87">
        <f t="shared" ref="R272:R280" si="91">G272-H272</f>
        <v>2.1944470159999998</v>
      </c>
      <c r="S272" s="87"/>
      <c r="T272" s="87"/>
    </row>
    <row r="273" spans="1:20" ht="47.25" x14ac:dyDescent="0.25">
      <c r="A273" s="171" t="s">
        <v>2791</v>
      </c>
      <c r="B273" s="84" t="s">
        <v>574</v>
      </c>
      <c r="C273" s="171" t="s">
        <v>2105</v>
      </c>
      <c r="D273" s="87">
        <v>2.6886959999999998</v>
      </c>
      <c r="E273" s="87">
        <v>0</v>
      </c>
      <c r="F273" s="87">
        <v>2.6886959999999998</v>
      </c>
      <c r="G273" s="87">
        <f t="shared" si="89"/>
        <v>2.6552639999999998</v>
      </c>
      <c r="H273" s="87">
        <v>2.458663966</v>
      </c>
      <c r="I273" s="87">
        <v>5.2022099999999995E-2</v>
      </c>
      <c r="J273" s="87">
        <v>5.2022099999999995E-2</v>
      </c>
      <c r="K273" s="87">
        <v>2.6032419</v>
      </c>
      <c r="L273" s="87">
        <v>2.1096961460000001</v>
      </c>
      <c r="M273" s="87">
        <v>0</v>
      </c>
      <c r="N273" s="87">
        <f t="shared" si="69"/>
        <v>0.29694572000000008</v>
      </c>
      <c r="O273" s="87">
        <v>0</v>
      </c>
      <c r="P273" s="87"/>
      <c r="Q273" s="87">
        <f t="shared" si="90"/>
        <v>0.19660003399999981</v>
      </c>
      <c r="R273" s="87">
        <f t="shared" si="91"/>
        <v>0.19660003399999981</v>
      </c>
      <c r="S273" s="87"/>
      <c r="T273" s="87"/>
    </row>
    <row r="274" spans="1:20" ht="63" x14ac:dyDescent="0.25">
      <c r="A274" s="171" t="s">
        <v>2791</v>
      </c>
      <c r="B274" s="84" t="s">
        <v>575</v>
      </c>
      <c r="C274" s="171" t="s">
        <v>2106</v>
      </c>
      <c r="D274" s="87">
        <v>1.98468</v>
      </c>
      <c r="E274" s="87">
        <v>0</v>
      </c>
      <c r="F274" s="87">
        <v>1.98468</v>
      </c>
      <c r="G274" s="87">
        <f t="shared" si="89"/>
        <v>1.9846799999999998</v>
      </c>
      <c r="H274" s="87">
        <v>0.141152376</v>
      </c>
      <c r="I274" s="87">
        <v>3.8883995999999997E-2</v>
      </c>
      <c r="J274" s="87">
        <v>3.8883995999999997E-2</v>
      </c>
      <c r="K274" s="87">
        <v>0</v>
      </c>
      <c r="L274" s="87">
        <v>4.9444271999999991E-2</v>
      </c>
      <c r="M274" s="87">
        <v>0</v>
      </c>
      <c r="N274" s="87">
        <f t="shared" si="69"/>
        <v>5.2824108000000002E-2</v>
      </c>
      <c r="O274" s="87">
        <v>1.9457960039999997</v>
      </c>
      <c r="P274" s="87"/>
      <c r="Q274" s="87">
        <f t="shared" si="90"/>
        <v>1.8435276239999998</v>
      </c>
      <c r="R274" s="87">
        <f t="shared" si="91"/>
        <v>1.8435276239999998</v>
      </c>
      <c r="S274" s="87"/>
      <c r="T274" s="87"/>
    </row>
    <row r="275" spans="1:20" ht="101.25" customHeight="1" x14ac:dyDescent="0.25">
      <c r="A275" s="171" t="s">
        <v>899</v>
      </c>
      <c r="B275" s="170" t="s">
        <v>365</v>
      </c>
      <c r="C275" s="171" t="s">
        <v>2107</v>
      </c>
      <c r="D275" s="87">
        <v>2.7208320000000001</v>
      </c>
      <c r="E275" s="87">
        <v>0</v>
      </c>
      <c r="F275" s="87">
        <v>2.7208320000000001</v>
      </c>
      <c r="G275" s="87">
        <f t="shared" si="89"/>
        <v>0.98640000000000005</v>
      </c>
      <c r="H275" s="87">
        <v>1.393136288</v>
      </c>
      <c r="I275" s="87">
        <v>1.9325616E-2</v>
      </c>
      <c r="J275" s="87">
        <v>1.9325616E-2</v>
      </c>
      <c r="K275" s="87">
        <v>0.96707438400000001</v>
      </c>
      <c r="L275" s="87">
        <v>2.4574163999999999E-2</v>
      </c>
      <c r="M275" s="87">
        <v>0</v>
      </c>
      <c r="N275" s="87">
        <f t="shared" ref="N275:N338" si="92">H275-J275-L275</f>
        <v>1.3492365080000002</v>
      </c>
      <c r="O275" s="87">
        <v>0</v>
      </c>
      <c r="P275" s="87"/>
      <c r="Q275" s="87">
        <f t="shared" si="90"/>
        <v>-0.40673628799999995</v>
      </c>
      <c r="R275" s="87">
        <f t="shared" si="91"/>
        <v>-0.40673628799999995</v>
      </c>
      <c r="S275" s="87"/>
      <c r="T275" s="166"/>
    </row>
    <row r="276" spans="1:20" ht="47.25" x14ac:dyDescent="0.25">
      <c r="A276" s="171" t="s">
        <v>899</v>
      </c>
      <c r="B276" s="84" t="s">
        <v>1681</v>
      </c>
      <c r="C276" s="171" t="s">
        <v>2108</v>
      </c>
      <c r="D276" s="87">
        <v>0</v>
      </c>
      <c r="E276" s="87">
        <v>0</v>
      </c>
      <c r="F276" s="87">
        <v>0</v>
      </c>
      <c r="G276" s="87">
        <f t="shared" si="89"/>
        <v>0</v>
      </c>
      <c r="H276" s="87">
        <v>0.39</v>
      </c>
      <c r="I276" s="87">
        <v>0</v>
      </c>
      <c r="J276" s="87">
        <v>0</v>
      </c>
      <c r="K276" s="87">
        <v>0</v>
      </c>
      <c r="L276" s="87">
        <v>0</v>
      </c>
      <c r="M276" s="87">
        <v>0</v>
      </c>
      <c r="N276" s="87">
        <f t="shared" si="92"/>
        <v>0.39</v>
      </c>
      <c r="O276" s="87"/>
      <c r="P276" s="87"/>
      <c r="Q276" s="87">
        <f t="shared" si="90"/>
        <v>-0.39</v>
      </c>
      <c r="R276" s="87">
        <f t="shared" si="91"/>
        <v>-0.39</v>
      </c>
      <c r="S276" s="87"/>
      <c r="T276" s="87"/>
    </row>
    <row r="277" spans="1:20" ht="60.75" customHeight="1" x14ac:dyDescent="0.25">
      <c r="A277" s="171" t="s">
        <v>899</v>
      </c>
      <c r="B277" s="84" t="s">
        <v>1682</v>
      </c>
      <c r="C277" s="171" t="s">
        <v>2109</v>
      </c>
      <c r="D277" s="87">
        <v>0</v>
      </c>
      <c r="E277" s="87">
        <v>0</v>
      </c>
      <c r="F277" s="87">
        <v>0</v>
      </c>
      <c r="G277" s="87">
        <f t="shared" si="89"/>
        <v>0</v>
      </c>
      <c r="H277" s="87">
        <v>1.17325313</v>
      </c>
      <c r="I277" s="87">
        <v>0</v>
      </c>
      <c r="J277" s="87">
        <v>0</v>
      </c>
      <c r="K277" s="87">
        <v>0</v>
      </c>
      <c r="L277" s="87">
        <v>0.23477873000000002</v>
      </c>
      <c r="M277" s="87">
        <v>0</v>
      </c>
      <c r="N277" s="87">
        <f t="shared" si="92"/>
        <v>0.93847439999999993</v>
      </c>
      <c r="O277" s="87">
        <v>0</v>
      </c>
      <c r="P277" s="87"/>
      <c r="Q277" s="87">
        <f t="shared" si="90"/>
        <v>-1.17325313</v>
      </c>
      <c r="R277" s="87">
        <f t="shared" si="91"/>
        <v>-1.17325313</v>
      </c>
      <c r="S277" s="87"/>
      <c r="T277" s="87"/>
    </row>
    <row r="278" spans="1:20" ht="81.2" customHeight="1" x14ac:dyDescent="0.25">
      <c r="A278" s="171" t="s">
        <v>2791</v>
      </c>
      <c r="B278" s="84" t="s">
        <v>1683</v>
      </c>
      <c r="C278" s="171" t="s">
        <v>2110</v>
      </c>
      <c r="D278" s="87">
        <v>0</v>
      </c>
      <c r="E278" s="87">
        <v>0</v>
      </c>
      <c r="F278" s="87">
        <v>0</v>
      </c>
      <c r="G278" s="87">
        <f t="shared" si="89"/>
        <v>0</v>
      </c>
      <c r="H278" s="87">
        <v>1.1046796699999999</v>
      </c>
      <c r="I278" s="87">
        <v>0</v>
      </c>
      <c r="J278" s="87">
        <v>0</v>
      </c>
      <c r="K278" s="87">
        <v>0</v>
      </c>
      <c r="L278" s="87">
        <v>0</v>
      </c>
      <c r="M278" s="87">
        <v>0</v>
      </c>
      <c r="N278" s="87">
        <f t="shared" si="92"/>
        <v>1.1046796699999999</v>
      </c>
      <c r="O278" s="87"/>
      <c r="P278" s="87"/>
      <c r="Q278" s="87">
        <f t="shared" si="90"/>
        <v>-1.1046796699999999</v>
      </c>
      <c r="R278" s="87">
        <f t="shared" si="91"/>
        <v>-1.1046796699999999</v>
      </c>
      <c r="S278" s="87"/>
      <c r="T278" s="87"/>
    </row>
    <row r="279" spans="1:20" ht="78.75" x14ac:dyDescent="0.25">
      <c r="A279" s="171" t="s">
        <v>899</v>
      </c>
      <c r="B279" s="84" t="s">
        <v>1684</v>
      </c>
      <c r="C279" s="171" t="s">
        <v>2111</v>
      </c>
      <c r="D279" s="87">
        <v>0</v>
      </c>
      <c r="E279" s="87">
        <v>0</v>
      </c>
      <c r="F279" s="87">
        <v>0</v>
      </c>
      <c r="G279" s="87">
        <f t="shared" si="89"/>
        <v>0</v>
      </c>
      <c r="H279" s="87">
        <v>0.26285999999999998</v>
      </c>
      <c r="I279" s="87">
        <v>0</v>
      </c>
      <c r="J279" s="87">
        <v>0</v>
      </c>
      <c r="K279" s="87">
        <v>0</v>
      </c>
      <c r="L279" s="87">
        <v>0</v>
      </c>
      <c r="M279" s="87">
        <v>0</v>
      </c>
      <c r="N279" s="87">
        <f t="shared" si="92"/>
        <v>0.26285999999999998</v>
      </c>
      <c r="O279" s="87"/>
      <c r="P279" s="87"/>
      <c r="Q279" s="87">
        <f t="shared" si="90"/>
        <v>-0.26285999999999998</v>
      </c>
      <c r="R279" s="87">
        <f t="shared" si="91"/>
        <v>-0.26285999999999998</v>
      </c>
      <c r="S279" s="87"/>
      <c r="T279" s="87"/>
    </row>
    <row r="280" spans="1:20" ht="47.25" x14ac:dyDescent="0.25">
      <c r="A280" s="171" t="s">
        <v>2791</v>
      </c>
      <c r="B280" s="84" t="s">
        <v>920</v>
      </c>
      <c r="C280" s="171" t="s">
        <v>2112</v>
      </c>
      <c r="D280" s="87">
        <v>0</v>
      </c>
      <c r="E280" s="87">
        <v>0</v>
      </c>
      <c r="F280" s="87">
        <v>0</v>
      </c>
      <c r="G280" s="87">
        <f t="shared" si="89"/>
        <v>0</v>
      </c>
      <c r="H280" s="87">
        <v>3.1607675679999998</v>
      </c>
      <c r="I280" s="87">
        <v>0</v>
      </c>
      <c r="J280" s="87">
        <v>0</v>
      </c>
      <c r="K280" s="87">
        <v>0</v>
      </c>
      <c r="L280" s="87">
        <v>0</v>
      </c>
      <c r="M280" s="87">
        <v>0</v>
      </c>
      <c r="N280" s="87">
        <f t="shared" si="92"/>
        <v>3.1607675679999998</v>
      </c>
      <c r="O280" s="87">
        <v>0</v>
      </c>
      <c r="P280" s="87"/>
      <c r="Q280" s="87">
        <f t="shared" si="90"/>
        <v>-3.1607675679999998</v>
      </c>
      <c r="R280" s="87">
        <f t="shared" si="91"/>
        <v>-3.1607675679999998</v>
      </c>
      <c r="S280" s="87"/>
      <c r="T280" s="87"/>
    </row>
    <row r="281" spans="1:20" x14ac:dyDescent="0.25">
      <c r="A281" s="210"/>
      <c r="B281" s="211" t="s">
        <v>58</v>
      </c>
      <c r="C281" s="210"/>
      <c r="D281" s="166">
        <f t="shared" ref="D281:S281" si="93">SUM(D282:D291)</f>
        <v>110.62965599999998</v>
      </c>
      <c r="E281" s="166">
        <f t="shared" si="93"/>
        <v>0</v>
      </c>
      <c r="F281" s="166">
        <f t="shared" si="93"/>
        <v>110.62965599999998</v>
      </c>
      <c r="G281" s="166">
        <f t="shared" si="93"/>
        <v>50.149524</v>
      </c>
      <c r="H281" s="166">
        <f t="shared" si="93"/>
        <v>45.467476463999994</v>
      </c>
      <c r="I281" s="166">
        <f t="shared" si="93"/>
        <v>5.4235987219999995</v>
      </c>
      <c r="J281" s="166">
        <f t="shared" si="93"/>
        <v>5.2528387219999999</v>
      </c>
      <c r="K281" s="166">
        <f t="shared" si="93"/>
        <v>1.238967028</v>
      </c>
      <c r="L281" s="166">
        <f t="shared" si="93"/>
        <v>39.403061679999993</v>
      </c>
      <c r="M281" s="166">
        <f t="shared" si="93"/>
        <v>41.469244961999998</v>
      </c>
      <c r="N281" s="166">
        <f t="shared" si="93"/>
        <v>0.81157606199999999</v>
      </c>
      <c r="O281" s="166">
        <f t="shared" si="93"/>
        <v>2.0177132879999999</v>
      </c>
      <c r="P281" s="166">
        <f t="shared" si="93"/>
        <v>0</v>
      </c>
      <c r="Q281" s="166">
        <f t="shared" si="93"/>
        <v>4.6820475360000025</v>
      </c>
      <c r="R281" s="166">
        <f t="shared" si="93"/>
        <v>4.6820475360000025</v>
      </c>
      <c r="S281" s="166">
        <f t="shared" si="93"/>
        <v>0</v>
      </c>
      <c r="T281" s="87"/>
    </row>
    <row r="282" spans="1:20" ht="78.75" x14ac:dyDescent="0.25">
      <c r="A282" s="171" t="s">
        <v>899</v>
      </c>
      <c r="B282" s="84" t="s">
        <v>1685</v>
      </c>
      <c r="C282" s="171" t="s">
        <v>2113</v>
      </c>
      <c r="D282" s="87">
        <v>0.76949999999999996</v>
      </c>
      <c r="E282" s="87">
        <v>0</v>
      </c>
      <c r="F282" s="87">
        <v>0.76949999999999996</v>
      </c>
      <c r="G282" s="87">
        <f t="shared" ref="G282:G291" si="94">I282+K282+M282+O282</f>
        <v>0.66217199999999998</v>
      </c>
      <c r="H282" s="87">
        <v>0.58508047200000002</v>
      </c>
      <c r="I282" s="87">
        <v>1.2973344000000001E-2</v>
      </c>
      <c r="J282" s="87">
        <v>1.2973344000000001E-2</v>
      </c>
      <c r="K282" s="87">
        <v>0</v>
      </c>
      <c r="L282" s="87">
        <v>0.43085535600000002</v>
      </c>
      <c r="M282" s="87">
        <v>0.64919865599999993</v>
      </c>
      <c r="N282" s="87">
        <f t="shared" si="92"/>
        <v>0.14125177199999994</v>
      </c>
      <c r="O282" s="87">
        <v>0</v>
      </c>
      <c r="P282" s="87"/>
      <c r="Q282" s="87">
        <f t="shared" ref="Q282:Q291" si="95">G282-H282</f>
        <v>7.7091527999999965E-2</v>
      </c>
      <c r="R282" s="87">
        <f t="shared" ref="R282:R291" si="96">G282-H282</f>
        <v>7.7091527999999965E-2</v>
      </c>
      <c r="S282" s="87"/>
      <c r="T282" s="87"/>
    </row>
    <row r="283" spans="1:20" ht="141.75" customHeight="1" x14ac:dyDescent="0.25">
      <c r="A283" s="171" t="s">
        <v>899</v>
      </c>
      <c r="B283" s="84" t="s">
        <v>576</v>
      </c>
      <c r="C283" s="171" t="s">
        <v>2114</v>
      </c>
      <c r="D283" s="87">
        <v>64.56080399999999</v>
      </c>
      <c r="E283" s="87">
        <v>0</v>
      </c>
      <c r="F283" s="87">
        <v>64.56080399999999</v>
      </c>
      <c r="G283" s="87">
        <f t="shared" si="94"/>
        <v>4.1999999999999993</v>
      </c>
      <c r="H283" s="87">
        <v>0.29870818799999999</v>
      </c>
      <c r="I283" s="87">
        <v>8.2286711999999998E-2</v>
      </c>
      <c r="J283" s="87">
        <v>8.2286711999999998E-2</v>
      </c>
      <c r="K283" s="87">
        <v>1.05</v>
      </c>
      <c r="L283" s="87">
        <v>0.10463452799999996</v>
      </c>
      <c r="M283" s="87">
        <v>1.05</v>
      </c>
      <c r="N283" s="87">
        <f t="shared" si="92"/>
        <v>0.11178694800000004</v>
      </c>
      <c r="O283" s="87">
        <v>2.0177132879999999</v>
      </c>
      <c r="P283" s="87"/>
      <c r="Q283" s="87">
        <f t="shared" si="95"/>
        <v>3.9012918119999993</v>
      </c>
      <c r="R283" s="87">
        <f t="shared" si="96"/>
        <v>3.9012918119999993</v>
      </c>
      <c r="S283" s="87"/>
      <c r="T283" s="87"/>
    </row>
    <row r="284" spans="1:20" ht="81.2" customHeight="1" x14ac:dyDescent="0.25">
      <c r="A284" s="171" t="s">
        <v>2791</v>
      </c>
      <c r="B284" s="84" t="s">
        <v>1686</v>
      </c>
      <c r="C284" s="171" t="s">
        <v>2115</v>
      </c>
      <c r="D284" s="87">
        <v>44.347092000000004</v>
      </c>
      <c r="E284" s="87">
        <v>0</v>
      </c>
      <c r="F284" s="87">
        <v>44.347092000000004</v>
      </c>
      <c r="G284" s="87">
        <f t="shared" si="94"/>
        <v>44.347091999999996</v>
      </c>
      <c r="H284" s="87">
        <v>43.112484489999993</v>
      </c>
      <c r="I284" s="87">
        <v>4.5770456939999997</v>
      </c>
      <c r="J284" s="87">
        <v>4.5770456939999997</v>
      </c>
      <c r="K284" s="87">
        <v>0</v>
      </c>
      <c r="L284" s="87">
        <v>38.535438795999994</v>
      </c>
      <c r="M284" s="87">
        <v>39.770046305999998</v>
      </c>
      <c r="N284" s="87">
        <f t="shared" si="92"/>
        <v>0</v>
      </c>
      <c r="O284" s="87">
        <v>0</v>
      </c>
      <c r="P284" s="87"/>
      <c r="Q284" s="87">
        <f t="shared" si="95"/>
        <v>1.2346075100000036</v>
      </c>
      <c r="R284" s="87">
        <f t="shared" si="96"/>
        <v>1.2346075100000036</v>
      </c>
      <c r="S284" s="87"/>
      <c r="T284" s="66"/>
    </row>
    <row r="285" spans="1:20" ht="81.2" customHeight="1" x14ac:dyDescent="0.25">
      <c r="A285" s="171" t="s">
        <v>899</v>
      </c>
      <c r="B285" s="84" t="s">
        <v>577</v>
      </c>
      <c r="C285" s="171" t="s">
        <v>2116</v>
      </c>
      <c r="D285" s="87">
        <v>0.76949999999999996</v>
      </c>
      <c r="E285" s="87">
        <v>0</v>
      </c>
      <c r="F285" s="87">
        <v>0.76949999999999996</v>
      </c>
      <c r="G285" s="87">
        <f t="shared" si="94"/>
        <v>0.76949999999999996</v>
      </c>
      <c r="H285" s="87">
        <v>0.58706082199999998</v>
      </c>
      <c r="I285" s="87">
        <v>0.58053297199999998</v>
      </c>
      <c r="J285" s="87">
        <v>0.58053297199999998</v>
      </c>
      <c r="K285" s="87">
        <v>0.18896702799999995</v>
      </c>
      <c r="L285" s="87">
        <v>0</v>
      </c>
      <c r="M285" s="87">
        <v>0</v>
      </c>
      <c r="N285" s="87">
        <f t="shared" si="92"/>
        <v>6.5278500000000017E-3</v>
      </c>
      <c r="O285" s="87">
        <v>0</v>
      </c>
      <c r="P285" s="87"/>
      <c r="Q285" s="87">
        <f t="shared" si="95"/>
        <v>0.18243917799999998</v>
      </c>
      <c r="R285" s="87">
        <f t="shared" si="96"/>
        <v>0.18243917799999998</v>
      </c>
      <c r="S285" s="87"/>
      <c r="T285" s="87"/>
    </row>
    <row r="286" spans="1:20" ht="60.75" customHeight="1" x14ac:dyDescent="0.25">
      <c r="A286" s="171" t="s">
        <v>2791</v>
      </c>
      <c r="B286" s="84" t="s">
        <v>578</v>
      </c>
      <c r="C286" s="171" t="s">
        <v>2117</v>
      </c>
      <c r="D286" s="87">
        <v>0.18276000000000001</v>
      </c>
      <c r="E286" s="87">
        <v>0</v>
      </c>
      <c r="F286" s="87">
        <v>0.18276000000000001</v>
      </c>
      <c r="G286" s="87">
        <f t="shared" si="94"/>
        <v>0.17076000000000002</v>
      </c>
      <c r="H286" s="87">
        <v>0</v>
      </c>
      <c r="I286" s="87">
        <v>0.17076000000000002</v>
      </c>
      <c r="J286" s="87">
        <v>0</v>
      </c>
      <c r="K286" s="87">
        <v>0</v>
      </c>
      <c r="L286" s="87">
        <v>0</v>
      </c>
      <c r="M286" s="87">
        <v>0</v>
      </c>
      <c r="N286" s="87">
        <f t="shared" si="92"/>
        <v>0</v>
      </c>
      <c r="O286" s="87">
        <v>0</v>
      </c>
      <c r="P286" s="87"/>
      <c r="Q286" s="87">
        <f t="shared" si="95"/>
        <v>0.17076000000000002</v>
      </c>
      <c r="R286" s="87">
        <f t="shared" si="96"/>
        <v>0.17076000000000002</v>
      </c>
      <c r="S286" s="87"/>
      <c r="T286" s="87"/>
    </row>
    <row r="287" spans="1:20" ht="101.25" customHeight="1" x14ac:dyDescent="0.25">
      <c r="A287" s="171" t="s">
        <v>2791</v>
      </c>
      <c r="B287" s="84" t="s">
        <v>579</v>
      </c>
      <c r="C287" s="171" t="s">
        <v>2118</v>
      </c>
      <c r="D287" s="87">
        <v>0</v>
      </c>
      <c r="E287" s="87">
        <v>0</v>
      </c>
      <c r="F287" s="87">
        <v>0</v>
      </c>
      <c r="G287" s="87">
        <f t="shared" si="94"/>
        <v>0</v>
      </c>
      <c r="H287" s="87">
        <v>4.8676392000000006E-2</v>
      </c>
      <c r="I287" s="87">
        <v>0</v>
      </c>
      <c r="J287" s="87">
        <v>0</v>
      </c>
      <c r="K287" s="87">
        <v>0</v>
      </c>
      <c r="L287" s="87">
        <v>0</v>
      </c>
      <c r="M287" s="87">
        <v>0</v>
      </c>
      <c r="N287" s="87">
        <f t="shared" si="92"/>
        <v>4.8676392000000006E-2</v>
      </c>
      <c r="O287" s="87">
        <v>0</v>
      </c>
      <c r="P287" s="87"/>
      <c r="Q287" s="87">
        <f t="shared" si="95"/>
        <v>-4.8676392000000006E-2</v>
      </c>
      <c r="R287" s="87">
        <f t="shared" si="96"/>
        <v>-4.8676392000000006E-2</v>
      </c>
      <c r="S287" s="87"/>
      <c r="T287" s="87"/>
    </row>
    <row r="288" spans="1:20" ht="101.25" customHeight="1" x14ac:dyDescent="0.25">
      <c r="A288" s="171" t="s">
        <v>2791</v>
      </c>
      <c r="B288" s="84" t="s">
        <v>580</v>
      </c>
      <c r="C288" s="171" t="s">
        <v>2119</v>
      </c>
      <c r="D288" s="87">
        <v>0</v>
      </c>
      <c r="E288" s="87">
        <v>0</v>
      </c>
      <c r="F288" s="87">
        <v>0</v>
      </c>
      <c r="G288" s="87">
        <f t="shared" si="94"/>
        <v>0</v>
      </c>
      <c r="H288" s="87">
        <v>2.2717560000000001E-2</v>
      </c>
      <c r="I288" s="87">
        <v>0</v>
      </c>
      <c r="J288" s="87">
        <v>0</v>
      </c>
      <c r="K288" s="87">
        <v>0</v>
      </c>
      <c r="L288" s="87">
        <v>0</v>
      </c>
      <c r="M288" s="87">
        <v>0</v>
      </c>
      <c r="N288" s="87">
        <f t="shared" si="92"/>
        <v>2.2717560000000001E-2</v>
      </c>
      <c r="O288" s="87">
        <v>0</v>
      </c>
      <c r="P288" s="87"/>
      <c r="Q288" s="87">
        <f t="shared" si="95"/>
        <v>-2.2717560000000001E-2</v>
      </c>
      <c r="R288" s="87">
        <f t="shared" si="96"/>
        <v>-2.2717560000000001E-2</v>
      </c>
      <c r="S288" s="87"/>
      <c r="T288" s="87"/>
    </row>
    <row r="289" spans="1:20" ht="101.25" customHeight="1" x14ac:dyDescent="0.25">
      <c r="A289" s="171" t="s">
        <v>899</v>
      </c>
      <c r="B289" s="84" t="s">
        <v>921</v>
      </c>
      <c r="C289" s="171" t="s">
        <v>2120</v>
      </c>
      <c r="D289" s="87">
        <v>0</v>
      </c>
      <c r="E289" s="87">
        <v>0</v>
      </c>
      <c r="F289" s="87">
        <v>0</v>
      </c>
      <c r="G289" s="87">
        <f t="shared" si="94"/>
        <v>0</v>
      </c>
      <c r="H289" s="87">
        <v>0.347186196</v>
      </c>
      <c r="I289" s="87">
        <v>0</v>
      </c>
      <c r="J289" s="87">
        <v>0</v>
      </c>
      <c r="K289" s="87">
        <v>0</v>
      </c>
      <c r="L289" s="87">
        <v>0.33213300000000001</v>
      </c>
      <c r="M289" s="87">
        <v>0</v>
      </c>
      <c r="N289" s="87">
        <f t="shared" si="92"/>
        <v>1.5053195999999991E-2</v>
      </c>
      <c r="O289" s="87">
        <v>0</v>
      </c>
      <c r="P289" s="87"/>
      <c r="Q289" s="87">
        <f t="shared" si="95"/>
        <v>-0.347186196</v>
      </c>
      <c r="R289" s="87">
        <f t="shared" si="96"/>
        <v>-0.347186196</v>
      </c>
      <c r="S289" s="87"/>
      <c r="T289" s="87"/>
    </row>
    <row r="290" spans="1:20" ht="20.25" customHeight="1" x14ac:dyDescent="0.25">
      <c r="A290" s="171" t="s">
        <v>2791</v>
      </c>
      <c r="B290" s="84" t="s">
        <v>922</v>
      </c>
      <c r="C290" s="171" t="s">
        <v>2121</v>
      </c>
      <c r="D290" s="87">
        <v>0</v>
      </c>
      <c r="E290" s="87">
        <v>0</v>
      </c>
      <c r="F290" s="87">
        <v>0</v>
      </c>
      <c r="G290" s="87">
        <f t="shared" si="94"/>
        <v>0</v>
      </c>
      <c r="H290" s="87">
        <v>2.6725043999999996E-2</v>
      </c>
      <c r="I290" s="87">
        <v>0</v>
      </c>
      <c r="J290" s="87">
        <v>0</v>
      </c>
      <c r="K290" s="87">
        <v>0</v>
      </c>
      <c r="L290" s="87">
        <v>0</v>
      </c>
      <c r="M290" s="87">
        <v>0</v>
      </c>
      <c r="N290" s="87">
        <f t="shared" si="92"/>
        <v>2.6725043999999996E-2</v>
      </c>
      <c r="O290" s="87">
        <v>0</v>
      </c>
      <c r="P290" s="87"/>
      <c r="Q290" s="87">
        <f t="shared" si="95"/>
        <v>-2.6725043999999996E-2</v>
      </c>
      <c r="R290" s="87">
        <f t="shared" si="96"/>
        <v>-2.6725043999999996E-2</v>
      </c>
      <c r="S290" s="87"/>
      <c r="T290" s="87"/>
    </row>
    <row r="291" spans="1:20" ht="60.75" customHeight="1" x14ac:dyDescent="0.25">
      <c r="A291" s="171" t="s">
        <v>2791</v>
      </c>
      <c r="B291" s="84" t="s">
        <v>923</v>
      </c>
      <c r="C291" s="171" t="s">
        <v>2122</v>
      </c>
      <c r="D291" s="87">
        <v>0</v>
      </c>
      <c r="E291" s="87">
        <v>0</v>
      </c>
      <c r="F291" s="87">
        <v>0</v>
      </c>
      <c r="G291" s="87">
        <f t="shared" si="94"/>
        <v>0</v>
      </c>
      <c r="H291" s="87">
        <v>0.43883729999999999</v>
      </c>
      <c r="I291" s="87">
        <v>0</v>
      </c>
      <c r="J291" s="87">
        <v>0</v>
      </c>
      <c r="K291" s="87">
        <v>0</v>
      </c>
      <c r="L291" s="87">
        <v>0</v>
      </c>
      <c r="M291" s="87">
        <v>0</v>
      </c>
      <c r="N291" s="87">
        <f t="shared" si="92"/>
        <v>0.43883729999999999</v>
      </c>
      <c r="O291" s="87">
        <v>0</v>
      </c>
      <c r="P291" s="87"/>
      <c r="Q291" s="87">
        <f t="shared" si="95"/>
        <v>-0.43883729999999999</v>
      </c>
      <c r="R291" s="87">
        <f t="shared" si="96"/>
        <v>-0.43883729999999999</v>
      </c>
      <c r="S291" s="87"/>
      <c r="T291" s="87"/>
    </row>
    <row r="292" spans="1:20" x14ac:dyDescent="0.25">
      <c r="A292" s="210"/>
      <c r="B292" s="211" t="s">
        <v>60</v>
      </c>
      <c r="C292" s="210"/>
      <c r="D292" s="166">
        <f t="shared" ref="D292:R292" si="97">SUM(D293:D301)</f>
        <v>65.979131999999993</v>
      </c>
      <c r="E292" s="166">
        <f t="shared" si="97"/>
        <v>0.96672035511864252</v>
      </c>
      <c r="F292" s="166">
        <f t="shared" si="97"/>
        <v>65.012411644881354</v>
      </c>
      <c r="G292" s="166">
        <f t="shared" si="97"/>
        <v>11.754746399999998</v>
      </c>
      <c r="H292" s="166">
        <f t="shared" si="97"/>
        <v>2.6101032920000002</v>
      </c>
      <c r="I292" s="166">
        <f t="shared" si="97"/>
        <v>0.19266763200000003</v>
      </c>
      <c r="J292" s="166">
        <f t="shared" si="97"/>
        <v>0.19266763200000003</v>
      </c>
      <c r="K292" s="166">
        <f t="shared" si="97"/>
        <v>3.9463252560000002</v>
      </c>
      <c r="L292" s="166">
        <f t="shared" si="97"/>
        <v>0.75063838799999993</v>
      </c>
      <c r="M292" s="166">
        <f t="shared" si="97"/>
        <v>2.5937976000000003</v>
      </c>
      <c r="N292" s="166">
        <f t="shared" si="97"/>
        <v>1.6667972720000002</v>
      </c>
      <c r="O292" s="166">
        <f t="shared" si="97"/>
        <v>5.0219559119999992</v>
      </c>
      <c r="P292" s="166">
        <f t="shared" si="97"/>
        <v>0</v>
      </c>
      <c r="Q292" s="166">
        <f t="shared" si="97"/>
        <v>9.1446431079999986</v>
      </c>
      <c r="R292" s="166">
        <f t="shared" si="97"/>
        <v>9.1446431079999986</v>
      </c>
      <c r="S292" s="214">
        <f t="shared" ref="S292" si="98">SUM(S293:S301)</f>
        <v>0</v>
      </c>
      <c r="T292" s="87"/>
    </row>
    <row r="293" spans="1:20" ht="81.2" customHeight="1" x14ac:dyDescent="0.25">
      <c r="A293" s="171" t="s">
        <v>899</v>
      </c>
      <c r="B293" s="84" t="s">
        <v>61</v>
      </c>
      <c r="C293" s="171" t="s">
        <v>2123</v>
      </c>
      <c r="D293" s="87">
        <v>35.291903999999995</v>
      </c>
      <c r="E293" s="87">
        <v>1.6795439999981454E-3</v>
      </c>
      <c r="F293" s="87">
        <v>35.290224455999997</v>
      </c>
      <c r="G293" s="87">
        <f t="shared" ref="G293:G301" si="99">I293+K293+M293+O293</f>
        <v>1.5561119999999997</v>
      </c>
      <c r="H293" s="87">
        <v>0.11067219600000001</v>
      </c>
      <c r="I293" s="87">
        <v>3.0487475999999999E-2</v>
      </c>
      <c r="J293" s="87">
        <v>3.0487475999999999E-2</v>
      </c>
      <c r="K293" s="87">
        <v>0.38902799999999998</v>
      </c>
      <c r="L293" s="87">
        <v>3.8767367999999996E-2</v>
      </c>
      <c r="M293" s="87">
        <v>0.38902799999999998</v>
      </c>
      <c r="N293" s="87">
        <f t="shared" si="92"/>
        <v>4.1417352000000018E-2</v>
      </c>
      <c r="O293" s="87">
        <v>0.74756852399999985</v>
      </c>
      <c r="P293" s="87"/>
      <c r="Q293" s="87">
        <f t="shared" ref="Q293:Q301" si="100">G293-H293</f>
        <v>1.4454398039999996</v>
      </c>
      <c r="R293" s="87">
        <f t="shared" ref="R293:R301" si="101">G293-H293</f>
        <v>1.4454398039999996</v>
      </c>
      <c r="S293" s="87"/>
      <c r="T293" s="87"/>
    </row>
    <row r="294" spans="1:20" ht="47.25" x14ac:dyDescent="0.25">
      <c r="A294" s="171" t="s">
        <v>899</v>
      </c>
      <c r="B294" s="84" t="s">
        <v>438</v>
      </c>
      <c r="C294" s="171" t="s">
        <v>2124</v>
      </c>
      <c r="D294" s="87">
        <v>1.4888159999999999</v>
      </c>
      <c r="E294" s="87">
        <v>0</v>
      </c>
      <c r="F294" s="87">
        <v>1.4888160000000001</v>
      </c>
      <c r="G294" s="87">
        <f t="shared" si="99"/>
        <v>1.3795560000000002</v>
      </c>
      <c r="H294" s="87">
        <v>1.010488702</v>
      </c>
      <c r="I294" s="87">
        <v>2.7028343999999999E-2</v>
      </c>
      <c r="J294" s="87">
        <v>2.7028343999999999E-2</v>
      </c>
      <c r="K294" s="87">
        <v>1.3525276560000001</v>
      </c>
      <c r="L294" s="87">
        <v>3.4368852000000005E-2</v>
      </c>
      <c r="M294" s="87">
        <v>0</v>
      </c>
      <c r="N294" s="87">
        <f t="shared" si="92"/>
        <v>0.94909150600000003</v>
      </c>
      <c r="O294" s="87">
        <v>0</v>
      </c>
      <c r="P294" s="87"/>
      <c r="Q294" s="87">
        <f t="shared" si="100"/>
        <v>0.36906729800000027</v>
      </c>
      <c r="R294" s="87">
        <f t="shared" si="101"/>
        <v>0.36906729800000027</v>
      </c>
      <c r="S294" s="87"/>
      <c r="T294" s="87"/>
    </row>
    <row r="295" spans="1:20" ht="31.5" x14ac:dyDescent="0.25">
      <c r="A295" s="171" t="s">
        <v>899</v>
      </c>
      <c r="B295" s="84" t="s">
        <v>581</v>
      </c>
      <c r="C295" s="171" t="s">
        <v>2125</v>
      </c>
      <c r="D295" s="87">
        <v>2.7790080000000001</v>
      </c>
      <c r="E295" s="87">
        <v>0</v>
      </c>
      <c r="F295" s="87">
        <v>2.7790080000000001</v>
      </c>
      <c r="G295" s="87">
        <f t="shared" si="99"/>
        <v>1.9207871999999997</v>
      </c>
      <c r="H295" s="87">
        <v>0</v>
      </c>
      <c r="I295" s="87">
        <v>0</v>
      </c>
      <c r="J295" s="87">
        <v>0</v>
      </c>
      <c r="K295" s="87">
        <v>0.48019679999999992</v>
      </c>
      <c r="L295" s="87">
        <v>0</v>
      </c>
      <c r="M295" s="87">
        <v>0.48019679999999992</v>
      </c>
      <c r="N295" s="87">
        <f t="shared" si="92"/>
        <v>0</v>
      </c>
      <c r="O295" s="87">
        <v>0.96039359999999985</v>
      </c>
      <c r="P295" s="87"/>
      <c r="Q295" s="87">
        <f t="shared" si="100"/>
        <v>1.9207871999999997</v>
      </c>
      <c r="R295" s="87">
        <f t="shared" si="101"/>
        <v>1.9207871999999997</v>
      </c>
      <c r="S295" s="87"/>
      <c r="T295" s="87"/>
    </row>
    <row r="296" spans="1:20" ht="20.25" customHeight="1" x14ac:dyDescent="0.25">
      <c r="A296" s="171" t="s">
        <v>2791</v>
      </c>
      <c r="B296" s="84" t="s">
        <v>62</v>
      </c>
      <c r="C296" s="171" t="s">
        <v>2126</v>
      </c>
      <c r="D296" s="87">
        <v>16.270032</v>
      </c>
      <c r="E296" s="87">
        <v>0.96504081111864437</v>
      </c>
      <c r="F296" s="87">
        <v>15.304991188881356</v>
      </c>
      <c r="G296" s="87">
        <f t="shared" si="99"/>
        <v>1.2E-2</v>
      </c>
      <c r="H296" s="87">
        <v>8.5344000000000001E-4</v>
      </c>
      <c r="I296" s="87">
        <v>2.35116E-4</v>
      </c>
      <c r="J296" s="87">
        <v>2.35116E-4</v>
      </c>
      <c r="K296" s="87">
        <v>3.0000000000000001E-3</v>
      </c>
      <c r="L296" s="87">
        <v>2.9893199999999996E-4</v>
      </c>
      <c r="M296" s="87">
        <v>3.0000000000000001E-3</v>
      </c>
      <c r="N296" s="87">
        <f t="shared" si="92"/>
        <v>3.1939199999999999E-4</v>
      </c>
      <c r="O296" s="87">
        <v>5.7648839999999996E-3</v>
      </c>
      <c r="P296" s="87"/>
      <c r="Q296" s="87">
        <f t="shared" si="100"/>
        <v>1.114656E-2</v>
      </c>
      <c r="R296" s="87">
        <f t="shared" si="101"/>
        <v>1.114656E-2</v>
      </c>
      <c r="S296" s="87"/>
      <c r="T296" s="87"/>
    </row>
    <row r="297" spans="1:20" ht="60.75" customHeight="1" x14ac:dyDescent="0.25">
      <c r="A297" s="171" t="s">
        <v>899</v>
      </c>
      <c r="B297" s="84" t="s">
        <v>582</v>
      </c>
      <c r="C297" s="171" t="s">
        <v>2127</v>
      </c>
      <c r="D297" s="87">
        <v>10.149372</v>
      </c>
      <c r="E297" s="87">
        <v>0</v>
      </c>
      <c r="F297" s="87">
        <v>10.149372</v>
      </c>
      <c r="G297" s="87">
        <f t="shared" si="99"/>
        <v>6.8862912000000005</v>
      </c>
      <c r="H297" s="87">
        <v>0.48975980399999997</v>
      </c>
      <c r="I297" s="87">
        <v>0.13491669600000003</v>
      </c>
      <c r="J297" s="87">
        <v>0.13491669600000003</v>
      </c>
      <c r="K297" s="87">
        <v>1.7215728000000001</v>
      </c>
      <c r="L297" s="87">
        <v>0.17155803599999994</v>
      </c>
      <c r="M297" s="87">
        <v>1.7215728000000001</v>
      </c>
      <c r="N297" s="87">
        <f t="shared" si="92"/>
        <v>0.18328507200000002</v>
      </c>
      <c r="O297" s="87">
        <v>3.3082289039999999</v>
      </c>
      <c r="P297" s="87"/>
      <c r="Q297" s="87">
        <f t="shared" si="100"/>
        <v>6.3965313960000003</v>
      </c>
      <c r="R297" s="87">
        <f t="shared" si="101"/>
        <v>6.3965313960000003</v>
      </c>
      <c r="S297" s="87"/>
      <c r="T297" s="87"/>
    </row>
    <row r="298" spans="1:20" ht="60.75" customHeight="1" x14ac:dyDescent="0.25">
      <c r="A298" s="171" t="s">
        <v>899</v>
      </c>
      <c r="B298" s="84" t="s">
        <v>924</v>
      </c>
      <c r="C298" s="171" t="s">
        <v>2128</v>
      </c>
      <c r="D298" s="87">
        <v>0</v>
      </c>
      <c r="E298" s="87">
        <v>0</v>
      </c>
      <c r="F298" s="87">
        <v>0</v>
      </c>
      <c r="G298" s="87">
        <f t="shared" si="99"/>
        <v>0</v>
      </c>
      <c r="H298" s="87">
        <v>0.55337042400000003</v>
      </c>
      <c r="I298" s="87">
        <v>0</v>
      </c>
      <c r="J298" s="87">
        <v>0</v>
      </c>
      <c r="K298" s="87">
        <v>0</v>
      </c>
      <c r="L298" s="87">
        <v>0.50564520000000002</v>
      </c>
      <c r="M298" s="87">
        <v>0</v>
      </c>
      <c r="N298" s="87">
        <f t="shared" si="92"/>
        <v>4.7725224000000011E-2</v>
      </c>
      <c r="O298" s="87">
        <v>0</v>
      </c>
      <c r="P298" s="87"/>
      <c r="Q298" s="87">
        <f t="shared" si="100"/>
        <v>-0.55337042400000003</v>
      </c>
      <c r="R298" s="87">
        <f t="shared" si="101"/>
        <v>-0.55337042400000003</v>
      </c>
      <c r="S298" s="87"/>
      <c r="T298" s="87"/>
    </row>
    <row r="299" spans="1:20" ht="60.75" customHeight="1" x14ac:dyDescent="0.25">
      <c r="A299" s="171" t="s">
        <v>2791</v>
      </c>
      <c r="B299" s="84" t="s">
        <v>1687</v>
      </c>
      <c r="C299" s="171" t="s">
        <v>2129</v>
      </c>
      <c r="D299" s="87">
        <v>0</v>
      </c>
      <c r="E299" s="87">
        <v>0</v>
      </c>
      <c r="F299" s="87">
        <v>0</v>
      </c>
      <c r="G299" s="87">
        <f t="shared" si="99"/>
        <v>0</v>
      </c>
      <c r="H299" s="87">
        <v>4.6498955999999987E-2</v>
      </c>
      <c r="I299" s="87">
        <v>0</v>
      </c>
      <c r="J299" s="87">
        <v>0</v>
      </c>
      <c r="K299" s="87">
        <v>0</v>
      </c>
      <c r="L299" s="87">
        <v>0</v>
      </c>
      <c r="M299" s="87">
        <v>0</v>
      </c>
      <c r="N299" s="87">
        <f t="shared" si="92"/>
        <v>4.6498955999999987E-2</v>
      </c>
      <c r="O299" s="87">
        <v>0</v>
      </c>
      <c r="P299" s="87"/>
      <c r="Q299" s="87">
        <f t="shared" si="100"/>
        <v>-4.6498955999999987E-2</v>
      </c>
      <c r="R299" s="87">
        <f t="shared" si="101"/>
        <v>-4.6498955999999987E-2</v>
      </c>
      <c r="S299" s="87"/>
      <c r="T299" s="87"/>
    </row>
    <row r="300" spans="1:20" ht="31.5" x14ac:dyDescent="0.25">
      <c r="A300" s="171" t="s">
        <v>2791</v>
      </c>
      <c r="B300" s="84" t="s">
        <v>1688</v>
      </c>
      <c r="C300" s="171" t="s">
        <v>2130</v>
      </c>
      <c r="D300" s="87">
        <v>0</v>
      </c>
      <c r="E300" s="87">
        <v>0</v>
      </c>
      <c r="F300" s="87">
        <v>0</v>
      </c>
      <c r="G300" s="87">
        <f t="shared" si="99"/>
        <v>0</v>
      </c>
      <c r="H300" s="87">
        <v>4.7725223999999997E-2</v>
      </c>
      <c r="I300" s="87">
        <v>0</v>
      </c>
      <c r="J300" s="87">
        <v>0</v>
      </c>
      <c r="K300" s="87">
        <v>0</v>
      </c>
      <c r="L300" s="87">
        <v>0</v>
      </c>
      <c r="M300" s="87">
        <v>0</v>
      </c>
      <c r="N300" s="87">
        <f t="shared" si="92"/>
        <v>4.7725223999999997E-2</v>
      </c>
      <c r="O300" s="87"/>
      <c r="P300" s="87"/>
      <c r="Q300" s="87">
        <f t="shared" si="100"/>
        <v>-4.7725223999999997E-2</v>
      </c>
      <c r="R300" s="87">
        <f t="shared" si="101"/>
        <v>-4.7725223999999997E-2</v>
      </c>
      <c r="S300" s="87"/>
      <c r="T300" s="87"/>
    </row>
    <row r="301" spans="1:20" ht="81.2" customHeight="1" x14ac:dyDescent="0.25">
      <c r="A301" s="171" t="s">
        <v>899</v>
      </c>
      <c r="B301" s="84" t="s">
        <v>1689</v>
      </c>
      <c r="C301" s="171" t="s">
        <v>2131</v>
      </c>
      <c r="D301" s="87">
        <v>0</v>
      </c>
      <c r="E301" s="87">
        <v>0</v>
      </c>
      <c r="F301" s="87">
        <v>0</v>
      </c>
      <c r="G301" s="87">
        <f t="shared" si="99"/>
        <v>0</v>
      </c>
      <c r="H301" s="87">
        <v>0.35073454599999998</v>
      </c>
      <c r="I301" s="87">
        <v>0</v>
      </c>
      <c r="J301" s="87">
        <v>0</v>
      </c>
      <c r="K301" s="87">
        <v>0</v>
      </c>
      <c r="L301" s="87">
        <v>0</v>
      </c>
      <c r="M301" s="87">
        <v>0</v>
      </c>
      <c r="N301" s="87">
        <f t="shared" si="92"/>
        <v>0.35073454599999998</v>
      </c>
      <c r="O301" s="87"/>
      <c r="P301" s="87"/>
      <c r="Q301" s="87">
        <f t="shared" si="100"/>
        <v>-0.35073454599999998</v>
      </c>
      <c r="R301" s="87">
        <f t="shared" si="101"/>
        <v>-0.35073454599999998</v>
      </c>
      <c r="S301" s="87"/>
      <c r="T301" s="87"/>
    </row>
    <row r="302" spans="1:20" x14ac:dyDescent="0.25">
      <c r="A302" s="210"/>
      <c r="B302" s="211" t="s">
        <v>63</v>
      </c>
      <c r="C302" s="210"/>
      <c r="D302" s="166">
        <f t="shared" ref="D302:S302" si="102">SUM(D303:D311)</f>
        <v>125.98609199999999</v>
      </c>
      <c r="E302" s="166">
        <f t="shared" si="102"/>
        <v>5.0937094112542383</v>
      </c>
      <c r="F302" s="166">
        <f t="shared" si="102"/>
        <v>120.89238258874575</v>
      </c>
      <c r="G302" s="166">
        <f t="shared" si="102"/>
        <v>12.202524</v>
      </c>
      <c r="H302" s="166">
        <f t="shared" si="102"/>
        <v>17.655942572000001</v>
      </c>
      <c r="I302" s="166">
        <f t="shared" si="102"/>
        <v>2.2637199460000001</v>
      </c>
      <c r="J302" s="166">
        <f t="shared" si="102"/>
        <v>0.84077324199999981</v>
      </c>
      <c r="K302" s="166">
        <f t="shared" si="102"/>
        <v>2.0708670000000002</v>
      </c>
      <c r="L302" s="166">
        <f t="shared" si="102"/>
        <v>0.20851322399999997</v>
      </c>
      <c r="M302" s="166">
        <f t="shared" si="102"/>
        <v>2.0708670000000002</v>
      </c>
      <c r="N302" s="166">
        <f t="shared" si="102"/>
        <v>16.606656106000003</v>
      </c>
      <c r="O302" s="166">
        <f t="shared" si="102"/>
        <v>5.7970700539999998</v>
      </c>
      <c r="P302" s="166">
        <f t="shared" si="102"/>
        <v>0</v>
      </c>
      <c r="Q302" s="166">
        <f t="shared" si="102"/>
        <v>-5.4534185719999995</v>
      </c>
      <c r="R302" s="166">
        <f t="shared" si="102"/>
        <v>-5.4534185719999995</v>
      </c>
      <c r="S302" s="166">
        <f t="shared" si="102"/>
        <v>0</v>
      </c>
      <c r="T302" s="87"/>
    </row>
    <row r="303" spans="1:20" ht="63" x14ac:dyDescent="0.25">
      <c r="A303" s="171" t="s">
        <v>899</v>
      </c>
      <c r="B303" s="84" t="s">
        <v>1690</v>
      </c>
      <c r="C303" s="171" t="s">
        <v>2132</v>
      </c>
      <c r="D303" s="87">
        <v>2.665524</v>
      </c>
      <c r="E303" s="87">
        <v>0</v>
      </c>
      <c r="F303" s="87">
        <v>2.665524</v>
      </c>
      <c r="G303" s="87">
        <f t="shared" ref="G303:G311" si="103">I303+K303+M303+O303</f>
        <v>1.1573039999999999</v>
      </c>
      <c r="H303" s="87">
        <v>0</v>
      </c>
      <c r="I303" s="87">
        <v>1.1573039999999999</v>
      </c>
      <c r="J303" s="87">
        <v>0</v>
      </c>
      <c r="K303" s="87">
        <v>0</v>
      </c>
      <c r="L303" s="87">
        <v>0</v>
      </c>
      <c r="M303" s="87">
        <v>0</v>
      </c>
      <c r="N303" s="87">
        <f t="shared" si="92"/>
        <v>0</v>
      </c>
      <c r="O303" s="87">
        <v>0</v>
      </c>
      <c r="P303" s="87"/>
      <c r="Q303" s="87">
        <f t="shared" ref="Q303:Q311" si="104">G303-H303</f>
        <v>1.1573039999999999</v>
      </c>
      <c r="R303" s="87">
        <f t="shared" ref="R303:R311" si="105">G303-H303</f>
        <v>1.1573039999999999</v>
      </c>
      <c r="S303" s="87"/>
      <c r="T303" s="87"/>
    </row>
    <row r="304" spans="1:20" ht="40.5" customHeight="1" x14ac:dyDescent="0.25">
      <c r="A304" s="171" t="s">
        <v>899</v>
      </c>
      <c r="B304" s="84" t="s">
        <v>583</v>
      </c>
      <c r="C304" s="171" t="s">
        <v>2133</v>
      </c>
      <c r="D304" s="87">
        <v>1.8925439999999998</v>
      </c>
      <c r="E304" s="87">
        <v>0</v>
      </c>
      <c r="F304" s="87">
        <v>1.8925439999999998</v>
      </c>
      <c r="G304" s="87">
        <f t="shared" si="103"/>
        <v>1.7331239999999999</v>
      </c>
      <c r="H304" s="87">
        <v>0</v>
      </c>
      <c r="I304" s="87">
        <v>0</v>
      </c>
      <c r="J304" s="87">
        <v>0</v>
      </c>
      <c r="K304" s="87">
        <v>0.43328100000000003</v>
      </c>
      <c r="L304" s="87">
        <v>0</v>
      </c>
      <c r="M304" s="87">
        <v>0.43328100000000003</v>
      </c>
      <c r="N304" s="87">
        <f t="shared" si="92"/>
        <v>0</v>
      </c>
      <c r="O304" s="87">
        <v>0.86656199999999983</v>
      </c>
      <c r="P304" s="87"/>
      <c r="Q304" s="87">
        <f t="shared" si="104"/>
        <v>1.7331239999999999</v>
      </c>
      <c r="R304" s="87">
        <f t="shared" si="105"/>
        <v>1.7331239999999999</v>
      </c>
      <c r="S304" s="87"/>
      <c r="T304" s="87"/>
    </row>
    <row r="305" spans="1:20" ht="20.25" customHeight="1" x14ac:dyDescent="0.25">
      <c r="A305" s="171" t="s">
        <v>2791</v>
      </c>
      <c r="B305" s="84" t="s">
        <v>64</v>
      </c>
      <c r="C305" s="171" t="s">
        <v>2134</v>
      </c>
      <c r="D305" s="87">
        <v>61.655723999999992</v>
      </c>
      <c r="E305" s="87">
        <v>4.5092301846101677</v>
      </c>
      <c r="F305" s="87">
        <v>57.146493815389825</v>
      </c>
      <c r="G305" s="87">
        <f t="shared" si="103"/>
        <v>1.2E-2</v>
      </c>
      <c r="H305" s="87">
        <v>15.69276176</v>
      </c>
      <c r="I305" s="87">
        <v>2.3998599999999998E-4</v>
      </c>
      <c r="J305" s="87">
        <v>2.3998599999999998E-4</v>
      </c>
      <c r="K305" s="87">
        <v>3.0000000000000001E-3</v>
      </c>
      <c r="L305" s="87">
        <v>2.9893200000000002E-4</v>
      </c>
      <c r="M305" s="87">
        <v>3.0000000000000001E-3</v>
      </c>
      <c r="N305" s="87">
        <f t="shared" si="92"/>
        <v>15.692222842</v>
      </c>
      <c r="O305" s="87">
        <v>5.7600139999999991E-3</v>
      </c>
      <c r="P305" s="87"/>
      <c r="Q305" s="87">
        <f t="shared" si="104"/>
        <v>-15.680761759999999</v>
      </c>
      <c r="R305" s="87">
        <f t="shared" si="105"/>
        <v>-15.680761759999999</v>
      </c>
      <c r="S305" s="87"/>
      <c r="T305" s="87"/>
    </row>
    <row r="306" spans="1:20" ht="40.5" customHeight="1" x14ac:dyDescent="0.25">
      <c r="A306" s="171" t="s">
        <v>899</v>
      </c>
      <c r="B306" s="84" t="s">
        <v>65</v>
      </c>
      <c r="C306" s="171" t="s">
        <v>2135</v>
      </c>
      <c r="D306" s="87">
        <v>55.686935999999996</v>
      </c>
      <c r="E306" s="87">
        <v>0.58447922664407059</v>
      </c>
      <c r="F306" s="87">
        <v>55.102456773355925</v>
      </c>
      <c r="G306" s="87">
        <f t="shared" si="103"/>
        <v>6.5383440000000004</v>
      </c>
      <c r="H306" s="87">
        <v>0.46501348800000003</v>
      </c>
      <c r="I306" s="87">
        <v>0.128099712</v>
      </c>
      <c r="J306" s="87">
        <v>0.128099712</v>
      </c>
      <c r="K306" s="87">
        <v>1.6345860000000001</v>
      </c>
      <c r="L306" s="87">
        <v>0.16288963199999998</v>
      </c>
      <c r="M306" s="87">
        <v>1.6345860000000001</v>
      </c>
      <c r="N306" s="87">
        <f t="shared" si="92"/>
        <v>0.17402414400000007</v>
      </c>
      <c r="O306" s="87">
        <v>3.1410722880000006</v>
      </c>
      <c r="P306" s="87"/>
      <c r="Q306" s="87">
        <f t="shared" si="104"/>
        <v>6.0733305120000001</v>
      </c>
      <c r="R306" s="87">
        <f t="shared" si="105"/>
        <v>6.0733305120000001</v>
      </c>
      <c r="S306" s="87"/>
      <c r="T306" s="87"/>
    </row>
    <row r="307" spans="1:20" ht="78.75" x14ac:dyDescent="0.25">
      <c r="A307" s="171" t="s">
        <v>899</v>
      </c>
      <c r="B307" s="84" t="s">
        <v>1691</v>
      </c>
      <c r="C307" s="171" t="s">
        <v>2136</v>
      </c>
      <c r="D307" s="87">
        <v>1.8193199999999998</v>
      </c>
      <c r="E307" s="87">
        <v>0</v>
      </c>
      <c r="F307" s="87">
        <v>1.8193199999999998</v>
      </c>
      <c r="G307" s="87">
        <f t="shared" si="103"/>
        <v>1.81932</v>
      </c>
      <c r="H307" s="87">
        <v>0.59219869199999997</v>
      </c>
      <c r="I307" s="87">
        <v>3.5644247999999996E-2</v>
      </c>
      <c r="J307" s="87">
        <v>3.5644247999999996E-2</v>
      </c>
      <c r="K307" s="87">
        <v>0</v>
      </c>
      <c r="L307" s="87">
        <v>4.5324659999999982E-2</v>
      </c>
      <c r="M307" s="87">
        <v>0</v>
      </c>
      <c r="N307" s="87">
        <f t="shared" si="92"/>
        <v>0.51122978399999996</v>
      </c>
      <c r="O307" s="87">
        <v>1.7836757519999999</v>
      </c>
      <c r="P307" s="87"/>
      <c r="Q307" s="87">
        <f t="shared" si="104"/>
        <v>1.2271213080000001</v>
      </c>
      <c r="R307" s="87">
        <f t="shared" si="105"/>
        <v>1.2271213080000001</v>
      </c>
      <c r="S307" s="87"/>
      <c r="T307" s="87"/>
    </row>
    <row r="308" spans="1:20" ht="20.25" customHeight="1" x14ac:dyDescent="0.25">
      <c r="A308" s="171" t="s">
        <v>899</v>
      </c>
      <c r="B308" s="84" t="s">
        <v>584</v>
      </c>
      <c r="C308" s="171" t="s">
        <v>2137</v>
      </c>
      <c r="D308" s="87">
        <v>2.2660439999999999</v>
      </c>
      <c r="E308" s="87">
        <v>0</v>
      </c>
      <c r="F308" s="87">
        <v>2.2660439999999999</v>
      </c>
      <c r="G308" s="87">
        <f t="shared" si="103"/>
        <v>0.94243200000000005</v>
      </c>
      <c r="H308" s="87">
        <v>0.74775554399999999</v>
      </c>
      <c r="I308" s="87">
        <v>0.94243200000000005</v>
      </c>
      <c r="J308" s="87">
        <v>0.67678929599999982</v>
      </c>
      <c r="K308" s="87">
        <v>0</v>
      </c>
      <c r="L308" s="87">
        <v>0</v>
      </c>
      <c r="M308" s="87">
        <v>0</v>
      </c>
      <c r="N308" s="87">
        <f t="shared" si="92"/>
        <v>7.0966248000000176E-2</v>
      </c>
      <c r="O308" s="87">
        <v>0</v>
      </c>
      <c r="P308" s="87"/>
      <c r="Q308" s="87">
        <f t="shared" si="104"/>
        <v>0.19467645600000005</v>
      </c>
      <c r="R308" s="87">
        <f t="shared" si="105"/>
        <v>0.19467645600000005</v>
      </c>
      <c r="S308" s="87"/>
      <c r="T308" s="87"/>
    </row>
    <row r="309" spans="1:20" ht="40.5" customHeight="1" x14ac:dyDescent="0.25">
      <c r="A309" s="171" t="s">
        <v>2791</v>
      </c>
      <c r="B309" s="84" t="s">
        <v>1692</v>
      </c>
      <c r="C309" s="171" t="s">
        <v>2138</v>
      </c>
      <c r="D309" s="87">
        <v>0</v>
      </c>
      <c r="E309" s="87">
        <v>0</v>
      </c>
      <c r="F309" s="87">
        <v>0</v>
      </c>
      <c r="G309" s="87">
        <f t="shared" si="103"/>
        <v>0</v>
      </c>
      <c r="H309" s="87">
        <v>2.3705939999999998E-2</v>
      </c>
      <c r="I309" s="87">
        <v>0</v>
      </c>
      <c r="J309" s="87">
        <v>0</v>
      </c>
      <c r="K309" s="87">
        <v>0</v>
      </c>
      <c r="L309" s="87">
        <v>0</v>
      </c>
      <c r="M309" s="87">
        <v>0</v>
      </c>
      <c r="N309" s="87">
        <f t="shared" si="92"/>
        <v>2.3705939999999998E-2</v>
      </c>
      <c r="O309" s="87">
        <v>0</v>
      </c>
      <c r="P309" s="87"/>
      <c r="Q309" s="87">
        <f t="shared" si="104"/>
        <v>-2.3705939999999998E-2</v>
      </c>
      <c r="R309" s="87">
        <f t="shared" si="105"/>
        <v>-2.3705939999999998E-2</v>
      </c>
      <c r="S309" s="87"/>
      <c r="T309" s="87"/>
    </row>
    <row r="310" spans="1:20" ht="60.75" customHeight="1" x14ac:dyDescent="0.25">
      <c r="A310" s="171" t="s">
        <v>2791</v>
      </c>
      <c r="B310" s="84" t="s">
        <v>1693</v>
      </c>
      <c r="C310" s="171" t="s">
        <v>2139</v>
      </c>
      <c r="D310" s="87">
        <v>0</v>
      </c>
      <c r="E310" s="87">
        <v>0</v>
      </c>
      <c r="F310" s="87">
        <v>0</v>
      </c>
      <c r="G310" s="87">
        <f t="shared" si="103"/>
        <v>0</v>
      </c>
      <c r="H310" s="87">
        <v>9.3006456000000001E-2</v>
      </c>
      <c r="I310" s="87">
        <v>0</v>
      </c>
      <c r="J310" s="87">
        <v>0</v>
      </c>
      <c r="K310" s="87">
        <v>0</v>
      </c>
      <c r="L310" s="87">
        <v>0</v>
      </c>
      <c r="M310" s="87">
        <v>0</v>
      </c>
      <c r="N310" s="87">
        <f t="shared" si="92"/>
        <v>9.3006456000000001E-2</v>
      </c>
      <c r="O310" s="87"/>
      <c r="P310" s="87"/>
      <c r="Q310" s="87">
        <f t="shared" si="104"/>
        <v>-9.3006456000000001E-2</v>
      </c>
      <c r="R310" s="87">
        <f t="shared" si="105"/>
        <v>-9.3006456000000001E-2</v>
      </c>
      <c r="S310" s="87"/>
      <c r="T310" s="87"/>
    </row>
    <row r="311" spans="1:20" ht="40.5" customHeight="1" x14ac:dyDescent="0.25">
      <c r="A311" s="171" t="s">
        <v>2791</v>
      </c>
      <c r="B311" s="84" t="s">
        <v>1694</v>
      </c>
      <c r="C311" s="171" t="s">
        <v>2140</v>
      </c>
      <c r="D311" s="87">
        <v>0</v>
      </c>
      <c r="E311" s="87">
        <v>0</v>
      </c>
      <c r="F311" s="87">
        <v>0</v>
      </c>
      <c r="G311" s="87">
        <f t="shared" si="103"/>
        <v>0</v>
      </c>
      <c r="H311" s="87">
        <v>4.1500691999999999E-2</v>
      </c>
      <c r="I311" s="87">
        <v>0</v>
      </c>
      <c r="J311" s="87">
        <v>0</v>
      </c>
      <c r="K311" s="87">
        <v>0</v>
      </c>
      <c r="L311" s="87">
        <v>0</v>
      </c>
      <c r="M311" s="87">
        <v>0</v>
      </c>
      <c r="N311" s="87">
        <f t="shared" si="92"/>
        <v>4.1500691999999999E-2</v>
      </c>
      <c r="O311" s="87">
        <v>0</v>
      </c>
      <c r="P311" s="87"/>
      <c r="Q311" s="87">
        <f t="shared" si="104"/>
        <v>-4.1500691999999999E-2</v>
      </c>
      <c r="R311" s="87">
        <f t="shared" si="105"/>
        <v>-4.1500691999999999E-2</v>
      </c>
      <c r="S311" s="87"/>
      <c r="T311" s="87"/>
    </row>
    <row r="312" spans="1:20" x14ac:dyDescent="0.25">
      <c r="A312" s="210"/>
      <c r="B312" s="211" t="s">
        <v>66</v>
      </c>
      <c r="C312" s="210"/>
      <c r="D312" s="166">
        <f t="shared" ref="D312:S312" si="106">SUM(D313:D356)</f>
        <v>342.94300799999996</v>
      </c>
      <c r="E312" s="166">
        <f t="shared" si="106"/>
        <v>0.48888004799998974</v>
      </c>
      <c r="F312" s="166">
        <f t="shared" si="106"/>
        <v>342.45412795199996</v>
      </c>
      <c r="G312" s="166">
        <f t="shared" si="106"/>
        <v>105.629592</v>
      </c>
      <c r="H312" s="166">
        <f t="shared" si="106"/>
        <v>40.604193631999998</v>
      </c>
      <c r="I312" s="166">
        <f t="shared" si="106"/>
        <v>7.9447328320000006</v>
      </c>
      <c r="J312" s="166">
        <f t="shared" si="106"/>
        <v>8.2327304080000019</v>
      </c>
      <c r="K312" s="166">
        <f t="shared" si="106"/>
        <v>21.27657846</v>
      </c>
      <c r="L312" s="166">
        <f t="shared" si="106"/>
        <v>9.3455398200000008</v>
      </c>
      <c r="M312" s="166">
        <f t="shared" si="106"/>
        <v>38.863052171999989</v>
      </c>
      <c r="N312" s="166">
        <f t="shared" si="106"/>
        <v>23.025923404000007</v>
      </c>
      <c r="O312" s="166">
        <f t="shared" si="106"/>
        <v>37.545228535999996</v>
      </c>
      <c r="P312" s="166">
        <f t="shared" si="106"/>
        <v>0</v>
      </c>
      <c r="Q312" s="166">
        <f t="shared" si="106"/>
        <v>65.025398368000012</v>
      </c>
      <c r="R312" s="166">
        <f t="shared" si="106"/>
        <v>65.025398368000012</v>
      </c>
      <c r="S312" s="166">
        <f t="shared" si="106"/>
        <v>0</v>
      </c>
      <c r="T312" s="87"/>
    </row>
    <row r="313" spans="1:20" ht="40.5" customHeight="1" x14ac:dyDescent="0.25">
      <c r="A313" s="171" t="s">
        <v>2791</v>
      </c>
      <c r="B313" s="84" t="s">
        <v>1695</v>
      </c>
      <c r="C313" s="171" t="s">
        <v>2141</v>
      </c>
      <c r="D313" s="87">
        <v>6.9675120000000001</v>
      </c>
      <c r="E313" s="87">
        <v>0.2998129763389823</v>
      </c>
      <c r="F313" s="87">
        <v>6.6676990236610179</v>
      </c>
      <c r="G313" s="87">
        <f t="shared" ref="G313:G356" si="107">I313+K313+M313+O313</f>
        <v>3.5030399999999995</v>
      </c>
      <c r="H313" s="87">
        <v>4.2133405120000003</v>
      </c>
      <c r="I313" s="87">
        <v>6.8631815999999998E-2</v>
      </c>
      <c r="J313" s="87">
        <v>6.8631815999999998E-2</v>
      </c>
      <c r="K313" s="87">
        <v>3.4344081839999996</v>
      </c>
      <c r="L313" s="87">
        <v>8.7271139999999983E-2</v>
      </c>
      <c r="M313" s="87">
        <v>0</v>
      </c>
      <c r="N313" s="87">
        <f t="shared" si="92"/>
        <v>4.057437556</v>
      </c>
      <c r="O313" s="87">
        <v>0</v>
      </c>
      <c r="P313" s="87"/>
      <c r="Q313" s="87">
        <f t="shared" ref="Q313:Q356" si="108">G313-H313</f>
        <v>-0.71030051200000077</v>
      </c>
      <c r="R313" s="87">
        <f t="shared" ref="R313:R356" si="109">G313-H313</f>
        <v>-0.71030051200000077</v>
      </c>
      <c r="S313" s="87"/>
      <c r="T313" s="87"/>
    </row>
    <row r="314" spans="1:20" ht="40.5" customHeight="1" x14ac:dyDescent="0.25">
      <c r="A314" s="171" t="s">
        <v>899</v>
      </c>
      <c r="B314" s="170" t="s">
        <v>585</v>
      </c>
      <c r="C314" s="171" t="s">
        <v>2142</v>
      </c>
      <c r="D314" s="87">
        <v>41.882412000000002</v>
      </c>
      <c r="E314" s="87">
        <v>0</v>
      </c>
      <c r="F314" s="87">
        <v>41.882412000000002</v>
      </c>
      <c r="G314" s="87">
        <f t="shared" si="107"/>
        <v>2.2358640000000012</v>
      </c>
      <c r="H314" s="87">
        <v>0.15901682399999997</v>
      </c>
      <c r="I314" s="87">
        <v>4.3805207999999998E-2</v>
      </c>
      <c r="J314" s="87">
        <v>4.3805207999999998E-2</v>
      </c>
      <c r="K314" s="87">
        <v>0.5589660000000003</v>
      </c>
      <c r="L314" s="87">
        <v>5.570199599999999E-2</v>
      </c>
      <c r="M314" s="87">
        <v>0.5589660000000003</v>
      </c>
      <c r="N314" s="87">
        <f t="shared" si="92"/>
        <v>5.9509619999999985E-2</v>
      </c>
      <c r="O314" s="87">
        <v>1.0741267920000006</v>
      </c>
      <c r="P314" s="87"/>
      <c r="Q314" s="87">
        <f t="shared" si="108"/>
        <v>2.0768471760000011</v>
      </c>
      <c r="R314" s="87">
        <f t="shared" si="109"/>
        <v>2.0768471760000011</v>
      </c>
      <c r="S314" s="87"/>
      <c r="T314" s="166"/>
    </row>
    <row r="315" spans="1:20" ht="101.25" customHeight="1" x14ac:dyDescent="0.25">
      <c r="A315" s="171" t="s">
        <v>899</v>
      </c>
      <c r="B315" s="84" t="s">
        <v>586</v>
      </c>
      <c r="C315" s="171" t="s">
        <v>2143</v>
      </c>
      <c r="D315" s="87">
        <v>31.005696</v>
      </c>
      <c r="E315" s="87">
        <v>0</v>
      </c>
      <c r="F315" s="87">
        <v>31.005696</v>
      </c>
      <c r="G315" s="87">
        <f t="shared" si="107"/>
        <v>2.609712</v>
      </c>
      <c r="H315" s="87">
        <v>0.18560525999999999</v>
      </c>
      <c r="I315" s="87">
        <v>5.1129672000000001E-2</v>
      </c>
      <c r="J315" s="87">
        <v>5.1129672000000001E-2</v>
      </c>
      <c r="K315" s="87">
        <v>0.65242800000000001</v>
      </c>
      <c r="L315" s="87">
        <v>6.5015675999999994E-2</v>
      </c>
      <c r="M315" s="87">
        <v>0.65242800000000001</v>
      </c>
      <c r="N315" s="87">
        <f t="shared" si="92"/>
        <v>6.9459911999999985E-2</v>
      </c>
      <c r="O315" s="87">
        <v>1.2537263279999999</v>
      </c>
      <c r="P315" s="87"/>
      <c r="Q315" s="87">
        <f t="shared" si="108"/>
        <v>2.42410674</v>
      </c>
      <c r="R315" s="87">
        <f t="shared" si="109"/>
        <v>2.42410674</v>
      </c>
      <c r="S315" s="87"/>
      <c r="T315" s="87"/>
    </row>
    <row r="316" spans="1:20" ht="78.75" x14ac:dyDescent="0.25">
      <c r="A316" s="171" t="s">
        <v>2791</v>
      </c>
      <c r="B316" s="84" t="s">
        <v>1696</v>
      </c>
      <c r="C316" s="171" t="s">
        <v>2144</v>
      </c>
      <c r="D316" s="87">
        <v>53.916083999999998</v>
      </c>
      <c r="E316" s="87">
        <v>0</v>
      </c>
      <c r="F316" s="87">
        <v>53.916083999999998</v>
      </c>
      <c r="G316" s="87">
        <f t="shared" si="107"/>
        <v>1.2E-2</v>
      </c>
      <c r="H316" s="87">
        <v>8.5344000000000001E-4</v>
      </c>
      <c r="I316" s="87">
        <v>2.35116E-4</v>
      </c>
      <c r="J316" s="87">
        <v>2.35116E-4</v>
      </c>
      <c r="K316" s="87">
        <v>3.0000000000000001E-3</v>
      </c>
      <c r="L316" s="87">
        <v>2.9893199999999996E-4</v>
      </c>
      <c r="M316" s="87">
        <v>3.0000000000000001E-3</v>
      </c>
      <c r="N316" s="87">
        <f t="shared" si="92"/>
        <v>3.1939199999999999E-4</v>
      </c>
      <c r="O316" s="87">
        <v>5.7648839999999996E-3</v>
      </c>
      <c r="P316" s="87"/>
      <c r="Q316" s="87">
        <f t="shared" si="108"/>
        <v>1.114656E-2</v>
      </c>
      <c r="R316" s="87">
        <f t="shared" si="109"/>
        <v>1.114656E-2</v>
      </c>
      <c r="S316" s="87"/>
      <c r="T316" s="87"/>
    </row>
    <row r="317" spans="1:20" ht="31.5" x14ac:dyDescent="0.25">
      <c r="A317" s="171" t="s">
        <v>899</v>
      </c>
      <c r="B317" s="84" t="s">
        <v>587</v>
      </c>
      <c r="C317" s="171" t="s">
        <v>2145</v>
      </c>
      <c r="D317" s="87">
        <v>1.978596</v>
      </c>
      <c r="E317" s="87">
        <v>0</v>
      </c>
      <c r="F317" s="87">
        <v>1.9785959999999996</v>
      </c>
      <c r="G317" s="87">
        <f t="shared" si="107"/>
        <v>8.3568000000000003E-2</v>
      </c>
      <c r="H317" s="87">
        <v>0</v>
      </c>
      <c r="I317" s="87">
        <v>8.3568000000000003E-2</v>
      </c>
      <c r="J317" s="87">
        <v>0</v>
      </c>
      <c r="K317" s="87">
        <v>0</v>
      </c>
      <c r="L317" s="87">
        <v>0</v>
      </c>
      <c r="M317" s="87">
        <v>0</v>
      </c>
      <c r="N317" s="87">
        <f t="shared" si="92"/>
        <v>0</v>
      </c>
      <c r="O317" s="87">
        <v>0</v>
      </c>
      <c r="P317" s="87"/>
      <c r="Q317" s="87">
        <f t="shared" si="108"/>
        <v>8.3568000000000003E-2</v>
      </c>
      <c r="R317" s="87">
        <f t="shared" si="109"/>
        <v>8.3568000000000003E-2</v>
      </c>
      <c r="S317" s="87"/>
      <c r="T317" s="87"/>
    </row>
    <row r="318" spans="1:20" ht="20.25" customHeight="1" x14ac:dyDescent="0.25">
      <c r="A318" s="171" t="s">
        <v>899</v>
      </c>
      <c r="B318" s="84" t="s">
        <v>588</v>
      </c>
      <c r="C318" s="171" t="s">
        <v>2146</v>
      </c>
      <c r="D318" s="87">
        <v>7.9600800000000005</v>
      </c>
      <c r="E318" s="87">
        <v>0</v>
      </c>
      <c r="F318" s="87">
        <v>7.9600799999999996</v>
      </c>
      <c r="G318" s="87">
        <f t="shared" si="107"/>
        <v>7.2547680000000003</v>
      </c>
      <c r="H318" s="87">
        <v>0.5159662559999999</v>
      </c>
      <c r="I318" s="87">
        <v>0.14213594399999999</v>
      </c>
      <c r="J318" s="87">
        <v>0.14213594399999999</v>
      </c>
      <c r="K318" s="87">
        <v>0</v>
      </c>
      <c r="L318" s="87">
        <v>0.18073787999999999</v>
      </c>
      <c r="M318" s="87">
        <v>0</v>
      </c>
      <c r="N318" s="87">
        <f t="shared" si="92"/>
        <v>0.19309243199999995</v>
      </c>
      <c r="O318" s="87">
        <v>7.1126320560000007</v>
      </c>
      <c r="P318" s="87"/>
      <c r="Q318" s="87">
        <f t="shared" si="108"/>
        <v>6.7388017440000008</v>
      </c>
      <c r="R318" s="87">
        <f t="shared" si="109"/>
        <v>6.7388017440000008</v>
      </c>
      <c r="S318" s="87"/>
      <c r="T318" s="87"/>
    </row>
    <row r="319" spans="1:20" ht="40.5" customHeight="1" x14ac:dyDescent="0.25">
      <c r="A319" s="171" t="s">
        <v>899</v>
      </c>
      <c r="B319" s="84" t="s">
        <v>589</v>
      </c>
      <c r="C319" s="171" t="s">
        <v>2147</v>
      </c>
      <c r="D319" s="87">
        <v>4.2149280000000005</v>
      </c>
      <c r="E319" s="87">
        <v>0</v>
      </c>
      <c r="F319" s="87">
        <v>4.2149279999999996</v>
      </c>
      <c r="G319" s="87">
        <f t="shared" si="107"/>
        <v>4.2029279999999991</v>
      </c>
      <c r="H319" s="87">
        <v>2.3158840559999998</v>
      </c>
      <c r="I319" s="87">
        <v>8.2344059999999997E-2</v>
      </c>
      <c r="J319" s="87">
        <v>8.2344059999999997E-2</v>
      </c>
      <c r="K319" s="87">
        <v>0</v>
      </c>
      <c r="L319" s="87">
        <v>0.10470745199999998</v>
      </c>
      <c r="M319" s="87">
        <v>4.1205839399999995</v>
      </c>
      <c r="N319" s="87">
        <f t="shared" si="92"/>
        <v>2.1288325439999998</v>
      </c>
      <c r="O319" s="87">
        <v>0</v>
      </c>
      <c r="P319" s="87"/>
      <c r="Q319" s="87">
        <f t="shared" si="108"/>
        <v>1.8870439439999993</v>
      </c>
      <c r="R319" s="87">
        <f t="shared" si="109"/>
        <v>1.8870439439999993</v>
      </c>
      <c r="S319" s="87"/>
      <c r="T319" s="87"/>
    </row>
    <row r="320" spans="1:20" ht="121.5" customHeight="1" x14ac:dyDescent="0.25">
      <c r="A320" s="171" t="s">
        <v>899</v>
      </c>
      <c r="B320" s="84" t="s">
        <v>439</v>
      </c>
      <c r="C320" s="171" t="s">
        <v>2148</v>
      </c>
      <c r="D320" s="87">
        <v>0.50996399999999997</v>
      </c>
      <c r="E320" s="87">
        <v>0</v>
      </c>
      <c r="F320" s="87">
        <v>0.50996399999999997</v>
      </c>
      <c r="G320" s="87">
        <f t="shared" si="107"/>
        <v>3.7439999999999999E-3</v>
      </c>
      <c r="H320" s="87">
        <v>0</v>
      </c>
      <c r="I320" s="87">
        <v>0</v>
      </c>
      <c r="J320" s="87">
        <v>0</v>
      </c>
      <c r="K320" s="87">
        <v>9.3599999999999998E-4</v>
      </c>
      <c r="L320" s="87">
        <v>0</v>
      </c>
      <c r="M320" s="87">
        <v>9.3599999999999998E-4</v>
      </c>
      <c r="N320" s="87">
        <f t="shared" si="92"/>
        <v>0</v>
      </c>
      <c r="O320" s="87">
        <v>1.8719999999999997E-3</v>
      </c>
      <c r="P320" s="87"/>
      <c r="Q320" s="87">
        <f t="shared" si="108"/>
        <v>3.7439999999999999E-3</v>
      </c>
      <c r="R320" s="87">
        <f t="shared" si="109"/>
        <v>3.7439999999999999E-3</v>
      </c>
      <c r="S320" s="87"/>
      <c r="T320" s="166"/>
    </row>
    <row r="321" spans="1:20" ht="101.25" customHeight="1" x14ac:dyDescent="0.25">
      <c r="A321" s="171" t="s">
        <v>2791</v>
      </c>
      <c r="B321" s="84" t="s">
        <v>1697</v>
      </c>
      <c r="C321" s="171" t="s">
        <v>2149</v>
      </c>
      <c r="D321" s="87">
        <v>22.197215999999997</v>
      </c>
      <c r="E321" s="87">
        <v>9.2361599999080113E-4</v>
      </c>
      <c r="F321" s="87">
        <v>22.196292384000007</v>
      </c>
      <c r="G321" s="87">
        <f t="shared" si="107"/>
        <v>9.0382800000000003</v>
      </c>
      <c r="H321" s="87">
        <v>6.4438526459999999</v>
      </c>
      <c r="I321" s="87">
        <v>0.17707864799999998</v>
      </c>
      <c r="J321" s="87">
        <v>0.17707864799999998</v>
      </c>
      <c r="K321" s="87">
        <v>0</v>
      </c>
      <c r="L321" s="87">
        <v>0.22517050799999996</v>
      </c>
      <c r="M321" s="87">
        <v>8.8612013520000001</v>
      </c>
      <c r="N321" s="87">
        <f t="shared" si="92"/>
        <v>6.04160349</v>
      </c>
      <c r="O321" s="87">
        <v>0</v>
      </c>
      <c r="P321" s="87"/>
      <c r="Q321" s="87">
        <f t="shared" si="108"/>
        <v>2.5944273540000005</v>
      </c>
      <c r="R321" s="87">
        <f t="shared" si="109"/>
        <v>2.5944273540000005</v>
      </c>
      <c r="S321" s="87"/>
      <c r="T321" s="87"/>
    </row>
    <row r="322" spans="1:20" ht="60.75" customHeight="1" x14ac:dyDescent="0.25">
      <c r="A322" s="171" t="s">
        <v>899</v>
      </c>
      <c r="B322" s="84" t="s">
        <v>67</v>
      </c>
      <c r="C322" s="171" t="s">
        <v>2150</v>
      </c>
      <c r="D322" s="87">
        <v>1.734564</v>
      </c>
      <c r="E322" s="87">
        <v>0.18814345566101665</v>
      </c>
      <c r="F322" s="87">
        <v>1.5464205443389833</v>
      </c>
      <c r="G322" s="87">
        <f t="shared" si="107"/>
        <v>1.2E-2</v>
      </c>
      <c r="H322" s="87">
        <v>0.48659484000000003</v>
      </c>
      <c r="I322" s="87">
        <v>1.2E-2</v>
      </c>
      <c r="J322" s="87">
        <v>0.48659483999999997</v>
      </c>
      <c r="K322" s="87">
        <v>0</v>
      </c>
      <c r="L322" s="87">
        <v>0</v>
      </c>
      <c r="M322" s="87">
        <v>0</v>
      </c>
      <c r="N322" s="87">
        <f t="shared" si="92"/>
        <v>5.5511151231257827E-17</v>
      </c>
      <c r="O322" s="87">
        <v>0</v>
      </c>
      <c r="P322" s="87"/>
      <c r="Q322" s="87">
        <f t="shared" si="108"/>
        <v>-0.47459484000000002</v>
      </c>
      <c r="R322" s="87">
        <f t="shared" si="109"/>
        <v>-0.47459484000000002</v>
      </c>
      <c r="S322" s="87"/>
      <c r="T322" s="87"/>
    </row>
    <row r="323" spans="1:20" ht="60.75" customHeight="1" x14ac:dyDescent="0.25">
      <c r="A323" s="171" t="s">
        <v>2791</v>
      </c>
      <c r="B323" s="84" t="s">
        <v>440</v>
      </c>
      <c r="C323" s="171" t="s">
        <v>2151</v>
      </c>
      <c r="D323" s="87">
        <v>73.966992000000005</v>
      </c>
      <c r="E323" s="87">
        <v>0</v>
      </c>
      <c r="F323" s="87">
        <v>73.966992000000005</v>
      </c>
      <c r="G323" s="87">
        <f t="shared" si="107"/>
        <v>1.8000000000000003</v>
      </c>
      <c r="H323" s="87">
        <v>0.12801775200000001</v>
      </c>
      <c r="I323" s="87">
        <v>3.526572E-2</v>
      </c>
      <c r="J323" s="87">
        <v>3.526572E-2</v>
      </c>
      <c r="K323" s="87">
        <v>0.45</v>
      </c>
      <c r="L323" s="87">
        <v>4.4843376000000004E-2</v>
      </c>
      <c r="M323" s="87">
        <v>0.45</v>
      </c>
      <c r="N323" s="87">
        <f t="shared" si="92"/>
        <v>4.7908656000000008E-2</v>
      </c>
      <c r="O323" s="87">
        <v>0.86473428000000008</v>
      </c>
      <c r="P323" s="87"/>
      <c r="Q323" s="87">
        <f t="shared" si="108"/>
        <v>1.6719822480000002</v>
      </c>
      <c r="R323" s="87">
        <f t="shared" si="109"/>
        <v>1.6719822480000002</v>
      </c>
      <c r="S323" s="87"/>
      <c r="T323" s="87"/>
    </row>
    <row r="324" spans="1:20" ht="60.75" customHeight="1" x14ac:dyDescent="0.25">
      <c r="A324" s="171" t="s">
        <v>2791</v>
      </c>
      <c r="B324" s="84" t="s">
        <v>441</v>
      </c>
      <c r="C324" s="171" t="s">
        <v>2152</v>
      </c>
      <c r="D324" s="87">
        <v>13.877220000000001</v>
      </c>
      <c r="E324" s="87">
        <v>0</v>
      </c>
      <c r="F324" s="87">
        <v>13.877219999999999</v>
      </c>
      <c r="G324" s="87">
        <f t="shared" si="107"/>
        <v>2.7791759999999996</v>
      </c>
      <c r="H324" s="87">
        <v>1.0715475160000001</v>
      </c>
      <c r="I324" s="87">
        <v>0.92833958800000005</v>
      </c>
      <c r="J324" s="87">
        <v>0.92833958800000005</v>
      </c>
      <c r="K324" s="87">
        <v>0.69479399999999991</v>
      </c>
      <c r="L324" s="87">
        <v>6.9237564000000029E-2</v>
      </c>
      <c r="M324" s="87">
        <v>0.69479399999999991</v>
      </c>
      <c r="N324" s="87">
        <f t="shared" si="92"/>
        <v>7.3970364000000011E-2</v>
      </c>
      <c r="O324" s="87">
        <v>0.46124841199999961</v>
      </c>
      <c r="P324" s="87"/>
      <c r="Q324" s="87">
        <f t="shared" si="108"/>
        <v>1.7076284839999996</v>
      </c>
      <c r="R324" s="87">
        <f t="shared" si="109"/>
        <v>1.7076284839999996</v>
      </c>
      <c r="S324" s="87"/>
      <c r="T324" s="87"/>
    </row>
    <row r="325" spans="1:20" ht="81.2" customHeight="1" x14ac:dyDescent="0.25">
      <c r="A325" s="171" t="s">
        <v>899</v>
      </c>
      <c r="B325" s="84" t="s">
        <v>1698</v>
      </c>
      <c r="C325" s="171" t="s">
        <v>2153</v>
      </c>
      <c r="D325" s="87">
        <v>9.8774519999999981</v>
      </c>
      <c r="E325" s="87">
        <v>0</v>
      </c>
      <c r="F325" s="87">
        <v>9.8774519999999999</v>
      </c>
      <c r="G325" s="87">
        <f t="shared" si="107"/>
        <v>2.1755999999999998</v>
      </c>
      <c r="H325" s="87">
        <v>0.15473079599999998</v>
      </c>
      <c r="I325" s="87">
        <v>4.2624504000000001E-2</v>
      </c>
      <c r="J325" s="87">
        <v>4.2624504000000001E-2</v>
      </c>
      <c r="K325" s="87">
        <v>0.54389999999999994</v>
      </c>
      <c r="L325" s="87">
        <v>5.4200664000000003E-2</v>
      </c>
      <c r="M325" s="87">
        <v>0.54389999999999994</v>
      </c>
      <c r="N325" s="87">
        <f t="shared" si="92"/>
        <v>5.7905627999999966E-2</v>
      </c>
      <c r="O325" s="87">
        <v>1.0451754959999999</v>
      </c>
      <c r="P325" s="87"/>
      <c r="Q325" s="87">
        <f t="shared" si="108"/>
        <v>2.0208692039999998</v>
      </c>
      <c r="R325" s="87">
        <f t="shared" si="109"/>
        <v>2.0208692039999998</v>
      </c>
      <c r="S325" s="87"/>
      <c r="T325" s="87"/>
    </row>
    <row r="326" spans="1:20" ht="60.75" customHeight="1" x14ac:dyDescent="0.25">
      <c r="A326" s="171" t="s">
        <v>2791</v>
      </c>
      <c r="B326" s="84" t="s">
        <v>1699</v>
      </c>
      <c r="C326" s="171" t="s">
        <v>2154</v>
      </c>
      <c r="D326" s="87">
        <v>0.68077199999999993</v>
      </c>
      <c r="E326" s="87">
        <v>0</v>
      </c>
      <c r="F326" s="87">
        <v>0.68077199999999993</v>
      </c>
      <c r="G326" s="87">
        <f t="shared" si="107"/>
        <v>0.263652</v>
      </c>
      <c r="H326" s="87">
        <v>6.9632520000000005E-3</v>
      </c>
      <c r="I326" s="87">
        <v>5.1654960000000003E-3</v>
      </c>
      <c r="J326" s="87">
        <v>5.1654960000000003E-3</v>
      </c>
      <c r="K326" s="87">
        <v>0</v>
      </c>
      <c r="L326" s="87">
        <v>1.7977560000000002E-3</v>
      </c>
      <c r="M326" s="87">
        <v>0.25848650400000001</v>
      </c>
      <c r="N326" s="87">
        <f t="shared" si="92"/>
        <v>0</v>
      </c>
      <c r="O326" s="87">
        <v>0</v>
      </c>
      <c r="P326" s="87"/>
      <c r="Q326" s="87">
        <f t="shared" si="108"/>
        <v>0.25668874800000002</v>
      </c>
      <c r="R326" s="87">
        <f t="shared" si="109"/>
        <v>0.25668874800000002</v>
      </c>
      <c r="S326" s="87"/>
      <c r="T326" s="87"/>
    </row>
    <row r="327" spans="1:20" ht="81.2" customHeight="1" x14ac:dyDescent="0.25">
      <c r="A327" s="171" t="s">
        <v>899</v>
      </c>
      <c r="B327" s="84" t="s">
        <v>1700</v>
      </c>
      <c r="C327" s="171" t="s">
        <v>2155</v>
      </c>
      <c r="D327" s="87">
        <v>0.68077199999999993</v>
      </c>
      <c r="E327" s="87">
        <v>0</v>
      </c>
      <c r="F327" s="87">
        <v>0.68077199999999993</v>
      </c>
      <c r="G327" s="87">
        <f t="shared" si="107"/>
        <v>0.25756799999999996</v>
      </c>
      <c r="H327" s="87">
        <v>0</v>
      </c>
      <c r="I327" s="87">
        <v>0.25756799999999996</v>
      </c>
      <c r="J327" s="87">
        <v>0</v>
      </c>
      <c r="K327" s="87">
        <v>0</v>
      </c>
      <c r="L327" s="87">
        <v>0</v>
      </c>
      <c r="M327" s="87">
        <v>0</v>
      </c>
      <c r="N327" s="87">
        <f t="shared" si="92"/>
        <v>0</v>
      </c>
      <c r="O327" s="87">
        <v>0</v>
      </c>
      <c r="P327" s="87"/>
      <c r="Q327" s="87">
        <f t="shared" si="108"/>
        <v>0.25756799999999996</v>
      </c>
      <c r="R327" s="87">
        <f t="shared" si="109"/>
        <v>0.25756799999999996</v>
      </c>
      <c r="S327" s="87"/>
      <c r="T327" s="87"/>
    </row>
    <row r="328" spans="1:20" ht="63" x14ac:dyDescent="0.25">
      <c r="A328" s="171" t="s">
        <v>899</v>
      </c>
      <c r="B328" s="84" t="s">
        <v>1701</v>
      </c>
      <c r="C328" s="171" t="s">
        <v>878</v>
      </c>
      <c r="D328" s="87">
        <v>1.2148079999999999</v>
      </c>
      <c r="E328" s="87">
        <v>0</v>
      </c>
      <c r="F328" s="87">
        <v>1.2148079999999999</v>
      </c>
      <c r="G328" s="87">
        <f t="shared" si="107"/>
        <v>1.0944719999999999</v>
      </c>
      <c r="H328" s="87">
        <v>0</v>
      </c>
      <c r="I328" s="87">
        <v>2.1442979999999993E-2</v>
      </c>
      <c r="J328" s="87">
        <v>2.1442979999999993E-2</v>
      </c>
      <c r="K328" s="87">
        <v>0</v>
      </c>
      <c r="L328" s="87">
        <v>2.7266592000000006E-2</v>
      </c>
      <c r="M328" s="87">
        <v>1.0730290199999999</v>
      </c>
      <c r="N328" s="87">
        <f t="shared" si="92"/>
        <v>-4.8709572E-2</v>
      </c>
      <c r="O328" s="87">
        <v>0</v>
      </c>
      <c r="P328" s="87"/>
      <c r="Q328" s="87">
        <f t="shared" si="108"/>
        <v>1.0944719999999999</v>
      </c>
      <c r="R328" s="87">
        <f t="shared" si="109"/>
        <v>1.0944719999999999</v>
      </c>
      <c r="S328" s="87"/>
      <c r="T328" s="87"/>
    </row>
    <row r="329" spans="1:20" ht="81.2" customHeight="1" x14ac:dyDescent="0.25">
      <c r="A329" s="171" t="s">
        <v>2791</v>
      </c>
      <c r="B329" s="84" t="s">
        <v>1702</v>
      </c>
      <c r="C329" s="171" t="s">
        <v>2156</v>
      </c>
      <c r="D329" s="87">
        <v>1.9222199999999998</v>
      </c>
      <c r="E329" s="87">
        <v>0</v>
      </c>
      <c r="F329" s="87">
        <v>1.9222199999999998</v>
      </c>
      <c r="G329" s="87">
        <f t="shared" si="107"/>
        <v>1.528176</v>
      </c>
      <c r="H329" s="87">
        <v>0.10868537999999998</v>
      </c>
      <c r="I329" s="87">
        <v>2.9940107999999997E-2</v>
      </c>
      <c r="J329" s="87">
        <v>2.9940107999999997E-2</v>
      </c>
      <c r="K329" s="87">
        <v>0.38204399999999999</v>
      </c>
      <c r="L329" s="87">
        <v>3.8071439999999998E-2</v>
      </c>
      <c r="M329" s="87">
        <v>0.38204399999999999</v>
      </c>
      <c r="N329" s="87">
        <f t="shared" si="92"/>
        <v>4.0673831999999993E-2</v>
      </c>
      <c r="O329" s="87">
        <v>0.73414789199999997</v>
      </c>
      <c r="P329" s="87"/>
      <c r="Q329" s="87">
        <f t="shared" si="108"/>
        <v>1.4194906199999999</v>
      </c>
      <c r="R329" s="87">
        <f t="shared" si="109"/>
        <v>1.4194906199999999</v>
      </c>
      <c r="S329" s="87"/>
      <c r="T329" s="87"/>
    </row>
    <row r="330" spans="1:20" ht="60.75" customHeight="1" x14ac:dyDescent="0.25">
      <c r="A330" s="171" t="s">
        <v>899</v>
      </c>
      <c r="B330" s="170" t="s">
        <v>1703</v>
      </c>
      <c r="C330" s="171" t="s">
        <v>2157</v>
      </c>
      <c r="D330" s="87">
        <v>0.58447199999999999</v>
      </c>
      <c r="E330" s="87">
        <v>0</v>
      </c>
      <c r="F330" s="87">
        <v>0.58447199999999999</v>
      </c>
      <c r="G330" s="87">
        <f t="shared" si="107"/>
        <v>0.55358399999999996</v>
      </c>
      <c r="H330" s="87">
        <v>0</v>
      </c>
      <c r="I330" s="87">
        <v>0.55358399999999996</v>
      </c>
      <c r="J330" s="87">
        <v>0</v>
      </c>
      <c r="K330" s="87">
        <v>0</v>
      </c>
      <c r="L330" s="87">
        <v>0</v>
      </c>
      <c r="M330" s="87">
        <v>0</v>
      </c>
      <c r="N330" s="87">
        <f t="shared" si="92"/>
        <v>0</v>
      </c>
      <c r="O330" s="87">
        <v>0</v>
      </c>
      <c r="P330" s="87"/>
      <c r="Q330" s="87">
        <f t="shared" si="108"/>
        <v>0.55358399999999996</v>
      </c>
      <c r="R330" s="87">
        <f t="shared" si="109"/>
        <v>0.55358399999999996</v>
      </c>
      <c r="S330" s="87"/>
      <c r="T330" s="166"/>
    </row>
    <row r="331" spans="1:20" ht="40.5" customHeight="1" x14ac:dyDescent="0.25">
      <c r="A331" s="171" t="s">
        <v>899</v>
      </c>
      <c r="B331" s="84" t="s">
        <v>1704</v>
      </c>
      <c r="C331" s="171" t="s">
        <v>2158</v>
      </c>
      <c r="D331" s="87">
        <v>1.8193199999999998</v>
      </c>
      <c r="E331" s="87">
        <v>0</v>
      </c>
      <c r="F331" s="87">
        <v>1.8193199999999998</v>
      </c>
      <c r="G331" s="87">
        <f t="shared" si="107"/>
        <v>1.6498200000000001</v>
      </c>
      <c r="H331" s="87">
        <v>1.2648927959999998</v>
      </c>
      <c r="I331" s="87">
        <v>1.0655234040000001</v>
      </c>
      <c r="J331" s="87">
        <v>1.0655234040000001</v>
      </c>
      <c r="K331" s="87">
        <v>0</v>
      </c>
      <c r="L331" s="87">
        <v>4.1101955999999662E-2</v>
      </c>
      <c r="M331" s="87">
        <v>0.58429659599999983</v>
      </c>
      <c r="N331" s="87">
        <f t="shared" si="92"/>
        <v>0.15826743600000004</v>
      </c>
      <c r="O331" s="87">
        <v>0</v>
      </c>
      <c r="P331" s="87"/>
      <c r="Q331" s="87">
        <f t="shared" si="108"/>
        <v>0.38492720400000024</v>
      </c>
      <c r="R331" s="87">
        <f t="shared" si="109"/>
        <v>0.38492720400000024</v>
      </c>
      <c r="S331" s="87"/>
      <c r="T331" s="87"/>
    </row>
    <row r="332" spans="1:20" ht="20.25" customHeight="1" x14ac:dyDescent="0.25">
      <c r="A332" s="171" t="s">
        <v>899</v>
      </c>
      <c r="B332" s="84" t="s">
        <v>1705</v>
      </c>
      <c r="C332" s="171" t="s">
        <v>2159</v>
      </c>
      <c r="D332" s="87">
        <v>3.2222879999999998</v>
      </c>
      <c r="E332" s="87">
        <v>0</v>
      </c>
      <c r="F332" s="87">
        <v>3.2222879999999994</v>
      </c>
      <c r="G332" s="87">
        <f t="shared" si="107"/>
        <v>3.2102879999999994</v>
      </c>
      <c r="H332" s="87">
        <v>2.2070794340000002</v>
      </c>
      <c r="I332" s="87">
        <v>1.7767767240000001</v>
      </c>
      <c r="J332" s="87">
        <v>1.7767767240000001</v>
      </c>
      <c r="K332" s="87">
        <v>1.4335112759999995</v>
      </c>
      <c r="L332" s="87">
        <v>0.43030271000000009</v>
      </c>
      <c r="M332" s="87">
        <v>0</v>
      </c>
      <c r="N332" s="87">
        <f t="shared" si="92"/>
        <v>0</v>
      </c>
      <c r="O332" s="87">
        <v>0</v>
      </c>
      <c r="P332" s="87"/>
      <c r="Q332" s="87">
        <f t="shared" si="108"/>
        <v>1.0032085659999992</v>
      </c>
      <c r="R332" s="87">
        <f t="shared" si="109"/>
        <v>1.0032085659999992</v>
      </c>
      <c r="S332" s="87"/>
      <c r="T332" s="87"/>
    </row>
    <row r="333" spans="1:20" ht="101.25" customHeight="1" x14ac:dyDescent="0.25">
      <c r="A333" s="171" t="s">
        <v>899</v>
      </c>
      <c r="B333" s="170" t="s">
        <v>590</v>
      </c>
      <c r="C333" s="171" t="s">
        <v>2160</v>
      </c>
      <c r="D333" s="87">
        <v>0.76949999999999996</v>
      </c>
      <c r="E333" s="87">
        <v>0</v>
      </c>
      <c r="F333" s="87">
        <v>0.76949999999999996</v>
      </c>
      <c r="G333" s="87">
        <f t="shared" si="107"/>
        <v>0.70467599999999986</v>
      </c>
      <c r="H333" s="87">
        <v>6.6917136000000002E-2</v>
      </c>
      <c r="I333" s="87">
        <v>1.380606E-2</v>
      </c>
      <c r="J333" s="87">
        <v>1.380606E-2</v>
      </c>
      <c r="K333" s="87">
        <v>0</v>
      </c>
      <c r="L333" s="87">
        <v>1.7555580000000001E-2</v>
      </c>
      <c r="M333" s="87">
        <v>0.6908699399999999</v>
      </c>
      <c r="N333" s="87">
        <f t="shared" si="92"/>
        <v>3.5555495999999999E-2</v>
      </c>
      <c r="O333" s="87">
        <v>0</v>
      </c>
      <c r="P333" s="87"/>
      <c r="Q333" s="87">
        <f t="shared" si="108"/>
        <v>0.63775886399999981</v>
      </c>
      <c r="R333" s="87">
        <f t="shared" si="109"/>
        <v>0.63775886399999981</v>
      </c>
      <c r="S333" s="87"/>
      <c r="T333" s="166"/>
    </row>
    <row r="334" spans="1:20" ht="81.2" customHeight="1" x14ac:dyDescent="0.25">
      <c r="A334" s="171" t="s">
        <v>2791</v>
      </c>
      <c r="B334" s="84" t="s">
        <v>1706</v>
      </c>
      <c r="C334" s="171" t="s">
        <v>2161</v>
      </c>
      <c r="D334" s="87">
        <v>1.2794639999999999</v>
      </c>
      <c r="E334" s="87">
        <v>0</v>
      </c>
      <c r="F334" s="87">
        <v>1.2794639999999999</v>
      </c>
      <c r="G334" s="87">
        <f t="shared" si="107"/>
        <v>1.2E-2</v>
      </c>
      <c r="H334" s="87">
        <v>6.876682399999999E-2</v>
      </c>
      <c r="I334" s="87">
        <v>1.2E-2</v>
      </c>
      <c r="J334" s="87">
        <v>3.4312451999999993E-2</v>
      </c>
      <c r="K334" s="87">
        <v>0</v>
      </c>
      <c r="L334" s="87">
        <v>2.9893200000000175E-4</v>
      </c>
      <c r="M334" s="87">
        <v>0</v>
      </c>
      <c r="N334" s="87">
        <f t="shared" si="92"/>
        <v>3.4155439999999995E-2</v>
      </c>
      <c r="O334" s="87">
        <v>0</v>
      </c>
      <c r="P334" s="87"/>
      <c r="Q334" s="87">
        <f t="shared" si="108"/>
        <v>-5.6766823999999994E-2</v>
      </c>
      <c r="R334" s="87">
        <f t="shared" si="109"/>
        <v>-5.6766823999999994E-2</v>
      </c>
      <c r="S334" s="87"/>
      <c r="T334" s="87"/>
    </row>
    <row r="335" spans="1:20" ht="81.2" customHeight="1" x14ac:dyDescent="0.25">
      <c r="A335" s="171" t="s">
        <v>899</v>
      </c>
      <c r="B335" s="84" t="s">
        <v>591</v>
      </c>
      <c r="C335" s="171" t="s">
        <v>2162</v>
      </c>
      <c r="D335" s="87">
        <v>0.46832399999999996</v>
      </c>
      <c r="E335" s="87">
        <v>0</v>
      </c>
      <c r="F335" s="87">
        <v>0.46832399999999996</v>
      </c>
      <c r="G335" s="87">
        <f t="shared" si="107"/>
        <v>0.46832399999999996</v>
      </c>
      <c r="H335" s="87">
        <v>0</v>
      </c>
      <c r="I335" s="87">
        <v>0.30004799999999998</v>
      </c>
      <c r="J335" s="87">
        <v>0.30004799999999998</v>
      </c>
      <c r="K335" s="87">
        <v>0.11708099999999999</v>
      </c>
      <c r="L335" s="87">
        <v>-0.30004799999999998</v>
      </c>
      <c r="M335" s="87">
        <v>5.1194999999999991E-2</v>
      </c>
      <c r="N335" s="87">
        <f t="shared" si="92"/>
        <v>0</v>
      </c>
      <c r="O335" s="87">
        <v>0</v>
      </c>
      <c r="P335" s="87"/>
      <c r="Q335" s="87">
        <f t="shared" si="108"/>
        <v>0.46832399999999996</v>
      </c>
      <c r="R335" s="87">
        <f t="shared" si="109"/>
        <v>0.46832399999999996</v>
      </c>
      <c r="S335" s="87"/>
      <c r="T335" s="87"/>
    </row>
    <row r="336" spans="1:20" ht="121.5" customHeight="1" x14ac:dyDescent="0.25">
      <c r="A336" s="171" t="s">
        <v>899</v>
      </c>
      <c r="B336" s="84" t="s">
        <v>592</v>
      </c>
      <c r="C336" s="171" t="s">
        <v>2163</v>
      </c>
      <c r="D336" s="87">
        <v>52.034039999999997</v>
      </c>
      <c r="E336" s="87">
        <v>0</v>
      </c>
      <c r="F336" s="87">
        <v>52.03403999999999</v>
      </c>
      <c r="G336" s="87">
        <f t="shared" si="107"/>
        <v>52.02203999999999</v>
      </c>
      <c r="H336" s="87">
        <v>3.699858828</v>
      </c>
      <c r="I336" s="87">
        <v>1.0192196040000001</v>
      </c>
      <c r="J336" s="87">
        <v>1.0192196040000001</v>
      </c>
      <c r="K336" s="87">
        <v>13.005509999999999</v>
      </c>
      <c r="L336" s="87">
        <v>1.2960239760000001</v>
      </c>
      <c r="M336" s="87">
        <v>13.005509999999999</v>
      </c>
      <c r="N336" s="87">
        <f t="shared" si="92"/>
        <v>1.384615248</v>
      </c>
      <c r="O336" s="87">
        <v>24.991800395999995</v>
      </c>
      <c r="P336" s="87"/>
      <c r="Q336" s="87">
        <f t="shared" si="108"/>
        <v>48.322181171999986</v>
      </c>
      <c r="R336" s="87">
        <f t="shared" si="109"/>
        <v>48.322181171999986</v>
      </c>
      <c r="S336" s="87"/>
      <c r="T336" s="87"/>
    </row>
    <row r="337" spans="1:20" ht="101.25" customHeight="1" x14ac:dyDescent="0.25">
      <c r="A337" s="171" t="s">
        <v>899</v>
      </c>
      <c r="B337" s="84" t="s">
        <v>593</v>
      </c>
      <c r="C337" s="171" t="s">
        <v>2164</v>
      </c>
      <c r="D337" s="87">
        <v>0.58447199999999999</v>
      </c>
      <c r="E337" s="87">
        <v>0</v>
      </c>
      <c r="F337" s="87">
        <v>0.58447199999999999</v>
      </c>
      <c r="G337" s="87">
        <f t="shared" si="107"/>
        <v>0.57247199999999998</v>
      </c>
      <c r="H337" s="87">
        <v>0.40541304</v>
      </c>
      <c r="I337" s="87">
        <v>0.38652791999999997</v>
      </c>
      <c r="J337" s="87">
        <v>0.38652791999999997</v>
      </c>
      <c r="K337" s="87">
        <v>0</v>
      </c>
      <c r="L337" s="87">
        <v>9.0003719999999787E-3</v>
      </c>
      <c r="M337" s="87">
        <v>0.18594407999999998</v>
      </c>
      <c r="N337" s="87">
        <f t="shared" si="92"/>
        <v>9.8847480000000543E-3</v>
      </c>
      <c r="O337" s="87">
        <v>0</v>
      </c>
      <c r="P337" s="87"/>
      <c r="Q337" s="87">
        <f t="shared" si="108"/>
        <v>0.16705895999999998</v>
      </c>
      <c r="R337" s="87">
        <f t="shared" si="109"/>
        <v>0.16705895999999998</v>
      </c>
      <c r="S337" s="87"/>
      <c r="T337" s="87"/>
    </row>
    <row r="338" spans="1:20" ht="40.5" customHeight="1" x14ac:dyDescent="0.25">
      <c r="A338" s="171" t="s">
        <v>899</v>
      </c>
      <c r="B338" s="170" t="s">
        <v>594</v>
      </c>
      <c r="C338" s="171" t="s">
        <v>2165</v>
      </c>
      <c r="D338" s="87">
        <v>2.7140759999999999</v>
      </c>
      <c r="E338" s="87">
        <v>0</v>
      </c>
      <c r="F338" s="87">
        <v>2.7140759999999999</v>
      </c>
      <c r="G338" s="87">
        <f t="shared" si="107"/>
        <v>2.7140759999999999</v>
      </c>
      <c r="H338" s="87">
        <v>2.8820927479999998</v>
      </c>
      <c r="I338" s="87">
        <v>5.3174364000000002E-2</v>
      </c>
      <c r="J338" s="87">
        <v>5.3174364000000002E-2</v>
      </c>
      <c r="K338" s="87">
        <v>0</v>
      </c>
      <c r="L338" s="87">
        <v>0.14792929600000002</v>
      </c>
      <c r="M338" s="87">
        <v>2.6609016359999997</v>
      </c>
      <c r="N338" s="87">
        <f t="shared" si="92"/>
        <v>2.6809890879999996</v>
      </c>
      <c r="O338" s="87">
        <v>0</v>
      </c>
      <c r="P338" s="87"/>
      <c r="Q338" s="87">
        <f t="shared" si="108"/>
        <v>-0.16801674799999988</v>
      </c>
      <c r="R338" s="87">
        <f t="shared" si="109"/>
        <v>-0.16801674799999988</v>
      </c>
      <c r="S338" s="87"/>
      <c r="T338" s="166"/>
    </row>
    <row r="339" spans="1:20" ht="40.5" customHeight="1" x14ac:dyDescent="0.25">
      <c r="A339" s="171" t="s">
        <v>899</v>
      </c>
      <c r="B339" s="84" t="s">
        <v>595</v>
      </c>
      <c r="C339" s="171" t="s">
        <v>2166</v>
      </c>
      <c r="D339" s="87">
        <v>1.4573880000000001</v>
      </c>
      <c r="E339" s="87">
        <v>0</v>
      </c>
      <c r="F339" s="87">
        <v>1.4573880000000001</v>
      </c>
      <c r="G339" s="87">
        <f t="shared" si="107"/>
        <v>1.4573879999999999</v>
      </c>
      <c r="H339" s="87">
        <v>0.70374686399999997</v>
      </c>
      <c r="I339" s="87">
        <v>0.62864926799999987</v>
      </c>
      <c r="J339" s="87">
        <v>0.62864926799999987</v>
      </c>
      <c r="K339" s="87">
        <v>0</v>
      </c>
      <c r="L339" s="87">
        <v>3.6307872000000074E-2</v>
      </c>
      <c r="M339" s="87">
        <v>0.82873873200000003</v>
      </c>
      <c r="N339" s="87">
        <f t="shared" ref="N339:N402" si="110">H339-J339-L339</f>
        <v>3.8789724000000025E-2</v>
      </c>
      <c r="O339" s="87">
        <v>0</v>
      </c>
      <c r="P339" s="87"/>
      <c r="Q339" s="87">
        <f t="shared" si="108"/>
        <v>0.75364113599999993</v>
      </c>
      <c r="R339" s="87">
        <f t="shared" si="109"/>
        <v>0.75364113599999993</v>
      </c>
      <c r="S339" s="87"/>
      <c r="T339" s="87"/>
    </row>
    <row r="340" spans="1:20" ht="40.5" customHeight="1" x14ac:dyDescent="0.25">
      <c r="A340" s="171" t="s">
        <v>899</v>
      </c>
      <c r="B340" s="84" t="s">
        <v>1707</v>
      </c>
      <c r="C340" s="171" t="s">
        <v>2167</v>
      </c>
      <c r="D340" s="87">
        <v>3.1733159999999998</v>
      </c>
      <c r="E340" s="87">
        <v>0</v>
      </c>
      <c r="F340" s="87">
        <v>3.1733159999999998</v>
      </c>
      <c r="G340" s="87">
        <f t="shared" si="107"/>
        <v>3.1613159999999998</v>
      </c>
      <c r="H340" s="87">
        <v>3.0443790479999997</v>
      </c>
      <c r="I340" s="87">
        <v>6.1936739999999997E-2</v>
      </c>
      <c r="J340" s="87">
        <v>6.1936739999999997E-2</v>
      </c>
      <c r="K340" s="87">
        <v>0</v>
      </c>
      <c r="L340" s="87">
        <v>2.9824423079999995</v>
      </c>
      <c r="M340" s="87">
        <v>3.0993792599999996</v>
      </c>
      <c r="N340" s="87">
        <f t="shared" si="110"/>
        <v>0</v>
      </c>
      <c r="O340" s="87">
        <v>0</v>
      </c>
      <c r="P340" s="87"/>
      <c r="Q340" s="87">
        <f t="shared" si="108"/>
        <v>0.11693695200000009</v>
      </c>
      <c r="R340" s="87">
        <f t="shared" si="109"/>
        <v>0.11693695200000009</v>
      </c>
      <c r="S340" s="87"/>
      <c r="T340" s="87"/>
    </row>
    <row r="341" spans="1:20" ht="101.25" customHeight="1" x14ac:dyDescent="0.25">
      <c r="A341" s="171" t="s">
        <v>2791</v>
      </c>
      <c r="B341" s="84" t="s">
        <v>596</v>
      </c>
      <c r="C341" s="171" t="s">
        <v>2168</v>
      </c>
      <c r="D341" s="87">
        <v>0.24906</v>
      </c>
      <c r="E341" s="87">
        <v>0</v>
      </c>
      <c r="F341" s="87">
        <v>0.24906</v>
      </c>
      <c r="G341" s="87">
        <f t="shared" si="107"/>
        <v>0.24906000000000003</v>
      </c>
      <c r="H341" s="87">
        <v>0.110299404</v>
      </c>
      <c r="I341" s="87">
        <v>9.2211887999999992E-2</v>
      </c>
      <c r="J341" s="87">
        <v>9.2211887999999992E-2</v>
      </c>
      <c r="K341" s="87">
        <v>0</v>
      </c>
      <c r="L341" s="87">
        <v>1.1458548000000013E-2</v>
      </c>
      <c r="M341" s="87">
        <v>0.15684811200000004</v>
      </c>
      <c r="N341" s="87">
        <f t="shared" si="110"/>
        <v>6.628967999999999E-3</v>
      </c>
      <c r="O341" s="87">
        <v>0</v>
      </c>
      <c r="P341" s="87"/>
      <c r="Q341" s="87">
        <f t="shared" si="108"/>
        <v>0.13876059600000001</v>
      </c>
      <c r="R341" s="87">
        <f t="shared" si="109"/>
        <v>0.13876059600000001</v>
      </c>
      <c r="S341" s="87"/>
      <c r="T341" s="87"/>
    </row>
    <row r="342" spans="1:20" ht="81.2" customHeight="1" x14ac:dyDescent="0.25">
      <c r="A342" s="171" t="s">
        <v>899</v>
      </c>
      <c r="B342" s="84" t="s">
        <v>1708</v>
      </c>
      <c r="C342" s="171" t="s">
        <v>2169</v>
      </c>
      <c r="D342" s="87">
        <v>0</v>
      </c>
      <c r="E342" s="87">
        <v>0</v>
      </c>
      <c r="F342" s="87">
        <v>0</v>
      </c>
      <c r="G342" s="87">
        <f t="shared" si="107"/>
        <v>0</v>
      </c>
      <c r="H342" s="87">
        <v>0.32369999999999999</v>
      </c>
      <c r="I342" s="87">
        <v>0</v>
      </c>
      <c r="J342" s="87">
        <v>0</v>
      </c>
      <c r="K342" s="87">
        <v>0</v>
      </c>
      <c r="L342" s="87">
        <v>0</v>
      </c>
      <c r="M342" s="87">
        <v>0</v>
      </c>
      <c r="N342" s="87">
        <f t="shared" si="110"/>
        <v>0.32369999999999999</v>
      </c>
      <c r="O342" s="87"/>
      <c r="P342" s="87"/>
      <c r="Q342" s="87">
        <f t="shared" si="108"/>
        <v>-0.32369999999999999</v>
      </c>
      <c r="R342" s="87">
        <f t="shared" si="109"/>
        <v>-0.32369999999999999</v>
      </c>
      <c r="S342" s="87"/>
      <c r="T342" s="87"/>
    </row>
    <row r="343" spans="1:20" ht="101.25" customHeight="1" x14ac:dyDescent="0.25">
      <c r="A343" s="171" t="s">
        <v>2791</v>
      </c>
      <c r="B343" s="84" t="s">
        <v>597</v>
      </c>
      <c r="C343" s="171" t="s">
        <v>2170</v>
      </c>
      <c r="D343" s="87">
        <v>0</v>
      </c>
      <c r="E343" s="87">
        <v>0</v>
      </c>
      <c r="F343" s="87">
        <v>0</v>
      </c>
      <c r="G343" s="87">
        <f t="shared" si="107"/>
        <v>0</v>
      </c>
      <c r="H343" s="87">
        <v>0.15886992000000003</v>
      </c>
      <c r="I343" s="87">
        <v>0</v>
      </c>
      <c r="J343" s="87">
        <v>0.15361593600000001</v>
      </c>
      <c r="K343" s="87">
        <v>0</v>
      </c>
      <c r="L343" s="87">
        <v>5.2539840000000171E-3</v>
      </c>
      <c r="M343" s="87">
        <v>0</v>
      </c>
      <c r="N343" s="87">
        <f t="shared" si="110"/>
        <v>0</v>
      </c>
      <c r="O343" s="87">
        <v>0</v>
      </c>
      <c r="P343" s="87"/>
      <c r="Q343" s="87">
        <f t="shared" si="108"/>
        <v>-0.15886992000000003</v>
      </c>
      <c r="R343" s="87">
        <f t="shared" si="109"/>
        <v>-0.15886992000000003</v>
      </c>
      <c r="S343" s="87"/>
      <c r="T343" s="87"/>
    </row>
    <row r="344" spans="1:20" ht="40.5" customHeight="1" x14ac:dyDescent="0.25">
      <c r="A344" s="171" t="s">
        <v>2791</v>
      </c>
      <c r="B344" s="84" t="s">
        <v>598</v>
      </c>
      <c r="C344" s="171" t="s">
        <v>2171</v>
      </c>
      <c r="D344" s="87">
        <v>0</v>
      </c>
      <c r="E344" s="87">
        <v>0</v>
      </c>
      <c r="F344" s="87">
        <v>0</v>
      </c>
      <c r="G344" s="87">
        <f t="shared" si="107"/>
        <v>0</v>
      </c>
      <c r="H344" s="87">
        <v>4.2574300000000004E-3</v>
      </c>
      <c r="I344" s="87">
        <v>0</v>
      </c>
      <c r="J344" s="87">
        <v>5.1089159999999998E-3</v>
      </c>
      <c r="K344" s="87">
        <v>0</v>
      </c>
      <c r="L344" s="87">
        <v>0</v>
      </c>
      <c r="M344" s="87">
        <v>0</v>
      </c>
      <c r="N344" s="87">
        <f t="shared" si="110"/>
        <v>-8.5148599999999939E-4</v>
      </c>
      <c r="O344" s="87">
        <v>0</v>
      </c>
      <c r="P344" s="87"/>
      <c r="Q344" s="87">
        <f t="shared" si="108"/>
        <v>-4.2574300000000004E-3</v>
      </c>
      <c r="R344" s="87">
        <f t="shared" si="109"/>
        <v>-4.2574300000000004E-3</v>
      </c>
      <c r="S344" s="87"/>
      <c r="T344" s="87"/>
    </row>
    <row r="345" spans="1:20" ht="81.2" customHeight="1" x14ac:dyDescent="0.25">
      <c r="A345" s="171" t="s">
        <v>2791</v>
      </c>
      <c r="B345" s="84" t="s">
        <v>599</v>
      </c>
      <c r="C345" s="171" t="s">
        <v>2172</v>
      </c>
      <c r="D345" s="87">
        <v>0</v>
      </c>
      <c r="E345" s="87">
        <v>0</v>
      </c>
      <c r="F345" s="87">
        <v>0</v>
      </c>
      <c r="G345" s="87">
        <f t="shared" si="107"/>
        <v>0</v>
      </c>
      <c r="H345" s="87">
        <v>4.2578599999999996E-3</v>
      </c>
      <c r="I345" s="87">
        <v>0</v>
      </c>
      <c r="J345" s="87">
        <v>5.1094319999999997E-3</v>
      </c>
      <c r="K345" s="87">
        <v>0</v>
      </c>
      <c r="L345" s="87">
        <v>0</v>
      </c>
      <c r="M345" s="87">
        <v>0</v>
      </c>
      <c r="N345" s="87">
        <f t="shared" si="110"/>
        <v>-8.5157200000000009E-4</v>
      </c>
      <c r="O345" s="87">
        <v>0</v>
      </c>
      <c r="P345" s="87"/>
      <c r="Q345" s="87">
        <f t="shared" si="108"/>
        <v>-4.2578599999999996E-3</v>
      </c>
      <c r="R345" s="87">
        <f t="shared" si="109"/>
        <v>-4.2578599999999996E-3</v>
      </c>
      <c r="S345" s="87"/>
      <c r="T345" s="87"/>
    </row>
    <row r="346" spans="1:20" ht="101.25" customHeight="1" x14ac:dyDescent="0.25">
      <c r="A346" s="171" t="s">
        <v>899</v>
      </c>
      <c r="B346" s="170" t="s">
        <v>600</v>
      </c>
      <c r="C346" s="171" t="s">
        <v>2173</v>
      </c>
      <c r="D346" s="87">
        <v>0</v>
      </c>
      <c r="E346" s="87">
        <v>0</v>
      </c>
      <c r="F346" s="87">
        <v>0</v>
      </c>
      <c r="G346" s="87">
        <f t="shared" si="107"/>
        <v>0</v>
      </c>
      <c r="H346" s="87">
        <v>3.1617431699999998</v>
      </c>
      <c r="I346" s="87">
        <v>0</v>
      </c>
      <c r="J346" s="87">
        <v>0</v>
      </c>
      <c r="K346" s="87">
        <v>0</v>
      </c>
      <c r="L346" s="87">
        <v>3.14070903</v>
      </c>
      <c r="M346" s="87">
        <v>0</v>
      </c>
      <c r="N346" s="87">
        <f t="shared" si="110"/>
        <v>2.1034139999999812E-2</v>
      </c>
      <c r="O346" s="87">
        <v>0</v>
      </c>
      <c r="P346" s="87"/>
      <c r="Q346" s="87">
        <f t="shared" si="108"/>
        <v>-3.1617431699999998</v>
      </c>
      <c r="R346" s="87">
        <f t="shared" si="109"/>
        <v>-3.1617431699999998</v>
      </c>
      <c r="S346" s="87"/>
      <c r="T346" s="166"/>
    </row>
    <row r="347" spans="1:20" ht="101.25" customHeight="1" x14ac:dyDescent="0.25">
      <c r="A347" s="171" t="s">
        <v>2791</v>
      </c>
      <c r="B347" s="84" t="s">
        <v>601</v>
      </c>
      <c r="C347" s="171" t="s">
        <v>2174</v>
      </c>
      <c r="D347" s="87">
        <v>0</v>
      </c>
      <c r="E347" s="87">
        <v>0</v>
      </c>
      <c r="F347" s="87">
        <v>0</v>
      </c>
      <c r="G347" s="87">
        <f t="shared" si="107"/>
        <v>0</v>
      </c>
      <c r="H347" s="87">
        <v>0.160785228</v>
      </c>
      <c r="I347" s="87">
        <v>0</v>
      </c>
      <c r="J347" s="87">
        <v>0</v>
      </c>
      <c r="K347" s="87">
        <v>0</v>
      </c>
      <c r="L347" s="87">
        <v>0.160785228</v>
      </c>
      <c r="M347" s="87">
        <v>0</v>
      </c>
      <c r="N347" s="87">
        <f t="shared" si="110"/>
        <v>0</v>
      </c>
      <c r="O347" s="87">
        <v>0</v>
      </c>
      <c r="P347" s="87"/>
      <c r="Q347" s="87">
        <f t="shared" si="108"/>
        <v>-0.160785228</v>
      </c>
      <c r="R347" s="87">
        <f t="shared" si="109"/>
        <v>-0.160785228</v>
      </c>
      <c r="S347" s="87"/>
      <c r="T347" s="87"/>
    </row>
    <row r="348" spans="1:20" ht="63" x14ac:dyDescent="0.25">
      <c r="A348" s="171" t="s">
        <v>2791</v>
      </c>
      <c r="B348" s="84" t="s">
        <v>602</v>
      </c>
      <c r="C348" s="171" t="s">
        <v>2175</v>
      </c>
      <c r="D348" s="87">
        <v>0</v>
      </c>
      <c r="E348" s="87">
        <v>0</v>
      </c>
      <c r="F348" s="87">
        <v>0</v>
      </c>
      <c r="G348" s="87">
        <f t="shared" si="107"/>
        <v>0</v>
      </c>
      <c r="H348" s="87">
        <v>0.10564754599999998</v>
      </c>
      <c r="I348" s="87">
        <v>0</v>
      </c>
      <c r="J348" s="87">
        <v>0</v>
      </c>
      <c r="K348" s="87">
        <v>0</v>
      </c>
      <c r="L348" s="87">
        <v>0.11204905199999998</v>
      </c>
      <c r="M348" s="87">
        <v>0</v>
      </c>
      <c r="N348" s="87">
        <f t="shared" si="110"/>
        <v>-6.4015060000000013E-3</v>
      </c>
      <c r="O348" s="87">
        <v>0</v>
      </c>
      <c r="P348" s="87"/>
      <c r="Q348" s="87">
        <f t="shared" si="108"/>
        <v>-0.10564754599999998</v>
      </c>
      <c r="R348" s="87">
        <f t="shared" si="109"/>
        <v>-0.10564754599999998</v>
      </c>
      <c r="S348" s="87"/>
      <c r="T348" s="87"/>
    </row>
    <row r="349" spans="1:20" ht="101.25" customHeight="1" x14ac:dyDescent="0.25">
      <c r="A349" s="171" t="s">
        <v>899</v>
      </c>
      <c r="B349" s="84" t="s">
        <v>603</v>
      </c>
      <c r="C349" s="171" t="s">
        <v>2176</v>
      </c>
      <c r="D349" s="87">
        <v>0</v>
      </c>
      <c r="E349" s="87">
        <v>0</v>
      </c>
      <c r="F349" s="87">
        <v>0</v>
      </c>
      <c r="G349" s="87">
        <f t="shared" si="107"/>
        <v>0</v>
      </c>
      <c r="H349" s="87">
        <v>0.52848059999999997</v>
      </c>
      <c r="I349" s="87">
        <v>0</v>
      </c>
      <c r="J349" s="87">
        <v>0.521976</v>
      </c>
      <c r="K349" s="87">
        <v>0</v>
      </c>
      <c r="L349" s="87">
        <v>0</v>
      </c>
      <c r="M349" s="87">
        <v>0</v>
      </c>
      <c r="N349" s="87">
        <f t="shared" si="110"/>
        <v>6.5045999999999715E-3</v>
      </c>
      <c r="O349" s="87">
        <v>0</v>
      </c>
      <c r="P349" s="87"/>
      <c r="Q349" s="87">
        <f t="shared" si="108"/>
        <v>-0.52848059999999997</v>
      </c>
      <c r="R349" s="87">
        <f t="shared" si="109"/>
        <v>-0.52848059999999997</v>
      </c>
      <c r="S349" s="87"/>
      <c r="T349" s="87"/>
    </row>
    <row r="350" spans="1:20" ht="31.5" x14ac:dyDescent="0.25">
      <c r="A350" s="171" t="s">
        <v>899</v>
      </c>
      <c r="B350" s="84" t="s">
        <v>925</v>
      </c>
      <c r="C350" s="171" t="s">
        <v>2177</v>
      </c>
      <c r="D350" s="87">
        <v>0</v>
      </c>
      <c r="E350" s="87">
        <v>0</v>
      </c>
      <c r="F350" s="87">
        <v>0</v>
      </c>
      <c r="G350" s="87">
        <f t="shared" si="107"/>
        <v>0</v>
      </c>
      <c r="H350" s="87">
        <v>0.30004799999999998</v>
      </c>
      <c r="I350" s="87">
        <v>0</v>
      </c>
      <c r="J350" s="87">
        <v>0</v>
      </c>
      <c r="K350" s="87">
        <v>0</v>
      </c>
      <c r="L350" s="87">
        <v>0.30004799999999998</v>
      </c>
      <c r="M350" s="87">
        <v>0</v>
      </c>
      <c r="N350" s="87">
        <f t="shared" si="110"/>
        <v>0</v>
      </c>
      <c r="O350" s="87">
        <v>0</v>
      </c>
      <c r="P350" s="87"/>
      <c r="Q350" s="87">
        <f t="shared" si="108"/>
        <v>-0.30004799999999998</v>
      </c>
      <c r="R350" s="87">
        <f t="shared" si="109"/>
        <v>-0.30004799999999998</v>
      </c>
      <c r="S350" s="87"/>
      <c r="T350" s="87"/>
    </row>
    <row r="351" spans="1:20" ht="31.5" x14ac:dyDescent="0.25">
      <c r="A351" s="171" t="s">
        <v>899</v>
      </c>
      <c r="B351" s="84" t="s">
        <v>926</v>
      </c>
      <c r="C351" s="171" t="s">
        <v>2178</v>
      </c>
      <c r="D351" s="87">
        <v>0</v>
      </c>
      <c r="E351" s="87">
        <v>0</v>
      </c>
      <c r="F351" s="87">
        <v>0</v>
      </c>
      <c r="G351" s="87">
        <f t="shared" si="107"/>
        <v>0</v>
      </c>
      <c r="H351" s="87">
        <v>0.99426842600000009</v>
      </c>
      <c r="I351" s="87">
        <v>0</v>
      </c>
      <c r="J351" s="87">
        <v>0</v>
      </c>
      <c r="K351" s="87">
        <v>0</v>
      </c>
      <c r="L351" s="87">
        <v>0</v>
      </c>
      <c r="M351" s="87">
        <v>0</v>
      </c>
      <c r="N351" s="87">
        <f t="shared" si="110"/>
        <v>0.99426842600000009</v>
      </c>
      <c r="O351" s="87">
        <v>0</v>
      </c>
      <c r="P351" s="87"/>
      <c r="Q351" s="87">
        <f t="shared" si="108"/>
        <v>-0.99426842600000009</v>
      </c>
      <c r="R351" s="87">
        <f t="shared" si="109"/>
        <v>-0.99426842600000009</v>
      </c>
      <c r="S351" s="87"/>
      <c r="T351" s="87"/>
    </row>
    <row r="352" spans="1:20" ht="47.25" x14ac:dyDescent="0.25">
      <c r="A352" s="171" t="s">
        <v>899</v>
      </c>
      <c r="B352" s="84" t="s">
        <v>1709</v>
      </c>
      <c r="C352" s="171" t="s">
        <v>2179</v>
      </c>
      <c r="D352" s="87">
        <v>0</v>
      </c>
      <c r="E352" s="87">
        <v>0</v>
      </c>
      <c r="F352" s="87">
        <v>0</v>
      </c>
      <c r="G352" s="87">
        <f t="shared" si="107"/>
        <v>0</v>
      </c>
      <c r="H352" s="87">
        <v>0.32369998999999999</v>
      </c>
      <c r="I352" s="87">
        <v>0</v>
      </c>
      <c r="J352" s="87">
        <v>0</v>
      </c>
      <c r="K352" s="87">
        <v>0</v>
      </c>
      <c r="L352" s="87">
        <v>0</v>
      </c>
      <c r="M352" s="87">
        <v>0</v>
      </c>
      <c r="N352" s="87">
        <f t="shared" si="110"/>
        <v>0.32369998999999999</v>
      </c>
      <c r="O352" s="87"/>
      <c r="P352" s="87"/>
      <c r="Q352" s="87">
        <f t="shared" si="108"/>
        <v>-0.32369998999999999</v>
      </c>
      <c r="R352" s="87">
        <f t="shared" si="109"/>
        <v>-0.32369998999999999</v>
      </c>
      <c r="S352" s="87"/>
      <c r="T352" s="87"/>
    </row>
    <row r="353" spans="1:20" ht="81.2" customHeight="1" x14ac:dyDescent="0.25">
      <c r="A353" s="171" t="s">
        <v>899</v>
      </c>
      <c r="B353" s="84" t="s">
        <v>1710</v>
      </c>
      <c r="C353" s="171" t="s">
        <v>2180</v>
      </c>
      <c r="D353" s="87">
        <v>0</v>
      </c>
      <c r="E353" s="87">
        <v>0</v>
      </c>
      <c r="F353" s="87">
        <v>0</v>
      </c>
      <c r="G353" s="87">
        <f t="shared" si="107"/>
        <v>0</v>
      </c>
      <c r="H353" s="87">
        <v>0.16099201999999999</v>
      </c>
      <c r="I353" s="87">
        <v>0</v>
      </c>
      <c r="J353" s="87">
        <v>0</v>
      </c>
      <c r="K353" s="87">
        <v>0</v>
      </c>
      <c r="L353" s="87">
        <v>0</v>
      </c>
      <c r="M353" s="87">
        <v>0</v>
      </c>
      <c r="N353" s="87">
        <f t="shared" si="110"/>
        <v>0.16099201999999999</v>
      </c>
      <c r="O353" s="87"/>
      <c r="P353" s="87"/>
      <c r="Q353" s="87">
        <f t="shared" si="108"/>
        <v>-0.16099201999999999</v>
      </c>
      <c r="R353" s="87">
        <f t="shared" si="109"/>
        <v>-0.16099201999999999</v>
      </c>
      <c r="S353" s="87"/>
      <c r="T353" s="87"/>
    </row>
    <row r="354" spans="1:20" ht="60.75" customHeight="1" x14ac:dyDescent="0.25">
      <c r="A354" s="171" t="s">
        <v>899</v>
      </c>
      <c r="B354" s="84" t="s">
        <v>1711</v>
      </c>
      <c r="C354" s="171" t="s">
        <v>2181</v>
      </c>
      <c r="D354" s="87">
        <v>0</v>
      </c>
      <c r="E354" s="87">
        <v>0</v>
      </c>
      <c r="F354" s="87">
        <v>0</v>
      </c>
      <c r="G354" s="87">
        <f t="shared" si="107"/>
        <v>0</v>
      </c>
      <c r="H354" s="87">
        <v>0.36792000000000002</v>
      </c>
      <c r="I354" s="87">
        <v>0</v>
      </c>
      <c r="J354" s="87">
        <v>0</v>
      </c>
      <c r="K354" s="87">
        <v>0</v>
      </c>
      <c r="L354" s="87">
        <v>0</v>
      </c>
      <c r="M354" s="87">
        <v>0</v>
      </c>
      <c r="N354" s="87">
        <f t="shared" si="110"/>
        <v>0.36792000000000002</v>
      </c>
      <c r="O354" s="87"/>
      <c r="P354" s="87"/>
      <c r="Q354" s="87">
        <f t="shared" si="108"/>
        <v>-0.36792000000000002</v>
      </c>
      <c r="R354" s="87">
        <f t="shared" si="109"/>
        <v>-0.36792000000000002</v>
      </c>
      <c r="S354" s="87"/>
      <c r="T354" s="87"/>
    </row>
    <row r="355" spans="1:20" ht="81.2" customHeight="1" x14ac:dyDescent="0.25">
      <c r="A355" s="171" t="s">
        <v>899</v>
      </c>
      <c r="B355" s="84" t="s">
        <v>1712</v>
      </c>
      <c r="C355" s="171" t="s">
        <v>2182</v>
      </c>
      <c r="D355" s="87">
        <v>0</v>
      </c>
      <c r="E355" s="87">
        <v>0</v>
      </c>
      <c r="F355" s="87">
        <v>0</v>
      </c>
      <c r="G355" s="87">
        <f t="shared" si="107"/>
        <v>0</v>
      </c>
      <c r="H355" s="87">
        <v>0.25282260000000001</v>
      </c>
      <c r="I355" s="87">
        <v>0</v>
      </c>
      <c r="J355" s="87">
        <v>0</v>
      </c>
      <c r="K355" s="87">
        <v>0</v>
      </c>
      <c r="L355" s="87">
        <v>0</v>
      </c>
      <c r="M355" s="87">
        <v>0</v>
      </c>
      <c r="N355" s="87">
        <f t="shared" si="110"/>
        <v>0.25282260000000001</v>
      </c>
      <c r="O355" s="87"/>
      <c r="P355" s="87"/>
      <c r="Q355" s="87">
        <f t="shared" si="108"/>
        <v>-0.25282260000000001</v>
      </c>
      <c r="R355" s="87">
        <f t="shared" si="109"/>
        <v>-0.25282260000000001</v>
      </c>
      <c r="S355" s="87"/>
      <c r="T355" s="87"/>
    </row>
    <row r="356" spans="1:20" ht="60.75" customHeight="1" x14ac:dyDescent="0.25">
      <c r="A356" s="171" t="s">
        <v>899</v>
      </c>
      <c r="B356" s="84" t="s">
        <v>1713</v>
      </c>
      <c r="C356" s="171" t="s">
        <v>2183</v>
      </c>
      <c r="D356" s="87">
        <v>0</v>
      </c>
      <c r="E356" s="87">
        <v>0</v>
      </c>
      <c r="F356" s="87">
        <v>0</v>
      </c>
      <c r="G356" s="87">
        <f t="shared" si="107"/>
        <v>0</v>
      </c>
      <c r="H356" s="87">
        <v>3.5121961900000001</v>
      </c>
      <c r="I356" s="87">
        <v>0</v>
      </c>
      <c r="J356" s="87">
        <v>0</v>
      </c>
      <c r="K356" s="87">
        <v>0</v>
      </c>
      <c r="L356" s="87">
        <v>0</v>
      </c>
      <c r="M356" s="87">
        <v>0</v>
      </c>
      <c r="N356" s="87">
        <f t="shared" si="110"/>
        <v>3.5121961900000001</v>
      </c>
      <c r="O356" s="87"/>
      <c r="P356" s="87"/>
      <c r="Q356" s="87">
        <f t="shared" si="108"/>
        <v>-3.5121961900000001</v>
      </c>
      <c r="R356" s="87">
        <f t="shared" si="109"/>
        <v>-3.5121961900000001</v>
      </c>
      <c r="S356" s="87"/>
      <c r="T356" s="87"/>
    </row>
    <row r="357" spans="1:20" x14ac:dyDescent="0.25">
      <c r="A357" s="210"/>
      <c r="B357" s="211" t="s">
        <v>366</v>
      </c>
      <c r="C357" s="210"/>
      <c r="D357" s="166">
        <f t="shared" ref="D357:S357" si="111">SUM(D358:D362)</f>
        <v>34.28736</v>
      </c>
      <c r="E357" s="166">
        <f t="shared" si="111"/>
        <v>0.33421875498305065</v>
      </c>
      <c r="F357" s="166">
        <f t="shared" si="111"/>
        <v>33.953141245016951</v>
      </c>
      <c r="G357" s="166">
        <f t="shared" si="111"/>
        <v>9.1368599999999986</v>
      </c>
      <c r="H357" s="166">
        <f t="shared" si="111"/>
        <v>6.3693043839999994</v>
      </c>
      <c r="I357" s="166">
        <f t="shared" si="111"/>
        <v>1.38751176</v>
      </c>
      <c r="J357" s="166">
        <f t="shared" si="111"/>
        <v>2.883470762</v>
      </c>
      <c r="K357" s="166">
        <f t="shared" si="111"/>
        <v>4.2818507999999991</v>
      </c>
      <c r="L357" s="166">
        <f t="shared" si="111"/>
        <v>3.3919995619999992</v>
      </c>
      <c r="M357" s="166">
        <f t="shared" si="111"/>
        <v>1.2874850159999998</v>
      </c>
      <c r="N357" s="166">
        <f t="shared" si="111"/>
        <v>9.3834059999999997E-2</v>
      </c>
      <c r="O357" s="166">
        <f t="shared" si="111"/>
        <v>2.1800124240000001</v>
      </c>
      <c r="P357" s="166">
        <f t="shared" si="111"/>
        <v>0</v>
      </c>
      <c r="Q357" s="166">
        <f t="shared" si="111"/>
        <v>2.7675556160000001</v>
      </c>
      <c r="R357" s="166">
        <f t="shared" si="111"/>
        <v>2.7675556160000001</v>
      </c>
      <c r="S357" s="166">
        <f t="shared" si="111"/>
        <v>0</v>
      </c>
      <c r="T357" s="87"/>
    </row>
    <row r="358" spans="1:20" ht="47.25" x14ac:dyDescent="0.25">
      <c r="A358" s="171" t="s">
        <v>2791</v>
      </c>
      <c r="B358" s="84" t="s">
        <v>68</v>
      </c>
      <c r="C358" s="171" t="s">
        <v>2184</v>
      </c>
      <c r="D358" s="87">
        <v>1.4014199999999997</v>
      </c>
      <c r="E358" s="87">
        <v>0.33421875498305065</v>
      </c>
      <c r="F358" s="87">
        <v>1.067201245016949</v>
      </c>
      <c r="G358" s="87">
        <f t="shared" ref="G358:G362" si="112">I358+K358+M358+O358</f>
        <v>0.15608399999999992</v>
      </c>
      <c r="H358" s="87">
        <v>3.0373620000000004E-2</v>
      </c>
      <c r="I358" s="87">
        <v>3.0579840000000001E-3</v>
      </c>
      <c r="J358" s="87">
        <v>3.0579840000000001E-3</v>
      </c>
      <c r="K358" s="87">
        <v>0</v>
      </c>
      <c r="L358" s="87">
        <v>3.8885039999999997E-3</v>
      </c>
      <c r="M358" s="87">
        <v>0.1530260159999999</v>
      </c>
      <c r="N358" s="87">
        <f t="shared" si="110"/>
        <v>2.3427132000000003E-2</v>
      </c>
      <c r="O358" s="87">
        <v>0</v>
      </c>
      <c r="P358" s="87"/>
      <c r="Q358" s="87">
        <f>G358-H358</f>
        <v>0.1257103799999999</v>
      </c>
      <c r="R358" s="87">
        <f>G358-H358</f>
        <v>0.1257103799999999</v>
      </c>
      <c r="S358" s="87"/>
      <c r="T358" s="87"/>
    </row>
    <row r="359" spans="1:20" ht="101.25" customHeight="1" x14ac:dyDescent="0.25">
      <c r="A359" s="171" t="s">
        <v>2791</v>
      </c>
      <c r="B359" s="84" t="s">
        <v>368</v>
      </c>
      <c r="C359" s="171" t="s">
        <v>2185</v>
      </c>
      <c r="D359" s="87">
        <v>7.6263240000000003</v>
      </c>
      <c r="E359" s="87">
        <v>0</v>
      </c>
      <c r="F359" s="87">
        <v>7.6263240000000003</v>
      </c>
      <c r="G359" s="87">
        <f t="shared" si="112"/>
        <v>1.2326520000000001</v>
      </c>
      <c r="H359" s="87">
        <v>3.5343061859999998</v>
      </c>
      <c r="I359" s="87">
        <v>1.2326520000000001</v>
      </c>
      <c r="J359" s="87">
        <v>2.7286110020000001</v>
      </c>
      <c r="K359" s="87">
        <v>0</v>
      </c>
      <c r="L359" s="87">
        <v>0.80569518399999973</v>
      </c>
      <c r="M359" s="87">
        <v>0</v>
      </c>
      <c r="N359" s="87">
        <f t="shared" si="110"/>
        <v>0</v>
      </c>
      <c r="O359" s="87">
        <v>0</v>
      </c>
      <c r="P359" s="87"/>
      <c r="Q359" s="87">
        <f>G359-H359</f>
        <v>-2.3016541859999995</v>
      </c>
      <c r="R359" s="87">
        <f>G359-H359</f>
        <v>-2.3016541859999995</v>
      </c>
      <c r="S359" s="87"/>
      <c r="T359" s="87"/>
    </row>
    <row r="360" spans="1:20" ht="101.25" customHeight="1" x14ac:dyDescent="0.25">
      <c r="A360" s="171" t="s">
        <v>2791</v>
      </c>
      <c r="B360" s="84" t="s">
        <v>367</v>
      </c>
      <c r="C360" s="171" t="s">
        <v>2186</v>
      </c>
      <c r="D360" s="87">
        <v>20.144784000000001</v>
      </c>
      <c r="E360" s="87">
        <v>0</v>
      </c>
      <c r="F360" s="87">
        <v>20.144784000000001</v>
      </c>
      <c r="G360" s="87">
        <f t="shared" si="112"/>
        <v>2.645292</v>
      </c>
      <c r="H360" s="87">
        <v>0.18813575999999999</v>
      </c>
      <c r="I360" s="87">
        <v>5.1826728000000002E-2</v>
      </c>
      <c r="J360" s="87">
        <v>5.1826728000000002E-2</v>
      </c>
      <c r="K360" s="87">
        <v>0.66132299999999999</v>
      </c>
      <c r="L360" s="87">
        <v>6.5902104000000003E-2</v>
      </c>
      <c r="M360" s="87">
        <v>0.66132299999999999</v>
      </c>
      <c r="N360" s="87">
        <f t="shared" si="110"/>
        <v>7.0406927999999994E-2</v>
      </c>
      <c r="O360" s="87">
        <v>1.270819272</v>
      </c>
      <c r="P360" s="87"/>
      <c r="Q360" s="87">
        <f>G360-H360</f>
        <v>2.4571562399999998</v>
      </c>
      <c r="R360" s="87">
        <f>G360-H360</f>
        <v>2.4571562399999998</v>
      </c>
      <c r="S360" s="87"/>
      <c r="T360" s="87"/>
    </row>
    <row r="361" spans="1:20" ht="81.2" customHeight="1" x14ac:dyDescent="0.25">
      <c r="A361" s="171" t="s">
        <v>899</v>
      </c>
      <c r="B361" s="84" t="s">
        <v>604</v>
      </c>
      <c r="C361" s="171" t="s">
        <v>2187</v>
      </c>
      <c r="D361" s="87">
        <v>3.2222879999999998</v>
      </c>
      <c r="E361" s="87">
        <v>0</v>
      </c>
      <c r="F361" s="87">
        <v>3.2222879999999994</v>
      </c>
      <c r="G361" s="87">
        <f t="shared" si="112"/>
        <v>3.2102879999999994</v>
      </c>
      <c r="H361" s="87">
        <v>2.6164888179999997</v>
      </c>
      <c r="I361" s="87">
        <v>6.2896199999999999E-2</v>
      </c>
      <c r="J361" s="87">
        <v>6.2896199999999999E-2</v>
      </c>
      <c r="K361" s="87">
        <v>3.1473917999999994</v>
      </c>
      <c r="L361" s="87">
        <v>2.5535926179999997</v>
      </c>
      <c r="M361" s="87">
        <v>0</v>
      </c>
      <c r="N361" s="87">
        <f t="shared" si="110"/>
        <v>0</v>
      </c>
      <c r="O361" s="87">
        <v>0</v>
      </c>
      <c r="P361" s="87"/>
      <c r="Q361" s="87">
        <f>G361-H361</f>
        <v>0.5937991819999997</v>
      </c>
      <c r="R361" s="87">
        <f>G361-H361</f>
        <v>0.5937991819999997</v>
      </c>
      <c r="S361" s="87"/>
      <c r="T361" s="87"/>
    </row>
    <row r="362" spans="1:20" ht="20.25" customHeight="1" x14ac:dyDescent="0.25">
      <c r="A362" s="171" t="s">
        <v>899</v>
      </c>
      <c r="B362" s="84" t="s">
        <v>605</v>
      </c>
      <c r="C362" s="171" t="s">
        <v>2188</v>
      </c>
      <c r="D362" s="87">
        <v>1.8925439999999998</v>
      </c>
      <c r="E362" s="87">
        <v>0</v>
      </c>
      <c r="F362" s="87">
        <v>1.8925439999999998</v>
      </c>
      <c r="G362" s="87">
        <f t="shared" si="112"/>
        <v>1.892544</v>
      </c>
      <c r="H362" s="87">
        <v>0</v>
      </c>
      <c r="I362" s="87">
        <v>3.7078847999999998E-2</v>
      </c>
      <c r="J362" s="87">
        <v>3.7078847999999998E-2</v>
      </c>
      <c r="K362" s="87">
        <v>0.47313599999999995</v>
      </c>
      <c r="L362" s="87">
        <v>-3.7078847999999998E-2</v>
      </c>
      <c r="M362" s="87">
        <v>0.47313599999999995</v>
      </c>
      <c r="N362" s="87">
        <f t="shared" si="110"/>
        <v>0</v>
      </c>
      <c r="O362" s="87">
        <v>0.90919315199999995</v>
      </c>
      <c r="P362" s="87"/>
      <c r="Q362" s="87">
        <f>G362-H362</f>
        <v>1.892544</v>
      </c>
      <c r="R362" s="87">
        <f>G362-H362</f>
        <v>1.892544</v>
      </c>
      <c r="S362" s="87"/>
      <c r="T362" s="87"/>
    </row>
    <row r="363" spans="1:20" x14ac:dyDescent="0.25">
      <c r="A363" s="210"/>
      <c r="B363" s="213" t="s">
        <v>69</v>
      </c>
      <c r="C363" s="210"/>
      <c r="D363" s="166">
        <f t="shared" ref="D363:S363" si="113">SUM(D364:D373)</f>
        <v>92.944535999999999</v>
      </c>
      <c r="E363" s="166">
        <f t="shared" si="113"/>
        <v>5.4724893496271214</v>
      </c>
      <c r="F363" s="166">
        <f t="shared" si="113"/>
        <v>87.472046650372874</v>
      </c>
      <c r="G363" s="166">
        <f t="shared" si="113"/>
        <v>5.4620879999999996</v>
      </c>
      <c r="H363" s="166">
        <f t="shared" si="113"/>
        <v>17.006636992000001</v>
      </c>
      <c r="I363" s="166">
        <f t="shared" si="113"/>
        <v>2.8310958199999998</v>
      </c>
      <c r="J363" s="166">
        <f t="shared" si="113"/>
        <v>2.2388564280000001</v>
      </c>
      <c r="K363" s="166">
        <f t="shared" si="113"/>
        <v>0.83394192</v>
      </c>
      <c r="L363" s="166">
        <f t="shared" si="113"/>
        <v>0.51097040399999982</v>
      </c>
      <c r="M363" s="166">
        <f t="shared" si="113"/>
        <v>1.2325346399999999</v>
      </c>
      <c r="N363" s="166">
        <f t="shared" si="113"/>
        <v>14.256810159999999</v>
      </c>
      <c r="O363" s="166">
        <f t="shared" si="113"/>
        <v>0.56451561999999988</v>
      </c>
      <c r="P363" s="166">
        <f t="shared" si="113"/>
        <v>0</v>
      </c>
      <c r="Q363" s="166">
        <f t="shared" si="113"/>
        <v>-11.544548991999996</v>
      </c>
      <c r="R363" s="166">
        <f t="shared" si="113"/>
        <v>-11.544548991999996</v>
      </c>
      <c r="S363" s="166">
        <f t="shared" si="113"/>
        <v>0</v>
      </c>
      <c r="T363" s="166"/>
    </row>
    <row r="364" spans="1:20" ht="60.75" customHeight="1" x14ac:dyDescent="0.25">
      <c r="A364" s="171" t="s">
        <v>2791</v>
      </c>
      <c r="B364" s="84" t="s">
        <v>70</v>
      </c>
      <c r="C364" s="171" t="s">
        <v>2189</v>
      </c>
      <c r="D364" s="87">
        <v>22.557803999999997</v>
      </c>
      <c r="E364" s="87">
        <v>0.94555599274576352</v>
      </c>
      <c r="F364" s="87">
        <v>21.612248007254234</v>
      </c>
      <c r="G364" s="87">
        <f t="shared" ref="G364:G373" si="114">I364+K364+M364+O364</f>
        <v>0.44660399999999995</v>
      </c>
      <c r="H364" s="87">
        <v>13.671695132</v>
      </c>
      <c r="I364" s="87">
        <v>4.8682096000000008E-2</v>
      </c>
      <c r="J364" s="87">
        <v>4.8682096000000008E-2</v>
      </c>
      <c r="K364" s="87">
        <v>0.111651</v>
      </c>
      <c r="L364" s="87">
        <v>1.1126231999999986E-2</v>
      </c>
      <c r="M364" s="87">
        <v>0.111651</v>
      </c>
      <c r="N364" s="87">
        <f t="shared" si="110"/>
        <v>13.611886803999999</v>
      </c>
      <c r="O364" s="87">
        <v>0.17461990399999994</v>
      </c>
      <c r="P364" s="87"/>
      <c r="Q364" s="87">
        <f t="shared" ref="Q364:Q373" si="115">G364-H364</f>
        <v>-13.225091131999999</v>
      </c>
      <c r="R364" s="87">
        <f t="shared" ref="R364:R373" si="116">G364-H364</f>
        <v>-13.225091131999999</v>
      </c>
      <c r="S364" s="87"/>
      <c r="T364" s="87"/>
    </row>
    <row r="365" spans="1:20" ht="81.2" customHeight="1" x14ac:dyDescent="0.25">
      <c r="A365" s="171" t="s">
        <v>899</v>
      </c>
      <c r="B365" s="84" t="s">
        <v>606</v>
      </c>
      <c r="C365" s="171" t="s">
        <v>2190</v>
      </c>
      <c r="D365" s="87">
        <v>1.489296</v>
      </c>
      <c r="E365" s="87">
        <v>0</v>
      </c>
      <c r="F365" s="87">
        <v>1.4892959999999997</v>
      </c>
      <c r="G365" s="87">
        <f t="shared" si="114"/>
        <v>0.21890400000000002</v>
      </c>
      <c r="H365" s="87">
        <v>0.21014983600000001</v>
      </c>
      <c r="I365" s="87">
        <v>0.21890400000000002</v>
      </c>
      <c r="J365" s="87">
        <v>0.21014983600000001</v>
      </c>
      <c r="K365" s="87">
        <v>0</v>
      </c>
      <c r="L365" s="87">
        <v>0</v>
      </c>
      <c r="M365" s="87">
        <v>0</v>
      </c>
      <c r="N365" s="87">
        <f t="shared" si="110"/>
        <v>0</v>
      </c>
      <c r="O365" s="87">
        <v>0</v>
      </c>
      <c r="P365" s="87"/>
      <c r="Q365" s="87">
        <f t="shared" si="115"/>
        <v>8.7541640000000087E-3</v>
      </c>
      <c r="R365" s="87">
        <f t="shared" si="116"/>
        <v>8.7541640000000087E-3</v>
      </c>
      <c r="S365" s="87"/>
      <c r="T365" s="87"/>
    </row>
    <row r="366" spans="1:20" ht="60.75" customHeight="1" x14ac:dyDescent="0.25">
      <c r="A366" s="171" t="s">
        <v>2791</v>
      </c>
      <c r="B366" s="84" t="s">
        <v>71</v>
      </c>
      <c r="C366" s="171" t="s">
        <v>2191</v>
      </c>
      <c r="D366" s="87">
        <v>65.188248000000002</v>
      </c>
      <c r="E366" s="87">
        <v>4.5269333568813579</v>
      </c>
      <c r="F366" s="87">
        <v>60.661314643118644</v>
      </c>
      <c r="G366" s="87">
        <f t="shared" si="114"/>
        <v>1.2</v>
      </c>
      <c r="H366" s="87">
        <v>0.27193896399999995</v>
      </c>
      <c r="I366" s="87">
        <v>0.21010428399999997</v>
      </c>
      <c r="J366" s="87">
        <v>0.21010428399999997</v>
      </c>
      <c r="K366" s="87">
        <v>0.3</v>
      </c>
      <c r="L366" s="87">
        <v>2.9895576000000007E-2</v>
      </c>
      <c r="M366" s="87">
        <v>0.3</v>
      </c>
      <c r="N366" s="87">
        <f t="shared" si="110"/>
        <v>3.1939103999999968E-2</v>
      </c>
      <c r="O366" s="87">
        <v>0.389895716</v>
      </c>
      <c r="P366" s="87"/>
      <c r="Q366" s="87">
        <f t="shared" si="115"/>
        <v>0.92806103600000001</v>
      </c>
      <c r="R366" s="87">
        <f t="shared" si="116"/>
        <v>0.92806103600000001</v>
      </c>
      <c r="S366" s="87"/>
      <c r="T366" s="87"/>
    </row>
    <row r="367" spans="1:20" ht="121.5" customHeight="1" x14ac:dyDescent="0.25">
      <c r="A367" s="171" t="s">
        <v>899</v>
      </c>
      <c r="B367" s="84" t="s">
        <v>607</v>
      </c>
      <c r="C367" s="171" t="s">
        <v>2192</v>
      </c>
      <c r="D367" s="87">
        <v>0.76949999999999996</v>
      </c>
      <c r="E367" s="87">
        <v>0</v>
      </c>
      <c r="F367" s="87">
        <v>0.76949999999999996</v>
      </c>
      <c r="G367" s="87">
        <f t="shared" si="114"/>
        <v>0.76949999999999996</v>
      </c>
      <c r="H367" s="87">
        <v>0.43731421199999998</v>
      </c>
      <c r="I367" s="87">
        <v>0.34720907999999995</v>
      </c>
      <c r="J367" s="87">
        <v>0.34720907999999995</v>
      </c>
      <c r="K367" s="87">
        <v>0.42229092000000001</v>
      </c>
      <c r="L367" s="87">
        <v>8.3336400000000033E-2</v>
      </c>
      <c r="M367" s="87">
        <v>0</v>
      </c>
      <c r="N367" s="87">
        <f t="shared" si="110"/>
        <v>6.7687319999999995E-3</v>
      </c>
      <c r="O367" s="87">
        <v>0</v>
      </c>
      <c r="P367" s="87"/>
      <c r="Q367" s="87">
        <f t="shared" si="115"/>
        <v>0.33218578799999998</v>
      </c>
      <c r="R367" s="87">
        <f t="shared" si="116"/>
        <v>0.33218578799999998</v>
      </c>
      <c r="S367" s="87"/>
      <c r="T367" s="87"/>
    </row>
    <row r="368" spans="1:20" ht="20.25" customHeight="1" x14ac:dyDescent="0.25">
      <c r="A368" s="171" t="s">
        <v>899</v>
      </c>
      <c r="B368" s="84" t="s">
        <v>608</v>
      </c>
      <c r="C368" s="171" t="s">
        <v>2193</v>
      </c>
      <c r="D368" s="87">
        <v>0.30560399999999999</v>
      </c>
      <c r="E368" s="87">
        <v>0</v>
      </c>
      <c r="F368" s="87">
        <v>0.30560399999999999</v>
      </c>
      <c r="G368" s="87">
        <f t="shared" si="114"/>
        <v>0.279864</v>
      </c>
      <c r="H368" s="87">
        <v>0</v>
      </c>
      <c r="I368" s="87">
        <v>0.279864</v>
      </c>
      <c r="J368" s="87">
        <v>0</v>
      </c>
      <c r="K368" s="87">
        <v>0</v>
      </c>
      <c r="L368" s="87">
        <v>0</v>
      </c>
      <c r="M368" s="87">
        <v>0</v>
      </c>
      <c r="N368" s="87">
        <f t="shared" si="110"/>
        <v>0</v>
      </c>
      <c r="O368" s="87">
        <v>0</v>
      </c>
      <c r="P368" s="87"/>
      <c r="Q368" s="87">
        <f t="shared" si="115"/>
        <v>0.279864</v>
      </c>
      <c r="R368" s="87">
        <f t="shared" si="116"/>
        <v>0.279864</v>
      </c>
      <c r="S368" s="87"/>
      <c r="T368" s="87"/>
    </row>
    <row r="369" spans="1:20" ht="20.25" customHeight="1" x14ac:dyDescent="0.25">
      <c r="A369" s="171" t="s">
        <v>899</v>
      </c>
      <c r="B369" s="84" t="s">
        <v>1714</v>
      </c>
      <c r="C369" s="171" t="s">
        <v>2194</v>
      </c>
      <c r="D369" s="87">
        <v>1.0311719999999998</v>
      </c>
      <c r="E369" s="87">
        <v>0</v>
      </c>
      <c r="F369" s="87">
        <v>1.0311719999999998</v>
      </c>
      <c r="G369" s="87">
        <f t="shared" si="114"/>
        <v>0.94430399999999981</v>
      </c>
      <c r="H369" s="87">
        <v>0.41799127199999997</v>
      </c>
      <c r="I369" s="87">
        <v>0.94430399999999981</v>
      </c>
      <c r="J369" s="87">
        <v>0.38786017200000011</v>
      </c>
      <c r="K369" s="87">
        <v>0</v>
      </c>
      <c r="L369" s="87">
        <v>0</v>
      </c>
      <c r="M369" s="87">
        <v>0</v>
      </c>
      <c r="N369" s="87">
        <f t="shared" si="110"/>
        <v>3.0131099999999855E-2</v>
      </c>
      <c r="O369" s="87">
        <v>0</v>
      </c>
      <c r="P369" s="87"/>
      <c r="Q369" s="87">
        <f t="shared" si="115"/>
        <v>0.52631272799999984</v>
      </c>
      <c r="R369" s="87">
        <f t="shared" si="116"/>
        <v>0.52631272799999984</v>
      </c>
      <c r="S369" s="87"/>
      <c r="T369" s="87"/>
    </row>
    <row r="370" spans="1:20" ht="81.2" customHeight="1" x14ac:dyDescent="0.25">
      <c r="A370" s="171" t="s">
        <v>899</v>
      </c>
      <c r="B370" s="84" t="s">
        <v>1715</v>
      </c>
      <c r="C370" s="171" t="s">
        <v>2195</v>
      </c>
      <c r="D370" s="87">
        <v>1.6029120000000001</v>
      </c>
      <c r="E370" s="87">
        <v>0</v>
      </c>
      <c r="F370" s="87">
        <v>1.6029120000000001</v>
      </c>
      <c r="G370" s="87">
        <f t="shared" si="114"/>
        <v>1.6029119999999999</v>
      </c>
      <c r="H370" s="87">
        <v>0.90881680799999998</v>
      </c>
      <c r="I370" s="87">
        <v>0.78202836000000009</v>
      </c>
      <c r="J370" s="87">
        <v>0.78202836000000009</v>
      </c>
      <c r="K370" s="87">
        <v>0</v>
      </c>
      <c r="L370" s="87">
        <v>0.12562359599999984</v>
      </c>
      <c r="M370" s="87">
        <v>0.82088363999999991</v>
      </c>
      <c r="N370" s="87">
        <f t="shared" si="110"/>
        <v>1.1648520000000495E-3</v>
      </c>
      <c r="O370" s="87">
        <v>0</v>
      </c>
      <c r="P370" s="87"/>
      <c r="Q370" s="87">
        <f t="shared" si="115"/>
        <v>0.69409519199999992</v>
      </c>
      <c r="R370" s="87">
        <f t="shared" si="116"/>
        <v>0.69409519199999992</v>
      </c>
      <c r="S370" s="87"/>
      <c r="T370" s="87"/>
    </row>
    <row r="371" spans="1:20" ht="31.5" x14ac:dyDescent="0.25">
      <c r="A371" s="171" t="s">
        <v>899</v>
      </c>
      <c r="B371" s="84" t="s">
        <v>609</v>
      </c>
      <c r="C371" s="171" t="s">
        <v>2196</v>
      </c>
      <c r="D371" s="87">
        <v>0</v>
      </c>
      <c r="E371" s="87">
        <v>0</v>
      </c>
      <c r="F371" s="87">
        <v>0</v>
      </c>
      <c r="G371" s="87">
        <f t="shared" si="114"/>
        <v>0</v>
      </c>
      <c r="H371" s="87">
        <v>0.30896992400000001</v>
      </c>
      <c r="I371" s="87">
        <v>0</v>
      </c>
      <c r="J371" s="87">
        <v>0.25282259999999995</v>
      </c>
      <c r="K371" s="87">
        <v>0</v>
      </c>
      <c r="L371" s="87">
        <v>5.7346800000000031E-2</v>
      </c>
      <c r="M371" s="87">
        <v>0</v>
      </c>
      <c r="N371" s="87">
        <f t="shared" si="110"/>
        <v>-1.1994759999999771E-3</v>
      </c>
      <c r="O371" s="87">
        <v>0</v>
      </c>
      <c r="P371" s="87"/>
      <c r="Q371" s="87">
        <f t="shared" si="115"/>
        <v>-0.30896992400000001</v>
      </c>
      <c r="R371" s="87">
        <f t="shared" si="116"/>
        <v>-0.30896992400000001</v>
      </c>
      <c r="S371" s="87"/>
      <c r="T371" s="87"/>
    </row>
    <row r="372" spans="1:20" ht="20.25" customHeight="1" x14ac:dyDescent="0.25">
      <c r="A372" s="171" t="s">
        <v>899</v>
      </c>
      <c r="B372" s="84" t="s">
        <v>927</v>
      </c>
      <c r="C372" s="171" t="s">
        <v>2197</v>
      </c>
      <c r="D372" s="87">
        <v>0</v>
      </c>
      <c r="E372" s="87">
        <v>0</v>
      </c>
      <c r="F372" s="87">
        <v>0</v>
      </c>
      <c r="G372" s="87">
        <f t="shared" si="114"/>
        <v>0</v>
      </c>
      <c r="H372" s="87">
        <v>0.25740653999999996</v>
      </c>
      <c r="I372" s="87">
        <v>0</v>
      </c>
      <c r="J372" s="87">
        <v>0</v>
      </c>
      <c r="K372" s="87">
        <v>0</v>
      </c>
      <c r="L372" s="87">
        <v>0.20364179999999998</v>
      </c>
      <c r="M372" s="87">
        <v>0</v>
      </c>
      <c r="N372" s="87">
        <f t="shared" si="110"/>
        <v>5.3764739999999978E-2</v>
      </c>
      <c r="O372" s="87">
        <v>0</v>
      </c>
      <c r="P372" s="87"/>
      <c r="Q372" s="87">
        <f t="shared" si="115"/>
        <v>-0.25740653999999996</v>
      </c>
      <c r="R372" s="87">
        <f t="shared" si="116"/>
        <v>-0.25740653999999996</v>
      </c>
      <c r="S372" s="87"/>
      <c r="T372" s="87"/>
    </row>
    <row r="373" spans="1:20" ht="60.75" customHeight="1" x14ac:dyDescent="0.25">
      <c r="A373" s="171" t="s">
        <v>899</v>
      </c>
      <c r="B373" s="84" t="s">
        <v>1716</v>
      </c>
      <c r="C373" s="171" t="s">
        <v>2198</v>
      </c>
      <c r="D373" s="87">
        <v>0</v>
      </c>
      <c r="E373" s="87">
        <v>0</v>
      </c>
      <c r="F373" s="87">
        <v>0</v>
      </c>
      <c r="G373" s="87">
        <f t="shared" si="114"/>
        <v>0</v>
      </c>
      <c r="H373" s="87">
        <v>0.52235430399999994</v>
      </c>
      <c r="I373" s="87">
        <v>0</v>
      </c>
      <c r="J373" s="87">
        <v>0</v>
      </c>
      <c r="K373" s="87">
        <v>0</v>
      </c>
      <c r="L373" s="87">
        <v>0</v>
      </c>
      <c r="M373" s="87">
        <v>0</v>
      </c>
      <c r="N373" s="87">
        <f t="shared" si="110"/>
        <v>0.52235430399999994</v>
      </c>
      <c r="O373" s="87"/>
      <c r="P373" s="87"/>
      <c r="Q373" s="87">
        <f t="shared" si="115"/>
        <v>-0.52235430399999994</v>
      </c>
      <c r="R373" s="87">
        <f t="shared" si="116"/>
        <v>-0.52235430399999994</v>
      </c>
      <c r="S373" s="87"/>
      <c r="T373" s="87"/>
    </row>
    <row r="374" spans="1:20" x14ac:dyDescent="0.25">
      <c r="A374" s="210"/>
      <c r="B374" s="211" t="s">
        <v>72</v>
      </c>
      <c r="C374" s="210"/>
      <c r="D374" s="166">
        <f t="shared" ref="D374:S374" si="117">SUM(D375:D376)</f>
        <v>11.063496000000001</v>
      </c>
      <c r="E374" s="166">
        <f t="shared" si="117"/>
        <v>1.8477410162033916</v>
      </c>
      <c r="F374" s="166">
        <f t="shared" si="117"/>
        <v>9.2157549837966091</v>
      </c>
      <c r="G374" s="166">
        <f t="shared" si="117"/>
        <v>2.281272</v>
      </c>
      <c r="H374" s="166">
        <f t="shared" si="117"/>
        <v>2.4770146740000003</v>
      </c>
      <c r="I374" s="166">
        <f t="shared" si="117"/>
        <v>2.083563024</v>
      </c>
      <c r="J374" s="166">
        <f t="shared" si="117"/>
        <v>2.3871504179999996</v>
      </c>
      <c r="K374" s="166">
        <f t="shared" si="117"/>
        <v>0</v>
      </c>
      <c r="L374" s="166">
        <f t="shared" si="117"/>
        <v>1.4560955999999958E-2</v>
      </c>
      <c r="M374" s="166">
        <f t="shared" si="117"/>
        <v>0.19770897599999998</v>
      </c>
      <c r="N374" s="166">
        <f t="shared" si="117"/>
        <v>7.5303300000000462E-2</v>
      </c>
      <c r="O374" s="166">
        <f t="shared" si="117"/>
        <v>0</v>
      </c>
      <c r="P374" s="166">
        <f t="shared" si="117"/>
        <v>0</v>
      </c>
      <c r="Q374" s="166">
        <f t="shared" si="117"/>
        <v>-0.19574267400000023</v>
      </c>
      <c r="R374" s="166">
        <f t="shared" si="117"/>
        <v>-0.19574267400000023</v>
      </c>
      <c r="S374" s="166">
        <f t="shared" si="117"/>
        <v>0</v>
      </c>
      <c r="T374" s="87"/>
    </row>
    <row r="375" spans="1:20" ht="40.5" customHeight="1" x14ac:dyDescent="0.25">
      <c r="A375" s="171" t="s">
        <v>2791</v>
      </c>
      <c r="B375" s="84" t="s">
        <v>73</v>
      </c>
      <c r="C375" s="171" t="s">
        <v>2199</v>
      </c>
      <c r="D375" s="87">
        <v>10.479024000000001</v>
      </c>
      <c r="E375" s="87">
        <v>1.8477410162033916</v>
      </c>
      <c r="F375" s="87">
        <v>8.6312829837966092</v>
      </c>
      <c r="G375" s="87">
        <f t="shared" ref="G375:G376" si="118">I375+K375+M375+O375</f>
        <v>1.6967999999999999</v>
      </c>
      <c r="H375" s="87">
        <v>2.0003873940000001</v>
      </c>
      <c r="I375" s="87">
        <v>1.6967999999999999</v>
      </c>
      <c r="J375" s="87">
        <v>2.0003873939999997</v>
      </c>
      <c r="K375" s="87">
        <v>0</v>
      </c>
      <c r="L375" s="87">
        <v>0</v>
      </c>
      <c r="M375" s="87">
        <v>0</v>
      </c>
      <c r="N375" s="87">
        <f t="shared" si="110"/>
        <v>4.4408920985006262E-16</v>
      </c>
      <c r="O375" s="87">
        <v>0</v>
      </c>
      <c r="P375" s="87"/>
      <c r="Q375" s="87">
        <f>G375-H375</f>
        <v>-0.30358739400000023</v>
      </c>
      <c r="R375" s="87">
        <f>G375-H375</f>
        <v>-0.30358739400000023</v>
      </c>
      <c r="S375" s="87"/>
      <c r="T375" s="87"/>
    </row>
    <row r="376" spans="1:20" ht="60.75" customHeight="1" x14ac:dyDescent="0.25">
      <c r="A376" s="171" t="s">
        <v>899</v>
      </c>
      <c r="B376" s="84" t="s">
        <v>610</v>
      </c>
      <c r="C376" s="171" t="s">
        <v>2200</v>
      </c>
      <c r="D376" s="87">
        <v>0.58447199999999999</v>
      </c>
      <c r="E376" s="87">
        <v>0</v>
      </c>
      <c r="F376" s="87">
        <v>0.58447199999999999</v>
      </c>
      <c r="G376" s="87">
        <f t="shared" si="118"/>
        <v>0.58447199999999999</v>
      </c>
      <c r="H376" s="87">
        <v>0.47662727999999999</v>
      </c>
      <c r="I376" s="87">
        <v>0.38676302400000001</v>
      </c>
      <c r="J376" s="87">
        <v>0.38676302400000001</v>
      </c>
      <c r="K376" s="87">
        <v>0</v>
      </c>
      <c r="L376" s="87">
        <v>1.4560955999999958E-2</v>
      </c>
      <c r="M376" s="87">
        <v>0.19770897599999998</v>
      </c>
      <c r="N376" s="87">
        <f t="shared" si="110"/>
        <v>7.5303300000000017E-2</v>
      </c>
      <c r="O376" s="87">
        <v>0</v>
      </c>
      <c r="P376" s="87"/>
      <c r="Q376" s="87">
        <f>G376-H376</f>
        <v>0.10784472000000001</v>
      </c>
      <c r="R376" s="87">
        <f>G376-H376</f>
        <v>0.10784472000000001</v>
      </c>
      <c r="S376" s="87"/>
      <c r="T376" s="87"/>
    </row>
    <row r="377" spans="1:20" x14ac:dyDescent="0.25">
      <c r="A377" s="210"/>
      <c r="B377" s="211" t="s">
        <v>74</v>
      </c>
      <c r="C377" s="210"/>
      <c r="D377" s="166">
        <f t="shared" ref="D377:S377" si="119">SUM(D378:D385)</f>
        <v>20.750903999999998</v>
      </c>
      <c r="E377" s="166">
        <f t="shared" si="119"/>
        <v>0</v>
      </c>
      <c r="F377" s="166">
        <f t="shared" si="119"/>
        <v>20.750903999999998</v>
      </c>
      <c r="G377" s="166">
        <f t="shared" si="119"/>
        <v>4.0722983999999993</v>
      </c>
      <c r="H377" s="166">
        <f t="shared" si="119"/>
        <v>10.781453045999999</v>
      </c>
      <c r="I377" s="166">
        <f t="shared" si="119"/>
        <v>7.9784759999999996E-2</v>
      </c>
      <c r="J377" s="166">
        <f t="shared" si="119"/>
        <v>7.9784759999999996E-2</v>
      </c>
      <c r="K377" s="166">
        <f t="shared" si="119"/>
        <v>0.62426460000000006</v>
      </c>
      <c r="L377" s="166">
        <f t="shared" si="119"/>
        <v>1.99320232</v>
      </c>
      <c r="M377" s="166">
        <f t="shared" si="119"/>
        <v>0.62426460000000006</v>
      </c>
      <c r="N377" s="166">
        <f t="shared" si="119"/>
        <v>8.7084659660000003</v>
      </c>
      <c r="O377" s="166">
        <f t="shared" si="119"/>
        <v>2.7439844400000002</v>
      </c>
      <c r="P377" s="166">
        <f t="shared" si="119"/>
        <v>0</v>
      </c>
      <c r="Q377" s="166">
        <f t="shared" si="119"/>
        <v>-6.709154646</v>
      </c>
      <c r="R377" s="166">
        <f t="shared" si="119"/>
        <v>-6.709154646</v>
      </c>
      <c r="S377" s="166">
        <f t="shared" si="119"/>
        <v>0</v>
      </c>
      <c r="T377" s="87"/>
    </row>
    <row r="378" spans="1:20" ht="81.2" customHeight="1" x14ac:dyDescent="0.25">
      <c r="A378" s="171" t="s">
        <v>899</v>
      </c>
      <c r="B378" s="84" t="s">
        <v>611</v>
      </c>
      <c r="C378" s="171" t="s">
        <v>2201</v>
      </c>
      <c r="D378" s="87">
        <v>2.6944559999999997</v>
      </c>
      <c r="E378" s="87">
        <v>0</v>
      </c>
      <c r="F378" s="87">
        <v>2.6944560000000002</v>
      </c>
      <c r="G378" s="87">
        <f t="shared" ref="G378:G385" si="120">I378+K378+M378+O378</f>
        <v>1.8685823999999998</v>
      </c>
      <c r="H378" s="87">
        <v>2.1608849379999997</v>
      </c>
      <c r="I378" s="87">
        <v>3.6609395999999995E-2</v>
      </c>
      <c r="J378" s="87">
        <v>3.6609395999999995E-2</v>
      </c>
      <c r="K378" s="87">
        <v>0.46714559999999999</v>
      </c>
      <c r="L378" s="87">
        <v>1.938301168</v>
      </c>
      <c r="M378" s="87">
        <v>0.46714559999999999</v>
      </c>
      <c r="N378" s="87">
        <f t="shared" si="110"/>
        <v>0.18597437399999994</v>
      </c>
      <c r="O378" s="87">
        <v>0.89768180399999997</v>
      </c>
      <c r="P378" s="87"/>
      <c r="Q378" s="87">
        <f t="shared" ref="Q378:Q385" si="121">G378-H378</f>
        <v>-0.29230253799999995</v>
      </c>
      <c r="R378" s="87">
        <f t="shared" ref="R378:R385" si="122">G378-H378</f>
        <v>-0.29230253799999995</v>
      </c>
      <c r="S378" s="87"/>
      <c r="T378" s="87"/>
    </row>
    <row r="379" spans="1:20" ht="81.2" customHeight="1" x14ac:dyDescent="0.25">
      <c r="A379" s="171" t="s">
        <v>2791</v>
      </c>
      <c r="B379" s="84" t="s">
        <v>612</v>
      </c>
      <c r="C379" s="171" t="s">
        <v>2202</v>
      </c>
      <c r="D379" s="87">
        <v>0.62847600000000003</v>
      </c>
      <c r="E379" s="87">
        <v>0</v>
      </c>
      <c r="F379" s="87">
        <v>0.62847600000000003</v>
      </c>
      <c r="G379" s="87">
        <f t="shared" si="120"/>
        <v>0.62847600000000003</v>
      </c>
      <c r="H379" s="87">
        <v>4.4697875999999991E-2</v>
      </c>
      <c r="I379" s="87">
        <v>1.2313152000000001E-2</v>
      </c>
      <c r="J379" s="87">
        <v>1.2313152000000001E-2</v>
      </c>
      <c r="K379" s="87">
        <v>0.15711900000000001</v>
      </c>
      <c r="L379" s="87">
        <v>1.5657239999999996E-2</v>
      </c>
      <c r="M379" s="87">
        <v>0.15711900000000001</v>
      </c>
      <c r="N379" s="87">
        <f t="shared" si="110"/>
        <v>1.6727483999999994E-2</v>
      </c>
      <c r="O379" s="87">
        <v>0.30192484800000008</v>
      </c>
      <c r="P379" s="87"/>
      <c r="Q379" s="87">
        <f t="shared" si="121"/>
        <v>0.58377812400000006</v>
      </c>
      <c r="R379" s="87">
        <f t="shared" si="122"/>
        <v>0.58377812400000006</v>
      </c>
      <c r="S379" s="87"/>
      <c r="T379" s="66"/>
    </row>
    <row r="380" spans="1:20" ht="60.75" customHeight="1" x14ac:dyDescent="0.25">
      <c r="A380" s="171" t="s">
        <v>2791</v>
      </c>
      <c r="B380" s="84" t="s">
        <v>1717</v>
      </c>
      <c r="C380" s="171" t="s">
        <v>2203</v>
      </c>
      <c r="D380" s="87">
        <v>17.427971999999997</v>
      </c>
      <c r="E380" s="87">
        <v>0</v>
      </c>
      <c r="F380" s="87">
        <v>17.427971999999997</v>
      </c>
      <c r="G380" s="87">
        <f t="shared" si="120"/>
        <v>1.57524</v>
      </c>
      <c r="H380" s="87">
        <v>7.6685867119999997</v>
      </c>
      <c r="I380" s="87">
        <v>3.0862211999999997E-2</v>
      </c>
      <c r="J380" s="87">
        <v>3.0862211999999997E-2</v>
      </c>
      <c r="K380" s="87">
        <v>0</v>
      </c>
      <c r="L380" s="87">
        <v>3.9243911999999992E-2</v>
      </c>
      <c r="M380" s="87">
        <v>0</v>
      </c>
      <c r="N380" s="87">
        <f t="shared" si="110"/>
        <v>7.5984805880000001</v>
      </c>
      <c r="O380" s="87">
        <v>1.544377788</v>
      </c>
      <c r="P380" s="87"/>
      <c r="Q380" s="87">
        <f t="shared" si="121"/>
        <v>-6.0933467119999998</v>
      </c>
      <c r="R380" s="87">
        <f t="shared" si="122"/>
        <v>-6.0933467119999998</v>
      </c>
      <c r="S380" s="87"/>
      <c r="T380" s="87"/>
    </row>
    <row r="381" spans="1:20" ht="60.75" customHeight="1" x14ac:dyDescent="0.25">
      <c r="A381" s="171" t="s">
        <v>2791</v>
      </c>
      <c r="B381" s="84" t="s">
        <v>1718</v>
      </c>
      <c r="C381" s="171" t="s">
        <v>2204</v>
      </c>
      <c r="D381" s="87">
        <v>0</v>
      </c>
      <c r="E381" s="87">
        <v>0</v>
      </c>
      <c r="F381" s="87">
        <v>0</v>
      </c>
      <c r="G381" s="87">
        <f t="shared" si="120"/>
        <v>0</v>
      </c>
      <c r="H381" s="87">
        <v>8.7328799999999984E-3</v>
      </c>
      <c r="I381" s="87">
        <v>0</v>
      </c>
      <c r="J381" s="87">
        <v>0</v>
      </c>
      <c r="K381" s="87">
        <v>0</v>
      </c>
      <c r="L381" s="87">
        <v>0</v>
      </c>
      <c r="M381" s="87">
        <v>0</v>
      </c>
      <c r="N381" s="87">
        <f t="shared" si="110"/>
        <v>8.7328799999999984E-3</v>
      </c>
      <c r="O381" s="87">
        <v>0</v>
      </c>
      <c r="P381" s="87"/>
      <c r="Q381" s="87">
        <f t="shared" si="121"/>
        <v>-8.7328799999999984E-3</v>
      </c>
      <c r="R381" s="87">
        <f t="shared" si="122"/>
        <v>-8.7328799999999984E-3</v>
      </c>
      <c r="S381" s="87"/>
      <c r="T381" s="66"/>
    </row>
    <row r="382" spans="1:20" ht="60.75" customHeight="1" x14ac:dyDescent="0.25">
      <c r="A382" s="171" t="s">
        <v>2791</v>
      </c>
      <c r="B382" s="84" t="s">
        <v>1719</v>
      </c>
      <c r="C382" s="171" t="s">
        <v>2205</v>
      </c>
      <c r="D382" s="87">
        <v>0</v>
      </c>
      <c r="E382" s="87">
        <v>0</v>
      </c>
      <c r="F382" s="87">
        <v>0</v>
      </c>
      <c r="G382" s="87">
        <f t="shared" si="120"/>
        <v>0</v>
      </c>
      <c r="H382" s="87">
        <v>0</v>
      </c>
      <c r="I382" s="87">
        <v>0</v>
      </c>
      <c r="J382" s="87">
        <v>0</v>
      </c>
      <c r="K382" s="87">
        <v>0</v>
      </c>
      <c r="L382" s="87">
        <v>0</v>
      </c>
      <c r="M382" s="87">
        <v>0</v>
      </c>
      <c r="N382" s="87">
        <f t="shared" si="110"/>
        <v>0</v>
      </c>
      <c r="O382" s="87"/>
      <c r="P382" s="87"/>
      <c r="Q382" s="87">
        <f t="shared" si="121"/>
        <v>0</v>
      </c>
      <c r="R382" s="87">
        <f t="shared" si="122"/>
        <v>0</v>
      </c>
      <c r="S382" s="87"/>
      <c r="T382" s="66"/>
    </row>
    <row r="383" spans="1:20" ht="101.25" customHeight="1" x14ac:dyDescent="0.25">
      <c r="A383" s="171" t="s">
        <v>2791</v>
      </c>
      <c r="B383" s="84" t="s">
        <v>1720</v>
      </c>
      <c r="C383" s="171" t="s">
        <v>2206</v>
      </c>
      <c r="D383" s="87">
        <v>0</v>
      </c>
      <c r="E383" s="87">
        <v>0</v>
      </c>
      <c r="F383" s="87">
        <v>0</v>
      </c>
      <c r="G383" s="87">
        <f t="shared" si="120"/>
        <v>0</v>
      </c>
      <c r="H383" s="87">
        <v>0</v>
      </c>
      <c r="I383" s="87">
        <v>0</v>
      </c>
      <c r="J383" s="87">
        <v>0</v>
      </c>
      <c r="K383" s="87">
        <v>0</v>
      </c>
      <c r="L383" s="87">
        <v>0</v>
      </c>
      <c r="M383" s="87">
        <v>0</v>
      </c>
      <c r="N383" s="87">
        <f t="shared" si="110"/>
        <v>0</v>
      </c>
      <c r="O383" s="87"/>
      <c r="P383" s="87"/>
      <c r="Q383" s="87">
        <f t="shared" si="121"/>
        <v>0</v>
      </c>
      <c r="R383" s="87">
        <f t="shared" si="122"/>
        <v>0</v>
      </c>
      <c r="S383" s="87"/>
      <c r="T383" s="66"/>
    </row>
    <row r="384" spans="1:20" ht="40.5" customHeight="1" x14ac:dyDescent="0.25">
      <c r="A384" s="171" t="s">
        <v>2791</v>
      </c>
      <c r="B384" s="84" t="s">
        <v>1721</v>
      </c>
      <c r="C384" s="171" t="s">
        <v>2207</v>
      </c>
      <c r="D384" s="87">
        <v>0</v>
      </c>
      <c r="E384" s="87">
        <v>0</v>
      </c>
      <c r="F384" s="87">
        <v>0</v>
      </c>
      <c r="G384" s="87">
        <f t="shared" si="120"/>
        <v>0</v>
      </c>
      <c r="H384" s="87">
        <v>0</v>
      </c>
      <c r="I384" s="87">
        <v>0</v>
      </c>
      <c r="J384" s="87">
        <v>0</v>
      </c>
      <c r="K384" s="87">
        <v>0</v>
      </c>
      <c r="L384" s="87">
        <v>0</v>
      </c>
      <c r="M384" s="87">
        <v>0</v>
      </c>
      <c r="N384" s="87">
        <f t="shared" si="110"/>
        <v>0</v>
      </c>
      <c r="O384" s="87"/>
      <c r="P384" s="87"/>
      <c r="Q384" s="87">
        <f t="shared" si="121"/>
        <v>0</v>
      </c>
      <c r="R384" s="87">
        <f t="shared" si="122"/>
        <v>0</v>
      </c>
      <c r="S384" s="87"/>
      <c r="T384" s="66"/>
    </row>
    <row r="385" spans="1:20" ht="20.25" customHeight="1" x14ac:dyDescent="0.25">
      <c r="A385" s="171" t="s">
        <v>2791</v>
      </c>
      <c r="B385" s="84" t="s">
        <v>1722</v>
      </c>
      <c r="C385" s="171" t="s">
        <v>2208</v>
      </c>
      <c r="D385" s="87">
        <v>0</v>
      </c>
      <c r="E385" s="87">
        <v>0</v>
      </c>
      <c r="F385" s="87">
        <v>0</v>
      </c>
      <c r="G385" s="87">
        <f t="shared" si="120"/>
        <v>0</v>
      </c>
      <c r="H385" s="87">
        <v>0.89855064000000007</v>
      </c>
      <c r="I385" s="87">
        <v>0</v>
      </c>
      <c r="J385" s="87">
        <v>0</v>
      </c>
      <c r="K385" s="87">
        <v>0</v>
      </c>
      <c r="L385" s="87">
        <v>0</v>
      </c>
      <c r="M385" s="87">
        <v>0</v>
      </c>
      <c r="N385" s="87">
        <f t="shared" si="110"/>
        <v>0.89855064000000007</v>
      </c>
      <c r="O385" s="87"/>
      <c r="P385" s="87"/>
      <c r="Q385" s="87">
        <f t="shared" si="121"/>
        <v>-0.89855064000000007</v>
      </c>
      <c r="R385" s="87">
        <f t="shared" si="122"/>
        <v>-0.89855064000000007</v>
      </c>
      <c r="S385" s="87"/>
      <c r="T385" s="66"/>
    </row>
    <row r="386" spans="1:20" x14ac:dyDescent="0.25">
      <c r="A386" s="210"/>
      <c r="B386" s="211" t="s">
        <v>75</v>
      </c>
      <c r="C386" s="210"/>
      <c r="D386" s="166">
        <f t="shared" ref="D386:S386" si="123">SUM(D387:D394)</f>
        <v>4.5013800000000002</v>
      </c>
      <c r="E386" s="166">
        <f t="shared" si="123"/>
        <v>0.14276815199999993</v>
      </c>
      <c r="F386" s="166">
        <f t="shared" si="123"/>
        <v>4.3586118480000007</v>
      </c>
      <c r="G386" s="166">
        <f t="shared" si="123"/>
        <v>2.9681280000000001</v>
      </c>
      <c r="H386" s="166">
        <f t="shared" si="123"/>
        <v>2.4168022920000003</v>
      </c>
      <c r="I386" s="166">
        <f t="shared" si="123"/>
        <v>0.10970600399999998</v>
      </c>
      <c r="J386" s="166">
        <f t="shared" si="123"/>
        <v>4.9562003999999993E-2</v>
      </c>
      <c r="K386" s="166">
        <f t="shared" si="123"/>
        <v>1.0609224959999999</v>
      </c>
      <c r="L386" s="166">
        <f t="shared" si="123"/>
        <v>1.7870187239999999</v>
      </c>
      <c r="M386" s="166">
        <f t="shared" si="123"/>
        <v>1.7974994999999998</v>
      </c>
      <c r="N386" s="166">
        <f t="shared" si="123"/>
        <v>0.58022156399999991</v>
      </c>
      <c r="O386" s="166">
        <f t="shared" si="123"/>
        <v>0</v>
      </c>
      <c r="P386" s="166">
        <f t="shared" si="123"/>
        <v>0</v>
      </c>
      <c r="Q386" s="166">
        <f t="shared" si="123"/>
        <v>0.5513257079999998</v>
      </c>
      <c r="R386" s="166">
        <f t="shared" si="123"/>
        <v>0.5513257079999998</v>
      </c>
      <c r="S386" s="166">
        <f t="shared" si="123"/>
        <v>0</v>
      </c>
      <c r="T386" s="66"/>
    </row>
    <row r="387" spans="1:20" ht="81.2" customHeight="1" x14ac:dyDescent="0.25">
      <c r="A387" s="171" t="s">
        <v>899</v>
      </c>
      <c r="B387" s="84" t="s">
        <v>369</v>
      </c>
      <c r="C387" s="171" t="s">
        <v>2209</v>
      </c>
      <c r="D387" s="87">
        <v>1.969236</v>
      </c>
      <c r="E387" s="87">
        <v>0.102453036</v>
      </c>
      <c r="F387" s="87">
        <v>1.866782964</v>
      </c>
      <c r="G387" s="87">
        <f t="shared" ref="G387:G394" si="124">I387+K387+M387+O387</f>
        <v>1.8334199999999998</v>
      </c>
      <c r="H387" s="87">
        <v>1.805592912</v>
      </c>
      <c r="I387" s="87">
        <v>3.5920499999999994E-2</v>
      </c>
      <c r="J387" s="87">
        <v>3.5920499999999994E-2</v>
      </c>
      <c r="K387" s="87">
        <v>0</v>
      </c>
      <c r="L387" s="87">
        <v>1.769672412</v>
      </c>
      <c r="M387" s="87">
        <v>1.7974994999999998</v>
      </c>
      <c r="N387" s="87">
        <f t="shared" si="110"/>
        <v>0</v>
      </c>
      <c r="O387" s="87">
        <v>0</v>
      </c>
      <c r="P387" s="87"/>
      <c r="Q387" s="87">
        <f t="shared" ref="Q387:Q394" si="125">G387-H387</f>
        <v>2.7827087999999778E-2</v>
      </c>
      <c r="R387" s="87">
        <f t="shared" ref="R387:R394" si="126">G387-H387</f>
        <v>2.7827087999999778E-2</v>
      </c>
      <c r="S387" s="87"/>
      <c r="T387" s="66"/>
    </row>
    <row r="388" spans="1:20" ht="60.75" customHeight="1" x14ac:dyDescent="0.25">
      <c r="A388" s="171" t="s">
        <v>899</v>
      </c>
      <c r="B388" s="84" t="s">
        <v>370</v>
      </c>
      <c r="C388" s="171" t="s">
        <v>2210</v>
      </c>
      <c r="D388" s="87">
        <v>0.79228799999999999</v>
      </c>
      <c r="E388" s="87">
        <v>4.0315115999999929E-2</v>
      </c>
      <c r="F388" s="87">
        <v>0.75197288400000006</v>
      </c>
      <c r="G388" s="87">
        <f t="shared" si="124"/>
        <v>0.69627600000000001</v>
      </c>
      <c r="H388" s="87">
        <v>0.57142004400000002</v>
      </c>
      <c r="I388" s="87">
        <v>1.3641503999999999E-2</v>
      </c>
      <c r="J388" s="87">
        <v>1.3641503999999999E-2</v>
      </c>
      <c r="K388" s="87">
        <v>0.68263449600000004</v>
      </c>
      <c r="L388" s="87">
        <v>1.7346311999999996E-2</v>
      </c>
      <c r="M388" s="87">
        <v>0</v>
      </c>
      <c r="N388" s="87">
        <f t="shared" si="110"/>
        <v>0.54043222800000001</v>
      </c>
      <c r="O388" s="87">
        <v>0</v>
      </c>
      <c r="P388" s="87"/>
      <c r="Q388" s="87">
        <f t="shared" si="125"/>
        <v>0.12485595599999999</v>
      </c>
      <c r="R388" s="87">
        <f t="shared" si="126"/>
        <v>0.12485595599999999</v>
      </c>
      <c r="S388" s="87"/>
      <c r="T388" s="66"/>
    </row>
    <row r="389" spans="1:20" ht="40.5" customHeight="1" x14ac:dyDescent="0.25">
      <c r="A389" s="171" t="s">
        <v>899</v>
      </c>
      <c r="B389" s="84" t="s">
        <v>1723</v>
      </c>
      <c r="C389" s="171" t="s">
        <v>2211</v>
      </c>
      <c r="D389" s="87">
        <v>1.3615680000000001</v>
      </c>
      <c r="E389" s="87">
        <v>0</v>
      </c>
      <c r="F389" s="87">
        <v>1.3615679999999999</v>
      </c>
      <c r="G389" s="87">
        <f t="shared" si="124"/>
        <v>6.0143999999999989E-2</v>
      </c>
      <c r="H389" s="87">
        <v>0</v>
      </c>
      <c r="I389" s="87">
        <v>6.0143999999999989E-2</v>
      </c>
      <c r="J389" s="87">
        <v>0</v>
      </c>
      <c r="K389" s="87">
        <v>0</v>
      </c>
      <c r="L389" s="87">
        <v>0</v>
      </c>
      <c r="M389" s="87">
        <v>0</v>
      </c>
      <c r="N389" s="87">
        <f t="shared" si="110"/>
        <v>0</v>
      </c>
      <c r="O389" s="87">
        <v>0</v>
      </c>
      <c r="P389" s="87"/>
      <c r="Q389" s="87">
        <f t="shared" si="125"/>
        <v>6.0143999999999989E-2</v>
      </c>
      <c r="R389" s="87">
        <f t="shared" si="126"/>
        <v>6.0143999999999989E-2</v>
      </c>
      <c r="S389" s="87"/>
      <c r="T389" s="66"/>
    </row>
    <row r="390" spans="1:20" ht="40.5" customHeight="1" x14ac:dyDescent="0.25">
      <c r="A390" s="171" t="s">
        <v>2791</v>
      </c>
      <c r="B390" s="84" t="s">
        <v>1724</v>
      </c>
      <c r="C390" s="171" t="s">
        <v>2212</v>
      </c>
      <c r="D390" s="87">
        <v>0.11775599999999999</v>
      </c>
      <c r="E390" s="87">
        <v>0</v>
      </c>
      <c r="F390" s="87">
        <v>0.11775599999999999</v>
      </c>
      <c r="G390" s="87">
        <f t="shared" si="124"/>
        <v>0.11775599999999999</v>
      </c>
      <c r="H390" s="87">
        <v>0</v>
      </c>
      <c r="I390" s="87">
        <v>0</v>
      </c>
      <c r="J390" s="87">
        <v>0</v>
      </c>
      <c r="K390" s="87">
        <v>0.11775599999999999</v>
      </c>
      <c r="L390" s="87">
        <v>0</v>
      </c>
      <c r="M390" s="87">
        <v>0</v>
      </c>
      <c r="N390" s="87">
        <f t="shared" si="110"/>
        <v>0</v>
      </c>
      <c r="O390" s="87">
        <v>0</v>
      </c>
      <c r="P390" s="87"/>
      <c r="Q390" s="87">
        <f t="shared" si="125"/>
        <v>0.11775599999999999</v>
      </c>
      <c r="R390" s="87">
        <f t="shared" si="126"/>
        <v>0.11775599999999999</v>
      </c>
      <c r="S390" s="87"/>
      <c r="T390" s="66"/>
    </row>
    <row r="391" spans="1:20" ht="40.5" customHeight="1" x14ac:dyDescent="0.25">
      <c r="A391" s="171" t="s">
        <v>2791</v>
      </c>
      <c r="B391" s="84" t="s">
        <v>613</v>
      </c>
      <c r="C391" s="171" t="s">
        <v>2213</v>
      </c>
      <c r="D391" s="87">
        <v>0.26053200000000004</v>
      </c>
      <c r="E391" s="87">
        <v>0</v>
      </c>
      <c r="F391" s="87">
        <v>0.26053199999999999</v>
      </c>
      <c r="G391" s="87">
        <f t="shared" si="124"/>
        <v>0.26053199999999999</v>
      </c>
      <c r="H391" s="87">
        <v>0</v>
      </c>
      <c r="I391" s="87">
        <v>0</v>
      </c>
      <c r="J391" s="87">
        <v>0</v>
      </c>
      <c r="K391" s="87">
        <v>0.26053199999999999</v>
      </c>
      <c r="L391" s="87">
        <v>0</v>
      </c>
      <c r="M391" s="87">
        <v>0</v>
      </c>
      <c r="N391" s="87">
        <f t="shared" si="110"/>
        <v>0</v>
      </c>
      <c r="O391" s="87">
        <v>0</v>
      </c>
      <c r="P391" s="87"/>
      <c r="Q391" s="87">
        <f t="shared" si="125"/>
        <v>0.26053199999999999</v>
      </c>
      <c r="R391" s="87">
        <f t="shared" si="126"/>
        <v>0.26053199999999999</v>
      </c>
      <c r="S391" s="87"/>
      <c r="T391" s="66"/>
    </row>
    <row r="392" spans="1:20" ht="20.25" customHeight="1" x14ac:dyDescent="0.25">
      <c r="A392" s="171" t="s">
        <v>2791</v>
      </c>
      <c r="B392" s="84" t="s">
        <v>928</v>
      </c>
      <c r="C392" s="171" t="s">
        <v>2214</v>
      </c>
      <c r="D392" s="87">
        <v>0</v>
      </c>
      <c r="E392" s="87">
        <v>0</v>
      </c>
      <c r="F392" s="87">
        <v>0</v>
      </c>
      <c r="G392" s="87">
        <f t="shared" si="124"/>
        <v>0</v>
      </c>
      <c r="H392" s="87">
        <v>1.6928171999999998E-2</v>
      </c>
      <c r="I392" s="87">
        <v>0</v>
      </c>
      <c r="J392" s="87">
        <v>0</v>
      </c>
      <c r="K392" s="87">
        <v>0</v>
      </c>
      <c r="L392" s="87">
        <v>0</v>
      </c>
      <c r="M392" s="87">
        <v>0</v>
      </c>
      <c r="N392" s="87">
        <f t="shared" si="110"/>
        <v>1.6928171999999998E-2</v>
      </c>
      <c r="O392" s="87">
        <v>0</v>
      </c>
      <c r="P392" s="87"/>
      <c r="Q392" s="87">
        <f t="shared" si="125"/>
        <v>-1.6928171999999998E-2</v>
      </c>
      <c r="R392" s="87">
        <f t="shared" si="126"/>
        <v>-1.6928171999999998E-2</v>
      </c>
      <c r="S392" s="87"/>
      <c r="T392" s="66"/>
    </row>
    <row r="393" spans="1:20" ht="81.2" customHeight="1" x14ac:dyDescent="0.25">
      <c r="A393" s="171" t="s">
        <v>899</v>
      </c>
      <c r="B393" s="84" t="s">
        <v>1725</v>
      </c>
      <c r="C393" s="171" t="s">
        <v>2215</v>
      </c>
      <c r="D393" s="87">
        <v>0</v>
      </c>
      <c r="E393" s="87">
        <v>0</v>
      </c>
      <c r="F393" s="87">
        <v>0</v>
      </c>
      <c r="G393" s="87">
        <f t="shared" si="124"/>
        <v>0</v>
      </c>
      <c r="H393" s="87">
        <v>8.6341200000000003E-3</v>
      </c>
      <c r="I393" s="87">
        <v>0</v>
      </c>
      <c r="J393" s="87">
        <v>0</v>
      </c>
      <c r="K393" s="87">
        <v>0</v>
      </c>
      <c r="L393" s="87">
        <v>0</v>
      </c>
      <c r="M393" s="87">
        <v>0</v>
      </c>
      <c r="N393" s="87">
        <f t="shared" si="110"/>
        <v>8.6341200000000003E-3</v>
      </c>
      <c r="O393" s="87"/>
      <c r="P393" s="87"/>
      <c r="Q393" s="87">
        <f t="shared" si="125"/>
        <v>-8.6341200000000003E-3</v>
      </c>
      <c r="R393" s="87">
        <f t="shared" si="126"/>
        <v>-8.6341200000000003E-3</v>
      </c>
      <c r="S393" s="87"/>
      <c r="T393" s="66"/>
    </row>
    <row r="394" spans="1:20" ht="60.75" customHeight="1" x14ac:dyDescent="0.25">
      <c r="A394" s="171" t="s">
        <v>2791</v>
      </c>
      <c r="B394" s="84" t="s">
        <v>929</v>
      </c>
      <c r="C394" s="171" t="s">
        <v>2216</v>
      </c>
      <c r="D394" s="87">
        <v>0</v>
      </c>
      <c r="E394" s="87">
        <v>0</v>
      </c>
      <c r="F394" s="87">
        <v>0</v>
      </c>
      <c r="G394" s="87">
        <f t="shared" si="124"/>
        <v>0</v>
      </c>
      <c r="H394" s="87">
        <v>1.4227044000000001E-2</v>
      </c>
      <c r="I394" s="87">
        <v>0</v>
      </c>
      <c r="J394" s="87">
        <v>0</v>
      </c>
      <c r="K394" s="87">
        <v>0</v>
      </c>
      <c r="L394" s="87">
        <v>0</v>
      </c>
      <c r="M394" s="87">
        <v>0</v>
      </c>
      <c r="N394" s="87">
        <f t="shared" si="110"/>
        <v>1.4227044000000001E-2</v>
      </c>
      <c r="O394" s="87">
        <v>0</v>
      </c>
      <c r="P394" s="87"/>
      <c r="Q394" s="87">
        <f t="shared" si="125"/>
        <v>-1.4227044000000001E-2</v>
      </c>
      <c r="R394" s="87">
        <f t="shared" si="126"/>
        <v>-1.4227044000000001E-2</v>
      </c>
      <c r="S394" s="87"/>
      <c r="T394" s="66"/>
    </row>
    <row r="395" spans="1:20" x14ac:dyDescent="0.25">
      <c r="A395" s="210"/>
      <c r="B395" s="211" t="s">
        <v>77</v>
      </c>
      <c r="C395" s="210"/>
      <c r="D395" s="166">
        <f t="shared" ref="D395:S395" si="127">SUM(D396:D412)</f>
        <v>111.98313599999999</v>
      </c>
      <c r="E395" s="166">
        <f t="shared" si="127"/>
        <v>0</v>
      </c>
      <c r="F395" s="166">
        <f t="shared" si="127"/>
        <v>111.983136</v>
      </c>
      <c r="G395" s="166">
        <f t="shared" si="127"/>
        <v>29.477731199999997</v>
      </c>
      <c r="H395" s="166">
        <f t="shared" si="127"/>
        <v>12.196065795999997</v>
      </c>
      <c r="I395" s="166">
        <f t="shared" si="127"/>
        <v>6.1821631559999988</v>
      </c>
      <c r="J395" s="166">
        <f t="shared" si="127"/>
        <v>2.0568646459999997</v>
      </c>
      <c r="K395" s="166">
        <f t="shared" si="127"/>
        <v>2.0217991199999998</v>
      </c>
      <c r="L395" s="166">
        <f t="shared" si="127"/>
        <v>0.76619660999999994</v>
      </c>
      <c r="M395" s="166">
        <f t="shared" si="127"/>
        <v>1.6895819999999999</v>
      </c>
      <c r="N395" s="166">
        <f t="shared" si="127"/>
        <v>9.3730045399999966</v>
      </c>
      <c r="O395" s="166">
        <f t="shared" si="127"/>
        <v>19.584186923999997</v>
      </c>
      <c r="P395" s="166">
        <f t="shared" si="127"/>
        <v>0</v>
      </c>
      <c r="Q395" s="166">
        <f t="shared" si="127"/>
        <v>17.281665404000002</v>
      </c>
      <c r="R395" s="166">
        <f t="shared" si="127"/>
        <v>17.281665404000002</v>
      </c>
      <c r="S395" s="166">
        <f t="shared" si="127"/>
        <v>0</v>
      </c>
      <c r="T395" s="66"/>
    </row>
    <row r="396" spans="1:20" ht="60.75" customHeight="1" x14ac:dyDescent="0.25">
      <c r="A396" s="171" t="s">
        <v>899</v>
      </c>
      <c r="B396" s="84" t="s">
        <v>372</v>
      </c>
      <c r="C396" s="171" t="s">
        <v>2217</v>
      </c>
      <c r="D396" s="87">
        <v>28.678728</v>
      </c>
      <c r="E396" s="87">
        <v>0</v>
      </c>
      <c r="F396" s="87">
        <v>28.678728</v>
      </c>
      <c r="G396" s="87">
        <f t="shared" ref="G396:G412" si="128">I396+K396+M396+O396</f>
        <v>7.7026320000000004</v>
      </c>
      <c r="H396" s="87">
        <v>0.54781876799999996</v>
      </c>
      <c r="I396" s="87">
        <v>0.15091052399999999</v>
      </c>
      <c r="J396" s="87">
        <v>0.15091052399999999</v>
      </c>
      <c r="K396" s="87">
        <v>0</v>
      </c>
      <c r="L396" s="87">
        <v>0.19189551599999999</v>
      </c>
      <c r="M396" s="87">
        <v>0</v>
      </c>
      <c r="N396" s="87">
        <f t="shared" si="110"/>
        <v>0.20501272799999998</v>
      </c>
      <c r="O396" s="87">
        <v>7.551721476</v>
      </c>
      <c r="P396" s="87"/>
      <c r="Q396" s="87">
        <f t="shared" ref="Q396:Q412" si="129">G396-H396</f>
        <v>7.1548132320000004</v>
      </c>
      <c r="R396" s="87">
        <f t="shared" ref="R396:R412" si="130">G396-H396</f>
        <v>7.1548132320000004</v>
      </c>
      <c r="S396" s="87"/>
      <c r="T396" s="66"/>
    </row>
    <row r="397" spans="1:20" ht="60.75" customHeight="1" x14ac:dyDescent="0.25">
      <c r="A397" s="171" t="s">
        <v>899</v>
      </c>
      <c r="B397" s="84" t="s">
        <v>1726</v>
      </c>
      <c r="C397" s="171" t="s">
        <v>879</v>
      </c>
      <c r="D397" s="87">
        <v>4.6319879999999998</v>
      </c>
      <c r="E397" s="87">
        <v>0</v>
      </c>
      <c r="F397" s="87">
        <v>4.6319879999999998</v>
      </c>
      <c r="G397" s="87">
        <f t="shared" si="128"/>
        <v>4.1438999999999995</v>
      </c>
      <c r="H397" s="87">
        <v>0</v>
      </c>
      <c r="I397" s="87">
        <v>0</v>
      </c>
      <c r="J397" s="87">
        <v>0</v>
      </c>
      <c r="K397" s="87">
        <v>1.0359749999999999</v>
      </c>
      <c r="L397" s="87">
        <v>0</v>
      </c>
      <c r="M397" s="87">
        <v>1.0359749999999999</v>
      </c>
      <c r="N397" s="87">
        <f t="shared" si="110"/>
        <v>0</v>
      </c>
      <c r="O397" s="87">
        <v>2.0719499999999997</v>
      </c>
      <c r="P397" s="87"/>
      <c r="Q397" s="87">
        <f t="shared" si="129"/>
        <v>4.1438999999999995</v>
      </c>
      <c r="R397" s="87">
        <f t="shared" si="130"/>
        <v>4.1438999999999995</v>
      </c>
      <c r="S397" s="87"/>
      <c r="T397" s="66"/>
    </row>
    <row r="398" spans="1:20" ht="60.75" customHeight="1" x14ac:dyDescent="0.25">
      <c r="A398" s="171" t="s">
        <v>899</v>
      </c>
      <c r="B398" s="84" t="s">
        <v>614</v>
      </c>
      <c r="C398" s="171" t="s">
        <v>2218</v>
      </c>
      <c r="D398" s="87">
        <v>3.7851239999999997</v>
      </c>
      <c r="E398" s="87">
        <v>0</v>
      </c>
      <c r="F398" s="87">
        <v>3.7851239999999997</v>
      </c>
      <c r="G398" s="87">
        <f t="shared" si="128"/>
        <v>3.4662719999999996</v>
      </c>
      <c r="H398" s="87">
        <v>0.246524676</v>
      </c>
      <c r="I398" s="87">
        <v>6.7911455999999981E-2</v>
      </c>
      <c r="J398" s="87">
        <v>6.7911455999999981E-2</v>
      </c>
      <c r="K398" s="87">
        <v>0</v>
      </c>
      <c r="L398" s="87">
        <v>8.6355143999999995E-2</v>
      </c>
      <c r="M398" s="87">
        <v>0</v>
      </c>
      <c r="N398" s="87">
        <f t="shared" si="110"/>
        <v>9.2258076000000022E-2</v>
      </c>
      <c r="O398" s="87">
        <v>3.3983605439999995</v>
      </c>
      <c r="P398" s="87"/>
      <c r="Q398" s="87">
        <f t="shared" si="129"/>
        <v>3.2197473239999996</v>
      </c>
      <c r="R398" s="87">
        <f t="shared" si="130"/>
        <v>3.2197473239999996</v>
      </c>
      <c r="S398" s="87"/>
      <c r="T398" s="66"/>
    </row>
    <row r="399" spans="1:20" ht="60.75" customHeight="1" x14ac:dyDescent="0.25">
      <c r="A399" s="171" t="s">
        <v>899</v>
      </c>
      <c r="B399" s="84" t="s">
        <v>373</v>
      </c>
      <c r="C399" s="171" t="s">
        <v>2219</v>
      </c>
      <c r="D399" s="87">
        <v>45.883487999999993</v>
      </c>
      <c r="E399" s="87">
        <v>0</v>
      </c>
      <c r="F399" s="87">
        <v>45.883488</v>
      </c>
      <c r="G399" s="87">
        <f t="shared" si="128"/>
        <v>5.4121991999999999</v>
      </c>
      <c r="H399" s="87">
        <v>0.38492095199999998</v>
      </c>
      <c r="I399" s="87">
        <v>0.106036212</v>
      </c>
      <c r="J399" s="87">
        <v>0.106036212</v>
      </c>
      <c r="K399" s="87">
        <v>0</v>
      </c>
      <c r="L399" s="87">
        <v>0.13483400400000001</v>
      </c>
      <c r="M399" s="87">
        <v>0</v>
      </c>
      <c r="N399" s="87">
        <f t="shared" si="110"/>
        <v>0.14405073599999996</v>
      </c>
      <c r="O399" s="87">
        <v>5.3061629879999996</v>
      </c>
      <c r="P399" s="87"/>
      <c r="Q399" s="87">
        <f t="shared" si="129"/>
        <v>5.027278248</v>
      </c>
      <c r="R399" s="87">
        <f t="shared" si="130"/>
        <v>5.027278248</v>
      </c>
      <c r="S399" s="87"/>
      <c r="T399" s="66"/>
    </row>
    <row r="400" spans="1:20" ht="60.75" customHeight="1" x14ac:dyDescent="0.25">
      <c r="A400" s="171" t="s">
        <v>2791</v>
      </c>
      <c r="B400" s="170" t="s">
        <v>374</v>
      </c>
      <c r="C400" s="171" t="s">
        <v>2220</v>
      </c>
      <c r="D400" s="87">
        <v>6.4563119999999996</v>
      </c>
      <c r="E400" s="87">
        <v>0</v>
      </c>
      <c r="F400" s="87">
        <v>6.4563119999999996</v>
      </c>
      <c r="G400" s="87">
        <f t="shared" si="128"/>
        <v>4.9863359999999997</v>
      </c>
      <c r="H400" s="87">
        <v>0.91222726599999993</v>
      </c>
      <c r="I400" s="87">
        <v>4.9863359999999997</v>
      </c>
      <c r="J400" s="87">
        <v>0.91222726599999993</v>
      </c>
      <c r="K400" s="87">
        <v>0</v>
      </c>
      <c r="L400" s="87">
        <v>0</v>
      </c>
      <c r="M400" s="87">
        <v>0</v>
      </c>
      <c r="N400" s="87">
        <f t="shared" si="110"/>
        <v>0</v>
      </c>
      <c r="O400" s="87">
        <v>0</v>
      </c>
      <c r="P400" s="87"/>
      <c r="Q400" s="87">
        <f t="shared" si="129"/>
        <v>4.0741087339999993</v>
      </c>
      <c r="R400" s="87">
        <f t="shared" si="130"/>
        <v>4.0741087339999993</v>
      </c>
      <c r="S400" s="87"/>
      <c r="T400" s="166"/>
    </row>
    <row r="401" spans="1:20" ht="60.75" customHeight="1" x14ac:dyDescent="0.25">
      <c r="A401" s="171" t="s">
        <v>2791</v>
      </c>
      <c r="B401" s="84" t="s">
        <v>615</v>
      </c>
      <c r="C401" s="171" t="s">
        <v>2221</v>
      </c>
      <c r="D401" s="87">
        <v>10.238100000000001</v>
      </c>
      <c r="E401" s="87">
        <v>0</v>
      </c>
      <c r="F401" s="87">
        <v>10.238100000000001</v>
      </c>
      <c r="G401" s="87">
        <f t="shared" si="128"/>
        <v>1.2</v>
      </c>
      <c r="H401" s="87">
        <v>4.3771407639999991</v>
      </c>
      <c r="I401" s="87">
        <v>2.3510483999999998E-2</v>
      </c>
      <c r="J401" s="87">
        <v>2.3510483999999998E-2</v>
      </c>
      <c r="K401" s="87">
        <v>0.3</v>
      </c>
      <c r="L401" s="87">
        <v>2.9895576000000007E-2</v>
      </c>
      <c r="M401" s="87">
        <v>0.3</v>
      </c>
      <c r="N401" s="87">
        <f t="shared" si="110"/>
        <v>4.3237347039999987</v>
      </c>
      <c r="O401" s="87">
        <v>0.57648951599999998</v>
      </c>
      <c r="P401" s="87"/>
      <c r="Q401" s="87">
        <f t="shared" si="129"/>
        <v>-3.1771407639999989</v>
      </c>
      <c r="R401" s="87">
        <f t="shared" si="130"/>
        <v>-3.1771407639999989</v>
      </c>
      <c r="S401" s="87"/>
      <c r="T401" s="87"/>
    </row>
    <row r="402" spans="1:20" ht="60.75" customHeight="1" x14ac:dyDescent="0.25">
      <c r="A402" s="171" t="s">
        <v>2791</v>
      </c>
      <c r="B402" s="84" t="s">
        <v>616</v>
      </c>
      <c r="C402" s="171" t="s">
        <v>2222</v>
      </c>
      <c r="D402" s="87">
        <v>10.839612000000001</v>
      </c>
      <c r="E402" s="87">
        <v>0</v>
      </c>
      <c r="F402" s="87">
        <v>10.839611999999999</v>
      </c>
      <c r="G402" s="87">
        <f t="shared" si="128"/>
        <v>1.2</v>
      </c>
      <c r="H402" s="87">
        <v>4.4549000760000004</v>
      </c>
      <c r="I402" s="87">
        <v>2.3510483999999998E-2</v>
      </c>
      <c r="J402" s="87">
        <v>2.3510483999999998E-2</v>
      </c>
      <c r="K402" s="87">
        <v>0.3</v>
      </c>
      <c r="L402" s="87">
        <v>2.9895576000000007E-2</v>
      </c>
      <c r="M402" s="87">
        <v>0.3</v>
      </c>
      <c r="N402" s="87">
        <f t="shared" si="110"/>
        <v>4.401494016</v>
      </c>
      <c r="O402" s="87">
        <v>0.57648951599999998</v>
      </c>
      <c r="P402" s="87"/>
      <c r="Q402" s="87">
        <f t="shared" si="129"/>
        <v>-3.2549000760000002</v>
      </c>
      <c r="R402" s="87">
        <f t="shared" si="130"/>
        <v>-3.2549000760000002</v>
      </c>
      <c r="S402" s="87"/>
      <c r="T402" s="87"/>
    </row>
    <row r="403" spans="1:20" ht="60.75" customHeight="1" x14ac:dyDescent="0.25">
      <c r="A403" s="171" t="s">
        <v>2791</v>
      </c>
      <c r="B403" s="84" t="s">
        <v>617</v>
      </c>
      <c r="C403" s="171" t="s">
        <v>2223</v>
      </c>
      <c r="D403" s="87">
        <v>0.43024800000000002</v>
      </c>
      <c r="E403" s="87">
        <v>0</v>
      </c>
      <c r="F403" s="87">
        <v>0.43024799999999996</v>
      </c>
      <c r="G403" s="87">
        <f t="shared" si="128"/>
        <v>0.33885599999999999</v>
      </c>
      <c r="H403" s="87">
        <v>3.5373276000000002E-2</v>
      </c>
      <c r="I403" s="87">
        <v>6.6388799999999998E-3</v>
      </c>
      <c r="J403" s="87">
        <v>6.6388799999999998E-3</v>
      </c>
      <c r="K403" s="87">
        <v>0.33221711999999998</v>
      </c>
      <c r="L403" s="87">
        <v>8.4419400000000019E-3</v>
      </c>
      <c r="M403" s="87">
        <v>0</v>
      </c>
      <c r="N403" s="87">
        <f t="shared" ref="N403:N466" si="131">H403-J403-L403</f>
        <v>2.0292456E-2</v>
      </c>
      <c r="O403" s="87">
        <v>0</v>
      </c>
      <c r="P403" s="87"/>
      <c r="Q403" s="87">
        <f t="shared" si="129"/>
        <v>0.30348272399999998</v>
      </c>
      <c r="R403" s="87">
        <f t="shared" si="130"/>
        <v>0.30348272399999998</v>
      </c>
      <c r="S403" s="87"/>
      <c r="T403" s="87"/>
    </row>
    <row r="404" spans="1:20" ht="81.2" customHeight="1" x14ac:dyDescent="0.25">
      <c r="A404" s="171" t="s">
        <v>2791</v>
      </c>
      <c r="B404" s="84" t="s">
        <v>1727</v>
      </c>
      <c r="C404" s="171" t="s">
        <v>2224</v>
      </c>
      <c r="D404" s="87">
        <v>0.82510800000000006</v>
      </c>
      <c r="E404" s="87">
        <v>0</v>
      </c>
      <c r="F404" s="87">
        <v>0.82510800000000006</v>
      </c>
      <c r="G404" s="87">
        <f t="shared" si="128"/>
        <v>0.81310800000000005</v>
      </c>
      <c r="H404" s="87">
        <v>7.4333233999999998E-2</v>
      </c>
      <c r="I404" s="87">
        <v>0.81310800000000005</v>
      </c>
      <c r="J404" s="87">
        <v>7.4333233999999998E-2</v>
      </c>
      <c r="K404" s="87">
        <v>0</v>
      </c>
      <c r="L404" s="87">
        <v>0</v>
      </c>
      <c r="M404" s="87">
        <v>0</v>
      </c>
      <c r="N404" s="87">
        <f t="shared" si="131"/>
        <v>0</v>
      </c>
      <c r="O404" s="87">
        <v>0</v>
      </c>
      <c r="P404" s="87"/>
      <c r="Q404" s="87">
        <f t="shared" si="129"/>
        <v>0.73877476600000003</v>
      </c>
      <c r="R404" s="87">
        <f t="shared" si="130"/>
        <v>0.73877476600000003</v>
      </c>
      <c r="S404" s="87"/>
      <c r="T404" s="87"/>
    </row>
    <row r="405" spans="1:20" ht="60.75" customHeight="1" x14ac:dyDescent="0.25">
      <c r="A405" s="171" t="s">
        <v>2791</v>
      </c>
      <c r="B405" s="84" t="s">
        <v>1728</v>
      </c>
      <c r="C405" s="171" t="s">
        <v>880</v>
      </c>
      <c r="D405" s="87">
        <v>0.21442799999999998</v>
      </c>
      <c r="E405" s="87">
        <v>0</v>
      </c>
      <c r="F405" s="87">
        <v>0.21442800000000001</v>
      </c>
      <c r="G405" s="87">
        <f t="shared" si="128"/>
        <v>0.21442800000000001</v>
      </c>
      <c r="H405" s="87">
        <v>0</v>
      </c>
      <c r="I405" s="87">
        <v>4.2011159999999995E-3</v>
      </c>
      <c r="J405" s="87">
        <v>4.2011159999999995E-3</v>
      </c>
      <c r="K405" s="87">
        <v>5.3607000000000002E-2</v>
      </c>
      <c r="L405" s="87">
        <v>-4.2011159999999995E-3</v>
      </c>
      <c r="M405" s="87">
        <v>5.3607000000000002E-2</v>
      </c>
      <c r="N405" s="87">
        <f t="shared" si="131"/>
        <v>0</v>
      </c>
      <c r="O405" s="87">
        <v>0.103012884</v>
      </c>
      <c r="P405" s="87"/>
      <c r="Q405" s="87">
        <f t="shared" si="129"/>
        <v>0.21442800000000001</v>
      </c>
      <c r="R405" s="87">
        <f t="shared" si="130"/>
        <v>0.21442800000000001</v>
      </c>
      <c r="S405" s="87"/>
      <c r="T405" s="87"/>
    </row>
    <row r="406" spans="1:20" ht="60.75" customHeight="1" x14ac:dyDescent="0.25">
      <c r="A406" s="171" t="s">
        <v>2791</v>
      </c>
      <c r="B406" s="84" t="s">
        <v>1729</v>
      </c>
      <c r="C406" s="171" t="s">
        <v>2225</v>
      </c>
      <c r="D406" s="87">
        <v>0</v>
      </c>
      <c r="E406" s="87">
        <v>0</v>
      </c>
      <c r="F406" s="87">
        <v>0</v>
      </c>
      <c r="G406" s="87">
        <f t="shared" si="128"/>
        <v>0</v>
      </c>
      <c r="H406" s="87">
        <v>0.48630270000000003</v>
      </c>
      <c r="I406" s="87">
        <v>0</v>
      </c>
      <c r="J406" s="87">
        <v>0.48630269999999998</v>
      </c>
      <c r="K406" s="87">
        <v>0</v>
      </c>
      <c r="L406" s="87">
        <v>0</v>
      </c>
      <c r="M406" s="87">
        <v>0</v>
      </c>
      <c r="N406" s="87">
        <f t="shared" si="131"/>
        <v>5.5511151231257827E-17</v>
      </c>
      <c r="O406" s="87">
        <v>0</v>
      </c>
      <c r="P406" s="87"/>
      <c r="Q406" s="87">
        <f t="shared" si="129"/>
        <v>-0.48630270000000003</v>
      </c>
      <c r="R406" s="87">
        <f t="shared" si="130"/>
        <v>-0.48630270000000003</v>
      </c>
      <c r="S406" s="87"/>
      <c r="T406" s="87"/>
    </row>
    <row r="407" spans="1:20" ht="81.2" customHeight="1" x14ac:dyDescent="0.25">
      <c r="A407" s="171" t="s">
        <v>2791</v>
      </c>
      <c r="B407" s="84" t="s">
        <v>618</v>
      </c>
      <c r="C407" s="171" t="s">
        <v>2226</v>
      </c>
      <c r="D407" s="87">
        <v>0</v>
      </c>
      <c r="E407" s="87">
        <v>0</v>
      </c>
      <c r="F407" s="87">
        <v>0</v>
      </c>
      <c r="G407" s="87">
        <f t="shared" si="128"/>
        <v>0</v>
      </c>
      <c r="H407" s="87">
        <v>0.20128229</v>
      </c>
      <c r="I407" s="87">
        <v>0</v>
      </c>
      <c r="J407" s="87">
        <v>0.20128229</v>
      </c>
      <c r="K407" s="87">
        <v>0</v>
      </c>
      <c r="L407" s="87">
        <v>0</v>
      </c>
      <c r="M407" s="87">
        <v>0</v>
      </c>
      <c r="N407" s="87">
        <f t="shared" si="131"/>
        <v>0</v>
      </c>
      <c r="O407" s="87">
        <v>0</v>
      </c>
      <c r="P407" s="87"/>
      <c r="Q407" s="87">
        <f t="shared" si="129"/>
        <v>-0.20128229</v>
      </c>
      <c r="R407" s="87">
        <f t="shared" si="130"/>
        <v>-0.20128229</v>
      </c>
      <c r="S407" s="87"/>
      <c r="T407" s="87"/>
    </row>
    <row r="408" spans="1:20" ht="40.5" customHeight="1" x14ac:dyDescent="0.25">
      <c r="A408" s="171" t="s">
        <v>899</v>
      </c>
      <c r="B408" s="170" t="s">
        <v>619</v>
      </c>
      <c r="C408" s="171" t="s">
        <v>2227</v>
      </c>
      <c r="D408" s="87">
        <v>0</v>
      </c>
      <c r="E408" s="87">
        <v>0</v>
      </c>
      <c r="F408" s="87">
        <v>0</v>
      </c>
      <c r="G408" s="87">
        <f t="shared" si="128"/>
        <v>0</v>
      </c>
      <c r="H408" s="87">
        <v>0</v>
      </c>
      <c r="I408" s="87">
        <v>0</v>
      </c>
      <c r="J408" s="87">
        <v>0</v>
      </c>
      <c r="K408" s="87">
        <v>0</v>
      </c>
      <c r="L408" s="87">
        <v>0</v>
      </c>
      <c r="M408" s="87">
        <v>0</v>
      </c>
      <c r="N408" s="87">
        <f t="shared" si="131"/>
        <v>0</v>
      </c>
      <c r="O408" s="87">
        <v>0</v>
      </c>
      <c r="P408" s="87"/>
      <c r="Q408" s="87">
        <f t="shared" si="129"/>
        <v>0</v>
      </c>
      <c r="R408" s="87">
        <f t="shared" si="130"/>
        <v>0</v>
      </c>
      <c r="S408" s="87"/>
      <c r="T408" s="166"/>
    </row>
    <row r="409" spans="1:20" ht="40.5" customHeight="1" x14ac:dyDescent="0.25">
      <c r="A409" s="171" t="s">
        <v>2791</v>
      </c>
      <c r="B409" s="170" t="s">
        <v>930</v>
      </c>
      <c r="C409" s="171" t="s">
        <v>2228</v>
      </c>
      <c r="D409" s="87">
        <v>0</v>
      </c>
      <c r="E409" s="87">
        <v>0</v>
      </c>
      <c r="F409" s="87">
        <v>0</v>
      </c>
      <c r="G409" s="87">
        <f t="shared" si="128"/>
        <v>0</v>
      </c>
      <c r="H409" s="87">
        <v>0.32654916599999995</v>
      </c>
      <c r="I409" s="87">
        <v>0</v>
      </c>
      <c r="J409" s="87">
        <v>0</v>
      </c>
      <c r="K409" s="87">
        <v>0</v>
      </c>
      <c r="L409" s="87">
        <v>0.28907996999999996</v>
      </c>
      <c r="M409" s="87">
        <v>0</v>
      </c>
      <c r="N409" s="87">
        <f t="shared" si="131"/>
        <v>3.7469195999999982E-2</v>
      </c>
      <c r="O409" s="87">
        <v>0</v>
      </c>
      <c r="P409" s="87"/>
      <c r="Q409" s="87">
        <f t="shared" si="129"/>
        <v>-0.32654916599999995</v>
      </c>
      <c r="R409" s="87">
        <f t="shared" si="130"/>
        <v>-0.32654916599999995</v>
      </c>
      <c r="S409" s="87"/>
      <c r="T409" s="166"/>
    </row>
    <row r="410" spans="1:20" ht="47.25" x14ac:dyDescent="0.25">
      <c r="A410" s="171" t="s">
        <v>899</v>
      </c>
      <c r="B410" s="84" t="s">
        <v>931</v>
      </c>
      <c r="C410" s="171" t="s">
        <v>2229</v>
      </c>
      <c r="D410" s="87">
        <v>0</v>
      </c>
      <c r="E410" s="87">
        <v>0</v>
      </c>
      <c r="F410" s="87">
        <v>0</v>
      </c>
      <c r="G410" s="87">
        <f t="shared" si="128"/>
        <v>0</v>
      </c>
      <c r="H410" s="87">
        <v>3.2910945999999996E-2</v>
      </c>
      <c r="I410" s="87">
        <v>0</v>
      </c>
      <c r="J410" s="87">
        <v>0</v>
      </c>
      <c r="K410" s="87">
        <v>0</v>
      </c>
      <c r="L410" s="87">
        <v>0</v>
      </c>
      <c r="M410" s="87">
        <v>0</v>
      </c>
      <c r="N410" s="87">
        <f t="shared" si="131"/>
        <v>3.2910945999999996E-2</v>
      </c>
      <c r="O410" s="87">
        <v>0</v>
      </c>
      <c r="P410" s="87"/>
      <c r="Q410" s="87">
        <f t="shared" si="129"/>
        <v>-3.2910945999999996E-2</v>
      </c>
      <c r="R410" s="87">
        <f t="shared" si="130"/>
        <v>-3.2910945999999996E-2</v>
      </c>
      <c r="S410" s="87"/>
      <c r="T410" s="87"/>
    </row>
    <row r="411" spans="1:20" ht="20.25" customHeight="1" x14ac:dyDescent="0.25">
      <c r="A411" s="171" t="s">
        <v>899</v>
      </c>
      <c r="B411" s="84" t="s">
        <v>1730</v>
      </c>
      <c r="C411" s="171" t="s">
        <v>2230</v>
      </c>
      <c r="D411" s="87">
        <v>0</v>
      </c>
      <c r="E411" s="87">
        <v>0</v>
      </c>
      <c r="F411" s="87">
        <v>0</v>
      </c>
      <c r="G411" s="87">
        <f t="shared" si="128"/>
        <v>0</v>
      </c>
      <c r="H411" s="87">
        <v>5.7190319999999998E-3</v>
      </c>
      <c r="I411" s="87">
        <v>0</v>
      </c>
      <c r="J411" s="87">
        <v>0</v>
      </c>
      <c r="K411" s="87">
        <v>0</v>
      </c>
      <c r="L411" s="87">
        <v>0</v>
      </c>
      <c r="M411" s="87">
        <v>0</v>
      </c>
      <c r="N411" s="87">
        <f t="shared" si="131"/>
        <v>5.7190319999999998E-3</v>
      </c>
      <c r="O411" s="87"/>
      <c r="P411" s="87"/>
      <c r="Q411" s="87">
        <f t="shared" si="129"/>
        <v>-5.7190319999999998E-3</v>
      </c>
      <c r="R411" s="87">
        <f t="shared" si="130"/>
        <v>-5.7190319999999998E-3</v>
      </c>
      <c r="S411" s="87"/>
      <c r="T411" s="87"/>
    </row>
    <row r="412" spans="1:20" ht="60.75" customHeight="1" x14ac:dyDescent="0.25">
      <c r="A412" s="171" t="s">
        <v>2791</v>
      </c>
      <c r="B412" s="84" t="s">
        <v>932</v>
      </c>
      <c r="C412" s="171" t="s">
        <v>2231</v>
      </c>
      <c r="D412" s="87">
        <v>0</v>
      </c>
      <c r="E412" s="87">
        <v>0</v>
      </c>
      <c r="F412" s="87">
        <v>0</v>
      </c>
      <c r="G412" s="87">
        <f t="shared" si="128"/>
        <v>0</v>
      </c>
      <c r="H412" s="87">
        <v>0.11006265</v>
      </c>
      <c r="I412" s="87">
        <v>0</v>
      </c>
      <c r="J412" s="87">
        <v>0</v>
      </c>
      <c r="K412" s="87">
        <v>0</v>
      </c>
      <c r="L412" s="87">
        <v>0</v>
      </c>
      <c r="M412" s="87">
        <v>0</v>
      </c>
      <c r="N412" s="87">
        <f t="shared" si="131"/>
        <v>0.11006265</v>
      </c>
      <c r="O412" s="87">
        <v>0</v>
      </c>
      <c r="P412" s="87"/>
      <c r="Q412" s="87">
        <f t="shared" si="129"/>
        <v>-0.11006265</v>
      </c>
      <c r="R412" s="87">
        <f t="shared" si="130"/>
        <v>-0.11006265</v>
      </c>
      <c r="S412" s="87"/>
      <c r="T412" s="87"/>
    </row>
    <row r="413" spans="1:20" x14ac:dyDescent="0.25">
      <c r="A413" s="210"/>
      <c r="B413" s="211" t="s">
        <v>297</v>
      </c>
      <c r="C413" s="210"/>
      <c r="D413" s="166">
        <f t="shared" ref="D413:R413" si="132">SUM(D414:D453)</f>
        <v>106.89259200000002</v>
      </c>
      <c r="E413" s="166">
        <f t="shared" si="132"/>
        <v>0</v>
      </c>
      <c r="F413" s="166">
        <f t="shared" si="132"/>
        <v>106.89259200000004</v>
      </c>
      <c r="G413" s="166">
        <f t="shared" si="132"/>
        <v>50.039216707999991</v>
      </c>
      <c r="H413" s="166">
        <f t="shared" si="132"/>
        <v>26.21071709600001</v>
      </c>
      <c r="I413" s="166">
        <f t="shared" si="132"/>
        <v>13.354644393999996</v>
      </c>
      <c r="J413" s="166">
        <f t="shared" si="132"/>
        <v>12.901542995999996</v>
      </c>
      <c r="K413" s="166">
        <f t="shared" si="132"/>
        <v>6.5913379800000014</v>
      </c>
      <c r="L413" s="166">
        <f t="shared" si="132"/>
        <v>7.8073017939999989</v>
      </c>
      <c r="M413" s="166">
        <f t="shared" si="132"/>
        <v>22.124285914000001</v>
      </c>
      <c r="N413" s="166">
        <f t="shared" si="132"/>
        <v>5.501872306000001</v>
      </c>
      <c r="O413" s="166">
        <f t="shared" si="132"/>
        <v>7.9689484199999994</v>
      </c>
      <c r="P413" s="166">
        <f t="shared" si="132"/>
        <v>0</v>
      </c>
      <c r="Q413" s="166">
        <f t="shared" si="132"/>
        <v>23.828499612000002</v>
      </c>
      <c r="R413" s="166">
        <f t="shared" si="132"/>
        <v>23.828499612000002</v>
      </c>
      <c r="S413" s="214">
        <f t="shared" ref="S413" si="133">SUM(S414:S453)</f>
        <v>0</v>
      </c>
      <c r="T413" s="87"/>
    </row>
    <row r="414" spans="1:20" ht="81.2" customHeight="1" x14ac:dyDescent="0.25">
      <c r="A414" s="171" t="s">
        <v>899</v>
      </c>
      <c r="B414" s="84" t="s">
        <v>620</v>
      </c>
      <c r="C414" s="171" t="s">
        <v>2232</v>
      </c>
      <c r="D414" s="87">
        <v>5.6382479999999999</v>
      </c>
      <c r="E414" s="87">
        <v>0</v>
      </c>
      <c r="F414" s="87">
        <v>5.6382479999999999</v>
      </c>
      <c r="G414" s="87">
        <f t="shared" ref="G414:G453" si="134">I414+K414+M414+O414</f>
        <v>4.8082504400000037</v>
      </c>
      <c r="H414" s="87">
        <v>0.34079572800000002</v>
      </c>
      <c r="I414" s="87">
        <v>9.4203587999999991E-2</v>
      </c>
      <c r="J414" s="87">
        <v>9.4203587999999991E-2</v>
      </c>
      <c r="K414" s="87">
        <v>0</v>
      </c>
      <c r="L414" s="87">
        <v>0.11978783999999999</v>
      </c>
      <c r="M414" s="87">
        <v>4.7140468520000036</v>
      </c>
      <c r="N414" s="87">
        <f t="shared" si="131"/>
        <v>0.12680430000000004</v>
      </c>
      <c r="O414" s="87">
        <v>0</v>
      </c>
      <c r="P414" s="87"/>
      <c r="Q414" s="87">
        <f t="shared" ref="Q414:Q453" si="135">G414-H414</f>
        <v>4.4674547120000039</v>
      </c>
      <c r="R414" s="87">
        <f t="shared" ref="R414:R453" si="136">G414-H414</f>
        <v>4.4674547120000039</v>
      </c>
      <c r="S414" s="87"/>
      <c r="T414" s="87"/>
    </row>
    <row r="415" spans="1:20" ht="40.5" customHeight="1" x14ac:dyDescent="0.25">
      <c r="A415" s="171" t="s">
        <v>899</v>
      </c>
      <c r="B415" s="170" t="s">
        <v>1731</v>
      </c>
      <c r="C415" s="171" t="s">
        <v>2233</v>
      </c>
      <c r="D415" s="87">
        <v>0</v>
      </c>
      <c r="E415" s="87">
        <v>0</v>
      </c>
      <c r="F415" s="87">
        <v>0</v>
      </c>
      <c r="G415" s="87">
        <f t="shared" si="134"/>
        <v>0</v>
      </c>
      <c r="H415" s="87">
        <v>0.32450735800000002</v>
      </c>
      <c r="I415" s="87">
        <v>0</v>
      </c>
      <c r="J415" s="87">
        <v>0</v>
      </c>
      <c r="K415" s="87">
        <v>0</v>
      </c>
      <c r="L415" s="87">
        <v>0</v>
      </c>
      <c r="M415" s="87">
        <v>0</v>
      </c>
      <c r="N415" s="87">
        <f t="shared" si="131"/>
        <v>0.32450735800000002</v>
      </c>
      <c r="O415" s="87"/>
      <c r="P415" s="87"/>
      <c r="Q415" s="87">
        <f t="shared" si="135"/>
        <v>-0.32450735800000002</v>
      </c>
      <c r="R415" s="87">
        <f t="shared" si="136"/>
        <v>-0.32450735800000002</v>
      </c>
      <c r="S415" s="87"/>
      <c r="T415" s="166"/>
    </row>
    <row r="416" spans="1:20" ht="63" x14ac:dyDescent="0.25">
      <c r="A416" s="171" t="s">
        <v>899</v>
      </c>
      <c r="B416" s="84" t="s">
        <v>1732</v>
      </c>
      <c r="C416" s="171" t="s">
        <v>2234</v>
      </c>
      <c r="D416" s="87">
        <v>1.978596</v>
      </c>
      <c r="E416" s="87">
        <v>0</v>
      </c>
      <c r="F416" s="87">
        <v>1.9785959999999996</v>
      </c>
      <c r="G416" s="87">
        <f t="shared" si="134"/>
        <v>8.8919999999999985E-2</v>
      </c>
      <c r="H416" s="87">
        <v>0.30264779999999997</v>
      </c>
      <c r="I416" s="87">
        <v>8.8919999999999985E-2</v>
      </c>
      <c r="J416" s="87">
        <v>0.30264780000000002</v>
      </c>
      <c r="K416" s="87">
        <v>0</v>
      </c>
      <c r="L416" s="87">
        <v>0</v>
      </c>
      <c r="M416" s="87">
        <v>0</v>
      </c>
      <c r="N416" s="87">
        <f t="shared" si="131"/>
        <v>-5.5511151231257827E-17</v>
      </c>
      <c r="O416" s="87">
        <v>0</v>
      </c>
      <c r="P416" s="87"/>
      <c r="Q416" s="87">
        <f t="shared" si="135"/>
        <v>-0.21372779999999997</v>
      </c>
      <c r="R416" s="87">
        <f t="shared" si="136"/>
        <v>-0.21372779999999997</v>
      </c>
      <c r="S416" s="87"/>
      <c r="T416" s="87"/>
    </row>
    <row r="417" spans="1:20" ht="20.25" customHeight="1" x14ac:dyDescent="0.25">
      <c r="A417" s="171" t="s">
        <v>899</v>
      </c>
      <c r="B417" s="84" t="s">
        <v>621</v>
      </c>
      <c r="C417" s="171" t="s">
        <v>2235</v>
      </c>
      <c r="D417" s="87">
        <v>4.6855199999999995</v>
      </c>
      <c r="E417" s="87">
        <v>0</v>
      </c>
      <c r="F417" s="87">
        <v>4.6855199999999995</v>
      </c>
      <c r="G417" s="87">
        <f t="shared" si="134"/>
        <v>2.98488</v>
      </c>
      <c r="H417" s="87">
        <v>0.21228760799999999</v>
      </c>
      <c r="I417" s="87">
        <v>5.8479983999999992E-2</v>
      </c>
      <c r="J417" s="87">
        <v>5.8479983999999992E-2</v>
      </c>
      <c r="K417" s="87">
        <v>2.9264000160000001</v>
      </c>
      <c r="L417" s="87">
        <v>7.4362260000000013E-2</v>
      </c>
      <c r="M417" s="87">
        <v>0</v>
      </c>
      <c r="N417" s="87">
        <f t="shared" si="131"/>
        <v>7.9445363999999991E-2</v>
      </c>
      <c r="O417" s="87">
        <v>0</v>
      </c>
      <c r="P417" s="87"/>
      <c r="Q417" s="87">
        <f t="shared" si="135"/>
        <v>2.772592392</v>
      </c>
      <c r="R417" s="87">
        <f t="shared" si="136"/>
        <v>2.772592392</v>
      </c>
      <c r="S417" s="87"/>
      <c r="T417" s="87"/>
    </row>
    <row r="418" spans="1:20" ht="40.5" customHeight="1" x14ac:dyDescent="0.25">
      <c r="A418" s="171" t="s">
        <v>899</v>
      </c>
      <c r="B418" s="84" t="s">
        <v>622</v>
      </c>
      <c r="C418" s="171" t="s">
        <v>2236</v>
      </c>
      <c r="D418" s="87">
        <v>10.250771999999998</v>
      </c>
      <c r="E418" s="87">
        <v>0</v>
      </c>
      <c r="F418" s="87">
        <v>10.250772</v>
      </c>
      <c r="G418" s="87">
        <f t="shared" si="134"/>
        <v>1.3149792000000002</v>
      </c>
      <c r="H418" s="87">
        <v>0</v>
      </c>
      <c r="I418" s="87">
        <v>0</v>
      </c>
      <c r="J418" s="87">
        <v>0</v>
      </c>
      <c r="K418" s="87">
        <v>0.3287448</v>
      </c>
      <c r="L418" s="87">
        <v>0</v>
      </c>
      <c r="M418" s="87">
        <v>0.3287448</v>
      </c>
      <c r="N418" s="87">
        <f t="shared" si="131"/>
        <v>0</v>
      </c>
      <c r="O418" s="87">
        <v>0.65748960000000012</v>
      </c>
      <c r="P418" s="87"/>
      <c r="Q418" s="87">
        <f t="shared" si="135"/>
        <v>1.3149792000000002</v>
      </c>
      <c r="R418" s="87">
        <f t="shared" si="136"/>
        <v>1.3149792000000002</v>
      </c>
      <c r="S418" s="87"/>
      <c r="T418" s="87"/>
    </row>
    <row r="419" spans="1:20" ht="40.5" customHeight="1" x14ac:dyDescent="0.25">
      <c r="A419" s="171" t="s">
        <v>899</v>
      </c>
      <c r="B419" s="84" t="s">
        <v>623</v>
      </c>
      <c r="C419" s="171" t="s">
        <v>2237</v>
      </c>
      <c r="D419" s="87">
        <v>7.1222519999999996</v>
      </c>
      <c r="E419" s="87">
        <v>0</v>
      </c>
      <c r="F419" s="87">
        <v>7.1222519999999996</v>
      </c>
      <c r="G419" s="87">
        <f t="shared" si="134"/>
        <v>6.477695999999999</v>
      </c>
      <c r="H419" s="87">
        <v>0.46070008799999995</v>
      </c>
      <c r="I419" s="87">
        <v>0.126911472</v>
      </c>
      <c r="J419" s="87">
        <v>0.126911472</v>
      </c>
      <c r="K419" s="87">
        <v>0</v>
      </c>
      <c r="L419" s="87">
        <v>0.16137868799999996</v>
      </c>
      <c r="M419" s="87">
        <v>6.3507845279999993</v>
      </c>
      <c r="N419" s="87">
        <f t="shared" si="131"/>
        <v>0.17240992800000002</v>
      </c>
      <c r="O419" s="87">
        <v>0</v>
      </c>
      <c r="P419" s="87"/>
      <c r="Q419" s="87">
        <f t="shared" si="135"/>
        <v>6.0169959119999987</v>
      </c>
      <c r="R419" s="87">
        <f t="shared" si="136"/>
        <v>6.0169959119999987</v>
      </c>
      <c r="S419" s="87"/>
      <c r="T419" s="87"/>
    </row>
    <row r="420" spans="1:20" ht="40.5" customHeight="1" x14ac:dyDescent="0.25">
      <c r="A420" s="171" t="s">
        <v>2791</v>
      </c>
      <c r="B420" s="84" t="s">
        <v>624</v>
      </c>
      <c r="C420" s="171" t="s">
        <v>2238</v>
      </c>
      <c r="D420" s="87">
        <v>13.079496000000001</v>
      </c>
      <c r="E420" s="87">
        <v>0</v>
      </c>
      <c r="F420" s="87">
        <v>13.079496000000001</v>
      </c>
      <c r="G420" s="87">
        <f t="shared" si="134"/>
        <v>3.4674959999999992</v>
      </c>
      <c r="H420" s="87">
        <v>0.56734005600000004</v>
      </c>
      <c r="I420" s="87">
        <v>6.7935456000000005E-2</v>
      </c>
      <c r="J420" s="87">
        <v>6.7935456000000005E-2</v>
      </c>
      <c r="K420" s="87">
        <v>0</v>
      </c>
      <c r="L420" s="87">
        <v>8.6385648000000009E-2</v>
      </c>
      <c r="M420" s="87">
        <v>0</v>
      </c>
      <c r="N420" s="87">
        <f t="shared" si="131"/>
        <v>0.41301895200000005</v>
      </c>
      <c r="O420" s="87">
        <v>3.3995605439999994</v>
      </c>
      <c r="P420" s="87"/>
      <c r="Q420" s="87">
        <f t="shared" si="135"/>
        <v>2.9001559439999993</v>
      </c>
      <c r="R420" s="87">
        <f t="shared" si="136"/>
        <v>2.9001559439999993</v>
      </c>
      <c r="S420" s="87"/>
      <c r="T420" s="87"/>
    </row>
    <row r="421" spans="1:20" ht="40.5" customHeight="1" x14ac:dyDescent="0.25">
      <c r="A421" s="171" t="s">
        <v>2791</v>
      </c>
      <c r="B421" s="84" t="s">
        <v>625</v>
      </c>
      <c r="C421" s="171" t="s">
        <v>2239</v>
      </c>
      <c r="D421" s="87">
        <v>13.978871999999997</v>
      </c>
      <c r="E421" s="87">
        <v>0</v>
      </c>
      <c r="F421" s="87">
        <v>13.978872000000001</v>
      </c>
      <c r="G421" s="87">
        <f t="shared" si="134"/>
        <v>2.6530199999999997</v>
      </c>
      <c r="H421" s="87">
        <v>0</v>
      </c>
      <c r="I421" s="87">
        <v>0</v>
      </c>
      <c r="J421" s="87">
        <v>0</v>
      </c>
      <c r="K421" s="87">
        <v>0.66325500000000004</v>
      </c>
      <c r="L421" s="87">
        <v>0</v>
      </c>
      <c r="M421" s="87">
        <v>0.66325500000000004</v>
      </c>
      <c r="N421" s="87">
        <f t="shared" si="131"/>
        <v>0</v>
      </c>
      <c r="O421" s="87">
        <v>1.3265099999999996</v>
      </c>
      <c r="P421" s="87"/>
      <c r="Q421" s="87">
        <f t="shared" si="135"/>
        <v>2.6530199999999997</v>
      </c>
      <c r="R421" s="87">
        <f t="shared" si="136"/>
        <v>2.6530199999999997</v>
      </c>
      <c r="S421" s="87"/>
      <c r="T421" s="87"/>
    </row>
    <row r="422" spans="1:20" ht="40.5" customHeight="1" x14ac:dyDescent="0.25">
      <c r="A422" s="171" t="s">
        <v>899</v>
      </c>
      <c r="B422" s="84" t="s">
        <v>626</v>
      </c>
      <c r="C422" s="171" t="s">
        <v>2240</v>
      </c>
      <c r="D422" s="87">
        <v>4.0106759999999992</v>
      </c>
      <c r="E422" s="87">
        <v>0</v>
      </c>
      <c r="F422" s="87">
        <v>4.0106760000000001</v>
      </c>
      <c r="G422" s="87">
        <f t="shared" si="134"/>
        <v>3.663672</v>
      </c>
      <c r="H422" s="87">
        <v>0.26056394399999999</v>
      </c>
      <c r="I422" s="87">
        <v>7.1778911999999986E-2</v>
      </c>
      <c r="J422" s="87">
        <v>7.1778911999999986E-2</v>
      </c>
      <c r="K422" s="87">
        <v>0.91591800000000001</v>
      </c>
      <c r="L422" s="87">
        <v>9.1272984000000015E-2</v>
      </c>
      <c r="M422" s="87">
        <v>0.91591800000000001</v>
      </c>
      <c r="N422" s="87">
        <f t="shared" si="131"/>
        <v>9.7512048000000004E-2</v>
      </c>
      <c r="O422" s="87">
        <v>1.7600570880000002</v>
      </c>
      <c r="P422" s="87"/>
      <c r="Q422" s="87">
        <f t="shared" si="135"/>
        <v>3.4031080560000002</v>
      </c>
      <c r="R422" s="87">
        <f t="shared" si="136"/>
        <v>3.4031080560000002</v>
      </c>
      <c r="S422" s="87"/>
      <c r="T422" s="87"/>
    </row>
    <row r="423" spans="1:20" ht="40.5" customHeight="1" x14ac:dyDescent="0.25">
      <c r="A423" s="171" t="s">
        <v>899</v>
      </c>
      <c r="B423" s="84" t="s">
        <v>627</v>
      </c>
      <c r="C423" s="171" t="s">
        <v>2241</v>
      </c>
      <c r="D423" s="87">
        <v>10.143095999999998</v>
      </c>
      <c r="E423" s="87">
        <v>0</v>
      </c>
      <c r="F423" s="87">
        <v>10.143096000000002</v>
      </c>
      <c r="G423" s="87">
        <f t="shared" si="134"/>
        <v>1.7179800000000001</v>
      </c>
      <c r="H423" s="87">
        <v>0.80251731599999998</v>
      </c>
      <c r="I423" s="87">
        <v>3.3658812000000003E-2</v>
      </c>
      <c r="J423" s="87">
        <v>3.3658812000000003E-2</v>
      </c>
      <c r="K423" s="87">
        <v>0.42949500000000002</v>
      </c>
      <c r="L423" s="87">
        <v>4.2799992000000002E-2</v>
      </c>
      <c r="M423" s="87">
        <v>0.42949500000000002</v>
      </c>
      <c r="N423" s="87">
        <f t="shared" si="131"/>
        <v>0.72605851200000004</v>
      </c>
      <c r="O423" s="87">
        <v>0.82533118800000005</v>
      </c>
      <c r="P423" s="87"/>
      <c r="Q423" s="87">
        <f t="shared" si="135"/>
        <v>0.91546268400000008</v>
      </c>
      <c r="R423" s="87">
        <f t="shared" si="136"/>
        <v>0.91546268400000008</v>
      </c>
      <c r="S423" s="87"/>
      <c r="T423" s="87"/>
    </row>
    <row r="424" spans="1:20" ht="4.5" customHeight="1" x14ac:dyDescent="0.25">
      <c r="A424" s="171" t="s">
        <v>899</v>
      </c>
      <c r="B424" s="84" t="s">
        <v>375</v>
      </c>
      <c r="C424" s="171" t="s">
        <v>2242</v>
      </c>
      <c r="D424" s="87">
        <v>0.64850399999999997</v>
      </c>
      <c r="E424" s="87">
        <v>0</v>
      </c>
      <c r="F424" s="87">
        <v>0.64850399999999986</v>
      </c>
      <c r="G424" s="87">
        <f t="shared" si="134"/>
        <v>0.56041200000000002</v>
      </c>
      <c r="H424" s="87">
        <v>0.11196738800000001</v>
      </c>
      <c r="I424" s="87">
        <v>0.56041200000000002</v>
      </c>
      <c r="J424" s="87">
        <v>0.111967388</v>
      </c>
      <c r="K424" s="87">
        <v>0</v>
      </c>
      <c r="L424" s="87">
        <v>0</v>
      </c>
      <c r="M424" s="87">
        <v>0</v>
      </c>
      <c r="N424" s="87">
        <f t="shared" si="131"/>
        <v>1.3877787807814457E-17</v>
      </c>
      <c r="O424" s="87">
        <v>0</v>
      </c>
      <c r="P424" s="87"/>
      <c r="Q424" s="87">
        <f t="shared" si="135"/>
        <v>0.44844461200000002</v>
      </c>
      <c r="R424" s="87">
        <f t="shared" si="136"/>
        <v>0.44844461200000002</v>
      </c>
      <c r="S424" s="87"/>
      <c r="T424" s="87"/>
    </row>
    <row r="425" spans="1:20" ht="60.75" customHeight="1" x14ac:dyDescent="0.25">
      <c r="A425" s="171" t="s">
        <v>899</v>
      </c>
      <c r="B425" s="84" t="s">
        <v>376</v>
      </c>
      <c r="C425" s="171" t="s">
        <v>2243</v>
      </c>
      <c r="D425" s="87">
        <v>4.4927280000000005</v>
      </c>
      <c r="E425" s="87">
        <v>0</v>
      </c>
      <c r="F425" s="87">
        <v>4.4927280000000005</v>
      </c>
      <c r="G425" s="87">
        <f t="shared" si="134"/>
        <v>3.5303519999999997</v>
      </c>
      <c r="H425" s="87">
        <v>2.6125970260000004</v>
      </c>
      <c r="I425" s="87">
        <v>9.1813655999999993E-2</v>
      </c>
      <c r="J425" s="87">
        <v>9.1813655999999993E-2</v>
      </c>
      <c r="K425" s="87">
        <v>0</v>
      </c>
      <c r="L425" s="87">
        <v>2.5207833700000006</v>
      </c>
      <c r="M425" s="87">
        <v>3.4385383439999999</v>
      </c>
      <c r="N425" s="87">
        <f t="shared" si="131"/>
        <v>0</v>
      </c>
      <c r="O425" s="87">
        <v>0</v>
      </c>
      <c r="P425" s="87"/>
      <c r="Q425" s="87">
        <f t="shared" si="135"/>
        <v>0.91775497399999928</v>
      </c>
      <c r="R425" s="87">
        <f t="shared" si="136"/>
        <v>0.91775497399999928</v>
      </c>
      <c r="S425" s="87"/>
      <c r="T425" s="87"/>
    </row>
    <row r="426" spans="1:20" ht="60.75" customHeight="1" x14ac:dyDescent="0.25">
      <c r="A426" s="171" t="s">
        <v>2791</v>
      </c>
      <c r="B426" s="84" t="s">
        <v>628</v>
      </c>
      <c r="C426" s="171" t="s">
        <v>2244</v>
      </c>
      <c r="D426" s="87">
        <v>1.0039319999999998</v>
      </c>
      <c r="E426" s="87">
        <v>0</v>
      </c>
      <c r="F426" s="87">
        <v>1.003932</v>
      </c>
      <c r="G426" s="87">
        <f t="shared" si="134"/>
        <v>1.003932</v>
      </c>
      <c r="H426" s="87">
        <v>0.31330631799999997</v>
      </c>
      <c r="I426" s="87">
        <v>0.18914775399999997</v>
      </c>
      <c r="J426" s="87">
        <v>0.18914775399999997</v>
      </c>
      <c r="K426" s="87">
        <v>0</v>
      </c>
      <c r="L426" s="87">
        <v>2.5010952000000003E-2</v>
      </c>
      <c r="M426" s="87">
        <v>0.8147842460000001</v>
      </c>
      <c r="N426" s="87">
        <f t="shared" si="131"/>
        <v>9.9147611999999996E-2</v>
      </c>
      <c r="O426" s="87">
        <v>0</v>
      </c>
      <c r="P426" s="87"/>
      <c r="Q426" s="87">
        <f t="shared" si="135"/>
        <v>0.69062568200000007</v>
      </c>
      <c r="R426" s="87">
        <f t="shared" si="136"/>
        <v>0.69062568200000007</v>
      </c>
      <c r="S426" s="87"/>
      <c r="T426" s="87"/>
    </row>
    <row r="427" spans="1:20" ht="20.25" customHeight="1" x14ac:dyDescent="0.25">
      <c r="A427" s="171" t="s">
        <v>899</v>
      </c>
      <c r="B427" s="84" t="s">
        <v>629</v>
      </c>
      <c r="C427" s="171" t="s">
        <v>2245</v>
      </c>
      <c r="D427" s="87">
        <v>3.8345879999999997</v>
      </c>
      <c r="E427" s="87">
        <v>0</v>
      </c>
      <c r="F427" s="87">
        <v>3.8345879999999997</v>
      </c>
      <c r="G427" s="87">
        <f t="shared" si="134"/>
        <v>3.1222594679999998</v>
      </c>
      <c r="H427" s="87">
        <v>0.25765539600000004</v>
      </c>
      <c r="I427" s="87">
        <v>6.117151199999999E-2</v>
      </c>
      <c r="J427" s="87">
        <v>6.117151199999999E-2</v>
      </c>
      <c r="K427" s="87">
        <v>0</v>
      </c>
      <c r="L427" s="87">
        <v>7.7784792000000019E-2</v>
      </c>
      <c r="M427" s="87">
        <v>3.0610879559999997</v>
      </c>
      <c r="N427" s="87">
        <f t="shared" si="131"/>
        <v>0.11869909200000003</v>
      </c>
      <c r="O427" s="87">
        <v>0</v>
      </c>
      <c r="P427" s="87"/>
      <c r="Q427" s="87">
        <f t="shared" si="135"/>
        <v>2.8646040719999997</v>
      </c>
      <c r="R427" s="87">
        <f t="shared" si="136"/>
        <v>2.8646040719999997</v>
      </c>
      <c r="S427" s="87"/>
      <c r="T427" s="87"/>
    </row>
    <row r="428" spans="1:20" ht="60.75" customHeight="1" x14ac:dyDescent="0.25">
      <c r="A428" s="171" t="s">
        <v>899</v>
      </c>
      <c r="B428" s="84" t="s">
        <v>630</v>
      </c>
      <c r="C428" s="171" t="s">
        <v>2246</v>
      </c>
      <c r="D428" s="87">
        <v>15.39672</v>
      </c>
      <c r="E428" s="87">
        <v>0</v>
      </c>
      <c r="F428" s="87">
        <v>15.39672</v>
      </c>
      <c r="G428" s="87">
        <f t="shared" si="134"/>
        <v>9.0198815999999979</v>
      </c>
      <c r="H428" s="87">
        <v>10.995001715999999</v>
      </c>
      <c r="I428" s="87">
        <v>9.0198815999999979</v>
      </c>
      <c r="J428" s="87">
        <v>8.8803657359999999</v>
      </c>
      <c r="K428" s="87">
        <v>0</v>
      </c>
      <c r="L428" s="87">
        <v>2.1146359799999992</v>
      </c>
      <c r="M428" s="87">
        <v>0</v>
      </c>
      <c r="N428" s="87">
        <f t="shared" si="131"/>
        <v>0</v>
      </c>
      <c r="O428" s="87">
        <v>0</v>
      </c>
      <c r="P428" s="87"/>
      <c r="Q428" s="87">
        <f t="shared" si="135"/>
        <v>-1.9751201160000011</v>
      </c>
      <c r="R428" s="87">
        <f t="shared" si="136"/>
        <v>-1.9751201160000011</v>
      </c>
      <c r="S428" s="87"/>
      <c r="T428" s="87"/>
    </row>
    <row r="429" spans="1:20" ht="60.75" customHeight="1" x14ac:dyDescent="0.25">
      <c r="A429" s="171" t="s">
        <v>2791</v>
      </c>
      <c r="B429" s="84" t="s">
        <v>631</v>
      </c>
      <c r="C429" s="171" t="s">
        <v>2247</v>
      </c>
      <c r="D429" s="87">
        <v>4.2244200000000003</v>
      </c>
      <c r="E429" s="87">
        <v>0</v>
      </c>
      <c r="F429" s="87">
        <v>4.2244200000000003</v>
      </c>
      <c r="G429" s="87">
        <f t="shared" si="134"/>
        <v>1.2E-2</v>
      </c>
      <c r="H429" s="87">
        <v>0.93686961800000002</v>
      </c>
      <c r="I429" s="87">
        <v>1.2E-2</v>
      </c>
      <c r="J429" s="87">
        <v>0.93686961800000013</v>
      </c>
      <c r="K429" s="87">
        <v>0</v>
      </c>
      <c r="L429" s="87">
        <v>0</v>
      </c>
      <c r="M429" s="87">
        <v>0</v>
      </c>
      <c r="N429" s="87">
        <f t="shared" si="131"/>
        <v>-1.1102230246251565E-16</v>
      </c>
      <c r="O429" s="87">
        <v>0</v>
      </c>
      <c r="P429" s="87"/>
      <c r="Q429" s="87">
        <f t="shared" si="135"/>
        <v>-0.924869618</v>
      </c>
      <c r="R429" s="87">
        <f t="shared" si="136"/>
        <v>-0.924869618</v>
      </c>
      <c r="S429" s="87"/>
      <c r="T429" s="166"/>
    </row>
    <row r="430" spans="1:20" ht="81.2" customHeight="1" x14ac:dyDescent="0.25">
      <c r="A430" s="171" t="s">
        <v>899</v>
      </c>
      <c r="B430" s="84" t="s">
        <v>632</v>
      </c>
      <c r="C430" s="171" t="s">
        <v>2248</v>
      </c>
      <c r="D430" s="87">
        <v>0.58447199999999999</v>
      </c>
      <c r="E430" s="87">
        <v>0</v>
      </c>
      <c r="F430" s="87">
        <v>0.58447199999999999</v>
      </c>
      <c r="G430" s="87">
        <f t="shared" si="134"/>
        <v>0.58447199999999999</v>
      </c>
      <c r="H430" s="87">
        <v>0.35043997199999999</v>
      </c>
      <c r="I430" s="87">
        <v>0.26427362399999998</v>
      </c>
      <c r="J430" s="87">
        <v>0.26427362399999998</v>
      </c>
      <c r="K430" s="87">
        <v>0</v>
      </c>
      <c r="L430" s="87">
        <v>6.3796956000000016E-2</v>
      </c>
      <c r="M430" s="87">
        <v>0.32019837600000001</v>
      </c>
      <c r="N430" s="87">
        <f t="shared" si="131"/>
        <v>2.2369391999999988E-2</v>
      </c>
      <c r="O430" s="87">
        <v>0</v>
      </c>
      <c r="P430" s="87"/>
      <c r="Q430" s="87">
        <f t="shared" si="135"/>
        <v>0.234032028</v>
      </c>
      <c r="R430" s="87">
        <f t="shared" si="136"/>
        <v>0.234032028</v>
      </c>
      <c r="S430" s="87"/>
      <c r="T430" s="87"/>
    </row>
    <row r="431" spans="1:20" ht="63" x14ac:dyDescent="0.25">
      <c r="A431" s="171" t="s">
        <v>899</v>
      </c>
      <c r="B431" s="84" t="s">
        <v>1733</v>
      </c>
      <c r="C431" s="171" t="s">
        <v>2249</v>
      </c>
      <c r="D431" s="87">
        <v>0.46832399999999996</v>
      </c>
      <c r="E431" s="87">
        <v>0</v>
      </c>
      <c r="F431" s="87">
        <v>0.46832399999999996</v>
      </c>
      <c r="G431" s="87">
        <f t="shared" si="134"/>
        <v>0.143958</v>
      </c>
      <c r="H431" s="87">
        <v>3.9455999999999998E-2</v>
      </c>
      <c r="I431" s="87">
        <v>0.143958</v>
      </c>
      <c r="J431" s="87">
        <v>0</v>
      </c>
      <c r="K431" s="87">
        <v>0</v>
      </c>
      <c r="L431" s="87">
        <v>3.9455999999999998E-2</v>
      </c>
      <c r="M431" s="87">
        <v>0</v>
      </c>
      <c r="N431" s="87">
        <f t="shared" si="131"/>
        <v>0</v>
      </c>
      <c r="O431" s="87">
        <v>0</v>
      </c>
      <c r="P431" s="87"/>
      <c r="Q431" s="87">
        <f t="shared" si="135"/>
        <v>0.10450200000000001</v>
      </c>
      <c r="R431" s="87">
        <f t="shared" si="136"/>
        <v>0.10450200000000001</v>
      </c>
      <c r="S431" s="87"/>
      <c r="T431" s="87"/>
    </row>
    <row r="432" spans="1:20" ht="20.25" customHeight="1" x14ac:dyDescent="0.25">
      <c r="A432" s="171" t="s">
        <v>899</v>
      </c>
      <c r="B432" s="84" t="s">
        <v>1734</v>
      </c>
      <c r="C432" s="171" t="s">
        <v>2250</v>
      </c>
      <c r="D432" s="87">
        <v>0.76949999999999996</v>
      </c>
      <c r="E432" s="87">
        <v>0</v>
      </c>
      <c r="F432" s="87">
        <v>0.76949999999999996</v>
      </c>
      <c r="G432" s="87">
        <f t="shared" si="134"/>
        <v>0.76949999999999996</v>
      </c>
      <c r="H432" s="87">
        <v>0.60648524400000003</v>
      </c>
      <c r="I432" s="87">
        <v>0.521976</v>
      </c>
      <c r="J432" s="87">
        <v>0.521976</v>
      </c>
      <c r="K432" s="87">
        <v>0.24752399999999997</v>
      </c>
      <c r="L432" s="87">
        <v>6.4823999999999993E-2</v>
      </c>
      <c r="M432" s="87">
        <v>0</v>
      </c>
      <c r="N432" s="87">
        <f t="shared" si="131"/>
        <v>1.9685244000000046E-2</v>
      </c>
      <c r="O432" s="87">
        <v>0</v>
      </c>
      <c r="P432" s="87"/>
      <c r="Q432" s="87">
        <f t="shared" si="135"/>
        <v>0.16301475599999993</v>
      </c>
      <c r="R432" s="87">
        <f t="shared" si="136"/>
        <v>0.16301475599999993</v>
      </c>
      <c r="S432" s="87"/>
      <c r="T432" s="87"/>
    </row>
    <row r="433" spans="1:20" ht="40.5" customHeight="1" x14ac:dyDescent="0.25">
      <c r="A433" s="171" t="s">
        <v>899</v>
      </c>
      <c r="B433" s="84" t="s">
        <v>1735</v>
      </c>
      <c r="C433" s="171" t="s">
        <v>2251</v>
      </c>
      <c r="D433" s="87">
        <v>0.58447199999999999</v>
      </c>
      <c r="E433" s="87">
        <v>0</v>
      </c>
      <c r="F433" s="87">
        <v>0.58447199999999999</v>
      </c>
      <c r="G433" s="87">
        <f t="shared" si="134"/>
        <v>0.57009600000000005</v>
      </c>
      <c r="H433" s="87">
        <v>4.9236000000000002E-2</v>
      </c>
      <c r="I433" s="87">
        <v>0</v>
      </c>
      <c r="J433" s="87">
        <v>0</v>
      </c>
      <c r="K433" s="87">
        <v>0.57009600000000005</v>
      </c>
      <c r="L433" s="87">
        <v>4.9236000000000002E-2</v>
      </c>
      <c r="M433" s="87">
        <v>0</v>
      </c>
      <c r="N433" s="87">
        <f t="shared" si="131"/>
        <v>0</v>
      </c>
      <c r="O433" s="87">
        <v>0</v>
      </c>
      <c r="P433" s="87"/>
      <c r="Q433" s="87">
        <f t="shared" si="135"/>
        <v>0.5208600000000001</v>
      </c>
      <c r="R433" s="87">
        <f t="shared" si="136"/>
        <v>0.5208600000000001</v>
      </c>
      <c r="S433" s="87"/>
      <c r="T433" s="87"/>
    </row>
    <row r="434" spans="1:20" ht="60.75" customHeight="1" x14ac:dyDescent="0.25">
      <c r="A434" s="171" t="s">
        <v>899</v>
      </c>
      <c r="B434" s="84" t="s">
        <v>633</v>
      </c>
      <c r="C434" s="171" t="s">
        <v>2252</v>
      </c>
      <c r="D434" s="87">
        <v>0.37377600000000005</v>
      </c>
      <c r="E434" s="87">
        <v>0</v>
      </c>
      <c r="F434" s="87">
        <v>0.37377600000000005</v>
      </c>
      <c r="G434" s="87">
        <f t="shared" si="134"/>
        <v>0.373776</v>
      </c>
      <c r="H434" s="87">
        <v>5.1173291999999995E-2</v>
      </c>
      <c r="I434" s="87">
        <v>0</v>
      </c>
      <c r="J434" s="87">
        <v>0</v>
      </c>
      <c r="K434" s="87">
        <v>0.373776</v>
      </c>
      <c r="L434" s="87">
        <v>3.1488000000000002E-2</v>
      </c>
      <c r="M434" s="87">
        <v>0</v>
      </c>
      <c r="N434" s="87">
        <f t="shared" si="131"/>
        <v>1.9685291999999993E-2</v>
      </c>
      <c r="O434" s="87">
        <v>0</v>
      </c>
      <c r="P434" s="87"/>
      <c r="Q434" s="87">
        <f t="shared" si="135"/>
        <v>0.32260270800000002</v>
      </c>
      <c r="R434" s="87">
        <f t="shared" si="136"/>
        <v>0.32260270800000002</v>
      </c>
      <c r="S434" s="87"/>
      <c r="T434" s="87"/>
    </row>
    <row r="435" spans="1:20" ht="81.2" customHeight="1" x14ac:dyDescent="0.25">
      <c r="A435" s="171" t="s">
        <v>2791</v>
      </c>
      <c r="B435" s="84" t="s">
        <v>634</v>
      </c>
      <c r="C435" s="171" t="s">
        <v>2253</v>
      </c>
      <c r="D435" s="87">
        <v>0.911964</v>
      </c>
      <c r="E435" s="87">
        <v>0</v>
      </c>
      <c r="F435" s="87">
        <v>0.91196400000000011</v>
      </c>
      <c r="G435" s="87">
        <f t="shared" si="134"/>
        <v>0.89996399999999999</v>
      </c>
      <c r="H435" s="87">
        <v>0.77030534200000012</v>
      </c>
      <c r="I435" s="87">
        <v>1.7632163999999999E-2</v>
      </c>
      <c r="J435" s="87">
        <v>1.7632163999999999E-2</v>
      </c>
      <c r="K435" s="87">
        <v>0</v>
      </c>
      <c r="L435" s="87">
        <v>2.2420776000000003E-2</v>
      </c>
      <c r="M435" s="87">
        <v>0.88233183599999998</v>
      </c>
      <c r="N435" s="87">
        <f t="shared" si="131"/>
        <v>0.73025240200000008</v>
      </c>
      <c r="O435" s="87">
        <v>0</v>
      </c>
      <c r="P435" s="87"/>
      <c r="Q435" s="87">
        <f t="shared" si="135"/>
        <v>0.12965865799999987</v>
      </c>
      <c r="R435" s="87">
        <f t="shared" si="136"/>
        <v>0.12965865799999987</v>
      </c>
      <c r="S435" s="87"/>
      <c r="T435" s="87"/>
    </row>
    <row r="436" spans="1:20" ht="40.5" customHeight="1" x14ac:dyDescent="0.25">
      <c r="A436" s="171" t="s">
        <v>899</v>
      </c>
      <c r="B436" s="170" t="s">
        <v>635</v>
      </c>
      <c r="C436" s="171" t="s">
        <v>2254</v>
      </c>
      <c r="D436" s="87">
        <v>0.58447199999999999</v>
      </c>
      <c r="E436" s="87">
        <v>0</v>
      </c>
      <c r="F436" s="87">
        <v>0.58447199999999999</v>
      </c>
      <c r="G436" s="87">
        <f t="shared" si="134"/>
        <v>0.53523600000000005</v>
      </c>
      <c r="H436" s="87">
        <v>4.9236000000000002E-2</v>
      </c>
      <c r="I436" s="87">
        <v>0.53523600000000005</v>
      </c>
      <c r="J436" s="87">
        <v>0</v>
      </c>
      <c r="K436" s="87">
        <v>0</v>
      </c>
      <c r="L436" s="87">
        <v>4.9236000000000002E-2</v>
      </c>
      <c r="M436" s="87">
        <v>0</v>
      </c>
      <c r="N436" s="87">
        <f t="shared" si="131"/>
        <v>0</v>
      </c>
      <c r="O436" s="87">
        <v>0</v>
      </c>
      <c r="P436" s="87"/>
      <c r="Q436" s="87">
        <f t="shared" si="135"/>
        <v>0.48600000000000004</v>
      </c>
      <c r="R436" s="87">
        <f t="shared" si="136"/>
        <v>0.48600000000000004</v>
      </c>
      <c r="S436" s="87"/>
      <c r="T436" s="166"/>
    </row>
    <row r="437" spans="1:20" ht="20.25" customHeight="1" x14ac:dyDescent="0.25">
      <c r="A437" s="171" t="s">
        <v>899</v>
      </c>
      <c r="B437" s="84" t="s">
        <v>1736</v>
      </c>
      <c r="C437" s="171" t="s">
        <v>2255</v>
      </c>
      <c r="D437" s="87">
        <v>0.58447199999999999</v>
      </c>
      <c r="E437" s="87">
        <v>0</v>
      </c>
      <c r="F437" s="87">
        <v>0.58447199999999999</v>
      </c>
      <c r="G437" s="87">
        <f t="shared" si="134"/>
        <v>0.24299999999999999</v>
      </c>
      <c r="H437" s="87">
        <v>4.9236000000000002E-2</v>
      </c>
      <c r="I437" s="87">
        <v>0.24299999999999999</v>
      </c>
      <c r="J437" s="87">
        <v>0</v>
      </c>
      <c r="K437" s="87">
        <v>0</v>
      </c>
      <c r="L437" s="87">
        <v>4.9236000000000002E-2</v>
      </c>
      <c r="M437" s="87">
        <v>0</v>
      </c>
      <c r="N437" s="87">
        <f t="shared" si="131"/>
        <v>0</v>
      </c>
      <c r="O437" s="87">
        <v>0</v>
      </c>
      <c r="P437" s="87"/>
      <c r="Q437" s="87">
        <f t="shared" si="135"/>
        <v>0.19376399999999999</v>
      </c>
      <c r="R437" s="87">
        <f t="shared" si="136"/>
        <v>0.19376399999999999</v>
      </c>
      <c r="S437" s="87"/>
      <c r="T437" s="87"/>
    </row>
    <row r="438" spans="1:20" ht="40.5" customHeight="1" x14ac:dyDescent="0.25">
      <c r="A438" s="171" t="s">
        <v>899</v>
      </c>
      <c r="B438" s="84" t="s">
        <v>1737</v>
      </c>
      <c r="C438" s="171" t="s">
        <v>2256</v>
      </c>
      <c r="D438" s="87">
        <v>0.58447199999999999</v>
      </c>
      <c r="E438" s="87">
        <v>0</v>
      </c>
      <c r="F438" s="87">
        <v>0.58447199999999999</v>
      </c>
      <c r="G438" s="87">
        <f t="shared" si="134"/>
        <v>0.53523600000000005</v>
      </c>
      <c r="H438" s="87">
        <v>4.9236000000000002E-2</v>
      </c>
      <c r="I438" s="87">
        <v>0.53523600000000005</v>
      </c>
      <c r="J438" s="87">
        <v>0</v>
      </c>
      <c r="K438" s="87">
        <v>0</v>
      </c>
      <c r="L438" s="87">
        <v>4.9236000000000002E-2</v>
      </c>
      <c r="M438" s="87">
        <v>0</v>
      </c>
      <c r="N438" s="87">
        <f t="shared" si="131"/>
        <v>0</v>
      </c>
      <c r="O438" s="87">
        <v>0</v>
      </c>
      <c r="P438" s="87"/>
      <c r="Q438" s="87">
        <f t="shared" si="135"/>
        <v>0.48600000000000004</v>
      </c>
      <c r="R438" s="87">
        <f t="shared" si="136"/>
        <v>0.48600000000000004</v>
      </c>
      <c r="S438" s="87"/>
      <c r="T438" s="87"/>
    </row>
    <row r="439" spans="1:20" ht="40.5" customHeight="1" x14ac:dyDescent="0.25">
      <c r="A439" s="171" t="s">
        <v>899</v>
      </c>
      <c r="B439" s="84" t="s">
        <v>636</v>
      </c>
      <c r="C439" s="171" t="s">
        <v>2257</v>
      </c>
      <c r="D439" s="87">
        <v>0.37377600000000005</v>
      </c>
      <c r="E439" s="87">
        <v>0</v>
      </c>
      <c r="F439" s="87">
        <v>0.37377600000000005</v>
      </c>
      <c r="G439" s="87">
        <f t="shared" si="134"/>
        <v>0.373776</v>
      </c>
      <c r="H439" s="87">
        <v>0.288820152</v>
      </c>
      <c r="I439" s="87">
        <v>0.23764683599999997</v>
      </c>
      <c r="J439" s="87">
        <v>0.23764683599999997</v>
      </c>
      <c r="K439" s="87">
        <v>0.13612916400000002</v>
      </c>
      <c r="L439" s="87">
        <v>3.1488000000000016E-2</v>
      </c>
      <c r="M439" s="87">
        <v>0</v>
      </c>
      <c r="N439" s="87">
        <f t="shared" si="131"/>
        <v>1.9685316000000008E-2</v>
      </c>
      <c r="O439" s="87">
        <v>0</v>
      </c>
      <c r="P439" s="87"/>
      <c r="Q439" s="87">
        <f t="shared" si="135"/>
        <v>8.4955848E-2</v>
      </c>
      <c r="R439" s="87">
        <f t="shared" si="136"/>
        <v>8.4955848E-2</v>
      </c>
      <c r="S439" s="87"/>
      <c r="T439" s="87"/>
    </row>
    <row r="440" spans="1:20" ht="60.75" customHeight="1" x14ac:dyDescent="0.25">
      <c r="A440" s="171" t="s">
        <v>899</v>
      </c>
      <c r="B440" s="84" t="s">
        <v>637</v>
      </c>
      <c r="C440" s="171" t="s">
        <v>2258</v>
      </c>
      <c r="D440" s="87">
        <v>0.58447199999999999</v>
      </c>
      <c r="E440" s="87">
        <v>0</v>
      </c>
      <c r="F440" s="87">
        <v>0.58447199999999999</v>
      </c>
      <c r="G440" s="87">
        <f t="shared" si="134"/>
        <v>0.58447199999999999</v>
      </c>
      <c r="H440" s="87">
        <v>0.46855777200000004</v>
      </c>
      <c r="I440" s="87">
        <v>0.379371024</v>
      </c>
      <c r="J440" s="87">
        <v>0.379371024</v>
      </c>
      <c r="K440" s="87">
        <v>0</v>
      </c>
      <c r="L440" s="87">
        <v>1.4560956000000014E-2</v>
      </c>
      <c r="M440" s="87">
        <v>0.20510097599999999</v>
      </c>
      <c r="N440" s="87">
        <f t="shared" si="131"/>
        <v>7.4625792000000024E-2</v>
      </c>
      <c r="O440" s="87">
        <v>0</v>
      </c>
      <c r="P440" s="87"/>
      <c r="Q440" s="87">
        <f t="shared" si="135"/>
        <v>0.11591422799999995</v>
      </c>
      <c r="R440" s="87">
        <f t="shared" si="136"/>
        <v>0.11591422799999995</v>
      </c>
      <c r="S440" s="87"/>
      <c r="T440" s="87"/>
    </row>
    <row r="441" spans="1:20" ht="81.2" customHeight="1" x14ac:dyDescent="0.25">
      <c r="A441" s="171" t="s">
        <v>2791</v>
      </c>
      <c r="B441" s="84" t="s">
        <v>1738</v>
      </c>
      <c r="C441" s="171" t="s">
        <v>2259</v>
      </c>
      <c r="D441" s="87">
        <v>0</v>
      </c>
      <c r="E441" s="87">
        <v>0</v>
      </c>
      <c r="F441" s="87">
        <v>0</v>
      </c>
      <c r="G441" s="87">
        <f t="shared" si="134"/>
        <v>0</v>
      </c>
      <c r="H441" s="87">
        <v>0.14511669000000002</v>
      </c>
      <c r="I441" s="87">
        <v>0</v>
      </c>
      <c r="J441" s="87">
        <v>9.6204000000000012E-3</v>
      </c>
      <c r="K441" s="87">
        <v>0</v>
      </c>
      <c r="L441" s="87">
        <v>0</v>
      </c>
      <c r="M441" s="87">
        <v>0</v>
      </c>
      <c r="N441" s="87">
        <f t="shared" si="131"/>
        <v>0.13549629000000002</v>
      </c>
      <c r="O441" s="87">
        <v>0</v>
      </c>
      <c r="P441" s="87"/>
      <c r="Q441" s="87">
        <f t="shared" si="135"/>
        <v>-0.14511669000000002</v>
      </c>
      <c r="R441" s="87">
        <f t="shared" si="136"/>
        <v>-0.14511669000000002</v>
      </c>
      <c r="S441" s="87"/>
      <c r="T441" s="87"/>
    </row>
    <row r="442" spans="1:20" ht="20.25" customHeight="1" x14ac:dyDescent="0.25">
      <c r="A442" s="171" t="s">
        <v>899</v>
      </c>
      <c r="B442" s="84" t="s">
        <v>1739</v>
      </c>
      <c r="C442" s="171" t="s">
        <v>2260</v>
      </c>
      <c r="D442" s="87">
        <v>0</v>
      </c>
      <c r="E442" s="87">
        <v>0</v>
      </c>
      <c r="F442" s="87">
        <v>0</v>
      </c>
      <c r="G442" s="87">
        <f t="shared" si="134"/>
        <v>0</v>
      </c>
      <c r="H442" s="87">
        <v>0.28041373199999997</v>
      </c>
      <c r="I442" s="87">
        <v>0</v>
      </c>
      <c r="J442" s="87">
        <v>0.20364180000000001</v>
      </c>
      <c r="K442" s="87">
        <v>0</v>
      </c>
      <c r="L442" s="87">
        <v>0</v>
      </c>
      <c r="M442" s="87">
        <v>0</v>
      </c>
      <c r="N442" s="87">
        <f t="shared" si="131"/>
        <v>7.6771931999999959E-2</v>
      </c>
      <c r="O442" s="87">
        <v>0</v>
      </c>
      <c r="P442" s="87"/>
      <c r="Q442" s="87">
        <f t="shared" si="135"/>
        <v>-0.28041373199999997</v>
      </c>
      <c r="R442" s="87">
        <f t="shared" si="136"/>
        <v>-0.28041373199999997</v>
      </c>
      <c r="S442" s="87"/>
      <c r="T442" s="87"/>
    </row>
    <row r="443" spans="1:20" ht="60.75" customHeight="1" x14ac:dyDescent="0.25">
      <c r="A443" s="171" t="s">
        <v>899</v>
      </c>
      <c r="B443" s="84" t="s">
        <v>377</v>
      </c>
      <c r="C443" s="171" t="s">
        <v>2261</v>
      </c>
      <c r="D443" s="87">
        <v>0</v>
      </c>
      <c r="E443" s="87">
        <v>0</v>
      </c>
      <c r="F443" s="87">
        <v>0</v>
      </c>
      <c r="G443" s="87">
        <f t="shared" si="134"/>
        <v>0</v>
      </c>
      <c r="H443" s="87">
        <v>0.24042945999999998</v>
      </c>
      <c r="I443" s="87">
        <v>0</v>
      </c>
      <c r="J443" s="87">
        <v>0.24042945999999998</v>
      </c>
      <c r="K443" s="87">
        <v>0</v>
      </c>
      <c r="L443" s="87">
        <v>0</v>
      </c>
      <c r="M443" s="87">
        <v>0</v>
      </c>
      <c r="N443" s="87">
        <f t="shared" si="131"/>
        <v>0</v>
      </c>
      <c r="O443" s="87">
        <v>0</v>
      </c>
      <c r="P443" s="87"/>
      <c r="Q443" s="87">
        <f t="shared" si="135"/>
        <v>-0.24042945999999998</v>
      </c>
      <c r="R443" s="87">
        <f t="shared" si="136"/>
        <v>-0.24042945999999998</v>
      </c>
      <c r="S443" s="87"/>
      <c r="T443" s="87"/>
    </row>
    <row r="444" spans="1:20" ht="81.2" customHeight="1" x14ac:dyDescent="0.25">
      <c r="A444" s="171" t="s">
        <v>899</v>
      </c>
      <c r="B444" s="84" t="s">
        <v>933</v>
      </c>
      <c r="C444" s="171" t="s">
        <v>2262</v>
      </c>
      <c r="D444" s="87">
        <v>0</v>
      </c>
      <c r="E444" s="87">
        <v>0</v>
      </c>
      <c r="F444" s="87">
        <v>0</v>
      </c>
      <c r="G444" s="87">
        <f t="shared" si="134"/>
        <v>0</v>
      </c>
      <c r="H444" s="87">
        <v>0.330864932</v>
      </c>
      <c r="I444" s="87">
        <v>0</v>
      </c>
      <c r="J444" s="87">
        <v>0</v>
      </c>
      <c r="K444" s="87">
        <v>0</v>
      </c>
      <c r="L444" s="87">
        <v>0.27889999999999998</v>
      </c>
      <c r="M444" s="87">
        <v>0</v>
      </c>
      <c r="N444" s="87">
        <f t="shared" si="131"/>
        <v>5.1964932000000019E-2</v>
      </c>
      <c r="O444" s="87">
        <v>0</v>
      </c>
      <c r="P444" s="87"/>
      <c r="Q444" s="87">
        <f t="shared" si="135"/>
        <v>-0.330864932</v>
      </c>
      <c r="R444" s="87">
        <f t="shared" si="136"/>
        <v>-0.330864932</v>
      </c>
      <c r="S444" s="87"/>
      <c r="T444" s="87"/>
    </row>
    <row r="445" spans="1:20" ht="20.25" customHeight="1" x14ac:dyDescent="0.25">
      <c r="A445" s="171" t="s">
        <v>899</v>
      </c>
      <c r="B445" s="84" t="s">
        <v>934</v>
      </c>
      <c r="C445" s="171" t="s">
        <v>2263</v>
      </c>
      <c r="D445" s="87">
        <v>0</v>
      </c>
      <c r="E445" s="87">
        <v>0</v>
      </c>
      <c r="F445" s="87">
        <v>0</v>
      </c>
      <c r="G445" s="87">
        <f t="shared" si="134"/>
        <v>0</v>
      </c>
      <c r="H445" s="87">
        <v>0.33006448799999999</v>
      </c>
      <c r="I445" s="87">
        <v>0</v>
      </c>
      <c r="J445" s="87">
        <v>0</v>
      </c>
      <c r="K445" s="87">
        <v>0</v>
      </c>
      <c r="L445" s="87">
        <v>0.25282260000000001</v>
      </c>
      <c r="M445" s="87">
        <v>0</v>
      </c>
      <c r="N445" s="87">
        <f t="shared" si="131"/>
        <v>7.7241887999999981E-2</v>
      </c>
      <c r="O445" s="87">
        <v>0</v>
      </c>
      <c r="P445" s="87"/>
      <c r="Q445" s="87">
        <f t="shared" si="135"/>
        <v>-0.33006448799999999</v>
      </c>
      <c r="R445" s="87">
        <f t="shared" si="136"/>
        <v>-0.33006448799999999</v>
      </c>
      <c r="S445" s="87"/>
      <c r="T445" s="87"/>
    </row>
    <row r="446" spans="1:20" ht="60.75" customHeight="1" x14ac:dyDescent="0.25">
      <c r="A446" s="171" t="s">
        <v>899</v>
      </c>
      <c r="B446" s="84" t="s">
        <v>1740</v>
      </c>
      <c r="C446" s="171" t="s">
        <v>2264</v>
      </c>
      <c r="D446" s="87">
        <v>0</v>
      </c>
      <c r="E446" s="87">
        <v>0</v>
      </c>
      <c r="F446" s="87">
        <v>0</v>
      </c>
      <c r="G446" s="87">
        <f t="shared" si="134"/>
        <v>0</v>
      </c>
      <c r="H446" s="87">
        <v>1.1689399200000001</v>
      </c>
      <c r="I446" s="87">
        <v>0</v>
      </c>
      <c r="J446" s="87">
        <v>0</v>
      </c>
      <c r="K446" s="87">
        <v>0</v>
      </c>
      <c r="L446" s="87">
        <v>0.66426600000000002</v>
      </c>
      <c r="M446" s="87">
        <v>0</v>
      </c>
      <c r="N446" s="87">
        <f t="shared" si="131"/>
        <v>0.50467392000000011</v>
      </c>
      <c r="O446" s="87">
        <v>0</v>
      </c>
      <c r="P446" s="87"/>
      <c r="Q446" s="87">
        <f t="shared" si="135"/>
        <v>-1.1689399200000001</v>
      </c>
      <c r="R446" s="87">
        <f t="shared" si="136"/>
        <v>-1.1689399200000001</v>
      </c>
      <c r="S446" s="87"/>
      <c r="T446" s="87"/>
    </row>
    <row r="447" spans="1:20" ht="60.75" customHeight="1" x14ac:dyDescent="0.25">
      <c r="A447" s="171" t="s">
        <v>899</v>
      </c>
      <c r="B447" s="84" t="s">
        <v>935</v>
      </c>
      <c r="C447" s="171" t="s">
        <v>2265</v>
      </c>
      <c r="D447" s="87">
        <v>0</v>
      </c>
      <c r="E447" s="87">
        <v>0</v>
      </c>
      <c r="F447" s="87">
        <v>0</v>
      </c>
      <c r="G447" s="87">
        <f t="shared" si="134"/>
        <v>0</v>
      </c>
      <c r="H447" s="87">
        <v>0.49999900000000003</v>
      </c>
      <c r="I447" s="87">
        <v>0</v>
      </c>
      <c r="J447" s="87">
        <v>0</v>
      </c>
      <c r="K447" s="87">
        <v>0</v>
      </c>
      <c r="L447" s="87">
        <v>0.49999900000000003</v>
      </c>
      <c r="M447" s="87">
        <v>0</v>
      </c>
      <c r="N447" s="87">
        <f t="shared" si="131"/>
        <v>0</v>
      </c>
      <c r="O447" s="87">
        <v>0</v>
      </c>
      <c r="P447" s="87"/>
      <c r="Q447" s="87">
        <f t="shared" si="135"/>
        <v>-0.49999900000000003</v>
      </c>
      <c r="R447" s="87">
        <f t="shared" si="136"/>
        <v>-0.49999900000000003</v>
      </c>
      <c r="S447" s="87"/>
      <c r="T447" s="87"/>
    </row>
    <row r="448" spans="1:20" ht="20.25" customHeight="1" x14ac:dyDescent="0.25">
      <c r="A448" s="171" t="s">
        <v>899</v>
      </c>
      <c r="B448" s="84" t="s">
        <v>1741</v>
      </c>
      <c r="C448" s="171" t="s">
        <v>2266</v>
      </c>
      <c r="D448" s="87">
        <v>0</v>
      </c>
      <c r="E448" s="87">
        <v>0</v>
      </c>
      <c r="F448" s="87">
        <v>0</v>
      </c>
      <c r="G448" s="87">
        <f t="shared" si="134"/>
        <v>0</v>
      </c>
      <c r="H448" s="87">
        <v>0.56711314800000001</v>
      </c>
      <c r="I448" s="87">
        <v>0</v>
      </c>
      <c r="J448" s="87">
        <v>0</v>
      </c>
      <c r="K448" s="87">
        <v>0</v>
      </c>
      <c r="L448" s="87">
        <v>0.33213300000000001</v>
      </c>
      <c r="M448" s="87">
        <v>0</v>
      </c>
      <c r="N448" s="87">
        <f t="shared" si="131"/>
        <v>0.234980148</v>
      </c>
      <c r="O448" s="87">
        <v>0</v>
      </c>
      <c r="P448" s="87"/>
      <c r="Q448" s="87">
        <f t="shared" si="135"/>
        <v>-0.56711314800000001</v>
      </c>
      <c r="R448" s="87">
        <f t="shared" si="136"/>
        <v>-0.56711314800000001</v>
      </c>
      <c r="S448" s="87"/>
      <c r="T448" s="87"/>
    </row>
    <row r="449" spans="1:20" ht="60.75" customHeight="1" x14ac:dyDescent="0.25">
      <c r="A449" s="171" t="s">
        <v>899</v>
      </c>
      <c r="B449" s="84" t="s">
        <v>936</v>
      </c>
      <c r="C449" s="171" t="s">
        <v>2267</v>
      </c>
      <c r="D449" s="87">
        <v>0</v>
      </c>
      <c r="E449" s="87">
        <v>0</v>
      </c>
      <c r="F449" s="87">
        <v>0</v>
      </c>
      <c r="G449" s="87">
        <f t="shared" si="134"/>
        <v>0</v>
      </c>
      <c r="H449" s="87">
        <v>4.9983696000000001E-2</v>
      </c>
      <c r="I449" s="87">
        <v>0</v>
      </c>
      <c r="J449" s="87">
        <v>0</v>
      </c>
      <c r="K449" s="87">
        <v>0</v>
      </c>
      <c r="L449" s="87">
        <v>0</v>
      </c>
      <c r="M449" s="87">
        <v>0</v>
      </c>
      <c r="N449" s="87">
        <f t="shared" si="131"/>
        <v>4.9983696000000001E-2</v>
      </c>
      <c r="O449" s="87">
        <v>0</v>
      </c>
      <c r="P449" s="87"/>
      <c r="Q449" s="87">
        <f t="shared" si="135"/>
        <v>-4.9983696000000001E-2</v>
      </c>
      <c r="R449" s="87">
        <f t="shared" si="136"/>
        <v>-4.9983696000000001E-2</v>
      </c>
      <c r="S449" s="87"/>
      <c r="T449" s="87"/>
    </row>
    <row r="450" spans="1:20" ht="60.75" customHeight="1" x14ac:dyDescent="0.25">
      <c r="A450" s="171" t="s">
        <v>899</v>
      </c>
      <c r="B450" s="84" t="s">
        <v>937</v>
      </c>
      <c r="C450" s="171" t="s">
        <v>2268</v>
      </c>
      <c r="D450" s="87">
        <v>0</v>
      </c>
      <c r="E450" s="87">
        <v>0</v>
      </c>
      <c r="F450" s="87">
        <v>0</v>
      </c>
      <c r="G450" s="87">
        <f t="shared" si="134"/>
        <v>0</v>
      </c>
      <c r="H450" s="87">
        <v>0.47536269599999997</v>
      </c>
      <c r="I450" s="87">
        <v>0</v>
      </c>
      <c r="J450" s="87">
        <v>0</v>
      </c>
      <c r="K450" s="87">
        <v>0</v>
      </c>
      <c r="L450" s="87">
        <v>0</v>
      </c>
      <c r="M450" s="87">
        <v>0</v>
      </c>
      <c r="N450" s="87">
        <f t="shared" si="131"/>
        <v>0.47536269599999997</v>
      </c>
      <c r="O450" s="87">
        <v>0</v>
      </c>
      <c r="P450" s="87"/>
      <c r="Q450" s="87">
        <f t="shared" si="135"/>
        <v>-0.47536269599999997</v>
      </c>
      <c r="R450" s="87">
        <f t="shared" si="136"/>
        <v>-0.47536269599999997</v>
      </c>
      <c r="S450" s="87"/>
      <c r="T450" s="87"/>
    </row>
    <row r="451" spans="1:20" ht="60.75" customHeight="1" x14ac:dyDescent="0.25">
      <c r="A451" s="171" t="s">
        <v>899</v>
      </c>
      <c r="B451" s="84" t="s">
        <v>1742</v>
      </c>
      <c r="C451" s="171" t="s">
        <v>2269</v>
      </c>
      <c r="D451" s="87">
        <v>0</v>
      </c>
      <c r="E451" s="87">
        <v>0</v>
      </c>
      <c r="F451" s="87">
        <v>0</v>
      </c>
      <c r="G451" s="87">
        <f t="shared" si="134"/>
        <v>0</v>
      </c>
      <c r="H451" s="87">
        <v>0.26285999999999998</v>
      </c>
      <c r="I451" s="87">
        <v>0</v>
      </c>
      <c r="J451" s="87">
        <v>0</v>
      </c>
      <c r="K451" s="87">
        <v>0</v>
      </c>
      <c r="L451" s="87">
        <v>0</v>
      </c>
      <c r="M451" s="87">
        <v>0</v>
      </c>
      <c r="N451" s="87">
        <f t="shared" si="131"/>
        <v>0.26285999999999998</v>
      </c>
      <c r="O451" s="87"/>
      <c r="P451" s="87"/>
      <c r="Q451" s="87">
        <f t="shared" si="135"/>
        <v>-0.26285999999999998</v>
      </c>
      <c r="R451" s="87">
        <f t="shared" si="136"/>
        <v>-0.26285999999999998</v>
      </c>
      <c r="S451" s="87"/>
      <c r="T451" s="87"/>
    </row>
    <row r="452" spans="1:20" ht="60.75" customHeight="1" x14ac:dyDescent="0.25">
      <c r="A452" s="171" t="s">
        <v>899</v>
      </c>
      <c r="B452" s="84" t="s">
        <v>1743</v>
      </c>
      <c r="C452" s="171" t="s">
        <v>2270</v>
      </c>
      <c r="D452" s="87">
        <v>0</v>
      </c>
      <c r="E452" s="87">
        <v>0</v>
      </c>
      <c r="F452" s="87">
        <v>0</v>
      </c>
      <c r="G452" s="87">
        <f t="shared" si="134"/>
        <v>0</v>
      </c>
      <c r="H452" s="87">
        <v>0.51659999999999995</v>
      </c>
      <c r="I452" s="87">
        <v>0</v>
      </c>
      <c r="J452" s="87">
        <v>0</v>
      </c>
      <c r="K452" s="87">
        <v>0</v>
      </c>
      <c r="L452" s="87">
        <v>0</v>
      </c>
      <c r="M452" s="87">
        <v>0</v>
      </c>
      <c r="N452" s="87">
        <f t="shared" si="131"/>
        <v>0.51659999999999995</v>
      </c>
      <c r="O452" s="87"/>
      <c r="P452" s="87"/>
      <c r="Q452" s="87">
        <f t="shared" si="135"/>
        <v>-0.51659999999999995</v>
      </c>
      <c r="R452" s="87">
        <f t="shared" si="136"/>
        <v>-0.51659999999999995</v>
      </c>
      <c r="S452" s="87"/>
      <c r="T452" s="87"/>
    </row>
    <row r="453" spans="1:20" ht="60.75" customHeight="1" x14ac:dyDescent="0.25">
      <c r="A453" s="171" t="s">
        <v>899</v>
      </c>
      <c r="B453" s="84" t="s">
        <v>1744</v>
      </c>
      <c r="C453" s="171" t="s">
        <v>2271</v>
      </c>
      <c r="D453" s="87">
        <v>0</v>
      </c>
      <c r="E453" s="87">
        <v>0</v>
      </c>
      <c r="F453" s="87">
        <v>0</v>
      </c>
      <c r="G453" s="87">
        <f t="shared" si="134"/>
        <v>0</v>
      </c>
      <c r="H453" s="87">
        <v>7.2030200000000003E-2</v>
      </c>
      <c r="I453" s="87">
        <v>0</v>
      </c>
      <c r="J453" s="87">
        <v>0</v>
      </c>
      <c r="K453" s="87">
        <v>0</v>
      </c>
      <c r="L453" s="87">
        <v>0</v>
      </c>
      <c r="M453" s="87">
        <v>0</v>
      </c>
      <c r="N453" s="87">
        <f t="shared" si="131"/>
        <v>7.2030200000000003E-2</v>
      </c>
      <c r="O453" s="87"/>
      <c r="P453" s="87"/>
      <c r="Q453" s="87">
        <f t="shared" si="135"/>
        <v>-7.2030200000000003E-2</v>
      </c>
      <c r="R453" s="87">
        <f t="shared" si="136"/>
        <v>-7.2030200000000003E-2</v>
      </c>
      <c r="S453" s="87"/>
      <c r="T453" s="87"/>
    </row>
    <row r="454" spans="1:20" x14ac:dyDescent="0.25">
      <c r="A454" s="210"/>
      <c r="B454" s="211" t="s">
        <v>371</v>
      </c>
      <c r="C454" s="210"/>
      <c r="D454" s="166">
        <f t="shared" ref="D454:S454" si="137">SUM(D455:D461)</f>
        <v>26.521979999999999</v>
      </c>
      <c r="E454" s="166">
        <f t="shared" si="137"/>
        <v>0</v>
      </c>
      <c r="F454" s="166">
        <f t="shared" si="137"/>
        <v>26.521979999999999</v>
      </c>
      <c r="G454" s="166">
        <f t="shared" si="137"/>
        <v>18.247547999999995</v>
      </c>
      <c r="H454" s="166">
        <f t="shared" si="137"/>
        <v>5.1248038740000004</v>
      </c>
      <c r="I454" s="166">
        <f t="shared" si="137"/>
        <v>0.29981904800000003</v>
      </c>
      <c r="J454" s="166">
        <f t="shared" si="137"/>
        <v>0.29981904800000003</v>
      </c>
      <c r="K454" s="166">
        <f t="shared" si="137"/>
        <v>2.386180644</v>
      </c>
      <c r="L454" s="166">
        <f t="shared" si="137"/>
        <v>0.86386566399999987</v>
      </c>
      <c r="M454" s="166">
        <f t="shared" si="137"/>
        <v>11.565693011999999</v>
      </c>
      <c r="N454" s="166">
        <f t="shared" si="137"/>
        <v>3.9611191619999997</v>
      </c>
      <c r="O454" s="166">
        <f t="shared" si="137"/>
        <v>3.9958552959999984</v>
      </c>
      <c r="P454" s="166">
        <f t="shared" si="137"/>
        <v>0</v>
      </c>
      <c r="Q454" s="166">
        <f t="shared" si="137"/>
        <v>13.122744125999997</v>
      </c>
      <c r="R454" s="166">
        <f t="shared" si="137"/>
        <v>13.122744125999997</v>
      </c>
      <c r="S454" s="166">
        <f t="shared" si="137"/>
        <v>0</v>
      </c>
      <c r="T454" s="87"/>
    </row>
    <row r="455" spans="1:20" ht="60.75" customHeight="1" x14ac:dyDescent="0.25">
      <c r="A455" s="171" t="s">
        <v>899</v>
      </c>
      <c r="B455" s="170" t="s">
        <v>638</v>
      </c>
      <c r="C455" s="171" t="s">
        <v>2272</v>
      </c>
      <c r="D455" s="87">
        <v>12.067728000000001</v>
      </c>
      <c r="E455" s="87">
        <v>0</v>
      </c>
      <c r="F455" s="87">
        <v>12.067728000000001</v>
      </c>
      <c r="G455" s="87">
        <f t="shared" ref="G455:G461" si="138">I455+K455+M455+O455</f>
        <v>5.1706319999999986</v>
      </c>
      <c r="H455" s="87">
        <v>4.361516E-2</v>
      </c>
      <c r="I455" s="87">
        <v>4.3615160000000007E-2</v>
      </c>
      <c r="J455" s="87">
        <v>4.3615160000000007E-2</v>
      </c>
      <c r="K455" s="87">
        <v>1.2926579999999999</v>
      </c>
      <c r="L455" s="87">
        <v>0</v>
      </c>
      <c r="M455" s="87">
        <v>1.2926579999999999</v>
      </c>
      <c r="N455" s="87">
        <f t="shared" si="131"/>
        <v>-6.9388939039072284E-18</v>
      </c>
      <c r="O455" s="87">
        <v>2.541700839999999</v>
      </c>
      <c r="P455" s="87"/>
      <c r="Q455" s="87">
        <f t="shared" ref="Q455:Q461" si="139">G455-H455</f>
        <v>5.1270168399999987</v>
      </c>
      <c r="R455" s="87">
        <f t="shared" ref="R455:R461" si="140">G455-H455</f>
        <v>5.1270168399999987</v>
      </c>
      <c r="S455" s="87"/>
      <c r="T455" s="166"/>
    </row>
    <row r="456" spans="1:20" ht="60.75" customHeight="1" x14ac:dyDescent="0.25">
      <c r="A456" s="171" t="s">
        <v>2791</v>
      </c>
      <c r="B456" s="84" t="s">
        <v>442</v>
      </c>
      <c r="C456" s="171" t="s">
        <v>2273</v>
      </c>
      <c r="D456" s="87">
        <v>3.6482519999999998</v>
      </c>
      <c r="E456" s="87">
        <v>0</v>
      </c>
      <c r="F456" s="87">
        <v>3.6482519999999998</v>
      </c>
      <c r="G456" s="87">
        <f t="shared" si="138"/>
        <v>3.0269159999999991</v>
      </c>
      <c r="H456" s="87">
        <v>0.44174419200000004</v>
      </c>
      <c r="I456" s="87">
        <v>5.9303543999999986E-2</v>
      </c>
      <c r="J456" s="87">
        <v>5.9303543999999986E-2</v>
      </c>
      <c r="K456" s="87">
        <v>0.75672899999999987</v>
      </c>
      <c r="L456" s="87">
        <v>7.5409500000000018E-2</v>
      </c>
      <c r="M456" s="87">
        <v>0.75672899999999987</v>
      </c>
      <c r="N456" s="87">
        <f t="shared" si="131"/>
        <v>0.30703114800000003</v>
      </c>
      <c r="O456" s="87">
        <v>1.4541544559999995</v>
      </c>
      <c r="P456" s="87"/>
      <c r="Q456" s="87">
        <f t="shared" si="139"/>
        <v>2.5851718079999992</v>
      </c>
      <c r="R456" s="87">
        <f t="shared" si="140"/>
        <v>2.5851718079999992</v>
      </c>
      <c r="S456" s="87"/>
      <c r="T456" s="87"/>
    </row>
    <row r="457" spans="1:20" ht="60.75" customHeight="1" x14ac:dyDescent="0.25">
      <c r="A457" s="171" t="s">
        <v>899</v>
      </c>
      <c r="B457" s="84" t="s">
        <v>639</v>
      </c>
      <c r="C457" s="171" t="s">
        <v>2274</v>
      </c>
      <c r="D457" s="87">
        <v>2.7507000000000001</v>
      </c>
      <c r="E457" s="87">
        <v>0</v>
      </c>
      <c r="F457" s="87">
        <v>2.7506999999999997</v>
      </c>
      <c r="G457" s="87">
        <f t="shared" si="138"/>
        <v>2.7386999999999997</v>
      </c>
      <c r="H457" s="87">
        <v>2.5591429379999999</v>
      </c>
      <c r="I457" s="87">
        <v>5.3656835999999999E-2</v>
      </c>
      <c r="J457" s="87">
        <v>5.3656835999999999E-2</v>
      </c>
      <c r="K457" s="87">
        <v>0</v>
      </c>
      <c r="L457" s="87">
        <v>8.7792612000000006E-2</v>
      </c>
      <c r="M457" s="87">
        <v>2.6850431639999996</v>
      </c>
      <c r="N457" s="87">
        <f t="shared" si="131"/>
        <v>2.41769349</v>
      </c>
      <c r="O457" s="87">
        <v>0</v>
      </c>
      <c r="P457" s="87"/>
      <c r="Q457" s="87">
        <f t="shared" si="139"/>
        <v>0.17955706199999977</v>
      </c>
      <c r="R457" s="87">
        <f t="shared" si="140"/>
        <v>0.17955706199999977</v>
      </c>
      <c r="S457" s="87"/>
      <c r="T457" s="87"/>
    </row>
    <row r="458" spans="1:20" ht="60.75" customHeight="1" x14ac:dyDescent="0.25">
      <c r="A458" s="171" t="s">
        <v>899</v>
      </c>
      <c r="B458" s="84" t="s">
        <v>640</v>
      </c>
      <c r="C458" s="171" t="s">
        <v>2275</v>
      </c>
      <c r="D458" s="87">
        <v>6.9797759999999993</v>
      </c>
      <c r="E458" s="87">
        <v>0</v>
      </c>
      <c r="F458" s="87">
        <v>6.9797759999999993</v>
      </c>
      <c r="G458" s="87">
        <f t="shared" si="138"/>
        <v>6.9677759999999997</v>
      </c>
      <c r="H458" s="87">
        <v>0.49555509600000003</v>
      </c>
      <c r="I458" s="87">
        <v>0.13651315200000003</v>
      </c>
      <c r="J458" s="87">
        <v>0.13651315200000003</v>
      </c>
      <c r="K458" s="87">
        <v>0</v>
      </c>
      <c r="L458" s="87">
        <v>0.17358805199999994</v>
      </c>
      <c r="M458" s="87">
        <v>6.8312628479999997</v>
      </c>
      <c r="N458" s="87">
        <f t="shared" si="131"/>
        <v>0.18545389200000006</v>
      </c>
      <c r="O458" s="87">
        <v>0</v>
      </c>
      <c r="P458" s="87"/>
      <c r="Q458" s="87">
        <f t="shared" si="139"/>
        <v>6.4722209039999994</v>
      </c>
      <c r="R458" s="87">
        <f t="shared" si="140"/>
        <v>6.4722209039999994</v>
      </c>
      <c r="S458" s="87"/>
      <c r="T458" s="87"/>
    </row>
    <row r="459" spans="1:20" ht="60.75" customHeight="1" x14ac:dyDescent="0.25">
      <c r="A459" s="171" t="s">
        <v>899</v>
      </c>
      <c r="B459" s="84" t="s">
        <v>641</v>
      </c>
      <c r="C459" s="171" t="s">
        <v>2276</v>
      </c>
      <c r="D459" s="87">
        <v>1.0755239999999999</v>
      </c>
      <c r="E459" s="87">
        <v>0</v>
      </c>
      <c r="F459" s="87">
        <v>1.0755239999999999</v>
      </c>
      <c r="G459" s="87">
        <f t="shared" si="138"/>
        <v>0.34352399999999994</v>
      </c>
      <c r="H459" s="87">
        <v>0.54972387999999994</v>
      </c>
      <c r="I459" s="87">
        <v>6.7303559999999998E-3</v>
      </c>
      <c r="J459" s="87">
        <v>6.7303559999999998E-3</v>
      </c>
      <c r="K459" s="87">
        <v>0.33679364399999995</v>
      </c>
      <c r="L459" s="87">
        <v>0.52707549999999992</v>
      </c>
      <c r="M459" s="87">
        <v>0</v>
      </c>
      <c r="N459" s="87">
        <f t="shared" si="131"/>
        <v>1.5918023999999975E-2</v>
      </c>
      <c r="O459" s="87">
        <v>0</v>
      </c>
      <c r="P459" s="87"/>
      <c r="Q459" s="87">
        <f t="shared" si="139"/>
        <v>-0.20619988</v>
      </c>
      <c r="R459" s="87">
        <f t="shared" si="140"/>
        <v>-0.20619988</v>
      </c>
      <c r="S459" s="87"/>
      <c r="T459" s="87"/>
    </row>
    <row r="460" spans="1:20" ht="60.75" customHeight="1" x14ac:dyDescent="0.25">
      <c r="A460" s="171" t="s">
        <v>899</v>
      </c>
      <c r="B460" s="84" t="s">
        <v>938</v>
      </c>
      <c r="C460" s="171" t="s">
        <v>2277</v>
      </c>
      <c r="D460" s="87">
        <v>0</v>
      </c>
      <c r="E460" s="87">
        <v>0</v>
      </c>
      <c r="F460" s="87">
        <v>0</v>
      </c>
      <c r="G460" s="87">
        <f t="shared" si="138"/>
        <v>0</v>
      </c>
      <c r="H460" s="87">
        <v>0.89918399999999998</v>
      </c>
      <c r="I460" s="87">
        <v>0</v>
      </c>
      <c r="J460" s="87">
        <v>0</v>
      </c>
      <c r="K460" s="87">
        <v>0</v>
      </c>
      <c r="L460" s="87">
        <v>0</v>
      </c>
      <c r="M460" s="87">
        <v>0</v>
      </c>
      <c r="N460" s="87">
        <f t="shared" si="131"/>
        <v>0.89918399999999998</v>
      </c>
      <c r="O460" s="87">
        <v>0</v>
      </c>
      <c r="P460" s="87"/>
      <c r="Q460" s="87">
        <f t="shared" si="139"/>
        <v>-0.89918399999999998</v>
      </c>
      <c r="R460" s="87">
        <f t="shared" si="140"/>
        <v>-0.89918399999999998</v>
      </c>
      <c r="S460" s="87"/>
      <c r="T460" s="87"/>
    </row>
    <row r="461" spans="1:20" ht="60.75" customHeight="1" x14ac:dyDescent="0.25">
      <c r="A461" s="171" t="s">
        <v>899</v>
      </c>
      <c r="B461" s="170" t="s">
        <v>939</v>
      </c>
      <c r="C461" s="171" t="s">
        <v>2278</v>
      </c>
      <c r="D461" s="87">
        <v>0</v>
      </c>
      <c r="E461" s="87">
        <v>0</v>
      </c>
      <c r="F461" s="87">
        <v>0</v>
      </c>
      <c r="G461" s="87">
        <f t="shared" si="138"/>
        <v>0</v>
      </c>
      <c r="H461" s="87">
        <v>0.135838608</v>
      </c>
      <c r="I461" s="87">
        <v>0</v>
      </c>
      <c r="J461" s="87">
        <v>0</v>
      </c>
      <c r="K461" s="87">
        <v>0</v>
      </c>
      <c r="L461" s="87">
        <v>0</v>
      </c>
      <c r="M461" s="87">
        <v>0</v>
      </c>
      <c r="N461" s="87">
        <f t="shared" si="131"/>
        <v>0.135838608</v>
      </c>
      <c r="O461" s="87">
        <v>0</v>
      </c>
      <c r="P461" s="87"/>
      <c r="Q461" s="87">
        <f t="shared" si="139"/>
        <v>-0.135838608</v>
      </c>
      <c r="R461" s="87">
        <f t="shared" si="140"/>
        <v>-0.135838608</v>
      </c>
      <c r="S461" s="87"/>
      <c r="T461" s="166"/>
    </row>
    <row r="462" spans="1:20" x14ac:dyDescent="0.25">
      <c r="A462" s="210"/>
      <c r="B462" s="211" t="s">
        <v>78</v>
      </c>
      <c r="C462" s="210"/>
      <c r="D462" s="166">
        <f t="shared" ref="D462:S462" si="141">D463+D470+D484+D491+D511+D518+D529+D534+D539+D544+D547+D549+D553+D577+D585+D587+D593+D611+D621+D624+D629+D634+D649+D655+D665+D688+D690+D704+D707+D717+D722+D732+D759+D768+D771+D782+D824+D832+D835+D838+D849+D851+D853+D862+D865+D867</f>
        <v>5674.9833480000007</v>
      </c>
      <c r="E462" s="166">
        <f t="shared" si="141"/>
        <v>159.16177614939102</v>
      </c>
      <c r="F462" s="166">
        <f t="shared" si="141"/>
        <v>5515.8215718506099</v>
      </c>
      <c r="G462" s="166">
        <f t="shared" si="141"/>
        <v>1043.8794195576797</v>
      </c>
      <c r="H462" s="166">
        <f t="shared" si="141"/>
        <v>632.3529823307457</v>
      </c>
      <c r="I462" s="166">
        <f t="shared" si="141"/>
        <v>102.87376448399999</v>
      </c>
      <c r="J462" s="166">
        <f t="shared" si="141"/>
        <v>101.74522569199999</v>
      </c>
      <c r="K462" s="166">
        <f t="shared" si="141"/>
        <v>311.62820686192003</v>
      </c>
      <c r="L462" s="166">
        <f t="shared" si="141"/>
        <v>244.61295329474569</v>
      </c>
      <c r="M462" s="166">
        <f t="shared" si="141"/>
        <v>278.41208403192002</v>
      </c>
      <c r="N462" s="166">
        <f t="shared" si="141"/>
        <v>285.99480334399993</v>
      </c>
      <c r="O462" s="166">
        <f t="shared" si="141"/>
        <v>350.96536417983987</v>
      </c>
      <c r="P462" s="166">
        <f t="shared" si="141"/>
        <v>0</v>
      </c>
      <c r="Q462" s="166">
        <f t="shared" si="141"/>
        <v>411.52643722693409</v>
      </c>
      <c r="R462" s="166">
        <f t="shared" si="141"/>
        <v>411.52643722693409</v>
      </c>
      <c r="S462" s="166">
        <f t="shared" si="141"/>
        <v>0</v>
      </c>
      <c r="T462" s="87"/>
    </row>
    <row r="463" spans="1:20" x14ac:dyDescent="0.25">
      <c r="A463" s="210"/>
      <c r="B463" s="211" t="s">
        <v>26</v>
      </c>
      <c r="C463" s="210"/>
      <c r="D463" s="166">
        <f t="shared" ref="D463:S463" si="142">SUM(D464:D469)</f>
        <v>15.056627999999998</v>
      </c>
      <c r="E463" s="166">
        <f t="shared" si="142"/>
        <v>1.6697354000001496E-3</v>
      </c>
      <c r="F463" s="166">
        <f t="shared" si="142"/>
        <v>15.054958264599998</v>
      </c>
      <c r="G463" s="166">
        <f t="shared" si="142"/>
        <v>1.031568</v>
      </c>
      <c r="H463" s="166">
        <f t="shared" si="142"/>
        <v>5.9098983280000006</v>
      </c>
      <c r="I463" s="166">
        <f t="shared" si="142"/>
        <v>2.0210568000000002E-2</v>
      </c>
      <c r="J463" s="166">
        <f t="shared" si="142"/>
        <v>2.0210568000000002E-2</v>
      </c>
      <c r="K463" s="166">
        <f t="shared" si="142"/>
        <v>0.25489200000000001</v>
      </c>
      <c r="L463" s="166">
        <f t="shared" si="142"/>
        <v>2.852203276</v>
      </c>
      <c r="M463" s="166">
        <f t="shared" si="142"/>
        <v>0.25489200000000001</v>
      </c>
      <c r="N463" s="166">
        <f t="shared" si="142"/>
        <v>3.0374844839999997</v>
      </c>
      <c r="O463" s="166">
        <f t="shared" si="142"/>
        <v>0.50157343200000004</v>
      </c>
      <c r="P463" s="166">
        <f t="shared" si="142"/>
        <v>0</v>
      </c>
      <c r="Q463" s="166">
        <f t="shared" si="142"/>
        <v>-4.8783303280000005</v>
      </c>
      <c r="R463" s="166">
        <f t="shared" si="142"/>
        <v>-4.8783303280000005</v>
      </c>
      <c r="S463" s="166">
        <f t="shared" si="142"/>
        <v>0</v>
      </c>
      <c r="T463" s="87"/>
    </row>
    <row r="464" spans="1:20" ht="60.75" customHeight="1" x14ac:dyDescent="0.25">
      <c r="A464" s="171" t="s">
        <v>900</v>
      </c>
      <c r="B464" s="84" t="s">
        <v>642</v>
      </c>
      <c r="C464" s="171" t="s">
        <v>2279</v>
      </c>
      <c r="D464" s="87">
        <v>3.23706</v>
      </c>
      <c r="E464" s="87">
        <v>1.6697354000001496E-3</v>
      </c>
      <c r="F464" s="87">
        <v>3.2353902645999999</v>
      </c>
      <c r="G464" s="87">
        <f t="shared" ref="G464:G469" si="143">I464+K464+M464+O464</f>
        <v>1.1999999999999999E-2</v>
      </c>
      <c r="H464" s="87">
        <v>1.6009244579999999</v>
      </c>
      <c r="I464" s="87">
        <v>2.35116E-4</v>
      </c>
      <c r="J464" s="87">
        <v>2.35116E-4</v>
      </c>
      <c r="K464" s="87">
        <v>0</v>
      </c>
      <c r="L464" s="87">
        <v>2.9893199999999996E-4</v>
      </c>
      <c r="M464" s="87">
        <v>0</v>
      </c>
      <c r="N464" s="87">
        <f t="shared" si="131"/>
        <v>1.6003904099999999</v>
      </c>
      <c r="O464" s="87">
        <v>1.1764883999999998E-2</v>
      </c>
      <c r="P464" s="87"/>
      <c r="Q464" s="87">
        <f t="shared" ref="Q464:Q469" si="144">G464-H464</f>
        <v>-1.5889244579999999</v>
      </c>
      <c r="R464" s="87">
        <f t="shared" ref="R464:R469" si="145">G464-H464</f>
        <v>-1.5889244579999999</v>
      </c>
      <c r="S464" s="87"/>
      <c r="T464" s="87"/>
    </row>
    <row r="465" spans="1:20" ht="60.75" customHeight="1" x14ac:dyDescent="0.25">
      <c r="A465" s="171" t="s">
        <v>900</v>
      </c>
      <c r="B465" s="84" t="s">
        <v>1745</v>
      </c>
      <c r="C465" s="171" t="s">
        <v>2280</v>
      </c>
      <c r="D465" s="87">
        <v>11.819567999999999</v>
      </c>
      <c r="E465" s="87">
        <v>0</v>
      </c>
      <c r="F465" s="87">
        <v>11.819567999999999</v>
      </c>
      <c r="G465" s="87">
        <f t="shared" si="143"/>
        <v>1.019568</v>
      </c>
      <c r="H465" s="87">
        <v>7.2512688000000006E-2</v>
      </c>
      <c r="I465" s="87">
        <v>1.9975452000000001E-2</v>
      </c>
      <c r="J465" s="87">
        <v>1.9975452000000001E-2</v>
      </c>
      <c r="K465" s="87">
        <v>0.25489200000000001</v>
      </c>
      <c r="L465" s="87">
        <v>2.5400472000000004E-2</v>
      </c>
      <c r="M465" s="87">
        <v>0.25489200000000001</v>
      </c>
      <c r="N465" s="87">
        <f t="shared" si="131"/>
        <v>2.7136763999999997E-2</v>
      </c>
      <c r="O465" s="87">
        <v>0.48980854800000001</v>
      </c>
      <c r="P465" s="87"/>
      <c r="Q465" s="87">
        <f t="shared" si="144"/>
        <v>0.94705531200000004</v>
      </c>
      <c r="R465" s="87">
        <f t="shared" si="145"/>
        <v>0.94705531200000004</v>
      </c>
      <c r="S465" s="87"/>
      <c r="T465" s="87"/>
    </row>
    <row r="466" spans="1:20" ht="60.75" customHeight="1" x14ac:dyDescent="0.25">
      <c r="A466" s="171" t="s">
        <v>900</v>
      </c>
      <c r="B466" s="84" t="s">
        <v>940</v>
      </c>
      <c r="C466" s="171" t="s">
        <v>2281</v>
      </c>
      <c r="D466" s="87">
        <v>0</v>
      </c>
      <c r="E466" s="87">
        <v>0</v>
      </c>
      <c r="F466" s="87">
        <v>0</v>
      </c>
      <c r="G466" s="87">
        <f t="shared" si="143"/>
        <v>0</v>
      </c>
      <c r="H466" s="87">
        <v>1.1936784440000001</v>
      </c>
      <c r="I466" s="87">
        <v>0</v>
      </c>
      <c r="J466" s="87">
        <v>0</v>
      </c>
      <c r="K466" s="87">
        <v>0</v>
      </c>
      <c r="L466" s="87">
        <v>1.0061583839999999</v>
      </c>
      <c r="M466" s="87">
        <v>0</v>
      </c>
      <c r="N466" s="87">
        <f t="shared" si="131"/>
        <v>0.18752006000000021</v>
      </c>
      <c r="O466" s="87">
        <v>0</v>
      </c>
      <c r="P466" s="87"/>
      <c r="Q466" s="87">
        <f t="shared" si="144"/>
        <v>-1.1936784440000001</v>
      </c>
      <c r="R466" s="87">
        <f t="shared" si="145"/>
        <v>-1.1936784440000001</v>
      </c>
      <c r="S466" s="87"/>
      <c r="T466" s="87"/>
    </row>
    <row r="467" spans="1:20" ht="60.75" customHeight="1" x14ac:dyDescent="0.25">
      <c r="A467" s="171" t="s">
        <v>900</v>
      </c>
      <c r="B467" s="84" t="s">
        <v>941</v>
      </c>
      <c r="C467" s="171" t="s">
        <v>2282</v>
      </c>
      <c r="D467" s="87">
        <v>0</v>
      </c>
      <c r="E467" s="87">
        <v>0</v>
      </c>
      <c r="F467" s="87">
        <v>0</v>
      </c>
      <c r="G467" s="87">
        <f t="shared" si="143"/>
        <v>0</v>
      </c>
      <c r="H467" s="87">
        <v>1.2918212599999999</v>
      </c>
      <c r="I467" s="87">
        <v>0</v>
      </c>
      <c r="J467" s="87">
        <v>0</v>
      </c>
      <c r="K467" s="87">
        <v>0</v>
      </c>
      <c r="L467" s="87">
        <v>0.24033619000000001</v>
      </c>
      <c r="M467" s="87">
        <v>0</v>
      </c>
      <c r="N467" s="87">
        <f t="shared" ref="N467:N530" si="146">H467-J467-L467</f>
        <v>1.0514850699999998</v>
      </c>
      <c r="O467" s="87">
        <v>0</v>
      </c>
      <c r="P467" s="87"/>
      <c r="Q467" s="87">
        <f t="shared" si="144"/>
        <v>-1.2918212599999999</v>
      </c>
      <c r="R467" s="87">
        <f t="shared" si="145"/>
        <v>-1.2918212599999999</v>
      </c>
      <c r="S467" s="87"/>
      <c r="T467" s="87"/>
    </row>
    <row r="468" spans="1:20" ht="60.75" customHeight="1" x14ac:dyDescent="0.25">
      <c r="A468" s="171" t="s">
        <v>900</v>
      </c>
      <c r="B468" s="84" t="s">
        <v>1746</v>
      </c>
      <c r="C468" s="171" t="s">
        <v>1880</v>
      </c>
      <c r="D468" s="87">
        <v>0</v>
      </c>
      <c r="E468" s="87">
        <v>0</v>
      </c>
      <c r="F468" s="87">
        <v>0</v>
      </c>
      <c r="G468" s="87">
        <f t="shared" si="143"/>
        <v>0</v>
      </c>
      <c r="H468" s="87">
        <v>0</v>
      </c>
      <c r="I468" s="87">
        <v>0</v>
      </c>
      <c r="J468" s="87">
        <v>0</v>
      </c>
      <c r="K468" s="87">
        <v>0</v>
      </c>
      <c r="L468" s="87">
        <v>0</v>
      </c>
      <c r="M468" s="87">
        <v>0</v>
      </c>
      <c r="N468" s="87">
        <f t="shared" si="146"/>
        <v>0</v>
      </c>
      <c r="O468" s="87"/>
      <c r="P468" s="87"/>
      <c r="Q468" s="87">
        <f t="shared" si="144"/>
        <v>0</v>
      </c>
      <c r="R468" s="87">
        <f t="shared" si="145"/>
        <v>0</v>
      </c>
      <c r="S468" s="87"/>
      <c r="T468" s="87"/>
    </row>
    <row r="469" spans="1:20" ht="60.75" customHeight="1" x14ac:dyDescent="0.25">
      <c r="A469" s="171" t="s">
        <v>900</v>
      </c>
      <c r="B469" s="84" t="s">
        <v>942</v>
      </c>
      <c r="C469" s="171" t="s">
        <v>2283</v>
      </c>
      <c r="D469" s="87">
        <v>0</v>
      </c>
      <c r="E469" s="87">
        <v>0</v>
      </c>
      <c r="F469" s="87">
        <v>0</v>
      </c>
      <c r="G469" s="87">
        <f t="shared" si="143"/>
        <v>0</v>
      </c>
      <c r="H469" s="87">
        <v>1.7509614780000002</v>
      </c>
      <c r="I469" s="87">
        <v>0</v>
      </c>
      <c r="J469" s="87">
        <v>0</v>
      </c>
      <c r="K469" s="87">
        <v>0</v>
      </c>
      <c r="L469" s="87">
        <v>1.5800092980000002</v>
      </c>
      <c r="M469" s="87">
        <v>0</v>
      </c>
      <c r="N469" s="87">
        <f t="shared" si="146"/>
        <v>0.17095218000000001</v>
      </c>
      <c r="O469" s="87">
        <v>0</v>
      </c>
      <c r="P469" s="87"/>
      <c r="Q469" s="87">
        <f t="shared" si="144"/>
        <v>-1.7509614780000002</v>
      </c>
      <c r="R469" s="87">
        <f t="shared" si="145"/>
        <v>-1.7509614780000002</v>
      </c>
      <c r="S469" s="87"/>
      <c r="T469" s="87"/>
    </row>
    <row r="470" spans="1:20" x14ac:dyDescent="0.25">
      <c r="A470" s="210"/>
      <c r="B470" s="211" t="s">
        <v>27</v>
      </c>
      <c r="C470" s="210"/>
      <c r="D470" s="166">
        <f t="shared" ref="D470:S470" si="147">SUM(D471:D483)</f>
        <v>50.635799999999996</v>
      </c>
      <c r="E470" s="166">
        <f t="shared" si="147"/>
        <v>4.6513664794576286</v>
      </c>
      <c r="F470" s="166">
        <f t="shared" si="147"/>
        <v>45.984433520542368</v>
      </c>
      <c r="G470" s="166">
        <f t="shared" si="147"/>
        <v>16.230062400000001</v>
      </c>
      <c r="H470" s="166">
        <f t="shared" si="147"/>
        <v>18.391393130000001</v>
      </c>
      <c r="I470" s="166">
        <f t="shared" si="147"/>
        <v>0.37096102400000003</v>
      </c>
      <c r="J470" s="166">
        <f t="shared" si="147"/>
        <v>1.9470609219999999</v>
      </c>
      <c r="K470" s="166">
        <f t="shared" si="147"/>
        <v>8.6316444719999996</v>
      </c>
      <c r="L470" s="166">
        <f t="shared" si="147"/>
        <v>13.880869682</v>
      </c>
      <c r="M470" s="166">
        <f t="shared" si="147"/>
        <v>3.5566898760000001</v>
      </c>
      <c r="N470" s="166">
        <f t="shared" si="147"/>
        <v>2.5634625259999995</v>
      </c>
      <c r="O470" s="166">
        <f t="shared" si="147"/>
        <v>3.6707670280000007</v>
      </c>
      <c r="P470" s="166">
        <f t="shared" si="147"/>
        <v>0</v>
      </c>
      <c r="Q470" s="166">
        <f t="shared" si="147"/>
        <v>-2.1613307299999969</v>
      </c>
      <c r="R470" s="166">
        <f t="shared" si="147"/>
        <v>-2.1613307299999969</v>
      </c>
      <c r="S470" s="166">
        <f t="shared" si="147"/>
        <v>0</v>
      </c>
      <c r="T470" s="87"/>
    </row>
    <row r="471" spans="1:20" ht="20.25" customHeight="1" x14ac:dyDescent="0.25">
      <c r="A471" s="171" t="s">
        <v>900</v>
      </c>
      <c r="B471" s="84" t="s">
        <v>643</v>
      </c>
      <c r="C471" s="171" t="s">
        <v>2284</v>
      </c>
      <c r="D471" s="87">
        <v>2.9097</v>
      </c>
      <c r="E471" s="87">
        <v>0</v>
      </c>
      <c r="F471" s="87">
        <v>2.9097</v>
      </c>
      <c r="G471" s="87">
        <f t="shared" ref="G471:G483" si="148">I471+K471+M471+O471</f>
        <v>1.1999999999999999E-2</v>
      </c>
      <c r="H471" s="87">
        <v>8.5344000000000001E-4</v>
      </c>
      <c r="I471" s="87">
        <v>2.35116E-4</v>
      </c>
      <c r="J471" s="87">
        <v>2.35116E-4</v>
      </c>
      <c r="K471" s="87">
        <v>1.1764883999999998E-2</v>
      </c>
      <c r="L471" s="87">
        <v>2.9893199999999996E-4</v>
      </c>
      <c r="M471" s="87">
        <v>0</v>
      </c>
      <c r="N471" s="87">
        <f t="shared" si="146"/>
        <v>3.1939199999999999E-4</v>
      </c>
      <c r="O471" s="87">
        <v>0</v>
      </c>
      <c r="P471" s="87"/>
      <c r="Q471" s="87">
        <f t="shared" ref="Q471:Q483" si="149">G471-H471</f>
        <v>1.1146559999999998E-2</v>
      </c>
      <c r="R471" s="87">
        <f t="shared" ref="R471:R483" si="150">G471-H471</f>
        <v>1.1146559999999998E-2</v>
      </c>
      <c r="S471" s="87"/>
      <c r="T471" s="87"/>
    </row>
    <row r="472" spans="1:20" ht="60.75" customHeight="1" x14ac:dyDescent="0.25">
      <c r="A472" s="171" t="s">
        <v>900</v>
      </c>
      <c r="B472" s="170" t="s">
        <v>378</v>
      </c>
      <c r="C472" s="171" t="s">
        <v>2285</v>
      </c>
      <c r="D472" s="87">
        <v>13.525308000000001</v>
      </c>
      <c r="E472" s="87">
        <v>1.0685053228474573</v>
      </c>
      <c r="F472" s="87">
        <v>12.456802677152544</v>
      </c>
      <c r="G472" s="87">
        <f t="shared" si="148"/>
        <v>1.265196</v>
      </c>
      <c r="H472" s="87">
        <v>6.8869724299999993</v>
      </c>
      <c r="I472" s="87">
        <v>2.4787811999999999E-2</v>
      </c>
      <c r="J472" s="87">
        <v>2.4787811999999999E-2</v>
      </c>
      <c r="K472" s="87">
        <v>1.240408188</v>
      </c>
      <c r="L472" s="87">
        <v>6.2953987600000003</v>
      </c>
      <c r="M472" s="87">
        <v>0</v>
      </c>
      <c r="N472" s="87">
        <f t="shared" si="146"/>
        <v>0.56678585799999937</v>
      </c>
      <c r="O472" s="87">
        <v>0</v>
      </c>
      <c r="P472" s="87"/>
      <c r="Q472" s="87">
        <f t="shared" si="149"/>
        <v>-5.6217764299999988</v>
      </c>
      <c r="R472" s="87">
        <f t="shared" si="150"/>
        <v>-5.6217764299999988</v>
      </c>
      <c r="S472" s="87"/>
      <c r="T472" s="166"/>
    </row>
    <row r="473" spans="1:20" ht="60.75" customHeight="1" x14ac:dyDescent="0.25">
      <c r="A473" s="171" t="s">
        <v>900</v>
      </c>
      <c r="B473" s="84" t="s">
        <v>79</v>
      </c>
      <c r="C473" s="171" t="s">
        <v>2286</v>
      </c>
      <c r="D473" s="87">
        <v>15.590532</v>
      </c>
      <c r="E473" s="87">
        <v>2.4880466391864413</v>
      </c>
      <c r="F473" s="87">
        <v>13.102485360813558</v>
      </c>
      <c r="G473" s="87">
        <f t="shared" si="148"/>
        <v>2.803548000000001</v>
      </c>
      <c r="H473" s="87">
        <v>0</v>
      </c>
      <c r="I473" s="87">
        <v>0</v>
      </c>
      <c r="J473" s="87">
        <v>0</v>
      </c>
      <c r="K473" s="87">
        <v>0.70088700000000026</v>
      </c>
      <c r="L473" s="87">
        <v>0</v>
      </c>
      <c r="M473" s="87">
        <v>0.70088700000000026</v>
      </c>
      <c r="N473" s="87">
        <f t="shared" si="146"/>
        <v>0</v>
      </c>
      <c r="O473" s="87">
        <v>1.4017740000000005</v>
      </c>
      <c r="P473" s="87"/>
      <c r="Q473" s="87">
        <f t="shared" si="149"/>
        <v>2.803548000000001</v>
      </c>
      <c r="R473" s="87">
        <f t="shared" si="150"/>
        <v>2.803548000000001</v>
      </c>
      <c r="S473" s="87"/>
      <c r="T473" s="87"/>
    </row>
    <row r="474" spans="1:20" ht="40.5" customHeight="1" x14ac:dyDescent="0.25">
      <c r="A474" s="171" t="s">
        <v>900</v>
      </c>
      <c r="B474" s="84" t="s">
        <v>80</v>
      </c>
      <c r="C474" s="171" t="s">
        <v>2287</v>
      </c>
      <c r="D474" s="87">
        <v>8.9656680000000009</v>
      </c>
      <c r="E474" s="87">
        <v>1.0889012774237301</v>
      </c>
      <c r="F474" s="87">
        <v>7.8767667225762708</v>
      </c>
      <c r="G474" s="87">
        <f t="shared" si="148"/>
        <v>3.4748543999999999</v>
      </c>
      <c r="H474" s="87">
        <v>5.2656905979999999</v>
      </c>
      <c r="I474" s="87">
        <v>6.8079575999999989E-2</v>
      </c>
      <c r="J474" s="87">
        <v>6.8079575999999989E-2</v>
      </c>
      <c r="K474" s="87">
        <v>3.4067748239999998</v>
      </c>
      <c r="L474" s="87">
        <v>3.9884634699999997</v>
      </c>
      <c r="M474" s="87">
        <v>0</v>
      </c>
      <c r="N474" s="87">
        <f t="shared" si="146"/>
        <v>1.2091475520000006</v>
      </c>
      <c r="O474" s="87">
        <v>0</v>
      </c>
      <c r="P474" s="87"/>
      <c r="Q474" s="87">
        <f t="shared" si="149"/>
        <v>-1.790836198</v>
      </c>
      <c r="R474" s="87">
        <f t="shared" si="150"/>
        <v>-1.790836198</v>
      </c>
      <c r="S474" s="87"/>
      <c r="T474" s="87"/>
    </row>
    <row r="475" spans="1:20" ht="60.75" customHeight="1" x14ac:dyDescent="0.25">
      <c r="A475" s="171" t="s">
        <v>900</v>
      </c>
      <c r="B475" s="84" t="s">
        <v>644</v>
      </c>
      <c r="C475" s="171" t="s">
        <v>2288</v>
      </c>
      <c r="D475" s="87">
        <v>1.3312919999999999</v>
      </c>
      <c r="E475" s="87">
        <v>0</v>
      </c>
      <c r="F475" s="87">
        <v>1.3312920000000001</v>
      </c>
      <c r="G475" s="87">
        <f t="shared" si="148"/>
        <v>1.036764</v>
      </c>
      <c r="H475" s="87">
        <v>0.82923698000000001</v>
      </c>
      <c r="I475" s="87">
        <v>0.12822022399999999</v>
      </c>
      <c r="J475" s="87">
        <v>0.12822022399999999</v>
      </c>
      <c r="K475" s="87">
        <v>0.25919099999999995</v>
      </c>
      <c r="L475" s="87">
        <v>0.11438443599999998</v>
      </c>
      <c r="M475" s="87">
        <v>0.25919099999999995</v>
      </c>
      <c r="N475" s="87">
        <f t="shared" si="146"/>
        <v>0.5866323200000001</v>
      </c>
      <c r="O475" s="87">
        <v>0.39016177600000007</v>
      </c>
      <c r="P475" s="87"/>
      <c r="Q475" s="87">
        <f t="shared" si="149"/>
        <v>0.20752702000000001</v>
      </c>
      <c r="R475" s="87">
        <f t="shared" si="150"/>
        <v>0.20752702000000001</v>
      </c>
      <c r="S475" s="87"/>
      <c r="T475" s="87"/>
    </row>
    <row r="476" spans="1:20" ht="60.75" customHeight="1" x14ac:dyDescent="0.25">
      <c r="A476" s="171" t="s">
        <v>900</v>
      </c>
      <c r="B476" s="84" t="s">
        <v>645</v>
      </c>
      <c r="C476" s="171" t="s">
        <v>2289</v>
      </c>
      <c r="D476" s="87">
        <v>0.72012000000000009</v>
      </c>
      <c r="E476" s="87">
        <v>5.9132400000001528E-3</v>
      </c>
      <c r="F476" s="87">
        <v>0.71420675999999994</v>
      </c>
      <c r="G476" s="87">
        <f t="shared" si="148"/>
        <v>5.6519999999999994E-2</v>
      </c>
      <c r="H476" s="87">
        <v>4.0197720000000004E-3</v>
      </c>
      <c r="I476" s="87">
        <v>1.107348E-3</v>
      </c>
      <c r="J476" s="87">
        <v>1.107348E-3</v>
      </c>
      <c r="K476" s="87">
        <v>0</v>
      </c>
      <c r="L476" s="87">
        <v>1.4080919999999999E-3</v>
      </c>
      <c r="M476" s="87">
        <v>5.5412651999999993E-2</v>
      </c>
      <c r="N476" s="87">
        <f t="shared" si="146"/>
        <v>1.5043320000000004E-3</v>
      </c>
      <c r="O476" s="87">
        <v>0</v>
      </c>
      <c r="P476" s="87"/>
      <c r="Q476" s="87">
        <f t="shared" si="149"/>
        <v>5.2500227999999996E-2</v>
      </c>
      <c r="R476" s="87">
        <f t="shared" si="150"/>
        <v>5.2500227999999996E-2</v>
      </c>
      <c r="S476" s="87"/>
      <c r="T476" s="87"/>
    </row>
    <row r="477" spans="1:20" ht="47.25" x14ac:dyDescent="0.25">
      <c r="A477" s="171" t="s">
        <v>900</v>
      </c>
      <c r="B477" s="170" t="s">
        <v>646</v>
      </c>
      <c r="C477" s="171" t="s">
        <v>2290</v>
      </c>
      <c r="D477" s="87">
        <v>1.9723439999999997</v>
      </c>
      <c r="E477" s="87">
        <v>0</v>
      </c>
      <c r="F477" s="87">
        <v>1.9723440000000003</v>
      </c>
      <c r="G477" s="87">
        <f t="shared" si="148"/>
        <v>1.9723440000000003</v>
      </c>
      <c r="H477" s="87">
        <v>0.14027500799999998</v>
      </c>
      <c r="I477" s="87">
        <v>3.8642280000000001E-2</v>
      </c>
      <c r="J477" s="87">
        <v>3.8642280000000001E-2</v>
      </c>
      <c r="K477" s="87">
        <v>0.49308600000000002</v>
      </c>
      <c r="L477" s="87">
        <v>4.9136951999999998E-2</v>
      </c>
      <c r="M477" s="87">
        <v>0.49308600000000002</v>
      </c>
      <c r="N477" s="87">
        <f t="shared" si="146"/>
        <v>5.249577599999998E-2</v>
      </c>
      <c r="O477" s="87">
        <v>0.94752972000000013</v>
      </c>
      <c r="P477" s="87"/>
      <c r="Q477" s="87">
        <f t="shared" si="149"/>
        <v>1.8320689920000004</v>
      </c>
      <c r="R477" s="87">
        <f t="shared" si="150"/>
        <v>1.8320689920000004</v>
      </c>
      <c r="S477" s="87"/>
      <c r="T477" s="166"/>
    </row>
    <row r="478" spans="1:20" ht="20.25" customHeight="1" x14ac:dyDescent="0.25">
      <c r="A478" s="171" t="s">
        <v>900</v>
      </c>
      <c r="B478" s="84" t="s">
        <v>647</v>
      </c>
      <c r="C478" s="171" t="s">
        <v>2291</v>
      </c>
      <c r="D478" s="87">
        <v>0.44650799999999996</v>
      </c>
      <c r="E478" s="87">
        <v>0</v>
      </c>
      <c r="F478" s="87">
        <v>0.44650799999999996</v>
      </c>
      <c r="G478" s="87">
        <f t="shared" si="148"/>
        <v>0.44650800000000002</v>
      </c>
      <c r="H478" s="87">
        <v>1.5549155999999998E-2</v>
      </c>
      <c r="I478" s="87">
        <v>8.7480120000000012E-3</v>
      </c>
      <c r="J478" s="87">
        <v>8.7480120000000012E-3</v>
      </c>
      <c r="K478" s="87">
        <v>0.43775998799999999</v>
      </c>
      <c r="L478" s="87">
        <v>3.0446159999999983E-3</v>
      </c>
      <c r="M478" s="87">
        <v>0</v>
      </c>
      <c r="N478" s="87">
        <f t="shared" si="146"/>
        <v>3.7565279999999986E-3</v>
      </c>
      <c r="O478" s="87">
        <v>0</v>
      </c>
      <c r="P478" s="87"/>
      <c r="Q478" s="87">
        <f t="shared" si="149"/>
        <v>0.43095884400000001</v>
      </c>
      <c r="R478" s="87">
        <f t="shared" si="150"/>
        <v>0.43095884400000001</v>
      </c>
      <c r="S478" s="87"/>
      <c r="T478" s="87"/>
    </row>
    <row r="479" spans="1:20" ht="81.2" customHeight="1" x14ac:dyDescent="0.25">
      <c r="A479" s="171" t="s">
        <v>900</v>
      </c>
      <c r="B479" s="84" t="s">
        <v>648</v>
      </c>
      <c r="C479" s="171" t="s">
        <v>2292</v>
      </c>
      <c r="D479" s="87">
        <v>1.5947160000000002</v>
      </c>
      <c r="E479" s="87">
        <v>0</v>
      </c>
      <c r="F479" s="87">
        <v>1.5947160000000002</v>
      </c>
      <c r="G479" s="87">
        <f t="shared" si="148"/>
        <v>1.594716</v>
      </c>
      <c r="H479" s="87">
        <v>0.11341773599999999</v>
      </c>
      <c r="I479" s="87">
        <v>3.1243775999999997E-2</v>
      </c>
      <c r="J479" s="87">
        <v>3.1243775999999997E-2</v>
      </c>
      <c r="K479" s="87">
        <v>0</v>
      </c>
      <c r="L479" s="87">
        <v>3.9729119999999993E-2</v>
      </c>
      <c r="M479" s="87">
        <v>1.5634722240000001</v>
      </c>
      <c r="N479" s="87">
        <f t="shared" si="146"/>
        <v>4.2444839999999998E-2</v>
      </c>
      <c r="O479" s="87">
        <v>0</v>
      </c>
      <c r="P479" s="87"/>
      <c r="Q479" s="87">
        <f t="shared" si="149"/>
        <v>1.4812982640000001</v>
      </c>
      <c r="R479" s="87">
        <f t="shared" si="150"/>
        <v>1.4812982640000001</v>
      </c>
      <c r="S479" s="87"/>
      <c r="T479" s="87"/>
    </row>
    <row r="480" spans="1:20" ht="20.25" customHeight="1" x14ac:dyDescent="0.25">
      <c r="A480" s="171" t="s">
        <v>900</v>
      </c>
      <c r="B480" s="84" t="s">
        <v>649</v>
      </c>
      <c r="C480" s="171" t="s">
        <v>2293</v>
      </c>
      <c r="D480" s="87">
        <v>1.938564</v>
      </c>
      <c r="E480" s="87">
        <v>0</v>
      </c>
      <c r="F480" s="87">
        <v>1.938564</v>
      </c>
      <c r="G480" s="87">
        <f t="shared" si="148"/>
        <v>1.938564</v>
      </c>
      <c r="H480" s="87">
        <v>0.13787256000000001</v>
      </c>
      <c r="I480" s="87">
        <v>3.7980468000000003E-2</v>
      </c>
      <c r="J480" s="87">
        <v>3.7980468000000003E-2</v>
      </c>
      <c r="K480" s="87">
        <v>0.48464099999999999</v>
      </c>
      <c r="L480" s="87">
        <v>4.8295391999999993E-2</v>
      </c>
      <c r="M480" s="87">
        <v>0.48464099999999999</v>
      </c>
      <c r="N480" s="87">
        <f t="shared" si="146"/>
        <v>5.1596700000000009E-2</v>
      </c>
      <c r="O480" s="87">
        <v>0.93130153199999988</v>
      </c>
      <c r="P480" s="87"/>
      <c r="Q480" s="87">
        <f t="shared" si="149"/>
        <v>1.80069144</v>
      </c>
      <c r="R480" s="87">
        <f t="shared" si="150"/>
        <v>1.80069144</v>
      </c>
      <c r="S480" s="87"/>
      <c r="T480" s="87"/>
    </row>
    <row r="481" spans="1:20" ht="60.75" customHeight="1" x14ac:dyDescent="0.25">
      <c r="A481" s="171" t="s">
        <v>900</v>
      </c>
      <c r="B481" s="84" t="s">
        <v>1747</v>
      </c>
      <c r="C481" s="171" t="s">
        <v>2294</v>
      </c>
      <c r="D481" s="87">
        <v>1.6410479999999998</v>
      </c>
      <c r="E481" s="87">
        <v>0</v>
      </c>
      <c r="F481" s="87">
        <v>1.6410480000000003</v>
      </c>
      <c r="G481" s="87">
        <f t="shared" si="148"/>
        <v>1.6290479999999998</v>
      </c>
      <c r="H481" s="87">
        <v>0.11585947199999996</v>
      </c>
      <c r="I481" s="87">
        <v>3.1916411999999998E-2</v>
      </c>
      <c r="J481" s="87">
        <v>3.1916411999999998E-2</v>
      </c>
      <c r="K481" s="87">
        <v>1.5971315879999999</v>
      </c>
      <c r="L481" s="87">
        <v>4.0584431999999997E-2</v>
      </c>
      <c r="M481" s="87">
        <v>0</v>
      </c>
      <c r="N481" s="87">
        <f t="shared" si="146"/>
        <v>4.3358627999999962E-2</v>
      </c>
      <c r="O481" s="87">
        <v>0</v>
      </c>
      <c r="P481" s="87"/>
      <c r="Q481" s="87">
        <f t="shared" si="149"/>
        <v>1.5131885279999999</v>
      </c>
      <c r="R481" s="87">
        <f t="shared" si="150"/>
        <v>1.5131885279999999</v>
      </c>
      <c r="S481" s="87"/>
      <c r="T481" s="87"/>
    </row>
    <row r="482" spans="1:20" ht="60.75" customHeight="1" x14ac:dyDescent="0.25">
      <c r="A482" s="171" t="s">
        <v>900</v>
      </c>
      <c r="B482" s="170" t="s">
        <v>650</v>
      </c>
      <c r="C482" s="171" t="s">
        <v>2295</v>
      </c>
      <c r="D482" s="87">
        <v>0</v>
      </c>
      <c r="E482" s="87">
        <v>0</v>
      </c>
      <c r="F482" s="87">
        <v>0</v>
      </c>
      <c r="G482" s="87">
        <f t="shared" si="148"/>
        <v>0</v>
      </c>
      <c r="H482" s="87">
        <v>1.5760998980000001</v>
      </c>
      <c r="I482" s="87">
        <v>0</v>
      </c>
      <c r="J482" s="87">
        <v>1.5760998979999998</v>
      </c>
      <c r="K482" s="87">
        <v>0</v>
      </c>
      <c r="L482" s="87">
        <v>0</v>
      </c>
      <c r="M482" s="87">
        <v>0</v>
      </c>
      <c r="N482" s="87">
        <f t="shared" si="146"/>
        <v>2.2204460492503131E-16</v>
      </c>
      <c r="O482" s="87">
        <v>0</v>
      </c>
      <c r="P482" s="87"/>
      <c r="Q482" s="87">
        <f t="shared" si="149"/>
        <v>-1.5760998980000001</v>
      </c>
      <c r="R482" s="87">
        <f t="shared" si="150"/>
        <v>-1.5760998980000001</v>
      </c>
      <c r="S482" s="87"/>
      <c r="T482" s="166"/>
    </row>
    <row r="483" spans="1:20" ht="81.2" customHeight="1" x14ac:dyDescent="0.25">
      <c r="A483" s="171" t="s">
        <v>900</v>
      </c>
      <c r="B483" s="84" t="s">
        <v>943</v>
      </c>
      <c r="C483" s="171" t="s">
        <v>2296</v>
      </c>
      <c r="D483" s="87">
        <v>0</v>
      </c>
      <c r="E483" s="87">
        <v>0</v>
      </c>
      <c r="F483" s="87">
        <v>0</v>
      </c>
      <c r="G483" s="87">
        <f t="shared" si="148"/>
        <v>0</v>
      </c>
      <c r="H483" s="87">
        <v>3.3055460800000001</v>
      </c>
      <c r="I483" s="87">
        <v>0</v>
      </c>
      <c r="J483" s="87">
        <v>0</v>
      </c>
      <c r="K483" s="87">
        <v>0</v>
      </c>
      <c r="L483" s="87">
        <v>3.3001254800000002</v>
      </c>
      <c r="M483" s="87">
        <v>0</v>
      </c>
      <c r="N483" s="87">
        <f t="shared" si="146"/>
        <v>5.4205999999998866E-3</v>
      </c>
      <c r="O483" s="87">
        <v>0</v>
      </c>
      <c r="P483" s="87"/>
      <c r="Q483" s="87">
        <f t="shared" si="149"/>
        <v>-3.3055460800000001</v>
      </c>
      <c r="R483" s="87">
        <f t="shared" si="150"/>
        <v>-3.3055460800000001</v>
      </c>
      <c r="S483" s="87"/>
      <c r="T483" s="87"/>
    </row>
    <row r="484" spans="1:20" x14ac:dyDescent="0.25">
      <c r="A484" s="210"/>
      <c r="B484" s="211" t="s">
        <v>339</v>
      </c>
      <c r="C484" s="210"/>
      <c r="D484" s="166">
        <f t="shared" ref="D484:S484" si="151">SUM(D485:D490)</f>
        <v>75.371591999999993</v>
      </c>
      <c r="E484" s="166">
        <f t="shared" si="151"/>
        <v>18.460845827593218</v>
      </c>
      <c r="F484" s="166">
        <f t="shared" si="151"/>
        <v>56.910746172406768</v>
      </c>
      <c r="G484" s="166">
        <f t="shared" si="151"/>
        <v>22.564391999999998</v>
      </c>
      <c r="H484" s="166">
        <f t="shared" si="151"/>
        <v>8.5175613020000007</v>
      </c>
      <c r="I484" s="166">
        <f t="shared" si="151"/>
        <v>4.9017502559999997</v>
      </c>
      <c r="J484" s="166">
        <f t="shared" si="151"/>
        <v>3.7894756100000007</v>
      </c>
      <c r="K484" s="166">
        <f t="shared" si="151"/>
        <v>8.6368685519999993</v>
      </c>
      <c r="L484" s="166">
        <f t="shared" si="151"/>
        <v>4.5155612799999991</v>
      </c>
      <c r="M484" s="166">
        <f t="shared" si="151"/>
        <v>3.0514140000000003</v>
      </c>
      <c r="N484" s="166">
        <f t="shared" si="151"/>
        <v>0.212524412</v>
      </c>
      <c r="O484" s="166">
        <f t="shared" si="151"/>
        <v>5.9743591919999997</v>
      </c>
      <c r="P484" s="166">
        <f t="shared" si="151"/>
        <v>0</v>
      </c>
      <c r="Q484" s="166">
        <f t="shared" si="151"/>
        <v>14.046830698000001</v>
      </c>
      <c r="R484" s="166">
        <f t="shared" si="151"/>
        <v>14.046830698000001</v>
      </c>
      <c r="S484" s="166">
        <f t="shared" si="151"/>
        <v>0</v>
      </c>
      <c r="T484" s="87"/>
    </row>
    <row r="485" spans="1:20" ht="20.25" customHeight="1" x14ac:dyDescent="0.25">
      <c r="A485" s="171" t="s">
        <v>900</v>
      </c>
      <c r="B485" s="84" t="s">
        <v>651</v>
      </c>
      <c r="C485" s="171" t="s">
        <v>2297</v>
      </c>
      <c r="D485" s="87">
        <v>2.4704159999999997</v>
      </c>
      <c r="E485" s="87">
        <v>0</v>
      </c>
      <c r="F485" s="87">
        <v>2.4704159999999997</v>
      </c>
      <c r="G485" s="87">
        <f t="shared" ref="G485:G490" si="152">I485+K485+M485+O485</f>
        <v>2.4704160000000002</v>
      </c>
      <c r="H485" s="87">
        <v>0.175698408</v>
      </c>
      <c r="I485" s="87">
        <v>4.8400548000000002E-2</v>
      </c>
      <c r="J485" s="87">
        <v>4.8400548000000002E-2</v>
      </c>
      <c r="K485" s="87">
        <v>0.61760400000000004</v>
      </c>
      <c r="L485" s="87">
        <v>6.1545431999999997E-2</v>
      </c>
      <c r="M485" s="87">
        <v>0.61760400000000004</v>
      </c>
      <c r="N485" s="87">
        <f t="shared" si="146"/>
        <v>6.5752427999999988E-2</v>
      </c>
      <c r="O485" s="87">
        <v>1.1868074520000003</v>
      </c>
      <c r="P485" s="87"/>
      <c r="Q485" s="87">
        <f t="shared" ref="Q485:Q490" si="153">G485-H485</f>
        <v>2.294717592</v>
      </c>
      <c r="R485" s="87">
        <f t="shared" ref="R485:R490" si="154">G485-H485</f>
        <v>2.294717592</v>
      </c>
      <c r="S485" s="87"/>
      <c r="T485" s="87"/>
    </row>
    <row r="486" spans="1:20" ht="60.75" customHeight="1" x14ac:dyDescent="0.25">
      <c r="A486" s="171" t="s">
        <v>900</v>
      </c>
      <c r="B486" s="84" t="s">
        <v>652</v>
      </c>
      <c r="C486" s="171" t="s">
        <v>2298</v>
      </c>
      <c r="D486" s="87">
        <v>1.8279719999999999</v>
      </c>
      <c r="E486" s="87">
        <v>0</v>
      </c>
      <c r="F486" s="87">
        <v>1.8279719999999999</v>
      </c>
      <c r="G486" s="87">
        <f t="shared" si="152"/>
        <v>1.8279719999999999</v>
      </c>
      <c r="H486" s="87">
        <v>0</v>
      </c>
      <c r="I486" s="87">
        <v>3.5813784000000001E-2</v>
      </c>
      <c r="J486" s="87">
        <v>3.5813784000000001E-2</v>
      </c>
      <c r="K486" s="87">
        <v>0.45699300000000004</v>
      </c>
      <c r="L486" s="87">
        <v>4.5540215999999994E-2</v>
      </c>
      <c r="M486" s="87">
        <v>0.45699300000000004</v>
      </c>
      <c r="N486" s="87">
        <f t="shared" si="146"/>
        <v>-8.1353999999999996E-2</v>
      </c>
      <c r="O486" s="87">
        <v>0.87817221599999995</v>
      </c>
      <c r="P486" s="87"/>
      <c r="Q486" s="87">
        <f t="shared" si="153"/>
        <v>1.8279719999999999</v>
      </c>
      <c r="R486" s="87">
        <f t="shared" si="154"/>
        <v>1.8279719999999999</v>
      </c>
      <c r="S486" s="87"/>
      <c r="T486" s="87"/>
    </row>
    <row r="487" spans="1:20" ht="60.75" customHeight="1" x14ac:dyDescent="0.25">
      <c r="A487" s="171" t="s">
        <v>900</v>
      </c>
      <c r="B487" s="170" t="s">
        <v>81</v>
      </c>
      <c r="C487" s="171" t="s">
        <v>2299</v>
      </c>
      <c r="D487" s="87">
        <v>11.646551999999998</v>
      </c>
      <c r="E487" s="87">
        <v>3.3877559999999978</v>
      </c>
      <c r="F487" s="87">
        <v>8.2587960000000002</v>
      </c>
      <c r="G487" s="87">
        <f t="shared" si="152"/>
        <v>2.2587960000000002</v>
      </c>
      <c r="H487" s="87">
        <v>0.3286538</v>
      </c>
      <c r="I487" s="87">
        <v>4.4254475999999994E-2</v>
      </c>
      <c r="J487" s="87">
        <v>4.4254475999999994E-2</v>
      </c>
      <c r="K487" s="87">
        <v>0.56469899999999995</v>
      </c>
      <c r="L487" s="87">
        <v>5.6273340000000012E-2</v>
      </c>
      <c r="M487" s="87">
        <v>0.56469899999999995</v>
      </c>
      <c r="N487" s="87">
        <f t="shared" si="146"/>
        <v>0.228125984</v>
      </c>
      <c r="O487" s="87">
        <v>1.085143524</v>
      </c>
      <c r="P487" s="87"/>
      <c r="Q487" s="87">
        <f t="shared" si="153"/>
        <v>1.9301422000000001</v>
      </c>
      <c r="R487" s="87">
        <f t="shared" si="154"/>
        <v>1.9301422000000001</v>
      </c>
      <c r="S487" s="87"/>
      <c r="T487" s="166"/>
    </row>
    <row r="488" spans="1:20" ht="60.75" customHeight="1" x14ac:dyDescent="0.25">
      <c r="A488" s="171" t="s">
        <v>900</v>
      </c>
      <c r="B488" s="84" t="s">
        <v>82</v>
      </c>
      <c r="C488" s="171" t="s">
        <v>2300</v>
      </c>
      <c r="D488" s="87">
        <v>7.3132799999999989</v>
      </c>
      <c r="E488" s="87">
        <v>0</v>
      </c>
      <c r="F488" s="87">
        <v>7.3132799999999998</v>
      </c>
      <c r="G488" s="87">
        <f t="shared" si="152"/>
        <v>5.6970719999999986</v>
      </c>
      <c r="H488" s="87">
        <v>3.6102191299999999</v>
      </c>
      <c r="I488" s="87">
        <v>0.11161744800000001</v>
      </c>
      <c r="J488" s="87">
        <v>0.11161744800000001</v>
      </c>
      <c r="K488" s="87">
        <v>5.585454551999999</v>
      </c>
      <c r="L488" s="87">
        <v>3.4986016819999999</v>
      </c>
      <c r="M488" s="87">
        <v>0</v>
      </c>
      <c r="N488" s="87">
        <f t="shared" si="146"/>
        <v>0</v>
      </c>
      <c r="O488" s="87">
        <v>0</v>
      </c>
      <c r="P488" s="87"/>
      <c r="Q488" s="87">
        <f t="shared" si="153"/>
        <v>2.0868528699999986</v>
      </c>
      <c r="R488" s="87">
        <f t="shared" si="154"/>
        <v>2.0868528699999986</v>
      </c>
      <c r="S488" s="87"/>
      <c r="T488" s="87"/>
    </row>
    <row r="489" spans="1:20" ht="60.75" customHeight="1" x14ac:dyDescent="0.25">
      <c r="A489" s="171" t="s">
        <v>900</v>
      </c>
      <c r="B489" s="84" t="s">
        <v>83</v>
      </c>
      <c r="C489" s="171" t="s">
        <v>2301</v>
      </c>
      <c r="D489" s="87">
        <v>46.838483999999994</v>
      </c>
      <c r="E489" s="87">
        <v>15.073089827593218</v>
      </c>
      <c r="F489" s="87">
        <v>31.765394172406776</v>
      </c>
      <c r="G489" s="87">
        <f t="shared" si="152"/>
        <v>5.6484719999999999</v>
      </c>
      <c r="H489" s="87">
        <v>0</v>
      </c>
      <c r="I489" s="87">
        <v>0</v>
      </c>
      <c r="J489" s="87">
        <v>0</v>
      </c>
      <c r="K489" s="87">
        <v>1.4121180000000002</v>
      </c>
      <c r="L489" s="87">
        <v>0</v>
      </c>
      <c r="M489" s="87">
        <v>1.4121180000000002</v>
      </c>
      <c r="N489" s="87">
        <f t="shared" si="146"/>
        <v>0</v>
      </c>
      <c r="O489" s="87">
        <v>2.8242359999999995</v>
      </c>
      <c r="P489" s="87"/>
      <c r="Q489" s="87">
        <f t="shared" si="153"/>
        <v>5.6484719999999999</v>
      </c>
      <c r="R489" s="87">
        <f t="shared" si="154"/>
        <v>5.6484719999999999</v>
      </c>
      <c r="S489" s="87"/>
      <c r="T489" s="87"/>
    </row>
    <row r="490" spans="1:20" ht="60.75" customHeight="1" x14ac:dyDescent="0.25">
      <c r="A490" s="171" t="s">
        <v>900</v>
      </c>
      <c r="B490" s="170" t="s">
        <v>653</v>
      </c>
      <c r="C490" s="171" t="s">
        <v>2302</v>
      </c>
      <c r="D490" s="87">
        <v>5.2748879999999998</v>
      </c>
      <c r="E490" s="87">
        <v>0</v>
      </c>
      <c r="F490" s="87">
        <v>5.2748879999999998</v>
      </c>
      <c r="G490" s="87">
        <f t="shared" si="152"/>
        <v>4.661664</v>
      </c>
      <c r="H490" s="87">
        <v>4.4029899639999996</v>
      </c>
      <c r="I490" s="87">
        <v>4.661664</v>
      </c>
      <c r="J490" s="87">
        <v>3.5493893540000006</v>
      </c>
      <c r="K490" s="87">
        <v>0</v>
      </c>
      <c r="L490" s="87">
        <v>0.85360060999999909</v>
      </c>
      <c r="M490" s="87">
        <v>0</v>
      </c>
      <c r="N490" s="87">
        <f t="shared" si="146"/>
        <v>0</v>
      </c>
      <c r="O490" s="87">
        <v>0</v>
      </c>
      <c r="P490" s="87"/>
      <c r="Q490" s="87">
        <f t="shared" si="153"/>
        <v>0.25867403600000038</v>
      </c>
      <c r="R490" s="87">
        <f t="shared" si="154"/>
        <v>0.25867403600000038</v>
      </c>
      <c r="S490" s="87"/>
      <c r="T490" s="166"/>
    </row>
    <row r="491" spans="1:20" x14ac:dyDescent="0.25">
      <c r="A491" s="210"/>
      <c r="B491" s="211" t="s">
        <v>29</v>
      </c>
      <c r="C491" s="210"/>
      <c r="D491" s="166">
        <f t="shared" ref="D491:R491" si="155">SUM(D492:D510)</f>
        <v>96.319872000000018</v>
      </c>
      <c r="E491" s="166">
        <f t="shared" si="155"/>
        <v>0</v>
      </c>
      <c r="F491" s="166">
        <f t="shared" si="155"/>
        <v>96.319872000000018</v>
      </c>
      <c r="G491" s="166">
        <f t="shared" si="155"/>
        <v>30.130608000000002</v>
      </c>
      <c r="H491" s="166">
        <f t="shared" si="155"/>
        <v>46.607448034000001</v>
      </c>
      <c r="I491" s="166">
        <f t="shared" si="155"/>
        <v>0.51767791200000002</v>
      </c>
      <c r="J491" s="166">
        <f t="shared" si="155"/>
        <v>0.51767791200000002</v>
      </c>
      <c r="K491" s="166">
        <f t="shared" si="155"/>
        <v>6.3415505640000012</v>
      </c>
      <c r="L491" s="166">
        <f t="shared" si="155"/>
        <v>20.858568053999996</v>
      </c>
      <c r="M491" s="166">
        <f t="shared" si="155"/>
        <v>8.9460159839999989</v>
      </c>
      <c r="N491" s="166">
        <f t="shared" si="155"/>
        <v>25.231202068000005</v>
      </c>
      <c r="O491" s="166">
        <f t="shared" si="155"/>
        <v>14.325363540000001</v>
      </c>
      <c r="P491" s="166">
        <f t="shared" si="155"/>
        <v>0</v>
      </c>
      <c r="Q491" s="166">
        <f t="shared" si="155"/>
        <v>-16.476840033999999</v>
      </c>
      <c r="R491" s="166">
        <f t="shared" si="155"/>
        <v>-16.476840033999999</v>
      </c>
      <c r="S491" s="214">
        <f t="shared" ref="S491" si="156">SUM(S492:S510)</f>
        <v>0</v>
      </c>
      <c r="T491" s="87"/>
    </row>
    <row r="492" spans="1:20" ht="60.75" customHeight="1" x14ac:dyDescent="0.25">
      <c r="A492" s="171" t="s">
        <v>900</v>
      </c>
      <c r="B492" s="170" t="s">
        <v>654</v>
      </c>
      <c r="C492" s="171" t="s">
        <v>2303</v>
      </c>
      <c r="D492" s="87">
        <v>15.307463999999998</v>
      </c>
      <c r="E492" s="87">
        <v>0</v>
      </c>
      <c r="F492" s="87">
        <v>15.307463999999998</v>
      </c>
      <c r="G492" s="87">
        <f t="shared" ref="G492:G510" si="157">I492+K492+M492+O492</f>
        <v>1.2E-2</v>
      </c>
      <c r="H492" s="87">
        <v>9.1432490299999998</v>
      </c>
      <c r="I492" s="87">
        <v>2.35116E-4</v>
      </c>
      <c r="J492" s="87">
        <v>2.35116E-4</v>
      </c>
      <c r="K492" s="87">
        <v>3.0000000000000001E-3</v>
      </c>
      <c r="L492" s="87">
        <v>2.9893199999999996E-4</v>
      </c>
      <c r="M492" s="87">
        <v>3.0000000000000001E-3</v>
      </c>
      <c r="N492" s="87">
        <f t="shared" si="146"/>
        <v>9.1427149819999993</v>
      </c>
      <c r="O492" s="87">
        <v>5.7648839999999996E-3</v>
      </c>
      <c r="P492" s="87"/>
      <c r="Q492" s="87">
        <f t="shared" ref="Q492:Q510" si="158">G492-H492</f>
        <v>-9.1312490299999993</v>
      </c>
      <c r="R492" s="87">
        <f t="shared" ref="R492:R510" si="159">G492-H492</f>
        <v>-9.1312490299999993</v>
      </c>
      <c r="S492" s="87"/>
      <c r="T492" s="166"/>
    </row>
    <row r="493" spans="1:20" ht="81.2" customHeight="1" x14ac:dyDescent="0.25">
      <c r="A493" s="171" t="s">
        <v>900</v>
      </c>
      <c r="B493" s="84" t="s">
        <v>655</v>
      </c>
      <c r="C493" s="171" t="s">
        <v>2304</v>
      </c>
      <c r="D493" s="87">
        <v>2.0734079999999997</v>
      </c>
      <c r="E493" s="87">
        <v>0</v>
      </c>
      <c r="F493" s="87">
        <v>2.0734079999999997</v>
      </c>
      <c r="G493" s="87">
        <f t="shared" si="157"/>
        <v>2.0734080000000001</v>
      </c>
      <c r="H493" s="87">
        <v>0.147462816</v>
      </c>
      <c r="I493" s="87">
        <v>4.0622363999999994E-2</v>
      </c>
      <c r="J493" s="87">
        <v>4.0622363999999994E-2</v>
      </c>
      <c r="K493" s="87">
        <v>0</v>
      </c>
      <c r="L493" s="87">
        <v>5.1654755999999996E-2</v>
      </c>
      <c r="M493" s="87">
        <v>0</v>
      </c>
      <c r="N493" s="87">
        <f t="shared" si="146"/>
        <v>5.5185696000000006E-2</v>
      </c>
      <c r="O493" s="87">
        <v>2.0327856360000003</v>
      </c>
      <c r="P493" s="87"/>
      <c r="Q493" s="87">
        <f t="shared" si="158"/>
        <v>1.9259451840000001</v>
      </c>
      <c r="R493" s="87">
        <f t="shared" si="159"/>
        <v>1.9259451840000001</v>
      </c>
      <c r="S493" s="87"/>
      <c r="T493" s="87"/>
    </row>
    <row r="494" spans="1:20" ht="40.5" customHeight="1" x14ac:dyDescent="0.25">
      <c r="A494" s="171" t="s">
        <v>900</v>
      </c>
      <c r="B494" s="84" t="s">
        <v>656</v>
      </c>
      <c r="C494" s="171" t="s">
        <v>2305</v>
      </c>
      <c r="D494" s="87">
        <v>2.0734079999999997</v>
      </c>
      <c r="E494" s="87">
        <v>0</v>
      </c>
      <c r="F494" s="87">
        <v>2.0734079999999997</v>
      </c>
      <c r="G494" s="87">
        <f t="shared" si="157"/>
        <v>2.0734080000000001</v>
      </c>
      <c r="H494" s="87">
        <v>0.147462816</v>
      </c>
      <c r="I494" s="87">
        <v>4.0622363999999994E-2</v>
      </c>
      <c r="J494" s="87">
        <v>4.0622363999999994E-2</v>
      </c>
      <c r="K494" s="87">
        <v>0</v>
      </c>
      <c r="L494" s="87">
        <v>5.1654755999999996E-2</v>
      </c>
      <c r="M494" s="87">
        <v>0</v>
      </c>
      <c r="N494" s="87">
        <f t="shared" si="146"/>
        <v>5.5185696000000006E-2</v>
      </c>
      <c r="O494" s="87">
        <v>2.0327856360000003</v>
      </c>
      <c r="P494" s="87"/>
      <c r="Q494" s="87">
        <f t="shared" si="158"/>
        <v>1.9259451840000001</v>
      </c>
      <c r="R494" s="87">
        <f t="shared" si="159"/>
        <v>1.9259451840000001</v>
      </c>
      <c r="S494" s="87"/>
      <c r="T494" s="87"/>
    </row>
    <row r="495" spans="1:20" ht="40.5" customHeight="1" x14ac:dyDescent="0.25">
      <c r="A495" s="171" t="s">
        <v>900</v>
      </c>
      <c r="B495" s="84" t="s">
        <v>657</v>
      </c>
      <c r="C495" s="171" t="s">
        <v>2306</v>
      </c>
      <c r="D495" s="87">
        <v>2.0734079999999997</v>
      </c>
      <c r="E495" s="87">
        <v>0</v>
      </c>
      <c r="F495" s="87">
        <v>2.0734079999999997</v>
      </c>
      <c r="G495" s="87">
        <f t="shared" si="157"/>
        <v>2.0734080000000001</v>
      </c>
      <c r="H495" s="87">
        <v>0.147462816</v>
      </c>
      <c r="I495" s="87">
        <v>4.0622363999999994E-2</v>
      </c>
      <c r="J495" s="87">
        <v>4.0622363999999994E-2</v>
      </c>
      <c r="K495" s="87">
        <v>0</v>
      </c>
      <c r="L495" s="87">
        <v>5.1654755999999996E-2</v>
      </c>
      <c r="M495" s="87">
        <v>0</v>
      </c>
      <c r="N495" s="87">
        <f t="shared" si="146"/>
        <v>5.5185696000000006E-2</v>
      </c>
      <c r="O495" s="87">
        <v>2.0327856360000003</v>
      </c>
      <c r="P495" s="87"/>
      <c r="Q495" s="87">
        <f t="shared" si="158"/>
        <v>1.9259451840000001</v>
      </c>
      <c r="R495" s="87">
        <f t="shared" si="159"/>
        <v>1.9259451840000001</v>
      </c>
      <c r="S495" s="87"/>
      <c r="T495" s="87"/>
    </row>
    <row r="496" spans="1:20" ht="60.75" customHeight="1" x14ac:dyDescent="0.25">
      <c r="A496" s="171" t="s">
        <v>900</v>
      </c>
      <c r="B496" s="170" t="s">
        <v>658</v>
      </c>
      <c r="C496" s="171" t="s">
        <v>2307</v>
      </c>
      <c r="D496" s="87">
        <v>11.620716</v>
      </c>
      <c r="E496" s="87">
        <v>0</v>
      </c>
      <c r="F496" s="87">
        <v>11.620716</v>
      </c>
      <c r="G496" s="87">
        <f t="shared" si="157"/>
        <v>3.9599760000000002</v>
      </c>
      <c r="H496" s="87">
        <v>5.0000192840000004</v>
      </c>
      <c r="I496" s="87">
        <v>7.758414000000001E-2</v>
      </c>
      <c r="J496" s="87">
        <v>7.758414000000001E-2</v>
      </c>
      <c r="K496" s="87">
        <v>0</v>
      </c>
      <c r="L496" s="87">
        <v>9.8654807999999969E-2</v>
      </c>
      <c r="M496" s="87">
        <v>0</v>
      </c>
      <c r="N496" s="87">
        <f t="shared" si="146"/>
        <v>4.8237803360000004</v>
      </c>
      <c r="O496" s="87">
        <v>3.8823918600000002</v>
      </c>
      <c r="P496" s="87"/>
      <c r="Q496" s="87">
        <f t="shared" si="158"/>
        <v>-1.0400432840000002</v>
      </c>
      <c r="R496" s="87">
        <f t="shared" si="159"/>
        <v>-1.0400432840000002</v>
      </c>
      <c r="S496" s="87"/>
      <c r="T496" s="166"/>
    </row>
    <row r="497" spans="1:20" ht="60.75" customHeight="1" x14ac:dyDescent="0.25">
      <c r="A497" s="171" t="s">
        <v>900</v>
      </c>
      <c r="B497" s="84" t="s">
        <v>659</v>
      </c>
      <c r="C497" s="171" t="s">
        <v>2308</v>
      </c>
      <c r="D497" s="87">
        <v>1.8636839999999999</v>
      </c>
      <c r="E497" s="87">
        <v>0</v>
      </c>
      <c r="F497" s="87">
        <v>1.8636839999999997</v>
      </c>
      <c r="G497" s="87">
        <f t="shared" si="157"/>
        <v>1.8516840000000001</v>
      </c>
      <c r="H497" s="87">
        <v>1.2102969700000001</v>
      </c>
      <c r="I497" s="87">
        <v>3.6278315999999998E-2</v>
      </c>
      <c r="J497" s="87">
        <v>3.6278315999999998E-2</v>
      </c>
      <c r="K497" s="87">
        <v>0</v>
      </c>
      <c r="L497" s="87">
        <v>4.6130951999999996E-2</v>
      </c>
      <c r="M497" s="87">
        <v>0</v>
      </c>
      <c r="N497" s="87">
        <f t="shared" si="146"/>
        <v>1.1278877020000002</v>
      </c>
      <c r="O497" s="87">
        <v>1.8154056840000001</v>
      </c>
      <c r="P497" s="87"/>
      <c r="Q497" s="87">
        <f t="shared" si="158"/>
        <v>0.64138702999999997</v>
      </c>
      <c r="R497" s="87">
        <f t="shared" si="159"/>
        <v>0.64138702999999997</v>
      </c>
      <c r="S497" s="87"/>
      <c r="T497" s="87"/>
    </row>
    <row r="498" spans="1:20" ht="81.2" customHeight="1" x14ac:dyDescent="0.25">
      <c r="A498" s="171" t="s">
        <v>900</v>
      </c>
      <c r="B498" s="84" t="s">
        <v>660</v>
      </c>
      <c r="C498" s="171" t="s">
        <v>2309</v>
      </c>
      <c r="D498" s="87">
        <v>2.0651280000000001</v>
      </c>
      <c r="E498" s="87">
        <v>0</v>
      </c>
      <c r="F498" s="87">
        <v>2.0651280000000001</v>
      </c>
      <c r="G498" s="87">
        <f t="shared" si="157"/>
        <v>1.9708079999999997</v>
      </c>
      <c r="H498" s="87">
        <v>0.14016584399999998</v>
      </c>
      <c r="I498" s="87">
        <v>3.8612207999999995E-2</v>
      </c>
      <c r="J498" s="87">
        <v>3.8612207999999995E-2</v>
      </c>
      <c r="K498" s="87">
        <v>0</v>
      </c>
      <c r="L498" s="87">
        <v>4.9098719999999998E-2</v>
      </c>
      <c r="M498" s="87">
        <v>1.9321957919999997</v>
      </c>
      <c r="N498" s="87">
        <f t="shared" si="146"/>
        <v>5.245491599999999E-2</v>
      </c>
      <c r="O498" s="87">
        <v>0</v>
      </c>
      <c r="P498" s="87"/>
      <c r="Q498" s="87">
        <f t="shared" si="158"/>
        <v>1.8306421559999997</v>
      </c>
      <c r="R498" s="87">
        <f t="shared" si="159"/>
        <v>1.8306421559999997</v>
      </c>
      <c r="S498" s="87"/>
      <c r="T498" s="87"/>
    </row>
    <row r="499" spans="1:20" ht="60.75" customHeight="1" x14ac:dyDescent="0.25">
      <c r="A499" s="171" t="s">
        <v>900</v>
      </c>
      <c r="B499" s="84" t="s">
        <v>661</v>
      </c>
      <c r="C499" s="171" t="s">
        <v>2310</v>
      </c>
      <c r="D499" s="87">
        <v>1.3211999999999999</v>
      </c>
      <c r="E499" s="87">
        <v>0</v>
      </c>
      <c r="F499" s="87">
        <v>1.3212000000000002</v>
      </c>
      <c r="G499" s="87">
        <f t="shared" si="157"/>
        <v>1.3212000000000002</v>
      </c>
      <c r="H499" s="87">
        <v>0</v>
      </c>
      <c r="I499" s="87">
        <v>0</v>
      </c>
      <c r="J499" s="87">
        <v>0</v>
      </c>
      <c r="K499" s="87">
        <v>0.33030000000000004</v>
      </c>
      <c r="L499" s="87">
        <v>0</v>
      </c>
      <c r="M499" s="87">
        <v>0.33030000000000004</v>
      </c>
      <c r="N499" s="87">
        <f t="shared" si="146"/>
        <v>0</v>
      </c>
      <c r="O499" s="87">
        <v>0.66060000000000008</v>
      </c>
      <c r="P499" s="87"/>
      <c r="Q499" s="87">
        <f t="shared" si="158"/>
        <v>1.3212000000000002</v>
      </c>
      <c r="R499" s="87">
        <f t="shared" si="159"/>
        <v>1.3212000000000002</v>
      </c>
      <c r="S499" s="87"/>
      <c r="T499" s="87"/>
    </row>
    <row r="500" spans="1:20" ht="60.75" customHeight="1" x14ac:dyDescent="0.25">
      <c r="A500" s="171" t="s">
        <v>900</v>
      </c>
      <c r="B500" s="84" t="s">
        <v>662</v>
      </c>
      <c r="C500" s="171" t="s">
        <v>2311</v>
      </c>
      <c r="D500" s="87">
        <v>1.2210119999999998</v>
      </c>
      <c r="E500" s="87">
        <v>0</v>
      </c>
      <c r="F500" s="87">
        <v>1.2210120000000002</v>
      </c>
      <c r="G500" s="87">
        <f t="shared" si="157"/>
        <v>1.221012</v>
      </c>
      <c r="H500" s="87">
        <v>8.6839583999999956E-2</v>
      </c>
      <c r="I500" s="87">
        <v>2.3922167999999997E-2</v>
      </c>
      <c r="J500" s="87">
        <v>2.3922167999999997E-2</v>
      </c>
      <c r="K500" s="87">
        <v>0</v>
      </c>
      <c r="L500" s="87">
        <v>3.0419051999999985E-2</v>
      </c>
      <c r="M500" s="87">
        <v>1.1970898320000001</v>
      </c>
      <c r="N500" s="87">
        <f t="shared" si="146"/>
        <v>3.2498363999999974E-2</v>
      </c>
      <c r="O500" s="87">
        <v>0</v>
      </c>
      <c r="P500" s="87"/>
      <c r="Q500" s="87">
        <f t="shared" si="158"/>
        <v>1.134172416</v>
      </c>
      <c r="R500" s="87">
        <f t="shared" si="159"/>
        <v>1.134172416</v>
      </c>
      <c r="S500" s="87"/>
      <c r="T500" s="87"/>
    </row>
    <row r="501" spans="1:20" ht="60.75" customHeight="1" x14ac:dyDescent="0.25">
      <c r="A501" s="171" t="s">
        <v>900</v>
      </c>
      <c r="B501" s="84" t="s">
        <v>663</v>
      </c>
      <c r="C501" s="171" t="s">
        <v>2312</v>
      </c>
      <c r="D501" s="87">
        <v>1.4787959999999998</v>
      </c>
      <c r="E501" s="87">
        <v>0</v>
      </c>
      <c r="F501" s="87">
        <v>1.4787959999999998</v>
      </c>
      <c r="G501" s="87">
        <f t="shared" si="157"/>
        <v>1.4667960000000002</v>
      </c>
      <c r="H501" s="87">
        <v>0</v>
      </c>
      <c r="I501" s="87">
        <v>2.8737587999999998E-2</v>
      </c>
      <c r="J501" s="87">
        <v>2.8737587999999998E-2</v>
      </c>
      <c r="K501" s="87">
        <v>0</v>
      </c>
      <c r="L501" s="87">
        <v>3.6542256000000009E-2</v>
      </c>
      <c r="M501" s="87">
        <v>1.4380584120000002</v>
      </c>
      <c r="N501" s="87">
        <f t="shared" si="146"/>
        <v>-6.5279844000000004E-2</v>
      </c>
      <c r="O501" s="87">
        <v>0</v>
      </c>
      <c r="P501" s="87"/>
      <c r="Q501" s="87">
        <f t="shared" si="158"/>
        <v>1.4667960000000002</v>
      </c>
      <c r="R501" s="87">
        <f t="shared" si="159"/>
        <v>1.4667960000000002</v>
      </c>
      <c r="S501" s="87"/>
      <c r="T501" s="87"/>
    </row>
    <row r="502" spans="1:20" ht="60.75" customHeight="1" x14ac:dyDescent="0.25">
      <c r="A502" s="171" t="s">
        <v>900</v>
      </c>
      <c r="B502" s="84" t="s">
        <v>664</v>
      </c>
      <c r="C502" s="171" t="s">
        <v>2313</v>
      </c>
      <c r="D502" s="87">
        <v>1.1401679999999998</v>
      </c>
      <c r="E502" s="87">
        <v>0</v>
      </c>
      <c r="F502" s="87">
        <v>1.1401679999999998</v>
      </c>
      <c r="G502" s="87">
        <f t="shared" si="157"/>
        <v>1.1281679999999998</v>
      </c>
      <c r="H502" s="87">
        <v>8.0236427999999999E-2</v>
      </c>
      <c r="I502" s="87">
        <v>2.2103135999999999E-2</v>
      </c>
      <c r="J502" s="87">
        <v>2.2103135999999999E-2</v>
      </c>
      <c r="K502" s="87">
        <v>0</v>
      </c>
      <c r="L502" s="87">
        <v>2.8106040000000002E-2</v>
      </c>
      <c r="M502" s="87">
        <v>1.1060648639999999</v>
      </c>
      <c r="N502" s="87">
        <f t="shared" si="146"/>
        <v>3.0027252000000001E-2</v>
      </c>
      <c r="O502" s="87">
        <v>0</v>
      </c>
      <c r="P502" s="87"/>
      <c r="Q502" s="87">
        <f t="shared" si="158"/>
        <v>1.0479315719999998</v>
      </c>
      <c r="R502" s="87">
        <f t="shared" si="159"/>
        <v>1.0479315719999998</v>
      </c>
      <c r="S502" s="87"/>
      <c r="T502" s="87"/>
    </row>
    <row r="503" spans="1:20" ht="20.25" customHeight="1" x14ac:dyDescent="0.25">
      <c r="A503" s="171" t="s">
        <v>900</v>
      </c>
      <c r="B503" s="84" t="s">
        <v>665</v>
      </c>
      <c r="C503" s="171" t="s">
        <v>2314</v>
      </c>
      <c r="D503" s="87">
        <v>0.94667999999999985</v>
      </c>
      <c r="E503" s="87">
        <v>0</v>
      </c>
      <c r="F503" s="87">
        <v>0.94667999999999997</v>
      </c>
      <c r="G503" s="87">
        <f t="shared" si="157"/>
        <v>0.93467999999999996</v>
      </c>
      <c r="H503" s="87">
        <v>6.6475343999999992E-2</v>
      </c>
      <c r="I503" s="87">
        <v>1.8312299999999997E-2</v>
      </c>
      <c r="J503" s="87">
        <v>1.8312299999999997E-2</v>
      </c>
      <c r="K503" s="87">
        <v>0</v>
      </c>
      <c r="L503" s="87">
        <v>2.3285663999999998E-2</v>
      </c>
      <c r="M503" s="87">
        <v>0.91636770000000001</v>
      </c>
      <c r="N503" s="87">
        <f t="shared" si="146"/>
        <v>2.4877379999999998E-2</v>
      </c>
      <c r="O503" s="87">
        <v>0</v>
      </c>
      <c r="P503" s="87"/>
      <c r="Q503" s="87">
        <f t="shared" si="158"/>
        <v>0.86820465599999996</v>
      </c>
      <c r="R503" s="87">
        <f t="shared" si="159"/>
        <v>0.86820465599999996</v>
      </c>
      <c r="S503" s="87"/>
      <c r="T503" s="87"/>
    </row>
    <row r="504" spans="1:20" ht="60.75" customHeight="1" x14ac:dyDescent="0.25">
      <c r="A504" s="171" t="s">
        <v>900</v>
      </c>
      <c r="B504" s="84" t="s">
        <v>666</v>
      </c>
      <c r="C504" s="171" t="s">
        <v>2315</v>
      </c>
      <c r="D504" s="87">
        <v>0.99504000000000004</v>
      </c>
      <c r="E504" s="87">
        <v>0</v>
      </c>
      <c r="F504" s="87">
        <v>0.99503999999999992</v>
      </c>
      <c r="G504" s="87">
        <f t="shared" si="157"/>
        <v>0.99504000000000004</v>
      </c>
      <c r="H504" s="87">
        <v>0</v>
      </c>
      <c r="I504" s="87">
        <v>0</v>
      </c>
      <c r="J504" s="87">
        <v>0</v>
      </c>
      <c r="K504" s="87">
        <v>0.24875999999999998</v>
      </c>
      <c r="L504" s="87">
        <v>0</v>
      </c>
      <c r="M504" s="87">
        <v>0.24875999999999998</v>
      </c>
      <c r="N504" s="87">
        <f t="shared" si="146"/>
        <v>0</v>
      </c>
      <c r="O504" s="87">
        <v>0.49752000000000007</v>
      </c>
      <c r="P504" s="87"/>
      <c r="Q504" s="87">
        <f t="shared" si="158"/>
        <v>0.99504000000000004</v>
      </c>
      <c r="R504" s="87">
        <f t="shared" si="159"/>
        <v>0.99504000000000004</v>
      </c>
      <c r="S504" s="87"/>
      <c r="T504" s="87"/>
    </row>
    <row r="505" spans="1:20" ht="60.75" customHeight="1" x14ac:dyDescent="0.25">
      <c r="A505" s="171" t="s">
        <v>900</v>
      </c>
      <c r="B505" s="84" t="s">
        <v>667</v>
      </c>
      <c r="C505" s="171" t="s">
        <v>2316</v>
      </c>
      <c r="D505" s="87">
        <v>0.67295999999999989</v>
      </c>
      <c r="E505" s="87">
        <v>0</v>
      </c>
      <c r="F505" s="87">
        <v>0.67295999999999989</v>
      </c>
      <c r="G505" s="87">
        <f t="shared" si="157"/>
        <v>0.67295999999999989</v>
      </c>
      <c r="H505" s="87">
        <v>0</v>
      </c>
      <c r="I505" s="87">
        <v>0</v>
      </c>
      <c r="J505" s="87">
        <v>0</v>
      </c>
      <c r="K505" s="87">
        <v>0.16823999999999997</v>
      </c>
      <c r="L505" s="87">
        <v>0</v>
      </c>
      <c r="M505" s="87">
        <v>0.16823999999999997</v>
      </c>
      <c r="N505" s="87">
        <f t="shared" si="146"/>
        <v>0</v>
      </c>
      <c r="O505" s="87">
        <v>0.33647999999999995</v>
      </c>
      <c r="P505" s="87"/>
      <c r="Q505" s="87">
        <f t="shared" si="158"/>
        <v>0.67295999999999989</v>
      </c>
      <c r="R505" s="87">
        <f t="shared" si="159"/>
        <v>0.67295999999999989</v>
      </c>
      <c r="S505" s="87"/>
      <c r="T505" s="87"/>
    </row>
    <row r="506" spans="1:20" ht="60.75" customHeight="1" x14ac:dyDescent="0.25">
      <c r="A506" s="171" t="s">
        <v>900</v>
      </c>
      <c r="B506" s="84" t="s">
        <v>668</v>
      </c>
      <c r="C506" s="171" t="s">
        <v>2317</v>
      </c>
      <c r="D506" s="87">
        <v>0.718584</v>
      </c>
      <c r="E506" s="87">
        <v>0</v>
      </c>
      <c r="F506" s="87">
        <v>0.71858400000000011</v>
      </c>
      <c r="G506" s="87">
        <f t="shared" si="157"/>
        <v>0.71858400000000011</v>
      </c>
      <c r="H506" s="87">
        <v>0</v>
      </c>
      <c r="I506" s="87">
        <v>0</v>
      </c>
      <c r="J506" s="87">
        <v>0</v>
      </c>
      <c r="K506" s="87">
        <v>0.17964600000000003</v>
      </c>
      <c r="L506" s="87">
        <v>0</v>
      </c>
      <c r="M506" s="87">
        <v>0.17964600000000003</v>
      </c>
      <c r="N506" s="87">
        <f t="shared" si="146"/>
        <v>0</v>
      </c>
      <c r="O506" s="87">
        <v>0.359292</v>
      </c>
      <c r="P506" s="87"/>
      <c r="Q506" s="87">
        <f t="shared" si="158"/>
        <v>0.71858400000000011</v>
      </c>
      <c r="R506" s="87">
        <f t="shared" si="159"/>
        <v>0.71858400000000011</v>
      </c>
      <c r="S506" s="87"/>
      <c r="T506" s="87"/>
    </row>
    <row r="507" spans="1:20" ht="60.75" customHeight="1" x14ac:dyDescent="0.25">
      <c r="A507" s="171" t="s">
        <v>900</v>
      </c>
      <c r="B507" s="84" t="s">
        <v>669</v>
      </c>
      <c r="C507" s="171" t="s">
        <v>2318</v>
      </c>
      <c r="D507" s="87">
        <v>28.05828</v>
      </c>
      <c r="E507" s="87">
        <v>0</v>
      </c>
      <c r="F507" s="87">
        <v>28.058280000000007</v>
      </c>
      <c r="G507" s="87">
        <f t="shared" si="157"/>
        <v>5.1643560000000006</v>
      </c>
      <c r="H507" s="87">
        <v>8.8510973919999998</v>
      </c>
      <c r="I507" s="87">
        <v>0.101180436</v>
      </c>
      <c r="J507" s="87">
        <v>0.101180436</v>
      </c>
      <c r="K507" s="87">
        <v>5.0631755640000007</v>
      </c>
      <c r="L507" s="87">
        <v>1.132543278</v>
      </c>
      <c r="M507" s="87">
        <v>0</v>
      </c>
      <c r="N507" s="87">
        <f t="shared" si="146"/>
        <v>7.6173736779999999</v>
      </c>
      <c r="O507" s="87">
        <v>0</v>
      </c>
      <c r="P507" s="87"/>
      <c r="Q507" s="87">
        <f t="shared" si="158"/>
        <v>-3.6867413919999992</v>
      </c>
      <c r="R507" s="87">
        <f t="shared" si="159"/>
        <v>-3.6867413919999992</v>
      </c>
      <c r="S507" s="87"/>
      <c r="T507" s="87"/>
    </row>
    <row r="508" spans="1:20" ht="60.75" customHeight="1" x14ac:dyDescent="0.25">
      <c r="A508" s="171" t="s">
        <v>900</v>
      </c>
      <c r="B508" s="84" t="s">
        <v>670</v>
      </c>
      <c r="C508" s="171" t="s">
        <v>2319</v>
      </c>
      <c r="D508" s="87">
        <v>12.89622</v>
      </c>
      <c r="E508" s="87">
        <v>0</v>
      </c>
      <c r="F508" s="87">
        <v>12.89622</v>
      </c>
      <c r="G508" s="87">
        <f t="shared" si="157"/>
        <v>1.0994039999999998</v>
      </c>
      <c r="H508" s="87">
        <v>11.281193179999999</v>
      </c>
      <c r="I508" s="87">
        <v>2.1539615999999998E-2</v>
      </c>
      <c r="J508" s="87">
        <v>2.1539615999999998E-2</v>
      </c>
      <c r="K508" s="87">
        <v>0</v>
      </c>
      <c r="L508" s="87">
        <v>11.259653563999999</v>
      </c>
      <c r="M508" s="87">
        <v>1.0778643839999997</v>
      </c>
      <c r="N508" s="87">
        <f t="shared" si="146"/>
        <v>0</v>
      </c>
      <c r="O508" s="87">
        <v>0</v>
      </c>
      <c r="P508" s="87"/>
      <c r="Q508" s="87">
        <f t="shared" si="158"/>
        <v>-10.181789179999999</v>
      </c>
      <c r="R508" s="87">
        <f t="shared" si="159"/>
        <v>-10.181789179999999</v>
      </c>
      <c r="S508" s="87"/>
      <c r="T508" s="87"/>
    </row>
    <row r="509" spans="1:20" ht="81.2" customHeight="1" x14ac:dyDescent="0.25">
      <c r="A509" s="171" t="s">
        <v>900</v>
      </c>
      <c r="B509" s="84" t="s">
        <v>1748</v>
      </c>
      <c r="C509" s="171" t="s">
        <v>2320</v>
      </c>
      <c r="D509" s="87">
        <v>9.7937160000000016</v>
      </c>
      <c r="E509" s="87">
        <v>0</v>
      </c>
      <c r="F509" s="87">
        <v>9.7937160000000016</v>
      </c>
      <c r="G509" s="87">
        <f t="shared" si="157"/>
        <v>1.3937159999999997</v>
      </c>
      <c r="H509" s="87">
        <v>9.1039155859999994</v>
      </c>
      <c r="I509" s="87">
        <v>2.7305795999999997E-2</v>
      </c>
      <c r="J509" s="87">
        <v>2.7305795999999997E-2</v>
      </c>
      <c r="K509" s="87">
        <v>0.34842900000000004</v>
      </c>
      <c r="L509" s="87">
        <v>7.9988705199999988</v>
      </c>
      <c r="M509" s="87">
        <v>0.34842900000000004</v>
      </c>
      <c r="N509" s="87">
        <f t="shared" si="146"/>
        <v>1.0777392700000004</v>
      </c>
      <c r="O509" s="87">
        <v>0.66955220399999971</v>
      </c>
      <c r="P509" s="87"/>
      <c r="Q509" s="87">
        <f t="shared" si="158"/>
        <v>-7.7101995859999999</v>
      </c>
      <c r="R509" s="87">
        <f t="shared" si="159"/>
        <v>-7.7101995859999999</v>
      </c>
      <c r="S509" s="87"/>
      <c r="T509" s="87"/>
    </row>
    <row r="510" spans="1:20" ht="31.5" x14ac:dyDescent="0.25">
      <c r="A510" s="171" t="s">
        <v>900</v>
      </c>
      <c r="B510" s="84" t="s">
        <v>1749</v>
      </c>
      <c r="C510" s="171" t="s">
        <v>2321</v>
      </c>
      <c r="D510" s="87">
        <v>0</v>
      </c>
      <c r="E510" s="87">
        <v>0</v>
      </c>
      <c r="F510" s="87">
        <v>0</v>
      </c>
      <c r="G510" s="87">
        <f t="shared" si="157"/>
        <v>0</v>
      </c>
      <c r="H510" s="87">
        <v>1.2015709440000002</v>
      </c>
      <c r="I510" s="87">
        <v>0</v>
      </c>
      <c r="J510" s="87">
        <v>0</v>
      </c>
      <c r="K510" s="87">
        <v>0</v>
      </c>
      <c r="L510" s="87">
        <v>0</v>
      </c>
      <c r="M510" s="87">
        <v>0</v>
      </c>
      <c r="N510" s="87">
        <f t="shared" si="146"/>
        <v>1.2015709440000002</v>
      </c>
      <c r="O510" s="87"/>
      <c r="P510" s="87"/>
      <c r="Q510" s="87">
        <f t="shared" si="158"/>
        <v>-1.2015709440000002</v>
      </c>
      <c r="R510" s="87">
        <f t="shared" si="159"/>
        <v>-1.2015709440000002</v>
      </c>
      <c r="S510" s="87"/>
      <c r="T510" s="87"/>
    </row>
    <row r="511" spans="1:20" x14ac:dyDescent="0.25">
      <c r="A511" s="210"/>
      <c r="B511" s="211" t="s">
        <v>30</v>
      </c>
      <c r="C511" s="210"/>
      <c r="D511" s="166">
        <f t="shared" ref="D511:R511" si="160">SUM(D512:D517)</f>
        <v>17.421156</v>
      </c>
      <c r="E511" s="166">
        <f t="shared" si="160"/>
        <v>0</v>
      </c>
      <c r="F511" s="166">
        <f t="shared" si="160"/>
        <v>17.421156</v>
      </c>
      <c r="G511" s="166">
        <f t="shared" si="160"/>
        <v>13.494215999999998</v>
      </c>
      <c r="H511" s="166">
        <f t="shared" si="160"/>
        <v>2.234972822</v>
      </c>
      <c r="I511" s="166">
        <f t="shared" si="160"/>
        <v>0.69413113000000004</v>
      </c>
      <c r="J511" s="166">
        <f t="shared" si="160"/>
        <v>0.69413113000000004</v>
      </c>
      <c r="K511" s="166">
        <f t="shared" si="160"/>
        <v>4.6989289699999999</v>
      </c>
      <c r="L511" s="166">
        <f t="shared" si="160"/>
        <v>0.27631670400000002</v>
      </c>
      <c r="M511" s="166">
        <f t="shared" si="160"/>
        <v>2.7728189999999997</v>
      </c>
      <c r="N511" s="166">
        <f t="shared" si="160"/>
        <v>1.2645249879999998</v>
      </c>
      <c r="O511" s="166">
        <f t="shared" si="160"/>
        <v>5.3283369</v>
      </c>
      <c r="P511" s="166">
        <f t="shared" si="160"/>
        <v>0</v>
      </c>
      <c r="Q511" s="166">
        <f t="shared" si="160"/>
        <v>11.259243178</v>
      </c>
      <c r="R511" s="166">
        <f t="shared" si="160"/>
        <v>11.259243178</v>
      </c>
      <c r="S511" s="214">
        <f t="shared" ref="S511" si="161">SUM(S512:S517)</f>
        <v>0</v>
      </c>
      <c r="T511" s="87"/>
    </row>
    <row r="512" spans="1:20" ht="60.75" customHeight="1" x14ac:dyDescent="0.25">
      <c r="A512" s="171" t="s">
        <v>900</v>
      </c>
      <c r="B512" s="84" t="s">
        <v>671</v>
      </c>
      <c r="C512" s="171" t="s">
        <v>2322</v>
      </c>
      <c r="D512" s="87">
        <v>3.0209759999999997</v>
      </c>
      <c r="E512" s="87">
        <v>0</v>
      </c>
      <c r="F512" s="87">
        <v>3.0209760000000005</v>
      </c>
      <c r="G512" s="87">
        <f t="shared" ref="G512:G517" si="162">I512+K512+M512+O512</f>
        <v>2.9849760000000001</v>
      </c>
      <c r="H512" s="87">
        <v>0.25589913600000003</v>
      </c>
      <c r="I512" s="87">
        <v>5.8481868000000006E-2</v>
      </c>
      <c r="J512" s="87">
        <v>5.8481868000000006E-2</v>
      </c>
      <c r="K512" s="87">
        <v>0.74624400000000002</v>
      </c>
      <c r="L512" s="87">
        <v>7.4364635999999998E-2</v>
      </c>
      <c r="M512" s="87">
        <v>0.74624400000000002</v>
      </c>
      <c r="N512" s="87">
        <f t="shared" si="146"/>
        <v>0.12305263200000004</v>
      </c>
      <c r="O512" s="87">
        <v>1.4340061319999999</v>
      </c>
      <c r="P512" s="87"/>
      <c r="Q512" s="87">
        <f t="shared" ref="Q512:Q517" si="163">G512-H512</f>
        <v>2.729076864</v>
      </c>
      <c r="R512" s="87">
        <f t="shared" ref="R512:R517" si="164">G512-H512</f>
        <v>2.729076864</v>
      </c>
      <c r="S512" s="87"/>
      <c r="T512" s="87"/>
    </row>
    <row r="513" spans="1:20" ht="20.25" customHeight="1" x14ac:dyDescent="0.25">
      <c r="A513" s="171" t="s">
        <v>900</v>
      </c>
      <c r="B513" s="84" t="s">
        <v>672</v>
      </c>
      <c r="C513" s="171" t="s">
        <v>2323</v>
      </c>
      <c r="D513" s="87">
        <v>3.0209759999999997</v>
      </c>
      <c r="E513" s="87">
        <v>0</v>
      </c>
      <c r="F513" s="87">
        <v>3.0209760000000005</v>
      </c>
      <c r="G513" s="87">
        <f t="shared" si="162"/>
        <v>2.9849760000000001</v>
      </c>
      <c r="H513" s="87">
        <v>0.25592355600000005</v>
      </c>
      <c r="I513" s="87">
        <v>5.8481868000000006E-2</v>
      </c>
      <c r="J513" s="87">
        <v>5.8481868000000006E-2</v>
      </c>
      <c r="K513" s="87">
        <v>0.74624400000000002</v>
      </c>
      <c r="L513" s="87">
        <v>7.4364635999999998E-2</v>
      </c>
      <c r="M513" s="87">
        <v>0.74624400000000002</v>
      </c>
      <c r="N513" s="87">
        <f t="shared" si="146"/>
        <v>0.12307705200000006</v>
      </c>
      <c r="O513" s="87">
        <v>1.4340061319999999</v>
      </c>
      <c r="P513" s="87"/>
      <c r="Q513" s="87">
        <f t="shared" si="163"/>
        <v>2.7290524440000001</v>
      </c>
      <c r="R513" s="87">
        <f t="shared" si="164"/>
        <v>2.7290524440000001</v>
      </c>
      <c r="S513" s="87"/>
      <c r="T513" s="87"/>
    </row>
    <row r="514" spans="1:20" ht="60.75" customHeight="1" x14ac:dyDescent="0.25">
      <c r="A514" s="171" t="s">
        <v>900</v>
      </c>
      <c r="B514" s="84" t="s">
        <v>673</v>
      </c>
      <c r="C514" s="171" t="s">
        <v>2324</v>
      </c>
      <c r="D514" s="87">
        <v>2.0892839999999997</v>
      </c>
      <c r="E514" s="87">
        <v>0</v>
      </c>
      <c r="F514" s="87">
        <v>2.0892839999999997</v>
      </c>
      <c r="G514" s="87">
        <f t="shared" si="162"/>
        <v>2.0772839999999997</v>
      </c>
      <c r="H514" s="87">
        <v>0.47966283599999998</v>
      </c>
      <c r="I514" s="87">
        <v>4.0698312E-2</v>
      </c>
      <c r="J514" s="87">
        <v>4.0698312E-2</v>
      </c>
      <c r="K514" s="87">
        <v>0.51932099999999992</v>
      </c>
      <c r="L514" s="87">
        <v>5.1751320000000003E-2</v>
      </c>
      <c r="M514" s="87">
        <v>0.51932099999999992</v>
      </c>
      <c r="N514" s="87">
        <f t="shared" si="146"/>
        <v>0.38721320399999998</v>
      </c>
      <c r="O514" s="87">
        <v>0.99794368800000011</v>
      </c>
      <c r="P514" s="87"/>
      <c r="Q514" s="87">
        <f t="shared" si="163"/>
        <v>1.5976211639999998</v>
      </c>
      <c r="R514" s="87">
        <f t="shared" si="164"/>
        <v>1.5976211639999998</v>
      </c>
      <c r="S514" s="87"/>
      <c r="T514" s="87"/>
    </row>
    <row r="515" spans="1:20" ht="81.2" customHeight="1" x14ac:dyDescent="0.25">
      <c r="A515" s="171" t="s">
        <v>900</v>
      </c>
      <c r="B515" s="84" t="s">
        <v>443</v>
      </c>
      <c r="C515" s="171" t="s">
        <v>2325</v>
      </c>
      <c r="D515" s="87">
        <v>6.2302679999999997</v>
      </c>
      <c r="E515" s="87">
        <v>0</v>
      </c>
      <c r="F515" s="87">
        <v>6.2302679999999997</v>
      </c>
      <c r="G515" s="87">
        <f t="shared" si="162"/>
        <v>3.044039999999999</v>
      </c>
      <c r="H515" s="87">
        <v>0.21649514400000003</v>
      </c>
      <c r="I515" s="87">
        <v>5.9639051999999998E-2</v>
      </c>
      <c r="J515" s="87">
        <v>5.9639051999999998E-2</v>
      </c>
      <c r="K515" s="87">
        <v>0.76100999999999985</v>
      </c>
      <c r="L515" s="87">
        <v>7.5836112000000011E-2</v>
      </c>
      <c r="M515" s="87">
        <v>0.76100999999999985</v>
      </c>
      <c r="N515" s="87">
        <f t="shared" si="146"/>
        <v>8.1019980000000019E-2</v>
      </c>
      <c r="O515" s="87">
        <v>1.4623809479999996</v>
      </c>
      <c r="P515" s="87"/>
      <c r="Q515" s="87">
        <f t="shared" si="163"/>
        <v>2.8275448559999989</v>
      </c>
      <c r="R515" s="87">
        <f t="shared" si="164"/>
        <v>2.8275448559999989</v>
      </c>
      <c r="S515" s="87"/>
      <c r="T515" s="87"/>
    </row>
    <row r="516" spans="1:20" ht="20.25" customHeight="1" x14ac:dyDescent="0.25">
      <c r="A516" s="171" t="s">
        <v>900</v>
      </c>
      <c r="B516" s="84" t="s">
        <v>1750</v>
      </c>
      <c r="C516" s="171" t="s">
        <v>2326</v>
      </c>
      <c r="D516" s="87">
        <v>3.0596520000000003</v>
      </c>
      <c r="E516" s="87">
        <v>0</v>
      </c>
      <c r="F516" s="87">
        <v>3.0596520000000003</v>
      </c>
      <c r="G516" s="87">
        <f t="shared" si="162"/>
        <v>2.4029400000000001</v>
      </c>
      <c r="H516" s="87">
        <v>0.47683002999999996</v>
      </c>
      <c r="I516" s="87">
        <v>0.47683003000000007</v>
      </c>
      <c r="J516" s="87">
        <v>0.47683003000000007</v>
      </c>
      <c r="K516" s="87">
        <v>1.9261099699999999</v>
      </c>
      <c r="L516" s="87">
        <v>0</v>
      </c>
      <c r="M516" s="87">
        <v>0</v>
      </c>
      <c r="N516" s="87">
        <f t="shared" si="146"/>
        <v>-1.1102230246251565E-16</v>
      </c>
      <c r="O516" s="87">
        <v>0</v>
      </c>
      <c r="P516" s="87"/>
      <c r="Q516" s="87">
        <f t="shared" si="163"/>
        <v>1.9261099700000002</v>
      </c>
      <c r="R516" s="87">
        <f t="shared" si="164"/>
        <v>1.9261099700000002</v>
      </c>
      <c r="S516" s="87"/>
      <c r="T516" s="87"/>
    </row>
    <row r="517" spans="1:20" ht="60.75" customHeight="1" x14ac:dyDescent="0.25">
      <c r="A517" s="171" t="s">
        <v>900</v>
      </c>
      <c r="B517" s="84" t="s">
        <v>1751</v>
      </c>
      <c r="C517" s="171" t="s">
        <v>2327</v>
      </c>
      <c r="D517" s="87">
        <v>0</v>
      </c>
      <c r="E517" s="87">
        <v>0</v>
      </c>
      <c r="F517" s="87">
        <v>0</v>
      </c>
      <c r="G517" s="87">
        <f t="shared" si="162"/>
        <v>0</v>
      </c>
      <c r="H517" s="87">
        <v>0.55016211999999998</v>
      </c>
      <c r="I517" s="87">
        <v>0</v>
      </c>
      <c r="J517" s="87">
        <v>0</v>
      </c>
      <c r="K517" s="87">
        <v>0</v>
      </c>
      <c r="L517" s="87">
        <v>0</v>
      </c>
      <c r="M517" s="87">
        <v>0</v>
      </c>
      <c r="N517" s="87">
        <f t="shared" si="146"/>
        <v>0.55016211999999998</v>
      </c>
      <c r="O517" s="87"/>
      <c r="P517" s="87"/>
      <c r="Q517" s="87">
        <f t="shared" si="163"/>
        <v>-0.55016211999999998</v>
      </c>
      <c r="R517" s="87">
        <f t="shared" si="164"/>
        <v>-0.55016211999999998</v>
      </c>
      <c r="S517" s="87"/>
      <c r="T517" s="87"/>
    </row>
    <row r="518" spans="1:20" x14ac:dyDescent="0.25">
      <c r="A518" s="210"/>
      <c r="B518" s="211" t="s">
        <v>31</v>
      </c>
      <c r="C518" s="210"/>
      <c r="D518" s="166">
        <f t="shared" ref="D518:R518" si="165">SUM(D519:D528)</f>
        <v>120.68549999999999</v>
      </c>
      <c r="E518" s="166">
        <f t="shared" si="165"/>
        <v>14.721624839586443</v>
      </c>
      <c r="F518" s="166">
        <f t="shared" si="165"/>
        <v>105.96387516041355</v>
      </c>
      <c r="G518" s="166">
        <f t="shared" si="165"/>
        <v>12.434539200000001</v>
      </c>
      <c r="H518" s="166">
        <f t="shared" si="165"/>
        <v>18.888747477999999</v>
      </c>
      <c r="I518" s="166">
        <f t="shared" si="165"/>
        <v>0.17027371200000002</v>
      </c>
      <c r="J518" s="166">
        <f t="shared" si="165"/>
        <v>0.19037996400000001</v>
      </c>
      <c r="K518" s="166">
        <f t="shared" si="165"/>
        <v>2.7314537999999997</v>
      </c>
      <c r="L518" s="166">
        <f t="shared" si="165"/>
        <v>4.0044967640000015</v>
      </c>
      <c r="M518" s="166">
        <f t="shared" si="165"/>
        <v>2.7314537999999997</v>
      </c>
      <c r="N518" s="166">
        <f t="shared" si="165"/>
        <v>14.693870749999999</v>
      </c>
      <c r="O518" s="166">
        <f t="shared" si="165"/>
        <v>6.8013578880000019</v>
      </c>
      <c r="P518" s="166">
        <f t="shared" si="165"/>
        <v>0</v>
      </c>
      <c r="Q518" s="166">
        <f t="shared" si="165"/>
        <v>-6.4542082780000012</v>
      </c>
      <c r="R518" s="166">
        <f t="shared" si="165"/>
        <v>-6.4542082780000012</v>
      </c>
      <c r="S518" s="214">
        <f t="shared" ref="S518" si="166">SUM(S519:S528)</f>
        <v>0</v>
      </c>
      <c r="T518" s="87"/>
    </row>
    <row r="519" spans="1:20" ht="40.5" customHeight="1" x14ac:dyDescent="0.25">
      <c r="A519" s="171" t="s">
        <v>900</v>
      </c>
      <c r="B519" s="170" t="s">
        <v>674</v>
      </c>
      <c r="C519" s="171" t="s">
        <v>2328</v>
      </c>
      <c r="D519" s="87">
        <v>4.3477799999999993</v>
      </c>
      <c r="E519" s="87">
        <v>0</v>
      </c>
      <c r="F519" s="87">
        <v>4.3477799999999993</v>
      </c>
      <c r="G519" s="87">
        <f t="shared" ref="G519:G528" si="167">I519+K519+M519+O519</f>
        <v>1.2E-2</v>
      </c>
      <c r="H519" s="87">
        <v>3.6891276120000005</v>
      </c>
      <c r="I519" s="87">
        <v>1.2E-2</v>
      </c>
      <c r="J519" s="87">
        <v>3.2106251999999995E-2</v>
      </c>
      <c r="K519" s="87">
        <v>0</v>
      </c>
      <c r="L519" s="87">
        <v>3.6570213600000003</v>
      </c>
      <c r="M519" s="87">
        <v>0</v>
      </c>
      <c r="N519" s="87">
        <f t="shared" si="146"/>
        <v>0</v>
      </c>
      <c r="O519" s="87">
        <v>0</v>
      </c>
      <c r="P519" s="87"/>
      <c r="Q519" s="87">
        <f t="shared" ref="Q519:Q528" si="168">G519-H519</f>
        <v>-3.6771276120000005</v>
      </c>
      <c r="R519" s="87">
        <f t="shared" ref="R519:R528" si="169">G519-H519</f>
        <v>-3.6771276120000005</v>
      </c>
      <c r="S519" s="87"/>
      <c r="T519" s="166"/>
    </row>
    <row r="520" spans="1:20" ht="20.25" customHeight="1" x14ac:dyDescent="0.25">
      <c r="A520" s="171" t="s">
        <v>900</v>
      </c>
      <c r="B520" s="84" t="s">
        <v>444</v>
      </c>
      <c r="C520" s="171" t="s">
        <v>2329</v>
      </c>
      <c r="D520" s="87">
        <v>6.4226279999999987</v>
      </c>
      <c r="E520" s="87">
        <v>0</v>
      </c>
      <c r="F520" s="87">
        <v>6.4226280000000004</v>
      </c>
      <c r="G520" s="87">
        <f t="shared" si="167"/>
        <v>4.0021632</v>
      </c>
      <c r="H520" s="87">
        <v>4.7306409739999999</v>
      </c>
      <c r="I520" s="87">
        <v>7.8410688000000006E-2</v>
      </c>
      <c r="J520" s="87">
        <v>7.8410688000000006E-2</v>
      </c>
      <c r="K520" s="87">
        <v>1.0005408</v>
      </c>
      <c r="L520" s="87">
        <v>9.9705792000000015E-2</v>
      </c>
      <c r="M520" s="87">
        <v>1.0005408</v>
      </c>
      <c r="N520" s="87">
        <f t="shared" si="146"/>
        <v>4.552524494</v>
      </c>
      <c r="O520" s="87">
        <v>1.9226709120000003</v>
      </c>
      <c r="P520" s="87"/>
      <c r="Q520" s="87">
        <f t="shared" si="168"/>
        <v>-0.72847777399999991</v>
      </c>
      <c r="R520" s="87">
        <f t="shared" si="169"/>
        <v>-0.72847777399999991</v>
      </c>
      <c r="S520" s="87"/>
      <c r="T520" s="87"/>
    </row>
    <row r="521" spans="1:20" ht="60.75" customHeight="1" x14ac:dyDescent="0.25">
      <c r="A521" s="171" t="s">
        <v>900</v>
      </c>
      <c r="B521" s="84" t="s">
        <v>675</v>
      </c>
      <c r="C521" s="171" t="s">
        <v>2330</v>
      </c>
      <c r="D521" s="87">
        <v>5.7512639999999999</v>
      </c>
      <c r="E521" s="87">
        <v>0</v>
      </c>
      <c r="F521" s="87">
        <v>5.7512639999999999</v>
      </c>
      <c r="G521" s="87">
        <f t="shared" si="167"/>
        <v>1.2E-2</v>
      </c>
      <c r="H521" s="87">
        <v>2.8628004300000001</v>
      </c>
      <c r="I521" s="87">
        <v>2.35116E-4</v>
      </c>
      <c r="J521" s="87">
        <v>2.35116E-4</v>
      </c>
      <c r="K521" s="87">
        <v>3.0000000000000001E-3</v>
      </c>
      <c r="L521" s="87">
        <v>2.9893199999999996E-4</v>
      </c>
      <c r="M521" s="87">
        <v>3.0000000000000001E-3</v>
      </c>
      <c r="N521" s="87">
        <f t="shared" si="146"/>
        <v>2.8622663820000001</v>
      </c>
      <c r="O521" s="87">
        <v>5.7648839999999996E-3</v>
      </c>
      <c r="P521" s="87"/>
      <c r="Q521" s="87">
        <f t="shared" si="168"/>
        <v>-2.8508004300000001</v>
      </c>
      <c r="R521" s="87">
        <f t="shared" si="169"/>
        <v>-2.8508004300000001</v>
      </c>
      <c r="S521" s="87"/>
      <c r="T521" s="87"/>
    </row>
    <row r="522" spans="1:20" ht="81.2" customHeight="1" x14ac:dyDescent="0.25">
      <c r="A522" s="171" t="s">
        <v>900</v>
      </c>
      <c r="B522" s="84" t="s">
        <v>84</v>
      </c>
      <c r="C522" s="171" t="s">
        <v>2331</v>
      </c>
      <c r="D522" s="87">
        <v>4.7173679999999996</v>
      </c>
      <c r="E522" s="87">
        <v>2.9473199999999995</v>
      </c>
      <c r="F522" s="87">
        <v>1.7700480000000001</v>
      </c>
      <c r="G522" s="87">
        <f t="shared" si="167"/>
        <v>1.4967239999999999</v>
      </c>
      <c r="H522" s="87">
        <v>0.20612836400000001</v>
      </c>
      <c r="I522" s="87">
        <v>2.9323919999999996E-2</v>
      </c>
      <c r="J522" s="87">
        <v>2.9323919999999996E-2</v>
      </c>
      <c r="K522" s="87">
        <v>0</v>
      </c>
      <c r="L522" s="87">
        <v>0.136967744</v>
      </c>
      <c r="M522" s="87">
        <v>0</v>
      </c>
      <c r="N522" s="87">
        <f t="shared" si="146"/>
        <v>3.9836700000000003E-2</v>
      </c>
      <c r="O522" s="87">
        <v>1.46740008</v>
      </c>
      <c r="P522" s="87"/>
      <c r="Q522" s="87">
        <f t="shared" si="168"/>
        <v>1.2905956359999999</v>
      </c>
      <c r="R522" s="87">
        <f t="shared" si="169"/>
        <v>1.2905956359999999</v>
      </c>
      <c r="S522" s="87"/>
      <c r="T522" s="87"/>
    </row>
    <row r="523" spans="1:20" ht="60.75" customHeight="1" x14ac:dyDescent="0.25">
      <c r="A523" s="171" t="s">
        <v>900</v>
      </c>
      <c r="B523" s="84" t="s">
        <v>676</v>
      </c>
      <c r="C523" s="171" t="s">
        <v>2332</v>
      </c>
      <c r="D523" s="87">
        <v>3.8685480000000001</v>
      </c>
      <c r="E523" s="87">
        <v>0.96911917240000056</v>
      </c>
      <c r="F523" s="87">
        <v>2.8994288275999995</v>
      </c>
      <c r="G523" s="87">
        <f t="shared" si="167"/>
        <v>1.2E-2</v>
      </c>
      <c r="H523" s="87">
        <v>2.1329284120000001</v>
      </c>
      <c r="I523" s="87">
        <v>2.3511599999999965E-4</v>
      </c>
      <c r="J523" s="87">
        <v>2.3511599999999965E-4</v>
      </c>
      <c r="K523" s="87">
        <v>3.0000000000000001E-3</v>
      </c>
      <c r="L523" s="87">
        <v>2.9893200000000013E-4</v>
      </c>
      <c r="M523" s="87">
        <v>3.0000000000000001E-3</v>
      </c>
      <c r="N523" s="87">
        <f t="shared" si="146"/>
        <v>2.132394364</v>
      </c>
      <c r="O523" s="87">
        <v>5.7648839999999996E-3</v>
      </c>
      <c r="P523" s="87"/>
      <c r="Q523" s="87">
        <f t="shared" si="168"/>
        <v>-2.120928412</v>
      </c>
      <c r="R523" s="87">
        <f t="shared" si="169"/>
        <v>-2.120928412</v>
      </c>
      <c r="S523" s="87"/>
      <c r="T523" s="87"/>
    </row>
    <row r="524" spans="1:20" ht="40.5" customHeight="1" x14ac:dyDescent="0.25">
      <c r="A524" s="171" t="s">
        <v>900</v>
      </c>
      <c r="B524" s="84" t="s">
        <v>85</v>
      </c>
      <c r="C524" s="171" t="s">
        <v>2333</v>
      </c>
      <c r="D524" s="87">
        <v>32.075076000000003</v>
      </c>
      <c r="E524" s="87">
        <v>1.9795637762033991</v>
      </c>
      <c r="F524" s="87">
        <v>30.095512223796604</v>
      </c>
      <c r="G524" s="87">
        <f t="shared" si="167"/>
        <v>2.531568</v>
      </c>
      <c r="H524" s="87">
        <v>0.18004757999999998</v>
      </c>
      <c r="I524" s="87">
        <v>4.9598639999999999E-2</v>
      </c>
      <c r="J524" s="87">
        <v>4.9598639999999999E-2</v>
      </c>
      <c r="K524" s="87">
        <v>0.6328919999999999</v>
      </c>
      <c r="L524" s="87">
        <v>6.3068904000000009E-2</v>
      </c>
      <c r="M524" s="87">
        <v>0.6328919999999999</v>
      </c>
      <c r="N524" s="87">
        <f t="shared" si="146"/>
        <v>6.7380035999999977E-2</v>
      </c>
      <c r="O524" s="87">
        <v>1.2161853600000001</v>
      </c>
      <c r="P524" s="87"/>
      <c r="Q524" s="87">
        <f t="shared" si="168"/>
        <v>2.3515204199999999</v>
      </c>
      <c r="R524" s="87">
        <f t="shared" si="169"/>
        <v>2.3515204199999999</v>
      </c>
      <c r="S524" s="87"/>
      <c r="T524" s="87"/>
    </row>
    <row r="525" spans="1:20" ht="20.25" customHeight="1" x14ac:dyDescent="0.25">
      <c r="A525" s="171" t="s">
        <v>900</v>
      </c>
      <c r="B525" s="84" t="s">
        <v>86</v>
      </c>
      <c r="C525" s="171" t="s">
        <v>2334</v>
      </c>
      <c r="D525" s="87">
        <v>39.633239999999994</v>
      </c>
      <c r="E525" s="87">
        <v>8.8089464269830415</v>
      </c>
      <c r="F525" s="87">
        <v>30.824293573016952</v>
      </c>
      <c r="G525" s="87">
        <f t="shared" si="167"/>
        <v>1.2E-2</v>
      </c>
      <c r="H525" s="87">
        <v>8.5344000000000001E-4</v>
      </c>
      <c r="I525" s="87">
        <v>2.35116E-4</v>
      </c>
      <c r="J525" s="87">
        <v>2.35116E-4</v>
      </c>
      <c r="K525" s="87">
        <v>3.0000000000000001E-3</v>
      </c>
      <c r="L525" s="87">
        <v>2.9893199999999996E-4</v>
      </c>
      <c r="M525" s="87">
        <v>3.0000000000000001E-3</v>
      </c>
      <c r="N525" s="87">
        <f t="shared" si="146"/>
        <v>3.1939199999999999E-4</v>
      </c>
      <c r="O525" s="87">
        <v>5.7648839999999996E-3</v>
      </c>
      <c r="P525" s="87"/>
      <c r="Q525" s="87">
        <f t="shared" si="168"/>
        <v>1.114656E-2</v>
      </c>
      <c r="R525" s="87">
        <f t="shared" si="169"/>
        <v>1.114656E-2</v>
      </c>
      <c r="S525" s="87"/>
      <c r="T525" s="87"/>
    </row>
    <row r="526" spans="1:20" ht="81.2" customHeight="1" x14ac:dyDescent="0.25">
      <c r="A526" s="171" t="s">
        <v>900</v>
      </c>
      <c r="B526" s="170" t="s">
        <v>677</v>
      </c>
      <c r="C526" s="171" t="s">
        <v>2335</v>
      </c>
      <c r="D526" s="87">
        <v>3.8655119999999998</v>
      </c>
      <c r="E526" s="87">
        <v>1.2000000000000455E-2</v>
      </c>
      <c r="F526" s="87">
        <v>3.8535119999999994</v>
      </c>
      <c r="G526" s="87">
        <f t="shared" si="167"/>
        <v>1.2E-2</v>
      </c>
      <c r="H526" s="87">
        <v>8.5344000000000001E-4</v>
      </c>
      <c r="I526" s="87">
        <v>2.35116E-4</v>
      </c>
      <c r="J526" s="87">
        <v>2.35116E-4</v>
      </c>
      <c r="K526" s="87">
        <v>3.0000000000000001E-3</v>
      </c>
      <c r="L526" s="87">
        <v>2.9893199999999996E-4</v>
      </c>
      <c r="M526" s="87">
        <v>3.0000000000000001E-3</v>
      </c>
      <c r="N526" s="87">
        <f t="shared" si="146"/>
        <v>3.1939199999999999E-4</v>
      </c>
      <c r="O526" s="87">
        <v>5.7648839999999996E-3</v>
      </c>
      <c r="P526" s="87"/>
      <c r="Q526" s="87">
        <f t="shared" si="168"/>
        <v>1.114656E-2</v>
      </c>
      <c r="R526" s="87">
        <f t="shared" si="169"/>
        <v>1.114656E-2</v>
      </c>
      <c r="S526" s="87"/>
      <c r="T526" s="166"/>
    </row>
    <row r="527" spans="1:20" ht="60.75" customHeight="1" x14ac:dyDescent="0.25">
      <c r="A527" s="171" t="s">
        <v>900</v>
      </c>
      <c r="B527" s="84" t="s">
        <v>678</v>
      </c>
      <c r="C527" s="171" t="s">
        <v>2336</v>
      </c>
      <c r="D527" s="87">
        <v>20.004083999999999</v>
      </c>
      <c r="E527" s="87">
        <v>4.6754640000017389E-3</v>
      </c>
      <c r="F527" s="87">
        <v>19.999408535999997</v>
      </c>
      <c r="G527" s="87">
        <f t="shared" si="167"/>
        <v>4.3440840000000005</v>
      </c>
      <c r="H527" s="87">
        <v>0</v>
      </c>
      <c r="I527" s="87">
        <v>0</v>
      </c>
      <c r="J527" s="87">
        <v>0</v>
      </c>
      <c r="K527" s="87">
        <v>1.0860209999999999</v>
      </c>
      <c r="L527" s="87">
        <v>0</v>
      </c>
      <c r="M527" s="87">
        <v>1.0860209999999999</v>
      </c>
      <c r="N527" s="87">
        <f t="shared" si="146"/>
        <v>0</v>
      </c>
      <c r="O527" s="87">
        <v>2.1720420000000003</v>
      </c>
      <c r="P527" s="87"/>
      <c r="Q527" s="87">
        <f t="shared" si="168"/>
        <v>4.3440840000000005</v>
      </c>
      <c r="R527" s="87">
        <f t="shared" si="169"/>
        <v>4.3440840000000005</v>
      </c>
      <c r="S527" s="87"/>
      <c r="T527" s="87"/>
    </row>
    <row r="528" spans="1:20" ht="60.75" customHeight="1" x14ac:dyDescent="0.25">
      <c r="A528" s="171" t="s">
        <v>900</v>
      </c>
      <c r="B528" s="170" t="s">
        <v>944</v>
      </c>
      <c r="C528" s="171" t="s">
        <v>2337</v>
      </c>
      <c r="D528" s="87">
        <v>0</v>
      </c>
      <c r="E528" s="87">
        <v>0</v>
      </c>
      <c r="F528" s="87">
        <v>0</v>
      </c>
      <c r="G528" s="87">
        <f t="shared" si="167"/>
        <v>0</v>
      </c>
      <c r="H528" s="87">
        <v>5.0853672260000007</v>
      </c>
      <c r="I528" s="87">
        <v>0</v>
      </c>
      <c r="J528" s="87">
        <v>0</v>
      </c>
      <c r="K528" s="87">
        <v>0</v>
      </c>
      <c r="L528" s="87">
        <v>4.6537236000000003E-2</v>
      </c>
      <c r="M528" s="87">
        <v>0</v>
      </c>
      <c r="N528" s="87">
        <f t="shared" si="146"/>
        <v>5.0388299900000009</v>
      </c>
      <c r="O528" s="87">
        <v>0</v>
      </c>
      <c r="P528" s="87"/>
      <c r="Q528" s="87">
        <f t="shared" si="168"/>
        <v>-5.0853672260000007</v>
      </c>
      <c r="R528" s="87">
        <f t="shared" si="169"/>
        <v>-5.0853672260000007</v>
      </c>
      <c r="S528" s="87"/>
      <c r="T528" s="166"/>
    </row>
    <row r="529" spans="1:20" x14ac:dyDescent="0.25">
      <c r="A529" s="210"/>
      <c r="B529" s="211" t="s">
        <v>33</v>
      </c>
      <c r="C529" s="210"/>
      <c r="D529" s="166">
        <f t="shared" ref="D529:R529" si="170">SUM(D530:D533)</f>
        <v>421.886976</v>
      </c>
      <c r="E529" s="166">
        <f t="shared" si="170"/>
        <v>22.583712836745804</v>
      </c>
      <c r="F529" s="166">
        <f t="shared" si="170"/>
        <v>399.3032631632542</v>
      </c>
      <c r="G529" s="166">
        <f t="shared" si="170"/>
        <v>12.696576</v>
      </c>
      <c r="H529" s="166">
        <f t="shared" si="170"/>
        <v>13.114595638000001</v>
      </c>
      <c r="I529" s="166">
        <f t="shared" si="170"/>
        <v>0.80909425200000007</v>
      </c>
      <c r="J529" s="166">
        <f t="shared" si="170"/>
        <v>1.4285342880000003</v>
      </c>
      <c r="K529" s="166">
        <f t="shared" si="170"/>
        <v>6.7307005800000006</v>
      </c>
      <c r="L529" s="166">
        <f t="shared" si="170"/>
        <v>11.217313634</v>
      </c>
      <c r="M529" s="166">
        <f t="shared" si="170"/>
        <v>5.1567811679999984</v>
      </c>
      <c r="N529" s="166">
        <f t="shared" si="170"/>
        <v>0.4687477160000002</v>
      </c>
      <c r="O529" s="166">
        <f t="shared" si="170"/>
        <v>0</v>
      </c>
      <c r="P529" s="166">
        <f t="shared" si="170"/>
        <v>0</v>
      </c>
      <c r="Q529" s="166">
        <f t="shared" si="170"/>
        <v>-0.41801963800000141</v>
      </c>
      <c r="R529" s="166">
        <f t="shared" si="170"/>
        <v>-0.41801963800000141</v>
      </c>
      <c r="S529" s="214">
        <f t="shared" ref="S529" si="171">SUM(S530:S533)</f>
        <v>0</v>
      </c>
      <c r="T529" s="87"/>
    </row>
    <row r="530" spans="1:20" ht="60.75" customHeight="1" x14ac:dyDescent="0.25">
      <c r="A530" s="171" t="s">
        <v>900</v>
      </c>
      <c r="B530" s="84" t="s">
        <v>679</v>
      </c>
      <c r="C530" s="171" t="s">
        <v>2338</v>
      </c>
      <c r="D530" s="87">
        <v>2.9129879999999995</v>
      </c>
      <c r="E530" s="87">
        <v>0</v>
      </c>
      <c r="F530" s="87">
        <v>2.9129879999999999</v>
      </c>
      <c r="G530" s="87">
        <f t="shared" ref="G530:G533" si="172">I530+K530+M530+O530</f>
        <v>2.1802919999999997</v>
      </c>
      <c r="H530" s="87">
        <v>2.2557851819999999</v>
      </c>
      <c r="I530" s="87">
        <v>4.2716436000000003E-2</v>
      </c>
      <c r="J530" s="87">
        <v>4.2716436000000003E-2</v>
      </c>
      <c r="K530" s="87">
        <v>0</v>
      </c>
      <c r="L530" s="87">
        <v>2.1550382459999997</v>
      </c>
      <c r="M530" s="87">
        <v>2.1375755639999996</v>
      </c>
      <c r="N530" s="87">
        <f t="shared" si="146"/>
        <v>5.8030500000000096E-2</v>
      </c>
      <c r="O530" s="87">
        <v>0</v>
      </c>
      <c r="P530" s="87"/>
      <c r="Q530" s="87">
        <f>G530-H530</f>
        <v>-7.5493182000000214E-2</v>
      </c>
      <c r="R530" s="87">
        <f>G530-H530</f>
        <v>-7.5493182000000214E-2</v>
      </c>
      <c r="S530" s="87"/>
      <c r="T530" s="87"/>
    </row>
    <row r="531" spans="1:20" ht="60.75" customHeight="1" x14ac:dyDescent="0.25">
      <c r="A531" s="171" t="s">
        <v>900</v>
      </c>
      <c r="B531" s="84" t="s">
        <v>87</v>
      </c>
      <c r="C531" s="171" t="s">
        <v>2339</v>
      </c>
      <c r="D531" s="87">
        <v>408.52644000000004</v>
      </c>
      <c r="E531" s="87">
        <v>22.583712836745804</v>
      </c>
      <c r="F531" s="87">
        <v>385.94272716325423</v>
      </c>
      <c r="G531" s="87">
        <f t="shared" si="172"/>
        <v>1.166388</v>
      </c>
      <c r="H531" s="87">
        <v>2.7606595039999999</v>
      </c>
      <c r="I531" s="87">
        <v>0.5831940000000001</v>
      </c>
      <c r="J531" s="87">
        <v>1.2026340360000001</v>
      </c>
      <c r="K531" s="87">
        <v>0.291597</v>
      </c>
      <c r="L531" s="87">
        <v>1.2117875639999998</v>
      </c>
      <c r="M531" s="87">
        <v>0.291597</v>
      </c>
      <c r="N531" s="87">
        <f t="shared" ref="N531:N594" si="173">H531-J531-L531</f>
        <v>0.3462379040000001</v>
      </c>
      <c r="O531" s="87">
        <v>0</v>
      </c>
      <c r="P531" s="87"/>
      <c r="Q531" s="87">
        <f>G531-H531</f>
        <v>-1.594271504</v>
      </c>
      <c r="R531" s="87">
        <f>G531-H531</f>
        <v>-1.594271504</v>
      </c>
      <c r="S531" s="87"/>
      <c r="T531" s="87"/>
    </row>
    <row r="532" spans="1:20" ht="60.75" customHeight="1" x14ac:dyDescent="0.25">
      <c r="A532" s="171" t="s">
        <v>900</v>
      </c>
      <c r="B532" s="84" t="s">
        <v>1752</v>
      </c>
      <c r="C532" s="171" t="s">
        <v>2340</v>
      </c>
      <c r="D532" s="87">
        <v>7.6654319999999991</v>
      </c>
      <c r="E532" s="87">
        <v>0</v>
      </c>
      <c r="F532" s="87">
        <v>7.6654319999999991</v>
      </c>
      <c r="G532" s="87">
        <f t="shared" si="172"/>
        <v>6.56778</v>
      </c>
      <c r="H532" s="87">
        <v>6.3962953720000009</v>
      </c>
      <c r="I532" s="87">
        <v>0.12867642000000001</v>
      </c>
      <c r="J532" s="87">
        <v>0.12867642000000001</v>
      </c>
      <c r="K532" s="87">
        <v>6.4391035800000003</v>
      </c>
      <c r="L532" s="87">
        <v>6.2676189520000012</v>
      </c>
      <c r="M532" s="87">
        <v>0</v>
      </c>
      <c r="N532" s="87">
        <f t="shared" si="173"/>
        <v>0</v>
      </c>
      <c r="O532" s="87">
        <v>0</v>
      </c>
      <c r="P532" s="87"/>
      <c r="Q532" s="87">
        <f>G532-H532</f>
        <v>0.17148462799999908</v>
      </c>
      <c r="R532" s="87">
        <f>G532-H532</f>
        <v>0.17148462799999908</v>
      </c>
      <c r="S532" s="87"/>
      <c r="T532" s="87"/>
    </row>
    <row r="533" spans="1:20" ht="60.75" customHeight="1" x14ac:dyDescent="0.25">
      <c r="A533" s="171" t="s">
        <v>900</v>
      </c>
      <c r="B533" s="84" t="s">
        <v>1753</v>
      </c>
      <c r="C533" s="171" t="s">
        <v>2341</v>
      </c>
      <c r="D533" s="87">
        <v>2.7821159999999998</v>
      </c>
      <c r="E533" s="87">
        <v>0</v>
      </c>
      <c r="F533" s="87">
        <v>2.7821159999999998</v>
      </c>
      <c r="G533" s="87">
        <f t="shared" si="172"/>
        <v>2.7821159999999994</v>
      </c>
      <c r="H533" s="87">
        <v>1.7018555799999997</v>
      </c>
      <c r="I533" s="87">
        <v>5.4507395999999993E-2</v>
      </c>
      <c r="J533" s="87">
        <v>5.4507395999999993E-2</v>
      </c>
      <c r="K533" s="87">
        <v>0</v>
      </c>
      <c r="L533" s="87">
        <v>1.5828688719999997</v>
      </c>
      <c r="M533" s="87">
        <v>2.7276086039999994</v>
      </c>
      <c r="N533" s="87">
        <f t="shared" si="173"/>
        <v>6.4479312000000011E-2</v>
      </c>
      <c r="O533" s="87">
        <v>0</v>
      </c>
      <c r="P533" s="87"/>
      <c r="Q533" s="87">
        <f>G533-H533</f>
        <v>1.0802604199999997</v>
      </c>
      <c r="R533" s="87">
        <f>G533-H533</f>
        <v>1.0802604199999997</v>
      </c>
      <c r="S533" s="87"/>
      <c r="T533" s="87"/>
    </row>
    <row r="534" spans="1:20" x14ac:dyDescent="0.25">
      <c r="A534" s="210"/>
      <c r="B534" s="213" t="s">
        <v>34</v>
      </c>
      <c r="C534" s="210"/>
      <c r="D534" s="166">
        <f t="shared" ref="D534:R534" si="174">SUM(D535:D538)</f>
        <v>21.263639999999999</v>
      </c>
      <c r="E534" s="166">
        <f t="shared" si="174"/>
        <v>0.46877672664406767</v>
      </c>
      <c r="F534" s="166">
        <f t="shared" si="174"/>
        <v>20.794863273355929</v>
      </c>
      <c r="G534" s="166">
        <f t="shared" si="174"/>
        <v>16.069551999999995</v>
      </c>
      <c r="H534" s="166">
        <f t="shared" si="174"/>
        <v>4.2625770279999999</v>
      </c>
      <c r="I534" s="166">
        <f t="shared" si="174"/>
        <v>0.31483585200000003</v>
      </c>
      <c r="J534" s="166">
        <f t="shared" si="174"/>
        <v>0.31483585200000003</v>
      </c>
      <c r="K534" s="166">
        <f t="shared" si="174"/>
        <v>4.5876108159999953</v>
      </c>
      <c r="L534" s="166">
        <f t="shared" si="174"/>
        <v>0.98482318800000002</v>
      </c>
      <c r="M534" s="166">
        <f t="shared" si="174"/>
        <v>2.5091969999999995</v>
      </c>
      <c r="N534" s="166">
        <f t="shared" si="174"/>
        <v>2.9629179880000001</v>
      </c>
      <c r="O534" s="166">
        <f t="shared" si="174"/>
        <v>8.6579083319999981</v>
      </c>
      <c r="P534" s="166">
        <f t="shared" si="174"/>
        <v>0</v>
      </c>
      <c r="Q534" s="166">
        <f t="shared" si="174"/>
        <v>11.806974971999994</v>
      </c>
      <c r="R534" s="166">
        <f t="shared" si="174"/>
        <v>11.806974971999994</v>
      </c>
      <c r="S534" s="214">
        <f t="shared" ref="S534" si="175">SUM(S535:S538)</f>
        <v>0</v>
      </c>
      <c r="T534" s="166"/>
    </row>
    <row r="535" spans="1:20" ht="31.5" x14ac:dyDescent="0.25">
      <c r="A535" s="171" t="s">
        <v>900</v>
      </c>
      <c r="B535" s="84" t="s">
        <v>680</v>
      </c>
      <c r="C535" s="171" t="s">
        <v>2342</v>
      </c>
      <c r="D535" s="87">
        <v>2.3877359999999999</v>
      </c>
      <c r="E535" s="87">
        <v>0</v>
      </c>
      <c r="F535" s="87">
        <v>2.3877359999999999</v>
      </c>
      <c r="G535" s="87">
        <f t="shared" ref="G535:G538" si="176">I535+K535+M535+O535</f>
        <v>2.1199479999999959</v>
      </c>
      <c r="H535" s="87">
        <v>0.48456853400000005</v>
      </c>
      <c r="I535" s="87">
        <v>4.1534184000000002E-2</v>
      </c>
      <c r="J535" s="87">
        <v>4.1534184000000002E-2</v>
      </c>
      <c r="K535" s="87">
        <v>2.0784138159999959</v>
      </c>
      <c r="L535" s="87">
        <v>0.44303435000000002</v>
      </c>
      <c r="M535" s="87">
        <v>0</v>
      </c>
      <c r="N535" s="87">
        <f t="shared" si="173"/>
        <v>0</v>
      </c>
      <c r="O535" s="87">
        <v>0</v>
      </c>
      <c r="P535" s="87"/>
      <c r="Q535" s="87">
        <f>G535-H535</f>
        <v>1.6353794659999958</v>
      </c>
      <c r="R535" s="87">
        <f>G535-H535</f>
        <v>1.6353794659999958</v>
      </c>
      <c r="S535" s="87"/>
      <c r="T535" s="87"/>
    </row>
    <row r="536" spans="1:20" ht="31.5" x14ac:dyDescent="0.25">
      <c r="A536" s="171" t="s">
        <v>900</v>
      </c>
      <c r="B536" s="84" t="s">
        <v>88</v>
      </c>
      <c r="C536" s="171" t="s">
        <v>2343</v>
      </c>
      <c r="D536" s="87">
        <v>8.1227999999999998</v>
      </c>
      <c r="E536" s="87">
        <v>0.46877672664406767</v>
      </c>
      <c r="F536" s="87">
        <v>7.6540232733559321</v>
      </c>
      <c r="G536" s="87">
        <f t="shared" si="176"/>
        <v>3.9128159999999994</v>
      </c>
      <c r="H536" s="87">
        <v>0.27828330000000001</v>
      </c>
      <c r="I536" s="87">
        <v>7.666017600000001E-2</v>
      </c>
      <c r="J536" s="87">
        <v>7.666017600000001E-2</v>
      </c>
      <c r="K536" s="87">
        <v>0</v>
      </c>
      <c r="L536" s="87">
        <v>9.7479888000000001E-2</v>
      </c>
      <c r="M536" s="87">
        <v>0</v>
      </c>
      <c r="N536" s="87">
        <f t="shared" si="173"/>
        <v>0.10414323599999999</v>
      </c>
      <c r="O536" s="87">
        <v>3.8361558239999995</v>
      </c>
      <c r="P536" s="87"/>
      <c r="Q536" s="87">
        <f>G536-H536</f>
        <v>3.6345326999999994</v>
      </c>
      <c r="R536" s="87">
        <f>G536-H536</f>
        <v>3.6345326999999994</v>
      </c>
      <c r="S536" s="87"/>
      <c r="T536" s="87"/>
    </row>
    <row r="537" spans="1:20" ht="47.25" x14ac:dyDescent="0.25">
      <c r="A537" s="171" t="s">
        <v>900</v>
      </c>
      <c r="B537" s="84" t="s">
        <v>445</v>
      </c>
      <c r="C537" s="171" t="s">
        <v>2344</v>
      </c>
      <c r="D537" s="87">
        <v>10.753103999999999</v>
      </c>
      <c r="E537" s="87">
        <v>0</v>
      </c>
      <c r="F537" s="87">
        <v>10.753103999999999</v>
      </c>
      <c r="G537" s="87">
        <f t="shared" si="176"/>
        <v>10.036787999999998</v>
      </c>
      <c r="H537" s="87">
        <v>0.71382626399999982</v>
      </c>
      <c r="I537" s="87">
        <v>0.196641492</v>
      </c>
      <c r="J537" s="87">
        <v>0.196641492</v>
      </c>
      <c r="K537" s="87">
        <v>2.5091969999999995</v>
      </c>
      <c r="L537" s="87">
        <v>0.25004627999999995</v>
      </c>
      <c r="M537" s="87">
        <v>2.5091969999999995</v>
      </c>
      <c r="N537" s="87">
        <f t="shared" si="173"/>
        <v>0.26713849199999984</v>
      </c>
      <c r="O537" s="87">
        <v>4.8217525079999994</v>
      </c>
      <c r="P537" s="87"/>
      <c r="Q537" s="87">
        <f>G537-H537</f>
        <v>9.3229617359999981</v>
      </c>
      <c r="R537" s="87">
        <f>G537-H537</f>
        <v>9.3229617359999981</v>
      </c>
      <c r="S537" s="87"/>
      <c r="T537" s="87"/>
    </row>
    <row r="538" spans="1:20" ht="60.75" customHeight="1" x14ac:dyDescent="0.25">
      <c r="A538" s="171" t="s">
        <v>900</v>
      </c>
      <c r="B538" s="84" t="s">
        <v>681</v>
      </c>
      <c r="C538" s="171" t="s">
        <v>2345</v>
      </c>
      <c r="D538" s="87">
        <v>0</v>
      </c>
      <c r="E538" s="87">
        <v>0</v>
      </c>
      <c r="F538" s="87">
        <v>0</v>
      </c>
      <c r="G538" s="87">
        <f t="shared" si="176"/>
        <v>0</v>
      </c>
      <c r="H538" s="87">
        <v>2.7858989300000001</v>
      </c>
      <c r="I538" s="87">
        <v>0</v>
      </c>
      <c r="J538" s="87">
        <v>0</v>
      </c>
      <c r="K538" s="87">
        <v>0</v>
      </c>
      <c r="L538" s="87">
        <v>0.19426267000000003</v>
      </c>
      <c r="M538" s="87">
        <v>0</v>
      </c>
      <c r="N538" s="87">
        <f t="shared" si="173"/>
        <v>2.59163626</v>
      </c>
      <c r="O538" s="87">
        <v>0</v>
      </c>
      <c r="P538" s="87"/>
      <c r="Q538" s="87">
        <f>G538-H538</f>
        <v>-2.7858989300000001</v>
      </c>
      <c r="R538" s="87">
        <f>G538-H538</f>
        <v>-2.7858989300000001</v>
      </c>
      <c r="S538" s="87"/>
      <c r="T538" s="87"/>
    </row>
    <row r="539" spans="1:20" x14ac:dyDescent="0.25">
      <c r="A539" s="210"/>
      <c r="B539" s="211" t="s">
        <v>35</v>
      </c>
      <c r="C539" s="210"/>
      <c r="D539" s="166">
        <f t="shared" ref="D539:R539" si="177">SUM(D540:D543)</f>
        <v>37.825643999999997</v>
      </c>
      <c r="E539" s="166">
        <f t="shared" si="177"/>
        <v>3.2790182400000027</v>
      </c>
      <c r="F539" s="166">
        <f t="shared" si="177"/>
        <v>34.546625759999998</v>
      </c>
      <c r="G539" s="166">
        <f t="shared" si="177"/>
        <v>8.0998967999999998</v>
      </c>
      <c r="H539" s="166">
        <f t="shared" si="177"/>
        <v>7.4621456960000003</v>
      </c>
      <c r="I539" s="166">
        <f t="shared" si="177"/>
        <v>4.3805375039999994</v>
      </c>
      <c r="J539" s="166">
        <f t="shared" si="177"/>
        <v>1.048833474</v>
      </c>
      <c r="K539" s="166">
        <f t="shared" si="177"/>
        <v>0.95939099999999988</v>
      </c>
      <c r="L539" s="166">
        <f t="shared" si="177"/>
        <v>2.1866789740000003</v>
      </c>
      <c r="M539" s="166">
        <f t="shared" si="177"/>
        <v>0.95939099999999988</v>
      </c>
      <c r="N539" s="166">
        <f t="shared" si="177"/>
        <v>4.2266332480000006</v>
      </c>
      <c r="O539" s="166">
        <f t="shared" si="177"/>
        <v>1.8005772959999997</v>
      </c>
      <c r="P539" s="166">
        <f t="shared" si="177"/>
        <v>0</v>
      </c>
      <c r="Q539" s="166">
        <f t="shared" si="177"/>
        <v>0.63775110399999857</v>
      </c>
      <c r="R539" s="166">
        <f t="shared" si="177"/>
        <v>0.63775110399999857</v>
      </c>
      <c r="S539" s="214">
        <f t="shared" ref="S539" si="178">SUM(S540:S543)</f>
        <v>0</v>
      </c>
      <c r="T539" s="87"/>
    </row>
    <row r="540" spans="1:20" ht="81.2" customHeight="1" x14ac:dyDescent="0.25">
      <c r="A540" s="171" t="s">
        <v>900</v>
      </c>
      <c r="B540" s="84" t="s">
        <v>682</v>
      </c>
      <c r="C540" s="171" t="s">
        <v>2346</v>
      </c>
      <c r="D540" s="87">
        <v>2.6416439999999999</v>
      </c>
      <c r="E540" s="87">
        <v>0</v>
      </c>
      <c r="F540" s="87">
        <v>2.6416439999999999</v>
      </c>
      <c r="G540" s="87">
        <f t="shared" ref="G540:G543" si="179">I540+K540+M540+O540</f>
        <v>1.9933152000000001</v>
      </c>
      <c r="H540" s="87">
        <v>2.1315779740000003</v>
      </c>
      <c r="I540" s="87">
        <v>1.9933152000000001</v>
      </c>
      <c r="J540" s="87">
        <v>4.0504163999999995E-2</v>
      </c>
      <c r="K540" s="87">
        <v>0</v>
      </c>
      <c r="L540" s="87">
        <v>2.0910738100000001</v>
      </c>
      <c r="M540" s="87">
        <v>0</v>
      </c>
      <c r="N540" s="87">
        <f t="shared" si="173"/>
        <v>0</v>
      </c>
      <c r="O540" s="87">
        <v>0</v>
      </c>
      <c r="P540" s="87"/>
      <c r="Q540" s="87">
        <f>G540-H540</f>
        <v>-0.1382627740000002</v>
      </c>
      <c r="R540" s="87">
        <f>G540-H540</f>
        <v>-0.1382627740000002</v>
      </c>
      <c r="S540" s="87"/>
      <c r="T540" s="87"/>
    </row>
    <row r="541" spans="1:20" ht="40.5" customHeight="1" x14ac:dyDescent="0.25">
      <c r="A541" s="171" t="s">
        <v>900</v>
      </c>
      <c r="B541" s="84" t="s">
        <v>683</v>
      </c>
      <c r="C541" s="171" t="s">
        <v>2347</v>
      </c>
      <c r="D541" s="87">
        <v>3.3824639999999997</v>
      </c>
      <c r="E541" s="87">
        <v>0</v>
      </c>
      <c r="F541" s="87">
        <v>3.3824639999999997</v>
      </c>
      <c r="G541" s="87">
        <f t="shared" si="179"/>
        <v>2.2690175999999997</v>
      </c>
      <c r="H541" s="87">
        <v>0.8901246060000001</v>
      </c>
      <c r="I541" s="87">
        <v>2.2690175999999997</v>
      </c>
      <c r="J541" s="87">
        <v>0.89012460599999998</v>
      </c>
      <c r="K541" s="87">
        <v>0</v>
      </c>
      <c r="L541" s="87">
        <v>0</v>
      </c>
      <c r="M541" s="87">
        <v>0</v>
      </c>
      <c r="N541" s="87">
        <f t="shared" si="173"/>
        <v>1.1102230246251565E-16</v>
      </c>
      <c r="O541" s="87">
        <v>0</v>
      </c>
      <c r="P541" s="87"/>
      <c r="Q541" s="87">
        <f>G541-H541</f>
        <v>1.3788929939999996</v>
      </c>
      <c r="R541" s="87">
        <f>G541-H541</f>
        <v>1.3788929939999996</v>
      </c>
      <c r="S541" s="87"/>
      <c r="T541" s="87"/>
    </row>
    <row r="542" spans="1:20" ht="60.75" customHeight="1" x14ac:dyDescent="0.25">
      <c r="A542" s="171" t="s">
        <v>900</v>
      </c>
      <c r="B542" s="84" t="s">
        <v>684</v>
      </c>
      <c r="C542" s="171" t="s">
        <v>2348</v>
      </c>
      <c r="D542" s="87">
        <v>4.9800000000000004</v>
      </c>
      <c r="E542" s="87">
        <v>0</v>
      </c>
      <c r="F542" s="87">
        <v>4.9800000000000004</v>
      </c>
      <c r="G542" s="87">
        <f t="shared" si="179"/>
        <v>3.3701159999999994</v>
      </c>
      <c r="H542" s="87">
        <v>4.4071977880000004</v>
      </c>
      <c r="I542" s="87">
        <v>0.10904646</v>
      </c>
      <c r="J542" s="87">
        <v>0.10904646</v>
      </c>
      <c r="K542" s="87">
        <v>0.84252899999999986</v>
      </c>
      <c r="L542" s="87">
        <v>8.3959631999999992E-2</v>
      </c>
      <c r="M542" s="87">
        <v>0.84252899999999986</v>
      </c>
      <c r="N542" s="87">
        <f t="shared" si="173"/>
        <v>4.2141916960000003</v>
      </c>
      <c r="O542" s="87">
        <v>1.5760115399999997</v>
      </c>
      <c r="P542" s="87"/>
      <c r="Q542" s="87">
        <f>G542-H542</f>
        <v>-1.0370817880000009</v>
      </c>
      <c r="R542" s="87">
        <f>G542-H542</f>
        <v>-1.0370817880000009</v>
      </c>
      <c r="S542" s="87"/>
      <c r="T542" s="87"/>
    </row>
    <row r="543" spans="1:20" ht="101.25" customHeight="1" x14ac:dyDescent="0.25">
      <c r="A543" s="171" t="s">
        <v>900</v>
      </c>
      <c r="B543" s="84" t="s">
        <v>446</v>
      </c>
      <c r="C543" s="171" t="s">
        <v>2349</v>
      </c>
      <c r="D543" s="87">
        <v>26.821535999999998</v>
      </c>
      <c r="E543" s="87">
        <v>3.2790182400000027</v>
      </c>
      <c r="F543" s="87">
        <v>23.542517759999996</v>
      </c>
      <c r="G543" s="87">
        <f t="shared" si="179"/>
        <v>0.46744800000000009</v>
      </c>
      <c r="H543" s="87">
        <v>3.3245327999999998E-2</v>
      </c>
      <c r="I543" s="87">
        <v>9.1582440000000011E-3</v>
      </c>
      <c r="J543" s="87">
        <v>9.1582440000000011E-3</v>
      </c>
      <c r="K543" s="87">
        <v>0.11686199999999999</v>
      </c>
      <c r="L543" s="87">
        <v>1.1645531999999998E-2</v>
      </c>
      <c r="M543" s="87">
        <v>0.11686199999999999</v>
      </c>
      <c r="N543" s="87">
        <f t="shared" si="173"/>
        <v>1.2441551999999996E-2</v>
      </c>
      <c r="O543" s="87">
        <v>0.22456575600000006</v>
      </c>
      <c r="P543" s="87"/>
      <c r="Q543" s="87">
        <f>G543-H543</f>
        <v>0.43420267200000007</v>
      </c>
      <c r="R543" s="87">
        <f>G543-H543</f>
        <v>0.43420267200000007</v>
      </c>
      <c r="S543" s="87"/>
      <c r="T543" s="87"/>
    </row>
    <row r="544" spans="1:20" x14ac:dyDescent="0.25">
      <c r="A544" s="210"/>
      <c r="B544" s="211" t="s">
        <v>685</v>
      </c>
      <c r="C544" s="210"/>
      <c r="D544" s="166">
        <f t="shared" ref="D544:R544" si="180">SUM(D545:D546)</f>
        <v>5.1989039999999997</v>
      </c>
      <c r="E544" s="166">
        <f t="shared" si="180"/>
        <v>0</v>
      </c>
      <c r="F544" s="166">
        <f t="shared" si="180"/>
        <v>5.1989040000000006</v>
      </c>
      <c r="G544" s="166">
        <f t="shared" si="180"/>
        <v>4.2282239999999991</v>
      </c>
      <c r="H544" s="166">
        <f t="shared" si="180"/>
        <v>0.99919752999999978</v>
      </c>
      <c r="I544" s="166">
        <f t="shared" si="180"/>
        <v>0.100891154</v>
      </c>
      <c r="J544" s="166">
        <f t="shared" si="180"/>
        <v>0.100891154</v>
      </c>
      <c r="K544" s="166">
        <f t="shared" si="180"/>
        <v>1.0570559999999998</v>
      </c>
      <c r="L544" s="166">
        <f t="shared" si="180"/>
        <v>0.10533765599999999</v>
      </c>
      <c r="M544" s="166">
        <f t="shared" si="180"/>
        <v>1.0570559999999998</v>
      </c>
      <c r="N544" s="166">
        <f t="shared" si="180"/>
        <v>0.79296871999999996</v>
      </c>
      <c r="O544" s="166">
        <f t="shared" si="180"/>
        <v>2.0132208459999998</v>
      </c>
      <c r="P544" s="166">
        <f t="shared" si="180"/>
        <v>0</v>
      </c>
      <c r="Q544" s="166">
        <f t="shared" si="180"/>
        <v>3.2290264699999995</v>
      </c>
      <c r="R544" s="166">
        <f t="shared" si="180"/>
        <v>3.2290264699999995</v>
      </c>
      <c r="S544" s="214">
        <f t="shared" ref="S544" si="181">SUM(S545:S546)</f>
        <v>0</v>
      </c>
      <c r="T544" s="87"/>
    </row>
    <row r="545" spans="1:20" ht="20.25" customHeight="1" x14ac:dyDescent="0.25">
      <c r="A545" s="171" t="s">
        <v>900</v>
      </c>
      <c r="B545" s="84" t="s">
        <v>686</v>
      </c>
      <c r="C545" s="171" t="s">
        <v>2350</v>
      </c>
      <c r="D545" s="87">
        <v>2.3467439999999997</v>
      </c>
      <c r="E545" s="87">
        <v>0</v>
      </c>
      <c r="F545" s="87">
        <v>2.3467439999999997</v>
      </c>
      <c r="G545" s="87">
        <f t="shared" ref="G545:G546" si="182">I545+K545+M545+O545</f>
        <v>2.0849039999999994</v>
      </c>
      <c r="H545" s="87">
        <v>0.16633191799999997</v>
      </c>
      <c r="I545" s="87">
        <v>5.8899062000000002E-2</v>
      </c>
      <c r="J545" s="87">
        <v>5.8899062000000002E-2</v>
      </c>
      <c r="K545" s="87">
        <v>0.52122599999999986</v>
      </c>
      <c r="L545" s="87">
        <v>5.1941159999999986E-2</v>
      </c>
      <c r="M545" s="87">
        <v>0.52122599999999986</v>
      </c>
      <c r="N545" s="87">
        <f t="shared" si="173"/>
        <v>5.5491695999999979E-2</v>
      </c>
      <c r="O545" s="87">
        <v>0.98355293799999977</v>
      </c>
      <c r="P545" s="87"/>
      <c r="Q545" s="87">
        <f>G545-H545</f>
        <v>1.9185720819999994</v>
      </c>
      <c r="R545" s="87">
        <f>G545-H545</f>
        <v>1.9185720819999994</v>
      </c>
      <c r="S545" s="87"/>
      <c r="T545" s="87"/>
    </row>
    <row r="546" spans="1:20" ht="40.5" customHeight="1" x14ac:dyDescent="0.25">
      <c r="A546" s="171" t="s">
        <v>900</v>
      </c>
      <c r="B546" s="84" t="s">
        <v>687</v>
      </c>
      <c r="C546" s="171" t="s">
        <v>2351</v>
      </c>
      <c r="D546" s="87">
        <v>2.85216</v>
      </c>
      <c r="E546" s="87">
        <v>0</v>
      </c>
      <c r="F546" s="87">
        <v>2.8521600000000009</v>
      </c>
      <c r="G546" s="87">
        <f t="shared" si="182"/>
        <v>2.1433200000000001</v>
      </c>
      <c r="H546" s="87">
        <v>0.83286561199999987</v>
      </c>
      <c r="I546" s="87">
        <v>4.1992091999999995E-2</v>
      </c>
      <c r="J546" s="87">
        <v>4.1992091999999995E-2</v>
      </c>
      <c r="K546" s="87">
        <v>0.53583000000000003</v>
      </c>
      <c r="L546" s="87">
        <v>5.3396496000000002E-2</v>
      </c>
      <c r="M546" s="87">
        <v>0.53583000000000003</v>
      </c>
      <c r="N546" s="87">
        <f t="shared" si="173"/>
        <v>0.73747702399999993</v>
      </c>
      <c r="O546" s="87">
        <v>1.029667908</v>
      </c>
      <c r="P546" s="87"/>
      <c r="Q546" s="87">
        <f>G546-H546</f>
        <v>1.3104543880000001</v>
      </c>
      <c r="R546" s="87">
        <f>G546-H546</f>
        <v>1.3104543880000001</v>
      </c>
      <c r="S546" s="87"/>
      <c r="T546" s="87"/>
    </row>
    <row r="547" spans="1:20" x14ac:dyDescent="0.25">
      <c r="A547" s="210"/>
      <c r="B547" s="211" t="s">
        <v>945</v>
      </c>
      <c r="C547" s="210"/>
      <c r="D547" s="166">
        <f t="shared" ref="D547:R547" si="183">SUM(D548:D548)</f>
        <v>0</v>
      </c>
      <c r="E547" s="166">
        <f t="shared" si="183"/>
        <v>0</v>
      </c>
      <c r="F547" s="166">
        <f t="shared" si="183"/>
        <v>0</v>
      </c>
      <c r="G547" s="166">
        <f t="shared" si="183"/>
        <v>0</v>
      </c>
      <c r="H547" s="166">
        <f t="shared" si="183"/>
        <v>8.6188910000000007E-2</v>
      </c>
      <c r="I547" s="166">
        <f t="shared" si="183"/>
        <v>0</v>
      </c>
      <c r="J547" s="166">
        <f t="shared" si="183"/>
        <v>0</v>
      </c>
      <c r="K547" s="166">
        <f t="shared" si="183"/>
        <v>0</v>
      </c>
      <c r="L547" s="166">
        <f t="shared" si="183"/>
        <v>8.6188910000000007E-2</v>
      </c>
      <c r="M547" s="166">
        <f t="shared" si="183"/>
        <v>0</v>
      </c>
      <c r="N547" s="166">
        <f t="shared" si="183"/>
        <v>0</v>
      </c>
      <c r="O547" s="166">
        <f t="shared" si="183"/>
        <v>0</v>
      </c>
      <c r="P547" s="166">
        <f t="shared" si="183"/>
        <v>0</v>
      </c>
      <c r="Q547" s="166">
        <f t="shared" si="183"/>
        <v>-8.6188910000000007E-2</v>
      </c>
      <c r="R547" s="166">
        <f t="shared" si="183"/>
        <v>-8.6188910000000007E-2</v>
      </c>
      <c r="S547" s="214">
        <f t="shared" ref="S547" si="184">SUM(S548:S548)</f>
        <v>0</v>
      </c>
      <c r="T547" s="87"/>
    </row>
    <row r="548" spans="1:20" ht="81.2" customHeight="1" x14ac:dyDescent="0.25">
      <c r="A548" s="171" t="s">
        <v>900</v>
      </c>
      <c r="B548" s="84" t="s">
        <v>946</v>
      </c>
      <c r="C548" s="171" t="s">
        <v>2352</v>
      </c>
      <c r="D548" s="87">
        <v>0</v>
      </c>
      <c r="E548" s="87">
        <v>0</v>
      </c>
      <c r="F548" s="87">
        <v>0</v>
      </c>
      <c r="G548" s="87">
        <f>I548+K548+M548+O548</f>
        <v>0</v>
      </c>
      <c r="H548" s="87">
        <v>8.6188910000000007E-2</v>
      </c>
      <c r="I548" s="87">
        <v>0</v>
      </c>
      <c r="J548" s="87">
        <v>0</v>
      </c>
      <c r="K548" s="87">
        <v>0</v>
      </c>
      <c r="L548" s="87">
        <v>8.6188910000000007E-2</v>
      </c>
      <c r="M548" s="87">
        <v>0</v>
      </c>
      <c r="N548" s="87">
        <f t="shared" si="173"/>
        <v>0</v>
      </c>
      <c r="O548" s="87">
        <v>0</v>
      </c>
      <c r="P548" s="87"/>
      <c r="Q548" s="87">
        <f>G548-H548</f>
        <v>-8.6188910000000007E-2</v>
      </c>
      <c r="R548" s="87">
        <f>G548-H548</f>
        <v>-8.6188910000000007E-2</v>
      </c>
      <c r="S548" s="87"/>
      <c r="T548" s="87"/>
    </row>
    <row r="549" spans="1:20" x14ac:dyDescent="0.25">
      <c r="A549" s="210"/>
      <c r="B549" s="211" t="s">
        <v>36</v>
      </c>
      <c r="C549" s="210"/>
      <c r="D549" s="166">
        <f t="shared" ref="D549:R549" si="185">SUM(D550:D552)</f>
        <v>17.271023999999997</v>
      </c>
      <c r="E549" s="166">
        <f t="shared" si="185"/>
        <v>0</v>
      </c>
      <c r="F549" s="166">
        <f t="shared" si="185"/>
        <v>17.271024000000001</v>
      </c>
      <c r="G549" s="166">
        <f t="shared" si="185"/>
        <v>11.817959999999999</v>
      </c>
      <c r="H549" s="166">
        <f t="shared" si="185"/>
        <v>8.8030386979999999</v>
      </c>
      <c r="I549" s="166">
        <f t="shared" si="185"/>
        <v>0.23153833199999999</v>
      </c>
      <c r="J549" s="166">
        <f t="shared" si="185"/>
        <v>0.23153833199999999</v>
      </c>
      <c r="K549" s="166">
        <f t="shared" si="185"/>
        <v>2.9544899999999998</v>
      </c>
      <c r="L549" s="166">
        <f t="shared" si="185"/>
        <v>6.9676165760000002</v>
      </c>
      <c r="M549" s="166">
        <f t="shared" si="185"/>
        <v>2.9544899999999998</v>
      </c>
      <c r="N549" s="166">
        <f t="shared" si="185"/>
        <v>1.6038837899999998</v>
      </c>
      <c r="O549" s="166">
        <f t="shared" si="185"/>
        <v>5.6774416680000002</v>
      </c>
      <c r="P549" s="166">
        <f t="shared" si="185"/>
        <v>0</v>
      </c>
      <c r="Q549" s="166">
        <f t="shared" si="185"/>
        <v>3.0149213020000003</v>
      </c>
      <c r="R549" s="166">
        <f t="shared" si="185"/>
        <v>3.0149213020000003</v>
      </c>
      <c r="S549" s="214">
        <f t="shared" ref="S549" si="186">SUM(S550:S552)</f>
        <v>0</v>
      </c>
      <c r="T549" s="87"/>
    </row>
    <row r="550" spans="1:20" ht="60.75" customHeight="1" x14ac:dyDescent="0.25">
      <c r="A550" s="171" t="s">
        <v>900</v>
      </c>
      <c r="B550" s="84" t="s">
        <v>688</v>
      </c>
      <c r="C550" s="171" t="s">
        <v>2353</v>
      </c>
      <c r="D550" s="87">
        <v>9.7997399999999981</v>
      </c>
      <c r="E550" s="87">
        <v>0</v>
      </c>
      <c r="F550" s="87">
        <v>9.7997400000000017</v>
      </c>
      <c r="G550" s="87">
        <f t="shared" ref="G550:G552" si="187">I550+K550+M550+O550</f>
        <v>6.7771680000000005</v>
      </c>
      <c r="H550" s="87">
        <v>1.0479659339999998</v>
      </c>
      <c r="I550" s="87">
        <v>0.13277876399999999</v>
      </c>
      <c r="J550" s="87">
        <v>0.13277876399999999</v>
      </c>
      <c r="K550" s="87">
        <v>1.6942920000000001</v>
      </c>
      <c r="L550" s="87">
        <v>0.73480650599999986</v>
      </c>
      <c r="M550" s="87">
        <v>1.6942920000000001</v>
      </c>
      <c r="N550" s="87">
        <f t="shared" si="173"/>
        <v>0.18038066399999997</v>
      </c>
      <c r="O550" s="87">
        <v>3.2558052360000005</v>
      </c>
      <c r="P550" s="87"/>
      <c r="Q550" s="87">
        <f>G550-H550</f>
        <v>5.7292020660000009</v>
      </c>
      <c r="R550" s="87">
        <f>G550-H550</f>
        <v>5.7292020660000009</v>
      </c>
      <c r="S550" s="87"/>
      <c r="T550" s="87"/>
    </row>
    <row r="551" spans="1:20" ht="101.25" customHeight="1" x14ac:dyDescent="0.25">
      <c r="A551" s="171" t="s">
        <v>900</v>
      </c>
      <c r="B551" s="84" t="s">
        <v>689</v>
      </c>
      <c r="C551" s="171" t="s">
        <v>2354</v>
      </c>
      <c r="D551" s="87">
        <v>7.4712839999999998</v>
      </c>
      <c r="E551" s="87">
        <v>0</v>
      </c>
      <c r="F551" s="87">
        <v>7.4712839999999998</v>
      </c>
      <c r="G551" s="87">
        <f t="shared" si="187"/>
        <v>5.0407919999999997</v>
      </c>
      <c r="H551" s="87">
        <v>6.3315696380000004</v>
      </c>
      <c r="I551" s="87">
        <v>9.8759567999999992E-2</v>
      </c>
      <c r="J551" s="87">
        <v>9.8759567999999992E-2</v>
      </c>
      <c r="K551" s="87">
        <v>1.2601979999999999</v>
      </c>
      <c r="L551" s="87">
        <v>6.2328100700000002</v>
      </c>
      <c r="M551" s="87">
        <v>1.2601979999999999</v>
      </c>
      <c r="N551" s="87">
        <f t="shared" si="173"/>
        <v>0</v>
      </c>
      <c r="O551" s="87">
        <v>2.4216364319999997</v>
      </c>
      <c r="P551" s="87"/>
      <c r="Q551" s="87">
        <f>G551-H551</f>
        <v>-1.2907776380000007</v>
      </c>
      <c r="R551" s="87">
        <f>G551-H551</f>
        <v>-1.2907776380000007</v>
      </c>
      <c r="S551" s="87"/>
      <c r="T551" s="87"/>
    </row>
    <row r="552" spans="1:20" ht="31.5" x14ac:dyDescent="0.25">
      <c r="A552" s="171" t="s">
        <v>900</v>
      </c>
      <c r="B552" s="170" t="s">
        <v>500</v>
      </c>
      <c r="C552" s="171" t="s">
        <v>2355</v>
      </c>
      <c r="D552" s="87">
        <v>0</v>
      </c>
      <c r="E552" s="87">
        <v>0</v>
      </c>
      <c r="F552" s="87">
        <v>0</v>
      </c>
      <c r="G552" s="87">
        <f t="shared" si="187"/>
        <v>0</v>
      </c>
      <c r="H552" s="87">
        <v>1.423503126</v>
      </c>
      <c r="I552" s="87">
        <v>0</v>
      </c>
      <c r="J552" s="87">
        <v>0</v>
      </c>
      <c r="K552" s="87">
        <v>0</v>
      </c>
      <c r="L552" s="87">
        <v>0</v>
      </c>
      <c r="M552" s="87">
        <v>0</v>
      </c>
      <c r="N552" s="87">
        <f t="shared" si="173"/>
        <v>1.423503126</v>
      </c>
      <c r="O552" s="87">
        <v>0</v>
      </c>
      <c r="P552" s="87"/>
      <c r="Q552" s="87">
        <f>G552-H552</f>
        <v>-1.423503126</v>
      </c>
      <c r="R552" s="87">
        <f>G552-H552</f>
        <v>-1.423503126</v>
      </c>
      <c r="S552" s="87"/>
      <c r="T552" s="166"/>
    </row>
    <row r="553" spans="1:20" x14ac:dyDescent="0.25">
      <c r="A553" s="210"/>
      <c r="B553" s="211" t="s">
        <v>37</v>
      </c>
      <c r="C553" s="210"/>
      <c r="D553" s="166">
        <f t="shared" ref="D553:R553" si="188">SUM(D554:D576)</f>
        <v>15.167795999999999</v>
      </c>
      <c r="E553" s="166">
        <f t="shared" si="188"/>
        <v>0</v>
      </c>
      <c r="F553" s="166">
        <f t="shared" si="188"/>
        <v>15.167795999999999</v>
      </c>
      <c r="G553" s="166">
        <f t="shared" si="188"/>
        <v>14.290011583679798</v>
      </c>
      <c r="H553" s="166">
        <f t="shared" si="188"/>
        <v>8.2411156879999989</v>
      </c>
      <c r="I553" s="166">
        <f t="shared" si="188"/>
        <v>0.27997092000000001</v>
      </c>
      <c r="J553" s="166">
        <f t="shared" si="188"/>
        <v>0.27997092000000001</v>
      </c>
      <c r="K553" s="166">
        <f t="shared" si="188"/>
        <v>3.5725028959199494</v>
      </c>
      <c r="L553" s="166">
        <f t="shared" si="188"/>
        <v>0.91545559199999982</v>
      </c>
      <c r="M553" s="166">
        <f t="shared" si="188"/>
        <v>3.5725028959199494</v>
      </c>
      <c r="N553" s="166">
        <f t="shared" si="188"/>
        <v>7.0456891759999998</v>
      </c>
      <c r="O553" s="166">
        <f t="shared" si="188"/>
        <v>6.8650348718398986</v>
      </c>
      <c r="P553" s="166">
        <f t="shared" si="188"/>
        <v>0</v>
      </c>
      <c r="Q553" s="166">
        <f t="shared" si="188"/>
        <v>6.0488958956797969</v>
      </c>
      <c r="R553" s="166">
        <f t="shared" si="188"/>
        <v>6.0488958956797969</v>
      </c>
      <c r="S553" s="214">
        <f t="shared" ref="S553" si="189">SUM(S554:S576)</f>
        <v>0</v>
      </c>
      <c r="T553" s="87"/>
    </row>
    <row r="554" spans="1:20" ht="31.5" x14ac:dyDescent="0.25">
      <c r="A554" s="171" t="s">
        <v>900</v>
      </c>
      <c r="B554" s="84" t="s">
        <v>690</v>
      </c>
      <c r="C554" s="171" t="s">
        <v>2356</v>
      </c>
      <c r="D554" s="87">
        <v>0.769764</v>
      </c>
      <c r="E554" s="87">
        <v>0</v>
      </c>
      <c r="F554" s="87">
        <v>0.769764</v>
      </c>
      <c r="G554" s="87">
        <f t="shared" ref="G554:G576" si="190">I554+K554+M554+O554</f>
        <v>0.7577640000000001</v>
      </c>
      <c r="H554" s="87">
        <v>0.33662752000000001</v>
      </c>
      <c r="I554" s="87">
        <v>1.4846183999999998E-2</v>
      </c>
      <c r="J554" s="87">
        <v>1.4846183999999998E-2</v>
      </c>
      <c r="K554" s="87">
        <v>0.189441</v>
      </c>
      <c r="L554" s="87">
        <v>1.8878160000000005E-2</v>
      </c>
      <c r="M554" s="87">
        <v>0.189441</v>
      </c>
      <c r="N554" s="87">
        <f t="shared" si="173"/>
        <v>0.30290317600000005</v>
      </c>
      <c r="O554" s="87">
        <v>0.36403581600000007</v>
      </c>
      <c r="P554" s="87"/>
      <c r="Q554" s="87">
        <f t="shared" ref="Q554:Q576" si="191">G554-H554</f>
        <v>0.42113648000000009</v>
      </c>
      <c r="R554" s="87">
        <f t="shared" ref="R554:R576" si="192">G554-H554</f>
        <v>0.42113648000000009</v>
      </c>
      <c r="S554" s="87"/>
      <c r="T554" s="87"/>
    </row>
    <row r="555" spans="1:20" ht="20.25" customHeight="1" x14ac:dyDescent="0.25">
      <c r="A555" s="171" t="s">
        <v>900</v>
      </c>
      <c r="B555" s="84" t="s">
        <v>691</v>
      </c>
      <c r="C555" s="171" t="s">
        <v>2357</v>
      </c>
      <c r="D555" s="87">
        <v>0.44620799999999994</v>
      </c>
      <c r="E555" s="87">
        <v>0</v>
      </c>
      <c r="F555" s="87">
        <v>0.44620799999999999</v>
      </c>
      <c r="G555" s="87">
        <f t="shared" si="190"/>
        <v>0.43420800000000004</v>
      </c>
      <c r="H555" s="87">
        <v>0.25311523800000002</v>
      </c>
      <c r="I555" s="87">
        <v>8.5070160000000009E-3</v>
      </c>
      <c r="J555" s="87">
        <v>8.5070160000000009E-3</v>
      </c>
      <c r="K555" s="87">
        <v>0.108552</v>
      </c>
      <c r="L555" s="87">
        <v>1.08174E-2</v>
      </c>
      <c r="M555" s="87">
        <v>0.108552</v>
      </c>
      <c r="N555" s="87">
        <f t="shared" si="173"/>
        <v>0.23379082200000001</v>
      </c>
      <c r="O555" s="87">
        <v>0.20859698400000001</v>
      </c>
      <c r="P555" s="87"/>
      <c r="Q555" s="87">
        <f t="shared" si="191"/>
        <v>0.18109276200000002</v>
      </c>
      <c r="R555" s="87">
        <f t="shared" si="192"/>
        <v>0.18109276200000002</v>
      </c>
      <c r="S555" s="87"/>
      <c r="T555" s="87"/>
    </row>
    <row r="556" spans="1:20" ht="60.75" customHeight="1" x14ac:dyDescent="0.25">
      <c r="A556" s="171" t="s">
        <v>900</v>
      </c>
      <c r="B556" s="84" t="s">
        <v>692</v>
      </c>
      <c r="C556" s="171" t="s">
        <v>2358</v>
      </c>
      <c r="D556" s="87">
        <v>0.44620799999999994</v>
      </c>
      <c r="E556" s="87">
        <v>0</v>
      </c>
      <c r="F556" s="87">
        <v>0.44620799999999999</v>
      </c>
      <c r="G556" s="87">
        <f t="shared" si="190"/>
        <v>0.43420800000000004</v>
      </c>
      <c r="H556" s="87">
        <v>0.21146610799999999</v>
      </c>
      <c r="I556" s="87">
        <v>8.5070160000000009E-3</v>
      </c>
      <c r="J556" s="87">
        <v>8.5070160000000009E-3</v>
      </c>
      <c r="K556" s="87">
        <v>0.108552</v>
      </c>
      <c r="L556" s="87">
        <v>1.08174E-2</v>
      </c>
      <c r="M556" s="87">
        <v>0.108552</v>
      </c>
      <c r="N556" s="87">
        <f t="shared" si="173"/>
        <v>0.19214169199999998</v>
      </c>
      <c r="O556" s="87">
        <v>0.20859698400000001</v>
      </c>
      <c r="P556" s="87"/>
      <c r="Q556" s="87">
        <f t="shared" si="191"/>
        <v>0.22274189200000005</v>
      </c>
      <c r="R556" s="87">
        <f t="shared" si="192"/>
        <v>0.22274189200000005</v>
      </c>
      <c r="S556" s="87"/>
      <c r="T556" s="87"/>
    </row>
    <row r="557" spans="1:20" ht="121.5" customHeight="1" x14ac:dyDescent="0.25">
      <c r="A557" s="171" t="s">
        <v>900</v>
      </c>
      <c r="B557" s="84" t="s">
        <v>693</v>
      </c>
      <c r="C557" s="171" t="s">
        <v>2359</v>
      </c>
      <c r="D557" s="87">
        <v>0.81840000000000002</v>
      </c>
      <c r="E557" s="87">
        <v>0</v>
      </c>
      <c r="F557" s="87">
        <v>0.81840000000000002</v>
      </c>
      <c r="G557" s="87">
        <f t="shared" si="190"/>
        <v>0.80640000000000001</v>
      </c>
      <c r="H557" s="87">
        <v>0.32437811400000005</v>
      </c>
      <c r="I557" s="87">
        <v>1.5799043999999998E-2</v>
      </c>
      <c r="J557" s="87">
        <v>1.5799043999999998E-2</v>
      </c>
      <c r="K557" s="87">
        <v>0.2016</v>
      </c>
      <c r="L557" s="87">
        <v>2.0089848E-2</v>
      </c>
      <c r="M557" s="87">
        <v>0.2016</v>
      </c>
      <c r="N557" s="87">
        <f t="shared" si="173"/>
        <v>0.28848922200000005</v>
      </c>
      <c r="O557" s="87">
        <v>0.38740095599999996</v>
      </c>
      <c r="P557" s="87"/>
      <c r="Q557" s="87">
        <f t="shared" si="191"/>
        <v>0.48202188599999995</v>
      </c>
      <c r="R557" s="87">
        <f t="shared" si="192"/>
        <v>0.48202188599999995</v>
      </c>
      <c r="S557" s="87"/>
      <c r="T557" s="87"/>
    </row>
    <row r="558" spans="1:20" ht="81.2" customHeight="1" x14ac:dyDescent="0.25">
      <c r="A558" s="171" t="s">
        <v>900</v>
      </c>
      <c r="B558" s="84" t="s">
        <v>694</v>
      </c>
      <c r="C558" s="171" t="s">
        <v>2360</v>
      </c>
      <c r="D558" s="87">
        <v>0.91565999999999992</v>
      </c>
      <c r="E558" s="87">
        <v>0</v>
      </c>
      <c r="F558" s="87">
        <v>0.91565999999999992</v>
      </c>
      <c r="G558" s="87">
        <f t="shared" si="190"/>
        <v>0.82386216000000001</v>
      </c>
      <c r="H558" s="87">
        <v>0.29575856</v>
      </c>
      <c r="I558" s="87">
        <v>1.6141164E-2</v>
      </c>
      <c r="J558" s="87">
        <v>1.6141164E-2</v>
      </c>
      <c r="K558" s="87">
        <v>0.20596553999999997</v>
      </c>
      <c r="L558" s="87">
        <v>2.0524871999999993E-2</v>
      </c>
      <c r="M558" s="87">
        <v>0.20596553999999997</v>
      </c>
      <c r="N558" s="87">
        <f t="shared" si="173"/>
        <v>0.25909252400000005</v>
      </c>
      <c r="O558" s="87">
        <v>0.39578991600000002</v>
      </c>
      <c r="P558" s="87"/>
      <c r="Q558" s="87">
        <f t="shared" si="191"/>
        <v>0.52810360000000001</v>
      </c>
      <c r="R558" s="87">
        <f t="shared" si="192"/>
        <v>0.52810360000000001</v>
      </c>
      <c r="S558" s="87"/>
      <c r="T558" s="87"/>
    </row>
    <row r="559" spans="1:20" ht="121.5" customHeight="1" x14ac:dyDescent="0.25">
      <c r="A559" s="171" t="s">
        <v>900</v>
      </c>
      <c r="B559" s="84" t="s">
        <v>695</v>
      </c>
      <c r="C559" s="171" t="s">
        <v>2361</v>
      </c>
      <c r="D559" s="87">
        <v>0.49201199999999995</v>
      </c>
      <c r="E559" s="87">
        <v>0</v>
      </c>
      <c r="F559" s="87">
        <v>0.49201199999999995</v>
      </c>
      <c r="G559" s="87">
        <f t="shared" si="190"/>
        <v>0.42332040000000004</v>
      </c>
      <c r="H559" s="87">
        <v>0.21665315200000002</v>
      </c>
      <c r="I559" s="87">
        <v>8.2937159999999996E-3</v>
      </c>
      <c r="J559" s="87">
        <v>8.2937159999999996E-3</v>
      </c>
      <c r="K559" s="87">
        <v>0.10583010000000001</v>
      </c>
      <c r="L559" s="87">
        <v>1.0546164E-2</v>
      </c>
      <c r="M559" s="87">
        <v>0.10583010000000001</v>
      </c>
      <c r="N559" s="87">
        <f t="shared" si="173"/>
        <v>0.19781327200000001</v>
      </c>
      <c r="O559" s="87">
        <v>0.20336648400000004</v>
      </c>
      <c r="P559" s="87"/>
      <c r="Q559" s="87">
        <f t="shared" si="191"/>
        <v>0.20666724800000003</v>
      </c>
      <c r="R559" s="87">
        <f t="shared" si="192"/>
        <v>0.20666724800000003</v>
      </c>
      <c r="S559" s="87"/>
      <c r="T559" s="87"/>
    </row>
    <row r="560" spans="1:20" ht="60.75" customHeight="1" x14ac:dyDescent="0.25">
      <c r="A560" s="171" t="s">
        <v>900</v>
      </c>
      <c r="B560" s="84" t="s">
        <v>696</v>
      </c>
      <c r="C560" s="171" t="s">
        <v>2362</v>
      </c>
      <c r="D560" s="87">
        <v>0.81840000000000002</v>
      </c>
      <c r="E560" s="87">
        <v>0</v>
      </c>
      <c r="F560" s="87">
        <v>0.81840000000000002</v>
      </c>
      <c r="G560" s="87">
        <f t="shared" si="190"/>
        <v>0.73251504000000001</v>
      </c>
      <c r="H560" s="87">
        <v>0.27983170199999996</v>
      </c>
      <c r="I560" s="87">
        <v>1.435146E-2</v>
      </c>
      <c r="J560" s="87">
        <v>1.435146E-2</v>
      </c>
      <c r="K560" s="87">
        <v>0.18312876</v>
      </c>
      <c r="L560" s="87">
        <v>1.8249143999999998E-2</v>
      </c>
      <c r="M560" s="87">
        <v>0.18312876</v>
      </c>
      <c r="N560" s="87">
        <f t="shared" si="173"/>
        <v>0.24723109799999998</v>
      </c>
      <c r="O560" s="87">
        <v>0.35190605999999997</v>
      </c>
      <c r="P560" s="87"/>
      <c r="Q560" s="87">
        <f t="shared" si="191"/>
        <v>0.45268333800000005</v>
      </c>
      <c r="R560" s="87">
        <f t="shared" si="192"/>
        <v>0.45268333800000005</v>
      </c>
      <c r="S560" s="87"/>
      <c r="T560" s="87"/>
    </row>
    <row r="561" spans="1:20" ht="60.75" customHeight="1" x14ac:dyDescent="0.25">
      <c r="A561" s="171" t="s">
        <v>900</v>
      </c>
      <c r="B561" s="84" t="s">
        <v>697</v>
      </c>
      <c r="C561" s="171" t="s">
        <v>2363</v>
      </c>
      <c r="D561" s="87">
        <v>1.2561720000000001</v>
      </c>
      <c r="E561" s="87">
        <v>0</v>
      </c>
      <c r="F561" s="87">
        <v>1.2561720000000001</v>
      </c>
      <c r="G561" s="87">
        <f t="shared" si="190"/>
        <v>1.13766072</v>
      </c>
      <c r="H561" s="87">
        <v>8.0911572000000001E-2</v>
      </c>
      <c r="I561" s="87">
        <v>2.2289123999999997E-2</v>
      </c>
      <c r="J561" s="87">
        <v>2.2289123999999997E-2</v>
      </c>
      <c r="K561" s="87">
        <v>0.28441517999999999</v>
      </c>
      <c r="L561" s="87">
        <v>2.8342524000000004E-2</v>
      </c>
      <c r="M561" s="87">
        <v>0.28441517999999999</v>
      </c>
      <c r="N561" s="87">
        <f t="shared" si="173"/>
        <v>3.0279924000000003E-2</v>
      </c>
      <c r="O561" s="87">
        <v>0.54654123599999993</v>
      </c>
      <c r="P561" s="87"/>
      <c r="Q561" s="87">
        <f t="shared" si="191"/>
        <v>1.056749148</v>
      </c>
      <c r="R561" s="87">
        <f t="shared" si="192"/>
        <v>1.056749148</v>
      </c>
      <c r="S561" s="87"/>
      <c r="T561" s="87"/>
    </row>
    <row r="562" spans="1:20" ht="60.75" customHeight="1" x14ac:dyDescent="0.25">
      <c r="A562" s="171" t="s">
        <v>900</v>
      </c>
      <c r="B562" s="170" t="s">
        <v>698</v>
      </c>
      <c r="C562" s="171" t="s">
        <v>2364</v>
      </c>
      <c r="D562" s="87">
        <v>0.96433199999999997</v>
      </c>
      <c r="E562" s="87">
        <v>0</v>
      </c>
      <c r="F562" s="87">
        <v>0.96433199999999997</v>
      </c>
      <c r="G562" s="87">
        <f t="shared" si="190"/>
        <v>0.86955408000000012</v>
      </c>
      <c r="H562" s="87">
        <v>0.34458629000000002</v>
      </c>
      <c r="I562" s="87">
        <v>1.7036363999999998E-2</v>
      </c>
      <c r="J562" s="87">
        <v>1.7036363999999998E-2</v>
      </c>
      <c r="K562" s="87">
        <v>0.21738852</v>
      </c>
      <c r="L562" s="87">
        <v>2.1663191999999991E-2</v>
      </c>
      <c r="M562" s="87">
        <v>0.21738852</v>
      </c>
      <c r="N562" s="87">
        <f t="shared" si="173"/>
        <v>0.30588673399999999</v>
      </c>
      <c r="O562" s="87">
        <v>0.41774067600000009</v>
      </c>
      <c r="P562" s="87"/>
      <c r="Q562" s="87">
        <f t="shared" si="191"/>
        <v>0.52496779000000005</v>
      </c>
      <c r="R562" s="87">
        <f t="shared" si="192"/>
        <v>0.52496779000000005</v>
      </c>
      <c r="S562" s="87"/>
      <c r="T562" s="166"/>
    </row>
    <row r="563" spans="1:20" ht="40.5" customHeight="1" x14ac:dyDescent="0.25">
      <c r="A563" s="171" t="s">
        <v>900</v>
      </c>
      <c r="B563" s="84" t="s">
        <v>699</v>
      </c>
      <c r="C563" s="171" t="s">
        <v>2365</v>
      </c>
      <c r="D563" s="87">
        <v>0.769764</v>
      </c>
      <c r="E563" s="87">
        <v>0</v>
      </c>
      <c r="F563" s="87">
        <v>0.769764</v>
      </c>
      <c r="G563" s="87">
        <f t="shared" si="190"/>
        <v>0.68684760000000011</v>
      </c>
      <c r="H563" s="87">
        <v>0.30801706600000001</v>
      </c>
      <c r="I563" s="87">
        <v>1.3456776E-2</v>
      </c>
      <c r="J563" s="87">
        <v>1.3456776E-2</v>
      </c>
      <c r="K563" s="87">
        <v>0.1717119</v>
      </c>
      <c r="L563" s="87">
        <v>1.7111423999999993E-2</v>
      </c>
      <c r="M563" s="87">
        <v>0.1717119</v>
      </c>
      <c r="N563" s="87">
        <f t="shared" si="173"/>
        <v>0.27744886600000002</v>
      </c>
      <c r="O563" s="87">
        <v>0.32996702400000005</v>
      </c>
      <c r="P563" s="87"/>
      <c r="Q563" s="87">
        <f t="shared" si="191"/>
        <v>0.37883053400000011</v>
      </c>
      <c r="R563" s="87">
        <f t="shared" si="192"/>
        <v>0.37883053400000011</v>
      </c>
      <c r="S563" s="87"/>
      <c r="T563" s="87"/>
    </row>
    <row r="564" spans="1:20" ht="81.2" customHeight="1" x14ac:dyDescent="0.25">
      <c r="A564" s="171" t="s">
        <v>900</v>
      </c>
      <c r="B564" s="84" t="s">
        <v>700</v>
      </c>
      <c r="C564" s="171" t="s">
        <v>2366</v>
      </c>
      <c r="D564" s="87">
        <v>0.58364400000000005</v>
      </c>
      <c r="E564" s="87">
        <v>0</v>
      </c>
      <c r="F564" s="87">
        <v>0.58364400000000005</v>
      </c>
      <c r="G564" s="87">
        <f t="shared" si="190"/>
        <v>0.51045695999999996</v>
      </c>
      <c r="H564" s="87">
        <v>0.27189696800000002</v>
      </c>
      <c r="I564" s="87">
        <v>1.0000907999999999E-2</v>
      </c>
      <c r="J564" s="87">
        <v>1.0000907999999999E-2</v>
      </c>
      <c r="K564" s="87">
        <v>0.12761423999999999</v>
      </c>
      <c r="L564" s="87">
        <v>1.2717011999999996E-2</v>
      </c>
      <c r="M564" s="87">
        <v>0.12761423999999999</v>
      </c>
      <c r="N564" s="87">
        <f t="shared" si="173"/>
        <v>0.24917904800000004</v>
      </c>
      <c r="O564" s="87">
        <v>0.24522757199999995</v>
      </c>
      <c r="P564" s="87"/>
      <c r="Q564" s="87">
        <f t="shared" si="191"/>
        <v>0.23855999199999994</v>
      </c>
      <c r="R564" s="87">
        <f t="shared" si="192"/>
        <v>0.23855999199999994</v>
      </c>
      <c r="S564" s="87"/>
      <c r="T564" s="87"/>
    </row>
    <row r="565" spans="1:20" ht="60.75" customHeight="1" x14ac:dyDescent="0.25">
      <c r="A565" s="171" t="s">
        <v>900</v>
      </c>
      <c r="B565" s="170" t="s">
        <v>701</v>
      </c>
      <c r="C565" s="171" t="s">
        <v>2367</v>
      </c>
      <c r="D565" s="87">
        <v>0.72109199999999996</v>
      </c>
      <c r="E565" s="87">
        <v>0</v>
      </c>
      <c r="F565" s="87">
        <v>0.72109199999999996</v>
      </c>
      <c r="G565" s="87">
        <f t="shared" si="190"/>
        <v>0.64115568000000001</v>
      </c>
      <c r="H565" s="87">
        <v>0.28119244399999999</v>
      </c>
      <c r="I565" s="87">
        <v>1.2561588E-2</v>
      </c>
      <c r="J565" s="87">
        <v>1.2561588E-2</v>
      </c>
      <c r="K565" s="87">
        <v>0.16028892000000003</v>
      </c>
      <c r="L565" s="87">
        <v>1.5973091999999994E-2</v>
      </c>
      <c r="M565" s="87">
        <v>0.16028892000000003</v>
      </c>
      <c r="N565" s="87">
        <f t="shared" si="173"/>
        <v>0.25265776399999995</v>
      </c>
      <c r="O565" s="87">
        <v>0.30801625199999993</v>
      </c>
      <c r="P565" s="87"/>
      <c r="Q565" s="87">
        <f t="shared" si="191"/>
        <v>0.35996323600000002</v>
      </c>
      <c r="R565" s="87">
        <f t="shared" si="192"/>
        <v>0.35996323600000002</v>
      </c>
      <c r="S565" s="87"/>
      <c r="T565" s="166"/>
    </row>
    <row r="566" spans="1:20" ht="81.2" customHeight="1" x14ac:dyDescent="0.25">
      <c r="A566" s="171" t="s">
        <v>900</v>
      </c>
      <c r="B566" s="84" t="s">
        <v>702</v>
      </c>
      <c r="C566" s="171" t="s">
        <v>2368</v>
      </c>
      <c r="D566" s="87">
        <v>0.40038000000000001</v>
      </c>
      <c r="E566" s="87">
        <v>0</v>
      </c>
      <c r="F566" s="87">
        <v>0.40038000000000001</v>
      </c>
      <c r="G566" s="87">
        <f t="shared" si="190"/>
        <v>0.33619608000000001</v>
      </c>
      <c r="H566" s="87">
        <v>0.21008416599999999</v>
      </c>
      <c r="I566" s="87">
        <v>6.5867639999999993E-3</v>
      </c>
      <c r="J566" s="87">
        <v>6.5867639999999993E-3</v>
      </c>
      <c r="K566" s="87">
        <v>8.4049019999999988E-2</v>
      </c>
      <c r="L566" s="87">
        <v>8.3756400000000002E-3</v>
      </c>
      <c r="M566" s="87">
        <v>8.4049019999999988E-2</v>
      </c>
      <c r="N566" s="87">
        <f t="shared" si="173"/>
        <v>0.195121762</v>
      </c>
      <c r="O566" s="87">
        <v>0.16151127600000001</v>
      </c>
      <c r="P566" s="87"/>
      <c r="Q566" s="87">
        <f t="shared" si="191"/>
        <v>0.12611191400000002</v>
      </c>
      <c r="R566" s="87">
        <f t="shared" si="192"/>
        <v>0.12611191400000002</v>
      </c>
      <c r="S566" s="87"/>
      <c r="T566" s="87"/>
    </row>
    <row r="567" spans="1:20" ht="40.5" customHeight="1" x14ac:dyDescent="0.25">
      <c r="A567" s="171" t="s">
        <v>900</v>
      </c>
      <c r="B567" s="84" t="s">
        <v>703</v>
      </c>
      <c r="C567" s="171" t="s">
        <v>2369</v>
      </c>
      <c r="D567" s="87">
        <v>0.71838000000000002</v>
      </c>
      <c r="E567" s="87">
        <v>0</v>
      </c>
      <c r="F567" s="87">
        <v>0.71838000000000002</v>
      </c>
      <c r="G567" s="87">
        <f t="shared" si="190"/>
        <v>0.64848744000000003</v>
      </c>
      <c r="H567" s="87">
        <v>0.31314717000000003</v>
      </c>
      <c r="I567" s="87">
        <v>1.2705216E-2</v>
      </c>
      <c r="J567" s="87">
        <v>1.2705216E-2</v>
      </c>
      <c r="K567" s="87">
        <v>0.16212186000000001</v>
      </c>
      <c r="L567" s="87">
        <v>1.6155719999999998E-2</v>
      </c>
      <c r="M567" s="87">
        <v>0.16212186000000001</v>
      </c>
      <c r="N567" s="87">
        <f t="shared" si="173"/>
        <v>0.28428623400000003</v>
      </c>
      <c r="O567" s="87">
        <v>0.3115385040000001</v>
      </c>
      <c r="P567" s="87"/>
      <c r="Q567" s="87">
        <f t="shared" si="191"/>
        <v>0.33534027</v>
      </c>
      <c r="R567" s="87">
        <f t="shared" si="192"/>
        <v>0.33534027</v>
      </c>
      <c r="S567" s="87"/>
      <c r="T567" s="87"/>
    </row>
    <row r="568" spans="1:20" ht="81.2" customHeight="1" x14ac:dyDescent="0.25">
      <c r="A568" s="171" t="s">
        <v>900</v>
      </c>
      <c r="B568" s="84" t="s">
        <v>704</v>
      </c>
      <c r="C568" s="171" t="s">
        <v>2370</v>
      </c>
      <c r="D568" s="87">
        <v>0.55094399999999999</v>
      </c>
      <c r="E568" s="87">
        <v>0</v>
      </c>
      <c r="F568" s="87">
        <v>0.55094399999999999</v>
      </c>
      <c r="G568" s="87">
        <f t="shared" si="190"/>
        <v>0.55094399999999999</v>
      </c>
      <c r="H568" s="87">
        <v>0.22666661399999999</v>
      </c>
      <c r="I568" s="87">
        <v>1.0794143999999999E-2</v>
      </c>
      <c r="J568" s="87">
        <v>1.0794143999999999E-2</v>
      </c>
      <c r="K568" s="87">
        <v>0.137736</v>
      </c>
      <c r="L568" s="87">
        <v>8.2084619999999997E-2</v>
      </c>
      <c r="M568" s="87">
        <v>0.137736</v>
      </c>
      <c r="N568" s="87">
        <f t="shared" si="173"/>
        <v>0.13378784999999999</v>
      </c>
      <c r="O568" s="87">
        <v>0.26467785599999999</v>
      </c>
      <c r="P568" s="87"/>
      <c r="Q568" s="87">
        <f t="shared" si="191"/>
        <v>0.324277386</v>
      </c>
      <c r="R568" s="87">
        <f t="shared" si="192"/>
        <v>0.324277386</v>
      </c>
      <c r="S568" s="87"/>
      <c r="T568" s="87"/>
    </row>
    <row r="569" spans="1:20" ht="60.75" customHeight="1" x14ac:dyDescent="0.25">
      <c r="A569" s="171" t="s">
        <v>900</v>
      </c>
      <c r="B569" s="84" t="s">
        <v>705</v>
      </c>
      <c r="C569" s="171" t="s">
        <v>2371</v>
      </c>
      <c r="D569" s="87">
        <v>0.55094399999999999</v>
      </c>
      <c r="E569" s="87">
        <v>0</v>
      </c>
      <c r="F569" s="87">
        <v>0.55094399999999999</v>
      </c>
      <c r="G569" s="87">
        <f t="shared" si="190"/>
        <v>0.55094399999999999</v>
      </c>
      <c r="H569" s="87">
        <v>0.22666661399999999</v>
      </c>
      <c r="I569" s="87">
        <v>1.0794143999999999E-2</v>
      </c>
      <c r="J569" s="87">
        <v>1.0794143999999999E-2</v>
      </c>
      <c r="K569" s="87">
        <v>0.137736</v>
      </c>
      <c r="L569" s="87">
        <v>8.2084619999999997E-2</v>
      </c>
      <c r="M569" s="87">
        <v>0.137736</v>
      </c>
      <c r="N569" s="87">
        <f t="shared" si="173"/>
        <v>0.13378784999999999</v>
      </c>
      <c r="O569" s="87">
        <v>0.26467785599999999</v>
      </c>
      <c r="P569" s="87"/>
      <c r="Q569" s="87">
        <f t="shared" si="191"/>
        <v>0.324277386</v>
      </c>
      <c r="R569" s="87">
        <f t="shared" si="192"/>
        <v>0.324277386</v>
      </c>
      <c r="S569" s="87"/>
      <c r="T569" s="87"/>
    </row>
    <row r="570" spans="1:20" ht="81.2" customHeight="1" x14ac:dyDescent="0.25">
      <c r="A570" s="171" t="s">
        <v>900</v>
      </c>
      <c r="B570" s="170" t="s">
        <v>706</v>
      </c>
      <c r="C570" s="171" t="s">
        <v>2372</v>
      </c>
      <c r="D570" s="87">
        <v>0.38637600000000005</v>
      </c>
      <c r="E570" s="87">
        <v>0</v>
      </c>
      <c r="F570" s="87">
        <v>0.38637600000000005</v>
      </c>
      <c r="G570" s="87">
        <f t="shared" si="190"/>
        <v>0.386376</v>
      </c>
      <c r="H570" s="87">
        <v>0.18909849799999998</v>
      </c>
      <c r="I570" s="87">
        <v>7.5699120000000007E-3</v>
      </c>
      <c r="J570" s="87">
        <v>7.5699120000000007E-3</v>
      </c>
      <c r="K570" s="87">
        <v>9.6594000000000013E-2</v>
      </c>
      <c r="L570" s="87">
        <v>6.3479424000000007E-2</v>
      </c>
      <c r="M570" s="87">
        <v>9.6594000000000013E-2</v>
      </c>
      <c r="N570" s="87">
        <f t="shared" si="173"/>
        <v>0.11804916199999996</v>
      </c>
      <c r="O570" s="87">
        <v>0.18561808799999996</v>
      </c>
      <c r="P570" s="87"/>
      <c r="Q570" s="87">
        <f t="shared" si="191"/>
        <v>0.19727750200000002</v>
      </c>
      <c r="R570" s="87">
        <f t="shared" si="192"/>
        <v>0.19727750200000002</v>
      </c>
      <c r="S570" s="87"/>
      <c r="T570" s="166"/>
    </row>
    <row r="571" spans="1:20" ht="81.2" customHeight="1" x14ac:dyDescent="0.25">
      <c r="A571" s="171" t="s">
        <v>900</v>
      </c>
      <c r="B571" s="84" t="s">
        <v>707</v>
      </c>
      <c r="C571" s="171" t="s">
        <v>2373</v>
      </c>
      <c r="D571" s="87">
        <v>0.63322800000000012</v>
      </c>
      <c r="E571" s="87">
        <v>0</v>
      </c>
      <c r="F571" s="87">
        <v>0.63322800000000001</v>
      </c>
      <c r="G571" s="87">
        <f t="shared" si="190"/>
        <v>0.6332279999999999</v>
      </c>
      <c r="H571" s="87">
        <v>0.25191676200000002</v>
      </c>
      <c r="I571" s="87">
        <v>1.2406259999999999E-2</v>
      </c>
      <c r="J571" s="87">
        <v>1.2406259999999999E-2</v>
      </c>
      <c r="K571" s="87">
        <v>0.158307</v>
      </c>
      <c r="L571" s="87">
        <v>9.5013420000000001E-2</v>
      </c>
      <c r="M571" s="87">
        <v>0.158307</v>
      </c>
      <c r="N571" s="87">
        <f t="shared" si="173"/>
        <v>0.144497082</v>
      </c>
      <c r="O571" s="87">
        <v>0.30420773999999995</v>
      </c>
      <c r="P571" s="87"/>
      <c r="Q571" s="87">
        <f t="shared" si="191"/>
        <v>0.38131123799999989</v>
      </c>
      <c r="R571" s="87">
        <f t="shared" si="192"/>
        <v>0.38131123799999989</v>
      </c>
      <c r="S571" s="87"/>
      <c r="T571" s="87"/>
    </row>
    <row r="572" spans="1:20" ht="31.5" x14ac:dyDescent="0.25">
      <c r="A572" s="171" t="s">
        <v>900</v>
      </c>
      <c r="B572" s="84" t="s">
        <v>708</v>
      </c>
      <c r="C572" s="171" t="s">
        <v>2374</v>
      </c>
      <c r="D572" s="87">
        <v>0.55094399999999999</v>
      </c>
      <c r="E572" s="87">
        <v>0</v>
      </c>
      <c r="F572" s="87">
        <v>0.55094399999999999</v>
      </c>
      <c r="G572" s="87">
        <f t="shared" si="190"/>
        <v>0.55094399999999999</v>
      </c>
      <c r="H572" s="87">
        <v>0.22096867399999998</v>
      </c>
      <c r="I572" s="87">
        <v>1.0794143999999999E-2</v>
      </c>
      <c r="J572" s="87">
        <v>1.0794143999999999E-2</v>
      </c>
      <c r="K572" s="87">
        <v>0.137736</v>
      </c>
      <c r="L572" s="87">
        <v>1.3725636000000003E-2</v>
      </c>
      <c r="M572" s="87">
        <v>0.137736</v>
      </c>
      <c r="N572" s="87">
        <f t="shared" si="173"/>
        <v>0.19644889399999996</v>
      </c>
      <c r="O572" s="87">
        <v>0.26467785599999999</v>
      </c>
      <c r="P572" s="87"/>
      <c r="Q572" s="87">
        <f t="shared" si="191"/>
        <v>0.32997532600000001</v>
      </c>
      <c r="R572" s="87">
        <f t="shared" si="192"/>
        <v>0.32997532600000001</v>
      </c>
      <c r="S572" s="87"/>
      <c r="T572" s="87"/>
    </row>
    <row r="573" spans="1:20" ht="31.5" x14ac:dyDescent="0.25">
      <c r="A573" s="171" t="s">
        <v>900</v>
      </c>
      <c r="B573" s="84" t="s">
        <v>709</v>
      </c>
      <c r="C573" s="171" t="s">
        <v>2375</v>
      </c>
      <c r="D573" s="87">
        <v>0.67437599999999998</v>
      </c>
      <c r="E573" s="87">
        <v>0</v>
      </c>
      <c r="F573" s="87">
        <v>0.67437599999999998</v>
      </c>
      <c r="G573" s="87">
        <f t="shared" si="190"/>
        <v>0.67437599999999998</v>
      </c>
      <c r="H573" s="87">
        <v>0.26130862199999999</v>
      </c>
      <c r="I573" s="87">
        <v>1.3212419999999997E-2</v>
      </c>
      <c r="J573" s="87">
        <v>1.3212419999999997E-2</v>
      </c>
      <c r="K573" s="87">
        <v>0.16859399999999999</v>
      </c>
      <c r="L573" s="87">
        <v>9.9664931999999984E-2</v>
      </c>
      <c r="M573" s="87">
        <v>0.16859399999999999</v>
      </c>
      <c r="N573" s="87">
        <f t="shared" si="173"/>
        <v>0.14843127</v>
      </c>
      <c r="O573" s="87">
        <v>0.32397557999999999</v>
      </c>
      <c r="P573" s="87"/>
      <c r="Q573" s="87">
        <f t="shared" si="191"/>
        <v>0.41306737799999999</v>
      </c>
      <c r="R573" s="87">
        <f t="shared" si="192"/>
        <v>0.41306737799999999</v>
      </c>
      <c r="S573" s="87"/>
      <c r="T573" s="87"/>
    </row>
    <row r="574" spans="1:20" ht="60.75" customHeight="1" x14ac:dyDescent="0.25">
      <c r="A574" s="171" t="s">
        <v>900</v>
      </c>
      <c r="B574" s="84" t="s">
        <v>710</v>
      </c>
      <c r="C574" s="171" t="s">
        <v>2376</v>
      </c>
      <c r="D574" s="87">
        <v>0.93822000000000005</v>
      </c>
      <c r="E574" s="87">
        <v>0</v>
      </c>
      <c r="F574" s="87">
        <v>0.93822000000000005</v>
      </c>
      <c r="G574" s="87">
        <f t="shared" si="190"/>
        <v>0.93821999999999983</v>
      </c>
      <c r="H574" s="87">
        <v>0.32128543399999998</v>
      </c>
      <c r="I574" s="87">
        <v>1.8381683999999999E-2</v>
      </c>
      <c r="J574" s="87">
        <v>1.8381683999999999E-2</v>
      </c>
      <c r="K574" s="87">
        <v>0.23455499999999996</v>
      </c>
      <c r="L574" s="87">
        <v>0.12676147199999999</v>
      </c>
      <c r="M574" s="87">
        <v>0.23455499999999996</v>
      </c>
      <c r="N574" s="87">
        <f t="shared" si="173"/>
        <v>0.17614227799999999</v>
      </c>
      <c r="O574" s="87">
        <v>0.45072831599999991</v>
      </c>
      <c r="P574" s="87"/>
      <c r="Q574" s="87">
        <f t="shared" si="191"/>
        <v>0.61693456599999985</v>
      </c>
      <c r="R574" s="87">
        <f t="shared" si="192"/>
        <v>0.61693456599999985</v>
      </c>
      <c r="S574" s="87"/>
      <c r="T574" s="87"/>
    </row>
    <row r="575" spans="1:20" ht="31.5" x14ac:dyDescent="0.25">
      <c r="A575" s="171" t="s">
        <v>900</v>
      </c>
      <c r="B575" s="170" t="s">
        <v>711</v>
      </c>
      <c r="C575" s="171" t="s">
        <v>2377</v>
      </c>
      <c r="D575" s="87">
        <v>0.76234799999999991</v>
      </c>
      <c r="E575" s="87">
        <v>0</v>
      </c>
      <c r="F575" s="87">
        <v>0.76234799999999991</v>
      </c>
      <c r="G575" s="87">
        <f t="shared" si="190"/>
        <v>0.76234342367979846</v>
      </c>
      <c r="H575" s="87">
        <v>0.30877691000000002</v>
      </c>
      <c r="I575" s="87">
        <v>1.4935872000000001E-2</v>
      </c>
      <c r="J575" s="87">
        <v>1.4935872000000001E-2</v>
      </c>
      <c r="K575" s="87">
        <v>0.19058585591994959</v>
      </c>
      <c r="L575" s="87">
        <v>0.12237987600000001</v>
      </c>
      <c r="M575" s="87">
        <v>0.19058585591994959</v>
      </c>
      <c r="N575" s="87">
        <f t="shared" si="173"/>
        <v>0.171461162</v>
      </c>
      <c r="O575" s="87">
        <v>0.36623583983989927</v>
      </c>
      <c r="P575" s="87"/>
      <c r="Q575" s="87">
        <f t="shared" si="191"/>
        <v>0.45356651367979844</v>
      </c>
      <c r="R575" s="87">
        <f t="shared" si="192"/>
        <v>0.45356651367979844</v>
      </c>
      <c r="S575" s="87"/>
      <c r="T575" s="166"/>
    </row>
    <row r="576" spans="1:20" ht="31.5" x14ac:dyDescent="0.25">
      <c r="A576" s="171" t="s">
        <v>900</v>
      </c>
      <c r="B576" s="84" t="s">
        <v>1754</v>
      </c>
      <c r="C576" s="171" t="s">
        <v>2378</v>
      </c>
      <c r="D576" s="87">
        <v>0</v>
      </c>
      <c r="E576" s="87">
        <v>0</v>
      </c>
      <c r="F576" s="87">
        <v>0</v>
      </c>
      <c r="G576" s="87">
        <f t="shared" si="190"/>
        <v>0</v>
      </c>
      <c r="H576" s="87">
        <v>2.5067614900000001</v>
      </c>
      <c r="I576" s="87">
        <v>0</v>
      </c>
      <c r="J576" s="87">
        <v>0</v>
      </c>
      <c r="K576" s="87">
        <v>0</v>
      </c>
      <c r="L576" s="87">
        <v>0</v>
      </c>
      <c r="M576" s="87">
        <v>0</v>
      </c>
      <c r="N576" s="87">
        <f t="shared" si="173"/>
        <v>2.5067614900000001</v>
      </c>
      <c r="O576" s="87"/>
      <c r="P576" s="87"/>
      <c r="Q576" s="87">
        <f t="shared" si="191"/>
        <v>-2.5067614900000001</v>
      </c>
      <c r="R576" s="87">
        <f t="shared" si="192"/>
        <v>-2.5067614900000001</v>
      </c>
      <c r="S576" s="87"/>
      <c r="T576" s="87"/>
    </row>
    <row r="577" spans="1:20" x14ac:dyDescent="0.25">
      <c r="A577" s="210"/>
      <c r="B577" s="211" t="s">
        <v>38</v>
      </c>
      <c r="C577" s="210"/>
      <c r="D577" s="166">
        <f t="shared" ref="D577:R577" si="193">SUM(D578:D584)</f>
        <v>33.636935999999999</v>
      </c>
      <c r="E577" s="166">
        <f t="shared" si="193"/>
        <v>0.3023246576949159</v>
      </c>
      <c r="F577" s="166">
        <f t="shared" si="193"/>
        <v>33.334611342305088</v>
      </c>
      <c r="G577" s="166">
        <f t="shared" si="193"/>
        <v>27.641032541999998</v>
      </c>
      <c r="H577" s="166">
        <f t="shared" si="193"/>
        <v>12.25390717</v>
      </c>
      <c r="I577" s="166">
        <f t="shared" si="193"/>
        <v>11.287859123999999</v>
      </c>
      <c r="J577" s="166">
        <f t="shared" si="193"/>
        <v>1.7312889779999996</v>
      </c>
      <c r="K577" s="166">
        <f t="shared" si="193"/>
        <v>4.6748139119999994</v>
      </c>
      <c r="L577" s="166">
        <f t="shared" si="193"/>
        <v>6.0076712040000011</v>
      </c>
      <c r="M577" s="166">
        <f t="shared" si="193"/>
        <v>8.3472186300000004</v>
      </c>
      <c r="N577" s="166">
        <f t="shared" si="193"/>
        <v>4.5149469880000002</v>
      </c>
      <c r="O577" s="166">
        <f t="shared" si="193"/>
        <v>3.3311408759999996</v>
      </c>
      <c r="P577" s="166">
        <f t="shared" si="193"/>
        <v>0</v>
      </c>
      <c r="Q577" s="166">
        <f t="shared" si="193"/>
        <v>15.387125371999995</v>
      </c>
      <c r="R577" s="166">
        <f t="shared" si="193"/>
        <v>15.387125371999995</v>
      </c>
      <c r="S577" s="214">
        <f t="shared" ref="S577" si="194">SUM(S578:S584)</f>
        <v>0</v>
      </c>
      <c r="T577" s="87"/>
    </row>
    <row r="578" spans="1:20" ht="40.5" customHeight="1" x14ac:dyDescent="0.25">
      <c r="A578" s="171" t="s">
        <v>900</v>
      </c>
      <c r="B578" s="84" t="s">
        <v>712</v>
      </c>
      <c r="C578" s="171" t="s">
        <v>2379</v>
      </c>
      <c r="D578" s="87">
        <v>3.7882800000000003</v>
      </c>
      <c r="E578" s="87">
        <v>0</v>
      </c>
      <c r="F578" s="87">
        <v>3.7882799999999994</v>
      </c>
      <c r="G578" s="87">
        <f t="shared" ref="G578:G584" si="195">I578+K578+M578+O578</f>
        <v>3.0000959999999997</v>
      </c>
      <c r="H578" s="87">
        <v>2.5538446760000002</v>
      </c>
      <c r="I578" s="87">
        <v>5.8778087999999999E-2</v>
      </c>
      <c r="J578" s="87">
        <v>5.8778087999999999E-2</v>
      </c>
      <c r="K578" s="87">
        <v>2.9413179119999997</v>
      </c>
      <c r="L578" s="87">
        <v>2.387699456</v>
      </c>
      <c r="M578" s="87">
        <v>0</v>
      </c>
      <c r="N578" s="87">
        <f t="shared" si="173"/>
        <v>0.10736713200000025</v>
      </c>
      <c r="O578" s="87">
        <v>0</v>
      </c>
      <c r="P578" s="87"/>
      <c r="Q578" s="87">
        <f t="shared" ref="Q578:Q584" si="196">G578-H578</f>
        <v>0.44625132399999945</v>
      </c>
      <c r="R578" s="87">
        <f t="shared" ref="R578:R584" si="197">G578-H578</f>
        <v>0.44625132399999945</v>
      </c>
      <c r="S578" s="87"/>
      <c r="T578" s="87"/>
    </row>
    <row r="579" spans="1:20" ht="20.25" customHeight="1" x14ac:dyDescent="0.25">
      <c r="A579" s="171" t="s">
        <v>900</v>
      </c>
      <c r="B579" s="84" t="s">
        <v>713</v>
      </c>
      <c r="C579" s="171" t="s">
        <v>2380</v>
      </c>
      <c r="D579" s="87">
        <v>5.3736240000000004</v>
      </c>
      <c r="E579" s="87">
        <v>0</v>
      </c>
      <c r="F579" s="87">
        <v>5.3736240000000004</v>
      </c>
      <c r="G579" s="87">
        <f t="shared" si="195"/>
        <v>4.6573320000000002</v>
      </c>
      <c r="H579" s="87">
        <v>0.55344960400000009</v>
      </c>
      <c r="I579" s="87">
        <v>4.6573320000000002</v>
      </c>
      <c r="J579" s="87">
        <v>0.55344960399999998</v>
      </c>
      <c r="K579" s="87">
        <v>0</v>
      </c>
      <c r="L579" s="87">
        <v>0</v>
      </c>
      <c r="M579" s="87">
        <v>0</v>
      </c>
      <c r="N579" s="87">
        <f t="shared" si="173"/>
        <v>1.1102230246251565E-16</v>
      </c>
      <c r="O579" s="87">
        <v>0</v>
      </c>
      <c r="P579" s="87"/>
      <c r="Q579" s="87">
        <f t="shared" si="196"/>
        <v>4.1038823960000004</v>
      </c>
      <c r="R579" s="87">
        <f t="shared" si="197"/>
        <v>4.1038823960000004</v>
      </c>
      <c r="S579" s="87"/>
      <c r="T579" s="87"/>
    </row>
    <row r="580" spans="1:20" ht="40.5" customHeight="1" x14ac:dyDescent="0.25">
      <c r="A580" s="171" t="s">
        <v>900</v>
      </c>
      <c r="B580" s="84" t="s">
        <v>447</v>
      </c>
      <c r="C580" s="171" t="s">
        <v>2381</v>
      </c>
      <c r="D580" s="87">
        <v>9.3040559999999992</v>
      </c>
      <c r="E580" s="87">
        <v>0</v>
      </c>
      <c r="F580" s="87">
        <v>9.304056000000001</v>
      </c>
      <c r="G580" s="87">
        <f t="shared" si="195"/>
        <v>6.9339839999999988</v>
      </c>
      <c r="H580" s="87">
        <v>0.49315178399999987</v>
      </c>
      <c r="I580" s="87">
        <v>0.13585112399999996</v>
      </c>
      <c r="J580" s="87">
        <v>0.13585112399999996</v>
      </c>
      <c r="K580" s="87">
        <v>1.7334959999999999</v>
      </c>
      <c r="L580" s="87">
        <v>0.17274620399999993</v>
      </c>
      <c r="M580" s="87">
        <v>1.7334959999999999</v>
      </c>
      <c r="N580" s="87">
        <f t="shared" si="173"/>
        <v>0.18455445600000001</v>
      </c>
      <c r="O580" s="87">
        <v>3.3311408759999996</v>
      </c>
      <c r="P580" s="87"/>
      <c r="Q580" s="87">
        <f t="shared" si="196"/>
        <v>6.4408322159999987</v>
      </c>
      <c r="R580" s="87">
        <f t="shared" si="197"/>
        <v>6.4408322159999987</v>
      </c>
      <c r="S580" s="87"/>
      <c r="T580" s="87"/>
    </row>
    <row r="581" spans="1:20" ht="40.5" customHeight="1" x14ac:dyDescent="0.25">
      <c r="A581" s="171" t="s">
        <v>900</v>
      </c>
      <c r="B581" s="84" t="s">
        <v>379</v>
      </c>
      <c r="C581" s="171" t="s">
        <v>2382</v>
      </c>
      <c r="D581" s="87">
        <v>7.2681839999999998</v>
      </c>
      <c r="E581" s="87">
        <v>0.3023246576949159</v>
      </c>
      <c r="F581" s="87">
        <v>6.9658593423050839</v>
      </c>
      <c r="G581" s="87">
        <f t="shared" si="195"/>
        <v>6.3037319999999992</v>
      </c>
      <c r="H581" s="87">
        <v>0.85104424999999995</v>
      </c>
      <c r="I581" s="87">
        <v>6.3037319999999992</v>
      </c>
      <c r="J581" s="87">
        <v>0.85104424999999995</v>
      </c>
      <c r="K581" s="87">
        <v>0</v>
      </c>
      <c r="L581" s="87">
        <v>0</v>
      </c>
      <c r="M581" s="87">
        <v>0</v>
      </c>
      <c r="N581" s="87">
        <f t="shared" si="173"/>
        <v>0</v>
      </c>
      <c r="O581" s="87">
        <v>0</v>
      </c>
      <c r="P581" s="87"/>
      <c r="Q581" s="87">
        <f t="shared" si="196"/>
        <v>5.4526877499999991</v>
      </c>
      <c r="R581" s="87">
        <f t="shared" si="197"/>
        <v>5.4526877499999991</v>
      </c>
      <c r="S581" s="87"/>
      <c r="T581" s="87"/>
    </row>
    <row r="582" spans="1:20" ht="60.75" customHeight="1" x14ac:dyDescent="0.25">
      <c r="A582" s="171" t="s">
        <v>900</v>
      </c>
      <c r="B582" s="84" t="s">
        <v>380</v>
      </c>
      <c r="C582" s="171" t="s">
        <v>2383</v>
      </c>
      <c r="D582" s="87">
        <v>4.1668919999999998</v>
      </c>
      <c r="E582" s="87">
        <v>0</v>
      </c>
      <c r="F582" s="87">
        <v>4.1668919999999998</v>
      </c>
      <c r="G582" s="87">
        <f t="shared" si="195"/>
        <v>3.0159885419999997</v>
      </c>
      <c r="H582" s="87">
        <v>3.1357553879999998</v>
      </c>
      <c r="I582" s="87">
        <v>5.9089463999999994E-2</v>
      </c>
      <c r="J582" s="87">
        <v>5.9089463999999994E-2</v>
      </c>
      <c r="K582" s="87">
        <v>0</v>
      </c>
      <c r="L582" s="87">
        <v>0.13347908400000003</v>
      </c>
      <c r="M582" s="87">
        <v>2.9568990779999997</v>
      </c>
      <c r="N582" s="87">
        <f t="shared" si="173"/>
        <v>2.9431868399999996</v>
      </c>
      <c r="O582" s="87">
        <v>0</v>
      </c>
      <c r="P582" s="87"/>
      <c r="Q582" s="87">
        <f t="shared" si="196"/>
        <v>-0.11976684600000009</v>
      </c>
      <c r="R582" s="87">
        <f t="shared" si="197"/>
        <v>-0.11976684600000009</v>
      </c>
      <c r="S582" s="87"/>
      <c r="T582" s="87"/>
    </row>
    <row r="583" spans="1:20" ht="40.5" customHeight="1" x14ac:dyDescent="0.25">
      <c r="A583" s="171" t="s">
        <v>900</v>
      </c>
      <c r="B583" s="84" t="s">
        <v>714</v>
      </c>
      <c r="C583" s="171" t="s">
        <v>2384</v>
      </c>
      <c r="D583" s="87">
        <v>3.7358999999999996</v>
      </c>
      <c r="E583" s="87">
        <v>0</v>
      </c>
      <c r="F583" s="87">
        <v>3.7358999999999996</v>
      </c>
      <c r="G583" s="87">
        <f t="shared" si="195"/>
        <v>3.7299000000000002</v>
      </c>
      <c r="H583" s="87">
        <v>3.386822908000001</v>
      </c>
      <c r="I583" s="87">
        <v>7.3076448000000002E-2</v>
      </c>
      <c r="J583" s="87">
        <v>7.3076448000000002E-2</v>
      </c>
      <c r="K583" s="87">
        <v>0</v>
      </c>
      <c r="L583" s="87">
        <v>3.3137464600000008</v>
      </c>
      <c r="M583" s="87">
        <v>3.6568235520000001</v>
      </c>
      <c r="N583" s="87">
        <f t="shared" si="173"/>
        <v>0</v>
      </c>
      <c r="O583" s="87">
        <v>0</v>
      </c>
      <c r="P583" s="87"/>
      <c r="Q583" s="87">
        <f t="shared" si="196"/>
        <v>0.34307709199999925</v>
      </c>
      <c r="R583" s="87">
        <f t="shared" si="197"/>
        <v>0.34307709199999925</v>
      </c>
      <c r="S583" s="87"/>
      <c r="T583" s="87"/>
    </row>
    <row r="584" spans="1:20" ht="81.2" customHeight="1" x14ac:dyDescent="0.25">
      <c r="A584" s="171" t="s">
        <v>900</v>
      </c>
      <c r="B584" s="84" t="s">
        <v>1755</v>
      </c>
      <c r="C584" s="171" t="s">
        <v>2385</v>
      </c>
      <c r="D584" s="87">
        <v>0</v>
      </c>
      <c r="E584" s="87">
        <v>0</v>
      </c>
      <c r="F584" s="87">
        <v>0</v>
      </c>
      <c r="G584" s="87">
        <f t="shared" si="195"/>
        <v>0</v>
      </c>
      <c r="H584" s="87">
        <v>1.27983856</v>
      </c>
      <c r="I584" s="87">
        <v>0</v>
      </c>
      <c r="J584" s="87">
        <v>0</v>
      </c>
      <c r="K584" s="87">
        <v>0</v>
      </c>
      <c r="L584" s="87">
        <v>0</v>
      </c>
      <c r="M584" s="87">
        <v>0</v>
      </c>
      <c r="N584" s="87">
        <f t="shared" si="173"/>
        <v>1.27983856</v>
      </c>
      <c r="O584" s="87"/>
      <c r="P584" s="87"/>
      <c r="Q584" s="87">
        <f t="shared" si="196"/>
        <v>-1.27983856</v>
      </c>
      <c r="R584" s="87">
        <f t="shared" si="197"/>
        <v>-1.27983856</v>
      </c>
      <c r="S584" s="87"/>
      <c r="T584" s="87"/>
    </row>
    <row r="585" spans="1:20" x14ac:dyDescent="0.25">
      <c r="A585" s="210"/>
      <c r="B585" s="211" t="s">
        <v>437</v>
      </c>
      <c r="C585" s="210"/>
      <c r="D585" s="166">
        <f t="shared" ref="D585:R585" si="198">SUM(D586:D586)</f>
        <v>1.3895999999999999</v>
      </c>
      <c r="E585" s="166">
        <f t="shared" si="198"/>
        <v>0</v>
      </c>
      <c r="F585" s="166">
        <f t="shared" si="198"/>
        <v>1.3895999999999999</v>
      </c>
      <c r="G585" s="166">
        <f t="shared" si="198"/>
        <v>1.1443679999999998</v>
      </c>
      <c r="H585" s="166">
        <f t="shared" si="198"/>
        <v>8.1388620000000009E-2</v>
      </c>
      <c r="I585" s="166">
        <f t="shared" si="198"/>
        <v>2.2420547999999995E-2</v>
      </c>
      <c r="J585" s="166">
        <f t="shared" si="198"/>
        <v>2.2420547999999995E-2</v>
      </c>
      <c r="K585" s="166">
        <f t="shared" si="198"/>
        <v>0</v>
      </c>
      <c r="L585" s="166">
        <f t="shared" si="198"/>
        <v>2.8509636000000001E-2</v>
      </c>
      <c r="M585" s="166">
        <f t="shared" si="198"/>
        <v>1.1219474519999999</v>
      </c>
      <c r="N585" s="166">
        <f t="shared" si="198"/>
        <v>3.0458436000000009E-2</v>
      </c>
      <c r="O585" s="166">
        <f t="shared" si="198"/>
        <v>0</v>
      </c>
      <c r="P585" s="166">
        <f t="shared" si="198"/>
        <v>0</v>
      </c>
      <c r="Q585" s="166">
        <f t="shared" si="198"/>
        <v>1.0629793799999998</v>
      </c>
      <c r="R585" s="166">
        <f t="shared" si="198"/>
        <v>1.0629793799999998</v>
      </c>
      <c r="S585" s="214">
        <f t="shared" ref="S585" si="199">SUM(S586:S586)</f>
        <v>0</v>
      </c>
      <c r="T585" s="87"/>
    </row>
    <row r="586" spans="1:20" ht="81.2" customHeight="1" x14ac:dyDescent="0.25">
      <c r="A586" s="171" t="s">
        <v>900</v>
      </c>
      <c r="B586" s="84" t="s">
        <v>448</v>
      </c>
      <c r="C586" s="171" t="s">
        <v>2386</v>
      </c>
      <c r="D586" s="87">
        <v>1.3895999999999999</v>
      </c>
      <c r="E586" s="87">
        <v>0</v>
      </c>
      <c r="F586" s="87">
        <v>1.3895999999999999</v>
      </c>
      <c r="G586" s="87">
        <f>I586+K586+M586+O586</f>
        <v>1.1443679999999998</v>
      </c>
      <c r="H586" s="87">
        <v>8.1388620000000009E-2</v>
      </c>
      <c r="I586" s="87">
        <v>2.2420547999999995E-2</v>
      </c>
      <c r="J586" s="87">
        <v>2.2420547999999995E-2</v>
      </c>
      <c r="K586" s="87">
        <v>0</v>
      </c>
      <c r="L586" s="87">
        <v>2.8509636000000001E-2</v>
      </c>
      <c r="M586" s="87">
        <v>1.1219474519999999</v>
      </c>
      <c r="N586" s="87">
        <f t="shared" si="173"/>
        <v>3.0458436000000009E-2</v>
      </c>
      <c r="O586" s="87">
        <v>0</v>
      </c>
      <c r="P586" s="87"/>
      <c r="Q586" s="87">
        <f>G586-H586</f>
        <v>1.0629793799999998</v>
      </c>
      <c r="R586" s="87">
        <f>G586-H586</f>
        <v>1.0629793799999998</v>
      </c>
      <c r="S586" s="87"/>
      <c r="T586" s="87"/>
    </row>
    <row r="587" spans="1:20" x14ac:dyDescent="0.25">
      <c r="A587" s="210"/>
      <c r="B587" s="211" t="s">
        <v>40</v>
      </c>
      <c r="C587" s="210"/>
      <c r="D587" s="166">
        <f t="shared" ref="D587:R587" si="200">SUM(D588:D592)</f>
        <v>80.445695999999998</v>
      </c>
      <c r="E587" s="166">
        <f t="shared" si="200"/>
        <v>2.1873015006101753</v>
      </c>
      <c r="F587" s="166">
        <f t="shared" si="200"/>
        <v>78.258394499389823</v>
      </c>
      <c r="G587" s="166">
        <f t="shared" si="200"/>
        <v>3.3669479999999998</v>
      </c>
      <c r="H587" s="166">
        <f t="shared" si="200"/>
        <v>18.932026690000001</v>
      </c>
      <c r="I587" s="166">
        <f t="shared" si="200"/>
        <v>0.19679389800000002</v>
      </c>
      <c r="J587" s="166">
        <f t="shared" si="200"/>
        <v>3.4348440139999994</v>
      </c>
      <c r="K587" s="166">
        <f t="shared" si="200"/>
        <v>3.1613892180000001</v>
      </c>
      <c r="L587" s="166">
        <f t="shared" si="200"/>
        <v>1.492493976</v>
      </c>
      <c r="M587" s="166">
        <f t="shared" si="200"/>
        <v>3.0000000000000001E-3</v>
      </c>
      <c r="N587" s="166">
        <f t="shared" si="200"/>
        <v>14.004688700000001</v>
      </c>
      <c r="O587" s="166">
        <f t="shared" si="200"/>
        <v>5.7648839999999996E-3</v>
      </c>
      <c r="P587" s="166">
        <f t="shared" si="200"/>
        <v>0</v>
      </c>
      <c r="Q587" s="166">
        <f t="shared" si="200"/>
        <v>-15.565078690000002</v>
      </c>
      <c r="R587" s="166">
        <f t="shared" si="200"/>
        <v>-15.565078690000002</v>
      </c>
      <c r="S587" s="214">
        <f t="shared" ref="S587" si="201">SUM(S588:S592)</f>
        <v>0</v>
      </c>
      <c r="T587" s="87"/>
    </row>
    <row r="588" spans="1:20" ht="31.5" x14ac:dyDescent="0.25">
      <c r="A588" s="171" t="s">
        <v>900</v>
      </c>
      <c r="B588" s="84" t="s">
        <v>715</v>
      </c>
      <c r="C588" s="171" t="s">
        <v>2387</v>
      </c>
      <c r="D588" s="87">
        <v>3.4634759999999996</v>
      </c>
      <c r="E588" s="87">
        <v>0</v>
      </c>
      <c r="F588" s="87">
        <v>3.4634760000000004</v>
      </c>
      <c r="G588" s="87">
        <f t="shared" ref="G588:G592" si="202">I588+K588+M588+O588</f>
        <v>1.2E-2</v>
      </c>
      <c r="H588" s="87">
        <v>0</v>
      </c>
      <c r="I588" s="87">
        <v>2.35116E-4</v>
      </c>
      <c r="J588" s="87">
        <v>2.35116E-4</v>
      </c>
      <c r="K588" s="87">
        <v>3.0000000000000001E-3</v>
      </c>
      <c r="L588" s="87">
        <v>-2.35116E-4</v>
      </c>
      <c r="M588" s="87">
        <v>3.0000000000000001E-3</v>
      </c>
      <c r="N588" s="87">
        <f t="shared" si="173"/>
        <v>0</v>
      </c>
      <c r="O588" s="87">
        <v>5.7648839999999996E-3</v>
      </c>
      <c r="P588" s="87"/>
      <c r="Q588" s="87">
        <f>G588-H588</f>
        <v>1.2E-2</v>
      </c>
      <c r="R588" s="87">
        <f>G588-H588</f>
        <v>1.2E-2</v>
      </c>
      <c r="S588" s="87"/>
      <c r="T588" s="87"/>
    </row>
    <row r="589" spans="1:20" ht="31.5" x14ac:dyDescent="0.25">
      <c r="A589" s="171" t="s">
        <v>900</v>
      </c>
      <c r="B589" s="170" t="s">
        <v>89</v>
      </c>
      <c r="C589" s="171" t="s">
        <v>2388</v>
      </c>
      <c r="D589" s="87">
        <v>73.333691999999999</v>
      </c>
      <c r="E589" s="87">
        <v>2.1873015006101753</v>
      </c>
      <c r="F589" s="87">
        <v>71.146390499389824</v>
      </c>
      <c r="G589" s="87">
        <f t="shared" si="202"/>
        <v>1.2E-2</v>
      </c>
      <c r="H589" s="87">
        <v>17.201540860000001</v>
      </c>
      <c r="I589" s="87">
        <v>1.2E-2</v>
      </c>
      <c r="J589" s="87">
        <v>3.2500501159999997</v>
      </c>
      <c r="K589" s="87">
        <v>0</v>
      </c>
      <c r="L589" s="87">
        <v>2.9893200000019604E-4</v>
      </c>
      <c r="M589" s="87">
        <v>0</v>
      </c>
      <c r="N589" s="87">
        <f t="shared" si="173"/>
        <v>13.951191812000001</v>
      </c>
      <c r="O589" s="87">
        <v>0</v>
      </c>
      <c r="P589" s="87"/>
      <c r="Q589" s="87">
        <f>G589-H589</f>
        <v>-17.189540860000001</v>
      </c>
      <c r="R589" s="87">
        <f>G589-H589</f>
        <v>-17.189540860000001</v>
      </c>
      <c r="S589" s="87"/>
      <c r="T589" s="166"/>
    </row>
    <row r="590" spans="1:20" ht="47.25" x14ac:dyDescent="0.25">
      <c r="A590" s="171" t="s">
        <v>900</v>
      </c>
      <c r="B590" s="84" t="s">
        <v>1756</v>
      </c>
      <c r="C590" s="171" t="s">
        <v>2389</v>
      </c>
      <c r="D590" s="87">
        <v>1.8631920000000002</v>
      </c>
      <c r="E590" s="87">
        <v>0</v>
      </c>
      <c r="F590" s="87">
        <v>1.8631919999999997</v>
      </c>
      <c r="G590" s="87">
        <f t="shared" si="202"/>
        <v>1.569612</v>
      </c>
      <c r="H590" s="87">
        <v>1.2011696359999999</v>
      </c>
      <c r="I590" s="87">
        <v>3.0751955999999997E-2</v>
      </c>
      <c r="J590" s="87">
        <v>3.0751955999999997E-2</v>
      </c>
      <c r="K590" s="87">
        <v>1.538860044</v>
      </c>
      <c r="L590" s="87">
        <v>1.1704176799999999</v>
      </c>
      <c r="M590" s="87">
        <v>0</v>
      </c>
      <c r="N590" s="87">
        <f t="shared" si="173"/>
        <v>0</v>
      </c>
      <c r="O590" s="87">
        <v>0</v>
      </c>
      <c r="P590" s="87"/>
      <c r="Q590" s="87">
        <f>G590-H590</f>
        <v>0.36844236400000008</v>
      </c>
      <c r="R590" s="87">
        <f>G590-H590</f>
        <v>0.36844236400000008</v>
      </c>
      <c r="S590" s="87"/>
      <c r="T590" s="87"/>
    </row>
    <row r="591" spans="1:20" ht="20.25" customHeight="1" x14ac:dyDescent="0.25">
      <c r="A591" s="171" t="s">
        <v>900</v>
      </c>
      <c r="B591" s="84" t="s">
        <v>947</v>
      </c>
      <c r="C591" s="171" t="s">
        <v>2390</v>
      </c>
      <c r="D591" s="87">
        <v>1.7853359999999998</v>
      </c>
      <c r="E591" s="87">
        <v>0</v>
      </c>
      <c r="F591" s="87">
        <v>1.785336</v>
      </c>
      <c r="G591" s="87">
        <f t="shared" si="202"/>
        <v>1.773336</v>
      </c>
      <c r="H591" s="87">
        <v>0.52908107799999993</v>
      </c>
      <c r="I591" s="87">
        <v>0.15380682600000001</v>
      </c>
      <c r="J591" s="87">
        <v>0.15380682600000001</v>
      </c>
      <c r="K591" s="87">
        <v>1.619529174</v>
      </c>
      <c r="L591" s="87">
        <v>0.32177736399999995</v>
      </c>
      <c r="M591" s="87">
        <v>0</v>
      </c>
      <c r="N591" s="87">
        <f t="shared" si="173"/>
        <v>5.3496887999999965E-2</v>
      </c>
      <c r="O591" s="87">
        <v>0</v>
      </c>
      <c r="P591" s="87"/>
      <c r="Q591" s="87">
        <f>G591-H591</f>
        <v>1.2442549220000001</v>
      </c>
      <c r="R591" s="87">
        <f>G591-H591</f>
        <v>1.2442549220000001</v>
      </c>
      <c r="S591" s="87"/>
      <c r="T591" s="87"/>
    </row>
    <row r="592" spans="1:20" ht="81.2" customHeight="1" x14ac:dyDescent="0.25">
      <c r="A592" s="171" t="s">
        <v>900</v>
      </c>
      <c r="B592" s="84" t="s">
        <v>1757</v>
      </c>
      <c r="C592" s="171" t="s">
        <v>2391</v>
      </c>
      <c r="D592" s="87">
        <v>0</v>
      </c>
      <c r="E592" s="87">
        <v>0</v>
      </c>
      <c r="F592" s="87">
        <v>0</v>
      </c>
      <c r="G592" s="87">
        <f t="shared" si="202"/>
        <v>0</v>
      </c>
      <c r="H592" s="87">
        <v>2.35116E-4</v>
      </c>
      <c r="I592" s="87">
        <v>0</v>
      </c>
      <c r="J592" s="87">
        <v>0</v>
      </c>
      <c r="K592" s="87">
        <v>0</v>
      </c>
      <c r="L592" s="87">
        <v>2.35116E-4</v>
      </c>
      <c r="M592" s="87">
        <v>0</v>
      </c>
      <c r="N592" s="87">
        <f t="shared" si="173"/>
        <v>0</v>
      </c>
      <c r="O592" s="87">
        <v>0</v>
      </c>
      <c r="P592" s="87"/>
      <c r="Q592" s="87">
        <f>G592-H592</f>
        <v>-2.35116E-4</v>
      </c>
      <c r="R592" s="87">
        <f>G592-H592</f>
        <v>-2.35116E-4</v>
      </c>
      <c r="S592" s="87"/>
      <c r="T592" s="87"/>
    </row>
    <row r="593" spans="1:20" x14ac:dyDescent="0.25">
      <c r="A593" s="210"/>
      <c r="B593" s="211" t="s">
        <v>42</v>
      </c>
      <c r="C593" s="210"/>
      <c r="D593" s="166">
        <f t="shared" ref="D593:R593" si="203">SUM(D594:D610)</f>
        <v>34.555295999999998</v>
      </c>
      <c r="E593" s="166">
        <f t="shared" si="203"/>
        <v>1.016232701599999</v>
      </c>
      <c r="F593" s="166">
        <f t="shared" si="203"/>
        <v>33.539063298400002</v>
      </c>
      <c r="G593" s="166">
        <f t="shared" si="203"/>
        <v>29.922120000000003</v>
      </c>
      <c r="H593" s="166">
        <f t="shared" si="203"/>
        <v>5.8801817200000004</v>
      </c>
      <c r="I593" s="166">
        <f t="shared" si="203"/>
        <v>6.0934842239999982</v>
      </c>
      <c r="J593" s="166">
        <f t="shared" si="203"/>
        <v>1.5641126499999998</v>
      </c>
      <c r="K593" s="166">
        <f t="shared" si="203"/>
        <v>7.8461008920000008</v>
      </c>
      <c r="L593" s="166">
        <f t="shared" si="203"/>
        <v>0.29290248000000008</v>
      </c>
      <c r="M593" s="166">
        <f t="shared" si="203"/>
        <v>8.0877047640000015</v>
      </c>
      <c r="N593" s="166">
        <f t="shared" si="203"/>
        <v>4.0231665899999998</v>
      </c>
      <c r="O593" s="166">
        <f t="shared" si="203"/>
        <v>7.8948301199999991</v>
      </c>
      <c r="P593" s="166">
        <f t="shared" si="203"/>
        <v>0</v>
      </c>
      <c r="Q593" s="166">
        <f t="shared" si="203"/>
        <v>24.041938279999997</v>
      </c>
      <c r="R593" s="166">
        <f t="shared" si="203"/>
        <v>24.041938279999997</v>
      </c>
      <c r="S593" s="214">
        <f t="shared" ref="S593" si="204">SUM(S594:S610)</f>
        <v>0</v>
      </c>
      <c r="T593" s="87"/>
    </row>
    <row r="594" spans="1:20" ht="20.25" customHeight="1" x14ac:dyDescent="0.25">
      <c r="A594" s="171" t="s">
        <v>900</v>
      </c>
      <c r="B594" s="84" t="s">
        <v>716</v>
      </c>
      <c r="C594" s="171" t="s">
        <v>2392</v>
      </c>
      <c r="D594" s="87">
        <v>6.0429599999999999</v>
      </c>
      <c r="E594" s="87">
        <v>0</v>
      </c>
      <c r="F594" s="87">
        <v>6.0429599999999999</v>
      </c>
      <c r="G594" s="87">
        <f t="shared" ref="G594:G610" si="205">I594+K594+M594+O594</f>
        <v>5.6748839999999987</v>
      </c>
      <c r="H594" s="87">
        <v>1.145512426</v>
      </c>
      <c r="I594" s="87">
        <v>5.6748839999999987</v>
      </c>
      <c r="J594" s="87">
        <v>1.1455124259999998</v>
      </c>
      <c r="K594" s="87">
        <v>0</v>
      </c>
      <c r="L594" s="87">
        <v>0</v>
      </c>
      <c r="M594" s="87">
        <v>0</v>
      </c>
      <c r="N594" s="87">
        <f t="shared" si="173"/>
        <v>2.2204460492503131E-16</v>
      </c>
      <c r="O594" s="87">
        <v>0</v>
      </c>
      <c r="P594" s="87"/>
      <c r="Q594" s="87">
        <f t="shared" ref="Q594:Q610" si="206">G594-H594</f>
        <v>4.5293715739999989</v>
      </c>
      <c r="R594" s="87">
        <f t="shared" ref="R594:R610" si="207">G594-H594</f>
        <v>4.5293715739999989</v>
      </c>
      <c r="S594" s="87"/>
      <c r="T594" s="87"/>
    </row>
    <row r="595" spans="1:20" ht="81.2" customHeight="1" x14ac:dyDescent="0.25">
      <c r="A595" s="171" t="s">
        <v>900</v>
      </c>
      <c r="B595" s="170" t="s">
        <v>717</v>
      </c>
      <c r="C595" s="171" t="s">
        <v>2393</v>
      </c>
      <c r="D595" s="87">
        <v>1.0583279999999999</v>
      </c>
      <c r="E595" s="87">
        <v>0</v>
      </c>
      <c r="F595" s="87">
        <v>1.0583279999999999</v>
      </c>
      <c r="G595" s="87">
        <f t="shared" si="205"/>
        <v>1.0583280000000002</v>
      </c>
      <c r="H595" s="87">
        <v>0.18356475799999999</v>
      </c>
      <c r="I595" s="87">
        <v>2.0734823999999999E-2</v>
      </c>
      <c r="J595" s="87">
        <v>2.0734823999999999E-2</v>
      </c>
      <c r="K595" s="87">
        <v>1.0375931760000001</v>
      </c>
      <c r="L595" s="87">
        <v>2.6366111999999997E-2</v>
      </c>
      <c r="M595" s="87">
        <v>0</v>
      </c>
      <c r="N595" s="87">
        <f t="shared" ref="N595:N658" si="208">H595-J595-L595</f>
        <v>0.13646382200000001</v>
      </c>
      <c r="O595" s="87">
        <v>0</v>
      </c>
      <c r="P595" s="87"/>
      <c r="Q595" s="87">
        <f t="shared" si="206"/>
        <v>0.87476324200000022</v>
      </c>
      <c r="R595" s="87">
        <f t="shared" si="207"/>
        <v>0.87476324200000022</v>
      </c>
      <c r="S595" s="87"/>
      <c r="T595" s="166"/>
    </row>
    <row r="596" spans="1:20" ht="81.2" customHeight="1" x14ac:dyDescent="0.25">
      <c r="A596" s="171" t="s">
        <v>900</v>
      </c>
      <c r="B596" s="84" t="s">
        <v>718</v>
      </c>
      <c r="C596" s="171" t="s">
        <v>2394</v>
      </c>
      <c r="D596" s="87">
        <v>4.1707799999999997</v>
      </c>
      <c r="E596" s="87">
        <v>0</v>
      </c>
      <c r="F596" s="87">
        <v>4.1707799999999997</v>
      </c>
      <c r="G596" s="87">
        <f t="shared" si="205"/>
        <v>3.6721560000000002</v>
      </c>
      <c r="H596" s="87">
        <v>0.74187325000000004</v>
      </c>
      <c r="I596" s="87">
        <v>7.1945148E-2</v>
      </c>
      <c r="J596" s="87">
        <v>7.1945148E-2</v>
      </c>
      <c r="K596" s="87">
        <v>0.91803899999999994</v>
      </c>
      <c r="L596" s="87">
        <v>9.148432799999999E-2</v>
      </c>
      <c r="M596" s="87">
        <v>0.91803899999999994</v>
      </c>
      <c r="N596" s="87">
        <f t="shared" si="208"/>
        <v>0.57844377400000013</v>
      </c>
      <c r="O596" s="87">
        <v>1.7641328520000001</v>
      </c>
      <c r="P596" s="87"/>
      <c r="Q596" s="87">
        <f t="shared" si="206"/>
        <v>2.9302827499999999</v>
      </c>
      <c r="R596" s="87">
        <f t="shared" si="207"/>
        <v>2.9302827499999999</v>
      </c>
      <c r="S596" s="87"/>
      <c r="T596" s="87"/>
    </row>
    <row r="597" spans="1:20" ht="60.75" customHeight="1" x14ac:dyDescent="0.25">
      <c r="A597" s="171" t="s">
        <v>900</v>
      </c>
      <c r="B597" s="84" t="s">
        <v>719</v>
      </c>
      <c r="C597" s="171" t="s">
        <v>2395</v>
      </c>
      <c r="D597" s="87">
        <v>2.9556719999999999</v>
      </c>
      <c r="E597" s="87">
        <v>0</v>
      </c>
      <c r="F597" s="87">
        <v>2.9556719999999999</v>
      </c>
      <c r="G597" s="87">
        <f t="shared" si="205"/>
        <v>2.790276</v>
      </c>
      <c r="H597" s="87">
        <v>1.376747978</v>
      </c>
      <c r="I597" s="87">
        <v>5.4667284000000003E-2</v>
      </c>
      <c r="J597" s="87">
        <v>5.4667284000000003E-2</v>
      </c>
      <c r="K597" s="87">
        <v>2.7356087159999998</v>
      </c>
      <c r="L597" s="87">
        <v>7.6742784000000008E-2</v>
      </c>
      <c r="M597" s="87">
        <v>0</v>
      </c>
      <c r="N597" s="87">
        <f t="shared" si="208"/>
        <v>1.2453379099999999</v>
      </c>
      <c r="O597" s="87">
        <v>0</v>
      </c>
      <c r="P597" s="87"/>
      <c r="Q597" s="87">
        <f t="shared" si="206"/>
        <v>1.4135280219999999</v>
      </c>
      <c r="R597" s="87">
        <f t="shared" si="207"/>
        <v>1.4135280219999999</v>
      </c>
      <c r="S597" s="87"/>
      <c r="T597" s="87"/>
    </row>
    <row r="598" spans="1:20" ht="101.25" customHeight="1" x14ac:dyDescent="0.25">
      <c r="A598" s="171" t="s">
        <v>900</v>
      </c>
      <c r="B598" s="84" t="s">
        <v>720</v>
      </c>
      <c r="C598" s="171" t="s">
        <v>2396</v>
      </c>
      <c r="D598" s="87">
        <v>1.4921519999999999</v>
      </c>
      <c r="E598" s="87">
        <v>0</v>
      </c>
      <c r="F598" s="87">
        <v>1.4921520000000001</v>
      </c>
      <c r="G598" s="87">
        <f t="shared" si="205"/>
        <v>1.4801519999999999</v>
      </c>
      <c r="H598" s="87">
        <v>0</v>
      </c>
      <c r="I598" s="87">
        <v>2.8999235999999998E-2</v>
      </c>
      <c r="J598" s="87">
        <v>2.8999235999999998E-2</v>
      </c>
      <c r="K598" s="87">
        <v>0.37003800000000003</v>
      </c>
      <c r="L598" s="87">
        <v>-2.8999235999999998E-2</v>
      </c>
      <c r="M598" s="87">
        <v>0.37003800000000003</v>
      </c>
      <c r="N598" s="87">
        <f t="shared" si="208"/>
        <v>0</v>
      </c>
      <c r="O598" s="87">
        <v>0.71107676399999986</v>
      </c>
      <c r="P598" s="87"/>
      <c r="Q598" s="87">
        <f t="shared" si="206"/>
        <v>1.4801519999999999</v>
      </c>
      <c r="R598" s="87">
        <f t="shared" si="207"/>
        <v>1.4801519999999999</v>
      </c>
      <c r="S598" s="87"/>
      <c r="T598" s="87"/>
    </row>
    <row r="599" spans="1:20" ht="81.2" customHeight="1" x14ac:dyDescent="0.25">
      <c r="A599" s="171" t="s">
        <v>900</v>
      </c>
      <c r="B599" s="84" t="s">
        <v>721</v>
      </c>
      <c r="C599" s="171" t="s">
        <v>2397</v>
      </c>
      <c r="D599" s="87">
        <v>1.7098920000000002</v>
      </c>
      <c r="E599" s="87">
        <v>0</v>
      </c>
      <c r="F599" s="87">
        <v>1.7098920000000002</v>
      </c>
      <c r="G599" s="87">
        <f t="shared" si="205"/>
        <v>1.697892</v>
      </c>
      <c r="H599" s="87">
        <v>0</v>
      </c>
      <c r="I599" s="87">
        <v>0</v>
      </c>
      <c r="J599" s="87">
        <v>0</v>
      </c>
      <c r="K599" s="87">
        <v>0.42447299999999999</v>
      </c>
      <c r="L599" s="87">
        <v>0</v>
      </c>
      <c r="M599" s="87">
        <v>0.42447299999999999</v>
      </c>
      <c r="N599" s="87">
        <f t="shared" si="208"/>
        <v>0</v>
      </c>
      <c r="O599" s="87">
        <v>0.84894600000000009</v>
      </c>
      <c r="P599" s="87"/>
      <c r="Q599" s="87">
        <f t="shared" si="206"/>
        <v>1.697892</v>
      </c>
      <c r="R599" s="87">
        <f t="shared" si="207"/>
        <v>1.697892</v>
      </c>
      <c r="S599" s="87"/>
      <c r="T599" s="87"/>
    </row>
    <row r="600" spans="1:20" ht="60.75" customHeight="1" x14ac:dyDescent="0.25">
      <c r="A600" s="171" t="s">
        <v>900</v>
      </c>
      <c r="B600" s="84" t="s">
        <v>722</v>
      </c>
      <c r="C600" s="171" t="s">
        <v>2398</v>
      </c>
      <c r="D600" s="87">
        <v>1.020672</v>
      </c>
      <c r="E600" s="87">
        <v>0</v>
      </c>
      <c r="F600" s="87">
        <v>1.0206719999999998</v>
      </c>
      <c r="G600" s="87">
        <f t="shared" si="205"/>
        <v>1.0206719999999998</v>
      </c>
      <c r="H600" s="87">
        <v>0</v>
      </c>
      <c r="I600" s="87">
        <v>1.99971E-2</v>
      </c>
      <c r="J600" s="87">
        <v>1.99971E-2</v>
      </c>
      <c r="K600" s="87">
        <v>0.25516799999999995</v>
      </c>
      <c r="L600" s="87">
        <v>-1.99971E-2</v>
      </c>
      <c r="M600" s="87">
        <v>0.25516799999999995</v>
      </c>
      <c r="N600" s="87">
        <f t="shared" si="208"/>
        <v>0</v>
      </c>
      <c r="O600" s="87">
        <v>0.49033889999999991</v>
      </c>
      <c r="P600" s="87"/>
      <c r="Q600" s="87">
        <f t="shared" si="206"/>
        <v>1.0206719999999998</v>
      </c>
      <c r="R600" s="87">
        <f t="shared" si="207"/>
        <v>1.0206719999999998</v>
      </c>
      <c r="S600" s="87"/>
      <c r="T600" s="87"/>
    </row>
    <row r="601" spans="1:20" ht="40.5" customHeight="1" x14ac:dyDescent="0.25">
      <c r="A601" s="171" t="s">
        <v>900</v>
      </c>
      <c r="B601" s="84" t="s">
        <v>723</v>
      </c>
      <c r="C601" s="171" t="s">
        <v>2399</v>
      </c>
      <c r="D601" s="87">
        <v>2.4891479999999997</v>
      </c>
      <c r="E601" s="87">
        <v>0</v>
      </c>
      <c r="F601" s="87">
        <v>2.4891479999999997</v>
      </c>
      <c r="G601" s="87">
        <f t="shared" si="205"/>
        <v>2.4771479999999997</v>
      </c>
      <c r="H601" s="87">
        <v>0</v>
      </c>
      <c r="I601" s="87">
        <v>4.8532476000000005E-2</v>
      </c>
      <c r="J601" s="87">
        <v>4.8532476000000005E-2</v>
      </c>
      <c r="K601" s="87">
        <v>0.61928699999999992</v>
      </c>
      <c r="L601" s="87">
        <v>-4.8532476000000005E-2</v>
      </c>
      <c r="M601" s="87">
        <v>0.61928699999999992</v>
      </c>
      <c r="N601" s="87">
        <f t="shared" si="208"/>
        <v>0</v>
      </c>
      <c r="O601" s="87">
        <v>1.190041524</v>
      </c>
      <c r="P601" s="87"/>
      <c r="Q601" s="87">
        <f t="shared" si="206"/>
        <v>2.4771479999999997</v>
      </c>
      <c r="R601" s="87">
        <f t="shared" si="207"/>
        <v>2.4771479999999997</v>
      </c>
      <c r="S601" s="87"/>
      <c r="T601" s="87"/>
    </row>
    <row r="602" spans="1:20" ht="101.25" customHeight="1" x14ac:dyDescent="0.25">
      <c r="A602" s="171" t="s">
        <v>900</v>
      </c>
      <c r="B602" s="84" t="s">
        <v>724</v>
      </c>
      <c r="C602" s="171" t="s">
        <v>2400</v>
      </c>
      <c r="D602" s="87">
        <v>0.56325599999999998</v>
      </c>
      <c r="E602" s="87">
        <v>1.2000000000012001E-5</v>
      </c>
      <c r="F602" s="87">
        <v>0.56324399999999997</v>
      </c>
      <c r="G602" s="87">
        <f t="shared" si="205"/>
        <v>0.56324399999999997</v>
      </c>
      <c r="H602" s="87">
        <v>0</v>
      </c>
      <c r="I602" s="87">
        <v>1.1035572E-2</v>
      </c>
      <c r="J602" s="87">
        <v>1.1035572E-2</v>
      </c>
      <c r="K602" s="87">
        <v>0.14081100000000002</v>
      </c>
      <c r="L602" s="87">
        <v>-1.1035572E-2</v>
      </c>
      <c r="M602" s="87">
        <v>0.14081100000000002</v>
      </c>
      <c r="N602" s="87">
        <f t="shared" si="208"/>
        <v>0</v>
      </c>
      <c r="O602" s="87">
        <v>0.27058642799999993</v>
      </c>
      <c r="P602" s="87"/>
      <c r="Q602" s="87">
        <f t="shared" si="206"/>
        <v>0.56324399999999997</v>
      </c>
      <c r="R602" s="87">
        <f t="shared" si="207"/>
        <v>0.56324399999999997</v>
      </c>
      <c r="S602" s="87"/>
      <c r="T602" s="87"/>
    </row>
    <row r="603" spans="1:20" ht="81.2" customHeight="1" x14ac:dyDescent="0.25">
      <c r="A603" s="171" t="s">
        <v>900</v>
      </c>
      <c r="B603" s="84" t="s">
        <v>725</v>
      </c>
      <c r="C603" s="171" t="s">
        <v>2401</v>
      </c>
      <c r="D603" s="87">
        <v>1.8185039999999999</v>
      </c>
      <c r="E603" s="87">
        <v>0.93831823439999973</v>
      </c>
      <c r="F603" s="87">
        <v>0.88018576560000017</v>
      </c>
      <c r="G603" s="87">
        <f t="shared" si="205"/>
        <v>0.67212000000000005</v>
      </c>
      <c r="H603" s="87">
        <v>0.18355426799999999</v>
      </c>
      <c r="I603" s="87">
        <v>1.3168224000000001E-2</v>
      </c>
      <c r="J603" s="87">
        <v>1.3168224000000001E-2</v>
      </c>
      <c r="K603" s="87">
        <v>0</v>
      </c>
      <c r="L603" s="87">
        <v>1.6744488000000002E-2</v>
      </c>
      <c r="M603" s="87">
        <v>0.6589517760000001</v>
      </c>
      <c r="N603" s="87">
        <f t="shared" si="208"/>
        <v>0.15364155599999998</v>
      </c>
      <c r="O603" s="87">
        <v>0</v>
      </c>
      <c r="P603" s="87"/>
      <c r="Q603" s="87">
        <f t="shared" si="206"/>
        <v>0.48856573200000009</v>
      </c>
      <c r="R603" s="87">
        <f t="shared" si="207"/>
        <v>0.48856573200000009</v>
      </c>
      <c r="S603" s="87"/>
      <c r="T603" s="87"/>
    </row>
    <row r="604" spans="1:20" ht="20.25" customHeight="1" x14ac:dyDescent="0.25">
      <c r="A604" s="171" t="s">
        <v>900</v>
      </c>
      <c r="B604" s="84" t="s">
        <v>726</v>
      </c>
      <c r="C604" s="171" t="s">
        <v>2402</v>
      </c>
      <c r="D604" s="87">
        <v>2.443848</v>
      </c>
      <c r="E604" s="87">
        <v>2.3561472999999555E-2</v>
      </c>
      <c r="F604" s="87">
        <v>2.4202865270000005</v>
      </c>
      <c r="G604" s="87">
        <f t="shared" si="205"/>
        <v>2.3848319999999998</v>
      </c>
      <c r="H604" s="87">
        <v>0.16961160000000003</v>
      </c>
      <c r="I604" s="87">
        <v>4.6723800000000003E-2</v>
      </c>
      <c r="J604" s="87">
        <v>4.6723800000000003E-2</v>
      </c>
      <c r="K604" s="87">
        <v>0.59620799999999996</v>
      </c>
      <c r="L604" s="87">
        <v>5.941327200000001E-2</v>
      </c>
      <c r="M604" s="87">
        <v>0.59620799999999996</v>
      </c>
      <c r="N604" s="87">
        <f t="shared" si="208"/>
        <v>6.3474528000000002E-2</v>
      </c>
      <c r="O604" s="87">
        <v>1.1456922</v>
      </c>
      <c r="P604" s="87"/>
      <c r="Q604" s="87">
        <f t="shared" si="206"/>
        <v>2.2152203999999998</v>
      </c>
      <c r="R604" s="87">
        <f t="shared" si="207"/>
        <v>2.2152203999999998</v>
      </c>
      <c r="S604" s="87"/>
      <c r="T604" s="87"/>
    </row>
    <row r="605" spans="1:20" ht="60.75" customHeight="1" x14ac:dyDescent="0.25">
      <c r="A605" s="171" t="s">
        <v>900</v>
      </c>
      <c r="B605" s="170" t="s">
        <v>727</v>
      </c>
      <c r="C605" s="171" t="s">
        <v>2403</v>
      </c>
      <c r="D605" s="87">
        <v>1.199244</v>
      </c>
      <c r="E605" s="87">
        <v>1.5408180399999916E-2</v>
      </c>
      <c r="F605" s="87">
        <v>1.1838358196000001</v>
      </c>
      <c r="G605" s="87">
        <f t="shared" si="205"/>
        <v>1.1835720000000001</v>
      </c>
      <c r="H605" s="87">
        <v>0</v>
      </c>
      <c r="I605" s="87">
        <v>0</v>
      </c>
      <c r="J605" s="87">
        <v>0</v>
      </c>
      <c r="K605" s="87">
        <v>0.29589300000000002</v>
      </c>
      <c r="L605" s="87">
        <v>0</v>
      </c>
      <c r="M605" s="87">
        <v>0.29589300000000002</v>
      </c>
      <c r="N605" s="87">
        <f t="shared" si="208"/>
        <v>0</v>
      </c>
      <c r="O605" s="87">
        <v>0.59178600000000003</v>
      </c>
      <c r="P605" s="87"/>
      <c r="Q605" s="87">
        <f t="shared" si="206"/>
        <v>1.1835720000000001</v>
      </c>
      <c r="R605" s="87">
        <f t="shared" si="207"/>
        <v>1.1835720000000001</v>
      </c>
      <c r="S605" s="87"/>
      <c r="T605" s="166"/>
    </row>
    <row r="606" spans="1:20" ht="60.75" customHeight="1" x14ac:dyDescent="0.25">
      <c r="A606" s="171" t="s">
        <v>900</v>
      </c>
      <c r="B606" s="84" t="s">
        <v>1758</v>
      </c>
      <c r="C606" s="171" t="s">
        <v>2404</v>
      </c>
      <c r="D606" s="87">
        <v>2.2203719999999998</v>
      </c>
      <c r="E606" s="87">
        <v>0</v>
      </c>
      <c r="F606" s="87">
        <v>2.2203719999999998</v>
      </c>
      <c r="G606" s="87">
        <f t="shared" si="205"/>
        <v>1.1999999999999999E-2</v>
      </c>
      <c r="H606" s="87">
        <v>1.3784816200000001</v>
      </c>
      <c r="I606" s="87">
        <v>2.35116E-4</v>
      </c>
      <c r="J606" s="87">
        <v>2.35116E-4</v>
      </c>
      <c r="K606" s="87">
        <v>0</v>
      </c>
      <c r="L606" s="87">
        <v>2.9893199999999996E-4</v>
      </c>
      <c r="M606" s="87">
        <v>0</v>
      </c>
      <c r="N606" s="87">
        <f t="shared" si="208"/>
        <v>1.3779475720000001</v>
      </c>
      <c r="O606" s="87">
        <v>1.1764883999999998E-2</v>
      </c>
      <c r="P606" s="87"/>
      <c r="Q606" s="87">
        <f t="shared" si="206"/>
        <v>-1.3664816200000001</v>
      </c>
      <c r="R606" s="87">
        <f t="shared" si="207"/>
        <v>-1.3664816200000001</v>
      </c>
      <c r="S606" s="87"/>
      <c r="T606" s="87"/>
    </row>
    <row r="607" spans="1:20" ht="60.75" customHeight="1" x14ac:dyDescent="0.25">
      <c r="A607" s="171" t="s">
        <v>900</v>
      </c>
      <c r="B607" s="84" t="s">
        <v>728</v>
      </c>
      <c r="C607" s="171" t="s">
        <v>2405</v>
      </c>
      <c r="D607" s="87">
        <v>1.3927320000000001</v>
      </c>
      <c r="E607" s="87">
        <v>1.6482688399999779E-2</v>
      </c>
      <c r="F607" s="87">
        <v>1.3762493116000003</v>
      </c>
      <c r="G607" s="87">
        <f t="shared" si="205"/>
        <v>1.3561560000000001</v>
      </c>
      <c r="H607" s="87">
        <v>9.6451152000000012E-2</v>
      </c>
      <c r="I607" s="87">
        <v>2.6569908000000003E-2</v>
      </c>
      <c r="J607" s="87">
        <v>2.6569908000000003E-2</v>
      </c>
      <c r="K607" s="87">
        <v>0</v>
      </c>
      <c r="L607" s="87">
        <v>3.378587999999999E-2</v>
      </c>
      <c r="M607" s="87">
        <v>1.3295860920000002</v>
      </c>
      <c r="N607" s="87">
        <f t="shared" si="208"/>
        <v>3.6095364000000019E-2</v>
      </c>
      <c r="O607" s="87">
        <v>0</v>
      </c>
      <c r="P607" s="87"/>
      <c r="Q607" s="87">
        <f t="shared" si="206"/>
        <v>1.2597048480000002</v>
      </c>
      <c r="R607" s="87">
        <f t="shared" si="207"/>
        <v>1.2597048480000002</v>
      </c>
      <c r="S607" s="87"/>
      <c r="T607" s="87"/>
    </row>
    <row r="608" spans="1:20" ht="60.75" customHeight="1" x14ac:dyDescent="0.25">
      <c r="A608" s="171" t="s">
        <v>900</v>
      </c>
      <c r="B608" s="84" t="s">
        <v>729</v>
      </c>
      <c r="C608" s="171" t="s">
        <v>2406</v>
      </c>
      <c r="D608" s="87">
        <v>1.897956</v>
      </c>
      <c r="E608" s="87">
        <v>2.2450125400000021E-2</v>
      </c>
      <c r="F608" s="87">
        <v>1.8755058746</v>
      </c>
      <c r="G608" s="87">
        <f t="shared" si="205"/>
        <v>1.811928</v>
      </c>
      <c r="H608" s="87">
        <v>0.12886610399999998</v>
      </c>
      <c r="I608" s="87">
        <v>3.5499431999999997E-2</v>
      </c>
      <c r="J608" s="87">
        <v>3.5499431999999997E-2</v>
      </c>
      <c r="K608" s="87">
        <v>0.45298200000000005</v>
      </c>
      <c r="L608" s="87">
        <v>4.5140520000000003E-2</v>
      </c>
      <c r="M608" s="87">
        <v>0.45298200000000005</v>
      </c>
      <c r="N608" s="87">
        <f t="shared" si="208"/>
        <v>4.822615199999998E-2</v>
      </c>
      <c r="O608" s="87">
        <v>0.87046456799999983</v>
      </c>
      <c r="P608" s="87"/>
      <c r="Q608" s="87">
        <f t="shared" si="206"/>
        <v>1.6830618959999999</v>
      </c>
      <c r="R608" s="87">
        <f t="shared" si="207"/>
        <v>1.6830618959999999</v>
      </c>
      <c r="S608" s="87"/>
      <c r="T608" s="87"/>
    </row>
    <row r="609" spans="1:20" ht="20.25" customHeight="1" x14ac:dyDescent="0.25">
      <c r="A609" s="171" t="s">
        <v>900</v>
      </c>
      <c r="B609" s="84" t="s">
        <v>730</v>
      </c>
      <c r="C609" s="171" t="s">
        <v>2407</v>
      </c>
      <c r="D609" s="87">
        <v>0.85876799999999986</v>
      </c>
      <c r="E609" s="87">
        <v>0</v>
      </c>
      <c r="F609" s="87">
        <v>0.85876799999999986</v>
      </c>
      <c r="G609" s="87">
        <f t="shared" si="205"/>
        <v>0.84574799999999994</v>
      </c>
      <c r="H609" s="87">
        <v>0.17187996</v>
      </c>
      <c r="I609" s="87">
        <v>1.6569935999999997E-2</v>
      </c>
      <c r="J609" s="87">
        <v>1.6569935999999997E-2</v>
      </c>
      <c r="K609" s="87">
        <v>0</v>
      </c>
      <c r="L609" s="87">
        <v>2.1071495999999999E-2</v>
      </c>
      <c r="M609" s="87">
        <v>0.82917806399999994</v>
      </c>
      <c r="N609" s="87">
        <f t="shared" si="208"/>
        <v>0.134238528</v>
      </c>
      <c r="O609" s="87">
        <v>0</v>
      </c>
      <c r="P609" s="87"/>
      <c r="Q609" s="87">
        <f t="shared" si="206"/>
        <v>0.67386803999999989</v>
      </c>
      <c r="R609" s="87">
        <f t="shared" si="207"/>
        <v>0.67386803999999989</v>
      </c>
      <c r="S609" s="87"/>
      <c r="T609" s="87"/>
    </row>
    <row r="610" spans="1:20" ht="81.2" customHeight="1" x14ac:dyDescent="0.25">
      <c r="A610" s="171" t="s">
        <v>900</v>
      </c>
      <c r="B610" s="84" t="s">
        <v>731</v>
      </c>
      <c r="C610" s="171" t="s">
        <v>2408</v>
      </c>
      <c r="D610" s="87">
        <v>1.2210119999999998</v>
      </c>
      <c r="E610" s="87">
        <v>0</v>
      </c>
      <c r="F610" s="87">
        <v>1.2210120000000002</v>
      </c>
      <c r="G610" s="87">
        <f t="shared" si="205"/>
        <v>1.2210119999999998</v>
      </c>
      <c r="H610" s="87">
        <v>0.30363860399999998</v>
      </c>
      <c r="I610" s="87">
        <v>2.3922167999999997E-2</v>
      </c>
      <c r="J610" s="87">
        <v>2.3922167999999997E-2</v>
      </c>
      <c r="K610" s="87">
        <v>0</v>
      </c>
      <c r="L610" s="87">
        <v>3.0419051999999985E-2</v>
      </c>
      <c r="M610" s="87">
        <v>1.1970898319999999</v>
      </c>
      <c r="N610" s="87">
        <f t="shared" si="208"/>
        <v>0.24929738399999998</v>
      </c>
      <c r="O610" s="87">
        <v>0</v>
      </c>
      <c r="P610" s="87"/>
      <c r="Q610" s="87">
        <f t="shared" si="206"/>
        <v>0.91737339599999979</v>
      </c>
      <c r="R610" s="87">
        <f t="shared" si="207"/>
        <v>0.91737339599999979</v>
      </c>
      <c r="S610" s="87"/>
      <c r="T610" s="87"/>
    </row>
    <row r="611" spans="1:20" x14ac:dyDescent="0.25">
      <c r="A611" s="210"/>
      <c r="B611" s="211" t="s">
        <v>43</v>
      </c>
      <c r="C611" s="210"/>
      <c r="D611" s="166">
        <f t="shared" ref="D611:R611" si="209">SUM(D612:D620)</f>
        <v>43.153824</v>
      </c>
      <c r="E611" s="166">
        <f t="shared" si="209"/>
        <v>0</v>
      </c>
      <c r="F611" s="166">
        <f t="shared" si="209"/>
        <v>43.153824</v>
      </c>
      <c r="G611" s="166">
        <f t="shared" si="209"/>
        <v>25.7244432</v>
      </c>
      <c r="H611" s="166">
        <f t="shared" si="209"/>
        <v>11.428178750000001</v>
      </c>
      <c r="I611" s="166">
        <f t="shared" si="209"/>
        <v>0.50399517599999988</v>
      </c>
      <c r="J611" s="166">
        <f t="shared" si="209"/>
        <v>3.9518723760000007</v>
      </c>
      <c r="K611" s="166">
        <f t="shared" si="209"/>
        <v>6.2432739960000001</v>
      </c>
      <c r="L611" s="166">
        <f t="shared" si="209"/>
        <v>1.678505954</v>
      </c>
      <c r="M611" s="166">
        <f t="shared" si="209"/>
        <v>7.3691391479999995</v>
      </c>
      <c r="N611" s="166">
        <f t="shared" si="209"/>
        <v>5.7978004199999997</v>
      </c>
      <c r="O611" s="166">
        <f t="shared" si="209"/>
        <v>11.608034879999998</v>
      </c>
      <c r="P611" s="166">
        <f t="shared" si="209"/>
        <v>0</v>
      </c>
      <c r="Q611" s="166">
        <f t="shared" si="209"/>
        <v>14.296264449999999</v>
      </c>
      <c r="R611" s="166">
        <f t="shared" si="209"/>
        <v>14.296264449999999</v>
      </c>
      <c r="S611" s="214">
        <f t="shared" ref="S611" si="210">SUM(S612:S620)</f>
        <v>0</v>
      </c>
      <c r="T611" s="87"/>
    </row>
    <row r="612" spans="1:20" ht="31.5" x14ac:dyDescent="0.25">
      <c r="A612" s="171" t="s">
        <v>900</v>
      </c>
      <c r="B612" s="84" t="s">
        <v>732</v>
      </c>
      <c r="C612" s="171" t="s">
        <v>2409</v>
      </c>
      <c r="D612" s="87">
        <v>2.2840919999999998</v>
      </c>
      <c r="E612" s="87">
        <v>0</v>
      </c>
      <c r="F612" s="87">
        <v>2.2840920000000002</v>
      </c>
      <c r="G612" s="87">
        <f t="shared" ref="G612:G620" si="211">I612+K612+M612+O612</f>
        <v>1.2E-2</v>
      </c>
      <c r="H612" s="87">
        <v>8.5344000000000001E-4</v>
      </c>
      <c r="I612" s="87">
        <v>2.35116E-4</v>
      </c>
      <c r="J612" s="87">
        <v>2.35116E-4</v>
      </c>
      <c r="K612" s="87">
        <v>3.0000000000000001E-3</v>
      </c>
      <c r="L612" s="87">
        <v>2.9893199999999996E-4</v>
      </c>
      <c r="M612" s="87">
        <v>3.0000000000000001E-3</v>
      </c>
      <c r="N612" s="87">
        <f t="shared" si="208"/>
        <v>3.1939199999999999E-4</v>
      </c>
      <c r="O612" s="87">
        <v>5.7648839999999996E-3</v>
      </c>
      <c r="P612" s="87"/>
      <c r="Q612" s="87">
        <f t="shared" ref="Q612:Q620" si="212">G612-H612</f>
        <v>1.114656E-2</v>
      </c>
      <c r="R612" s="87">
        <f t="shared" ref="R612:R620" si="213">G612-H612</f>
        <v>1.114656E-2</v>
      </c>
      <c r="S612" s="87"/>
      <c r="T612" s="87"/>
    </row>
    <row r="613" spans="1:20" ht="31.5" x14ac:dyDescent="0.25">
      <c r="A613" s="171" t="s">
        <v>900</v>
      </c>
      <c r="B613" s="84" t="s">
        <v>733</v>
      </c>
      <c r="C613" s="171" t="s">
        <v>2410</v>
      </c>
      <c r="D613" s="87">
        <v>5.237724</v>
      </c>
      <c r="E613" s="87">
        <v>0</v>
      </c>
      <c r="F613" s="87">
        <v>5.237724</v>
      </c>
      <c r="G613" s="87">
        <f t="shared" si="211"/>
        <v>1.2E-2</v>
      </c>
      <c r="H613" s="87">
        <v>0.43153602000000002</v>
      </c>
      <c r="I613" s="87">
        <v>2.35116E-4</v>
      </c>
      <c r="J613" s="87">
        <v>2.35116E-4</v>
      </c>
      <c r="K613" s="87">
        <v>3.0000000000000001E-3</v>
      </c>
      <c r="L613" s="87">
        <v>2.9893199999999996E-4</v>
      </c>
      <c r="M613" s="87">
        <v>3.0000000000000001E-3</v>
      </c>
      <c r="N613" s="87">
        <f t="shared" si="208"/>
        <v>0.43100197200000007</v>
      </c>
      <c r="O613" s="87">
        <v>5.7648839999999996E-3</v>
      </c>
      <c r="P613" s="87"/>
      <c r="Q613" s="87">
        <f t="shared" si="212"/>
        <v>-0.41953602000000001</v>
      </c>
      <c r="R613" s="87">
        <f t="shared" si="213"/>
        <v>-0.41953602000000001</v>
      </c>
      <c r="S613" s="87"/>
      <c r="T613" s="87"/>
    </row>
    <row r="614" spans="1:20" ht="31.5" x14ac:dyDescent="0.25">
      <c r="A614" s="171" t="s">
        <v>900</v>
      </c>
      <c r="B614" s="84" t="s">
        <v>734</v>
      </c>
      <c r="C614" s="171" t="s">
        <v>2411</v>
      </c>
      <c r="D614" s="87">
        <v>2.284116</v>
      </c>
      <c r="E614" s="87">
        <v>0</v>
      </c>
      <c r="F614" s="87">
        <v>2.284116</v>
      </c>
      <c r="G614" s="87">
        <f t="shared" si="211"/>
        <v>1.2E-2</v>
      </c>
      <c r="H614" s="87">
        <v>8.5344000000000001E-4</v>
      </c>
      <c r="I614" s="87">
        <v>2.35116E-4</v>
      </c>
      <c r="J614" s="87">
        <v>2.35116E-4</v>
      </c>
      <c r="K614" s="87">
        <v>3.0000000000000001E-3</v>
      </c>
      <c r="L614" s="87">
        <v>2.9893199999999996E-4</v>
      </c>
      <c r="M614" s="87">
        <v>3.0000000000000001E-3</v>
      </c>
      <c r="N614" s="87">
        <f t="shared" si="208"/>
        <v>3.1939199999999999E-4</v>
      </c>
      <c r="O614" s="87">
        <v>5.7648839999999996E-3</v>
      </c>
      <c r="P614" s="87"/>
      <c r="Q614" s="87">
        <f t="shared" si="212"/>
        <v>1.114656E-2</v>
      </c>
      <c r="R614" s="87">
        <f t="shared" si="213"/>
        <v>1.114656E-2</v>
      </c>
      <c r="S614" s="87"/>
      <c r="T614" s="87"/>
    </row>
    <row r="615" spans="1:20" ht="31.5" x14ac:dyDescent="0.25">
      <c r="A615" s="171" t="s">
        <v>900</v>
      </c>
      <c r="B615" s="84" t="s">
        <v>735</v>
      </c>
      <c r="C615" s="171" t="s">
        <v>2412</v>
      </c>
      <c r="D615" s="87">
        <v>2.8861079999999997</v>
      </c>
      <c r="E615" s="87">
        <v>0</v>
      </c>
      <c r="F615" s="87">
        <v>2.8861080000000006</v>
      </c>
      <c r="G615" s="87">
        <f t="shared" si="211"/>
        <v>0.20660400000000007</v>
      </c>
      <c r="H615" s="87">
        <v>2.4125022980000002</v>
      </c>
      <c r="I615" s="87">
        <v>4.0478040000000003E-3</v>
      </c>
      <c r="J615" s="87">
        <v>4.0478040000000003E-3</v>
      </c>
      <c r="K615" s="87">
        <v>0.20255619600000008</v>
      </c>
      <c r="L615" s="87">
        <v>2.1772644000000001E-2</v>
      </c>
      <c r="M615" s="87">
        <v>0</v>
      </c>
      <c r="N615" s="87">
        <f t="shared" si="208"/>
        <v>2.3866818500000004</v>
      </c>
      <c r="O615" s="87">
        <v>0</v>
      </c>
      <c r="P615" s="87"/>
      <c r="Q615" s="87">
        <f t="shared" si="212"/>
        <v>-2.2058982980000001</v>
      </c>
      <c r="R615" s="87">
        <f t="shared" si="213"/>
        <v>-2.2058982980000001</v>
      </c>
      <c r="S615" s="87"/>
      <c r="T615" s="87"/>
    </row>
    <row r="616" spans="1:20" ht="31.5" x14ac:dyDescent="0.25">
      <c r="A616" s="171" t="s">
        <v>900</v>
      </c>
      <c r="B616" s="84" t="s">
        <v>736</v>
      </c>
      <c r="C616" s="171" t="s">
        <v>2413</v>
      </c>
      <c r="D616" s="87">
        <v>2.8861079999999997</v>
      </c>
      <c r="E616" s="87">
        <v>0</v>
      </c>
      <c r="F616" s="87">
        <v>2.8861080000000006</v>
      </c>
      <c r="G616" s="87">
        <f t="shared" si="211"/>
        <v>2.0572416000000002</v>
      </c>
      <c r="H616" s="87">
        <v>2.4381287980000002</v>
      </c>
      <c r="I616" s="87">
        <v>4.0305623999999998E-2</v>
      </c>
      <c r="J616" s="87">
        <v>4.0305623999999998E-2</v>
      </c>
      <c r="K616" s="87">
        <v>0.51431040000000006</v>
      </c>
      <c r="L616" s="87">
        <v>5.1252036000000001E-2</v>
      </c>
      <c r="M616" s="87">
        <v>0.51431040000000006</v>
      </c>
      <c r="N616" s="87">
        <f t="shared" si="208"/>
        <v>2.3465711379999998</v>
      </c>
      <c r="O616" s="87">
        <v>0.98831517600000007</v>
      </c>
      <c r="P616" s="87"/>
      <c r="Q616" s="87">
        <f t="shared" si="212"/>
        <v>-0.38088719799999993</v>
      </c>
      <c r="R616" s="87">
        <f t="shared" si="213"/>
        <v>-0.38088719799999993</v>
      </c>
      <c r="S616" s="87"/>
      <c r="T616" s="87"/>
    </row>
    <row r="617" spans="1:20" ht="63" x14ac:dyDescent="0.25">
      <c r="A617" s="171" t="s">
        <v>900</v>
      </c>
      <c r="B617" s="84" t="s">
        <v>737</v>
      </c>
      <c r="C617" s="171" t="s">
        <v>2414</v>
      </c>
      <c r="D617" s="87">
        <v>18.432120000000001</v>
      </c>
      <c r="E617" s="87">
        <v>0</v>
      </c>
      <c r="F617" s="87">
        <v>18.432119999999998</v>
      </c>
      <c r="G617" s="87">
        <f t="shared" si="211"/>
        <v>16.065011999999999</v>
      </c>
      <c r="H617" s="87">
        <v>1.1425594919999997</v>
      </c>
      <c r="I617" s="87">
        <v>0.31474685999999996</v>
      </c>
      <c r="J617" s="87">
        <v>0.31474685999999996</v>
      </c>
      <c r="K617" s="87">
        <v>4.0162529999999999</v>
      </c>
      <c r="L617" s="87">
        <v>0.40022731199999995</v>
      </c>
      <c r="M617" s="87">
        <v>4.0162529999999999</v>
      </c>
      <c r="N617" s="87">
        <f t="shared" si="208"/>
        <v>0.42758531999999982</v>
      </c>
      <c r="O617" s="87">
        <v>7.7177591399999992</v>
      </c>
      <c r="P617" s="87"/>
      <c r="Q617" s="87">
        <f t="shared" si="212"/>
        <v>14.922452507999999</v>
      </c>
      <c r="R617" s="87">
        <f t="shared" si="213"/>
        <v>14.922452507999999</v>
      </c>
      <c r="S617" s="87"/>
      <c r="T617" s="87"/>
    </row>
    <row r="618" spans="1:20" ht="60.75" customHeight="1" x14ac:dyDescent="0.25">
      <c r="A618" s="171" t="s">
        <v>900</v>
      </c>
      <c r="B618" s="84" t="s">
        <v>738</v>
      </c>
      <c r="C618" s="171" t="s">
        <v>2415</v>
      </c>
      <c r="D618" s="87">
        <v>1.6257839999999999</v>
      </c>
      <c r="E618" s="87">
        <v>0</v>
      </c>
      <c r="F618" s="87">
        <v>1.6257839999999999</v>
      </c>
      <c r="G618" s="87">
        <f t="shared" si="211"/>
        <v>1.354968</v>
      </c>
      <c r="H618" s="87">
        <v>1.1268137180000002</v>
      </c>
      <c r="I618" s="87">
        <v>2.6546651999999997E-2</v>
      </c>
      <c r="J618" s="87">
        <v>2.6546651999999997E-2</v>
      </c>
      <c r="K618" s="87">
        <v>0</v>
      </c>
      <c r="L618" s="87">
        <v>1.0547642420000001</v>
      </c>
      <c r="M618" s="87">
        <v>1.328421348</v>
      </c>
      <c r="N618" s="87">
        <f t="shared" si="208"/>
        <v>4.5502824000000164E-2</v>
      </c>
      <c r="O618" s="87">
        <v>0</v>
      </c>
      <c r="P618" s="87"/>
      <c r="Q618" s="87">
        <f t="shared" si="212"/>
        <v>0.22815428199999976</v>
      </c>
      <c r="R618" s="87">
        <f t="shared" si="213"/>
        <v>0.22815428199999976</v>
      </c>
      <c r="S618" s="87"/>
      <c r="T618" s="87"/>
    </row>
    <row r="619" spans="1:20" ht="20.25" customHeight="1" x14ac:dyDescent="0.25">
      <c r="A619" s="171" t="s">
        <v>900</v>
      </c>
      <c r="B619" s="84" t="s">
        <v>1759</v>
      </c>
      <c r="C619" s="171" t="s">
        <v>2416</v>
      </c>
      <c r="D619" s="87">
        <v>7.5177720000000008</v>
      </c>
      <c r="E619" s="87">
        <v>0</v>
      </c>
      <c r="F619" s="87">
        <v>7.517771999999999</v>
      </c>
      <c r="G619" s="87">
        <f t="shared" si="211"/>
        <v>6.0046175999999996</v>
      </c>
      <c r="H619" s="87">
        <v>0.42705434399999997</v>
      </c>
      <c r="I619" s="87">
        <v>0.117642888</v>
      </c>
      <c r="J619" s="87">
        <v>0.117642888</v>
      </c>
      <c r="K619" s="87">
        <v>1.5011544000000001</v>
      </c>
      <c r="L619" s="87">
        <v>0.14959292399999996</v>
      </c>
      <c r="M619" s="87">
        <v>1.5011544000000001</v>
      </c>
      <c r="N619" s="87">
        <f t="shared" si="208"/>
        <v>0.15981853200000001</v>
      </c>
      <c r="O619" s="87">
        <v>2.8846659119999996</v>
      </c>
      <c r="P619" s="87"/>
      <c r="Q619" s="87">
        <f t="shared" si="212"/>
        <v>5.5775632559999995</v>
      </c>
      <c r="R619" s="87">
        <f t="shared" si="213"/>
        <v>5.5775632559999995</v>
      </c>
      <c r="S619" s="87"/>
      <c r="T619" s="87"/>
    </row>
    <row r="620" spans="1:20" ht="60.75" customHeight="1" x14ac:dyDescent="0.25">
      <c r="A620" s="171" t="s">
        <v>900</v>
      </c>
      <c r="B620" s="84" t="s">
        <v>90</v>
      </c>
      <c r="C620" s="171" t="s">
        <v>2417</v>
      </c>
      <c r="D620" s="87">
        <v>0</v>
      </c>
      <c r="E620" s="87">
        <v>0</v>
      </c>
      <c r="F620" s="87">
        <v>0</v>
      </c>
      <c r="G620" s="87">
        <f t="shared" si="211"/>
        <v>0</v>
      </c>
      <c r="H620" s="87">
        <v>3.4478772000000002</v>
      </c>
      <c r="I620" s="87">
        <v>0</v>
      </c>
      <c r="J620" s="87">
        <v>3.4478772000000006</v>
      </c>
      <c r="K620" s="87">
        <v>0</v>
      </c>
      <c r="L620" s="87">
        <v>0</v>
      </c>
      <c r="M620" s="87">
        <v>0</v>
      </c>
      <c r="N620" s="87">
        <f t="shared" si="208"/>
        <v>-4.4408920985006262E-16</v>
      </c>
      <c r="O620" s="87">
        <v>0</v>
      </c>
      <c r="P620" s="87"/>
      <c r="Q620" s="87">
        <f t="shared" si="212"/>
        <v>-3.4478772000000002</v>
      </c>
      <c r="R620" s="87">
        <f t="shared" si="213"/>
        <v>-3.4478772000000002</v>
      </c>
      <c r="S620" s="87"/>
      <c r="T620" s="87"/>
    </row>
    <row r="621" spans="1:20" x14ac:dyDescent="0.25">
      <c r="A621" s="171"/>
      <c r="B621" s="211" t="s">
        <v>467</v>
      </c>
      <c r="C621" s="171"/>
      <c r="D621" s="215">
        <f t="shared" ref="D621:R621" si="214">SUM(D622:D623)</f>
        <v>35.162411999999996</v>
      </c>
      <c r="E621" s="215">
        <f t="shared" si="214"/>
        <v>0</v>
      </c>
      <c r="F621" s="215">
        <f t="shared" si="214"/>
        <v>35.162411999999996</v>
      </c>
      <c r="G621" s="215">
        <f t="shared" si="214"/>
        <v>14.680644000000001</v>
      </c>
      <c r="H621" s="215">
        <f t="shared" si="214"/>
        <v>10.806557679999999</v>
      </c>
      <c r="I621" s="215">
        <f t="shared" si="214"/>
        <v>0.28762426800000002</v>
      </c>
      <c r="J621" s="215">
        <f t="shared" si="214"/>
        <v>0.28762426800000002</v>
      </c>
      <c r="K621" s="215">
        <f t="shared" si="214"/>
        <v>3.6701609999999998</v>
      </c>
      <c r="L621" s="215">
        <f t="shared" si="214"/>
        <v>0.36573855600000005</v>
      </c>
      <c r="M621" s="215">
        <f t="shared" si="214"/>
        <v>3.6701609999999998</v>
      </c>
      <c r="N621" s="215">
        <f t="shared" si="214"/>
        <v>10.153194855999999</v>
      </c>
      <c r="O621" s="215">
        <f t="shared" si="214"/>
        <v>7.0526977320000013</v>
      </c>
      <c r="P621" s="215">
        <f t="shared" si="214"/>
        <v>0</v>
      </c>
      <c r="Q621" s="215">
        <f t="shared" si="214"/>
        <v>3.8740863200000009</v>
      </c>
      <c r="R621" s="215">
        <f t="shared" si="214"/>
        <v>3.8740863200000009</v>
      </c>
      <c r="S621" s="214">
        <f t="shared" ref="S621" si="215">SUM(S622:S623)</f>
        <v>0</v>
      </c>
      <c r="T621" s="87"/>
    </row>
    <row r="622" spans="1:20" ht="60.75" customHeight="1" x14ac:dyDescent="0.25">
      <c r="A622" s="171" t="s">
        <v>900</v>
      </c>
      <c r="B622" s="84" t="s">
        <v>1760</v>
      </c>
      <c r="C622" s="171" t="s">
        <v>2418</v>
      </c>
      <c r="D622" s="87">
        <v>13.103459999999998</v>
      </c>
      <c r="E622" s="87">
        <v>0</v>
      </c>
      <c r="F622" s="87">
        <v>13.103459999999998</v>
      </c>
      <c r="G622" s="87">
        <f t="shared" ref="G622:G623" si="216">I622+K622+M622+O622</f>
        <v>1.2E-2</v>
      </c>
      <c r="H622" s="87">
        <v>0.31865178</v>
      </c>
      <c r="I622" s="87">
        <v>2.35116E-4</v>
      </c>
      <c r="J622" s="87">
        <v>2.35116E-4</v>
      </c>
      <c r="K622" s="87">
        <v>3.0000000000000001E-3</v>
      </c>
      <c r="L622" s="87">
        <v>2.9893199999999996E-4</v>
      </c>
      <c r="M622" s="87">
        <v>3.0000000000000001E-3</v>
      </c>
      <c r="N622" s="87">
        <f t="shared" si="208"/>
        <v>0.31811773200000004</v>
      </c>
      <c r="O622" s="87">
        <v>5.7648839999999996E-3</v>
      </c>
      <c r="P622" s="87"/>
      <c r="Q622" s="87">
        <f>G622-H622</f>
        <v>-0.30665177999999998</v>
      </c>
      <c r="R622" s="87">
        <f>G622-H622</f>
        <v>-0.30665177999999998</v>
      </c>
      <c r="S622" s="87"/>
      <c r="T622" s="87"/>
    </row>
    <row r="623" spans="1:20" ht="56.25" customHeight="1" x14ac:dyDescent="0.25">
      <c r="A623" s="171" t="s">
        <v>900</v>
      </c>
      <c r="B623" s="84" t="s">
        <v>468</v>
      </c>
      <c r="C623" s="171" t="s">
        <v>2419</v>
      </c>
      <c r="D623" s="87">
        <v>22.058951999999998</v>
      </c>
      <c r="E623" s="87">
        <v>0</v>
      </c>
      <c r="F623" s="87">
        <v>22.058951999999998</v>
      </c>
      <c r="G623" s="87">
        <f t="shared" si="216"/>
        <v>14.668644</v>
      </c>
      <c r="H623" s="87">
        <v>10.487905899999999</v>
      </c>
      <c r="I623" s="87">
        <v>0.28738915200000004</v>
      </c>
      <c r="J623" s="87">
        <v>0.28738915200000004</v>
      </c>
      <c r="K623" s="87">
        <v>3.6671609999999997</v>
      </c>
      <c r="L623" s="87">
        <v>0.36543962400000007</v>
      </c>
      <c r="M623" s="87">
        <v>3.6671609999999997</v>
      </c>
      <c r="N623" s="87">
        <f t="shared" si="208"/>
        <v>9.8350771239999997</v>
      </c>
      <c r="O623" s="87">
        <v>7.0469328480000009</v>
      </c>
      <c r="P623" s="87"/>
      <c r="Q623" s="87">
        <f>G623-H623</f>
        <v>4.180738100000001</v>
      </c>
      <c r="R623" s="87">
        <f>G623-H623</f>
        <v>4.180738100000001</v>
      </c>
      <c r="S623" s="87"/>
      <c r="T623" s="87"/>
    </row>
    <row r="624" spans="1:20" x14ac:dyDescent="0.25">
      <c r="A624" s="210"/>
      <c r="B624" s="211" t="s">
        <v>44</v>
      </c>
      <c r="C624" s="210"/>
      <c r="D624" s="166">
        <f t="shared" ref="D624:R624" si="217">SUM(D625:D628)</f>
        <v>57.616631999999996</v>
      </c>
      <c r="E624" s="166">
        <f t="shared" si="217"/>
        <v>5.6546030564745777</v>
      </c>
      <c r="F624" s="166">
        <f t="shared" si="217"/>
        <v>51.962028943525418</v>
      </c>
      <c r="G624" s="166">
        <f t="shared" si="217"/>
        <v>13.274210399999998</v>
      </c>
      <c r="H624" s="166">
        <f t="shared" si="217"/>
        <v>3.0205983580000004</v>
      </c>
      <c r="I624" s="166">
        <f t="shared" si="217"/>
        <v>0.16991337599999998</v>
      </c>
      <c r="J624" s="166">
        <f t="shared" si="217"/>
        <v>0.16991337599999998</v>
      </c>
      <c r="K624" s="166">
        <f t="shared" si="217"/>
        <v>5.3587677599999992</v>
      </c>
      <c r="L624" s="166">
        <f t="shared" si="217"/>
        <v>2.533667828</v>
      </c>
      <c r="M624" s="166">
        <f t="shared" si="217"/>
        <v>2.6202389999999993</v>
      </c>
      <c r="N624" s="166">
        <f t="shared" si="217"/>
        <v>0.31701715400000019</v>
      </c>
      <c r="O624" s="166">
        <f t="shared" si="217"/>
        <v>5.1252902639999984</v>
      </c>
      <c r="P624" s="166">
        <f t="shared" si="217"/>
        <v>0</v>
      </c>
      <c r="Q624" s="166">
        <f t="shared" si="217"/>
        <v>10.253612041999997</v>
      </c>
      <c r="R624" s="166">
        <f t="shared" si="217"/>
        <v>10.253612041999997</v>
      </c>
      <c r="S624" s="214">
        <f t="shared" ref="S624" si="218">SUM(S625:S628)</f>
        <v>0</v>
      </c>
      <c r="T624" s="87"/>
    </row>
    <row r="625" spans="1:20" ht="60.75" customHeight="1" x14ac:dyDescent="0.25">
      <c r="A625" s="171" t="s">
        <v>900</v>
      </c>
      <c r="B625" s="84" t="s">
        <v>739</v>
      </c>
      <c r="C625" s="171" t="s">
        <v>2420</v>
      </c>
      <c r="D625" s="87">
        <v>4.1599199999999996</v>
      </c>
      <c r="E625" s="87">
        <v>0</v>
      </c>
      <c r="F625" s="87">
        <v>4.1599200000000005</v>
      </c>
      <c r="G625" s="87">
        <f t="shared" ref="G625:G628" si="219">I625+K625+M625+O625</f>
        <v>2.7932544000000004</v>
      </c>
      <c r="H625" s="87">
        <v>2.5162675640000001</v>
      </c>
      <c r="I625" s="87">
        <v>5.4725639999999999E-2</v>
      </c>
      <c r="J625" s="87">
        <v>5.4725639999999999E-2</v>
      </c>
      <c r="K625" s="87">
        <v>2.7385287600000003</v>
      </c>
      <c r="L625" s="87">
        <v>2.3871968479999999</v>
      </c>
      <c r="M625" s="87">
        <v>0</v>
      </c>
      <c r="N625" s="87">
        <f t="shared" si="208"/>
        <v>7.4345076000000176E-2</v>
      </c>
      <c r="O625" s="87">
        <v>0</v>
      </c>
      <c r="P625" s="87"/>
      <c r="Q625" s="87">
        <f>G625-H625</f>
        <v>0.27698683600000029</v>
      </c>
      <c r="R625" s="87">
        <f>G625-H625</f>
        <v>0.27698683600000029</v>
      </c>
      <c r="S625" s="87"/>
      <c r="T625" s="87"/>
    </row>
    <row r="626" spans="1:20" ht="60.75" customHeight="1" x14ac:dyDescent="0.25">
      <c r="A626" s="171" t="s">
        <v>900</v>
      </c>
      <c r="B626" s="84" t="s">
        <v>740</v>
      </c>
      <c r="C626" s="171" t="s">
        <v>2421</v>
      </c>
      <c r="D626" s="87">
        <v>5.2214879999999999</v>
      </c>
      <c r="E626" s="87">
        <v>0</v>
      </c>
      <c r="F626" s="87">
        <v>5.2214879999999999</v>
      </c>
      <c r="G626" s="87">
        <f t="shared" si="219"/>
        <v>4.6016519999999996</v>
      </c>
      <c r="H626" s="87">
        <v>0</v>
      </c>
      <c r="I626" s="87">
        <v>0</v>
      </c>
      <c r="J626" s="87">
        <v>0</v>
      </c>
      <c r="K626" s="87">
        <v>1.1504129999999999</v>
      </c>
      <c r="L626" s="87">
        <v>0</v>
      </c>
      <c r="M626" s="87">
        <v>1.1504129999999999</v>
      </c>
      <c r="N626" s="87">
        <f t="shared" si="208"/>
        <v>0</v>
      </c>
      <c r="O626" s="87">
        <v>2.3008259999999998</v>
      </c>
      <c r="P626" s="87"/>
      <c r="Q626" s="87">
        <f>G626-H626</f>
        <v>4.6016519999999996</v>
      </c>
      <c r="R626" s="87">
        <f>G626-H626</f>
        <v>4.6016519999999996</v>
      </c>
      <c r="S626" s="87"/>
      <c r="T626" s="87"/>
    </row>
    <row r="627" spans="1:20" ht="81.2" customHeight="1" x14ac:dyDescent="0.25">
      <c r="A627" s="171" t="s">
        <v>900</v>
      </c>
      <c r="B627" s="170" t="s">
        <v>381</v>
      </c>
      <c r="C627" s="171" t="s">
        <v>2422</v>
      </c>
      <c r="D627" s="87">
        <v>48.235223999999995</v>
      </c>
      <c r="E627" s="87">
        <v>5.6546030564745777</v>
      </c>
      <c r="F627" s="87">
        <v>42.580620943525417</v>
      </c>
      <c r="G627" s="87">
        <f t="shared" si="219"/>
        <v>5.8793039999999976</v>
      </c>
      <c r="H627" s="87">
        <v>0.41814188399999996</v>
      </c>
      <c r="I627" s="87">
        <v>0.11518773599999999</v>
      </c>
      <c r="J627" s="87">
        <v>0.11518773599999999</v>
      </c>
      <c r="K627" s="87">
        <v>1.4698259999999994</v>
      </c>
      <c r="L627" s="87">
        <v>0.14647097999999997</v>
      </c>
      <c r="M627" s="87">
        <v>1.4698259999999994</v>
      </c>
      <c r="N627" s="87">
        <f t="shared" si="208"/>
        <v>0.15648316800000001</v>
      </c>
      <c r="O627" s="87">
        <v>2.8244642639999986</v>
      </c>
      <c r="P627" s="87"/>
      <c r="Q627" s="87">
        <f>G627-H627</f>
        <v>5.4611621159999979</v>
      </c>
      <c r="R627" s="87">
        <f>G627-H627</f>
        <v>5.4611621159999979</v>
      </c>
      <c r="S627" s="87"/>
      <c r="T627" s="166"/>
    </row>
    <row r="628" spans="1:20" ht="81.2" customHeight="1" x14ac:dyDescent="0.25">
      <c r="A628" s="171" t="s">
        <v>900</v>
      </c>
      <c r="B628" s="84" t="s">
        <v>948</v>
      </c>
      <c r="C628" s="171" t="s">
        <v>2423</v>
      </c>
      <c r="D628" s="87">
        <v>0</v>
      </c>
      <c r="E628" s="87">
        <v>0</v>
      </c>
      <c r="F628" s="87">
        <v>0</v>
      </c>
      <c r="G628" s="87">
        <f t="shared" si="219"/>
        <v>0</v>
      </c>
      <c r="H628" s="87">
        <v>8.6188910000000007E-2</v>
      </c>
      <c r="I628" s="87">
        <v>0</v>
      </c>
      <c r="J628" s="87">
        <v>0</v>
      </c>
      <c r="K628" s="87">
        <v>0</v>
      </c>
      <c r="L628" s="87">
        <v>0</v>
      </c>
      <c r="M628" s="87">
        <v>0</v>
      </c>
      <c r="N628" s="87">
        <f t="shared" si="208"/>
        <v>8.6188910000000007E-2</v>
      </c>
      <c r="O628" s="87">
        <v>0</v>
      </c>
      <c r="P628" s="87"/>
      <c r="Q628" s="87">
        <f>G628-H628</f>
        <v>-8.6188910000000007E-2</v>
      </c>
      <c r="R628" s="87">
        <f>G628-H628</f>
        <v>-8.6188910000000007E-2</v>
      </c>
      <c r="S628" s="87"/>
      <c r="T628" s="87"/>
    </row>
    <row r="629" spans="1:20" x14ac:dyDescent="0.25">
      <c r="A629" s="210"/>
      <c r="B629" s="213" t="s">
        <v>91</v>
      </c>
      <c r="C629" s="210"/>
      <c r="D629" s="166">
        <f t="shared" ref="D629:R629" si="220">SUM(D630:D633)</f>
        <v>104.62093200000001</v>
      </c>
      <c r="E629" s="166">
        <f t="shared" si="220"/>
        <v>0</v>
      </c>
      <c r="F629" s="166">
        <f t="shared" si="220"/>
        <v>104.620932</v>
      </c>
      <c r="G629" s="166">
        <f t="shared" si="220"/>
        <v>88.363144799999986</v>
      </c>
      <c r="H629" s="166">
        <f t="shared" si="220"/>
        <v>13.680075492</v>
      </c>
      <c r="I629" s="166">
        <f t="shared" si="220"/>
        <v>1.7312171640000003</v>
      </c>
      <c r="J629" s="166">
        <f t="shared" si="220"/>
        <v>1.7312171640000003</v>
      </c>
      <c r="K629" s="166">
        <f t="shared" si="220"/>
        <v>28.991125175999997</v>
      </c>
      <c r="L629" s="166">
        <f t="shared" si="220"/>
        <v>9.6328399559999998</v>
      </c>
      <c r="M629" s="166">
        <f t="shared" si="220"/>
        <v>19.728976199999998</v>
      </c>
      <c r="N629" s="166">
        <f t="shared" si="220"/>
        <v>2.3160183719999998</v>
      </c>
      <c r="O629" s="166">
        <f t="shared" si="220"/>
        <v>37.911826259999991</v>
      </c>
      <c r="P629" s="166">
        <f t="shared" si="220"/>
        <v>0</v>
      </c>
      <c r="Q629" s="166">
        <f t="shared" si="220"/>
        <v>74.683069308</v>
      </c>
      <c r="R629" s="166">
        <f t="shared" si="220"/>
        <v>74.683069308</v>
      </c>
      <c r="S629" s="214">
        <f t="shared" ref="S629" si="221">SUM(S630:S633)</f>
        <v>0</v>
      </c>
      <c r="T629" s="166"/>
    </row>
    <row r="630" spans="1:20" ht="81.2" customHeight="1" x14ac:dyDescent="0.25">
      <c r="A630" s="171" t="s">
        <v>900</v>
      </c>
      <c r="B630" s="84" t="s">
        <v>741</v>
      </c>
      <c r="C630" s="171" t="s">
        <v>2424</v>
      </c>
      <c r="D630" s="87">
        <v>4.1026439999999997</v>
      </c>
      <c r="E630" s="87">
        <v>0</v>
      </c>
      <c r="F630" s="87">
        <v>4.1026439999999997</v>
      </c>
      <c r="G630" s="87">
        <f t="shared" ref="G630:G633" si="222">I630+K630+M630+O630</f>
        <v>1.9444128000000001</v>
      </c>
      <c r="H630" s="87">
        <v>0.13828853999999999</v>
      </c>
      <c r="I630" s="87">
        <v>3.8095068000000003E-2</v>
      </c>
      <c r="J630" s="87">
        <v>3.8095068000000003E-2</v>
      </c>
      <c r="K630" s="87">
        <v>0.48610320000000001</v>
      </c>
      <c r="L630" s="87">
        <v>4.844110799999999E-2</v>
      </c>
      <c r="M630" s="87">
        <v>0.48610320000000001</v>
      </c>
      <c r="N630" s="87">
        <f t="shared" si="208"/>
        <v>5.1752363999999988E-2</v>
      </c>
      <c r="O630" s="87">
        <v>0.93411133200000007</v>
      </c>
      <c r="P630" s="87"/>
      <c r="Q630" s="87">
        <f>G630-H630</f>
        <v>1.80612426</v>
      </c>
      <c r="R630" s="87">
        <f>G630-H630</f>
        <v>1.80612426</v>
      </c>
      <c r="S630" s="87"/>
      <c r="T630" s="87"/>
    </row>
    <row r="631" spans="1:20" ht="81.2" customHeight="1" x14ac:dyDescent="0.25">
      <c r="A631" s="171" t="s">
        <v>900</v>
      </c>
      <c r="B631" s="84" t="s">
        <v>449</v>
      </c>
      <c r="C631" s="171" t="s">
        <v>2425</v>
      </c>
      <c r="D631" s="87">
        <v>85.959492000000012</v>
      </c>
      <c r="E631" s="87">
        <v>0</v>
      </c>
      <c r="F631" s="87">
        <v>85.959491999999997</v>
      </c>
      <c r="G631" s="87">
        <f t="shared" si="222"/>
        <v>76.959491999999983</v>
      </c>
      <c r="H631" s="87">
        <v>5.4734349839999998</v>
      </c>
      <c r="I631" s="87">
        <v>1.5077959560000003</v>
      </c>
      <c r="J631" s="87">
        <v>1.5077959560000003</v>
      </c>
      <c r="K631" s="87">
        <v>19.239872999999999</v>
      </c>
      <c r="L631" s="87">
        <v>1.9172901719999995</v>
      </c>
      <c r="M631" s="87">
        <v>19.239872999999999</v>
      </c>
      <c r="N631" s="87">
        <f t="shared" si="208"/>
        <v>2.0483488560000001</v>
      </c>
      <c r="O631" s="87">
        <v>36.971950043999989</v>
      </c>
      <c r="P631" s="87"/>
      <c r="Q631" s="87">
        <f>G631-H631</f>
        <v>71.48605701599999</v>
      </c>
      <c r="R631" s="87">
        <f>G631-H631</f>
        <v>71.48605701599999</v>
      </c>
      <c r="S631" s="87"/>
      <c r="T631" s="87"/>
    </row>
    <row r="632" spans="1:20" ht="31.5" x14ac:dyDescent="0.25">
      <c r="A632" s="171" t="s">
        <v>900</v>
      </c>
      <c r="B632" s="84" t="s">
        <v>742</v>
      </c>
      <c r="C632" s="171" t="s">
        <v>2426</v>
      </c>
      <c r="D632" s="87">
        <v>4.1026439999999997</v>
      </c>
      <c r="E632" s="87">
        <v>0</v>
      </c>
      <c r="F632" s="87">
        <v>4.1026439999999997</v>
      </c>
      <c r="G632" s="87">
        <f t="shared" si="222"/>
        <v>1.2E-2</v>
      </c>
      <c r="H632" s="87">
        <v>8.5344000000000001E-4</v>
      </c>
      <c r="I632" s="87">
        <v>2.35116E-4</v>
      </c>
      <c r="J632" s="87">
        <v>2.35116E-4</v>
      </c>
      <c r="K632" s="87">
        <v>3.0000000000000001E-3</v>
      </c>
      <c r="L632" s="87">
        <v>2.9893199999999996E-4</v>
      </c>
      <c r="M632" s="87">
        <v>3.0000000000000001E-3</v>
      </c>
      <c r="N632" s="87">
        <f t="shared" si="208"/>
        <v>3.1939199999999999E-4</v>
      </c>
      <c r="O632" s="87">
        <v>5.7648839999999996E-3</v>
      </c>
      <c r="P632" s="87"/>
      <c r="Q632" s="87">
        <f>G632-H632</f>
        <v>1.114656E-2</v>
      </c>
      <c r="R632" s="87">
        <f>G632-H632</f>
        <v>1.114656E-2</v>
      </c>
      <c r="S632" s="87"/>
      <c r="T632" s="87"/>
    </row>
    <row r="633" spans="1:20" ht="31.5" x14ac:dyDescent="0.25">
      <c r="A633" s="171" t="s">
        <v>900</v>
      </c>
      <c r="B633" s="84" t="s">
        <v>743</v>
      </c>
      <c r="C633" s="171" t="s">
        <v>2427</v>
      </c>
      <c r="D633" s="87">
        <v>10.456151999999999</v>
      </c>
      <c r="E633" s="87">
        <v>0</v>
      </c>
      <c r="F633" s="87">
        <v>10.456151999999998</v>
      </c>
      <c r="G633" s="87">
        <f t="shared" si="222"/>
        <v>9.4472400000000007</v>
      </c>
      <c r="H633" s="87">
        <v>8.0674985279999998</v>
      </c>
      <c r="I633" s="87">
        <v>0.18509102399999999</v>
      </c>
      <c r="J633" s="87">
        <v>0.18509102399999999</v>
      </c>
      <c r="K633" s="87">
        <v>9.2621489760000006</v>
      </c>
      <c r="L633" s="87">
        <v>7.666809744</v>
      </c>
      <c r="M633" s="87">
        <v>0</v>
      </c>
      <c r="N633" s="87">
        <f t="shared" si="208"/>
        <v>0.21559775999999964</v>
      </c>
      <c r="O633" s="87">
        <v>0</v>
      </c>
      <c r="P633" s="87"/>
      <c r="Q633" s="87">
        <f>G633-H633</f>
        <v>1.379741472000001</v>
      </c>
      <c r="R633" s="87">
        <f>G633-H633</f>
        <v>1.379741472000001</v>
      </c>
      <c r="S633" s="87"/>
      <c r="T633" s="87"/>
    </row>
    <row r="634" spans="1:20" x14ac:dyDescent="0.25">
      <c r="A634" s="210"/>
      <c r="B634" s="211" t="s">
        <v>45</v>
      </c>
      <c r="C634" s="210"/>
      <c r="D634" s="166">
        <f t="shared" ref="D634:R634" si="223">SUM(D635:D648)</f>
        <v>68.24902800000001</v>
      </c>
      <c r="E634" s="166">
        <f t="shared" si="223"/>
        <v>4.495109979999995E-2</v>
      </c>
      <c r="F634" s="166">
        <f t="shared" si="223"/>
        <v>68.204076900200008</v>
      </c>
      <c r="G634" s="166">
        <f t="shared" si="223"/>
        <v>27.323643360000002</v>
      </c>
      <c r="H634" s="166">
        <f t="shared" si="223"/>
        <v>3.5554694859999998</v>
      </c>
      <c r="I634" s="166">
        <f t="shared" si="223"/>
        <v>0.513066142</v>
      </c>
      <c r="J634" s="166">
        <f t="shared" si="223"/>
        <v>0.64208901399999996</v>
      </c>
      <c r="K634" s="166">
        <f t="shared" si="223"/>
        <v>3.5526188400000001</v>
      </c>
      <c r="L634" s="166">
        <f t="shared" si="223"/>
        <v>0.5194338919999999</v>
      </c>
      <c r="M634" s="166">
        <f t="shared" si="223"/>
        <v>16.344976333999998</v>
      </c>
      <c r="N634" s="166">
        <f t="shared" si="223"/>
        <v>2.3939465799999997</v>
      </c>
      <c r="O634" s="166">
        <f t="shared" si="223"/>
        <v>6.9129820439999996</v>
      </c>
      <c r="P634" s="166">
        <f t="shared" si="223"/>
        <v>0</v>
      </c>
      <c r="Q634" s="166">
        <f t="shared" si="223"/>
        <v>23.768173873999999</v>
      </c>
      <c r="R634" s="166">
        <f t="shared" si="223"/>
        <v>23.768173873999999</v>
      </c>
      <c r="S634" s="214">
        <f t="shared" ref="S634" si="224">SUM(S635:S648)</f>
        <v>0</v>
      </c>
      <c r="T634" s="87"/>
    </row>
    <row r="635" spans="1:20" ht="81.2" customHeight="1" x14ac:dyDescent="0.25">
      <c r="A635" s="171" t="s">
        <v>900</v>
      </c>
      <c r="B635" s="84" t="s">
        <v>1761</v>
      </c>
      <c r="C635" s="171" t="s">
        <v>2428</v>
      </c>
      <c r="D635" s="87">
        <v>3.2488319999999997</v>
      </c>
      <c r="E635" s="87">
        <v>0</v>
      </c>
      <c r="F635" s="87">
        <v>3.2488319999999997</v>
      </c>
      <c r="G635" s="87">
        <f t="shared" ref="G635:G648" si="225">I635+K635+M635+O635</f>
        <v>2.58945216</v>
      </c>
      <c r="H635" s="87">
        <v>0.18416438399999996</v>
      </c>
      <c r="I635" s="87">
        <v>5.0732748000000001E-2</v>
      </c>
      <c r="J635" s="87">
        <v>5.0732748000000001E-2</v>
      </c>
      <c r="K635" s="87">
        <v>0.64736304</v>
      </c>
      <c r="L635" s="87">
        <v>6.4510943999999987E-2</v>
      </c>
      <c r="M635" s="87">
        <v>0.64736304</v>
      </c>
      <c r="N635" s="87">
        <f t="shared" si="208"/>
        <v>6.8920691999999978E-2</v>
      </c>
      <c r="O635" s="87">
        <v>1.2439933320000001</v>
      </c>
      <c r="P635" s="87"/>
      <c r="Q635" s="87">
        <f t="shared" ref="Q635:Q648" si="226">G635-H635</f>
        <v>2.4052877760000002</v>
      </c>
      <c r="R635" s="87">
        <f t="shared" ref="R635:R648" si="227">G635-H635</f>
        <v>2.4052877760000002</v>
      </c>
      <c r="S635" s="87"/>
      <c r="T635" s="87"/>
    </row>
    <row r="636" spans="1:20" ht="31.5" x14ac:dyDescent="0.25">
      <c r="A636" s="171" t="s">
        <v>900</v>
      </c>
      <c r="B636" s="84" t="s">
        <v>450</v>
      </c>
      <c r="C636" s="171" t="s">
        <v>2429</v>
      </c>
      <c r="D636" s="87">
        <v>0.29251200000000005</v>
      </c>
      <c r="E636" s="87">
        <v>4.1845750000000792E-3</v>
      </c>
      <c r="F636" s="87">
        <v>0.28832742499999997</v>
      </c>
      <c r="G636" s="87">
        <f t="shared" si="225"/>
        <v>0.271704</v>
      </c>
      <c r="H636" s="87">
        <v>1.9323827999999998E-2</v>
      </c>
      <c r="I636" s="87">
        <v>5.3232359999999994E-3</v>
      </c>
      <c r="J636" s="87">
        <v>5.3232359999999994E-3</v>
      </c>
      <c r="K636" s="87">
        <v>0</v>
      </c>
      <c r="L636" s="87">
        <v>6.7689480000000029E-3</v>
      </c>
      <c r="M636" s="87">
        <v>0.26638076399999999</v>
      </c>
      <c r="N636" s="87">
        <f t="shared" si="208"/>
        <v>7.2316439999999963E-3</v>
      </c>
      <c r="O636" s="87">
        <v>0</v>
      </c>
      <c r="P636" s="87"/>
      <c r="Q636" s="87">
        <f t="shared" si="226"/>
        <v>0.25238017200000001</v>
      </c>
      <c r="R636" s="87">
        <f t="shared" si="227"/>
        <v>0.25238017200000001</v>
      </c>
      <c r="S636" s="87"/>
      <c r="T636" s="87"/>
    </row>
    <row r="637" spans="1:20" ht="60.75" customHeight="1" x14ac:dyDescent="0.25">
      <c r="A637" s="171" t="s">
        <v>900</v>
      </c>
      <c r="B637" s="84" t="s">
        <v>451</v>
      </c>
      <c r="C637" s="171" t="s">
        <v>2430</v>
      </c>
      <c r="D637" s="87">
        <v>1.336392</v>
      </c>
      <c r="E637" s="87">
        <v>8.4032873999999591E-3</v>
      </c>
      <c r="F637" s="87">
        <v>1.3279887126000001</v>
      </c>
      <c r="G637" s="87">
        <f t="shared" si="225"/>
        <v>1.3032360000000001</v>
      </c>
      <c r="H637" s="87">
        <v>9.2687411999999997E-2</v>
      </c>
      <c r="I637" s="87">
        <v>2.5533072E-2</v>
      </c>
      <c r="J637" s="87">
        <v>2.5533072E-2</v>
      </c>
      <c r="K637" s="87">
        <v>0.32580899999999996</v>
      </c>
      <c r="L637" s="87">
        <v>3.2467487999999989E-2</v>
      </c>
      <c r="M637" s="87">
        <v>0.32580899999999996</v>
      </c>
      <c r="N637" s="87">
        <f t="shared" si="208"/>
        <v>3.4686852000000004E-2</v>
      </c>
      <c r="O637" s="87">
        <v>0.62608492800000015</v>
      </c>
      <c r="P637" s="87"/>
      <c r="Q637" s="87">
        <f t="shared" si="226"/>
        <v>1.210548588</v>
      </c>
      <c r="R637" s="87">
        <f t="shared" si="227"/>
        <v>1.210548588</v>
      </c>
      <c r="S637" s="87"/>
      <c r="T637" s="87"/>
    </row>
    <row r="638" spans="1:20" ht="31.5" x14ac:dyDescent="0.25">
      <c r="A638" s="171" t="s">
        <v>900</v>
      </c>
      <c r="B638" s="84" t="s">
        <v>452</v>
      </c>
      <c r="C638" s="171" t="s">
        <v>2431</v>
      </c>
      <c r="D638" s="87">
        <v>1.166784</v>
      </c>
      <c r="E638" s="87">
        <v>7.658424199999958E-3</v>
      </c>
      <c r="F638" s="87">
        <v>1.1591255758000001</v>
      </c>
      <c r="G638" s="87">
        <f t="shared" si="225"/>
        <v>1.1348640000000001</v>
      </c>
      <c r="H638" s="87">
        <v>8.071263599999999E-2</v>
      </c>
      <c r="I638" s="87">
        <v>2.2234331999999999E-2</v>
      </c>
      <c r="J638" s="87">
        <v>2.2234331999999999E-2</v>
      </c>
      <c r="K638" s="87">
        <v>0</v>
      </c>
      <c r="L638" s="87">
        <v>2.8272839999999997E-2</v>
      </c>
      <c r="M638" s="87">
        <v>1.1126296680000001</v>
      </c>
      <c r="N638" s="87">
        <f t="shared" si="208"/>
        <v>3.0205463999999998E-2</v>
      </c>
      <c r="O638" s="87">
        <v>0</v>
      </c>
      <c r="P638" s="87"/>
      <c r="Q638" s="87">
        <f t="shared" si="226"/>
        <v>1.0541513640000002</v>
      </c>
      <c r="R638" s="87">
        <f t="shared" si="227"/>
        <v>1.0541513640000002</v>
      </c>
      <c r="S638" s="87"/>
      <c r="T638" s="87"/>
    </row>
    <row r="639" spans="1:20" ht="40.5" customHeight="1" x14ac:dyDescent="0.25">
      <c r="A639" s="171" t="s">
        <v>900</v>
      </c>
      <c r="B639" s="84" t="s">
        <v>453</v>
      </c>
      <c r="C639" s="171" t="s">
        <v>2432</v>
      </c>
      <c r="D639" s="87">
        <v>1.7604</v>
      </c>
      <c r="E639" s="87">
        <v>1.0265693200000037E-2</v>
      </c>
      <c r="F639" s="87">
        <v>1.7501343067999999</v>
      </c>
      <c r="G639" s="87">
        <f t="shared" si="225"/>
        <v>1.721184</v>
      </c>
      <c r="H639" s="87">
        <v>0.12241229999999999</v>
      </c>
      <c r="I639" s="87">
        <v>3.3721559999999998E-2</v>
      </c>
      <c r="J639" s="87">
        <v>3.3721559999999998E-2</v>
      </c>
      <c r="K639" s="87">
        <v>0.43029600000000001</v>
      </c>
      <c r="L639" s="87">
        <v>4.2879839999999989E-2</v>
      </c>
      <c r="M639" s="87">
        <v>0.43029600000000001</v>
      </c>
      <c r="N639" s="87">
        <f t="shared" si="208"/>
        <v>4.5810900000000002E-2</v>
      </c>
      <c r="O639" s="87">
        <v>0.82687043999999998</v>
      </c>
      <c r="P639" s="87"/>
      <c r="Q639" s="87">
        <f t="shared" si="226"/>
        <v>1.5987717000000001</v>
      </c>
      <c r="R639" s="87">
        <f t="shared" si="227"/>
        <v>1.5987717000000001</v>
      </c>
      <c r="S639" s="87"/>
      <c r="T639" s="87"/>
    </row>
    <row r="640" spans="1:20" ht="20.25" customHeight="1" x14ac:dyDescent="0.25">
      <c r="A640" s="171" t="s">
        <v>900</v>
      </c>
      <c r="B640" s="84" t="s">
        <v>744</v>
      </c>
      <c r="C640" s="171" t="s">
        <v>2433</v>
      </c>
      <c r="D640" s="87">
        <v>0.31418399999999996</v>
      </c>
      <c r="E640" s="87">
        <v>3.9108719999999542E-3</v>
      </c>
      <c r="F640" s="87">
        <v>0.31027312800000001</v>
      </c>
      <c r="G640" s="87">
        <f t="shared" si="225"/>
        <v>0.19397999999999999</v>
      </c>
      <c r="H640" s="87">
        <v>0.53342738199999995</v>
      </c>
      <c r="I640" s="87">
        <v>3.8004599999999994E-3</v>
      </c>
      <c r="J640" s="87">
        <v>3.8004599999999994E-3</v>
      </c>
      <c r="K640" s="87">
        <v>0</v>
      </c>
      <c r="L640" s="87">
        <v>2.9676912E-2</v>
      </c>
      <c r="M640" s="87">
        <v>0.19017953999999998</v>
      </c>
      <c r="N640" s="87">
        <f t="shared" si="208"/>
        <v>0.49995000999999994</v>
      </c>
      <c r="O640" s="87">
        <v>0</v>
      </c>
      <c r="P640" s="87"/>
      <c r="Q640" s="87">
        <f t="shared" si="226"/>
        <v>-0.33944738199999996</v>
      </c>
      <c r="R640" s="87">
        <f t="shared" si="227"/>
        <v>-0.33944738199999996</v>
      </c>
      <c r="S640" s="87"/>
      <c r="T640" s="87"/>
    </row>
    <row r="641" spans="1:20" ht="101.25" customHeight="1" x14ac:dyDescent="0.25">
      <c r="A641" s="171" t="s">
        <v>900</v>
      </c>
      <c r="B641" s="84" t="s">
        <v>455</v>
      </c>
      <c r="C641" s="171" t="s">
        <v>2434</v>
      </c>
      <c r="D641" s="87">
        <v>1.644048</v>
      </c>
      <c r="E641" s="87">
        <v>5.9159399999999529E-3</v>
      </c>
      <c r="F641" s="87">
        <v>1.63813206</v>
      </c>
      <c r="G641" s="87">
        <f t="shared" si="225"/>
        <v>0.99358799999999992</v>
      </c>
      <c r="H641" s="87">
        <v>1.0270770140000001</v>
      </c>
      <c r="I641" s="87">
        <v>1.9466435999999997E-2</v>
      </c>
      <c r="J641" s="87">
        <v>1.9466435999999997E-2</v>
      </c>
      <c r="K641" s="87">
        <v>0</v>
      </c>
      <c r="L641" s="87">
        <v>0.135064724</v>
      </c>
      <c r="M641" s="87">
        <v>0.97412156399999994</v>
      </c>
      <c r="N641" s="87">
        <f t="shared" si="208"/>
        <v>0.87254585399999995</v>
      </c>
      <c r="O641" s="87">
        <v>0</v>
      </c>
      <c r="P641" s="87"/>
      <c r="Q641" s="87">
        <f t="shared" si="226"/>
        <v>-3.348901400000015E-2</v>
      </c>
      <c r="R641" s="87">
        <f t="shared" si="227"/>
        <v>-3.348901400000015E-2</v>
      </c>
      <c r="S641" s="87"/>
      <c r="T641" s="166"/>
    </row>
    <row r="642" spans="1:20" ht="60.75" customHeight="1" x14ac:dyDescent="0.25">
      <c r="A642" s="171" t="s">
        <v>900</v>
      </c>
      <c r="B642" s="84" t="s">
        <v>745</v>
      </c>
      <c r="C642" s="171" t="s">
        <v>2435</v>
      </c>
      <c r="D642" s="87">
        <v>0.71439600000000003</v>
      </c>
      <c r="E642" s="87">
        <v>4.6123080000000094E-3</v>
      </c>
      <c r="F642" s="87">
        <v>0.70978369200000002</v>
      </c>
      <c r="G642" s="87">
        <f t="shared" si="225"/>
        <v>0.52531200000000011</v>
      </c>
      <c r="H642" s="87">
        <v>0.45917883599999998</v>
      </c>
      <c r="I642" s="87">
        <v>1.0291943999999999E-2</v>
      </c>
      <c r="J642" s="87">
        <v>1.0291943999999999E-2</v>
      </c>
      <c r="K642" s="87">
        <v>0</v>
      </c>
      <c r="L642" s="87">
        <v>1.3087079999999999E-2</v>
      </c>
      <c r="M642" s="87">
        <v>0.51502005600000011</v>
      </c>
      <c r="N642" s="87">
        <f t="shared" si="208"/>
        <v>0.43579981200000001</v>
      </c>
      <c r="O642" s="87">
        <v>0</v>
      </c>
      <c r="P642" s="87"/>
      <c r="Q642" s="87">
        <f t="shared" si="226"/>
        <v>6.6133164000000133E-2</v>
      </c>
      <c r="R642" s="87">
        <f t="shared" si="227"/>
        <v>6.6133164000000133E-2</v>
      </c>
      <c r="S642" s="87"/>
      <c r="T642" s="87"/>
    </row>
    <row r="643" spans="1:20" ht="121.5" customHeight="1" x14ac:dyDescent="0.25">
      <c r="A643" s="171" t="s">
        <v>900</v>
      </c>
      <c r="B643" s="85" t="s">
        <v>456</v>
      </c>
      <c r="C643" s="171" t="s">
        <v>2436</v>
      </c>
      <c r="D643" s="87">
        <v>7.3242720000000006</v>
      </c>
      <c r="E643" s="87">
        <v>0</v>
      </c>
      <c r="F643" s="87">
        <v>7.3242719999999997</v>
      </c>
      <c r="G643" s="87">
        <f t="shared" si="225"/>
        <v>6.4048799999999995</v>
      </c>
      <c r="H643" s="87">
        <v>0.45552136799999998</v>
      </c>
      <c r="I643" s="87">
        <v>0.12548486399999997</v>
      </c>
      <c r="J643" s="87">
        <v>0.12548486399999997</v>
      </c>
      <c r="K643" s="87">
        <v>0</v>
      </c>
      <c r="L643" s="87">
        <v>0.15956464800000003</v>
      </c>
      <c r="M643" s="87">
        <v>6.2793951359999998</v>
      </c>
      <c r="N643" s="87">
        <f t="shared" si="208"/>
        <v>0.17047185599999998</v>
      </c>
      <c r="O643" s="87">
        <v>0</v>
      </c>
      <c r="P643" s="87"/>
      <c r="Q643" s="87">
        <f t="shared" si="226"/>
        <v>5.9493586319999991</v>
      </c>
      <c r="R643" s="87">
        <f t="shared" si="227"/>
        <v>5.9493586319999991</v>
      </c>
      <c r="S643" s="87"/>
      <c r="T643" s="88"/>
    </row>
    <row r="644" spans="1:20" ht="40.5" customHeight="1" x14ac:dyDescent="0.25">
      <c r="A644" s="171" t="s">
        <v>900</v>
      </c>
      <c r="B644" s="170" t="s">
        <v>746</v>
      </c>
      <c r="C644" s="171" t="s">
        <v>2437</v>
      </c>
      <c r="D644" s="87">
        <v>41.597543999999999</v>
      </c>
      <c r="E644" s="87">
        <v>0</v>
      </c>
      <c r="F644" s="87">
        <v>41.597543999999999</v>
      </c>
      <c r="G644" s="87">
        <f t="shared" si="225"/>
        <v>4.3975439999999999</v>
      </c>
      <c r="H644" s="87">
        <v>0</v>
      </c>
      <c r="I644" s="87">
        <v>0</v>
      </c>
      <c r="J644" s="87">
        <v>0</v>
      </c>
      <c r="K644" s="87">
        <v>1.099386</v>
      </c>
      <c r="L644" s="87">
        <v>0</v>
      </c>
      <c r="M644" s="87">
        <v>1.099386</v>
      </c>
      <c r="N644" s="87">
        <f t="shared" si="208"/>
        <v>0</v>
      </c>
      <c r="O644" s="87">
        <v>2.1987719999999999</v>
      </c>
      <c r="P644" s="87"/>
      <c r="Q644" s="87">
        <f t="shared" si="226"/>
        <v>4.3975439999999999</v>
      </c>
      <c r="R644" s="87">
        <f t="shared" si="227"/>
        <v>4.3975439999999999</v>
      </c>
      <c r="S644" s="87"/>
      <c r="T644" s="166"/>
    </row>
    <row r="645" spans="1:20" ht="101.25" customHeight="1" x14ac:dyDescent="0.25">
      <c r="A645" s="171" t="s">
        <v>900</v>
      </c>
      <c r="B645" s="84" t="s">
        <v>1762</v>
      </c>
      <c r="C645" s="171" t="s">
        <v>881</v>
      </c>
      <c r="D645" s="87">
        <v>5.2488240000000008</v>
      </c>
      <c r="E645" s="87">
        <v>0</v>
      </c>
      <c r="F645" s="87">
        <v>5.2488240000000008</v>
      </c>
      <c r="G645" s="87">
        <f t="shared" si="225"/>
        <v>4.1990592000000007</v>
      </c>
      <c r="H645" s="87">
        <v>0</v>
      </c>
      <c r="I645" s="87">
        <v>8.2268256000000012E-2</v>
      </c>
      <c r="J645" s="87">
        <v>8.2268256000000012E-2</v>
      </c>
      <c r="K645" s="87">
        <v>1.0497648000000002</v>
      </c>
      <c r="L645" s="87">
        <v>-8.2268256000000012E-2</v>
      </c>
      <c r="M645" s="87">
        <v>1.0497648000000002</v>
      </c>
      <c r="N645" s="87">
        <f t="shared" si="208"/>
        <v>0</v>
      </c>
      <c r="O645" s="87">
        <v>2.017261344</v>
      </c>
      <c r="P645" s="87"/>
      <c r="Q645" s="87">
        <f t="shared" si="226"/>
        <v>4.1990592000000007</v>
      </c>
      <c r="R645" s="87">
        <f t="shared" si="227"/>
        <v>4.1990592000000007</v>
      </c>
      <c r="S645" s="87"/>
      <c r="T645" s="87"/>
    </row>
    <row r="646" spans="1:20" ht="60.75" customHeight="1" x14ac:dyDescent="0.25">
      <c r="A646" s="171" t="s">
        <v>900</v>
      </c>
      <c r="B646" s="84" t="s">
        <v>747</v>
      </c>
      <c r="C646" s="171" t="s">
        <v>2438</v>
      </c>
      <c r="D646" s="87">
        <v>3.6008399999999994</v>
      </c>
      <c r="E646" s="87">
        <v>0</v>
      </c>
      <c r="F646" s="87">
        <v>3.6008399999999998</v>
      </c>
      <c r="G646" s="87">
        <f t="shared" si="225"/>
        <v>3.5888399999999998</v>
      </c>
      <c r="H646" s="87">
        <v>0.31913829399999999</v>
      </c>
      <c r="I646" s="87">
        <v>0.13420923400000001</v>
      </c>
      <c r="J646" s="87">
        <v>0.13420923400000001</v>
      </c>
      <c r="K646" s="87">
        <v>0</v>
      </c>
      <c r="L646" s="87">
        <v>8.9408723999999995E-2</v>
      </c>
      <c r="M646" s="87">
        <v>3.4546307659999997</v>
      </c>
      <c r="N646" s="87">
        <f t="shared" si="208"/>
        <v>9.5520335999999983E-2</v>
      </c>
      <c r="O646" s="87">
        <v>0</v>
      </c>
      <c r="P646" s="87"/>
      <c r="Q646" s="87">
        <f t="shared" si="226"/>
        <v>3.2697017059999998</v>
      </c>
      <c r="R646" s="87">
        <f t="shared" si="227"/>
        <v>3.2697017059999998</v>
      </c>
      <c r="S646" s="87"/>
      <c r="T646" s="87"/>
    </row>
    <row r="647" spans="1:20" ht="81.2" customHeight="1" x14ac:dyDescent="0.25">
      <c r="A647" s="171" t="s">
        <v>900</v>
      </c>
      <c r="B647" s="84" t="s">
        <v>454</v>
      </c>
      <c r="C647" s="171" t="s">
        <v>2439</v>
      </c>
      <c r="D647" s="87">
        <v>0</v>
      </c>
      <c r="E647" s="87">
        <v>0</v>
      </c>
      <c r="F647" s="87">
        <v>0</v>
      </c>
      <c r="G647" s="87">
        <f t="shared" si="225"/>
        <v>0</v>
      </c>
      <c r="H647" s="87">
        <v>0.12902287199999998</v>
      </c>
      <c r="I647" s="87">
        <v>0</v>
      </c>
      <c r="J647" s="87">
        <v>0.12902287199999998</v>
      </c>
      <c r="K647" s="87">
        <v>0</v>
      </c>
      <c r="L647" s="87">
        <v>0</v>
      </c>
      <c r="M647" s="87">
        <v>0</v>
      </c>
      <c r="N647" s="87">
        <f t="shared" si="208"/>
        <v>0</v>
      </c>
      <c r="O647" s="87">
        <v>0</v>
      </c>
      <c r="P647" s="87"/>
      <c r="Q647" s="87">
        <f t="shared" si="226"/>
        <v>-0.12902287199999998</v>
      </c>
      <c r="R647" s="87">
        <f t="shared" si="227"/>
        <v>-0.12902287199999998</v>
      </c>
      <c r="S647" s="87"/>
      <c r="T647" s="87"/>
    </row>
    <row r="648" spans="1:20" ht="31.5" x14ac:dyDescent="0.25">
      <c r="A648" s="171" t="s">
        <v>900</v>
      </c>
      <c r="B648" s="84" t="s">
        <v>1763</v>
      </c>
      <c r="C648" s="171" t="s">
        <v>2440</v>
      </c>
      <c r="D648" s="87">
        <v>0</v>
      </c>
      <c r="E648" s="87">
        <v>0</v>
      </c>
      <c r="F648" s="87">
        <v>0</v>
      </c>
      <c r="G648" s="87">
        <f t="shared" si="225"/>
        <v>0</v>
      </c>
      <c r="H648" s="87">
        <v>0.13280316</v>
      </c>
      <c r="I648" s="87">
        <v>0</v>
      </c>
      <c r="J648" s="87">
        <v>0</v>
      </c>
      <c r="K648" s="87">
        <v>0</v>
      </c>
      <c r="L648" s="87">
        <v>0</v>
      </c>
      <c r="M648" s="87">
        <v>0</v>
      </c>
      <c r="N648" s="87">
        <f t="shared" si="208"/>
        <v>0.13280316</v>
      </c>
      <c r="O648" s="87"/>
      <c r="P648" s="87"/>
      <c r="Q648" s="87">
        <f t="shared" si="226"/>
        <v>-0.13280316</v>
      </c>
      <c r="R648" s="87">
        <f t="shared" si="227"/>
        <v>-0.13280316</v>
      </c>
      <c r="S648" s="87"/>
      <c r="T648" s="87"/>
    </row>
    <row r="649" spans="1:20" x14ac:dyDescent="0.25">
      <c r="A649" s="210"/>
      <c r="B649" s="211" t="s">
        <v>46</v>
      </c>
      <c r="C649" s="210"/>
      <c r="D649" s="166">
        <f t="shared" ref="D649:R649" si="228">SUM(D650:D654)</f>
        <v>25.543043999999998</v>
      </c>
      <c r="E649" s="166">
        <f t="shared" si="228"/>
        <v>1.0663317719999998</v>
      </c>
      <c r="F649" s="166">
        <f t="shared" si="228"/>
        <v>24.476712228</v>
      </c>
      <c r="G649" s="166">
        <f t="shared" si="228"/>
        <v>12.893935200000001</v>
      </c>
      <c r="H649" s="166">
        <f t="shared" si="228"/>
        <v>11.956672253999999</v>
      </c>
      <c r="I649" s="166">
        <f t="shared" si="228"/>
        <v>2.6795054040000004</v>
      </c>
      <c r="J649" s="166">
        <f t="shared" si="228"/>
        <v>11.646807462000002</v>
      </c>
      <c r="K649" s="166">
        <f t="shared" si="228"/>
        <v>1.0861757999999999</v>
      </c>
      <c r="L649" s="166">
        <f t="shared" si="228"/>
        <v>0.14981209200000001</v>
      </c>
      <c r="M649" s="166">
        <f t="shared" si="228"/>
        <v>6.9559023960000008</v>
      </c>
      <c r="N649" s="166">
        <f t="shared" si="228"/>
        <v>0.16005269999999816</v>
      </c>
      <c r="O649" s="166">
        <f t="shared" si="228"/>
        <v>2.1723515999999998</v>
      </c>
      <c r="P649" s="166">
        <f t="shared" si="228"/>
        <v>0</v>
      </c>
      <c r="Q649" s="166">
        <f t="shared" si="228"/>
        <v>0.93726294600000015</v>
      </c>
      <c r="R649" s="166">
        <f t="shared" si="228"/>
        <v>0.93726294600000015</v>
      </c>
      <c r="S649" s="214">
        <f t="shared" ref="S649" si="229">SUM(S650:S654)</f>
        <v>0</v>
      </c>
      <c r="T649" s="87"/>
    </row>
    <row r="650" spans="1:20" ht="60.75" customHeight="1" x14ac:dyDescent="0.25">
      <c r="A650" s="171" t="s">
        <v>900</v>
      </c>
      <c r="B650" s="84" t="s">
        <v>457</v>
      </c>
      <c r="C650" s="171" t="s">
        <v>2441</v>
      </c>
      <c r="D650" s="87">
        <v>3.5603280000000002</v>
      </c>
      <c r="E650" s="87">
        <v>1.0663317719999998</v>
      </c>
      <c r="F650" s="87">
        <v>2.4939962280000003</v>
      </c>
      <c r="G650" s="87">
        <f t="shared" ref="G650:G654" si="230">I650+K650+M650+O650</f>
        <v>1.9471391999999998</v>
      </c>
      <c r="H650" s="87">
        <v>0</v>
      </c>
      <c r="I650" s="87">
        <v>0</v>
      </c>
      <c r="J650" s="87">
        <v>0</v>
      </c>
      <c r="K650" s="87">
        <v>0.48678479999999996</v>
      </c>
      <c r="L650" s="87">
        <v>0</v>
      </c>
      <c r="M650" s="87">
        <v>0.48678479999999996</v>
      </c>
      <c r="N650" s="87">
        <f t="shared" si="208"/>
        <v>0</v>
      </c>
      <c r="O650" s="87">
        <v>0.97356959999999992</v>
      </c>
      <c r="P650" s="87"/>
      <c r="Q650" s="87">
        <f>G650-H650</f>
        <v>1.9471391999999998</v>
      </c>
      <c r="R650" s="87">
        <f>G650-H650</f>
        <v>1.9471391999999998</v>
      </c>
      <c r="S650" s="87"/>
      <c r="T650" s="87"/>
    </row>
    <row r="651" spans="1:20" ht="40.5" customHeight="1" x14ac:dyDescent="0.25">
      <c r="A651" s="171" t="s">
        <v>900</v>
      </c>
      <c r="B651" s="84" t="s">
        <v>458</v>
      </c>
      <c r="C651" s="171" t="s">
        <v>2442</v>
      </c>
      <c r="D651" s="87">
        <v>12.89622</v>
      </c>
      <c r="E651" s="87">
        <v>0</v>
      </c>
      <c r="F651" s="87">
        <v>12.89622</v>
      </c>
      <c r="G651" s="87">
        <f t="shared" si="230"/>
        <v>2.5358160000000001</v>
      </c>
      <c r="H651" s="87">
        <v>11.503118058</v>
      </c>
      <c r="I651" s="87">
        <v>2.5358160000000001</v>
      </c>
      <c r="J651" s="87">
        <v>11.503118058000002</v>
      </c>
      <c r="K651" s="87">
        <v>0</v>
      </c>
      <c r="L651" s="87">
        <v>0</v>
      </c>
      <c r="M651" s="87">
        <v>0</v>
      </c>
      <c r="N651" s="87">
        <f t="shared" si="208"/>
        <v>-1.7763568394002505E-15</v>
      </c>
      <c r="O651" s="87">
        <v>0</v>
      </c>
      <c r="P651" s="87"/>
      <c r="Q651" s="87">
        <f>G651-H651</f>
        <v>-8.9673020579999996</v>
      </c>
      <c r="R651" s="87">
        <f>G651-H651</f>
        <v>-8.9673020579999996</v>
      </c>
      <c r="S651" s="87"/>
      <c r="T651" s="87"/>
    </row>
    <row r="652" spans="1:20" ht="20.25" customHeight="1" x14ac:dyDescent="0.25">
      <c r="A652" s="171" t="s">
        <v>900</v>
      </c>
      <c r="B652" s="84" t="s">
        <v>1764</v>
      </c>
      <c r="C652" s="171" t="s">
        <v>882</v>
      </c>
      <c r="D652" s="87">
        <v>2.8754879999999994</v>
      </c>
      <c r="E652" s="87">
        <v>0</v>
      </c>
      <c r="F652" s="87">
        <v>2.8754880000000003</v>
      </c>
      <c r="G652" s="87">
        <f t="shared" si="230"/>
        <v>2.397564</v>
      </c>
      <c r="H652" s="87">
        <v>0</v>
      </c>
      <c r="I652" s="87">
        <v>0</v>
      </c>
      <c r="J652" s="87">
        <v>0</v>
      </c>
      <c r="K652" s="87">
        <v>0.59939100000000001</v>
      </c>
      <c r="L652" s="87">
        <v>0</v>
      </c>
      <c r="M652" s="87">
        <v>0.59939100000000001</v>
      </c>
      <c r="N652" s="87">
        <f t="shared" si="208"/>
        <v>0</v>
      </c>
      <c r="O652" s="87">
        <v>1.198782</v>
      </c>
      <c r="P652" s="87"/>
      <c r="Q652" s="87">
        <f>G652-H652</f>
        <v>2.397564</v>
      </c>
      <c r="R652" s="87">
        <f>G652-H652</f>
        <v>2.397564</v>
      </c>
      <c r="S652" s="87"/>
      <c r="T652" s="87"/>
    </row>
    <row r="653" spans="1:20" ht="60.75" customHeight="1" x14ac:dyDescent="0.25">
      <c r="A653" s="171" t="s">
        <v>900</v>
      </c>
      <c r="B653" s="84" t="s">
        <v>1765</v>
      </c>
      <c r="C653" s="171" t="s">
        <v>2443</v>
      </c>
      <c r="D653" s="87">
        <v>3.6960360000000003</v>
      </c>
      <c r="E653" s="87">
        <v>0</v>
      </c>
      <c r="F653" s="87">
        <v>3.6960359999999994</v>
      </c>
      <c r="G653" s="87">
        <f t="shared" si="230"/>
        <v>3.4984440000000006</v>
      </c>
      <c r="H653" s="87">
        <v>0.27468688799999996</v>
      </c>
      <c r="I653" s="87">
        <v>9.4415880000000008E-2</v>
      </c>
      <c r="J653" s="87">
        <v>9.4415880000000008E-2</v>
      </c>
      <c r="K653" s="87">
        <v>0</v>
      </c>
      <c r="L653" s="87">
        <v>8.7156648000000003E-2</v>
      </c>
      <c r="M653" s="87">
        <v>3.4040281200000004</v>
      </c>
      <c r="N653" s="87">
        <f t="shared" si="208"/>
        <v>9.3114359999999952E-2</v>
      </c>
      <c r="O653" s="87">
        <v>0</v>
      </c>
      <c r="P653" s="87"/>
      <c r="Q653" s="87">
        <f>G653-H653</f>
        <v>3.2237571120000004</v>
      </c>
      <c r="R653" s="87">
        <f>G653-H653</f>
        <v>3.2237571120000004</v>
      </c>
      <c r="S653" s="87"/>
      <c r="T653" s="87"/>
    </row>
    <row r="654" spans="1:20" ht="101.25" customHeight="1" x14ac:dyDescent="0.25">
      <c r="A654" s="171" t="s">
        <v>900</v>
      </c>
      <c r="B654" s="170" t="s">
        <v>748</v>
      </c>
      <c r="C654" s="171" t="s">
        <v>2444</v>
      </c>
      <c r="D654" s="87">
        <v>2.5149719999999998</v>
      </c>
      <c r="E654" s="87">
        <v>0</v>
      </c>
      <c r="F654" s="87">
        <v>2.5149719999999998</v>
      </c>
      <c r="G654" s="87">
        <f t="shared" si="230"/>
        <v>2.5149719999999998</v>
      </c>
      <c r="H654" s="87">
        <v>0.178867308</v>
      </c>
      <c r="I654" s="87">
        <v>4.9273523999999999E-2</v>
      </c>
      <c r="J654" s="87">
        <v>4.9273523999999999E-2</v>
      </c>
      <c r="K654" s="87">
        <v>0</v>
      </c>
      <c r="L654" s="87">
        <v>6.2655444000000005E-2</v>
      </c>
      <c r="M654" s="87">
        <v>2.4656984759999996</v>
      </c>
      <c r="N654" s="87">
        <f t="shared" si="208"/>
        <v>6.6938339999999985E-2</v>
      </c>
      <c r="O654" s="87">
        <v>0</v>
      </c>
      <c r="P654" s="87"/>
      <c r="Q654" s="87">
        <f>G654-H654</f>
        <v>2.3361046919999997</v>
      </c>
      <c r="R654" s="87">
        <f>G654-H654</f>
        <v>2.3361046919999997</v>
      </c>
      <c r="S654" s="87"/>
      <c r="T654" s="166"/>
    </row>
    <row r="655" spans="1:20" x14ac:dyDescent="0.25">
      <c r="A655" s="210"/>
      <c r="B655" s="211" t="s">
        <v>48</v>
      </c>
      <c r="C655" s="210"/>
      <c r="D655" s="166">
        <f t="shared" ref="D655:R655" si="231">SUM(D656:D664)</f>
        <v>135.40482</v>
      </c>
      <c r="E655" s="166">
        <f t="shared" si="231"/>
        <v>0</v>
      </c>
      <c r="F655" s="166">
        <f t="shared" si="231"/>
        <v>135.40482</v>
      </c>
      <c r="G655" s="166">
        <f t="shared" si="231"/>
        <v>27.059282400000004</v>
      </c>
      <c r="H655" s="166">
        <f t="shared" si="231"/>
        <v>19.287206101999999</v>
      </c>
      <c r="I655" s="166">
        <f t="shared" si="231"/>
        <v>0.48958358200000002</v>
      </c>
      <c r="J655" s="166">
        <f t="shared" si="231"/>
        <v>0.48958358200000002</v>
      </c>
      <c r="K655" s="166">
        <f t="shared" si="231"/>
        <v>5.1205655999999999</v>
      </c>
      <c r="L655" s="166">
        <f t="shared" si="231"/>
        <v>2.2291729839999999</v>
      </c>
      <c r="M655" s="166">
        <f t="shared" si="231"/>
        <v>11.525118169999999</v>
      </c>
      <c r="N655" s="166">
        <f t="shared" si="231"/>
        <v>16.568449535999999</v>
      </c>
      <c r="O655" s="166">
        <f t="shared" si="231"/>
        <v>9.9240150480000011</v>
      </c>
      <c r="P655" s="166">
        <f t="shared" si="231"/>
        <v>0</v>
      </c>
      <c r="Q655" s="166">
        <f t="shared" si="231"/>
        <v>7.7720762980000009</v>
      </c>
      <c r="R655" s="166">
        <f t="shared" si="231"/>
        <v>7.7720762980000009</v>
      </c>
      <c r="S655" s="214">
        <f t="shared" ref="S655" si="232">SUM(S656:S664)</f>
        <v>0</v>
      </c>
      <c r="T655" s="87"/>
    </row>
    <row r="656" spans="1:20" ht="81.2" customHeight="1" x14ac:dyDescent="0.25">
      <c r="A656" s="171" t="s">
        <v>900</v>
      </c>
      <c r="B656" s="84" t="s">
        <v>749</v>
      </c>
      <c r="C656" s="171" t="s">
        <v>2445</v>
      </c>
      <c r="D656" s="87">
        <v>8.5414080000000006</v>
      </c>
      <c r="E656" s="87">
        <v>0</v>
      </c>
      <c r="F656" s="87">
        <v>8.5414079999999988</v>
      </c>
      <c r="G656" s="87">
        <f t="shared" ref="G656:G664" si="233">I656+K656+M656+O656</f>
        <v>4.2963167999999996</v>
      </c>
      <c r="H656" s="87">
        <v>0</v>
      </c>
      <c r="I656" s="87">
        <v>0</v>
      </c>
      <c r="J656" s="87">
        <v>0</v>
      </c>
      <c r="K656" s="87">
        <v>1.0740791999999999</v>
      </c>
      <c r="L656" s="87">
        <v>0</v>
      </c>
      <c r="M656" s="87">
        <v>1.0740791999999999</v>
      </c>
      <c r="N656" s="87">
        <f t="shared" si="208"/>
        <v>0</v>
      </c>
      <c r="O656" s="87">
        <v>2.1481584000000002</v>
      </c>
      <c r="P656" s="87"/>
      <c r="Q656" s="87">
        <f t="shared" ref="Q656:Q664" si="234">G656-H656</f>
        <v>4.2963167999999996</v>
      </c>
      <c r="R656" s="87">
        <f t="shared" ref="R656:R664" si="235">G656-H656</f>
        <v>4.2963167999999996</v>
      </c>
      <c r="S656" s="87"/>
      <c r="T656" s="87"/>
    </row>
    <row r="657" spans="1:20" ht="101.25" customHeight="1" x14ac:dyDescent="0.25">
      <c r="A657" s="171" t="s">
        <v>900</v>
      </c>
      <c r="B657" s="84" t="s">
        <v>1766</v>
      </c>
      <c r="C657" s="171" t="s">
        <v>2446</v>
      </c>
      <c r="D657" s="87">
        <v>1.997268</v>
      </c>
      <c r="E657" s="87">
        <v>0</v>
      </c>
      <c r="F657" s="87">
        <v>1.997268</v>
      </c>
      <c r="G657" s="87">
        <f t="shared" si="233"/>
        <v>1.5487919999999999</v>
      </c>
      <c r="H657" s="87">
        <v>0.11015164800000002</v>
      </c>
      <c r="I657" s="87">
        <v>3.0344039999999999E-2</v>
      </c>
      <c r="J657" s="87">
        <v>3.0344039999999999E-2</v>
      </c>
      <c r="K657" s="87">
        <v>0</v>
      </c>
      <c r="L657" s="87">
        <v>3.8585040000000001E-2</v>
      </c>
      <c r="M657" s="87">
        <v>1.51844796</v>
      </c>
      <c r="N657" s="87">
        <f t="shared" si="208"/>
        <v>4.1222568000000015E-2</v>
      </c>
      <c r="O657" s="87">
        <v>0</v>
      </c>
      <c r="P657" s="87"/>
      <c r="Q657" s="87">
        <f t="shared" si="234"/>
        <v>1.438640352</v>
      </c>
      <c r="R657" s="87">
        <f t="shared" si="235"/>
        <v>1.438640352</v>
      </c>
      <c r="S657" s="87"/>
      <c r="T657" s="87"/>
    </row>
    <row r="658" spans="1:20" ht="47.25" x14ac:dyDescent="0.25">
      <c r="A658" s="171" t="s">
        <v>900</v>
      </c>
      <c r="B658" s="84" t="s">
        <v>1767</v>
      </c>
      <c r="C658" s="171" t="s">
        <v>2447</v>
      </c>
      <c r="D658" s="87">
        <v>5.2758719999999997</v>
      </c>
      <c r="E658" s="87">
        <v>0</v>
      </c>
      <c r="F658" s="87">
        <v>5.2758720000000006</v>
      </c>
      <c r="G658" s="87">
        <f t="shared" si="233"/>
        <v>2.2257696000000005</v>
      </c>
      <c r="H658" s="87">
        <v>3.4659388300000002</v>
      </c>
      <c r="I658" s="87">
        <v>4.3607423999999999E-2</v>
      </c>
      <c r="J658" s="87">
        <v>4.3607423999999999E-2</v>
      </c>
      <c r="K658" s="87">
        <v>0.5564424</v>
      </c>
      <c r="L658" s="87">
        <v>5.5450535999999988E-2</v>
      </c>
      <c r="M658" s="87">
        <v>0.5564424</v>
      </c>
      <c r="N658" s="87">
        <f t="shared" si="208"/>
        <v>3.3668808700000001</v>
      </c>
      <c r="O658" s="87">
        <v>1.0692773760000003</v>
      </c>
      <c r="P658" s="87"/>
      <c r="Q658" s="87">
        <f t="shared" si="234"/>
        <v>-1.2401692299999998</v>
      </c>
      <c r="R658" s="87">
        <f t="shared" si="235"/>
        <v>-1.2401692299999998</v>
      </c>
      <c r="S658" s="87"/>
      <c r="T658" s="87"/>
    </row>
    <row r="659" spans="1:20" ht="81.2" customHeight="1" x14ac:dyDescent="0.25">
      <c r="A659" s="171" t="s">
        <v>900</v>
      </c>
      <c r="B659" s="170" t="s">
        <v>750</v>
      </c>
      <c r="C659" s="171" t="s">
        <v>2448</v>
      </c>
      <c r="D659" s="87">
        <v>37.838051999999998</v>
      </c>
      <c r="E659" s="87">
        <v>0</v>
      </c>
      <c r="F659" s="87">
        <v>37.838051999999998</v>
      </c>
      <c r="G659" s="87">
        <f t="shared" si="233"/>
        <v>3.3381359999999995</v>
      </c>
      <c r="H659" s="87">
        <v>0.94420655200000003</v>
      </c>
      <c r="I659" s="87">
        <v>6.5400984000000009E-2</v>
      </c>
      <c r="J659" s="87">
        <v>6.5400984000000009E-2</v>
      </c>
      <c r="K659" s="87">
        <v>0.834534</v>
      </c>
      <c r="L659" s="87">
        <v>8.3162892000000002E-2</v>
      </c>
      <c r="M659" s="87">
        <v>0.834534</v>
      </c>
      <c r="N659" s="87">
        <f t="shared" ref="N659:N721" si="236">H659-J659-L659</f>
        <v>0.79564267599999994</v>
      </c>
      <c r="O659" s="87">
        <v>1.6036670159999997</v>
      </c>
      <c r="P659" s="87"/>
      <c r="Q659" s="87">
        <f t="shared" si="234"/>
        <v>2.3939294479999997</v>
      </c>
      <c r="R659" s="87">
        <f t="shared" si="235"/>
        <v>2.3939294479999997</v>
      </c>
      <c r="S659" s="87"/>
      <c r="T659" s="166"/>
    </row>
    <row r="660" spans="1:20" ht="31.5" x14ac:dyDescent="0.25">
      <c r="A660" s="171" t="s">
        <v>900</v>
      </c>
      <c r="B660" s="84" t="s">
        <v>751</v>
      </c>
      <c r="C660" s="171" t="s">
        <v>2449</v>
      </c>
      <c r="D660" s="87">
        <v>4.216272</v>
      </c>
      <c r="E660" s="87">
        <v>0</v>
      </c>
      <c r="F660" s="87">
        <v>4.216272</v>
      </c>
      <c r="G660" s="87">
        <f t="shared" si="233"/>
        <v>2.5248480000000004</v>
      </c>
      <c r="H660" s="87">
        <v>0.17956968000000001</v>
      </c>
      <c r="I660" s="87">
        <v>4.9467000000000004E-2</v>
      </c>
      <c r="J660" s="87">
        <v>4.9467000000000004E-2</v>
      </c>
      <c r="K660" s="87">
        <v>0.631212</v>
      </c>
      <c r="L660" s="87">
        <v>6.2901503999999997E-2</v>
      </c>
      <c r="M660" s="87">
        <v>0.631212</v>
      </c>
      <c r="N660" s="87">
        <f t="shared" si="236"/>
        <v>6.7201176000000001E-2</v>
      </c>
      <c r="O660" s="87">
        <v>1.2129570000000001</v>
      </c>
      <c r="P660" s="87"/>
      <c r="Q660" s="87">
        <f t="shared" si="234"/>
        <v>2.3452783200000002</v>
      </c>
      <c r="R660" s="87">
        <f t="shared" si="235"/>
        <v>2.3452783200000002</v>
      </c>
      <c r="S660" s="87"/>
      <c r="T660" s="87"/>
    </row>
    <row r="661" spans="1:20" ht="40.5" customHeight="1" x14ac:dyDescent="0.25">
      <c r="A661" s="171" t="s">
        <v>900</v>
      </c>
      <c r="B661" s="84" t="s">
        <v>1768</v>
      </c>
      <c r="C661" s="171" t="s">
        <v>2450</v>
      </c>
      <c r="D661" s="87">
        <v>67.439399999999992</v>
      </c>
      <c r="E661" s="87">
        <v>0</v>
      </c>
      <c r="F661" s="87">
        <v>67.439399999999992</v>
      </c>
      <c r="G661" s="87">
        <f t="shared" si="233"/>
        <v>4.0569360000000003</v>
      </c>
      <c r="H661" s="87">
        <v>6.5968100600000001</v>
      </c>
      <c r="I661" s="87">
        <v>7.9483763999999998E-2</v>
      </c>
      <c r="J661" s="87">
        <v>7.9483763999999998E-2</v>
      </c>
      <c r="K661" s="87">
        <v>1.0142339999999999</v>
      </c>
      <c r="L661" s="87">
        <v>0.10107037200000001</v>
      </c>
      <c r="M661" s="87">
        <v>1.0142339999999999</v>
      </c>
      <c r="N661" s="87">
        <f t="shared" si="236"/>
        <v>6.4162559240000006</v>
      </c>
      <c r="O661" s="87">
        <v>1.9489842360000003</v>
      </c>
      <c r="P661" s="87"/>
      <c r="Q661" s="87">
        <f t="shared" si="234"/>
        <v>-2.5398740599999998</v>
      </c>
      <c r="R661" s="87">
        <f t="shared" si="235"/>
        <v>-2.5398740599999998</v>
      </c>
      <c r="S661" s="87"/>
      <c r="T661" s="87"/>
    </row>
    <row r="662" spans="1:20" ht="20.25" customHeight="1" x14ac:dyDescent="0.25">
      <c r="A662" s="171" t="s">
        <v>900</v>
      </c>
      <c r="B662" s="84" t="s">
        <v>752</v>
      </c>
      <c r="C662" s="171" t="s">
        <v>2451</v>
      </c>
      <c r="D662" s="87">
        <v>3.6108600000000002</v>
      </c>
      <c r="E662" s="87">
        <v>0</v>
      </c>
      <c r="F662" s="87">
        <v>3.6108600000000002</v>
      </c>
      <c r="G662" s="87">
        <f t="shared" si="233"/>
        <v>3.5988600000000002</v>
      </c>
      <c r="H662" s="87">
        <v>2.866757046</v>
      </c>
      <c r="I662" s="87">
        <v>0.11411911000000001</v>
      </c>
      <c r="J662" s="87">
        <v>0.11411911000000001</v>
      </c>
      <c r="K662" s="87">
        <v>0</v>
      </c>
      <c r="L662" s="87">
        <v>8.9658311999999976E-2</v>
      </c>
      <c r="M662" s="87">
        <v>3.4847408900000003</v>
      </c>
      <c r="N662" s="87">
        <f t="shared" si="236"/>
        <v>2.6629796240000001</v>
      </c>
      <c r="O662" s="87">
        <v>0</v>
      </c>
      <c r="P662" s="87"/>
      <c r="Q662" s="87">
        <f t="shared" si="234"/>
        <v>0.73210295400000014</v>
      </c>
      <c r="R662" s="87">
        <f t="shared" si="235"/>
        <v>0.73210295400000014</v>
      </c>
      <c r="S662" s="87"/>
      <c r="T662" s="87"/>
    </row>
    <row r="663" spans="1:20" ht="40.5" customHeight="1" x14ac:dyDescent="0.25">
      <c r="A663" s="171" t="s">
        <v>900</v>
      </c>
      <c r="B663" s="84" t="s">
        <v>1769</v>
      </c>
      <c r="C663" s="171" t="s">
        <v>2452</v>
      </c>
      <c r="D663" s="87">
        <v>1.4353680000000002</v>
      </c>
      <c r="E663" s="87">
        <v>0</v>
      </c>
      <c r="F663" s="87">
        <v>1.4353680000000002</v>
      </c>
      <c r="G663" s="87">
        <f t="shared" si="233"/>
        <v>1.429368</v>
      </c>
      <c r="H663" s="87">
        <v>1.763671204</v>
      </c>
      <c r="I663" s="87">
        <v>2.8004279999999999E-2</v>
      </c>
      <c r="J663" s="87">
        <v>2.8004279999999999E-2</v>
      </c>
      <c r="K663" s="87">
        <v>0</v>
      </c>
      <c r="L663" s="87">
        <v>1.6976895279999999</v>
      </c>
      <c r="M663" s="87">
        <v>1.40136372</v>
      </c>
      <c r="N663" s="87">
        <f t="shared" si="236"/>
        <v>3.7977396000000052E-2</v>
      </c>
      <c r="O663" s="87">
        <v>0</v>
      </c>
      <c r="P663" s="87"/>
      <c r="Q663" s="87">
        <f t="shared" si="234"/>
        <v>-0.33430320400000002</v>
      </c>
      <c r="R663" s="87">
        <f t="shared" si="235"/>
        <v>-0.33430320400000002</v>
      </c>
      <c r="S663" s="87"/>
      <c r="T663" s="87"/>
    </row>
    <row r="664" spans="1:20" ht="141.75" customHeight="1" x14ac:dyDescent="0.25">
      <c r="A664" s="171" t="s">
        <v>900</v>
      </c>
      <c r="B664" s="84" t="s">
        <v>753</v>
      </c>
      <c r="C664" s="171" t="s">
        <v>2453</v>
      </c>
      <c r="D664" s="87">
        <v>5.0503200000000001</v>
      </c>
      <c r="E664" s="87">
        <v>0</v>
      </c>
      <c r="F664" s="87">
        <v>5.0503200000000019</v>
      </c>
      <c r="G664" s="87">
        <f t="shared" si="233"/>
        <v>4.0402560000000003</v>
      </c>
      <c r="H664" s="87">
        <v>3.3601010819999999</v>
      </c>
      <c r="I664" s="87">
        <v>7.9156979999999988E-2</v>
      </c>
      <c r="J664" s="87">
        <v>7.9156979999999988E-2</v>
      </c>
      <c r="K664" s="87">
        <v>1.0100640000000001</v>
      </c>
      <c r="L664" s="87">
        <v>0.10065479999999999</v>
      </c>
      <c r="M664" s="87">
        <v>1.0100640000000001</v>
      </c>
      <c r="N664" s="87">
        <f t="shared" si="236"/>
        <v>3.1802893019999998</v>
      </c>
      <c r="O664" s="87">
        <v>1.9409710200000001</v>
      </c>
      <c r="P664" s="87"/>
      <c r="Q664" s="87">
        <f t="shared" si="234"/>
        <v>0.68015491800000039</v>
      </c>
      <c r="R664" s="87">
        <f t="shared" si="235"/>
        <v>0.68015491800000039</v>
      </c>
      <c r="S664" s="87"/>
      <c r="T664" s="87"/>
    </row>
    <row r="665" spans="1:20" x14ac:dyDescent="0.25">
      <c r="A665" s="210"/>
      <c r="B665" s="211" t="s">
        <v>49</v>
      </c>
      <c r="C665" s="210"/>
      <c r="D665" s="166">
        <f t="shared" ref="D665:R665" si="237">SUM(D666:D687)</f>
        <v>209.05498799999998</v>
      </c>
      <c r="E665" s="166">
        <f t="shared" si="237"/>
        <v>8.0129868380338927</v>
      </c>
      <c r="F665" s="166">
        <f t="shared" si="237"/>
        <v>201.04200116196608</v>
      </c>
      <c r="G665" s="166">
        <f t="shared" si="237"/>
        <v>81.195767999999987</v>
      </c>
      <c r="H665" s="166">
        <f t="shared" si="237"/>
        <v>23.402708539999999</v>
      </c>
      <c r="I665" s="166">
        <f t="shared" si="237"/>
        <v>5.4342803680000005</v>
      </c>
      <c r="J665" s="166">
        <f t="shared" si="237"/>
        <v>5.0197088980000002</v>
      </c>
      <c r="K665" s="166">
        <f t="shared" si="237"/>
        <v>24.835220472000003</v>
      </c>
      <c r="L665" s="166">
        <f t="shared" si="237"/>
        <v>7.5962359379999995</v>
      </c>
      <c r="M665" s="166">
        <f t="shared" si="237"/>
        <v>24.603934392000003</v>
      </c>
      <c r="N665" s="166">
        <f t="shared" si="237"/>
        <v>10.786763704</v>
      </c>
      <c r="O665" s="166">
        <f t="shared" si="237"/>
        <v>26.322332768000003</v>
      </c>
      <c r="P665" s="166">
        <f t="shared" si="237"/>
        <v>0</v>
      </c>
      <c r="Q665" s="166">
        <f t="shared" si="237"/>
        <v>57.793059460000002</v>
      </c>
      <c r="R665" s="166">
        <f t="shared" si="237"/>
        <v>57.793059460000002</v>
      </c>
      <c r="S665" s="214">
        <f t="shared" ref="S665" si="238">SUM(S666:S687)</f>
        <v>0</v>
      </c>
      <c r="T665" s="87"/>
    </row>
    <row r="666" spans="1:20" ht="60.75" customHeight="1" x14ac:dyDescent="0.25">
      <c r="A666" s="171" t="s">
        <v>900</v>
      </c>
      <c r="B666" s="84" t="s">
        <v>754</v>
      </c>
      <c r="C666" s="171" t="s">
        <v>2454</v>
      </c>
      <c r="D666" s="87">
        <v>2.2555199999999997</v>
      </c>
      <c r="E666" s="87">
        <v>0</v>
      </c>
      <c r="F666" s="87">
        <v>2.2555200000000002</v>
      </c>
      <c r="G666" s="87">
        <f t="shared" ref="G666:G687" si="239">I666+K666+M666+O666</f>
        <v>2.2555199999999997</v>
      </c>
      <c r="H666" s="87">
        <v>0.16041475199999997</v>
      </c>
      <c r="I666" s="87">
        <v>4.4190311999999995E-2</v>
      </c>
      <c r="J666" s="87">
        <v>4.4190311999999995E-2</v>
      </c>
      <c r="K666" s="87">
        <v>0</v>
      </c>
      <c r="L666" s="87">
        <v>5.6191703999999995E-2</v>
      </c>
      <c r="M666" s="87">
        <v>0</v>
      </c>
      <c r="N666" s="87">
        <f t="shared" si="236"/>
        <v>6.0032735999999975E-2</v>
      </c>
      <c r="O666" s="87">
        <v>2.2113296879999997</v>
      </c>
      <c r="P666" s="87"/>
      <c r="Q666" s="87">
        <f t="shared" ref="Q666:Q687" si="240">G666-H666</f>
        <v>2.0951052479999999</v>
      </c>
      <c r="R666" s="87">
        <f t="shared" ref="R666:R687" si="241">G666-H666</f>
        <v>2.0951052479999999</v>
      </c>
      <c r="S666" s="87"/>
      <c r="T666" s="87"/>
    </row>
    <row r="667" spans="1:20" ht="60.75" customHeight="1" x14ac:dyDescent="0.25">
      <c r="A667" s="171" t="s">
        <v>900</v>
      </c>
      <c r="B667" s="84" t="s">
        <v>1770</v>
      </c>
      <c r="C667" s="171" t="s">
        <v>2455</v>
      </c>
      <c r="D667" s="87">
        <v>34.426103999999995</v>
      </c>
      <c r="E667" s="87">
        <v>0</v>
      </c>
      <c r="F667" s="87">
        <v>34.426104000000002</v>
      </c>
      <c r="G667" s="87">
        <f t="shared" si="239"/>
        <v>8.3415600000000012</v>
      </c>
      <c r="H667" s="87">
        <v>0.59325998400000002</v>
      </c>
      <c r="I667" s="87">
        <v>0.163428456</v>
      </c>
      <c r="J667" s="87">
        <v>0.163428456</v>
      </c>
      <c r="K667" s="87">
        <v>2.0853899999999999</v>
      </c>
      <c r="L667" s="87">
        <v>0.20781310799999997</v>
      </c>
      <c r="M667" s="87">
        <v>2.0853899999999999</v>
      </c>
      <c r="N667" s="87">
        <f t="shared" si="236"/>
        <v>0.22201842000000005</v>
      </c>
      <c r="O667" s="87">
        <v>4.0073515440000005</v>
      </c>
      <c r="P667" s="87"/>
      <c r="Q667" s="87">
        <f t="shared" si="240"/>
        <v>7.7483000160000008</v>
      </c>
      <c r="R667" s="87">
        <f t="shared" si="241"/>
        <v>7.7483000160000008</v>
      </c>
      <c r="S667" s="87"/>
      <c r="T667" s="87"/>
    </row>
    <row r="668" spans="1:20" ht="81.2" customHeight="1" x14ac:dyDescent="0.25">
      <c r="A668" s="171" t="s">
        <v>900</v>
      </c>
      <c r="B668" s="84" t="s">
        <v>92</v>
      </c>
      <c r="C668" s="171" t="s">
        <v>2456</v>
      </c>
      <c r="D668" s="87">
        <v>23.167019999999997</v>
      </c>
      <c r="E668" s="87">
        <v>3.2121233265762719</v>
      </c>
      <c r="F668" s="87">
        <v>19.954896673423725</v>
      </c>
      <c r="G668" s="87">
        <f t="shared" si="239"/>
        <v>1.2E-2</v>
      </c>
      <c r="H668" s="87">
        <v>8.5344000000000001E-4</v>
      </c>
      <c r="I668" s="87">
        <v>2.35116E-4</v>
      </c>
      <c r="J668" s="87">
        <v>2.35116E-4</v>
      </c>
      <c r="K668" s="87">
        <v>3.0000000000000001E-3</v>
      </c>
      <c r="L668" s="87">
        <v>2.9893199999999996E-4</v>
      </c>
      <c r="M668" s="87">
        <v>3.0000000000000001E-3</v>
      </c>
      <c r="N668" s="87">
        <f t="shared" si="236"/>
        <v>3.1939199999999999E-4</v>
      </c>
      <c r="O668" s="87">
        <v>5.7648839999999996E-3</v>
      </c>
      <c r="P668" s="87"/>
      <c r="Q668" s="87">
        <f t="shared" si="240"/>
        <v>1.114656E-2</v>
      </c>
      <c r="R668" s="87">
        <f t="shared" si="241"/>
        <v>1.114656E-2</v>
      </c>
      <c r="S668" s="87"/>
      <c r="T668" s="87"/>
    </row>
    <row r="669" spans="1:20" ht="60.75" customHeight="1" x14ac:dyDescent="0.25">
      <c r="A669" s="171" t="s">
        <v>900</v>
      </c>
      <c r="B669" s="170" t="s">
        <v>755</v>
      </c>
      <c r="C669" s="171" t="s">
        <v>2457</v>
      </c>
      <c r="D669" s="87">
        <v>10.608924</v>
      </c>
      <c r="E669" s="87">
        <v>0</v>
      </c>
      <c r="F669" s="87">
        <v>10.608924</v>
      </c>
      <c r="G669" s="87">
        <f t="shared" si="239"/>
        <v>1.2E-2</v>
      </c>
      <c r="H669" s="87">
        <v>0.15795264000000003</v>
      </c>
      <c r="I669" s="87">
        <v>2.35116E-4</v>
      </c>
      <c r="J669" s="87">
        <v>2.35116E-4</v>
      </c>
      <c r="K669" s="87">
        <v>3.0000000000000001E-3</v>
      </c>
      <c r="L669" s="87">
        <v>2.9893199999999996E-4</v>
      </c>
      <c r="M669" s="87">
        <v>3.0000000000000001E-3</v>
      </c>
      <c r="N669" s="87">
        <f t="shared" si="236"/>
        <v>0.15741859200000002</v>
      </c>
      <c r="O669" s="87">
        <v>5.7648839999999996E-3</v>
      </c>
      <c r="P669" s="87"/>
      <c r="Q669" s="87">
        <f t="shared" si="240"/>
        <v>-0.14595264000000002</v>
      </c>
      <c r="R669" s="87">
        <f t="shared" si="241"/>
        <v>-0.14595264000000002</v>
      </c>
      <c r="S669" s="87"/>
      <c r="T669" s="166"/>
    </row>
    <row r="670" spans="1:20" ht="40.5" customHeight="1" x14ac:dyDescent="0.25">
      <c r="A670" s="171" t="s">
        <v>900</v>
      </c>
      <c r="B670" s="84" t="s">
        <v>756</v>
      </c>
      <c r="C670" s="171" t="s">
        <v>2458</v>
      </c>
      <c r="D670" s="87">
        <v>2.79156</v>
      </c>
      <c r="E670" s="87">
        <v>0</v>
      </c>
      <c r="F670" s="87">
        <v>2.79156</v>
      </c>
      <c r="G670" s="87">
        <f t="shared" si="239"/>
        <v>2.7795599999999996</v>
      </c>
      <c r="H670" s="87">
        <v>0.197685048</v>
      </c>
      <c r="I670" s="87">
        <v>5.4457343999999991E-2</v>
      </c>
      <c r="J670" s="87">
        <v>5.4457343999999991E-2</v>
      </c>
      <c r="K670" s="87">
        <v>0</v>
      </c>
      <c r="L670" s="87">
        <v>6.9247127999999991E-2</v>
      </c>
      <c r="M670" s="87">
        <v>2.7251026559999998</v>
      </c>
      <c r="N670" s="87">
        <f t="shared" si="236"/>
        <v>7.398057600000002E-2</v>
      </c>
      <c r="O670" s="87">
        <v>0</v>
      </c>
      <c r="P670" s="87"/>
      <c r="Q670" s="87">
        <f t="shared" si="240"/>
        <v>2.5818749519999997</v>
      </c>
      <c r="R670" s="87">
        <f t="shared" si="241"/>
        <v>2.5818749519999997</v>
      </c>
      <c r="S670" s="87"/>
      <c r="T670" s="87"/>
    </row>
    <row r="671" spans="1:20" ht="60.75" customHeight="1" x14ac:dyDescent="0.25">
      <c r="A671" s="171" t="s">
        <v>900</v>
      </c>
      <c r="B671" s="84" t="s">
        <v>757</v>
      </c>
      <c r="C671" s="171" t="s">
        <v>2459</v>
      </c>
      <c r="D671" s="87">
        <v>2.6942759999999999</v>
      </c>
      <c r="E671" s="87">
        <v>0</v>
      </c>
      <c r="F671" s="87">
        <v>2.6942759999999999</v>
      </c>
      <c r="G671" s="87">
        <f t="shared" si="239"/>
        <v>2.1604319999999997</v>
      </c>
      <c r="H671" s="87">
        <v>0.55851667599999999</v>
      </c>
      <c r="I671" s="87">
        <v>4.2327324E-2</v>
      </c>
      <c r="J671" s="87">
        <v>4.2327324E-2</v>
      </c>
      <c r="K671" s="87">
        <v>0</v>
      </c>
      <c r="L671" s="87">
        <v>5.3822772000000019E-2</v>
      </c>
      <c r="M671" s="87">
        <v>2.1181046759999997</v>
      </c>
      <c r="N671" s="87">
        <f t="shared" si="236"/>
        <v>0.46236658000000003</v>
      </c>
      <c r="O671" s="87">
        <v>0</v>
      </c>
      <c r="P671" s="87"/>
      <c r="Q671" s="87">
        <f t="shared" si="240"/>
        <v>1.6019153239999997</v>
      </c>
      <c r="R671" s="87">
        <f t="shared" si="241"/>
        <v>1.6019153239999997</v>
      </c>
      <c r="S671" s="87"/>
      <c r="T671" s="87"/>
    </row>
    <row r="672" spans="1:20" ht="40.5" customHeight="1" x14ac:dyDescent="0.25">
      <c r="A672" s="171" t="s">
        <v>900</v>
      </c>
      <c r="B672" s="84" t="s">
        <v>758</v>
      </c>
      <c r="C672" s="171" t="s">
        <v>2460</v>
      </c>
      <c r="D672" s="87">
        <v>2.9386320000000001</v>
      </c>
      <c r="E672" s="87">
        <v>0</v>
      </c>
      <c r="F672" s="87">
        <v>2.9386320000000001</v>
      </c>
      <c r="G672" s="87">
        <f t="shared" si="239"/>
        <v>2.9326319999999999</v>
      </c>
      <c r="H672" s="87">
        <v>0.37655787600000001</v>
      </c>
      <c r="I672" s="87">
        <v>5.7456336000000004E-2</v>
      </c>
      <c r="J672" s="87">
        <v>5.7456336000000004E-2</v>
      </c>
      <c r="K672" s="87">
        <v>0.73315799999999998</v>
      </c>
      <c r="L672" s="87">
        <v>7.3060619999999993E-2</v>
      </c>
      <c r="M672" s="87">
        <v>0.73315799999999998</v>
      </c>
      <c r="N672" s="87">
        <f t="shared" si="236"/>
        <v>0.24604092000000002</v>
      </c>
      <c r="O672" s="87">
        <v>1.4088596639999997</v>
      </c>
      <c r="P672" s="87"/>
      <c r="Q672" s="87">
        <f t="shared" si="240"/>
        <v>2.5560741239999998</v>
      </c>
      <c r="R672" s="87">
        <f t="shared" si="241"/>
        <v>2.5560741239999998</v>
      </c>
      <c r="S672" s="87"/>
      <c r="T672" s="87"/>
    </row>
    <row r="673" spans="1:20" ht="60.75" customHeight="1" x14ac:dyDescent="0.25">
      <c r="A673" s="171" t="s">
        <v>900</v>
      </c>
      <c r="B673" s="84" t="s">
        <v>93</v>
      </c>
      <c r="C673" s="171" t="s">
        <v>2461</v>
      </c>
      <c r="D673" s="87">
        <v>13.086959999999999</v>
      </c>
      <c r="E673" s="87">
        <v>2.2983092442711861</v>
      </c>
      <c r="F673" s="87">
        <v>10.788650755728813</v>
      </c>
      <c r="G673" s="87">
        <f t="shared" si="239"/>
        <v>8.7240479999999998</v>
      </c>
      <c r="H673" s="87">
        <v>0.62046292800000002</v>
      </c>
      <c r="I673" s="87">
        <v>0.17092218000000001</v>
      </c>
      <c r="J673" s="87">
        <v>0.17092218000000001</v>
      </c>
      <c r="K673" s="87">
        <v>8.55312582</v>
      </c>
      <c r="L673" s="87">
        <v>0.21734203200000005</v>
      </c>
      <c r="M673" s="87">
        <v>0</v>
      </c>
      <c r="N673" s="87">
        <f t="shared" si="236"/>
        <v>0.23219871599999994</v>
      </c>
      <c r="O673" s="87">
        <v>0</v>
      </c>
      <c r="P673" s="87"/>
      <c r="Q673" s="87">
        <f t="shared" si="240"/>
        <v>8.1035850719999996</v>
      </c>
      <c r="R673" s="87">
        <f t="shared" si="241"/>
        <v>8.1035850719999996</v>
      </c>
      <c r="S673" s="87"/>
      <c r="T673" s="87"/>
    </row>
    <row r="674" spans="1:20" ht="60.75" customHeight="1" x14ac:dyDescent="0.25">
      <c r="A674" s="171" t="s">
        <v>900</v>
      </c>
      <c r="B674" s="84" t="s">
        <v>1771</v>
      </c>
      <c r="C674" s="171" t="s">
        <v>2462</v>
      </c>
      <c r="D674" s="87">
        <v>3.8244600000000002</v>
      </c>
      <c r="E674" s="87">
        <v>0</v>
      </c>
      <c r="F674" s="87">
        <v>3.8244600000000002</v>
      </c>
      <c r="G674" s="87">
        <f t="shared" si="239"/>
        <v>1.0993080000000002</v>
      </c>
      <c r="H674" s="87">
        <v>0.6847365299999999</v>
      </c>
      <c r="I674" s="87">
        <v>1.0993080000000002</v>
      </c>
      <c r="J674" s="87">
        <v>0.6847365299999999</v>
      </c>
      <c r="K674" s="87">
        <v>0</v>
      </c>
      <c r="L674" s="87">
        <v>0</v>
      </c>
      <c r="M674" s="87">
        <v>0</v>
      </c>
      <c r="N674" s="87">
        <f t="shared" si="236"/>
        <v>0</v>
      </c>
      <c r="O674" s="87">
        <v>0</v>
      </c>
      <c r="P674" s="87"/>
      <c r="Q674" s="87">
        <f t="shared" si="240"/>
        <v>0.41457147000000028</v>
      </c>
      <c r="R674" s="87">
        <f t="shared" si="241"/>
        <v>0.41457147000000028</v>
      </c>
      <c r="S674" s="87"/>
      <c r="T674" s="87"/>
    </row>
    <row r="675" spans="1:20" ht="40.5" customHeight="1" x14ac:dyDescent="0.25">
      <c r="A675" s="171" t="s">
        <v>900</v>
      </c>
      <c r="B675" s="84" t="s">
        <v>759</v>
      </c>
      <c r="C675" s="171" t="s">
        <v>2463</v>
      </c>
      <c r="D675" s="87">
        <v>2.1886800000000002</v>
      </c>
      <c r="E675" s="87">
        <v>0</v>
      </c>
      <c r="F675" s="87">
        <v>2.1886799999999997</v>
      </c>
      <c r="G675" s="87">
        <f t="shared" si="239"/>
        <v>2.1766800000000002</v>
      </c>
      <c r="H675" s="87">
        <v>0</v>
      </c>
      <c r="I675" s="87">
        <v>4.2645660000000002E-2</v>
      </c>
      <c r="J675" s="87">
        <v>4.2645660000000002E-2</v>
      </c>
      <c r="K675" s="87">
        <v>0.54416999999999993</v>
      </c>
      <c r="L675" s="87">
        <v>-4.2645660000000002E-2</v>
      </c>
      <c r="M675" s="87">
        <v>0.54416999999999993</v>
      </c>
      <c r="N675" s="87">
        <f t="shared" si="236"/>
        <v>0</v>
      </c>
      <c r="O675" s="87">
        <v>1.0456943400000001</v>
      </c>
      <c r="P675" s="87"/>
      <c r="Q675" s="87">
        <f t="shared" si="240"/>
        <v>2.1766800000000002</v>
      </c>
      <c r="R675" s="87">
        <f t="shared" si="241"/>
        <v>2.1766800000000002</v>
      </c>
      <c r="S675" s="87"/>
      <c r="T675" s="87"/>
    </row>
    <row r="676" spans="1:20" ht="60.75" customHeight="1" x14ac:dyDescent="0.25">
      <c r="A676" s="171" t="s">
        <v>900</v>
      </c>
      <c r="B676" s="84" t="s">
        <v>760</v>
      </c>
      <c r="C676" s="171" t="s">
        <v>2464</v>
      </c>
      <c r="D676" s="87">
        <v>4.174512</v>
      </c>
      <c r="E676" s="87">
        <v>0.17544444000000059</v>
      </c>
      <c r="F676" s="87">
        <v>3.9990675599999994</v>
      </c>
      <c r="G676" s="87">
        <f t="shared" si="239"/>
        <v>3.482208</v>
      </c>
      <c r="H676" s="87">
        <v>0.4196067</v>
      </c>
      <c r="I676" s="87">
        <v>6.8223684000000007E-2</v>
      </c>
      <c r="J676" s="87">
        <v>6.8223684000000007E-2</v>
      </c>
      <c r="K676" s="87">
        <v>0</v>
      </c>
      <c r="L676" s="87">
        <v>2.3744076000000003E-2</v>
      </c>
      <c r="M676" s="87">
        <v>3.4139843160000001</v>
      </c>
      <c r="N676" s="87">
        <f t="shared" si="236"/>
        <v>0.32763893999999999</v>
      </c>
      <c r="O676" s="87">
        <v>0</v>
      </c>
      <c r="P676" s="87"/>
      <c r="Q676" s="87">
        <f t="shared" si="240"/>
        <v>3.0626012999999999</v>
      </c>
      <c r="R676" s="87">
        <f t="shared" si="241"/>
        <v>3.0626012999999999</v>
      </c>
      <c r="S676" s="87"/>
      <c r="T676" s="87"/>
    </row>
    <row r="677" spans="1:20" ht="60.75" customHeight="1" x14ac:dyDescent="0.25">
      <c r="A677" s="171" t="s">
        <v>900</v>
      </c>
      <c r="B677" s="84" t="s">
        <v>382</v>
      </c>
      <c r="C677" s="171" t="s">
        <v>2465</v>
      </c>
      <c r="D677" s="87">
        <v>58.809251999999994</v>
      </c>
      <c r="E677" s="87">
        <v>2.3271098271864332</v>
      </c>
      <c r="F677" s="87">
        <v>56.48214217281356</v>
      </c>
      <c r="G677" s="87">
        <f t="shared" si="239"/>
        <v>7.2659039999999999</v>
      </c>
      <c r="H677" s="87">
        <v>3.4605155680000004</v>
      </c>
      <c r="I677" s="87">
        <v>2.9080708480000004</v>
      </c>
      <c r="J677" s="87">
        <v>2.9080708480000004</v>
      </c>
      <c r="K677" s="87">
        <v>0</v>
      </c>
      <c r="L677" s="87">
        <v>0.35905589999999998</v>
      </c>
      <c r="M677" s="87">
        <v>0</v>
      </c>
      <c r="N677" s="87">
        <f t="shared" si="236"/>
        <v>0.19338882000000002</v>
      </c>
      <c r="O677" s="87">
        <v>4.3578331519999995</v>
      </c>
      <c r="P677" s="87"/>
      <c r="Q677" s="87">
        <f t="shared" si="240"/>
        <v>3.8053884319999995</v>
      </c>
      <c r="R677" s="87">
        <f t="shared" si="241"/>
        <v>3.8053884319999995</v>
      </c>
      <c r="S677" s="87"/>
      <c r="T677" s="87"/>
    </row>
    <row r="678" spans="1:20" ht="60.75" customHeight="1" x14ac:dyDescent="0.25">
      <c r="A678" s="171" t="s">
        <v>900</v>
      </c>
      <c r="B678" s="84" t="s">
        <v>1772</v>
      </c>
      <c r="C678" s="171" t="s">
        <v>2466</v>
      </c>
      <c r="D678" s="87">
        <v>6.8477640000000006</v>
      </c>
      <c r="E678" s="87">
        <v>0</v>
      </c>
      <c r="F678" s="87">
        <v>6.8477640000000006</v>
      </c>
      <c r="G678" s="87">
        <f t="shared" si="239"/>
        <v>6.0782639999999999</v>
      </c>
      <c r="H678" s="87">
        <v>3.7030965220000001</v>
      </c>
      <c r="I678" s="87">
        <v>0.119085792</v>
      </c>
      <c r="J678" s="87">
        <v>0.119085792</v>
      </c>
      <c r="K678" s="87">
        <v>5.959178208</v>
      </c>
      <c r="L678" s="87">
        <v>0.15142767599999998</v>
      </c>
      <c r="M678" s="87">
        <v>0</v>
      </c>
      <c r="N678" s="87">
        <f t="shared" si="236"/>
        <v>3.4325830540000002</v>
      </c>
      <c r="O678" s="87">
        <v>0</v>
      </c>
      <c r="P678" s="87"/>
      <c r="Q678" s="87">
        <f t="shared" si="240"/>
        <v>2.3751674779999998</v>
      </c>
      <c r="R678" s="87">
        <f t="shared" si="241"/>
        <v>2.3751674779999998</v>
      </c>
      <c r="S678" s="87"/>
      <c r="T678" s="87"/>
    </row>
    <row r="679" spans="1:20" ht="60.75" customHeight="1" x14ac:dyDescent="0.25">
      <c r="A679" s="171" t="s">
        <v>900</v>
      </c>
      <c r="B679" s="84" t="s">
        <v>761</v>
      </c>
      <c r="C679" s="171" t="s">
        <v>2467</v>
      </c>
      <c r="D679" s="87">
        <v>7.6850640000000006</v>
      </c>
      <c r="E679" s="87">
        <v>0</v>
      </c>
      <c r="F679" s="87">
        <v>7.6850640000000006</v>
      </c>
      <c r="G679" s="87">
        <f t="shared" si="239"/>
        <v>7.0614840000000001</v>
      </c>
      <c r="H679" s="87">
        <v>4.3032592620000001</v>
      </c>
      <c r="I679" s="87">
        <v>0.13834911600000002</v>
      </c>
      <c r="J679" s="87">
        <v>0.13834911600000002</v>
      </c>
      <c r="K679" s="87">
        <v>0</v>
      </c>
      <c r="L679" s="87">
        <v>4.1649101460000004</v>
      </c>
      <c r="M679" s="87">
        <v>6.9231348840000004</v>
      </c>
      <c r="N679" s="87">
        <f t="shared" si="236"/>
        <v>0</v>
      </c>
      <c r="O679" s="87">
        <v>0</v>
      </c>
      <c r="P679" s="87"/>
      <c r="Q679" s="87">
        <f t="shared" si="240"/>
        <v>2.758224738</v>
      </c>
      <c r="R679" s="87">
        <f t="shared" si="241"/>
        <v>2.758224738</v>
      </c>
      <c r="S679" s="87"/>
      <c r="T679" s="87"/>
    </row>
    <row r="680" spans="1:20" ht="60.75" customHeight="1" x14ac:dyDescent="0.25">
      <c r="A680" s="171" t="s">
        <v>900</v>
      </c>
      <c r="B680" s="84" t="s">
        <v>1773</v>
      </c>
      <c r="C680" s="171" t="s">
        <v>2468</v>
      </c>
      <c r="D680" s="87">
        <v>4.99254</v>
      </c>
      <c r="E680" s="87">
        <v>0</v>
      </c>
      <c r="F680" s="87">
        <v>4.99254</v>
      </c>
      <c r="G680" s="87">
        <f t="shared" si="239"/>
        <v>3.7264512000000001</v>
      </c>
      <c r="H680" s="87">
        <v>0.59223776399999983</v>
      </c>
      <c r="I680" s="87">
        <v>7.3008887999999994E-2</v>
      </c>
      <c r="J680" s="87">
        <v>7.3008887999999994E-2</v>
      </c>
      <c r="K680" s="87">
        <v>0.93161280000000002</v>
      </c>
      <c r="L680" s="87">
        <v>0.42004591199999991</v>
      </c>
      <c r="M680" s="87">
        <v>0.93161280000000002</v>
      </c>
      <c r="N680" s="87">
        <f t="shared" si="236"/>
        <v>9.9182963999999985E-2</v>
      </c>
      <c r="O680" s="87">
        <v>1.7902167119999999</v>
      </c>
      <c r="P680" s="87"/>
      <c r="Q680" s="87">
        <f t="shared" si="240"/>
        <v>3.1342134360000005</v>
      </c>
      <c r="R680" s="87">
        <f t="shared" si="241"/>
        <v>3.1342134360000005</v>
      </c>
      <c r="S680" s="87"/>
      <c r="T680" s="87"/>
    </row>
    <row r="681" spans="1:20" ht="60.75" customHeight="1" x14ac:dyDescent="0.25">
      <c r="A681" s="171" t="s">
        <v>900</v>
      </c>
      <c r="B681" s="84" t="s">
        <v>1774</v>
      </c>
      <c r="C681" s="171" t="s">
        <v>2469</v>
      </c>
      <c r="D681" s="87">
        <v>6.0323159999999998</v>
      </c>
      <c r="E681" s="87">
        <v>0</v>
      </c>
      <c r="F681" s="87">
        <v>6.0323159999999998</v>
      </c>
      <c r="G681" s="87">
        <f t="shared" si="239"/>
        <v>4.422316799999999</v>
      </c>
      <c r="H681" s="87">
        <v>0.35833950199999998</v>
      </c>
      <c r="I681" s="87">
        <v>8.6642352000000006E-2</v>
      </c>
      <c r="J681" s="87">
        <v>8.6642352000000006E-2</v>
      </c>
      <c r="K681" s="87">
        <v>1.1055792</v>
      </c>
      <c r="L681" s="87">
        <v>0.11017307999999998</v>
      </c>
      <c r="M681" s="87">
        <v>1.1055792</v>
      </c>
      <c r="N681" s="87">
        <f t="shared" si="236"/>
        <v>0.16152406999999996</v>
      </c>
      <c r="O681" s="87">
        <v>2.1245160479999998</v>
      </c>
      <c r="P681" s="87"/>
      <c r="Q681" s="87">
        <f t="shared" si="240"/>
        <v>4.0639772979999993</v>
      </c>
      <c r="R681" s="87">
        <f t="shared" si="241"/>
        <v>4.0639772979999993</v>
      </c>
      <c r="S681" s="87"/>
      <c r="T681" s="87"/>
    </row>
    <row r="682" spans="1:20" ht="40.5" customHeight="1" x14ac:dyDescent="0.25">
      <c r="A682" s="171" t="s">
        <v>900</v>
      </c>
      <c r="B682" s="84" t="s">
        <v>1775</v>
      </c>
      <c r="C682" s="171" t="s">
        <v>2470</v>
      </c>
      <c r="D682" s="87">
        <v>5.657951999999999</v>
      </c>
      <c r="E682" s="87">
        <v>0</v>
      </c>
      <c r="F682" s="87">
        <v>5.6579520000000008</v>
      </c>
      <c r="G682" s="87">
        <f t="shared" si="239"/>
        <v>4.4344704000000004</v>
      </c>
      <c r="H682" s="87">
        <v>1.4201747839999999</v>
      </c>
      <c r="I682" s="87">
        <v>8.6880467999999988E-2</v>
      </c>
      <c r="J682" s="87">
        <v>8.6880467999999988E-2</v>
      </c>
      <c r="K682" s="87">
        <v>0</v>
      </c>
      <c r="L682" s="87">
        <v>1.3332943159999999</v>
      </c>
      <c r="M682" s="87">
        <v>0</v>
      </c>
      <c r="N682" s="87">
        <f t="shared" si="236"/>
        <v>0</v>
      </c>
      <c r="O682" s="87">
        <v>4.347589932</v>
      </c>
      <c r="P682" s="87"/>
      <c r="Q682" s="87">
        <f t="shared" si="240"/>
        <v>3.0142956160000005</v>
      </c>
      <c r="R682" s="87">
        <f t="shared" si="241"/>
        <v>3.0142956160000005</v>
      </c>
      <c r="S682" s="87"/>
      <c r="T682" s="87"/>
    </row>
    <row r="683" spans="1:20" ht="81.2" customHeight="1" x14ac:dyDescent="0.25">
      <c r="A683" s="171" t="s">
        <v>900</v>
      </c>
      <c r="B683" s="84" t="s">
        <v>1776</v>
      </c>
      <c r="C683" s="171" t="s">
        <v>2471</v>
      </c>
      <c r="D683" s="87">
        <v>4.5766559999999998</v>
      </c>
      <c r="E683" s="87">
        <v>0</v>
      </c>
      <c r="F683" s="87">
        <v>4.5766559999999998</v>
      </c>
      <c r="G683" s="87">
        <f t="shared" si="239"/>
        <v>3.6553199999999992</v>
      </c>
      <c r="H683" s="87">
        <v>3.5406355920000001</v>
      </c>
      <c r="I683" s="87">
        <v>7.1615291999999997E-2</v>
      </c>
      <c r="J683" s="87">
        <v>7.1615291999999997E-2</v>
      </c>
      <c r="K683" s="87">
        <v>0.91382999999999992</v>
      </c>
      <c r="L683" s="87">
        <v>0.13468535200000001</v>
      </c>
      <c r="M683" s="87">
        <v>0.91382999999999992</v>
      </c>
      <c r="N683" s="87">
        <f t="shared" si="236"/>
        <v>3.334334948</v>
      </c>
      <c r="O683" s="87">
        <v>1.7560447079999995</v>
      </c>
      <c r="P683" s="87"/>
      <c r="Q683" s="87">
        <f t="shared" si="240"/>
        <v>0.11468440799999913</v>
      </c>
      <c r="R683" s="87">
        <f t="shared" si="241"/>
        <v>0.11468440799999913</v>
      </c>
      <c r="S683" s="87"/>
      <c r="T683" s="87"/>
    </row>
    <row r="684" spans="1:20" ht="81.2" customHeight="1" x14ac:dyDescent="0.25">
      <c r="A684" s="171" t="s">
        <v>900</v>
      </c>
      <c r="B684" s="84" t="s">
        <v>762</v>
      </c>
      <c r="C684" s="171" t="s">
        <v>2472</v>
      </c>
      <c r="D684" s="87">
        <v>1.4467920000000001</v>
      </c>
      <c r="E684" s="87">
        <v>0</v>
      </c>
      <c r="F684" s="87">
        <v>1.4467920000000001</v>
      </c>
      <c r="G684" s="87">
        <f t="shared" si="239"/>
        <v>1.4347919999999998</v>
      </c>
      <c r="H684" s="87">
        <v>0.10204378800000001</v>
      </c>
      <c r="I684" s="87">
        <v>2.811054E-2</v>
      </c>
      <c r="J684" s="87">
        <v>2.811054E-2</v>
      </c>
      <c r="K684" s="87">
        <v>0</v>
      </c>
      <c r="L684" s="87">
        <v>3.5744927999999995E-2</v>
      </c>
      <c r="M684" s="87">
        <v>1.4066814599999999</v>
      </c>
      <c r="N684" s="87">
        <f t="shared" si="236"/>
        <v>3.8188320000000012E-2</v>
      </c>
      <c r="O684" s="87">
        <v>0</v>
      </c>
      <c r="P684" s="87"/>
      <c r="Q684" s="87">
        <f t="shared" si="240"/>
        <v>1.3327482119999998</v>
      </c>
      <c r="R684" s="87">
        <f t="shared" si="241"/>
        <v>1.3327482119999998</v>
      </c>
      <c r="S684" s="87"/>
      <c r="T684" s="87"/>
    </row>
    <row r="685" spans="1:20" ht="81.2" customHeight="1" x14ac:dyDescent="0.25">
      <c r="A685" s="171" t="s">
        <v>900</v>
      </c>
      <c r="B685" s="84" t="s">
        <v>763</v>
      </c>
      <c r="C685" s="171" t="s">
        <v>2473</v>
      </c>
      <c r="D685" s="87">
        <v>2.3520719999999997</v>
      </c>
      <c r="E685" s="87">
        <v>0</v>
      </c>
      <c r="F685" s="87">
        <v>2.3520719999999997</v>
      </c>
      <c r="G685" s="87">
        <f t="shared" si="239"/>
        <v>2.3520719999999997</v>
      </c>
      <c r="H685" s="87">
        <v>1.5649660860000001</v>
      </c>
      <c r="I685" s="87">
        <v>4.6081956E-2</v>
      </c>
      <c r="J685" s="87">
        <v>4.6081956E-2</v>
      </c>
      <c r="K685" s="87">
        <v>2.3059900439999996</v>
      </c>
      <c r="L685" s="87">
        <v>5.8597115999999984E-2</v>
      </c>
      <c r="M685" s="87">
        <v>0</v>
      </c>
      <c r="N685" s="87">
        <f t="shared" si="236"/>
        <v>1.4602870139999999</v>
      </c>
      <c r="O685" s="87">
        <v>0</v>
      </c>
      <c r="P685" s="87"/>
      <c r="Q685" s="87">
        <f t="shared" si="240"/>
        <v>0.78710591399999963</v>
      </c>
      <c r="R685" s="87">
        <f t="shared" si="241"/>
        <v>0.78710591399999963</v>
      </c>
      <c r="S685" s="87"/>
      <c r="T685" s="87"/>
    </row>
    <row r="686" spans="1:20" ht="81.2" customHeight="1" x14ac:dyDescent="0.25">
      <c r="A686" s="171" t="s">
        <v>900</v>
      </c>
      <c r="B686" s="84" t="s">
        <v>1777</v>
      </c>
      <c r="C686" s="171" t="s">
        <v>2474</v>
      </c>
      <c r="D686" s="87">
        <v>8.4979319999999987</v>
      </c>
      <c r="E686" s="87">
        <v>0</v>
      </c>
      <c r="F686" s="87">
        <v>8.4979319999999987</v>
      </c>
      <c r="G686" s="87">
        <f t="shared" si="239"/>
        <v>6.7887456000000004</v>
      </c>
      <c r="H686" s="87">
        <v>0.48282226800000005</v>
      </c>
      <c r="I686" s="87">
        <v>0.13300558799999998</v>
      </c>
      <c r="J686" s="87">
        <v>0.13300558799999998</v>
      </c>
      <c r="K686" s="87">
        <v>1.6971864000000001</v>
      </c>
      <c r="L686" s="87">
        <v>0.16912786800000004</v>
      </c>
      <c r="M686" s="87">
        <v>1.6971864000000001</v>
      </c>
      <c r="N686" s="87">
        <f t="shared" si="236"/>
        <v>0.18068881200000006</v>
      </c>
      <c r="O686" s="87">
        <v>3.2613672120000001</v>
      </c>
      <c r="P686" s="87"/>
      <c r="Q686" s="87">
        <f t="shared" si="240"/>
        <v>6.3059233320000008</v>
      </c>
      <c r="R686" s="87">
        <f t="shared" si="241"/>
        <v>6.3059233320000008</v>
      </c>
      <c r="S686" s="87"/>
      <c r="T686" s="87"/>
    </row>
    <row r="687" spans="1:20" ht="101.25" customHeight="1" x14ac:dyDescent="0.25">
      <c r="A687" s="171" t="s">
        <v>900</v>
      </c>
      <c r="B687" s="84" t="s">
        <v>1778</v>
      </c>
      <c r="C687" s="171" t="s">
        <v>2475</v>
      </c>
      <c r="D687" s="87">
        <v>0</v>
      </c>
      <c r="E687" s="87">
        <v>0</v>
      </c>
      <c r="F687" s="87">
        <v>0</v>
      </c>
      <c r="G687" s="87">
        <f t="shared" si="239"/>
        <v>0</v>
      </c>
      <c r="H687" s="87">
        <v>0.10457083</v>
      </c>
      <c r="I687" s="87">
        <v>0</v>
      </c>
      <c r="J687" s="87">
        <v>0</v>
      </c>
      <c r="K687" s="87">
        <v>0</v>
      </c>
      <c r="L687" s="87">
        <v>0</v>
      </c>
      <c r="M687" s="87">
        <v>0</v>
      </c>
      <c r="N687" s="87">
        <f t="shared" si="236"/>
        <v>0.10457083</v>
      </c>
      <c r="O687" s="87"/>
      <c r="P687" s="87"/>
      <c r="Q687" s="87">
        <f t="shared" si="240"/>
        <v>-0.10457083</v>
      </c>
      <c r="R687" s="87">
        <f t="shared" si="241"/>
        <v>-0.10457083</v>
      </c>
      <c r="S687" s="87"/>
      <c r="T687" s="87"/>
    </row>
    <row r="688" spans="1:20" x14ac:dyDescent="0.25">
      <c r="A688" s="210"/>
      <c r="B688" s="211" t="s">
        <v>51</v>
      </c>
      <c r="C688" s="210"/>
      <c r="D688" s="166">
        <f t="shared" ref="D688:R688" si="242">SUM(D689:D689)</f>
        <v>0.27818399999999999</v>
      </c>
      <c r="E688" s="166">
        <f t="shared" si="242"/>
        <v>0</v>
      </c>
      <c r="F688" s="166">
        <f t="shared" si="242"/>
        <v>0.27818399999999999</v>
      </c>
      <c r="G688" s="166">
        <f t="shared" si="242"/>
        <v>0.17108399999999999</v>
      </c>
      <c r="H688" s="166">
        <f t="shared" si="242"/>
        <v>1.2167640000000002E-2</v>
      </c>
      <c r="I688" s="166">
        <f t="shared" si="242"/>
        <v>3.3518879999999999E-3</v>
      </c>
      <c r="J688" s="166">
        <f t="shared" si="242"/>
        <v>3.3518879999999999E-3</v>
      </c>
      <c r="K688" s="166">
        <f t="shared" si="242"/>
        <v>0</v>
      </c>
      <c r="L688" s="166">
        <f t="shared" si="242"/>
        <v>4.262208E-3</v>
      </c>
      <c r="M688" s="166">
        <f t="shared" si="242"/>
        <v>0.16773211199999999</v>
      </c>
      <c r="N688" s="166">
        <f t="shared" si="242"/>
        <v>4.5535440000000031E-3</v>
      </c>
      <c r="O688" s="166">
        <f t="shared" si="242"/>
        <v>0</v>
      </c>
      <c r="P688" s="166">
        <f t="shared" si="242"/>
        <v>0</v>
      </c>
      <c r="Q688" s="166">
        <f t="shared" si="242"/>
        <v>0.15891635999999998</v>
      </c>
      <c r="R688" s="166">
        <f t="shared" si="242"/>
        <v>0.15891635999999998</v>
      </c>
      <c r="S688" s="214">
        <f t="shared" ref="S688" si="243">SUM(S689:S689)</f>
        <v>0</v>
      </c>
      <c r="T688" s="87"/>
    </row>
    <row r="689" spans="1:20" ht="31.5" x14ac:dyDescent="0.25">
      <c r="A689" s="171" t="s">
        <v>900</v>
      </c>
      <c r="B689" s="84" t="s">
        <v>764</v>
      </c>
      <c r="C689" s="171" t="s">
        <v>2476</v>
      </c>
      <c r="D689" s="87">
        <v>0.27818399999999999</v>
      </c>
      <c r="E689" s="87">
        <v>0</v>
      </c>
      <c r="F689" s="87">
        <v>0.27818399999999999</v>
      </c>
      <c r="G689" s="87">
        <f>I689+K689+M689+O689</f>
        <v>0.17108399999999999</v>
      </c>
      <c r="H689" s="87">
        <v>1.2167640000000002E-2</v>
      </c>
      <c r="I689" s="87">
        <v>3.3518879999999999E-3</v>
      </c>
      <c r="J689" s="87">
        <v>3.3518879999999999E-3</v>
      </c>
      <c r="K689" s="87">
        <v>0</v>
      </c>
      <c r="L689" s="87">
        <v>4.262208E-3</v>
      </c>
      <c r="M689" s="87">
        <v>0.16773211199999999</v>
      </c>
      <c r="N689" s="87">
        <f t="shared" si="236"/>
        <v>4.5535440000000031E-3</v>
      </c>
      <c r="O689" s="87">
        <v>0</v>
      </c>
      <c r="P689" s="87"/>
      <c r="Q689" s="87">
        <f>G689-H689</f>
        <v>0.15891635999999998</v>
      </c>
      <c r="R689" s="87">
        <f>G689-H689</f>
        <v>0.15891635999999998</v>
      </c>
      <c r="S689" s="87"/>
      <c r="T689" s="87"/>
    </row>
    <row r="690" spans="1:20" x14ac:dyDescent="0.25">
      <c r="A690" s="210"/>
      <c r="B690" s="213" t="s">
        <v>52</v>
      </c>
      <c r="C690" s="210"/>
      <c r="D690" s="166">
        <f t="shared" ref="D690:R690" si="244">SUM(D691:D703)</f>
        <v>47.553420000000003</v>
      </c>
      <c r="E690" s="166">
        <f t="shared" si="244"/>
        <v>0</v>
      </c>
      <c r="F690" s="166">
        <f t="shared" si="244"/>
        <v>47.553420000000003</v>
      </c>
      <c r="G690" s="166">
        <f t="shared" si="244"/>
        <v>24.354609600000003</v>
      </c>
      <c r="H690" s="166">
        <f t="shared" si="244"/>
        <v>16.099842934000002</v>
      </c>
      <c r="I690" s="166">
        <f t="shared" si="244"/>
        <v>0.74732437600000001</v>
      </c>
      <c r="J690" s="166">
        <f t="shared" si="244"/>
        <v>0.74732437600000001</v>
      </c>
      <c r="K690" s="166">
        <f t="shared" si="244"/>
        <v>7.0299078919999998</v>
      </c>
      <c r="L690" s="166">
        <f t="shared" si="244"/>
        <v>0.55795689599999998</v>
      </c>
      <c r="M690" s="166">
        <f t="shared" si="244"/>
        <v>6.3295943280000007</v>
      </c>
      <c r="N690" s="166">
        <f t="shared" si="244"/>
        <v>14.794561662000003</v>
      </c>
      <c r="O690" s="166">
        <f t="shared" si="244"/>
        <v>10.247783003999999</v>
      </c>
      <c r="P690" s="166">
        <f t="shared" si="244"/>
        <v>0</v>
      </c>
      <c r="Q690" s="166">
        <f t="shared" si="244"/>
        <v>8.2547666659999983</v>
      </c>
      <c r="R690" s="166">
        <f t="shared" si="244"/>
        <v>8.2547666659999983</v>
      </c>
      <c r="S690" s="214">
        <f t="shared" ref="S690" si="245">SUM(S691:S703)</f>
        <v>0</v>
      </c>
      <c r="T690" s="166"/>
    </row>
    <row r="691" spans="1:20" ht="20.25" customHeight="1" x14ac:dyDescent="0.25">
      <c r="A691" s="171" t="s">
        <v>900</v>
      </c>
      <c r="B691" s="84" t="s">
        <v>765</v>
      </c>
      <c r="C691" s="171" t="s">
        <v>2477</v>
      </c>
      <c r="D691" s="87">
        <v>2.1404999999999998</v>
      </c>
      <c r="E691" s="87">
        <v>0</v>
      </c>
      <c r="F691" s="87">
        <v>2.1404999999999998</v>
      </c>
      <c r="G691" s="87">
        <f t="shared" ref="G691:G703" si="246">I691+K691+M691+O691</f>
        <v>2.1405000000000003</v>
      </c>
      <c r="H691" s="87">
        <v>0.15223444799999999</v>
      </c>
      <c r="I691" s="87">
        <v>4.193682E-2</v>
      </c>
      <c r="J691" s="87">
        <v>4.193682E-2</v>
      </c>
      <c r="K691" s="87">
        <v>0</v>
      </c>
      <c r="L691" s="87">
        <v>5.3326224000000005E-2</v>
      </c>
      <c r="M691" s="87">
        <v>2.0985631800000002</v>
      </c>
      <c r="N691" s="87">
        <f t="shared" si="236"/>
        <v>5.6971403999999989E-2</v>
      </c>
      <c r="O691" s="87">
        <v>0</v>
      </c>
      <c r="P691" s="87"/>
      <c r="Q691" s="87">
        <f t="shared" ref="Q691:Q703" si="247">G691-H691</f>
        <v>1.9882655520000003</v>
      </c>
      <c r="R691" s="87">
        <f t="shared" ref="R691:R703" si="248">G691-H691</f>
        <v>1.9882655520000003</v>
      </c>
      <c r="S691" s="87"/>
      <c r="T691" s="87"/>
    </row>
    <row r="692" spans="1:20" ht="121.5" customHeight="1" x14ac:dyDescent="0.25">
      <c r="A692" s="171" t="s">
        <v>900</v>
      </c>
      <c r="B692" s="84" t="s">
        <v>384</v>
      </c>
      <c r="C692" s="171" t="s">
        <v>2478</v>
      </c>
      <c r="D692" s="87">
        <v>9.4592399999999994</v>
      </c>
      <c r="E692" s="87">
        <v>0</v>
      </c>
      <c r="F692" s="87">
        <v>9.4592399999999994</v>
      </c>
      <c r="G692" s="87">
        <f t="shared" si="246"/>
        <v>1.5697079999999999</v>
      </c>
      <c r="H692" s="87">
        <v>6.2305943099999999</v>
      </c>
      <c r="I692" s="87">
        <v>3.0753828000000004E-2</v>
      </c>
      <c r="J692" s="87">
        <v>3.0753828000000004E-2</v>
      </c>
      <c r="K692" s="87">
        <v>1.538954172</v>
      </c>
      <c r="L692" s="87">
        <v>3.9106103999999996E-2</v>
      </c>
      <c r="M692" s="87">
        <v>0</v>
      </c>
      <c r="N692" s="87">
        <f t="shared" si="236"/>
        <v>6.1607343779999999</v>
      </c>
      <c r="O692" s="87">
        <v>0</v>
      </c>
      <c r="P692" s="87"/>
      <c r="Q692" s="87">
        <f t="shared" si="247"/>
        <v>-4.6608863100000004</v>
      </c>
      <c r="R692" s="87">
        <f t="shared" si="248"/>
        <v>-4.6608863100000004</v>
      </c>
      <c r="S692" s="87"/>
      <c r="T692" s="87"/>
    </row>
    <row r="693" spans="1:20" ht="60.75" customHeight="1" x14ac:dyDescent="0.25">
      <c r="A693" s="171" t="s">
        <v>900</v>
      </c>
      <c r="B693" s="84" t="s">
        <v>459</v>
      </c>
      <c r="C693" s="171" t="s">
        <v>2479</v>
      </c>
      <c r="D693" s="87">
        <v>9.6856919999999995</v>
      </c>
      <c r="E693" s="87">
        <v>0</v>
      </c>
      <c r="F693" s="87">
        <v>9.6856919999999995</v>
      </c>
      <c r="G693" s="87">
        <f t="shared" si="246"/>
        <v>0.65169600000000005</v>
      </c>
      <c r="H693" s="87">
        <v>0</v>
      </c>
      <c r="I693" s="87">
        <v>0</v>
      </c>
      <c r="J693" s="87">
        <v>0</v>
      </c>
      <c r="K693" s="87">
        <v>0.16292400000000001</v>
      </c>
      <c r="L693" s="87">
        <v>0</v>
      </c>
      <c r="M693" s="87">
        <v>0.16292400000000001</v>
      </c>
      <c r="N693" s="87">
        <f t="shared" si="236"/>
        <v>0</v>
      </c>
      <c r="O693" s="87">
        <v>0.32584800000000008</v>
      </c>
      <c r="P693" s="87"/>
      <c r="Q693" s="87">
        <f t="shared" si="247"/>
        <v>0.65169600000000005</v>
      </c>
      <c r="R693" s="87">
        <f t="shared" si="248"/>
        <v>0.65169600000000005</v>
      </c>
      <c r="S693" s="87"/>
      <c r="T693" s="87"/>
    </row>
    <row r="694" spans="1:20" ht="60.75" customHeight="1" x14ac:dyDescent="0.25">
      <c r="A694" s="171" t="s">
        <v>900</v>
      </c>
      <c r="B694" s="84" t="s">
        <v>383</v>
      </c>
      <c r="C694" s="171" t="s">
        <v>2480</v>
      </c>
      <c r="D694" s="87">
        <v>5.3007599999999995</v>
      </c>
      <c r="E694" s="87">
        <v>0</v>
      </c>
      <c r="F694" s="87">
        <v>5.3007600000000012</v>
      </c>
      <c r="G694" s="87">
        <f t="shared" si="246"/>
        <v>4.6267679999999993</v>
      </c>
      <c r="H694" s="87">
        <v>0.32906029199999998</v>
      </c>
      <c r="I694" s="87">
        <v>9.0647975999999991E-2</v>
      </c>
      <c r="J694" s="87">
        <v>9.0647975999999991E-2</v>
      </c>
      <c r="K694" s="87">
        <v>0</v>
      </c>
      <c r="L694" s="87">
        <v>0.11526655199999999</v>
      </c>
      <c r="M694" s="87">
        <v>0</v>
      </c>
      <c r="N694" s="87">
        <f t="shared" si="236"/>
        <v>0.12314576399999999</v>
      </c>
      <c r="O694" s="87">
        <v>4.5361200239999997</v>
      </c>
      <c r="P694" s="87"/>
      <c r="Q694" s="87">
        <f t="shared" si="247"/>
        <v>4.297707707999999</v>
      </c>
      <c r="R694" s="87">
        <f t="shared" si="248"/>
        <v>4.297707707999999</v>
      </c>
      <c r="S694" s="87"/>
      <c r="T694" s="87"/>
    </row>
    <row r="695" spans="1:20" ht="60.75" customHeight="1" x14ac:dyDescent="0.25">
      <c r="A695" s="171" t="s">
        <v>900</v>
      </c>
      <c r="B695" s="84" t="s">
        <v>1779</v>
      </c>
      <c r="C695" s="171" t="s">
        <v>2481</v>
      </c>
      <c r="D695" s="87">
        <v>4.7807519999999997</v>
      </c>
      <c r="E695" s="87">
        <v>0</v>
      </c>
      <c r="F695" s="87">
        <v>4.7807519999999997</v>
      </c>
      <c r="G695" s="87">
        <f t="shared" si="246"/>
        <v>4.4123279999999996</v>
      </c>
      <c r="H695" s="87">
        <v>3.7407900859999996</v>
      </c>
      <c r="I695" s="87">
        <v>8.6446644000000003E-2</v>
      </c>
      <c r="J695" s="87">
        <v>8.6446644000000003E-2</v>
      </c>
      <c r="K695" s="87">
        <v>0</v>
      </c>
      <c r="L695" s="87">
        <v>0.10992423600000002</v>
      </c>
      <c r="M695" s="87">
        <v>0</v>
      </c>
      <c r="N695" s="87">
        <f t="shared" si="236"/>
        <v>3.5444192059999997</v>
      </c>
      <c r="O695" s="87">
        <v>4.325881356</v>
      </c>
      <c r="P695" s="87"/>
      <c r="Q695" s="87">
        <f t="shared" si="247"/>
        <v>0.67153791399999996</v>
      </c>
      <c r="R695" s="87">
        <f t="shared" si="248"/>
        <v>0.67153791399999996</v>
      </c>
      <c r="S695" s="87"/>
      <c r="T695" s="87"/>
    </row>
    <row r="696" spans="1:20" ht="40.5" customHeight="1" x14ac:dyDescent="0.25">
      <c r="A696" s="171" t="s">
        <v>900</v>
      </c>
      <c r="B696" s="84" t="s">
        <v>1780</v>
      </c>
      <c r="C696" s="171" t="s">
        <v>2482</v>
      </c>
      <c r="D696" s="87">
        <v>0.40649999999999997</v>
      </c>
      <c r="E696" s="87">
        <v>0</v>
      </c>
      <c r="F696" s="87">
        <v>0.40649999999999997</v>
      </c>
      <c r="G696" s="87">
        <f t="shared" si="246"/>
        <v>0.40649999999999997</v>
      </c>
      <c r="H696" s="87">
        <v>2.8910675999999996E-2</v>
      </c>
      <c r="I696" s="87">
        <v>7.9641720000000003E-3</v>
      </c>
      <c r="J696" s="87">
        <v>7.9641720000000003E-3</v>
      </c>
      <c r="K696" s="87">
        <v>0</v>
      </c>
      <c r="L696" s="87">
        <v>1.0127112000000002E-2</v>
      </c>
      <c r="M696" s="87">
        <v>0.39853582799999998</v>
      </c>
      <c r="N696" s="87">
        <f t="shared" si="236"/>
        <v>1.0819391999999995E-2</v>
      </c>
      <c r="O696" s="87">
        <v>0</v>
      </c>
      <c r="P696" s="87"/>
      <c r="Q696" s="87">
        <f t="shared" si="247"/>
        <v>0.377589324</v>
      </c>
      <c r="R696" s="87">
        <f t="shared" si="248"/>
        <v>0.377589324</v>
      </c>
      <c r="S696" s="87"/>
      <c r="T696" s="87"/>
    </row>
    <row r="697" spans="1:20" ht="60.75" customHeight="1" x14ac:dyDescent="0.25">
      <c r="A697" s="171" t="s">
        <v>900</v>
      </c>
      <c r="B697" s="84" t="s">
        <v>1781</v>
      </c>
      <c r="C697" s="171" t="s">
        <v>2483</v>
      </c>
      <c r="D697" s="87">
        <v>3.3045840000000002</v>
      </c>
      <c r="E697" s="87">
        <v>0</v>
      </c>
      <c r="F697" s="87">
        <v>3.3045840000000002</v>
      </c>
      <c r="G697" s="87">
        <f t="shared" si="246"/>
        <v>1.1999999999999999E-2</v>
      </c>
      <c r="H697" s="87">
        <v>2.0466881880000001</v>
      </c>
      <c r="I697" s="87">
        <v>2.35116E-4</v>
      </c>
      <c r="J697" s="87">
        <v>2.35116E-4</v>
      </c>
      <c r="K697" s="87">
        <v>0</v>
      </c>
      <c r="L697" s="87">
        <v>2.9893199999999996E-4</v>
      </c>
      <c r="M697" s="87">
        <v>1.1764883999999998E-2</v>
      </c>
      <c r="N697" s="87">
        <f t="shared" si="236"/>
        <v>2.0461541400000001</v>
      </c>
      <c r="O697" s="87">
        <v>0</v>
      </c>
      <c r="P697" s="87"/>
      <c r="Q697" s="87">
        <f t="shared" si="247"/>
        <v>-2.0346881880000001</v>
      </c>
      <c r="R697" s="87">
        <f t="shared" si="248"/>
        <v>-2.0346881880000001</v>
      </c>
      <c r="S697" s="87"/>
      <c r="T697" s="87"/>
    </row>
    <row r="698" spans="1:20" ht="20.25" customHeight="1" x14ac:dyDescent="0.25">
      <c r="A698" s="171" t="s">
        <v>900</v>
      </c>
      <c r="B698" s="84" t="s">
        <v>1782</v>
      </c>
      <c r="C698" s="171" t="s">
        <v>2484</v>
      </c>
      <c r="D698" s="87">
        <v>1.3813199999999999</v>
      </c>
      <c r="E698" s="87">
        <v>0</v>
      </c>
      <c r="F698" s="87">
        <v>1.3813199999999999</v>
      </c>
      <c r="G698" s="87">
        <f t="shared" si="246"/>
        <v>1.3187399999999998</v>
      </c>
      <c r="H698" s="87">
        <v>0.137400614</v>
      </c>
      <c r="I698" s="87">
        <v>2.5836851999999997E-2</v>
      </c>
      <c r="J698" s="87">
        <v>2.5836851999999997E-2</v>
      </c>
      <c r="K698" s="87">
        <v>0</v>
      </c>
      <c r="L698" s="87">
        <v>3.2853744000000004E-2</v>
      </c>
      <c r="M698" s="87">
        <v>1.2929031479999997</v>
      </c>
      <c r="N698" s="87">
        <f t="shared" si="236"/>
        <v>7.8710018000000007E-2</v>
      </c>
      <c r="O698" s="87">
        <v>0</v>
      </c>
      <c r="P698" s="87"/>
      <c r="Q698" s="87">
        <f t="shared" si="247"/>
        <v>1.1813393859999999</v>
      </c>
      <c r="R698" s="87">
        <f t="shared" si="248"/>
        <v>1.1813393859999999</v>
      </c>
      <c r="S698" s="87"/>
      <c r="T698" s="87"/>
    </row>
    <row r="699" spans="1:20" ht="40.5" customHeight="1" x14ac:dyDescent="0.25">
      <c r="A699" s="171" t="s">
        <v>900</v>
      </c>
      <c r="B699" s="170" t="s">
        <v>766</v>
      </c>
      <c r="C699" s="171" t="s">
        <v>2485</v>
      </c>
      <c r="D699" s="87">
        <v>6.462612</v>
      </c>
      <c r="E699" s="87">
        <v>0</v>
      </c>
      <c r="F699" s="87">
        <v>6.462612</v>
      </c>
      <c r="G699" s="87">
        <f t="shared" si="246"/>
        <v>5.1604896</v>
      </c>
      <c r="H699" s="87">
        <v>0.48004984000000001</v>
      </c>
      <c r="I699" s="87">
        <v>0.38403988</v>
      </c>
      <c r="J699" s="87">
        <v>0.38403988</v>
      </c>
      <c r="K699" s="87">
        <v>4.7764497199999996</v>
      </c>
      <c r="L699" s="87">
        <v>9.6009960000000005E-2</v>
      </c>
      <c r="M699" s="87">
        <v>0</v>
      </c>
      <c r="N699" s="87">
        <f t="shared" si="236"/>
        <v>0</v>
      </c>
      <c r="O699" s="87">
        <v>0</v>
      </c>
      <c r="P699" s="87"/>
      <c r="Q699" s="87">
        <f t="shared" si="247"/>
        <v>4.6804397599999996</v>
      </c>
      <c r="R699" s="87">
        <f t="shared" si="248"/>
        <v>4.6804397599999996</v>
      </c>
      <c r="S699" s="87"/>
      <c r="T699" s="166"/>
    </row>
    <row r="700" spans="1:20" ht="40.5" customHeight="1" x14ac:dyDescent="0.25">
      <c r="A700" s="171" t="s">
        <v>900</v>
      </c>
      <c r="B700" s="84" t="s">
        <v>767</v>
      </c>
      <c r="C700" s="171" t="s">
        <v>2486</v>
      </c>
      <c r="D700" s="87">
        <v>1.8615599999999999</v>
      </c>
      <c r="E700" s="87">
        <v>0</v>
      </c>
      <c r="F700" s="87">
        <v>1.8615599999999999</v>
      </c>
      <c r="G700" s="87">
        <f t="shared" si="246"/>
        <v>1.8495600000000001</v>
      </c>
      <c r="H700" s="87">
        <v>0.24945048599999997</v>
      </c>
      <c r="I700" s="87">
        <v>3.6236711999999997E-2</v>
      </c>
      <c r="J700" s="87">
        <v>3.6236711999999997E-2</v>
      </c>
      <c r="K700" s="87">
        <v>0</v>
      </c>
      <c r="L700" s="87">
        <v>4.6078044000000005E-2</v>
      </c>
      <c r="M700" s="87">
        <v>1.8133232880000001</v>
      </c>
      <c r="N700" s="87">
        <f t="shared" si="236"/>
        <v>0.16713572999999995</v>
      </c>
      <c r="O700" s="87">
        <v>0</v>
      </c>
      <c r="P700" s="87"/>
      <c r="Q700" s="87">
        <f t="shared" si="247"/>
        <v>1.6001095140000001</v>
      </c>
      <c r="R700" s="87">
        <f t="shared" si="248"/>
        <v>1.6001095140000001</v>
      </c>
      <c r="S700" s="87"/>
      <c r="T700" s="87"/>
    </row>
    <row r="701" spans="1:20" ht="20.25" customHeight="1" x14ac:dyDescent="0.25">
      <c r="A701" s="171" t="s">
        <v>900</v>
      </c>
      <c r="B701" s="84" t="s">
        <v>768</v>
      </c>
      <c r="C701" s="171" t="s">
        <v>2487</v>
      </c>
      <c r="D701" s="87">
        <v>2.7699000000000003</v>
      </c>
      <c r="E701" s="87">
        <v>0</v>
      </c>
      <c r="F701" s="87">
        <v>2.7699000000000003</v>
      </c>
      <c r="G701" s="87">
        <f t="shared" si="246"/>
        <v>2.2063199999999998</v>
      </c>
      <c r="H701" s="87">
        <v>0.15691562399999998</v>
      </c>
      <c r="I701" s="87">
        <v>4.3226375999999997E-2</v>
      </c>
      <c r="J701" s="87">
        <v>4.3226375999999997E-2</v>
      </c>
      <c r="K701" s="87">
        <v>0.55158000000000007</v>
      </c>
      <c r="L701" s="87">
        <v>5.496598799999998E-2</v>
      </c>
      <c r="M701" s="87">
        <v>0.55158000000000007</v>
      </c>
      <c r="N701" s="87">
        <f t="shared" si="236"/>
        <v>5.8723259999999999E-2</v>
      </c>
      <c r="O701" s="87">
        <v>1.0599336239999999</v>
      </c>
      <c r="P701" s="87"/>
      <c r="Q701" s="87">
        <f t="shared" si="247"/>
        <v>2.049404376</v>
      </c>
      <c r="R701" s="87">
        <f t="shared" si="248"/>
        <v>2.049404376</v>
      </c>
      <c r="S701" s="87"/>
      <c r="T701" s="87"/>
    </row>
    <row r="702" spans="1:20" ht="40.5" customHeight="1" x14ac:dyDescent="0.25">
      <c r="A702" s="171" t="s">
        <v>900</v>
      </c>
      <c r="B702" s="170" t="s">
        <v>1783</v>
      </c>
      <c r="C702" s="171" t="s">
        <v>2488</v>
      </c>
      <c r="D702" s="87">
        <v>0</v>
      </c>
      <c r="E702" s="87">
        <v>0</v>
      </c>
      <c r="F702" s="87">
        <v>0</v>
      </c>
      <c r="G702" s="87">
        <f t="shared" si="246"/>
        <v>0</v>
      </c>
      <c r="H702" s="87">
        <v>1.1807241099999999</v>
      </c>
      <c r="I702" s="87">
        <v>0</v>
      </c>
      <c r="J702" s="87">
        <v>0</v>
      </c>
      <c r="K702" s="87">
        <v>0</v>
      </c>
      <c r="L702" s="87">
        <v>0</v>
      </c>
      <c r="M702" s="87">
        <v>0</v>
      </c>
      <c r="N702" s="87">
        <f t="shared" si="236"/>
        <v>1.1807241099999999</v>
      </c>
      <c r="O702" s="87"/>
      <c r="P702" s="87"/>
      <c r="Q702" s="87">
        <f t="shared" si="247"/>
        <v>-1.1807241099999999</v>
      </c>
      <c r="R702" s="87">
        <f t="shared" si="248"/>
        <v>-1.1807241099999999</v>
      </c>
      <c r="S702" s="87"/>
      <c r="T702" s="166"/>
    </row>
    <row r="703" spans="1:20" ht="20.25" customHeight="1" x14ac:dyDescent="0.25">
      <c r="A703" s="171" t="s">
        <v>900</v>
      </c>
      <c r="B703" s="84" t="s">
        <v>1784</v>
      </c>
      <c r="C703" s="171" t="s">
        <v>2489</v>
      </c>
      <c r="D703" s="87">
        <v>0</v>
      </c>
      <c r="E703" s="87">
        <v>0</v>
      </c>
      <c r="F703" s="87">
        <v>0</v>
      </c>
      <c r="G703" s="87">
        <f t="shared" si="246"/>
        <v>0</v>
      </c>
      <c r="H703" s="87">
        <v>1.36702426</v>
      </c>
      <c r="I703" s="87">
        <v>0</v>
      </c>
      <c r="J703" s="87">
        <v>0</v>
      </c>
      <c r="K703" s="87">
        <v>0</v>
      </c>
      <c r="L703" s="87">
        <v>0</v>
      </c>
      <c r="M703" s="87">
        <v>0</v>
      </c>
      <c r="N703" s="87">
        <f t="shared" si="236"/>
        <v>1.36702426</v>
      </c>
      <c r="O703" s="87"/>
      <c r="P703" s="87"/>
      <c r="Q703" s="87">
        <f t="shared" si="247"/>
        <v>-1.36702426</v>
      </c>
      <c r="R703" s="87">
        <f t="shared" si="248"/>
        <v>-1.36702426</v>
      </c>
      <c r="S703" s="87"/>
      <c r="T703" s="87"/>
    </row>
    <row r="704" spans="1:20" x14ac:dyDescent="0.25">
      <c r="A704" s="210"/>
      <c r="B704" s="211" t="s">
        <v>53</v>
      </c>
      <c r="C704" s="210"/>
      <c r="D704" s="166">
        <f t="shared" ref="D704:R704" si="249">SUM(D705:D706)</f>
        <v>15.61842</v>
      </c>
      <c r="E704" s="166">
        <f t="shared" si="249"/>
        <v>0</v>
      </c>
      <c r="F704" s="166">
        <f t="shared" si="249"/>
        <v>15.61842</v>
      </c>
      <c r="G704" s="166">
        <f t="shared" si="249"/>
        <v>2.5720200000000002</v>
      </c>
      <c r="H704" s="166">
        <f t="shared" si="249"/>
        <v>1.6307783259999999</v>
      </c>
      <c r="I704" s="166">
        <f t="shared" si="249"/>
        <v>5.0391180000000001E-2</v>
      </c>
      <c r="J704" s="166">
        <f t="shared" si="249"/>
        <v>5.0391180000000001E-2</v>
      </c>
      <c r="K704" s="166">
        <f t="shared" si="249"/>
        <v>0.26004899999999997</v>
      </c>
      <c r="L704" s="166">
        <f t="shared" si="249"/>
        <v>0.11962305599999998</v>
      </c>
      <c r="M704" s="166">
        <f t="shared" si="249"/>
        <v>0.26004899999999997</v>
      </c>
      <c r="N704" s="166">
        <f t="shared" si="249"/>
        <v>1.4607640899999998</v>
      </c>
      <c r="O704" s="166">
        <f t="shared" si="249"/>
        <v>2.0015308200000002</v>
      </c>
      <c r="P704" s="166">
        <f t="shared" si="249"/>
        <v>0</v>
      </c>
      <c r="Q704" s="166">
        <f t="shared" si="249"/>
        <v>0.94124167400000047</v>
      </c>
      <c r="R704" s="166">
        <f t="shared" si="249"/>
        <v>0.94124167400000047</v>
      </c>
      <c r="S704" s="214">
        <f t="shared" ref="S704" si="250">SUM(S705:S706)</f>
        <v>0</v>
      </c>
      <c r="T704" s="87"/>
    </row>
    <row r="705" spans="1:20" ht="101.25" customHeight="1" x14ac:dyDescent="0.25">
      <c r="A705" s="171" t="s">
        <v>900</v>
      </c>
      <c r="B705" s="84" t="s">
        <v>1785</v>
      </c>
      <c r="C705" s="171" t="s">
        <v>2490</v>
      </c>
      <c r="D705" s="87">
        <v>2.474628</v>
      </c>
      <c r="E705" s="87">
        <v>0</v>
      </c>
      <c r="F705" s="87">
        <v>2.474628</v>
      </c>
      <c r="G705" s="87">
        <f t="shared" ref="G705:G706" si="251">I705+K705+M705+O705</f>
        <v>1.5318240000000003</v>
      </c>
      <c r="H705" s="87">
        <v>0.52121744800000003</v>
      </c>
      <c r="I705" s="87">
        <v>3.001158E-2</v>
      </c>
      <c r="J705" s="87">
        <v>3.001158E-2</v>
      </c>
      <c r="K705" s="87">
        <v>0</v>
      </c>
      <c r="L705" s="87">
        <v>9.3708647999999992E-2</v>
      </c>
      <c r="M705" s="87">
        <v>0</v>
      </c>
      <c r="N705" s="87">
        <f t="shared" si="236"/>
        <v>0.39749722000000004</v>
      </c>
      <c r="O705" s="87">
        <v>1.5018124200000003</v>
      </c>
      <c r="P705" s="87"/>
      <c r="Q705" s="87">
        <f>G705-H705</f>
        <v>1.0106065520000003</v>
      </c>
      <c r="R705" s="87">
        <f>G705-H705</f>
        <v>1.0106065520000003</v>
      </c>
      <c r="S705" s="87"/>
      <c r="T705" s="87"/>
    </row>
    <row r="706" spans="1:20" ht="81.2" customHeight="1" x14ac:dyDescent="0.25">
      <c r="A706" s="171" t="s">
        <v>900</v>
      </c>
      <c r="B706" s="84" t="s">
        <v>769</v>
      </c>
      <c r="C706" s="171" t="s">
        <v>2491</v>
      </c>
      <c r="D706" s="87">
        <v>13.143791999999999</v>
      </c>
      <c r="E706" s="87">
        <v>0</v>
      </c>
      <c r="F706" s="87">
        <v>13.143791999999999</v>
      </c>
      <c r="G706" s="87">
        <f t="shared" si="251"/>
        <v>1.0401960000000001</v>
      </c>
      <c r="H706" s="87">
        <v>1.1095608779999999</v>
      </c>
      <c r="I706" s="87">
        <v>2.0379600000000001E-2</v>
      </c>
      <c r="J706" s="87">
        <v>2.0379600000000001E-2</v>
      </c>
      <c r="K706" s="87">
        <v>0.26004899999999997</v>
      </c>
      <c r="L706" s="87">
        <v>2.5914407999999989E-2</v>
      </c>
      <c r="M706" s="87">
        <v>0.26004899999999997</v>
      </c>
      <c r="N706" s="87">
        <f t="shared" si="236"/>
        <v>1.0632668699999999</v>
      </c>
      <c r="O706" s="87">
        <v>0.49971840000000012</v>
      </c>
      <c r="P706" s="87"/>
      <c r="Q706" s="87">
        <f>G706-H706</f>
        <v>-6.9364877999999797E-2</v>
      </c>
      <c r="R706" s="87">
        <f>G706-H706</f>
        <v>-6.9364877999999797E-2</v>
      </c>
      <c r="S706" s="87"/>
      <c r="T706" s="87"/>
    </row>
    <row r="707" spans="1:20" x14ac:dyDescent="0.25">
      <c r="A707" s="210"/>
      <c r="B707" s="211" t="s">
        <v>54</v>
      </c>
      <c r="C707" s="210"/>
      <c r="D707" s="166">
        <f t="shared" ref="D707:R707" si="252">SUM(D708:D716)</f>
        <v>108.37758000000001</v>
      </c>
      <c r="E707" s="166">
        <f t="shared" si="252"/>
        <v>17.86101754453</v>
      </c>
      <c r="F707" s="166">
        <f t="shared" si="252"/>
        <v>90.51656245546998</v>
      </c>
      <c r="G707" s="166">
        <f t="shared" si="252"/>
        <v>50.21837352</v>
      </c>
      <c r="H707" s="166">
        <f t="shared" si="252"/>
        <v>33.567949063999997</v>
      </c>
      <c r="I707" s="166">
        <f t="shared" si="252"/>
        <v>6.2919426959999987</v>
      </c>
      <c r="J707" s="166">
        <f t="shared" si="252"/>
        <v>2.1243448200000001</v>
      </c>
      <c r="K707" s="166">
        <f t="shared" si="252"/>
        <v>16.260003648000001</v>
      </c>
      <c r="L707" s="166">
        <f t="shared" si="252"/>
        <v>29.319195437999998</v>
      </c>
      <c r="M707" s="166">
        <f t="shared" si="252"/>
        <v>23.690691432000001</v>
      </c>
      <c r="N707" s="166">
        <f t="shared" si="252"/>
        <v>2.1244088059999999</v>
      </c>
      <c r="O707" s="166">
        <f t="shared" si="252"/>
        <v>3.9757357439999996</v>
      </c>
      <c r="P707" s="166">
        <f t="shared" si="252"/>
        <v>0</v>
      </c>
      <c r="Q707" s="166">
        <f t="shared" si="252"/>
        <v>16.650424455999996</v>
      </c>
      <c r="R707" s="166">
        <f t="shared" si="252"/>
        <v>16.650424455999996</v>
      </c>
      <c r="S707" s="214">
        <f t="shared" ref="S707" si="253">SUM(S708:S716)</f>
        <v>0</v>
      </c>
      <c r="T707" s="87"/>
    </row>
    <row r="708" spans="1:20" ht="81.2" customHeight="1" x14ac:dyDescent="0.25">
      <c r="A708" s="171" t="s">
        <v>900</v>
      </c>
      <c r="B708" s="84" t="s">
        <v>770</v>
      </c>
      <c r="C708" s="171" t="s">
        <v>2492</v>
      </c>
      <c r="D708" s="87">
        <v>2.5481279999999997</v>
      </c>
      <c r="E708" s="87">
        <v>0</v>
      </c>
      <c r="F708" s="87">
        <v>2.5481280000000006</v>
      </c>
      <c r="G708" s="87">
        <f t="shared" ref="G708:G716" si="254">I708+K708+M708+O708</f>
        <v>2.3479027199999996</v>
      </c>
      <c r="H708" s="87">
        <v>0</v>
      </c>
      <c r="I708" s="87">
        <v>0</v>
      </c>
      <c r="J708" s="87">
        <v>0</v>
      </c>
      <c r="K708" s="87">
        <v>0.58697568</v>
      </c>
      <c r="L708" s="87">
        <v>0</v>
      </c>
      <c r="M708" s="87">
        <v>0.58697568</v>
      </c>
      <c r="N708" s="87">
        <f t="shared" si="236"/>
        <v>0</v>
      </c>
      <c r="O708" s="87">
        <v>1.1739513599999998</v>
      </c>
      <c r="P708" s="87"/>
      <c r="Q708" s="87">
        <f t="shared" ref="Q708:Q716" si="255">G708-H708</f>
        <v>2.3479027199999996</v>
      </c>
      <c r="R708" s="87">
        <f t="shared" ref="R708:R716" si="256">G708-H708</f>
        <v>2.3479027199999996</v>
      </c>
      <c r="S708" s="87"/>
      <c r="T708" s="87"/>
    </row>
    <row r="709" spans="1:20" ht="81.2" customHeight="1" x14ac:dyDescent="0.25">
      <c r="A709" s="171" t="s">
        <v>900</v>
      </c>
      <c r="B709" s="84" t="s">
        <v>771</v>
      </c>
      <c r="C709" s="171" t="s">
        <v>2493</v>
      </c>
      <c r="D709" s="87">
        <v>1.8172919999999999</v>
      </c>
      <c r="E709" s="87">
        <v>0</v>
      </c>
      <c r="F709" s="87">
        <v>1.8172920000000001</v>
      </c>
      <c r="G709" s="87">
        <f t="shared" si="254"/>
        <v>1.6807356</v>
      </c>
      <c r="H709" s="87">
        <v>0.27424087600000002</v>
      </c>
      <c r="I709" s="87">
        <v>3.2929115999999994E-2</v>
      </c>
      <c r="J709" s="87">
        <v>3.2929115999999994E-2</v>
      </c>
      <c r="K709" s="87">
        <v>0</v>
      </c>
      <c r="L709" s="87">
        <v>4.1872151999999996E-2</v>
      </c>
      <c r="M709" s="87">
        <v>1.647806484</v>
      </c>
      <c r="N709" s="87">
        <f t="shared" si="236"/>
        <v>0.19943960800000005</v>
      </c>
      <c r="O709" s="87">
        <v>0</v>
      </c>
      <c r="P709" s="87"/>
      <c r="Q709" s="87">
        <f t="shared" si="255"/>
        <v>1.4064947239999999</v>
      </c>
      <c r="R709" s="87">
        <f t="shared" si="256"/>
        <v>1.4064947239999999</v>
      </c>
      <c r="S709" s="87"/>
      <c r="T709" s="87"/>
    </row>
    <row r="710" spans="1:20" ht="81.2" customHeight="1" x14ac:dyDescent="0.25">
      <c r="A710" s="171" t="s">
        <v>900</v>
      </c>
      <c r="B710" s="84" t="s">
        <v>772</v>
      </c>
      <c r="C710" s="171" t="s">
        <v>2494</v>
      </c>
      <c r="D710" s="87">
        <v>2.4620760000000002</v>
      </c>
      <c r="E710" s="87">
        <v>0</v>
      </c>
      <c r="F710" s="87">
        <v>2.4620760000000002</v>
      </c>
      <c r="G710" s="87">
        <f t="shared" si="254"/>
        <v>2.2996511999999996</v>
      </c>
      <c r="H710" s="87">
        <v>0.40781367599999996</v>
      </c>
      <c r="I710" s="87">
        <v>4.5054923999999989E-2</v>
      </c>
      <c r="J710" s="87">
        <v>4.5054923999999989E-2</v>
      </c>
      <c r="K710" s="87">
        <v>0</v>
      </c>
      <c r="L710" s="87">
        <v>5.7291156000000003E-2</v>
      </c>
      <c r="M710" s="87">
        <v>2.2545962759999996</v>
      </c>
      <c r="N710" s="87">
        <f t="shared" si="236"/>
        <v>0.30546759599999995</v>
      </c>
      <c r="O710" s="87">
        <v>0</v>
      </c>
      <c r="P710" s="87"/>
      <c r="Q710" s="87">
        <f t="shared" si="255"/>
        <v>1.8918375239999996</v>
      </c>
      <c r="R710" s="87">
        <f t="shared" si="256"/>
        <v>1.8918375239999996</v>
      </c>
      <c r="S710" s="87"/>
      <c r="T710" s="87"/>
    </row>
    <row r="711" spans="1:20" ht="81.2" customHeight="1" x14ac:dyDescent="0.25">
      <c r="A711" s="171" t="s">
        <v>900</v>
      </c>
      <c r="B711" s="84" t="s">
        <v>773</v>
      </c>
      <c r="C711" s="171" t="s">
        <v>2495</v>
      </c>
      <c r="D711" s="87">
        <v>2.174604</v>
      </c>
      <c r="E711" s="87">
        <v>0</v>
      </c>
      <c r="F711" s="87">
        <v>2.174604</v>
      </c>
      <c r="G711" s="87">
        <f t="shared" si="254"/>
        <v>1.9744439999999999</v>
      </c>
      <c r="H711" s="87">
        <v>1.807622332</v>
      </c>
      <c r="I711" s="87">
        <v>3.8683439999999999E-2</v>
      </c>
      <c r="J711" s="87">
        <v>3.8683439999999999E-2</v>
      </c>
      <c r="K711" s="87">
        <v>0</v>
      </c>
      <c r="L711" s="87">
        <v>0.27791335799999994</v>
      </c>
      <c r="M711" s="87">
        <v>1.9357605599999999</v>
      </c>
      <c r="N711" s="87">
        <f t="shared" si="236"/>
        <v>1.491025534</v>
      </c>
      <c r="O711" s="87">
        <v>0</v>
      </c>
      <c r="P711" s="87"/>
      <c r="Q711" s="87">
        <f t="shared" si="255"/>
        <v>0.16682166799999987</v>
      </c>
      <c r="R711" s="87">
        <f t="shared" si="256"/>
        <v>0.16682166799999987</v>
      </c>
      <c r="S711" s="87"/>
      <c r="T711" s="87"/>
    </row>
    <row r="712" spans="1:20" ht="81.2" customHeight="1" x14ac:dyDescent="0.25">
      <c r="A712" s="171" t="s">
        <v>900</v>
      </c>
      <c r="B712" s="170" t="s">
        <v>774</v>
      </c>
      <c r="C712" s="171" t="s">
        <v>2496</v>
      </c>
      <c r="D712" s="87">
        <v>5.8912319999999996</v>
      </c>
      <c r="E712" s="87">
        <v>0</v>
      </c>
      <c r="F712" s="87">
        <v>5.8912319999999996</v>
      </c>
      <c r="G712" s="87">
        <f t="shared" si="254"/>
        <v>4.8270359999999997</v>
      </c>
      <c r="H712" s="87">
        <v>0.34330351199999992</v>
      </c>
      <c r="I712" s="87">
        <v>9.4571615999999997E-2</v>
      </c>
      <c r="J712" s="87">
        <v>9.4571615999999997E-2</v>
      </c>
      <c r="K712" s="87">
        <v>1.2067589999999999</v>
      </c>
      <c r="L712" s="87">
        <v>0.12025582799999995</v>
      </c>
      <c r="M712" s="87">
        <v>1.2067589999999999</v>
      </c>
      <c r="N712" s="87">
        <f t="shared" si="236"/>
        <v>0.12847606799999997</v>
      </c>
      <c r="O712" s="87">
        <v>2.3189463839999997</v>
      </c>
      <c r="P712" s="87"/>
      <c r="Q712" s="87">
        <f t="shared" si="255"/>
        <v>4.4837324879999993</v>
      </c>
      <c r="R712" s="87">
        <f t="shared" si="256"/>
        <v>4.4837324879999993</v>
      </c>
      <c r="S712" s="87"/>
      <c r="T712" s="166"/>
    </row>
    <row r="713" spans="1:20" ht="81.2" customHeight="1" x14ac:dyDescent="0.25">
      <c r="A713" s="171" t="s">
        <v>900</v>
      </c>
      <c r="B713" s="84" t="s">
        <v>94</v>
      </c>
      <c r="C713" s="171" t="s">
        <v>2497</v>
      </c>
      <c r="D713" s="87">
        <v>19.753055999999997</v>
      </c>
      <c r="E713" s="87">
        <v>1.616663999999993</v>
      </c>
      <c r="F713" s="87">
        <v>18.136392000000004</v>
      </c>
      <c r="G713" s="87">
        <f t="shared" si="254"/>
        <v>14.509113599999999</v>
      </c>
      <c r="H713" s="87">
        <v>8.1401377779999997</v>
      </c>
      <c r="I713" s="87">
        <v>0.28426363199999999</v>
      </c>
      <c r="J713" s="87">
        <v>0.28426363199999999</v>
      </c>
      <c r="K713" s="87">
        <v>14.224849967999999</v>
      </c>
      <c r="L713" s="87">
        <v>7.8558741459999997</v>
      </c>
      <c r="M713" s="87">
        <v>0</v>
      </c>
      <c r="N713" s="87">
        <f t="shared" si="236"/>
        <v>0</v>
      </c>
      <c r="O713" s="87">
        <v>0</v>
      </c>
      <c r="P713" s="87"/>
      <c r="Q713" s="87">
        <f t="shared" si="255"/>
        <v>6.3689758219999995</v>
      </c>
      <c r="R713" s="87">
        <f t="shared" si="256"/>
        <v>6.3689758219999995</v>
      </c>
      <c r="S713" s="87"/>
      <c r="T713" s="87"/>
    </row>
    <row r="714" spans="1:20" ht="20.25" customHeight="1" x14ac:dyDescent="0.25">
      <c r="A714" s="171" t="s">
        <v>900</v>
      </c>
      <c r="B714" s="84" t="s">
        <v>95</v>
      </c>
      <c r="C714" s="171" t="s">
        <v>2498</v>
      </c>
      <c r="D714" s="87">
        <v>8.1957599999999999</v>
      </c>
      <c r="E714" s="87">
        <v>1.5973521189232249</v>
      </c>
      <c r="F714" s="87">
        <v>6.598407881076775</v>
      </c>
      <c r="G714" s="87">
        <f t="shared" si="254"/>
        <v>5.480351999999999</v>
      </c>
      <c r="H714" s="87">
        <v>1.312754124</v>
      </c>
      <c r="I714" s="87">
        <v>5.480351999999999</v>
      </c>
      <c r="J714" s="87">
        <v>1.312754124</v>
      </c>
      <c r="K714" s="87">
        <v>0</v>
      </c>
      <c r="L714" s="87">
        <v>0</v>
      </c>
      <c r="M714" s="87">
        <v>0</v>
      </c>
      <c r="N714" s="87">
        <f t="shared" si="236"/>
        <v>0</v>
      </c>
      <c r="O714" s="87">
        <v>0</v>
      </c>
      <c r="P714" s="87"/>
      <c r="Q714" s="87">
        <f t="shared" si="255"/>
        <v>4.1675978759999985</v>
      </c>
      <c r="R714" s="87">
        <f t="shared" si="256"/>
        <v>4.1675978759999985</v>
      </c>
      <c r="S714" s="87"/>
      <c r="T714" s="87"/>
    </row>
    <row r="715" spans="1:20" ht="40.5" customHeight="1" x14ac:dyDescent="0.25">
      <c r="A715" s="171" t="s">
        <v>900</v>
      </c>
      <c r="B715" s="84" t="s">
        <v>167</v>
      </c>
      <c r="C715" s="171" t="s">
        <v>2499</v>
      </c>
      <c r="D715" s="87">
        <v>64.348535999999996</v>
      </c>
      <c r="E715" s="87">
        <v>14.638633644406781</v>
      </c>
      <c r="F715" s="87">
        <v>49.709902355593215</v>
      </c>
      <c r="G715" s="87">
        <f t="shared" si="254"/>
        <v>16.133462400000003</v>
      </c>
      <c r="H715" s="87">
        <v>21.282076765999999</v>
      </c>
      <c r="I715" s="87">
        <v>0.316087968</v>
      </c>
      <c r="J715" s="87">
        <v>0.316087968</v>
      </c>
      <c r="K715" s="87">
        <v>0</v>
      </c>
      <c r="L715" s="87">
        <v>20.965988797999998</v>
      </c>
      <c r="M715" s="87">
        <v>15.817374432000001</v>
      </c>
      <c r="N715" s="87">
        <f t="shared" si="236"/>
        <v>0</v>
      </c>
      <c r="O715" s="87">
        <v>0</v>
      </c>
      <c r="P715" s="87"/>
      <c r="Q715" s="87">
        <f t="shared" si="255"/>
        <v>-5.1486143659999968</v>
      </c>
      <c r="R715" s="87">
        <f t="shared" si="256"/>
        <v>-5.1486143659999968</v>
      </c>
      <c r="S715" s="87"/>
      <c r="T715" s="87"/>
    </row>
    <row r="716" spans="1:20" ht="20.25" customHeight="1" x14ac:dyDescent="0.25">
      <c r="A716" s="171" t="s">
        <v>900</v>
      </c>
      <c r="B716" s="84" t="s">
        <v>775</v>
      </c>
      <c r="C716" s="171" t="s">
        <v>2500</v>
      </c>
      <c r="D716" s="87">
        <v>1.186896</v>
      </c>
      <c r="E716" s="87">
        <v>8.3677812000000351E-3</v>
      </c>
      <c r="F716" s="87">
        <v>1.1785282187999999</v>
      </c>
      <c r="G716" s="87">
        <f t="shared" si="254"/>
        <v>0.96567599999999998</v>
      </c>
      <c r="H716" s="87">
        <v>0</v>
      </c>
      <c r="I716" s="87">
        <v>0</v>
      </c>
      <c r="J716" s="87">
        <v>0</v>
      </c>
      <c r="K716" s="87">
        <v>0.24141899999999999</v>
      </c>
      <c r="L716" s="87">
        <v>0</v>
      </c>
      <c r="M716" s="87">
        <v>0.24141899999999999</v>
      </c>
      <c r="N716" s="87">
        <f t="shared" si="236"/>
        <v>0</v>
      </c>
      <c r="O716" s="87">
        <v>0.48283799999999999</v>
      </c>
      <c r="P716" s="87"/>
      <c r="Q716" s="87">
        <f t="shared" si="255"/>
        <v>0.96567599999999998</v>
      </c>
      <c r="R716" s="87">
        <f t="shared" si="256"/>
        <v>0.96567599999999998</v>
      </c>
      <c r="S716" s="87"/>
      <c r="T716" s="87"/>
    </row>
    <row r="717" spans="1:20" x14ac:dyDescent="0.25">
      <c r="A717" s="210"/>
      <c r="B717" s="211" t="s">
        <v>76</v>
      </c>
      <c r="C717" s="210"/>
      <c r="D717" s="166">
        <f t="shared" ref="D717:R717" si="257">SUM(D718:D721)</f>
        <v>5.3400360000000004</v>
      </c>
      <c r="E717" s="166">
        <f t="shared" si="257"/>
        <v>0</v>
      </c>
      <c r="F717" s="166">
        <f t="shared" si="257"/>
        <v>5.3400360000000004</v>
      </c>
      <c r="G717" s="166">
        <f t="shared" si="257"/>
        <v>5.1700509600000002</v>
      </c>
      <c r="H717" s="166">
        <f t="shared" si="257"/>
        <v>0.59080381000000004</v>
      </c>
      <c r="I717" s="166">
        <f t="shared" si="257"/>
        <v>7.8693971999999987E-2</v>
      </c>
      <c r="J717" s="166">
        <f t="shared" si="257"/>
        <v>7.8693971999999987E-2</v>
      </c>
      <c r="K717" s="166">
        <f t="shared" si="257"/>
        <v>0.28835700000000003</v>
      </c>
      <c r="L717" s="166">
        <f t="shared" si="257"/>
        <v>0.100066032</v>
      </c>
      <c r="M717" s="166">
        <f t="shared" si="257"/>
        <v>2.4061390560000002</v>
      </c>
      <c r="N717" s="166">
        <f t="shared" si="257"/>
        <v>0.41204380600000001</v>
      </c>
      <c r="O717" s="166">
        <f t="shared" si="257"/>
        <v>2.3968609320000001</v>
      </c>
      <c r="P717" s="166">
        <f t="shared" si="257"/>
        <v>0</v>
      </c>
      <c r="Q717" s="166">
        <f t="shared" si="257"/>
        <v>4.5792471500000005</v>
      </c>
      <c r="R717" s="166">
        <f t="shared" si="257"/>
        <v>4.5792471500000005</v>
      </c>
      <c r="S717" s="214">
        <f t="shared" ref="S717" si="258">SUM(S718:S721)</f>
        <v>0</v>
      </c>
      <c r="T717" s="87"/>
    </row>
    <row r="718" spans="1:20" ht="20.25" customHeight="1" x14ac:dyDescent="0.25">
      <c r="A718" s="171" t="s">
        <v>900</v>
      </c>
      <c r="B718" s="84" t="s">
        <v>776</v>
      </c>
      <c r="C718" s="171" t="s">
        <v>2501</v>
      </c>
      <c r="D718" s="87">
        <v>1.1894279999999999</v>
      </c>
      <c r="E718" s="87">
        <v>0</v>
      </c>
      <c r="F718" s="87">
        <v>1.1894280000000002</v>
      </c>
      <c r="G718" s="87">
        <f t="shared" ref="G718:G721" si="259">I718+K718+M718+O718</f>
        <v>1.1534280000000001</v>
      </c>
      <c r="H718" s="87">
        <v>0</v>
      </c>
      <c r="I718" s="87">
        <v>0</v>
      </c>
      <c r="J718" s="87">
        <v>0</v>
      </c>
      <c r="K718" s="87">
        <v>0.28835700000000003</v>
      </c>
      <c r="L718" s="87">
        <v>0</v>
      </c>
      <c r="M718" s="87">
        <v>0.28835700000000003</v>
      </c>
      <c r="N718" s="87">
        <f t="shared" si="236"/>
        <v>0</v>
      </c>
      <c r="O718" s="87">
        <v>0.57671400000000006</v>
      </c>
      <c r="P718" s="87"/>
      <c r="Q718" s="87">
        <f>G718-H718</f>
        <v>1.1534280000000001</v>
      </c>
      <c r="R718" s="87">
        <f>G718-H718</f>
        <v>1.1534280000000001</v>
      </c>
      <c r="S718" s="87"/>
      <c r="T718" s="87"/>
    </row>
    <row r="719" spans="1:20" ht="101.25" customHeight="1" x14ac:dyDescent="0.25">
      <c r="A719" s="171" t="s">
        <v>900</v>
      </c>
      <c r="B719" s="84" t="s">
        <v>777</v>
      </c>
      <c r="C719" s="171" t="s">
        <v>2502</v>
      </c>
      <c r="D719" s="87">
        <v>1.8685199999999997</v>
      </c>
      <c r="E719" s="87">
        <v>0</v>
      </c>
      <c r="F719" s="87">
        <v>1.8685199999999997</v>
      </c>
      <c r="G719" s="87">
        <f t="shared" si="259"/>
        <v>1.8565199999999999</v>
      </c>
      <c r="H719" s="87">
        <v>0.132037512</v>
      </c>
      <c r="I719" s="87">
        <v>3.6373067999999995E-2</v>
      </c>
      <c r="J719" s="87">
        <v>3.6373067999999995E-2</v>
      </c>
      <c r="K719" s="87">
        <v>0</v>
      </c>
      <c r="L719" s="87">
        <v>4.6251432000000009E-2</v>
      </c>
      <c r="M719" s="87">
        <v>0</v>
      </c>
      <c r="N719" s="87">
        <f t="shared" si="236"/>
        <v>4.9413011999999992E-2</v>
      </c>
      <c r="O719" s="87">
        <v>1.8201469319999999</v>
      </c>
      <c r="P719" s="87"/>
      <c r="Q719" s="87">
        <f>G719-H719</f>
        <v>1.724482488</v>
      </c>
      <c r="R719" s="87">
        <f>G719-H719</f>
        <v>1.724482488</v>
      </c>
      <c r="S719" s="87"/>
      <c r="T719" s="87"/>
    </row>
    <row r="720" spans="1:20" ht="81.2" customHeight="1" x14ac:dyDescent="0.25">
      <c r="A720" s="171" t="s">
        <v>900</v>
      </c>
      <c r="B720" s="84" t="s">
        <v>778</v>
      </c>
      <c r="C720" s="171" t="s">
        <v>2503</v>
      </c>
      <c r="D720" s="87">
        <v>1.6248</v>
      </c>
      <c r="E720" s="87">
        <v>0</v>
      </c>
      <c r="F720" s="87">
        <v>1.6248</v>
      </c>
      <c r="G720" s="87">
        <f t="shared" si="259"/>
        <v>1.5028149600000003</v>
      </c>
      <c r="H720" s="87">
        <v>0.31911094200000001</v>
      </c>
      <c r="I720" s="87">
        <v>2.9443259999999999E-2</v>
      </c>
      <c r="J720" s="87">
        <v>2.9443259999999999E-2</v>
      </c>
      <c r="K720" s="87">
        <v>0</v>
      </c>
      <c r="L720" s="87">
        <v>3.7439591999999994E-2</v>
      </c>
      <c r="M720" s="87">
        <v>1.4733717000000002</v>
      </c>
      <c r="N720" s="87">
        <f t="shared" si="236"/>
        <v>0.25222809000000002</v>
      </c>
      <c r="O720" s="87">
        <v>0</v>
      </c>
      <c r="P720" s="87"/>
      <c r="Q720" s="87">
        <f>G720-H720</f>
        <v>1.1837040180000002</v>
      </c>
      <c r="R720" s="87">
        <f>G720-H720</f>
        <v>1.1837040180000002</v>
      </c>
      <c r="S720" s="87"/>
      <c r="T720" s="87"/>
    </row>
    <row r="721" spans="1:20" ht="40.5" customHeight="1" x14ac:dyDescent="0.25">
      <c r="A721" s="171" t="s">
        <v>900</v>
      </c>
      <c r="B721" s="84" t="s">
        <v>779</v>
      </c>
      <c r="C721" s="171" t="s">
        <v>2504</v>
      </c>
      <c r="D721" s="87">
        <v>0.65728799999999998</v>
      </c>
      <c r="E721" s="87">
        <v>0</v>
      </c>
      <c r="F721" s="87">
        <v>0.65728799999999998</v>
      </c>
      <c r="G721" s="87">
        <f t="shared" si="259"/>
        <v>0.65728799999999998</v>
      </c>
      <c r="H721" s="87">
        <v>0.13965535599999998</v>
      </c>
      <c r="I721" s="87">
        <v>1.2877643999999999E-2</v>
      </c>
      <c r="J721" s="87">
        <v>1.2877643999999999E-2</v>
      </c>
      <c r="K721" s="87">
        <v>0</v>
      </c>
      <c r="L721" s="87">
        <v>1.6375007999999996E-2</v>
      </c>
      <c r="M721" s="87">
        <v>0.64441035599999996</v>
      </c>
      <c r="N721" s="87">
        <f t="shared" si="236"/>
        <v>0.11040270399999999</v>
      </c>
      <c r="O721" s="87">
        <v>0</v>
      </c>
      <c r="P721" s="87"/>
      <c r="Q721" s="87">
        <f>G721-H721</f>
        <v>0.51763264399999998</v>
      </c>
      <c r="R721" s="87">
        <f>G721-H721</f>
        <v>0.51763264399999998</v>
      </c>
      <c r="S721" s="87"/>
      <c r="T721" s="87"/>
    </row>
    <row r="722" spans="1:20" x14ac:dyDescent="0.25">
      <c r="A722" s="210"/>
      <c r="B722" s="211" t="s">
        <v>69</v>
      </c>
      <c r="C722" s="210"/>
      <c r="D722" s="166">
        <f t="shared" ref="D722:R722" si="260">SUM(D723:D731)</f>
        <v>49.417619999999999</v>
      </c>
      <c r="E722" s="166">
        <f t="shared" si="260"/>
        <v>0</v>
      </c>
      <c r="F722" s="166">
        <f t="shared" si="260"/>
        <v>49.417619999999999</v>
      </c>
      <c r="G722" s="166">
        <f t="shared" si="260"/>
        <v>30.680090399999997</v>
      </c>
      <c r="H722" s="166">
        <f t="shared" si="260"/>
        <v>13.844082166</v>
      </c>
      <c r="I722" s="166">
        <f t="shared" si="260"/>
        <v>2.1234709380000001</v>
      </c>
      <c r="J722" s="166">
        <f t="shared" si="260"/>
        <v>1.8524364279999999</v>
      </c>
      <c r="K722" s="166">
        <f t="shared" si="260"/>
        <v>18.941460486</v>
      </c>
      <c r="L722" s="166">
        <f t="shared" si="260"/>
        <v>5.9461400199999996</v>
      </c>
      <c r="M722" s="166">
        <f t="shared" si="260"/>
        <v>6.2030766599999998</v>
      </c>
      <c r="N722" s="166">
        <f t="shared" si="260"/>
        <v>6.0455057179999994</v>
      </c>
      <c r="O722" s="166">
        <f t="shared" si="260"/>
        <v>3.4120823160000002</v>
      </c>
      <c r="P722" s="166">
        <f t="shared" si="260"/>
        <v>0</v>
      </c>
      <c r="Q722" s="166">
        <f t="shared" si="260"/>
        <v>16.836008233999998</v>
      </c>
      <c r="R722" s="166">
        <f t="shared" si="260"/>
        <v>16.836008233999998</v>
      </c>
      <c r="S722" s="214">
        <f t="shared" ref="S722" si="261">SUM(S723:S731)</f>
        <v>0</v>
      </c>
      <c r="T722" s="87"/>
    </row>
    <row r="723" spans="1:20" ht="63" x14ac:dyDescent="0.25">
      <c r="A723" s="171" t="s">
        <v>900</v>
      </c>
      <c r="B723" s="84" t="s">
        <v>1786</v>
      </c>
      <c r="C723" s="171" t="s">
        <v>2505</v>
      </c>
      <c r="D723" s="87">
        <v>4.3724400000000001</v>
      </c>
      <c r="E723" s="87">
        <v>0</v>
      </c>
      <c r="F723" s="87">
        <v>4.3724399999999992</v>
      </c>
      <c r="G723" s="87">
        <f t="shared" ref="G723:G731" si="262">I723+K723+M723+O723</f>
        <v>2.8707647999999999</v>
      </c>
      <c r="H723" s="87">
        <v>0.20417163599999999</v>
      </c>
      <c r="I723" s="87">
        <v>5.6244240000000001E-2</v>
      </c>
      <c r="J723" s="87">
        <v>5.6244240000000001E-2</v>
      </c>
      <c r="K723" s="87">
        <v>0.71769119999999997</v>
      </c>
      <c r="L723" s="87">
        <v>7.1519291999999984E-2</v>
      </c>
      <c r="M723" s="87">
        <v>0.71769119999999997</v>
      </c>
      <c r="N723" s="87">
        <f t="shared" ref="N723:N786" si="263">H723-J723-L723</f>
        <v>7.6408104000000004E-2</v>
      </c>
      <c r="O723" s="87">
        <v>1.3791381600000001</v>
      </c>
      <c r="P723" s="87"/>
      <c r="Q723" s="87">
        <f t="shared" ref="Q723:Q731" si="264">G723-H723</f>
        <v>2.666593164</v>
      </c>
      <c r="R723" s="87">
        <f t="shared" ref="R723:R731" si="265">G723-H723</f>
        <v>2.666593164</v>
      </c>
      <c r="S723" s="87"/>
      <c r="T723" s="87"/>
    </row>
    <row r="724" spans="1:20" ht="81.2" customHeight="1" x14ac:dyDescent="0.25">
      <c r="A724" s="171" t="s">
        <v>900</v>
      </c>
      <c r="B724" s="84" t="s">
        <v>1787</v>
      </c>
      <c r="C724" s="171" t="s">
        <v>2506</v>
      </c>
      <c r="D724" s="87">
        <v>1.7304359999999999</v>
      </c>
      <c r="E724" s="87">
        <v>0</v>
      </c>
      <c r="F724" s="87">
        <v>1.7304359999999999</v>
      </c>
      <c r="G724" s="87">
        <f t="shared" si="262"/>
        <v>1.465668</v>
      </c>
      <c r="H724" s="87">
        <v>1.1946334900000002</v>
      </c>
      <c r="I724" s="87">
        <v>1.465668</v>
      </c>
      <c r="J724" s="87">
        <v>1.19463349</v>
      </c>
      <c r="K724" s="87">
        <v>0</v>
      </c>
      <c r="L724" s="87">
        <v>0</v>
      </c>
      <c r="M724" s="87">
        <v>0</v>
      </c>
      <c r="N724" s="87">
        <f t="shared" si="263"/>
        <v>2.2204460492503131E-16</v>
      </c>
      <c r="O724" s="87">
        <v>0</v>
      </c>
      <c r="P724" s="87"/>
      <c r="Q724" s="87">
        <f t="shared" si="264"/>
        <v>0.27103450999999978</v>
      </c>
      <c r="R724" s="87">
        <f t="shared" si="265"/>
        <v>0.27103450999999978</v>
      </c>
      <c r="S724" s="87"/>
      <c r="T724" s="87"/>
    </row>
    <row r="725" spans="1:20" ht="101.25" customHeight="1" x14ac:dyDescent="0.25">
      <c r="A725" s="171" t="s">
        <v>900</v>
      </c>
      <c r="B725" s="84" t="s">
        <v>1788</v>
      </c>
      <c r="C725" s="171" t="s">
        <v>2507</v>
      </c>
      <c r="D725" s="87">
        <v>12.013271999999999</v>
      </c>
      <c r="E725" s="87">
        <v>0</v>
      </c>
      <c r="F725" s="87">
        <v>12.013271999999999</v>
      </c>
      <c r="G725" s="87">
        <f t="shared" si="262"/>
        <v>6.0012720000000011</v>
      </c>
      <c r="H725" s="87">
        <v>0.42681639600000004</v>
      </c>
      <c r="I725" s="87">
        <v>0.117577368</v>
      </c>
      <c r="J725" s="87">
        <v>0.117577368</v>
      </c>
      <c r="K725" s="87">
        <v>5.883694632000001</v>
      </c>
      <c r="L725" s="87">
        <v>0.14950954799999999</v>
      </c>
      <c r="M725" s="87">
        <v>0</v>
      </c>
      <c r="N725" s="87">
        <f t="shared" si="263"/>
        <v>0.15972948000000003</v>
      </c>
      <c r="O725" s="87">
        <v>0</v>
      </c>
      <c r="P725" s="87"/>
      <c r="Q725" s="87">
        <f t="shared" si="264"/>
        <v>5.5744556040000006</v>
      </c>
      <c r="R725" s="87">
        <f t="shared" si="265"/>
        <v>5.5744556040000006</v>
      </c>
      <c r="S725" s="87"/>
      <c r="T725" s="87"/>
    </row>
    <row r="726" spans="1:20" ht="20.25" customHeight="1" x14ac:dyDescent="0.25">
      <c r="A726" s="171" t="s">
        <v>900</v>
      </c>
      <c r="B726" s="84" t="s">
        <v>1789</v>
      </c>
      <c r="C726" s="171" t="s">
        <v>2508</v>
      </c>
      <c r="D726" s="87">
        <v>8.1941039999999994</v>
      </c>
      <c r="E726" s="87">
        <v>0</v>
      </c>
      <c r="F726" s="87">
        <v>8.1941039999999994</v>
      </c>
      <c r="G726" s="87">
        <f t="shared" si="262"/>
        <v>0.98210399999999987</v>
      </c>
      <c r="H726" s="87">
        <v>6.9848207999999995E-2</v>
      </c>
      <c r="I726" s="87">
        <v>1.9241447999999998E-2</v>
      </c>
      <c r="J726" s="87">
        <v>1.9241447999999998E-2</v>
      </c>
      <c r="K726" s="87">
        <v>0.24552599999999999</v>
      </c>
      <c r="L726" s="87">
        <v>2.4467147999999998E-2</v>
      </c>
      <c r="M726" s="87">
        <v>0.24552599999999999</v>
      </c>
      <c r="N726" s="87">
        <f t="shared" si="263"/>
        <v>2.6139612000000003E-2</v>
      </c>
      <c r="O726" s="87">
        <v>0.47181055199999994</v>
      </c>
      <c r="P726" s="87"/>
      <c r="Q726" s="87">
        <f t="shared" si="264"/>
        <v>0.91225579199999984</v>
      </c>
      <c r="R726" s="87">
        <f t="shared" si="265"/>
        <v>0.91225579199999984</v>
      </c>
      <c r="S726" s="87"/>
      <c r="T726" s="87"/>
    </row>
    <row r="727" spans="1:20" ht="81.2" customHeight="1" x14ac:dyDescent="0.25">
      <c r="A727" s="171" t="s">
        <v>900</v>
      </c>
      <c r="B727" s="84" t="s">
        <v>1790</v>
      </c>
      <c r="C727" s="171" t="s">
        <v>2509</v>
      </c>
      <c r="D727" s="87">
        <v>4.515936</v>
      </c>
      <c r="E727" s="87">
        <v>0</v>
      </c>
      <c r="F727" s="87">
        <v>4.515936</v>
      </c>
      <c r="G727" s="87">
        <f t="shared" si="262"/>
        <v>4.515936</v>
      </c>
      <c r="H727" s="87">
        <v>0.47121702799999998</v>
      </c>
      <c r="I727" s="87">
        <v>8.8476540000000006E-2</v>
      </c>
      <c r="J727" s="87">
        <v>8.8476540000000006E-2</v>
      </c>
      <c r="K727" s="87">
        <v>0</v>
      </c>
      <c r="L727" s="87">
        <v>0.26254462400000006</v>
      </c>
      <c r="M727" s="87">
        <v>4.4274594599999997</v>
      </c>
      <c r="N727" s="87">
        <f t="shared" si="263"/>
        <v>0.12019586399999993</v>
      </c>
      <c r="O727" s="87">
        <v>0</v>
      </c>
      <c r="P727" s="87"/>
      <c r="Q727" s="87">
        <f t="shared" si="264"/>
        <v>4.0447189720000001</v>
      </c>
      <c r="R727" s="87">
        <f t="shared" si="265"/>
        <v>4.0447189720000001</v>
      </c>
      <c r="S727" s="87"/>
      <c r="T727" s="87"/>
    </row>
    <row r="728" spans="1:20" ht="20.25" customHeight="1" x14ac:dyDescent="0.25">
      <c r="A728" s="171" t="s">
        <v>900</v>
      </c>
      <c r="B728" s="84" t="s">
        <v>780</v>
      </c>
      <c r="C728" s="171" t="s">
        <v>2510</v>
      </c>
      <c r="D728" s="87">
        <v>4.0619999999999994</v>
      </c>
      <c r="E728" s="87">
        <v>0</v>
      </c>
      <c r="F728" s="87">
        <v>4.0620000000000003</v>
      </c>
      <c r="G728" s="87">
        <f t="shared" si="262"/>
        <v>3.2496</v>
      </c>
      <c r="H728" s="87">
        <v>0.23111474399999998</v>
      </c>
      <c r="I728" s="87">
        <v>6.3666395999999986E-2</v>
      </c>
      <c r="J728" s="87">
        <v>6.3666395999999986E-2</v>
      </c>
      <c r="K728" s="87">
        <v>0.81240000000000001</v>
      </c>
      <c r="L728" s="87">
        <v>8.0957220000000024E-2</v>
      </c>
      <c r="M728" s="87">
        <v>0.81240000000000001</v>
      </c>
      <c r="N728" s="87">
        <f t="shared" si="263"/>
        <v>8.6491127999999973E-2</v>
      </c>
      <c r="O728" s="87">
        <v>1.5611336039999999</v>
      </c>
      <c r="P728" s="87"/>
      <c r="Q728" s="87">
        <f t="shared" si="264"/>
        <v>3.0184852559999999</v>
      </c>
      <c r="R728" s="87">
        <f t="shared" si="265"/>
        <v>3.0184852559999999</v>
      </c>
      <c r="S728" s="87"/>
      <c r="T728" s="87"/>
    </row>
    <row r="729" spans="1:20" ht="81.2" customHeight="1" x14ac:dyDescent="0.25">
      <c r="A729" s="171" t="s">
        <v>900</v>
      </c>
      <c r="B729" s="84" t="s">
        <v>1791</v>
      </c>
      <c r="C729" s="171" t="s">
        <v>2511</v>
      </c>
      <c r="D729" s="87">
        <v>2.8288320000000002</v>
      </c>
      <c r="E729" s="87">
        <v>0</v>
      </c>
      <c r="F729" s="87">
        <v>2.8288319999999998</v>
      </c>
      <c r="G729" s="87">
        <f t="shared" si="262"/>
        <v>2.2534655999999997</v>
      </c>
      <c r="H729" s="87">
        <v>1.7912721559999998</v>
      </c>
      <c r="I729" s="87">
        <v>4.4150039999999995E-2</v>
      </c>
      <c r="J729" s="87">
        <v>4.4150039999999995E-2</v>
      </c>
      <c r="K729" s="87">
        <v>2.2093155599999998</v>
      </c>
      <c r="L729" s="87">
        <v>5.6140524000000004E-2</v>
      </c>
      <c r="M729" s="87">
        <v>0</v>
      </c>
      <c r="N729" s="87">
        <f t="shared" si="263"/>
        <v>1.690981592</v>
      </c>
      <c r="O729" s="87">
        <v>0</v>
      </c>
      <c r="P729" s="87"/>
      <c r="Q729" s="87">
        <f t="shared" si="264"/>
        <v>0.46219344399999995</v>
      </c>
      <c r="R729" s="87">
        <f t="shared" si="265"/>
        <v>0.46219344399999995</v>
      </c>
      <c r="S729" s="87"/>
      <c r="T729" s="87"/>
    </row>
    <row r="730" spans="1:20" ht="20.25" customHeight="1" x14ac:dyDescent="0.25">
      <c r="A730" s="171" t="s">
        <v>900</v>
      </c>
      <c r="B730" s="84" t="s">
        <v>781</v>
      </c>
      <c r="C730" s="171" t="s">
        <v>2512</v>
      </c>
      <c r="D730" s="87">
        <v>4.977468</v>
      </c>
      <c r="E730" s="87">
        <v>0</v>
      </c>
      <c r="F730" s="87">
        <v>4.977468</v>
      </c>
      <c r="G730" s="87">
        <f t="shared" si="262"/>
        <v>3.9723744000000005</v>
      </c>
      <c r="H730" s="87">
        <v>3.9892861759999998</v>
      </c>
      <c r="I730" s="87">
        <v>0.163258926</v>
      </c>
      <c r="J730" s="87">
        <v>0.163258926</v>
      </c>
      <c r="K730" s="87">
        <v>3.8091154740000004</v>
      </c>
      <c r="L730" s="87">
        <v>0.14335957999999996</v>
      </c>
      <c r="M730" s="87">
        <v>0</v>
      </c>
      <c r="N730" s="87">
        <f t="shared" si="263"/>
        <v>3.6826676699999998</v>
      </c>
      <c r="O730" s="87">
        <v>0</v>
      </c>
      <c r="P730" s="87"/>
      <c r="Q730" s="87">
        <f t="shared" si="264"/>
        <v>-1.6911775999999268E-2</v>
      </c>
      <c r="R730" s="87">
        <f t="shared" si="265"/>
        <v>-1.6911775999999268E-2</v>
      </c>
      <c r="S730" s="87"/>
      <c r="T730" s="87"/>
    </row>
    <row r="731" spans="1:20" ht="47.25" x14ac:dyDescent="0.25">
      <c r="A731" s="171" t="s">
        <v>900</v>
      </c>
      <c r="B731" s="84" t="s">
        <v>782</v>
      </c>
      <c r="C731" s="171" t="s">
        <v>2513</v>
      </c>
      <c r="D731" s="87">
        <v>6.7231319999999988</v>
      </c>
      <c r="E731" s="87">
        <v>0</v>
      </c>
      <c r="F731" s="87">
        <v>6.7231320000000006</v>
      </c>
      <c r="G731" s="87">
        <f t="shared" si="262"/>
        <v>5.3689055999999997</v>
      </c>
      <c r="H731" s="87">
        <v>5.4657223319999995</v>
      </c>
      <c r="I731" s="87">
        <v>0.10518798</v>
      </c>
      <c r="J731" s="87">
        <v>0.10518798</v>
      </c>
      <c r="K731" s="87">
        <v>5.2637176199999995</v>
      </c>
      <c r="L731" s="87">
        <v>5.1576420839999999</v>
      </c>
      <c r="M731" s="87">
        <v>0</v>
      </c>
      <c r="N731" s="87">
        <f t="shared" si="263"/>
        <v>0.20289226799999938</v>
      </c>
      <c r="O731" s="87">
        <v>0</v>
      </c>
      <c r="P731" s="87"/>
      <c r="Q731" s="87">
        <f t="shared" si="264"/>
        <v>-9.6816731999999739E-2</v>
      </c>
      <c r="R731" s="87">
        <f t="shared" si="265"/>
        <v>-9.6816731999999739E-2</v>
      </c>
      <c r="S731" s="87"/>
      <c r="T731" s="87"/>
    </row>
    <row r="732" spans="1:20" x14ac:dyDescent="0.25">
      <c r="A732" s="210"/>
      <c r="B732" s="211" t="s">
        <v>66</v>
      </c>
      <c r="C732" s="210"/>
      <c r="D732" s="166">
        <f t="shared" ref="D732:R732" si="266">SUM(D733:D758)</f>
        <v>944.56455599999981</v>
      </c>
      <c r="E732" s="166">
        <f t="shared" si="266"/>
        <v>36.133346501898252</v>
      </c>
      <c r="F732" s="166">
        <f t="shared" si="266"/>
        <v>908.43120949810157</v>
      </c>
      <c r="G732" s="166">
        <f t="shared" si="266"/>
        <v>65.824191840000012</v>
      </c>
      <c r="H732" s="166">
        <f t="shared" si="266"/>
        <v>56.328708064000004</v>
      </c>
      <c r="I732" s="166">
        <f t="shared" si="266"/>
        <v>8.0260863659999995</v>
      </c>
      <c r="J732" s="166">
        <f t="shared" si="266"/>
        <v>4.7788761420000005</v>
      </c>
      <c r="K732" s="166">
        <f t="shared" si="266"/>
        <v>20.269951758000005</v>
      </c>
      <c r="L732" s="166">
        <f t="shared" si="266"/>
        <v>22.703730057999998</v>
      </c>
      <c r="M732" s="166">
        <f t="shared" si="266"/>
        <v>15.473443788000003</v>
      </c>
      <c r="N732" s="166">
        <f t="shared" si="266"/>
        <v>28.846101863999994</v>
      </c>
      <c r="O732" s="166">
        <f t="shared" si="266"/>
        <v>22.054709928000001</v>
      </c>
      <c r="P732" s="166">
        <f t="shared" si="266"/>
        <v>0</v>
      </c>
      <c r="Q732" s="166">
        <f t="shared" si="266"/>
        <v>9.4954837760000039</v>
      </c>
      <c r="R732" s="166">
        <f t="shared" si="266"/>
        <v>9.4954837760000039</v>
      </c>
      <c r="S732" s="214">
        <f t="shared" ref="S732" si="267">SUM(S733:S758)</f>
        <v>0</v>
      </c>
      <c r="T732" s="87"/>
    </row>
    <row r="733" spans="1:20" ht="20.25" customHeight="1" x14ac:dyDescent="0.25">
      <c r="A733" s="171" t="s">
        <v>900</v>
      </c>
      <c r="B733" s="84" t="s">
        <v>96</v>
      </c>
      <c r="C733" s="171" t="s">
        <v>2514</v>
      </c>
      <c r="D733" s="87">
        <v>6.6531359999999991</v>
      </c>
      <c r="E733" s="87">
        <v>0.45660927925423689</v>
      </c>
      <c r="F733" s="87">
        <v>6.1965267207457622</v>
      </c>
      <c r="G733" s="87">
        <f t="shared" ref="G733:G758" si="268">I733+K733+M733+O733</f>
        <v>0.41999999999999993</v>
      </c>
      <c r="H733" s="87">
        <v>4.5165500380000001</v>
      </c>
      <c r="I733" s="87">
        <v>8.2287000000000003E-3</v>
      </c>
      <c r="J733" s="87">
        <v>8.2287000000000003E-3</v>
      </c>
      <c r="K733" s="87">
        <v>0.105</v>
      </c>
      <c r="L733" s="87">
        <v>1.0463435999999998E-2</v>
      </c>
      <c r="M733" s="87">
        <v>0.105</v>
      </c>
      <c r="N733" s="87">
        <f t="shared" si="263"/>
        <v>4.4978579019999998</v>
      </c>
      <c r="O733" s="87">
        <v>0.20177129999999996</v>
      </c>
      <c r="P733" s="87"/>
      <c r="Q733" s="87">
        <f t="shared" ref="Q733:Q758" si="269">G733-H733</f>
        <v>-4.0965500380000002</v>
      </c>
      <c r="R733" s="87">
        <f t="shared" ref="R733:R758" si="270">G733-H733</f>
        <v>-4.0965500380000002</v>
      </c>
      <c r="S733" s="87"/>
      <c r="T733" s="87"/>
    </row>
    <row r="734" spans="1:20" ht="81.2" customHeight="1" x14ac:dyDescent="0.25">
      <c r="A734" s="171" t="s">
        <v>900</v>
      </c>
      <c r="B734" s="84" t="s">
        <v>1792</v>
      </c>
      <c r="C734" s="171" t="s">
        <v>2515</v>
      </c>
      <c r="D734" s="87">
        <v>4.1490119999999999</v>
      </c>
      <c r="E734" s="87">
        <v>0</v>
      </c>
      <c r="F734" s="87">
        <v>4.1490119999999999</v>
      </c>
      <c r="G734" s="87">
        <f t="shared" si="268"/>
        <v>3.4850760000000003</v>
      </c>
      <c r="H734" s="87">
        <v>3.2273451</v>
      </c>
      <c r="I734" s="87">
        <v>0.11128504000000002</v>
      </c>
      <c r="J734" s="87">
        <v>0.11128504000000002</v>
      </c>
      <c r="K734" s="87">
        <v>3.3737909600000004</v>
      </c>
      <c r="L734" s="87">
        <v>8.6823611999999981E-2</v>
      </c>
      <c r="M734" s="87">
        <v>0</v>
      </c>
      <c r="N734" s="87">
        <f t="shared" si="263"/>
        <v>3.0292364480000002</v>
      </c>
      <c r="O734" s="87">
        <v>0</v>
      </c>
      <c r="P734" s="87"/>
      <c r="Q734" s="87">
        <f t="shared" si="269"/>
        <v>0.25773090000000032</v>
      </c>
      <c r="R734" s="87">
        <f t="shared" si="270"/>
        <v>0.25773090000000032</v>
      </c>
      <c r="S734" s="87"/>
      <c r="T734" s="66"/>
    </row>
    <row r="735" spans="1:20" ht="81.2" customHeight="1" x14ac:dyDescent="0.25">
      <c r="A735" s="171" t="s">
        <v>900</v>
      </c>
      <c r="B735" s="84" t="s">
        <v>460</v>
      </c>
      <c r="C735" s="171" t="s">
        <v>2516</v>
      </c>
      <c r="D735" s="87">
        <v>2.9863080000000002</v>
      </c>
      <c r="E735" s="87">
        <v>0</v>
      </c>
      <c r="F735" s="87">
        <v>2.9863080000000002</v>
      </c>
      <c r="G735" s="87">
        <f t="shared" si="268"/>
        <v>0.42613200000000012</v>
      </c>
      <c r="H735" s="87">
        <v>0.83128664799999996</v>
      </c>
      <c r="I735" s="87">
        <v>0.42613200000000012</v>
      </c>
      <c r="J735" s="87">
        <v>0.36649362800000007</v>
      </c>
      <c r="K735" s="87">
        <v>0</v>
      </c>
      <c r="L735" s="87">
        <v>0.46479301999999989</v>
      </c>
      <c r="M735" s="87">
        <v>0</v>
      </c>
      <c r="N735" s="87">
        <f t="shared" si="263"/>
        <v>0</v>
      </c>
      <c r="O735" s="87">
        <v>0</v>
      </c>
      <c r="P735" s="87"/>
      <c r="Q735" s="87">
        <f t="shared" si="269"/>
        <v>-0.40515464799999984</v>
      </c>
      <c r="R735" s="87">
        <f t="shared" si="270"/>
        <v>-0.40515464799999984</v>
      </c>
      <c r="S735" s="87"/>
      <c r="T735" s="87"/>
    </row>
    <row r="736" spans="1:20" ht="60.75" customHeight="1" x14ac:dyDescent="0.25">
      <c r="A736" s="171" t="s">
        <v>900</v>
      </c>
      <c r="B736" s="84" t="s">
        <v>97</v>
      </c>
      <c r="C736" s="171" t="s">
        <v>2517</v>
      </c>
      <c r="D736" s="87">
        <v>54.690576000000007</v>
      </c>
      <c r="E736" s="87">
        <v>2.699461200000286E-2</v>
      </c>
      <c r="F736" s="87">
        <v>54.663581388000004</v>
      </c>
      <c r="G736" s="87">
        <f t="shared" si="268"/>
        <v>8.5434182400000012</v>
      </c>
      <c r="H736" s="87">
        <v>0.60761638800000006</v>
      </c>
      <c r="I736" s="87">
        <v>0.16738328399999997</v>
      </c>
      <c r="J736" s="87">
        <v>0.16738328399999997</v>
      </c>
      <c r="K736" s="87">
        <v>2.1358545600000003</v>
      </c>
      <c r="L736" s="87">
        <v>0.21284202000000008</v>
      </c>
      <c r="M736" s="87">
        <v>2.1358545600000003</v>
      </c>
      <c r="N736" s="87">
        <f t="shared" si="263"/>
        <v>0.22739108400000002</v>
      </c>
      <c r="O736" s="87">
        <v>4.1043258360000001</v>
      </c>
      <c r="P736" s="87"/>
      <c r="Q736" s="87">
        <f t="shared" si="269"/>
        <v>7.9358018520000009</v>
      </c>
      <c r="R736" s="87">
        <f t="shared" si="270"/>
        <v>7.9358018520000009</v>
      </c>
      <c r="S736" s="87"/>
      <c r="T736" s="87"/>
    </row>
    <row r="737" spans="1:20" ht="81.2" customHeight="1" x14ac:dyDescent="0.25">
      <c r="A737" s="171" t="s">
        <v>900</v>
      </c>
      <c r="B737" s="84" t="s">
        <v>385</v>
      </c>
      <c r="C737" s="171" t="s">
        <v>2518</v>
      </c>
      <c r="D737" s="87">
        <v>48.660792000000001</v>
      </c>
      <c r="E737" s="87">
        <v>0</v>
      </c>
      <c r="F737" s="87">
        <v>48.660792000000001</v>
      </c>
      <c r="G737" s="87">
        <f t="shared" si="268"/>
        <v>4.1158800000000015</v>
      </c>
      <c r="H737" s="87">
        <v>0.29272541999999996</v>
      </c>
      <c r="I737" s="87">
        <v>8.0638595999999979E-2</v>
      </c>
      <c r="J737" s="87">
        <v>8.0638595999999979E-2</v>
      </c>
      <c r="K737" s="87">
        <v>1.0289700000000004</v>
      </c>
      <c r="L737" s="87">
        <v>0.10253882400000003</v>
      </c>
      <c r="M737" s="87">
        <v>1.0289700000000004</v>
      </c>
      <c r="N737" s="87">
        <f t="shared" si="263"/>
        <v>0.10954799999999995</v>
      </c>
      <c r="O737" s="87">
        <v>1.977301404000001</v>
      </c>
      <c r="P737" s="87"/>
      <c r="Q737" s="87">
        <f t="shared" si="269"/>
        <v>3.8231545800000015</v>
      </c>
      <c r="R737" s="87">
        <f t="shared" si="270"/>
        <v>3.8231545800000015</v>
      </c>
      <c r="S737" s="87"/>
      <c r="T737" s="87"/>
    </row>
    <row r="738" spans="1:20" ht="20.25" customHeight="1" x14ac:dyDescent="0.25">
      <c r="A738" s="171" t="s">
        <v>900</v>
      </c>
      <c r="B738" s="84" t="s">
        <v>783</v>
      </c>
      <c r="C738" s="171" t="s">
        <v>2519</v>
      </c>
      <c r="D738" s="87">
        <v>2.3455199999999996</v>
      </c>
      <c r="E738" s="87">
        <v>0</v>
      </c>
      <c r="F738" s="87">
        <v>2.34552</v>
      </c>
      <c r="G738" s="87">
        <f t="shared" si="268"/>
        <v>2.34552</v>
      </c>
      <c r="H738" s="87">
        <v>0</v>
      </c>
      <c r="I738" s="87">
        <v>0</v>
      </c>
      <c r="J738" s="87">
        <v>0</v>
      </c>
      <c r="K738" s="87">
        <v>0.58638000000000001</v>
      </c>
      <c r="L738" s="87">
        <v>0</v>
      </c>
      <c r="M738" s="87">
        <v>0.58638000000000001</v>
      </c>
      <c r="N738" s="87">
        <f t="shared" si="263"/>
        <v>0</v>
      </c>
      <c r="O738" s="87">
        <v>1.17276</v>
      </c>
      <c r="P738" s="87"/>
      <c r="Q738" s="87">
        <f t="shared" si="269"/>
        <v>2.34552</v>
      </c>
      <c r="R738" s="87">
        <f t="shared" si="270"/>
        <v>2.34552</v>
      </c>
      <c r="S738" s="87"/>
      <c r="T738" s="87"/>
    </row>
    <row r="739" spans="1:20" ht="81.2" customHeight="1" x14ac:dyDescent="0.25">
      <c r="A739" s="171" t="s">
        <v>900</v>
      </c>
      <c r="B739" s="84" t="s">
        <v>784</v>
      </c>
      <c r="C739" s="171" t="s">
        <v>2520</v>
      </c>
      <c r="D739" s="87">
        <v>6.3916200000000005</v>
      </c>
      <c r="E739" s="87">
        <v>0</v>
      </c>
      <c r="F739" s="87">
        <v>6.3916199999999996</v>
      </c>
      <c r="G739" s="87">
        <f t="shared" si="268"/>
        <v>1.5830759999999993</v>
      </c>
      <c r="H739" s="87">
        <v>6.3725257320000006</v>
      </c>
      <c r="I739" s="87">
        <v>0.6537504959999999</v>
      </c>
      <c r="J739" s="87">
        <v>0.6537504959999999</v>
      </c>
      <c r="K739" s="87">
        <v>0.92932550399999947</v>
      </c>
      <c r="L739" s="87">
        <v>0.3032634700000002</v>
      </c>
      <c r="M739" s="87">
        <v>0</v>
      </c>
      <c r="N739" s="87">
        <f t="shared" si="263"/>
        <v>5.4155117660000007</v>
      </c>
      <c r="O739" s="87">
        <v>0</v>
      </c>
      <c r="P739" s="87"/>
      <c r="Q739" s="87">
        <f t="shared" si="269"/>
        <v>-4.7894497320000013</v>
      </c>
      <c r="R739" s="87">
        <f t="shared" si="270"/>
        <v>-4.7894497320000013</v>
      </c>
      <c r="S739" s="87"/>
      <c r="T739" s="87"/>
    </row>
    <row r="740" spans="1:20" ht="20.25" customHeight="1" x14ac:dyDescent="0.25">
      <c r="A740" s="171" t="s">
        <v>900</v>
      </c>
      <c r="B740" s="84" t="s">
        <v>166</v>
      </c>
      <c r="C740" s="171" t="s">
        <v>2521</v>
      </c>
      <c r="D740" s="87">
        <v>665.08376399999986</v>
      </c>
      <c r="E740" s="87">
        <v>35.649742610644012</v>
      </c>
      <c r="F740" s="87">
        <v>629.43402138935585</v>
      </c>
      <c r="G740" s="87">
        <f t="shared" si="268"/>
        <v>1.1999999999999997</v>
      </c>
      <c r="H740" s="87">
        <v>0.13774196399999999</v>
      </c>
      <c r="I740" s="87">
        <v>5.4948564000000005E-2</v>
      </c>
      <c r="J740" s="87">
        <v>5.4948564000000005E-2</v>
      </c>
      <c r="K740" s="87">
        <v>0.3</v>
      </c>
      <c r="L740" s="87">
        <v>6.1333655999999986E-2</v>
      </c>
      <c r="M740" s="87">
        <v>0.3</v>
      </c>
      <c r="N740" s="87">
        <f t="shared" si="263"/>
        <v>2.1459744000000003E-2</v>
      </c>
      <c r="O740" s="87">
        <v>0.54505143599999994</v>
      </c>
      <c r="P740" s="87"/>
      <c r="Q740" s="87">
        <f t="shared" si="269"/>
        <v>1.0622580359999998</v>
      </c>
      <c r="R740" s="87">
        <f t="shared" si="270"/>
        <v>1.0622580359999998</v>
      </c>
      <c r="S740" s="87"/>
      <c r="T740" s="87"/>
    </row>
    <row r="741" spans="1:20" ht="101.25" customHeight="1" x14ac:dyDescent="0.25">
      <c r="A741" s="171" t="s">
        <v>900</v>
      </c>
      <c r="B741" s="84" t="s">
        <v>1793</v>
      </c>
      <c r="C741" s="171" t="s">
        <v>2522</v>
      </c>
      <c r="D741" s="87">
        <v>10.029515999999999</v>
      </c>
      <c r="E741" s="87">
        <v>0</v>
      </c>
      <c r="F741" s="87">
        <v>10.029515999999999</v>
      </c>
      <c r="G741" s="87">
        <f t="shared" si="268"/>
        <v>7.3300703999999985</v>
      </c>
      <c r="H741" s="87">
        <v>0.52132183200000004</v>
      </c>
      <c r="I741" s="87">
        <v>0.14361125999999999</v>
      </c>
      <c r="J741" s="87">
        <v>0.14361125999999999</v>
      </c>
      <c r="K741" s="87">
        <v>1.8325175999999999</v>
      </c>
      <c r="L741" s="87">
        <v>0.18261390000000008</v>
      </c>
      <c r="M741" s="87">
        <v>1.8325175999999999</v>
      </c>
      <c r="N741" s="87">
        <f t="shared" si="263"/>
        <v>0.19509667199999994</v>
      </c>
      <c r="O741" s="87">
        <v>3.5214239399999996</v>
      </c>
      <c r="P741" s="87"/>
      <c r="Q741" s="87">
        <f t="shared" si="269"/>
        <v>6.8087485679999986</v>
      </c>
      <c r="R741" s="87">
        <f t="shared" si="270"/>
        <v>6.8087485679999986</v>
      </c>
      <c r="S741" s="87"/>
      <c r="T741" s="87"/>
    </row>
    <row r="742" spans="1:20" ht="60.75" customHeight="1" x14ac:dyDescent="0.25">
      <c r="A742" s="171" t="s">
        <v>900</v>
      </c>
      <c r="B742" s="84" t="s">
        <v>785</v>
      </c>
      <c r="C742" s="171" t="s">
        <v>2523</v>
      </c>
      <c r="D742" s="87">
        <v>6.5697839999999994</v>
      </c>
      <c r="E742" s="87">
        <v>0</v>
      </c>
      <c r="F742" s="87">
        <v>6.5697839999999994</v>
      </c>
      <c r="G742" s="87">
        <f t="shared" si="268"/>
        <v>4.3004736000000001</v>
      </c>
      <c r="H742" s="87">
        <v>1.1129017479999999</v>
      </c>
      <c r="I742" s="87">
        <v>4.3004736000000001</v>
      </c>
      <c r="J742" s="87">
        <v>1.1129017480000001</v>
      </c>
      <c r="K742" s="87">
        <v>0</v>
      </c>
      <c r="L742" s="87">
        <v>0</v>
      </c>
      <c r="M742" s="87">
        <v>0</v>
      </c>
      <c r="N742" s="87">
        <f t="shared" si="263"/>
        <v>-2.2204460492503131E-16</v>
      </c>
      <c r="O742" s="87">
        <v>0</v>
      </c>
      <c r="P742" s="87"/>
      <c r="Q742" s="87">
        <f t="shared" si="269"/>
        <v>3.1875718520000005</v>
      </c>
      <c r="R742" s="87">
        <f t="shared" si="270"/>
        <v>3.1875718520000005</v>
      </c>
      <c r="S742" s="87"/>
      <c r="T742" s="87"/>
    </row>
    <row r="743" spans="1:20" ht="20.25" customHeight="1" x14ac:dyDescent="0.25">
      <c r="A743" s="171" t="s">
        <v>900</v>
      </c>
      <c r="B743" s="84" t="s">
        <v>1794</v>
      </c>
      <c r="C743" s="171" t="s">
        <v>2524</v>
      </c>
      <c r="D743" s="87">
        <v>16.017444000000001</v>
      </c>
      <c r="E743" s="87">
        <v>0</v>
      </c>
      <c r="F743" s="87">
        <v>16.017444000000001</v>
      </c>
      <c r="G743" s="87">
        <f t="shared" si="268"/>
        <v>2.3521152000000001</v>
      </c>
      <c r="H743" s="87">
        <v>0.16728478799999999</v>
      </c>
      <c r="I743" s="87">
        <v>4.6082808000000003E-2</v>
      </c>
      <c r="J743" s="87">
        <v>4.6082808000000003E-2</v>
      </c>
      <c r="K743" s="87">
        <v>0.58802879999999991</v>
      </c>
      <c r="L743" s="87">
        <v>5.8598207999999999E-2</v>
      </c>
      <c r="M743" s="87">
        <v>0.58802879999999991</v>
      </c>
      <c r="N743" s="87">
        <f t="shared" si="263"/>
        <v>6.2603771999999988E-2</v>
      </c>
      <c r="O743" s="87">
        <v>1.1299747920000001</v>
      </c>
      <c r="P743" s="87"/>
      <c r="Q743" s="87">
        <f t="shared" si="269"/>
        <v>2.1848304120000002</v>
      </c>
      <c r="R743" s="87">
        <f t="shared" si="270"/>
        <v>2.1848304120000002</v>
      </c>
      <c r="S743" s="87"/>
      <c r="T743" s="87"/>
    </row>
    <row r="744" spans="1:20" ht="60.75" customHeight="1" x14ac:dyDescent="0.25">
      <c r="A744" s="171" t="s">
        <v>900</v>
      </c>
      <c r="B744" s="84" t="s">
        <v>1795</v>
      </c>
      <c r="C744" s="171" t="s">
        <v>2525</v>
      </c>
      <c r="D744" s="87">
        <v>1.5142800000000001</v>
      </c>
      <c r="E744" s="87">
        <v>0</v>
      </c>
      <c r="F744" s="87">
        <v>1.5142800000000001</v>
      </c>
      <c r="G744" s="87">
        <f t="shared" si="268"/>
        <v>0.2930040000000001</v>
      </c>
      <c r="H744" s="87">
        <v>2.0721669820000002</v>
      </c>
      <c r="I744" s="87">
        <v>5.7405599999999996E-3</v>
      </c>
      <c r="J744" s="87">
        <v>5.7405599999999996E-3</v>
      </c>
      <c r="K744" s="87">
        <v>0</v>
      </c>
      <c r="L744" s="87">
        <v>1.9741044599999999</v>
      </c>
      <c r="M744" s="87">
        <v>0.28726344000000009</v>
      </c>
      <c r="N744" s="87">
        <f t="shared" si="263"/>
        <v>9.2321962000000202E-2</v>
      </c>
      <c r="O744" s="87">
        <v>0</v>
      </c>
      <c r="P744" s="87"/>
      <c r="Q744" s="87">
        <f t="shared" si="269"/>
        <v>-1.7791629820000001</v>
      </c>
      <c r="R744" s="87">
        <f t="shared" si="270"/>
        <v>-1.7791629820000001</v>
      </c>
      <c r="S744" s="87"/>
      <c r="T744" s="87"/>
    </row>
    <row r="745" spans="1:20" ht="20.25" customHeight="1" x14ac:dyDescent="0.25">
      <c r="A745" s="171" t="s">
        <v>900</v>
      </c>
      <c r="B745" s="170" t="s">
        <v>1796</v>
      </c>
      <c r="C745" s="171" t="s">
        <v>2526</v>
      </c>
      <c r="D745" s="87">
        <v>0</v>
      </c>
      <c r="E745" s="87">
        <v>0</v>
      </c>
      <c r="F745" s="87">
        <v>0</v>
      </c>
      <c r="G745" s="87">
        <f t="shared" si="268"/>
        <v>0</v>
      </c>
      <c r="H745" s="87">
        <v>1.5089423500000001</v>
      </c>
      <c r="I745" s="87">
        <v>0</v>
      </c>
      <c r="J745" s="87">
        <v>0</v>
      </c>
      <c r="K745" s="87">
        <v>0</v>
      </c>
      <c r="L745" s="87">
        <v>0</v>
      </c>
      <c r="M745" s="87">
        <v>0</v>
      </c>
      <c r="N745" s="87">
        <f t="shared" si="263"/>
        <v>1.5089423500000001</v>
      </c>
      <c r="O745" s="87"/>
      <c r="P745" s="87"/>
      <c r="Q745" s="87">
        <f t="shared" si="269"/>
        <v>-1.5089423500000001</v>
      </c>
      <c r="R745" s="87">
        <f t="shared" si="270"/>
        <v>-1.5089423500000001</v>
      </c>
      <c r="S745" s="87"/>
      <c r="T745" s="166"/>
    </row>
    <row r="746" spans="1:20" ht="60.75" customHeight="1" x14ac:dyDescent="0.25">
      <c r="A746" s="171" t="s">
        <v>900</v>
      </c>
      <c r="B746" s="84" t="s">
        <v>786</v>
      </c>
      <c r="C746" s="171" t="s">
        <v>2527</v>
      </c>
      <c r="D746" s="87">
        <v>16.546259999999997</v>
      </c>
      <c r="E746" s="87">
        <v>0</v>
      </c>
      <c r="F746" s="87">
        <v>16.546259999999997</v>
      </c>
      <c r="G746" s="87">
        <f t="shared" si="268"/>
        <v>4.5462600000000002</v>
      </c>
      <c r="H746" s="87">
        <v>19.048370993999995</v>
      </c>
      <c r="I746" s="87">
        <v>1.5402986780000001</v>
      </c>
      <c r="J746" s="87">
        <v>1.5402986780000001</v>
      </c>
      <c r="K746" s="87">
        <v>3.0059613220000001</v>
      </c>
      <c r="L746" s="87">
        <v>15.781016663999999</v>
      </c>
      <c r="M746" s="87">
        <v>0</v>
      </c>
      <c r="N746" s="87">
        <f t="shared" si="263"/>
        <v>1.7270556519999971</v>
      </c>
      <c r="O746" s="87">
        <v>0</v>
      </c>
      <c r="P746" s="87"/>
      <c r="Q746" s="87">
        <f t="shared" si="269"/>
        <v>-14.502110993999995</v>
      </c>
      <c r="R746" s="87">
        <f t="shared" si="270"/>
        <v>-14.502110993999995</v>
      </c>
      <c r="S746" s="87"/>
      <c r="T746" s="87"/>
    </row>
    <row r="747" spans="1:20" ht="20.25" customHeight="1" x14ac:dyDescent="0.25">
      <c r="A747" s="171" t="s">
        <v>900</v>
      </c>
      <c r="B747" s="84" t="s">
        <v>787</v>
      </c>
      <c r="C747" s="171" t="s">
        <v>2528</v>
      </c>
      <c r="D747" s="87">
        <v>2.285952</v>
      </c>
      <c r="E747" s="87">
        <v>0</v>
      </c>
      <c r="F747" s="87">
        <v>2.285952</v>
      </c>
      <c r="G747" s="87">
        <f t="shared" si="268"/>
        <v>1.6055424000000003</v>
      </c>
      <c r="H747" s="87">
        <v>0.114187752</v>
      </c>
      <c r="I747" s="87">
        <v>3.1455900000000002E-2</v>
      </c>
      <c r="J747" s="87">
        <v>3.1455900000000002E-2</v>
      </c>
      <c r="K747" s="87">
        <v>0.40138560000000006</v>
      </c>
      <c r="L747" s="87">
        <v>3.9998832000000005E-2</v>
      </c>
      <c r="M747" s="87">
        <v>0.40138560000000006</v>
      </c>
      <c r="N747" s="87">
        <f t="shared" si="263"/>
        <v>4.273301999999999E-2</v>
      </c>
      <c r="O747" s="87">
        <v>0.77131530000000015</v>
      </c>
      <c r="P747" s="87"/>
      <c r="Q747" s="87">
        <f t="shared" si="269"/>
        <v>1.4913546480000002</v>
      </c>
      <c r="R747" s="87">
        <f t="shared" si="270"/>
        <v>1.4913546480000002</v>
      </c>
      <c r="S747" s="87"/>
      <c r="T747" s="87"/>
    </row>
    <row r="748" spans="1:20" ht="101.25" customHeight="1" x14ac:dyDescent="0.25">
      <c r="A748" s="171" t="s">
        <v>900</v>
      </c>
      <c r="B748" s="84" t="s">
        <v>788</v>
      </c>
      <c r="C748" s="171" t="s">
        <v>2529</v>
      </c>
      <c r="D748" s="87">
        <v>52.206455999999996</v>
      </c>
      <c r="E748" s="87">
        <v>0</v>
      </c>
      <c r="F748" s="87">
        <v>52.206455999999996</v>
      </c>
      <c r="G748" s="87">
        <f t="shared" si="268"/>
        <v>4.2064560000000011</v>
      </c>
      <c r="H748" s="87">
        <v>0.29916729600000003</v>
      </c>
      <c r="I748" s="87">
        <v>8.2413191999999996E-2</v>
      </c>
      <c r="J748" s="87">
        <v>8.2413191999999996E-2</v>
      </c>
      <c r="K748" s="87">
        <v>1.051614</v>
      </c>
      <c r="L748" s="87">
        <v>0.10479534000000001</v>
      </c>
      <c r="M748" s="87">
        <v>1.051614</v>
      </c>
      <c r="N748" s="87">
        <f t="shared" si="263"/>
        <v>0.11195876400000002</v>
      </c>
      <c r="O748" s="87">
        <v>2.0208148080000004</v>
      </c>
      <c r="P748" s="87"/>
      <c r="Q748" s="87">
        <f t="shared" si="269"/>
        <v>3.9072887040000008</v>
      </c>
      <c r="R748" s="87">
        <f t="shared" si="270"/>
        <v>3.9072887040000008</v>
      </c>
      <c r="S748" s="87"/>
      <c r="T748" s="87"/>
    </row>
    <row r="749" spans="1:20" ht="20.25" customHeight="1" x14ac:dyDescent="0.25">
      <c r="A749" s="171" t="s">
        <v>900</v>
      </c>
      <c r="B749" s="84" t="s">
        <v>789</v>
      </c>
      <c r="C749" s="171" t="s">
        <v>2530</v>
      </c>
      <c r="D749" s="87">
        <v>1.807812</v>
      </c>
      <c r="E749" s="87">
        <v>0</v>
      </c>
      <c r="F749" s="87">
        <v>1.807812</v>
      </c>
      <c r="G749" s="87">
        <f t="shared" si="268"/>
        <v>1.5211560000000002</v>
      </c>
      <c r="H749" s="87">
        <v>1.4535710339999999</v>
      </c>
      <c r="I749" s="87">
        <v>2.9802588000000001E-2</v>
      </c>
      <c r="J749" s="87">
        <v>2.9802588000000001E-2</v>
      </c>
      <c r="K749" s="87">
        <v>1.4913534120000003</v>
      </c>
      <c r="L749" s="87">
        <v>3.7896516000000005E-2</v>
      </c>
      <c r="M749" s="87">
        <v>0</v>
      </c>
      <c r="N749" s="87">
        <f t="shared" si="263"/>
        <v>1.38587193</v>
      </c>
      <c r="O749" s="87">
        <v>0</v>
      </c>
      <c r="P749" s="87"/>
      <c r="Q749" s="87">
        <f t="shared" si="269"/>
        <v>6.7584966000000302E-2</v>
      </c>
      <c r="R749" s="87">
        <f t="shared" si="270"/>
        <v>6.7584966000000302E-2</v>
      </c>
      <c r="S749" s="87"/>
      <c r="T749" s="87"/>
    </row>
    <row r="750" spans="1:20" ht="121.5" customHeight="1" x14ac:dyDescent="0.25">
      <c r="A750" s="171" t="s">
        <v>900</v>
      </c>
      <c r="B750" s="84" t="s">
        <v>1797</v>
      </c>
      <c r="C750" s="171" t="s">
        <v>2531</v>
      </c>
      <c r="D750" s="87">
        <v>19.604592</v>
      </c>
      <c r="E750" s="87">
        <v>0</v>
      </c>
      <c r="F750" s="87">
        <v>19.604592</v>
      </c>
      <c r="G750" s="87">
        <f t="shared" si="268"/>
        <v>4.8006960000000003</v>
      </c>
      <c r="H750" s="87">
        <v>0.52091310599999996</v>
      </c>
      <c r="I750" s="87">
        <v>9.4055592000000007E-2</v>
      </c>
      <c r="J750" s="87">
        <v>9.4055592000000007E-2</v>
      </c>
      <c r="K750" s="87">
        <v>1.2001740000000001</v>
      </c>
      <c r="L750" s="87">
        <v>0.11959962</v>
      </c>
      <c r="M750" s="87">
        <v>1.2001740000000001</v>
      </c>
      <c r="N750" s="87">
        <f t="shared" si="263"/>
        <v>0.30725789399999992</v>
      </c>
      <c r="O750" s="87">
        <v>2.306292408</v>
      </c>
      <c r="P750" s="87"/>
      <c r="Q750" s="87">
        <f t="shared" si="269"/>
        <v>4.2797828940000002</v>
      </c>
      <c r="R750" s="87">
        <f t="shared" si="270"/>
        <v>4.2797828940000002</v>
      </c>
      <c r="S750" s="87"/>
      <c r="T750" s="87"/>
    </row>
    <row r="751" spans="1:20" ht="81.2" customHeight="1" x14ac:dyDescent="0.25">
      <c r="A751" s="171" t="s">
        <v>900</v>
      </c>
      <c r="B751" s="84" t="s">
        <v>1798</v>
      </c>
      <c r="C751" s="171" t="s">
        <v>883</v>
      </c>
      <c r="D751" s="87">
        <v>8.01126</v>
      </c>
      <c r="E751" s="87">
        <v>0</v>
      </c>
      <c r="F751" s="87">
        <v>8.01126</v>
      </c>
      <c r="G751" s="87">
        <f t="shared" si="268"/>
        <v>6.3874079999999989</v>
      </c>
      <c r="H751" s="87">
        <v>0</v>
      </c>
      <c r="I751" s="87">
        <v>0.12514254</v>
      </c>
      <c r="J751" s="87">
        <v>0.12514254</v>
      </c>
      <c r="K751" s="87">
        <v>1.5968520000000002</v>
      </c>
      <c r="L751" s="87">
        <v>0.15912935999999997</v>
      </c>
      <c r="M751" s="87">
        <v>1.5968520000000002</v>
      </c>
      <c r="N751" s="87">
        <f t="shared" si="263"/>
        <v>-0.28427189999999997</v>
      </c>
      <c r="O751" s="87">
        <v>3.0685614599999993</v>
      </c>
      <c r="P751" s="87"/>
      <c r="Q751" s="87">
        <f t="shared" si="269"/>
        <v>6.3874079999999989</v>
      </c>
      <c r="R751" s="87">
        <f t="shared" si="270"/>
        <v>6.3874079999999989</v>
      </c>
      <c r="S751" s="87"/>
      <c r="T751" s="87"/>
    </row>
    <row r="752" spans="1:20" ht="81.2" customHeight="1" x14ac:dyDescent="0.25">
      <c r="A752" s="171" t="s">
        <v>900</v>
      </c>
      <c r="B752" s="84" t="s">
        <v>790</v>
      </c>
      <c r="C752" s="171" t="s">
        <v>2532</v>
      </c>
      <c r="D752" s="87">
        <v>15.207539999999998</v>
      </c>
      <c r="E752" s="87">
        <v>0</v>
      </c>
      <c r="F752" s="87">
        <v>15.207539999999998</v>
      </c>
      <c r="G752" s="87">
        <f t="shared" si="268"/>
        <v>2.5709759999999999</v>
      </c>
      <c r="H752" s="87">
        <v>1.8536030100000001</v>
      </c>
      <c r="I752" s="87">
        <v>5.0370756000000003E-2</v>
      </c>
      <c r="J752" s="87">
        <v>5.0370756000000003E-2</v>
      </c>
      <c r="K752" s="87">
        <v>0.64274399999999998</v>
      </c>
      <c r="L752" s="87">
        <v>0.46339319600000001</v>
      </c>
      <c r="M752" s="87">
        <v>0.64274399999999998</v>
      </c>
      <c r="N752" s="87">
        <f t="shared" si="263"/>
        <v>1.3398390580000001</v>
      </c>
      <c r="O752" s="87">
        <v>1.2351172440000002</v>
      </c>
      <c r="P752" s="87"/>
      <c r="Q752" s="87">
        <f t="shared" si="269"/>
        <v>0.71737298999999988</v>
      </c>
      <c r="R752" s="87">
        <f t="shared" si="270"/>
        <v>0.71737298999999988</v>
      </c>
      <c r="S752" s="87"/>
      <c r="T752" s="87"/>
    </row>
    <row r="753" spans="1:20" ht="81.2" customHeight="1" x14ac:dyDescent="0.25">
      <c r="A753" s="171" t="s">
        <v>900</v>
      </c>
      <c r="B753" s="170" t="s">
        <v>791</v>
      </c>
      <c r="C753" s="171" t="s">
        <v>2533</v>
      </c>
      <c r="D753" s="87">
        <v>3.8029320000000002</v>
      </c>
      <c r="E753" s="87">
        <v>0</v>
      </c>
      <c r="F753" s="87">
        <v>3.8029319999999998</v>
      </c>
      <c r="G753" s="87">
        <f t="shared" si="268"/>
        <v>3.7909319999999997</v>
      </c>
      <c r="H753" s="87">
        <v>2.6147981360000001</v>
      </c>
      <c r="I753" s="87">
        <v>7.427221199999999E-2</v>
      </c>
      <c r="J753" s="87">
        <v>7.427221199999999E-2</v>
      </c>
      <c r="K753" s="87">
        <v>0</v>
      </c>
      <c r="L753" s="87">
        <v>2.5405259240000002</v>
      </c>
      <c r="M753" s="87">
        <v>3.7166597879999999</v>
      </c>
      <c r="N753" s="87">
        <f t="shared" si="263"/>
        <v>0</v>
      </c>
      <c r="O753" s="87">
        <v>0</v>
      </c>
      <c r="P753" s="87"/>
      <c r="Q753" s="87">
        <f t="shared" si="269"/>
        <v>1.1761338639999996</v>
      </c>
      <c r="R753" s="87">
        <f t="shared" si="270"/>
        <v>1.1761338639999996</v>
      </c>
      <c r="S753" s="87"/>
      <c r="T753" s="166"/>
    </row>
    <row r="754" spans="1:20" ht="20.25" customHeight="1" x14ac:dyDescent="0.25">
      <c r="A754" s="171" t="s">
        <v>900</v>
      </c>
      <c r="B754" s="84" t="s">
        <v>1799</v>
      </c>
      <c r="C754" s="171" t="s">
        <v>2534</v>
      </c>
      <c r="D754" s="87">
        <v>0</v>
      </c>
      <c r="E754" s="87">
        <v>0</v>
      </c>
      <c r="F754" s="87">
        <v>0</v>
      </c>
      <c r="G754" s="87">
        <f t="shared" si="268"/>
        <v>0</v>
      </c>
      <c r="H754" s="87">
        <v>2.7082927560000001</v>
      </c>
      <c r="I754" s="87">
        <v>0</v>
      </c>
      <c r="J754" s="87">
        <v>0</v>
      </c>
      <c r="K754" s="87">
        <v>0</v>
      </c>
      <c r="L754" s="87">
        <v>0</v>
      </c>
      <c r="M754" s="87">
        <v>0</v>
      </c>
      <c r="N754" s="87">
        <f t="shared" si="263"/>
        <v>2.7082927560000001</v>
      </c>
      <c r="O754" s="87"/>
      <c r="P754" s="87"/>
      <c r="Q754" s="87">
        <f t="shared" si="269"/>
        <v>-2.7082927560000001</v>
      </c>
      <c r="R754" s="87">
        <f t="shared" si="270"/>
        <v>-2.7082927560000001</v>
      </c>
      <c r="S754" s="87"/>
      <c r="T754" s="87"/>
    </row>
    <row r="755" spans="1:20" ht="81.2" customHeight="1" x14ac:dyDescent="0.25">
      <c r="A755" s="171" t="s">
        <v>900</v>
      </c>
      <c r="B755" s="84" t="s">
        <v>1800</v>
      </c>
      <c r="C755" s="171" t="s">
        <v>2535</v>
      </c>
      <c r="D755" s="87">
        <v>0</v>
      </c>
      <c r="E755" s="87">
        <v>0</v>
      </c>
      <c r="F755" s="87">
        <v>0</v>
      </c>
      <c r="G755" s="87">
        <f t="shared" si="268"/>
        <v>0</v>
      </c>
      <c r="H755" s="87">
        <v>3.1205454499999998</v>
      </c>
      <c r="I755" s="87">
        <v>0</v>
      </c>
      <c r="J755" s="87">
        <v>0</v>
      </c>
      <c r="K755" s="87">
        <v>0</v>
      </c>
      <c r="L755" s="87">
        <v>0</v>
      </c>
      <c r="M755" s="87">
        <v>0</v>
      </c>
      <c r="N755" s="87">
        <f t="shared" si="263"/>
        <v>3.1205454499999998</v>
      </c>
      <c r="O755" s="87"/>
      <c r="P755" s="87"/>
      <c r="Q755" s="87">
        <f t="shared" si="269"/>
        <v>-3.1205454499999998</v>
      </c>
      <c r="R755" s="87">
        <f t="shared" si="270"/>
        <v>-3.1205454499999998</v>
      </c>
      <c r="S755" s="87"/>
      <c r="T755" s="87"/>
    </row>
    <row r="756" spans="1:20" ht="60.75" customHeight="1" x14ac:dyDescent="0.25">
      <c r="A756" s="171" t="s">
        <v>900</v>
      </c>
      <c r="B756" s="170" t="s">
        <v>1801</v>
      </c>
      <c r="C756" s="171" t="s">
        <v>2536</v>
      </c>
      <c r="D756" s="87">
        <v>0</v>
      </c>
      <c r="E756" s="87">
        <v>0</v>
      </c>
      <c r="F756" s="87">
        <v>0</v>
      </c>
      <c r="G756" s="87">
        <f t="shared" si="268"/>
        <v>0</v>
      </c>
      <c r="H756" s="87">
        <v>4.5769690000000002E-2</v>
      </c>
      <c r="I756" s="87">
        <v>0</v>
      </c>
      <c r="J756" s="87">
        <v>0</v>
      </c>
      <c r="K756" s="87">
        <v>0</v>
      </c>
      <c r="L756" s="87">
        <v>0</v>
      </c>
      <c r="M756" s="87">
        <v>0</v>
      </c>
      <c r="N756" s="87">
        <f t="shared" si="263"/>
        <v>4.5769690000000002E-2</v>
      </c>
      <c r="O756" s="87"/>
      <c r="P756" s="87"/>
      <c r="Q756" s="87">
        <f t="shared" si="269"/>
        <v>-4.5769690000000002E-2</v>
      </c>
      <c r="R756" s="87">
        <f t="shared" si="270"/>
        <v>-4.5769690000000002E-2</v>
      </c>
      <c r="S756" s="87"/>
      <c r="T756" s="166"/>
    </row>
    <row r="757" spans="1:20" ht="101.25" customHeight="1" x14ac:dyDescent="0.25">
      <c r="A757" s="171" t="s">
        <v>900</v>
      </c>
      <c r="B757" s="84" t="s">
        <v>1802</v>
      </c>
      <c r="C757" s="171" t="s">
        <v>2537</v>
      </c>
      <c r="D757" s="87">
        <v>0</v>
      </c>
      <c r="E757" s="87">
        <v>0</v>
      </c>
      <c r="F757" s="87">
        <v>0</v>
      </c>
      <c r="G757" s="87">
        <f t="shared" si="268"/>
        <v>0</v>
      </c>
      <c r="H757" s="87">
        <v>4.5769690000000002E-2</v>
      </c>
      <c r="I757" s="87">
        <v>0</v>
      </c>
      <c r="J757" s="87">
        <v>0</v>
      </c>
      <c r="K757" s="87">
        <v>0</v>
      </c>
      <c r="L757" s="87">
        <v>0</v>
      </c>
      <c r="M757" s="87">
        <v>0</v>
      </c>
      <c r="N757" s="87">
        <f t="shared" si="263"/>
        <v>4.5769690000000002E-2</v>
      </c>
      <c r="O757" s="87"/>
      <c r="P757" s="87"/>
      <c r="Q757" s="87">
        <f t="shared" si="269"/>
        <v>-4.5769690000000002E-2</v>
      </c>
      <c r="R757" s="87">
        <f t="shared" si="270"/>
        <v>-4.5769690000000002E-2</v>
      </c>
      <c r="S757" s="87"/>
      <c r="T757" s="87"/>
    </row>
    <row r="758" spans="1:20" ht="121.5" customHeight="1" x14ac:dyDescent="0.25">
      <c r="A758" s="171" t="s">
        <v>900</v>
      </c>
      <c r="B758" s="84" t="s">
        <v>1803</v>
      </c>
      <c r="C758" s="171" t="s">
        <v>2538</v>
      </c>
      <c r="D758" s="87">
        <v>0</v>
      </c>
      <c r="E758" s="87">
        <v>0</v>
      </c>
      <c r="F758" s="87">
        <v>0</v>
      </c>
      <c r="G758" s="87">
        <f t="shared" si="268"/>
        <v>0</v>
      </c>
      <c r="H758" s="87">
        <v>3.13531016</v>
      </c>
      <c r="I758" s="87">
        <v>0</v>
      </c>
      <c r="J758" s="87">
        <v>0</v>
      </c>
      <c r="K758" s="87">
        <v>0</v>
      </c>
      <c r="L758" s="87">
        <v>0</v>
      </c>
      <c r="M758" s="87">
        <v>0</v>
      </c>
      <c r="N758" s="87">
        <f t="shared" si="263"/>
        <v>3.13531016</v>
      </c>
      <c r="O758" s="87"/>
      <c r="P758" s="87"/>
      <c r="Q758" s="87">
        <f t="shared" si="269"/>
        <v>-3.13531016</v>
      </c>
      <c r="R758" s="87">
        <f t="shared" si="270"/>
        <v>-3.13531016</v>
      </c>
      <c r="S758" s="87"/>
      <c r="T758" s="87"/>
    </row>
    <row r="759" spans="1:20" x14ac:dyDescent="0.25">
      <c r="A759" s="210"/>
      <c r="B759" s="213" t="s">
        <v>55</v>
      </c>
      <c r="C759" s="210"/>
      <c r="D759" s="166">
        <f t="shared" ref="D759:R759" si="271">SUM(D760:D767)</f>
        <v>173.653164</v>
      </c>
      <c r="E759" s="166">
        <f t="shared" si="271"/>
        <v>3.4636580814915234</v>
      </c>
      <c r="F759" s="166">
        <f t="shared" si="271"/>
        <v>170.18950591850847</v>
      </c>
      <c r="G759" s="166">
        <f t="shared" si="271"/>
        <v>28.426775999999997</v>
      </c>
      <c r="H759" s="166">
        <f t="shared" si="271"/>
        <v>28.445941636000001</v>
      </c>
      <c r="I759" s="166">
        <f t="shared" si="271"/>
        <v>1.319299848</v>
      </c>
      <c r="J759" s="166">
        <f t="shared" si="271"/>
        <v>1.319299848</v>
      </c>
      <c r="K759" s="166">
        <f t="shared" si="271"/>
        <v>10.010216340000003</v>
      </c>
      <c r="L759" s="166">
        <f t="shared" si="271"/>
        <v>27.094456036</v>
      </c>
      <c r="M759" s="166">
        <f t="shared" si="271"/>
        <v>5.732702999999999</v>
      </c>
      <c r="N759" s="166">
        <f t="shared" si="271"/>
        <v>3.2185752000001427E-2</v>
      </c>
      <c r="O759" s="166">
        <f t="shared" si="271"/>
        <v>11.364556812</v>
      </c>
      <c r="P759" s="166">
        <f t="shared" si="271"/>
        <v>0</v>
      </c>
      <c r="Q759" s="166">
        <f t="shared" si="271"/>
        <v>-1.9165636000002095E-2</v>
      </c>
      <c r="R759" s="166">
        <f t="shared" si="271"/>
        <v>-1.9165636000002095E-2</v>
      </c>
      <c r="S759" s="214">
        <f t="shared" ref="S759" si="272">SUM(S760:S767)</f>
        <v>0</v>
      </c>
      <c r="T759" s="166"/>
    </row>
    <row r="760" spans="1:20" ht="81.2" customHeight="1" x14ac:dyDescent="0.25">
      <c r="A760" s="171" t="s">
        <v>900</v>
      </c>
      <c r="B760" s="84" t="s">
        <v>1804</v>
      </c>
      <c r="C760" s="171" t="s">
        <v>2539</v>
      </c>
      <c r="D760" s="87">
        <v>15.690011999999999</v>
      </c>
      <c r="E760" s="87">
        <v>1.7917080215593231</v>
      </c>
      <c r="F760" s="87">
        <v>13.898303978440676</v>
      </c>
      <c r="G760" s="87">
        <f t="shared" ref="G760:G767" si="273">I760+K760+M760+O760</f>
        <v>2.8519559999999995</v>
      </c>
      <c r="H760" s="87">
        <v>13.507365910000001</v>
      </c>
      <c r="I760" s="87">
        <v>0.68478609599999996</v>
      </c>
      <c r="J760" s="87">
        <v>0.68478609599999996</v>
      </c>
      <c r="K760" s="87">
        <v>2.1671699039999996</v>
      </c>
      <c r="L760" s="87">
        <v>12.927398205999999</v>
      </c>
      <c r="M760" s="87">
        <v>0</v>
      </c>
      <c r="N760" s="87">
        <f t="shared" si="263"/>
        <v>-0.10481839199999854</v>
      </c>
      <c r="O760" s="87">
        <v>0</v>
      </c>
      <c r="P760" s="87"/>
      <c r="Q760" s="87">
        <f t="shared" ref="Q760:Q767" si="274">G760-H760</f>
        <v>-10.655409910000001</v>
      </c>
      <c r="R760" s="87">
        <f t="shared" ref="R760:R767" si="275">G760-H760</f>
        <v>-10.655409910000001</v>
      </c>
      <c r="S760" s="87"/>
      <c r="T760" s="87"/>
    </row>
    <row r="761" spans="1:20" ht="101.25" customHeight="1" x14ac:dyDescent="0.25">
      <c r="A761" s="171" t="s">
        <v>900</v>
      </c>
      <c r="B761" s="84" t="s">
        <v>792</v>
      </c>
      <c r="C761" s="171" t="s">
        <v>2540</v>
      </c>
      <c r="D761" s="87">
        <v>20.400516</v>
      </c>
      <c r="E761" s="87">
        <v>0</v>
      </c>
      <c r="F761" s="87">
        <v>20.400516</v>
      </c>
      <c r="G761" s="87">
        <f t="shared" si="273"/>
        <v>3.0392999999999999</v>
      </c>
      <c r="H761" s="87">
        <v>0.21615801600000001</v>
      </c>
      <c r="I761" s="87">
        <v>5.9546196000000003E-2</v>
      </c>
      <c r="J761" s="87">
        <v>5.9546196000000003E-2</v>
      </c>
      <c r="K761" s="87">
        <v>0.75982499999999997</v>
      </c>
      <c r="L761" s="87">
        <v>7.5717996000000037E-2</v>
      </c>
      <c r="M761" s="87">
        <v>0.75982499999999997</v>
      </c>
      <c r="N761" s="87">
        <f t="shared" si="263"/>
        <v>8.0893823999999975E-2</v>
      </c>
      <c r="O761" s="87">
        <v>1.4601038039999998</v>
      </c>
      <c r="P761" s="87"/>
      <c r="Q761" s="87">
        <f t="shared" si="274"/>
        <v>2.8231419839999998</v>
      </c>
      <c r="R761" s="87">
        <f t="shared" si="275"/>
        <v>2.8231419839999998</v>
      </c>
      <c r="S761" s="87"/>
      <c r="T761" s="87"/>
    </row>
    <row r="762" spans="1:20" ht="81.2" customHeight="1" x14ac:dyDescent="0.25">
      <c r="A762" s="171" t="s">
        <v>900</v>
      </c>
      <c r="B762" s="84" t="s">
        <v>461</v>
      </c>
      <c r="C762" s="171" t="s">
        <v>2541</v>
      </c>
      <c r="D762" s="87">
        <v>0.64637999999999995</v>
      </c>
      <c r="E762" s="87">
        <v>0</v>
      </c>
      <c r="F762" s="87">
        <v>0.64637999999999995</v>
      </c>
      <c r="G762" s="87">
        <f t="shared" si="273"/>
        <v>0.3198359999999999</v>
      </c>
      <c r="H762" s="87">
        <v>2.2747043999999998E-2</v>
      </c>
      <c r="I762" s="87">
        <v>6.2662439999999998E-3</v>
      </c>
      <c r="J762" s="87">
        <v>6.2662439999999998E-3</v>
      </c>
      <c r="K762" s="87">
        <v>7.9958999999999988E-2</v>
      </c>
      <c r="L762" s="87">
        <v>7.9680600000000025E-3</v>
      </c>
      <c r="M762" s="87">
        <v>7.9958999999999988E-2</v>
      </c>
      <c r="N762" s="87">
        <f t="shared" si="263"/>
        <v>8.5127399999999943E-3</v>
      </c>
      <c r="O762" s="87">
        <v>0.15365175599999994</v>
      </c>
      <c r="P762" s="87"/>
      <c r="Q762" s="87">
        <f t="shared" si="274"/>
        <v>0.2970889559999999</v>
      </c>
      <c r="R762" s="87">
        <f t="shared" si="275"/>
        <v>0.2970889559999999</v>
      </c>
      <c r="S762" s="87"/>
      <c r="T762" s="87"/>
    </row>
    <row r="763" spans="1:20" ht="60.75" customHeight="1" x14ac:dyDescent="0.25">
      <c r="A763" s="171" t="s">
        <v>900</v>
      </c>
      <c r="B763" s="84" t="s">
        <v>386</v>
      </c>
      <c r="C763" s="171" t="s">
        <v>2542</v>
      </c>
      <c r="D763" s="87">
        <v>81.011411999999993</v>
      </c>
      <c r="E763" s="87">
        <v>0</v>
      </c>
      <c r="F763" s="87">
        <v>81.011411999999993</v>
      </c>
      <c r="G763" s="87">
        <f t="shared" si="273"/>
        <v>12.14292</v>
      </c>
      <c r="H763" s="87">
        <v>0</v>
      </c>
      <c r="I763" s="87">
        <v>0</v>
      </c>
      <c r="J763" s="87">
        <v>0</v>
      </c>
      <c r="K763" s="87">
        <v>3.03573</v>
      </c>
      <c r="L763" s="87">
        <v>0</v>
      </c>
      <c r="M763" s="87">
        <v>3.03573</v>
      </c>
      <c r="N763" s="87">
        <f t="shared" si="263"/>
        <v>0</v>
      </c>
      <c r="O763" s="87">
        <v>6.071460000000001</v>
      </c>
      <c r="P763" s="87"/>
      <c r="Q763" s="87">
        <f t="shared" si="274"/>
        <v>12.14292</v>
      </c>
      <c r="R763" s="87">
        <f t="shared" si="275"/>
        <v>12.14292</v>
      </c>
      <c r="S763" s="87"/>
      <c r="T763" s="66"/>
    </row>
    <row r="764" spans="1:20" ht="81.2" customHeight="1" x14ac:dyDescent="0.25">
      <c r="A764" s="171" t="s">
        <v>900</v>
      </c>
      <c r="B764" s="84" t="s">
        <v>1805</v>
      </c>
      <c r="C764" s="171" t="s">
        <v>2543</v>
      </c>
      <c r="D764" s="87">
        <v>17.206895999999997</v>
      </c>
      <c r="E764" s="87">
        <v>1.6719500599322004</v>
      </c>
      <c r="F764" s="87">
        <v>15.534945940067796</v>
      </c>
      <c r="G764" s="87">
        <f t="shared" si="273"/>
        <v>2.6440079999999999</v>
      </c>
      <c r="H764" s="87">
        <v>14.572484178</v>
      </c>
      <c r="I764" s="87">
        <v>0.53366456399999995</v>
      </c>
      <c r="J764" s="87">
        <v>0.53366456399999995</v>
      </c>
      <c r="K764" s="87">
        <v>2.110343436</v>
      </c>
      <c r="L764" s="87">
        <v>14.038819613999999</v>
      </c>
      <c r="M764" s="87">
        <v>0</v>
      </c>
      <c r="N764" s="87">
        <f t="shared" si="263"/>
        <v>0</v>
      </c>
      <c r="O764" s="87">
        <v>0</v>
      </c>
      <c r="P764" s="87"/>
      <c r="Q764" s="87">
        <f t="shared" si="274"/>
        <v>-11.928476178</v>
      </c>
      <c r="R764" s="87">
        <f t="shared" si="275"/>
        <v>-11.928476178</v>
      </c>
      <c r="S764" s="87"/>
      <c r="T764" s="66"/>
    </row>
    <row r="765" spans="1:20" ht="81.2" customHeight="1" x14ac:dyDescent="0.25">
      <c r="A765" s="171" t="s">
        <v>900</v>
      </c>
      <c r="B765" s="84" t="s">
        <v>387</v>
      </c>
      <c r="C765" s="171" t="s">
        <v>2544</v>
      </c>
      <c r="D765" s="87">
        <v>17.47308</v>
      </c>
      <c r="E765" s="87">
        <v>0</v>
      </c>
      <c r="F765" s="87">
        <v>17.47308</v>
      </c>
      <c r="G765" s="87">
        <f t="shared" si="273"/>
        <v>1.2</v>
      </c>
      <c r="H765" s="87">
        <v>8.5345164000000001E-2</v>
      </c>
      <c r="I765" s="87">
        <v>2.3510483999999998E-2</v>
      </c>
      <c r="J765" s="87">
        <v>2.3510483999999998E-2</v>
      </c>
      <c r="K765" s="87">
        <v>0.3</v>
      </c>
      <c r="L765" s="87">
        <v>2.9895576000000007E-2</v>
      </c>
      <c r="M765" s="87">
        <v>0.3</v>
      </c>
      <c r="N765" s="87">
        <f t="shared" si="263"/>
        <v>3.1939103999999996E-2</v>
      </c>
      <c r="O765" s="87">
        <v>0.57648951599999998</v>
      </c>
      <c r="P765" s="87"/>
      <c r="Q765" s="87">
        <f t="shared" si="274"/>
        <v>1.1146548359999999</v>
      </c>
      <c r="R765" s="87">
        <f t="shared" si="275"/>
        <v>1.1146548359999999</v>
      </c>
      <c r="S765" s="87"/>
      <c r="T765" s="87"/>
    </row>
    <row r="766" spans="1:20" ht="81.2" customHeight="1" x14ac:dyDescent="0.25">
      <c r="A766" s="171" t="s">
        <v>900</v>
      </c>
      <c r="B766" s="84" t="s">
        <v>1806</v>
      </c>
      <c r="C766" s="171" t="s">
        <v>2545</v>
      </c>
      <c r="D766" s="87">
        <v>3.5844239999999998</v>
      </c>
      <c r="E766" s="87">
        <v>0</v>
      </c>
      <c r="F766" s="87">
        <v>3.5844239999999998</v>
      </c>
      <c r="G766" s="87">
        <f t="shared" si="273"/>
        <v>0.58831199999999972</v>
      </c>
      <c r="H766" s="87">
        <v>4.1841323999999999E-2</v>
      </c>
      <c r="I766" s="87">
        <v>1.1526264000000001E-2</v>
      </c>
      <c r="J766" s="87">
        <v>1.1526264000000001E-2</v>
      </c>
      <c r="K766" s="87">
        <v>0.14707799999999993</v>
      </c>
      <c r="L766" s="87">
        <v>1.4656584E-2</v>
      </c>
      <c r="M766" s="87">
        <v>0.14707799999999993</v>
      </c>
      <c r="N766" s="87">
        <f t="shared" si="263"/>
        <v>1.5658475999999998E-2</v>
      </c>
      <c r="O766" s="87">
        <v>0.28262973599999985</v>
      </c>
      <c r="P766" s="87"/>
      <c r="Q766" s="87">
        <f t="shared" si="274"/>
        <v>0.54647067599999977</v>
      </c>
      <c r="R766" s="87">
        <f t="shared" si="275"/>
        <v>0.54647067599999977</v>
      </c>
      <c r="S766" s="87"/>
      <c r="T766" s="87"/>
    </row>
    <row r="767" spans="1:20" ht="81.2" customHeight="1" x14ac:dyDescent="0.25">
      <c r="A767" s="171" t="s">
        <v>900</v>
      </c>
      <c r="B767" s="84" t="s">
        <v>1807</v>
      </c>
      <c r="C767" s="171" t="s">
        <v>884</v>
      </c>
      <c r="D767" s="87">
        <v>17.640444000000002</v>
      </c>
      <c r="E767" s="87">
        <v>0</v>
      </c>
      <c r="F767" s="87">
        <v>17.640443999999999</v>
      </c>
      <c r="G767" s="87">
        <f t="shared" si="273"/>
        <v>5.6404440000000005</v>
      </c>
      <c r="H767" s="87">
        <v>0</v>
      </c>
      <c r="I767" s="87">
        <v>0</v>
      </c>
      <c r="J767" s="87">
        <v>0</v>
      </c>
      <c r="K767" s="87">
        <v>1.4101109999999999</v>
      </c>
      <c r="L767" s="87">
        <v>0</v>
      </c>
      <c r="M767" s="87">
        <v>1.4101109999999999</v>
      </c>
      <c r="N767" s="87">
        <f t="shared" si="263"/>
        <v>0</v>
      </c>
      <c r="O767" s="87">
        <v>2.8202220000000002</v>
      </c>
      <c r="P767" s="87"/>
      <c r="Q767" s="87">
        <f t="shared" si="274"/>
        <v>5.6404440000000005</v>
      </c>
      <c r="R767" s="87">
        <f t="shared" si="275"/>
        <v>5.6404440000000005</v>
      </c>
      <c r="S767" s="87"/>
      <c r="T767" s="87"/>
    </row>
    <row r="768" spans="1:20" x14ac:dyDescent="0.25">
      <c r="A768" s="210"/>
      <c r="B768" s="211" t="s">
        <v>103</v>
      </c>
      <c r="C768" s="210"/>
      <c r="D768" s="166">
        <f t="shared" ref="D768:R768" si="276">SUM(D769:D770)</f>
        <v>25.899660000000001</v>
      </c>
      <c r="E768" s="166">
        <f t="shared" si="276"/>
        <v>1.1222264343050838</v>
      </c>
      <c r="F768" s="166">
        <f t="shared" si="276"/>
        <v>24.777433565694917</v>
      </c>
      <c r="G768" s="166">
        <f t="shared" si="276"/>
        <v>4.9781759999999995</v>
      </c>
      <c r="H768" s="166">
        <f t="shared" si="276"/>
        <v>43.499334656000002</v>
      </c>
      <c r="I768" s="166">
        <f t="shared" si="276"/>
        <v>4.9781759999999995</v>
      </c>
      <c r="J768" s="166">
        <f t="shared" si="276"/>
        <v>20.565240203999995</v>
      </c>
      <c r="K768" s="166">
        <f t="shared" si="276"/>
        <v>0</v>
      </c>
      <c r="L768" s="166">
        <f t="shared" si="276"/>
        <v>5.0855226020000011</v>
      </c>
      <c r="M768" s="166">
        <f t="shared" si="276"/>
        <v>0</v>
      </c>
      <c r="N768" s="166">
        <f t="shared" si="276"/>
        <v>17.848571850000003</v>
      </c>
      <c r="O768" s="166">
        <f t="shared" si="276"/>
        <v>0</v>
      </c>
      <c r="P768" s="166">
        <f t="shared" si="276"/>
        <v>0</v>
      </c>
      <c r="Q768" s="166">
        <f t="shared" si="276"/>
        <v>-38.521158655999997</v>
      </c>
      <c r="R768" s="166">
        <f t="shared" si="276"/>
        <v>-38.521158655999997</v>
      </c>
      <c r="S768" s="214">
        <f t="shared" ref="S768" si="277">SUM(S769:S770)</f>
        <v>0</v>
      </c>
      <c r="T768" s="87"/>
    </row>
    <row r="769" spans="1:20" ht="81.2" customHeight="1" x14ac:dyDescent="0.25">
      <c r="A769" s="171" t="s">
        <v>900</v>
      </c>
      <c r="B769" s="84" t="s">
        <v>104</v>
      </c>
      <c r="C769" s="171" t="s">
        <v>2546</v>
      </c>
      <c r="D769" s="87">
        <v>25.899660000000001</v>
      </c>
      <c r="E769" s="87">
        <v>1.1222264343050838</v>
      </c>
      <c r="F769" s="87">
        <v>24.777433565694917</v>
      </c>
      <c r="G769" s="87">
        <f t="shared" ref="G769:G770" si="278">I769+K769+M769+O769</f>
        <v>4.9781759999999995</v>
      </c>
      <c r="H769" s="87">
        <v>23.256179605999996</v>
      </c>
      <c r="I769" s="87">
        <v>4.9781759999999995</v>
      </c>
      <c r="J769" s="87">
        <v>18.170657003999995</v>
      </c>
      <c r="K769" s="87">
        <v>0</v>
      </c>
      <c r="L769" s="87">
        <v>5.0855226020000011</v>
      </c>
      <c r="M769" s="87">
        <v>0</v>
      </c>
      <c r="N769" s="87">
        <f t="shared" si="263"/>
        <v>0</v>
      </c>
      <c r="O769" s="87">
        <v>0</v>
      </c>
      <c r="P769" s="87"/>
      <c r="Q769" s="87">
        <f>G769-H769</f>
        <v>-18.278003605999999</v>
      </c>
      <c r="R769" s="87">
        <f>G769-H769</f>
        <v>-18.278003605999999</v>
      </c>
      <c r="S769" s="87"/>
      <c r="T769" s="87"/>
    </row>
    <row r="770" spans="1:20" ht="81.2" customHeight="1" x14ac:dyDescent="0.25">
      <c r="A770" s="171" t="s">
        <v>899</v>
      </c>
      <c r="B770" s="170" t="s">
        <v>793</v>
      </c>
      <c r="C770" s="171" t="s">
        <v>2547</v>
      </c>
      <c r="D770" s="87">
        <v>0</v>
      </c>
      <c r="E770" s="87">
        <v>0</v>
      </c>
      <c r="F770" s="87">
        <v>0</v>
      </c>
      <c r="G770" s="87">
        <f t="shared" si="278"/>
        <v>0</v>
      </c>
      <c r="H770" s="87">
        <v>20.243155050000002</v>
      </c>
      <c r="I770" s="87">
        <v>0</v>
      </c>
      <c r="J770" s="87">
        <v>2.3945832000000005</v>
      </c>
      <c r="K770" s="87">
        <v>0</v>
      </c>
      <c r="L770" s="87">
        <v>0</v>
      </c>
      <c r="M770" s="87">
        <v>0</v>
      </c>
      <c r="N770" s="87">
        <f t="shared" si="263"/>
        <v>17.848571850000003</v>
      </c>
      <c r="O770" s="87">
        <v>0</v>
      </c>
      <c r="P770" s="87"/>
      <c r="Q770" s="87">
        <f>G770-H770</f>
        <v>-20.243155050000002</v>
      </c>
      <c r="R770" s="87">
        <f>G770-H770</f>
        <v>-20.243155050000002</v>
      </c>
      <c r="S770" s="87"/>
      <c r="T770" s="166"/>
    </row>
    <row r="771" spans="1:20" x14ac:dyDescent="0.25">
      <c r="A771" s="210"/>
      <c r="B771" s="211" t="s">
        <v>101</v>
      </c>
      <c r="C771" s="210"/>
      <c r="D771" s="166">
        <f t="shared" ref="D771:R771" si="279">SUM(D772:D781)</f>
        <v>49.848132</v>
      </c>
      <c r="E771" s="166">
        <f t="shared" si="279"/>
        <v>0</v>
      </c>
      <c r="F771" s="166">
        <f t="shared" si="279"/>
        <v>49.848132</v>
      </c>
      <c r="G771" s="166">
        <f t="shared" si="279"/>
        <v>17.9611248</v>
      </c>
      <c r="H771" s="166">
        <f t="shared" si="279"/>
        <v>16.257465978745763</v>
      </c>
      <c r="I771" s="166">
        <f t="shared" si="279"/>
        <v>9.0798621620000031</v>
      </c>
      <c r="J771" s="166">
        <f t="shared" si="279"/>
        <v>1.830938894</v>
      </c>
      <c r="K771" s="166">
        <f t="shared" si="279"/>
        <v>6.4487133100000005</v>
      </c>
      <c r="L771" s="166">
        <f t="shared" si="279"/>
        <v>9.5681999627457603</v>
      </c>
      <c r="M771" s="166">
        <f t="shared" si="279"/>
        <v>0.98825862000000009</v>
      </c>
      <c r="N771" s="166">
        <f t="shared" si="279"/>
        <v>4.8583271219999995</v>
      </c>
      <c r="O771" s="166">
        <f t="shared" si="279"/>
        <v>1.4442907079999998</v>
      </c>
      <c r="P771" s="166">
        <f t="shared" si="279"/>
        <v>0</v>
      </c>
      <c r="Q771" s="166">
        <f t="shared" si="279"/>
        <v>1.7036588212542392</v>
      </c>
      <c r="R771" s="166">
        <f t="shared" si="279"/>
        <v>1.7036588212542392</v>
      </c>
      <c r="S771" s="214">
        <f t="shared" ref="S771" si="280">SUM(S772:S781)</f>
        <v>0</v>
      </c>
      <c r="T771" s="87"/>
    </row>
    <row r="772" spans="1:20" ht="60.75" customHeight="1" x14ac:dyDescent="0.25">
      <c r="A772" s="171" t="s">
        <v>900</v>
      </c>
      <c r="B772" s="170" t="s">
        <v>462</v>
      </c>
      <c r="C772" s="171" t="s">
        <v>2548</v>
      </c>
      <c r="D772" s="87">
        <v>4.9621079999999997</v>
      </c>
      <c r="E772" s="87">
        <v>0</v>
      </c>
      <c r="F772" s="87">
        <v>4.9621079999999997</v>
      </c>
      <c r="G772" s="87">
        <f t="shared" ref="G772:G781" si="281">I772+K772+M772+O772</f>
        <v>3.2153952000000001</v>
      </c>
      <c r="H772" s="87">
        <v>0.92906298200000004</v>
      </c>
      <c r="I772" s="87">
        <v>3.2153952000000001</v>
      </c>
      <c r="J772" s="87">
        <v>0.131311332</v>
      </c>
      <c r="K772" s="87">
        <v>0</v>
      </c>
      <c r="L772" s="87">
        <v>0.79775165000000003</v>
      </c>
      <c r="M772" s="87">
        <v>0</v>
      </c>
      <c r="N772" s="87">
        <f t="shared" si="263"/>
        <v>0</v>
      </c>
      <c r="O772" s="87">
        <v>0</v>
      </c>
      <c r="P772" s="87"/>
      <c r="Q772" s="87">
        <f t="shared" ref="Q772:Q781" si="282">G772-H772</f>
        <v>2.2863322180000001</v>
      </c>
      <c r="R772" s="87">
        <f t="shared" ref="R772:R781" si="283">G772-H772</f>
        <v>2.2863322180000001</v>
      </c>
      <c r="S772" s="87"/>
      <c r="T772" s="166"/>
    </row>
    <row r="773" spans="1:20" ht="20.25" customHeight="1" x14ac:dyDescent="0.25">
      <c r="A773" s="171" t="s">
        <v>900</v>
      </c>
      <c r="B773" s="84" t="s">
        <v>1808</v>
      </c>
      <c r="C773" s="171" t="s">
        <v>2549</v>
      </c>
      <c r="D773" s="87">
        <v>4.2613319999999995</v>
      </c>
      <c r="E773" s="87">
        <v>0</v>
      </c>
      <c r="F773" s="87">
        <v>4.2613320000000003</v>
      </c>
      <c r="G773" s="87">
        <f t="shared" si="281"/>
        <v>3.7068840000000001</v>
      </c>
      <c r="H773" s="87">
        <v>1.606612444</v>
      </c>
      <c r="I773" s="87">
        <v>7.2625548000000012E-2</v>
      </c>
      <c r="J773" s="87">
        <v>7.2625548000000012E-2</v>
      </c>
      <c r="K773" s="87">
        <v>3.6342584520000001</v>
      </c>
      <c r="L773" s="87">
        <v>1.533986896</v>
      </c>
      <c r="M773" s="87">
        <v>0</v>
      </c>
      <c r="N773" s="87">
        <f t="shared" si="263"/>
        <v>0</v>
      </c>
      <c r="O773" s="87">
        <v>0</v>
      </c>
      <c r="P773" s="87"/>
      <c r="Q773" s="87">
        <f t="shared" si="282"/>
        <v>2.100271556</v>
      </c>
      <c r="R773" s="87">
        <f t="shared" si="283"/>
        <v>2.100271556</v>
      </c>
      <c r="S773" s="87"/>
      <c r="T773" s="87"/>
    </row>
    <row r="774" spans="1:20" ht="101.25" customHeight="1" x14ac:dyDescent="0.25">
      <c r="A774" s="171" t="s">
        <v>900</v>
      </c>
      <c r="B774" s="170" t="s">
        <v>1809</v>
      </c>
      <c r="C774" s="171" t="s">
        <v>2550</v>
      </c>
      <c r="D774" s="87">
        <v>8.2839480000000005</v>
      </c>
      <c r="E774" s="87">
        <v>0</v>
      </c>
      <c r="F774" s="87">
        <v>8.2839480000000005</v>
      </c>
      <c r="G774" s="87">
        <f t="shared" si="281"/>
        <v>5.6570496000000006</v>
      </c>
      <c r="H774" s="87">
        <v>1.4031501719999999</v>
      </c>
      <c r="I774" s="87">
        <v>5.6570496000000006</v>
      </c>
      <c r="J774" s="87">
        <v>1.4031501719999999</v>
      </c>
      <c r="K774" s="87">
        <v>0</v>
      </c>
      <c r="L774" s="87">
        <v>0</v>
      </c>
      <c r="M774" s="87">
        <v>0</v>
      </c>
      <c r="N774" s="87">
        <f t="shared" si="263"/>
        <v>0</v>
      </c>
      <c r="O774" s="87">
        <v>0</v>
      </c>
      <c r="P774" s="87"/>
      <c r="Q774" s="87">
        <f t="shared" si="282"/>
        <v>4.2538994280000004</v>
      </c>
      <c r="R774" s="87">
        <f t="shared" si="283"/>
        <v>4.2538994280000004</v>
      </c>
      <c r="S774" s="87"/>
      <c r="T774" s="166"/>
    </row>
    <row r="775" spans="1:20" ht="20.25" customHeight="1" x14ac:dyDescent="0.25">
      <c r="A775" s="171" t="s">
        <v>900</v>
      </c>
      <c r="B775" s="84" t="s">
        <v>1810</v>
      </c>
      <c r="C775" s="171" t="s">
        <v>2551</v>
      </c>
      <c r="D775" s="87">
        <v>1.6610159999999998</v>
      </c>
      <c r="E775" s="87">
        <v>0</v>
      </c>
      <c r="F775" s="87">
        <v>1.6610160000000003</v>
      </c>
      <c r="G775" s="87">
        <f t="shared" si="281"/>
        <v>0.24139200000000011</v>
      </c>
      <c r="H775" s="87">
        <v>1.7168051999999996E-2</v>
      </c>
      <c r="I775" s="87">
        <v>4.72938E-3</v>
      </c>
      <c r="J775" s="87">
        <v>4.72938E-3</v>
      </c>
      <c r="K775" s="87">
        <v>0</v>
      </c>
      <c r="L775" s="87">
        <v>6.0137999999999997E-3</v>
      </c>
      <c r="M775" s="87">
        <v>0.2366626200000001</v>
      </c>
      <c r="N775" s="87">
        <f t="shared" si="263"/>
        <v>6.4248719999999964E-3</v>
      </c>
      <c r="O775" s="87">
        <v>0</v>
      </c>
      <c r="P775" s="87"/>
      <c r="Q775" s="87">
        <f t="shared" si="282"/>
        <v>0.22422394800000012</v>
      </c>
      <c r="R775" s="87">
        <f t="shared" si="283"/>
        <v>0.22422394800000012</v>
      </c>
      <c r="S775" s="87"/>
      <c r="T775" s="87"/>
    </row>
    <row r="776" spans="1:20" ht="101.25" customHeight="1" x14ac:dyDescent="0.25">
      <c r="A776" s="171" t="s">
        <v>900</v>
      </c>
      <c r="B776" s="84" t="s">
        <v>1811</v>
      </c>
      <c r="C776" s="171" t="s">
        <v>2552</v>
      </c>
      <c r="D776" s="87">
        <v>4.6295279999999996</v>
      </c>
      <c r="E776" s="87">
        <v>0</v>
      </c>
      <c r="F776" s="87">
        <v>4.6295280000000005</v>
      </c>
      <c r="G776" s="87">
        <f t="shared" si="281"/>
        <v>0.71699999999999986</v>
      </c>
      <c r="H776" s="87">
        <v>3.273789726</v>
      </c>
      <c r="I776" s="87">
        <v>1.4047523999999999E-2</v>
      </c>
      <c r="J776" s="87">
        <v>1.4047523999999999E-2</v>
      </c>
      <c r="K776" s="87">
        <v>0.70295247599999988</v>
      </c>
      <c r="L776" s="87">
        <v>1.7862599999999999E-2</v>
      </c>
      <c r="M776" s="87">
        <v>0</v>
      </c>
      <c r="N776" s="87">
        <f t="shared" si="263"/>
        <v>3.241879602</v>
      </c>
      <c r="O776" s="87">
        <v>0</v>
      </c>
      <c r="P776" s="87"/>
      <c r="Q776" s="87">
        <f t="shared" si="282"/>
        <v>-2.5567897259999999</v>
      </c>
      <c r="R776" s="87">
        <f t="shared" si="283"/>
        <v>-2.5567897259999999</v>
      </c>
      <c r="S776" s="87"/>
      <c r="T776" s="87"/>
    </row>
    <row r="777" spans="1:20" ht="20.25" customHeight="1" x14ac:dyDescent="0.25">
      <c r="A777" s="171" t="s">
        <v>900</v>
      </c>
      <c r="B777" s="84" t="s">
        <v>794</v>
      </c>
      <c r="C777" s="171" t="s">
        <v>2553</v>
      </c>
      <c r="D777" s="87">
        <v>10.875107999999999</v>
      </c>
      <c r="E777" s="87">
        <v>0</v>
      </c>
      <c r="F777" s="87">
        <v>10.875108000000003</v>
      </c>
      <c r="G777" s="87">
        <f t="shared" si="281"/>
        <v>1.2603119999999999</v>
      </c>
      <c r="H777" s="87">
        <v>7.1239302779999996</v>
      </c>
      <c r="I777" s="87">
        <v>2.4692123999999999E-2</v>
      </c>
      <c r="J777" s="87">
        <v>2.4692123999999999E-2</v>
      </c>
      <c r="K777" s="87">
        <v>0.31507799999999997</v>
      </c>
      <c r="L777" s="87">
        <v>6.5707193119999996</v>
      </c>
      <c r="M777" s="87">
        <v>0.31507799999999997</v>
      </c>
      <c r="N777" s="87">
        <f t="shared" si="263"/>
        <v>0.52851884199999954</v>
      </c>
      <c r="O777" s="87">
        <v>0.60546387600000007</v>
      </c>
      <c r="P777" s="87"/>
      <c r="Q777" s="87">
        <f t="shared" si="282"/>
        <v>-5.8636182779999997</v>
      </c>
      <c r="R777" s="87">
        <f t="shared" si="283"/>
        <v>-5.8636182779999997</v>
      </c>
      <c r="S777" s="87"/>
      <c r="T777" s="87"/>
    </row>
    <row r="778" spans="1:20" ht="60.75" customHeight="1" x14ac:dyDescent="0.25">
      <c r="A778" s="171" t="s">
        <v>900</v>
      </c>
      <c r="B778" s="84" t="s">
        <v>1812</v>
      </c>
      <c r="C778" s="171" t="s">
        <v>2554</v>
      </c>
      <c r="D778" s="87">
        <v>1.42902</v>
      </c>
      <c r="E778" s="87">
        <v>0</v>
      </c>
      <c r="F778" s="87">
        <v>1.4290199999999997</v>
      </c>
      <c r="G778" s="87">
        <f t="shared" si="281"/>
        <v>1.4170199999999999</v>
      </c>
      <c r="H778" s="87">
        <v>1.1274462520000001</v>
      </c>
      <c r="I778" s="87">
        <v>5.7113617999999998E-2</v>
      </c>
      <c r="J778" s="87">
        <v>5.7113617999999998E-2</v>
      </c>
      <c r="K778" s="87">
        <v>1.3599063819999999</v>
      </c>
      <c r="L778" s="87">
        <v>3.5302175999999998E-2</v>
      </c>
      <c r="M778" s="87">
        <v>0</v>
      </c>
      <c r="N778" s="87">
        <f t="shared" si="263"/>
        <v>1.035030458</v>
      </c>
      <c r="O778" s="87">
        <v>0</v>
      </c>
      <c r="P778" s="87"/>
      <c r="Q778" s="87">
        <f t="shared" si="282"/>
        <v>0.2895737479999998</v>
      </c>
      <c r="R778" s="87">
        <f t="shared" si="283"/>
        <v>0.2895737479999998</v>
      </c>
      <c r="S778" s="87"/>
      <c r="T778" s="87"/>
    </row>
    <row r="779" spans="1:20" ht="20.25" customHeight="1" x14ac:dyDescent="0.25">
      <c r="A779" s="171" t="s">
        <v>900</v>
      </c>
      <c r="B779" s="84" t="s">
        <v>795</v>
      </c>
      <c r="C779" s="171" t="s">
        <v>2555</v>
      </c>
      <c r="D779" s="87">
        <v>13.746072</v>
      </c>
      <c r="E779" s="87">
        <v>0</v>
      </c>
      <c r="F779" s="87">
        <v>13.746072</v>
      </c>
      <c r="G779" s="87">
        <f t="shared" si="281"/>
        <v>1.7460719999999998</v>
      </c>
      <c r="H779" s="87">
        <v>0.12418236000000003</v>
      </c>
      <c r="I779" s="87">
        <v>3.4209167999999998E-2</v>
      </c>
      <c r="J779" s="87">
        <v>3.4209167999999998E-2</v>
      </c>
      <c r="K779" s="87">
        <v>0.43651799999999996</v>
      </c>
      <c r="L779" s="87">
        <v>4.349984400000001E-2</v>
      </c>
      <c r="M779" s="87">
        <v>0.43651799999999996</v>
      </c>
      <c r="N779" s="87">
        <f t="shared" si="263"/>
        <v>4.6473348000000025E-2</v>
      </c>
      <c r="O779" s="87">
        <v>0.83882683199999974</v>
      </c>
      <c r="P779" s="87"/>
      <c r="Q779" s="87">
        <f t="shared" si="282"/>
        <v>1.6218896399999998</v>
      </c>
      <c r="R779" s="87">
        <f t="shared" si="283"/>
        <v>1.6218896399999998</v>
      </c>
      <c r="S779" s="87"/>
      <c r="T779" s="87"/>
    </row>
    <row r="780" spans="1:20" ht="40.5" customHeight="1" x14ac:dyDescent="0.25">
      <c r="A780" s="171" t="s">
        <v>900</v>
      </c>
      <c r="B780" s="84" t="s">
        <v>1813</v>
      </c>
      <c r="C780" s="171" t="s">
        <v>2556</v>
      </c>
      <c r="D780" s="87">
        <v>0</v>
      </c>
      <c r="E780" s="87">
        <v>0</v>
      </c>
      <c r="F780" s="87">
        <v>0</v>
      </c>
      <c r="G780" s="87">
        <f t="shared" si="281"/>
        <v>0</v>
      </c>
      <c r="H780" s="87">
        <v>0</v>
      </c>
      <c r="I780" s="87">
        <v>0</v>
      </c>
      <c r="J780" s="87">
        <v>0</v>
      </c>
      <c r="K780" s="87">
        <v>0</v>
      </c>
      <c r="L780" s="87">
        <v>0</v>
      </c>
      <c r="M780" s="87">
        <v>0</v>
      </c>
      <c r="N780" s="87">
        <f t="shared" si="263"/>
        <v>0</v>
      </c>
      <c r="O780" s="87"/>
      <c r="P780" s="87"/>
      <c r="Q780" s="87">
        <f t="shared" si="282"/>
        <v>0</v>
      </c>
      <c r="R780" s="87">
        <f t="shared" si="283"/>
        <v>0</v>
      </c>
      <c r="S780" s="87"/>
      <c r="T780" s="87"/>
    </row>
    <row r="781" spans="1:20" ht="20.25" customHeight="1" x14ac:dyDescent="0.25">
      <c r="A781" s="171" t="s">
        <v>900</v>
      </c>
      <c r="B781" s="84" t="s">
        <v>102</v>
      </c>
      <c r="C781" s="171" t="s">
        <v>2557</v>
      </c>
      <c r="D781" s="87">
        <v>0</v>
      </c>
      <c r="E781" s="87">
        <v>0</v>
      </c>
      <c r="F781" s="87">
        <v>0</v>
      </c>
      <c r="G781" s="87">
        <f t="shared" si="281"/>
        <v>0</v>
      </c>
      <c r="H781" s="87">
        <v>0.65212371274576275</v>
      </c>
      <c r="I781" s="87">
        <v>0</v>
      </c>
      <c r="J781" s="87">
        <v>8.9060027999999999E-2</v>
      </c>
      <c r="K781" s="87">
        <v>0</v>
      </c>
      <c r="L781" s="87">
        <v>0.56306368474576274</v>
      </c>
      <c r="M781" s="87">
        <v>0</v>
      </c>
      <c r="N781" s="87">
        <f t="shared" si="263"/>
        <v>0</v>
      </c>
      <c r="O781" s="87">
        <v>0</v>
      </c>
      <c r="P781" s="87"/>
      <c r="Q781" s="87">
        <f t="shared" si="282"/>
        <v>-0.65212371274576275</v>
      </c>
      <c r="R781" s="87">
        <f t="shared" si="283"/>
        <v>-0.65212371274576275</v>
      </c>
      <c r="S781" s="87"/>
      <c r="T781" s="87"/>
    </row>
    <row r="782" spans="1:20" x14ac:dyDescent="0.25">
      <c r="A782" s="210"/>
      <c r="B782" s="213" t="s">
        <v>56</v>
      </c>
      <c r="C782" s="210"/>
      <c r="D782" s="166">
        <f t="shared" ref="D782:R782" si="284">SUM(D783:D823)</f>
        <v>375.55203600000004</v>
      </c>
      <c r="E782" s="166">
        <f t="shared" si="284"/>
        <v>0</v>
      </c>
      <c r="F782" s="166">
        <f t="shared" si="284"/>
        <v>375.55203600000004</v>
      </c>
      <c r="G782" s="166">
        <f t="shared" si="284"/>
        <v>159.80152080000002</v>
      </c>
      <c r="H782" s="166">
        <f t="shared" si="284"/>
        <v>77.273755848000008</v>
      </c>
      <c r="I782" s="166">
        <f t="shared" si="284"/>
        <v>20.766481400000004</v>
      </c>
      <c r="J782" s="166">
        <f t="shared" si="284"/>
        <v>19.941227555999994</v>
      </c>
      <c r="K782" s="166">
        <f t="shared" si="284"/>
        <v>40.325701764000002</v>
      </c>
      <c r="L782" s="166">
        <f t="shared" si="284"/>
        <v>27.378501838000002</v>
      </c>
      <c r="M782" s="166">
        <f t="shared" si="284"/>
        <v>37.180926456000009</v>
      </c>
      <c r="N782" s="166">
        <f t="shared" si="284"/>
        <v>29.954026453999997</v>
      </c>
      <c r="O782" s="166">
        <f t="shared" si="284"/>
        <v>61.528411179999985</v>
      </c>
      <c r="P782" s="166">
        <f t="shared" si="284"/>
        <v>0</v>
      </c>
      <c r="Q782" s="166">
        <f t="shared" si="284"/>
        <v>82.527764951999998</v>
      </c>
      <c r="R782" s="166">
        <f t="shared" si="284"/>
        <v>82.527764951999998</v>
      </c>
      <c r="S782" s="214">
        <f t="shared" ref="S782" si="285">SUM(S783:S823)</f>
        <v>0</v>
      </c>
      <c r="T782" s="166"/>
    </row>
    <row r="783" spans="1:20" ht="81.2" customHeight="1" x14ac:dyDescent="0.25">
      <c r="A783" s="171" t="s">
        <v>900</v>
      </c>
      <c r="B783" s="84" t="s">
        <v>796</v>
      </c>
      <c r="C783" s="171" t="s">
        <v>2558</v>
      </c>
      <c r="D783" s="87">
        <v>8.9834040000000002</v>
      </c>
      <c r="E783" s="87">
        <v>0</v>
      </c>
      <c r="F783" s="87">
        <v>8.9834040000000002</v>
      </c>
      <c r="G783" s="87">
        <f t="shared" ref="G783:G823" si="286">I783+K783+M783+O783</f>
        <v>6.0871871999999998</v>
      </c>
      <c r="H783" s="87">
        <v>7.3208353599999993</v>
      </c>
      <c r="I783" s="87">
        <v>0.11926062</v>
      </c>
      <c r="J783" s="87">
        <v>0.11926062</v>
      </c>
      <c r="K783" s="87">
        <v>5.9679265799999994</v>
      </c>
      <c r="L783" s="87">
        <v>7.201574739999999</v>
      </c>
      <c r="M783" s="87">
        <v>0</v>
      </c>
      <c r="N783" s="87">
        <f t="shared" si="263"/>
        <v>0</v>
      </c>
      <c r="O783" s="87">
        <v>0</v>
      </c>
      <c r="P783" s="87"/>
      <c r="Q783" s="87">
        <f t="shared" ref="Q783:Q823" si="287">G783-H783</f>
        <v>-1.2336481599999995</v>
      </c>
      <c r="R783" s="87">
        <f t="shared" ref="R783:R823" si="288">G783-H783</f>
        <v>-1.2336481599999995</v>
      </c>
      <c r="S783" s="87"/>
      <c r="T783" s="87"/>
    </row>
    <row r="784" spans="1:20" ht="60.75" customHeight="1" x14ac:dyDescent="0.25">
      <c r="A784" s="171" t="s">
        <v>900</v>
      </c>
      <c r="B784" s="84" t="s">
        <v>1814</v>
      </c>
      <c r="C784" s="171" t="s">
        <v>2559</v>
      </c>
      <c r="D784" s="87">
        <v>7.9368479999999995</v>
      </c>
      <c r="E784" s="87">
        <v>0</v>
      </c>
      <c r="F784" s="87">
        <v>7.9368479999999995</v>
      </c>
      <c r="G784" s="87">
        <f t="shared" si="286"/>
        <v>1.2537647999999999</v>
      </c>
      <c r="H784" s="87">
        <v>8.9168975999999997E-2</v>
      </c>
      <c r="I784" s="87">
        <v>2.4563855999999998E-2</v>
      </c>
      <c r="J784" s="87">
        <v>2.4563855999999998E-2</v>
      </c>
      <c r="K784" s="87">
        <v>0.31344120000000003</v>
      </c>
      <c r="L784" s="87">
        <v>3.1235016000000001E-2</v>
      </c>
      <c r="M784" s="87">
        <v>0.31344120000000003</v>
      </c>
      <c r="N784" s="87">
        <f t="shared" si="263"/>
        <v>3.3370103999999998E-2</v>
      </c>
      <c r="O784" s="87">
        <v>0.60231854399999984</v>
      </c>
      <c r="P784" s="87"/>
      <c r="Q784" s="87">
        <f t="shared" si="287"/>
        <v>1.1645958239999998</v>
      </c>
      <c r="R784" s="87">
        <f t="shared" si="288"/>
        <v>1.1645958239999998</v>
      </c>
      <c r="S784" s="87"/>
      <c r="T784" s="87"/>
    </row>
    <row r="785" spans="1:20" ht="101.25" customHeight="1" x14ac:dyDescent="0.25">
      <c r="A785" s="171" t="s">
        <v>900</v>
      </c>
      <c r="B785" s="170" t="s">
        <v>797</v>
      </c>
      <c r="C785" s="171" t="s">
        <v>2560</v>
      </c>
      <c r="D785" s="87">
        <v>117.95866799999999</v>
      </c>
      <c r="E785" s="87">
        <v>0</v>
      </c>
      <c r="F785" s="87">
        <v>117.95866799999999</v>
      </c>
      <c r="G785" s="87">
        <f t="shared" si="286"/>
        <v>112.999596</v>
      </c>
      <c r="H785" s="87">
        <v>8.036642699999998</v>
      </c>
      <c r="I785" s="87">
        <v>2.2138962839999996</v>
      </c>
      <c r="J785" s="87">
        <v>2.2138962839999996</v>
      </c>
      <c r="K785" s="87">
        <v>28.249899000000003</v>
      </c>
      <c r="L785" s="87">
        <v>2.8151565239999989</v>
      </c>
      <c r="M785" s="87">
        <v>28.249899000000003</v>
      </c>
      <c r="N785" s="87">
        <f t="shared" si="263"/>
        <v>3.0075898919999995</v>
      </c>
      <c r="O785" s="87">
        <v>54.285901715999984</v>
      </c>
      <c r="P785" s="87"/>
      <c r="Q785" s="87">
        <f t="shared" si="287"/>
        <v>104.9629533</v>
      </c>
      <c r="R785" s="87">
        <f t="shared" si="288"/>
        <v>104.9629533</v>
      </c>
      <c r="S785" s="87"/>
      <c r="T785" s="166"/>
    </row>
    <row r="786" spans="1:20" ht="20.25" customHeight="1" x14ac:dyDescent="0.25">
      <c r="A786" s="171" t="s">
        <v>900</v>
      </c>
      <c r="B786" s="84" t="s">
        <v>798</v>
      </c>
      <c r="C786" s="171" t="s">
        <v>2561</v>
      </c>
      <c r="D786" s="87">
        <v>3.5564519999999997</v>
      </c>
      <c r="E786" s="87">
        <v>0</v>
      </c>
      <c r="F786" s="87">
        <v>3.5564519999999997</v>
      </c>
      <c r="G786" s="87">
        <f t="shared" si="286"/>
        <v>1.2E-2</v>
      </c>
      <c r="H786" s="87">
        <v>0</v>
      </c>
      <c r="I786" s="87">
        <v>0</v>
      </c>
      <c r="J786" s="87">
        <v>0</v>
      </c>
      <c r="K786" s="87">
        <v>3.0000000000000001E-3</v>
      </c>
      <c r="L786" s="87">
        <v>0</v>
      </c>
      <c r="M786" s="87">
        <v>3.0000000000000001E-3</v>
      </c>
      <c r="N786" s="87">
        <f t="shared" si="263"/>
        <v>0</v>
      </c>
      <c r="O786" s="87">
        <v>6.0000000000000001E-3</v>
      </c>
      <c r="P786" s="87"/>
      <c r="Q786" s="87">
        <f t="shared" si="287"/>
        <v>1.2E-2</v>
      </c>
      <c r="R786" s="87">
        <f t="shared" si="288"/>
        <v>1.2E-2</v>
      </c>
      <c r="S786" s="87"/>
      <c r="T786" s="87"/>
    </row>
    <row r="787" spans="1:20" ht="60.75" customHeight="1" x14ac:dyDescent="0.25">
      <c r="A787" s="171" t="s">
        <v>900</v>
      </c>
      <c r="B787" s="84" t="s">
        <v>799</v>
      </c>
      <c r="C787" s="171" t="s">
        <v>2562</v>
      </c>
      <c r="D787" s="87">
        <v>5.9824200000000003</v>
      </c>
      <c r="E787" s="87">
        <v>0</v>
      </c>
      <c r="F787" s="87">
        <v>5.9824200000000003</v>
      </c>
      <c r="G787" s="87">
        <f t="shared" si="286"/>
        <v>4.7763360000000006</v>
      </c>
      <c r="H787" s="87">
        <v>0.94626245799999997</v>
      </c>
      <c r="I787" s="87">
        <v>4.7763360000000006</v>
      </c>
      <c r="J787" s="87">
        <v>0.94626245799999986</v>
      </c>
      <c r="K787" s="87">
        <v>0</v>
      </c>
      <c r="L787" s="87">
        <v>0</v>
      </c>
      <c r="M787" s="87">
        <v>0</v>
      </c>
      <c r="N787" s="87">
        <f t="shared" ref="N787:N850" si="289">H787-J787-L787</f>
        <v>1.1102230246251565E-16</v>
      </c>
      <c r="O787" s="87">
        <v>0</v>
      </c>
      <c r="P787" s="87"/>
      <c r="Q787" s="87">
        <f t="shared" si="287"/>
        <v>3.8300735420000005</v>
      </c>
      <c r="R787" s="87">
        <f t="shared" si="288"/>
        <v>3.8300735420000005</v>
      </c>
      <c r="S787" s="87"/>
      <c r="T787" s="166"/>
    </row>
    <row r="788" spans="1:20" ht="81.2" customHeight="1" x14ac:dyDescent="0.25">
      <c r="A788" s="171" t="s">
        <v>900</v>
      </c>
      <c r="B788" s="84" t="s">
        <v>463</v>
      </c>
      <c r="C788" s="171" t="s">
        <v>2563</v>
      </c>
      <c r="D788" s="87">
        <v>142.097544</v>
      </c>
      <c r="E788" s="87">
        <v>0</v>
      </c>
      <c r="F788" s="87">
        <v>142.097544</v>
      </c>
      <c r="G788" s="87">
        <f t="shared" si="286"/>
        <v>12</v>
      </c>
      <c r="H788" s="87">
        <v>3.96548714</v>
      </c>
      <c r="I788" s="87">
        <v>3.3471401360000002</v>
      </c>
      <c r="J788" s="87">
        <v>3.3471401360000002</v>
      </c>
      <c r="K788" s="87">
        <v>3</v>
      </c>
      <c r="L788" s="87">
        <v>0.29895575999999968</v>
      </c>
      <c r="M788" s="87">
        <v>3</v>
      </c>
      <c r="N788" s="87">
        <f t="shared" si="289"/>
        <v>0.31939124400000019</v>
      </c>
      <c r="O788" s="87">
        <v>2.6528598640000003</v>
      </c>
      <c r="P788" s="87"/>
      <c r="Q788" s="87">
        <f t="shared" si="287"/>
        <v>8.0345128599999995</v>
      </c>
      <c r="R788" s="87">
        <f t="shared" si="288"/>
        <v>8.0345128599999995</v>
      </c>
      <c r="S788" s="87"/>
      <c r="T788" s="87"/>
    </row>
    <row r="789" spans="1:20" ht="60.75" customHeight="1" x14ac:dyDescent="0.25">
      <c r="A789" s="171" t="s">
        <v>900</v>
      </c>
      <c r="B789" s="86" t="s">
        <v>800</v>
      </c>
      <c r="C789" s="171" t="s">
        <v>2564</v>
      </c>
      <c r="D789" s="87">
        <v>4.2146759999999999</v>
      </c>
      <c r="E789" s="87">
        <v>0</v>
      </c>
      <c r="F789" s="87">
        <v>4.2146759999999999</v>
      </c>
      <c r="G789" s="87">
        <f t="shared" si="286"/>
        <v>0.20421600000000001</v>
      </c>
      <c r="H789" s="87">
        <v>2.5052699759999997</v>
      </c>
      <c r="I789" s="87">
        <v>4.0010039999999998E-3</v>
      </c>
      <c r="J789" s="87">
        <v>4.0010039999999998E-3</v>
      </c>
      <c r="K789" s="87">
        <v>0.20021499600000001</v>
      </c>
      <c r="L789" s="87">
        <v>2.5012689719999996</v>
      </c>
      <c r="M789" s="87">
        <v>0</v>
      </c>
      <c r="N789" s="87">
        <f t="shared" si="289"/>
        <v>0</v>
      </c>
      <c r="O789" s="87">
        <v>0</v>
      </c>
      <c r="P789" s="87"/>
      <c r="Q789" s="87">
        <f t="shared" si="287"/>
        <v>-2.3010539759999995</v>
      </c>
      <c r="R789" s="87">
        <f t="shared" si="288"/>
        <v>-2.3010539759999995</v>
      </c>
      <c r="S789" s="87"/>
      <c r="T789" s="166"/>
    </row>
    <row r="790" spans="1:20" ht="81.2" customHeight="1" x14ac:dyDescent="0.25">
      <c r="A790" s="171" t="s">
        <v>900</v>
      </c>
      <c r="B790" s="86" t="s">
        <v>801</v>
      </c>
      <c r="C790" s="171" t="s">
        <v>2565</v>
      </c>
      <c r="D790" s="87">
        <v>4.2146759999999999</v>
      </c>
      <c r="E790" s="87">
        <v>0</v>
      </c>
      <c r="F790" s="87">
        <v>4.2146759999999999</v>
      </c>
      <c r="G790" s="87">
        <f t="shared" si="286"/>
        <v>0.20421600000000001</v>
      </c>
      <c r="H790" s="87">
        <v>0.49822986800000002</v>
      </c>
      <c r="I790" s="87">
        <v>0.20421600000000001</v>
      </c>
      <c r="J790" s="87">
        <v>0.49822986800000002</v>
      </c>
      <c r="K790" s="87">
        <v>0</v>
      </c>
      <c r="L790" s="87">
        <v>0</v>
      </c>
      <c r="M790" s="87">
        <v>0</v>
      </c>
      <c r="N790" s="87">
        <f t="shared" si="289"/>
        <v>0</v>
      </c>
      <c r="O790" s="87">
        <v>0</v>
      </c>
      <c r="P790" s="87"/>
      <c r="Q790" s="87">
        <f t="shared" si="287"/>
        <v>-0.29401386800000001</v>
      </c>
      <c r="R790" s="87">
        <f t="shared" si="288"/>
        <v>-0.29401386800000001</v>
      </c>
      <c r="S790" s="87"/>
      <c r="T790" s="166"/>
    </row>
    <row r="791" spans="1:20" ht="141.75" customHeight="1" x14ac:dyDescent="0.25">
      <c r="A791" s="171" t="s">
        <v>900</v>
      </c>
      <c r="B791" s="85" t="s">
        <v>802</v>
      </c>
      <c r="C791" s="171" t="s">
        <v>2566</v>
      </c>
      <c r="D791" s="87">
        <v>4.2146759999999999</v>
      </c>
      <c r="E791" s="87">
        <v>0</v>
      </c>
      <c r="F791" s="87">
        <v>4.2146759999999999</v>
      </c>
      <c r="G791" s="87">
        <f t="shared" si="286"/>
        <v>0.20421600000000001</v>
      </c>
      <c r="H791" s="87">
        <v>2.2542978659999999</v>
      </c>
      <c r="I791" s="87">
        <v>0.20421600000000001</v>
      </c>
      <c r="J791" s="87">
        <v>2.2542978660000004</v>
      </c>
      <c r="K791" s="87">
        <v>0</v>
      </c>
      <c r="L791" s="87">
        <v>0</v>
      </c>
      <c r="M791" s="87">
        <v>0</v>
      </c>
      <c r="N791" s="87">
        <f t="shared" si="289"/>
        <v>-4.4408920985006262E-16</v>
      </c>
      <c r="O791" s="87">
        <v>0</v>
      </c>
      <c r="P791" s="87"/>
      <c r="Q791" s="87">
        <f t="shared" si="287"/>
        <v>-2.0500818659999998</v>
      </c>
      <c r="R791" s="87">
        <f t="shared" si="288"/>
        <v>-2.0500818659999998</v>
      </c>
      <c r="S791" s="87"/>
      <c r="T791" s="88"/>
    </row>
    <row r="792" spans="1:20" ht="101.25" customHeight="1" x14ac:dyDescent="0.25">
      <c r="A792" s="171" t="s">
        <v>900</v>
      </c>
      <c r="B792" s="85" t="s">
        <v>803</v>
      </c>
      <c r="C792" s="171" t="s">
        <v>2567</v>
      </c>
      <c r="D792" s="87">
        <v>3.1044840000000002</v>
      </c>
      <c r="E792" s="87">
        <v>0</v>
      </c>
      <c r="F792" s="87">
        <v>3.1044839999999998</v>
      </c>
      <c r="G792" s="87">
        <f t="shared" si="286"/>
        <v>0.20421600000000001</v>
      </c>
      <c r="H792" s="87">
        <v>0.49267820000000001</v>
      </c>
      <c r="I792" s="87">
        <v>0.20421600000000001</v>
      </c>
      <c r="J792" s="87">
        <v>0.49267819999999996</v>
      </c>
      <c r="K792" s="87">
        <v>0</v>
      </c>
      <c r="L792" s="87">
        <v>0</v>
      </c>
      <c r="M792" s="87">
        <v>0</v>
      </c>
      <c r="N792" s="87">
        <f t="shared" si="289"/>
        <v>5.5511151231257827E-17</v>
      </c>
      <c r="O792" s="87">
        <v>0</v>
      </c>
      <c r="P792" s="87"/>
      <c r="Q792" s="87">
        <f t="shared" si="287"/>
        <v>-0.2884622</v>
      </c>
      <c r="R792" s="87">
        <f t="shared" si="288"/>
        <v>-0.2884622</v>
      </c>
      <c r="S792" s="87"/>
      <c r="T792" s="88"/>
    </row>
    <row r="793" spans="1:20" ht="81.2" customHeight="1" x14ac:dyDescent="0.25">
      <c r="A793" s="171" t="s">
        <v>900</v>
      </c>
      <c r="B793" s="85" t="s">
        <v>804</v>
      </c>
      <c r="C793" s="171" t="s">
        <v>2568</v>
      </c>
      <c r="D793" s="87">
        <v>3.1044840000000002</v>
      </c>
      <c r="E793" s="87">
        <v>0</v>
      </c>
      <c r="F793" s="87">
        <v>3.1044839999999998</v>
      </c>
      <c r="G793" s="87">
        <f t="shared" si="286"/>
        <v>0.15929999999999997</v>
      </c>
      <c r="H793" s="87">
        <v>1.1329523999999999E-2</v>
      </c>
      <c r="I793" s="87">
        <v>3.1209959999999996E-3</v>
      </c>
      <c r="J793" s="87">
        <v>3.1209959999999996E-3</v>
      </c>
      <c r="K793" s="87">
        <v>0</v>
      </c>
      <c r="L793" s="87">
        <v>3.9686280000000001E-3</v>
      </c>
      <c r="M793" s="87">
        <v>0</v>
      </c>
      <c r="N793" s="87">
        <f t="shared" si="289"/>
        <v>4.2398999999999996E-3</v>
      </c>
      <c r="O793" s="87">
        <v>0.15617900399999998</v>
      </c>
      <c r="P793" s="87"/>
      <c r="Q793" s="87">
        <f t="shared" si="287"/>
        <v>0.14797047599999996</v>
      </c>
      <c r="R793" s="87">
        <f t="shared" si="288"/>
        <v>0.14797047599999996</v>
      </c>
      <c r="S793" s="87"/>
      <c r="T793" s="88"/>
    </row>
    <row r="794" spans="1:20" ht="121.5" customHeight="1" x14ac:dyDescent="0.25">
      <c r="A794" s="171" t="s">
        <v>900</v>
      </c>
      <c r="B794" s="85" t="s">
        <v>805</v>
      </c>
      <c r="C794" s="171" t="s">
        <v>2569</v>
      </c>
      <c r="D794" s="87">
        <v>3.1044840000000002</v>
      </c>
      <c r="E794" s="87">
        <v>0</v>
      </c>
      <c r="F794" s="87">
        <v>3.1044839999999998</v>
      </c>
      <c r="G794" s="87">
        <f t="shared" si="286"/>
        <v>0.20421600000000001</v>
      </c>
      <c r="H794" s="87">
        <v>0.49320759400000003</v>
      </c>
      <c r="I794" s="87">
        <v>0.20421600000000001</v>
      </c>
      <c r="J794" s="87">
        <v>0.49320759400000003</v>
      </c>
      <c r="K794" s="87">
        <v>0</v>
      </c>
      <c r="L794" s="87">
        <v>0</v>
      </c>
      <c r="M794" s="87">
        <v>0</v>
      </c>
      <c r="N794" s="87">
        <f t="shared" si="289"/>
        <v>0</v>
      </c>
      <c r="O794" s="87">
        <v>0</v>
      </c>
      <c r="P794" s="87"/>
      <c r="Q794" s="87">
        <f t="shared" si="287"/>
        <v>-0.28899159400000002</v>
      </c>
      <c r="R794" s="87">
        <f t="shared" si="288"/>
        <v>-0.28899159400000002</v>
      </c>
      <c r="S794" s="87"/>
      <c r="T794" s="88"/>
    </row>
    <row r="795" spans="1:20" ht="60.75" customHeight="1" x14ac:dyDescent="0.25">
      <c r="A795" s="171" t="s">
        <v>900</v>
      </c>
      <c r="B795" s="86" t="s">
        <v>806</v>
      </c>
      <c r="C795" s="171" t="s">
        <v>2570</v>
      </c>
      <c r="D795" s="87">
        <v>4.2146759999999999</v>
      </c>
      <c r="E795" s="87">
        <v>0</v>
      </c>
      <c r="F795" s="87">
        <v>4.2146759999999999</v>
      </c>
      <c r="G795" s="87">
        <f t="shared" si="286"/>
        <v>0.20421600000000001</v>
      </c>
      <c r="H795" s="87">
        <v>3.0739282999999999</v>
      </c>
      <c r="I795" s="87">
        <v>4.0010039999999998E-3</v>
      </c>
      <c r="J795" s="87">
        <v>4.0010039999999998E-3</v>
      </c>
      <c r="K795" s="87">
        <v>0.20021499600000001</v>
      </c>
      <c r="L795" s="87">
        <v>0.48166972000000002</v>
      </c>
      <c r="M795" s="87">
        <v>0</v>
      </c>
      <c r="N795" s="87">
        <f t="shared" si="289"/>
        <v>2.5882575759999997</v>
      </c>
      <c r="O795" s="87">
        <v>0</v>
      </c>
      <c r="P795" s="87"/>
      <c r="Q795" s="87">
        <f t="shared" si="287"/>
        <v>-2.8697122999999998</v>
      </c>
      <c r="R795" s="87">
        <f t="shared" si="288"/>
        <v>-2.8697122999999998</v>
      </c>
      <c r="S795" s="87"/>
      <c r="T795" s="166"/>
    </row>
    <row r="796" spans="1:20" ht="20.25" customHeight="1" x14ac:dyDescent="0.25">
      <c r="A796" s="171" t="s">
        <v>900</v>
      </c>
      <c r="B796" s="85" t="s">
        <v>807</v>
      </c>
      <c r="C796" s="171" t="s">
        <v>2571</v>
      </c>
      <c r="D796" s="87">
        <v>4.2146759999999999</v>
      </c>
      <c r="E796" s="87">
        <v>0</v>
      </c>
      <c r="F796" s="87">
        <v>4.2146759999999999</v>
      </c>
      <c r="G796" s="87">
        <f t="shared" si="286"/>
        <v>0.20421600000000001</v>
      </c>
      <c r="H796" s="87">
        <v>2.3163990499999998</v>
      </c>
      <c r="I796" s="87">
        <v>0.20421600000000001</v>
      </c>
      <c r="J796" s="87">
        <v>1.8564853299999995</v>
      </c>
      <c r="K796" s="87">
        <v>0</v>
      </c>
      <c r="L796" s="87">
        <v>0.4599137200000003</v>
      </c>
      <c r="M796" s="87">
        <v>0</v>
      </c>
      <c r="N796" s="87">
        <f t="shared" si="289"/>
        <v>0</v>
      </c>
      <c r="O796" s="87">
        <v>0</v>
      </c>
      <c r="P796" s="87"/>
      <c r="Q796" s="87">
        <f t="shared" si="287"/>
        <v>-2.1121830499999996</v>
      </c>
      <c r="R796" s="87">
        <f t="shared" si="288"/>
        <v>-2.1121830499999996</v>
      </c>
      <c r="S796" s="87"/>
      <c r="T796" s="88"/>
    </row>
    <row r="797" spans="1:20" ht="60.75" customHeight="1" x14ac:dyDescent="0.25">
      <c r="A797" s="171" t="s">
        <v>900</v>
      </c>
      <c r="B797" s="85" t="s">
        <v>808</v>
      </c>
      <c r="C797" s="171" t="s">
        <v>2572</v>
      </c>
      <c r="D797" s="87">
        <v>4.2146759999999999</v>
      </c>
      <c r="E797" s="87">
        <v>0</v>
      </c>
      <c r="F797" s="87">
        <v>4.2146759999999999</v>
      </c>
      <c r="G797" s="87">
        <f t="shared" si="286"/>
        <v>0.20421600000000001</v>
      </c>
      <c r="H797" s="87">
        <v>2.2939603740000005</v>
      </c>
      <c r="I797" s="87">
        <v>0.20421600000000001</v>
      </c>
      <c r="J797" s="87">
        <v>1.8385526640000001</v>
      </c>
      <c r="K797" s="87">
        <v>0</v>
      </c>
      <c r="L797" s="87">
        <v>0.45540771000000047</v>
      </c>
      <c r="M797" s="87">
        <v>0</v>
      </c>
      <c r="N797" s="87">
        <f t="shared" si="289"/>
        <v>0</v>
      </c>
      <c r="O797" s="87">
        <v>0</v>
      </c>
      <c r="P797" s="87"/>
      <c r="Q797" s="87">
        <f t="shared" si="287"/>
        <v>-2.0897443740000003</v>
      </c>
      <c r="R797" s="87">
        <f t="shared" si="288"/>
        <v>-2.0897443740000003</v>
      </c>
      <c r="S797" s="87"/>
      <c r="T797" s="88"/>
    </row>
    <row r="798" spans="1:20" ht="20.25" customHeight="1" x14ac:dyDescent="0.25">
      <c r="A798" s="171" t="s">
        <v>900</v>
      </c>
      <c r="B798" s="85" t="s">
        <v>809</v>
      </c>
      <c r="C798" s="171" t="s">
        <v>2573</v>
      </c>
      <c r="D798" s="87">
        <v>4.2146759999999999</v>
      </c>
      <c r="E798" s="87">
        <v>0</v>
      </c>
      <c r="F798" s="87">
        <v>4.2146759999999999</v>
      </c>
      <c r="G798" s="87">
        <f t="shared" si="286"/>
        <v>0.20421600000000001</v>
      </c>
      <c r="H798" s="87">
        <v>2.3043465480000003</v>
      </c>
      <c r="I798" s="87">
        <v>0.20421600000000001</v>
      </c>
      <c r="J798" s="87">
        <v>1.846379268</v>
      </c>
      <c r="K798" s="87">
        <v>0</v>
      </c>
      <c r="L798" s="87">
        <v>0.45796728000000031</v>
      </c>
      <c r="M798" s="87">
        <v>0</v>
      </c>
      <c r="N798" s="87">
        <f t="shared" si="289"/>
        <v>0</v>
      </c>
      <c r="O798" s="87">
        <v>0</v>
      </c>
      <c r="P798" s="87"/>
      <c r="Q798" s="87">
        <f t="shared" si="287"/>
        <v>-2.1001305480000001</v>
      </c>
      <c r="R798" s="87">
        <f t="shared" si="288"/>
        <v>-2.1001305480000001</v>
      </c>
      <c r="S798" s="87"/>
      <c r="T798" s="88"/>
    </row>
    <row r="799" spans="1:20" ht="81.2" customHeight="1" x14ac:dyDescent="0.25">
      <c r="A799" s="171" t="s">
        <v>900</v>
      </c>
      <c r="B799" s="85" t="s">
        <v>810</v>
      </c>
      <c r="C799" s="171" t="s">
        <v>2574</v>
      </c>
      <c r="D799" s="87">
        <v>4.2146759999999999</v>
      </c>
      <c r="E799" s="87">
        <v>0</v>
      </c>
      <c r="F799" s="87">
        <v>4.2146759999999999</v>
      </c>
      <c r="G799" s="87">
        <f t="shared" si="286"/>
        <v>0.20421600000000001</v>
      </c>
      <c r="H799" s="87">
        <v>2.1121108339999997</v>
      </c>
      <c r="I799" s="87">
        <v>4.0010039999999998E-3</v>
      </c>
      <c r="J799" s="87">
        <v>4.0010039999999998E-3</v>
      </c>
      <c r="K799" s="87">
        <v>0.20021499600000001</v>
      </c>
      <c r="L799" s="87">
        <v>5.0876400000000018E-3</v>
      </c>
      <c r="M799" s="87">
        <v>0</v>
      </c>
      <c r="N799" s="87">
        <f t="shared" si="289"/>
        <v>2.1030221899999995</v>
      </c>
      <c r="O799" s="87">
        <v>0</v>
      </c>
      <c r="P799" s="87"/>
      <c r="Q799" s="87">
        <f t="shared" si="287"/>
        <v>-1.9078948339999997</v>
      </c>
      <c r="R799" s="87">
        <f t="shared" si="288"/>
        <v>-1.9078948339999997</v>
      </c>
      <c r="S799" s="87"/>
      <c r="T799" s="88"/>
    </row>
    <row r="800" spans="1:20" ht="60.75" customHeight="1" x14ac:dyDescent="0.25">
      <c r="A800" s="171" t="s">
        <v>900</v>
      </c>
      <c r="B800" s="86" t="s">
        <v>811</v>
      </c>
      <c r="C800" s="171" t="s">
        <v>2575</v>
      </c>
      <c r="D800" s="87">
        <v>4.2146759999999999</v>
      </c>
      <c r="E800" s="87">
        <v>0</v>
      </c>
      <c r="F800" s="87">
        <v>4.2146759999999999</v>
      </c>
      <c r="G800" s="87">
        <f t="shared" si="286"/>
        <v>0.20421600000000001</v>
      </c>
      <c r="H800" s="87">
        <v>2.1269336700000001</v>
      </c>
      <c r="I800" s="87">
        <v>4.0010039999999998E-3</v>
      </c>
      <c r="J800" s="87">
        <v>4.0010039999999998E-3</v>
      </c>
      <c r="K800" s="87">
        <v>0.20021499600000001</v>
      </c>
      <c r="L800" s="87">
        <v>2.1229326660000001</v>
      </c>
      <c r="M800" s="87">
        <v>0</v>
      </c>
      <c r="N800" s="87">
        <f t="shared" si="289"/>
        <v>0</v>
      </c>
      <c r="O800" s="87">
        <v>0</v>
      </c>
      <c r="P800" s="87"/>
      <c r="Q800" s="87">
        <f t="shared" si="287"/>
        <v>-1.9227176700000002</v>
      </c>
      <c r="R800" s="87">
        <f t="shared" si="288"/>
        <v>-1.9227176700000002</v>
      </c>
      <c r="S800" s="87"/>
      <c r="T800" s="166"/>
    </row>
    <row r="801" spans="1:20" ht="81.2" customHeight="1" x14ac:dyDescent="0.25">
      <c r="A801" s="171" t="s">
        <v>900</v>
      </c>
      <c r="B801" s="85" t="s">
        <v>812</v>
      </c>
      <c r="C801" s="171" t="s">
        <v>2576</v>
      </c>
      <c r="D801" s="87">
        <v>3.1044840000000002</v>
      </c>
      <c r="E801" s="87">
        <v>0</v>
      </c>
      <c r="F801" s="87">
        <v>3.1044839999999998</v>
      </c>
      <c r="G801" s="87">
        <f t="shared" si="286"/>
        <v>0.20421600000000001</v>
      </c>
      <c r="H801" s="87">
        <v>0.49302970400000001</v>
      </c>
      <c r="I801" s="87">
        <v>0.20421600000000001</v>
      </c>
      <c r="J801" s="87">
        <v>0.49302970400000001</v>
      </c>
      <c r="K801" s="87">
        <v>0</v>
      </c>
      <c r="L801" s="87">
        <v>0</v>
      </c>
      <c r="M801" s="87">
        <v>0</v>
      </c>
      <c r="N801" s="87">
        <f t="shared" si="289"/>
        <v>0</v>
      </c>
      <c r="O801" s="87">
        <v>0</v>
      </c>
      <c r="P801" s="87"/>
      <c r="Q801" s="87">
        <f t="shared" si="287"/>
        <v>-0.288813704</v>
      </c>
      <c r="R801" s="87">
        <f t="shared" si="288"/>
        <v>-0.288813704</v>
      </c>
      <c r="S801" s="87"/>
      <c r="T801" s="88"/>
    </row>
    <row r="802" spans="1:20" ht="81.2" customHeight="1" x14ac:dyDescent="0.25">
      <c r="A802" s="171" t="s">
        <v>900</v>
      </c>
      <c r="B802" s="85" t="s">
        <v>813</v>
      </c>
      <c r="C802" s="171" t="s">
        <v>2577</v>
      </c>
      <c r="D802" s="87">
        <v>3.1044840000000002</v>
      </c>
      <c r="E802" s="87">
        <v>0</v>
      </c>
      <c r="F802" s="87">
        <v>3.1044839999999998</v>
      </c>
      <c r="G802" s="87">
        <f t="shared" si="286"/>
        <v>0.20421600000000001</v>
      </c>
      <c r="H802" s="87">
        <v>0.49476036400000001</v>
      </c>
      <c r="I802" s="87">
        <v>0.20421600000000001</v>
      </c>
      <c r="J802" s="87">
        <v>0.49476036400000012</v>
      </c>
      <c r="K802" s="87">
        <v>0</v>
      </c>
      <c r="L802" s="87">
        <v>0</v>
      </c>
      <c r="M802" s="87">
        <v>0</v>
      </c>
      <c r="N802" s="87">
        <f t="shared" si="289"/>
        <v>-1.1102230246251565E-16</v>
      </c>
      <c r="O802" s="87">
        <v>0</v>
      </c>
      <c r="P802" s="87"/>
      <c r="Q802" s="87">
        <f t="shared" si="287"/>
        <v>-0.290544364</v>
      </c>
      <c r="R802" s="87">
        <f t="shared" si="288"/>
        <v>-0.290544364</v>
      </c>
      <c r="S802" s="87"/>
      <c r="T802" s="88"/>
    </row>
    <row r="803" spans="1:20" ht="20.25" customHeight="1" x14ac:dyDescent="0.25">
      <c r="A803" s="171" t="s">
        <v>900</v>
      </c>
      <c r="B803" s="86" t="s">
        <v>814</v>
      </c>
      <c r="C803" s="171" t="s">
        <v>2578</v>
      </c>
      <c r="D803" s="87">
        <v>1.6487399999999999</v>
      </c>
      <c r="E803" s="87">
        <v>0</v>
      </c>
      <c r="F803" s="87">
        <v>1.6487400000000003</v>
      </c>
      <c r="G803" s="87">
        <f t="shared" si="286"/>
        <v>1.5445800000000001</v>
      </c>
      <c r="H803" s="87">
        <v>0.29722929399999998</v>
      </c>
      <c r="I803" s="87">
        <v>1.5445800000000001</v>
      </c>
      <c r="J803" s="87">
        <v>0.29722929399999998</v>
      </c>
      <c r="K803" s="87">
        <v>0</v>
      </c>
      <c r="L803" s="87">
        <v>0</v>
      </c>
      <c r="M803" s="87">
        <v>0</v>
      </c>
      <c r="N803" s="87">
        <f t="shared" si="289"/>
        <v>0</v>
      </c>
      <c r="O803" s="87">
        <v>0</v>
      </c>
      <c r="P803" s="87"/>
      <c r="Q803" s="87">
        <f t="shared" si="287"/>
        <v>1.2473507060000002</v>
      </c>
      <c r="R803" s="87">
        <f t="shared" si="288"/>
        <v>1.2473507060000002</v>
      </c>
      <c r="S803" s="87"/>
      <c r="T803" s="166"/>
    </row>
    <row r="804" spans="1:20" ht="141.75" customHeight="1" x14ac:dyDescent="0.25">
      <c r="A804" s="171" t="s">
        <v>900</v>
      </c>
      <c r="B804" s="85" t="s">
        <v>1815</v>
      </c>
      <c r="C804" s="171" t="s">
        <v>2579</v>
      </c>
      <c r="D804" s="87">
        <v>13.351308</v>
      </c>
      <c r="E804" s="87">
        <v>0</v>
      </c>
      <c r="F804" s="87">
        <v>13.351308</v>
      </c>
      <c r="G804" s="87">
        <f t="shared" si="286"/>
        <v>1.3513079999999997</v>
      </c>
      <c r="H804" s="87">
        <v>1.5733480480000002</v>
      </c>
      <c r="I804" s="87">
        <v>2.6474927999999998E-2</v>
      </c>
      <c r="J804" s="87">
        <v>2.6474927999999998E-2</v>
      </c>
      <c r="K804" s="87">
        <v>0.33782699999999993</v>
      </c>
      <c r="L804" s="87">
        <v>3.3665100000000003E-2</v>
      </c>
      <c r="M804" s="87">
        <v>0.33782699999999993</v>
      </c>
      <c r="N804" s="87">
        <f t="shared" si="289"/>
        <v>1.51320802</v>
      </c>
      <c r="O804" s="87">
        <v>0.64917907199999991</v>
      </c>
      <c r="P804" s="87"/>
      <c r="Q804" s="87">
        <f t="shared" si="287"/>
        <v>-0.22204004800000043</v>
      </c>
      <c r="R804" s="87">
        <f t="shared" si="288"/>
        <v>-0.22204004800000043</v>
      </c>
      <c r="S804" s="87"/>
      <c r="T804" s="88"/>
    </row>
    <row r="805" spans="1:20" ht="20.25" customHeight="1" x14ac:dyDescent="0.25">
      <c r="A805" s="171" t="s">
        <v>900</v>
      </c>
      <c r="B805" s="86" t="s">
        <v>1816</v>
      </c>
      <c r="C805" s="171" t="s">
        <v>2580</v>
      </c>
      <c r="D805" s="87">
        <v>1.2345599999999999</v>
      </c>
      <c r="E805" s="87">
        <v>0</v>
      </c>
      <c r="F805" s="87">
        <v>1.2345599999999999</v>
      </c>
      <c r="G805" s="87">
        <f t="shared" si="286"/>
        <v>0.28053599999999995</v>
      </c>
      <c r="H805" s="87">
        <v>0.19807213600000001</v>
      </c>
      <c r="I805" s="87">
        <v>0.28053599999999995</v>
      </c>
      <c r="J805" s="87">
        <v>0.19807213600000001</v>
      </c>
      <c r="K805" s="87">
        <v>0</v>
      </c>
      <c r="L805" s="87">
        <v>0</v>
      </c>
      <c r="M805" s="87">
        <v>0</v>
      </c>
      <c r="N805" s="87">
        <f t="shared" si="289"/>
        <v>0</v>
      </c>
      <c r="O805" s="87">
        <v>0</v>
      </c>
      <c r="P805" s="87"/>
      <c r="Q805" s="87">
        <f t="shared" si="287"/>
        <v>8.2463863999999942E-2</v>
      </c>
      <c r="R805" s="87">
        <f t="shared" si="288"/>
        <v>8.2463863999999942E-2</v>
      </c>
      <c r="S805" s="87"/>
      <c r="T805" s="166"/>
    </row>
    <row r="806" spans="1:20" ht="81.2" customHeight="1" x14ac:dyDescent="0.25">
      <c r="A806" s="171" t="s">
        <v>900</v>
      </c>
      <c r="B806" s="85" t="s">
        <v>1817</v>
      </c>
      <c r="C806" s="171" t="s">
        <v>2581</v>
      </c>
      <c r="D806" s="87">
        <v>1.3650119999999999</v>
      </c>
      <c r="E806" s="87">
        <v>0</v>
      </c>
      <c r="F806" s="87">
        <v>1.3650119999999999</v>
      </c>
      <c r="G806" s="87">
        <f t="shared" si="286"/>
        <v>1.1442479999999997</v>
      </c>
      <c r="H806" s="87">
        <v>0.25666192999999998</v>
      </c>
      <c r="I806" s="87">
        <v>1.1442479999999997</v>
      </c>
      <c r="J806" s="87">
        <v>0.25666193000000004</v>
      </c>
      <c r="K806" s="87">
        <v>0</v>
      </c>
      <c r="L806" s="87">
        <v>0</v>
      </c>
      <c r="M806" s="87">
        <v>0</v>
      </c>
      <c r="N806" s="87">
        <f t="shared" si="289"/>
        <v>-5.5511151231257827E-17</v>
      </c>
      <c r="O806" s="87">
        <v>0</v>
      </c>
      <c r="P806" s="87"/>
      <c r="Q806" s="87">
        <f t="shared" si="287"/>
        <v>0.88758606999999978</v>
      </c>
      <c r="R806" s="87">
        <f t="shared" si="288"/>
        <v>0.88758606999999978</v>
      </c>
      <c r="S806" s="87"/>
      <c r="T806" s="88"/>
    </row>
    <row r="807" spans="1:20" ht="81.2" customHeight="1" x14ac:dyDescent="0.25">
      <c r="A807" s="171" t="s">
        <v>900</v>
      </c>
      <c r="B807" s="86" t="s">
        <v>1818</v>
      </c>
      <c r="C807" s="171" t="s">
        <v>2582</v>
      </c>
      <c r="D807" s="87">
        <v>2.3942399999999999</v>
      </c>
      <c r="E807" s="87">
        <v>0</v>
      </c>
      <c r="F807" s="87">
        <v>2.3942399999999999</v>
      </c>
      <c r="G807" s="87">
        <f t="shared" si="286"/>
        <v>1.6202688000000001</v>
      </c>
      <c r="H807" s="87">
        <v>1.9294950319999999</v>
      </c>
      <c r="I807" s="87">
        <v>1.6202688000000001</v>
      </c>
      <c r="J807" s="87">
        <v>1.9294950319999999</v>
      </c>
      <c r="K807" s="87">
        <v>0</v>
      </c>
      <c r="L807" s="87">
        <v>0</v>
      </c>
      <c r="M807" s="87">
        <v>0</v>
      </c>
      <c r="N807" s="87">
        <f t="shared" si="289"/>
        <v>0</v>
      </c>
      <c r="O807" s="87">
        <v>0</v>
      </c>
      <c r="P807" s="87"/>
      <c r="Q807" s="87">
        <f t="shared" si="287"/>
        <v>-0.30922623199999988</v>
      </c>
      <c r="R807" s="87">
        <f t="shared" si="288"/>
        <v>-0.30922623199999988</v>
      </c>
      <c r="S807" s="87"/>
      <c r="T807" s="166"/>
    </row>
    <row r="808" spans="1:20" ht="20.25" customHeight="1" x14ac:dyDescent="0.25">
      <c r="A808" s="171" t="s">
        <v>900</v>
      </c>
      <c r="B808" s="85" t="s">
        <v>1819</v>
      </c>
      <c r="C808" s="171" t="s">
        <v>2583</v>
      </c>
      <c r="D808" s="87">
        <v>3.6161639999999995</v>
      </c>
      <c r="E808" s="87">
        <v>0</v>
      </c>
      <c r="F808" s="87">
        <v>3.6161639999999995</v>
      </c>
      <c r="G808" s="87">
        <f t="shared" si="286"/>
        <v>3.6101639999999997</v>
      </c>
      <c r="H808" s="87">
        <v>2.5694149980000001</v>
      </c>
      <c r="I808" s="87">
        <v>3.6101639999999997</v>
      </c>
      <c r="J808" s="87">
        <v>9.3481248000000003E-2</v>
      </c>
      <c r="K808" s="87">
        <v>0</v>
      </c>
      <c r="L808" s="87">
        <v>2.4759337500000003</v>
      </c>
      <c r="M808" s="87">
        <v>0</v>
      </c>
      <c r="N808" s="87">
        <f t="shared" si="289"/>
        <v>0</v>
      </c>
      <c r="O808" s="87">
        <v>0</v>
      </c>
      <c r="P808" s="87"/>
      <c r="Q808" s="87">
        <f t="shared" si="287"/>
        <v>1.0407490019999996</v>
      </c>
      <c r="R808" s="87">
        <f t="shared" si="288"/>
        <v>1.0407490019999996</v>
      </c>
      <c r="S808" s="87"/>
      <c r="T808" s="88"/>
    </row>
    <row r="809" spans="1:20" ht="81.2" customHeight="1" x14ac:dyDescent="0.25">
      <c r="A809" s="171" t="s">
        <v>900</v>
      </c>
      <c r="B809" s="86" t="s">
        <v>815</v>
      </c>
      <c r="C809" s="171" t="s">
        <v>2584</v>
      </c>
      <c r="D809" s="87">
        <v>3.6964320000000002</v>
      </c>
      <c r="E809" s="87">
        <v>0</v>
      </c>
      <c r="F809" s="87">
        <v>3.6964319999999997</v>
      </c>
      <c r="G809" s="87">
        <f t="shared" si="286"/>
        <v>3.6964319999999997</v>
      </c>
      <c r="H809" s="87">
        <v>2.740787214</v>
      </c>
      <c r="I809" s="87">
        <v>7.2420743999999995E-2</v>
      </c>
      <c r="J809" s="87">
        <v>7.2420743999999995E-2</v>
      </c>
      <c r="K809" s="87">
        <v>0</v>
      </c>
      <c r="L809" s="87">
        <v>9.2089152000000021E-2</v>
      </c>
      <c r="M809" s="87">
        <v>3.6240112559999997</v>
      </c>
      <c r="N809" s="87">
        <f t="shared" si="289"/>
        <v>2.5762773179999998</v>
      </c>
      <c r="O809" s="87">
        <v>0</v>
      </c>
      <c r="P809" s="87"/>
      <c r="Q809" s="87">
        <f t="shared" si="287"/>
        <v>0.95564478599999969</v>
      </c>
      <c r="R809" s="87">
        <f t="shared" si="288"/>
        <v>0.95564478599999969</v>
      </c>
      <c r="S809" s="87"/>
      <c r="T809" s="166"/>
    </row>
    <row r="810" spans="1:20" ht="60.75" customHeight="1" x14ac:dyDescent="0.25">
      <c r="A810" s="171" t="s">
        <v>900</v>
      </c>
      <c r="B810" s="85" t="s">
        <v>816</v>
      </c>
      <c r="C810" s="171" t="s">
        <v>2585</v>
      </c>
      <c r="D810" s="87">
        <v>8.275739999999999</v>
      </c>
      <c r="E810" s="87">
        <v>0</v>
      </c>
      <c r="F810" s="87">
        <v>8.275739999999999</v>
      </c>
      <c r="G810" s="87">
        <f t="shared" si="286"/>
        <v>6.6109919999999995</v>
      </c>
      <c r="H810" s="87">
        <v>7.8392058799999997</v>
      </c>
      <c r="I810" s="87">
        <v>0.12952301999999999</v>
      </c>
      <c r="J810" s="87">
        <v>0.12952301999999999</v>
      </c>
      <c r="K810" s="87">
        <v>1.6527479999999999</v>
      </c>
      <c r="L810" s="87">
        <v>7.70968286</v>
      </c>
      <c r="M810" s="87">
        <v>1.6527479999999999</v>
      </c>
      <c r="N810" s="87">
        <f t="shared" si="289"/>
        <v>0</v>
      </c>
      <c r="O810" s="87">
        <v>3.1759729800000001</v>
      </c>
      <c r="P810" s="87"/>
      <c r="Q810" s="87">
        <f t="shared" si="287"/>
        <v>-1.2282138800000002</v>
      </c>
      <c r="R810" s="87">
        <f t="shared" si="288"/>
        <v>-1.2282138800000002</v>
      </c>
      <c r="S810" s="87"/>
      <c r="T810" s="88"/>
    </row>
    <row r="811" spans="1:20" ht="60.75" customHeight="1" x14ac:dyDescent="0.25">
      <c r="A811" s="171" t="s">
        <v>900</v>
      </c>
      <c r="B811" s="85" t="s">
        <v>1820</v>
      </c>
      <c r="C811" s="171" t="s">
        <v>2586</v>
      </c>
      <c r="D811" s="87">
        <v>0</v>
      </c>
      <c r="E811" s="87">
        <v>0</v>
      </c>
      <c r="F811" s="87">
        <v>0</v>
      </c>
      <c r="G811" s="87">
        <f t="shared" si="286"/>
        <v>0</v>
      </c>
      <c r="H811" s="87">
        <v>2.9484727939999997</v>
      </c>
      <c r="I811" s="87">
        <v>0</v>
      </c>
      <c r="J811" s="87">
        <v>0</v>
      </c>
      <c r="K811" s="87">
        <v>0</v>
      </c>
      <c r="L811" s="87">
        <v>0</v>
      </c>
      <c r="M811" s="87">
        <v>0</v>
      </c>
      <c r="N811" s="87">
        <f t="shared" si="289"/>
        <v>2.9484727939999997</v>
      </c>
      <c r="O811" s="87"/>
      <c r="P811" s="87"/>
      <c r="Q811" s="87">
        <f t="shared" si="287"/>
        <v>-2.9484727939999997</v>
      </c>
      <c r="R811" s="87">
        <f t="shared" si="288"/>
        <v>-2.9484727939999997</v>
      </c>
      <c r="S811" s="87"/>
      <c r="T811" s="88"/>
    </row>
    <row r="812" spans="1:20" ht="81.2" customHeight="1" x14ac:dyDescent="0.25">
      <c r="A812" s="171" t="s">
        <v>900</v>
      </c>
      <c r="B812" s="85" t="s">
        <v>1821</v>
      </c>
      <c r="C812" s="171" t="s">
        <v>2587</v>
      </c>
      <c r="D812" s="87">
        <v>0</v>
      </c>
      <c r="E812" s="87">
        <v>0</v>
      </c>
      <c r="F812" s="87">
        <v>0</v>
      </c>
      <c r="G812" s="87">
        <f t="shared" si="286"/>
        <v>0</v>
      </c>
      <c r="H812" s="87">
        <v>3.8418462019999997</v>
      </c>
      <c r="I812" s="87">
        <v>0</v>
      </c>
      <c r="J812" s="87">
        <v>0</v>
      </c>
      <c r="K812" s="87">
        <v>0</v>
      </c>
      <c r="L812" s="87">
        <v>0</v>
      </c>
      <c r="M812" s="87">
        <v>0</v>
      </c>
      <c r="N812" s="87">
        <f t="shared" si="289"/>
        <v>3.8418462019999997</v>
      </c>
      <c r="O812" s="87"/>
      <c r="P812" s="87"/>
      <c r="Q812" s="87">
        <f t="shared" si="287"/>
        <v>-3.8418462019999997</v>
      </c>
      <c r="R812" s="87">
        <f t="shared" si="288"/>
        <v>-3.8418462019999997</v>
      </c>
      <c r="S812" s="87"/>
      <c r="T812" s="88"/>
    </row>
    <row r="813" spans="1:20" ht="60.75" customHeight="1" x14ac:dyDescent="0.25">
      <c r="A813" s="171" t="s">
        <v>900</v>
      </c>
      <c r="B813" s="85" t="s">
        <v>1822</v>
      </c>
      <c r="C813" s="171" t="s">
        <v>2588</v>
      </c>
      <c r="D813" s="87">
        <v>0</v>
      </c>
      <c r="E813" s="87">
        <v>0</v>
      </c>
      <c r="F813" s="87">
        <v>0</v>
      </c>
      <c r="G813" s="87">
        <f t="shared" si="286"/>
        <v>0</v>
      </c>
      <c r="H813" s="87">
        <v>1.00847022</v>
      </c>
      <c r="I813" s="87">
        <v>0</v>
      </c>
      <c r="J813" s="87">
        <v>0</v>
      </c>
      <c r="K813" s="87">
        <v>0</v>
      </c>
      <c r="L813" s="87">
        <v>0</v>
      </c>
      <c r="M813" s="87">
        <v>0</v>
      </c>
      <c r="N813" s="87">
        <f t="shared" si="289"/>
        <v>1.00847022</v>
      </c>
      <c r="O813" s="87"/>
      <c r="P813" s="87"/>
      <c r="Q813" s="87">
        <f t="shared" si="287"/>
        <v>-1.00847022</v>
      </c>
      <c r="R813" s="87">
        <f t="shared" si="288"/>
        <v>-1.00847022</v>
      </c>
      <c r="S813" s="87"/>
      <c r="T813" s="88"/>
    </row>
    <row r="814" spans="1:20" ht="101.25" customHeight="1" x14ac:dyDescent="0.25">
      <c r="A814" s="171" t="s">
        <v>900</v>
      </c>
      <c r="B814" s="86" t="s">
        <v>949</v>
      </c>
      <c r="C814" s="171" t="s">
        <v>2589</v>
      </c>
      <c r="D814" s="87">
        <v>0</v>
      </c>
      <c r="E814" s="87">
        <v>0</v>
      </c>
      <c r="F814" s="87">
        <v>0</v>
      </c>
      <c r="G814" s="87">
        <f t="shared" si="286"/>
        <v>0</v>
      </c>
      <c r="H814" s="87">
        <v>0.53083117000000002</v>
      </c>
      <c r="I814" s="87">
        <v>0</v>
      </c>
      <c r="J814" s="87">
        <v>0</v>
      </c>
      <c r="K814" s="87">
        <v>0</v>
      </c>
      <c r="L814" s="87">
        <v>0.1744926</v>
      </c>
      <c r="M814" s="87">
        <v>0</v>
      </c>
      <c r="N814" s="87">
        <f t="shared" si="289"/>
        <v>0.35633857000000002</v>
      </c>
      <c r="O814" s="87">
        <v>0</v>
      </c>
      <c r="P814" s="87"/>
      <c r="Q814" s="87">
        <f t="shared" si="287"/>
        <v>-0.53083117000000002</v>
      </c>
      <c r="R814" s="87">
        <f t="shared" si="288"/>
        <v>-0.53083117000000002</v>
      </c>
      <c r="S814" s="87"/>
      <c r="T814" s="166"/>
    </row>
    <row r="815" spans="1:20" ht="20.25" customHeight="1" x14ac:dyDescent="0.25">
      <c r="A815" s="171" t="s">
        <v>900</v>
      </c>
      <c r="B815" s="85" t="s">
        <v>950</v>
      </c>
      <c r="C815" s="171" t="s">
        <v>2590</v>
      </c>
      <c r="D815" s="87">
        <v>0</v>
      </c>
      <c r="E815" s="87">
        <v>0</v>
      </c>
      <c r="F815" s="87">
        <v>0</v>
      </c>
      <c r="G815" s="87">
        <f t="shared" si="286"/>
        <v>0</v>
      </c>
      <c r="H815" s="87">
        <v>0.50715321999999996</v>
      </c>
      <c r="I815" s="87">
        <v>0</v>
      </c>
      <c r="J815" s="87">
        <v>0</v>
      </c>
      <c r="K815" s="87">
        <v>0</v>
      </c>
      <c r="L815" s="87">
        <v>5.7500000000000002E-2</v>
      </c>
      <c r="M815" s="87">
        <v>0</v>
      </c>
      <c r="N815" s="87">
        <f t="shared" si="289"/>
        <v>0.44965321999999996</v>
      </c>
      <c r="O815" s="87">
        <v>0</v>
      </c>
      <c r="P815" s="87"/>
      <c r="Q815" s="87">
        <f t="shared" si="287"/>
        <v>-0.50715321999999996</v>
      </c>
      <c r="R815" s="87">
        <f t="shared" si="288"/>
        <v>-0.50715321999999996</v>
      </c>
      <c r="S815" s="87"/>
      <c r="T815" s="88"/>
    </row>
    <row r="816" spans="1:20" ht="60.75" customHeight="1" x14ac:dyDescent="0.25">
      <c r="A816" s="171" t="s">
        <v>900</v>
      </c>
      <c r="B816" s="85" t="s">
        <v>951</v>
      </c>
      <c r="C816" s="171" t="s">
        <v>2591</v>
      </c>
      <c r="D816" s="87">
        <v>0</v>
      </c>
      <c r="E816" s="87">
        <v>0</v>
      </c>
      <c r="F816" s="87">
        <v>0</v>
      </c>
      <c r="G816" s="87">
        <f t="shared" si="286"/>
        <v>0</v>
      </c>
      <c r="H816" s="87">
        <v>0.27135519000000002</v>
      </c>
      <c r="I816" s="87">
        <v>0</v>
      </c>
      <c r="J816" s="87">
        <v>0</v>
      </c>
      <c r="K816" s="87">
        <v>0</v>
      </c>
      <c r="L816" s="87">
        <v>0</v>
      </c>
      <c r="M816" s="87">
        <v>0</v>
      </c>
      <c r="N816" s="87">
        <f t="shared" si="289"/>
        <v>0.27135519000000002</v>
      </c>
      <c r="O816" s="87">
        <v>0</v>
      </c>
      <c r="P816" s="87"/>
      <c r="Q816" s="87">
        <f t="shared" si="287"/>
        <v>-0.27135519000000002</v>
      </c>
      <c r="R816" s="87">
        <f t="shared" si="288"/>
        <v>-0.27135519000000002</v>
      </c>
      <c r="S816" s="87"/>
      <c r="T816" s="88"/>
    </row>
    <row r="817" spans="1:20" ht="101.25" customHeight="1" x14ac:dyDescent="0.25">
      <c r="A817" s="171" t="s">
        <v>900</v>
      </c>
      <c r="B817" s="85" t="s">
        <v>952</v>
      </c>
      <c r="C817" s="171" t="s">
        <v>2592</v>
      </c>
      <c r="D817" s="87">
        <v>0</v>
      </c>
      <c r="E817" s="87">
        <v>0</v>
      </c>
      <c r="F817" s="87">
        <v>0</v>
      </c>
      <c r="G817" s="87">
        <f t="shared" si="286"/>
        <v>0</v>
      </c>
      <c r="H817" s="87">
        <v>1.7180593740000001</v>
      </c>
      <c r="I817" s="87">
        <v>0</v>
      </c>
      <c r="J817" s="87">
        <v>0</v>
      </c>
      <c r="K817" s="87">
        <v>0</v>
      </c>
      <c r="L817" s="87">
        <v>0</v>
      </c>
      <c r="M817" s="87">
        <v>0</v>
      </c>
      <c r="N817" s="87">
        <f t="shared" si="289"/>
        <v>1.7180593740000001</v>
      </c>
      <c r="O817" s="87">
        <v>0</v>
      </c>
      <c r="P817" s="87"/>
      <c r="Q817" s="87">
        <f t="shared" si="287"/>
        <v>-1.7180593740000001</v>
      </c>
      <c r="R817" s="87">
        <f t="shared" si="288"/>
        <v>-1.7180593740000001</v>
      </c>
      <c r="S817" s="87"/>
      <c r="T817" s="88"/>
    </row>
    <row r="818" spans="1:20" ht="20.25" customHeight="1" x14ac:dyDescent="0.25">
      <c r="A818" s="171" t="s">
        <v>900</v>
      </c>
      <c r="B818" s="85" t="s">
        <v>1823</v>
      </c>
      <c r="C818" s="171" t="s">
        <v>2593</v>
      </c>
      <c r="D818" s="87">
        <v>0</v>
      </c>
      <c r="E818" s="87">
        <v>0</v>
      </c>
      <c r="F818" s="87">
        <v>0</v>
      </c>
      <c r="G818" s="87">
        <f t="shared" si="286"/>
        <v>0</v>
      </c>
      <c r="H818" s="87">
        <v>0.43148915999999998</v>
      </c>
      <c r="I818" s="87">
        <v>0</v>
      </c>
      <c r="J818" s="87">
        <v>0</v>
      </c>
      <c r="K818" s="87">
        <v>0</v>
      </c>
      <c r="L818" s="87">
        <v>0</v>
      </c>
      <c r="M818" s="87">
        <v>0</v>
      </c>
      <c r="N818" s="87">
        <f t="shared" si="289"/>
        <v>0.43148915999999998</v>
      </c>
      <c r="O818" s="87"/>
      <c r="P818" s="87"/>
      <c r="Q818" s="87">
        <f t="shared" si="287"/>
        <v>-0.43148915999999998</v>
      </c>
      <c r="R818" s="87">
        <f t="shared" si="288"/>
        <v>-0.43148915999999998</v>
      </c>
      <c r="S818" s="87"/>
      <c r="T818" s="88"/>
    </row>
    <row r="819" spans="1:20" ht="101.25" customHeight="1" x14ac:dyDescent="0.25">
      <c r="A819" s="171" t="s">
        <v>900</v>
      </c>
      <c r="B819" s="85" t="s">
        <v>1824</v>
      </c>
      <c r="C819" s="171" t="s">
        <v>2594</v>
      </c>
      <c r="D819" s="87">
        <v>0</v>
      </c>
      <c r="E819" s="87">
        <v>0</v>
      </c>
      <c r="F819" s="87">
        <v>0</v>
      </c>
      <c r="G819" s="87">
        <f t="shared" si="286"/>
        <v>0</v>
      </c>
      <c r="H819" s="87">
        <v>0.13147916000000001</v>
      </c>
      <c r="I819" s="87">
        <v>0</v>
      </c>
      <c r="J819" s="87">
        <v>0</v>
      </c>
      <c r="K819" s="87">
        <v>0</v>
      </c>
      <c r="L819" s="87">
        <v>0</v>
      </c>
      <c r="M819" s="87">
        <v>0</v>
      </c>
      <c r="N819" s="87">
        <f t="shared" si="289"/>
        <v>0.13147916000000001</v>
      </c>
      <c r="O819" s="87"/>
      <c r="P819" s="87"/>
      <c r="Q819" s="87">
        <f t="shared" si="287"/>
        <v>-0.13147916000000001</v>
      </c>
      <c r="R819" s="87">
        <f t="shared" si="288"/>
        <v>-0.13147916000000001</v>
      </c>
      <c r="S819" s="87"/>
      <c r="T819" s="88"/>
    </row>
    <row r="820" spans="1:20" ht="101.25" customHeight="1" x14ac:dyDescent="0.25">
      <c r="A820" s="171" t="s">
        <v>900</v>
      </c>
      <c r="B820" s="85" t="s">
        <v>1825</v>
      </c>
      <c r="C820" s="171" t="s">
        <v>2595</v>
      </c>
      <c r="D820" s="87">
        <v>0</v>
      </c>
      <c r="E820" s="87">
        <v>0</v>
      </c>
      <c r="F820" s="87">
        <v>0</v>
      </c>
      <c r="G820" s="87">
        <f t="shared" si="286"/>
        <v>0</v>
      </c>
      <c r="H820" s="87">
        <v>2.8977976800000005</v>
      </c>
      <c r="I820" s="87">
        <v>0</v>
      </c>
      <c r="J820" s="87">
        <v>0</v>
      </c>
      <c r="K820" s="87">
        <v>0</v>
      </c>
      <c r="L820" s="87">
        <v>0</v>
      </c>
      <c r="M820" s="87">
        <v>0</v>
      </c>
      <c r="N820" s="87">
        <f t="shared" si="289"/>
        <v>2.8977976800000005</v>
      </c>
      <c r="O820" s="87"/>
      <c r="P820" s="87"/>
      <c r="Q820" s="87">
        <f t="shared" si="287"/>
        <v>-2.8977976800000005</v>
      </c>
      <c r="R820" s="87">
        <f t="shared" si="288"/>
        <v>-2.8977976800000005</v>
      </c>
      <c r="S820" s="87"/>
      <c r="T820" s="88"/>
    </row>
    <row r="821" spans="1:20" ht="20.25" customHeight="1" x14ac:dyDescent="0.25">
      <c r="A821" s="171" t="s">
        <v>900</v>
      </c>
      <c r="B821" s="85" t="s">
        <v>1826</v>
      </c>
      <c r="C821" s="171" t="s">
        <v>2596</v>
      </c>
      <c r="D821" s="87">
        <v>0</v>
      </c>
      <c r="E821" s="87">
        <v>0</v>
      </c>
      <c r="F821" s="87">
        <v>0</v>
      </c>
      <c r="G821" s="87">
        <f t="shared" si="286"/>
        <v>0</v>
      </c>
      <c r="H821" s="87">
        <v>1.1752429799999999</v>
      </c>
      <c r="I821" s="87">
        <v>0</v>
      </c>
      <c r="J821" s="87">
        <v>0</v>
      </c>
      <c r="K821" s="87">
        <v>0</v>
      </c>
      <c r="L821" s="87">
        <v>0</v>
      </c>
      <c r="M821" s="87">
        <v>0</v>
      </c>
      <c r="N821" s="87">
        <f t="shared" si="289"/>
        <v>1.1752429799999999</v>
      </c>
      <c r="O821" s="87"/>
      <c r="P821" s="87"/>
      <c r="Q821" s="87">
        <f t="shared" si="287"/>
        <v>-1.1752429799999999</v>
      </c>
      <c r="R821" s="87">
        <f t="shared" si="288"/>
        <v>-1.1752429799999999</v>
      </c>
      <c r="S821" s="87"/>
      <c r="T821" s="88"/>
    </row>
    <row r="822" spans="1:20" ht="101.25" customHeight="1" x14ac:dyDescent="0.25">
      <c r="A822" s="171" t="s">
        <v>900</v>
      </c>
      <c r="B822" s="85" t="s">
        <v>1827</v>
      </c>
      <c r="C822" s="171" t="s">
        <v>2597</v>
      </c>
      <c r="D822" s="87">
        <v>0</v>
      </c>
      <c r="E822" s="87">
        <v>0</v>
      </c>
      <c r="F822" s="87">
        <v>0</v>
      </c>
      <c r="G822" s="87">
        <f t="shared" si="286"/>
        <v>0</v>
      </c>
      <c r="H822" s="87">
        <v>0</v>
      </c>
      <c r="I822" s="87">
        <v>0</v>
      </c>
      <c r="J822" s="87">
        <v>0</v>
      </c>
      <c r="K822" s="87">
        <v>0</v>
      </c>
      <c r="L822" s="87">
        <v>0</v>
      </c>
      <c r="M822" s="87">
        <v>0</v>
      </c>
      <c r="N822" s="87">
        <f t="shared" si="289"/>
        <v>0</v>
      </c>
      <c r="O822" s="87"/>
      <c r="P822" s="87"/>
      <c r="Q822" s="87">
        <f t="shared" si="287"/>
        <v>0</v>
      </c>
      <c r="R822" s="87">
        <f t="shared" si="288"/>
        <v>0</v>
      </c>
      <c r="S822" s="87"/>
      <c r="T822" s="88"/>
    </row>
    <row r="823" spans="1:20" ht="75" customHeight="1" x14ac:dyDescent="0.25">
      <c r="A823" s="171" t="s">
        <v>900</v>
      </c>
      <c r="B823" s="85" t="s">
        <v>1828</v>
      </c>
      <c r="C823" s="171" t="s">
        <v>2598</v>
      </c>
      <c r="D823" s="87">
        <v>0</v>
      </c>
      <c r="E823" s="87">
        <v>0</v>
      </c>
      <c r="F823" s="87">
        <v>0</v>
      </c>
      <c r="G823" s="87">
        <f t="shared" si="286"/>
        <v>0</v>
      </c>
      <c r="H823" s="87">
        <v>2.57846566</v>
      </c>
      <c r="I823" s="87">
        <v>0</v>
      </c>
      <c r="J823" s="87">
        <v>0</v>
      </c>
      <c r="K823" s="87">
        <v>0</v>
      </c>
      <c r="L823" s="87">
        <v>0</v>
      </c>
      <c r="M823" s="87">
        <v>0</v>
      </c>
      <c r="N823" s="87">
        <f t="shared" si="289"/>
        <v>2.57846566</v>
      </c>
      <c r="O823" s="87"/>
      <c r="P823" s="87"/>
      <c r="Q823" s="87">
        <f t="shared" si="287"/>
        <v>-2.57846566</v>
      </c>
      <c r="R823" s="87">
        <f t="shared" si="288"/>
        <v>-2.57846566</v>
      </c>
      <c r="S823" s="87"/>
      <c r="T823" s="88"/>
    </row>
    <row r="824" spans="1:20" x14ac:dyDescent="0.25">
      <c r="A824" s="210"/>
      <c r="B824" s="212" t="s">
        <v>57</v>
      </c>
      <c r="C824" s="210"/>
      <c r="D824" s="166">
        <f t="shared" ref="D824:R824" si="290">SUM(D825:D831)</f>
        <v>65.970131999999992</v>
      </c>
      <c r="E824" s="166">
        <f t="shared" si="290"/>
        <v>7.3677002477966065</v>
      </c>
      <c r="F824" s="166">
        <f t="shared" si="290"/>
        <v>58.602431752203387</v>
      </c>
      <c r="G824" s="166">
        <f t="shared" si="290"/>
        <v>19.883433351999997</v>
      </c>
      <c r="H824" s="166">
        <f t="shared" si="290"/>
        <v>3.6388827780000002</v>
      </c>
      <c r="I824" s="166">
        <f t="shared" si="290"/>
        <v>0.39532255199999999</v>
      </c>
      <c r="J824" s="166">
        <f t="shared" si="290"/>
        <v>0.81996858799999983</v>
      </c>
      <c r="K824" s="166">
        <f t="shared" si="290"/>
        <v>9.5130477159999955</v>
      </c>
      <c r="L824" s="166">
        <f t="shared" si="290"/>
        <v>1.431738154</v>
      </c>
      <c r="M824" s="166">
        <f t="shared" si="290"/>
        <v>3.4161827999999996</v>
      </c>
      <c r="N824" s="166">
        <f t="shared" si="290"/>
        <v>1.3871760360000001</v>
      </c>
      <c r="O824" s="166">
        <f t="shared" si="290"/>
        <v>6.5588802839999989</v>
      </c>
      <c r="P824" s="166">
        <f t="shared" si="290"/>
        <v>0</v>
      </c>
      <c r="Q824" s="166">
        <f t="shared" si="290"/>
        <v>16.244550573999994</v>
      </c>
      <c r="R824" s="166">
        <f t="shared" si="290"/>
        <v>16.244550573999994</v>
      </c>
      <c r="S824" s="214">
        <f t="shared" ref="S824" si="291">SUM(S825:S831)</f>
        <v>0</v>
      </c>
      <c r="T824" s="88"/>
    </row>
    <row r="825" spans="1:20" ht="81.2" customHeight="1" x14ac:dyDescent="0.25">
      <c r="A825" s="171" t="s">
        <v>900</v>
      </c>
      <c r="B825" s="85" t="s">
        <v>817</v>
      </c>
      <c r="C825" s="171" t="s">
        <v>2599</v>
      </c>
      <c r="D825" s="87">
        <v>6.1473599999999999</v>
      </c>
      <c r="E825" s="87">
        <v>0</v>
      </c>
      <c r="F825" s="87">
        <v>6.1473599999999999</v>
      </c>
      <c r="G825" s="87">
        <f t="shared" ref="G825:G831" si="292">I825+K825+M825+O825</f>
        <v>1.2E-2</v>
      </c>
      <c r="H825" s="87">
        <v>8.5344000000000001E-4</v>
      </c>
      <c r="I825" s="87">
        <v>2.35116E-4</v>
      </c>
      <c r="J825" s="87">
        <v>2.35116E-4</v>
      </c>
      <c r="K825" s="87">
        <v>3.0000000000000001E-3</v>
      </c>
      <c r="L825" s="87">
        <v>2.9893199999999996E-4</v>
      </c>
      <c r="M825" s="87">
        <v>3.0000000000000001E-3</v>
      </c>
      <c r="N825" s="87">
        <f t="shared" si="289"/>
        <v>3.1939199999999999E-4</v>
      </c>
      <c r="O825" s="87">
        <v>5.7648839999999996E-3</v>
      </c>
      <c r="P825" s="87"/>
      <c r="Q825" s="87">
        <f t="shared" ref="Q825:Q831" si="293">G825-H825</f>
        <v>1.114656E-2</v>
      </c>
      <c r="R825" s="87">
        <f t="shared" ref="R825:R831" si="294">G825-H825</f>
        <v>1.114656E-2</v>
      </c>
      <c r="S825" s="87"/>
      <c r="T825" s="88"/>
    </row>
    <row r="826" spans="1:20" ht="81.2" customHeight="1" x14ac:dyDescent="0.25">
      <c r="A826" s="171" t="s">
        <v>900</v>
      </c>
      <c r="B826" s="85" t="s">
        <v>818</v>
      </c>
      <c r="C826" s="171" t="s">
        <v>2600</v>
      </c>
      <c r="D826" s="87">
        <v>4.7196120000000006</v>
      </c>
      <c r="E826" s="87">
        <v>0</v>
      </c>
      <c r="F826" s="87">
        <v>4.7196119999999997</v>
      </c>
      <c r="G826" s="87">
        <f t="shared" si="292"/>
        <v>3.2316047999999995</v>
      </c>
      <c r="H826" s="87">
        <v>1.0877948399999999</v>
      </c>
      <c r="I826" s="87">
        <v>6.3313836000000012E-2</v>
      </c>
      <c r="J826" s="87">
        <v>6.3313836000000012E-2</v>
      </c>
      <c r="K826" s="87">
        <v>0.80790119999999987</v>
      </c>
      <c r="L826" s="87">
        <v>8.0508923999999982E-2</v>
      </c>
      <c r="M826" s="87">
        <v>0.80790119999999987</v>
      </c>
      <c r="N826" s="87">
        <f t="shared" si="289"/>
        <v>0.94397207999999988</v>
      </c>
      <c r="O826" s="87">
        <v>1.5524885639999995</v>
      </c>
      <c r="P826" s="87"/>
      <c r="Q826" s="87">
        <f t="shared" si="293"/>
        <v>2.1438099599999996</v>
      </c>
      <c r="R826" s="87">
        <f t="shared" si="294"/>
        <v>2.1438099599999996</v>
      </c>
      <c r="S826" s="87"/>
      <c r="T826" s="88"/>
    </row>
    <row r="827" spans="1:20" ht="75" customHeight="1" x14ac:dyDescent="0.25">
      <c r="A827" s="171" t="s">
        <v>900</v>
      </c>
      <c r="B827" s="85" t="s">
        <v>819</v>
      </c>
      <c r="C827" s="171" t="s">
        <v>2601</v>
      </c>
      <c r="D827" s="87">
        <v>3.1119719999999997</v>
      </c>
      <c r="E827" s="87">
        <v>0</v>
      </c>
      <c r="F827" s="87">
        <v>3.1119719999999997</v>
      </c>
      <c r="G827" s="87">
        <f t="shared" si="292"/>
        <v>1.2E-2</v>
      </c>
      <c r="H827" s="87">
        <v>0.54426143999999999</v>
      </c>
      <c r="I827" s="87">
        <v>6.0000000000000001E-3</v>
      </c>
      <c r="J827" s="87">
        <v>0.43064603599999995</v>
      </c>
      <c r="K827" s="87">
        <v>3.0000000000000001E-3</v>
      </c>
      <c r="L827" s="87">
        <v>0.11329601200000006</v>
      </c>
      <c r="M827" s="87">
        <v>3.0000000000000001E-3</v>
      </c>
      <c r="N827" s="87">
        <f t="shared" si="289"/>
        <v>3.1939199999997392E-4</v>
      </c>
      <c r="O827" s="87">
        <v>0</v>
      </c>
      <c r="P827" s="87"/>
      <c r="Q827" s="87">
        <f t="shared" si="293"/>
        <v>-0.53226143999999997</v>
      </c>
      <c r="R827" s="87">
        <f t="shared" si="294"/>
        <v>-0.53226143999999997</v>
      </c>
      <c r="S827" s="87"/>
      <c r="T827" s="88"/>
    </row>
    <row r="828" spans="1:20" ht="75" customHeight="1" x14ac:dyDescent="0.25">
      <c r="A828" s="171" t="s">
        <v>900</v>
      </c>
      <c r="B828" s="86" t="s">
        <v>820</v>
      </c>
      <c r="C828" s="171" t="s">
        <v>2602</v>
      </c>
      <c r="D828" s="87">
        <v>2.899524</v>
      </c>
      <c r="E828" s="87">
        <v>0</v>
      </c>
      <c r="F828" s="87">
        <v>2.899524</v>
      </c>
      <c r="G828" s="87">
        <f t="shared" si="292"/>
        <v>2.2716384000000001</v>
      </c>
      <c r="H828" s="87">
        <v>0.16156113600000002</v>
      </c>
      <c r="I828" s="87">
        <v>4.4506091999999997E-2</v>
      </c>
      <c r="J828" s="87">
        <v>4.4506091999999997E-2</v>
      </c>
      <c r="K828" s="87">
        <v>0.56790960000000001</v>
      </c>
      <c r="L828" s="87">
        <v>5.659328399999998E-2</v>
      </c>
      <c r="M828" s="87">
        <v>0.56790960000000001</v>
      </c>
      <c r="N828" s="87">
        <f t="shared" si="289"/>
        <v>6.0461760000000045E-2</v>
      </c>
      <c r="O828" s="87">
        <v>1.091313108</v>
      </c>
      <c r="P828" s="87"/>
      <c r="Q828" s="87">
        <f t="shared" si="293"/>
        <v>2.1100772640000001</v>
      </c>
      <c r="R828" s="87">
        <f t="shared" si="294"/>
        <v>2.1100772640000001</v>
      </c>
      <c r="S828" s="87"/>
      <c r="T828" s="166"/>
    </row>
    <row r="829" spans="1:20" ht="60.75" customHeight="1" x14ac:dyDescent="0.25">
      <c r="A829" s="171" t="s">
        <v>900</v>
      </c>
      <c r="B829" s="85" t="s">
        <v>98</v>
      </c>
      <c r="C829" s="171" t="s">
        <v>2603</v>
      </c>
      <c r="D829" s="87">
        <v>7.6019279999999991</v>
      </c>
      <c r="E829" s="87">
        <v>1.383225848000003</v>
      </c>
      <c r="F829" s="87">
        <v>6.2187021519999961</v>
      </c>
      <c r="G829" s="87">
        <f t="shared" si="292"/>
        <v>6.2187021519999961</v>
      </c>
      <c r="H829" s="87">
        <v>0.44228019599999996</v>
      </c>
      <c r="I829" s="87">
        <v>0.12183723599999997</v>
      </c>
      <c r="J829" s="87">
        <v>0.12183723599999997</v>
      </c>
      <c r="K829" s="87">
        <v>6.0968649159999959</v>
      </c>
      <c r="L829" s="87">
        <v>0.15492639600000002</v>
      </c>
      <c r="M829" s="87">
        <v>0</v>
      </c>
      <c r="N829" s="87">
        <f t="shared" si="289"/>
        <v>0.16551656399999998</v>
      </c>
      <c r="O829" s="87">
        <v>0</v>
      </c>
      <c r="P829" s="87"/>
      <c r="Q829" s="87">
        <f t="shared" si="293"/>
        <v>5.7764219559999965</v>
      </c>
      <c r="R829" s="87">
        <f t="shared" si="294"/>
        <v>5.7764219559999965</v>
      </c>
      <c r="S829" s="87"/>
      <c r="T829" s="88"/>
    </row>
    <row r="830" spans="1:20" ht="81.2" customHeight="1" x14ac:dyDescent="0.25">
      <c r="A830" s="171" t="s">
        <v>900</v>
      </c>
      <c r="B830" s="85" t="s">
        <v>464</v>
      </c>
      <c r="C830" s="171" t="s">
        <v>2604</v>
      </c>
      <c r="D830" s="87">
        <v>41.489735999999994</v>
      </c>
      <c r="E830" s="87">
        <v>5.9844743997966034</v>
      </c>
      <c r="F830" s="87">
        <v>35.50526160020339</v>
      </c>
      <c r="G830" s="87">
        <f t="shared" si="292"/>
        <v>8.1374879999999994</v>
      </c>
      <c r="H830" s="87">
        <v>0.578746176</v>
      </c>
      <c r="I830" s="87">
        <v>0.15943027199999998</v>
      </c>
      <c r="J830" s="87">
        <v>0.15943027199999998</v>
      </c>
      <c r="K830" s="87">
        <v>2.0343719999999998</v>
      </c>
      <c r="L830" s="87">
        <v>0.20272905599999996</v>
      </c>
      <c r="M830" s="87">
        <v>2.0343719999999998</v>
      </c>
      <c r="N830" s="87">
        <f t="shared" si="289"/>
        <v>0.21658684800000005</v>
      </c>
      <c r="O830" s="87">
        <v>3.9093137279999994</v>
      </c>
      <c r="P830" s="87"/>
      <c r="Q830" s="87">
        <f t="shared" si="293"/>
        <v>7.5587418239999993</v>
      </c>
      <c r="R830" s="87">
        <f t="shared" si="294"/>
        <v>7.5587418239999993</v>
      </c>
      <c r="S830" s="87"/>
      <c r="T830" s="88"/>
    </row>
    <row r="831" spans="1:20" ht="81.2" customHeight="1" x14ac:dyDescent="0.25">
      <c r="A831" s="171" t="s">
        <v>900</v>
      </c>
      <c r="B831" s="85" t="s">
        <v>953</v>
      </c>
      <c r="C831" s="171" t="s">
        <v>2605</v>
      </c>
      <c r="D831" s="87">
        <v>0</v>
      </c>
      <c r="E831" s="87">
        <v>0</v>
      </c>
      <c r="F831" s="87">
        <v>0</v>
      </c>
      <c r="G831" s="87">
        <f t="shared" si="292"/>
        <v>0</v>
      </c>
      <c r="H831" s="87">
        <v>0.82338555000000002</v>
      </c>
      <c r="I831" s="87">
        <v>0</v>
      </c>
      <c r="J831" s="87">
        <v>0</v>
      </c>
      <c r="K831" s="87">
        <v>0</v>
      </c>
      <c r="L831" s="87">
        <v>0.82338555000000002</v>
      </c>
      <c r="M831" s="87">
        <v>0</v>
      </c>
      <c r="N831" s="87">
        <f t="shared" si="289"/>
        <v>0</v>
      </c>
      <c r="O831" s="87">
        <v>0</v>
      </c>
      <c r="P831" s="87"/>
      <c r="Q831" s="87">
        <f t="shared" si="293"/>
        <v>-0.82338555000000002</v>
      </c>
      <c r="R831" s="87">
        <f t="shared" si="294"/>
        <v>-0.82338555000000002</v>
      </c>
      <c r="S831" s="87"/>
      <c r="T831" s="88"/>
    </row>
    <row r="832" spans="1:20" x14ac:dyDescent="0.25">
      <c r="A832" s="210"/>
      <c r="B832" s="212" t="s">
        <v>465</v>
      </c>
      <c r="C832" s="210"/>
      <c r="D832" s="166">
        <f t="shared" ref="D832:R832" si="295">SUM(D833:D834)</f>
        <v>10.067651999999999</v>
      </c>
      <c r="E832" s="166">
        <f t="shared" si="295"/>
        <v>0</v>
      </c>
      <c r="F832" s="166">
        <f t="shared" si="295"/>
        <v>10.067651999999999</v>
      </c>
      <c r="G832" s="166">
        <f t="shared" si="295"/>
        <v>8.8538999999999994</v>
      </c>
      <c r="H832" s="166">
        <f t="shared" si="295"/>
        <v>10.089541457999999</v>
      </c>
      <c r="I832" s="166">
        <f t="shared" si="295"/>
        <v>1.3490338779999997</v>
      </c>
      <c r="J832" s="166">
        <f t="shared" si="295"/>
        <v>1.3490338779999997</v>
      </c>
      <c r="K832" s="166">
        <f t="shared" si="295"/>
        <v>3.7999670160000001</v>
      </c>
      <c r="L832" s="166">
        <f t="shared" si="295"/>
        <v>0.22057699200000008</v>
      </c>
      <c r="M832" s="166">
        <f t="shared" si="295"/>
        <v>3.7048991060000001</v>
      </c>
      <c r="N832" s="166">
        <f t="shared" si="295"/>
        <v>8.5199305879999994</v>
      </c>
      <c r="O832" s="166">
        <f t="shared" si="295"/>
        <v>0</v>
      </c>
      <c r="P832" s="166">
        <f t="shared" si="295"/>
        <v>0</v>
      </c>
      <c r="Q832" s="166">
        <f t="shared" si="295"/>
        <v>-1.2356414579999995</v>
      </c>
      <c r="R832" s="166">
        <f t="shared" si="295"/>
        <v>-1.2356414579999995</v>
      </c>
      <c r="S832" s="214">
        <f t="shared" ref="S832" si="296">SUM(S833:S834)</f>
        <v>0</v>
      </c>
      <c r="T832" s="88"/>
    </row>
    <row r="833" spans="1:20" ht="101.25" customHeight="1" x14ac:dyDescent="0.25">
      <c r="A833" s="171" t="s">
        <v>900</v>
      </c>
      <c r="B833" s="86" t="s">
        <v>466</v>
      </c>
      <c r="C833" s="171" t="s">
        <v>2606</v>
      </c>
      <c r="D833" s="87">
        <v>6.179748</v>
      </c>
      <c r="E833" s="87">
        <v>0</v>
      </c>
      <c r="F833" s="87">
        <v>6.179748</v>
      </c>
      <c r="G833" s="87">
        <f t="shared" ref="G833:G834" si="297">I833+K833+M833+O833</f>
        <v>4.9779960000000001</v>
      </c>
      <c r="H833" s="87">
        <v>9.8138833979999998</v>
      </c>
      <c r="I833" s="87">
        <v>1.2730968939999998</v>
      </c>
      <c r="J833" s="87">
        <v>1.2730968939999998</v>
      </c>
      <c r="K833" s="87">
        <v>0</v>
      </c>
      <c r="L833" s="87">
        <v>0.12401670000000009</v>
      </c>
      <c r="M833" s="87">
        <v>3.7048991060000001</v>
      </c>
      <c r="N833" s="87">
        <f t="shared" si="289"/>
        <v>8.4167698039999994</v>
      </c>
      <c r="O833" s="87">
        <v>0</v>
      </c>
      <c r="P833" s="87"/>
      <c r="Q833" s="87">
        <f>G833-H833</f>
        <v>-4.8358873979999997</v>
      </c>
      <c r="R833" s="87">
        <f>G833-H833</f>
        <v>-4.8358873979999997</v>
      </c>
      <c r="S833" s="87"/>
      <c r="T833" s="166"/>
    </row>
    <row r="834" spans="1:20" ht="81.2" customHeight="1" x14ac:dyDescent="0.25">
      <c r="A834" s="171" t="s">
        <v>900</v>
      </c>
      <c r="B834" s="85" t="s">
        <v>821</v>
      </c>
      <c r="C834" s="171" t="s">
        <v>2607</v>
      </c>
      <c r="D834" s="87">
        <v>3.8879039999999998</v>
      </c>
      <c r="E834" s="87">
        <v>0</v>
      </c>
      <c r="F834" s="87">
        <v>3.8879039999999998</v>
      </c>
      <c r="G834" s="87">
        <f t="shared" si="297"/>
        <v>3.8759040000000002</v>
      </c>
      <c r="H834" s="87">
        <v>0.27565805999999998</v>
      </c>
      <c r="I834" s="87">
        <v>7.5936983999999985E-2</v>
      </c>
      <c r="J834" s="87">
        <v>7.5936983999999985E-2</v>
      </c>
      <c r="K834" s="87">
        <v>3.7999670160000001</v>
      </c>
      <c r="L834" s="87">
        <v>9.6560291999999992E-2</v>
      </c>
      <c r="M834" s="87">
        <v>0</v>
      </c>
      <c r="N834" s="87">
        <f t="shared" si="289"/>
        <v>0.10316078400000001</v>
      </c>
      <c r="O834" s="87">
        <v>0</v>
      </c>
      <c r="P834" s="87"/>
      <c r="Q834" s="87">
        <f>G834-H834</f>
        <v>3.6002459400000002</v>
      </c>
      <c r="R834" s="87">
        <f>G834-H834</f>
        <v>3.6002459400000002</v>
      </c>
      <c r="S834" s="87"/>
      <c r="T834" s="88"/>
    </row>
    <row r="835" spans="1:20" x14ac:dyDescent="0.25">
      <c r="A835" s="210"/>
      <c r="B835" s="216" t="s">
        <v>63</v>
      </c>
      <c r="C835" s="210"/>
      <c r="D835" s="166">
        <f t="shared" ref="D835:R835" si="298">SUM(D836:D837)</f>
        <v>1.6453560000000003</v>
      </c>
      <c r="E835" s="166">
        <f t="shared" si="298"/>
        <v>0</v>
      </c>
      <c r="F835" s="166">
        <f t="shared" si="298"/>
        <v>1.6453560000000003</v>
      </c>
      <c r="G835" s="166">
        <f t="shared" si="298"/>
        <v>0.26911200000000024</v>
      </c>
      <c r="H835" s="166">
        <f t="shared" si="298"/>
        <v>0.14889502800000001</v>
      </c>
      <c r="I835" s="166">
        <f t="shared" si="298"/>
        <v>5.2724640000000001E-3</v>
      </c>
      <c r="J835" s="166">
        <f t="shared" si="298"/>
        <v>5.2724640000000001E-3</v>
      </c>
      <c r="K835" s="166">
        <f t="shared" si="298"/>
        <v>0</v>
      </c>
      <c r="L835" s="166">
        <f t="shared" si="298"/>
        <v>0.13645989600000002</v>
      </c>
      <c r="M835" s="166">
        <f t="shared" si="298"/>
        <v>0</v>
      </c>
      <c r="N835" s="166">
        <f t="shared" si="298"/>
        <v>7.1626679999999979E-3</v>
      </c>
      <c r="O835" s="166">
        <f t="shared" si="298"/>
        <v>0.26383953600000026</v>
      </c>
      <c r="P835" s="166">
        <f t="shared" si="298"/>
        <v>0</v>
      </c>
      <c r="Q835" s="166">
        <f t="shared" si="298"/>
        <v>0.12021697200000023</v>
      </c>
      <c r="R835" s="166">
        <f t="shared" si="298"/>
        <v>0.12021697200000023</v>
      </c>
      <c r="S835" s="214">
        <f t="shared" ref="S835" si="299">SUM(S836:S837)</f>
        <v>0</v>
      </c>
      <c r="T835" s="166"/>
    </row>
    <row r="836" spans="1:20" ht="121.5" customHeight="1" x14ac:dyDescent="0.25">
      <c r="A836" s="171" t="s">
        <v>900</v>
      </c>
      <c r="B836" s="85" t="s">
        <v>822</v>
      </c>
      <c r="C836" s="171" t="s">
        <v>2608</v>
      </c>
      <c r="D836" s="87">
        <v>1.6453560000000003</v>
      </c>
      <c r="E836" s="87">
        <v>0</v>
      </c>
      <c r="F836" s="87">
        <v>1.6453560000000003</v>
      </c>
      <c r="G836" s="87">
        <f t="shared" ref="G836:G837" si="300">I836+K836+M836+O836</f>
        <v>0.26911200000000024</v>
      </c>
      <c r="H836" s="87">
        <v>1.9139508E-2</v>
      </c>
      <c r="I836" s="87">
        <v>5.2724640000000001E-3</v>
      </c>
      <c r="J836" s="87">
        <v>5.2724640000000001E-3</v>
      </c>
      <c r="K836" s="87">
        <v>0</v>
      </c>
      <c r="L836" s="87">
        <v>6.7043760000000006E-3</v>
      </c>
      <c r="M836" s="87">
        <v>0</v>
      </c>
      <c r="N836" s="87">
        <f t="shared" si="289"/>
        <v>7.1626679999999979E-3</v>
      </c>
      <c r="O836" s="87">
        <v>0.26383953600000026</v>
      </c>
      <c r="P836" s="87"/>
      <c r="Q836" s="87">
        <f>G836-H836</f>
        <v>0.24997249200000024</v>
      </c>
      <c r="R836" s="87">
        <f>G836-H836</f>
        <v>0.24997249200000024</v>
      </c>
      <c r="S836" s="87"/>
      <c r="T836" s="88"/>
    </row>
    <row r="837" spans="1:20" ht="81.2" customHeight="1" x14ac:dyDescent="0.25">
      <c r="A837" s="171" t="s">
        <v>900</v>
      </c>
      <c r="B837" s="86" t="s">
        <v>954</v>
      </c>
      <c r="C837" s="171" t="s">
        <v>2609</v>
      </c>
      <c r="D837" s="87">
        <v>0</v>
      </c>
      <c r="E837" s="87">
        <v>0</v>
      </c>
      <c r="F837" s="87">
        <v>0</v>
      </c>
      <c r="G837" s="87">
        <f t="shared" si="300"/>
        <v>0</v>
      </c>
      <c r="H837" s="87">
        <v>0.12975552000000001</v>
      </c>
      <c r="I837" s="87">
        <v>0</v>
      </c>
      <c r="J837" s="87">
        <v>0</v>
      </c>
      <c r="K837" s="87">
        <v>0</v>
      </c>
      <c r="L837" s="87">
        <v>0.12975552000000001</v>
      </c>
      <c r="M837" s="87">
        <v>0</v>
      </c>
      <c r="N837" s="87">
        <f t="shared" si="289"/>
        <v>0</v>
      </c>
      <c r="O837" s="87">
        <v>0</v>
      </c>
      <c r="P837" s="87"/>
      <c r="Q837" s="87">
        <f>G837-H837</f>
        <v>-0.12975552000000001</v>
      </c>
      <c r="R837" s="87">
        <f>G837-H837</f>
        <v>-0.12975552000000001</v>
      </c>
      <c r="S837" s="87"/>
      <c r="T837" s="166"/>
    </row>
    <row r="838" spans="1:20" x14ac:dyDescent="0.25">
      <c r="A838" s="210"/>
      <c r="B838" s="212" t="s">
        <v>371</v>
      </c>
      <c r="C838" s="210"/>
      <c r="D838" s="166">
        <f t="shared" ref="D838:R838" si="301">SUM(D839:D848)</f>
        <v>128.48736</v>
      </c>
      <c r="E838" s="166">
        <f t="shared" si="301"/>
        <v>10.10514312935593</v>
      </c>
      <c r="F838" s="166">
        <f t="shared" si="301"/>
        <v>118.38221687064406</v>
      </c>
      <c r="G838" s="166">
        <f t="shared" si="301"/>
        <v>37.523088000000001</v>
      </c>
      <c r="H838" s="166">
        <f t="shared" si="301"/>
        <v>33.956785732</v>
      </c>
      <c r="I838" s="166">
        <f t="shared" si="301"/>
        <v>3.9615067620000004</v>
      </c>
      <c r="J838" s="166">
        <f t="shared" si="301"/>
        <v>3.5278708860000005</v>
      </c>
      <c r="K838" s="166">
        <f t="shared" si="301"/>
        <v>6.5613840000000003</v>
      </c>
      <c r="L838" s="166">
        <f t="shared" si="301"/>
        <v>1.1366043579999996</v>
      </c>
      <c r="M838" s="166">
        <f t="shared" si="301"/>
        <v>14.862070464000002</v>
      </c>
      <c r="N838" s="166">
        <f t="shared" si="301"/>
        <v>29.292310487999998</v>
      </c>
      <c r="O838" s="166">
        <f t="shared" si="301"/>
        <v>12.138126774</v>
      </c>
      <c r="P838" s="166">
        <f t="shared" si="301"/>
        <v>0</v>
      </c>
      <c r="Q838" s="166">
        <f t="shared" si="301"/>
        <v>3.5663022680000012</v>
      </c>
      <c r="R838" s="166">
        <f t="shared" si="301"/>
        <v>3.5663022680000012</v>
      </c>
      <c r="S838" s="214">
        <f t="shared" ref="S838" si="302">SUM(S839:S848)</f>
        <v>0</v>
      </c>
      <c r="T838" s="88"/>
    </row>
    <row r="839" spans="1:20" ht="101.25" customHeight="1" x14ac:dyDescent="0.25">
      <c r="A839" s="171" t="s">
        <v>900</v>
      </c>
      <c r="B839" s="86" t="s">
        <v>1829</v>
      </c>
      <c r="C839" s="171" t="s">
        <v>2610</v>
      </c>
      <c r="D839" s="87">
        <v>31.729199999999999</v>
      </c>
      <c r="E839" s="87">
        <v>0</v>
      </c>
      <c r="F839" s="87">
        <v>31.729199999999999</v>
      </c>
      <c r="G839" s="87">
        <f t="shared" ref="G839:G848" si="303">I839+K839+M839+O839</f>
        <v>1.2E-2</v>
      </c>
      <c r="H839" s="87">
        <v>8.5344000000000001E-4</v>
      </c>
      <c r="I839" s="87">
        <v>2.35116E-4</v>
      </c>
      <c r="J839" s="87">
        <v>2.35116E-4</v>
      </c>
      <c r="K839" s="87">
        <v>3.0000000000000001E-3</v>
      </c>
      <c r="L839" s="87">
        <v>2.9893199999999996E-4</v>
      </c>
      <c r="M839" s="87">
        <v>3.0000000000000001E-3</v>
      </c>
      <c r="N839" s="87">
        <f t="shared" si="289"/>
        <v>3.1939199999999999E-4</v>
      </c>
      <c r="O839" s="87">
        <v>5.7648839999999996E-3</v>
      </c>
      <c r="P839" s="87"/>
      <c r="Q839" s="87">
        <f t="shared" ref="Q839:Q848" si="304">G839-H839</f>
        <v>1.114656E-2</v>
      </c>
      <c r="R839" s="87">
        <f t="shared" ref="R839:R848" si="305">G839-H839</f>
        <v>1.114656E-2</v>
      </c>
      <c r="S839" s="87"/>
      <c r="T839" s="166"/>
    </row>
    <row r="840" spans="1:20" ht="20.25" customHeight="1" x14ac:dyDescent="0.25">
      <c r="A840" s="171" t="s">
        <v>900</v>
      </c>
      <c r="B840" s="85" t="s">
        <v>1830</v>
      </c>
      <c r="C840" s="171" t="s">
        <v>2611</v>
      </c>
      <c r="D840" s="87">
        <v>6.5732640000000009</v>
      </c>
      <c r="E840" s="87">
        <v>0</v>
      </c>
      <c r="F840" s="87">
        <v>6.5732640000000009</v>
      </c>
      <c r="G840" s="87">
        <f t="shared" si="303"/>
        <v>0.53010000000000002</v>
      </c>
      <c r="H840" s="87">
        <v>0.69163220199999997</v>
      </c>
      <c r="I840" s="87">
        <v>0.53010000000000002</v>
      </c>
      <c r="J840" s="87">
        <v>0.69163220199999986</v>
      </c>
      <c r="K840" s="87">
        <v>0</v>
      </c>
      <c r="L840" s="87">
        <v>0</v>
      </c>
      <c r="M840" s="87">
        <v>0</v>
      </c>
      <c r="N840" s="87">
        <f t="shared" si="289"/>
        <v>1.1102230246251565E-16</v>
      </c>
      <c r="O840" s="87">
        <v>0</v>
      </c>
      <c r="P840" s="87"/>
      <c r="Q840" s="87">
        <f t="shared" si="304"/>
        <v>-0.16153220199999996</v>
      </c>
      <c r="R840" s="87">
        <f t="shared" si="305"/>
        <v>-0.16153220199999996</v>
      </c>
      <c r="S840" s="87"/>
      <c r="T840" s="88"/>
    </row>
    <row r="841" spans="1:20" ht="81.2" customHeight="1" x14ac:dyDescent="0.25">
      <c r="A841" s="171" t="s">
        <v>900</v>
      </c>
      <c r="B841" s="86" t="s">
        <v>168</v>
      </c>
      <c r="C841" s="171" t="s">
        <v>2612</v>
      </c>
      <c r="D841" s="87">
        <v>53.226071999999995</v>
      </c>
      <c r="E841" s="87">
        <v>10.10514312935593</v>
      </c>
      <c r="F841" s="87">
        <v>43.120928870644065</v>
      </c>
      <c r="G841" s="87">
        <f t="shared" si="303"/>
        <v>8.466564</v>
      </c>
      <c r="H841" s="87">
        <v>0.60215037599999988</v>
      </c>
      <c r="I841" s="87">
        <v>0.16587753599999999</v>
      </c>
      <c r="J841" s="87">
        <v>0.16587753599999999</v>
      </c>
      <c r="K841" s="87">
        <v>0</v>
      </c>
      <c r="L841" s="87">
        <v>0.21092733599999997</v>
      </c>
      <c r="M841" s="87">
        <v>8.300686464</v>
      </c>
      <c r="N841" s="87">
        <f t="shared" si="289"/>
        <v>0.22534550399999992</v>
      </c>
      <c r="O841" s="87">
        <v>0</v>
      </c>
      <c r="P841" s="87"/>
      <c r="Q841" s="87">
        <f t="shared" si="304"/>
        <v>7.864413624</v>
      </c>
      <c r="R841" s="87">
        <f t="shared" si="305"/>
        <v>7.864413624</v>
      </c>
      <c r="S841" s="87"/>
      <c r="T841" s="166"/>
    </row>
    <row r="842" spans="1:20" ht="81.2" customHeight="1" x14ac:dyDescent="0.25">
      <c r="A842" s="171" t="s">
        <v>900</v>
      </c>
      <c r="B842" s="85" t="s">
        <v>1831</v>
      </c>
      <c r="C842" s="171" t="s">
        <v>2613</v>
      </c>
      <c r="D842" s="87">
        <v>12.540899999999999</v>
      </c>
      <c r="E842" s="87">
        <v>0</v>
      </c>
      <c r="F842" s="87">
        <v>12.540899999999999</v>
      </c>
      <c r="G842" s="87">
        <f t="shared" si="303"/>
        <v>10.023119999999999</v>
      </c>
      <c r="H842" s="87">
        <v>0.71285422799999987</v>
      </c>
      <c r="I842" s="87">
        <v>0.19637372399999997</v>
      </c>
      <c r="J842" s="87">
        <v>0.19637372399999997</v>
      </c>
      <c r="K842" s="87">
        <v>2.5057800000000001</v>
      </c>
      <c r="L842" s="87">
        <v>0.24970579200000004</v>
      </c>
      <c r="M842" s="87">
        <v>2.5057800000000001</v>
      </c>
      <c r="N842" s="87">
        <f t="shared" si="289"/>
        <v>0.26677471199999986</v>
      </c>
      <c r="O842" s="87">
        <v>4.8151862759999995</v>
      </c>
      <c r="P842" s="87"/>
      <c r="Q842" s="87">
        <f t="shared" si="304"/>
        <v>9.3102657719999993</v>
      </c>
      <c r="R842" s="87">
        <f t="shared" si="305"/>
        <v>9.3102657719999993</v>
      </c>
      <c r="S842" s="87"/>
      <c r="T842" s="88"/>
    </row>
    <row r="843" spans="1:20" ht="60.75" customHeight="1" x14ac:dyDescent="0.25">
      <c r="A843" s="171" t="s">
        <v>900</v>
      </c>
      <c r="B843" s="85" t="s">
        <v>1832</v>
      </c>
      <c r="C843" s="171" t="s">
        <v>2614</v>
      </c>
      <c r="D843" s="87">
        <v>4.1189039999999997</v>
      </c>
      <c r="E843" s="87">
        <v>0</v>
      </c>
      <c r="F843" s="87">
        <v>4.1189039999999997</v>
      </c>
      <c r="G843" s="87">
        <f t="shared" si="303"/>
        <v>2.280888</v>
      </c>
      <c r="H843" s="87">
        <v>0.71974434200000004</v>
      </c>
      <c r="I843" s="87">
        <v>2.280888</v>
      </c>
      <c r="J843" s="87">
        <v>0.71974434200000004</v>
      </c>
      <c r="K843" s="87">
        <v>0</v>
      </c>
      <c r="L843" s="87">
        <v>0</v>
      </c>
      <c r="M843" s="87">
        <v>0</v>
      </c>
      <c r="N843" s="87">
        <f t="shared" si="289"/>
        <v>0</v>
      </c>
      <c r="O843" s="87">
        <v>0</v>
      </c>
      <c r="P843" s="87"/>
      <c r="Q843" s="87">
        <f t="shared" si="304"/>
        <v>1.561143658</v>
      </c>
      <c r="R843" s="87">
        <f t="shared" si="305"/>
        <v>1.561143658</v>
      </c>
      <c r="S843" s="87"/>
      <c r="T843" s="88"/>
    </row>
    <row r="844" spans="1:20" ht="81.2" customHeight="1" x14ac:dyDescent="0.25">
      <c r="A844" s="171" t="s">
        <v>900</v>
      </c>
      <c r="B844" s="85" t="s">
        <v>823</v>
      </c>
      <c r="C844" s="171" t="s">
        <v>2615</v>
      </c>
      <c r="D844" s="87">
        <v>9.9255119999999994</v>
      </c>
      <c r="E844" s="87">
        <v>0</v>
      </c>
      <c r="F844" s="87">
        <v>9.9255120000000012</v>
      </c>
      <c r="G844" s="87">
        <f t="shared" si="303"/>
        <v>7.9308096000000008</v>
      </c>
      <c r="H844" s="87">
        <v>7.194604558</v>
      </c>
      <c r="I844" s="87">
        <v>0.54963452400000012</v>
      </c>
      <c r="J844" s="87">
        <v>0.54963452400000012</v>
      </c>
      <c r="K844" s="87">
        <v>1.9827024000000002</v>
      </c>
      <c r="L844" s="87">
        <v>0.19758010799999992</v>
      </c>
      <c r="M844" s="87">
        <v>1.9827024000000002</v>
      </c>
      <c r="N844" s="87">
        <f t="shared" si="289"/>
        <v>6.4473899259999996</v>
      </c>
      <c r="O844" s="87">
        <v>3.4157702759999999</v>
      </c>
      <c r="P844" s="87"/>
      <c r="Q844" s="87">
        <f t="shared" si="304"/>
        <v>0.73620504200000081</v>
      </c>
      <c r="R844" s="87">
        <f t="shared" si="305"/>
        <v>0.73620504200000081</v>
      </c>
      <c r="S844" s="87"/>
      <c r="T844" s="88"/>
    </row>
    <row r="845" spans="1:20" ht="60.75" customHeight="1" x14ac:dyDescent="0.25">
      <c r="A845" s="171" t="s">
        <v>900</v>
      </c>
      <c r="B845" s="85" t="s">
        <v>824</v>
      </c>
      <c r="C845" s="171" t="s">
        <v>2616</v>
      </c>
      <c r="D845" s="87">
        <v>4.0236840000000003</v>
      </c>
      <c r="E845" s="87">
        <v>0</v>
      </c>
      <c r="F845" s="87">
        <v>4.0236840000000003</v>
      </c>
      <c r="G845" s="87">
        <f t="shared" si="303"/>
        <v>3.2093472000000003</v>
      </c>
      <c r="H845" s="87">
        <v>3.7902328980000002</v>
      </c>
      <c r="I845" s="87">
        <v>0.13906099799999999</v>
      </c>
      <c r="J845" s="87">
        <v>0.13906099799999999</v>
      </c>
      <c r="K845" s="87">
        <v>0.80233680000000007</v>
      </c>
      <c r="L845" s="87">
        <v>0.35177694999999998</v>
      </c>
      <c r="M845" s="87">
        <v>0.80233680000000007</v>
      </c>
      <c r="N845" s="87">
        <f t="shared" si="289"/>
        <v>3.2993949499999999</v>
      </c>
      <c r="O845" s="87">
        <v>1.4656126020000002</v>
      </c>
      <c r="P845" s="87"/>
      <c r="Q845" s="87">
        <f t="shared" si="304"/>
        <v>-0.58088569799999989</v>
      </c>
      <c r="R845" s="87">
        <f t="shared" si="305"/>
        <v>-0.58088569799999989</v>
      </c>
      <c r="S845" s="87"/>
      <c r="T845" s="88"/>
    </row>
    <row r="846" spans="1:20" ht="101.25" customHeight="1" x14ac:dyDescent="0.25">
      <c r="A846" s="171" t="s">
        <v>899</v>
      </c>
      <c r="B846" s="86" t="s">
        <v>1833</v>
      </c>
      <c r="C846" s="171" t="s">
        <v>2617</v>
      </c>
      <c r="D846" s="87">
        <v>6.3498239999999999</v>
      </c>
      <c r="E846" s="87">
        <v>0</v>
      </c>
      <c r="F846" s="87">
        <v>6.3498240000000008</v>
      </c>
      <c r="G846" s="87">
        <f t="shared" si="303"/>
        <v>5.0702592000000006</v>
      </c>
      <c r="H846" s="87">
        <v>5.1312343279999997</v>
      </c>
      <c r="I846" s="87">
        <v>9.9336864000000011E-2</v>
      </c>
      <c r="J846" s="87">
        <v>9.9336864000000011E-2</v>
      </c>
      <c r="K846" s="87">
        <v>1.2675648000000002</v>
      </c>
      <c r="L846" s="87">
        <v>0.12631523999999994</v>
      </c>
      <c r="M846" s="87">
        <v>1.2675648000000002</v>
      </c>
      <c r="N846" s="87">
        <f t="shared" si="289"/>
        <v>4.9055822239999998</v>
      </c>
      <c r="O846" s="87">
        <v>2.4357927360000002</v>
      </c>
      <c r="P846" s="87"/>
      <c r="Q846" s="87">
        <f t="shared" si="304"/>
        <v>-6.0975127999999046E-2</v>
      </c>
      <c r="R846" s="87">
        <f t="shared" si="305"/>
        <v>-6.0975127999999046E-2</v>
      </c>
      <c r="S846" s="87"/>
      <c r="T846" s="166"/>
    </row>
    <row r="847" spans="1:20" ht="101.25" customHeight="1" x14ac:dyDescent="0.25">
      <c r="A847" s="171" t="s">
        <v>900</v>
      </c>
      <c r="B847" s="85" t="s">
        <v>825</v>
      </c>
      <c r="C847" s="171" t="s">
        <v>2618</v>
      </c>
      <c r="D847" s="87">
        <v>0</v>
      </c>
      <c r="E847" s="87">
        <v>0</v>
      </c>
      <c r="F847" s="87">
        <v>0</v>
      </c>
      <c r="G847" s="87">
        <f t="shared" si="303"/>
        <v>0</v>
      </c>
      <c r="H847" s="87">
        <v>0.25600000000000001</v>
      </c>
      <c r="I847" s="87">
        <v>0</v>
      </c>
      <c r="J847" s="87">
        <v>0.25600000000000001</v>
      </c>
      <c r="K847" s="87">
        <v>0</v>
      </c>
      <c r="L847" s="87">
        <v>0</v>
      </c>
      <c r="M847" s="87">
        <v>0</v>
      </c>
      <c r="N847" s="87">
        <f t="shared" si="289"/>
        <v>0</v>
      </c>
      <c r="O847" s="87">
        <v>0</v>
      </c>
      <c r="P847" s="87"/>
      <c r="Q847" s="87">
        <f t="shared" si="304"/>
        <v>-0.25600000000000001</v>
      </c>
      <c r="R847" s="87">
        <f t="shared" si="305"/>
        <v>-0.25600000000000001</v>
      </c>
      <c r="S847" s="87"/>
      <c r="T847" s="88"/>
    </row>
    <row r="848" spans="1:20" ht="101.25" customHeight="1" x14ac:dyDescent="0.25">
      <c r="A848" s="171" t="s">
        <v>900</v>
      </c>
      <c r="B848" s="85" t="s">
        <v>1834</v>
      </c>
      <c r="C848" s="171" t="s">
        <v>2619</v>
      </c>
      <c r="D848" s="87">
        <v>0</v>
      </c>
      <c r="E848" s="87">
        <v>0</v>
      </c>
      <c r="F848" s="87">
        <v>0</v>
      </c>
      <c r="G848" s="87">
        <f t="shared" si="303"/>
        <v>0</v>
      </c>
      <c r="H848" s="87">
        <v>14.857479359999999</v>
      </c>
      <c r="I848" s="87">
        <v>0</v>
      </c>
      <c r="J848" s="87">
        <v>0.70997557999999994</v>
      </c>
      <c r="K848" s="87">
        <v>0</v>
      </c>
      <c r="L848" s="87">
        <v>0</v>
      </c>
      <c r="M848" s="87">
        <v>0</v>
      </c>
      <c r="N848" s="87">
        <f t="shared" si="289"/>
        <v>14.147503779999999</v>
      </c>
      <c r="O848" s="87">
        <v>0</v>
      </c>
      <c r="P848" s="87"/>
      <c r="Q848" s="87">
        <f t="shared" si="304"/>
        <v>-14.857479359999999</v>
      </c>
      <c r="R848" s="87">
        <f t="shared" si="305"/>
        <v>-14.857479359999999</v>
      </c>
      <c r="S848" s="87"/>
      <c r="T848" s="88"/>
    </row>
    <row r="849" spans="1:20" x14ac:dyDescent="0.25">
      <c r="A849" s="210"/>
      <c r="B849" s="212" t="s">
        <v>72</v>
      </c>
      <c r="C849" s="210"/>
      <c r="D849" s="166">
        <f t="shared" ref="D849:R849" si="306">SUM(D850:D850)</f>
        <v>1768.1006399999999</v>
      </c>
      <c r="E849" s="166">
        <f t="shared" si="306"/>
        <v>0</v>
      </c>
      <c r="F849" s="166">
        <f t="shared" si="306"/>
        <v>1768.1006399999999</v>
      </c>
      <c r="G849" s="166">
        <f t="shared" si="306"/>
        <v>1.2410519999999998</v>
      </c>
      <c r="H849" s="166">
        <f t="shared" si="306"/>
        <v>8.8503695999999979E-2</v>
      </c>
      <c r="I849" s="166">
        <f t="shared" si="306"/>
        <v>2.4458099999999997E-2</v>
      </c>
      <c r="J849" s="166">
        <f t="shared" si="306"/>
        <v>2.4458099999999997E-2</v>
      </c>
      <c r="K849" s="166">
        <f t="shared" si="306"/>
        <v>0.31026299999999996</v>
      </c>
      <c r="L849" s="166">
        <f t="shared" si="306"/>
        <v>3.1061616000000007E-2</v>
      </c>
      <c r="M849" s="166">
        <f t="shared" si="306"/>
        <v>0.31026299999999996</v>
      </c>
      <c r="N849" s="166">
        <f t="shared" si="306"/>
        <v>3.2983979999999975E-2</v>
      </c>
      <c r="O849" s="166">
        <f t="shared" si="306"/>
        <v>0.59606789999999998</v>
      </c>
      <c r="P849" s="166">
        <f t="shared" si="306"/>
        <v>0</v>
      </c>
      <c r="Q849" s="166">
        <f t="shared" si="306"/>
        <v>1.1525483039999997</v>
      </c>
      <c r="R849" s="166">
        <f t="shared" si="306"/>
        <v>1.1525483039999997</v>
      </c>
      <c r="S849" s="214">
        <f t="shared" ref="S849" si="307">SUM(S850:S850)</f>
        <v>0</v>
      </c>
      <c r="T849" s="88"/>
    </row>
    <row r="850" spans="1:20" ht="101.25" customHeight="1" x14ac:dyDescent="0.25">
      <c r="A850" s="171" t="s">
        <v>900</v>
      </c>
      <c r="B850" s="85" t="s">
        <v>826</v>
      </c>
      <c r="C850" s="171" t="s">
        <v>2620</v>
      </c>
      <c r="D850" s="87">
        <v>1768.1006399999999</v>
      </c>
      <c r="E850" s="87">
        <v>0</v>
      </c>
      <c r="F850" s="87">
        <v>1768.1006399999999</v>
      </c>
      <c r="G850" s="87">
        <f>I850+K850+M850+O850</f>
        <v>1.2410519999999998</v>
      </c>
      <c r="H850" s="87">
        <v>8.8503695999999979E-2</v>
      </c>
      <c r="I850" s="87">
        <v>2.4458099999999997E-2</v>
      </c>
      <c r="J850" s="87">
        <v>2.4458099999999997E-2</v>
      </c>
      <c r="K850" s="87">
        <v>0.31026299999999996</v>
      </c>
      <c r="L850" s="87">
        <v>3.1061616000000007E-2</v>
      </c>
      <c r="M850" s="87">
        <v>0.31026299999999996</v>
      </c>
      <c r="N850" s="87">
        <f t="shared" si="289"/>
        <v>3.2983979999999975E-2</v>
      </c>
      <c r="O850" s="87">
        <v>0.59606789999999998</v>
      </c>
      <c r="P850" s="87"/>
      <c r="Q850" s="87">
        <f>G850-H850</f>
        <v>1.1525483039999997</v>
      </c>
      <c r="R850" s="87">
        <f>G850-H850</f>
        <v>1.1525483039999997</v>
      </c>
      <c r="S850" s="87"/>
      <c r="T850" s="88"/>
    </row>
    <row r="851" spans="1:20" x14ac:dyDescent="0.25">
      <c r="A851" s="210"/>
      <c r="B851" s="212" t="s">
        <v>75</v>
      </c>
      <c r="C851" s="210"/>
      <c r="D851" s="166">
        <f t="shared" ref="D851:R851" si="308">SUM(D852:D852)</f>
        <v>108.50578800000001</v>
      </c>
      <c r="E851" s="166">
        <f t="shared" si="308"/>
        <v>0.65693789837288818</v>
      </c>
      <c r="F851" s="166">
        <f t="shared" si="308"/>
        <v>107.84885010162712</v>
      </c>
      <c r="G851" s="166">
        <f t="shared" si="308"/>
        <v>19.535268000000002</v>
      </c>
      <c r="H851" s="166">
        <f t="shared" si="308"/>
        <v>1.3913736919999997</v>
      </c>
      <c r="I851" s="166">
        <f t="shared" si="308"/>
        <v>0.38394007199999997</v>
      </c>
      <c r="J851" s="166">
        <f t="shared" si="308"/>
        <v>0.38394007199999997</v>
      </c>
      <c r="K851" s="166">
        <f t="shared" si="308"/>
        <v>4.8838169999999996</v>
      </c>
      <c r="L851" s="166">
        <f t="shared" si="308"/>
        <v>0.48788542799999995</v>
      </c>
      <c r="M851" s="166">
        <f t="shared" si="308"/>
        <v>4.8838169999999996</v>
      </c>
      <c r="N851" s="166">
        <f t="shared" si="308"/>
        <v>0.5195481919999998</v>
      </c>
      <c r="O851" s="166">
        <f t="shared" si="308"/>
        <v>9.3836939280000013</v>
      </c>
      <c r="P851" s="166">
        <f t="shared" si="308"/>
        <v>0</v>
      </c>
      <c r="Q851" s="166">
        <f t="shared" si="308"/>
        <v>18.143894308000004</v>
      </c>
      <c r="R851" s="166">
        <f t="shared" si="308"/>
        <v>18.143894308000004</v>
      </c>
      <c r="S851" s="214">
        <f t="shared" ref="S851" si="309">SUM(S852:S852)</f>
        <v>0</v>
      </c>
      <c r="T851" s="88"/>
    </row>
    <row r="852" spans="1:20" ht="101.25" customHeight="1" x14ac:dyDescent="0.25">
      <c r="A852" s="171" t="s">
        <v>900</v>
      </c>
      <c r="B852" s="85" t="s">
        <v>99</v>
      </c>
      <c r="C852" s="171" t="s">
        <v>2621</v>
      </c>
      <c r="D852" s="87">
        <v>108.50578800000001</v>
      </c>
      <c r="E852" s="87">
        <v>0.65693789837288818</v>
      </c>
      <c r="F852" s="87">
        <v>107.84885010162712</v>
      </c>
      <c r="G852" s="87">
        <f>I852+K852+M852+O852</f>
        <v>19.535268000000002</v>
      </c>
      <c r="H852" s="87">
        <v>1.3913736919999997</v>
      </c>
      <c r="I852" s="87">
        <v>0.38394007199999997</v>
      </c>
      <c r="J852" s="87">
        <v>0.38394007199999997</v>
      </c>
      <c r="K852" s="87">
        <v>4.8838169999999996</v>
      </c>
      <c r="L852" s="87">
        <v>0.48788542799999995</v>
      </c>
      <c r="M852" s="87">
        <v>4.8838169999999996</v>
      </c>
      <c r="N852" s="87">
        <f t="shared" ref="N852:N914" si="310">H852-J852-L852</f>
        <v>0.5195481919999998</v>
      </c>
      <c r="O852" s="87">
        <v>9.3836939280000013</v>
      </c>
      <c r="P852" s="87"/>
      <c r="Q852" s="87">
        <f>G852-H852</f>
        <v>18.143894308000004</v>
      </c>
      <c r="R852" s="87">
        <f>G852-H852</f>
        <v>18.143894308000004</v>
      </c>
      <c r="S852" s="87"/>
      <c r="T852" s="88"/>
    </row>
    <row r="853" spans="1:20" x14ac:dyDescent="0.25">
      <c r="A853" s="210"/>
      <c r="B853" s="212" t="s">
        <v>297</v>
      </c>
      <c r="C853" s="210"/>
      <c r="D853" s="166">
        <f t="shared" ref="D853:R853" si="311">SUM(D854:D861)</f>
        <v>45.656231999999996</v>
      </c>
      <c r="E853" s="166">
        <f t="shared" si="311"/>
        <v>0</v>
      </c>
      <c r="F853" s="166">
        <f t="shared" si="311"/>
        <v>45.656231999999996</v>
      </c>
      <c r="G853" s="166">
        <f t="shared" si="311"/>
        <v>29.132270400000003</v>
      </c>
      <c r="H853" s="166">
        <f t="shared" si="311"/>
        <v>5.5256070880000001</v>
      </c>
      <c r="I853" s="166">
        <f t="shared" si="311"/>
        <v>0.66422501199999995</v>
      </c>
      <c r="J853" s="166">
        <f t="shared" si="311"/>
        <v>0.66422501199999995</v>
      </c>
      <c r="K853" s="166">
        <f t="shared" si="311"/>
        <v>7.6890864359999993</v>
      </c>
      <c r="L853" s="166">
        <f t="shared" si="311"/>
        <v>0.54917248800000007</v>
      </c>
      <c r="M853" s="166">
        <f t="shared" si="311"/>
        <v>2.216469</v>
      </c>
      <c r="N853" s="166">
        <f t="shared" si="311"/>
        <v>4.312209588</v>
      </c>
      <c r="O853" s="166">
        <f t="shared" si="311"/>
        <v>18.562489952</v>
      </c>
      <c r="P853" s="166">
        <f t="shared" si="311"/>
        <v>0</v>
      </c>
      <c r="Q853" s="166">
        <f t="shared" si="311"/>
        <v>23.606663312000002</v>
      </c>
      <c r="R853" s="166">
        <f t="shared" si="311"/>
        <v>23.606663312000002</v>
      </c>
      <c r="S853" s="214">
        <f t="shared" ref="S853" si="312">SUM(S854:S861)</f>
        <v>0</v>
      </c>
      <c r="T853" s="88"/>
    </row>
    <row r="854" spans="1:20" ht="20.25" customHeight="1" x14ac:dyDescent="0.25">
      <c r="A854" s="171" t="s">
        <v>900</v>
      </c>
      <c r="B854" s="85" t="s">
        <v>1835</v>
      </c>
      <c r="C854" s="171" t="s">
        <v>885</v>
      </c>
      <c r="D854" s="87">
        <v>10.709267999999998</v>
      </c>
      <c r="E854" s="87">
        <v>0</v>
      </c>
      <c r="F854" s="87">
        <v>10.709267999999998</v>
      </c>
      <c r="G854" s="87">
        <f t="shared" ref="G854:G861" si="313">I854+K854+M854+O854</f>
        <v>7.0886400000000007</v>
      </c>
      <c r="H854" s="87">
        <v>0</v>
      </c>
      <c r="I854" s="87">
        <v>0</v>
      </c>
      <c r="J854" s="87">
        <v>0</v>
      </c>
      <c r="K854" s="87">
        <v>1.7721600000000002</v>
      </c>
      <c r="L854" s="87">
        <v>0</v>
      </c>
      <c r="M854" s="87">
        <v>1.7721600000000002</v>
      </c>
      <c r="N854" s="87">
        <f t="shared" si="310"/>
        <v>0</v>
      </c>
      <c r="O854" s="87">
        <v>3.5443200000000004</v>
      </c>
      <c r="P854" s="87"/>
      <c r="Q854" s="87">
        <f t="shared" ref="Q854:Q861" si="314">G854-H854</f>
        <v>7.0886400000000007</v>
      </c>
      <c r="R854" s="87">
        <f t="shared" ref="R854:R861" si="315">G854-H854</f>
        <v>7.0886400000000007</v>
      </c>
      <c r="S854" s="87"/>
      <c r="T854" s="88"/>
    </row>
    <row r="855" spans="1:20" ht="81.2" customHeight="1" x14ac:dyDescent="0.25">
      <c r="A855" s="171" t="s">
        <v>900</v>
      </c>
      <c r="B855" s="85" t="s">
        <v>1836</v>
      </c>
      <c r="C855" s="171" t="s">
        <v>2622</v>
      </c>
      <c r="D855" s="87">
        <v>2.3281320000000001</v>
      </c>
      <c r="E855" s="87">
        <v>0</v>
      </c>
      <c r="F855" s="87">
        <v>2.3281319999999996</v>
      </c>
      <c r="G855" s="87">
        <f t="shared" si="313"/>
        <v>1.5854688000000001</v>
      </c>
      <c r="H855" s="87">
        <v>1.6992129039999999</v>
      </c>
      <c r="I855" s="87">
        <v>3.1062599999999999E-2</v>
      </c>
      <c r="J855" s="87">
        <v>3.1062599999999999E-2</v>
      </c>
      <c r="K855" s="87">
        <v>0</v>
      </c>
      <c r="L855" s="87">
        <v>3.9498755999999996E-2</v>
      </c>
      <c r="M855" s="87">
        <v>0</v>
      </c>
      <c r="N855" s="87">
        <f t="shared" si="310"/>
        <v>1.6286515479999999</v>
      </c>
      <c r="O855" s="87">
        <v>1.5544062000000001</v>
      </c>
      <c r="P855" s="87"/>
      <c r="Q855" s="87">
        <f t="shared" si="314"/>
        <v>-0.11374410399999979</v>
      </c>
      <c r="R855" s="87">
        <f t="shared" si="315"/>
        <v>-0.11374410399999979</v>
      </c>
      <c r="S855" s="87"/>
      <c r="T855" s="88"/>
    </row>
    <row r="856" spans="1:20" ht="81.2" customHeight="1" x14ac:dyDescent="0.25">
      <c r="A856" s="171" t="s">
        <v>900</v>
      </c>
      <c r="B856" s="86" t="s">
        <v>827</v>
      </c>
      <c r="C856" s="171" t="s">
        <v>2623</v>
      </c>
      <c r="D856" s="87">
        <v>10.177236000000001</v>
      </c>
      <c r="E856" s="87">
        <v>0</v>
      </c>
      <c r="F856" s="87">
        <v>10.177236000000001</v>
      </c>
      <c r="G856" s="87">
        <f t="shared" si="313"/>
        <v>1.7772359999999998</v>
      </c>
      <c r="H856" s="87">
        <v>0.12639876</v>
      </c>
      <c r="I856" s="87">
        <v>3.4819728000000001E-2</v>
      </c>
      <c r="J856" s="87">
        <v>3.4819728000000001E-2</v>
      </c>
      <c r="K856" s="87">
        <v>0.44430899999999995</v>
      </c>
      <c r="L856" s="87">
        <v>4.4276243999999985E-2</v>
      </c>
      <c r="M856" s="87">
        <v>0.44430899999999995</v>
      </c>
      <c r="N856" s="87">
        <f t="shared" si="310"/>
        <v>4.7302788000000019E-2</v>
      </c>
      <c r="O856" s="87">
        <v>0.85379827200000002</v>
      </c>
      <c r="P856" s="87"/>
      <c r="Q856" s="87">
        <f t="shared" si="314"/>
        <v>1.6508372399999998</v>
      </c>
      <c r="R856" s="87">
        <f t="shared" si="315"/>
        <v>1.6508372399999998</v>
      </c>
      <c r="S856" s="87"/>
      <c r="T856" s="167"/>
    </row>
    <row r="857" spans="1:20" ht="81.2" customHeight="1" x14ac:dyDescent="0.25">
      <c r="A857" s="171" t="s">
        <v>900</v>
      </c>
      <c r="B857" s="85" t="s">
        <v>1837</v>
      </c>
      <c r="C857" s="171" t="s">
        <v>2624</v>
      </c>
      <c r="D857" s="87">
        <v>15.255479999999999</v>
      </c>
      <c r="E857" s="87">
        <v>0</v>
      </c>
      <c r="F857" s="87">
        <v>15.25548</v>
      </c>
      <c r="G857" s="87">
        <f t="shared" si="313"/>
        <v>11.524809600000001</v>
      </c>
      <c r="H857" s="87">
        <v>1.0520004759999999</v>
      </c>
      <c r="I857" s="87">
        <v>0.45813955599999995</v>
      </c>
      <c r="J857" s="87">
        <v>0.45813955599999995</v>
      </c>
      <c r="K857" s="87">
        <v>0</v>
      </c>
      <c r="L857" s="87">
        <v>0.28711732800000006</v>
      </c>
      <c r="M857" s="87">
        <v>0</v>
      </c>
      <c r="N857" s="87">
        <f t="shared" si="310"/>
        <v>0.30674359199999995</v>
      </c>
      <c r="O857" s="87">
        <v>11.066670044</v>
      </c>
      <c r="P857" s="87"/>
      <c r="Q857" s="87">
        <f t="shared" si="314"/>
        <v>10.472809124000001</v>
      </c>
      <c r="R857" s="87">
        <f t="shared" si="315"/>
        <v>10.472809124000001</v>
      </c>
      <c r="S857" s="87"/>
      <c r="T857" s="88"/>
    </row>
    <row r="858" spans="1:20" ht="60.75" customHeight="1" x14ac:dyDescent="0.25">
      <c r="A858" s="171" t="s">
        <v>900</v>
      </c>
      <c r="B858" s="86" t="s">
        <v>1838</v>
      </c>
      <c r="C858" s="171" t="s">
        <v>2625</v>
      </c>
      <c r="D858" s="87">
        <v>3.460896</v>
      </c>
      <c r="E858" s="87">
        <v>0</v>
      </c>
      <c r="F858" s="87">
        <v>3.4608959999999995</v>
      </c>
      <c r="G858" s="87">
        <f t="shared" si="313"/>
        <v>3.4548959999999997</v>
      </c>
      <c r="H858" s="87">
        <v>0.57117186799999997</v>
      </c>
      <c r="I858" s="87">
        <v>6.7688556000000011E-2</v>
      </c>
      <c r="J858" s="87">
        <v>6.7688556000000011E-2</v>
      </c>
      <c r="K858" s="87">
        <v>3.3872074439999995</v>
      </c>
      <c r="L858" s="87">
        <v>8.6071751999999974E-2</v>
      </c>
      <c r="M858" s="87">
        <v>0</v>
      </c>
      <c r="N858" s="87">
        <f t="shared" si="310"/>
        <v>0.41741156000000001</v>
      </c>
      <c r="O858" s="87">
        <v>0</v>
      </c>
      <c r="P858" s="87"/>
      <c r="Q858" s="87">
        <f t="shared" si="314"/>
        <v>2.8837241319999998</v>
      </c>
      <c r="R858" s="87">
        <f t="shared" si="315"/>
        <v>2.8837241319999998</v>
      </c>
      <c r="S858" s="87"/>
      <c r="T858" s="166"/>
    </row>
    <row r="859" spans="1:20" ht="101.25" customHeight="1" x14ac:dyDescent="0.25">
      <c r="A859" s="171" t="s">
        <v>900</v>
      </c>
      <c r="B859" s="85" t="s">
        <v>1839</v>
      </c>
      <c r="C859" s="171" t="s">
        <v>2626</v>
      </c>
      <c r="D859" s="87">
        <v>1.586136</v>
      </c>
      <c r="E859" s="87">
        <v>0</v>
      </c>
      <c r="F859" s="87">
        <v>1.586136</v>
      </c>
      <c r="G859" s="87">
        <f t="shared" si="313"/>
        <v>1.574136</v>
      </c>
      <c r="H859" s="87">
        <v>0.21752901399999999</v>
      </c>
      <c r="I859" s="87">
        <v>3.0840564000000001E-2</v>
      </c>
      <c r="J859" s="87">
        <v>3.0840564000000001E-2</v>
      </c>
      <c r="K859" s="87">
        <v>0</v>
      </c>
      <c r="L859" s="87">
        <v>3.9216420000000002E-2</v>
      </c>
      <c r="M859" s="87">
        <v>0</v>
      </c>
      <c r="N859" s="87">
        <f t="shared" si="310"/>
        <v>0.14747203</v>
      </c>
      <c r="O859" s="87">
        <v>1.543295436</v>
      </c>
      <c r="P859" s="87"/>
      <c r="Q859" s="87">
        <f t="shared" si="314"/>
        <v>1.3566069860000001</v>
      </c>
      <c r="R859" s="87">
        <f t="shared" si="315"/>
        <v>1.3566069860000001</v>
      </c>
      <c r="S859" s="87"/>
      <c r="T859" s="88"/>
    </row>
    <row r="860" spans="1:20" ht="141.75" customHeight="1" x14ac:dyDescent="0.25">
      <c r="A860" s="171" t="s">
        <v>900</v>
      </c>
      <c r="B860" s="85" t="s">
        <v>828</v>
      </c>
      <c r="C860" s="171" t="s">
        <v>2627</v>
      </c>
      <c r="D860" s="87">
        <v>2.139084</v>
      </c>
      <c r="E860" s="87">
        <v>0</v>
      </c>
      <c r="F860" s="87">
        <v>2.139084</v>
      </c>
      <c r="G860" s="87">
        <f t="shared" si="313"/>
        <v>2.127084</v>
      </c>
      <c r="H860" s="87">
        <v>1.773231386</v>
      </c>
      <c r="I860" s="87">
        <v>4.1674007999999998E-2</v>
      </c>
      <c r="J860" s="87">
        <v>4.1674007999999998E-2</v>
      </c>
      <c r="K860" s="87">
        <v>2.0854099919999998</v>
      </c>
      <c r="L860" s="87">
        <v>5.2991988000000004E-2</v>
      </c>
      <c r="M860" s="87">
        <v>0</v>
      </c>
      <c r="N860" s="87">
        <f t="shared" si="310"/>
        <v>1.6785653899999999</v>
      </c>
      <c r="O860" s="87">
        <v>0</v>
      </c>
      <c r="P860" s="87"/>
      <c r="Q860" s="87">
        <f t="shared" si="314"/>
        <v>0.35385261400000001</v>
      </c>
      <c r="R860" s="87">
        <f t="shared" si="315"/>
        <v>0.35385261400000001</v>
      </c>
      <c r="S860" s="87"/>
      <c r="T860" s="88"/>
    </row>
    <row r="861" spans="1:20" ht="101.25" customHeight="1" x14ac:dyDescent="0.25">
      <c r="A861" s="171" t="s">
        <v>900</v>
      </c>
      <c r="B861" s="85" t="s">
        <v>1840</v>
      </c>
      <c r="C861" s="171" t="s">
        <v>2628</v>
      </c>
      <c r="D861" s="87">
        <v>0</v>
      </c>
      <c r="E861" s="87">
        <v>0</v>
      </c>
      <c r="F861" s="87">
        <v>0</v>
      </c>
      <c r="G861" s="87">
        <f t="shared" si="313"/>
        <v>0</v>
      </c>
      <c r="H861" s="87">
        <v>8.6062679999999989E-2</v>
      </c>
      <c r="I861" s="87">
        <v>0</v>
      </c>
      <c r="J861" s="87">
        <v>0</v>
      </c>
      <c r="K861" s="87">
        <v>0</v>
      </c>
      <c r="L861" s="87">
        <v>0</v>
      </c>
      <c r="M861" s="87">
        <v>0</v>
      </c>
      <c r="N861" s="87">
        <f t="shared" si="310"/>
        <v>8.6062679999999989E-2</v>
      </c>
      <c r="O861" s="87"/>
      <c r="P861" s="87"/>
      <c r="Q861" s="87">
        <f t="shared" si="314"/>
        <v>-8.6062679999999989E-2</v>
      </c>
      <c r="R861" s="87">
        <f t="shared" si="315"/>
        <v>-8.6062679999999989E-2</v>
      </c>
      <c r="S861" s="87"/>
      <c r="T861" s="88"/>
    </row>
    <row r="862" spans="1:20" x14ac:dyDescent="0.25">
      <c r="A862" s="210"/>
      <c r="B862" s="212" t="s">
        <v>77</v>
      </c>
      <c r="C862" s="210"/>
      <c r="D862" s="166">
        <f t="shared" ref="D862:R862" si="316">SUM(D863:D864)</f>
        <v>15.524567999999999</v>
      </c>
      <c r="E862" s="166">
        <f t="shared" si="316"/>
        <v>0</v>
      </c>
      <c r="F862" s="166">
        <f t="shared" si="316"/>
        <v>15.524567999999999</v>
      </c>
      <c r="G862" s="166">
        <f t="shared" si="316"/>
        <v>10.738992</v>
      </c>
      <c r="H862" s="166">
        <f t="shared" si="316"/>
        <v>0.84995662999999988</v>
      </c>
      <c r="I862" s="166">
        <f t="shared" si="316"/>
        <v>0.210399108</v>
      </c>
      <c r="J862" s="166">
        <f t="shared" si="316"/>
        <v>0.210399108</v>
      </c>
      <c r="K862" s="166">
        <f t="shared" si="316"/>
        <v>2.6847480000000004</v>
      </c>
      <c r="L862" s="166">
        <f t="shared" si="316"/>
        <v>0.26754028799999996</v>
      </c>
      <c r="M862" s="166">
        <f t="shared" si="316"/>
        <v>2.6847480000000004</v>
      </c>
      <c r="N862" s="166">
        <f t="shared" si="316"/>
        <v>0.37201723399999992</v>
      </c>
      <c r="O862" s="166">
        <f t="shared" si="316"/>
        <v>5.159096892</v>
      </c>
      <c r="P862" s="166">
        <f t="shared" si="316"/>
        <v>0</v>
      </c>
      <c r="Q862" s="166">
        <f t="shared" si="316"/>
        <v>9.8890353699999984</v>
      </c>
      <c r="R862" s="166">
        <f t="shared" si="316"/>
        <v>9.8890353699999984</v>
      </c>
      <c r="S862" s="214">
        <f t="shared" ref="S862" si="317">SUM(S863:S864)</f>
        <v>0</v>
      </c>
      <c r="T862" s="88"/>
    </row>
    <row r="863" spans="1:20" ht="60.75" customHeight="1" x14ac:dyDescent="0.25">
      <c r="A863" s="171" t="s">
        <v>900</v>
      </c>
      <c r="B863" s="85" t="s">
        <v>389</v>
      </c>
      <c r="C863" s="171" t="s">
        <v>2629</v>
      </c>
      <c r="D863" s="87">
        <v>15.524567999999999</v>
      </c>
      <c r="E863" s="87">
        <v>0</v>
      </c>
      <c r="F863" s="87">
        <v>15.524567999999999</v>
      </c>
      <c r="G863" s="87">
        <f t="shared" ref="G863:G864" si="318">I863+K863+M863+O863</f>
        <v>10.738992</v>
      </c>
      <c r="H863" s="87">
        <v>0.76376771999999982</v>
      </c>
      <c r="I863" s="87">
        <v>0.210399108</v>
      </c>
      <c r="J863" s="87">
        <v>0.210399108</v>
      </c>
      <c r="K863" s="87">
        <v>2.6847480000000004</v>
      </c>
      <c r="L863" s="87">
        <v>0.26754028799999996</v>
      </c>
      <c r="M863" s="87">
        <v>2.6847480000000004</v>
      </c>
      <c r="N863" s="87">
        <f t="shared" si="310"/>
        <v>0.28582832399999991</v>
      </c>
      <c r="O863" s="87">
        <v>5.159096892</v>
      </c>
      <c r="P863" s="87"/>
      <c r="Q863" s="87">
        <f>G863-H863</f>
        <v>9.9752242799999991</v>
      </c>
      <c r="R863" s="87">
        <f>G863-H863</f>
        <v>9.9752242799999991</v>
      </c>
      <c r="S863" s="87"/>
      <c r="T863" s="88"/>
    </row>
    <row r="864" spans="1:20" ht="162" customHeight="1" x14ac:dyDescent="0.25">
      <c r="A864" s="171" t="s">
        <v>900</v>
      </c>
      <c r="B864" s="86" t="s">
        <v>955</v>
      </c>
      <c r="C864" s="171" t="s">
        <v>2630</v>
      </c>
      <c r="D864" s="87">
        <v>0</v>
      </c>
      <c r="E864" s="87">
        <v>0</v>
      </c>
      <c r="F864" s="87">
        <v>0</v>
      </c>
      <c r="G864" s="87">
        <f t="shared" si="318"/>
        <v>0</v>
      </c>
      <c r="H864" s="87">
        <v>8.6188910000000007E-2</v>
      </c>
      <c r="I864" s="87">
        <v>0</v>
      </c>
      <c r="J864" s="87">
        <v>0</v>
      </c>
      <c r="K864" s="87">
        <v>0</v>
      </c>
      <c r="L864" s="87">
        <v>0</v>
      </c>
      <c r="M864" s="87">
        <v>0</v>
      </c>
      <c r="N864" s="87">
        <f t="shared" si="310"/>
        <v>8.6188910000000007E-2</v>
      </c>
      <c r="O864" s="87">
        <v>0</v>
      </c>
      <c r="P864" s="87"/>
      <c r="Q864" s="87">
        <f>G864-H864</f>
        <v>-8.6188910000000007E-2</v>
      </c>
      <c r="R864" s="87">
        <f>G864-H864</f>
        <v>-8.6188910000000007E-2</v>
      </c>
      <c r="S864" s="87"/>
      <c r="T864" s="166"/>
    </row>
    <row r="865" spans="1:20" x14ac:dyDescent="0.25">
      <c r="A865" s="210"/>
      <c r="B865" s="212" t="s">
        <v>74</v>
      </c>
      <c r="C865" s="210"/>
      <c r="D865" s="166">
        <f t="shared" ref="D865:R865" si="319">SUM(D866:D866)</f>
        <v>8.0285879999999992</v>
      </c>
      <c r="E865" s="166">
        <f t="shared" si="319"/>
        <v>0</v>
      </c>
      <c r="F865" s="166">
        <f t="shared" si="319"/>
        <v>8.0285879999999992</v>
      </c>
      <c r="G865" s="166">
        <f t="shared" si="319"/>
        <v>6.9226559999999999</v>
      </c>
      <c r="H865" s="166">
        <f t="shared" si="319"/>
        <v>7.7606157199999997</v>
      </c>
      <c r="I865" s="166">
        <f t="shared" si="319"/>
        <v>0.13562919599999998</v>
      </c>
      <c r="J865" s="166">
        <f t="shared" si="319"/>
        <v>0.13562919599999998</v>
      </c>
      <c r="K865" s="166">
        <f t="shared" si="319"/>
        <v>6.7870268039999999</v>
      </c>
      <c r="L865" s="166">
        <f t="shared" si="319"/>
        <v>7.6249865239999997</v>
      </c>
      <c r="M865" s="166">
        <f t="shared" si="319"/>
        <v>0</v>
      </c>
      <c r="N865" s="166">
        <f t="shared" si="319"/>
        <v>0</v>
      </c>
      <c r="O865" s="166">
        <f t="shared" si="319"/>
        <v>0</v>
      </c>
      <c r="P865" s="166">
        <f t="shared" si="319"/>
        <v>0</v>
      </c>
      <c r="Q865" s="166">
        <f t="shared" si="319"/>
        <v>-0.83795971999999974</v>
      </c>
      <c r="R865" s="166">
        <f t="shared" si="319"/>
        <v>-0.83795971999999974</v>
      </c>
      <c r="S865" s="214">
        <f t="shared" ref="S865" si="320">SUM(S866:S866)</f>
        <v>0</v>
      </c>
      <c r="T865" s="88"/>
    </row>
    <row r="866" spans="1:20" ht="101.25" customHeight="1" x14ac:dyDescent="0.25">
      <c r="A866" s="171" t="s">
        <v>900</v>
      </c>
      <c r="B866" s="86" t="s">
        <v>1841</v>
      </c>
      <c r="C866" s="171" t="s">
        <v>2631</v>
      </c>
      <c r="D866" s="87">
        <v>8.0285879999999992</v>
      </c>
      <c r="E866" s="87">
        <v>0</v>
      </c>
      <c r="F866" s="87">
        <v>8.0285879999999992</v>
      </c>
      <c r="G866" s="87">
        <f>I866+K866+M866+O866</f>
        <v>6.9226559999999999</v>
      </c>
      <c r="H866" s="87">
        <v>7.7606157199999997</v>
      </c>
      <c r="I866" s="87">
        <v>0.13562919599999998</v>
      </c>
      <c r="J866" s="87">
        <v>0.13562919599999998</v>
      </c>
      <c r="K866" s="87">
        <v>6.7870268039999999</v>
      </c>
      <c r="L866" s="87">
        <v>7.6249865239999997</v>
      </c>
      <c r="M866" s="87">
        <v>0</v>
      </c>
      <c r="N866" s="87">
        <f t="shared" si="310"/>
        <v>0</v>
      </c>
      <c r="O866" s="87">
        <v>0</v>
      </c>
      <c r="P866" s="87"/>
      <c r="Q866" s="87">
        <f>G866-H866</f>
        <v>-0.83795971999999974</v>
      </c>
      <c r="R866" s="87">
        <f>G866-H866</f>
        <v>-0.83795971999999974</v>
      </c>
      <c r="S866" s="87"/>
      <c r="T866" s="166"/>
    </row>
    <row r="867" spans="1:20" x14ac:dyDescent="0.25">
      <c r="A867" s="217"/>
      <c r="B867" s="212" t="s">
        <v>59</v>
      </c>
      <c r="C867" s="217"/>
      <c r="D867" s="218">
        <f t="shared" ref="D867:R867" si="321">SUM(D868)</f>
        <v>3.9564840000000001</v>
      </c>
      <c r="E867" s="218">
        <f t="shared" si="321"/>
        <v>0</v>
      </c>
      <c r="F867" s="218">
        <f t="shared" si="321"/>
        <v>3.9564840000000001</v>
      </c>
      <c r="G867" s="218">
        <f t="shared" si="321"/>
        <v>3.9444840000000001</v>
      </c>
      <c r="H867" s="218">
        <f t="shared" si="321"/>
        <v>3.548139242</v>
      </c>
      <c r="I867" s="218">
        <f t="shared" si="321"/>
        <v>7.7280624000000006E-2</v>
      </c>
      <c r="J867" s="218">
        <f t="shared" si="321"/>
        <v>7.7280624000000006E-2</v>
      </c>
      <c r="K867" s="218">
        <f t="shared" si="321"/>
        <v>3.867203376</v>
      </c>
      <c r="L867" s="218">
        <f t="shared" si="321"/>
        <v>3.4708586179999998</v>
      </c>
      <c r="M867" s="218">
        <f t="shared" si="321"/>
        <v>0</v>
      </c>
      <c r="N867" s="218">
        <f t="shared" si="321"/>
        <v>0</v>
      </c>
      <c r="O867" s="218">
        <f t="shared" si="321"/>
        <v>0</v>
      </c>
      <c r="P867" s="218">
        <f t="shared" si="321"/>
        <v>0</v>
      </c>
      <c r="Q867" s="218">
        <f t="shared" si="321"/>
        <v>0.39634475800000013</v>
      </c>
      <c r="R867" s="218">
        <f t="shared" si="321"/>
        <v>0.39634475800000013</v>
      </c>
      <c r="S867" s="219">
        <f t="shared" ref="S867" si="322">SUM(S868)</f>
        <v>0</v>
      </c>
      <c r="T867" s="88"/>
    </row>
    <row r="868" spans="1:20" ht="40.5" customHeight="1" x14ac:dyDescent="0.25">
      <c r="A868" s="171" t="s">
        <v>900</v>
      </c>
      <c r="B868" s="85" t="s">
        <v>1842</v>
      </c>
      <c r="C868" s="171" t="s">
        <v>2632</v>
      </c>
      <c r="D868" s="87">
        <v>3.9564840000000001</v>
      </c>
      <c r="E868" s="87">
        <v>0</v>
      </c>
      <c r="F868" s="87">
        <v>3.9564840000000001</v>
      </c>
      <c r="G868" s="87">
        <f>I868+K868+M868+O868</f>
        <v>3.9444840000000001</v>
      </c>
      <c r="H868" s="87">
        <v>3.548139242</v>
      </c>
      <c r="I868" s="87">
        <v>7.7280624000000006E-2</v>
      </c>
      <c r="J868" s="87">
        <v>7.7280624000000006E-2</v>
      </c>
      <c r="K868" s="87">
        <v>3.867203376</v>
      </c>
      <c r="L868" s="87">
        <v>3.4708586179999998</v>
      </c>
      <c r="M868" s="87">
        <v>0</v>
      </c>
      <c r="N868" s="87">
        <f t="shared" si="310"/>
        <v>0</v>
      </c>
      <c r="O868" s="87">
        <v>0</v>
      </c>
      <c r="P868" s="87"/>
      <c r="Q868" s="87">
        <f>G868-H868</f>
        <v>0.39634475800000013</v>
      </c>
      <c r="R868" s="87">
        <f>G868-H868</f>
        <v>0.39634475800000013</v>
      </c>
      <c r="S868" s="87"/>
      <c r="T868" s="88"/>
    </row>
    <row r="869" spans="1:20" ht="20.25" customHeight="1" x14ac:dyDescent="0.25">
      <c r="A869" s="220"/>
      <c r="B869" s="216" t="s">
        <v>105</v>
      </c>
      <c r="C869" s="220"/>
      <c r="D869" s="221">
        <f t="shared" ref="D869:S869" si="323">D870+D875+D880+D883+D887+D889+D894+D908+D913+D915+D917+D919+D921+D926+D936+D938+D944+D946+D949+D958+D961+D964+D984+D998+D1013+D1019+D1021+D1024+D1032+D1042+D885+D1047+D1057+D1049+D1063+D1065+D1067+D1072+D1069+D1030+D1075+D1077</f>
        <v>2631.9555630840009</v>
      </c>
      <c r="E869" s="221">
        <f t="shared" si="323"/>
        <v>256.25581564108455</v>
      </c>
      <c r="F869" s="221">
        <f t="shared" si="323"/>
        <v>2375.6997474429159</v>
      </c>
      <c r="G869" s="221">
        <f t="shared" si="323"/>
        <v>902.28269999999986</v>
      </c>
      <c r="H869" s="221">
        <f t="shared" si="323"/>
        <v>456.24148321677961</v>
      </c>
      <c r="I869" s="221">
        <f t="shared" si="323"/>
        <v>174.34110098600001</v>
      </c>
      <c r="J869" s="221">
        <f t="shared" si="323"/>
        <v>176.45489321999997</v>
      </c>
      <c r="K869" s="221">
        <f t="shared" si="323"/>
        <v>182.76235051200001</v>
      </c>
      <c r="L869" s="221">
        <f t="shared" si="323"/>
        <v>181.62922208861016</v>
      </c>
      <c r="M869" s="221">
        <f t="shared" si="323"/>
        <v>200.20468553400005</v>
      </c>
      <c r="N869" s="221">
        <f t="shared" si="323"/>
        <v>98.157367908169491</v>
      </c>
      <c r="O869" s="221">
        <f t="shared" si="323"/>
        <v>344.97456296800004</v>
      </c>
      <c r="P869" s="221">
        <f t="shared" si="323"/>
        <v>0</v>
      </c>
      <c r="Q869" s="221">
        <f t="shared" si="323"/>
        <v>446.04121678322019</v>
      </c>
      <c r="R869" s="221">
        <f t="shared" si="323"/>
        <v>446.04121678322019</v>
      </c>
      <c r="S869" s="221">
        <f t="shared" si="323"/>
        <v>0</v>
      </c>
      <c r="T869" s="166"/>
    </row>
    <row r="870" spans="1:20" x14ac:dyDescent="0.25">
      <c r="A870" s="220"/>
      <c r="B870" s="212" t="s">
        <v>26</v>
      </c>
      <c r="C870" s="220"/>
      <c r="D870" s="222">
        <f t="shared" ref="D870:R870" si="324">SUM(D871:D874)</f>
        <v>15.563918399999997</v>
      </c>
      <c r="E870" s="222">
        <f t="shared" si="324"/>
        <v>0.83828782799999924</v>
      </c>
      <c r="F870" s="222">
        <f t="shared" si="324"/>
        <v>14.725630572</v>
      </c>
      <c r="G870" s="222">
        <f t="shared" si="324"/>
        <v>10.103135999999999</v>
      </c>
      <c r="H870" s="222">
        <f t="shared" si="324"/>
        <v>0.63045810000000002</v>
      </c>
      <c r="I870" s="222">
        <f t="shared" si="324"/>
        <v>0.19794140400000002</v>
      </c>
      <c r="J870" s="222">
        <f t="shared" si="324"/>
        <v>0.19794140400000002</v>
      </c>
      <c r="K870" s="222">
        <f t="shared" si="324"/>
        <v>1.8116819999999996</v>
      </c>
      <c r="L870" s="222">
        <f t="shared" si="324"/>
        <v>0.43187791199999992</v>
      </c>
      <c r="M870" s="222">
        <f t="shared" si="324"/>
        <v>4.6121270399999998</v>
      </c>
      <c r="N870" s="222">
        <f t="shared" si="324"/>
        <v>6.3878399999999999E-4</v>
      </c>
      <c r="O870" s="222">
        <f t="shared" si="324"/>
        <v>3.4813855560000007</v>
      </c>
      <c r="P870" s="222">
        <f t="shared" si="324"/>
        <v>0</v>
      </c>
      <c r="Q870" s="222">
        <f t="shared" si="324"/>
        <v>9.4726779000000008</v>
      </c>
      <c r="R870" s="222">
        <f t="shared" si="324"/>
        <v>9.4726779000000008</v>
      </c>
      <c r="S870" s="223">
        <f t="shared" ref="S870" si="325">SUM(S871:S874)</f>
        <v>0</v>
      </c>
      <c r="T870" s="88"/>
    </row>
    <row r="871" spans="1:20" ht="81.2" customHeight="1" x14ac:dyDescent="0.25">
      <c r="A871" s="171" t="s">
        <v>901</v>
      </c>
      <c r="B871" s="85" t="s">
        <v>106</v>
      </c>
      <c r="C871" s="171" t="s">
        <v>2633</v>
      </c>
      <c r="D871" s="87">
        <v>4.2704519999999997</v>
      </c>
      <c r="E871" s="87">
        <v>0.72642326399999924</v>
      </c>
      <c r="F871" s="87">
        <v>3.5440287360000005</v>
      </c>
      <c r="G871" s="87">
        <f t="shared" ref="G871:G874" si="326">I871+K871+M871+O871</f>
        <v>1.2E-2</v>
      </c>
      <c r="H871" s="87">
        <v>8.5344000000000001E-4</v>
      </c>
      <c r="I871" s="87">
        <v>2.35116E-4</v>
      </c>
      <c r="J871" s="87">
        <v>2.35116E-4</v>
      </c>
      <c r="K871" s="87">
        <v>3.0000000000000001E-3</v>
      </c>
      <c r="L871" s="87">
        <v>2.9893199999999996E-4</v>
      </c>
      <c r="M871" s="87">
        <v>3.0000000000000001E-3</v>
      </c>
      <c r="N871" s="87">
        <f t="shared" si="310"/>
        <v>3.1939199999999999E-4</v>
      </c>
      <c r="O871" s="87">
        <v>5.7648839999999996E-3</v>
      </c>
      <c r="P871" s="87"/>
      <c r="Q871" s="87">
        <f>G871-H871</f>
        <v>1.114656E-2</v>
      </c>
      <c r="R871" s="87">
        <f>G871-H871</f>
        <v>1.114656E-2</v>
      </c>
      <c r="S871" s="87"/>
      <c r="T871" s="88"/>
    </row>
    <row r="872" spans="1:20" ht="81.2" customHeight="1" x14ac:dyDescent="0.25">
      <c r="A872" s="171" t="s">
        <v>901</v>
      </c>
      <c r="B872" s="85" t="s">
        <v>829</v>
      </c>
      <c r="C872" s="171" t="s">
        <v>2634</v>
      </c>
      <c r="D872" s="87">
        <v>7.811831999999999</v>
      </c>
      <c r="E872" s="87">
        <v>0</v>
      </c>
      <c r="F872" s="87">
        <v>7.811831999999999</v>
      </c>
      <c r="G872" s="87">
        <f t="shared" si="326"/>
        <v>7.222728</v>
      </c>
      <c r="H872" s="87">
        <v>0.49550905200000001</v>
      </c>
      <c r="I872" s="87">
        <v>0.14150821199999999</v>
      </c>
      <c r="J872" s="87">
        <v>0.14150821199999999</v>
      </c>
      <c r="K872" s="87">
        <v>1.8056819999999998</v>
      </c>
      <c r="L872" s="87">
        <v>0.35400083999999998</v>
      </c>
      <c r="M872" s="87">
        <v>1.8056819999999998</v>
      </c>
      <c r="N872" s="87">
        <f t="shared" si="310"/>
        <v>0</v>
      </c>
      <c r="O872" s="87">
        <v>3.4698557880000007</v>
      </c>
      <c r="P872" s="87"/>
      <c r="Q872" s="87">
        <f>G872-H872</f>
        <v>6.727218948</v>
      </c>
      <c r="R872" s="87">
        <f>G872-H872</f>
        <v>6.727218948</v>
      </c>
      <c r="S872" s="87"/>
      <c r="T872" s="88"/>
    </row>
    <row r="873" spans="1:20" ht="20.25" customHeight="1" x14ac:dyDescent="0.25">
      <c r="A873" s="171" t="s">
        <v>901</v>
      </c>
      <c r="B873" s="85" t="s">
        <v>830</v>
      </c>
      <c r="C873" s="171" t="s">
        <v>2635</v>
      </c>
      <c r="D873" s="87">
        <v>3.0803159999999994</v>
      </c>
      <c r="E873" s="87">
        <v>0</v>
      </c>
      <c r="F873" s="87">
        <v>3.0803160000000003</v>
      </c>
      <c r="G873" s="87">
        <f t="shared" si="326"/>
        <v>2.8564080000000001</v>
      </c>
      <c r="H873" s="87">
        <v>0.13324216800000002</v>
      </c>
      <c r="I873" s="87">
        <v>5.5962959999999999E-2</v>
      </c>
      <c r="J873" s="87">
        <v>5.5962959999999999E-2</v>
      </c>
      <c r="K873" s="87">
        <v>0</v>
      </c>
      <c r="L873" s="87">
        <v>7.7279208000000016E-2</v>
      </c>
      <c r="M873" s="87">
        <v>2.8004450400000001</v>
      </c>
      <c r="N873" s="87">
        <f t="shared" si="310"/>
        <v>0</v>
      </c>
      <c r="O873" s="87">
        <v>0</v>
      </c>
      <c r="P873" s="87"/>
      <c r="Q873" s="87">
        <f>G873-H873</f>
        <v>2.7231658319999998</v>
      </c>
      <c r="R873" s="87">
        <f>G873-H873</f>
        <v>2.7231658319999998</v>
      </c>
      <c r="S873" s="87"/>
      <c r="T873" s="88"/>
    </row>
    <row r="874" spans="1:20" ht="101.25" customHeight="1" x14ac:dyDescent="0.25">
      <c r="A874" s="171" t="s">
        <v>901</v>
      </c>
      <c r="B874" s="85" t="s">
        <v>107</v>
      </c>
      <c r="C874" s="171" t="s">
        <v>2636</v>
      </c>
      <c r="D874" s="87">
        <v>0.40131840000000002</v>
      </c>
      <c r="E874" s="87">
        <v>0.111864564</v>
      </c>
      <c r="F874" s="87">
        <v>0.28945383600000002</v>
      </c>
      <c r="G874" s="87">
        <f t="shared" si="326"/>
        <v>1.2E-2</v>
      </c>
      <c r="H874" s="87">
        <v>8.5344000000000001E-4</v>
      </c>
      <c r="I874" s="87">
        <v>2.35116E-4</v>
      </c>
      <c r="J874" s="87">
        <v>2.35116E-4</v>
      </c>
      <c r="K874" s="87">
        <v>3.0000000000000001E-3</v>
      </c>
      <c r="L874" s="87">
        <v>2.9893199999999996E-4</v>
      </c>
      <c r="M874" s="87">
        <v>3.0000000000000001E-3</v>
      </c>
      <c r="N874" s="87">
        <f t="shared" si="310"/>
        <v>3.1939199999999999E-4</v>
      </c>
      <c r="O874" s="87">
        <v>5.7648839999999996E-3</v>
      </c>
      <c r="P874" s="87"/>
      <c r="Q874" s="87">
        <f>G874-H874</f>
        <v>1.114656E-2</v>
      </c>
      <c r="R874" s="87">
        <f>G874-H874</f>
        <v>1.114656E-2</v>
      </c>
      <c r="S874" s="87"/>
      <c r="T874" s="88"/>
    </row>
    <row r="875" spans="1:20" x14ac:dyDescent="0.25">
      <c r="A875" s="224"/>
      <c r="B875" s="212" t="s">
        <v>27</v>
      </c>
      <c r="C875" s="224"/>
      <c r="D875" s="225">
        <f t="shared" ref="D875:R875" si="327">SUM(D876:D879)</f>
        <v>1.361424</v>
      </c>
      <c r="E875" s="225">
        <f t="shared" si="327"/>
        <v>0.26111150400000005</v>
      </c>
      <c r="F875" s="225">
        <f t="shared" si="327"/>
        <v>1.1003124959999999</v>
      </c>
      <c r="G875" s="225">
        <f t="shared" si="327"/>
        <v>1.2E-2</v>
      </c>
      <c r="H875" s="225">
        <f t="shared" si="327"/>
        <v>10.56193584</v>
      </c>
      <c r="I875" s="225">
        <f t="shared" si="327"/>
        <v>2.35116E-4</v>
      </c>
      <c r="J875" s="225">
        <f t="shared" si="327"/>
        <v>2.35116E-4</v>
      </c>
      <c r="K875" s="225">
        <f t="shared" si="327"/>
        <v>3.0000000000000001E-3</v>
      </c>
      <c r="L875" s="225">
        <f t="shared" si="327"/>
        <v>10.561381332</v>
      </c>
      <c r="M875" s="225">
        <f t="shared" si="327"/>
        <v>3.0000000000000001E-3</v>
      </c>
      <c r="N875" s="225">
        <f t="shared" si="327"/>
        <v>3.1939199999999999E-4</v>
      </c>
      <c r="O875" s="225">
        <f t="shared" si="327"/>
        <v>5.7648839999999996E-3</v>
      </c>
      <c r="P875" s="225">
        <f t="shared" si="327"/>
        <v>0</v>
      </c>
      <c r="Q875" s="225">
        <f t="shared" si="327"/>
        <v>-10.54993584</v>
      </c>
      <c r="R875" s="225">
        <f t="shared" si="327"/>
        <v>-10.54993584</v>
      </c>
      <c r="S875" s="223">
        <f t="shared" ref="S875" si="328">SUM(S876:S879)</f>
        <v>0</v>
      </c>
      <c r="T875" s="88"/>
    </row>
    <row r="876" spans="1:20" ht="81.2" customHeight="1" x14ac:dyDescent="0.25">
      <c r="A876" s="171" t="s">
        <v>901</v>
      </c>
      <c r="B876" s="85" t="s">
        <v>108</v>
      </c>
      <c r="C876" s="171" t="s">
        <v>2637</v>
      </c>
      <c r="D876" s="87">
        <v>1.361424</v>
      </c>
      <c r="E876" s="87">
        <v>0.26111150400000005</v>
      </c>
      <c r="F876" s="87">
        <v>1.1003124959999999</v>
      </c>
      <c r="G876" s="87">
        <f t="shared" ref="G876:G879" si="329">I876+K876+M876+O876</f>
        <v>1.2E-2</v>
      </c>
      <c r="H876" s="87">
        <v>8.5344000000000001E-4</v>
      </c>
      <c r="I876" s="87">
        <v>2.35116E-4</v>
      </c>
      <c r="J876" s="87">
        <v>2.35116E-4</v>
      </c>
      <c r="K876" s="87">
        <v>3.0000000000000001E-3</v>
      </c>
      <c r="L876" s="87">
        <v>2.9893199999999996E-4</v>
      </c>
      <c r="M876" s="87">
        <v>3.0000000000000001E-3</v>
      </c>
      <c r="N876" s="87">
        <f t="shared" si="310"/>
        <v>3.1939199999999999E-4</v>
      </c>
      <c r="O876" s="87">
        <v>5.7648839999999996E-3</v>
      </c>
      <c r="P876" s="87"/>
      <c r="Q876" s="87">
        <f>G876-H876</f>
        <v>1.114656E-2</v>
      </c>
      <c r="R876" s="87">
        <f>G876-H876</f>
        <v>1.114656E-2</v>
      </c>
      <c r="S876" s="87"/>
      <c r="T876" s="88"/>
    </row>
    <row r="877" spans="1:20" ht="81.2" customHeight="1" x14ac:dyDescent="0.25">
      <c r="A877" s="171" t="s">
        <v>901</v>
      </c>
      <c r="B877" s="86" t="s">
        <v>1843</v>
      </c>
      <c r="C877" s="171" t="s">
        <v>2638</v>
      </c>
      <c r="D877" s="87">
        <v>0</v>
      </c>
      <c r="E877" s="87">
        <v>0</v>
      </c>
      <c r="F877" s="87">
        <v>0</v>
      </c>
      <c r="G877" s="87">
        <f t="shared" si="329"/>
        <v>0</v>
      </c>
      <c r="H877" s="87">
        <v>0.14232955</v>
      </c>
      <c r="I877" s="87">
        <v>0</v>
      </c>
      <c r="J877" s="87">
        <v>0</v>
      </c>
      <c r="K877" s="87">
        <v>0</v>
      </c>
      <c r="L877" s="87">
        <v>0.14232955</v>
      </c>
      <c r="M877" s="87">
        <v>0</v>
      </c>
      <c r="N877" s="87">
        <f t="shared" si="310"/>
        <v>0</v>
      </c>
      <c r="O877" s="87">
        <v>0</v>
      </c>
      <c r="P877" s="87"/>
      <c r="Q877" s="87">
        <f>G877-H877</f>
        <v>-0.14232955</v>
      </c>
      <c r="R877" s="87">
        <f>G877-H877</f>
        <v>-0.14232955</v>
      </c>
      <c r="S877" s="87"/>
      <c r="T877" s="166"/>
    </row>
    <row r="878" spans="1:20" ht="20.25" customHeight="1" x14ac:dyDescent="0.25">
      <c r="A878" s="171" t="s">
        <v>901</v>
      </c>
      <c r="B878" s="85" t="s">
        <v>956</v>
      </c>
      <c r="C878" s="171" t="s">
        <v>2639</v>
      </c>
      <c r="D878" s="87">
        <v>0</v>
      </c>
      <c r="E878" s="87">
        <v>0</v>
      </c>
      <c r="F878" s="87">
        <v>0</v>
      </c>
      <c r="G878" s="87">
        <f t="shared" si="329"/>
        <v>0</v>
      </c>
      <c r="H878" s="87">
        <v>5.6999999900000002</v>
      </c>
      <c r="I878" s="87">
        <v>0</v>
      </c>
      <c r="J878" s="87">
        <v>0</v>
      </c>
      <c r="K878" s="87">
        <v>0</v>
      </c>
      <c r="L878" s="87">
        <v>5.6999999900000002</v>
      </c>
      <c r="M878" s="87">
        <v>0</v>
      </c>
      <c r="N878" s="87">
        <f t="shared" si="310"/>
        <v>0</v>
      </c>
      <c r="O878" s="87">
        <v>0</v>
      </c>
      <c r="P878" s="87"/>
      <c r="Q878" s="87">
        <f>G878-H878</f>
        <v>-5.6999999900000002</v>
      </c>
      <c r="R878" s="87">
        <f>G878-H878</f>
        <v>-5.6999999900000002</v>
      </c>
      <c r="S878" s="87"/>
      <c r="T878" s="88"/>
    </row>
    <row r="879" spans="1:20" ht="81.2" customHeight="1" x14ac:dyDescent="0.25">
      <c r="A879" s="171" t="s">
        <v>901</v>
      </c>
      <c r="B879" s="85" t="s">
        <v>957</v>
      </c>
      <c r="C879" s="171" t="s">
        <v>2640</v>
      </c>
      <c r="D879" s="87">
        <v>0</v>
      </c>
      <c r="E879" s="87">
        <v>0</v>
      </c>
      <c r="F879" s="87">
        <v>0</v>
      </c>
      <c r="G879" s="87">
        <f t="shared" si="329"/>
        <v>0</v>
      </c>
      <c r="H879" s="87">
        <v>4.7187528599999995</v>
      </c>
      <c r="I879" s="87">
        <v>0</v>
      </c>
      <c r="J879" s="87">
        <v>0</v>
      </c>
      <c r="K879" s="87">
        <v>0</v>
      </c>
      <c r="L879" s="87">
        <v>4.7187528599999995</v>
      </c>
      <c r="M879" s="87">
        <v>0</v>
      </c>
      <c r="N879" s="87">
        <f t="shared" si="310"/>
        <v>0</v>
      </c>
      <c r="O879" s="87">
        <v>0</v>
      </c>
      <c r="P879" s="87"/>
      <c r="Q879" s="87">
        <f>G879-H879</f>
        <v>-4.7187528599999995</v>
      </c>
      <c r="R879" s="87">
        <f>G879-H879</f>
        <v>-4.7187528599999995</v>
      </c>
      <c r="S879" s="87"/>
      <c r="T879" s="88"/>
    </row>
    <row r="880" spans="1:20" x14ac:dyDescent="0.25">
      <c r="A880" s="224"/>
      <c r="B880" s="216" t="s">
        <v>339</v>
      </c>
      <c r="C880" s="224"/>
      <c r="D880" s="225">
        <f t="shared" ref="D880:R880" si="330">SUM(D881:D882)</f>
        <v>3.4190279999999995</v>
      </c>
      <c r="E880" s="225">
        <f t="shared" si="330"/>
        <v>0.20100315599999952</v>
      </c>
      <c r="F880" s="225">
        <f t="shared" si="330"/>
        <v>3.2180248440000003</v>
      </c>
      <c r="G880" s="225">
        <f t="shared" si="330"/>
        <v>1.7232719999999999</v>
      </c>
      <c r="H880" s="225">
        <f t="shared" si="330"/>
        <v>2.1573923300000004</v>
      </c>
      <c r="I880" s="225">
        <f t="shared" si="330"/>
        <v>1.7115071159999999</v>
      </c>
      <c r="J880" s="225">
        <f t="shared" si="330"/>
        <v>2.156774006</v>
      </c>
      <c r="K880" s="225">
        <f t="shared" si="330"/>
        <v>3.0000000000000001E-3</v>
      </c>
      <c r="L880" s="225">
        <f t="shared" si="330"/>
        <v>2.9893199999999996E-4</v>
      </c>
      <c r="M880" s="225">
        <f t="shared" si="330"/>
        <v>3.0000000000000001E-3</v>
      </c>
      <c r="N880" s="225">
        <f t="shared" si="330"/>
        <v>3.1939199999999999E-4</v>
      </c>
      <c r="O880" s="225">
        <f t="shared" si="330"/>
        <v>5.7648839999999996E-3</v>
      </c>
      <c r="P880" s="225">
        <f t="shared" si="330"/>
        <v>0</v>
      </c>
      <c r="Q880" s="225">
        <f t="shared" si="330"/>
        <v>-0.43412033000000028</v>
      </c>
      <c r="R880" s="225">
        <f t="shared" si="330"/>
        <v>-0.43412033000000028</v>
      </c>
      <c r="S880" s="223">
        <f t="shared" ref="S880" si="331">SUM(S881:S882)</f>
        <v>0</v>
      </c>
      <c r="T880" s="166"/>
    </row>
    <row r="881" spans="1:20" ht="121.5" customHeight="1" x14ac:dyDescent="0.25">
      <c r="A881" s="171" t="s">
        <v>901</v>
      </c>
      <c r="B881" s="85" t="s">
        <v>169</v>
      </c>
      <c r="C881" s="171" t="s">
        <v>2641</v>
      </c>
      <c r="D881" s="87">
        <v>0.57306000000000001</v>
      </c>
      <c r="E881" s="87">
        <v>0.19980000000000009</v>
      </c>
      <c r="F881" s="87">
        <v>0.37325999999999993</v>
      </c>
      <c r="G881" s="87">
        <f t="shared" ref="G881:G882" si="332">I881+K881+M881+O881</f>
        <v>1.2E-2</v>
      </c>
      <c r="H881" s="87">
        <v>8.5344000000000001E-4</v>
      </c>
      <c r="I881" s="87">
        <v>2.35116E-4</v>
      </c>
      <c r="J881" s="87">
        <v>2.35116E-4</v>
      </c>
      <c r="K881" s="87">
        <v>3.0000000000000001E-3</v>
      </c>
      <c r="L881" s="87">
        <v>2.9893199999999996E-4</v>
      </c>
      <c r="M881" s="87">
        <v>3.0000000000000001E-3</v>
      </c>
      <c r="N881" s="87">
        <f t="shared" si="310"/>
        <v>3.1939199999999999E-4</v>
      </c>
      <c r="O881" s="87">
        <v>5.7648839999999996E-3</v>
      </c>
      <c r="P881" s="87"/>
      <c r="Q881" s="87">
        <f>G881-H881</f>
        <v>1.114656E-2</v>
      </c>
      <c r="R881" s="87">
        <f>G881-H881</f>
        <v>1.114656E-2</v>
      </c>
      <c r="S881" s="87"/>
      <c r="T881" s="88"/>
    </row>
    <row r="882" spans="1:20" ht="20.25" customHeight="1" x14ac:dyDescent="0.25">
      <c r="A882" s="171" t="s">
        <v>901</v>
      </c>
      <c r="B882" s="85" t="s">
        <v>831</v>
      </c>
      <c r="C882" s="171" t="s">
        <v>2642</v>
      </c>
      <c r="D882" s="87">
        <v>2.8459679999999996</v>
      </c>
      <c r="E882" s="87">
        <v>1.2031559999994279E-3</v>
      </c>
      <c r="F882" s="87">
        <v>2.8447648440000002</v>
      </c>
      <c r="G882" s="87">
        <f t="shared" si="332"/>
        <v>1.7112719999999999</v>
      </c>
      <c r="H882" s="87">
        <v>2.1565388900000002</v>
      </c>
      <c r="I882" s="87">
        <v>1.7112719999999999</v>
      </c>
      <c r="J882" s="87">
        <v>2.1565388900000002</v>
      </c>
      <c r="K882" s="87">
        <v>0</v>
      </c>
      <c r="L882" s="87">
        <v>0</v>
      </c>
      <c r="M882" s="87">
        <v>0</v>
      </c>
      <c r="N882" s="87">
        <f t="shared" si="310"/>
        <v>0</v>
      </c>
      <c r="O882" s="87">
        <v>0</v>
      </c>
      <c r="P882" s="87"/>
      <c r="Q882" s="87">
        <f>G882-H882</f>
        <v>-0.4452668900000003</v>
      </c>
      <c r="R882" s="87">
        <f>G882-H882</f>
        <v>-0.4452668900000003</v>
      </c>
      <c r="S882" s="87"/>
      <c r="T882" s="88"/>
    </row>
    <row r="883" spans="1:20" x14ac:dyDescent="0.25">
      <c r="A883" s="224"/>
      <c r="B883" s="216" t="s">
        <v>30</v>
      </c>
      <c r="C883" s="224"/>
      <c r="D883" s="225">
        <f t="shared" ref="D883:R883" si="333">SUM(D884:D884)</f>
        <v>0.474936672</v>
      </c>
      <c r="E883" s="225">
        <f t="shared" si="333"/>
        <v>6.258782400000007E-2</v>
      </c>
      <c r="F883" s="225">
        <f t="shared" si="333"/>
        <v>0.41234884799999993</v>
      </c>
      <c r="G883" s="225">
        <f t="shared" si="333"/>
        <v>0.40502399999999994</v>
      </c>
      <c r="H883" s="225">
        <f t="shared" si="333"/>
        <v>2.8805735999999995E-2</v>
      </c>
      <c r="I883" s="225">
        <f t="shared" si="333"/>
        <v>7.9352639999999992E-3</v>
      </c>
      <c r="J883" s="225">
        <f t="shared" si="333"/>
        <v>7.9352639999999992E-3</v>
      </c>
      <c r="K883" s="225">
        <f t="shared" si="333"/>
        <v>0.10125599999999998</v>
      </c>
      <c r="L883" s="225">
        <f t="shared" si="333"/>
        <v>1.0090367999999997E-2</v>
      </c>
      <c r="M883" s="225">
        <f t="shared" si="333"/>
        <v>0.10125599999999998</v>
      </c>
      <c r="N883" s="225">
        <f t="shared" si="333"/>
        <v>1.0780103999999997E-2</v>
      </c>
      <c r="O883" s="225">
        <f t="shared" si="333"/>
        <v>0.19457673599999994</v>
      </c>
      <c r="P883" s="225">
        <f t="shared" si="333"/>
        <v>0</v>
      </c>
      <c r="Q883" s="225">
        <f t="shared" si="333"/>
        <v>0.37621826399999997</v>
      </c>
      <c r="R883" s="225">
        <f t="shared" si="333"/>
        <v>0.37621826399999997</v>
      </c>
      <c r="S883" s="223">
        <f t="shared" ref="S883" si="334">SUM(S884:S884)</f>
        <v>0</v>
      </c>
      <c r="T883" s="166"/>
    </row>
    <row r="884" spans="1:20" ht="20.25" customHeight="1" x14ac:dyDescent="0.25">
      <c r="A884" s="171" t="s">
        <v>901</v>
      </c>
      <c r="B884" s="85" t="s">
        <v>109</v>
      </c>
      <c r="C884" s="171" t="s">
        <v>2643</v>
      </c>
      <c r="D884" s="87">
        <v>0.474936672</v>
      </c>
      <c r="E884" s="87">
        <v>6.258782400000007E-2</v>
      </c>
      <c r="F884" s="87">
        <v>0.41234884799999993</v>
      </c>
      <c r="G884" s="87">
        <f>I884+K884+M884+O884</f>
        <v>0.40502399999999994</v>
      </c>
      <c r="H884" s="87">
        <v>2.8805735999999995E-2</v>
      </c>
      <c r="I884" s="87">
        <v>7.9352639999999992E-3</v>
      </c>
      <c r="J884" s="87">
        <v>7.9352639999999992E-3</v>
      </c>
      <c r="K884" s="87">
        <v>0.10125599999999998</v>
      </c>
      <c r="L884" s="87">
        <v>1.0090367999999997E-2</v>
      </c>
      <c r="M884" s="87">
        <v>0.10125599999999998</v>
      </c>
      <c r="N884" s="87">
        <f t="shared" si="310"/>
        <v>1.0780103999999997E-2</v>
      </c>
      <c r="O884" s="87">
        <v>0.19457673599999994</v>
      </c>
      <c r="P884" s="87"/>
      <c r="Q884" s="87">
        <f>G884-H884</f>
        <v>0.37621826399999997</v>
      </c>
      <c r="R884" s="87">
        <f>G884-H884</f>
        <v>0.37621826399999997</v>
      </c>
      <c r="S884" s="87"/>
      <c r="T884" s="88"/>
    </row>
    <row r="885" spans="1:20" x14ac:dyDescent="0.25">
      <c r="A885" s="224"/>
      <c r="B885" s="212" t="s">
        <v>33</v>
      </c>
      <c r="C885" s="224"/>
      <c r="D885" s="225">
        <f t="shared" ref="D885:R885" si="335">SUM(D886:D886)</f>
        <v>5.0090160000000008</v>
      </c>
      <c r="E885" s="225">
        <f t="shared" si="335"/>
        <v>0</v>
      </c>
      <c r="F885" s="225">
        <f t="shared" si="335"/>
        <v>5.0090160000000008</v>
      </c>
      <c r="G885" s="225">
        <f t="shared" si="335"/>
        <v>3.878736</v>
      </c>
      <c r="H885" s="225">
        <f t="shared" si="335"/>
        <v>4.5385128439999995</v>
      </c>
      <c r="I885" s="225">
        <f t="shared" si="335"/>
        <v>3.878736</v>
      </c>
      <c r="J885" s="225">
        <f t="shared" si="335"/>
        <v>0.18789878399999999</v>
      </c>
      <c r="K885" s="225">
        <f t="shared" si="335"/>
        <v>0</v>
      </c>
      <c r="L885" s="225">
        <f t="shared" si="335"/>
        <v>4.3506140599999998</v>
      </c>
      <c r="M885" s="225">
        <f t="shared" si="335"/>
        <v>0</v>
      </c>
      <c r="N885" s="225">
        <f t="shared" si="335"/>
        <v>0</v>
      </c>
      <c r="O885" s="225">
        <f t="shared" si="335"/>
        <v>0</v>
      </c>
      <c r="P885" s="225">
        <f t="shared" si="335"/>
        <v>0</v>
      </c>
      <c r="Q885" s="225">
        <f t="shared" si="335"/>
        <v>-0.65977684399999958</v>
      </c>
      <c r="R885" s="225">
        <f t="shared" si="335"/>
        <v>-0.65977684399999958</v>
      </c>
      <c r="S885" s="223">
        <f t="shared" ref="S885" si="336">SUM(S886:S886)</f>
        <v>0</v>
      </c>
      <c r="T885" s="88"/>
    </row>
    <row r="886" spans="1:20" ht="101.25" customHeight="1" x14ac:dyDescent="0.25">
      <c r="A886" s="171" t="s">
        <v>901</v>
      </c>
      <c r="B886" s="85" t="s">
        <v>469</v>
      </c>
      <c r="C886" s="171" t="s">
        <v>2644</v>
      </c>
      <c r="D886" s="87">
        <v>5.0090160000000008</v>
      </c>
      <c r="E886" s="87">
        <v>0</v>
      </c>
      <c r="F886" s="87">
        <v>5.0090160000000008</v>
      </c>
      <c r="G886" s="87">
        <f>I886+K886+M886+O886</f>
        <v>3.878736</v>
      </c>
      <c r="H886" s="87">
        <v>4.5385128439999995</v>
      </c>
      <c r="I886" s="87">
        <v>3.878736</v>
      </c>
      <c r="J886" s="87">
        <v>0.18789878399999999</v>
      </c>
      <c r="K886" s="87">
        <v>0</v>
      </c>
      <c r="L886" s="87">
        <v>4.3506140599999998</v>
      </c>
      <c r="M886" s="87">
        <v>0</v>
      </c>
      <c r="N886" s="87">
        <f t="shared" si="310"/>
        <v>0</v>
      </c>
      <c r="O886" s="87">
        <v>0</v>
      </c>
      <c r="P886" s="87"/>
      <c r="Q886" s="87">
        <f>G886-H886</f>
        <v>-0.65977684399999958</v>
      </c>
      <c r="R886" s="87">
        <f>G886-H886</f>
        <v>-0.65977684399999958</v>
      </c>
      <c r="S886" s="87"/>
      <c r="T886" s="88"/>
    </row>
    <row r="887" spans="1:20" x14ac:dyDescent="0.25">
      <c r="A887" s="224"/>
      <c r="B887" s="212" t="s">
        <v>34</v>
      </c>
      <c r="C887" s="224"/>
      <c r="D887" s="225">
        <f t="shared" ref="D887:R887" si="337">SUM(D888:D888)</f>
        <v>17.545943999999999</v>
      </c>
      <c r="E887" s="225">
        <f t="shared" si="337"/>
        <v>0</v>
      </c>
      <c r="F887" s="225">
        <f t="shared" si="337"/>
        <v>17.545943999999999</v>
      </c>
      <c r="G887" s="225">
        <f t="shared" si="337"/>
        <v>17.114075999999997</v>
      </c>
      <c r="H887" s="225">
        <f t="shared" si="337"/>
        <v>1.41889501</v>
      </c>
      <c r="I887" s="225">
        <f t="shared" si="337"/>
        <v>0.53702528199999999</v>
      </c>
      <c r="J887" s="225">
        <f t="shared" si="337"/>
        <v>0.53702528199999999</v>
      </c>
      <c r="K887" s="225">
        <f t="shared" si="337"/>
        <v>4.2785189999999993</v>
      </c>
      <c r="L887" s="225">
        <f t="shared" si="337"/>
        <v>0.42636260399999992</v>
      </c>
      <c r="M887" s="225">
        <f t="shared" si="337"/>
        <v>4.2785189999999993</v>
      </c>
      <c r="N887" s="225">
        <f t="shared" si="337"/>
        <v>0.45550712400000004</v>
      </c>
      <c r="O887" s="225">
        <f t="shared" si="337"/>
        <v>8.0200127179999985</v>
      </c>
      <c r="P887" s="225">
        <f t="shared" si="337"/>
        <v>0</v>
      </c>
      <c r="Q887" s="225">
        <f t="shared" si="337"/>
        <v>15.695180989999997</v>
      </c>
      <c r="R887" s="225">
        <f t="shared" si="337"/>
        <v>15.695180989999997</v>
      </c>
      <c r="S887" s="223">
        <f t="shared" ref="S887" si="338">SUM(S888:S888)</f>
        <v>0</v>
      </c>
      <c r="T887" s="88"/>
    </row>
    <row r="888" spans="1:20" ht="81.2" customHeight="1" x14ac:dyDescent="0.25">
      <c r="A888" s="171" t="s">
        <v>901</v>
      </c>
      <c r="B888" s="85" t="s">
        <v>832</v>
      </c>
      <c r="C888" s="171" t="s">
        <v>2645</v>
      </c>
      <c r="D888" s="87">
        <v>17.545943999999999</v>
      </c>
      <c r="E888" s="87">
        <v>0</v>
      </c>
      <c r="F888" s="87">
        <v>17.545943999999999</v>
      </c>
      <c r="G888" s="87">
        <f>I888+K888+M888+O888</f>
        <v>17.114075999999997</v>
      </c>
      <c r="H888" s="87">
        <v>1.41889501</v>
      </c>
      <c r="I888" s="87">
        <v>0.53702528199999999</v>
      </c>
      <c r="J888" s="87">
        <v>0.53702528199999999</v>
      </c>
      <c r="K888" s="87">
        <v>4.2785189999999993</v>
      </c>
      <c r="L888" s="87">
        <v>0.42636260399999992</v>
      </c>
      <c r="M888" s="87">
        <v>4.2785189999999993</v>
      </c>
      <c r="N888" s="87">
        <f t="shared" si="310"/>
        <v>0.45550712400000004</v>
      </c>
      <c r="O888" s="87">
        <v>8.0200127179999985</v>
      </c>
      <c r="P888" s="87"/>
      <c r="Q888" s="87">
        <f>G888-H888</f>
        <v>15.695180989999997</v>
      </c>
      <c r="R888" s="87">
        <f>G888-H888</f>
        <v>15.695180989999997</v>
      </c>
      <c r="S888" s="87"/>
      <c r="T888" s="88"/>
    </row>
    <row r="889" spans="1:20" x14ac:dyDescent="0.25">
      <c r="A889" s="224"/>
      <c r="B889" s="212" t="s">
        <v>36</v>
      </c>
      <c r="C889" s="224"/>
      <c r="D889" s="225">
        <f t="shared" ref="D889:R889" si="339">SUM(D890:D893)</f>
        <v>31.738715999999997</v>
      </c>
      <c r="E889" s="225">
        <f t="shared" si="339"/>
        <v>10.954101686033898</v>
      </c>
      <c r="F889" s="225">
        <f t="shared" si="339"/>
        <v>20.784614313966102</v>
      </c>
      <c r="G889" s="225">
        <f t="shared" si="339"/>
        <v>17.860799999999998</v>
      </c>
      <c r="H889" s="225">
        <f t="shared" si="339"/>
        <v>3.835557916</v>
      </c>
      <c r="I889" s="225">
        <f t="shared" si="339"/>
        <v>0.47821175599999999</v>
      </c>
      <c r="J889" s="225">
        <f t="shared" si="339"/>
        <v>0.47821175599999999</v>
      </c>
      <c r="K889" s="225">
        <f t="shared" si="339"/>
        <v>2.3745539999999998</v>
      </c>
      <c r="L889" s="225">
        <f t="shared" si="339"/>
        <v>2.3929313538305084</v>
      </c>
      <c r="M889" s="225">
        <f t="shared" si="339"/>
        <v>10.406401191999999</v>
      </c>
      <c r="N889" s="225">
        <f t="shared" si="339"/>
        <v>0.96441480616949182</v>
      </c>
      <c r="O889" s="225">
        <f t="shared" si="339"/>
        <v>4.6016330520000004</v>
      </c>
      <c r="P889" s="225">
        <f t="shared" si="339"/>
        <v>0</v>
      </c>
      <c r="Q889" s="225">
        <f t="shared" si="339"/>
        <v>14.025242083999998</v>
      </c>
      <c r="R889" s="225">
        <f t="shared" si="339"/>
        <v>14.025242083999998</v>
      </c>
      <c r="S889" s="223">
        <f t="shared" ref="S889" si="340">SUM(S890:S893)</f>
        <v>0</v>
      </c>
      <c r="T889" s="88"/>
    </row>
    <row r="890" spans="1:20" ht="81.2" customHeight="1" x14ac:dyDescent="0.25">
      <c r="A890" s="171" t="s">
        <v>901</v>
      </c>
      <c r="B890" s="85" t="s">
        <v>111</v>
      </c>
      <c r="C890" s="171" t="s">
        <v>2646</v>
      </c>
      <c r="D890" s="87">
        <v>13.345704</v>
      </c>
      <c r="E890" s="87">
        <v>10.356660452135593</v>
      </c>
      <c r="F890" s="87">
        <v>2.9890435478644073</v>
      </c>
      <c r="G890" s="87">
        <f t="shared" ref="G890:G893" si="341">I890+K890+M890+O890</f>
        <v>1.9709400000000001</v>
      </c>
      <c r="H890" s="87">
        <v>2.4551925100000003</v>
      </c>
      <c r="I890" s="87">
        <v>0</v>
      </c>
      <c r="J890" s="87">
        <v>0</v>
      </c>
      <c r="K890" s="87">
        <v>0.49273500000000003</v>
      </c>
      <c r="L890" s="87">
        <v>1.9970675898305086</v>
      </c>
      <c r="M890" s="87">
        <v>0.49273500000000003</v>
      </c>
      <c r="N890" s="87">
        <f t="shared" si="310"/>
        <v>0.45812492016949169</v>
      </c>
      <c r="O890" s="87">
        <v>0.98547000000000018</v>
      </c>
      <c r="P890" s="87"/>
      <c r="Q890" s="87">
        <f>G890-H890</f>
        <v>-0.48425251000000014</v>
      </c>
      <c r="R890" s="87">
        <f>G890-H890</f>
        <v>-0.48425251000000014</v>
      </c>
      <c r="S890" s="87"/>
      <c r="T890" s="88"/>
    </row>
    <row r="891" spans="1:20" ht="121.5" customHeight="1" x14ac:dyDescent="0.25">
      <c r="A891" s="171" t="s">
        <v>901</v>
      </c>
      <c r="B891" s="85" t="s">
        <v>390</v>
      </c>
      <c r="C891" s="171" t="s">
        <v>2647</v>
      </c>
      <c r="D891" s="87">
        <v>8.594004</v>
      </c>
      <c r="E891" s="87">
        <v>0.40391728189830722</v>
      </c>
      <c r="F891" s="87">
        <v>8.1900867181016928</v>
      </c>
      <c r="G891" s="87">
        <f t="shared" si="341"/>
        <v>7.5272760000000005</v>
      </c>
      <c r="H891" s="87">
        <v>0.53534731199999996</v>
      </c>
      <c r="I891" s="87">
        <v>0.14747494799999999</v>
      </c>
      <c r="J891" s="87">
        <v>0.14747494799999999</v>
      </c>
      <c r="K891" s="87">
        <v>1.8818189999999997</v>
      </c>
      <c r="L891" s="87">
        <v>0.18752687999999995</v>
      </c>
      <c r="M891" s="87">
        <v>1.8818189999999997</v>
      </c>
      <c r="N891" s="87">
        <f t="shared" si="310"/>
        <v>0.20034548400000002</v>
      </c>
      <c r="O891" s="87">
        <v>3.6161630520000005</v>
      </c>
      <c r="P891" s="87"/>
      <c r="Q891" s="87">
        <f>G891-H891</f>
        <v>6.9919286880000007</v>
      </c>
      <c r="R891" s="87">
        <f>G891-H891</f>
        <v>6.9919286880000007</v>
      </c>
      <c r="S891" s="87"/>
      <c r="T891" s="88"/>
    </row>
    <row r="892" spans="1:20" ht="81.2" customHeight="1" x14ac:dyDescent="0.25">
      <c r="A892" s="171" t="s">
        <v>901</v>
      </c>
      <c r="B892" s="85" t="s">
        <v>113</v>
      </c>
      <c r="C892" s="171" t="s">
        <v>2648</v>
      </c>
      <c r="D892" s="87">
        <v>9.7990079999999988</v>
      </c>
      <c r="E892" s="87">
        <v>0.19352395199999783</v>
      </c>
      <c r="F892" s="87">
        <v>9.605484048000001</v>
      </c>
      <c r="G892" s="87">
        <f t="shared" si="341"/>
        <v>8.3625839999999982</v>
      </c>
      <c r="H892" s="87">
        <v>0.76165168400000005</v>
      </c>
      <c r="I892" s="87">
        <v>0.33073680799999999</v>
      </c>
      <c r="J892" s="87">
        <v>0.33073680799999999</v>
      </c>
      <c r="K892" s="87">
        <v>0</v>
      </c>
      <c r="L892" s="87">
        <v>0.208336884</v>
      </c>
      <c r="M892" s="87">
        <v>8.031847191999999</v>
      </c>
      <c r="N892" s="87">
        <f t="shared" si="310"/>
        <v>0.22257799200000006</v>
      </c>
      <c r="O892" s="87">
        <v>0</v>
      </c>
      <c r="P892" s="87"/>
      <c r="Q892" s="87">
        <f>G892-H892</f>
        <v>7.600932315999998</v>
      </c>
      <c r="R892" s="87">
        <f>G892-H892</f>
        <v>7.600932315999998</v>
      </c>
      <c r="S892" s="87"/>
      <c r="T892" s="88"/>
    </row>
    <row r="893" spans="1:20" ht="20.25" customHeight="1" x14ac:dyDescent="0.25">
      <c r="A893" s="171" t="s">
        <v>901</v>
      </c>
      <c r="B893" s="85" t="s">
        <v>112</v>
      </c>
      <c r="C893" s="171" t="s">
        <v>2649</v>
      </c>
      <c r="D893" s="87">
        <v>0</v>
      </c>
      <c r="E893" s="87">
        <v>0</v>
      </c>
      <c r="F893" s="87">
        <v>0</v>
      </c>
      <c r="G893" s="87">
        <f t="shared" si="341"/>
        <v>0</v>
      </c>
      <c r="H893" s="87">
        <v>8.3366410000000002E-2</v>
      </c>
      <c r="I893" s="87">
        <v>0</v>
      </c>
      <c r="J893" s="87">
        <v>0</v>
      </c>
      <c r="K893" s="87">
        <v>0</v>
      </c>
      <c r="L893" s="87">
        <v>0</v>
      </c>
      <c r="M893" s="87">
        <v>0</v>
      </c>
      <c r="N893" s="87">
        <f t="shared" si="310"/>
        <v>8.3366410000000002E-2</v>
      </c>
      <c r="O893" s="87"/>
      <c r="P893" s="87"/>
      <c r="Q893" s="87">
        <f>G893-H893</f>
        <v>-8.3366410000000002E-2</v>
      </c>
      <c r="R893" s="87">
        <f>G893-H893</f>
        <v>-8.3366410000000002E-2</v>
      </c>
      <c r="S893" s="87"/>
      <c r="T893" s="88"/>
    </row>
    <row r="894" spans="1:20" x14ac:dyDescent="0.25">
      <c r="A894" s="224" t="s">
        <v>901</v>
      </c>
      <c r="B894" s="212" t="s">
        <v>40</v>
      </c>
      <c r="C894" s="224"/>
      <c r="D894" s="225">
        <f t="shared" ref="D894:R894" si="342">SUM(D895:D907)</f>
        <v>162.15596400000001</v>
      </c>
      <c r="E894" s="225">
        <f t="shared" si="342"/>
        <v>8.9201877364067812</v>
      </c>
      <c r="F894" s="225">
        <f t="shared" si="342"/>
        <v>153.23577626359324</v>
      </c>
      <c r="G894" s="225">
        <f t="shared" si="342"/>
        <v>54.474959999999996</v>
      </c>
      <c r="H894" s="225">
        <f t="shared" si="342"/>
        <v>70.001709167152541</v>
      </c>
      <c r="I894" s="225">
        <f t="shared" si="342"/>
        <v>29.939113879999997</v>
      </c>
      <c r="J894" s="225">
        <f t="shared" si="342"/>
        <v>24.956847443999994</v>
      </c>
      <c r="K894" s="225">
        <f t="shared" si="342"/>
        <v>4.9150920000000005</v>
      </c>
      <c r="L894" s="225">
        <f t="shared" si="342"/>
        <v>43.633615967152544</v>
      </c>
      <c r="M894" s="225">
        <f t="shared" si="342"/>
        <v>4.9150920000000005</v>
      </c>
      <c r="N894" s="225">
        <f t="shared" si="342"/>
        <v>1.4112457560000007</v>
      </c>
      <c r="O894" s="225">
        <f t="shared" si="342"/>
        <v>14.70566212</v>
      </c>
      <c r="P894" s="225">
        <f t="shared" si="342"/>
        <v>0</v>
      </c>
      <c r="Q894" s="225">
        <f t="shared" si="342"/>
        <v>-15.526749167152543</v>
      </c>
      <c r="R894" s="225">
        <f t="shared" si="342"/>
        <v>-15.526749167152543</v>
      </c>
      <c r="S894" s="223">
        <f t="shared" ref="S894" si="343">SUM(S895:S907)</f>
        <v>0</v>
      </c>
      <c r="T894" s="88"/>
    </row>
    <row r="895" spans="1:20" ht="81.2" customHeight="1" x14ac:dyDescent="0.25">
      <c r="A895" s="171" t="s">
        <v>901</v>
      </c>
      <c r="B895" s="85" t="s">
        <v>470</v>
      </c>
      <c r="C895" s="171" t="s">
        <v>2650</v>
      </c>
      <c r="D895" s="87">
        <v>35.385083999999999</v>
      </c>
      <c r="E895" s="87">
        <v>0</v>
      </c>
      <c r="F895" s="87">
        <v>35.385083999999992</v>
      </c>
      <c r="G895" s="87">
        <f t="shared" ref="G895:G907" si="344">I895+K895+M895+O895</f>
        <v>4.6832639999999994</v>
      </c>
      <c r="H895" s="87">
        <v>33.641893349999997</v>
      </c>
      <c r="I895" s="87">
        <v>0</v>
      </c>
      <c r="J895" s="87">
        <v>0</v>
      </c>
      <c r="K895" s="87">
        <v>1.1708159999999999</v>
      </c>
      <c r="L895" s="87">
        <v>33.641893349999997</v>
      </c>
      <c r="M895" s="87">
        <v>1.1708159999999999</v>
      </c>
      <c r="N895" s="87">
        <f t="shared" si="310"/>
        <v>0</v>
      </c>
      <c r="O895" s="87">
        <v>2.3416320000000002</v>
      </c>
      <c r="P895" s="87"/>
      <c r="Q895" s="87">
        <f t="shared" ref="Q895:Q907" si="345">G895-H895</f>
        <v>-28.958629349999995</v>
      </c>
      <c r="R895" s="87">
        <f t="shared" ref="R895:R907" si="346">G895-H895</f>
        <v>-28.958629349999995</v>
      </c>
      <c r="S895" s="87"/>
      <c r="T895" s="88"/>
    </row>
    <row r="896" spans="1:20" ht="60.75" customHeight="1" x14ac:dyDescent="0.25">
      <c r="A896" s="171" t="s">
        <v>901</v>
      </c>
      <c r="B896" s="85" t="s">
        <v>391</v>
      </c>
      <c r="C896" s="171" t="s">
        <v>2651</v>
      </c>
      <c r="D896" s="87">
        <v>7.2982199999999997</v>
      </c>
      <c r="E896" s="87">
        <v>1.2031427999999345E-2</v>
      </c>
      <c r="F896" s="87">
        <v>7.2861885720000004</v>
      </c>
      <c r="G896" s="87">
        <f t="shared" si="344"/>
        <v>6.6146159999999998</v>
      </c>
      <c r="H896" s="87">
        <v>1.3672365199999998</v>
      </c>
      <c r="I896" s="87">
        <v>0.16940259199999999</v>
      </c>
      <c r="J896" s="87">
        <v>0.16940259199999999</v>
      </c>
      <c r="K896" s="87">
        <v>1.653654</v>
      </c>
      <c r="L896" s="87">
        <v>0.16478977199999997</v>
      </c>
      <c r="M896" s="87">
        <v>1.653654</v>
      </c>
      <c r="N896" s="87">
        <f t="shared" si="310"/>
        <v>1.0330441559999999</v>
      </c>
      <c r="O896" s="87">
        <v>3.1379054079999995</v>
      </c>
      <c r="P896" s="87"/>
      <c r="Q896" s="87">
        <f t="shared" si="345"/>
        <v>5.2473794800000002</v>
      </c>
      <c r="R896" s="87">
        <f t="shared" si="346"/>
        <v>5.2473794800000002</v>
      </c>
      <c r="S896" s="87"/>
      <c r="T896" s="88"/>
    </row>
    <row r="897" spans="1:20" ht="40.5" customHeight="1" x14ac:dyDescent="0.25">
      <c r="A897" s="171" t="s">
        <v>901</v>
      </c>
      <c r="B897" s="85" t="s">
        <v>115</v>
      </c>
      <c r="C897" s="171" t="s">
        <v>2652</v>
      </c>
      <c r="D897" s="87">
        <v>4.6937159999999993</v>
      </c>
      <c r="E897" s="87">
        <v>2.2473359999999332E-3</v>
      </c>
      <c r="F897" s="87">
        <v>4.6914686639999994</v>
      </c>
      <c r="G897" s="87">
        <f t="shared" si="344"/>
        <v>1.2E-2</v>
      </c>
      <c r="H897" s="87">
        <v>0</v>
      </c>
      <c r="I897" s="87">
        <v>0</v>
      </c>
      <c r="J897" s="87">
        <v>0</v>
      </c>
      <c r="K897" s="87">
        <v>3.0000000000000001E-3</v>
      </c>
      <c r="L897" s="87">
        <v>0</v>
      </c>
      <c r="M897" s="87">
        <v>3.0000000000000001E-3</v>
      </c>
      <c r="N897" s="87">
        <f t="shared" si="310"/>
        <v>0</v>
      </c>
      <c r="O897" s="87">
        <v>6.0000000000000001E-3</v>
      </c>
      <c r="P897" s="87"/>
      <c r="Q897" s="87">
        <f t="shared" si="345"/>
        <v>1.2E-2</v>
      </c>
      <c r="R897" s="87">
        <f t="shared" si="346"/>
        <v>1.2E-2</v>
      </c>
      <c r="S897" s="87"/>
      <c r="T897" s="88"/>
    </row>
    <row r="898" spans="1:20" ht="20.25" customHeight="1" x14ac:dyDescent="0.25">
      <c r="A898" s="171" t="s">
        <v>901</v>
      </c>
      <c r="B898" s="85" t="s">
        <v>116</v>
      </c>
      <c r="C898" s="171" t="s">
        <v>2653</v>
      </c>
      <c r="D898" s="87">
        <v>0.63188400000000011</v>
      </c>
      <c r="E898" s="87">
        <v>0.1071235920000001</v>
      </c>
      <c r="F898" s="87">
        <v>0.52476040800000001</v>
      </c>
      <c r="G898" s="87">
        <f t="shared" si="344"/>
        <v>0.41769599999999996</v>
      </c>
      <c r="H898" s="87">
        <v>0</v>
      </c>
      <c r="I898" s="87">
        <v>0</v>
      </c>
      <c r="J898" s="87">
        <v>0</v>
      </c>
      <c r="K898" s="87">
        <v>0.10442399999999999</v>
      </c>
      <c r="L898" s="87">
        <v>0</v>
      </c>
      <c r="M898" s="87">
        <v>0.10442399999999999</v>
      </c>
      <c r="N898" s="87">
        <f t="shared" si="310"/>
        <v>0</v>
      </c>
      <c r="O898" s="87">
        <v>0.20884800000000001</v>
      </c>
      <c r="P898" s="87"/>
      <c r="Q898" s="87">
        <f t="shared" si="345"/>
        <v>0.41769599999999996</v>
      </c>
      <c r="R898" s="87">
        <f t="shared" si="346"/>
        <v>0.41769599999999996</v>
      </c>
      <c r="S898" s="87"/>
      <c r="T898" s="88"/>
    </row>
    <row r="899" spans="1:20" ht="101.25" customHeight="1" x14ac:dyDescent="0.25">
      <c r="A899" s="171" t="s">
        <v>901</v>
      </c>
      <c r="B899" s="85" t="s">
        <v>117</v>
      </c>
      <c r="C899" s="171" t="s">
        <v>118</v>
      </c>
      <c r="D899" s="87">
        <v>3.5016119999999997</v>
      </c>
      <c r="E899" s="87">
        <v>0.26147016000000001</v>
      </c>
      <c r="F899" s="87">
        <v>3.2401418399999997</v>
      </c>
      <c r="G899" s="87">
        <f t="shared" si="344"/>
        <v>1.2E-2</v>
      </c>
      <c r="H899" s="87">
        <v>0</v>
      </c>
      <c r="I899" s="87">
        <v>0</v>
      </c>
      <c r="J899" s="87">
        <v>0</v>
      </c>
      <c r="K899" s="87">
        <v>3.0000000000000001E-3</v>
      </c>
      <c r="L899" s="87">
        <v>0</v>
      </c>
      <c r="M899" s="87">
        <v>3.0000000000000001E-3</v>
      </c>
      <c r="N899" s="87">
        <f t="shared" si="310"/>
        <v>0</v>
      </c>
      <c r="O899" s="87">
        <v>6.0000000000000001E-3</v>
      </c>
      <c r="P899" s="87"/>
      <c r="Q899" s="87">
        <f t="shared" si="345"/>
        <v>1.2E-2</v>
      </c>
      <c r="R899" s="87">
        <f t="shared" si="346"/>
        <v>1.2E-2</v>
      </c>
      <c r="S899" s="87"/>
      <c r="T899" s="88"/>
    </row>
    <row r="900" spans="1:20" ht="43.5" customHeight="1" x14ac:dyDescent="0.25">
      <c r="A900" s="171" t="s">
        <v>901</v>
      </c>
      <c r="B900" s="85" t="s">
        <v>119</v>
      </c>
      <c r="C900" s="171" t="s">
        <v>2654</v>
      </c>
      <c r="D900" s="87">
        <v>2.05464</v>
      </c>
      <c r="E900" s="87">
        <v>0.17276916000000009</v>
      </c>
      <c r="F900" s="87">
        <v>1.8818708399999999</v>
      </c>
      <c r="G900" s="87">
        <f t="shared" si="344"/>
        <v>1.4603760000000001</v>
      </c>
      <c r="H900" s="87">
        <v>0.30278811999999999</v>
      </c>
      <c r="I900" s="87">
        <v>0.30278811999999999</v>
      </c>
      <c r="J900" s="87">
        <v>0.30278811999999999</v>
      </c>
      <c r="K900" s="87">
        <v>0.36509399999999997</v>
      </c>
      <c r="L900" s="87">
        <v>0</v>
      </c>
      <c r="M900" s="87">
        <v>0.36509399999999997</v>
      </c>
      <c r="N900" s="87">
        <f t="shared" si="310"/>
        <v>0</v>
      </c>
      <c r="O900" s="87">
        <v>0.42739988000000001</v>
      </c>
      <c r="P900" s="87"/>
      <c r="Q900" s="87">
        <f t="shared" si="345"/>
        <v>1.1575878800000001</v>
      </c>
      <c r="R900" s="87">
        <f t="shared" si="346"/>
        <v>1.1575878800000001</v>
      </c>
      <c r="S900" s="87"/>
      <c r="T900" s="88"/>
    </row>
    <row r="901" spans="1:20" ht="121.5" customHeight="1" x14ac:dyDescent="0.25">
      <c r="A901" s="171" t="s">
        <v>901</v>
      </c>
      <c r="B901" s="85" t="s">
        <v>833</v>
      </c>
      <c r="C901" s="171" t="s">
        <v>2655</v>
      </c>
      <c r="D901" s="87">
        <v>92.024615999999995</v>
      </c>
      <c r="E901" s="87">
        <v>7.7198941564067809</v>
      </c>
      <c r="F901" s="87">
        <v>84.304721843593214</v>
      </c>
      <c r="G901" s="87">
        <f t="shared" si="344"/>
        <v>29.014764</v>
      </c>
      <c r="H901" s="87">
        <v>27.948188973152547</v>
      </c>
      <c r="I901" s="87">
        <v>29.014764</v>
      </c>
      <c r="J901" s="87">
        <v>18.426695283999997</v>
      </c>
      <c r="K901" s="87">
        <v>0</v>
      </c>
      <c r="L901" s="87">
        <v>9.5214936891525497</v>
      </c>
      <c r="M901" s="87">
        <v>0</v>
      </c>
      <c r="N901" s="87">
        <f t="shared" si="310"/>
        <v>0</v>
      </c>
      <c r="O901" s="87">
        <v>0</v>
      </c>
      <c r="P901" s="87"/>
      <c r="Q901" s="87">
        <f t="shared" si="345"/>
        <v>1.0665750268474525</v>
      </c>
      <c r="R901" s="87">
        <f t="shared" si="346"/>
        <v>1.0665750268474525</v>
      </c>
      <c r="S901" s="87"/>
      <c r="T901" s="88"/>
    </row>
    <row r="902" spans="1:20" ht="93.75" customHeight="1" x14ac:dyDescent="0.25">
      <c r="A902" s="171" t="s">
        <v>901</v>
      </c>
      <c r="B902" s="85" t="s">
        <v>120</v>
      </c>
      <c r="C902" s="171" t="s">
        <v>2656</v>
      </c>
      <c r="D902" s="87">
        <v>0.67486799999999991</v>
      </c>
      <c r="E902" s="87">
        <v>4.2419903999999953E-2</v>
      </c>
      <c r="F902" s="87">
        <v>0.63244809599999996</v>
      </c>
      <c r="G902" s="87">
        <f t="shared" si="344"/>
        <v>1.2E-2</v>
      </c>
      <c r="H902" s="87">
        <v>8.5344000000000001E-4</v>
      </c>
      <c r="I902" s="87">
        <v>2.35116E-4</v>
      </c>
      <c r="J902" s="87">
        <v>2.35116E-4</v>
      </c>
      <c r="K902" s="87">
        <v>3.0000000000000001E-3</v>
      </c>
      <c r="L902" s="87">
        <v>2.9893199999999996E-4</v>
      </c>
      <c r="M902" s="87">
        <v>3.0000000000000001E-3</v>
      </c>
      <c r="N902" s="87">
        <f t="shared" si="310"/>
        <v>3.1939199999999999E-4</v>
      </c>
      <c r="O902" s="87">
        <v>5.7648839999999996E-3</v>
      </c>
      <c r="P902" s="87"/>
      <c r="Q902" s="87">
        <f t="shared" si="345"/>
        <v>1.114656E-2</v>
      </c>
      <c r="R902" s="87">
        <f t="shared" si="346"/>
        <v>1.114656E-2</v>
      </c>
      <c r="S902" s="87"/>
      <c r="T902" s="88"/>
    </row>
    <row r="903" spans="1:20" ht="121.5" customHeight="1" x14ac:dyDescent="0.25">
      <c r="A903" s="171" t="s">
        <v>901</v>
      </c>
      <c r="B903" s="86" t="s">
        <v>121</v>
      </c>
      <c r="C903" s="171" t="s">
        <v>2657</v>
      </c>
      <c r="D903" s="87">
        <v>3.6190800000000003</v>
      </c>
      <c r="E903" s="87">
        <v>0.60223200000000077</v>
      </c>
      <c r="F903" s="87">
        <v>3.0168479999999995</v>
      </c>
      <c r="G903" s="87">
        <f t="shared" si="344"/>
        <v>1.2E-2</v>
      </c>
      <c r="H903" s="87">
        <v>0</v>
      </c>
      <c r="I903" s="87">
        <v>2.35116E-4</v>
      </c>
      <c r="J903" s="87">
        <v>2.35116E-4</v>
      </c>
      <c r="K903" s="87">
        <v>3.0000000000000001E-3</v>
      </c>
      <c r="L903" s="87">
        <v>2.9893199999999996E-4</v>
      </c>
      <c r="M903" s="87">
        <v>3.0000000000000001E-3</v>
      </c>
      <c r="N903" s="87">
        <f t="shared" si="310"/>
        <v>-5.3404799999999997E-4</v>
      </c>
      <c r="O903" s="87">
        <v>5.7648839999999996E-3</v>
      </c>
      <c r="P903" s="87"/>
      <c r="Q903" s="87">
        <f t="shared" si="345"/>
        <v>1.2E-2</v>
      </c>
      <c r="R903" s="87">
        <f t="shared" si="346"/>
        <v>1.2E-2</v>
      </c>
      <c r="S903" s="87"/>
      <c r="T903" s="166"/>
    </row>
    <row r="904" spans="1:20" ht="81.2" customHeight="1" x14ac:dyDescent="0.25">
      <c r="A904" s="171" t="s">
        <v>901</v>
      </c>
      <c r="B904" s="85" t="s">
        <v>1844</v>
      </c>
      <c r="C904" s="171" t="s">
        <v>2658</v>
      </c>
      <c r="D904" s="87">
        <v>6.4484159999999999</v>
      </c>
      <c r="E904" s="87">
        <v>0</v>
      </c>
      <c r="F904" s="87">
        <v>6.4484159999999999</v>
      </c>
      <c r="G904" s="87">
        <f t="shared" si="344"/>
        <v>6.4364159999999995</v>
      </c>
      <c r="H904" s="87">
        <v>0.45776427600000003</v>
      </c>
      <c r="I904" s="87">
        <v>0.126102732</v>
      </c>
      <c r="J904" s="87">
        <v>0.126102732</v>
      </c>
      <c r="K904" s="87">
        <v>1.6091040000000001</v>
      </c>
      <c r="L904" s="87">
        <v>0.1603503</v>
      </c>
      <c r="M904" s="87">
        <v>1.6091040000000001</v>
      </c>
      <c r="N904" s="87">
        <f t="shared" si="310"/>
        <v>0.17131124400000003</v>
      </c>
      <c r="O904" s="87">
        <v>3.0921052679999996</v>
      </c>
      <c r="P904" s="87"/>
      <c r="Q904" s="87">
        <f t="shared" si="345"/>
        <v>5.9786517239999997</v>
      </c>
      <c r="R904" s="87">
        <f t="shared" si="346"/>
        <v>5.9786517239999997</v>
      </c>
      <c r="S904" s="87"/>
      <c r="T904" s="88"/>
    </row>
    <row r="905" spans="1:20" ht="101.25" customHeight="1" x14ac:dyDescent="0.25">
      <c r="A905" s="171" t="s">
        <v>901</v>
      </c>
      <c r="B905" s="85" t="s">
        <v>1845</v>
      </c>
      <c r="C905" s="171" t="s">
        <v>2659</v>
      </c>
      <c r="D905" s="87">
        <v>3.1863600000000001</v>
      </c>
      <c r="E905" s="87">
        <v>0</v>
      </c>
      <c r="F905" s="87">
        <v>3.1863600000000001</v>
      </c>
      <c r="G905" s="87">
        <f t="shared" si="344"/>
        <v>3.1743600000000005</v>
      </c>
      <c r="H905" s="87">
        <v>0.49045633999999999</v>
      </c>
      <c r="I905" s="87">
        <v>0.27414784400000008</v>
      </c>
      <c r="J905" s="87">
        <v>0.27414784400000008</v>
      </c>
      <c r="K905" s="87">
        <v>0</v>
      </c>
      <c r="L905" s="87">
        <v>7.9082759999999863E-2</v>
      </c>
      <c r="M905" s="87">
        <v>0</v>
      </c>
      <c r="N905" s="87">
        <f t="shared" si="310"/>
        <v>0.13722573600000004</v>
      </c>
      <c r="O905" s="87">
        <v>2.9002121560000003</v>
      </c>
      <c r="P905" s="87"/>
      <c r="Q905" s="87">
        <f t="shared" si="345"/>
        <v>2.6839036600000004</v>
      </c>
      <c r="R905" s="87">
        <f t="shared" si="346"/>
        <v>2.6839036600000004</v>
      </c>
      <c r="S905" s="87"/>
      <c r="T905" s="88"/>
    </row>
    <row r="906" spans="1:20" ht="20.25" customHeight="1" x14ac:dyDescent="0.25">
      <c r="A906" s="171" t="s">
        <v>901</v>
      </c>
      <c r="B906" s="85" t="s">
        <v>834</v>
      </c>
      <c r="C906" s="171" t="s">
        <v>2660</v>
      </c>
      <c r="D906" s="87">
        <v>2.6374679999999997</v>
      </c>
      <c r="E906" s="87">
        <v>0</v>
      </c>
      <c r="F906" s="87">
        <v>2.6374679999999997</v>
      </c>
      <c r="G906" s="87">
        <f t="shared" si="344"/>
        <v>2.6254679999999997</v>
      </c>
      <c r="H906" s="87">
        <v>0.18672586800000002</v>
      </c>
      <c r="I906" s="87">
        <v>5.1438360000000002E-2</v>
      </c>
      <c r="J906" s="87">
        <v>5.1438360000000002E-2</v>
      </c>
      <c r="K906" s="87">
        <v>0</v>
      </c>
      <c r="L906" s="87">
        <v>6.5408232000000011E-2</v>
      </c>
      <c r="M906" s="87">
        <v>0</v>
      </c>
      <c r="N906" s="87">
        <f t="shared" si="310"/>
        <v>6.987927599999999E-2</v>
      </c>
      <c r="O906" s="87">
        <v>2.5740296399999996</v>
      </c>
      <c r="P906" s="87"/>
      <c r="Q906" s="87">
        <f t="shared" si="345"/>
        <v>2.4387421319999998</v>
      </c>
      <c r="R906" s="87">
        <f t="shared" si="346"/>
        <v>2.4387421319999998</v>
      </c>
      <c r="S906" s="87"/>
      <c r="T906" s="88"/>
    </row>
    <row r="907" spans="1:20" ht="60.75" customHeight="1" x14ac:dyDescent="0.25">
      <c r="A907" s="171" t="s">
        <v>901</v>
      </c>
      <c r="B907" s="85" t="s">
        <v>114</v>
      </c>
      <c r="C907" s="171" t="s">
        <v>2661</v>
      </c>
      <c r="D907" s="87">
        <v>0</v>
      </c>
      <c r="E907" s="87">
        <v>0</v>
      </c>
      <c r="F907" s="87">
        <v>0</v>
      </c>
      <c r="G907" s="87">
        <f t="shared" si="344"/>
        <v>0</v>
      </c>
      <c r="H907" s="87">
        <v>5.6058022800000007</v>
      </c>
      <c r="I907" s="87">
        <v>0</v>
      </c>
      <c r="J907" s="87">
        <v>5.6058022799999998</v>
      </c>
      <c r="K907" s="87">
        <v>0</v>
      </c>
      <c r="L907" s="87">
        <v>0</v>
      </c>
      <c r="M907" s="87">
        <v>0</v>
      </c>
      <c r="N907" s="87">
        <f t="shared" si="310"/>
        <v>8.8817841970012523E-16</v>
      </c>
      <c r="O907" s="87">
        <v>0</v>
      </c>
      <c r="P907" s="87"/>
      <c r="Q907" s="87">
        <f t="shared" si="345"/>
        <v>-5.6058022800000007</v>
      </c>
      <c r="R907" s="87">
        <f t="shared" si="346"/>
        <v>-5.6058022800000007</v>
      </c>
      <c r="S907" s="87"/>
      <c r="T907" s="88"/>
    </row>
    <row r="908" spans="1:20" x14ac:dyDescent="0.25">
      <c r="A908" s="224" t="s">
        <v>901</v>
      </c>
      <c r="B908" s="212" t="s">
        <v>42</v>
      </c>
      <c r="C908" s="224"/>
      <c r="D908" s="225">
        <f t="shared" ref="D908:R908" si="347">SUM(D909:D912)</f>
        <v>22.428996000000005</v>
      </c>
      <c r="E908" s="225">
        <f t="shared" si="347"/>
        <v>0.24113704800000102</v>
      </c>
      <c r="F908" s="225">
        <f t="shared" si="347"/>
        <v>22.187858951999999</v>
      </c>
      <c r="G908" s="225">
        <f t="shared" si="347"/>
        <v>11.542067999999999</v>
      </c>
      <c r="H908" s="225">
        <f t="shared" si="347"/>
        <v>0.96740421599999993</v>
      </c>
      <c r="I908" s="225">
        <f t="shared" si="347"/>
        <v>0.22613306400000002</v>
      </c>
      <c r="J908" s="225">
        <f t="shared" si="347"/>
        <v>0.22613306400000002</v>
      </c>
      <c r="K908" s="225">
        <f t="shared" si="347"/>
        <v>1.0157159999999998</v>
      </c>
      <c r="L908" s="225">
        <f t="shared" si="347"/>
        <v>0.28701322800000001</v>
      </c>
      <c r="M908" s="225">
        <f t="shared" si="347"/>
        <v>8.157348515999999</v>
      </c>
      <c r="N908" s="225">
        <f t="shared" si="347"/>
        <v>0.45425792399999998</v>
      </c>
      <c r="O908" s="225">
        <f t="shared" si="347"/>
        <v>2.1428704199999999</v>
      </c>
      <c r="P908" s="225">
        <f t="shared" si="347"/>
        <v>0</v>
      </c>
      <c r="Q908" s="225">
        <f t="shared" si="347"/>
        <v>10.574663784</v>
      </c>
      <c r="R908" s="225">
        <f t="shared" si="347"/>
        <v>10.574663784</v>
      </c>
      <c r="S908" s="223">
        <f t="shared" ref="S908" si="348">SUM(S909:S912)</f>
        <v>0</v>
      </c>
      <c r="T908" s="88"/>
    </row>
    <row r="909" spans="1:20" ht="141.75" customHeight="1" x14ac:dyDescent="0.25">
      <c r="A909" s="171" t="s">
        <v>901</v>
      </c>
      <c r="B909" s="85" t="s">
        <v>835</v>
      </c>
      <c r="C909" s="171" t="s">
        <v>2662</v>
      </c>
      <c r="D909" s="87">
        <v>12.37326</v>
      </c>
      <c r="E909" s="87">
        <v>6.459421200000115E-2</v>
      </c>
      <c r="F909" s="87">
        <v>12.308665787999999</v>
      </c>
      <c r="G909" s="87">
        <f t="shared" ref="G909:G912" si="349">I909+K909+M909+O909</f>
        <v>4.0508639999999998</v>
      </c>
      <c r="H909" s="87">
        <v>0.28810144800000004</v>
      </c>
      <c r="I909" s="87">
        <v>7.9364819999999989E-2</v>
      </c>
      <c r="J909" s="87">
        <v>7.9364819999999989E-2</v>
      </c>
      <c r="K909" s="87">
        <v>1.0127159999999999</v>
      </c>
      <c r="L909" s="87">
        <v>0.100919088</v>
      </c>
      <c r="M909" s="87">
        <v>1.0127159999999999</v>
      </c>
      <c r="N909" s="87">
        <f t="shared" si="310"/>
        <v>0.10781754000000003</v>
      </c>
      <c r="O909" s="87">
        <v>1.94606718</v>
      </c>
      <c r="P909" s="87"/>
      <c r="Q909" s="87">
        <f>G909-H909</f>
        <v>3.7627625519999999</v>
      </c>
      <c r="R909" s="87">
        <f>G909-H909</f>
        <v>3.7627625519999999</v>
      </c>
      <c r="S909" s="87"/>
      <c r="T909" s="88"/>
    </row>
    <row r="910" spans="1:20" ht="40.5" customHeight="1" x14ac:dyDescent="0.25">
      <c r="A910" s="171" t="s">
        <v>901</v>
      </c>
      <c r="B910" s="85" t="s">
        <v>836</v>
      </c>
      <c r="C910" s="171" t="s">
        <v>2663</v>
      </c>
      <c r="D910" s="87">
        <v>8.0895480000000006</v>
      </c>
      <c r="E910" s="87">
        <v>9.9214835999999806E-2</v>
      </c>
      <c r="F910" s="87">
        <v>7.9903331640000008</v>
      </c>
      <c r="G910" s="87">
        <f t="shared" si="349"/>
        <v>7.2843479999999996</v>
      </c>
      <c r="H910" s="87">
        <v>0.66544442399999992</v>
      </c>
      <c r="I910" s="87">
        <v>0.142715484</v>
      </c>
      <c r="J910" s="87">
        <v>0.142715484</v>
      </c>
      <c r="K910" s="87">
        <v>0</v>
      </c>
      <c r="L910" s="87">
        <v>0.18147483599999997</v>
      </c>
      <c r="M910" s="87">
        <v>7.1416325159999996</v>
      </c>
      <c r="N910" s="87">
        <f t="shared" si="310"/>
        <v>0.34125410399999995</v>
      </c>
      <c r="O910" s="87">
        <v>0</v>
      </c>
      <c r="P910" s="87"/>
      <c r="Q910" s="87">
        <f>G910-H910</f>
        <v>6.6189035759999992</v>
      </c>
      <c r="R910" s="87">
        <f>G910-H910</f>
        <v>6.6189035759999992</v>
      </c>
      <c r="S910" s="87"/>
      <c r="T910" s="88"/>
    </row>
    <row r="911" spans="1:20" ht="60.75" customHeight="1" x14ac:dyDescent="0.25">
      <c r="A911" s="171" t="s">
        <v>901</v>
      </c>
      <c r="B911" s="85" t="s">
        <v>122</v>
      </c>
      <c r="C911" s="171" t="s">
        <v>2664</v>
      </c>
      <c r="D911" s="87">
        <v>1.1030280000000001</v>
      </c>
      <c r="E911" s="87">
        <v>7.7328000000000063E-2</v>
      </c>
      <c r="F911" s="87">
        <v>1.0257000000000001</v>
      </c>
      <c r="G911" s="87">
        <f t="shared" si="349"/>
        <v>1.2E-2</v>
      </c>
      <c r="H911" s="87">
        <v>0</v>
      </c>
      <c r="I911" s="87">
        <v>2.35116E-4</v>
      </c>
      <c r="J911" s="87">
        <v>2.35116E-4</v>
      </c>
      <c r="K911" s="87">
        <v>3.0000000000000001E-3</v>
      </c>
      <c r="L911" s="87">
        <v>-2.35116E-4</v>
      </c>
      <c r="M911" s="87">
        <v>3.0000000000000001E-3</v>
      </c>
      <c r="N911" s="87">
        <f t="shared" si="310"/>
        <v>0</v>
      </c>
      <c r="O911" s="87">
        <v>5.7648839999999996E-3</v>
      </c>
      <c r="P911" s="87"/>
      <c r="Q911" s="87">
        <f>G911-H911</f>
        <v>1.2E-2</v>
      </c>
      <c r="R911" s="87">
        <f>G911-H911</f>
        <v>1.2E-2</v>
      </c>
      <c r="S911" s="87"/>
      <c r="T911" s="88"/>
    </row>
    <row r="912" spans="1:20" ht="20.25" customHeight="1" x14ac:dyDescent="0.25">
      <c r="A912" s="171" t="s">
        <v>901</v>
      </c>
      <c r="B912" s="85" t="s">
        <v>837</v>
      </c>
      <c r="C912" s="171" t="s">
        <v>2665</v>
      </c>
      <c r="D912" s="87">
        <v>0.86315999999999993</v>
      </c>
      <c r="E912" s="87">
        <v>0</v>
      </c>
      <c r="F912" s="87">
        <v>0.86315999999999993</v>
      </c>
      <c r="G912" s="87">
        <f t="shared" si="349"/>
        <v>0.194856</v>
      </c>
      <c r="H912" s="87">
        <v>1.3858343999999998E-2</v>
      </c>
      <c r="I912" s="87">
        <v>3.8176440000000002E-3</v>
      </c>
      <c r="J912" s="87">
        <v>3.8176440000000002E-3</v>
      </c>
      <c r="K912" s="87">
        <v>0</v>
      </c>
      <c r="L912" s="87">
        <v>4.8544199999999999E-3</v>
      </c>
      <c r="M912" s="87">
        <v>0</v>
      </c>
      <c r="N912" s="87">
        <f t="shared" si="310"/>
        <v>5.186279999999998E-3</v>
      </c>
      <c r="O912" s="87">
        <v>0.19103835599999999</v>
      </c>
      <c r="P912" s="87"/>
      <c r="Q912" s="87">
        <f>G912-H912</f>
        <v>0.18099765600000001</v>
      </c>
      <c r="R912" s="87">
        <f>G912-H912</f>
        <v>0.18099765600000001</v>
      </c>
      <c r="S912" s="87"/>
      <c r="T912" s="88"/>
    </row>
    <row r="913" spans="1:20" x14ac:dyDescent="0.25">
      <c r="A913" s="224" t="s">
        <v>901</v>
      </c>
      <c r="B913" s="212" t="s">
        <v>43</v>
      </c>
      <c r="C913" s="224"/>
      <c r="D913" s="225">
        <f t="shared" ref="D913:R913" si="350">SUM(D914:D914)</f>
        <v>21.887411999999998</v>
      </c>
      <c r="E913" s="225">
        <f t="shared" si="350"/>
        <v>0.48067646928813446</v>
      </c>
      <c r="F913" s="225">
        <f t="shared" si="350"/>
        <v>21.406735530711863</v>
      </c>
      <c r="G913" s="225">
        <f t="shared" si="350"/>
        <v>7.4786640000000002</v>
      </c>
      <c r="H913" s="225">
        <f t="shared" si="350"/>
        <v>0.531889956</v>
      </c>
      <c r="I913" s="225">
        <f t="shared" si="350"/>
        <v>0.14652253200000001</v>
      </c>
      <c r="J913" s="225">
        <f t="shared" si="350"/>
        <v>0.14652253200000001</v>
      </c>
      <c r="K913" s="225">
        <f t="shared" si="350"/>
        <v>0</v>
      </c>
      <c r="L913" s="225">
        <f t="shared" si="350"/>
        <v>0.18631579199999995</v>
      </c>
      <c r="M913" s="225">
        <f t="shared" si="350"/>
        <v>7.3321414680000006</v>
      </c>
      <c r="N913" s="225">
        <f t="shared" si="350"/>
        <v>0.19905163200000006</v>
      </c>
      <c r="O913" s="225">
        <f t="shared" si="350"/>
        <v>0</v>
      </c>
      <c r="P913" s="225">
        <f t="shared" si="350"/>
        <v>0</v>
      </c>
      <c r="Q913" s="225">
        <f t="shared" si="350"/>
        <v>6.9467740440000005</v>
      </c>
      <c r="R913" s="225">
        <f t="shared" si="350"/>
        <v>6.9467740440000005</v>
      </c>
      <c r="S913" s="223">
        <f t="shared" ref="S913" si="351">SUM(S914:S914)</f>
        <v>0</v>
      </c>
      <c r="T913" s="88"/>
    </row>
    <row r="914" spans="1:20" ht="20.25" customHeight="1" x14ac:dyDescent="0.25">
      <c r="A914" s="171" t="s">
        <v>901</v>
      </c>
      <c r="B914" s="85" t="s">
        <v>838</v>
      </c>
      <c r="C914" s="171" t="s">
        <v>2666</v>
      </c>
      <c r="D914" s="87">
        <v>21.887411999999998</v>
      </c>
      <c r="E914" s="87">
        <v>0.48067646928813446</v>
      </c>
      <c r="F914" s="87">
        <v>21.406735530711863</v>
      </c>
      <c r="G914" s="87">
        <f>I914+K914+M914+O914</f>
        <v>7.4786640000000002</v>
      </c>
      <c r="H914" s="87">
        <v>0.531889956</v>
      </c>
      <c r="I914" s="87">
        <v>0.14652253200000001</v>
      </c>
      <c r="J914" s="87">
        <v>0.14652253200000001</v>
      </c>
      <c r="K914" s="87">
        <v>0</v>
      </c>
      <c r="L914" s="87">
        <v>0.18631579199999995</v>
      </c>
      <c r="M914" s="87">
        <v>7.3321414680000006</v>
      </c>
      <c r="N914" s="87">
        <f t="shared" si="310"/>
        <v>0.19905163200000006</v>
      </c>
      <c r="O914" s="87">
        <v>0</v>
      </c>
      <c r="P914" s="87"/>
      <c r="Q914" s="87">
        <f>G914-H914</f>
        <v>6.9467740440000005</v>
      </c>
      <c r="R914" s="87">
        <f>G914-H914</f>
        <v>6.9467740440000005</v>
      </c>
      <c r="S914" s="87"/>
      <c r="T914" s="88"/>
    </row>
    <row r="915" spans="1:20" x14ac:dyDescent="0.25">
      <c r="A915" s="224" t="s">
        <v>901</v>
      </c>
      <c r="B915" s="212" t="s">
        <v>91</v>
      </c>
      <c r="C915" s="224"/>
      <c r="D915" s="225">
        <f t="shared" ref="D915:R915" si="352">D916</f>
        <v>9.4206599999999998</v>
      </c>
      <c r="E915" s="225">
        <f t="shared" si="352"/>
        <v>2.2473479999991497E-3</v>
      </c>
      <c r="F915" s="225">
        <f t="shared" si="352"/>
        <v>9.4184126520000007</v>
      </c>
      <c r="G915" s="225">
        <f t="shared" si="352"/>
        <v>1.2E-2</v>
      </c>
      <c r="H915" s="225">
        <f t="shared" si="352"/>
        <v>0</v>
      </c>
      <c r="I915" s="225">
        <f t="shared" si="352"/>
        <v>0</v>
      </c>
      <c r="J915" s="225">
        <f t="shared" si="352"/>
        <v>0</v>
      </c>
      <c r="K915" s="225">
        <f t="shared" si="352"/>
        <v>3.0000000000000001E-3</v>
      </c>
      <c r="L915" s="225">
        <f t="shared" si="352"/>
        <v>0</v>
      </c>
      <c r="M915" s="225">
        <f t="shared" si="352"/>
        <v>3.0000000000000001E-3</v>
      </c>
      <c r="N915" s="225">
        <f t="shared" si="352"/>
        <v>0</v>
      </c>
      <c r="O915" s="225">
        <f t="shared" si="352"/>
        <v>6.0000000000000001E-3</v>
      </c>
      <c r="P915" s="225">
        <f t="shared" si="352"/>
        <v>0</v>
      </c>
      <c r="Q915" s="225">
        <f t="shared" si="352"/>
        <v>1.2E-2</v>
      </c>
      <c r="R915" s="225">
        <f t="shared" si="352"/>
        <v>1.2E-2</v>
      </c>
      <c r="S915" s="223">
        <f t="shared" ref="S915" si="353">S916</f>
        <v>0</v>
      </c>
      <c r="T915" s="88"/>
    </row>
    <row r="916" spans="1:20" ht="20.25" customHeight="1" x14ac:dyDescent="0.25">
      <c r="A916" s="171" t="s">
        <v>901</v>
      </c>
      <c r="B916" s="84" t="s">
        <v>123</v>
      </c>
      <c r="C916" s="171" t="s">
        <v>2667</v>
      </c>
      <c r="D916" s="87">
        <v>9.4206599999999998</v>
      </c>
      <c r="E916" s="87">
        <v>2.2473479999991497E-3</v>
      </c>
      <c r="F916" s="87">
        <v>9.4184126520000007</v>
      </c>
      <c r="G916" s="87">
        <f>I916+K916+M916+O916</f>
        <v>1.2E-2</v>
      </c>
      <c r="H916" s="87">
        <v>0</v>
      </c>
      <c r="I916" s="87">
        <v>0</v>
      </c>
      <c r="J916" s="87">
        <v>0</v>
      </c>
      <c r="K916" s="87">
        <v>3.0000000000000001E-3</v>
      </c>
      <c r="L916" s="87">
        <v>0</v>
      </c>
      <c r="M916" s="87">
        <v>3.0000000000000001E-3</v>
      </c>
      <c r="N916" s="87">
        <f t="shared" ref="N916:N978" si="354">H916-J916-L916</f>
        <v>0</v>
      </c>
      <c r="O916" s="87">
        <v>6.0000000000000001E-3</v>
      </c>
      <c r="P916" s="87"/>
      <c r="Q916" s="87">
        <f>G916-H916</f>
        <v>1.2E-2</v>
      </c>
      <c r="R916" s="87">
        <f>G916-H916</f>
        <v>1.2E-2</v>
      </c>
      <c r="S916" s="87"/>
      <c r="T916" s="87"/>
    </row>
    <row r="917" spans="1:20" x14ac:dyDescent="0.25">
      <c r="A917" s="224" t="s">
        <v>901</v>
      </c>
      <c r="B917" s="216" t="s">
        <v>839</v>
      </c>
      <c r="C917" s="224"/>
      <c r="D917" s="225">
        <f t="shared" ref="D917:R917" si="355">D918</f>
        <v>0</v>
      </c>
      <c r="E917" s="225">
        <f t="shared" si="355"/>
        <v>0</v>
      </c>
      <c r="F917" s="225">
        <f t="shared" si="355"/>
        <v>0</v>
      </c>
      <c r="G917" s="225">
        <f t="shared" si="355"/>
        <v>0</v>
      </c>
      <c r="H917" s="225">
        <f t="shared" si="355"/>
        <v>0</v>
      </c>
      <c r="I917" s="225">
        <f t="shared" si="355"/>
        <v>0</v>
      </c>
      <c r="J917" s="225">
        <f t="shared" si="355"/>
        <v>0</v>
      </c>
      <c r="K917" s="225">
        <f t="shared" si="355"/>
        <v>0</v>
      </c>
      <c r="L917" s="225">
        <f t="shared" si="355"/>
        <v>0</v>
      </c>
      <c r="M917" s="225">
        <f t="shared" si="355"/>
        <v>0</v>
      </c>
      <c r="N917" s="225">
        <f t="shared" si="355"/>
        <v>0</v>
      </c>
      <c r="O917" s="225">
        <f t="shared" si="355"/>
        <v>0</v>
      </c>
      <c r="P917" s="225">
        <f t="shared" si="355"/>
        <v>0</v>
      </c>
      <c r="Q917" s="225">
        <f t="shared" si="355"/>
        <v>0</v>
      </c>
      <c r="R917" s="225">
        <f t="shared" si="355"/>
        <v>0</v>
      </c>
      <c r="S917" s="223">
        <f t="shared" ref="S917" si="356">S918</f>
        <v>0</v>
      </c>
      <c r="T917" s="166"/>
    </row>
    <row r="918" spans="1:20" ht="20.25" customHeight="1" x14ac:dyDescent="0.25">
      <c r="A918" s="171" t="s">
        <v>901</v>
      </c>
      <c r="B918" s="85" t="s">
        <v>840</v>
      </c>
      <c r="C918" s="171" t="s">
        <v>2668</v>
      </c>
      <c r="D918" s="87">
        <v>0</v>
      </c>
      <c r="E918" s="87">
        <v>0</v>
      </c>
      <c r="F918" s="87">
        <v>0</v>
      </c>
      <c r="G918" s="87">
        <f>I918+K918+M918+O918</f>
        <v>0</v>
      </c>
      <c r="H918" s="87">
        <v>0</v>
      </c>
      <c r="I918" s="87">
        <v>0</v>
      </c>
      <c r="J918" s="87">
        <v>0</v>
      </c>
      <c r="K918" s="87">
        <v>0</v>
      </c>
      <c r="L918" s="87">
        <v>0</v>
      </c>
      <c r="M918" s="87">
        <v>0</v>
      </c>
      <c r="N918" s="87">
        <f t="shared" si="354"/>
        <v>0</v>
      </c>
      <c r="O918" s="87">
        <v>0</v>
      </c>
      <c r="P918" s="87"/>
      <c r="Q918" s="87">
        <f>G918-H918</f>
        <v>0</v>
      </c>
      <c r="R918" s="87">
        <f>G918-H918</f>
        <v>0</v>
      </c>
      <c r="S918" s="87"/>
      <c r="T918" s="88"/>
    </row>
    <row r="919" spans="1:20" x14ac:dyDescent="0.25">
      <c r="A919" s="224" t="s">
        <v>901</v>
      </c>
      <c r="B919" s="212" t="s">
        <v>76</v>
      </c>
      <c r="C919" s="224"/>
      <c r="D919" s="225">
        <f t="shared" ref="D919:R919" si="357">D920</f>
        <v>0</v>
      </c>
      <c r="E919" s="225">
        <f t="shared" si="357"/>
        <v>0</v>
      </c>
      <c r="F919" s="225">
        <f t="shared" si="357"/>
        <v>0</v>
      </c>
      <c r="G919" s="225">
        <f t="shared" si="357"/>
        <v>0</v>
      </c>
      <c r="H919" s="225">
        <f t="shared" si="357"/>
        <v>0</v>
      </c>
      <c r="I919" s="225">
        <f t="shared" si="357"/>
        <v>0</v>
      </c>
      <c r="J919" s="225">
        <f t="shared" si="357"/>
        <v>0</v>
      </c>
      <c r="K919" s="225">
        <f t="shared" si="357"/>
        <v>0</v>
      </c>
      <c r="L919" s="225">
        <f t="shared" si="357"/>
        <v>0</v>
      </c>
      <c r="M919" s="225">
        <f t="shared" si="357"/>
        <v>0</v>
      </c>
      <c r="N919" s="225">
        <f t="shared" si="357"/>
        <v>0</v>
      </c>
      <c r="O919" s="225">
        <f t="shared" si="357"/>
        <v>0</v>
      </c>
      <c r="P919" s="225">
        <f t="shared" si="357"/>
        <v>0</v>
      </c>
      <c r="Q919" s="225">
        <f t="shared" si="357"/>
        <v>0</v>
      </c>
      <c r="R919" s="225">
        <f t="shared" si="357"/>
        <v>0</v>
      </c>
      <c r="S919" s="223">
        <f t="shared" ref="S919" si="358">S920</f>
        <v>0</v>
      </c>
      <c r="T919" s="88"/>
    </row>
    <row r="920" spans="1:20" ht="60.75" customHeight="1" x14ac:dyDescent="0.25">
      <c r="A920" s="171" t="s">
        <v>901</v>
      </c>
      <c r="B920" s="85" t="s">
        <v>841</v>
      </c>
      <c r="C920" s="171" t="s">
        <v>2669</v>
      </c>
      <c r="D920" s="87">
        <v>0</v>
      </c>
      <c r="E920" s="87">
        <v>0</v>
      </c>
      <c r="F920" s="87">
        <v>0</v>
      </c>
      <c r="G920" s="87">
        <f>I920+K920+M920+O920</f>
        <v>0</v>
      </c>
      <c r="H920" s="87">
        <v>0</v>
      </c>
      <c r="I920" s="87">
        <v>0</v>
      </c>
      <c r="J920" s="87">
        <v>0</v>
      </c>
      <c r="K920" s="87">
        <v>0</v>
      </c>
      <c r="L920" s="87">
        <v>0</v>
      </c>
      <c r="M920" s="87">
        <v>0</v>
      </c>
      <c r="N920" s="87">
        <f t="shared" si="354"/>
        <v>0</v>
      </c>
      <c r="O920" s="87"/>
      <c r="P920" s="87"/>
      <c r="Q920" s="87">
        <f>G920-H920</f>
        <v>0</v>
      </c>
      <c r="R920" s="87">
        <f>G920-H920</f>
        <v>0</v>
      </c>
      <c r="S920" s="87"/>
      <c r="T920" s="88"/>
    </row>
    <row r="921" spans="1:20" x14ac:dyDescent="0.25">
      <c r="A921" s="224" t="s">
        <v>901</v>
      </c>
      <c r="B921" s="212" t="s">
        <v>45</v>
      </c>
      <c r="C921" s="224"/>
      <c r="D921" s="225">
        <f t="shared" ref="D921:S921" si="359">SUM(D922:D925)</f>
        <v>16.000319999999999</v>
      </c>
      <c r="E921" s="225">
        <f t="shared" si="359"/>
        <v>1.8370512821694898</v>
      </c>
      <c r="F921" s="225">
        <f t="shared" si="359"/>
        <v>14.163268717830508</v>
      </c>
      <c r="G921" s="225">
        <f t="shared" si="359"/>
        <v>2.9259719999999998</v>
      </c>
      <c r="H921" s="225">
        <f t="shared" si="359"/>
        <v>2.1156623100000003</v>
      </c>
      <c r="I921" s="225">
        <f t="shared" si="359"/>
        <v>2.114425661999999</v>
      </c>
      <c r="J921" s="225">
        <f t="shared" si="359"/>
        <v>2.114425661999999</v>
      </c>
      <c r="K921" s="225">
        <f t="shared" si="359"/>
        <v>0.73149299999999995</v>
      </c>
      <c r="L921" s="225">
        <f t="shared" si="359"/>
        <v>5.9786399999999993E-4</v>
      </c>
      <c r="M921" s="225">
        <f t="shared" si="359"/>
        <v>6.2523570000000417E-2</v>
      </c>
      <c r="N921" s="225">
        <f t="shared" si="359"/>
        <v>6.3878400000044408E-4</v>
      </c>
      <c r="O921" s="225">
        <f t="shared" si="359"/>
        <v>1.7529768000000001E-2</v>
      </c>
      <c r="P921" s="225">
        <f t="shared" si="359"/>
        <v>0</v>
      </c>
      <c r="Q921" s="225">
        <f t="shared" si="359"/>
        <v>0.81030968999999997</v>
      </c>
      <c r="R921" s="225">
        <f t="shared" si="359"/>
        <v>0.81030968999999997</v>
      </c>
      <c r="S921" s="225">
        <f t="shared" si="359"/>
        <v>0</v>
      </c>
      <c r="T921" s="88"/>
    </row>
    <row r="922" spans="1:20" ht="81.2" customHeight="1" x14ac:dyDescent="0.25">
      <c r="A922" s="171" t="s">
        <v>901</v>
      </c>
      <c r="B922" s="85" t="s">
        <v>124</v>
      </c>
      <c r="C922" s="171" t="s">
        <v>2670</v>
      </c>
      <c r="D922" s="87">
        <v>2.2521359999999997</v>
      </c>
      <c r="E922" s="87">
        <v>0.18975599999999915</v>
      </c>
      <c r="F922" s="87">
        <v>2.0623800000000005</v>
      </c>
      <c r="G922" s="87">
        <f t="shared" ref="G922:G925" si="360">I922+K922+M922+O922</f>
        <v>1.2E-2</v>
      </c>
      <c r="H922" s="87">
        <v>0</v>
      </c>
      <c r="I922" s="87">
        <v>0</v>
      </c>
      <c r="J922" s="87">
        <v>0</v>
      </c>
      <c r="K922" s="87">
        <v>3.0000000000000001E-3</v>
      </c>
      <c r="L922" s="87">
        <v>0</v>
      </c>
      <c r="M922" s="87">
        <v>3.0000000000000001E-3</v>
      </c>
      <c r="N922" s="87">
        <f t="shared" si="354"/>
        <v>0</v>
      </c>
      <c r="O922" s="87">
        <v>6.0000000000000001E-3</v>
      </c>
      <c r="P922" s="87"/>
      <c r="Q922" s="87">
        <f>G922-H922</f>
        <v>1.2E-2</v>
      </c>
      <c r="R922" s="87">
        <f>G922-H922</f>
        <v>1.2E-2</v>
      </c>
      <c r="S922" s="87"/>
      <c r="T922" s="88"/>
    </row>
    <row r="923" spans="1:20" ht="81.2" customHeight="1" x14ac:dyDescent="0.25">
      <c r="A923" s="171" t="s">
        <v>901</v>
      </c>
      <c r="B923" s="85" t="s">
        <v>125</v>
      </c>
      <c r="C923" s="171" t="s">
        <v>2671</v>
      </c>
      <c r="D923" s="87">
        <v>3.634728</v>
      </c>
      <c r="E923" s="87">
        <v>0.88851063050847445</v>
      </c>
      <c r="F923" s="87">
        <v>2.7462173694915255</v>
      </c>
      <c r="G923" s="87">
        <f t="shared" si="360"/>
        <v>1.2E-2</v>
      </c>
      <c r="H923" s="87">
        <v>8.5344000000000001E-4</v>
      </c>
      <c r="I923" s="87">
        <v>2.35116E-4</v>
      </c>
      <c r="J923" s="87">
        <v>2.35116E-4</v>
      </c>
      <c r="K923" s="87">
        <v>3.0000000000000001E-3</v>
      </c>
      <c r="L923" s="87">
        <v>2.9893199999999996E-4</v>
      </c>
      <c r="M923" s="87">
        <v>3.0000000000000001E-3</v>
      </c>
      <c r="N923" s="87">
        <f t="shared" si="354"/>
        <v>3.1939199999999999E-4</v>
      </c>
      <c r="O923" s="87">
        <v>5.7648839999999996E-3</v>
      </c>
      <c r="P923" s="87"/>
      <c r="Q923" s="87">
        <f>G923-H923</f>
        <v>1.114656E-2</v>
      </c>
      <c r="R923" s="87">
        <f>G923-H923</f>
        <v>1.114656E-2</v>
      </c>
      <c r="S923" s="87"/>
      <c r="T923" s="88"/>
    </row>
    <row r="924" spans="1:20" ht="20.25" customHeight="1" x14ac:dyDescent="0.25">
      <c r="A924" s="171" t="s">
        <v>901</v>
      </c>
      <c r="B924" s="85" t="s">
        <v>842</v>
      </c>
      <c r="C924" s="171" t="s">
        <v>2672</v>
      </c>
      <c r="D924" s="87">
        <v>3.2515799999999997</v>
      </c>
      <c r="E924" s="87">
        <v>0</v>
      </c>
      <c r="F924" s="87">
        <v>3.2515800000000001</v>
      </c>
      <c r="G924" s="87">
        <f t="shared" si="360"/>
        <v>2.8899719999999998</v>
      </c>
      <c r="H924" s="87">
        <v>2.1139554299999999</v>
      </c>
      <c r="I924" s="87">
        <v>2.1139554299999994</v>
      </c>
      <c r="J924" s="87">
        <v>2.1139554299999994</v>
      </c>
      <c r="K924" s="87">
        <v>0.72249299999999994</v>
      </c>
      <c r="L924" s="87">
        <v>0</v>
      </c>
      <c r="M924" s="87">
        <v>5.3523570000000423E-2</v>
      </c>
      <c r="N924" s="87">
        <f t="shared" si="354"/>
        <v>4.4408920985006262E-16</v>
      </c>
      <c r="O924" s="87">
        <v>0</v>
      </c>
      <c r="P924" s="87"/>
      <c r="Q924" s="87">
        <f>G924-H924</f>
        <v>0.77601656999999991</v>
      </c>
      <c r="R924" s="87">
        <f>G924-H924</f>
        <v>0.77601656999999991</v>
      </c>
      <c r="S924" s="87"/>
      <c r="T924" s="88"/>
    </row>
    <row r="925" spans="1:20" ht="101.25" customHeight="1" x14ac:dyDescent="0.25">
      <c r="A925" s="171" t="s">
        <v>901</v>
      </c>
      <c r="B925" s="85" t="s">
        <v>126</v>
      </c>
      <c r="C925" s="171" t="s">
        <v>2673</v>
      </c>
      <c r="D925" s="87">
        <v>6.8618759999999988</v>
      </c>
      <c r="E925" s="87">
        <v>0.75878465166101616</v>
      </c>
      <c r="F925" s="87">
        <v>6.1030913483389826</v>
      </c>
      <c r="G925" s="87">
        <f t="shared" si="360"/>
        <v>1.2E-2</v>
      </c>
      <c r="H925" s="87">
        <v>8.5344000000000001E-4</v>
      </c>
      <c r="I925" s="87">
        <v>2.35116E-4</v>
      </c>
      <c r="J925" s="87">
        <v>2.35116E-4</v>
      </c>
      <c r="K925" s="87">
        <v>3.0000000000000001E-3</v>
      </c>
      <c r="L925" s="87">
        <v>2.9893199999999996E-4</v>
      </c>
      <c r="M925" s="87">
        <v>3.0000000000000001E-3</v>
      </c>
      <c r="N925" s="87">
        <f t="shared" si="354"/>
        <v>3.1939199999999999E-4</v>
      </c>
      <c r="O925" s="87">
        <v>5.7648839999999996E-3</v>
      </c>
      <c r="P925" s="87"/>
      <c r="Q925" s="87">
        <f>G925-H925</f>
        <v>1.114656E-2</v>
      </c>
      <c r="R925" s="87">
        <f>G925-H925</f>
        <v>1.114656E-2</v>
      </c>
      <c r="S925" s="87"/>
      <c r="T925" s="88"/>
    </row>
    <row r="926" spans="1:20" x14ac:dyDescent="0.25">
      <c r="A926" s="224" t="s">
        <v>901</v>
      </c>
      <c r="B926" s="212" t="s">
        <v>49</v>
      </c>
      <c r="C926" s="224"/>
      <c r="D926" s="225">
        <f t="shared" ref="D926:S926" si="361">SUM(D927:D935)</f>
        <v>162.26356801199998</v>
      </c>
      <c r="E926" s="225">
        <f t="shared" si="361"/>
        <v>28.405000826440684</v>
      </c>
      <c r="F926" s="225">
        <f t="shared" si="361"/>
        <v>133.85856718555934</v>
      </c>
      <c r="G926" s="225">
        <f t="shared" si="361"/>
        <v>18.154356000000003</v>
      </c>
      <c r="H926" s="225">
        <f t="shared" si="361"/>
        <v>4.2790251379999997</v>
      </c>
      <c r="I926" s="225">
        <f t="shared" si="361"/>
        <v>1.0601405160000001</v>
      </c>
      <c r="J926" s="225">
        <f t="shared" si="361"/>
        <v>3.4595714899999992</v>
      </c>
      <c r="K926" s="225">
        <f t="shared" si="361"/>
        <v>13.175151083999999</v>
      </c>
      <c r="L926" s="225">
        <f t="shared" si="361"/>
        <v>0.56212414799999966</v>
      </c>
      <c r="M926" s="225">
        <f t="shared" si="361"/>
        <v>1.3182779999999998</v>
      </c>
      <c r="N926" s="225">
        <f t="shared" si="361"/>
        <v>0.25732949999999993</v>
      </c>
      <c r="O926" s="225">
        <f t="shared" si="361"/>
        <v>2.6007864000000001</v>
      </c>
      <c r="P926" s="225">
        <f t="shared" si="361"/>
        <v>0</v>
      </c>
      <c r="Q926" s="225">
        <f t="shared" si="361"/>
        <v>13.875330862</v>
      </c>
      <c r="R926" s="225">
        <f t="shared" si="361"/>
        <v>13.875330862</v>
      </c>
      <c r="S926" s="225">
        <f t="shared" si="361"/>
        <v>0</v>
      </c>
      <c r="T926" s="88"/>
    </row>
    <row r="927" spans="1:20" ht="20.25" customHeight="1" x14ac:dyDescent="0.25">
      <c r="A927" s="171" t="s">
        <v>901</v>
      </c>
      <c r="B927" s="85" t="s">
        <v>127</v>
      </c>
      <c r="C927" s="171" t="s">
        <v>2674</v>
      </c>
      <c r="D927" s="87">
        <v>10.695936</v>
      </c>
      <c r="E927" s="87">
        <v>1.319977519322034</v>
      </c>
      <c r="F927" s="87">
        <v>9.3759584806779657</v>
      </c>
      <c r="G927" s="87">
        <f t="shared" ref="G927:G935" si="362">I927+K927+M927+O927</f>
        <v>0.78742800000000002</v>
      </c>
      <c r="H927" s="87">
        <v>3.4155318979999998</v>
      </c>
      <c r="I927" s="87">
        <v>0.78742800000000002</v>
      </c>
      <c r="J927" s="87">
        <v>3.1868589740000002</v>
      </c>
      <c r="K927" s="87">
        <v>0</v>
      </c>
      <c r="L927" s="87">
        <v>1.9617191999999672E-2</v>
      </c>
      <c r="M927" s="87">
        <v>0</v>
      </c>
      <c r="N927" s="87">
        <f t="shared" si="354"/>
        <v>0.20905573199999994</v>
      </c>
      <c r="O927" s="87">
        <v>0</v>
      </c>
      <c r="P927" s="87"/>
      <c r="Q927" s="87">
        <f t="shared" ref="Q927:Q935" si="363">G927-H927</f>
        <v>-2.628103898</v>
      </c>
      <c r="R927" s="87">
        <f t="shared" ref="R927:R935" si="364">G927-H927</f>
        <v>-2.628103898</v>
      </c>
      <c r="S927" s="87"/>
      <c r="T927" s="88"/>
    </row>
    <row r="928" spans="1:20" ht="20.25" customHeight="1" x14ac:dyDescent="0.25">
      <c r="A928" s="171" t="s">
        <v>901</v>
      </c>
      <c r="B928" s="85" t="s">
        <v>128</v>
      </c>
      <c r="C928" s="171" t="s">
        <v>2675</v>
      </c>
      <c r="D928" s="87">
        <v>9.2911560120000001</v>
      </c>
      <c r="E928" s="87">
        <v>1.1245087680000001</v>
      </c>
      <c r="F928" s="87">
        <v>8.166647244</v>
      </c>
      <c r="G928" s="87">
        <f t="shared" si="362"/>
        <v>1.2E-2</v>
      </c>
      <c r="H928" s="87">
        <v>0</v>
      </c>
      <c r="I928" s="87">
        <v>2.35116E-4</v>
      </c>
      <c r="J928" s="87">
        <v>2.35116E-4</v>
      </c>
      <c r="K928" s="87">
        <v>3.0000000000000001E-3</v>
      </c>
      <c r="L928" s="87">
        <v>-2.35116E-4</v>
      </c>
      <c r="M928" s="87">
        <v>3.0000000000000001E-3</v>
      </c>
      <c r="N928" s="87">
        <f t="shared" si="354"/>
        <v>0</v>
      </c>
      <c r="O928" s="87">
        <v>5.7648839999999996E-3</v>
      </c>
      <c r="P928" s="87"/>
      <c r="Q928" s="87">
        <f t="shared" si="363"/>
        <v>1.2E-2</v>
      </c>
      <c r="R928" s="87">
        <f t="shared" si="364"/>
        <v>1.2E-2</v>
      </c>
      <c r="S928" s="87"/>
      <c r="T928" s="88"/>
    </row>
    <row r="929" spans="1:20" ht="20.25" customHeight="1" x14ac:dyDescent="0.25">
      <c r="A929" s="171" t="s">
        <v>901</v>
      </c>
      <c r="B929" s="85" t="s">
        <v>129</v>
      </c>
      <c r="C929" s="171" t="s">
        <v>2676</v>
      </c>
      <c r="D929" s="87">
        <v>20.814288000000001</v>
      </c>
      <c r="E929" s="87">
        <v>1.6782811080000002</v>
      </c>
      <c r="F929" s="87">
        <v>19.136006892000001</v>
      </c>
      <c r="G929" s="87">
        <f t="shared" si="362"/>
        <v>1.2E-2</v>
      </c>
      <c r="H929" s="87">
        <v>1.0885560000000001E-3</v>
      </c>
      <c r="I929" s="87">
        <v>2.35116E-4</v>
      </c>
      <c r="J929" s="87">
        <v>2.35116E-4</v>
      </c>
      <c r="K929" s="87">
        <v>3.0000000000000001E-3</v>
      </c>
      <c r="L929" s="87">
        <v>5.3404799999999986E-4</v>
      </c>
      <c r="M929" s="87">
        <v>3.0000000000000001E-3</v>
      </c>
      <c r="N929" s="87">
        <f t="shared" si="354"/>
        <v>3.1939200000000016E-4</v>
      </c>
      <c r="O929" s="87">
        <v>5.7648839999999996E-3</v>
      </c>
      <c r="P929" s="87"/>
      <c r="Q929" s="87">
        <f t="shared" si="363"/>
        <v>1.0911443999999999E-2</v>
      </c>
      <c r="R929" s="87">
        <f t="shared" si="364"/>
        <v>1.0911443999999999E-2</v>
      </c>
      <c r="S929" s="87"/>
      <c r="T929" s="88"/>
    </row>
    <row r="930" spans="1:20" ht="20.25" customHeight="1" x14ac:dyDescent="0.25">
      <c r="A930" s="171" t="s">
        <v>901</v>
      </c>
      <c r="B930" s="85" t="s">
        <v>130</v>
      </c>
      <c r="C930" s="171" t="s">
        <v>2677</v>
      </c>
      <c r="D930" s="87">
        <v>65.969099999999997</v>
      </c>
      <c r="E930" s="87">
        <v>3.1341543480000098</v>
      </c>
      <c r="F930" s="87">
        <v>62.834945651999988</v>
      </c>
      <c r="G930" s="87">
        <f t="shared" si="362"/>
        <v>0.23178000000000004</v>
      </c>
      <c r="H930" s="87">
        <v>1.6484411999999997E-2</v>
      </c>
      <c r="I930" s="87">
        <v>4.5410399999999997E-3</v>
      </c>
      <c r="J930" s="87">
        <v>4.5410399999999997E-3</v>
      </c>
      <c r="K930" s="87">
        <v>5.7945000000000003E-2</v>
      </c>
      <c r="L930" s="87">
        <v>5.7743159999999998E-3</v>
      </c>
      <c r="M930" s="87">
        <v>5.7945000000000003E-2</v>
      </c>
      <c r="N930" s="87">
        <f t="shared" si="354"/>
        <v>6.1690559999999974E-3</v>
      </c>
      <c r="O930" s="87">
        <v>0.11134896000000002</v>
      </c>
      <c r="P930" s="87"/>
      <c r="Q930" s="87">
        <f t="shared" si="363"/>
        <v>0.21529558800000004</v>
      </c>
      <c r="R930" s="87">
        <f t="shared" si="364"/>
        <v>0.21529558800000004</v>
      </c>
      <c r="S930" s="87"/>
      <c r="T930" s="88"/>
    </row>
    <row r="931" spans="1:20" ht="40.5" customHeight="1" x14ac:dyDescent="0.25">
      <c r="A931" s="171" t="s">
        <v>901</v>
      </c>
      <c r="B931" s="85" t="s">
        <v>131</v>
      </c>
      <c r="C931" s="171" t="s">
        <v>2678</v>
      </c>
      <c r="D931" s="87">
        <v>27.432863999999999</v>
      </c>
      <c r="E931" s="87">
        <v>13.521475159118639</v>
      </c>
      <c r="F931" s="87">
        <v>13.91138884088136</v>
      </c>
      <c r="G931" s="87">
        <f t="shared" si="362"/>
        <v>3.4473959999999999</v>
      </c>
      <c r="H931" s="87">
        <v>0</v>
      </c>
      <c r="I931" s="87">
        <v>0</v>
      </c>
      <c r="J931" s="87">
        <v>0</v>
      </c>
      <c r="K931" s="87">
        <v>0.86184899999999998</v>
      </c>
      <c r="L931" s="87">
        <v>0</v>
      </c>
      <c r="M931" s="87">
        <v>0.86184899999999998</v>
      </c>
      <c r="N931" s="87">
        <f t="shared" si="354"/>
        <v>0</v>
      </c>
      <c r="O931" s="87">
        <v>1.723698</v>
      </c>
      <c r="P931" s="87"/>
      <c r="Q931" s="87">
        <f t="shared" si="363"/>
        <v>3.4473959999999999</v>
      </c>
      <c r="R931" s="87">
        <f t="shared" si="364"/>
        <v>3.4473959999999999</v>
      </c>
      <c r="S931" s="87"/>
      <c r="T931" s="88"/>
    </row>
    <row r="932" spans="1:20" ht="20.25" customHeight="1" x14ac:dyDescent="0.25">
      <c r="A932" s="171" t="s">
        <v>901</v>
      </c>
      <c r="B932" s="86" t="s">
        <v>132</v>
      </c>
      <c r="C932" s="171" t="s">
        <v>2679</v>
      </c>
      <c r="D932" s="87">
        <v>6.0578879999999993</v>
      </c>
      <c r="E932" s="87">
        <v>0.36194927999999926</v>
      </c>
      <c r="F932" s="87">
        <v>5.69593872</v>
      </c>
      <c r="G932" s="87">
        <f t="shared" si="362"/>
        <v>1.2E-2</v>
      </c>
      <c r="H932" s="87">
        <v>8.5344000000000001E-4</v>
      </c>
      <c r="I932" s="87">
        <v>2.35116E-4</v>
      </c>
      <c r="J932" s="87">
        <v>2.35116E-4</v>
      </c>
      <c r="K932" s="87">
        <v>3.0000000000000001E-3</v>
      </c>
      <c r="L932" s="87">
        <v>2.9893199999999996E-4</v>
      </c>
      <c r="M932" s="87">
        <v>3.0000000000000001E-3</v>
      </c>
      <c r="N932" s="87">
        <f t="shared" si="354"/>
        <v>3.1939199999999999E-4</v>
      </c>
      <c r="O932" s="87">
        <v>5.7648839999999996E-3</v>
      </c>
      <c r="P932" s="87"/>
      <c r="Q932" s="87">
        <f t="shared" si="363"/>
        <v>1.114656E-2</v>
      </c>
      <c r="R932" s="87">
        <f t="shared" si="364"/>
        <v>1.114656E-2</v>
      </c>
      <c r="S932" s="87"/>
      <c r="T932" s="166"/>
    </row>
    <row r="933" spans="1:20" ht="42" customHeight="1" x14ac:dyDescent="0.25">
      <c r="A933" s="171" t="s">
        <v>901</v>
      </c>
      <c r="B933" s="85" t="s">
        <v>133</v>
      </c>
      <c r="C933" s="171" t="s">
        <v>2680</v>
      </c>
      <c r="D933" s="87">
        <v>18.520499999999998</v>
      </c>
      <c r="E933" s="87">
        <v>6.4266840000000034</v>
      </c>
      <c r="F933" s="87">
        <v>12.093815999999995</v>
      </c>
      <c r="G933" s="87">
        <f t="shared" si="362"/>
        <v>12.093816</v>
      </c>
      <c r="H933" s="87">
        <v>0.734264892</v>
      </c>
      <c r="I933" s="87">
        <v>0.23694291599999998</v>
      </c>
      <c r="J933" s="87">
        <v>0.23694291599999998</v>
      </c>
      <c r="K933" s="87">
        <v>11.856873084</v>
      </c>
      <c r="L933" s="87">
        <v>0.49732197600000005</v>
      </c>
      <c r="M933" s="87">
        <v>0</v>
      </c>
      <c r="N933" s="87">
        <f t="shared" si="354"/>
        <v>0</v>
      </c>
      <c r="O933" s="87">
        <v>0</v>
      </c>
      <c r="P933" s="87"/>
      <c r="Q933" s="87">
        <f t="shared" si="363"/>
        <v>11.359551108</v>
      </c>
      <c r="R933" s="87">
        <f t="shared" si="364"/>
        <v>11.359551108</v>
      </c>
      <c r="S933" s="87"/>
      <c r="T933" s="88"/>
    </row>
    <row r="934" spans="1:20" ht="63" x14ac:dyDescent="0.25">
      <c r="A934" s="171" t="s">
        <v>901</v>
      </c>
      <c r="B934" s="85" t="s">
        <v>135</v>
      </c>
      <c r="C934" s="171" t="s">
        <v>2681</v>
      </c>
      <c r="D934" s="87">
        <v>2.1125159999999998</v>
      </c>
      <c r="E934" s="87">
        <v>0.56658000000000008</v>
      </c>
      <c r="F934" s="87">
        <v>1.5459359999999998</v>
      </c>
      <c r="G934" s="87">
        <f t="shared" si="362"/>
        <v>1.545936</v>
      </c>
      <c r="H934" s="87">
        <v>0.1099485</v>
      </c>
      <c r="I934" s="87">
        <v>3.0288095999999997E-2</v>
      </c>
      <c r="J934" s="87">
        <v>3.0288095999999997E-2</v>
      </c>
      <c r="K934" s="87">
        <v>0.38648399999999999</v>
      </c>
      <c r="L934" s="87">
        <v>3.8513867999999993E-2</v>
      </c>
      <c r="M934" s="87">
        <v>0.38648399999999999</v>
      </c>
      <c r="N934" s="87">
        <f t="shared" si="354"/>
        <v>4.1146536000000011E-2</v>
      </c>
      <c r="O934" s="87">
        <v>0.74267990400000006</v>
      </c>
      <c r="P934" s="87"/>
      <c r="Q934" s="87">
        <f t="shared" si="363"/>
        <v>1.4359875</v>
      </c>
      <c r="R934" s="87">
        <f t="shared" si="364"/>
        <v>1.4359875</v>
      </c>
      <c r="S934" s="87"/>
      <c r="T934" s="88"/>
    </row>
    <row r="935" spans="1:20" ht="47.25" x14ac:dyDescent="0.25">
      <c r="A935" s="171" t="s">
        <v>901</v>
      </c>
      <c r="B935" s="85" t="s">
        <v>136</v>
      </c>
      <c r="C935" s="171" t="s">
        <v>2682</v>
      </c>
      <c r="D935" s="87">
        <v>1.3693199999999999</v>
      </c>
      <c r="E935" s="87">
        <v>0.27139064400000024</v>
      </c>
      <c r="F935" s="87">
        <v>1.0979293559999996</v>
      </c>
      <c r="G935" s="87">
        <f t="shared" si="362"/>
        <v>1.2E-2</v>
      </c>
      <c r="H935" s="87">
        <v>8.5344000000000001E-4</v>
      </c>
      <c r="I935" s="87">
        <v>2.35116E-4</v>
      </c>
      <c r="J935" s="87">
        <v>2.35116E-4</v>
      </c>
      <c r="K935" s="87">
        <v>3.0000000000000001E-3</v>
      </c>
      <c r="L935" s="87">
        <v>2.9893199999999996E-4</v>
      </c>
      <c r="M935" s="87">
        <v>3.0000000000000001E-3</v>
      </c>
      <c r="N935" s="87">
        <f t="shared" si="354"/>
        <v>3.1939199999999999E-4</v>
      </c>
      <c r="O935" s="87">
        <v>5.7648839999999996E-3</v>
      </c>
      <c r="P935" s="87"/>
      <c r="Q935" s="87">
        <f t="shared" si="363"/>
        <v>1.114656E-2</v>
      </c>
      <c r="R935" s="87">
        <f t="shared" si="364"/>
        <v>1.114656E-2</v>
      </c>
      <c r="S935" s="87"/>
      <c r="T935" s="88"/>
    </row>
    <row r="936" spans="1:20" x14ac:dyDescent="0.25">
      <c r="A936" s="224" t="s">
        <v>901</v>
      </c>
      <c r="B936" s="212" t="s">
        <v>51</v>
      </c>
      <c r="C936" s="224"/>
      <c r="D936" s="225">
        <f t="shared" ref="D936:S936" si="365">SUM(D937:D937)</f>
        <v>0</v>
      </c>
      <c r="E936" s="225">
        <f t="shared" si="365"/>
        <v>0</v>
      </c>
      <c r="F936" s="225">
        <f t="shared" si="365"/>
        <v>0</v>
      </c>
      <c r="G936" s="225">
        <f t="shared" si="365"/>
        <v>0</v>
      </c>
      <c r="H936" s="225">
        <f t="shared" si="365"/>
        <v>6.2960369399999996</v>
      </c>
      <c r="I936" s="225">
        <f t="shared" si="365"/>
        <v>0</v>
      </c>
      <c r="J936" s="225">
        <f t="shared" si="365"/>
        <v>0.5846661700000001</v>
      </c>
      <c r="K936" s="225">
        <f t="shared" si="365"/>
        <v>0</v>
      </c>
      <c r="L936" s="225">
        <f t="shared" si="365"/>
        <v>0</v>
      </c>
      <c r="M936" s="225">
        <f t="shared" si="365"/>
        <v>0</v>
      </c>
      <c r="N936" s="225">
        <f t="shared" si="365"/>
        <v>5.7113707699999994</v>
      </c>
      <c r="O936" s="225">
        <f t="shared" si="365"/>
        <v>0</v>
      </c>
      <c r="P936" s="225">
        <f t="shared" si="365"/>
        <v>0</v>
      </c>
      <c r="Q936" s="225">
        <f t="shared" si="365"/>
        <v>-6.2960369399999996</v>
      </c>
      <c r="R936" s="225">
        <f t="shared" si="365"/>
        <v>-6.2960369399999996</v>
      </c>
      <c r="S936" s="225">
        <f t="shared" si="365"/>
        <v>0</v>
      </c>
      <c r="T936" s="88"/>
    </row>
    <row r="937" spans="1:20" ht="31.5" x14ac:dyDescent="0.25">
      <c r="A937" s="171" t="s">
        <v>901</v>
      </c>
      <c r="B937" s="86" t="s">
        <v>137</v>
      </c>
      <c r="C937" s="171" t="s">
        <v>2683</v>
      </c>
      <c r="D937" s="87">
        <v>0</v>
      </c>
      <c r="E937" s="87">
        <v>0</v>
      </c>
      <c r="F937" s="87">
        <v>0</v>
      </c>
      <c r="G937" s="87">
        <f>I937+K937+M937+O937</f>
        <v>0</v>
      </c>
      <c r="H937" s="87">
        <v>6.2960369399999996</v>
      </c>
      <c r="I937" s="87">
        <v>0</v>
      </c>
      <c r="J937" s="87">
        <v>0.5846661700000001</v>
      </c>
      <c r="K937" s="87">
        <v>0</v>
      </c>
      <c r="L937" s="87">
        <v>0</v>
      </c>
      <c r="M937" s="87">
        <v>0</v>
      </c>
      <c r="N937" s="87">
        <f t="shared" si="354"/>
        <v>5.7113707699999994</v>
      </c>
      <c r="O937" s="87">
        <v>0</v>
      </c>
      <c r="P937" s="87"/>
      <c r="Q937" s="87">
        <f>G937-H937</f>
        <v>-6.2960369399999996</v>
      </c>
      <c r="R937" s="87">
        <f>G937-H937</f>
        <v>-6.2960369399999996</v>
      </c>
      <c r="S937" s="87"/>
      <c r="T937" s="166"/>
    </row>
    <row r="938" spans="1:20" x14ac:dyDescent="0.25">
      <c r="A938" s="224" t="s">
        <v>901</v>
      </c>
      <c r="B938" s="212" t="s">
        <v>53</v>
      </c>
      <c r="C938" s="224"/>
      <c r="D938" s="225">
        <f t="shared" ref="D938:S938" si="366">SUM(D939:D943)</f>
        <v>42.811092000000002</v>
      </c>
      <c r="E938" s="225">
        <f t="shared" si="366"/>
        <v>0.86328807599999902</v>
      </c>
      <c r="F938" s="225">
        <f t="shared" si="366"/>
        <v>41.947803923999999</v>
      </c>
      <c r="G938" s="225">
        <f t="shared" si="366"/>
        <v>8.6595479999999991</v>
      </c>
      <c r="H938" s="225">
        <f t="shared" si="366"/>
        <v>1.2480171360000001</v>
      </c>
      <c r="I938" s="225">
        <f t="shared" si="366"/>
        <v>1.5645044279999998</v>
      </c>
      <c r="J938" s="225">
        <f t="shared" si="366"/>
        <v>0.35748638399999999</v>
      </c>
      <c r="K938" s="225">
        <f t="shared" si="366"/>
        <v>3.2445000000000002E-2</v>
      </c>
      <c r="L938" s="225">
        <f t="shared" si="366"/>
        <v>0.18029089200000001</v>
      </c>
      <c r="M938" s="225">
        <f t="shared" si="366"/>
        <v>3.3324863399999995</v>
      </c>
      <c r="N938" s="225">
        <f t="shared" si="366"/>
        <v>0.71023986000000006</v>
      </c>
      <c r="O938" s="225">
        <f t="shared" si="366"/>
        <v>3.7301122319999998</v>
      </c>
      <c r="P938" s="225">
        <f t="shared" si="366"/>
        <v>0</v>
      </c>
      <c r="Q938" s="225">
        <f t="shared" si="366"/>
        <v>7.4115308639999986</v>
      </c>
      <c r="R938" s="225">
        <f t="shared" si="366"/>
        <v>7.4115308639999986</v>
      </c>
      <c r="S938" s="225">
        <f t="shared" si="366"/>
        <v>0</v>
      </c>
      <c r="T938" s="88"/>
    </row>
    <row r="939" spans="1:20" ht="47.25" x14ac:dyDescent="0.25">
      <c r="A939" s="171" t="s">
        <v>901</v>
      </c>
      <c r="B939" s="86" t="s">
        <v>843</v>
      </c>
      <c r="C939" s="171" t="s">
        <v>2684</v>
      </c>
      <c r="D939" s="87">
        <v>29.102039999999999</v>
      </c>
      <c r="E939" s="87">
        <v>0</v>
      </c>
      <c r="F939" s="87">
        <v>29.102040000000002</v>
      </c>
      <c r="G939" s="87">
        <f t="shared" ref="G939:G943" si="367">I939+K939+M939+O939</f>
        <v>3.7410599999999996</v>
      </c>
      <c r="H939" s="87">
        <v>0.78369278400000009</v>
      </c>
      <c r="I939" s="87">
        <v>7.3295123999999989E-2</v>
      </c>
      <c r="J939" s="87">
        <v>7.3295123999999989E-2</v>
      </c>
      <c r="K939" s="87">
        <v>0</v>
      </c>
      <c r="L939" s="87">
        <v>9.3200915999999995E-2</v>
      </c>
      <c r="M939" s="87">
        <v>0</v>
      </c>
      <c r="N939" s="87">
        <f t="shared" si="354"/>
        <v>0.61719674400000013</v>
      </c>
      <c r="O939" s="87">
        <v>3.6677648759999997</v>
      </c>
      <c r="P939" s="87"/>
      <c r="Q939" s="87">
        <f>G939-H939</f>
        <v>2.9573672159999997</v>
      </c>
      <c r="R939" s="87">
        <f>G939-H939</f>
        <v>2.9573672159999997</v>
      </c>
      <c r="S939" s="87"/>
      <c r="T939" s="166"/>
    </row>
    <row r="940" spans="1:20" ht="47.25" x14ac:dyDescent="0.25">
      <c r="A940" s="171" t="s">
        <v>901</v>
      </c>
      <c r="B940" s="85" t="s">
        <v>844</v>
      </c>
      <c r="C940" s="171" t="s">
        <v>2685</v>
      </c>
      <c r="D940" s="87">
        <v>1.68</v>
      </c>
      <c r="E940" s="87">
        <v>0.22161207599999999</v>
      </c>
      <c r="F940" s="87">
        <v>1.4583879239999999</v>
      </c>
      <c r="G940" s="87">
        <f t="shared" si="367"/>
        <v>0.12978000000000001</v>
      </c>
      <c r="H940" s="87">
        <v>9.230051999999999E-3</v>
      </c>
      <c r="I940" s="87">
        <v>2.5426439999999997E-3</v>
      </c>
      <c r="J940" s="87">
        <v>2.5426439999999997E-3</v>
      </c>
      <c r="K940" s="87">
        <v>3.2445000000000002E-2</v>
      </c>
      <c r="L940" s="87">
        <v>3.2331959999999994E-3</v>
      </c>
      <c r="M940" s="87">
        <v>3.2445000000000002E-2</v>
      </c>
      <c r="N940" s="87">
        <f t="shared" si="354"/>
        <v>3.4542119999999995E-3</v>
      </c>
      <c r="O940" s="87">
        <v>6.2347355999999993E-2</v>
      </c>
      <c r="P940" s="87"/>
      <c r="Q940" s="87">
        <f>G940-H940</f>
        <v>0.120549948</v>
      </c>
      <c r="R940" s="87">
        <f>G940-H940</f>
        <v>0.120549948</v>
      </c>
      <c r="S940" s="87"/>
      <c r="T940" s="88"/>
    </row>
    <row r="941" spans="1:20" ht="47.25" x14ac:dyDescent="0.25">
      <c r="A941" s="171" t="s">
        <v>901</v>
      </c>
      <c r="B941" s="85" t="s">
        <v>845</v>
      </c>
      <c r="C941" s="171" t="s">
        <v>2686</v>
      </c>
      <c r="D941" s="87">
        <v>4.0076639999999992</v>
      </c>
      <c r="E941" s="87">
        <v>0.64167599999999902</v>
      </c>
      <c r="F941" s="87">
        <v>3.3659880000000002</v>
      </c>
      <c r="G941" s="87">
        <f t="shared" si="367"/>
        <v>3.3659879999999993</v>
      </c>
      <c r="H941" s="87">
        <v>0.23939234399999998</v>
      </c>
      <c r="I941" s="87">
        <v>6.594665999999999E-2</v>
      </c>
      <c r="J941" s="87">
        <v>6.594665999999999E-2</v>
      </c>
      <c r="K941" s="87">
        <v>0</v>
      </c>
      <c r="L941" s="87">
        <v>8.385678000000002E-2</v>
      </c>
      <c r="M941" s="87">
        <v>3.3000413399999995</v>
      </c>
      <c r="N941" s="87">
        <f t="shared" si="354"/>
        <v>8.9588903999999969E-2</v>
      </c>
      <c r="O941" s="87">
        <v>0</v>
      </c>
      <c r="P941" s="87"/>
      <c r="Q941" s="87">
        <f>G941-H941</f>
        <v>3.1265956559999992</v>
      </c>
      <c r="R941" s="87">
        <f>G941-H941</f>
        <v>3.1265956559999992</v>
      </c>
      <c r="S941" s="87"/>
      <c r="T941" s="88"/>
    </row>
    <row r="942" spans="1:20" ht="47.25" x14ac:dyDescent="0.25">
      <c r="A942" s="171" t="s">
        <v>901</v>
      </c>
      <c r="B942" s="86" t="s">
        <v>1846</v>
      </c>
      <c r="C942" s="171" t="s">
        <v>2687</v>
      </c>
      <c r="D942" s="87">
        <v>8.0213879999999982</v>
      </c>
      <c r="E942" s="87">
        <v>0</v>
      </c>
      <c r="F942" s="87">
        <v>8.0213879999999982</v>
      </c>
      <c r="G942" s="87">
        <f t="shared" si="367"/>
        <v>1.4227199999999998</v>
      </c>
      <c r="H942" s="87">
        <v>0.215701956</v>
      </c>
      <c r="I942" s="87">
        <v>1.4227199999999998</v>
      </c>
      <c r="J942" s="87">
        <v>0.215701956</v>
      </c>
      <c r="K942" s="87">
        <v>0</v>
      </c>
      <c r="L942" s="87">
        <v>0</v>
      </c>
      <c r="M942" s="87">
        <v>0</v>
      </c>
      <c r="N942" s="87">
        <f t="shared" si="354"/>
        <v>0</v>
      </c>
      <c r="O942" s="87">
        <v>0</v>
      </c>
      <c r="P942" s="87"/>
      <c r="Q942" s="87">
        <f>G942-H942</f>
        <v>1.2070180439999998</v>
      </c>
      <c r="R942" s="87">
        <f>G942-H942</f>
        <v>1.2070180439999998</v>
      </c>
      <c r="S942" s="87"/>
      <c r="T942" s="166"/>
    </row>
    <row r="943" spans="1:20" ht="63" x14ac:dyDescent="0.25">
      <c r="A943" s="171" t="s">
        <v>901</v>
      </c>
      <c r="B943" s="85" t="s">
        <v>958</v>
      </c>
      <c r="C943" s="171" t="s">
        <v>2688</v>
      </c>
      <c r="D943" s="87">
        <v>0</v>
      </c>
      <c r="E943" s="87">
        <v>0</v>
      </c>
      <c r="F943" s="87">
        <v>0</v>
      </c>
      <c r="G943" s="87">
        <f t="shared" si="367"/>
        <v>0</v>
      </c>
      <c r="H943" s="87">
        <v>0</v>
      </c>
      <c r="I943" s="87">
        <v>0</v>
      </c>
      <c r="J943" s="87">
        <v>0</v>
      </c>
      <c r="K943" s="87">
        <v>0</v>
      </c>
      <c r="L943" s="87">
        <v>0</v>
      </c>
      <c r="M943" s="87">
        <v>0</v>
      </c>
      <c r="N943" s="87">
        <f t="shared" si="354"/>
        <v>0</v>
      </c>
      <c r="O943" s="87">
        <v>0</v>
      </c>
      <c r="P943" s="87"/>
      <c r="Q943" s="87">
        <f>G943-H943</f>
        <v>0</v>
      </c>
      <c r="R943" s="87">
        <f>G943-H943</f>
        <v>0</v>
      </c>
      <c r="S943" s="87"/>
      <c r="T943" s="88"/>
    </row>
    <row r="944" spans="1:20" x14ac:dyDescent="0.25">
      <c r="A944" s="224" t="s">
        <v>901</v>
      </c>
      <c r="B944" s="212" t="s">
        <v>54</v>
      </c>
      <c r="C944" s="224"/>
      <c r="D944" s="225">
        <f t="shared" ref="D944:S944" si="368">SUM(D945:D945)</f>
        <v>16.667819999999999</v>
      </c>
      <c r="E944" s="225">
        <f t="shared" si="368"/>
        <v>7.6474152439322012</v>
      </c>
      <c r="F944" s="225">
        <f t="shared" si="368"/>
        <v>9.0204047560677978</v>
      </c>
      <c r="G944" s="225">
        <f t="shared" si="368"/>
        <v>1.2E-2</v>
      </c>
      <c r="H944" s="225">
        <f t="shared" si="368"/>
        <v>0</v>
      </c>
      <c r="I944" s="225">
        <f t="shared" si="368"/>
        <v>0</v>
      </c>
      <c r="J944" s="225">
        <f t="shared" si="368"/>
        <v>0</v>
      </c>
      <c r="K944" s="225">
        <f t="shared" si="368"/>
        <v>3.0000000000000001E-3</v>
      </c>
      <c r="L944" s="225">
        <f t="shared" si="368"/>
        <v>0</v>
      </c>
      <c r="M944" s="225">
        <f t="shared" si="368"/>
        <v>3.0000000000000001E-3</v>
      </c>
      <c r="N944" s="225">
        <f t="shared" si="368"/>
        <v>0</v>
      </c>
      <c r="O944" s="225">
        <f t="shared" si="368"/>
        <v>6.0000000000000001E-3</v>
      </c>
      <c r="P944" s="225">
        <f t="shared" si="368"/>
        <v>0</v>
      </c>
      <c r="Q944" s="225">
        <f t="shared" si="368"/>
        <v>1.2E-2</v>
      </c>
      <c r="R944" s="225">
        <f t="shared" si="368"/>
        <v>1.2E-2</v>
      </c>
      <c r="S944" s="225">
        <f t="shared" si="368"/>
        <v>0</v>
      </c>
      <c r="T944" s="88"/>
    </row>
    <row r="945" spans="1:20" ht="78.75" x14ac:dyDescent="0.25">
      <c r="A945" s="171" t="s">
        <v>901</v>
      </c>
      <c r="B945" s="85" t="s">
        <v>138</v>
      </c>
      <c r="C945" s="171" t="s">
        <v>139</v>
      </c>
      <c r="D945" s="87">
        <v>16.667819999999999</v>
      </c>
      <c r="E945" s="87">
        <v>7.6474152439322012</v>
      </c>
      <c r="F945" s="87">
        <v>9.0204047560677978</v>
      </c>
      <c r="G945" s="87">
        <f>I945+K945+M945+O945</f>
        <v>1.2E-2</v>
      </c>
      <c r="H945" s="87">
        <v>0</v>
      </c>
      <c r="I945" s="87">
        <v>0</v>
      </c>
      <c r="J945" s="87">
        <v>0</v>
      </c>
      <c r="K945" s="87">
        <v>3.0000000000000001E-3</v>
      </c>
      <c r="L945" s="87">
        <v>0</v>
      </c>
      <c r="M945" s="87">
        <v>3.0000000000000001E-3</v>
      </c>
      <c r="N945" s="87">
        <f t="shared" si="354"/>
        <v>0</v>
      </c>
      <c r="O945" s="87">
        <v>6.0000000000000001E-3</v>
      </c>
      <c r="P945" s="87"/>
      <c r="Q945" s="87">
        <f>G945-H945</f>
        <v>1.2E-2</v>
      </c>
      <c r="R945" s="87">
        <f>G945-H945</f>
        <v>1.2E-2</v>
      </c>
      <c r="S945" s="87"/>
      <c r="T945" s="88"/>
    </row>
    <row r="946" spans="1:20" x14ac:dyDescent="0.25">
      <c r="A946" s="224" t="s">
        <v>901</v>
      </c>
      <c r="B946" s="212" t="s">
        <v>55</v>
      </c>
      <c r="C946" s="224"/>
      <c r="D946" s="225">
        <f t="shared" ref="D946:S946" si="369">SUM(D947:D948)</f>
        <v>94.943052000000009</v>
      </c>
      <c r="E946" s="225">
        <f t="shared" si="369"/>
        <v>6.3710300731525322</v>
      </c>
      <c r="F946" s="225">
        <f t="shared" si="369"/>
        <v>88.572021926847484</v>
      </c>
      <c r="G946" s="225">
        <f t="shared" si="369"/>
        <v>38.789328000000005</v>
      </c>
      <c r="H946" s="225">
        <f t="shared" si="369"/>
        <v>2.7587352840000001</v>
      </c>
      <c r="I946" s="225">
        <f t="shared" si="369"/>
        <v>0.75996332400000011</v>
      </c>
      <c r="J946" s="225">
        <f t="shared" si="369"/>
        <v>0.75996332400000011</v>
      </c>
      <c r="K946" s="225">
        <f t="shared" si="369"/>
        <v>9.6973319999999994</v>
      </c>
      <c r="L946" s="225">
        <f t="shared" si="369"/>
        <v>0.9663577200000002</v>
      </c>
      <c r="M946" s="225">
        <f t="shared" si="369"/>
        <v>9.6973319999999994</v>
      </c>
      <c r="N946" s="225">
        <f t="shared" si="369"/>
        <v>1.03241424</v>
      </c>
      <c r="O946" s="225">
        <f t="shared" si="369"/>
        <v>18.634700676000005</v>
      </c>
      <c r="P946" s="225">
        <f t="shared" si="369"/>
        <v>0</v>
      </c>
      <c r="Q946" s="225">
        <f t="shared" si="369"/>
        <v>36.030592716000001</v>
      </c>
      <c r="R946" s="225">
        <f t="shared" si="369"/>
        <v>36.030592716000001</v>
      </c>
      <c r="S946" s="225">
        <f t="shared" si="369"/>
        <v>0</v>
      </c>
      <c r="T946" s="88"/>
    </row>
    <row r="947" spans="1:20" ht="47.25" x14ac:dyDescent="0.25">
      <c r="A947" s="171" t="s">
        <v>901</v>
      </c>
      <c r="B947" s="86" t="s">
        <v>140</v>
      </c>
      <c r="C947" s="171" t="s">
        <v>2689</v>
      </c>
      <c r="D947" s="87">
        <v>83.818776000000014</v>
      </c>
      <c r="E947" s="87">
        <v>6.2332178572881247</v>
      </c>
      <c r="F947" s="87">
        <v>77.585558142711889</v>
      </c>
      <c r="G947" s="87">
        <f t="shared" ref="G947:G948" si="370">I947+K947+M947+O947</f>
        <v>31.484940000000002</v>
      </c>
      <c r="H947" s="87">
        <v>2.2392399840000001</v>
      </c>
      <c r="I947" s="87">
        <v>0.61685520000000005</v>
      </c>
      <c r="J947" s="87">
        <v>0.61685520000000005</v>
      </c>
      <c r="K947" s="87">
        <v>7.8712349999999995</v>
      </c>
      <c r="L947" s="87">
        <v>0.78438364800000016</v>
      </c>
      <c r="M947" s="87">
        <v>7.8712349999999995</v>
      </c>
      <c r="N947" s="87">
        <f t="shared" si="354"/>
        <v>0.83800113599999992</v>
      </c>
      <c r="O947" s="87">
        <v>15.125614800000003</v>
      </c>
      <c r="P947" s="87"/>
      <c r="Q947" s="87">
        <f>G947-H947</f>
        <v>29.245700016000001</v>
      </c>
      <c r="R947" s="87">
        <f>G947-H947</f>
        <v>29.245700016000001</v>
      </c>
      <c r="S947" s="87"/>
      <c r="T947" s="166"/>
    </row>
    <row r="948" spans="1:20" ht="47.25" x14ac:dyDescent="0.25">
      <c r="A948" s="171" t="s">
        <v>901</v>
      </c>
      <c r="B948" s="85" t="s">
        <v>141</v>
      </c>
      <c r="C948" s="171" t="s">
        <v>2690</v>
      </c>
      <c r="D948" s="87">
        <v>11.124276</v>
      </c>
      <c r="E948" s="87">
        <v>0.13781221586440751</v>
      </c>
      <c r="F948" s="87">
        <v>10.986463784135593</v>
      </c>
      <c r="G948" s="87">
        <f t="shared" si="370"/>
        <v>7.3043880000000012</v>
      </c>
      <c r="H948" s="87">
        <v>0.51949529999999999</v>
      </c>
      <c r="I948" s="87">
        <v>0.143108124</v>
      </c>
      <c r="J948" s="87">
        <v>0.143108124</v>
      </c>
      <c r="K948" s="87">
        <v>1.8260970000000001</v>
      </c>
      <c r="L948" s="87">
        <v>0.18197407199999999</v>
      </c>
      <c r="M948" s="87">
        <v>1.8260970000000001</v>
      </c>
      <c r="N948" s="87">
        <f t="shared" si="354"/>
        <v>0.194413104</v>
      </c>
      <c r="O948" s="87">
        <v>3.5090858760000008</v>
      </c>
      <c r="P948" s="87"/>
      <c r="Q948" s="87">
        <f>G948-H948</f>
        <v>6.7848927000000012</v>
      </c>
      <c r="R948" s="87">
        <f>G948-H948</f>
        <v>6.7848927000000012</v>
      </c>
      <c r="S948" s="87"/>
      <c r="T948" s="88"/>
    </row>
    <row r="949" spans="1:20" x14ac:dyDescent="0.25">
      <c r="A949" s="224" t="s">
        <v>901</v>
      </c>
      <c r="B949" s="216" t="s">
        <v>101</v>
      </c>
      <c r="C949" s="224"/>
      <c r="D949" s="225">
        <f t="shared" ref="D949:S949" si="371">SUM(D950:D957)</f>
        <v>156.42932400000001</v>
      </c>
      <c r="E949" s="225">
        <f t="shared" si="371"/>
        <v>16.790990983322047</v>
      </c>
      <c r="F949" s="225">
        <f t="shared" si="371"/>
        <v>139.63833301667796</v>
      </c>
      <c r="G949" s="225">
        <f t="shared" si="371"/>
        <v>35.230620000000002</v>
      </c>
      <c r="H949" s="225">
        <f t="shared" si="371"/>
        <v>47.513819722000001</v>
      </c>
      <c r="I949" s="225">
        <f t="shared" si="371"/>
        <v>19.861408248</v>
      </c>
      <c r="J949" s="225">
        <f t="shared" si="371"/>
        <v>31.956892247999999</v>
      </c>
      <c r="K949" s="225">
        <f t="shared" si="371"/>
        <v>6.0485519999999999</v>
      </c>
      <c r="L949" s="225">
        <f t="shared" si="371"/>
        <v>15.328217218000002</v>
      </c>
      <c r="M949" s="225">
        <f t="shared" si="371"/>
        <v>6.584007648</v>
      </c>
      <c r="N949" s="225">
        <f t="shared" si="371"/>
        <v>0.22871025599999995</v>
      </c>
      <c r="O949" s="225">
        <f t="shared" si="371"/>
        <v>2.7366521039999996</v>
      </c>
      <c r="P949" s="225">
        <f t="shared" si="371"/>
        <v>0</v>
      </c>
      <c r="Q949" s="225">
        <f t="shared" si="371"/>
        <v>-12.283199721999999</v>
      </c>
      <c r="R949" s="225">
        <f t="shared" si="371"/>
        <v>-12.283199721999999</v>
      </c>
      <c r="S949" s="225">
        <f t="shared" si="371"/>
        <v>0</v>
      </c>
      <c r="T949" s="166"/>
    </row>
    <row r="950" spans="1:20" ht="47.25" x14ac:dyDescent="0.25">
      <c r="A950" s="171" t="s">
        <v>901</v>
      </c>
      <c r="B950" s="85" t="s">
        <v>142</v>
      </c>
      <c r="C950" s="171" t="s">
        <v>2691</v>
      </c>
      <c r="D950" s="87">
        <v>20.567292000000002</v>
      </c>
      <c r="E950" s="87">
        <v>16.754320471322043</v>
      </c>
      <c r="F950" s="87">
        <v>3.8129715286779593</v>
      </c>
      <c r="G950" s="87">
        <f t="shared" ref="G950:G957" si="372">I950+K950+M950+O950</f>
        <v>1.2E-2</v>
      </c>
      <c r="H950" s="87">
        <v>8.5344000000000001E-4</v>
      </c>
      <c r="I950" s="87">
        <v>2.35116E-4</v>
      </c>
      <c r="J950" s="87">
        <v>2.35116E-4</v>
      </c>
      <c r="K950" s="87">
        <v>3.0000000000000001E-3</v>
      </c>
      <c r="L950" s="87">
        <v>2.9893199999999996E-4</v>
      </c>
      <c r="M950" s="87">
        <v>3.0000000000000001E-3</v>
      </c>
      <c r="N950" s="87">
        <f t="shared" si="354"/>
        <v>3.1939199999999999E-4</v>
      </c>
      <c r="O950" s="87">
        <v>5.7648839999999996E-3</v>
      </c>
      <c r="P950" s="87"/>
      <c r="Q950" s="87">
        <f t="shared" ref="Q950:Q957" si="373">G950-H950</f>
        <v>1.114656E-2</v>
      </c>
      <c r="R950" s="87">
        <f t="shared" ref="R950:R957" si="374">G950-H950</f>
        <v>1.114656E-2</v>
      </c>
      <c r="S950" s="87"/>
      <c r="T950" s="88"/>
    </row>
    <row r="951" spans="1:20" ht="31.5" x14ac:dyDescent="0.25">
      <c r="A951" s="171" t="s">
        <v>901</v>
      </c>
      <c r="B951" s="85" t="s">
        <v>392</v>
      </c>
      <c r="C951" s="171" t="s">
        <v>2692</v>
      </c>
      <c r="D951" s="87">
        <v>6.0269159999999991</v>
      </c>
      <c r="E951" s="87">
        <v>3.2016864000000034E-2</v>
      </c>
      <c r="F951" s="87">
        <v>5.994899135999999</v>
      </c>
      <c r="G951" s="87">
        <f t="shared" si="372"/>
        <v>5.6720279999999992</v>
      </c>
      <c r="H951" s="87">
        <v>0.40340024399999991</v>
      </c>
      <c r="I951" s="87">
        <v>0.11112677999999999</v>
      </c>
      <c r="J951" s="87">
        <v>0.11112677999999999</v>
      </c>
      <c r="K951" s="87">
        <v>1.4180069999999998</v>
      </c>
      <c r="L951" s="87">
        <v>0.141307128</v>
      </c>
      <c r="M951" s="87">
        <v>1.4180069999999998</v>
      </c>
      <c r="N951" s="87">
        <f t="shared" si="354"/>
        <v>0.15096633599999992</v>
      </c>
      <c r="O951" s="87">
        <v>2.7248872199999998</v>
      </c>
      <c r="P951" s="87"/>
      <c r="Q951" s="87">
        <f t="shared" si="373"/>
        <v>5.268627755999999</v>
      </c>
      <c r="R951" s="87">
        <f t="shared" si="374"/>
        <v>5.268627755999999</v>
      </c>
      <c r="S951" s="87"/>
      <c r="T951" s="88"/>
    </row>
    <row r="952" spans="1:20" ht="47.25" x14ac:dyDescent="0.25">
      <c r="A952" s="171" t="s">
        <v>901</v>
      </c>
      <c r="B952" s="85" t="s">
        <v>143</v>
      </c>
      <c r="C952" s="171" t="s">
        <v>2693</v>
      </c>
      <c r="D952" s="87">
        <v>5.2003200000000005</v>
      </c>
      <c r="E952" s="87">
        <v>2.2473359999999332E-3</v>
      </c>
      <c r="F952" s="87">
        <v>5.1980726640000006</v>
      </c>
      <c r="G952" s="87">
        <f t="shared" si="372"/>
        <v>1.2E-2</v>
      </c>
      <c r="H952" s="87">
        <v>0</v>
      </c>
      <c r="I952" s="87">
        <v>0</v>
      </c>
      <c r="J952" s="87">
        <v>0</v>
      </c>
      <c r="K952" s="87">
        <v>3.0000000000000001E-3</v>
      </c>
      <c r="L952" s="87">
        <v>0</v>
      </c>
      <c r="M952" s="87">
        <v>3.0000000000000001E-3</v>
      </c>
      <c r="N952" s="87">
        <f t="shared" si="354"/>
        <v>0</v>
      </c>
      <c r="O952" s="87">
        <v>6.0000000000000001E-3</v>
      </c>
      <c r="P952" s="87"/>
      <c r="Q952" s="87">
        <f t="shared" si="373"/>
        <v>1.2E-2</v>
      </c>
      <c r="R952" s="87">
        <f t="shared" si="374"/>
        <v>1.2E-2</v>
      </c>
      <c r="S952" s="87"/>
      <c r="T952" s="88"/>
    </row>
    <row r="953" spans="1:20" ht="63" x14ac:dyDescent="0.25">
      <c r="A953" s="171" t="s">
        <v>901</v>
      </c>
      <c r="B953" s="85" t="s">
        <v>1847</v>
      </c>
      <c r="C953" s="171" t="s">
        <v>2694</v>
      </c>
      <c r="D953" s="87">
        <v>35.781743999999996</v>
      </c>
      <c r="E953" s="87">
        <v>1.2031560000025365E-3</v>
      </c>
      <c r="F953" s="87">
        <v>35.780540843999994</v>
      </c>
      <c r="G953" s="87">
        <f t="shared" si="372"/>
        <v>4.7169600000000003</v>
      </c>
      <c r="H953" s="87">
        <v>1.2623538959999998</v>
      </c>
      <c r="I953" s="87">
        <v>9.2414999999999983E-2</v>
      </c>
      <c r="J953" s="87">
        <v>9.2414999999999983E-2</v>
      </c>
      <c r="K953" s="87">
        <v>4.6245450000000003</v>
      </c>
      <c r="L953" s="87">
        <v>1.1699388959999999</v>
      </c>
      <c r="M953" s="87">
        <v>0</v>
      </c>
      <c r="N953" s="87">
        <f t="shared" si="354"/>
        <v>0</v>
      </c>
      <c r="O953" s="87">
        <v>0</v>
      </c>
      <c r="P953" s="87"/>
      <c r="Q953" s="87">
        <f t="shared" si="373"/>
        <v>3.4546061040000007</v>
      </c>
      <c r="R953" s="87">
        <f t="shared" si="374"/>
        <v>3.4546061040000007</v>
      </c>
      <c r="S953" s="87"/>
      <c r="T953" s="88"/>
    </row>
    <row r="954" spans="1:20" ht="31.5" x14ac:dyDescent="0.25">
      <c r="A954" s="171" t="s">
        <v>901</v>
      </c>
      <c r="B954" s="85" t="s">
        <v>393</v>
      </c>
      <c r="C954" s="171" t="s">
        <v>2695</v>
      </c>
      <c r="D954" s="87">
        <v>83.545524000000015</v>
      </c>
      <c r="E954" s="87">
        <v>1.2031560000025365E-3</v>
      </c>
      <c r="F954" s="87">
        <v>83.544320844000012</v>
      </c>
      <c r="G954" s="87">
        <f t="shared" si="372"/>
        <v>19.554516</v>
      </c>
      <c r="H954" s="87">
        <v>45.202043830000001</v>
      </c>
      <c r="I954" s="87">
        <v>19.554516</v>
      </c>
      <c r="J954" s="87">
        <v>31.65</v>
      </c>
      <c r="K954" s="87">
        <v>0</v>
      </c>
      <c r="L954" s="87">
        <v>13.552043830000002</v>
      </c>
      <c r="M954" s="87">
        <v>0</v>
      </c>
      <c r="N954" s="87">
        <f t="shared" si="354"/>
        <v>0</v>
      </c>
      <c r="O954" s="87">
        <v>0</v>
      </c>
      <c r="P954" s="87"/>
      <c r="Q954" s="87">
        <f t="shared" si="373"/>
        <v>-25.647527830000001</v>
      </c>
      <c r="R954" s="87">
        <f t="shared" si="374"/>
        <v>-25.647527830000001</v>
      </c>
      <c r="S954" s="87"/>
      <c r="T954" s="88"/>
    </row>
    <row r="955" spans="1:20" ht="63" x14ac:dyDescent="0.25">
      <c r="A955" s="171" t="s">
        <v>901</v>
      </c>
      <c r="B955" s="85" t="s">
        <v>846</v>
      </c>
      <c r="C955" s="171" t="s">
        <v>2696</v>
      </c>
      <c r="D955" s="87">
        <v>5.3075279999999996</v>
      </c>
      <c r="E955" s="87">
        <v>0</v>
      </c>
      <c r="F955" s="87">
        <v>5.3075279999999996</v>
      </c>
      <c r="G955" s="87">
        <f t="shared" si="372"/>
        <v>5.2631160000000001</v>
      </c>
      <c r="H955" s="87">
        <v>0.30059504399999998</v>
      </c>
      <c r="I955" s="87">
        <v>0.10311535200000001</v>
      </c>
      <c r="J955" s="87">
        <v>0.10311535200000001</v>
      </c>
      <c r="K955" s="87">
        <v>0</v>
      </c>
      <c r="L955" s="87">
        <v>0.19747969199999998</v>
      </c>
      <c r="M955" s="87">
        <v>5.1600006480000005</v>
      </c>
      <c r="N955" s="87">
        <f t="shared" si="354"/>
        <v>0</v>
      </c>
      <c r="O955" s="87">
        <v>0</v>
      </c>
      <c r="P955" s="87"/>
      <c r="Q955" s="87">
        <f t="shared" si="373"/>
        <v>4.9625209560000005</v>
      </c>
      <c r="R955" s="87">
        <f t="shared" si="374"/>
        <v>4.9625209560000005</v>
      </c>
      <c r="S955" s="87"/>
      <c r="T955" s="88"/>
    </row>
    <row r="956" spans="1:20" ht="63" x14ac:dyDescent="0.25">
      <c r="A956" s="171" t="s">
        <v>901</v>
      </c>
      <c r="B956" s="85" t="s">
        <v>1848</v>
      </c>
      <c r="C956" s="171" t="s">
        <v>2697</v>
      </c>
      <c r="D956" s="87">
        <v>0</v>
      </c>
      <c r="E956" s="87">
        <v>0</v>
      </c>
      <c r="F956" s="87">
        <v>0</v>
      </c>
      <c r="G956" s="87">
        <f t="shared" si="372"/>
        <v>0</v>
      </c>
      <c r="H956" s="87">
        <v>7.7424528000000006E-2</v>
      </c>
      <c r="I956" s="87">
        <v>0</v>
      </c>
      <c r="J956" s="87">
        <v>0</v>
      </c>
      <c r="K956" s="87">
        <v>0</v>
      </c>
      <c r="L956" s="87">
        <v>0</v>
      </c>
      <c r="M956" s="87">
        <v>0</v>
      </c>
      <c r="N956" s="87">
        <f t="shared" si="354"/>
        <v>7.7424528000000006E-2</v>
      </c>
      <c r="O956" s="87"/>
      <c r="P956" s="87"/>
      <c r="Q956" s="87">
        <f t="shared" si="373"/>
        <v>-7.7424528000000006E-2</v>
      </c>
      <c r="R956" s="87">
        <f t="shared" si="374"/>
        <v>-7.7424528000000006E-2</v>
      </c>
      <c r="S956" s="87"/>
      <c r="T956" s="88"/>
    </row>
    <row r="957" spans="1:20" ht="63" x14ac:dyDescent="0.25">
      <c r="A957" s="171" t="s">
        <v>901</v>
      </c>
      <c r="B957" s="85" t="s">
        <v>1849</v>
      </c>
      <c r="C957" s="171" t="s">
        <v>2698</v>
      </c>
      <c r="D957" s="87">
        <v>0</v>
      </c>
      <c r="E957" s="87">
        <v>0</v>
      </c>
      <c r="F957" s="87">
        <v>0</v>
      </c>
      <c r="G957" s="87">
        <f t="shared" si="372"/>
        <v>0</v>
      </c>
      <c r="H957" s="87">
        <v>0.26714874</v>
      </c>
      <c r="I957" s="87">
        <v>0</v>
      </c>
      <c r="J957" s="87">
        <v>0</v>
      </c>
      <c r="K957" s="87">
        <v>0</v>
      </c>
      <c r="L957" s="87">
        <v>0.26714874</v>
      </c>
      <c r="M957" s="87">
        <v>0</v>
      </c>
      <c r="N957" s="87">
        <f t="shared" si="354"/>
        <v>0</v>
      </c>
      <c r="O957" s="87">
        <v>0</v>
      </c>
      <c r="P957" s="87"/>
      <c r="Q957" s="87">
        <f t="shared" si="373"/>
        <v>-0.26714874</v>
      </c>
      <c r="R957" s="87">
        <f t="shared" si="374"/>
        <v>-0.26714874</v>
      </c>
      <c r="S957" s="87"/>
      <c r="T957" s="88"/>
    </row>
    <row r="958" spans="1:20" x14ac:dyDescent="0.25">
      <c r="A958" s="224" t="s">
        <v>901</v>
      </c>
      <c r="B958" s="212" t="s">
        <v>56</v>
      </c>
      <c r="C958" s="224"/>
      <c r="D958" s="225">
        <f t="shared" ref="D958:S958" si="375">SUM(D959:D960)</f>
        <v>22.263791999999999</v>
      </c>
      <c r="E958" s="225">
        <f t="shared" si="375"/>
        <v>2.2473360000000442E-3</v>
      </c>
      <c r="F958" s="225">
        <f t="shared" si="375"/>
        <v>22.261544663999999</v>
      </c>
      <c r="G958" s="225">
        <f t="shared" si="375"/>
        <v>2.4268560000000003</v>
      </c>
      <c r="H958" s="225">
        <f t="shared" si="375"/>
        <v>0.49816688399999992</v>
      </c>
      <c r="I958" s="225">
        <f t="shared" si="375"/>
        <v>4.7547155999999993E-2</v>
      </c>
      <c r="J958" s="225">
        <f t="shared" si="375"/>
        <v>4.7547155999999993E-2</v>
      </c>
      <c r="K958" s="225">
        <f t="shared" si="375"/>
        <v>0.60671400000000009</v>
      </c>
      <c r="L958" s="225">
        <f t="shared" si="375"/>
        <v>6.0460211999999992E-2</v>
      </c>
      <c r="M958" s="225">
        <f t="shared" si="375"/>
        <v>0.60671400000000009</v>
      </c>
      <c r="N958" s="225">
        <f t="shared" si="375"/>
        <v>0.39015951599999993</v>
      </c>
      <c r="O958" s="225">
        <f t="shared" si="375"/>
        <v>1.1658808440000001</v>
      </c>
      <c r="P958" s="225">
        <f t="shared" si="375"/>
        <v>0</v>
      </c>
      <c r="Q958" s="225">
        <f t="shared" si="375"/>
        <v>1.9286891160000004</v>
      </c>
      <c r="R958" s="225">
        <f t="shared" si="375"/>
        <v>1.9286891160000004</v>
      </c>
      <c r="S958" s="225">
        <f t="shared" si="375"/>
        <v>0</v>
      </c>
      <c r="T958" s="88"/>
    </row>
    <row r="959" spans="1:20" ht="31.5" x14ac:dyDescent="0.25">
      <c r="A959" s="171" t="s">
        <v>901</v>
      </c>
      <c r="B959" s="86" t="s">
        <v>144</v>
      </c>
      <c r="C959" s="171" t="s">
        <v>2699</v>
      </c>
      <c r="D959" s="87">
        <v>0.46390799999999999</v>
      </c>
      <c r="E959" s="87">
        <v>2.2473360000000442E-3</v>
      </c>
      <c r="F959" s="87">
        <v>0.46166066399999994</v>
      </c>
      <c r="G959" s="87">
        <f t="shared" ref="G959:G960" si="376">I959+K959+M959+O959</f>
        <v>1.2E-2</v>
      </c>
      <c r="H959" s="87">
        <v>8.5344000000000001E-4</v>
      </c>
      <c r="I959" s="87">
        <v>2.35116E-4</v>
      </c>
      <c r="J959" s="87">
        <v>2.35116E-4</v>
      </c>
      <c r="K959" s="87">
        <v>3.0000000000000001E-3</v>
      </c>
      <c r="L959" s="87">
        <v>2.9893199999999996E-4</v>
      </c>
      <c r="M959" s="87">
        <v>3.0000000000000001E-3</v>
      </c>
      <c r="N959" s="87">
        <f t="shared" si="354"/>
        <v>3.1939199999999999E-4</v>
      </c>
      <c r="O959" s="87">
        <v>5.7648839999999996E-3</v>
      </c>
      <c r="P959" s="87"/>
      <c r="Q959" s="87">
        <f>G959-H959</f>
        <v>1.114656E-2</v>
      </c>
      <c r="R959" s="87">
        <f>G959-H959</f>
        <v>1.114656E-2</v>
      </c>
      <c r="S959" s="87"/>
      <c r="T959" s="166"/>
    </row>
    <row r="960" spans="1:20" ht="63" x14ac:dyDescent="0.25">
      <c r="A960" s="171" t="s">
        <v>901</v>
      </c>
      <c r="B960" s="85" t="s">
        <v>847</v>
      </c>
      <c r="C960" s="171" t="s">
        <v>2700</v>
      </c>
      <c r="D960" s="87">
        <v>21.799883999999999</v>
      </c>
      <c r="E960" s="87">
        <v>0</v>
      </c>
      <c r="F960" s="87">
        <v>21.799883999999999</v>
      </c>
      <c r="G960" s="87">
        <f t="shared" si="376"/>
        <v>2.4148560000000003</v>
      </c>
      <c r="H960" s="87">
        <v>0.49731344399999994</v>
      </c>
      <c r="I960" s="87">
        <v>4.7312039999999993E-2</v>
      </c>
      <c r="J960" s="87">
        <v>4.7312039999999993E-2</v>
      </c>
      <c r="K960" s="87">
        <v>0.60371400000000008</v>
      </c>
      <c r="L960" s="87">
        <v>6.0161279999999991E-2</v>
      </c>
      <c r="M960" s="87">
        <v>0.60371400000000008</v>
      </c>
      <c r="N960" s="87">
        <f t="shared" si="354"/>
        <v>0.38984012399999995</v>
      </c>
      <c r="O960" s="87">
        <v>1.1601159600000002</v>
      </c>
      <c r="P960" s="87"/>
      <c r="Q960" s="87">
        <f>G960-H960</f>
        <v>1.9175425560000003</v>
      </c>
      <c r="R960" s="87">
        <f>G960-H960</f>
        <v>1.9175425560000003</v>
      </c>
      <c r="S960" s="87"/>
      <c r="T960" s="88"/>
    </row>
    <row r="961" spans="1:20" x14ac:dyDescent="0.25">
      <c r="A961" s="224" t="s">
        <v>901</v>
      </c>
      <c r="B961" s="212" t="s">
        <v>57</v>
      </c>
      <c r="C961" s="224"/>
      <c r="D961" s="225">
        <f t="shared" ref="D961:S961" si="377">SUM(D962:D963)</f>
        <v>6.5563439999999993</v>
      </c>
      <c r="E961" s="225">
        <f t="shared" si="377"/>
        <v>0.44727833999999778</v>
      </c>
      <c r="F961" s="225">
        <f t="shared" si="377"/>
        <v>6.1090656600000015</v>
      </c>
      <c r="G961" s="225">
        <f t="shared" si="377"/>
        <v>1.2E-2</v>
      </c>
      <c r="H961" s="225">
        <f t="shared" si="377"/>
        <v>5.2340399699999995</v>
      </c>
      <c r="I961" s="225">
        <f t="shared" si="377"/>
        <v>0</v>
      </c>
      <c r="J961" s="225">
        <f t="shared" si="377"/>
        <v>0</v>
      </c>
      <c r="K961" s="225">
        <f t="shared" si="377"/>
        <v>3.0000000000000001E-3</v>
      </c>
      <c r="L961" s="225">
        <f t="shared" si="377"/>
        <v>5.2340399699999995</v>
      </c>
      <c r="M961" s="225">
        <f t="shared" si="377"/>
        <v>3.0000000000000001E-3</v>
      </c>
      <c r="N961" s="225">
        <f t="shared" si="377"/>
        <v>0</v>
      </c>
      <c r="O961" s="225">
        <f t="shared" si="377"/>
        <v>6.0000000000000001E-3</v>
      </c>
      <c r="P961" s="225">
        <f t="shared" si="377"/>
        <v>0</v>
      </c>
      <c r="Q961" s="225">
        <f t="shared" si="377"/>
        <v>-5.22203997</v>
      </c>
      <c r="R961" s="225">
        <f t="shared" si="377"/>
        <v>-5.22203997</v>
      </c>
      <c r="S961" s="225">
        <f t="shared" si="377"/>
        <v>0</v>
      </c>
      <c r="T961" s="88"/>
    </row>
    <row r="962" spans="1:20" ht="47.25" x14ac:dyDescent="0.25">
      <c r="A962" s="171" t="s">
        <v>901</v>
      </c>
      <c r="B962" s="85" t="s">
        <v>145</v>
      </c>
      <c r="C962" s="171" t="s">
        <v>2701</v>
      </c>
      <c r="D962" s="87">
        <v>6.5563439999999993</v>
      </c>
      <c r="E962" s="87">
        <v>0.44727833999999778</v>
      </c>
      <c r="F962" s="87">
        <v>6.1090656600000015</v>
      </c>
      <c r="G962" s="87">
        <f t="shared" ref="G962:G963" si="378">I962+K962+M962+O962</f>
        <v>1.2E-2</v>
      </c>
      <c r="H962" s="87">
        <v>5.2340399699999995</v>
      </c>
      <c r="I962" s="87">
        <v>0</v>
      </c>
      <c r="J962" s="87">
        <v>0</v>
      </c>
      <c r="K962" s="87">
        <v>3.0000000000000001E-3</v>
      </c>
      <c r="L962" s="87">
        <v>5.2340399699999995</v>
      </c>
      <c r="M962" s="87">
        <v>3.0000000000000001E-3</v>
      </c>
      <c r="N962" s="87">
        <f t="shared" si="354"/>
        <v>0</v>
      </c>
      <c r="O962" s="87">
        <v>6.0000000000000001E-3</v>
      </c>
      <c r="P962" s="87"/>
      <c r="Q962" s="87">
        <f>G962-H962</f>
        <v>-5.22203997</v>
      </c>
      <c r="R962" s="87">
        <f>G962-H962</f>
        <v>-5.22203997</v>
      </c>
      <c r="S962" s="87"/>
      <c r="T962" s="88"/>
    </row>
    <row r="963" spans="1:20" ht="63" x14ac:dyDescent="0.25">
      <c r="A963" s="171" t="s">
        <v>901</v>
      </c>
      <c r="B963" s="85" t="s">
        <v>848</v>
      </c>
      <c r="C963" s="171" t="s">
        <v>2702</v>
      </c>
      <c r="D963" s="87">
        <v>0</v>
      </c>
      <c r="E963" s="87">
        <v>0</v>
      </c>
      <c r="F963" s="87">
        <v>0</v>
      </c>
      <c r="G963" s="87">
        <f t="shared" si="378"/>
        <v>0</v>
      </c>
      <c r="H963" s="87">
        <v>0</v>
      </c>
      <c r="I963" s="87">
        <v>0</v>
      </c>
      <c r="J963" s="87">
        <v>0</v>
      </c>
      <c r="K963" s="87">
        <v>0</v>
      </c>
      <c r="L963" s="87">
        <v>0</v>
      </c>
      <c r="M963" s="87">
        <v>0</v>
      </c>
      <c r="N963" s="87">
        <f t="shared" si="354"/>
        <v>0</v>
      </c>
      <c r="O963" s="87"/>
      <c r="P963" s="87"/>
      <c r="Q963" s="87">
        <f>G963-H963</f>
        <v>0</v>
      </c>
      <c r="R963" s="87">
        <f>G963-H963</f>
        <v>0</v>
      </c>
      <c r="S963" s="87"/>
      <c r="T963" s="88"/>
    </row>
    <row r="964" spans="1:20" x14ac:dyDescent="0.25">
      <c r="A964" s="224" t="s">
        <v>901</v>
      </c>
      <c r="B964" s="216" t="s">
        <v>66</v>
      </c>
      <c r="C964" s="224"/>
      <c r="D964" s="225">
        <f t="shared" ref="D964:S964" si="379">SUM(D965:D983)</f>
        <v>703.71021599999995</v>
      </c>
      <c r="E964" s="225">
        <f t="shared" si="379"/>
        <v>85.847329084881352</v>
      </c>
      <c r="F964" s="225">
        <f t="shared" si="379"/>
        <v>617.86288691511868</v>
      </c>
      <c r="G964" s="225">
        <f t="shared" si="379"/>
        <v>246.69631200000001</v>
      </c>
      <c r="H964" s="225">
        <f t="shared" si="379"/>
        <v>93.421818933627108</v>
      </c>
      <c r="I964" s="225">
        <f t="shared" si="379"/>
        <v>40.58403491</v>
      </c>
      <c r="J964" s="225">
        <f t="shared" si="379"/>
        <v>35.693978174000002</v>
      </c>
      <c r="K964" s="225">
        <f t="shared" si="379"/>
        <v>57.919765620000007</v>
      </c>
      <c r="L964" s="225">
        <f t="shared" si="379"/>
        <v>20.831179537627115</v>
      </c>
      <c r="M964" s="225">
        <f t="shared" si="379"/>
        <v>69.290905503999994</v>
      </c>
      <c r="N964" s="225">
        <f t="shared" si="379"/>
        <v>36.896661222000006</v>
      </c>
      <c r="O964" s="225">
        <f t="shared" si="379"/>
        <v>78.901605966000005</v>
      </c>
      <c r="P964" s="225">
        <f t="shared" si="379"/>
        <v>0</v>
      </c>
      <c r="Q964" s="225">
        <f t="shared" si="379"/>
        <v>153.27449306637286</v>
      </c>
      <c r="R964" s="225">
        <f t="shared" si="379"/>
        <v>153.27449306637286</v>
      </c>
      <c r="S964" s="225">
        <f t="shared" si="379"/>
        <v>0</v>
      </c>
      <c r="T964" s="166"/>
    </row>
    <row r="965" spans="1:20" ht="63" x14ac:dyDescent="0.25">
      <c r="A965" s="171" t="s">
        <v>901</v>
      </c>
      <c r="B965" s="85" t="s">
        <v>146</v>
      </c>
      <c r="C965" s="171" t="s">
        <v>2703</v>
      </c>
      <c r="D965" s="87">
        <v>33.240527999999998</v>
      </c>
      <c r="E965" s="87">
        <v>3.7719872928813558</v>
      </c>
      <c r="F965" s="87">
        <v>29.468540707118642</v>
      </c>
      <c r="G965" s="87">
        <f t="shared" ref="G965:G983" si="380">I965+K965+M965+O965</f>
        <v>2.2956960000000004</v>
      </c>
      <c r="H965" s="87">
        <v>0.163272204</v>
      </c>
      <c r="I965" s="87">
        <v>4.4977452000000008E-2</v>
      </c>
      <c r="J965" s="87">
        <v>4.4977452000000008E-2</v>
      </c>
      <c r="K965" s="87">
        <v>0.57392399999999999</v>
      </c>
      <c r="L965" s="87">
        <v>5.7192635999999984E-2</v>
      </c>
      <c r="M965" s="87">
        <v>0.57392399999999999</v>
      </c>
      <c r="N965" s="87">
        <f t="shared" si="354"/>
        <v>6.1102116000000019E-2</v>
      </c>
      <c r="O965" s="87">
        <v>1.1028705480000001</v>
      </c>
      <c r="P965" s="87"/>
      <c r="Q965" s="87">
        <f t="shared" ref="Q965:Q983" si="381">G965-H965</f>
        <v>2.1324237960000003</v>
      </c>
      <c r="R965" s="87">
        <f t="shared" ref="R965:R983" si="382">G965-H965</f>
        <v>2.1324237960000003</v>
      </c>
      <c r="S965" s="87"/>
      <c r="T965" s="88"/>
    </row>
    <row r="966" spans="1:20" ht="31.5" x14ac:dyDescent="0.25">
      <c r="A966" s="171" t="s">
        <v>901</v>
      </c>
      <c r="B966" s="86" t="s">
        <v>394</v>
      </c>
      <c r="C966" s="171" t="s">
        <v>2704</v>
      </c>
      <c r="D966" s="87">
        <v>97.898376000000013</v>
      </c>
      <c r="E966" s="87">
        <v>1.8841864559999948</v>
      </c>
      <c r="F966" s="87">
        <v>96.014189544000018</v>
      </c>
      <c r="G966" s="87">
        <f t="shared" si="380"/>
        <v>84.605915999999979</v>
      </c>
      <c r="H966" s="87">
        <v>36.017256203999999</v>
      </c>
      <c r="I966" s="87">
        <v>6.6576052520000006</v>
      </c>
      <c r="J966" s="87">
        <v>6.6576052520000006</v>
      </c>
      <c r="K966" s="87">
        <v>21.151478999999995</v>
      </c>
      <c r="L966" s="87">
        <v>2.1077853839999987</v>
      </c>
      <c r="M966" s="87">
        <v>21.151478999999995</v>
      </c>
      <c r="N966" s="87">
        <f t="shared" si="354"/>
        <v>27.251865567999999</v>
      </c>
      <c r="O966" s="87">
        <v>35.645352748000001</v>
      </c>
      <c r="P966" s="87"/>
      <c r="Q966" s="87">
        <f t="shared" si="381"/>
        <v>48.58865979599998</v>
      </c>
      <c r="R966" s="87">
        <f t="shared" si="382"/>
        <v>48.58865979599998</v>
      </c>
      <c r="S966" s="87"/>
      <c r="T966" s="166"/>
    </row>
    <row r="967" spans="1:20" ht="63" x14ac:dyDescent="0.25">
      <c r="A967" s="171" t="s">
        <v>901</v>
      </c>
      <c r="B967" s="85" t="s">
        <v>849</v>
      </c>
      <c r="C967" s="171" t="s">
        <v>2705</v>
      </c>
      <c r="D967" s="87">
        <v>198.57478799999998</v>
      </c>
      <c r="E967" s="87">
        <v>9.4290360120000116</v>
      </c>
      <c r="F967" s="87">
        <v>189.14575198799997</v>
      </c>
      <c r="G967" s="87">
        <f t="shared" si="380"/>
        <v>8.7015960000000003</v>
      </c>
      <c r="H967" s="87">
        <v>3.8115392639999999</v>
      </c>
      <c r="I967" s="87">
        <v>8.7015960000000003</v>
      </c>
      <c r="J967" s="87">
        <v>3.8115392639999999</v>
      </c>
      <c r="K967" s="87">
        <v>0</v>
      </c>
      <c r="L967" s="87">
        <v>0</v>
      </c>
      <c r="M967" s="87">
        <v>0</v>
      </c>
      <c r="N967" s="87">
        <f t="shared" si="354"/>
        <v>0</v>
      </c>
      <c r="O967" s="87">
        <v>0</v>
      </c>
      <c r="P967" s="87"/>
      <c r="Q967" s="87">
        <f t="shared" si="381"/>
        <v>4.890056736</v>
      </c>
      <c r="R967" s="87">
        <f t="shared" si="382"/>
        <v>4.890056736</v>
      </c>
      <c r="S967" s="87"/>
      <c r="T967" s="88"/>
    </row>
    <row r="968" spans="1:20" ht="63" x14ac:dyDescent="0.25">
      <c r="A968" s="171" t="s">
        <v>901</v>
      </c>
      <c r="B968" s="85" t="s">
        <v>1850</v>
      </c>
      <c r="C968" s="171" t="s">
        <v>2706</v>
      </c>
      <c r="D968" s="87">
        <v>0.418956</v>
      </c>
      <c r="E968" s="87">
        <v>2.1248736000000046E-2</v>
      </c>
      <c r="F968" s="87">
        <v>0.39770726399999995</v>
      </c>
      <c r="G968" s="87">
        <f t="shared" si="380"/>
        <v>0.32831999999999995</v>
      </c>
      <c r="H968" s="87">
        <v>2.3350463999999994E-2</v>
      </c>
      <c r="I968" s="87">
        <v>6.4324919999999997E-3</v>
      </c>
      <c r="J968" s="87">
        <v>6.4324919999999997E-3</v>
      </c>
      <c r="K968" s="87">
        <v>8.208E-2</v>
      </c>
      <c r="L968" s="87">
        <v>8.1794399999999979E-3</v>
      </c>
      <c r="M968" s="87">
        <v>8.208E-2</v>
      </c>
      <c r="N968" s="87">
        <f t="shared" si="354"/>
        <v>8.7385319999999985E-3</v>
      </c>
      <c r="O968" s="87">
        <v>0.15772750799999999</v>
      </c>
      <c r="P968" s="87"/>
      <c r="Q968" s="87">
        <f t="shared" si="381"/>
        <v>0.30496953599999993</v>
      </c>
      <c r="R968" s="87">
        <f t="shared" si="382"/>
        <v>0.30496953599999993</v>
      </c>
      <c r="S968" s="87"/>
      <c r="T968" s="88"/>
    </row>
    <row r="969" spans="1:20" ht="47.25" x14ac:dyDescent="0.25">
      <c r="A969" s="171" t="s">
        <v>901</v>
      </c>
      <c r="B969" s="85" t="s">
        <v>395</v>
      </c>
      <c r="C969" s="171" t="s">
        <v>2707</v>
      </c>
      <c r="D969" s="87">
        <v>18.841475999999997</v>
      </c>
      <c r="E969" s="87">
        <v>1.203142799999668E-2</v>
      </c>
      <c r="F969" s="87">
        <v>18.829444572</v>
      </c>
      <c r="G969" s="87">
        <f t="shared" si="380"/>
        <v>16.998228000000001</v>
      </c>
      <c r="H969" s="87">
        <v>0.79344246000000007</v>
      </c>
      <c r="I969" s="87">
        <v>0.33303051600000005</v>
      </c>
      <c r="J969" s="87">
        <v>0.33303051600000005</v>
      </c>
      <c r="K969" s="87">
        <v>0</v>
      </c>
      <c r="L969" s="87">
        <v>0.46041194400000002</v>
      </c>
      <c r="M969" s="87">
        <v>16.665197484</v>
      </c>
      <c r="N969" s="87">
        <f t="shared" si="354"/>
        <v>0</v>
      </c>
      <c r="O969" s="87">
        <v>0</v>
      </c>
      <c r="P969" s="87"/>
      <c r="Q969" s="87">
        <f t="shared" si="381"/>
        <v>16.20478554</v>
      </c>
      <c r="R969" s="87">
        <f t="shared" si="382"/>
        <v>16.20478554</v>
      </c>
      <c r="S969" s="87"/>
      <c r="T969" s="88"/>
    </row>
    <row r="970" spans="1:20" ht="31.5" x14ac:dyDescent="0.25">
      <c r="A970" s="171" t="s">
        <v>901</v>
      </c>
      <c r="B970" s="85" t="s">
        <v>396</v>
      </c>
      <c r="C970" s="171" t="s">
        <v>2708</v>
      </c>
      <c r="D970" s="87">
        <v>36.898859999999999</v>
      </c>
      <c r="E970" s="87">
        <v>0.10354613999999884</v>
      </c>
      <c r="F970" s="87">
        <v>36.79531386</v>
      </c>
      <c r="G970" s="87">
        <f t="shared" si="380"/>
        <v>3.8788320000000001</v>
      </c>
      <c r="H970" s="87">
        <v>0.27586636799999997</v>
      </c>
      <c r="I970" s="87">
        <v>7.5994343999999991E-2</v>
      </c>
      <c r="J970" s="87">
        <v>7.5994343999999991E-2</v>
      </c>
      <c r="K970" s="87">
        <v>0.96970800000000001</v>
      </c>
      <c r="L970" s="87">
        <v>9.663327599999999E-2</v>
      </c>
      <c r="M970" s="87">
        <v>0.96970800000000001</v>
      </c>
      <c r="N970" s="87">
        <f t="shared" si="354"/>
        <v>0.10323874799999999</v>
      </c>
      <c r="O970" s="87">
        <v>1.8634216560000001</v>
      </c>
      <c r="P970" s="87"/>
      <c r="Q970" s="87">
        <f t="shared" si="381"/>
        <v>3.6029656320000001</v>
      </c>
      <c r="R970" s="87">
        <f t="shared" si="382"/>
        <v>3.6029656320000001</v>
      </c>
      <c r="S970" s="87"/>
      <c r="T970" s="88"/>
    </row>
    <row r="971" spans="1:20" ht="31.5" x14ac:dyDescent="0.25">
      <c r="A971" s="171" t="s">
        <v>901</v>
      </c>
      <c r="B971" s="84" t="s">
        <v>397</v>
      </c>
      <c r="C971" s="171" t="s">
        <v>2709</v>
      </c>
      <c r="D971" s="87">
        <v>32.033159999999995</v>
      </c>
      <c r="E971" s="87">
        <v>7.3143924000000027E-2</v>
      </c>
      <c r="F971" s="87">
        <v>31.960016075999995</v>
      </c>
      <c r="G971" s="87">
        <f t="shared" si="380"/>
        <v>3.6945599999999996</v>
      </c>
      <c r="H971" s="87">
        <v>0.26276073599999999</v>
      </c>
      <c r="I971" s="87">
        <v>7.2384095999999995E-2</v>
      </c>
      <c r="J971" s="87">
        <v>7.2384095999999995E-2</v>
      </c>
      <c r="K971" s="87">
        <v>0.92364000000000002</v>
      </c>
      <c r="L971" s="87">
        <v>9.2042472000000028E-2</v>
      </c>
      <c r="M971" s="87">
        <v>0.92364000000000002</v>
      </c>
      <c r="N971" s="87">
        <f t="shared" si="354"/>
        <v>9.8334167999999958E-2</v>
      </c>
      <c r="O971" s="87">
        <v>1.7748959039999996</v>
      </c>
      <c r="P971" s="87"/>
      <c r="Q971" s="87">
        <f t="shared" si="381"/>
        <v>3.4317992639999995</v>
      </c>
      <c r="R971" s="87">
        <f t="shared" si="382"/>
        <v>3.4317992639999995</v>
      </c>
      <c r="S971" s="87"/>
      <c r="T971" s="87"/>
    </row>
    <row r="972" spans="1:20" ht="31.5" x14ac:dyDescent="0.25">
      <c r="A972" s="171" t="s">
        <v>901</v>
      </c>
      <c r="B972" s="86" t="s">
        <v>398</v>
      </c>
      <c r="C972" s="171" t="s">
        <v>2710</v>
      </c>
      <c r="D972" s="87">
        <v>5.8389600000000002</v>
      </c>
      <c r="E972" s="87">
        <v>3.6333732000000118E-2</v>
      </c>
      <c r="F972" s="87">
        <v>5.802626268</v>
      </c>
      <c r="G972" s="87">
        <f t="shared" si="380"/>
        <v>5.4726240000000006</v>
      </c>
      <c r="H972" s="87">
        <v>0.38921844</v>
      </c>
      <c r="I972" s="87">
        <v>0.107220072</v>
      </c>
      <c r="J972" s="87">
        <v>0.107220072</v>
      </c>
      <c r="K972" s="87">
        <v>1.3681560000000001</v>
      </c>
      <c r="L972" s="87">
        <v>0.13633935600000002</v>
      </c>
      <c r="M972" s="87">
        <v>1.3681560000000001</v>
      </c>
      <c r="N972" s="87">
        <f t="shared" si="354"/>
        <v>0.14565901199999998</v>
      </c>
      <c r="O972" s="87">
        <v>2.6290919280000002</v>
      </c>
      <c r="P972" s="87"/>
      <c r="Q972" s="87">
        <f t="shared" si="381"/>
        <v>5.083405560000001</v>
      </c>
      <c r="R972" s="87">
        <f t="shared" si="382"/>
        <v>5.083405560000001</v>
      </c>
      <c r="S972" s="87"/>
      <c r="T972" s="166"/>
    </row>
    <row r="973" spans="1:20" ht="47.25" x14ac:dyDescent="0.25">
      <c r="A973" s="171" t="s">
        <v>901</v>
      </c>
      <c r="B973" s="85" t="s">
        <v>1851</v>
      </c>
      <c r="C973" s="171" t="s">
        <v>2711</v>
      </c>
      <c r="D973" s="87">
        <v>0.7846439999999999</v>
      </c>
      <c r="E973" s="87">
        <v>1.7532203999999774E-2</v>
      </c>
      <c r="F973" s="87">
        <v>0.76711179600000012</v>
      </c>
      <c r="G973" s="87">
        <f t="shared" si="380"/>
        <v>1.2E-2</v>
      </c>
      <c r="H973" s="87">
        <v>8.5344000000000001E-4</v>
      </c>
      <c r="I973" s="87">
        <v>2.35116E-4</v>
      </c>
      <c r="J973" s="87">
        <v>2.35116E-4</v>
      </c>
      <c r="K973" s="87">
        <v>3.0000000000000001E-3</v>
      </c>
      <c r="L973" s="87">
        <v>2.9893199999999996E-4</v>
      </c>
      <c r="M973" s="87">
        <v>3.0000000000000001E-3</v>
      </c>
      <c r="N973" s="87">
        <f t="shared" si="354"/>
        <v>3.1939199999999999E-4</v>
      </c>
      <c r="O973" s="87">
        <v>5.7648839999999996E-3</v>
      </c>
      <c r="P973" s="87"/>
      <c r="Q973" s="87">
        <f t="shared" si="381"/>
        <v>1.114656E-2</v>
      </c>
      <c r="R973" s="87">
        <f t="shared" si="382"/>
        <v>1.114656E-2</v>
      </c>
      <c r="S973" s="87"/>
      <c r="T973" s="88"/>
    </row>
    <row r="974" spans="1:20" ht="63" x14ac:dyDescent="0.25">
      <c r="A974" s="171" t="s">
        <v>901</v>
      </c>
      <c r="B974" s="85" t="s">
        <v>1852</v>
      </c>
      <c r="C974" s="171" t="s">
        <v>2712</v>
      </c>
      <c r="D974" s="87">
        <v>20.676096000000001</v>
      </c>
      <c r="E974" s="87">
        <v>3.4814147999998823E-2</v>
      </c>
      <c r="F974" s="87">
        <v>20.641281852000002</v>
      </c>
      <c r="G974" s="87">
        <f t="shared" si="380"/>
        <v>19.441283999999996</v>
      </c>
      <c r="H974" s="87">
        <v>1.3826833199999997</v>
      </c>
      <c r="I974" s="87">
        <v>0.38089507199999995</v>
      </c>
      <c r="J974" s="87">
        <v>0.38089507199999995</v>
      </c>
      <c r="K974" s="87">
        <v>4.8603209999999999</v>
      </c>
      <c r="L974" s="87">
        <v>0.48434029199999995</v>
      </c>
      <c r="M974" s="87">
        <v>4.8603209999999999</v>
      </c>
      <c r="N974" s="87">
        <f t="shared" si="354"/>
        <v>0.51744795599999982</v>
      </c>
      <c r="O974" s="87">
        <v>9.3397469279999985</v>
      </c>
      <c r="P974" s="87"/>
      <c r="Q974" s="87">
        <f t="shared" si="381"/>
        <v>18.058600679999998</v>
      </c>
      <c r="R974" s="87">
        <f t="shared" si="382"/>
        <v>18.058600679999998</v>
      </c>
      <c r="S974" s="87"/>
      <c r="T974" s="88"/>
    </row>
    <row r="975" spans="1:20" ht="31.5" x14ac:dyDescent="0.25">
      <c r="A975" s="171" t="s">
        <v>901</v>
      </c>
      <c r="B975" s="85" t="s">
        <v>1853</v>
      </c>
      <c r="C975" s="171" t="s">
        <v>2713</v>
      </c>
      <c r="D975" s="87">
        <v>22.202183999999999</v>
      </c>
      <c r="E975" s="87">
        <v>12.611203956000001</v>
      </c>
      <c r="F975" s="87">
        <v>9.5909800439999984</v>
      </c>
      <c r="G975" s="87">
        <f t="shared" si="380"/>
        <v>1.2E-2</v>
      </c>
      <c r="H975" s="87">
        <v>0</v>
      </c>
      <c r="I975" s="87">
        <v>0</v>
      </c>
      <c r="J975" s="87">
        <v>0</v>
      </c>
      <c r="K975" s="87">
        <v>0</v>
      </c>
      <c r="L975" s="87">
        <v>0</v>
      </c>
      <c r="M975" s="87">
        <v>0</v>
      </c>
      <c r="N975" s="87">
        <f t="shared" si="354"/>
        <v>0</v>
      </c>
      <c r="O975" s="87">
        <v>1.2E-2</v>
      </c>
      <c r="P975" s="87"/>
      <c r="Q975" s="87">
        <f t="shared" si="381"/>
        <v>1.2E-2</v>
      </c>
      <c r="R975" s="87">
        <f t="shared" si="382"/>
        <v>1.2E-2</v>
      </c>
      <c r="S975" s="87"/>
      <c r="T975" s="88"/>
    </row>
    <row r="976" spans="1:20" ht="63" x14ac:dyDescent="0.25">
      <c r="A976" s="171" t="s">
        <v>901</v>
      </c>
      <c r="B976" s="85" t="s">
        <v>850</v>
      </c>
      <c r="C976" s="171" t="s">
        <v>2714</v>
      </c>
      <c r="D976" s="87">
        <v>74.090903999999995</v>
      </c>
      <c r="E976" s="87">
        <v>0</v>
      </c>
      <c r="F976" s="87">
        <v>74.090904000000009</v>
      </c>
      <c r="G976" s="87">
        <f t="shared" si="380"/>
        <v>46.877939999999995</v>
      </c>
      <c r="H976" s="87">
        <v>10.06752457</v>
      </c>
      <c r="I976" s="87">
        <v>7.6519552420000014</v>
      </c>
      <c r="J976" s="87">
        <v>7.6519552420000014</v>
      </c>
      <c r="K976" s="87">
        <v>11.719484999999999</v>
      </c>
      <c r="L976" s="87">
        <v>1.167869112</v>
      </c>
      <c r="M976" s="87">
        <v>11.719484999999999</v>
      </c>
      <c r="N976" s="87">
        <f t="shared" si="354"/>
        <v>1.2477002159999984</v>
      </c>
      <c r="O976" s="87">
        <v>15.787014757999996</v>
      </c>
      <c r="P976" s="87"/>
      <c r="Q976" s="87">
        <f t="shared" si="381"/>
        <v>36.810415429999992</v>
      </c>
      <c r="R976" s="87">
        <f t="shared" si="382"/>
        <v>36.810415429999992</v>
      </c>
      <c r="S976" s="87"/>
      <c r="T976" s="88"/>
    </row>
    <row r="977" spans="1:20" ht="47.25" x14ac:dyDescent="0.25">
      <c r="A977" s="171" t="s">
        <v>901</v>
      </c>
      <c r="B977" s="85" t="s">
        <v>851</v>
      </c>
      <c r="C977" s="171" t="s">
        <v>2715</v>
      </c>
      <c r="D977" s="87">
        <v>117.699276</v>
      </c>
      <c r="E977" s="87">
        <v>56.426118971999983</v>
      </c>
      <c r="F977" s="87">
        <v>61.273157028000014</v>
      </c>
      <c r="G977" s="87">
        <f t="shared" si="380"/>
        <v>28.686144000000002</v>
      </c>
      <c r="H977" s="87">
        <v>22.924254010000002</v>
      </c>
      <c r="I977" s="87">
        <v>16.04836598</v>
      </c>
      <c r="J977" s="87">
        <v>16.04836598</v>
      </c>
      <c r="K977" s="87">
        <v>7.1715360000000006</v>
      </c>
      <c r="L977" s="87">
        <v>0</v>
      </c>
      <c r="M977" s="87">
        <v>5.4662420200000019</v>
      </c>
      <c r="N977" s="87">
        <f t="shared" si="354"/>
        <v>6.8758880300000023</v>
      </c>
      <c r="O977" s="87">
        <v>0</v>
      </c>
      <c r="P977" s="87"/>
      <c r="Q977" s="87">
        <f t="shared" si="381"/>
        <v>5.7618899900000002</v>
      </c>
      <c r="R977" s="87">
        <f t="shared" si="382"/>
        <v>5.7618899900000002</v>
      </c>
      <c r="S977" s="87"/>
      <c r="T977" s="88"/>
    </row>
    <row r="978" spans="1:20" ht="31.5" x14ac:dyDescent="0.25">
      <c r="A978" s="171" t="s">
        <v>901</v>
      </c>
      <c r="B978" s="86" t="s">
        <v>147</v>
      </c>
      <c r="C978" s="171" t="s">
        <v>2716</v>
      </c>
      <c r="D978" s="87">
        <v>17.743536000000002</v>
      </c>
      <c r="E978" s="87">
        <v>1.0253160000000072</v>
      </c>
      <c r="F978" s="87">
        <v>16.718219999999995</v>
      </c>
      <c r="G978" s="87">
        <f t="shared" si="380"/>
        <v>16.718220000000002</v>
      </c>
      <c r="H978" s="87">
        <v>1.189016364</v>
      </c>
      <c r="I978" s="87">
        <v>0.32754460799999996</v>
      </c>
      <c r="J978" s="87">
        <v>0.32754460799999996</v>
      </c>
      <c r="K978" s="87">
        <v>4.1795550000000006</v>
      </c>
      <c r="L978" s="87">
        <v>0.41650068000000007</v>
      </c>
      <c r="M978" s="87">
        <v>4.1795550000000006</v>
      </c>
      <c r="N978" s="87">
        <f t="shared" si="354"/>
        <v>0.44497107599999997</v>
      </c>
      <c r="O978" s="87">
        <v>8.031565392000001</v>
      </c>
      <c r="P978" s="87"/>
      <c r="Q978" s="87">
        <f t="shared" si="381"/>
        <v>15.529203636000002</v>
      </c>
      <c r="R978" s="87">
        <f t="shared" si="382"/>
        <v>15.529203636000002</v>
      </c>
      <c r="S978" s="87"/>
      <c r="T978" s="166"/>
    </row>
    <row r="979" spans="1:20" ht="63" x14ac:dyDescent="0.25">
      <c r="A979" s="171" t="s">
        <v>901</v>
      </c>
      <c r="B979" s="85" t="s">
        <v>148</v>
      </c>
      <c r="C979" s="171" t="s">
        <v>2717</v>
      </c>
      <c r="D979" s="87">
        <v>13.288248000000001</v>
      </c>
      <c r="E979" s="87">
        <v>4.4947163999999873E-2</v>
      </c>
      <c r="F979" s="87">
        <v>13.243300836000001</v>
      </c>
      <c r="G979" s="87">
        <f t="shared" si="380"/>
        <v>4.4802959999999992</v>
      </c>
      <c r="H979" s="87">
        <v>0.31864304400000004</v>
      </c>
      <c r="I979" s="87">
        <v>8.7778259999999997E-2</v>
      </c>
      <c r="J979" s="87">
        <v>8.7778259999999997E-2</v>
      </c>
      <c r="K979" s="87">
        <v>1.1200739999999998</v>
      </c>
      <c r="L979" s="87">
        <v>0.11161752</v>
      </c>
      <c r="M979" s="87">
        <v>1.1200739999999998</v>
      </c>
      <c r="N979" s="87">
        <f t="shared" ref="N979:N1041" si="383">H979-J979-L979</f>
        <v>0.11924726400000005</v>
      </c>
      <c r="O979" s="87">
        <v>2.1523697400000001</v>
      </c>
      <c r="P979" s="87"/>
      <c r="Q979" s="87">
        <f t="shared" si="381"/>
        <v>4.1616529559999993</v>
      </c>
      <c r="R979" s="87">
        <f t="shared" si="382"/>
        <v>4.1616529559999993</v>
      </c>
      <c r="S979" s="87"/>
      <c r="T979" s="88"/>
    </row>
    <row r="980" spans="1:20" ht="47.25" x14ac:dyDescent="0.25">
      <c r="A980" s="171" t="s">
        <v>901</v>
      </c>
      <c r="B980" s="86" t="s">
        <v>149</v>
      </c>
      <c r="C980" s="171" t="s">
        <v>2718</v>
      </c>
      <c r="D980" s="87">
        <v>11.029884000000001</v>
      </c>
      <c r="E980" s="87">
        <v>0.3558829199999991</v>
      </c>
      <c r="F980" s="87">
        <v>10.674001080000002</v>
      </c>
      <c r="G980" s="87">
        <f t="shared" si="380"/>
        <v>3.6604800000000002</v>
      </c>
      <c r="H980" s="87">
        <v>0.31249681200000001</v>
      </c>
      <c r="I980" s="87">
        <v>7.1716379999999996E-2</v>
      </c>
      <c r="J980" s="87">
        <v>7.1716379999999996E-2</v>
      </c>
      <c r="K980" s="87">
        <v>3.5887636200000004</v>
      </c>
      <c r="L980" s="87">
        <v>0.24078043200000002</v>
      </c>
      <c r="M980" s="87">
        <v>0</v>
      </c>
      <c r="N980" s="87">
        <f t="shared" si="383"/>
        <v>0</v>
      </c>
      <c r="O980" s="87">
        <v>0</v>
      </c>
      <c r="P980" s="87"/>
      <c r="Q980" s="87">
        <f t="shared" si="381"/>
        <v>3.3479831880000002</v>
      </c>
      <c r="R980" s="87">
        <f t="shared" si="382"/>
        <v>3.3479831880000002</v>
      </c>
      <c r="S980" s="87"/>
      <c r="T980" s="166"/>
    </row>
    <row r="981" spans="1:20" ht="63" x14ac:dyDescent="0.25">
      <c r="A981" s="171" t="s">
        <v>901</v>
      </c>
      <c r="B981" s="85" t="s">
        <v>1854</v>
      </c>
      <c r="C981" s="171" t="s">
        <v>2719</v>
      </c>
      <c r="D981" s="87">
        <v>0.43023599999999995</v>
      </c>
      <c r="E981" s="87">
        <v>0</v>
      </c>
      <c r="F981" s="87">
        <v>0.43023599999999995</v>
      </c>
      <c r="G981" s="87">
        <f t="shared" si="380"/>
        <v>0.41823599999999994</v>
      </c>
      <c r="H981" s="87">
        <v>2.9745360000000002E-2</v>
      </c>
      <c r="I981" s="87">
        <v>8.1941039999999989E-3</v>
      </c>
      <c r="J981" s="87">
        <v>8.1941039999999989E-3</v>
      </c>
      <c r="K981" s="87">
        <v>0.10455899999999999</v>
      </c>
      <c r="L981" s="87">
        <v>1.0419516000000002E-2</v>
      </c>
      <c r="M981" s="87">
        <v>0.10455899999999999</v>
      </c>
      <c r="N981" s="87">
        <f t="shared" si="383"/>
        <v>1.1131740000000003E-2</v>
      </c>
      <c r="O981" s="87">
        <v>0.20092389599999999</v>
      </c>
      <c r="P981" s="87"/>
      <c r="Q981" s="87">
        <f t="shared" si="381"/>
        <v>0.38849063999999994</v>
      </c>
      <c r="R981" s="87">
        <f t="shared" si="382"/>
        <v>0.38849063999999994</v>
      </c>
      <c r="S981" s="87"/>
      <c r="T981" s="88"/>
    </row>
    <row r="982" spans="1:20" ht="63" x14ac:dyDescent="0.25">
      <c r="A982" s="171" t="s">
        <v>901</v>
      </c>
      <c r="B982" s="86" t="s">
        <v>852</v>
      </c>
      <c r="C982" s="171" t="s">
        <v>2720</v>
      </c>
      <c r="D982" s="87">
        <v>2.0201039999999999</v>
      </c>
      <c r="E982" s="87">
        <v>0</v>
      </c>
      <c r="F982" s="87">
        <v>2.0201039999999999</v>
      </c>
      <c r="G982" s="87">
        <f t="shared" si="380"/>
        <v>0.41393999999999997</v>
      </c>
      <c r="H982" s="87">
        <v>2.9439816000000001E-2</v>
      </c>
      <c r="I982" s="87">
        <v>8.1099239999999993E-3</v>
      </c>
      <c r="J982" s="87">
        <v>8.1099239999999993E-3</v>
      </c>
      <c r="K982" s="87">
        <v>0.10348499999999999</v>
      </c>
      <c r="L982" s="87">
        <v>1.0312488E-2</v>
      </c>
      <c r="M982" s="87">
        <v>0.10348499999999999</v>
      </c>
      <c r="N982" s="87">
        <f t="shared" si="383"/>
        <v>1.1017404000000003E-2</v>
      </c>
      <c r="O982" s="87">
        <v>0.19886007599999997</v>
      </c>
      <c r="P982" s="87"/>
      <c r="Q982" s="87">
        <f t="shared" si="381"/>
        <v>0.38450018399999997</v>
      </c>
      <c r="R982" s="87">
        <f t="shared" si="382"/>
        <v>0.38450018399999997</v>
      </c>
      <c r="S982" s="87"/>
      <c r="T982" s="166"/>
    </row>
    <row r="983" spans="1:20" ht="31.5" x14ac:dyDescent="0.25">
      <c r="A983" s="171" t="s">
        <v>901</v>
      </c>
      <c r="B983" s="85" t="s">
        <v>959</v>
      </c>
      <c r="C983" s="171" t="s">
        <v>2721</v>
      </c>
      <c r="D983" s="87">
        <v>0</v>
      </c>
      <c r="E983" s="87">
        <v>0</v>
      </c>
      <c r="F983" s="87">
        <v>0</v>
      </c>
      <c r="G983" s="87">
        <f t="shared" si="380"/>
        <v>0</v>
      </c>
      <c r="H983" s="87">
        <v>15.430456057627117</v>
      </c>
      <c r="I983" s="87">
        <v>0</v>
      </c>
      <c r="J983" s="87">
        <v>0</v>
      </c>
      <c r="K983" s="87">
        <v>0</v>
      </c>
      <c r="L983" s="87">
        <v>15.430456057627117</v>
      </c>
      <c r="M983" s="87">
        <v>0</v>
      </c>
      <c r="N983" s="87">
        <f t="shared" si="383"/>
        <v>0</v>
      </c>
      <c r="O983" s="87">
        <v>0</v>
      </c>
      <c r="P983" s="87"/>
      <c r="Q983" s="87">
        <f t="shared" si="381"/>
        <v>-15.430456057627117</v>
      </c>
      <c r="R983" s="87">
        <f t="shared" si="382"/>
        <v>-15.430456057627117</v>
      </c>
      <c r="S983" s="87"/>
      <c r="T983" s="88"/>
    </row>
    <row r="984" spans="1:20" x14ac:dyDescent="0.25">
      <c r="A984" s="224" t="s">
        <v>901</v>
      </c>
      <c r="B984" s="216" t="s">
        <v>63</v>
      </c>
      <c r="C984" s="224"/>
      <c r="D984" s="225">
        <f t="shared" ref="D984:S984" si="384">SUM(D985:D997)</f>
        <v>194.37443999999999</v>
      </c>
      <c r="E984" s="225">
        <f t="shared" si="384"/>
        <v>6.6095546591186416</v>
      </c>
      <c r="F984" s="225">
        <f t="shared" si="384"/>
        <v>187.76488534088134</v>
      </c>
      <c r="G984" s="225">
        <f t="shared" si="384"/>
        <v>60.641507999999988</v>
      </c>
      <c r="H984" s="225">
        <f t="shared" si="384"/>
        <v>5.4927238860000012</v>
      </c>
      <c r="I984" s="225">
        <f t="shared" si="384"/>
        <v>1.840458514</v>
      </c>
      <c r="J984" s="225">
        <f t="shared" si="384"/>
        <v>2.3571086340000007</v>
      </c>
      <c r="K984" s="225">
        <f t="shared" si="384"/>
        <v>14.552525999999999</v>
      </c>
      <c r="L984" s="225">
        <f t="shared" si="384"/>
        <v>1.4078949839999997</v>
      </c>
      <c r="M984" s="225">
        <f t="shared" si="384"/>
        <v>16.924528848000001</v>
      </c>
      <c r="N984" s="225">
        <f t="shared" si="384"/>
        <v>1.7277202680000003</v>
      </c>
      <c r="O984" s="225">
        <f t="shared" si="384"/>
        <v>27.323994637999995</v>
      </c>
      <c r="P984" s="225">
        <f t="shared" si="384"/>
        <v>0</v>
      </c>
      <c r="Q984" s="225">
        <f t="shared" si="384"/>
        <v>55.148784113999987</v>
      </c>
      <c r="R984" s="225">
        <f t="shared" si="384"/>
        <v>55.148784113999987</v>
      </c>
      <c r="S984" s="225">
        <f t="shared" si="384"/>
        <v>0</v>
      </c>
      <c r="T984" s="166"/>
    </row>
    <row r="985" spans="1:20" ht="63" x14ac:dyDescent="0.25">
      <c r="A985" s="171" t="s">
        <v>901</v>
      </c>
      <c r="B985" s="85" t="s">
        <v>853</v>
      </c>
      <c r="C985" s="171" t="s">
        <v>2722</v>
      </c>
      <c r="D985" s="87">
        <v>18.953903999999998</v>
      </c>
      <c r="E985" s="87">
        <v>5.677395600000068E-2</v>
      </c>
      <c r="F985" s="87">
        <v>18.897130043999997</v>
      </c>
      <c r="G985" s="87">
        <f t="shared" ref="G985:G997" si="385">I985+K985+M985+O985</f>
        <v>0.135492</v>
      </c>
      <c r="H985" s="87">
        <v>3.542613E-2</v>
      </c>
      <c r="I985" s="87">
        <v>3.542613E-2</v>
      </c>
      <c r="J985" s="87">
        <v>3.542613E-2</v>
      </c>
      <c r="K985" s="87">
        <v>3.3873E-2</v>
      </c>
      <c r="L985" s="87">
        <v>0</v>
      </c>
      <c r="M985" s="87">
        <v>3.3873E-2</v>
      </c>
      <c r="N985" s="87">
        <f t="shared" si="383"/>
        <v>0</v>
      </c>
      <c r="O985" s="87">
        <v>3.2319869999999987E-2</v>
      </c>
      <c r="P985" s="87"/>
      <c r="Q985" s="87">
        <f t="shared" ref="Q985:Q997" si="386">G985-H985</f>
        <v>0.10006587</v>
      </c>
      <c r="R985" s="87">
        <f t="shared" ref="R985:R997" si="387">G985-H985</f>
        <v>0.10006587</v>
      </c>
      <c r="S985" s="87"/>
      <c r="T985" s="88"/>
    </row>
    <row r="986" spans="1:20" ht="47.25" x14ac:dyDescent="0.25">
      <c r="A986" s="171" t="s">
        <v>901</v>
      </c>
      <c r="B986" s="84" t="s">
        <v>854</v>
      </c>
      <c r="C986" s="171" t="s">
        <v>2723</v>
      </c>
      <c r="D986" s="87">
        <v>9.6778560000000002</v>
      </c>
      <c r="E986" s="87">
        <v>0.87804961199999987</v>
      </c>
      <c r="F986" s="87">
        <v>8.7998063880000004</v>
      </c>
      <c r="G986" s="87">
        <f t="shared" si="385"/>
        <v>1.325952</v>
      </c>
      <c r="H986" s="87">
        <v>9.4303008000000008E-2</v>
      </c>
      <c r="I986" s="87">
        <v>2.597814E-2</v>
      </c>
      <c r="J986" s="87">
        <v>2.597814E-2</v>
      </c>
      <c r="K986" s="87">
        <v>0.331488</v>
      </c>
      <c r="L986" s="87">
        <v>3.3033408E-2</v>
      </c>
      <c r="M986" s="87">
        <v>0.331488</v>
      </c>
      <c r="N986" s="87">
        <f t="shared" si="383"/>
        <v>3.5291460000000011E-2</v>
      </c>
      <c r="O986" s="87">
        <v>0.63699786000000003</v>
      </c>
      <c r="P986" s="87"/>
      <c r="Q986" s="87">
        <f t="shared" si="386"/>
        <v>1.231648992</v>
      </c>
      <c r="R986" s="87">
        <f t="shared" si="387"/>
        <v>1.231648992</v>
      </c>
      <c r="S986" s="87"/>
      <c r="T986" s="87"/>
    </row>
    <row r="987" spans="1:20" ht="31.5" x14ac:dyDescent="0.25">
      <c r="A987" s="171" t="s">
        <v>901</v>
      </c>
      <c r="B987" s="86" t="s">
        <v>855</v>
      </c>
      <c r="C987" s="171" t="s">
        <v>2724</v>
      </c>
      <c r="D987" s="87">
        <v>7.0967279999999988</v>
      </c>
      <c r="E987" s="87">
        <v>0.45662102399999949</v>
      </c>
      <c r="F987" s="87">
        <v>6.6401069759999993</v>
      </c>
      <c r="G987" s="87">
        <f t="shared" si="385"/>
        <v>0.56164800000000004</v>
      </c>
      <c r="H987" s="87">
        <v>0.21661660800000002</v>
      </c>
      <c r="I987" s="87">
        <v>1.1003868E-2</v>
      </c>
      <c r="J987" s="87">
        <v>1.1003868E-2</v>
      </c>
      <c r="K987" s="87">
        <v>0</v>
      </c>
      <c r="L987" s="87">
        <v>1.3992312000000003E-2</v>
      </c>
      <c r="M987" s="87">
        <v>0.55064413200000006</v>
      </c>
      <c r="N987" s="87">
        <f t="shared" si="383"/>
        <v>0.19162042800000001</v>
      </c>
      <c r="O987" s="87">
        <v>0</v>
      </c>
      <c r="P987" s="87"/>
      <c r="Q987" s="87">
        <f t="shared" si="386"/>
        <v>0.34503139199999999</v>
      </c>
      <c r="R987" s="87">
        <f t="shared" si="387"/>
        <v>0.34503139199999999</v>
      </c>
      <c r="S987" s="87"/>
      <c r="T987" s="166"/>
    </row>
    <row r="988" spans="1:20" ht="31.5" x14ac:dyDescent="0.25">
      <c r="A988" s="171" t="s">
        <v>901</v>
      </c>
      <c r="B988" s="85" t="s">
        <v>150</v>
      </c>
      <c r="C988" s="171" t="s">
        <v>2725</v>
      </c>
      <c r="D988" s="87">
        <v>47.487048000000001</v>
      </c>
      <c r="E988" s="87">
        <v>2.2534606787796605</v>
      </c>
      <c r="F988" s="87">
        <v>45.233587321220341</v>
      </c>
      <c r="G988" s="87">
        <f t="shared" si="385"/>
        <v>40.69901999999999</v>
      </c>
      <c r="H988" s="87">
        <v>2.937583692</v>
      </c>
      <c r="I988" s="87">
        <v>0.79737817199999994</v>
      </c>
      <c r="J988" s="87">
        <v>0.79737817199999994</v>
      </c>
      <c r="K988" s="87">
        <v>10.174754999999999</v>
      </c>
      <c r="L988" s="87">
        <v>1.0569630480000001</v>
      </c>
      <c r="M988" s="87">
        <v>10.174754999999999</v>
      </c>
      <c r="N988" s="87">
        <f t="shared" si="383"/>
        <v>1.0832424720000002</v>
      </c>
      <c r="O988" s="87">
        <v>19.552131827999997</v>
      </c>
      <c r="P988" s="87"/>
      <c r="Q988" s="87">
        <f t="shared" si="386"/>
        <v>37.761436307999993</v>
      </c>
      <c r="R988" s="87">
        <f t="shared" si="387"/>
        <v>37.761436307999993</v>
      </c>
      <c r="S988" s="87"/>
      <c r="T988" s="88"/>
    </row>
    <row r="989" spans="1:20" ht="31.5" x14ac:dyDescent="0.25">
      <c r="A989" s="171" t="s">
        <v>901</v>
      </c>
      <c r="B989" s="85" t="s">
        <v>856</v>
      </c>
      <c r="C989" s="171" t="s">
        <v>2726</v>
      </c>
      <c r="D989" s="87">
        <v>1.1020559999999999</v>
      </c>
      <c r="E989" s="87">
        <v>0</v>
      </c>
      <c r="F989" s="87">
        <v>1.1020560000000001</v>
      </c>
      <c r="G989" s="87">
        <f t="shared" si="385"/>
        <v>1.023768</v>
      </c>
      <c r="H989" s="87">
        <v>0</v>
      </c>
      <c r="I989" s="87">
        <v>2.0057736000000003E-2</v>
      </c>
      <c r="J989" s="87">
        <v>2.0057736000000003E-2</v>
      </c>
      <c r="K989" s="87">
        <v>0.255942</v>
      </c>
      <c r="L989" s="87">
        <v>-2.0057736000000003E-2</v>
      </c>
      <c r="M989" s="87">
        <v>0.255942</v>
      </c>
      <c r="N989" s="87">
        <f t="shared" si="383"/>
        <v>0</v>
      </c>
      <c r="O989" s="87">
        <v>0.49182626400000001</v>
      </c>
      <c r="P989" s="87"/>
      <c r="Q989" s="87">
        <f t="shared" si="386"/>
        <v>1.023768</v>
      </c>
      <c r="R989" s="87">
        <f t="shared" si="387"/>
        <v>1.023768</v>
      </c>
      <c r="S989" s="87"/>
      <c r="T989" s="88"/>
    </row>
    <row r="990" spans="1:20" ht="63" x14ac:dyDescent="0.25">
      <c r="A990" s="171" t="s">
        <v>901</v>
      </c>
      <c r="B990" s="86" t="s">
        <v>151</v>
      </c>
      <c r="C990" s="171" t="s">
        <v>2727</v>
      </c>
      <c r="D990" s="87">
        <v>4.2594959999999995</v>
      </c>
      <c r="E990" s="87">
        <v>1.2747872969491509</v>
      </c>
      <c r="F990" s="87">
        <v>2.9847087030508486</v>
      </c>
      <c r="G990" s="87">
        <f t="shared" si="385"/>
        <v>1.2E-2</v>
      </c>
      <c r="H990" s="87">
        <v>0.52865012</v>
      </c>
      <c r="I990" s="87">
        <v>1.2E-2</v>
      </c>
      <c r="J990" s="87">
        <v>0.52865012</v>
      </c>
      <c r="K990" s="87">
        <v>0</v>
      </c>
      <c r="L990" s="87">
        <v>0</v>
      </c>
      <c r="M990" s="87">
        <v>0</v>
      </c>
      <c r="N990" s="87">
        <f t="shared" si="383"/>
        <v>0</v>
      </c>
      <c r="O990" s="87">
        <v>0</v>
      </c>
      <c r="P990" s="87"/>
      <c r="Q990" s="87">
        <f t="shared" si="386"/>
        <v>-0.51665011999999999</v>
      </c>
      <c r="R990" s="87">
        <f t="shared" si="387"/>
        <v>-0.51665011999999999</v>
      </c>
      <c r="S990" s="87"/>
      <c r="T990" s="166"/>
    </row>
    <row r="991" spans="1:20" ht="47.25" x14ac:dyDescent="0.25">
      <c r="A991" s="171" t="s">
        <v>901</v>
      </c>
      <c r="B991" s="84" t="s">
        <v>152</v>
      </c>
      <c r="C991" s="171" t="s">
        <v>2728</v>
      </c>
      <c r="D991" s="87">
        <v>5.5688040000000001</v>
      </c>
      <c r="E991" s="87">
        <v>1.6898620913898306</v>
      </c>
      <c r="F991" s="87">
        <v>3.8789419086101695</v>
      </c>
      <c r="G991" s="87">
        <f t="shared" si="385"/>
        <v>3.8678039999999996</v>
      </c>
      <c r="H991" s="87">
        <v>0.68384266000000005</v>
      </c>
      <c r="I991" s="87">
        <v>0.68384266000000016</v>
      </c>
      <c r="J991" s="87">
        <v>0.68384266000000016</v>
      </c>
      <c r="K991" s="87">
        <v>0.966951</v>
      </c>
      <c r="L991" s="87">
        <v>0</v>
      </c>
      <c r="M991" s="87">
        <v>0.966951</v>
      </c>
      <c r="N991" s="87">
        <f t="shared" si="383"/>
        <v>-1.1102230246251565E-16</v>
      </c>
      <c r="O991" s="87">
        <v>1.2500593399999997</v>
      </c>
      <c r="P991" s="87"/>
      <c r="Q991" s="87">
        <f t="shared" si="386"/>
        <v>3.1839613399999998</v>
      </c>
      <c r="R991" s="87">
        <f t="shared" si="387"/>
        <v>3.1839613399999998</v>
      </c>
      <c r="S991" s="87"/>
      <c r="T991" s="87"/>
    </row>
    <row r="992" spans="1:20" ht="63" x14ac:dyDescent="0.25">
      <c r="A992" s="171" t="s">
        <v>901</v>
      </c>
      <c r="B992" s="86" t="s">
        <v>1855</v>
      </c>
      <c r="C992" s="171" t="s">
        <v>886</v>
      </c>
      <c r="D992" s="87">
        <v>27.555744000000001</v>
      </c>
      <c r="E992" s="87">
        <v>0</v>
      </c>
      <c r="F992" s="87">
        <v>27.555744000000001</v>
      </c>
      <c r="G992" s="87">
        <f t="shared" si="385"/>
        <v>1.2E-2</v>
      </c>
      <c r="H992" s="87">
        <v>0</v>
      </c>
      <c r="I992" s="87">
        <v>0</v>
      </c>
      <c r="J992" s="87">
        <v>0</v>
      </c>
      <c r="K992" s="87">
        <v>3.0000000000000001E-3</v>
      </c>
      <c r="L992" s="87">
        <v>0</v>
      </c>
      <c r="M992" s="87">
        <v>3.0000000000000001E-3</v>
      </c>
      <c r="N992" s="87">
        <f t="shared" si="383"/>
        <v>0</v>
      </c>
      <c r="O992" s="87">
        <v>6.0000000000000001E-3</v>
      </c>
      <c r="P992" s="87"/>
      <c r="Q992" s="87">
        <f t="shared" si="386"/>
        <v>1.2E-2</v>
      </c>
      <c r="R992" s="87">
        <f t="shared" si="387"/>
        <v>1.2E-2</v>
      </c>
      <c r="S992" s="87"/>
      <c r="T992" s="166"/>
    </row>
    <row r="993" spans="1:20" ht="78.75" x14ac:dyDescent="0.25">
      <c r="A993" s="171" t="s">
        <v>901</v>
      </c>
      <c r="B993" s="86" t="s">
        <v>1856</v>
      </c>
      <c r="C993" s="171" t="s">
        <v>2729</v>
      </c>
      <c r="D993" s="87">
        <v>26.746584000000002</v>
      </c>
      <c r="E993" s="87">
        <v>0</v>
      </c>
      <c r="F993" s="87">
        <v>26.746584000000002</v>
      </c>
      <c r="G993" s="87">
        <f t="shared" si="385"/>
        <v>2.5482959999999997</v>
      </c>
      <c r="H993" s="87">
        <v>0.18123732000000001</v>
      </c>
      <c r="I993" s="87">
        <v>4.9926407999999992E-2</v>
      </c>
      <c r="J993" s="87">
        <v>4.9926407999999992E-2</v>
      </c>
      <c r="K993" s="87">
        <v>0.63707399999999992</v>
      </c>
      <c r="L993" s="87">
        <v>6.348564000000001E-2</v>
      </c>
      <c r="M993" s="87">
        <v>0.63707399999999992</v>
      </c>
      <c r="N993" s="87">
        <f t="shared" si="383"/>
        <v>6.7825271999999992E-2</v>
      </c>
      <c r="O993" s="87">
        <v>1.2242215919999999</v>
      </c>
      <c r="P993" s="87"/>
      <c r="Q993" s="87">
        <f t="shared" si="386"/>
        <v>2.3670586799999995</v>
      </c>
      <c r="R993" s="87">
        <f t="shared" si="387"/>
        <v>2.3670586799999995</v>
      </c>
      <c r="S993" s="87"/>
      <c r="T993" s="69"/>
    </row>
    <row r="994" spans="1:20" ht="63" x14ac:dyDescent="0.25">
      <c r="A994" s="171" t="s">
        <v>901</v>
      </c>
      <c r="B994" s="86" t="s">
        <v>1857</v>
      </c>
      <c r="C994" s="171" t="s">
        <v>2730</v>
      </c>
      <c r="D994" s="87">
        <v>1.869756</v>
      </c>
      <c r="E994" s="87">
        <v>0</v>
      </c>
      <c r="F994" s="87">
        <v>1.8697560000000002</v>
      </c>
      <c r="G994" s="87">
        <f t="shared" si="385"/>
        <v>1.8577560000000002</v>
      </c>
      <c r="H994" s="87">
        <v>0.132125412</v>
      </c>
      <c r="I994" s="87">
        <v>3.6397283999999995E-2</v>
      </c>
      <c r="J994" s="87">
        <v>3.6397283999999995E-2</v>
      </c>
      <c r="K994" s="87">
        <v>0</v>
      </c>
      <c r="L994" s="87">
        <v>4.628221200000001E-2</v>
      </c>
      <c r="M994" s="87">
        <v>1.8213587160000002</v>
      </c>
      <c r="N994" s="87">
        <f t="shared" si="383"/>
        <v>4.9445915999999986E-2</v>
      </c>
      <c r="O994" s="87">
        <v>0</v>
      </c>
      <c r="P994" s="87"/>
      <c r="Q994" s="87">
        <f t="shared" si="386"/>
        <v>1.7256305880000002</v>
      </c>
      <c r="R994" s="87">
        <f t="shared" si="387"/>
        <v>1.7256305880000002</v>
      </c>
      <c r="S994" s="87"/>
      <c r="T994" s="69"/>
    </row>
    <row r="995" spans="1:20" ht="47.25" x14ac:dyDescent="0.25">
      <c r="A995" s="171" t="s">
        <v>901</v>
      </c>
      <c r="B995" s="86" t="s">
        <v>857</v>
      </c>
      <c r="C995" s="171" t="s">
        <v>2731</v>
      </c>
      <c r="D995" s="87">
        <v>35.922947999999998</v>
      </c>
      <c r="E995" s="87">
        <v>0</v>
      </c>
      <c r="F995" s="87">
        <v>35.922947999999998</v>
      </c>
      <c r="G995" s="87">
        <f t="shared" si="385"/>
        <v>3.7706399999999993</v>
      </c>
      <c r="H995" s="87">
        <v>0.26817162</v>
      </c>
      <c r="I995" s="87">
        <v>7.3874652000000013E-2</v>
      </c>
      <c r="J995" s="87">
        <v>7.3874652000000013E-2</v>
      </c>
      <c r="K995" s="87">
        <v>0.94265999999999983</v>
      </c>
      <c r="L995" s="87">
        <v>9.3937871999999978E-2</v>
      </c>
      <c r="M995" s="87">
        <v>0.94265999999999983</v>
      </c>
      <c r="N995" s="87">
        <f t="shared" si="383"/>
        <v>0.10035909600000001</v>
      </c>
      <c r="O995" s="87">
        <v>1.8114453479999995</v>
      </c>
      <c r="P995" s="87"/>
      <c r="Q995" s="87">
        <f t="shared" si="386"/>
        <v>3.5024683799999994</v>
      </c>
      <c r="R995" s="87">
        <f t="shared" si="387"/>
        <v>3.5024683799999994</v>
      </c>
      <c r="S995" s="87"/>
      <c r="T995" s="69"/>
    </row>
    <row r="996" spans="1:20" ht="78.75" x14ac:dyDescent="0.25">
      <c r="A996" s="171" t="s">
        <v>901</v>
      </c>
      <c r="B996" s="86" t="s">
        <v>1858</v>
      </c>
      <c r="C996" s="171" t="s">
        <v>2732</v>
      </c>
      <c r="D996" s="87">
        <v>4.3133039999999996</v>
      </c>
      <c r="E996" s="87">
        <v>0</v>
      </c>
      <c r="F996" s="87">
        <v>4.3133040000000005</v>
      </c>
      <c r="G996" s="87">
        <f t="shared" si="385"/>
        <v>4.301304</v>
      </c>
      <c r="H996" s="87">
        <v>0.37736994000000001</v>
      </c>
      <c r="I996" s="87">
        <v>8.4271440000000003E-2</v>
      </c>
      <c r="J996" s="87">
        <v>8.4271440000000003E-2</v>
      </c>
      <c r="K996" s="87">
        <v>1.075326</v>
      </c>
      <c r="L996" s="87">
        <v>0.10715829600000004</v>
      </c>
      <c r="M996" s="87">
        <v>1.075326</v>
      </c>
      <c r="N996" s="87">
        <f t="shared" si="383"/>
        <v>0.185940204</v>
      </c>
      <c r="O996" s="87">
        <v>2.0663805600000003</v>
      </c>
      <c r="P996" s="87"/>
      <c r="Q996" s="87">
        <f t="shared" si="386"/>
        <v>3.9239340600000001</v>
      </c>
      <c r="R996" s="87">
        <f t="shared" si="387"/>
        <v>3.9239340600000001</v>
      </c>
      <c r="S996" s="87"/>
      <c r="T996" s="69"/>
    </row>
    <row r="997" spans="1:20" ht="31.5" x14ac:dyDescent="0.25">
      <c r="A997" s="171" t="s">
        <v>901</v>
      </c>
      <c r="B997" s="86" t="s">
        <v>858</v>
      </c>
      <c r="C997" s="171" t="s">
        <v>2733</v>
      </c>
      <c r="D997" s="87">
        <v>3.8202119999999997</v>
      </c>
      <c r="E997" s="87">
        <v>0</v>
      </c>
      <c r="F997" s="87">
        <v>3.8202119999999997</v>
      </c>
      <c r="G997" s="87">
        <f t="shared" si="385"/>
        <v>0.52582799999999996</v>
      </c>
      <c r="H997" s="87">
        <v>3.7397375999999996E-2</v>
      </c>
      <c r="I997" s="87">
        <v>1.0302024E-2</v>
      </c>
      <c r="J997" s="87">
        <v>1.0302024E-2</v>
      </c>
      <c r="K997" s="87">
        <v>0.13145699999999999</v>
      </c>
      <c r="L997" s="87">
        <v>1.3099931999999998E-2</v>
      </c>
      <c r="M997" s="87">
        <v>0.13145699999999999</v>
      </c>
      <c r="N997" s="87">
        <f t="shared" si="383"/>
        <v>1.3995419999999998E-2</v>
      </c>
      <c r="O997" s="87">
        <v>0.25261197599999996</v>
      </c>
      <c r="P997" s="87"/>
      <c r="Q997" s="87">
        <f t="shared" si="386"/>
        <v>0.48843062399999998</v>
      </c>
      <c r="R997" s="87">
        <f t="shared" si="387"/>
        <v>0.48843062399999998</v>
      </c>
      <c r="S997" s="87"/>
      <c r="T997" s="69"/>
    </row>
    <row r="998" spans="1:20" x14ac:dyDescent="0.25">
      <c r="A998" s="224" t="s">
        <v>901</v>
      </c>
      <c r="B998" s="216" t="s">
        <v>52</v>
      </c>
      <c r="C998" s="224"/>
      <c r="D998" s="225">
        <f t="shared" ref="D998:S998" si="388">SUM(D999:D1012)</f>
        <v>361.48519199999998</v>
      </c>
      <c r="E998" s="225">
        <f t="shared" si="388"/>
        <v>17.633641788203327</v>
      </c>
      <c r="F998" s="225">
        <f t="shared" si="388"/>
        <v>343.85155021179656</v>
      </c>
      <c r="G998" s="225">
        <f t="shared" si="388"/>
        <v>158.12821199999999</v>
      </c>
      <c r="H998" s="225">
        <f t="shared" si="388"/>
        <v>56.718965851999997</v>
      </c>
      <c r="I998" s="225">
        <f t="shared" si="388"/>
        <v>16.656558225999998</v>
      </c>
      <c r="J998" s="225">
        <f t="shared" si="388"/>
        <v>15.71360713</v>
      </c>
      <c r="K998" s="225">
        <f t="shared" si="388"/>
        <v>27.413520935999994</v>
      </c>
      <c r="L998" s="225">
        <f t="shared" si="388"/>
        <v>36.289205828</v>
      </c>
      <c r="M998" s="225">
        <f t="shared" si="388"/>
        <v>22.361090496000003</v>
      </c>
      <c r="N998" s="225">
        <f t="shared" si="388"/>
        <v>4.7161528939999986</v>
      </c>
      <c r="O998" s="225">
        <f t="shared" si="388"/>
        <v>91.697042342000003</v>
      </c>
      <c r="P998" s="225">
        <f t="shared" si="388"/>
        <v>0</v>
      </c>
      <c r="Q998" s="225">
        <f t="shared" si="388"/>
        <v>101.40924614799998</v>
      </c>
      <c r="R998" s="225">
        <f t="shared" si="388"/>
        <v>101.40924614799998</v>
      </c>
      <c r="S998" s="225">
        <f t="shared" si="388"/>
        <v>0</v>
      </c>
      <c r="T998" s="69"/>
    </row>
    <row r="999" spans="1:20" ht="47.25" x14ac:dyDescent="0.25">
      <c r="A999" s="171" t="s">
        <v>901</v>
      </c>
      <c r="B999" s="86" t="s">
        <v>399</v>
      </c>
      <c r="C999" s="171" t="s">
        <v>2734</v>
      </c>
      <c r="D999" s="87">
        <v>8.2708320000000004</v>
      </c>
      <c r="E999" s="87">
        <v>2.8356912000001344E-2</v>
      </c>
      <c r="F999" s="87">
        <v>8.2424750879999991</v>
      </c>
      <c r="G999" s="87">
        <f t="shared" ref="G999:G1012" si="389">I999+K999+M999+O999</f>
        <v>1.1169960000000001</v>
      </c>
      <c r="H999" s="87">
        <v>0.17404490400000003</v>
      </c>
      <c r="I999" s="87">
        <v>1.1169960000000001</v>
      </c>
      <c r="J999" s="87">
        <v>0.17404490400000003</v>
      </c>
      <c r="K999" s="87">
        <v>0</v>
      </c>
      <c r="L999" s="87">
        <v>0</v>
      </c>
      <c r="M999" s="87">
        <v>0</v>
      </c>
      <c r="N999" s="87">
        <f t="shared" si="383"/>
        <v>0</v>
      </c>
      <c r="O999" s="87">
        <v>0</v>
      </c>
      <c r="P999" s="87"/>
      <c r="Q999" s="87">
        <f t="shared" ref="Q999:Q1012" si="390">G999-H999</f>
        <v>0.94295109600000004</v>
      </c>
      <c r="R999" s="87">
        <f t="shared" ref="R999:R1012" si="391">G999-H999</f>
        <v>0.94295109600000004</v>
      </c>
      <c r="S999" s="87"/>
      <c r="T999" s="69"/>
    </row>
    <row r="1000" spans="1:20" ht="47.25" x14ac:dyDescent="0.25">
      <c r="A1000" s="171" t="s">
        <v>901</v>
      </c>
      <c r="B1000" s="86" t="s">
        <v>859</v>
      </c>
      <c r="C1000" s="171" t="s">
        <v>2735</v>
      </c>
      <c r="D1000" s="87">
        <v>16.007543999999999</v>
      </c>
      <c r="E1000" s="87">
        <v>0</v>
      </c>
      <c r="F1000" s="87">
        <v>16.007543999999999</v>
      </c>
      <c r="G1000" s="87">
        <f t="shared" si="389"/>
        <v>15.146699999999999</v>
      </c>
      <c r="H1000" s="87">
        <v>0.57975207599999989</v>
      </c>
      <c r="I1000" s="87">
        <v>0.29675524799999997</v>
      </c>
      <c r="J1000" s="87">
        <v>0.29675524799999997</v>
      </c>
      <c r="K1000" s="87">
        <v>14.849944751999999</v>
      </c>
      <c r="L1000" s="87">
        <v>0.28299682799999992</v>
      </c>
      <c r="M1000" s="87">
        <v>0</v>
      </c>
      <c r="N1000" s="87">
        <f t="shared" si="383"/>
        <v>0</v>
      </c>
      <c r="O1000" s="87">
        <v>0</v>
      </c>
      <c r="P1000" s="87"/>
      <c r="Q1000" s="87">
        <f t="shared" si="390"/>
        <v>14.566947923999999</v>
      </c>
      <c r="R1000" s="87">
        <f t="shared" si="391"/>
        <v>14.566947923999999</v>
      </c>
      <c r="S1000" s="87"/>
    </row>
    <row r="1001" spans="1:20" ht="63" x14ac:dyDescent="0.25">
      <c r="A1001" s="171" t="s">
        <v>901</v>
      </c>
      <c r="B1001" s="86" t="s">
        <v>400</v>
      </c>
      <c r="C1001" s="171" t="s">
        <v>2736</v>
      </c>
      <c r="D1001" s="87">
        <v>13.318932000000002</v>
      </c>
      <c r="E1001" s="87">
        <v>1.2031560000025365E-3</v>
      </c>
      <c r="F1001" s="87">
        <v>13.317728843999999</v>
      </c>
      <c r="G1001" s="87">
        <f t="shared" si="389"/>
        <v>11.916012000000002</v>
      </c>
      <c r="H1001" s="87">
        <v>0.84747853200000012</v>
      </c>
      <c r="I1001" s="87">
        <v>0.23345938799999999</v>
      </c>
      <c r="J1001" s="87">
        <v>0.23345938799999999</v>
      </c>
      <c r="K1001" s="87">
        <v>0</v>
      </c>
      <c r="L1001" s="87">
        <v>0.29686333200000004</v>
      </c>
      <c r="M1001" s="87">
        <v>11.682552612000002</v>
      </c>
      <c r="N1001" s="87">
        <f t="shared" si="383"/>
        <v>0.31715581200000009</v>
      </c>
      <c r="O1001" s="87">
        <v>0</v>
      </c>
      <c r="P1001" s="87"/>
      <c r="Q1001" s="87">
        <f t="shared" si="390"/>
        <v>11.068533468000002</v>
      </c>
      <c r="R1001" s="87">
        <f t="shared" si="391"/>
        <v>11.068533468000002</v>
      </c>
      <c r="S1001" s="87"/>
    </row>
    <row r="1002" spans="1:20" ht="31.5" x14ac:dyDescent="0.25">
      <c r="A1002" s="171" t="s">
        <v>901</v>
      </c>
      <c r="B1002" s="86" t="s">
        <v>401</v>
      </c>
      <c r="C1002" s="171" t="s">
        <v>2737</v>
      </c>
      <c r="D1002" s="87">
        <v>2.9115120000000001</v>
      </c>
      <c r="E1002" s="87">
        <v>1.203155999999872E-3</v>
      </c>
      <c r="F1002" s="87">
        <v>2.9103088440000002</v>
      </c>
      <c r="G1002" s="87">
        <f t="shared" si="389"/>
        <v>2.73522</v>
      </c>
      <c r="H1002" s="87">
        <v>0.19747664399999998</v>
      </c>
      <c r="I1002" s="87">
        <v>0.13469056800000001</v>
      </c>
      <c r="J1002" s="87">
        <v>0.13469056800000001</v>
      </c>
      <c r="K1002" s="87">
        <v>0.683805</v>
      </c>
      <c r="L1002" s="87">
        <v>6.2786075999999968E-2</v>
      </c>
      <c r="M1002" s="87">
        <v>0.683805</v>
      </c>
      <c r="N1002" s="87">
        <f t="shared" si="383"/>
        <v>0</v>
      </c>
      <c r="O1002" s="87">
        <v>1.2329194319999999</v>
      </c>
      <c r="P1002" s="87"/>
      <c r="Q1002" s="87">
        <f t="shared" si="390"/>
        <v>2.537743356</v>
      </c>
      <c r="R1002" s="87">
        <f t="shared" si="391"/>
        <v>2.537743356</v>
      </c>
      <c r="S1002" s="87"/>
    </row>
    <row r="1003" spans="1:20" ht="63" x14ac:dyDescent="0.25">
      <c r="A1003" s="171" t="s">
        <v>901</v>
      </c>
      <c r="B1003" s="86" t="s">
        <v>153</v>
      </c>
      <c r="C1003" s="171" t="s">
        <v>2738</v>
      </c>
      <c r="D1003" s="87">
        <v>146.20286399999998</v>
      </c>
      <c r="E1003" s="87">
        <v>3.3238598542372415</v>
      </c>
      <c r="F1003" s="87">
        <v>142.87900414576274</v>
      </c>
      <c r="G1003" s="87">
        <f t="shared" si="389"/>
        <v>75.452327999999994</v>
      </c>
      <c r="H1003" s="87">
        <v>19.839076508000002</v>
      </c>
      <c r="I1003" s="87">
        <v>1.5181481560000001</v>
      </c>
      <c r="J1003" s="87">
        <v>1.5181481560000001</v>
      </c>
      <c r="K1003" s="87">
        <v>0</v>
      </c>
      <c r="L1003" s="87">
        <v>16.312694092000001</v>
      </c>
      <c r="M1003" s="87">
        <v>0</v>
      </c>
      <c r="N1003" s="87">
        <f t="shared" si="383"/>
        <v>2.0082342600000018</v>
      </c>
      <c r="O1003" s="87">
        <v>73.934179843999999</v>
      </c>
      <c r="P1003" s="87"/>
      <c r="Q1003" s="87">
        <f t="shared" si="390"/>
        <v>55.613251491999989</v>
      </c>
      <c r="R1003" s="87">
        <f t="shared" si="391"/>
        <v>55.613251491999989</v>
      </c>
      <c r="S1003" s="87"/>
    </row>
    <row r="1004" spans="1:20" ht="94.5" x14ac:dyDescent="0.25">
      <c r="A1004" s="171" t="s">
        <v>901</v>
      </c>
      <c r="B1004" s="86" t="s">
        <v>154</v>
      </c>
      <c r="C1004" s="171" t="s">
        <v>2739</v>
      </c>
      <c r="D1004" s="87">
        <v>20.744579999999999</v>
      </c>
      <c r="E1004" s="87">
        <v>1.505598299999992</v>
      </c>
      <c r="F1004" s="87">
        <v>19.238981700000007</v>
      </c>
      <c r="G1004" s="87">
        <f t="shared" si="389"/>
        <v>1.1999999999999999E-2</v>
      </c>
      <c r="H1004" s="87">
        <v>0.18828133199999994</v>
      </c>
      <c r="I1004" s="87">
        <v>2.35116E-4</v>
      </c>
      <c r="J1004" s="87">
        <v>2.35116E-4</v>
      </c>
      <c r="K1004" s="87">
        <v>0</v>
      </c>
      <c r="L1004" s="87">
        <v>2.9893199999999996E-4</v>
      </c>
      <c r="M1004" s="87">
        <v>1.1764883999999998E-2</v>
      </c>
      <c r="N1004" s="87">
        <f t="shared" si="383"/>
        <v>0.18774728399999993</v>
      </c>
      <c r="O1004" s="87">
        <v>0</v>
      </c>
      <c r="P1004" s="87"/>
      <c r="Q1004" s="87">
        <f t="shared" si="390"/>
        <v>-0.17628133199999993</v>
      </c>
      <c r="R1004" s="87">
        <f t="shared" si="391"/>
        <v>-0.17628133199999993</v>
      </c>
      <c r="S1004" s="87"/>
    </row>
    <row r="1005" spans="1:20" ht="63" x14ac:dyDescent="0.25">
      <c r="A1005" s="171" t="s">
        <v>901</v>
      </c>
      <c r="B1005" s="86" t="s">
        <v>1859</v>
      </c>
      <c r="C1005" s="171" t="s">
        <v>2740</v>
      </c>
      <c r="D1005" s="87">
        <v>98.013803999999993</v>
      </c>
      <c r="E1005" s="87">
        <v>6.8047674791186381</v>
      </c>
      <c r="F1005" s="87">
        <v>91.209036520881355</v>
      </c>
      <c r="G1005" s="87">
        <f t="shared" si="389"/>
        <v>5.2816919999999996</v>
      </c>
      <c r="H1005" s="87">
        <v>18.598866375999997</v>
      </c>
      <c r="I1005" s="87">
        <v>0.14406174999999999</v>
      </c>
      <c r="J1005" s="87">
        <v>0.14406174999999999</v>
      </c>
      <c r="K1005" s="87">
        <v>1.3204229999999999</v>
      </c>
      <c r="L1005" s="87">
        <v>18.225184836</v>
      </c>
      <c r="M1005" s="87">
        <v>1.3204229999999999</v>
      </c>
      <c r="N1005" s="87">
        <f t="shared" si="383"/>
        <v>0.22961978999999744</v>
      </c>
      <c r="O1005" s="87">
        <v>2.4967842499999997</v>
      </c>
      <c r="P1005" s="87"/>
      <c r="Q1005" s="87">
        <f t="shared" si="390"/>
        <v>-13.317174375999997</v>
      </c>
      <c r="R1005" s="87">
        <f t="shared" si="391"/>
        <v>-13.317174375999997</v>
      </c>
      <c r="S1005" s="87"/>
    </row>
    <row r="1006" spans="1:20" ht="78.75" x14ac:dyDescent="0.25">
      <c r="A1006" s="171" t="s">
        <v>901</v>
      </c>
      <c r="B1006" s="86" t="s">
        <v>1860</v>
      </c>
      <c r="C1006" s="171" t="s">
        <v>2741</v>
      </c>
      <c r="D1006" s="87">
        <v>2.015196</v>
      </c>
      <c r="E1006" s="87">
        <v>0.45555852325423718</v>
      </c>
      <c r="F1006" s="87">
        <v>1.5596374767457628</v>
      </c>
      <c r="G1006" s="87">
        <f t="shared" si="389"/>
        <v>0.117732</v>
      </c>
      <c r="H1006" s="87">
        <v>0.31102831599999997</v>
      </c>
      <c r="I1006" s="87">
        <v>2.3066279999999998E-3</v>
      </c>
      <c r="J1006" s="87">
        <v>2.3066279999999998E-3</v>
      </c>
      <c r="K1006" s="87">
        <v>0.115425372</v>
      </c>
      <c r="L1006" s="87">
        <v>0.30872168799999999</v>
      </c>
      <c r="M1006" s="87">
        <v>0</v>
      </c>
      <c r="N1006" s="87">
        <f t="shared" si="383"/>
        <v>0</v>
      </c>
      <c r="O1006" s="87">
        <v>0</v>
      </c>
      <c r="P1006" s="87"/>
      <c r="Q1006" s="87">
        <f t="shared" si="390"/>
        <v>-0.19329631599999997</v>
      </c>
      <c r="R1006" s="87">
        <f t="shared" si="391"/>
        <v>-0.19329631599999997</v>
      </c>
      <c r="S1006" s="87"/>
    </row>
    <row r="1007" spans="1:20" ht="47.25" x14ac:dyDescent="0.25">
      <c r="A1007" s="171" t="s">
        <v>901</v>
      </c>
      <c r="B1007" s="86" t="s">
        <v>402</v>
      </c>
      <c r="C1007" s="171" t="s">
        <v>2742</v>
      </c>
      <c r="D1007" s="87">
        <v>18.296627999999998</v>
      </c>
      <c r="E1007" s="87">
        <v>2.8471704715932162</v>
      </c>
      <c r="F1007" s="87">
        <v>15.449457528406782</v>
      </c>
      <c r="G1007" s="87">
        <f t="shared" si="389"/>
        <v>14.251404000000003</v>
      </c>
      <c r="H1007" s="87">
        <v>3.7246262199999998</v>
      </c>
      <c r="I1007" s="87">
        <v>2.6000000000000005</v>
      </c>
      <c r="J1007" s="87">
        <v>2.6000000000000005</v>
      </c>
      <c r="K1007" s="87">
        <v>3.5628510000000002</v>
      </c>
      <c r="L1007" s="87">
        <v>0</v>
      </c>
      <c r="M1007" s="87">
        <v>3.5628510000000002</v>
      </c>
      <c r="N1007" s="87">
        <f t="shared" si="383"/>
        <v>1.1246262199999992</v>
      </c>
      <c r="O1007" s="87">
        <v>4.5257020000000008</v>
      </c>
      <c r="P1007" s="87"/>
      <c r="Q1007" s="87">
        <f t="shared" si="390"/>
        <v>10.526777780000003</v>
      </c>
      <c r="R1007" s="87">
        <f t="shared" si="391"/>
        <v>10.526777780000003</v>
      </c>
      <c r="S1007" s="87"/>
    </row>
    <row r="1008" spans="1:20" ht="94.5" x14ac:dyDescent="0.25">
      <c r="A1008" s="171" t="s">
        <v>901</v>
      </c>
      <c r="B1008" s="86" t="s">
        <v>1861</v>
      </c>
      <c r="C1008" s="171" t="s">
        <v>155</v>
      </c>
      <c r="D1008" s="87">
        <v>4.7320079999999995</v>
      </c>
      <c r="E1008" s="87">
        <v>0.51430799999999977</v>
      </c>
      <c r="F1008" s="87">
        <v>4.2176999999999998</v>
      </c>
      <c r="G1008" s="87">
        <f t="shared" si="389"/>
        <v>4.2177000000000007</v>
      </c>
      <c r="H1008" s="87">
        <v>0.29996698799999999</v>
      </c>
      <c r="I1008" s="87">
        <v>8.2633475999999983E-2</v>
      </c>
      <c r="J1008" s="87">
        <v>8.2633475999999983E-2</v>
      </c>
      <c r="K1008" s="87">
        <v>1.0544249999999999</v>
      </c>
      <c r="L1008" s="87">
        <v>0.10507549199999999</v>
      </c>
      <c r="M1008" s="87">
        <v>1.0544249999999999</v>
      </c>
      <c r="N1008" s="87">
        <f t="shared" si="383"/>
        <v>0.11225802000000001</v>
      </c>
      <c r="O1008" s="87">
        <v>2.0262165240000001</v>
      </c>
      <c r="P1008" s="87"/>
      <c r="Q1008" s="87">
        <f t="shared" si="390"/>
        <v>3.9177330120000007</v>
      </c>
      <c r="R1008" s="87">
        <f t="shared" si="391"/>
        <v>3.9177330120000007</v>
      </c>
      <c r="S1008" s="87"/>
    </row>
    <row r="1009" spans="1:19" ht="47.25" x14ac:dyDescent="0.25">
      <c r="A1009" s="171" t="s">
        <v>901</v>
      </c>
      <c r="B1009" s="86" t="s">
        <v>156</v>
      </c>
      <c r="C1009" s="171" t="s">
        <v>2743</v>
      </c>
      <c r="D1009" s="87">
        <v>12.425963999999999</v>
      </c>
      <c r="E1009" s="87">
        <v>0.72661199999999937</v>
      </c>
      <c r="F1009" s="87">
        <v>11.699351999999999</v>
      </c>
      <c r="G1009" s="87">
        <f t="shared" si="389"/>
        <v>11.699351999999998</v>
      </c>
      <c r="H1009" s="87">
        <v>10.520829059999999</v>
      </c>
      <c r="I1009" s="87">
        <v>9.9179741879999987</v>
      </c>
      <c r="J1009" s="87">
        <v>9.9179741879999987</v>
      </c>
      <c r="K1009" s="87">
        <v>1.7813778119999994</v>
      </c>
      <c r="L1009" s="87">
        <v>0.29146570800000049</v>
      </c>
      <c r="M1009" s="87">
        <v>0</v>
      </c>
      <c r="N1009" s="87">
        <f t="shared" si="383"/>
        <v>0.3113891639999995</v>
      </c>
      <c r="O1009" s="87">
        <v>0</v>
      </c>
      <c r="P1009" s="87"/>
      <c r="Q1009" s="87">
        <f t="shared" si="390"/>
        <v>1.1785229399999988</v>
      </c>
      <c r="R1009" s="87">
        <f t="shared" si="391"/>
        <v>1.1785229399999988</v>
      </c>
      <c r="S1009" s="87"/>
    </row>
    <row r="1010" spans="1:19" ht="63" x14ac:dyDescent="0.25">
      <c r="A1010" s="171" t="s">
        <v>901</v>
      </c>
      <c r="B1010" s="86" t="s">
        <v>416</v>
      </c>
      <c r="C1010" s="171" t="s">
        <v>2744</v>
      </c>
      <c r="D1010" s="87">
        <v>8.0926080000000002</v>
      </c>
      <c r="E1010" s="87">
        <v>1.4250039359999995</v>
      </c>
      <c r="F1010" s="87">
        <v>6.6676040640000007</v>
      </c>
      <c r="G1010" s="87">
        <f t="shared" si="389"/>
        <v>5.8151399999999995</v>
      </c>
      <c r="H1010" s="87">
        <v>0.706363344</v>
      </c>
      <c r="I1010" s="87">
        <v>0.40620753599999992</v>
      </c>
      <c r="J1010" s="87">
        <v>0.40620753599999992</v>
      </c>
      <c r="K1010" s="87">
        <v>1.4537849999999999</v>
      </c>
      <c r="L1010" s="87">
        <v>0.14487248400000008</v>
      </c>
      <c r="M1010" s="87">
        <v>1.4537849999999999</v>
      </c>
      <c r="N1010" s="87">
        <f t="shared" si="383"/>
        <v>0.155283324</v>
      </c>
      <c r="O1010" s="87">
        <v>2.5013624639999996</v>
      </c>
      <c r="P1010" s="87"/>
      <c r="Q1010" s="87">
        <f t="shared" si="390"/>
        <v>5.1087766559999999</v>
      </c>
      <c r="R1010" s="87">
        <f t="shared" si="391"/>
        <v>5.1087766559999999</v>
      </c>
      <c r="S1010" s="87"/>
    </row>
    <row r="1011" spans="1:19" ht="63" x14ac:dyDescent="0.25">
      <c r="A1011" s="171" t="s">
        <v>901</v>
      </c>
      <c r="B1011" s="86" t="s">
        <v>860</v>
      </c>
      <c r="C1011" s="171" t="s">
        <v>2745</v>
      </c>
      <c r="D1011" s="87">
        <v>10.081199999999999</v>
      </c>
      <c r="E1011" s="87">
        <v>0</v>
      </c>
      <c r="F1011" s="87">
        <v>10.081199999999999</v>
      </c>
      <c r="G1011" s="87">
        <f t="shared" si="389"/>
        <v>10.006416</v>
      </c>
      <c r="H1011" s="87">
        <v>0.71166617999999982</v>
      </c>
      <c r="I1011" s="87">
        <v>0.19604643599999999</v>
      </c>
      <c r="J1011" s="87">
        <v>0.19604643599999999</v>
      </c>
      <c r="K1011" s="87">
        <v>2.5016039999999999</v>
      </c>
      <c r="L1011" s="87">
        <v>0.24928964399999998</v>
      </c>
      <c r="M1011" s="87">
        <v>2.5016039999999999</v>
      </c>
      <c r="N1011" s="87">
        <f t="shared" si="383"/>
        <v>0.2663300999999999</v>
      </c>
      <c r="O1011" s="87">
        <v>4.8071615639999994</v>
      </c>
      <c r="P1011" s="87"/>
      <c r="Q1011" s="87">
        <f t="shared" si="390"/>
        <v>9.2947498199999998</v>
      </c>
      <c r="R1011" s="87">
        <f t="shared" si="391"/>
        <v>9.2947498199999998</v>
      </c>
      <c r="S1011" s="87"/>
    </row>
    <row r="1012" spans="1:19" ht="31.5" x14ac:dyDescent="0.25">
      <c r="A1012" s="171" t="s">
        <v>901</v>
      </c>
      <c r="B1012" s="86" t="s">
        <v>861</v>
      </c>
      <c r="C1012" s="171" t="s">
        <v>2746</v>
      </c>
      <c r="D1012" s="87">
        <v>0.37152000000000002</v>
      </c>
      <c r="E1012" s="87">
        <v>0</v>
      </c>
      <c r="F1012" s="87">
        <v>0.37152000000000002</v>
      </c>
      <c r="G1012" s="87">
        <f t="shared" si="389"/>
        <v>0.35952000000000006</v>
      </c>
      <c r="H1012" s="87">
        <v>1.9509371999999997E-2</v>
      </c>
      <c r="I1012" s="87">
        <v>7.0437360000000001E-3</v>
      </c>
      <c r="J1012" s="87">
        <v>7.0437360000000001E-3</v>
      </c>
      <c r="K1012" s="87">
        <v>8.9880000000000015E-2</v>
      </c>
      <c r="L1012" s="87">
        <v>8.9567159999999982E-3</v>
      </c>
      <c r="M1012" s="87">
        <v>8.9880000000000015E-2</v>
      </c>
      <c r="N1012" s="87">
        <f t="shared" si="383"/>
        <v>3.5089199999999987E-3</v>
      </c>
      <c r="O1012" s="87">
        <v>0.17271626400000004</v>
      </c>
      <c r="P1012" s="87"/>
      <c r="Q1012" s="87">
        <f t="shared" si="390"/>
        <v>0.34001062800000004</v>
      </c>
      <c r="R1012" s="87">
        <f t="shared" si="391"/>
        <v>0.34001062800000004</v>
      </c>
      <c r="S1012" s="87"/>
    </row>
    <row r="1013" spans="1:19" x14ac:dyDescent="0.25">
      <c r="A1013" s="224" t="s">
        <v>901</v>
      </c>
      <c r="B1013" s="216" t="s">
        <v>69</v>
      </c>
      <c r="C1013" s="224"/>
      <c r="D1013" s="225">
        <f t="shared" ref="D1013:S1013" si="392">SUM(D1014:D1018)</f>
        <v>50.611367999999992</v>
      </c>
      <c r="E1013" s="225">
        <f t="shared" si="392"/>
        <v>4.8017447999995966E-2</v>
      </c>
      <c r="F1013" s="225">
        <f t="shared" si="392"/>
        <v>50.563350551999996</v>
      </c>
      <c r="G1013" s="225">
        <f t="shared" si="392"/>
        <v>23.256263999999998</v>
      </c>
      <c r="H1013" s="225">
        <f t="shared" si="392"/>
        <v>45.957905940000003</v>
      </c>
      <c r="I1013" s="225">
        <f t="shared" si="392"/>
        <v>4.1490350399999993</v>
      </c>
      <c r="J1013" s="225">
        <f t="shared" si="392"/>
        <v>4.1490350399999993</v>
      </c>
      <c r="K1013" s="225">
        <f t="shared" si="392"/>
        <v>5.8140659999999995</v>
      </c>
      <c r="L1013" s="225">
        <f t="shared" si="392"/>
        <v>0.31849485999999999</v>
      </c>
      <c r="M1013" s="225">
        <f t="shared" si="392"/>
        <v>5.8140659999999995</v>
      </c>
      <c r="N1013" s="225">
        <f t="shared" si="392"/>
        <v>41.490376040000001</v>
      </c>
      <c r="O1013" s="225">
        <f t="shared" si="392"/>
        <v>7.4790969599999988</v>
      </c>
      <c r="P1013" s="225">
        <f t="shared" si="392"/>
        <v>0</v>
      </c>
      <c r="Q1013" s="225">
        <f t="shared" si="392"/>
        <v>-22.701641940000005</v>
      </c>
      <c r="R1013" s="225">
        <f t="shared" si="392"/>
        <v>-22.701641940000005</v>
      </c>
      <c r="S1013" s="225">
        <f t="shared" si="392"/>
        <v>0</v>
      </c>
    </row>
    <row r="1014" spans="1:19" ht="31.5" x14ac:dyDescent="0.25">
      <c r="A1014" s="171" t="s">
        <v>901</v>
      </c>
      <c r="B1014" s="86" t="s">
        <v>862</v>
      </c>
      <c r="C1014" s="171" t="s">
        <v>2747</v>
      </c>
      <c r="D1014" s="87">
        <v>50.611367999999992</v>
      </c>
      <c r="E1014" s="87">
        <v>4.8017447999995966E-2</v>
      </c>
      <c r="F1014" s="87">
        <v>50.563350551999996</v>
      </c>
      <c r="G1014" s="87">
        <f t="shared" ref="G1014:G1018" si="393">I1014+K1014+M1014+O1014</f>
        <v>23.256263999999998</v>
      </c>
      <c r="H1014" s="87">
        <v>45.639411080000002</v>
      </c>
      <c r="I1014" s="87">
        <v>4.1490350399999993</v>
      </c>
      <c r="J1014" s="87">
        <v>4.1490350399999993</v>
      </c>
      <c r="K1014" s="87">
        <v>5.8140659999999995</v>
      </c>
      <c r="L1014" s="87">
        <v>0</v>
      </c>
      <c r="M1014" s="87">
        <v>5.8140659999999995</v>
      </c>
      <c r="N1014" s="87">
        <f t="shared" si="383"/>
        <v>41.490376040000001</v>
      </c>
      <c r="O1014" s="87">
        <v>7.4790969599999988</v>
      </c>
      <c r="P1014" s="87"/>
      <c r="Q1014" s="87">
        <f>G1014-H1014</f>
        <v>-22.383147080000004</v>
      </c>
      <c r="R1014" s="87">
        <f>G1014-H1014</f>
        <v>-22.383147080000004</v>
      </c>
      <c r="S1014" s="87"/>
    </row>
    <row r="1015" spans="1:19" ht="63" x14ac:dyDescent="0.25">
      <c r="A1015" s="171" t="s">
        <v>901</v>
      </c>
      <c r="B1015" s="86" t="s">
        <v>1862</v>
      </c>
      <c r="C1015" s="171" t="s">
        <v>2748</v>
      </c>
      <c r="D1015" s="87">
        <v>0</v>
      </c>
      <c r="E1015" s="87">
        <v>0</v>
      </c>
      <c r="F1015" s="87">
        <v>0</v>
      </c>
      <c r="G1015" s="87">
        <f t="shared" si="393"/>
        <v>0</v>
      </c>
      <c r="H1015" s="87">
        <v>0</v>
      </c>
      <c r="I1015" s="87">
        <v>0</v>
      </c>
      <c r="J1015" s="87">
        <v>0</v>
      </c>
      <c r="K1015" s="87">
        <v>0</v>
      </c>
      <c r="L1015" s="87">
        <v>0</v>
      </c>
      <c r="M1015" s="87">
        <v>0</v>
      </c>
      <c r="N1015" s="87">
        <f t="shared" si="383"/>
        <v>0</v>
      </c>
      <c r="O1015" s="87">
        <v>0</v>
      </c>
      <c r="P1015" s="87"/>
      <c r="Q1015" s="87">
        <f>G1015-H1015</f>
        <v>0</v>
      </c>
      <c r="R1015" s="87">
        <f>G1015-H1015</f>
        <v>0</v>
      </c>
      <c r="S1015" s="87"/>
    </row>
    <row r="1016" spans="1:19" ht="63" x14ac:dyDescent="0.25">
      <c r="A1016" s="171" t="s">
        <v>901</v>
      </c>
      <c r="B1016" s="86" t="s">
        <v>1863</v>
      </c>
      <c r="C1016" s="171" t="s">
        <v>2749</v>
      </c>
      <c r="D1016" s="87">
        <v>0</v>
      </c>
      <c r="E1016" s="87">
        <v>0</v>
      </c>
      <c r="F1016" s="87">
        <v>0</v>
      </c>
      <c r="G1016" s="87">
        <f t="shared" si="393"/>
        <v>0</v>
      </c>
      <c r="H1016" s="87">
        <v>0</v>
      </c>
      <c r="I1016" s="87">
        <v>0</v>
      </c>
      <c r="J1016" s="87">
        <v>0</v>
      </c>
      <c r="K1016" s="87">
        <v>0</v>
      </c>
      <c r="L1016" s="87">
        <v>0</v>
      </c>
      <c r="M1016" s="87">
        <v>0</v>
      </c>
      <c r="N1016" s="87">
        <f t="shared" si="383"/>
        <v>0</v>
      </c>
      <c r="O1016" s="87">
        <v>0</v>
      </c>
      <c r="P1016" s="87"/>
      <c r="Q1016" s="87">
        <f>G1016-H1016</f>
        <v>0</v>
      </c>
      <c r="R1016" s="87">
        <f>G1016-H1016</f>
        <v>0</v>
      </c>
      <c r="S1016" s="87"/>
    </row>
    <row r="1017" spans="1:19" ht="63" x14ac:dyDescent="0.25">
      <c r="A1017" s="171" t="s">
        <v>901</v>
      </c>
      <c r="B1017" s="86" t="s">
        <v>1864</v>
      </c>
      <c r="C1017" s="171" t="s">
        <v>2750</v>
      </c>
      <c r="D1017" s="87">
        <v>0</v>
      </c>
      <c r="E1017" s="87">
        <v>0</v>
      </c>
      <c r="F1017" s="87">
        <v>0</v>
      </c>
      <c r="G1017" s="87">
        <f t="shared" si="393"/>
        <v>0</v>
      </c>
      <c r="H1017" s="87">
        <v>0</v>
      </c>
      <c r="I1017" s="87">
        <v>0</v>
      </c>
      <c r="J1017" s="87">
        <v>0</v>
      </c>
      <c r="K1017" s="87">
        <v>0</v>
      </c>
      <c r="L1017" s="87">
        <v>0</v>
      </c>
      <c r="M1017" s="87">
        <v>0</v>
      </c>
      <c r="N1017" s="87">
        <f t="shared" si="383"/>
        <v>0</v>
      </c>
      <c r="O1017" s="87"/>
      <c r="P1017" s="87"/>
      <c r="Q1017" s="87">
        <f>G1017-H1017</f>
        <v>0</v>
      </c>
      <c r="R1017" s="87">
        <f>G1017-H1017</f>
        <v>0</v>
      </c>
      <c r="S1017" s="87"/>
    </row>
    <row r="1018" spans="1:19" ht="47.25" x14ac:dyDescent="0.25">
      <c r="A1018" s="171" t="s">
        <v>901</v>
      </c>
      <c r="B1018" s="86" t="s">
        <v>960</v>
      </c>
      <c r="C1018" s="171" t="s">
        <v>2751</v>
      </c>
      <c r="D1018" s="87">
        <v>0</v>
      </c>
      <c r="E1018" s="87">
        <v>0</v>
      </c>
      <c r="F1018" s="87">
        <v>0</v>
      </c>
      <c r="G1018" s="87">
        <f t="shared" si="393"/>
        <v>0</v>
      </c>
      <c r="H1018" s="87">
        <v>0.31849485999999999</v>
      </c>
      <c r="I1018" s="87">
        <v>0</v>
      </c>
      <c r="J1018" s="87">
        <v>0</v>
      </c>
      <c r="K1018" s="87">
        <v>0</v>
      </c>
      <c r="L1018" s="87">
        <v>0.31849485999999999</v>
      </c>
      <c r="M1018" s="87">
        <v>0</v>
      </c>
      <c r="N1018" s="87">
        <f t="shared" si="383"/>
        <v>0</v>
      </c>
      <c r="O1018" s="87">
        <v>0</v>
      </c>
      <c r="P1018" s="87"/>
      <c r="Q1018" s="87">
        <f>G1018-H1018</f>
        <v>-0.31849485999999999</v>
      </c>
      <c r="R1018" s="87">
        <f>G1018-H1018</f>
        <v>-0.31849485999999999</v>
      </c>
      <c r="S1018" s="87"/>
    </row>
    <row r="1019" spans="1:19" x14ac:dyDescent="0.25">
      <c r="A1019" s="224" t="s">
        <v>901</v>
      </c>
      <c r="B1019" s="216" t="s">
        <v>31</v>
      </c>
      <c r="C1019" s="224"/>
      <c r="D1019" s="225">
        <f t="shared" ref="D1019:S1019" si="394">SUM(D1020:D1020)</f>
        <v>0.50070000000000003</v>
      </c>
      <c r="E1019" s="225">
        <f t="shared" si="394"/>
        <v>3.3325775999999974E-2</v>
      </c>
      <c r="F1019" s="225">
        <f t="shared" si="394"/>
        <v>0.46737422400000006</v>
      </c>
      <c r="G1019" s="225">
        <f t="shared" si="394"/>
        <v>0.31887600000000005</v>
      </c>
      <c r="H1019" s="225">
        <f t="shared" si="394"/>
        <v>0.17910171</v>
      </c>
      <c r="I1019" s="225">
        <f t="shared" si="394"/>
        <v>0</v>
      </c>
      <c r="J1019" s="225">
        <f t="shared" si="394"/>
        <v>0</v>
      </c>
      <c r="K1019" s="225">
        <f t="shared" si="394"/>
        <v>7.9719000000000012E-2</v>
      </c>
      <c r="L1019" s="225">
        <f t="shared" si="394"/>
        <v>0.17910171</v>
      </c>
      <c r="M1019" s="225">
        <f t="shared" si="394"/>
        <v>7.9719000000000012E-2</v>
      </c>
      <c r="N1019" s="225">
        <f t="shared" si="394"/>
        <v>0</v>
      </c>
      <c r="O1019" s="225">
        <f t="shared" si="394"/>
        <v>0.15943800000000002</v>
      </c>
      <c r="P1019" s="225">
        <f t="shared" si="394"/>
        <v>0</v>
      </c>
      <c r="Q1019" s="225">
        <f t="shared" si="394"/>
        <v>0.13977429000000005</v>
      </c>
      <c r="R1019" s="225">
        <f t="shared" si="394"/>
        <v>0.13977429000000005</v>
      </c>
      <c r="S1019" s="225">
        <f t="shared" si="394"/>
        <v>0</v>
      </c>
    </row>
    <row r="1020" spans="1:19" ht="63" x14ac:dyDescent="0.25">
      <c r="A1020" s="171" t="s">
        <v>901</v>
      </c>
      <c r="B1020" s="86" t="s">
        <v>158</v>
      </c>
      <c r="C1020" s="171" t="s">
        <v>2752</v>
      </c>
      <c r="D1020" s="87">
        <v>0.50070000000000003</v>
      </c>
      <c r="E1020" s="87">
        <v>3.3325775999999974E-2</v>
      </c>
      <c r="F1020" s="87">
        <v>0.46737422400000006</v>
      </c>
      <c r="G1020" s="87">
        <f>I1020+K1020+M1020+O1020</f>
        <v>0.31887600000000005</v>
      </c>
      <c r="H1020" s="87">
        <v>0.17910171</v>
      </c>
      <c r="I1020" s="87">
        <v>0</v>
      </c>
      <c r="J1020" s="87">
        <v>0</v>
      </c>
      <c r="K1020" s="87">
        <v>7.9719000000000012E-2</v>
      </c>
      <c r="L1020" s="87">
        <v>0.17910171</v>
      </c>
      <c r="M1020" s="87">
        <v>7.9719000000000012E-2</v>
      </c>
      <c r="N1020" s="87">
        <f t="shared" si="383"/>
        <v>0</v>
      </c>
      <c r="O1020" s="87">
        <v>0.15943800000000002</v>
      </c>
      <c r="P1020" s="87"/>
      <c r="Q1020" s="87">
        <f>G1020-H1020</f>
        <v>0.13977429000000005</v>
      </c>
      <c r="R1020" s="87">
        <f>G1020-H1020</f>
        <v>0.13977429000000005</v>
      </c>
      <c r="S1020" s="87"/>
    </row>
    <row r="1021" spans="1:19" x14ac:dyDescent="0.25">
      <c r="A1021" s="224" t="s">
        <v>901</v>
      </c>
      <c r="B1021" s="216" t="s">
        <v>59</v>
      </c>
      <c r="C1021" s="224"/>
      <c r="D1021" s="225">
        <f t="shared" ref="D1021:S1021" si="395">SUM(D1022:D1023)</f>
        <v>60.540576000000009</v>
      </c>
      <c r="E1021" s="225">
        <f t="shared" si="395"/>
        <v>2.4325197599999999</v>
      </c>
      <c r="F1021" s="225">
        <f t="shared" si="395"/>
        <v>58.10805624000001</v>
      </c>
      <c r="G1021" s="225">
        <f t="shared" si="395"/>
        <v>40.426331999999995</v>
      </c>
      <c r="H1021" s="225">
        <f t="shared" si="395"/>
        <v>30.322174576000002</v>
      </c>
      <c r="I1021" s="225">
        <f t="shared" si="395"/>
        <v>30.260879656</v>
      </c>
      <c r="J1021" s="225">
        <f t="shared" si="395"/>
        <v>30.260879656</v>
      </c>
      <c r="K1021" s="225">
        <f t="shared" si="395"/>
        <v>9.402027719999996</v>
      </c>
      <c r="L1021" s="225">
        <f t="shared" si="395"/>
        <v>2.9634612000000005E-2</v>
      </c>
      <c r="M1021" s="225">
        <f t="shared" si="395"/>
        <v>0.29738099999999995</v>
      </c>
      <c r="N1021" s="225">
        <f t="shared" si="395"/>
        <v>3.1660307999999998E-2</v>
      </c>
      <c r="O1021" s="225">
        <f t="shared" si="395"/>
        <v>0.46604362399999999</v>
      </c>
      <c r="P1021" s="225">
        <f t="shared" si="395"/>
        <v>0</v>
      </c>
      <c r="Q1021" s="225">
        <f t="shared" si="395"/>
        <v>10.104157423999995</v>
      </c>
      <c r="R1021" s="225">
        <f t="shared" si="395"/>
        <v>10.104157423999995</v>
      </c>
      <c r="S1021" s="225">
        <f t="shared" si="395"/>
        <v>0</v>
      </c>
    </row>
    <row r="1022" spans="1:19" ht="47.25" x14ac:dyDescent="0.25">
      <c r="A1022" s="171" t="s">
        <v>901</v>
      </c>
      <c r="B1022" s="86" t="s">
        <v>159</v>
      </c>
      <c r="C1022" s="171" t="s">
        <v>2753</v>
      </c>
      <c r="D1022" s="87">
        <v>15.026916</v>
      </c>
      <c r="E1022" s="87">
        <v>2.306543999999997</v>
      </c>
      <c r="F1022" s="87">
        <v>12.720372000000003</v>
      </c>
      <c r="G1022" s="87">
        <f t="shared" ref="G1022:G1023" si="396">I1022+K1022+M1022+O1022</f>
        <v>1.189524</v>
      </c>
      <c r="H1022" s="87">
        <v>0.190013296</v>
      </c>
      <c r="I1022" s="87">
        <v>0.128718376</v>
      </c>
      <c r="J1022" s="87">
        <v>0.128718376</v>
      </c>
      <c r="K1022" s="87">
        <v>0.29738099999999995</v>
      </c>
      <c r="L1022" s="87">
        <v>2.9634612000000005E-2</v>
      </c>
      <c r="M1022" s="87">
        <v>0.29738099999999995</v>
      </c>
      <c r="N1022" s="87">
        <f t="shared" si="383"/>
        <v>3.1660307999999998E-2</v>
      </c>
      <c r="O1022" s="87">
        <v>0.46604362399999999</v>
      </c>
      <c r="P1022" s="87"/>
      <c r="Q1022" s="87">
        <f>G1022-H1022</f>
        <v>0.99951070399999997</v>
      </c>
      <c r="R1022" s="87">
        <f>G1022-H1022</f>
        <v>0.99951070399999997</v>
      </c>
      <c r="S1022" s="87"/>
    </row>
    <row r="1023" spans="1:19" ht="47.25" x14ac:dyDescent="0.25">
      <c r="A1023" s="171" t="s">
        <v>901</v>
      </c>
      <c r="B1023" s="86" t="s">
        <v>403</v>
      </c>
      <c r="C1023" s="171" t="s">
        <v>2754</v>
      </c>
      <c r="D1023" s="87">
        <v>45.513660000000009</v>
      </c>
      <c r="E1023" s="87">
        <v>0.12597576000000288</v>
      </c>
      <c r="F1023" s="87">
        <v>45.387684240000006</v>
      </c>
      <c r="G1023" s="87">
        <f t="shared" si="396"/>
        <v>39.236807999999996</v>
      </c>
      <c r="H1023" s="87">
        <v>30.132161280000002</v>
      </c>
      <c r="I1023" s="87">
        <v>30.132161280000002</v>
      </c>
      <c r="J1023" s="87">
        <v>30.132161280000002</v>
      </c>
      <c r="K1023" s="87">
        <v>9.1046467199999963</v>
      </c>
      <c r="L1023" s="87">
        <v>0</v>
      </c>
      <c r="M1023" s="87">
        <v>0</v>
      </c>
      <c r="N1023" s="87">
        <f t="shared" si="383"/>
        <v>0</v>
      </c>
      <c r="O1023" s="87">
        <v>0</v>
      </c>
      <c r="P1023" s="87"/>
      <c r="Q1023" s="87">
        <f>G1023-H1023</f>
        <v>9.1046467199999945</v>
      </c>
      <c r="R1023" s="87">
        <f>G1023-H1023</f>
        <v>9.1046467199999945</v>
      </c>
      <c r="S1023" s="87"/>
    </row>
    <row r="1024" spans="1:19" x14ac:dyDescent="0.25">
      <c r="A1024" s="224" t="s">
        <v>901</v>
      </c>
      <c r="B1024" s="216" t="s">
        <v>58</v>
      </c>
      <c r="C1024" s="224"/>
      <c r="D1024" s="225">
        <f t="shared" ref="D1024:S1024" si="397">SUM(D1025:D1029)</f>
        <v>4.1519999999999992</v>
      </c>
      <c r="E1024" s="225">
        <f t="shared" si="397"/>
        <v>0</v>
      </c>
      <c r="F1024" s="225">
        <f t="shared" si="397"/>
        <v>4.1519999999999992</v>
      </c>
      <c r="G1024" s="225">
        <f t="shared" si="397"/>
        <v>3.9535920000000004</v>
      </c>
      <c r="H1024" s="225">
        <f t="shared" si="397"/>
        <v>1.7862970879999998</v>
      </c>
      <c r="I1024" s="225">
        <f t="shared" si="397"/>
        <v>1.7456446400000001</v>
      </c>
      <c r="J1024" s="225">
        <f t="shared" si="397"/>
        <v>1.7456446400000001</v>
      </c>
      <c r="K1024" s="225">
        <f t="shared" si="397"/>
        <v>0.988398</v>
      </c>
      <c r="L1024" s="225">
        <f t="shared" si="397"/>
        <v>0</v>
      </c>
      <c r="M1024" s="225">
        <f t="shared" si="397"/>
        <v>0.89460736000000007</v>
      </c>
      <c r="N1024" s="225">
        <f t="shared" si="397"/>
        <v>4.0652447999999779E-2</v>
      </c>
      <c r="O1024" s="225">
        <f t="shared" si="397"/>
        <v>0.32494199999999995</v>
      </c>
      <c r="P1024" s="225">
        <f t="shared" si="397"/>
        <v>0</v>
      </c>
      <c r="Q1024" s="225">
        <f t="shared" si="397"/>
        <v>2.1672949120000005</v>
      </c>
      <c r="R1024" s="225">
        <f t="shared" si="397"/>
        <v>2.1672949120000005</v>
      </c>
      <c r="S1024" s="225">
        <f t="shared" si="397"/>
        <v>0</v>
      </c>
    </row>
    <row r="1025" spans="1:19" ht="63" x14ac:dyDescent="0.25">
      <c r="A1025" s="171" t="s">
        <v>901</v>
      </c>
      <c r="B1025" s="86" t="s">
        <v>1865</v>
      </c>
      <c r="C1025" s="171" t="s">
        <v>2755</v>
      </c>
      <c r="D1025" s="87">
        <v>3.4901159999999996</v>
      </c>
      <c r="E1025" s="87">
        <v>0</v>
      </c>
      <c r="F1025" s="87">
        <v>3.4901159999999996</v>
      </c>
      <c r="G1025" s="87">
        <f t="shared" ref="G1025:G1029" si="398">I1025+K1025+M1025+O1025</f>
        <v>3.3037080000000003</v>
      </c>
      <c r="H1025" s="87">
        <v>1.7456446399999999</v>
      </c>
      <c r="I1025" s="87">
        <v>1.7456446400000001</v>
      </c>
      <c r="J1025" s="87">
        <v>1.7456446400000001</v>
      </c>
      <c r="K1025" s="87">
        <v>0.82592699999999997</v>
      </c>
      <c r="L1025" s="87">
        <v>0</v>
      </c>
      <c r="M1025" s="87">
        <v>0.73213636000000004</v>
      </c>
      <c r="N1025" s="87">
        <f t="shared" si="383"/>
        <v>-2.2204460492503131E-16</v>
      </c>
      <c r="O1025" s="87">
        <v>0</v>
      </c>
      <c r="P1025" s="87"/>
      <c r="Q1025" s="87">
        <f>G1025-H1025</f>
        <v>1.5580633600000005</v>
      </c>
      <c r="R1025" s="87">
        <f>G1025-H1025</f>
        <v>1.5580633600000005</v>
      </c>
      <c r="S1025" s="87"/>
    </row>
    <row r="1026" spans="1:19" ht="78.75" x14ac:dyDescent="0.25">
      <c r="A1026" s="171" t="s">
        <v>901</v>
      </c>
      <c r="B1026" s="86" t="s">
        <v>1866</v>
      </c>
      <c r="C1026" s="171" t="s">
        <v>887</v>
      </c>
      <c r="D1026" s="87">
        <v>0.66188400000000003</v>
      </c>
      <c r="E1026" s="87">
        <v>0</v>
      </c>
      <c r="F1026" s="87">
        <v>0.66188400000000003</v>
      </c>
      <c r="G1026" s="87">
        <f t="shared" si="398"/>
        <v>0.64988399999999991</v>
      </c>
      <c r="H1026" s="87">
        <v>0</v>
      </c>
      <c r="I1026" s="87">
        <v>0</v>
      </c>
      <c r="J1026" s="87">
        <v>0</v>
      </c>
      <c r="K1026" s="87">
        <v>0.162471</v>
      </c>
      <c r="L1026" s="87">
        <v>0</v>
      </c>
      <c r="M1026" s="87">
        <v>0.162471</v>
      </c>
      <c r="N1026" s="87">
        <f t="shared" si="383"/>
        <v>0</v>
      </c>
      <c r="O1026" s="87">
        <v>0.32494199999999995</v>
      </c>
      <c r="P1026" s="87"/>
      <c r="Q1026" s="87">
        <f>G1026-H1026</f>
        <v>0.64988399999999991</v>
      </c>
      <c r="R1026" s="87">
        <f>G1026-H1026</f>
        <v>0.64988399999999991</v>
      </c>
      <c r="S1026" s="87"/>
    </row>
    <row r="1027" spans="1:19" ht="63" x14ac:dyDescent="0.25">
      <c r="A1027" s="171" t="s">
        <v>901</v>
      </c>
      <c r="B1027" s="86" t="s">
        <v>1867</v>
      </c>
      <c r="C1027" s="171" t="s">
        <v>2756</v>
      </c>
      <c r="D1027" s="87">
        <v>0</v>
      </c>
      <c r="E1027" s="87">
        <v>0</v>
      </c>
      <c r="F1027" s="87">
        <v>0</v>
      </c>
      <c r="G1027" s="87">
        <f t="shared" si="398"/>
        <v>0</v>
      </c>
      <c r="H1027" s="87">
        <v>0</v>
      </c>
      <c r="I1027" s="87">
        <v>0</v>
      </c>
      <c r="J1027" s="87">
        <v>0</v>
      </c>
      <c r="K1027" s="87">
        <v>0</v>
      </c>
      <c r="L1027" s="87">
        <v>0</v>
      </c>
      <c r="M1027" s="87">
        <v>0</v>
      </c>
      <c r="N1027" s="87">
        <f t="shared" si="383"/>
        <v>0</v>
      </c>
      <c r="O1027" s="87">
        <v>0</v>
      </c>
      <c r="P1027" s="87"/>
      <c r="Q1027" s="87">
        <f>G1027-H1027</f>
        <v>0</v>
      </c>
      <c r="R1027" s="87">
        <f>G1027-H1027</f>
        <v>0</v>
      </c>
      <c r="S1027" s="87"/>
    </row>
    <row r="1028" spans="1:19" ht="31.5" x14ac:dyDescent="0.25">
      <c r="A1028" s="171" t="s">
        <v>901</v>
      </c>
      <c r="B1028" s="86" t="s">
        <v>1868</v>
      </c>
      <c r="C1028" s="171" t="s">
        <v>2757</v>
      </c>
      <c r="D1028" s="87">
        <v>0</v>
      </c>
      <c r="E1028" s="87">
        <v>0</v>
      </c>
      <c r="F1028" s="87">
        <v>0</v>
      </c>
      <c r="G1028" s="87">
        <f t="shared" si="398"/>
        <v>0</v>
      </c>
      <c r="H1028" s="87">
        <v>4.0652448000000001E-2</v>
      </c>
      <c r="I1028" s="87">
        <v>0</v>
      </c>
      <c r="J1028" s="87">
        <v>0</v>
      </c>
      <c r="K1028" s="87">
        <v>0</v>
      </c>
      <c r="L1028" s="87">
        <v>0</v>
      </c>
      <c r="M1028" s="87">
        <v>0</v>
      </c>
      <c r="N1028" s="87">
        <f t="shared" si="383"/>
        <v>4.0652448000000001E-2</v>
      </c>
      <c r="O1028" s="87"/>
      <c r="P1028" s="87"/>
      <c r="Q1028" s="87">
        <f>G1028-H1028</f>
        <v>-4.0652448000000001E-2</v>
      </c>
      <c r="R1028" s="87">
        <f>G1028-H1028</f>
        <v>-4.0652448000000001E-2</v>
      </c>
      <c r="S1028" s="87"/>
    </row>
    <row r="1029" spans="1:19" ht="31.5" x14ac:dyDescent="0.25">
      <c r="A1029" s="171" t="s">
        <v>901</v>
      </c>
      <c r="B1029" s="86" t="s">
        <v>1869</v>
      </c>
      <c r="C1029" s="171" t="s">
        <v>2758</v>
      </c>
      <c r="D1029" s="87">
        <v>0</v>
      </c>
      <c r="E1029" s="87">
        <v>0</v>
      </c>
      <c r="F1029" s="87">
        <v>0</v>
      </c>
      <c r="G1029" s="87">
        <f t="shared" si="398"/>
        <v>0</v>
      </c>
      <c r="H1029" s="87">
        <v>0</v>
      </c>
      <c r="I1029" s="87">
        <v>0</v>
      </c>
      <c r="J1029" s="87">
        <v>0</v>
      </c>
      <c r="K1029" s="87">
        <v>0</v>
      </c>
      <c r="L1029" s="87">
        <v>0</v>
      </c>
      <c r="M1029" s="87">
        <v>0</v>
      </c>
      <c r="N1029" s="87">
        <f t="shared" si="383"/>
        <v>0</v>
      </c>
      <c r="O1029" s="87">
        <v>0</v>
      </c>
      <c r="P1029" s="87"/>
      <c r="Q1029" s="87">
        <f>G1029-H1029</f>
        <v>0</v>
      </c>
      <c r="R1029" s="87">
        <f>G1029-H1029</f>
        <v>0</v>
      </c>
      <c r="S1029" s="87"/>
    </row>
    <row r="1030" spans="1:19" x14ac:dyDescent="0.25">
      <c r="A1030" s="226" t="s">
        <v>901</v>
      </c>
      <c r="B1030" s="216" t="s">
        <v>37</v>
      </c>
      <c r="C1030" s="226"/>
      <c r="D1030" s="66">
        <f t="shared" ref="D1030:S1030" si="399">D1031</f>
        <v>1.1739120000000001</v>
      </c>
      <c r="E1030" s="66">
        <f t="shared" si="399"/>
        <v>0</v>
      </c>
      <c r="F1030" s="66">
        <f t="shared" si="399"/>
        <v>1.1739120000000001</v>
      </c>
      <c r="G1030" s="66">
        <f t="shared" si="399"/>
        <v>1.1619120000000001</v>
      </c>
      <c r="H1030" s="66">
        <f t="shared" si="399"/>
        <v>8.2636344E-2</v>
      </c>
      <c r="I1030" s="66">
        <f t="shared" si="399"/>
        <v>2.2764263999999999E-2</v>
      </c>
      <c r="J1030" s="66">
        <f t="shared" si="399"/>
        <v>2.2764263999999999E-2</v>
      </c>
      <c r="K1030" s="66">
        <f t="shared" si="399"/>
        <v>0</v>
      </c>
      <c r="L1030" s="66">
        <f t="shared" si="399"/>
        <v>2.8946699999999999E-2</v>
      </c>
      <c r="M1030" s="66">
        <f t="shared" si="399"/>
        <v>1.139147736</v>
      </c>
      <c r="N1030" s="66">
        <f t="shared" si="399"/>
        <v>3.0925380000000002E-2</v>
      </c>
      <c r="O1030" s="66">
        <f t="shared" si="399"/>
        <v>0</v>
      </c>
      <c r="P1030" s="66">
        <f t="shared" si="399"/>
        <v>0</v>
      </c>
      <c r="Q1030" s="66">
        <f t="shared" si="399"/>
        <v>1.0792756560000001</v>
      </c>
      <c r="R1030" s="66">
        <f t="shared" si="399"/>
        <v>1.0792756560000001</v>
      </c>
      <c r="S1030" s="66">
        <f t="shared" si="399"/>
        <v>0</v>
      </c>
    </row>
    <row r="1031" spans="1:19" ht="31.5" x14ac:dyDescent="0.25">
      <c r="A1031" s="171" t="s">
        <v>901</v>
      </c>
      <c r="B1031" s="86" t="s">
        <v>863</v>
      </c>
      <c r="C1031" s="171" t="s">
        <v>2759</v>
      </c>
      <c r="D1031" s="87">
        <v>1.1739120000000001</v>
      </c>
      <c r="E1031" s="87">
        <v>0</v>
      </c>
      <c r="F1031" s="87">
        <v>1.1739120000000001</v>
      </c>
      <c r="G1031" s="87">
        <f>I1031+K1031+M1031+O1031</f>
        <v>1.1619120000000001</v>
      </c>
      <c r="H1031" s="87">
        <v>8.2636344E-2</v>
      </c>
      <c r="I1031" s="87">
        <v>2.2764263999999999E-2</v>
      </c>
      <c r="J1031" s="87">
        <v>2.2764263999999999E-2</v>
      </c>
      <c r="K1031" s="87">
        <v>0</v>
      </c>
      <c r="L1031" s="87">
        <v>2.8946699999999999E-2</v>
      </c>
      <c r="M1031" s="87">
        <v>1.139147736</v>
      </c>
      <c r="N1031" s="87">
        <f t="shared" si="383"/>
        <v>3.0925380000000002E-2</v>
      </c>
      <c r="O1031" s="87">
        <v>0</v>
      </c>
      <c r="P1031" s="87"/>
      <c r="Q1031" s="87">
        <f>G1031-H1031</f>
        <v>1.0792756560000001</v>
      </c>
      <c r="R1031" s="87">
        <f>G1031-H1031</f>
        <v>1.0792756560000001</v>
      </c>
      <c r="S1031" s="87"/>
    </row>
    <row r="1032" spans="1:19" x14ac:dyDescent="0.25">
      <c r="A1032" s="224" t="s">
        <v>901</v>
      </c>
      <c r="B1032" s="216" t="s">
        <v>77</v>
      </c>
      <c r="C1032" s="224"/>
      <c r="D1032" s="225">
        <f t="shared" ref="D1032:S1032" si="400">SUM(D1033:D1041)</f>
        <v>141.52288799999999</v>
      </c>
      <c r="E1032" s="225">
        <f t="shared" si="400"/>
        <v>0.1069715159999971</v>
      </c>
      <c r="F1032" s="225">
        <f t="shared" si="400"/>
        <v>141.41591648400001</v>
      </c>
      <c r="G1032" s="225">
        <f t="shared" si="400"/>
        <v>44.424827999999998</v>
      </c>
      <c r="H1032" s="225">
        <f t="shared" si="400"/>
        <v>35.027561393999996</v>
      </c>
      <c r="I1032" s="225">
        <f t="shared" si="400"/>
        <v>4.5175048020000004</v>
      </c>
      <c r="J1032" s="225">
        <f t="shared" si="400"/>
        <v>5.0669638120000009</v>
      </c>
      <c r="K1032" s="225">
        <f t="shared" si="400"/>
        <v>7.8785402280000003</v>
      </c>
      <c r="L1032" s="225">
        <f t="shared" si="400"/>
        <v>29.497895342</v>
      </c>
      <c r="M1032" s="225">
        <f t="shared" si="400"/>
        <v>7.7599500720000005</v>
      </c>
      <c r="N1032" s="225">
        <f t="shared" si="400"/>
        <v>0.46270224000000038</v>
      </c>
      <c r="O1032" s="225">
        <f t="shared" si="400"/>
        <v>24.268832897999999</v>
      </c>
      <c r="P1032" s="225">
        <f t="shared" si="400"/>
        <v>0</v>
      </c>
      <c r="Q1032" s="225">
        <f t="shared" si="400"/>
        <v>9.3972666060000005</v>
      </c>
      <c r="R1032" s="225">
        <f t="shared" si="400"/>
        <v>9.3972666060000005</v>
      </c>
      <c r="S1032" s="225">
        <f t="shared" si="400"/>
        <v>0</v>
      </c>
    </row>
    <row r="1033" spans="1:19" ht="63" x14ac:dyDescent="0.25">
      <c r="A1033" s="171" t="s">
        <v>901</v>
      </c>
      <c r="B1033" s="86" t="s">
        <v>864</v>
      </c>
      <c r="C1033" s="171" t="s">
        <v>2760</v>
      </c>
      <c r="D1033" s="87">
        <v>14.648400000000001</v>
      </c>
      <c r="E1033" s="87">
        <v>0</v>
      </c>
      <c r="F1033" s="87">
        <v>14.648399999999999</v>
      </c>
      <c r="G1033" s="87">
        <f t="shared" ref="G1033:G1041" si="401">I1033+K1033+M1033+O1033</f>
        <v>12.566508000000001</v>
      </c>
      <c r="H1033" s="87">
        <v>13.051729029999999</v>
      </c>
      <c r="I1033" s="87">
        <v>0</v>
      </c>
      <c r="J1033" s="87">
        <v>0</v>
      </c>
      <c r="K1033" s="87">
        <v>3.1416270000000002</v>
      </c>
      <c r="L1033" s="87">
        <v>13.051729029999999</v>
      </c>
      <c r="M1033" s="87">
        <v>3.1416270000000002</v>
      </c>
      <c r="N1033" s="87">
        <f t="shared" si="383"/>
        <v>0</v>
      </c>
      <c r="O1033" s="87">
        <v>6.2832540000000003</v>
      </c>
      <c r="P1033" s="87"/>
      <c r="Q1033" s="87">
        <f t="shared" ref="Q1033:Q1041" si="402">G1033-H1033</f>
        <v>-0.48522102999999817</v>
      </c>
      <c r="R1033" s="87">
        <f t="shared" ref="R1033:R1041" si="403">G1033-H1033</f>
        <v>-0.48522102999999817</v>
      </c>
      <c r="S1033" s="87"/>
    </row>
    <row r="1034" spans="1:19" ht="47.25" x14ac:dyDescent="0.25">
      <c r="A1034" s="171" t="s">
        <v>901</v>
      </c>
      <c r="B1034" s="86" t="s">
        <v>404</v>
      </c>
      <c r="C1034" s="171" t="s">
        <v>2761</v>
      </c>
      <c r="D1034" s="87">
        <v>95.971067999999988</v>
      </c>
      <c r="E1034" s="87">
        <v>0</v>
      </c>
      <c r="F1034" s="87">
        <v>95.971068000000002</v>
      </c>
      <c r="G1034" s="87">
        <f t="shared" si="401"/>
        <v>13.735032</v>
      </c>
      <c r="H1034" s="87">
        <v>16.976849007999999</v>
      </c>
      <c r="I1034" s="87">
        <v>0.26909774400000003</v>
      </c>
      <c r="J1034" s="87">
        <v>0.26909774400000003</v>
      </c>
      <c r="K1034" s="87">
        <v>0</v>
      </c>
      <c r="L1034" s="87">
        <v>16.342180551999999</v>
      </c>
      <c r="M1034" s="87">
        <v>0</v>
      </c>
      <c r="N1034" s="87">
        <f t="shared" si="383"/>
        <v>0.36557071200000024</v>
      </c>
      <c r="O1034" s="87">
        <v>13.465934256000001</v>
      </c>
      <c r="P1034" s="87"/>
      <c r="Q1034" s="87">
        <f t="shared" si="402"/>
        <v>-3.2418170079999982</v>
      </c>
      <c r="R1034" s="87">
        <f t="shared" si="403"/>
        <v>-3.2418170079999982</v>
      </c>
      <c r="S1034" s="87"/>
    </row>
    <row r="1035" spans="1:19" ht="31.5" x14ac:dyDescent="0.25">
      <c r="A1035" s="171" t="s">
        <v>901</v>
      </c>
      <c r="B1035" s="86" t="s">
        <v>405</v>
      </c>
      <c r="C1035" s="171" t="s">
        <v>2762</v>
      </c>
      <c r="D1035" s="87">
        <v>3.1499759999999997</v>
      </c>
      <c r="E1035" s="87">
        <v>2.8201799999996169E-3</v>
      </c>
      <c r="F1035" s="87">
        <v>3.14715582</v>
      </c>
      <c r="G1035" s="87">
        <f t="shared" si="401"/>
        <v>2.9493480000000001</v>
      </c>
      <c r="H1035" s="87">
        <v>3.1171988900000005</v>
      </c>
      <c r="I1035" s="87">
        <v>2.9493480000000001</v>
      </c>
      <c r="J1035" s="87">
        <v>3.1171988900000001</v>
      </c>
      <c r="K1035" s="87">
        <v>0</v>
      </c>
      <c r="L1035" s="87">
        <v>0</v>
      </c>
      <c r="M1035" s="87">
        <v>0</v>
      </c>
      <c r="N1035" s="87">
        <f t="shared" si="383"/>
        <v>4.4408920985006262E-16</v>
      </c>
      <c r="O1035" s="87">
        <v>0</v>
      </c>
      <c r="P1035" s="87"/>
      <c r="Q1035" s="87">
        <f t="shared" si="402"/>
        <v>-0.16785089000000042</v>
      </c>
      <c r="R1035" s="87">
        <f t="shared" si="403"/>
        <v>-0.16785089000000042</v>
      </c>
      <c r="S1035" s="87"/>
    </row>
    <row r="1036" spans="1:19" ht="47.25" x14ac:dyDescent="0.25">
      <c r="A1036" s="171" t="s">
        <v>901</v>
      </c>
      <c r="B1036" s="86" t="s">
        <v>865</v>
      </c>
      <c r="C1036" s="171" t="s">
        <v>2763</v>
      </c>
      <c r="D1036" s="87">
        <v>11.282424000000001</v>
      </c>
      <c r="E1036" s="87">
        <v>0</v>
      </c>
      <c r="F1036" s="87">
        <v>11.282424000000001</v>
      </c>
      <c r="G1036" s="87">
        <f t="shared" si="401"/>
        <v>10.999979999999997</v>
      </c>
      <c r="H1036" s="87">
        <v>1.21728255</v>
      </c>
      <c r="I1036" s="87">
        <v>1.2172825500000002</v>
      </c>
      <c r="J1036" s="87">
        <v>1.2172825500000002</v>
      </c>
      <c r="K1036" s="87">
        <v>2.7499949999999997</v>
      </c>
      <c r="L1036" s="87">
        <v>0</v>
      </c>
      <c r="M1036" s="87">
        <v>2.7499949999999997</v>
      </c>
      <c r="N1036" s="87">
        <f t="shared" si="383"/>
        <v>-2.2204460492503131E-16</v>
      </c>
      <c r="O1036" s="87">
        <v>4.2827074499999984</v>
      </c>
      <c r="P1036" s="87"/>
      <c r="Q1036" s="87">
        <f t="shared" si="402"/>
        <v>9.782697449999997</v>
      </c>
      <c r="R1036" s="87">
        <f t="shared" si="403"/>
        <v>9.782697449999997</v>
      </c>
      <c r="S1036" s="87"/>
    </row>
    <row r="1037" spans="1:19" ht="31.5" x14ac:dyDescent="0.25">
      <c r="A1037" s="171" t="s">
        <v>901</v>
      </c>
      <c r="B1037" s="86" t="s">
        <v>407</v>
      </c>
      <c r="C1037" s="171" t="s">
        <v>2764</v>
      </c>
      <c r="D1037" s="87">
        <v>14.173920000000001</v>
      </c>
      <c r="E1037" s="87">
        <v>0.10415133599999749</v>
      </c>
      <c r="F1037" s="87">
        <v>14.069768664000003</v>
      </c>
      <c r="G1037" s="87">
        <f t="shared" si="401"/>
        <v>1.9008599999999998</v>
      </c>
      <c r="H1037" s="87">
        <v>0.13519102799999999</v>
      </c>
      <c r="I1037" s="87">
        <v>3.7241771999999999E-2</v>
      </c>
      <c r="J1037" s="87">
        <v>3.7241771999999999E-2</v>
      </c>
      <c r="K1037" s="87">
        <v>1.8636182279999998</v>
      </c>
      <c r="L1037" s="87">
        <v>4.7356091999999995E-2</v>
      </c>
      <c r="M1037" s="87">
        <v>0</v>
      </c>
      <c r="N1037" s="87">
        <f t="shared" si="383"/>
        <v>5.0593163999999989E-2</v>
      </c>
      <c r="O1037" s="87">
        <v>0</v>
      </c>
      <c r="P1037" s="87"/>
      <c r="Q1037" s="87">
        <f t="shared" si="402"/>
        <v>1.7656689719999998</v>
      </c>
      <c r="R1037" s="87">
        <f t="shared" si="403"/>
        <v>1.7656689719999998</v>
      </c>
      <c r="S1037" s="87"/>
    </row>
    <row r="1038" spans="1:19" ht="63" x14ac:dyDescent="0.25">
      <c r="A1038" s="171" t="s">
        <v>901</v>
      </c>
      <c r="B1038" s="86" t="s">
        <v>1870</v>
      </c>
      <c r="C1038" s="171" t="s">
        <v>888</v>
      </c>
      <c r="D1038" s="87">
        <v>0.50519999999999998</v>
      </c>
      <c r="E1038" s="87">
        <v>0</v>
      </c>
      <c r="F1038" s="87">
        <v>0.50519999999999998</v>
      </c>
      <c r="G1038" s="87">
        <f t="shared" si="401"/>
        <v>0.49319999999999997</v>
      </c>
      <c r="H1038" s="87">
        <v>3.5076876E-2</v>
      </c>
      <c r="I1038" s="87">
        <v>9.6628080000000002E-3</v>
      </c>
      <c r="J1038" s="87">
        <v>9.6628080000000002E-3</v>
      </c>
      <c r="K1038" s="87">
        <v>0.12329999999999999</v>
      </c>
      <c r="L1038" s="87">
        <v>1.2287064000000002E-2</v>
      </c>
      <c r="M1038" s="87">
        <v>0.12329999999999999</v>
      </c>
      <c r="N1038" s="87">
        <f t="shared" si="383"/>
        <v>1.3127003999999996E-2</v>
      </c>
      <c r="O1038" s="87">
        <v>0.23693719199999999</v>
      </c>
      <c r="P1038" s="87"/>
      <c r="Q1038" s="87">
        <f t="shared" si="402"/>
        <v>0.45812312399999999</v>
      </c>
      <c r="R1038" s="87">
        <f t="shared" si="403"/>
        <v>0.45812312399999999</v>
      </c>
      <c r="S1038" s="87"/>
    </row>
    <row r="1039" spans="1:19" ht="78.75" x14ac:dyDescent="0.25">
      <c r="A1039" s="171" t="s">
        <v>901</v>
      </c>
      <c r="B1039" s="86" t="s">
        <v>1871</v>
      </c>
      <c r="C1039" s="171" t="s">
        <v>2765</v>
      </c>
      <c r="D1039" s="87">
        <v>1.7918999999999998</v>
      </c>
      <c r="E1039" s="87">
        <v>0</v>
      </c>
      <c r="F1039" s="87">
        <v>1.7918999999999998</v>
      </c>
      <c r="G1039" s="87">
        <f t="shared" si="401"/>
        <v>1.7798999999999998</v>
      </c>
      <c r="H1039" s="87">
        <v>0.11262589199999999</v>
      </c>
      <c r="I1039" s="87">
        <v>3.4871927999999996E-2</v>
      </c>
      <c r="J1039" s="87">
        <v>3.4871927999999996E-2</v>
      </c>
      <c r="K1039" s="87">
        <v>0</v>
      </c>
      <c r="L1039" s="87">
        <v>4.4342603999999994E-2</v>
      </c>
      <c r="M1039" s="87">
        <v>1.7450280719999998</v>
      </c>
      <c r="N1039" s="87">
        <f t="shared" si="383"/>
        <v>3.3411360000000001E-2</v>
      </c>
      <c r="O1039" s="87">
        <v>0</v>
      </c>
      <c r="P1039" s="87"/>
      <c r="Q1039" s="87">
        <f t="shared" si="402"/>
        <v>1.6672741079999998</v>
      </c>
      <c r="R1039" s="87">
        <f t="shared" si="403"/>
        <v>1.6672741079999998</v>
      </c>
      <c r="S1039" s="87"/>
    </row>
    <row r="1040" spans="1:19" ht="47.25" x14ac:dyDescent="0.25">
      <c r="A1040" s="171" t="s">
        <v>901</v>
      </c>
      <c r="B1040" s="86" t="s">
        <v>406</v>
      </c>
      <c r="C1040" s="171" t="s">
        <v>2766</v>
      </c>
      <c r="D1040" s="87">
        <v>0</v>
      </c>
      <c r="E1040" s="87">
        <v>0</v>
      </c>
      <c r="F1040" s="87">
        <v>0</v>
      </c>
      <c r="G1040" s="87">
        <f t="shared" si="401"/>
        <v>0</v>
      </c>
      <c r="H1040" s="87">
        <v>0.38160812</v>
      </c>
      <c r="I1040" s="87">
        <v>0</v>
      </c>
      <c r="J1040" s="87">
        <v>0.38160812000000005</v>
      </c>
      <c r="K1040" s="87">
        <v>0</v>
      </c>
      <c r="L1040" s="87">
        <v>0</v>
      </c>
      <c r="M1040" s="87">
        <v>0</v>
      </c>
      <c r="N1040" s="87">
        <f t="shared" si="383"/>
        <v>-5.5511151231257827E-17</v>
      </c>
      <c r="O1040" s="87">
        <v>0</v>
      </c>
      <c r="P1040" s="87"/>
      <c r="Q1040" s="87">
        <f t="shared" si="402"/>
        <v>-0.38160812</v>
      </c>
      <c r="R1040" s="87">
        <f t="shared" si="403"/>
        <v>-0.38160812</v>
      </c>
      <c r="S1040" s="87"/>
    </row>
    <row r="1041" spans="1:19" ht="63" x14ac:dyDescent="0.25">
      <c r="A1041" s="171" t="s">
        <v>901</v>
      </c>
      <c r="B1041" s="86" t="s">
        <v>1872</v>
      </c>
      <c r="C1041" s="171" t="s">
        <v>2767</v>
      </c>
      <c r="D1041" s="87">
        <v>0</v>
      </c>
      <c r="E1041" s="87">
        <v>0</v>
      </c>
      <c r="F1041" s="87">
        <v>0</v>
      </c>
      <c r="G1041" s="87">
        <f t="shared" si="401"/>
        <v>0</v>
      </c>
      <c r="H1041" s="87">
        <v>0</v>
      </c>
      <c r="I1041" s="87">
        <v>0</v>
      </c>
      <c r="J1041" s="87">
        <v>0</v>
      </c>
      <c r="K1041" s="87">
        <v>0</v>
      </c>
      <c r="L1041" s="87">
        <v>0</v>
      </c>
      <c r="M1041" s="87">
        <v>0</v>
      </c>
      <c r="N1041" s="87">
        <f t="shared" si="383"/>
        <v>0</v>
      </c>
      <c r="O1041" s="87">
        <v>0</v>
      </c>
      <c r="P1041" s="87"/>
      <c r="Q1041" s="87">
        <f t="shared" si="402"/>
        <v>0</v>
      </c>
      <c r="R1041" s="87">
        <f t="shared" si="403"/>
        <v>0</v>
      </c>
      <c r="S1041" s="87"/>
    </row>
    <row r="1042" spans="1:19" x14ac:dyDescent="0.25">
      <c r="A1042" s="224" t="s">
        <v>901</v>
      </c>
      <c r="B1042" s="216" t="s">
        <v>38</v>
      </c>
      <c r="C1042" s="224"/>
      <c r="D1042" s="225">
        <f t="shared" ref="D1042:S1042" si="404">SUM(D1043:D1046)</f>
        <v>10.634892000000001</v>
      </c>
      <c r="E1042" s="225">
        <f t="shared" si="404"/>
        <v>0.30228608847457628</v>
      </c>
      <c r="F1042" s="225">
        <f t="shared" si="404"/>
        <v>10.332605911525423</v>
      </c>
      <c r="G1042" s="225">
        <f t="shared" si="404"/>
        <v>8.9676839999999984</v>
      </c>
      <c r="H1042" s="225">
        <f t="shared" si="404"/>
        <v>4.5266590559999997</v>
      </c>
      <c r="I1042" s="225">
        <f t="shared" si="404"/>
        <v>4.3816725600000002</v>
      </c>
      <c r="J1042" s="225">
        <f t="shared" si="404"/>
        <v>4.3816725600000002</v>
      </c>
      <c r="K1042" s="225">
        <f t="shared" si="404"/>
        <v>0.60578267999999968</v>
      </c>
      <c r="L1042" s="225">
        <f t="shared" si="404"/>
        <v>0.14466710400000002</v>
      </c>
      <c r="M1042" s="225">
        <f t="shared" si="404"/>
        <v>3.0000000000000001E-3</v>
      </c>
      <c r="N1042" s="225">
        <f t="shared" si="404"/>
        <v>3.1939199999911182E-4</v>
      </c>
      <c r="O1042" s="225">
        <f t="shared" si="404"/>
        <v>3.9772287599999996</v>
      </c>
      <c r="P1042" s="225">
        <f t="shared" si="404"/>
        <v>0</v>
      </c>
      <c r="Q1042" s="225">
        <f t="shared" si="404"/>
        <v>4.4410249439999996</v>
      </c>
      <c r="R1042" s="225">
        <f t="shared" si="404"/>
        <v>4.4410249439999996</v>
      </c>
      <c r="S1042" s="225">
        <f t="shared" si="404"/>
        <v>0</v>
      </c>
    </row>
    <row r="1043" spans="1:19" ht="31.5" x14ac:dyDescent="0.25">
      <c r="A1043" s="171" t="s">
        <v>901</v>
      </c>
      <c r="B1043" s="86" t="s">
        <v>471</v>
      </c>
      <c r="C1043" s="171" t="s">
        <v>2768</v>
      </c>
      <c r="D1043" s="87">
        <v>5.6348039999999999</v>
      </c>
      <c r="E1043" s="87">
        <v>0</v>
      </c>
      <c r="F1043" s="87">
        <v>5.6348039999999999</v>
      </c>
      <c r="G1043" s="87">
        <f t="shared" ref="G1043:G1046" si="405">I1043+K1043+M1043+O1043</f>
        <v>4.9048560000000005</v>
      </c>
      <c r="H1043" s="87">
        <v>4.3020733199999999</v>
      </c>
      <c r="I1043" s="87">
        <v>4.3020733200000008</v>
      </c>
      <c r="J1043" s="87">
        <v>4.3020733200000008</v>
      </c>
      <c r="K1043" s="87">
        <v>0.60278267999999968</v>
      </c>
      <c r="L1043" s="87">
        <v>0</v>
      </c>
      <c r="M1043" s="87">
        <v>0</v>
      </c>
      <c r="N1043" s="87">
        <f t="shared" ref="N1043:N1086" si="406">H1043-J1043-L1043</f>
        <v>-8.8817841970012523E-16</v>
      </c>
      <c r="O1043" s="87">
        <v>0</v>
      </c>
      <c r="P1043" s="87"/>
      <c r="Q1043" s="87">
        <f>G1043-H1043</f>
        <v>0.60278268000000068</v>
      </c>
      <c r="R1043" s="87">
        <f>G1043-H1043</f>
        <v>0.60278268000000068</v>
      </c>
      <c r="S1043" s="87"/>
    </row>
    <row r="1044" spans="1:19" ht="31.5" x14ac:dyDescent="0.25">
      <c r="A1044" s="171" t="s">
        <v>901</v>
      </c>
      <c r="B1044" s="86" t="s">
        <v>408</v>
      </c>
      <c r="C1044" s="171" t="s">
        <v>2769</v>
      </c>
      <c r="D1044" s="87">
        <v>0.93725999999999987</v>
      </c>
      <c r="E1044" s="87">
        <v>0.30228608847457628</v>
      </c>
      <c r="F1044" s="87">
        <v>0.6349739115254236</v>
      </c>
      <c r="G1044" s="87">
        <f t="shared" si="405"/>
        <v>1.2E-2</v>
      </c>
      <c r="H1044" s="87">
        <v>8.5344000000000001E-4</v>
      </c>
      <c r="I1044" s="87">
        <v>2.35116E-4</v>
      </c>
      <c r="J1044" s="87">
        <v>2.35116E-4</v>
      </c>
      <c r="K1044" s="87">
        <v>3.0000000000000001E-3</v>
      </c>
      <c r="L1044" s="87">
        <v>2.9893199999999996E-4</v>
      </c>
      <c r="M1044" s="87">
        <v>3.0000000000000001E-3</v>
      </c>
      <c r="N1044" s="87">
        <f t="shared" si="406"/>
        <v>3.1939199999999999E-4</v>
      </c>
      <c r="O1044" s="87">
        <v>5.7648839999999996E-3</v>
      </c>
      <c r="P1044" s="87"/>
      <c r="Q1044" s="87">
        <f>G1044-H1044</f>
        <v>1.114656E-2</v>
      </c>
      <c r="R1044" s="87">
        <f>G1044-H1044</f>
        <v>1.114656E-2</v>
      </c>
      <c r="S1044" s="87"/>
    </row>
    <row r="1045" spans="1:19" ht="47.25" x14ac:dyDescent="0.25">
      <c r="A1045" s="171" t="s">
        <v>901</v>
      </c>
      <c r="B1045" s="86" t="s">
        <v>505</v>
      </c>
      <c r="C1045" s="171" t="s">
        <v>1944</v>
      </c>
      <c r="D1045" s="87">
        <v>4.0628279999999997</v>
      </c>
      <c r="E1045" s="87">
        <v>0</v>
      </c>
      <c r="F1045" s="87">
        <v>4.0628279999999997</v>
      </c>
      <c r="G1045" s="87">
        <f t="shared" si="405"/>
        <v>4.0508279999999992</v>
      </c>
      <c r="H1045" s="87">
        <v>0.223732296</v>
      </c>
      <c r="I1045" s="87">
        <v>7.9364123999999994E-2</v>
      </c>
      <c r="J1045" s="87">
        <v>7.9364123999999994E-2</v>
      </c>
      <c r="K1045" s="87">
        <v>0</v>
      </c>
      <c r="L1045" s="87">
        <v>0.14436817200000002</v>
      </c>
      <c r="M1045" s="87">
        <v>0</v>
      </c>
      <c r="N1045" s="87">
        <f t="shared" si="406"/>
        <v>0</v>
      </c>
      <c r="O1045" s="87">
        <v>3.9714638759999996</v>
      </c>
      <c r="P1045" s="87"/>
      <c r="Q1045" s="87">
        <f>G1045-H1045</f>
        <v>3.8270957039999991</v>
      </c>
      <c r="R1045" s="87">
        <f>G1045-H1045</f>
        <v>3.8270957039999991</v>
      </c>
      <c r="S1045" s="87"/>
    </row>
    <row r="1046" spans="1:19" ht="31.5" x14ac:dyDescent="0.25">
      <c r="A1046" s="171" t="s">
        <v>901</v>
      </c>
      <c r="B1046" s="86" t="s">
        <v>866</v>
      </c>
      <c r="C1046" s="171" t="s">
        <v>2770</v>
      </c>
      <c r="D1046" s="87">
        <v>0</v>
      </c>
      <c r="E1046" s="87">
        <v>0</v>
      </c>
      <c r="F1046" s="87">
        <v>0</v>
      </c>
      <c r="G1046" s="87">
        <f t="shared" si="405"/>
        <v>0</v>
      </c>
      <c r="H1046" s="87">
        <v>0</v>
      </c>
      <c r="I1046" s="87">
        <v>0</v>
      </c>
      <c r="J1046" s="87">
        <v>0</v>
      </c>
      <c r="K1046" s="87">
        <v>0</v>
      </c>
      <c r="L1046" s="87">
        <v>0</v>
      </c>
      <c r="M1046" s="87">
        <v>0</v>
      </c>
      <c r="N1046" s="87">
        <f t="shared" si="406"/>
        <v>0</v>
      </c>
      <c r="O1046" s="87"/>
      <c r="P1046" s="87"/>
      <c r="Q1046" s="87">
        <f>G1046-H1046</f>
        <v>0</v>
      </c>
      <c r="R1046" s="87">
        <f>G1046-H1046</f>
        <v>0</v>
      </c>
      <c r="S1046" s="87"/>
    </row>
    <row r="1047" spans="1:19" x14ac:dyDescent="0.25">
      <c r="A1047" s="224"/>
      <c r="B1047" s="216" t="s">
        <v>72</v>
      </c>
      <c r="C1047" s="224"/>
      <c r="D1047" s="225">
        <f t="shared" ref="D1047:S1047" si="407">SUM(D1048:D1048)</f>
        <v>28.189067999999999</v>
      </c>
      <c r="E1047" s="225">
        <f t="shared" si="407"/>
        <v>0</v>
      </c>
      <c r="F1047" s="225">
        <f t="shared" si="407"/>
        <v>28.189067999999999</v>
      </c>
      <c r="G1047" s="225">
        <f t="shared" si="407"/>
        <v>6.1132079999999993</v>
      </c>
      <c r="H1047" s="225">
        <f t="shared" si="407"/>
        <v>0.43477736400000006</v>
      </c>
      <c r="I1047" s="225">
        <f t="shared" si="407"/>
        <v>0.11977037999999998</v>
      </c>
      <c r="J1047" s="225">
        <f t="shared" si="407"/>
        <v>0.11977037999999998</v>
      </c>
      <c r="K1047" s="225">
        <f t="shared" si="407"/>
        <v>1.5283019999999998</v>
      </c>
      <c r="L1047" s="225">
        <f t="shared" si="407"/>
        <v>0.15229822800000006</v>
      </c>
      <c r="M1047" s="225">
        <f t="shared" si="407"/>
        <v>1.5283019999999998</v>
      </c>
      <c r="N1047" s="225">
        <f t="shared" si="407"/>
        <v>0.16270875599999998</v>
      </c>
      <c r="O1047" s="225">
        <f t="shared" si="407"/>
        <v>2.9368336199999998</v>
      </c>
      <c r="P1047" s="225">
        <f t="shared" si="407"/>
        <v>0</v>
      </c>
      <c r="Q1047" s="225">
        <f t="shared" si="407"/>
        <v>5.678430635999999</v>
      </c>
      <c r="R1047" s="225">
        <f t="shared" si="407"/>
        <v>5.678430635999999</v>
      </c>
      <c r="S1047" s="225">
        <f t="shared" si="407"/>
        <v>0</v>
      </c>
    </row>
    <row r="1048" spans="1:19" ht="63" x14ac:dyDescent="0.25">
      <c r="A1048" s="171" t="s">
        <v>901</v>
      </c>
      <c r="B1048" s="86" t="s">
        <v>867</v>
      </c>
      <c r="C1048" s="171" t="s">
        <v>2771</v>
      </c>
      <c r="D1048" s="87">
        <v>28.189067999999999</v>
      </c>
      <c r="E1048" s="87">
        <v>0</v>
      </c>
      <c r="F1048" s="87">
        <v>28.189067999999999</v>
      </c>
      <c r="G1048" s="87">
        <f>I1048+K1048+M1048+O1048</f>
        <v>6.1132079999999993</v>
      </c>
      <c r="H1048" s="87">
        <v>0.43477736400000006</v>
      </c>
      <c r="I1048" s="87">
        <v>0.11977037999999998</v>
      </c>
      <c r="J1048" s="87">
        <v>0.11977037999999998</v>
      </c>
      <c r="K1048" s="87">
        <v>1.5283019999999998</v>
      </c>
      <c r="L1048" s="87">
        <v>0.15229822800000006</v>
      </c>
      <c r="M1048" s="87">
        <v>1.5283019999999998</v>
      </c>
      <c r="N1048" s="87">
        <f t="shared" si="406"/>
        <v>0.16270875599999998</v>
      </c>
      <c r="O1048" s="87">
        <v>2.9368336199999998</v>
      </c>
      <c r="P1048" s="87"/>
      <c r="Q1048" s="87">
        <f>G1048-H1048</f>
        <v>5.678430635999999</v>
      </c>
      <c r="R1048" s="87">
        <f>G1048-H1048</f>
        <v>5.678430635999999</v>
      </c>
      <c r="S1048" s="87"/>
    </row>
    <row r="1049" spans="1:19" x14ac:dyDescent="0.25">
      <c r="A1049" s="224"/>
      <c r="B1049" s="216" t="s">
        <v>297</v>
      </c>
      <c r="C1049" s="224"/>
      <c r="D1049" s="225">
        <f t="shared" ref="D1049:S1049" si="408">SUM(D1050:D1056)</f>
        <v>68.542283999999995</v>
      </c>
      <c r="E1049" s="225">
        <f t="shared" si="408"/>
        <v>19.443431799661013</v>
      </c>
      <c r="F1049" s="225">
        <f t="shared" si="408"/>
        <v>49.098852200338989</v>
      </c>
      <c r="G1049" s="225">
        <f t="shared" si="408"/>
        <v>15.62982</v>
      </c>
      <c r="H1049" s="225">
        <f t="shared" si="408"/>
        <v>1.3974871159999998</v>
      </c>
      <c r="I1049" s="225">
        <f t="shared" si="408"/>
        <v>3.6107531659999998</v>
      </c>
      <c r="J1049" s="225">
        <f t="shared" si="408"/>
        <v>1.0265154140000001</v>
      </c>
      <c r="K1049" s="225">
        <f t="shared" si="408"/>
        <v>3.1151909999999998</v>
      </c>
      <c r="L1049" s="225">
        <f t="shared" si="408"/>
        <v>0.23792640000000001</v>
      </c>
      <c r="M1049" s="225">
        <f t="shared" si="408"/>
        <v>3.1151909999999998</v>
      </c>
      <c r="N1049" s="225">
        <f t="shared" si="408"/>
        <v>0.13304530199999992</v>
      </c>
      <c r="O1049" s="225">
        <f t="shared" si="408"/>
        <v>5.7886848340000014</v>
      </c>
      <c r="P1049" s="225">
        <f t="shared" si="408"/>
        <v>0</v>
      </c>
      <c r="Q1049" s="225">
        <f t="shared" si="408"/>
        <v>14.232332884000002</v>
      </c>
      <c r="R1049" s="225">
        <f t="shared" si="408"/>
        <v>14.232332884000002</v>
      </c>
      <c r="S1049" s="225">
        <f t="shared" si="408"/>
        <v>0</v>
      </c>
    </row>
    <row r="1050" spans="1:19" ht="63" x14ac:dyDescent="0.25">
      <c r="A1050" s="171" t="s">
        <v>901</v>
      </c>
      <c r="B1050" s="86" t="s">
        <v>134</v>
      </c>
      <c r="C1050" s="171" t="s">
        <v>2772</v>
      </c>
      <c r="D1050" s="87">
        <v>24.82968</v>
      </c>
      <c r="E1050" s="87">
        <v>19.433923347661015</v>
      </c>
      <c r="F1050" s="87">
        <v>5.395756652338985</v>
      </c>
      <c r="G1050" s="87">
        <f t="shared" ref="G1050:G1056" si="409">I1050+K1050+M1050+O1050</f>
        <v>3.1690559999999999</v>
      </c>
      <c r="H1050" s="87">
        <v>0.58481824799999993</v>
      </c>
      <c r="I1050" s="87">
        <v>3.1690559999999999</v>
      </c>
      <c r="J1050" s="87">
        <v>0.58481824799999993</v>
      </c>
      <c r="K1050" s="87">
        <v>0</v>
      </c>
      <c r="L1050" s="87">
        <v>0</v>
      </c>
      <c r="M1050" s="87">
        <v>0</v>
      </c>
      <c r="N1050" s="87">
        <f t="shared" si="406"/>
        <v>0</v>
      </c>
      <c r="O1050" s="87">
        <v>0</v>
      </c>
      <c r="P1050" s="87"/>
      <c r="Q1050" s="87">
        <f t="shared" ref="Q1050:Q1056" si="410">G1050-H1050</f>
        <v>2.5842377519999999</v>
      </c>
      <c r="R1050" s="87">
        <f t="shared" ref="R1050:R1056" si="411">G1050-H1050</f>
        <v>2.5842377519999999</v>
      </c>
      <c r="S1050" s="87"/>
    </row>
    <row r="1051" spans="1:19" ht="47.25" x14ac:dyDescent="0.25">
      <c r="A1051" s="171" t="s">
        <v>901</v>
      </c>
      <c r="B1051" s="86" t="s">
        <v>868</v>
      </c>
      <c r="C1051" s="171" t="s">
        <v>2773</v>
      </c>
      <c r="D1051" s="87">
        <v>27.081408</v>
      </c>
      <c r="E1051" s="87">
        <v>0</v>
      </c>
      <c r="F1051" s="87">
        <v>27.081408</v>
      </c>
      <c r="G1051" s="87">
        <f t="shared" si="409"/>
        <v>3.0727679999999999</v>
      </c>
      <c r="H1051" s="87">
        <v>0.21853829999999999</v>
      </c>
      <c r="I1051" s="87">
        <v>6.0201887999999995E-2</v>
      </c>
      <c r="J1051" s="87">
        <v>6.0201887999999995E-2</v>
      </c>
      <c r="K1051" s="87">
        <v>0.76819199999999987</v>
      </c>
      <c r="L1051" s="87">
        <v>7.6551803999999987E-2</v>
      </c>
      <c r="M1051" s="87">
        <v>0.76819199999999987</v>
      </c>
      <c r="N1051" s="87">
        <f t="shared" si="406"/>
        <v>8.1784607999999995E-2</v>
      </c>
      <c r="O1051" s="87">
        <v>1.4761821120000003</v>
      </c>
      <c r="P1051" s="87"/>
      <c r="Q1051" s="87">
        <f t="shared" si="410"/>
        <v>2.8542296999999999</v>
      </c>
      <c r="R1051" s="87">
        <f t="shared" si="411"/>
        <v>2.8542296999999999</v>
      </c>
      <c r="S1051" s="87"/>
    </row>
    <row r="1052" spans="1:19" ht="63" x14ac:dyDescent="0.25">
      <c r="A1052" s="171" t="s">
        <v>901</v>
      </c>
      <c r="B1052" s="86" t="s">
        <v>869</v>
      </c>
      <c r="C1052" s="171" t="s">
        <v>2774</v>
      </c>
      <c r="D1052" s="87">
        <v>7.1874839999999995</v>
      </c>
      <c r="E1052" s="87">
        <v>0</v>
      </c>
      <c r="F1052" s="87">
        <v>7.1874839999999995</v>
      </c>
      <c r="G1052" s="87">
        <f t="shared" si="409"/>
        <v>0.68564400000000014</v>
      </c>
      <c r="H1052" s="87">
        <v>0</v>
      </c>
      <c r="I1052" s="87">
        <v>1.3433184000000001E-2</v>
      </c>
      <c r="J1052" s="87">
        <v>1.3433184000000001E-2</v>
      </c>
      <c r="K1052" s="87">
        <v>0.17141100000000001</v>
      </c>
      <c r="L1052" s="87">
        <v>-1.3433184000000001E-2</v>
      </c>
      <c r="M1052" s="87">
        <v>0.17141100000000001</v>
      </c>
      <c r="N1052" s="87">
        <f t="shared" si="406"/>
        <v>0</v>
      </c>
      <c r="O1052" s="87">
        <v>0.32938881600000014</v>
      </c>
      <c r="P1052" s="87"/>
      <c r="Q1052" s="87">
        <f t="shared" si="410"/>
        <v>0.68564400000000014</v>
      </c>
      <c r="R1052" s="87">
        <f t="shared" si="411"/>
        <v>0.68564400000000014</v>
      </c>
      <c r="S1052" s="87"/>
    </row>
    <row r="1053" spans="1:19" ht="63" x14ac:dyDescent="0.25">
      <c r="A1053" s="171" t="s">
        <v>901</v>
      </c>
      <c r="B1053" s="86" t="s">
        <v>870</v>
      </c>
      <c r="C1053" s="171" t="s">
        <v>2775</v>
      </c>
      <c r="D1053" s="87">
        <v>7.7460959999999996</v>
      </c>
      <c r="E1053" s="87">
        <v>9.5084520000003891E-3</v>
      </c>
      <c r="F1053" s="87">
        <v>7.7365875479999993</v>
      </c>
      <c r="G1053" s="87">
        <f t="shared" si="409"/>
        <v>7.0167360000000016</v>
      </c>
      <c r="H1053" s="87">
        <v>0.59413056799999997</v>
      </c>
      <c r="I1053" s="87">
        <v>0.23256580399999999</v>
      </c>
      <c r="J1053" s="87">
        <v>0.23256580399999999</v>
      </c>
      <c r="K1053" s="87">
        <v>1.754184</v>
      </c>
      <c r="L1053" s="87">
        <v>0.17480778000000002</v>
      </c>
      <c r="M1053" s="87">
        <v>1.754184</v>
      </c>
      <c r="N1053" s="87">
        <f t="shared" si="406"/>
        <v>0.18675698399999996</v>
      </c>
      <c r="O1053" s="87">
        <v>3.2758021960000012</v>
      </c>
      <c r="P1053" s="87"/>
      <c r="Q1053" s="87">
        <f t="shared" si="410"/>
        <v>6.4226054320000019</v>
      </c>
      <c r="R1053" s="87">
        <f t="shared" si="411"/>
        <v>6.4226054320000019</v>
      </c>
      <c r="S1053" s="87"/>
    </row>
    <row r="1054" spans="1:19" ht="78.75" x14ac:dyDescent="0.25">
      <c r="A1054" s="171" t="s">
        <v>901</v>
      </c>
      <c r="B1054" s="86" t="s">
        <v>1873</v>
      </c>
      <c r="C1054" s="171" t="s">
        <v>2776</v>
      </c>
      <c r="D1054" s="87">
        <v>0</v>
      </c>
      <c r="E1054" s="87">
        <v>0</v>
      </c>
      <c r="F1054" s="87">
        <v>0</v>
      </c>
      <c r="G1054" s="87">
        <f t="shared" si="409"/>
        <v>0</v>
      </c>
      <c r="H1054" s="87">
        <v>0</v>
      </c>
      <c r="I1054" s="87">
        <v>0</v>
      </c>
      <c r="J1054" s="87">
        <v>0</v>
      </c>
      <c r="K1054" s="87">
        <v>0</v>
      </c>
      <c r="L1054" s="87">
        <v>0</v>
      </c>
      <c r="M1054" s="87">
        <v>0</v>
      </c>
      <c r="N1054" s="87">
        <f t="shared" si="406"/>
        <v>0</v>
      </c>
      <c r="O1054" s="87"/>
      <c r="P1054" s="87"/>
      <c r="Q1054" s="87">
        <f t="shared" si="410"/>
        <v>0</v>
      </c>
      <c r="R1054" s="87">
        <f t="shared" si="411"/>
        <v>0</v>
      </c>
      <c r="S1054" s="87"/>
    </row>
    <row r="1055" spans="1:19" ht="47.25" x14ac:dyDescent="0.25">
      <c r="A1055" s="171" t="s">
        <v>901</v>
      </c>
      <c r="B1055" s="86" t="s">
        <v>1874</v>
      </c>
      <c r="C1055" s="171" t="s">
        <v>2777</v>
      </c>
      <c r="D1055" s="87">
        <v>0</v>
      </c>
      <c r="E1055" s="87">
        <v>0</v>
      </c>
      <c r="F1055" s="87">
        <v>0</v>
      </c>
      <c r="G1055" s="87">
        <f t="shared" si="409"/>
        <v>0</v>
      </c>
      <c r="H1055" s="87">
        <v>0</v>
      </c>
      <c r="I1055" s="87">
        <v>0</v>
      </c>
      <c r="J1055" s="87">
        <v>0</v>
      </c>
      <c r="K1055" s="87">
        <v>0</v>
      </c>
      <c r="L1055" s="87">
        <v>0</v>
      </c>
      <c r="M1055" s="87">
        <v>0</v>
      </c>
      <c r="N1055" s="87">
        <f t="shared" si="406"/>
        <v>0</v>
      </c>
      <c r="O1055" s="87"/>
      <c r="P1055" s="87"/>
      <c r="Q1055" s="87">
        <f t="shared" si="410"/>
        <v>0</v>
      </c>
      <c r="R1055" s="87">
        <f t="shared" si="411"/>
        <v>0</v>
      </c>
      <c r="S1055" s="87"/>
    </row>
    <row r="1056" spans="1:19" ht="63" x14ac:dyDescent="0.25">
      <c r="A1056" s="171" t="s">
        <v>900</v>
      </c>
      <c r="B1056" s="86" t="s">
        <v>1875</v>
      </c>
      <c r="C1056" s="171" t="s">
        <v>889</v>
      </c>
      <c r="D1056" s="87">
        <v>1.6976160000000002</v>
      </c>
      <c r="E1056" s="87">
        <v>0</v>
      </c>
      <c r="F1056" s="87">
        <v>1.6976160000000002</v>
      </c>
      <c r="G1056" s="87">
        <f t="shared" si="409"/>
        <v>1.6856159999999998</v>
      </c>
      <c r="H1056" s="87">
        <v>0</v>
      </c>
      <c r="I1056" s="87">
        <v>0.13549629000000002</v>
      </c>
      <c r="J1056" s="87">
        <v>0.13549629000000002</v>
      </c>
      <c r="K1056" s="87">
        <v>0.421404</v>
      </c>
      <c r="L1056" s="87">
        <v>0</v>
      </c>
      <c r="M1056" s="87">
        <v>0.421404</v>
      </c>
      <c r="N1056" s="87">
        <f t="shared" si="406"/>
        <v>-0.13549629000000002</v>
      </c>
      <c r="O1056" s="87">
        <v>0.70731170999999982</v>
      </c>
      <c r="P1056" s="87"/>
      <c r="Q1056" s="87">
        <f t="shared" si="410"/>
        <v>1.6856159999999998</v>
      </c>
      <c r="R1056" s="87">
        <f t="shared" si="411"/>
        <v>1.6856159999999998</v>
      </c>
      <c r="S1056" s="87"/>
    </row>
    <row r="1057" spans="1:19" x14ac:dyDescent="0.25">
      <c r="A1057" s="224"/>
      <c r="B1057" s="216" t="s">
        <v>60</v>
      </c>
      <c r="C1057" s="224"/>
      <c r="D1057" s="225">
        <f t="shared" ref="D1057:S1057" si="412">SUM(D1058:D1062)</f>
        <v>44.736408000000004</v>
      </c>
      <c r="E1057" s="225">
        <f t="shared" si="412"/>
        <v>1.3234583999999217E-2</v>
      </c>
      <c r="F1057" s="225">
        <f t="shared" si="412"/>
        <v>44.723173416000002</v>
      </c>
      <c r="G1057" s="225">
        <f t="shared" si="412"/>
        <v>33.138731999999997</v>
      </c>
      <c r="H1057" s="225">
        <f t="shared" si="412"/>
        <v>11.995735110000002</v>
      </c>
      <c r="I1057" s="225">
        <f t="shared" si="412"/>
        <v>2.2281171359999998</v>
      </c>
      <c r="J1057" s="225">
        <f t="shared" si="412"/>
        <v>6.0483194860000005</v>
      </c>
      <c r="K1057" s="225">
        <f t="shared" si="412"/>
        <v>1.01121624</v>
      </c>
      <c r="L1057" s="225">
        <f t="shared" si="412"/>
        <v>5.8263443240000008</v>
      </c>
      <c r="M1057" s="225">
        <f t="shared" si="412"/>
        <v>5.7990697439999996</v>
      </c>
      <c r="N1057" s="225">
        <f t="shared" si="412"/>
        <v>0.12107129999999997</v>
      </c>
      <c r="O1057" s="225">
        <f t="shared" si="412"/>
        <v>24.100328879999999</v>
      </c>
      <c r="P1057" s="225">
        <f t="shared" si="412"/>
        <v>0</v>
      </c>
      <c r="Q1057" s="225">
        <f t="shared" si="412"/>
        <v>21.142996889999996</v>
      </c>
      <c r="R1057" s="225">
        <f t="shared" si="412"/>
        <v>21.142996889999996</v>
      </c>
      <c r="S1057" s="225">
        <f t="shared" si="412"/>
        <v>0</v>
      </c>
    </row>
    <row r="1058" spans="1:19" ht="31.5" x14ac:dyDescent="0.25">
      <c r="A1058" s="171" t="s">
        <v>901</v>
      </c>
      <c r="B1058" s="86" t="s">
        <v>409</v>
      </c>
      <c r="C1058" s="171" t="s">
        <v>2778</v>
      </c>
      <c r="D1058" s="87">
        <v>21.340523999999998</v>
      </c>
      <c r="E1058" s="87">
        <v>1.203142799999668E-2</v>
      </c>
      <c r="F1058" s="87">
        <v>21.328492572000002</v>
      </c>
      <c r="G1058" s="87">
        <f t="shared" ref="G1058:G1062" si="413">I1058+K1058+M1058+O1058</f>
        <v>20.033111999999996</v>
      </c>
      <c r="H1058" s="87">
        <v>0.98166249599999988</v>
      </c>
      <c r="I1058" s="87">
        <v>0.39249016800000003</v>
      </c>
      <c r="J1058" s="87">
        <v>0.39249016800000003</v>
      </c>
      <c r="K1058" s="87">
        <v>0</v>
      </c>
      <c r="L1058" s="87">
        <v>0.58917232799999986</v>
      </c>
      <c r="M1058" s="87">
        <v>0</v>
      </c>
      <c r="N1058" s="87">
        <f t="shared" si="406"/>
        <v>0</v>
      </c>
      <c r="O1058" s="87">
        <v>19.640621831999997</v>
      </c>
      <c r="P1058" s="87"/>
      <c r="Q1058" s="87">
        <f>G1058-H1058</f>
        <v>19.051449503999997</v>
      </c>
      <c r="R1058" s="87">
        <f>G1058-H1058</f>
        <v>19.051449503999997</v>
      </c>
      <c r="S1058" s="87"/>
    </row>
    <row r="1059" spans="1:19" ht="31.5" x14ac:dyDescent="0.25">
      <c r="A1059" s="171" t="s">
        <v>901</v>
      </c>
      <c r="B1059" s="86" t="s">
        <v>410</v>
      </c>
      <c r="C1059" s="171" t="s">
        <v>2779</v>
      </c>
      <c r="D1059" s="87">
        <v>11.502624000000001</v>
      </c>
      <c r="E1059" s="87">
        <v>1.2031560000025365E-3</v>
      </c>
      <c r="F1059" s="87">
        <v>11.501420843999998</v>
      </c>
      <c r="G1059" s="87">
        <f t="shared" si="413"/>
        <v>1.610412</v>
      </c>
      <c r="H1059" s="87">
        <v>10.430614350000001</v>
      </c>
      <c r="I1059" s="87">
        <v>1.610412</v>
      </c>
      <c r="J1059" s="87">
        <v>5.4306143500000008</v>
      </c>
      <c r="K1059" s="87">
        <v>0</v>
      </c>
      <c r="L1059" s="87">
        <v>5</v>
      </c>
      <c r="M1059" s="87">
        <v>0</v>
      </c>
      <c r="N1059" s="87">
        <f t="shared" si="406"/>
        <v>0</v>
      </c>
      <c r="O1059" s="87">
        <v>0</v>
      </c>
      <c r="P1059" s="87"/>
      <c r="Q1059" s="87">
        <f>G1059-H1059</f>
        <v>-8.8202023500000006</v>
      </c>
      <c r="R1059" s="87">
        <f>G1059-H1059</f>
        <v>-8.8202023500000006</v>
      </c>
      <c r="S1059" s="87"/>
    </row>
    <row r="1060" spans="1:19" ht="94.5" x14ac:dyDescent="0.25">
      <c r="A1060" s="171" t="s">
        <v>901</v>
      </c>
      <c r="B1060" s="86" t="s">
        <v>1876</v>
      </c>
      <c r="C1060" s="171" t="s">
        <v>2780</v>
      </c>
      <c r="D1060" s="87">
        <v>4.6088279999999999</v>
      </c>
      <c r="E1060" s="87">
        <v>0</v>
      </c>
      <c r="F1060" s="87">
        <v>4.6088279999999999</v>
      </c>
      <c r="G1060" s="87">
        <f t="shared" si="413"/>
        <v>4.5488280000000003</v>
      </c>
      <c r="H1060" s="87">
        <v>0.32351711999999999</v>
      </c>
      <c r="I1060" s="87">
        <v>8.9120952000000003E-2</v>
      </c>
      <c r="J1060" s="87">
        <v>8.9120952000000003E-2</v>
      </c>
      <c r="K1060" s="87">
        <v>0</v>
      </c>
      <c r="L1060" s="87">
        <v>0.11332486800000002</v>
      </c>
      <c r="M1060" s="87">
        <v>0</v>
      </c>
      <c r="N1060" s="87">
        <f t="shared" si="406"/>
        <v>0.12107129999999997</v>
      </c>
      <c r="O1060" s="87">
        <v>4.4597070480000003</v>
      </c>
      <c r="P1060" s="87"/>
      <c r="Q1060" s="87">
        <f>G1060-H1060</f>
        <v>4.2253108800000003</v>
      </c>
      <c r="R1060" s="87">
        <f>G1060-H1060</f>
        <v>4.2253108800000003</v>
      </c>
      <c r="S1060" s="87"/>
    </row>
    <row r="1061" spans="1:19" ht="31.5" x14ac:dyDescent="0.25">
      <c r="A1061" s="171" t="s">
        <v>901</v>
      </c>
      <c r="B1061" s="86" t="s">
        <v>871</v>
      </c>
      <c r="C1061" s="171" t="s">
        <v>2781</v>
      </c>
      <c r="D1061" s="87">
        <v>1.075572</v>
      </c>
      <c r="E1061" s="87">
        <v>0</v>
      </c>
      <c r="F1061" s="87">
        <v>1.075572</v>
      </c>
      <c r="G1061" s="87">
        <f t="shared" si="413"/>
        <v>1.0314239999999999</v>
      </c>
      <c r="H1061" s="87">
        <v>4.8663563999999999E-2</v>
      </c>
      <c r="I1061" s="87">
        <v>2.0207760000000002E-2</v>
      </c>
      <c r="J1061" s="87">
        <v>2.0207760000000002E-2</v>
      </c>
      <c r="K1061" s="87">
        <v>1.01121624</v>
      </c>
      <c r="L1061" s="87">
        <v>2.8455803999999998E-2</v>
      </c>
      <c r="M1061" s="87">
        <v>0</v>
      </c>
      <c r="N1061" s="87">
        <f t="shared" si="406"/>
        <v>0</v>
      </c>
      <c r="O1061" s="87">
        <v>0</v>
      </c>
      <c r="P1061" s="87"/>
      <c r="Q1061" s="87">
        <f>G1061-H1061</f>
        <v>0.98276043599999985</v>
      </c>
      <c r="R1061" s="87">
        <f>G1061-H1061</f>
        <v>0.98276043599999985</v>
      </c>
      <c r="S1061" s="87"/>
    </row>
    <row r="1062" spans="1:19" ht="31.5" x14ac:dyDescent="0.25">
      <c r="A1062" s="171" t="s">
        <v>901</v>
      </c>
      <c r="B1062" s="86" t="s">
        <v>872</v>
      </c>
      <c r="C1062" s="171" t="s">
        <v>2782</v>
      </c>
      <c r="D1062" s="87">
        <v>6.2088600000000005</v>
      </c>
      <c r="E1062" s="87">
        <v>0</v>
      </c>
      <c r="F1062" s="87">
        <v>6.2088600000000005</v>
      </c>
      <c r="G1062" s="87">
        <f t="shared" si="413"/>
        <v>5.9149559999999992</v>
      </c>
      <c r="H1062" s="87">
        <v>0.21127758000000002</v>
      </c>
      <c r="I1062" s="87">
        <v>0.11588625599999999</v>
      </c>
      <c r="J1062" s="87">
        <v>0.11588625599999999</v>
      </c>
      <c r="K1062" s="87">
        <v>0</v>
      </c>
      <c r="L1062" s="87">
        <v>9.5391324000000027E-2</v>
      </c>
      <c r="M1062" s="87">
        <v>5.7990697439999996</v>
      </c>
      <c r="N1062" s="87">
        <f t="shared" si="406"/>
        <v>0</v>
      </c>
      <c r="O1062" s="87">
        <v>0</v>
      </c>
      <c r="P1062" s="87"/>
      <c r="Q1062" s="87">
        <f>G1062-H1062</f>
        <v>5.7036784199999992</v>
      </c>
      <c r="R1062" s="87">
        <f>G1062-H1062</f>
        <v>5.7036784199999992</v>
      </c>
      <c r="S1062" s="87"/>
    </row>
    <row r="1063" spans="1:19" x14ac:dyDescent="0.25">
      <c r="A1063" s="224"/>
      <c r="B1063" s="216" t="s">
        <v>74</v>
      </c>
      <c r="C1063" s="224"/>
      <c r="D1063" s="225">
        <f t="shared" ref="D1063:S1063" si="414">SUM(D1064:D1064)</f>
        <v>66.436836</v>
      </c>
      <c r="E1063" s="225">
        <f t="shared" si="414"/>
        <v>39.315078059999991</v>
      </c>
      <c r="F1063" s="225">
        <f t="shared" si="414"/>
        <v>27.121757940000009</v>
      </c>
      <c r="G1063" s="225">
        <f t="shared" si="414"/>
        <v>1.5163199999999999</v>
      </c>
      <c r="H1063" s="225">
        <f t="shared" si="414"/>
        <v>0.107842152</v>
      </c>
      <c r="I1063" s="225">
        <f t="shared" si="414"/>
        <v>2.9707836000000001E-2</v>
      </c>
      <c r="J1063" s="225">
        <f t="shared" si="414"/>
        <v>2.9707836000000001E-2</v>
      </c>
      <c r="K1063" s="225">
        <f t="shared" si="414"/>
        <v>0.37907999999999997</v>
      </c>
      <c r="L1063" s="225">
        <f t="shared" si="414"/>
        <v>3.7776047999999993E-2</v>
      </c>
      <c r="M1063" s="225">
        <f t="shared" si="414"/>
        <v>0.37907999999999997</v>
      </c>
      <c r="N1063" s="225">
        <f t="shared" si="414"/>
        <v>4.0358268000000003E-2</v>
      </c>
      <c r="O1063" s="225">
        <f t="shared" si="414"/>
        <v>0.72845216399999979</v>
      </c>
      <c r="P1063" s="225">
        <f t="shared" si="414"/>
        <v>0</v>
      </c>
      <c r="Q1063" s="225">
        <f t="shared" si="414"/>
        <v>1.408477848</v>
      </c>
      <c r="R1063" s="225">
        <f t="shared" si="414"/>
        <v>1.408477848</v>
      </c>
      <c r="S1063" s="225">
        <f t="shared" si="414"/>
        <v>0</v>
      </c>
    </row>
    <row r="1064" spans="1:19" ht="63" x14ac:dyDescent="0.25">
      <c r="A1064" s="171" t="s">
        <v>901</v>
      </c>
      <c r="B1064" s="86" t="s">
        <v>110</v>
      </c>
      <c r="C1064" s="171" t="s">
        <v>2783</v>
      </c>
      <c r="D1064" s="87">
        <v>66.436836</v>
      </c>
      <c r="E1064" s="87">
        <v>39.315078059999991</v>
      </c>
      <c r="F1064" s="87">
        <v>27.121757940000009</v>
      </c>
      <c r="G1064" s="87">
        <f>I1064+K1064+M1064+O1064</f>
        <v>1.5163199999999999</v>
      </c>
      <c r="H1064" s="87">
        <v>0.107842152</v>
      </c>
      <c r="I1064" s="87">
        <v>2.9707836000000001E-2</v>
      </c>
      <c r="J1064" s="87">
        <v>2.9707836000000001E-2</v>
      </c>
      <c r="K1064" s="87">
        <v>0.37907999999999997</v>
      </c>
      <c r="L1064" s="87">
        <v>3.7776047999999993E-2</v>
      </c>
      <c r="M1064" s="87">
        <v>0.37907999999999997</v>
      </c>
      <c r="N1064" s="87">
        <f t="shared" si="406"/>
        <v>4.0358268000000003E-2</v>
      </c>
      <c r="O1064" s="87">
        <v>0.72845216399999979</v>
      </c>
      <c r="P1064" s="87"/>
      <c r="Q1064" s="87">
        <f>G1064-H1064</f>
        <v>1.408477848</v>
      </c>
      <c r="R1064" s="87">
        <f>G1064-H1064</f>
        <v>1.408477848</v>
      </c>
      <c r="S1064" s="87"/>
    </row>
    <row r="1065" spans="1:19" x14ac:dyDescent="0.25">
      <c r="A1065" s="224"/>
      <c r="B1065" s="216" t="s">
        <v>103</v>
      </c>
      <c r="C1065" s="224"/>
      <c r="D1065" s="225">
        <f t="shared" ref="D1065:S1065" si="415">D1066</f>
        <v>6.8072399999999993</v>
      </c>
      <c r="E1065" s="225">
        <f t="shared" si="415"/>
        <v>0</v>
      </c>
      <c r="F1065" s="225">
        <f t="shared" si="415"/>
        <v>6.8072400000000011</v>
      </c>
      <c r="G1065" s="225">
        <f t="shared" si="415"/>
        <v>3.9484079999999997</v>
      </c>
      <c r="H1065" s="225">
        <f t="shared" si="415"/>
        <v>0.180403164</v>
      </c>
      <c r="I1065" s="225">
        <f t="shared" si="415"/>
        <v>7.7357507999999991E-2</v>
      </c>
      <c r="J1065" s="225">
        <f t="shared" si="415"/>
        <v>7.7357507999999991E-2</v>
      </c>
      <c r="K1065" s="225">
        <f t="shared" si="415"/>
        <v>3.8710504919999997</v>
      </c>
      <c r="L1065" s="225">
        <f t="shared" si="415"/>
        <v>0.10304565600000001</v>
      </c>
      <c r="M1065" s="225">
        <f t="shared" si="415"/>
        <v>0</v>
      </c>
      <c r="N1065" s="225">
        <f t="shared" si="415"/>
        <v>0</v>
      </c>
      <c r="O1065" s="225">
        <f t="shared" si="415"/>
        <v>0</v>
      </c>
      <c r="P1065" s="225">
        <f t="shared" si="415"/>
        <v>0</v>
      </c>
      <c r="Q1065" s="225">
        <f t="shared" si="415"/>
        <v>3.7680048359999998</v>
      </c>
      <c r="R1065" s="225">
        <f t="shared" si="415"/>
        <v>3.7680048359999998</v>
      </c>
      <c r="S1065" s="225">
        <f t="shared" si="415"/>
        <v>0</v>
      </c>
    </row>
    <row r="1066" spans="1:19" ht="63" x14ac:dyDescent="0.25">
      <c r="A1066" s="171" t="s">
        <v>901</v>
      </c>
      <c r="B1066" s="86" t="s">
        <v>411</v>
      </c>
      <c r="C1066" s="171" t="s">
        <v>2784</v>
      </c>
      <c r="D1066" s="87">
        <v>6.8072399999999993</v>
      </c>
      <c r="E1066" s="87">
        <v>0</v>
      </c>
      <c r="F1066" s="87">
        <v>6.8072400000000011</v>
      </c>
      <c r="G1066" s="87">
        <f>I1066+K1066+M1066+O1066</f>
        <v>3.9484079999999997</v>
      </c>
      <c r="H1066" s="87">
        <v>0.180403164</v>
      </c>
      <c r="I1066" s="87">
        <v>7.7357507999999991E-2</v>
      </c>
      <c r="J1066" s="87">
        <v>7.7357507999999991E-2</v>
      </c>
      <c r="K1066" s="87">
        <v>3.8710504919999997</v>
      </c>
      <c r="L1066" s="87">
        <v>0.10304565600000001</v>
      </c>
      <c r="M1066" s="87">
        <v>0</v>
      </c>
      <c r="N1066" s="87">
        <f t="shared" si="406"/>
        <v>0</v>
      </c>
      <c r="O1066" s="87">
        <v>0</v>
      </c>
      <c r="P1066" s="87"/>
      <c r="Q1066" s="87">
        <f>G1066-H1066</f>
        <v>3.7680048359999998</v>
      </c>
      <c r="R1066" s="87">
        <f>G1066-H1066</f>
        <v>3.7680048359999998</v>
      </c>
      <c r="S1066" s="87"/>
    </row>
    <row r="1067" spans="1:19" x14ac:dyDescent="0.25">
      <c r="A1067" s="224"/>
      <c r="B1067" s="216" t="s">
        <v>75</v>
      </c>
      <c r="C1067" s="224"/>
      <c r="D1067" s="225">
        <f t="shared" ref="D1067:S1067" si="416">SUM(D1068:D1068)</f>
        <v>1.6269480000000001</v>
      </c>
      <c r="E1067" s="225">
        <f t="shared" si="416"/>
        <v>1.6028280000000228E-2</v>
      </c>
      <c r="F1067" s="225">
        <f t="shared" si="416"/>
        <v>1.6109197199999998</v>
      </c>
      <c r="G1067" s="225">
        <f t="shared" si="416"/>
        <v>1.19112</v>
      </c>
      <c r="H1067" s="225">
        <f t="shared" si="416"/>
        <v>1.291696296</v>
      </c>
      <c r="I1067" s="225">
        <f t="shared" si="416"/>
        <v>1.1908814879999998</v>
      </c>
      <c r="J1067" s="225">
        <f t="shared" si="416"/>
        <v>1.1908814879999998</v>
      </c>
      <c r="K1067" s="225">
        <f t="shared" si="416"/>
        <v>2.3851200000012796E-4</v>
      </c>
      <c r="L1067" s="225">
        <f t="shared" si="416"/>
        <v>2.9674332000000136E-2</v>
      </c>
      <c r="M1067" s="225">
        <f t="shared" si="416"/>
        <v>0</v>
      </c>
      <c r="N1067" s="225">
        <f t="shared" si="416"/>
        <v>7.1140476000000064E-2</v>
      </c>
      <c r="O1067" s="225">
        <f t="shared" si="416"/>
        <v>0</v>
      </c>
      <c r="P1067" s="225">
        <f t="shared" si="416"/>
        <v>0</v>
      </c>
      <c r="Q1067" s="225">
        <f t="shared" si="416"/>
        <v>-0.10057629600000006</v>
      </c>
      <c r="R1067" s="225">
        <f t="shared" si="416"/>
        <v>-0.10057629600000006</v>
      </c>
      <c r="S1067" s="225">
        <f t="shared" si="416"/>
        <v>0</v>
      </c>
    </row>
    <row r="1068" spans="1:19" ht="31.5" x14ac:dyDescent="0.25">
      <c r="A1068" s="171" t="s">
        <v>901</v>
      </c>
      <c r="B1068" s="86" t="s">
        <v>412</v>
      </c>
      <c r="C1068" s="171" t="s">
        <v>2785</v>
      </c>
      <c r="D1068" s="87">
        <v>1.6269480000000001</v>
      </c>
      <c r="E1068" s="87">
        <v>1.6028280000000228E-2</v>
      </c>
      <c r="F1068" s="87">
        <v>1.6109197199999998</v>
      </c>
      <c r="G1068" s="87">
        <f>I1068+K1068+M1068+O1068</f>
        <v>1.19112</v>
      </c>
      <c r="H1068" s="87">
        <v>1.291696296</v>
      </c>
      <c r="I1068" s="87">
        <v>1.1908814879999998</v>
      </c>
      <c r="J1068" s="87">
        <v>1.1908814879999998</v>
      </c>
      <c r="K1068" s="87">
        <v>2.3851200000012796E-4</v>
      </c>
      <c r="L1068" s="87">
        <v>2.9674332000000136E-2</v>
      </c>
      <c r="M1068" s="87">
        <v>0</v>
      </c>
      <c r="N1068" s="87">
        <f t="shared" si="406"/>
        <v>7.1140476000000064E-2</v>
      </c>
      <c r="O1068" s="87">
        <v>0</v>
      </c>
      <c r="P1068" s="87"/>
      <c r="Q1068" s="87">
        <f>G1068-H1068</f>
        <v>-0.10057629600000006</v>
      </c>
      <c r="R1068" s="87">
        <f>G1068-H1068</f>
        <v>-0.10057629600000006</v>
      </c>
      <c r="S1068" s="87"/>
    </row>
    <row r="1069" spans="1:19" x14ac:dyDescent="0.25">
      <c r="A1069" s="224"/>
      <c r="B1069" s="216" t="s">
        <v>873</v>
      </c>
      <c r="C1069" s="224"/>
      <c r="D1069" s="225">
        <f t="shared" ref="D1069:S1069" si="417">SUM(D1070:D1071)</f>
        <v>10.456727999999998</v>
      </c>
      <c r="E1069" s="225">
        <f t="shared" si="417"/>
        <v>0</v>
      </c>
      <c r="F1069" s="225">
        <f t="shared" si="417"/>
        <v>10.456727999999998</v>
      </c>
      <c r="G1069" s="225">
        <f t="shared" si="417"/>
        <v>10.169315999999998</v>
      </c>
      <c r="H1069" s="225">
        <f t="shared" si="417"/>
        <v>2.0643181299999998</v>
      </c>
      <c r="I1069" s="225">
        <f t="shared" si="417"/>
        <v>0.16372066800000001</v>
      </c>
      <c r="J1069" s="225">
        <f t="shared" si="417"/>
        <v>0.16372066800000001</v>
      </c>
      <c r="K1069" s="225">
        <f t="shared" si="417"/>
        <v>0.45321</v>
      </c>
      <c r="L1069" s="225">
        <f t="shared" si="417"/>
        <v>1.7113615539999998</v>
      </c>
      <c r="M1069" s="225">
        <f t="shared" si="417"/>
        <v>0.45321</v>
      </c>
      <c r="N1069" s="225">
        <f t="shared" si="417"/>
        <v>0.18923590800000001</v>
      </c>
      <c r="O1069" s="225">
        <f t="shared" si="417"/>
        <v>9.0991753319999997</v>
      </c>
      <c r="P1069" s="225">
        <f t="shared" si="417"/>
        <v>0</v>
      </c>
      <c r="Q1069" s="225">
        <f t="shared" si="417"/>
        <v>8.1049978699999983</v>
      </c>
      <c r="R1069" s="225">
        <f t="shared" si="417"/>
        <v>8.1049978699999983</v>
      </c>
      <c r="S1069" s="225">
        <f t="shared" si="417"/>
        <v>0</v>
      </c>
    </row>
    <row r="1070" spans="1:19" ht="47.25" x14ac:dyDescent="0.25">
      <c r="A1070" s="171" t="s">
        <v>901</v>
      </c>
      <c r="B1070" s="86" t="s">
        <v>874</v>
      </c>
      <c r="C1070" s="171" t="s">
        <v>2786</v>
      </c>
      <c r="D1070" s="87">
        <v>2.0882519999999998</v>
      </c>
      <c r="E1070" s="87">
        <v>0</v>
      </c>
      <c r="F1070" s="87">
        <v>2.0882519999999998</v>
      </c>
      <c r="G1070" s="87">
        <f t="shared" ref="G1070:G1071" si="418">I1070+K1070+M1070+O1070</f>
        <v>1.8128400000000002</v>
      </c>
      <c r="H1070" s="87">
        <v>1.5031768299999999</v>
      </c>
      <c r="I1070" s="87">
        <v>0</v>
      </c>
      <c r="J1070" s="87">
        <v>0</v>
      </c>
      <c r="K1070" s="87">
        <v>0.45321</v>
      </c>
      <c r="L1070" s="87">
        <v>1.5031768299999999</v>
      </c>
      <c r="M1070" s="87">
        <v>0.45321</v>
      </c>
      <c r="N1070" s="87">
        <f t="shared" si="406"/>
        <v>0</v>
      </c>
      <c r="O1070" s="87">
        <v>0.90642000000000023</v>
      </c>
      <c r="P1070" s="87"/>
      <c r="Q1070" s="87">
        <f>G1070-H1070</f>
        <v>0.30966317000000032</v>
      </c>
      <c r="R1070" s="87">
        <f>G1070-H1070</f>
        <v>0.30966317000000032</v>
      </c>
      <c r="S1070" s="87"/>
    </row>
    <row r="1071" spans="1:19" ht="47.25" x14ac:dyDescent="0.25">
      <c r="A1071" s="171" t="s">
        <v>901</v>
      </c>
      <c r="B1071" s="86" t="s">
        <v>875</v>
      </c>
      <c r="C1071" s="171" t="s">
        <v>2787</v>
      </c>
      <c r="D1071" s="87">
        <v>8.3684759999999994</v>
      </c>
      <c r="E1071" s="87">
        <v>0</v>
      </c>
      <c r="F1071" s="87">
        <v>8.3684759999999994</v>
      </c>
      <c r="G1071" s="87">
        <f t="shared" si="418"/>
        <v>8.3564759999999989</v>
      </c>
      <c r="H1071" s="87">
        <v>0.56114129999999995</v>
      </c>
      <c r="I1071" s="87">
        <v>0.16372066800000001</v>
      </c>
      <c r="J1071" s="87">
        <v>0.16372066800000001</v>
      </c>
      <c r="K1071" s="87">
        <v>0</v>
      </c>
      <c r="L1071" s="87">
        <v>0.20818472399999993</v>
      </c>
      <c r="M1071" s="87">
        <v>0</v>
      </c>
      <c r="N1071" s="87">
        <f t="shared" si="406"/>
        <v>0.18923590800000001</v>
      </c>
      <c r="O1071" s="87">
        <v>8.1927553319999991</v>
      </c>
      <c r="P1071" s="87"/>
      <c r="Q1071" s="87">
        <f>G1071-H1071</f>
        <v>7.7953346999999988</v>
      </c>
      <c r="R1071" s="87">
        <f>G1071-H1071</f>
        <v>7.7953346999999988</v>
      </c>
      <c r="S1071" s="87"/>
    </row>
    <row r="1072" spans="1:19" x14ac:dyDescent="0.25">
      <c r="A1072" s="224"/>
      <c r="B1072" s="216" t="s">
        <v>371</v>
      </c>
      <c r="C1072" s="224"/>
      <c r="D1072" s="225">
        <f t="shared" ref="D1072:S1072" si="419">SUM(D1073:D1074)</f>
        <v>4.4193119999999997</v>
      </c>
      <c r="E1072" s="225">
        <f t="shared" si="419"/>
        <v>0.12875403600000002</v>
      </c>
      <c r="F1072" s="225">
        <f t="shared" si="419"/>
        <v>4.2905579639999996</v>
      </c>
      <c r="G1072" s="225">
        <f t="shared" si="419"/>
        <v>3.880728</v>
      </c>
      <c r="H1072" s="225">
        <f t="shared" si="419"/>
        <v>3.4650972000000002E-2</v>
      </c>
      <c r="I1072" s="225">
        <f t="shared" si="419"/>
        <v>7.603149599999999E-2</v>
      </c>
      <c r="J1072" s="225">
        <f t="shared" si="419"/>
        <v>7.603149599999999E-2</v>
      </c>
      <c r="K1072" s="225">
        <f t="shared" si="419"/>
        <v>0.97018199999999988</v>
      </c>
      <c r="L1072" s="225">
        <f t="shared" si="419"/>
        <v>-5.4348131999999993E-2</v>
      </c>
      <c r="M1072" s="225">
        <f t="shared" si="419"/>
        <v>0.97018199999999988</v>
      </c>
      <c r="N1072" s="225">
        <f t="shared" si="419"/>
        <v>1.2967608E-2</v>
      </c>
      <c r="O1072" s="225">
        <f t="shared" si="419"/>
        <v>1.8643325039999998</v>
      </c>
      <c r="P1072" s="225">
        <f t="shared" si="419"/>
        <v>0</v>
      </c>
      <c r="Q1072" s="225">
        <f t="shared" si="419"/>
        <v>3.8460770279999998</v>
      </c>
      <c r="R1072" s="225">
        <f t="shared" si="419"/>
        <v>3.8460770279999998</v>
      </c>
      <c r="S1072" s="225">
        <f t="shared" si="419"/>
        <v>0</v>
      </c>
    </row>
    <row r="1073" spans="1:19" ht="47.25" x14ac:dyDescent="0.25">
      <c r="A1073" s="171" t="s">
        <v>901</v>
      </c>
      <c r="B1073" s="86" t="s">
        <v>413</v>
      </c>
      <c r="C1073" s="171" t="s">
        <v>2788</v>
      </c>
      <c r="D1073" s="87">
        <v>3.6509399999999994</v>
      </c>
      <c r="E1073" s="87">
        <v>8.0418120000000926E-3</v>
      </c>
      <c r="F1073" s="87">
        <v>3.6428981879999993</v>
      </c>
      <c r="G1073" s="87">
        <f t="shared" ref="G1073:G1074" si="420">I1073+K1073+M1073+O1073</f>
        <v>3.393516</v>
      </c>
      <c r="H1073" s="87">
        <v>0</v>
      </c>
      <c r="I1073" s="87">
        <v>6.6486011999999997E-2</v>
      </c>
      <c r="J1073" s="87">
        <v>6.6486011999999997E-2</v>
      </c>
      <c r="K1073" s="87">
        <v>0.84837899999999988</v>
      </c>
      <c r="L1073" s="87">
        <v>-6.6486011999999997E-2</v>
      </c>
      <c r="M1073" s="87">
        <v>0.84837899999999988</v>
      </c>
      <c r="N1073" s="87">
        <f t="shared" si="406"/>
        <v>0</v>
      </c>
      <c r="O1073" s="87">
        <v>1.6302719879999998</v>
      </c>
      <c r="P1073" s="87"/>
      <c r="Q1073" s="87">
        <f>G1073-H1073</f>
        <v>3.393516</v>
      </c>
      <c r="R1073" s="87">
        <f>G1073-H1073</f>
        <v>3.393516</v>
      </c>
      <c r="S1073" s="87"/>
    </row>
    <row r="1074" spans="1:19" ht="47.25" x14ac:dyDescent="0.25">
      <c r="A1074" s="171" t="s">
        <v>901</v>
      </c>
      <c r="B1074" s="86" t="s">
        <v>157</v>
      </c>
      <c r="C1074" s="171" t="s">
        <v>2789</v>
      </c>
      <c r="D1074" s="87">
        <v>0.76837199999999994</v>
      </c>
      <c r="E1074" s="87">
        <v>0.12071222399999992</v>
      </c>
      <c r="F1074" s="87">
        <v>0.64765977600000002</v>
      </c>
      <c r="G1074" s="87">
        <f t="shared" si="420"/>
        <v>0.48721199999999998</v>
      </c>
      <c r="H1074" s="87">
        <v>3.4650972000000002E-2</v>
      </c>
      <c r="I1074" s="87">
        <v>9.5454839999999982E-3</v>
      </c>
      <c r="J1074" s="87">
        <v>9.5454839999999982E-3</v>
      </c>
      <c r="K1074" s="87">
        <v>0.12180299999999999</v>
      </c>
      <c r="L1074" s="87">
        <v>1.2137880000000002E-2</v>
      </c>
      <c r="M1074" s="87">
        <v>0.12180299999999999</v>
      </c>
      <c r="N1074" s="87">
        <f t="shared" si="406"/>
        <v>1.2967608E-2</v>
      </c>
      <c r="O1074" s="87">
        <v>0.234060516</v>
      </c>
      <c r="P1074" s="87"/>
      <c r="Q1074" s="87">
        <f>G1074-H1074</f>
        <v>0.45256102799999998</v>
      </c>
      <c r="R1074" s="87">
        <f>G1074-H1074</f>
        <v>0.45256102799999998</v>
      </c>
      <c r="S1074" s="87"/>
    </row>
    <row r="1075" spans="1:19" x14ac:dyDescent="0.25">
      <c r="A1075" s="227"/>
      <c r="B1075" s="216" t="s">
        <v>1877</v>
      </c>
      <c r="C1075" s="227"/>
      <c r="D1075" s="221">
        <f t="shared" ref="D1075:S1075" si="421">SUM(D1076)</f>
        <v>63.093228000000003</v>
      </c>
      <c r="E1075" s="221">
        <f t="shared" si="421"/>
        <v>0</v>
      </c>
      <c r="F1075" s="221">
        <f t="shared" si="421"/>
        <v>63.093228000000003</v>
      </c>
      <c r="G1075" s="221">
        <f t="shared" si="421"/>
        <v>7.9041120000000005</v>
      </c>
      <c r="H1075" s="221">
        <f t="shared" si="421"/>
        <v>0.602663634</v>
      </c>
      <c r="I1075" s="221">
        <f t="shared" si="421"/>
        <v>0.154857948</v>
      </c>
      <c r="J1075" s="221">
        <f t="shared" si="421"/>
        <v>0.154857948</v>
      </c>
      <c r="K1075" s="221">
        <f t="shared" si="421"/>
        <v>1.9760280000000001</v>
      </c>
      <c r="L1075" s="221">
        <f t="shared" si="421"/>
        <v>0.24553342799999997</v>
      </c>
      <c r="M1075" s="221">
        <f t="shared" si="421"/>
        <v>1.9760280000000001</v>
      </c>
      <c r="N1075" s="221">
        <f t="shared" si="421"/>
        <v>0.20227225800000007</v>
      </c>
      <c r="O1075" s="221">
        <f t="shared" si="421"/>
        <v>3.7971980520000006</v>
      </c>
      <c r="P1075" s="221">
        <f t="shared" si="421"/>
        <v>0</v>
      </c>
      <c r="Q1075" s="221">
        <f t="shared" si="421"/>
        <v>7.3014483660000007</v>
      </c>
      <c r="R1075" s="221">
        <f t="shared" si="421"/>
        <v>7.3014483660000007</v>
      </c>
      <c r="S1075" s="221">
        <f t="shared" si="421"/>
        <v>0</v>
      </c>
    </row>
    <row r="1076" spans="1:19" ht="63" x14ac:dyDescent="0.25">
      <c r="A1076" s="171" t="s">
        <v>901</v>
      </c>
      <c r="B1076" s="86" t="s">
        <v>876</v>
      </c>
      <c r="C1076" s="171" t="s">
        <v>2790</v>
      </c>
      <c r="D1076" s="87">
        <v>63.093228000000003</v>
      </c>
      <c r="E1076" s="87">
        <v>0</v>
      </c>
      <c r="F1076" s="87">
        <v>63.093228000000003</v>
      </c>
      <c r="G1076" s="87">
        <f>I1076+K1076+M1076+O1076</f>
        <v>7.9041120000000005</v>
      </c>
      <c r="H1076" s="87">
        <v>0.602663634</v>
      </c>
      <c r="I1076" s="87">
        <v>0.154857948</v>
      </c>
      <c r="J1076" s="87">
        <v>0.154857948</v>
      </c>
      <c r="K1076" s="87">
        <v>1.9760280000000001</v>
      </c>
      <c r="L1076" s="87">
        <v>0.24553342799999997</v>
      </c>
      <c r="M1076" s="87">
        <v>1.9760280000000001</v>
      </c>
      <c r="N1076" s="87">
        <f t="shared" si="406"/>
        <v>0.20227225800000007</v>
      </c>
      <c r="O1076" s="87">
        <v>3.7971980520000006</v>
      </c>
      <c r="P1076" s="87"/>
      <c r="Q1076" s="87">
        <f>G1076-H1076</f>
        <v>7.3014483660000007</v>
      </c>
      <c r="R1076" s="87">
        <f>G1076-H1076</f>
        <v>7.3014483660000007</v>
      </c>
      <c r="S1076" s="87"/>
    </row>
    <row r="1077" spans="1:19" x14ac:dyDescent="0.25">
      <c r="A1077" s="217"/>
      <c r="B1077" s="216" t="s">
        <v>35</v>
      </c>
      <c r="C1077" s="217"/>
      <c r="D1077" s="218">
        <f t="shared" ref="D1077:S1077" si="422">D1078</f>
        <v>0</v>
      </c>
      <c r="E1077" s="218">
        <f t="shared" si="422"/>
        <v>0</v>
      </c>
      <c r="F1077" s="218">
        <f t="shared" si="422"/>
        <v>0</v>
      </c>
      <c r="G1077" s="218">
        <f t="shared" si="422"/>
        <v>0</v>
      </c>
      <c r="H1077" s="218">
        <f t="shared" si="422"/>
        <v>0</v>
      </c>
      <c r="I1077" s="218">
        <f t="shared" si="422"/>
        <v>0</v>
      </c>
      <c r="J1077" s="218">
        <f t="shared" si="422"/>
        <v>0</v>
      </c>
      <c r="K1077" s="218">
        <f t="shared" si="422"/>
        <v>0</v>
      </c>
      <c r="L1077" s="218">
        <f t="shared" si="422"/>
        <v>0</v>
      </c>
      <c r="M1077" s="218">
        <f t="shared" si="422"/>
        <v>0</v>
      </c>
      <c r="N1077" s="218">
        <f t="shared" si="422"/>
        <v>0</v>
      </c>
      <c r="O1077" s="218">
        <f t="shared" si="422"/>
        <v>0</v>
      </c>
      <c r="P1077" s="218">
        <f t="shared" si="422"/>
        <v>0</v>
      </c>
      <c r="Q1077" s="218">
        <f t="shared" si="422"/>
        <v>0</v>
      </c>
      <c r="R1077" s="218">
        <f t="shared" si="422"/>
        <v>0</v>
      </c>
      <c r="S1077" s="218">
        <f t="shared" si="422"/>
        <v>0</v>
      </c>
    </row>
    <row r="1078" spans="1:19" ht="47.25" x14ac:dyDescent="0.25">
      <c r="A1078" s="171" t="s">
        <v>901</v>
      </c>
      <c r="B1078" s="86" t="s">
        <v>1878</v>
      </c>
      <c r="C1078" s="171" t="s">
        <v>1881</v>
      </c>
      <c r="D1078" s="87">
        <v>0</v>
      </c>
      <c r="E1078" s="87">
        <v>0</v>
      </c>
      <c r="F1078" s="87">
        <v>0</v>
      </c>
      <c r="G1078" s="87">
        <f>I1078+K1078+M1078+O1078</f>
        <v>0</v>
      </c>
      <c r="H1078" s="87">
        <v>0</v>
      </c>
      <c r="I1078" s="87">
        <v>0</v>
      </c>
      <c r="J1078" s="87">
        <v>0</v>
      </c>
      <c r="K1078" s="87">
        <v>0</v>
      </c>
      <c r="L1078" s="87">
        <v>0</v>
      </c>
      <c r="M1078" s="87">
        <v>0</v>
      </c>
      <c r="N1078" s="87">
        <f t="shared" si="406"/>
        <v>0</v>
      </c>
      <c r="O1078" s="87"/>
      <c r="P1078" s="87"/>
      <c r="Q1078" s="87">
        <f>G1078-H1078</f>
        <v>0</v>
      </c>
      <c r="R1078" s="87">
        <f>G1078-H1078</f>
        <v>0</v>
      </c>
      <c r="S1078" s="87"/>
    </row>
    <row r="1079" spans="1:19" x14ac:dyDescent="0.25">
      <c r="A1079" s="65"/>
      <c r="B1079" s="216" t="s">
        <v>160</v>
      </c>
      <c r="C1079" s="65"/>
      <c r="D1079" s="166">
        <f t="shared" ref="D1079:S1079" si="423">SUM(D1080:D1086)</f>
        <v>989.88</v>
      </c>
      <c r="E1079" s="166">
        <f t="shared" si="423"/>
        <v>0</v>
      </c>
      <c r="F1079" s="166">
        <f t="shared" si="423"/>
        <v>989.88</v>
      </c>
      <c r="G1079" s="166">
        <f t="shared" si="423"/>
        <v>989.88</v>
      </c>
      <c r="H1079" s="166">
        <f t="shared" si="423"/>
        <v>617.86710960599999</v>
      </c>
      <c r="I1079" s="166">
        <f t="shared" si="423"/>
        <v>223.43972381311863</v>
      </c>
      <c r="J1079" s="166">
        <f t="shared" si="423"/>
        <v>223.43972381311863</v>
      </c>
      <c r="K1079" s="166">
        <f t="shared" si="423"/>
        <v>221.39122015999996</v>
      </c>
      <c r="L1079" s="166">
        <f t="shared" si="423"/>
        <v>175.30099948599997</v>
      </c>
      <c r="M1079" s="166">
        <f t="shared" si="423"/>
        <v>177.72610311</v>
      </c>
      <c r="N1079" s="166">
        <f t="shared" si="423"/>
        <v>219.12638630688139</v>
      </c>
      <c r="O1079" s="166">
        <f t="shared" si="423"/>
        <v>367.32295291688132</v>
      </c>
      <c r="P1079" s="166">
        <f t="shared" si="423"/>
        <v>0</v>
      </c>
      <c r="Q1079" s="166">
        <f t="shared" si="423"/>
        <v>372.01289039399995</v>
      </c>
      <c r="R1079" s="166">
        <f t="shared" si="423"/>
        <v>372.01289039399995</v>
      </c>
      <c r="S1079" s="166">
        <f t="shared" si="423"/>
        <v>0</v>
      </c>
    </row>
    <row r="1080" spans="1:19" x14ac:dyDescent="0.25">
      <c r="A1080" s="183" t="s">
        <v>2792</v>
      </c>
      <c r="B1080" s="86" t="s">
        <v>1879</v>
      </c>
      <c r="C1080" s="65"/>
      <c r="D1080" s="66">
        <v>120</v>
      </c>
      <c r="E1080" s="66">
        <v>0</v>
      </c>
      <c r="F1080" s="66">
        <v>120</v>
      </c>
      <c r="G1080" s="87">
        <f>I1080+K1080+M1080+O1080</f>
        <v>120</v>
      </c>
      <c r="H1080" s="87">
        <v>126.179230946</v>
      </c>
      <c r="I1080" s="66">
        <v>46.586754477118653</v>
      </c>
      <c r="J1080" s="66">
        <v>46.586754477118653</v>
      </c>
      <c r="K1080" s="66">
        <v>53.920393439999998</v>
      </c>
      <c r="L1080" s="207">
        <v>52.605174973999972</v>
      </c>
      <c r="M1080" s="66">
        <v>18</v>
      </c>
      <c r="N1080" s="66">
        <f t="shared" si="406"/>
        <v>26.987301494881386</v>
      </c>
      <c r="O1080" s="66">
        <v>1.492852082881343</v>
      </c>
      <c r="P1080" s="207"/>
      <c r="Q1080" s="87">
        <f>G1080-H1080</f>
        <v>-6.1792309460000041</v>
      </c>
      <c r="R1080" s="87">
        <f>G1080-H1080</f>
        <v>-6.1792309460000041</v>
      </c>
      <c r="S1080" s="66"/>
    </row>
    <row r="1081" spans="1:19" x14ac:dyDescent="0.25">
      <c r="A1081" s="69" t="s">
        <v>2792</v>
      </c>
      <c r="B1081" s="86" t="s">
        <v>161</v>
      </c>
      <c r="C1081" s="65"/>
      <c r="D1081" s="66">
        <v>132</v>
      </c>
      <c r="E1081" s="66">
        <v>0</v>
      </c>
      <c r="F1081" s="66">
        <v>132</v>
      </c>
      <c r="G1081" s="87">
        <f t="shared" ref="G1081:G1086" si="424">I1081+K1081+M1081+O1081</f>
        <v>132</v>
      </c>
      <c r="H1081" s="87">
        <v>97.372870910000003</v>
      </c>
      <c r="I1081" s="66">
        <v>47.207217309999997</v>
      </c>
      <c r="J1081" s="66">
        <v>47.207217309999997</v>
      </c>
      <c r="K1081" s="66">
        <v>29.205887999999995</v>
      </c>
      <c r="L1081" s="207">
        <v>9.0059764000000015</v>
      </c>
      <c r="M1081" s="66">
        <v>51.718812</v>
      </c>
      <c r="N1081" s="66">
        <f t="shared" si="406"/>
        <v>41.159677200000004</v>
      </c>
      <c r="O1081" s="66">
        <v>3.8680826899999867</v>
      </c>
      <c r="P1081" s="207"/>
      <c r="Q1081" s="87">
        <f t="shared" ref="Q1081:Q1086" si="425">G1081-H1081</f>
        <v>34.627129089999997</v>
      </c>
      <c r="R1081" s="87">
        <f t="shared" ref="R1081:R1086" si="426">G1081-H1081</f>
        <v>34.627129089999997</v>
      </c>
      <c r="S1081" s="66"/>
    </row>
    <row r="1082" spans="1:19" x14ac:dyDescent="0.25">
      <c r="A1082" s="69" t="s">
        <v>2792</v>
      </c>
      <c r="B1082" s="86" t="s">
        <v>162</v>
      </c>
      <c r="C1082" s="65"/>
      <c r="D1082" s="66">
        <v>84</v>
      </c>
      <c r="E1082" s="66">
        <v>0</v>
      </c>
      <c r="F1082" s="66">
        <v>84</v>
      </c>
      <c r="G1082" s="87">
        <f t="shared" si="424"/>
        <v>83.999999999999986</v>
      </c>
      <c r="H1082" s="87">
        <v>62.180855389999991</v>
      </c>
      <c r="I1082" s="66">
        <v>24.064743699999998</v>
      </c>
      <c r="J1082" s="66">
        <v>24.064743699999998</v>
      </c>
      <c r="K1082" s="66">
        <v>29.021039999999999</v>
      </c>
      <c r="L1082" s="207">
        <v>28.964696399999998</v>
      </c>
      <c r="M1082" s="66">
        <v>12.8658</v>
      </c>
      <c r="N1082" s="87">
        <f t="shared" si="406"/>
        <v>9.1514152899999992</v>
      </c>
      <c r="O1082" s="66">
        <v>18.048416299999996</v>
      </c>
      <c r="P1082" s="207"/>
      <c r="Q1082" s="87">
        <f t="shared" si="425"/>
        <v>21.819144609999995</v>
      </c>
      <c r="R1082" s="87">
        <f t="shared" si="426"/>
        <v>21.819144609999995</v>
      </c>
      <c r="S1082" s="66"/>
    </row>
    <row r="1083" spans="1:19" x14ac:dyDescent="0.25">
      <c r="A1083" s="69" t="s">
        <v>2792</v>
      </c>
      <c r="B1083" s="86" t="s">
        <v>163</v>
      </c>
      <c r="C1083" s="65"/>
      <c r="D1083" s="66">
        <v>300</v>
      </c>
      <c r="E1083" s="66">
        <v>0</v>
      </c>
      <c r="F1083" s="66">
        <v>300</v>
      </c>
      <c r="G1083" s="87">
        <f t="shared" si="424"/>
        <v>300</v>
      </c>
      <c r="H1083" s="87">
        <v>223.01355260999998</v>
      </c>
      <c r="I1083" s="66">
        <v>83.964477779999982</v>
      </c>
      <c r="J1083" s="66">
        <v>83.964477779999982</v>
      </c>
      <c r="K1083" s="66">
        <v>66.388968910000003</v>
      </c>
      <c r="L1083" s="207">
        <v>66.388968910000017</v>
      </c>
      <c r="M1083" s="66">
        <v>69.58398471000001</v>
      </c>
      <c r="N1083" s="87">
        <f t="shared" si="406"/>
        <v>72.660105919999978</v>
      </c>
      <c r="O1083" s="66">
        <v>80.062568599999992</v>
      </c>
      <c r="P1083" s="207"/>
      <c r="Q1083" s="87">
        <f t="shared" si="425"/>
        <v>76.986447390000023</v>
      </c>
      <c r="R1083" s="87">
        <f t="shared" si="426"/>
        <v>76.986447390000023</v>
      </c>
      <c r="S1083" s="66"/>
    </row>
    <row r="1084" spans="1:19" x14ac:dyDescent="0.25">
      <c r="A1084" s="69" t="s">
        <v>2792</v>
      </c>
      <c r="B1084" s="86" t="s">
        <v>164</v>
      </c>
      <c r="C1084" s="65"/>
      <c r="D1084" s="66">
        <v>84</v>
      </c>
      <c r="E1084" s="66">
        <v>0</v>
      </c>
      <c r="F1084" s="66">
        <v>84</v>
      </c>
      <c r="G1084" s="87">
        <f t="shared" si="424"/>
        <v>83.999999999999986</v>
      </c>
      <c r="H1084" s="87">
        <v>76.268709959999995</v>
      </c>
      <c r="I1084" s="66">
        <v>20.813140755999999</v>
      </c>
      <c r="J1084" s="66">
        <v>20.813140755999999</v>
      </c>
      <c r="K1084" s="66">
        <v>28.658319599999999</v>
      </c>
      <c r="L1084" s="207">
        <v>18.336182802</v>
      </c>
      <c r="M1084" s="66">
        <v>25.557506399999998</v>
      </c>
      <c r="N1084" s="87">
        <f t="shared" si="406"/>
        <v>37.119386402000003</v>
      </c>
      <c r="O1084" s="66">
        <v>8.9710332439999991</v>
      </c>
      <c r="P1084" s="207"/>
      <c r="Q1084" s="87">
        <f t="shared" si="425"/>
        <v>7.7312900399999904</v>
      </c>
      <c r="R1084" s="87">
        <f t="shared" si="426"/>
        <v>7.7312900399999904</v>
      </c>
      <c r="S1084" s="66"/>
    </row>
    <row r="1085" spans="1:19" x14ac:dyDescent="0.25">
      <c r="A1085" s="69" t="s">
        <v>2792</v>
      </c>
      <c r="B1085" s="86" t="s">
        <v>165</v>
      </c>
      <c r="C1085" s="65"/>
      <c r="D1085" s="66">
        <v>254.88</v>
      </c>
      <c r="E1085" s="66">
        <v>0</v>
      </c>
      <c r="F1085" s="66">
        <v>254.88</v>
      </c>
      <c r="G1085" s="87">
        <f t="shared" si="424"/>
        <v>254.88</v>
      </c>
      <c r="H1085" s="87">
        <v>28.741</v>
      </c>
      <c r="I1085" s="66">
        <v>0</v>
      </c>
      <c r="J1085" s="66">
        <v>0</v>
      </c>
      <c r="K1085" s="66">
        <v>0</v>
      </c>
      <c r="L1085" s="207">
        <v>0</v>
      </c>
      <c r="M1085" s="66">
        <v>0</v>
      </c>
      <c r="N1085" s="87">
        <f t="shared" si="406"/>
        <v>28.741</v>
      </c>
      <c r="O1085" s="66">
        <v>254.88</v>
      </c>
      <c r="P1085" s="207"/>
      <c r="Q1085" s="87">
        <f t="shared" si="425"/>
        <v>226.13900000000001</v>
      </c>
      <c r="R1085" s="87">
        <f t="shared" si="426"/>
        <v>226.13900000000001</v>
      </c>
      <c r="S1085" s="66"/>
    </row>
    <row r="1086" spans="1:19" x14ac:dyDescent="0.25">
      <c r="A1086" s="69" t="s">
        <v>2792</v>
      </c>
      <c r="B1086" s="86" t="s">
        <v>472</v>
      </c>
      <c r="C1086" s="65"/>
      <c r="D1086" s="66">
        <v>15</v>
      </c>
      <c r="E1086" s="66">
        <v>0</v>
      </c>
      <c r="F1086" s="66">
        <v>15</v>
      </c>
      <c r="G1086" s="87">
        <f t="shared" si="424"/>
        <v>14.999999999999959</v>
      </c>
      <c r="H1086" s="87">
        <v>4.1108897899999999</v>
      </c>
      <c r="I1086" s="66">
        <v>0.8033897900000001</v>
      </c>
      <c r="J1086" s="66">
        <v>0.8033897900000001</v>
      </c>
      <c r="K1086" s="66">
        <v>14.196610209999958</v>
      </c>
      <c r="L1086" s="207">
        <v>0</v>
      </c>
      <c r="M1086" s="66">
        <v>0</v>
      </c>
      <c r="N1086" s="206">
        <f t="shared" si="406"/>
        <v>3.3074999999999997</v>
      </c>
      <c r="O1086" s="66">
        <v>0</v>
      </c>
      <c r="P1086" s="207"/>
      <c r="Q1086" s="87">
        <f t="shared" si="425"/>
        <v>10.889110209999959</v>
      </c>
      <c r="R1086" s="87">
        <f t="shared" si="426"/>
        <v>10.889110209999959</v>
      </c>
      <c r="S1086" s="66"/>
    </row>
    <row r="1087" spans="1:19" x14ac:dyDescent="0.25">
      <c r="N1087" s="204"/>
    </row>
    <row r="1088" spans="1:19" x14ac:dyDescent="0.25">
      <c r="N1088" s="204"/>
    </row>
    <row r="1089" spans="14:14" x14ac:dyDescent="0.25">
      <c r="N1089" s="204"/>
    </row>
    <row r="1090" spans="14:14" x14ac:dyDescent="0.25">
      <c r="N1090" s="204"/>
    </row>
    <row r="1091" spans="14:14" x14ac:dyDescent="0.25">
      <c r="N1091" s="205"/>
    </row>
    <row r="1092" spans="14:14" x14ac:dyDescent="0.25">
      <c r="N1092" s="204"/>
    </row>
    <row r="1093" spans="14:14" x14ac:dyDescent="0.25">
      <c r="N1093" s="204"/>
    </row>
    <row r="1094" spans="14:14" x14ac:dyDescent="0.25">
      <c r="N1094" s="204"/>
    </row>
    <row r="1095" spans="14:14" x14ac:dyDescent="0.25">
      <c r="N1095" s="205"/>
    </row>
    <row r="1096" spans="14:14" x14ac:dyDescent="0.25">
      <c r="N1096" s="204"/>
    </row>
    <row r="1097" spans="14:14" x14ac:dyDescent="0.25">
      <c r="N1097" s="204"/>
    </row>
    <row r="1098" spans="14:14" x14ac:dyDescent="0.25">
      <c r="N1098" s="204"/>
    </row>
    <row r="1099" spans="14:14" x14ac:dyDescent="0.25">
      <c r="N1099" s="204"/>
    </row>
    <row r="1100" spans="14:14" x14ac:dyDescent="0.25">
      <c r="N1100" s="204"/>
    </row>
    <row r="1101" spans="14:14" x14ac:dyDescent="0.25">
      <c r="N1101" s="204"/>
    </row>
    <row r="1102" spans="14:14" x14ac:dyDescent="0.25">
      <c r="N1102" s="205"/>
    </row>
    <row r="1103" spans="14:14" x14ac:dyDescent="0.25">
      <c r="N1103" s="204"/>
    </row>
    <row r="1104" spans="14:14" x14ac:dyDescent="0.25">
      <c r="N1104" s="204"/>
    </row>
    <row r="1105" spans="14:14" x14ac:dyDescent="0.25">
      <c r="N1105" s="204"/>
    </row>
    <row r="1106" spans="14:14" x14ac:dyDescent="0.25">
      <c r="N1106" s="204"/>
    </row>
    <row r="1107" spans="14:14" x14ac:dyDescent="0.25">
      <c r="N1107" s="204"/>
    </row>
    <row r="1108" spans="14:14" x14ac:dyDescent="0.25">
      <c r="N1108" s="204"/>
    </row>
    <row r="1109" spans="14:14" x14ac:dyDescent="0.25">
      <c r="N1109" s="204"/>
    </row>
    <row r="1110" spans="14:14" x14ac:dyDescent="0.25">
      <c r="N1110" s="205"/>
    </row>
    <row r="1111" spans="14:14" x14ac:dyDescent="0.25">
      <c r="N1111" s="204"/>
    </row>
    <row r="1112" spans="14:14" x14ac:dyDescent="0.25">
      <c r="N1112" s="204"/>
    </row>
    <row r="1113" spans="14:14" x14ac:dyDescent="0.25">
      <c r="N1113" s="204"/>
    </row>
    <row r="1114" spans="14:14" x14ac:dyDescent="0.25">
      <c r="N1114" s="204"/>
    </row>
    <row r="1115" spans="14:14" x14ac:dyDescent="0.25">
      <c r="N1115" s="204"/>
    </row>
    <row r="1116" spans="14:14" x14ac:dyDescent="0.25">
      <c r="N1116" s="204"/>
    </row>
    <row r="1117" spans="14:14" x14ac:dyDescent="0.25">
      <c r="N1117" s="205"/>
    </row>
    <row r="1118" spans="14:14" x14ac:dyDescent="0.25">
      <c r="N1118" s="204"/>
    </row>
    <row r="1119" spans="14:14" x14ac:dyDescent="0.25">
      <c r="N1119" s="204"/>
    </row>
    <row r="1120" spans="14:14" x14ac:dyDescent="0.25">
      <c r="N1120" s="204"/>
    </row>
    <row r="1121" spans="14:14" x14ac:dyDescent="0.25">
      <c r="N1121" s="204"/>
    </row>
    <row r="1122" spans="14:14" x14ac:dyDescent="0.25">
      <c r="N1122" s="204"/>
    </row>
    <row r="1123" spans="14:14" x14ac:dyDescent="0.25">
      <c r="N1123" s="205"/>
    </row>
    <row r="1124" spans="14:14" x14ac:dyDescent="0.25">
      <c r="N1124" s="204"/>
    </row>
    <row r="1125" spans="14:14" x14ac:dyDescent="0.25">
      <c r="N1125" s="204"/>
    </row>
    <row r="1126" spans="14:14" x14ac:dyDescent="0.25">
      <c r="N1126" s="204"/>
    </row>
    <row r="1127" spans="14:14" x14ac:dyDescent="0.25">
      <c r="N1127" s="205"/>
    </row>
    <row r="1128" spans="14:14" x14ac:dyDescent="0.25">
      <c r="N1128" s="204"/>
    </row>
    <row r="1129" spans="14:14" x14ac:dyDescent="0.25">
      <c r="N1129" s="204"/>
    </row>
    <row r="1130" spans="14:14" x14ac:dyDescent="0.25">
      <c r="N1130" s="204"/>
    </row>
    <row r="1131" spans="14:14" x14ac:dyDescent="0.25">
      <c r="N1131" s="204"/>
    </row>
    <row r="1132" spans="14:14" x14ac:dyDescent="0.25">
      <c r="N1132" s="204"/>
    </row>
    <row r="1133" spans="14:14" x14ac:dyDescent="0.25">
      <c r="N1133" s="204"/>
    </row>
    <row r="1134" spans="14:14" x14ac:dyDescent="0.25">
      <c r="N1134" s="204"/>
    </row>
    <row r="1135" spans="14:14" x14ac:dyDescent="0.25">
      <c r="N1135" s="204"/>
    </row>
    <row r="1136" spans="14:14" x14ac:dyDescent="0.25">
      <c r="N1136" s="204"/>
    </row>
    <row r="1137" spans="14:14" x14ac:dyDescent="0.25">
      <c r="N1137" s="204"/>
    </row>
    <row r="1138" spans="14:14" x14ac:dyDescent="0.25">
      <c r="N1138" s="204"/>
    </row>
    <row r="1139" spans="14:14" x14ac:dyDescent="0.25">
      <c r="N1139" s="204"/>
    </row>
    <row r="1140" spans="14:14" x14ac:dyDescent="0.25">
      <c r="N1140" s="204"/>
    </row>
    <row r="1141" spans="14:14" x14ac:dyDescent="0.25">
      <c r="N1141" s="204"/>
    </row>
    <row r="1142" spans="14:14" x14ac:dyDescent="0.25">
      <c r="N1142" s="204"/>
    </row>
    <row r="1143" spans="14:14" x14ac:dyDescent="0.25">
      <c r="N1143" s="205"/>
    </row>
    <row r="1144" spans="14:14" x14ac:dyDescent="0.25">
      <c r="N1144" s="204"/>
    </row>
    <row r="1145" spans="14:14" x14ac:dyDescent="0.25">
      <c r="N1145" s="204"/>
    </row>
    <row r="1146" spans="14:14" x14ac:dyDescent="0.25">
      <c r="N1146" s="205"/>
    </row>
    <row r="1147" spans="14:14" x14ac:dyDescent="0.25">
      <c r="N1147" s="204"/>
    </row>
    <row r="1148" spans="14:14" x14ac:dyDescent="0.25">
      <c r="N1148" s="204"/>
    </row>
    <row r="1149" spans="14:14" x14ac:dyDescent="0.25">
      <c r="N1149" s="204"/>
    </row>
    <row r="1150" spans="14:14" x14ac:dyDescent="0.25">
      <c r="N1150" s="204"/>
    </row>
    <row r="1151" spans="14:14" x14ac:dyDescent="0.25">
      <c r="N1151" s="204"/>
    </row>
    <row r="1152" spans="14:14" x14ac:dyDescent="0.25">
      <c r="N1152" s="204"/>
    </row>
  </sheetData>
  <protectedRanges>
    <protectedRange password="DCF9" sqref="B556:B557 B559" name="Марков_1_2_1_1_1_1" securityDescriptor="O:WDG:WDD:(A;;CC;;;S-1-5-21-4209254059-3116082339-372357167-6269)"/>
  </protectedRanges>
  <autoFilter ref="A17:T1086"/>
  <mergeCells count="26">
    <mergeCell ref="R2:T2"/>
    <mergeCell ref="A3:T3"/>
    <mergeCell ref="J4:K4"/>
    <mergeCell ref="E14:E16"/>
    <mergeCell ref="Q14:Q16"/>
    <mergeCell ref="G14:P14"/>
    <mergeCell ref="G15:H15"/>
    <mergeCell ref="T14:T16"/>
    <mergeCell ref="G4:H4"/>
    <mergeCell ref="J9:K9"/>
    <mergeCell ref="R15:R16"/>
    <mergeCell ref="S15:S16"/>
    <mergeCell ref="A14:A16"/>
    <mergeCell ref="I15:J15"/>
    <mergeCell ref="O15:P15"/>
    <mergeCell ref="B14:B16"/>
    <mergeCell ref="R14:S14"/>
    <mergeCell ref="D14:D16"/>
    <mergeCell ref="K15:L15"/>
    <mergeCell ref="F14:F16"/>
    <mergeCell ref="C14:C16"/>
    <mergeCell ref="G6:O6"/>
    <mergeCell ref="G7:O7"/>
    <mergeCell ref="H11:P11"/>
    <mergeCell ref="H12:P12"/>
    <mergeCell ref="M15:N15"/>
  </mergeCells>
  <phoneticPr fontId="0" type="noConversion"/>
  <conditionalFormatting sqref="C29:C84 C97:C247 C249:C312 C357:C463 C470:C546 C548:C1078 C18:C24">
    <cfRule type="duplicateValues" dxfId="19" priority="5"/>
  </conditionalFormatting>
  <conditionalFormatting sqref="C547">
    <cfRule type="duplicateValues" dxfId="18" priority="4"/>
  </conditionalFormatting>
  <conditionalFormatting sqref="C248">
    <cfRule type="duplicateValues" dxfId="17" priority="3"/>
  </conditionalFormatting>
  <conditionalFormatting sqref="C464 C314:C315 C85:C92 C25:C28 C317:C320 C322:C324 C333 C335:C339 C341 C343:C351 C466:C467 C469">
    <cfRule type="duplicateValues" dxfId="16" priority="2"/>
  </conditionalFormatting>
  <conditionalFormatting sqref="C468 C465 C352:C356 C342 C340 C334 C325:C332 C321 C316 C313 C93:C96">
    <cfRule type="duplicateValues" dxfId="15" priority="1"/>
  </conditionalFormatting>
  <pageMargins left="0.39370078740157483" right="0.39370078740157483" top="0.78740157480314965" bottom="0.39370078740157483" header="0.19685039370078741" footer="0.19685039370078741"/>
  <pageSetup paperSize="8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2" manualBreakCount="2">
    <brk id="744" max="21" man="1"/>
    <brk id="772" max="2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Y1088"/>
  <sheetViews>
    <sheetView view="pageBreakPreview" zoomScale="70" zoomScaleNormal="100" zoomScaleSheetLayoutView="70" workbookViewId="0">
      <selection activeCell="F23" sqref="F23"/>
    </sheetView>
  </sheetViews>
  <sheetFormatPr defaultColWidth="9.140625" defaultRowHeight="15.75" x14ac:dyDescent="0.25"/>
  <cols>
    <col min="1" max="1" width="13.5703125" style="1" customWidth="1"/>
    <col min="2" max="2" width="46.42578125" style="1" customWidth="1"/>
    <col min="3" max="3" width="13.7109375" style="1" customWidth="1"/>
    <col min="4" max="4" width="12.5703125" style="8" customWidth="1"/>
    <col min="5" max="6" width="7.7109375" style="1" customWidth="1"/>
    <col min="7" max="7" width="13.42578125" style="8" customWidth="1"/>
    <col min="8" max="8" width="14.85546875" style="1" customWidth="1"/>
    <col min="9" max="9" width="15.5703125" style="8" customWidth="1"/>
    <col min="10" max="10" width="8.85546875" style="1" customWidth="1"/>
    <col min="11" max="11" width="7.7109375" style="1" customWidth="1"/>
    <col min="12" max="12" width="12.7109375" style="1" customWidth="1"/>
    <col min="13" max="13" width="9.85546875" style="1" customWidth="1"/>
    <col min="14" max="14" width="15.140625" style="8" customWidth="1"/>
    <col min="15" max="15" width="9.140625" style="1" customWidth="1"/>
    <col min="16" max="19" width="6.7109375" style="1" customWidth="1"/>
    <col min="20" max="20" width="15" style="1" customWidth="1"/>
    <col min="21" max="21" width="8.140625" style="1" customWidth="1"/>
    <col min="22" max="22" width="11.28515625" style="1" customWidth="1"/>
    <col min="23" max="23" width="8.140625" style="1" bestFit="1" customWidth="1"/>
    <col min="24" max="24" width="12.7109375" style="1" customWidth="1"/>
    <col min="25" max="256" width="9.140625" style="1"/>
    <col min="257" max="257" width="7.140625" style="1" customWidth="1"/>
    <col min="258" max="258" width="33.5703125" style="1" customWidth="1"/>
    <col min="259" max="259" width="12" style="1" customWidth="1"/>
    <col min="260" max="260" width="12.5703125" style="1" customWidth="1"/>
    <col min="261" max="262" width="7.7109375" style="1" customWidth="1"/>
    <col min="263" max="263" width="11.42578125" style="1" customWidth="1"/>
    <col min="264" max="264" width="7.7109375" style="1" customWidth="1"/>
    <col min="265" max="265" width="11.28515625" style="1" customWidth="1"/>
    <col min="266" max="267" width="7.7109375" style="1" customWidth="1"/>
    <col min="268" max="268" width="12.7109375" style="1" customWidth="1"/>
    <col min="269" max="269" width="7.7109375" style="1" customWidth="1"/>
    <col min="270" max="270" width="12.42578125" style="1" customWidth="1"/>
    <col min="271" max="275" width="6.7109375" style="1" customWidth="1"/>
    <col min="276" max="276" width="10.7109375" style="1" customWidth="1"/>
    <col min="277" max="279" width="6.7109375" style="1" customWidth="1"/>
    <col min="280" max="280" width="12.7109375" style="1" customWidth="1"/>
    <col min="281" max="512" width="9.140625" style="1"/>
    <col min="513" max="513" width="7.140625" style="1" customWidth="1"/>
    <col min="514" max="514" width="33.5703125" style="1" customWidth="1"/>
    <col min="515" max="515" width="12" style="1" customWidth="1"/>
    <col min="516" max="516" width="12.5703125" style="1" customWidth="1"/>
    <col min="517" max="518" width="7.7109375" style="1" customWidth="1"/>
    <col min="519" max="519" width="11.42578125" style="1" customWidth="1"/>
    <col min="520" max="520" width="7.7109375" style="1" customWidth="1"/>
    <col min="521" max="521" width="11.28515625" style="1" customWidth="1"/>
    <col min="522" max="523" width="7.7109375" style="1" customWidth="1"/>
    <col min="524" max="524" width="12.7109375" style="1" customWidth="1"/>
    <col min="525" max="525" width="7.7109375" style="1" customWidth="1"/>
    <col min="526" max="526" width="12.42578125" style="1" customWidth="1"/>
    <col min="527" max="531" width="6.7109375" style="1" customWidth="1"/>
    <col min="532" max="532" width="10.7109375" style="1" customWidth="1"/>
    <col min="533" max="535" width="6.7109375" style="1" customWidth="1"/>
    <col min="536" max="536" width="12.7109375" style="1" customWidth="1"/>
    <col min="537" max="768" width="9.140625" style="1"/>
    <col min="769" max="769" width="7.140625" style="1" customWidth="1"/>
    <col min="770" max="770" width="33.5703125" style="1" customWidth="1"/>
    <col min="771" max="771" width="12" style="1" customWidth="1"/>
    <col min="772" max="772" width="12.5703125" style="1" customWidth="1"/>
    <col min="773" max="774" width="7.7109375" style="1" customWidth="1"/>
    <col min="775" max="775" width="11.42578125" style="1" customWidth="1"/>
    <col min="776" max="776" width="7.7109375" style="1" customWidth="1"/>
    <col min="777" max="777" width="11.28515625" style="1" customWidth="1"/>
    <col min="778" max="779" width="7.7109375" style="1" customWidth="1"/>
    <col min="780" max="780" width="12.7109375" style="1" customWidth="1"/>
    <col min="781" max="781" width="7.7109375" style="1" customWidth="1"/>
    <col min="782" max="782" width="12.42578125" style="1" customWidth="1"/>
    <col min="783" max="787" width="6.7109375" style="1" customWidth="1"/>
    <col min="788" max="788" width="10.7109375" style="1" customWidth="1"/>
    <col min="789" max="791" width="6.7109375" style="1" customWidth="1"/>
    <col min="792" max="792" width="12.7109375" style="1" customWidth="1"/>
    <col min="793" max="1024" width="9.140625" style="1"/>
    <col min="1025" max="1025" width="7.140625" style="1" customWidth="1"/>
    <col min="1026" max="1026" width="33.5703125" style="1" customWidth="1"/>
    <col min="1027" max="1027" width="12" style="1" customWidth="1"/>
    <col min="1028" max="1028" width="12.5703125" style="1" customWidth="1"/>
    <col min="1029" max="1030" width="7.7109375" style="1" customWidth="1"/>
    <col min="1031" max="1031" width="11.42578125" style="1" customWidth="1"/>
    <col min="1032" max="1032" width="7.7109375" style="1" customWidth="1"/>
    <col min="1033" max="1033" width="11.28515625" style="1" customWidth="1"/>
    <col min="1034" max="1035" width="7.7109375" style="1" customWidth="1"/>
    <col min="1036" max="1036" width="12.7109375" style="1" customWidth="1"/>
    <col min="1037" max="1037" width="7.7109375" style="1" customWidth="1"/>
    <col min="1038" max="1038" width="12.42578125" style="1" customWidth="1"/>
    <col min="1039" max="1043" width="6.7109375" style="1" customWidth="1"/>
    <col min="1044" max="1044" width="10.7109375" style="1" customWidth="1"/>
    <col min="1045" max="1047" width="6.7109375" style="1" customWidth="1"/>
    <col min="1048" max="1048" width="12.7109375" style="1" customWidth="1"/>
    <col min="1049" max="1280" width="9.140625" style="1"/>
    <col min="1281" max="1281" width="7.140625" style="1" customWidth="1"/>
    <col min="1282" max="1282" width="33.5703125" style="1" customWidth="1"/>
    <col min="1283" max="1283" width="12" style="1" customWidth="1"/>
    <col min="1284" max="1284" width="12.5703125" style="1" customWidth="1"/>
    <col min="1285" max="1286" width="7.7109375" style="1" customWidth="1"/>
    <col min="1287" max="1287" width="11.42578125" style="1" customWidth="1"/>
    <col min="1288" max="1288" width="7.7109375" style="1" customWidth="1"/>
    <col min="1289" max="1289" width="11.28515625" style="1" customWidth="1"/>
    <col min="1290" max="1291" width="7.7109375" style="1" customWidth="1"/>
    <col min="1292" max="1292" width="12.7109375" style="1" customWidth="1"/>
    <col min="1293" max="1293" width="7.7109375" style="1" customWidth="1"/>
    <col min="1294" max="1294" width="12.42578125" style="1" customWidth="1"/>
    <col min="1295" max="1299" width="6.7109375" style="1" customWidth="1"/>
    <col min="1300" max="1300" width="10.7109375" style="1" customWidth="1"/>
    <col min="1301" max="1303" width="6.7109375" style="1" customWidth="1"/>
    <col min="1304" max="1304" width="12.7109375" style="1" customWidth="1"/>
    <col min="1305" max="1536" width="9.140625" style="1"/>
    <col min="1537" max="1537" width="7.140625" style="1" customWidth="1"/>
    <col min="1538" max="1538" width="33.5703125" style="1" customWidth="1"/>
    <col min="1539" max="1539" width="12" style="1" customWidth="1"/>
    <col min="1540" max="1540" width="12.5703125" style="1" customWidth="1"/>
    <col min="1541" max="1542" width="7.7109375" style="1" customWidth="1"/>
    <col min="1543" max="1543" width="11.42578125" style="1" customWidth="1"/>
    <col min="1544" max="1544" width="7.7109375" style="1" customWidth="1"/>
    <col min="1545" max="1545" width="11.28515625" style="1" customWidth="1"/>
    <col min="1546" max="1547" width="7.7109375" style="1" customWidth="1"/>
    <col min="1548" max="1548" width="12.7109375" style="1" customWidth="1"/>
    <col min="1549" max="1549" width="7.7109375" style="1" customWidth="1"/>
    <col min="1550" max="1550" width="12.42578125" style="1" customWidth="1"/>
    <col min="1551" max="1555" width="6.7109375" style="1" customWidth="1"/>
    <col min="1556" max="1556" width="10.7109375" style="1" customWidth="1"/>
    <col min="1557" max="1559" width="6.7109375" style="1" customWidth="1"/>
    <col min="1560" max="1560" width="12.7109375" style="1" customWidth="1"/>
    <col min="1561" max="1792" width="9.140625" style="1"/>
    <col min="1793" max="1793" width="7.140625" style="1" customWidth="1"/>
    <col min="1794" max="1794" width="33.5703125" style="1" customWidth="1"/>
    <col min="1795" max="1795" width="12" style="1" customWidth="1"/>
    <col min="1796" max="1796" width="12.5703125" style="1" customWidth="1"/>
    <col min="1797" max="1798" width="7.7109375" style="1" customWidth="1"/>
    <col min="1799" max="1799" width="11.42578125" style="1" customWidth="1"/>
    <col min="1800" max="1800" width="7.7109375" style="1" customWidth="1"/>
    <col min="1801" max="1801" width="11.28515625" style="1" customWidth="1"/>
    <col min="1802" max="1803" width="7.7109375" style="1" customWidth="1"/>
    <col min="1804" max="1804" width="12.7109375" style="1" customWidth="1"/>
    <col min="1805" max="1805" width="7.7109375" style="1" customWidth="1"/>
    <col min="1806" max="1806" width="12.42578125" style="1" customWidth="1"/>
    <col min="1807" max="1811" width="6.7109375" style="1" customWidth="1"/>
    <col min="1812" max="1812" width="10.7109375" style="1" customWidth="1"/>
    <col min="1813" max="1815" width="6.7109375" style="1" customWidth="1"/>
    <col min="1816" max="1816" width="12.7109375" style="1" customWidth="1"/>
    <col min="1817" max="2048" width="9.140625" style="1"/>
    <col min="2049" max="2049" width="7.140625" style="1" customWidth="1"/>
    <col min="2050" max="2050" width="33.5703125" style="1" customWidth="1"/>
    <col min="2051" max="2051" width="12" style="1" customWidth="1"/>
    <col min="2052" max="2052" width="12.5703125" style="1" customWidth="1"/>
    <col min="2053" max="2054" width="7.7109375" style="1" customWidth="1"/>
    <col min="2055" max="2055" width="11.42578125" style="1" customWidth="1"/>
    <col min="2056" max="2056" width="7.7109375" style="1" customWidth="1"/>
    <col min="2057" max="2057" width="11.28515625" style="1" customWidth="1"/>
    <col min="2058" max="2059" width="7.7109375" style="1" customWidth="1"/>
    <col min="2060" max="2060" width="12.7109375" style="1" customWidth="1"/>
    <col min="2061" max="2061" width="7.7109375" style="1" customWidth="1"/>
    <col min="2062" max="2062" width="12.42578125" style="1" customWidth="1"/>
    <col min="2063" max="2067" width="6.7109375" style="1" customWidth="1"/>
    <col min="2068" max="2068" width="10.7109375" style="1" customWidth="1"/>
    <col min="2069" max="2071" width="6.7109375" style="1" customWidth="1"/>
    <col min="2072" max="2072" width="12.7109375" style="1" customWidth="1"/>
    <col min="2073" max="2304" width="9.140625" style="1"/>
    <col min="2305" max="2305" width="7.140625" style="1" customWidth="1"/>
    <col min="2306" max="2306" width="33.5703125" style="1" customWidth="1"/>
    <col min="2307" max="2307" width="12" style="1" customWidth="1"/>
    <col min="2308" max="2308" width="12.5703125" style="1" customWidth="1"/>
    <col min="2309" max="2310" width="7.7109375" style="1" customWidth="1"/>
    <col min="2311" max="2311" width="11.42578125" style="1" customWidth="1"/>
    <col min="2312" max="2312" width="7.7109375" style="1" customWidth="1"/>
    <col min="2313" max="2313" width="11.28515625" style="1" customWidth="1"/>
    <col min="2314" max="2315" width="7.7109375" style="1" customWidth="1"/>
    <col min="2316" max="2316" width="12.7109375" style="1" customWidth="1"/>
    <col min="2317" max="2317" width="7.7109375" style="1" customWidth="1"/>
    <col min="2318" max="2318" width="12.42578125" style="1" customWidth="1"/>
    <col min="2319" max="2323" width="6.7109375" style="1" customWidth="1"/>
    <col min="2324" max="2324" width="10.7109375" style="1" customWidth="1"/>
    <col min="2325" max="2327" width="6.7109375" style="1" customWidth="1"/>
    <col min="2328" max="2328" width="12.7109375" style="1" customWidth="1"/>
    <col min="2329" max="2560" width="9.140625" style="1"/>
    <col min="2561" max="2561" width="7.140625" style="1" customWidth="1"/>
    <col min="2562" max="2562" width="33.5703125" style="1" customWidth="1"/>
    <col min="2563" max="2563" width="12" style="1" customWidth="1"/>
    <col min="2564" max="2564" width="12.5703125" style="1" customWidth="1"/>
    <col min="2565" max="2566" width="7.7109375" style="1" customWidth="1"/>
    <col min="2567" max="2567" width="11.42578125" style="1" customWidth="1"/>
    <col min="2568" max="2568" width="7.7109375" style="1" customWidth="1"/>
    <col min="2569" max="2569" width="11.28515625" style="1" customWidth="1"/>
    <col min="2570" max="2571" width="7.7109375" style="1" customWidth="1"/>
    <col min="2572" max="2572" width="12.7109375" style="1" customWidth="1"/>
    <col min="2573" max="2573" width="7.7109375" style="1" customWidth="1"/>
    <col min="2574" max="2574" width="12.42578125" style="1" customWidth="1"/>
    <col min="2575" max="2579" width="6.7109375" style="1" customWidth="1"/>
    <col min="2580" max="2580" width="10.7109375" style="1" customWidth="1"/>
    <col min="2581" max="2583" width="6.7109375" style="1" customWidth="1"/>
    <col min="2584" max="2584" width="12.7109375" style="1" customWidth="1"/>
    <col min="2585" max="2816" width="9.140625" style="1"/>
    <col min="2817" max="2817" width="7.140625" style="1" customWidth="1"/>
    <col min="2818" max="2818" width="33.5703125" style="1" customWidth="1"/>
    <col min="2819" max="2819" width="12" style="1" customWidth="1"/>
    <col min="2820" max="2820" width="12.5703125" style="1" customWidth="1"/>
    <col min="2821" max="2822" width="7.7109375" style="1" customWidth="1"/>
    <col min="2823" max="2823" width="11.42578125" style="1" customWidth="1"/>
    <col min="2824" max="2824" width="7.7109375" style="1" customWidth="1"/>
    <col min="2825" max="2825" width="11.28515625" style="1" customWidth="1"/>
    <col min="2826" max="2827" width="7.7109375" style="1" customWidth="1"/>
    <col min="2828" max="2828" width="12.7109375" style="1" customWidth="1"/>
    <col min="2829" max="2829" width="7.7109375" style="1" customWidth="1"/>
    <col min="2830" max="2830" width="12.42578125" style="1" customWidth="1"/>
    <col min="2831" max="2835" width="6.7109375" style="1" customWidth="1"/>
    <col min="2836" max="2836" width="10.7109375" style="1" customWidth="1"/>
    <col min="2837" max="2839" width="6.7109375" style="1" customWidth="1"/>
    <col min="2840" max="2840" width="12.7109375" style="1" customWidth="1"/>
    <col min="2841" max="3072" width="9.140625" style="1"/>
    <col min="3073" max="3073" width="7.140625" style="1" customWidth="1"/>
    <col min="3074" max="3074" width="33.5703125" style="1" customWidth="1"/>
    <col min="3075" max="3075" width="12" style="1" customWidth="1"/>
    <col min="3076" max="3076" width="12.5703125" style="1" customWidth="1"/>
    <col min="3077" max="3078" width="7.7109375" style="1" customWidth="1"/>
    <col min="3079" max="3079" width="11.42578125" style="1" customWidth="1"/>
    <col min="3080" max="3080" width="7.7109375" style="1" customWidth="1"/>
    <col min="3081" max="3081" width="11.28515625" style="1" customWidth="1"/>
    <col min="3082" max="3083" width="7.7109375" style="1" customWidth="1"/>
    <col min="3084" max="3084" width="12.7109375" style="1" customWidth="1"/>
    <col min="3085" max="3085" width="7.7109375" style="1" customWidth="1"/>
    <col min="3086" max="3086" width="12.42578125" style="1" customWidth="1"/>
    <col min="3087" max="3091" width="6.7109375" style="1" customWidth="1"/>
    <col min="3092" max="3092" width="10.7109375" style="1" customWidth="1"/>
    <col min="3093" max="3095" width="6.7109375" style="1" customWidth="1"/>
    <col min="3096" max="3096" width="12.7109375" style="1" customWidth="1"/>
    <col min="3097" max="3328" width="9.140625" style="1"/>
    <col min="3329" max="3329" width="7.140625" style="1" customWidth="1"/>
    <col min="3330" max="3330" width="33.5703125" style="1" customWidth="1"/>
    <col min="3331" max="3331" width="12" style="1" customWidth="1"/>
    <col min="3332" max="3332" width="12.5703125" style="1" customWidth="1"/>
    <col min="3333" max="3334" width="7.7109375" style="1" customWidth="1"/>
    <col min="3335" max="3335" width="11.42578125" style="1" customWidth="1"/>
    <col min="3336" max="3336" width="7.7109375" style="1" customWidth="1"/>
    <col min="3337" max="3337" width="11.28515625" style="1" customWidth="1"/>
    <col min="3338" max="3339" width="7.7109375" style="1" customWidth="1"/>
    <col min="3340" max="3340" width="12.7109375" style="1" customWidth="1"/>
    <col min="3341" max="3341" width="7.7109375" style="1" customWidth="1"/>
    <col min="3342" max="3342" width="12.42578125" style="1" customWidth="1"/>
    <col min="3343" max="3347" width="6.7109375" style="1" customWidth="1"/>
    <col min="3348" max="3348" width="10.7109375" style="1" customWidth="1"/>
    <col min="3349" max="3351" width="6.7109375" style="1" customWidth="1"/>
    <col min="3352" max="3352" width="12.7109375" style="1" customWidth="1"/>
    <col min="3353" max="3584" width="9.140625" style="1"/>
    <col min="3585" max="3585" width="7.140625" style="1" customWidth="1"/>
    <col min="3586" max="3586" width="33.5703125" style="1" customWidth="1"/>
    <col min="3587" max="3587" width="12" style="1" customWidth="1"/>
    <col min="3588" max="3588" width="12.5703125" style="1" customWidth="1"/>
    <col min="3589" max="3590" width="7.7109375" style="1" customWidth="1"/>
    <col min="3591" max="3591" width="11.42578125" style="1" customWidth="1"/>
    <col min="3592" max="3592" width="7.7109375" style="1" customWidth="1"/>
    <col min="3593" max="3593" width="11.28515625" style="1" customWidth="1"/>
    <col min="3594" max="3595" width="7.7109375" style="1" customWidth="1"/>
    <col min="3596" max="3596" width="12.7109375" style="1" customWidth="1"/>
    <col min="3597" max="3597" width="7.7109375" style="1" customWidth="1"/>
    <col min="3598" max="3598" width="12.42578125" style="1" customWidth="1"/>
    <col min="3599" max="3603" width="6.7109375" style="1" customWidth="1"/>
    <col min="3604" max="3604" width="10.7109375" style="1" customWidth="1"/>
    <col min="3605" max="3607" width="6.7109375" style="1" customWidth="1"/>
    <col min="3608" max="3608" width="12.7109375" style="1" customWidth="1"/>
    <col min="3609" max="3840" width="9.140625" style="1"/>
    <col min="3841" max="3841" width="7.140625" style="1" customWidth="1"/>
    <col min="3842" max="3842" width="33.5703125" style="1" customWidth="1"/>
    <col min="3843" max="3843" width="12" style="1" customWidth="1"/>
    <col min="3844" max="3844" width="12.5703125" style="1" customWidth="1"/>
    <col min="3845" max="3846" width="7.7109375" style="1" customWidth="1"/>
    <col min="3847" max="3847" width="11.42578125" style="1" customWidth="1"/>
    <col min="3848" max="3848" width="7.7109375" style="1" customWidth="1"/>
    <col min="3849" max="3849" width="11.28515625" style="1" customWidth="1"/>
    <col min="3850" max="3851" width="7.7109375" style="1" customWidth="1"/>
    <col min="3852" max="3852" width="12.7109375" style="1" customWidth="1"/>
    <col min="3853" max="3853" width="7.7109375" style="1" customWidth="1"/>
    <col min="3854" max="3854" width="12.42578125" style="1" customWidth="1"/>
    <col min="3855" max="3859" width="6.7109375" style="1" customWidth="1"/>
    <col min="3860" max="3860" width="10.7109375" style="1" customWidth="1"/>
    <col min="3861" max="3863" width="6.7109375" style="1" customWidth="1"/>
    <col min="3864" max="3864" width="12.7109375" style="1" customWidth="1"/>
    <col min="3865" max="4096" width="9.140625" style="1"/>
    <col min="4097" max="4097" width="7.140625" style="1" customWidth="1"/>
    <col min="4098" max="4098" width="33.5703125" style="1" customWidth="1"/>
    <col min="4099" max="4099" width="12" style="1" customWidth="1"/>
    <col min="4100" max="4100" width="12.5703125" style="1" customWidth="1"/>
    <col min="4101" max="4102" width="7.7109375" style="1" customWidth="1"/>
    <col min="4103" max="4103" width="11.42578125" style="1" customWidth="1"/>
    <col min="4104" max="4104" width="7.7109375" style="1" customWidth="1"/>
    <col min="4105" max="4105" width="11.28515625" style="1" customWidth="1"/>
    <col min="4106" max="4107" width="7.7109375" style="1" customWidth="1"/>
    <col min="4108" max="4108" width="12.7109375" style="1" customWidth="1"/>
    <col min="4109" max="4109" width="7.7109375" style="1" customWidth="1"/>
    <col min="4110" max="4110" width="12.42578125" style="1" customWidth="1"/>
    <col min="4111" max="4115" width="6.7109375" style="1" customWidth="1"/>
    <col min="4116" max="4116" width="10.7109375" style="1" customWidth="1"/>
    <col min="4117" max="4119" width="6.7109375" style="1" customWidth="1"/>
    <col min="4120" max="4120" width="12.7109375" style="1" customWidth="1"/>
    <col min="4121" max="4352" width="9.140625" style="1"/>
    <col min="4353" max="4353" width="7.140625" style="1" customWidth="1"/>
    <col min="4354" max="4354" width="33.5703125" style="1" customWidth="1"/>
    <col min="4355" max="4355" width="12" style="1" customWidth="1"/>
    <col min="4356" max="4356" width="12.5703125" style="1" customWidth="1"/>
    <col min="4357" max="4358" width="7.7109375" style="1" customWidth="1"/>
    <col min="4359" max="4359" width="11.42578125" style="1" customWidth="1"/>
    <col min="4360" max="4360" width="7.7109375" style="1" customWidth="1"/>
    <col min="4361" max="4361" width="11.28515625" style="1" customWidth="1"/>
    <col min="4362" max="4363" width="7.7109375" style="1" customWidth="1"/>
    <col min="4364" max="4364" width="12.7109375" style="1" customWidth="1"/>
    <col min="4365" max="4365" width="7.7109375" style="1" customWidth="1"/>
    <col min="4366" max="4366" width="12.42578125" style="1" customWidth="1"/>
    <col min="4367" max="4371" width="6.7109375" style="1" customWidth="1"/>
    <col min="4372" max="4372" width="10.7109375" style="1" customWidth="1"/>
    <col min="4373" max="4375" width="6.7109375" style="1" customWidth="1"/>
    <col min="4376" max="4376" width="12.7109375" style="1" customWidth="1"/>
    <col min="4377" max="4608" width="9.140625" style="1"/>
    <col min="4609" max="4609" width="7.140625" style="1" customWidth="1"/>
    <col min="4610" max="4610" width="33.5703125" style="1" customWidth="1"/>
    <col min="4611" max="4611" width="12" style="1" customWidth="1"/>
    <col min="4612" max="4612" width="12.5703125" style="1" customWidth="1"/>
    <col min="4613" max="4614" width="7.7109375" style="1" customWidth="1"/>
    <col min="4615" max="4615" width="11.42578125" style="1" customWidth="1"/>
    <col min="4616" max="4616" width="7.7109375" style="1" customWidth="1"/>
    <col min="4617" max="4617" width="11.28515625" style="1" customWidth="1"/>
    <col min="4618" max="4619" width="7.7109375" style="1" customWidth="1"/>
    <col min="4620" max="4620" width="12.7109375" style="1" customWidth="1"/>
    <col min="4621" max="4621" width="7.7109375" style="1" customWidth="1"/>
    <col min="4622" max="4622" width="12.42578125" style="1" customWidth="1"/>
    <col min="4623" max="4627" width="6.7109375" style="1" customWidth="1"/>
    <col min="4628" max="4628" width="10.7109375" style="1" customWidth="1"/>
    <col min="4629" max="4631" width="6.7109375" style="1" customWidth="1"/>
    <col min="4632" max="4632" width="12.7109375" style="1" customWidth="1"/>
    <col min="4633" max="4864" width="9.140625" style="1"/>
    <col min="4865" max="4865" width="7.140625" style="1" customWidth="1"/>
    <col min="4866" max="4866" width="33.5703125" style="1" customWidth="1"/>
    <col min="4867" max="4867" width="12" style="1" customWidth="1"/>
    <col min="4868" max="4868" width="12.5703125" style="1" customWidth="1"/>
    <col min="4869" max="4870" width="7.7109375" style="1" customWidth="1"/>
    <col min="4871" max="4871" width="11.42578125" style="1" customWidth="1"/>
    <col min="4872" max="4872" width="7.7109375" style="1" customWidth="1"/>
    <col min="4873" max="4873" width="11.28515625" style="1" customWidth="1"/>
    <col min="4874" max="4875" width="7.7109375" style="1" customWidth="1"/>
    <col min="4876" max="4876" width="12.7109375" style="1" customWidth="1"/>
    <col min="4877" max="4877" width="7.7109375" style="1" customWidth="1"/>
    <col min="4878" max="4878" width="12.42578125" style="1" customWidth="1"/>
    <col min="4879" max="4883" width="6.7109375" style="1" customWidth="1"/>
    <col min="4884" max="4884" width="10.7109375" style="1" customWidth="1"/>
    <col min="4885" max="4887" width="6.7109375" style="1" customWidth="1"/>
    <col min="4888" max="4888" width="12.7109375" style="1" customWidth="1"/>
    <col min="4889" max="5120" width="9.140625" style="1"/>
    <col min="5121" max="5121" width="7.140625" style="1" customWidth="1"/>
    <col min="5122" max="5122" width="33.5703125" style="1" customWidth="1"/>
    <col min="5123" max="5123" width="12" style="1" customWidth="1"/>
    <col min="5124" max="5124" width="12.5703125" style="1" customWidth="1"/>
    <col min="5125" max="5126" width="7.7109375" style="1" customWidth="1"/>
    <col min="5127" max="5127" width="11.42578125" style="1" customWidth="1"/>
    <col min="5128" max="5128" width="7.7109375" style="1" customWidth="1"/>
    <col min="5129" max="5129" width="11.28515625" style="1" customWidth="1"/>
    <col min="5130" max="5131" width="7.7109375" style="1" customWidth="1"/>
    <col min="5132" max="5132" width="12.7109375" style="1" customWidth="1"/>
    <col min="5133" max="5133" width="7.7109375" style="1" customWidth="1"/>
    <col min="5134" max="5134" width="12.42578125" style="1" customWidth="1"/>
    <col min="5135" max="5139" width="6.7109375" style="1" customWidth="1"/>
    <col min="5140" max="5140" width="10.7109375" style="1" customWidth="1"/>
    <col min="5141" max="5143" width="6.7109375" style="1" customWidth="1"/>
    <col min="5144" max="5144" width="12.7109375" style="1" customWidth="1"/>
    <col min="5145" max="5376" width="9.140625" style="1"/>
    <col min="5377" max="5377" width="7.140625" style="1" customWidth="1"/>
    <col min="5378" max="5378" width="33.5703125" style="1" customWidth="1"/>
    <col min="5379" max="5379" width="12" style="1" customWidth="1"/>
    <col min="5380" max="5380" width="12.5703125" style="1" customWidth="1"/>
    <col min="5381" max="5382" width="7.7109375" style="1" customWidth="1"/>
    <col min="5383" max="5383" width="11.42578125" style="1" customWidth="1"/>
    <col min="5384" max="5384" width="7.7109375" style="1" customWidth="1"/>
    <col min="5385" max="5385" width="11.28515625" style="1" customWidth="1"/>
    <col min="5386" max="5387" width="7.7109375" style="1" customWidth="1"/>
    <col min="5388" max="5388" width="12.7109375" style="1" customWidth="1"/>
    <col min="5389" max="5389" width="7.7109375" style="1" customWidth="1"/>
    <col min="5390" max="5390" width="12.42578125" style="1" customWidth="1"/>
    <col min="5391" max="5395" width="6.7109375" style="1" customWidth="1"/>
    <col min="5396" max="5396" width="10.7109375" style="1" customWidth="1"/>
    <col min="5397" max="5399" width="6.7109375" style="1" customWidth="1"/>
    <col min="5400" max="5400" width="12.7109375" style="1" customWidth="1"/>
    <col min="5401" max="5632" width="9.140625" style="1"/>
    <col min="5633" max="5633" width="7.140625" style="1" customWidth="1"/>
    <col min="5634" max="5634" width="33.5703125" style="1" customWidth="1"/>
    <col min="5635" max="5635" width="12" style="1" customWidth="1"/>
    <col min="5636" max="5636" width="12.5703125" style="1" customWidth="1"/>
    <col min="5637" max="5638" width="7.7109375" style="1" customWidth="1"/>
    <col min="5639" max="5639" width="11.42578125" style="1" customWidth="1"/>
    <col min="5640" max="5640" width="7.7109375" style="1" customWidth="1"/>
    <col min="5641" max="5641" width="11.28515625" style="1" customWidth="1"/>
    <col min="5642" max="5643" width="7.7109375" style="1" customWidth="1"/>
    <col min="5644" max="5644" width="12.7109375" style="1" customWidth="1"/>
    <col min="5645" max="5645" width="7.7109375" style="1" customWidth="1"/>
    <col min="5646" max="5646" width="12.42578125" style="1" customWidth="1"/>
    <col min="5647" max="5651" width="6.7109375" style="1" customWidth="1"/>
    <col min="5652" max="5652" width="10.7109375" style="1" customWidth="1"/>
    <col min="5653" max="5655" width="6.7109375" style="1" customWidth="1"/>
    <col min="5656" max="5656" width="12.7109375" style="1" customWidth="1"/>
    <col min="5657" max="5888" width="9.140625" style="1"/>
    <col min="5889" max="5889" width="7.140625" style="1" customWidth="1"/>
    <col min="5890" max="5890" width="33.5703125" style="1" customWidth="1"/>
    <col min="5891" max="5891" width="12" style="1" customWidth="1"/>
    <col min="5892" max="5892" width="12.5703125" style="1" customWidth="1"/>
    <col min="5893" max="5894" width="7.7109375" style="1" customWidth="1"/>
    <col min="5895" max="5895" width="11.42578125" style="1" customWidth="1"/>
    <col min="5896" max="5896" width="7.7109375" style="1" customWidth="1"/>
    <col min="5897" max="5897" width="11.28515625" style="1" customWidth="1"/>
    <col min="5898" max="5899" width="7.7109375" style="1" customWidth="1"/>
    <col min="5900" max="5900" width="12.7109375" style="1" customWidth="1"/>
    <col min="5901" max="5901" width="7.7109375" style="1" customWidth="1"/>
    <col min="5902" max="5902" width="12.42578125" style="1" customWidth="1"/>
    <col min="5903" max="5907" width="6.7109375" style="1" customWidth="1"/>
    <col min="5908" max="5908" width="10.7109375" style="1" customWidth="1"/>
    <col min="5909" max="5911" width="6.7109375" style="1" customWidth="1"/>
    <col min="5912" max="5912" width="12.7109375" style="1" customWidth="1"/>
    <col min="5913" max="6144" width="9.140625" style="1"/>
    <col min="6145" max="6145" width="7.140625" style="1" customWidth="1"/>
    <col min="6146" max="6146" width="33.5703125" style="1" customWidth="1"/>
    <col min="6147" max="6147" width="12" style="1" customWidth="1"/>
    <col min="6148" max="6148" width="12.5703125" style="1" customWidth="1"/>
    <col min="6149" max="6150" width="7.7109375" style="1" customWidth="1"/>
    <col min="6151" max="6151" width="11.42578125" style="1" customWidth="1"/>
    <col min="6152" max="6152" width="7.7109375" style="1" customWidth="1"/>
    <col min="6153" max="6153" width="11.28515625" style="1" customWidth="1"/>
    <col min="6154" max="6155" width="7.7109375" style="1" customWidth="1"/>
    <col min="6156" max="6156" width="12.7109375" style="1" customWidth="1"/>
    <col min="6157" max="6157" width="7.7109375" style="1" customWidth="1"/>
    <col min="6158" max="6158" width="12.42578125" style="1" customWidth="1"/>
    <col min="6159" max="6163" width="6.7109375" style="1" customWidth="1"/>
    <col min="6164" max="6164" width="10.7109375" style="1" customWidth="1"/>
    <col min="6165" max="6167" width="6.7109375" style="1" customWidth="1"/>
    <col min="6168" max="6168" width="12.7109375" style="1" customWidth="1"/>
    <col min="6169" max="6400" width="9.140625" style="1"/>
    <col min="6401" max="6401" width="7.140625" style="1" customWidth="1"/>
    <col min="6402" max="6402" width="33.5703125" style="1" customWidth="1"/>
    <col min="6403" max="6403" width="12" style="1" customWidth="1"/>
    <col min="6404" max="6404" width="12.5703125" style="1" customWidth="1"/>
    <col min="6405" max="6406" width="7.7109375" style="1" customWidth="1"/>
    <col min="6407" max="6407" width="11.42578125" style="1" customWidth="1"/>
    <col min="6408" max="6408" width="7.7109375" style="1" customWidth="1"/>
    <col min="6409" max="6409" width="11.28515625" style="1" customWidth="1"/>
    <col min="6410" max="6411" width="7.7109375" style="1" customWidth="1"/>
    <col min="6412" max="6412" width="12.7109375" style="1" customWidth="1"/>
    <col min="6413" max="6413" width="7.7109375" style="1" customWidth="1"/>
    <col min="6414" max="6414" width="12.42578125" style="1" customWidth="1"/>
    <col min="6415" max="6419" width="6.7109375" style="1" customWidth="1"/>
    <col min="6420" max="6420" width="10.7109375" style="1" customWidth="1"/>
    <col min="6421" max="6423" width="6.7109375" style="1" customWidth="1"/>
    <col min="6424" max="6424" width="12.7109375" style="1" customWidth="1"/>
    <col min="6425" max="6656" width="9.140625" style="1"/>
    <col min="6657" max="6657" width="7.140625" style="1" customWidth="1"/>
    <col min="6658" max="6658" width="33.5703125" style="1" customWidth="1"/>
    <col min="6659" max="6659" width="12" style="1" customWidth="1"/>
    <col min="6660" max="6660" width="12.5703125" style="1" customWidth="1"/>
    <col min="6661" max="6662" width="7.7109375" style="1" customWidth="1"/>
    <col min="6663" max="6663" width="11.42578125" style="1" customWidth="1"/>
    <col min="6664" max="6664" width="7.7109375" style="1" customWidth="1"/>
    <col min="6665" max="6665" width="11.28515625" style="1" customWidth="1"/>
    <col min="6666" max="6667" width="7.7109375" style="1" customWidth="1"/>
    <col min="6668" max="6668" width="12.7109375" style="1" customWidth="1"/>
    <col min="6669" max="6669" width="7.7109375" style="1" customWidth="1"/>
    <col min="6670" max="6670" width="12.42578125" style="1" customWidth="1"/>
    <col min="6671" max="6675" width="6.7109375" style="1" customWidth="1"/>
    <col min="6676" max="6676" width="10.7109375" style="1" customWidth="1"/>
    <col min="6677" max="6679" width="6.7109375" style="1" customWidth="1"/>
    <col min="6680" max="6680" width="12.7109375" style="1" customWidth="1"/>
    <col min="6681" max="6912" width="9.140625" style="1"/>
    <col min="6913" max="6913" width="7.140625" style="1" customWidth="1"/>
    <col min="6914" max="6914" width="33.5703125" style="1" customWidth="1"/>
    <col min="6915" max="6915" width="12" style="1" customWidth="1"/>
    <col min="6916" max="6916" width="12.5703125" style="1" customWidth="1"/>
    <col min="6917" max="6918" width="7.7109375" style="1" customWidth="1"/>
    <col min="6919" max="6919" width="11.42578125" style="1" customWidth="1"/>
    <col min="6920" max="6920" width="7.7109375" style="1" customWidth="1"/>
    <col min="6921" max="6921" width="11.28515625" style="1" customWidth="1"/>
    <col min="6922" max="6923" width="7.7109375" style="1" customWidth="1"/>
    <col min="6924" max="6924" width="12.7109375" style="1" customWidth="1"/>
    <col min="6925" max="6925" width="7.7109375" style="1" customWidth="1"/>
    <col min="6926" max="6926" width="12.42578125" style="1" customWidth="1"/>
    <col min="6927" max="6931" width="6.7109375" style="1" customWidth="1"/>
    <col min="6932" max="6932" width="10.7109375" style="1" customWidth="1"/>
    <col min="6933" max="6935" width="6.7109375" style="1" customWidth="1"/>
    <col min="6936" max="6936" width="12.7109375" style="1" customWidth="1"/>
    <col min="6937" max="7168" width="9.140625" style="1"/>
    <col min="7169" max="7169" width="7.140625" style="1" customWidth="1"/>
    <col min="7170" max="7170" width="33.5703125" style="1" customWidth="1"/>
    <col min="7171" max="7171" width="12" style="1" customWidth="1"/>
    <col min="7172" max="7172" width="12.5703125" style="1" customWidth="1"/>
    <col min="7173" max="7174" width="7.7109375" style="1" customWidth="1"/>
    <col min="7175" max="7175" width="11.42578125" style="1" customWidth="1"/>
    <col min="7176" max="7176" width="7.7109375" style="1" customWidth="1"/>
    <col min="7177" max="7177" width="11.28515625" style="1" customWidth="1"/>
    <col min="7178" max="7179" width="7.7109375" style="1" customWidth="1"/>
    <col min="7180" max="7180" width="12.7109375" style="1" customWidth="1"/>
    <col min="7181" max="7181" width="7.7109375" style="1" customWidth="1"/>
    <col min="7182" max="7182" width="12.42578125" style="1" customWidth="1"/>
    <col min="7183" max="7187" width="6.7109375" style="1" customWidth="1"/>
    <col min="7188" max="7188" width="10.7109375" style="1" customWidth="1"/>
    <col min="7189" max="7191" width="6.7109375" style="1" customWidth="1"/>
    <col min="7192" max="7192" width="12.7109375" style="1" customWidth="1"/>
    <col min="7193" max="7424" width="9.140625" style="1"/>
    <col min="7425" max="7425" width="7.140625" style="1" customWidth="1"/>
    <col min="7426" max="7426" width="33.5703125" style="1" customWidth="1"/>
    <col min="7427" max="7427" width="12" style="1" customWidth="1"/>
    <col min="7428" max="7428" width="12.5703125" style="1" customWidth="1"/>
    <col min="7429" max="7430" width="7.7109375" style="1" customWidth="1"/>
    <col min="7431" max="7431" width="11.42578125" style="1" customWidth="1"/>
    <col min="7432" max="7432" width="7.7109375" style="1" customWidth="1"/>
    <col min="7433" max="7433" width="11.28515625" style="1" customWidth="1"/>
    <col min="7434" max="7435" width="7.7109375" style="1" customWidth="1"/>
    <col min="7436" max="7436" width="12.7109375" style="1" customWidth="1"/>
    <col min="7437" max="7437" width="7.7109375" style="1" customWidth="1"/>
    <col min="7438" max="7438" width="12.42578125" style="1" customWidth="1"/>
    <col min="7439" max="7443" width="6.7109375" style="1" customWidth="1"/>
    <col min="7444" max="7444" width="10.7109375" style="1" customWidth="1"/>
    <col min="7445" max="7447" width="6.7109375" style="1" customWidth="1"/>
    <col min="7448" max="7448" width="12.7109375" style="1" customWidth="1"/>
    <col min="7449" max="7680" width="9.140625" style="1"/>
    <col min="7681" max="7681" width="7.140625" style="1" customWidth="1"/>
    <col min="7682" max="7682" width="33.5703125" style="1" customWidth="1"/>
    <col min="7683" max="7683" width="12" style="1" customWidth="1"/>
    <col min="7684" max="7684" width="12.5703125" style="1" customWidth="1"/>
    <col min="7685" max="7686" width="7.7109375" style="1" customWidth="1"/>
    <col min="7687" max="7687" width="11.42578125" style="1" customWidth="1"/>
    <col min="7688" max="7688" width="7.7109375" style="1" customWidth="1"/>
    <col min="7689" max="7689" width="11.28515625" style="1" customWidth="1"/>
    <col min="7690" max="7691" width="7.7109375" style="1" customWidth="1"/>
    <col min="7692" max="7692" width="12.7109375" style="1" customWidth="1"/>
    <col min="7693" max="7693" width="7.7109375" style="1" customWidth="1"/>
    <col min="7694" max="7694" width="12.42578125" style="1" customWidth="1"/>
    <col min="7695" max="7699" width="6.7109375" style="1" customWidth="1"/>
    <col min="7700" max="7700" width="10.7109375" style="1" customWidth="1"/>
    <col min="7701" max="7703" width="6.7109375" style="1" customWidth="1"/>
    <col min="7704" max="7704" width="12.7109375" style="1" customWidth="1"/>
    <col min="7705" max="7936" width="9.140625" style="1"/>
    <col min="7937" max="7937" width="7.140625" style="1" customWidth="1"/>
    <col min="7938" max="7938" width="33.5703125" style="1" customWidth="1"/>
    <col min="7939" max="7939" width="12" style="1" customWidth="1"/>
    <col min="7940" max="7940" width="12.5703125" style="1" customWidth="1"/>
    <col min="7941" max="7942" width="7.7109375" style="1" customWidth="1"/>
    <col min="7943" max="7943" width="11.42578125" style="1" customWidth="1"/>
    <col min="7944" max="7944" width="7.7109375" style="1" customWidth="1"/>
    <col min="7945" max="7945" width="11.28515625" style="1" customWidth="1"/>
    <col min="7946" max="7947" width="7.7109375" style="1" customWidth="1"/>
    <col min="7948" max="7948" width="12.7109375" style="1" customWidth="1"/>
    <col min="7949" max="7949" width="7.7109375" style="1" customWidth="1"/>
    <col min="7950" max="7950" width="12.42578125" style="1" customWidth="1"/>
    <col min="7951" max="7955" width="6.7109375" style="1" customWidth="1"/>
    <col min="7956" max="7956" width="10.7109375" style="1" customWidth="1"/>
    <col min="7957" max="7959" width="6.7109375" style="1" customWidth="1"/>
    <col min="7960" max="7960" width="12.7109375" style="1" customWidth="1"/>
    <col min="7961" max="8192" width="9.140625" style="1"/>
    <col min="8193" max="8193" width="7.140625" style="1" customWidth="1"/>
    <col min="8194" max="8194" width="33.5703125" style="1" customWidth="1"/>
    <col min="8195" max="8195" width="12" style="1" customWidth="1"/>
    <col min="8196" max="8196" width="12.5703125" style="1" customWidth="1"/>
    <col min="8197" max="8198" width="7.7109375" style="1" customWidth="1"/>
    <col min="8199" max="8199" width="11.42578125" style="1" customWidth="1"/>
    <col min="8200" max="8200" width="7.7109375" style="1" customWidth="1"/>
    <col min="8201" max="8201" width="11.28515625" style="1" customWidth="1"/>
    <col min="8202" max="8203" width="7.7109375" style="1" customWidth="1"/>
    <col min="8204" max="8204" width="12.7109375" style="1" customWidth="1"/>
    <col min="8205" max="8205" width="7.7109375" style="1" customWidth="1"/>
    <col min="8206" max="8206" width="12.42578125" style="1" customWidth="1"/>
    <col min="8207" max="8211" width="6.7109375" style="1" customWidth="1"/>
    <col min="8212" max="8212" width="10.7109375" style="1" customWidth="1"/>
    <col min="8213" max="8215" width="6.7109375" style="1" customWidth="1"/>
    <col min="8216" max="8216" width="12.7109375" style="1" customWidth="1"/>
    <col min="8217" max="8448" width="9.140625" style="1"/>
    <col min="8449" max="8449" width="7.140625" style="1" customWidth="1"/>
    <col min="8450" max="8450" width="33.5703125" style="1" customWidth="1"/>
    <col min="8451" max="8451" width="12" style="1" customWidth="1"/>
    <col min="8452" max="8452" width="12.5703125" style="1" customWidth="1"/>
    <col min="8453" max="8454" width="7.7109375" style="1" customWidth="1"/>
    <col min="8455" max="8455" width="11.42578125" style="1" customWidth="1"/>
    <col min="8456" max="8456" width="7.7109375" style="1" customWidth="1"/>
    <col min="8457" max="8457" width="11.28515625" style="1" customWidth="1"/>
    <col min="8458" max="8459" width="7.7109375" style="1" customWidth="1"/>
    <col min="8460" max="8460" width="12.7109375" style="1" customWidth="1"/>
    <col min="8461" max="8461" width="7.7109375" style="1" customWidth="1"/>
    <col min="8462" max="8462" width="12.42578125" style="1" customWidth="1"/>
    <col min="8463" max="8467" width="6.7109375" style="1" customWidth="1"/>
    <col min="8468" max="8468" width="10.7109375" style="1" customWidth="1"/>
    <col min="8469" max="8471" width="6.7109375" style="1" customWidth="1"/>
    <col min="8472" max="8472" width="12.7109375" style="1" customWidth="1"/>
    <col min="8473" max="8704" width="9.140625" style="1"/>
    <col min="8705" max="8705" width="7.140625" style="1" customWidth="1"/>
    <col min="8706" max="8706" width="33.5703125" style="1" customWidth="1"/>
    <col min="8707" max="8707" width="12" style="1" customWidth="1"/>
    <col min="8708" max="8708" width="12.5703125" style="1" customWidth="1"/>
    <col min="8709" max="8710" width="7.7109375" style="1" customWidth="1"/>
    <col min="8711" max="8711" width="11.42578125" style="1" customWidth="1"/>
    <col min="8712" max="8712" width="7.7109375" style="1" customWidth="1"/>
    <col min="8713" max="8713" width="11.28515625" style="1" customWidth="1"/>
    <col min="8714" max="8715" width="7.7109375" style="1" customWidth="1"/>
    <col min="8716" max="8716" width="12.7109375" style="1" customWidth="1"/>
    <col min="8717" max="8717" width="7.7109375" style="1" customWidth="1"/>
    <col min="8718" max="8718" width="12.42578125" style="1" customWidth="1"/>
    <col min="8719" max="8723" width="6.7109375" style="1" customWidth="1"/>
    <col min="8724" max="8724" width="10.7109375" style="1" customWidth="1"/>
    <col min="8725" max="8727" width="6.7109375" style="1" customWidth="1"/>
    <col min="8728" max="8728" width="12.7109375" style="1" customWidth="1"/>
    <col min="8729" max="8960" width="9.140625" style="1"/>
    <col min="8961" max="8961" width="7.140625" style="1" customWidth="1"/>
    <col min="8962" max="8962" width="33.5703125" style="1" customWidth="1"/>
    <col min="8963" max="8963" width="12" style="1" customWidth="1"/>
    <col min="8964" max="8964" width="12.5703125" style="1" customWidth="1"/>
    <col min="8965" max="8966" width="7.7109375" style="1" customWidth="1"/>
    <col min="8967" max="8967" width="11.42578125" style="1" customWidth="1"/>
    <col min="8968" max="8968" width="7.7109375" style="1" customWidth="1"/>
    <col min="8969" max="8969" width="11.28515625" style="1" customWidth="1"/>
    <col min="8970" max="8971" width="7.7109375" style="1" customWidth="1"/>
    <col min="8972" max="8972" width="12.7109375" style="1" customWidth="1"/>
    <col min="8973" max="8973" width="7.7109375" style="1" customWidth="1"/>
    <col min="8974" max="8974" width="12.42578125" style="1" customWidth="1"/>
    <col min="8975" max="8979" width="6.7109375" style="1" customWidth="1"/>
    <col min="8980" max="8980" width="10.7109375" style="1" customWidth="1"/>
    <col min="8981" max="8983" width="6.7109375" style="1" customWidth="1"/>
    <col min="8984" max="8984" width="12.7109375" style="1" customWidth="1"/>
    <col min="8985" max="9216" width="9.140625" style="1"/>
    <col min="9217" max="9217" width="7.140625" style="1" customWidth="1"/>
    <col min="9218" max="9218" width="33.5703125" style="1" customWidth="1"/>
    <col min="9219" max="9219" width="12" style="1" customWidth="1"/>
    <col min="9220" max="9220" width="12.5703125" style="1" customWidth="1"/>
    <col min="9221" max="9222" width="7.7109375" style="1" customWidth="1"/>
    <col min="9223" max="9223" width="11.42578125" style="1" customWidth="1"/>
    <col min="9224" max="9224" width="7.7109375" style="1" customWidth="1"/>
    <col min="9225" max="9225" width="11.28515625" style="1" customWidth="1"/>
    <col min="9226" max="9227" width="7.7109375" style="1" customWidth="1"/>
    <col min="9228" max="9228" width="12.7109375" style="1" customWidth="1"/>
    <col min="9229" max="9229" width="7.7109375" style="1" customWidth="1"/>
    <col min="9230" max="9230" width="12.42578125" style="1" customWidth="1"/>
    <col min="9231" max="9235" width="6.7109375" style="1" customWidth="1"/>
    <col min="9236" max="9236" width="10.7109375" style="1" customWidth="1"/>
    <col min="9237" max="9239" width="6.7109375" style="1" customWidth="1"/>
    <col min="9240" max="9240" width="12.7109375" style="1" customWidth="1"/>
    <col min="9241" max="9472" width="9.140625" style="1"/>
    <col min="9473" max="9473" width="7.140625" style="1" customWidth="1"/>
    <col min="9474" max="9474" width="33.5703125" style="1" customWidth="1"/>
    <col min="9475" max="9475" width="12" style="1" customWidth="1"/>
    <col min="9476" max="9476" width="12.5703125" style="1" customWidth="1"/>
    <col min="9477" max="9478" width="7.7109375" style="1" customWidth="1"/>
    <col min="9479" max="9479" width="11.42578125" style="1" customWidth="1"/>
    <col min="9480" max="9480" width="7.7109375" style="1" customWidth="1"/>
    <col min="9481" max="9481" width="11.28515625" style="1" customWidth="1"/>
    <col min="9482" max="9483" width="7.7109375" style="1" customWidth="1"/>
    <col min="9484" max="9484" width="12.7109375" style="1" customWidth="1"/>
    <col min="9485" max="9485" width="7.7109375" style="1" customWidth="1"/>
    <col min="9486" max="9486" width="12.42578125" style="1" customWidth="1"/>
    <col min="9487" max="9491" width="6.7109375" style="1" customWidth="1"/>
    <col min="9492" max="9492" width="10.7109375" style="1" customWidth="1"/>
    <col min="9493" max="9495" width="6.7109375" style="1" customWidth="1"/>
    <col min="9496" max="9496" width="12.7109375" style="1" customWidth="1"/>
    <col min="9497" max="9728" width="9.140625" style="1"/>
    <col min="9729" max="9729" width="7.140625" style="1" customWidth="1"/>
    <col min="9730" max="9730" width="33.5703125" style="1" customWidth="1"/>
    <col min="9731" max="9731" width="12" style="1" customWidth="1"/>
    <col min="9732" max="9732" width="12.5703125" style="1" customWidth="1"/>
    <col min="9733" max="9734" width="7.7109375" style="1" customWidth="1"/>
    <col min="9735" max="9735" width="11.42578125" style="1" customWidth="1"/>
    <col min="9736" max="9736" width="7.7109375" style="1" customWidth="1"/>
    <col min="9737" max="9737" width="11.28515625" style="1" customWidth="1"/>
    <col min="9738" max="9739" width="7.7109375" style="1" customWidth="1"/>
    <col min="9740" max="9740" width="12.7109375" style="1" customWidth="1"/>
    <col min="9741" max="9741" width="7.7109375" style="1" customWidth="1"/>
    <col min="9742" max="9742" width="12.42578125" style="1" customWidth="1"/>
    <col min="9743" max="9747" width="6.7109375" style="1" customWidth="1"/>
    <col min="9748" max="9748" width="10.7109375" style="1" customWidth="1"/>
    <col min="9749" max="9751" width="6.7109375" style="1" customWidth="1"/>
    <col min="9752" max="9752" width="12.7109375" style="1" customWidth="1"/>
    <col min="9753" max="9984" width="9.140625" style="1"/>
    <col min="9985" max="9985" width="7.140625" style="1" customWidth="1"/>
    <col min="9986" max="9986" width="33.5703125" style="1" customWidth="1"/>
    <col min="9987" max="9987" width="12" style="1" customWidth="1"/>
    <col min="9988" max="9988" width="12.5703125" style="1" customWidth="1"/>
    <col min="9989" max="9990" width="7.7109375" style="1" customWidth="1"/>
    <col min="9991" max="9991" width="11.42578125" style="1" customWidth="1"/>
    <col min="9992" max="9992" width="7.7109375" style="1" customWidth="1"/>
    <col min="9993" max="9993" width="11.28515625" style="1" customWidth="1"/>
    <col min="9994" max="9995" width="7.7109375" style="1" customWidth="1"/>
    <col min="9996" max="9996" width="12.7109375" style="1" customWidth="1"/>
    <col min="9997" max="9997" width="7.7109375" style="1" customWidth="1"/>
    <col min="9998" max="9998" width="12.42578125" style="1" customWidth="1"/>
    <col min="9999" max="10003" width="6.7109375" style="1" customWidth="1"/>
    <col min="10004" max="10004" width="10.7109375" style="1" customWidth="1"/>
    <col min="10005" max="10007" width="6.7109375" style="1" customWidth="1"/>
    <col min="10008" max="10008" width="12.7109375" style="1" customWidth="1"/>
    <col min="10009" max="10240" width="9.140625" style="1"/>
    <col min="10241" max="10241" width="7.140625" style="1" customWidth="1"/>
    <col min="10242" max="10242" width="33.5703125" style="1" customWidth="1"/>
    <col min="10243" max="10243" width="12" style="1" customWidth="1"/>
    <col min="10244" max="10244" width="12.5703125" style="1" customWidth="1"/>
    <col min="10245" max="10246" width="7.7109375" style="1" customWidth="1"/>
    <col min="10247" max="10247" width="11.42578125" style="1" customWidth="1"/>
    <col min="10248" max="10248" width="7.7109375" style="1" customWidth="1"/>
    <col min="10249" max="10249" width="11.28515625" style="1" customWidth="1"/>
    <col min="10250" max="10251" width="7.7109375" style="1" customWidth="1"/>
    <col min="10252" max="10252" width="12.7109375" style="1" customWidth="1"/>
    <col min="10253" max="10253" width="7.7109375" style="1" customWidth="1"/>
    <col min="10254" max="10254" width="12.42578125" style="1" customWidth="1"/>
    <col min="10255" max="10259" width="6.7109375" style="1" customWidth="1"/>
    <col min="10260" max="10260" width="10.7109375" style="1" customWidth="1"/>
    <col min="10261" max="10263" width="6.7109375" style="1" customWidth="1"/>
    <col min="10264" max="10264" width="12.7109375" style="1" customWidth="1"/>
    <col min="10265" max="10496" width="9.140625" style="1"/>
    <col min="10497" max="10497" width="7.140625" style="1" customWidth="1"/>
    <col min="10498" max="10498" width="33.5703125" style="1" customWidth="1"/>
    <col min="10499" max="10499" width="12" style="1" customWidth="1"/>
    <col min="10500" max="10500" width="12.5703125" style="1" customWidth="1"/>
    <col min="10501" max="10502" width="7.7109375" style="1" customWidth="1"/>
    <col min="10503" max="10503" width="11.42578125" style="1" customWidth="1"/>
    <col min="10504" max="10504" width="7.7109375" style="1" customWidth="1"/>
    <col min="10505" max="10505" width="11.28515625" style="1" customWidth="1"/>
    <col min="10506" max="10507" width="7.7109375" style="1" customWidth="1"/>
    <col min="10508" max="10508" width="12.7109375" style="1" customWidth="1"/>
    <col min="10509" max="10509" width="7.7109375" style="1" customWidth="1"/>
    <col min="10510" max="10510" width="12.42578125" style="1" customWidth="1"/>
    <col min="10511" max="10515" width="6.7109375" style="1" customWidth="1"/>
    <col min="10516" max="10516" width="10.7109375" style="1" customWidth="1"/>
    <col min="10517" max="10519" width="6.7109375" style="1" customWidth="1"/>
    <col min="10520" max="10520" width="12.7109375" style="1" customWidth="1"/>
    <col min="10521" max="10752" width="9.140625" style="1"/>
    <col min="10753" max="10753" width="7.140625" style="1" customWidth="1"/>
    <col min="10754" max="10754" width="33.5703125" style="1" customWidth="1"/>
    <col min="10755" max="10755" width="12" style="1" customWidth="1"/>
    <col min="10756" max="10756" width="12.5703125" style="1" customWidth="1"/>
    <col min="10757" max="10758" width="7.7109375" style="1" customWidth="1"/>
    <col min="10759" max="10759" width="11.42578125" style="1" customWidth="1"/>
    <col min="10760" max="10760" width="7.7109375" style="1" customWidth="1"/>
    <col min="10761" max="10761" width="11.28515625" style="1" customWidth="1"/>
    <col min="10762" max="10763" width="7.7109375" style="1" customWidth="1"/>
    <col min="10764" max="10764" width="12.7109375" style="1" customWidth="1"/>
    <col min="10765" max="10765" width="7.7109375" style="1" customWidth="1"/>
    <col min="10766" max="10766" width="12.42578125" style="1" customWidth="1"/>
    <col min="10767" max="10771" width="6.7109375" style="1" customWidth="1"/>
    <col min="10772" max="10772" width="10.7109375" style="1" customWidth="1"/>
    <col min="10773" max="10775" width="6.7109375" style="1" customWidth="1"/>
    <col min="10776" max="10776" width="12.7109375" style="1" customWidth="1"/>
    <col min="10777" max="11008" width="9.140625" style="1"/>
    <col min="11009" max="11009" width="7.140625" style="1" customWidth="1"/>
    <col min="11010" max="11010" width="33.5703125" style="1" customWidth="1"/>
    <col min="11011" max="11011" width="12" style="1" customWidth="1"/>
    <col min="11012" max="11012" width="12.5703125" style="1" customWidth="1"/>
    <col min="11013" max="11014" width="7.7109375" style="1" customWidth="1"/>
    <col min="11015" max="11015" width="11.42578125" style="1" customWidth="1"/>
    <col min="11016" max="11016" width="7.7109375" style="1" customWidth="1"/>
    <col min="11017" max="11017" width="11.28515625" style="1" customWidth="1"/>
    <col min="11018" max="11019" width="7.7109375" style="1" customWidth="1"/>
    <col min="11020" max="11020" width="12.7109375" style="1" customWidth="1"/>
    <col min="11021" max="11021" width="7.7109375" style="1" customWidth="1"/>
    <col min="11022" max="11022" width="12.42578125" style="1" customWidth="1"/>
    <col min="11023" max="11027" width="6.7109375" style="1" customWidth="1"/>
    <col min="11028" max="11028" width="10.7109375" style="1" customWidth="1"/>
    <col min="11029" max="11031" width="6.7109375" style="1" customWidth="1"/>
    <col min="11032" max="11032" width="12.7109375" style="1" customWidth="1"/>
    <col min="11033" max="11264" width="9.140625" style="1"/>
    <col min="11265" max="11265" width="7.140625" style="1" customWidth="1"/>
    <col min="11266" max="11266" width="33.5703125" style="1" customWidth="1"/>
    <col min="11267" max="11267" width="12" style="1" customWidth="1"/>
    <col min="11268" max="11268" width="12.5703125" style="1" customWidth="1"/>
    <col min="11269" max="11270" width="7.7109375" style="1" customWidth="1"/>
    <col min="11271" max="11271" width="11.42578125" style="1" customWidth="1"/>
    <col min="11272" max="11272" width="7.7109375" style="1" customWidth="1"/>
    <col min="11273" max="11273" width="11.28515625" style="1" customWidth="1"/>
    <col min="11274" max="11275" width="7.7109375" style="1" customWidth="1"/>
    <col min="11276" max="11276" width="12.7109375" style="1" customWidth="1"/>
    <col min="11277" max="11277" width="7.7109375" style="1" customWidth="1"/>
    <col min="11278" max="11278" width="12.42578125" style="1" customWidth="1"/>
    <col min="11279" max="11283" width="6.7109375" style="1" customWidth="1"/>
    <col min="11284" max="11284" width="10.7109375" style="1" customWidth="1"/>
    <col min="11285" max="11287" width="6.7109375" style="1" customWidth="1"/>
    <col min="11288" max="11288" width="12.7109375" style="1" customWidth="1"/>
    <col min="11289" max="11520" width="9.140625" style="1"/>
    <col min="11521" max="11521" width="7.140625" style="1" customWidth="1"/>
    <col min="11522" max="11522" width="33.5703125" style="1" customWidth="1"/>
    <col min="11523" max="11523" width="12" style="1" customWidth="1"/>
    <col min="11524" max="11524" width="12.5703125" style="1" customWidth="1"/>
    <col min="11525" max="11526" width="7.7109375" style="1" customWidth="1"/>
    <col min="11527" max="11527" width="11.42578125" style="1" customWidth="1"/>
    <col min="11528" max="11528" width="7.7109375" style="1" customWidth="1"/>
    <col min="11529" max="11529" width="11.28515625" style="1" customWidth="1"/>
    <col min="11530" max="11531" width="7.7109375" style="1" customWidth="1"/>
    <col min="11532" max="11532" width="12.7109375" style="1" customWidth="1"/>
    <col min="11533" max="11533" width="7.7109375" style="1" customWidth="1"/>
    <col min="11534" max="11534" width="12.42578125" style="1" customWidth="1"/>
    <col min="11535" max="11539" width="6.7109375" style="1" customWidth="1"/>
    <col min="11540" max="11540" width="10.7109375" style="1" customWidth="1"/>
    <col min="11541" max="11543" width="6.7109375" style="1" customWidth="1"/>
    <col min="11544" max="11544" width="12.7109375" style="1" customWidth="1"/>
    <col min="11545" max="11776" width="9.140625" style="1"/>
    <col min="11777" max="11777" width="7.140625" style="1" customWidth="1"/>
    <col min="11778" max="11778" width="33.5703125" style="1" customWidth="1"/>
    <col min="11779" max="11779" width="12" style="1" customWidth="1"/>
    <col min="11780" max="11780" width="12.5703125" style="1" customWidth="1"/>
    <col min="11781" max="11782" width="7.7109375" style="1" customWidth="1"/>
    <col min="11783" max="11783" width="11.42578125" style="1" customWidth="1"/>
    <col min="11784" max="11784" width="7.7109375" style="1" customWidth="1"/>
    <col min="11785" max="11785" width="11.28515625" style="1" customWidth="1"/>
    <col min="11786" max="11787" width="7.7109375" style="1" customWidth="1"/>
    <col min="11788" max="11788" width="12.7109375" style="1" customWidth="1"/>
    <col min="11789" max="11789" width="7.7109375" style="1" customWidth="1"/>
    <col min="11790" max="11790" width="12.42578125" style="1" customWidth="1"/>
    <col min="11791" max="11795" width="6.7109375" style="1" customWidth="1"/>
    <col min="11796" max="11796" width="10.7109375" style="1" customWidth="1"/>
    <col min="11797" max="11799" width="6.7109375" style="1" customWidth="1"/>
    <col min="11800" max="11800" width="12.7109375" style="1" customWidth="1"/>
    <col min="11801" max="12032" width="9.140625" style="1"/>
    <col min="12033" max="12033" width="7.140625" style="1" customWidth="1"/>
    <col min="12034" max="12034" width="33.5703125" style="1" customWidth="1"/>
    <col min="12035" max="12035" width="12" style="1" customWidth="1"/>
    <col min="12036" max="12036" width="12.5703125" style="1" customWidth="1"/>
    <col min="12037" max="12038" width="7.7109375" style="1" customWidth="1"/>
    <col min="12039" max="12039" width="11.42578125" style="1" customWidth="1"/>
    <col min="12040" max="12040" width="7.7109375" style="1" customWidth="1"/>
    <col min="12041" max="12041" width="11.28515625" style="1" customWidth="1"/>
    <col min="12042" max="12043" width="7.7109375" style="1" customWidth="1"/>
    <col min="12044" max="12044" width="12.7109375" style="1" customWidth="1"/>
    <col min="12045" max="12045" width="7.7109375" style="1" customWidth="1"/>
    <col min="12046" max="12046" width="12.42578125" style="1" customWidth="1"/>
    <col min="12047" max="12051" width="6.7109375" style="1" customWidth="1"/>
    <col min="12052" max="12052" width="10.7109375" style="1" customWidth="1"/>
    <col min="12053" max="12055" width="6.7109375" style="1" customWidth="1"/>
    <col min="12056" max="12056" width="12.7109375" style="1" customWidth="1"/>
    <col min="12057" max="12288" width="9.140625" style="1"/>
    <col min="12289" max="12289" width="7.140625" style="1" customWidth="1"/>
    <col min="12290" max="12290" width="33.5703125" style="1" customWidth="1"/>
    <col min="12291" max="12291" width="12" style="1" customWidth="1"/>
    <col min="12292" max="12292" width="12.5703125" style="1" customWidth="1"/>
    <col min="12293" max="12294" width="7.7109375" style="1" customWidth="1"/>
    <col min="12295" max="12295" width="11.42578125" style="1" customWidth="1"/>
    <col min="12296" max="12296" width="7.7109375" style="1" customWidth="1"/>
    <col min="12297" max="12297" width="11.28515625" style="1" customWidth="1"/>
    <col min="12298" max="12299" width="7.7109375" style="1" customWidth="1"/>
    <col min="12300" max="12300" width="12.7109375" style="1" customWidth="1"/>
    <col min="12301" max="12301" width="7.7109375" style="1" customWidth="1"/>
    <col min="12302" max="12302" width="12.42578125" style="1" customWidth="1"/>
    <col min="12303" max="12307" width="6.7109375" style="1" customWidth="1"/>
    <col min="12308" max="12308" width="10.7109375" style="1" customWidth="1"/>
    <col min="12309" max="12311" width="6.7109375" style="1" customWidth="1"/>
    <col min="12312" max="12312" width="12.7109375" style="1" customWidth="1"/>
    <col min="12313" max="12544" width="9.140625" style="1"/>
    <col min="12545" max="12545" width="7.140625" style="1" customWidth="1"/>
    <col min="12546" max="12546" width="33.5703125" style="1" customWidth="1"/>
    <col min="12547" max="12547" width="12" style="1" customWidth="1"/>
    <col min="12548" max="12548" width="12.5703125" style="1" customWidth="1"/>
    <col min="12549" max="12550" width="7.7109375" style="1" customWidth="1"/>
    <col min="12551" max="12551" width="11.42578125" style="1" customWidth="1"/>
    <col min="12552" max="12552" width="7.7109375" style="1" customWidth="1"/>
    <col min="12553" max="12553" width="11.28515625" style="1" customWidth="1"/>
    <col min="12554" max="12555" width="7.7109375" style="1" customWidth="1"/>
    <col min="12556" max="12556" width="12.7109375" style="1" customWidth="1"/>
    <col min="12557" max="12557" width="7.7109375" style="1" customWidth="1"/>
    <col min="12558" max="12558" width="12.42578125" style="1" customWidth="1"/>
    <col min="12559" max="12563" width="6.7109375" style="1" customWidth="1"/>
    <col min="12564" max="12564" width="10.7109375" style="1" customWidth="1"/>
    <col min="12565" max="12567" width="6.7109375" style="1" customWidth="1"/>
    <col min="12568" max="12568" width="12.7109375" style="1" customWidth="1"/>
    <col min="12569" max="12800" width="9.140625" style="1"/>
    <col min="12801" max="12801" width="7.140625" style="1" customWidth="1"/>
    <col min="12802" max="12802" width="33.5703125" style="1" customWidth="1"/>
    <col min="12803" max="12803" width="12" style="1" customWidth="1"/>
    <col min="12804" max="12804" width="12.5703125" style="1" customWidth="1"/>
    <col min="12805" max="12806" width="7.7109375" style="1" customWidth="1"/>
    <col min="12807" max="12807" width="11.42578125" style="1" customWidth="1"/>
    <col min="12808" max="12808" width="7.7109375" style="1" customWidth="1"/>
    <col min="12809" max="12809" width="11.28515625" style="1" customWidth="1"/>
    <col min="12810" max="12811" width="7.7109375" style="1" customWidth="1"/>
    <col min="12812" max="12812" width="12.7109375" style="1" customWidth="1"/>
    <col min="12813" max="12813" width="7.7109375" style="1" customWidth="1"/>
    <col min="12814" max="12814" width="12.42578125" style="1" customWidth="1"/>
    <col min="12815" max="12819" width="6.7109375" style="1" customWidth="1"/>
    <col min="12820" max="12820" width="10.7109375" style="1" customWidth="1"/>
    <col min="12821" max="12823" width="6.7109375" style="1" customWidth="1"/>
    <col min="12824" max="12824" width="12.7109375" style="1" customWidth="1"/>
    <col min="12825" max="13056" width="9.140625" style="1"/>
    <col min="13057" max="13057" width="7.140625" style="1" customWidth="1"/>
    <col min="13058" max="13058" width="33.5703125" style="1" customWidth="1"/>
    <col min="13059" max="13059" width="12" style="1" customWidth="1"/>
    <col min="13060" max="13060" width="12.5703125" style="1" customWidth="1"/>
    <col min="13061" max="13062" width="7.7109375" style="1" customWidth="1"/>
    <col min="13063" max="13063" width="11.42578125" style="1" customWidth="1"/>
    <col min="13064" max="13064" width="7.7109375" style="1" customWidth="1"/>
    <col min="13065" max="13065" width="11.28515625" style="1" customWidth="1"/>
    <col min="13066" max="13067" width="7.7109375" style="1" customWidth="1"/>
    <col min="13068" max="13068" width="12.7109375" style="1" customWidth="1"/>
    <col min="13069" max="13069" width="7.7109375" style="1" customWidth="1"/>
    <col min="13070" max="13070" width="12.42578125" style="1" customWidth="1"/>
    <col min="13071" max="13075" width="6.7109375" style="1" customWidth="1"/>
    <col min="13076" max="13076" width="10.7109375" style="1" customWidth="1"/>
    <col min="13077" max="13079" width="6.7109375" style="1" customWidth="1"/>
    <col min="13080" max="13080" width="12.7109375" style="1" customWidth="1"/>
    <col min="13081" max="13312" width="9.140625" style="1"/>
    <col min="13313" max="13313" width="7.140625" style="1" customWidth="1"/>
    <col min="13314" max="13314" width="33.5703125" style="1" customWidth="1"/>
    <col min="13315" max="13315" width="12" style="1" customWidth="1"/>
    <col min="13316" max="13316" width="12.5703125" style="1" customWidth="1"/>
    <col min="13317" max="13318" width="7.7109375" style="1" customWidth="1"/>
    <col min="13319" max="13319" width="11.42578125" style="1" customWidth="1"/>
    <col min="13320" max="13320" width="7.7109375" style="1" customWidth="1"/>
    <col min="13321" max="13321" width="11.28515625" style="1" customWidth="1"/>
    <col min="13322" max="13323" width="7.7109375" style="1" customWidth="1"/>
    <col min="13324" max="13324" width="12.7109375" style="1" customWidth="1"/>
    <col min="13325" max="13325" width="7.7109375" style="1" customWidth="1"/>
    <col min="13326" max="13326" width="12.42578125" style="1" customWidth="1"/>
    <col min="13327" max="13331" width="6.7109375" style="1" customWidth="1"/>
    <col min="13332" max="13332" width="10.7109375" style="1" customWidth="1"/>
    <col min="13333" max="13335" width="6.7109375" style="1" customWidth="1"/>
    <col min="13336" max="13336" width="12.7109375" style="1" customWidth="1"/>
    <col min="13337" max="13568" width="9.140625" style="1"/>
    <col min="13569" max="13569" width="7.140625" style="1" customWidth="1"/>
    <col min="13570" max="13570" width="33.5703125" style="1" customWidth="1"/>
    <col min="13571" max="13571" width="12" style="1" customWidth="1"/>
    <col min="13572" max="13572" width="12.5703125" style="1" customWidth="1"/>
    <col min="13573" max="13574" width="7.7109375" style="1" customWidth="1"/>
    <col min="13575" max="13575" width="11.42578125" style="1" customWidth="1"/>
    <col min="13576" max="13576" width="7.7109375" style="1" customWidth="1"/>
    <col min="13577" max="13577" width="11.28515625" style="1" customWidth="1"/>
    <col min="13578" max="13579" width="7.7109375" style="1" customWidth="1"/>
    <col min="13580" max="13580" width="12.7109375" style="1" customWidth="1"/>
    <col min="13581" max="13581" width="7.7109375" style="1" customWidth="1"/>
    <col min="13582" max="13582" width="12.42578125" style="1" customWidth="1"/>
    <col min="13583" max="13587" width="6.7109375" style="1" customWidth="1"/>
    <col min="13588" max="13588" width="10.7109375" style="1" customWidth="1"/>
    <col min="13589" max="13591" width="6.7109375" style="1" customWidth="1"/>
    <col min="13592" max="13592" width="12.7109375" style="1" customWidth="1"/>
    <col min="13593" max="13824" width="9.140625" style="1"/>
    <col min="13825" max="13825" width="7.140625" style="1" customWidth="1"/>
    <col min="13826" max="13826" width="33.5703125" style="1" customWidth="1"/>
    <col min="13827" max="13827" width="12" style="1" customWidth="1"/>
    <col min="13828" max="13828" width="12.5703125" style="1" customWidth="1"/>
    <col min="13829" max="13830" width="7.7109375" style="1" customWidth="1"/>
    <col min="13831" max="13831" width="11.42578125" style="1" customWidth="1"/>
    <col min="13832" max="13832" width="7.7109375" style="1" customWidth="1"/>
    <col min="13833" max="13833" width="11.28515625" style="1" customWidth="1"/>
    <col min="13834" max="13835" width="7.7109375" style="1" customWidth="1"/>
    <col min="13836" max="13836" width="12.7109375" style="1" customWidth="1"/>
    <col min="13837" max="13837" width="7.7109375" style="1" customWidth="1"/>
    <col min="13838" max="13838" width="12.42578125" style="1" customWidth="1"/>
    <col min="13839" max="13843" width="6.7109375" style="1" customWidth="1"/>
    <col min="13844" max="13844" width="10.7109375" style="1" customWidth="1"/>
    <col min="13845" max="13847" width="6.7109375" style="1" customWidth="1"/>
    <col min="13848" max="13848" width="12.7109375" style="1" customWidth="1"/>
    <col min="13849" max="14080" width="9.140625" style="1"/>
    <col min="14081" max="14081" width="7.140625" style="1" customWidth="1"/>
    <col min="14082" max="14082" width="33.5703125" style="1" customWidth="1"/>
    <col min="14083" max="14083" width="12" style="1" customWidth="1"/>
    <col min="14084" max="14084" width="12.5703125" style="1" customWidth="1"/>
    <col min="14085" max="14086" width="7.7109375" style="1" customWidth="1"/>
    <col min="14087" max="14087" width="11.42578125" style="1" customWidth="1"/>
    <col min="14088" max="14088" width="7.7109375" style="1" customWidth="1"/>
    <col min="14089" max="14089" width="11.28515625" style="1" customWidth="1"/>
    <col min="14090" max="14091" width="7.7109375" style="1" customWidth="1"/>
    <col min="14092" max="14092" width="12.7109375" style="1" customWidth="1"/>
    <col min="14093" max="14093" width="7.7109375" style="1" customWidth="1"/>
    <col min="14094" max="14094" width="12.42578125" style="1" customWidth="1"/>
    <col min="14095" max="14099" width="6.7109375" style="1" customWidth="1"/>
    <col min="14100" max="14100" width="10.7109375" style="1" customWidth="1"/>
    <col min="14101" max="14103" width="6.7109375" style="1" customWidth="1"/>
    <col min="14104" max="14104" width="12.7109375" style="1" customWidth="1"/>
    <col min="14105" max="14336" width="9.140625" style="1"/>
    <col min="14337" max="14337" width="7.140625" style="1" customWidth="1"/>
    <col min="14338" max="14338" width="33.5703125" style="1" customWidth="1"/>
    <col min="14339" max="14339" width="12" style="1" customWidth="1"/>
    <col min="14340" max="14340" width="12.5703125" style="1" customWidth="1"/>
    <col min="14341" max="14342" width="7.7109375" style="1" customWidth="1"/>
    <col min="14343" max="14343" width="11.42578125" style="1" customWidth="1"/>
    <col min="14344" max="14344" width="7.7109375" style="1" customWidth="1"/>
    <col min="14345" max="14345" width="11.28515625" style="1" customWidth="1"/>
    <col min="14346" max="14347" width="7.7109375" style="1" customWidth="1"/>
    <col min="14348" max="14348" width="12.7109375" style="1" customWidth="1"/>
    <col min="14349" max="14349" width="7.7109375" style="1" customWidth="1"/>
    <col min="14350" max="14350" width="12.42578125" style="1" customWidth="1"/>
    <col min="14351" max="14355" width="6.7109375" style="1" customWidth="1"/>
    <col min="14356" max="14356" width="10.7109375" style="1" customWidth="1"/>
    <col min="14357" max="14359" width="6.7109375" style="1" customWidth="1"/>
    <col min="14360" max="14360" width="12.7109375" style="1" customWidth="1"/>
    <col min="14361" max="14592" width="9.140625" style="1"/>
    <col min="14593" max="14593" width="7.140625" style="1" customWidth="1"/>
    <col min="14594" max="14594" width="33.5703125" style="1" customWidth="1"/>
    <col min="14595" max="14595" width="12" style="1" customWidth="1"/>
    <col min="14596" max="14596" width="12.5703125" style="1" customWidth="1"/>
    <col min="14597" max="14598" width="7.7109375" style="1" customWidth="1"/>
    <col min="14599" max="14599" width="11.42578125" style="1" customWidth="1"/>
    <col min="14600" max="14600" width="7.7109375" style="1" customWidth="1"/>
    <col min="14601" max="14601" width="11.28515625" style="1" customWidth="1"/>
    <col min="14602" max="14603" width="7.7109375" style="1" customWidth="1"/>
    <col min="14604" max="14604" width="12.7109375" style="1" customWidth="1"/>
    <col min="14605" max="14605" width="7.7109375" style="1" customWidth="1"/>
    <col min="14606" max="14606" width="12.42578125" style="1" customWidth="1"/>
    <col min="14607" max="14611" width="6.7109375" style="1" customWidth="1"/>
    <col min="14612" max="14612" width="10.7109375" style="1" customWidth="1"/>
    <col min="14613" max="14615" width="6.7109375" style="1" customWidth="1"/>
    <col min="14616" max="14616" width="12.7109375" style="1" customWidth="1"/>
    <col min="14617" max="14848" width="9.140625" style="1"/>
    <col min="14849" max="14849" width="7.140625" style="1" customWidth="1"/>
    <col min="14850" max="14850" width="33.5703125" style="1" customWidth="1"/>
    <col min="14851" max="14851" width="12" style="1" customWidth="1"/>
    <col min="14852" max="14852" width="12.5703125" style="1" customWidth="1"/>
    <col min="14853" max="14854" width="7.7109375" style="1" customWidth="1"/>
    <col min="14855" max="14855" width="11.42578125" style="1" customWidth="1"/>
    <col min="14856" max="14856" width="7.7109375" style="1" customWidth="1"/>
    <col min="14857" max="14857" width="11.28515625" style="1" customWidth="1"/>
    <col min="14858" max="14859" width="7.7109375" style="1" customWidth="1"/>
    <col min="14860" max="14860" width="12.7109375" style="1" customWidth="1"/>
    <col min="14861" max="14861" width="7.7109375" style="1" customWidth="1"/>
    <col min="14862" max="14862" width="12.42578125" style="1" customWidth="1"/>
    <col min="14863" max="14867" width="6.7109375" style="1" customWidth="1"/>
    <col min="14868" max="14868" width="10.7109375" style="1" customWidth="1"/>
    <col min="14869" max="14871" width="6.7109375" style="1" customWidth="1"/>
    <col min="14872" max="14872" width="12.7109375" style="1" customWidth="1"/>
    <col min="14873" max="15104" width="9.140625" style="1"/>
    <col min="15105" max="15105" width="7.140625" style="1" customWidth="1"/>
    <col min="15106" max="15106" width="33.5703125" style="1" customWidth="1"/>
    <col min="15107" max="15107" width="12" style="1" customWidth="1"/>
    <col min="15108" max="15108" width="12.5703125" style="1" customWidth="1"/>
    <col min="15109" max="15110" width="7.7109375" style="1" customWidth="1"/>
    <col min="15111" max="15111" width="11.42578125" style="1" customWidth="1"/>
    <col min="15112" max="15112" width="7.7109375" style="1" customWidth="1"/>
    <col min="15113" max="15113" width="11.28515625" style="1" customWidth="1"/>
    <col min="15114" max="15115" width="7.7109375" style="1" customWidth="1"/>
    <col min="15116" max="15116" width="12.7109375" style="1" customWidth="1"/>
    <col min="15117" max="15117" width="7.7109375" style="1" customWidth="1"/>
    <col min="15118" max="15118" width="12.42578125" style="1" customWidth="1"/>
    <col min="15119" max="15123" width="6.7109375" style="1" customWidth="1"/>
    <col min="15124" max="15124" width="10.7109375" style="1" customWidth="1"/>
    <col min="15125" max="15127" width="6.7109375" style="1" customWidth="1"/>
    <col min="15128" max="15128" width="12.7109375" style="1" customWidth="1"/>
    <col min="15129" max="15360" width="9.140625" style="1"/>
    <col min="15361" max="15361" width="7.140625" style="1" customWidth="1"/>
    <col min="15362" max="15362" width="33.5703125" style="1" customWidth="1"/>
    <col min="15363" max="15363" width="12" style="1" customWidth="1"/>
    <col min="15364" max="15364" width="12.5703125" style="1" customWidth="1"/>
    <col min="15365" max="15366" width="7.7109375" style="1" customWidth="1"/>
    <col min="15367" max="15367" width="11.42578125" style="1" customWidth="1"/>
    <col min="15368" max="15368" width="7.7109375" style="1" customWidth="1"/>
    <col min="15369" max="15369" width="11.28515625" style="1" customWidth="1"/>
    <col min="15370" max="15371" width="7.7109375" style="1" customWidth="1"/>
    <col min="15372" max="15372" width="12.7109375" style="1" customWidth="1"/>
    <col min="15373" max="15373" width="7.7109375" style="1" customWidth="1"/>
    <col min="15374" max="15374" width="12.42578125" style="1" customWidth="1"/>
    <col min="15375" max="15379" width="6.7109375" style="1" customWidth="1"/>
    <col min="15380" max="15380" width="10.7109375" style="1" customWidth="1"/>
    <col min="15381" max="15383" width="6.7109375" style="1" customWidth="1"/>
    <col min="15384" max="15384" width="12.7109375" style="1" customWidth="1"/>
    <col min="15385" max="15616" width="9.140625" style="1"/>
    <col min="15617" max="15617" width="7.140625" style="1" customWidth="1"/>
    <col min="15618" max="15618" width="33.5703125" style="1" customWidth="1"/>
    <col min="15619" max="15619" width="12" style="1" customWidth="1"/>
    <col min="15620" max="15620" width="12.5703125" style="1" customWidth="1"/>
    <col min="15621" max="15622" width="7.7109375" style="1" customWidth="1"/>
    <col min="15623" max="15623" width="11.42578125" style="1" customWidth="1"/>
    <col min="15624" max="15624" width="7.7109375" style="1" customWidth="1"/>
    <col min="15625" max="15625" width="11.28515625" style="1" customWidth="1"/>
    <col min="15626" max="15627" width="7.7109375" style="1" customWidth="1"/>
    <col min="15628" max="15628" width="12.7109375" style="1" customWidth="1"/>
    <col min="15629" max="15629" width="7.7109375" style="1" customWidth="1"/>
    <col min="15630" max="15630" width="12.42578125" style="1" customWidth="1"/>
    <col min="15631" max="15635" width="6.7109375" style="1" customWidth="1"/>
    <col min="15636" max="15636" width="10.7109375" style="1" customWidth="1"/>
    <col min="15637" max="15639" width="6.7109375" style="1" customWidth="1"/>
    <col min="15640" max="15640" width="12.7109375" style="1" customWidth="1"/>
    <col min="15641" max="15872" width="9.140625" style="1"/>
    <col min="15873" max="15873" width="7.140625" style="1" customWidth="1"/>
    <col min="15874" max="15874" width="33.5703125" style="1" customWidth="1"/>
    <col min="15875" max="15875" width="12" style="1" customWidth="1"/>
    <col min="15876" max="15876" width="12.5703125" style="1" customWidth="1"/>
    <col min="15877" max="15878" width="7.7109375" style="1" customWidth="1"/>
    <col min="15879" max="15879" width="11.42578125" style="1" customWidth="1"/>
    <col min="15880" max="15880" width="7.7109375" style="1" customWidth="1"/>
    <col min="15881" max="15881" width="11.28515625" style="1" customWidth="1"/>
    <col min="15882" max="15883" width="7.7109375" style="1" customWidth="1"/>
    <col min="15884" max="15884" width="12.7109375" style="1" customWidth="1"/>
    <col min="15885" max="15885" width="7.7109375" style="1" customWidth="1"/>
    <col min="15886" max="15886" width="12.42578125" style="1" customWidth="1"/>
    <col min="15887" max="15891" width="6.7109375" style="1" customWidth="1"/>
    <col min="15892" max="15892" width="10.7109375" style="1" customWidth="1"/>
    <col min="15893" max="15895" width="6.7109375" style="1" customWidth="1"/>
    <col min="15896" max="15896" width="12.7109375" style="1" customWidth="1"/>
    <col min="15897" max="16128" width="9.140625" style="1"/>
    <col min="16129" max="16129" width="7.140625" style="1" customWidth="1"/>
    <col min="16130" max="16130" width="33.5703125" style="1" customWidth="1"/>
    <col min="16131" max="16131" width="12" style="1" customWidth="1"/>
    <col min="16132" max="16132" width="12.5703125" style="1" customWidth="1"/>
    <col min="16133" max="16134" width="7.7109375" style="1" customWidth="1"/>
    <col min="16135" max="16135" width="11.42578125" style="1" customWidth="1"/>
    <col min="16136" max="16136" width="7.7109375" style="1" customWidth="1"/>
    <col min="16137" max="16137" width="11.28515625" style="1" customWidth="1"/>
    <col min="16138" max="16139" width="7.7109375" style="1" customWidth="1"/>
    <col min="16140" max="16140" width="12.7109375" style="1" customWidth="1"/>
    <col min="16141" max="16141" width="7.7109375" style="1" customWidth="1"/>
    <col min="16142" max="16142" width="12.42578125" style="1" customWidth="1"/>
    <col min="16143" max="16147" width="6.7109375" style="1" customWidth="1"/>
    <col min="16148" max="16148" width="10.7109375" style="1" customWidth="1"/>
    <col min="16149" max="16151" width="6.7109375" style="1" customWidth="1"/>
    <col min="16152" max="16152" width="12.7109375" style="1" customWidth="1"/>
    <col min="16153" max="16384" width="9.140625" style="1"/>
  </cols>
  <sheetData>
    <row r="1" spans="1:24" s="11" customFormat="1" ht="11.25" x14ac:dyDescent="0.2">
      <c r="A1" s="61"/>
      <c r="D1" s="12"/>
      <c r="G1" s="12"/>
      <c r="I1" s="12"/>
      <c r="N1" s="12"/>
      <c r="X1" s="18" t="s">
        <v>170</v>
      </c>
    </row>
    <row r="2" spans="1:24" s="11" customFormat="1" ht="11.25" x14ac:dyDescent="0.2">
      <c r="A2" s="61"/>
      <c r="D2" s="12"/>
      <c r="G2" s="12"/>
      <c r="I2" s="12"/>
      <c r="N2" s="12"/>
      <c r="P2" s="19"/>
      <c r="Q2" s="19"/>
      <c r="R2" s="19"/>
      <c r="S2" s="19"/>
      <c r="T2" s="19"/>
      <c r="U2" s="19"/>
      <c r="V2" s="289" t="s">
        <v>4</v>
      </c>
      <c r="W2" s="289"/>
      <c r="X2" s="289"/>
    </row>
    <row r="3" spans="1:24" s="3" customFormat="1" ht="12" x14ac:dyDescent="0.2">
      <c r="A3" s="290" t="s">
        <v>171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</row>
    <row r="4" spans="1:24" s="3" customFormat="1" ht="12" x14ac:dyDescent="0.2">
      <c r="D4" s="5"/>
      <c r="G4" s="5"/>
      <c r="H4" s="20" t="s">
        <v>172</v>
      </c>
      <c r="I4" s="282" t="s">
        <v>1883</v>
      </c>
      <c r="J4" s="282"/>
      <c r="L4" s="282" t="s">
        <v>896</v>
      </c>
      <c r="M4" s="282"/>
      <c r="N4" s="5" t="s">
        <v>24</v>
      </c>
    </row>
    <row r="6" spans="1:24" s="3" customFormat="1" ht="12" x14ac:dyDescent="0.2">
      <c r="D6" s="5"/>
      <c r="G6" s="5"/>
      <c r="H6" s="20" t="s">
        <v>173</v>
      </c>
      <c r="I6" s="291" t="s">
        <v>100</v>
      </c>
      <c r="J6" s="291"/>
      <c r="K6" s="291"/>
      <c r="L6" s="291"/>
      <c r="M6" s="291"/>
      <c r="N6" s="291"/>
      <c r="O6" s="291"/>
      <c r="P6" s="291"/>
      <c r="Q6" s="291"/>
      <c r="R6" s="291"/>
    </row>
    <row r="7" spans="1:24" s="11" customFormat="1" ht="11.25" x14ac:dyDescent="0.2">
      <c r="A7" s="61"/>
      <c r="D7" s="12"/>
      <c r="G7" s="12"/>
      <c r="I7" s="258" t="s">
        <v>5</v>
      </c>
      <c r="J7" s="258"/>
      <c r="K7" s="258"/>
      <c r="L7" s="258"/>
      <c r="M7" s="258"/>
      <c r="N7" s="258"/>
      <c r="O7" s="258"/>
      <c r="P7" s="258"/>
      <c r="Q7" s="258"/>
      <c r="R7" s="258"/>
    </row>
    <row r="9" spans="1:24" s="3" customFormat="1" ht="12" x14ac:dyDescent="0.2">
      <c r="D9" s="5"/>
      <c r="G9" s="5"/>
      <c r="I9" s="5"/>
      <c r="K9" s="20" t="s">
        <v>6</v>
      </c>
      <c r="L9" s="282" t="s">
        <v>896</v>
      </c>
      <c r="M9" s="282"/>
      <c r="N9" s="5" t="s">
        <v>7</v>
      </c>
    </row>
    <row r="11" spans="1:24" s="3" customFormat="1" ht="12" x14ac:dyDescent="0.2">
      <c r="D11" s="5"/>
      <c r="G11" s="5"/>
      <c r="I11" s="5"/>
      <c r="J11" s="20" t="s">
        <v>8</v>
      </c>
      <c r="K11" s="282" t="s">
        <v>902</v>
      </c>
      <c r="L11" s="282"/>
      <c r="M11" s="282"/>
      <c r="N11" s="282"/>
      <c r="O11" s="282"/>
      <c r="P11" s="282"/>
      <c r="Q11" s="282"/>
      <c r="R11" s="282"/>
      <c r="S11" s="282"/>
    </row>
    <row r="12" spans="1:24" s="11" customFormat="1" ht="11.25" x14ac:dyDescent="0.2">
      <c r="A12" s="61"/>
      <c r="D12" s="12"/>
      <c r="G12" s="12"/>
      <c r="I12" s="12"/>
      <c r="K12" s="258" t="s">
        <v>9</v>
      </c>
      <c r="L12" s="258"/>
      <c r="M12" s="258"/>
      <c r="N12" s="258"/>
      <c r="O12" s="258"/>
      <c r="P12" s="258"/>
      <c r="Q12" s="258"/>
      <c r="R12" s="258"/>
      <c r="S12" s="258"/>
    </row>
    <row r="14" spans="1:24" s="11" customFormat="1" ht="11.25" customHeight="1" x14ac:dyDescent="0.2">
      <c r="A14" s="271" t="s">
        <v>10</v>
      </c>
      <c r="B14" s="271" t="s">
        <v>11</v>
      </c>
      <c r="C14" s="271" t="s">
        <v>12</v>
      </c>
      <c r="D14" s="275" t="s">
        <v>174</v>
      </c>
      <c r="E14" s="275"/>
      <c r="F14" s="275"/>
      <c r="G14" s="275"/>
      <c r="H14" s="275"/>
      <c r="I14" s="275"/>
      <c r="J14" s="275"/>
      <c r="K14" s="275"/>
      <c r="L14" s="275"/>
      <c r="M14" s="276"/>
      <c r="N14" s="283" t="s">
        <v>20</v>
      </c>
      <c r="O14" s="284"/>
      <c r="P14" s="284"/>
      <c r="Q14" s="284"/>
      <c r="R14" s="284"/>
      <c r="S14" s="284"/>
      <c r="T14" s="284"/>
      <c r="U14" s="284"/>
      <c r="V14" s="284"/>
      <c r="W14" s="285"/>
      <c r="X14" s="271" t="s">
        <v>3</v>
      </c>
    </row>
    <row r="15" spans="1:24" s="11" customFormat="1" ht="11.25" customHeight="1" x14ac:dyDescent="0.2">
      <c r="A15" s="272"/>
      <c r="B15" s="272"/>
      <c r="C15" s="272"/>
      <c r="D15" s="274" t="s">
        <v>903</v>
      </c>
      <c r="E15" s="275"/>
      <c r="F15" s="275"/>
      <c r="G15" s="275"/>
      <c r="H15" s="275"/>
      <c r="I15" s="275"/>
      <c r="J15" s="275"/>
      <c r="K15" s="275"/>
      <c r="L15" s="275"/>
      <c r="M15" s="276"/>
      <c r="N15" s="286"/>
      <c r="O15" s="287"/>
      <c r="P15" s="287"/>
      <c r="Q15" s="287"/>
      <c r="R15" s="287"/>
      <c r="S15" s="287"/>
      <c r="T15" s="287"/>
      <c r="U15" s="287"/>
      <c r="V15" s="287"/>
      <c r="W15" s="288"/>
      <c r="X15" s="272"/>
    </row>
    <row r="16" spans="1:24" s="11" customFormat="1" ht="27.75" customHeight="1" x14ac:dyDescent="0.2">
      <c r="A16" s="272"/>
      <c r="B16" s="272"/>
      <c r="C16" s="272"/>
      <c r="D16" s="274" t="s">
        <v>0</v>
      </c>
      <c r="E16" s="275"/>
      <c r="F16" s="275"/>
      <c r="G16" s="275"/>
      <c r="H16" s="276"/>
      <c r="I16" s="274" t="s">
        <v>1</v>
      </c>
      <c r="J16" s="275"/>
      <c r="K16" s="275"/>
      <c r="L16" s="275"/>
      <c r="M16" s="276"/>
      <c r="N16" s="277" t="s">
        <v>175</v>
      </c>
      <c r="O16" s="277"/>
      <c r="P16" s="277" t="s">
        <v>176</v>
      </c>
      <c r="Q16" s="277"/>
      <c r="R16" s="277" t="s">
        <v>177</v>
      </c>
      <c r="S16" s="277"/>
      <c r="T16" s="277" t="s">
        <v>178</v>
      </c>
      <c r="U16" s="277"/>
      <c r="V16" s="277" t="s">
        <v>179</v>
      </c>
      <c r="W16" s="277"/>
      <c r="X16" s="272"/>
    </row>
    <row r="17" spans="1:25" s="11" customFormat="1" ht="51" customHeight="1" x14ac:dyDescent="0.2">
      <c r="A17" s="272"/>
      <c r="B17" s="272"/>
      <c r="C17" s="272"/>
      <c r="D17" s="278" t="s">
        <v>175</v>
      </c>
      <c r="E17" s="280" t="s">
        <v>176</v>
      </c>
      <c r="F17" s="280" t="s">
        <v>177</v>
      </c>
      <c r="G17" s="278" t="s">
        <v>178</v>
      </c>
      <c r="H17" s="280" t="s">
        <v>180</v>
      </c>
      <c r="I17" s="278" t="s">
        <v>181</v>
      </c>
      <c r="J17" s="280" t="s">
        <v>176</v>
      </c>
      <c r="K17" s="280" t="s">
        <v>177</v>
      </c>
      <c r="L17" s="280" t="s">
        <v>178</v>
      </c>
      <c r="M17" s="280" t="s">
        <v>180</v>
      </c>
      <c r="N17" s="277"/>
      <c r="O17" s="277"/>
      <c r="P17" s="277"/>
      <c r="Q17" s="277"/>
      <c r="R17" s="277"/>
      <c r="S17" s="277"/>
      <c r="T17" s="277"/>
      <c r="U17" s="277"/>
      <c r="V17" s="277"/>
      <c r="W17" s="277"/>
      <c r="X17" s="272"/>
    </row>
    <row r="18" spans="1:25" s="11" customFormat="1" ht="59.45" customHeight="1" x14ac:dyDescent="0.2">
      <c r="A18" s="273"/>
      <c r="B18" s="273"/>
      <c r="C18" s="273"/>
      <c r="D18" s="279"/>
      <c r="E18" s="281"/>
      <c r="F18" s="281"/>
      <c r="G18" s="279"/>
      <c r="H18" s="281"/>
      <c r="I18" s="279"/>
      <c r="J18" s="281"/>
      <c r="K18" s="281"/>
      <c r="L18" s="281"/>
      <c r="M18" s="281"/>
      <c r="N18" s="56" t="s">
        <v>21</v>
      </c>
      <c r="O18" s="55" t="s">
        <v>2</v>
      </c>
      <c r="P18" s="55" t="s">
        <v>21</v>
      </c>
      <c r="Q18" s="55" t="s">
        <v>2</v>
      </c>
      <c r="R18" s="55" t="s">
        <v>21</v>
      </c>
      <c r="S18" s="55" t="s">
        <v>2</v>
      </c>
      <c r="T18" s="55" t="s">
        <v>21</v>
      </c>
      <c r="U18" s="55" t="s">
        <v>2</v>
      </c>
      <c r="V18" s="55" t="s">
        <v>21</v>
      </c>
      <c r="W18" s="55" t="s">
        <v>2</v>
      </c>
      <c r="X18" s="273"/>
    </row>
    <row r="19" spans="1:25" s="11" customFormat="1" ht="11.25" customHeight="1" x14ac:dyDescent="0.2">
      <c r="A19" s="60">
        <v>1</v>
      </c>
      <c r="B19" s="60">
        <v>2</v>
      </c>
      <c r="C19" s="60">
        <v>3</v>
      </c>
      <c r="D19" s="27">
        <v>4</v>
      </c>
      <c r="E19" s="60">
        <v>5</v>
      </c>
      <c r="F19" s="60">
        <v>6</v>
      </c>
      <c r="G19" s="27">
        <v>7</v>
      </c>
      <c r="H19" s="60">
        <v>8</v>
      </c>
      <c r="I19" s="27">
        <v>9</v>
      </c>
      <c r="J19" s="60">
        <v>10</v>
      </c>
      <c r="K19" s="60">
        <v>11</v>
      </c>
      <c r="L19" s="60">
        <v>12</v>
      </c>
      <c r="M19" s="60">
        <v>13</v>
      </c>
      <c r="N19" s="60">
        <v>14</v>
      </c>
      <c r="O19" s="60">
        <v>15</v>
      </c>
      <c r="P19" s="60">
        <v>16</v>
      </c>
      <c r="Q19" s="60">
        <v>17</v>
      </c>
      <c r="R19" s="60">
        <v>18</v>
      </c>
      <c r="S19" s="60">
        <v>19</v>
      </c>
      <c r="T19" s="60">
        <v>20</v>
      </c>
      <c r="U19" s="60">
        <v>21</v>
      </c>
      <c r="V19" s="60">
        <v>22</v>
      </c>
      <c r="W19" s="60">
        <v>23</v>
      </c>
      <c r="X19" s="60">
        <v>24</v>
      </c>
    </row>
    <row r="20" spans="1:25" x14ac:dyDescent="0.25">
      <c r="A20" s="228"/>
      <c r="B20" s="229" t="s">
        <v>338</v>
      </c>
      <c r="C20" s="228"/>
      <c r="D20" s="230">
        <f t="shared" ref="D20:W20" si="0">D21+D464+D871+D1081</f>
        <v>3659.2826999999997</v>
      </c>
      <c r="E20" s="230">
        <f t="shared" si="0"/>
        <v>0</v>
      </c>
      <c r="F20" s="230">
        <f t="shared" si="0"/>
        <v>0</v>
      </c>
      <c r="G20" s="230">
        <f t="shared" si="0"/>
        <v>2742</v>
      </c>
      <c r="H20" s="230">
        <f t="shared" si="0"/>
        <v>917.28269999999986</v>
      </c>
      <c r="I20" s="230">
        <f t="shared" si="0"/>
        <v>2205.9561180575256</v>
      </c>
      <c r="J20" s="230">
        <f t="shared" si="0"/>
        <v>0</v>
      </c>
      <c r="K20" s="230">
        <f t="shared" si="0"/>
        <v>0</v>
      </c>
      <c r="L20" s="230">
        <f t="shared" si="0"/>
        <v>1745.6037450507456</v>
      </c>
      <c r="M20" s="230">
        <f t="shared" si="0"/>
        <v>4.1108897899999999</v>
      </c>
      <c r="N20" s="230">
        <f t="shared" si="0"/>
        <v>1453.3265819424748</v>
      </c>
      <c r="O20" s="230">
        <f t="shared" si="0"/>
        <v>0</v>
      </c>
      <c r="P20" s="230">
        <f t="shared" si="0"/>
        <v>0</v>
      </c>
      <c r="Q20" s="230">
        <f t="shared" si="0"/>
        <v>0</v>
      </c>
      <c r="R20" s="230">
        <f t="shared" si="0"/>
        <v>0</v>
      </c>
      <c r="S20" s="230">
        <f t="shared" si="0"/>
        <v>0</v>
      </c>
      <c r="T20" s="230">
        <f t="shared" si="0"/>
        <v>996.3962549492544</v>
      </c>
      <c r="U20" s="230">
        <f t="shared" si="0"/>
        <v>0</v>
      </c>
      <c r="V20" s="230">
        <f t="shared" si="0"/>
        <v>913.17181020999988</v>
      </c>
      <c r="W20" s="230">
        <f t="shared" si="0"/>
        <v>0</v>
      </c>
      <c r="X20" s="231">
        <f t="shared" ref="X20" si="1">X21+X464+X871+X1081</f>
        <v>0</v>
      </c>
      <c r="Y20" s="2"/>
    </row>
    <row r="21" spans="1:25" s="61" customFormat="1" ht="31.5" x14ac:dyDescent="0.2">
      <c r="A21" s="228"/>
      <c r="B21" s="229" t="s">
        <v>25</v>
      </c>
      <c r="C21" s="228"/>
      <c r="D21" s="230">
        <f t="shared" ref="D21:W21" si="2">D22+D26+D31+D35+D42+D50+D57+D63+D67+D83+D86+D99+D117+D123+D130+D136+D142+D146+D148+D170+D189+D211+D213+D219+D234+D238+D240+D244+D252+D267+D273+D283+D294+D304+D314+D359+D365+D376+D379+D388+D397+D415+D456+D250</f>
        <v>723.24058044232015</v>
      </c>
      <c r="E21" s="230">
        <f t="shared" si="2"/>
        <v>0</v>
      </c>
      <c r="F21" s="230">
        <f t="shared" si="2"/>
        <v>0</v>
      </c>
      <c r="G21" s="230">
        <f t="shared" si="2"/>
        <v>723.24058044232015</v>
      </c>
      <c r="H21" s="230">
        <f t="shared" si="2"/>
        <v>0</v>
      </c>
      <c r="I21" s="230">
        <f t="shared" si="2"/>
        <v>499.49454290400001</v>
      </c>
      <c r="J21" s="230">
        <f t="shared" si="2"/>
        <v>0</v>
      </c>
      <c r="K21" s="230">
        <f t="shared" si="2"/>
        <v>0</v>
      </c>
      <c r="L21" s="230">
        <f t="shared" si="2"/>
        <v>499.49454290400001</v>
      </c>
      <c r="M21" s="230">
        <f t="shared" si="2"/>
        <v>0</v>
      </c>
      <c r="N21" s="230">
        <f t="shared" si="2"/>
        <v>223.74603753832037</v>
      </c>
      <c r="O21" s="230">
        <f t="shared" si="2"/>
        <v>0</v>
      </c>
      <c r="P21" s="230">
        <f t="shared" si="2"/>
        <v>0</v>
      </c>
      <c r="Q21" s="230">
        <f t="shared" si="2"/>
        <v>0</v>
      </c>
      <c r="R21" s="230">
        <f t="shared" si="2"/>
        <v>0</v>
      </c>
      <c r="S21" s="230">
        <f t="shared" si="2"/>
        <v>0</v>
      </c>
      <c r="T21" s="230">
        <f t="shared" si="2"/>
        <v>223.74603753832037</v>
      </c>
      <c r="U21" s="230">
        <f t="shared" si="2"/>
        <v>0</v>
      </c>
      <c r="V21" s="230">
        <f t="shared" si="2"/>
        <v>0</v>
      </c>
      <c r="W21" s="230">
        <f t="shared" si="2"/>
        <v>0</v>
      </c>
      <c r="X21" s="231">
        <f t="shared" ref="X21" si="3">X22+X26+X31+X35+X42+X50+X57+X63+X67+X83+X86+X99+X117+X123+X130+X136+X142+X146+X148+X170+X189+X211+X213+X219+X234+X238+X240+X244+X252+X267+X273+X283+X294+X304+X314+X359+X365+X376+X379+X388+X397+X415+X456+X250</f>
        <v>0</v>
      </c>
    </row>
    <row r="22" spans="1:25" x14ac:dyDescent="0.25">
      <c r="A22" s="228"/>
      <c r="B22" s="229" t="s">
        <v>26</v>
      </c>
      <c r="C22" s="228"/>
      <c r="D22" s="230">
        <f t="shared" ref="D22:W22" si="4">SUM(D23:D25)</f>
        <v>0</v>
      </c>
      <c r="E22" s="230">
        <f t="shared" si="4"/>
        <v>0</v>
      </c>
      <c r="F22" s="230">
        <f t="shared" si="4"/>
        <v>0</v>
      </c>
      <c r="G22" s="230">
        <f t="shared" si="4"/>
        <v>0</v>
      </c>
      <c r="H22" s="230">
        <f t="shared" si="4"/>
        <v>0</v>
      </c>
      <c r="I22" s="230">
        <f t="shared" si="4"/>
        <v>2.8019380139999996</v>
      </c>
      <c r="J22" s="230">
        <f t="shared" si="4"/>
        <v>0</v>
      </c>
      <c r="K22" s="230">
        <f t="shared" si="4"/>
        <v>0</v>
      </c>
      <c r="L22" s="230">
        <f t="shared" si="4"/>
        <v>2.8019380139999996</v>
      </c>
      <c r="M22" s="230">
        <f t="shared" si="4"/>
        <v>0</v>
      </c>
      <c r="N22" s="230">
        <f t="shared" si="4"/>
        <v>-2.8019380139999996</v>
      </c>
      <c r="O22" s="230">
        <f t="shared" si="4"/>
        <v>0</v>
      </c>
      <c r="P22" s="230">
        <f t="shared" si="4"/>
        <v>0</v>
      </c>
      <c r="Q22" s="230">
        <f t="shared" si="4"/>
        <v>0</v>
      </c>
      <c r="R22" s="230">
        <f t="shared" si="4"/>
        <v>0</v>
      </c>
      <c r="S22" s="230">
        <f t="shared" si="4"/>
        <v>0</v>
      </c>
      <c r="T22" s="230">
        <f t="shared" si="4"/>
        <v>-2.8019380139999996</v>
      </c>
      <c r="U22" s="230">
        <f t="shared" si="4"/>
        <v>0</v>
      </c>
      <c r="V22" s="230">
        <f t="shared" si="4"/>
        <v>0</v>
      </c>
      <c r="W22" s="230">
        <f t="shared" si="4"/>
        <v>0</v>
      </c>
      <c r="X22" s="232">
        <f t="shared" ref="X22" si="5">SUM(X23:X25)</f>
        <v>0</v>
      </c>
    </row>
    <row r="23" spans="1:25" ht="63" x14ac:dyDescent="0.25">
      <c r="A23" s="171" t="s">
        <v>899</v>
      </c>
      <c r="B23" s="84" t="s">
        <v>478</v>
      </c>
      <c r="C23" s="171" t="s">
        <v>1885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0.271572912</v>
      </c>
      <c r="J23" s="66">
        <v>0</v>
      </c>
      <c r="K23" s="66">
        <v>0</v>
      </c>
      <c r="L23" s="66">
        <v>0.271572912</v>
      </c>
      <c r="M23" s="66">
        <v>0</v>
      </c>
      <c r="N23" s="66">
        <f>D23-I23</f>
        <v>-0.271572912</v>
      </c>
      <c r="O23" s="66"/>
      <c r="P23" s="66">
        <f>E23-J23</f>
        <v>0</v>
      </c>
      <c r="Q23" s="66"/>
      <c r="R23" s="66">
        <f>F23-K23</f>
        <v>0</v>
      </c>
      <c r="S23" s="66"/>
      <c r="T23" s="66">
        <f>G23-L23</f>
        <v>-0.271572912</v>
      </c>
      <c r="U23" s="66"/>
      <c r="V23" s="66">
        <f>H23-M23</f>
        <v>0</v>
      </c>
      <c r="W23" s="66"/>
      <c r="X23" s="66"/>
    </row>
    <row r="24" spans="1:25" ht="47.25" x14ac:dyDescent="0.25">
      <c r="A24" s="171" t="s">
        <v>899</v>
      </c>
      <c r="B24" s="84" t="s">
        <v>1609</v>
      </c>
      <c r="C24" s="171" t="s">
        <v>1886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1.8985512E-2</v>
      </c>
      <c r="J24" s="66">
        <v>0</v>
      </c>
      <c r="K24" s="66">
        <v>0</v>
      </c>
      <c r="L24" s="66">
        <v>1.8985512E-2</v>
      </c>
      <c r="M24" s="66">
        <v>0</v>
      </c>
      <c r="N24" s="66">
        <f t="shared" ref="N24:N25" si="6">D24-I24</f>
        <v>-1.8985512E-2</v>
      </c>
      <c r="O24" s="66"/>
      <c r="P24" s="66">
        <f t="shared" ref="P24:P25" si="7">E24-J24</f>
        <v>0</v>
      </c>
      <c r="Q24" s="66"/>
      <c r="R24" s="66">
        <f t="shared" ref="R24:R25" si="8">F24-K24</f>
        <v>0</v>
      </c>
      <c r="S24" s="66"/>
      <c r="T24" s="66">
        <f t="shared" ref="T24:T25" si="9">G24-L24</f>
        <v>-1.8985512E-2</v>
      </c>
      <c r="U24" s="66"/>
      <c r="V24" s="66">
        <f t="shared" ref="V24:V25" si="10">H24-M24</f>
        <v>0</v>
      </c>
      <c r="W24" s="66"/>
      <c r="X24" s="66"/>
    </row>
    <row r="25" spans="1:25" ht="31.5" x14ac:dyDescent="0.25">
      <c r="A25" s="171" t="s">
        <v>899</v>
      </c>
      <c r="B25" s="85" t="s">
        <v>1610</v>
      </c>
      <c r="C25" s="171" t="s">
        <v>1887</v>
      </c>
      <c r="D25" s="66">
        <v>0</v>
      </c>
      <c r="E25" s="66">
        <v>0</v>
      </c>
      <c r="F25" s="66">
        <v>0</v>
      </c>
      <c r="G25" s="66">
        <v>0</v>
      </c>
      <c r="H25" s="66">
        <v>0</v>
      </c>
      <c r="I25" s="66">
        <v>2.5113795899999998</v>
      </c>
      <c r="J25" s="66">
        <v>0</v>
      </c>
      <c r="K25" s="66">
        <v>0</v>
      </c>
      <c r="L25" s="66">
        <v>2.5113795899999998</v>
      </c>
      <c r="M25" s="66">
        <v>0</v>
      </c>
      <c r="N25" s="66">
        <f t="shared" si="6"/>
        <v>-2.5113795899999998</v>
      </c>
      <c r="O25" s="66"/>
      <c r="P25" s="66">
        <f t="shared" si="7"/>
        <v>0</v>
      </c>
      <c r="Q25" s="66"/>
      <c r="R25" s="66">
        <f t="shared" si="8"/>
        <v>0</v>
      </c>
      <c r="S25" s="66"/>
      <c r="T25" s="66">
        <f t="shared" si="9"/>
        <v>-2.5113795899999998</v>
      </c>
      <c r="U25" s="66"/>
      <c r="V25" s="66">
        <f t="shared" si="10"/>
        <v>0</v>
      </c>
      <c r="W25" s="66"/>
      <c r="X25" s="66"/>
    </row>
    <row r="26" spans="1:25" x14ac:dyDescent="0.25">
      <c r="A26" s="228"/>
      <c r="B26" s="229" t="s">
        <v>27</v>
      </c>
      <c r="C26" s="228"/>
      <c r="D26" s="230">
        <f t="shared" ref="D26:W26" si="11">SUM(D27:D30)</f>
        <v>3.8980079999999999</v>
      </c>
      <c r="E26" s="230">
        <f t="shared" si="11"/>
        <v>0</v>
      </c>
      <c r="F26" s="230">
        <f t="shared" si="11"/>
        <v>0</v>
      </c>
      <c r="G26" s="230">
        <f t="shared" si="11"/>
        <v>3.8980079999999999</v>
      </c>
      <c r="H26" s="230">
        <f t="shared" si="11"/>
        <v>0</v>
      </c>
      <c r="I26" s="230">
        <f t="shared" si="11"/>
        <v>9.7346550599999997</v>
      </c>
      <c r="J26" s="230">
        <f t="shared" si="11"/>
        <v>0</v>
      </c>
      <c r="K26" s="230">
        <f t="shared" si="11"/>
        <v>0</v>
      </c>
      <c r="L26" s="230">
        <f t="shared" si="11"/>
        <v>9.7346550599999997</v>
      </c>
      <c r="M26" s="230">
        <f t="shared" si="11"/>
        <v>0</v>
      </c>
      <c r="N26" s="230">
        <f t="shared" si="11"/>
        <v>-5.8366470599999998</v>
      </c>
      <c r="O26" s="230">
        <f t="shared" si="11"/>
        <v>0</v>
      </c>
      <c r="P26" s="230">
        <f t="shared" si="11"/>
        <v>0</v>
      </c>
      <c r="Q26" s="230">
        <f t="shared" si="11"/>
        <v>0</v>
      </c>
      <c r="R26" s="230">
        <f t="shared" si="11"/>
        <v>0</v>
      </c>
      <c r="S26" s="230">
        <f t="shared" si="11"/>
        <v>0</v>
      </c>
      <c r="T26" s="230">
        <f t="shared" si="11"/>
        <v>-5.8366470599999998</v>
      </c>
      <c r="U26" s="230">
        <f t="shared" si="11"/>
        <v>0</v>
      </c>
      <c r="V26" s="230">
        <f t="shared" si="11"/>
        <v>0</v>
      </c>
      <c r="W26" s="230">
        <f t="shared" si="11"/>
        <v>0</v>
      </c>
      <c r="X26" s="232">
        <f t="shared" ref="X26" si="12">SUM(X27:X30)</f>
        <v>0</v>
      </c>
    </row>
    <row r="27" spans="1:25" ht="63" x14ac:dyDescent="0.25">
      <c r="A27" s="171" t="s">
        <v>899</v>
      </c>
      <c r="B27" s="84" t="s">
        <v>479</v>
      </c>
      <c r="C27" s="171" t="s">
        <v>1888</v>
      </c>
      <c r="D27" s="66">
        <v>1.2E-2</v>
      </c>
      <c r="E27" s="66">
        <v>0</v>
      </c>
      <c r="F27" s="66">
        <v>0</v>
      </c>
      <c r="G27" s="66">
        <v>1.2E-2</v>
      </c>
      <c r="H27" s="66">
        <v>0</v>
      </c>
      <c r="I27" s="66">
        <v>8.5344000000000001E-4</v>
      </c>
      <c r="J27" s="66">
        <v>0</v>
      </c>
      <c r="K27" s="66">
        <v>0</v>
      </c>
      <c r="L27" s="66">
        <v>8.5344000000000001E-4</v>
      </c>
      <c r="M27" s="66">
        <v>0</v>
      </c>
      <c r="N27" s="66">
        <f t="shared" ref="N27:N30" si="13">D27-I27</f>
        <v>1.114656E-2</v>
      </c>
      <c r="O27" s="66"/>
      <c r="P27" s="66">
        <f t="shared" ref="P27:P30" si="14">E27-J27</f>
        <v>0</v>
      </c>
      <c r="Q27" s="66"/>
      <c r="R27" s="66">
        <f t="shared" ref="R27:R30" si="15">F27-K27</f>
        <v>0</v>
      </c>
      <c r="S27" s="66"/>
      <c r="T27" s="66">
        <f t="shared" ref="T27:T30" si="16">G27-L27</f>
        <v>1.114656E-2</v>
      </c>
      <c r="U27" s="66"/>
      <c r="V27" s="66">
        <f t="shared" ref="V27:V30" si="17">H27-M27</f>
        <v>0</v>
      </c>
      <c r="W27" s="66"/>
      <c r="X27" s="66"/>
    </row>
    <row r="28" spans="1:25" ht="63" x14ac:dyDescent="0.25">
      <c r="A28" s="171" t="s">
        <v>899</v>
      </c>
      <c r="B28" s="84" t="s">
        <v>28</v>
      </c>
      <c r="C28" s="171" t="s">
        <v>1889</v>
      </c>
      <c r="D28" s="66">
        <v>0.4239719999999999</v>
      </c>
      <c r="E28" s="66">
        <v>0</v>
      </c>
      <c r="F28" s="66">
        <v>0</v>
      </c>
      <c r="G28" s="66">
        <v>0.4239719999999999</v>
      </c>
      <c r="H28" s="66">
        <v>0</v>
      </c>
      <c r="I28" s="66">
        <v>6.8366054079999996</v>
      </c>
      <c r="J28" s="66">
        <v>0</v>
      </c>
      <c r="K28" s="66">
        <v>0</v>
      </c>
      <c r="L28" s="66">
        <v>6.8366054079999996</v>
      </c>
      <c r="M28" s="66">
        <v>0</v>
      </c>
      <c r="N28" s="66">
        <f t="shared" si="13"/>
        <v>-6.4126334079999996</v>
      </c>
      <c r="O28" s="66"/>
      <c r="P28" s="66">
        <f t="shared" si="14"/>
        <v>0</v>
      </c>
      <c r="Q28" s="66"/>
      <c r="R28" s="66">
        <f t="shared" si="15"/>
        <v>0</v>
      </c>
      <c r="S28" s="66"/>
      <c r="T28" s="66">
        <f t="shared" si="16"/>
        <v>-6.4126334079999996</v>
      </c>
      <c r="U28" s="66"/>
      <c r="V28" s="66">
        <f t="shared" si="17"/>
        <v>0</v>
      </c>
      <c r="W28" s="66"/>
      <c r="X28" s="66"/>
    </row>
    <row r="29" spans="1:25" ht="47.25" x14ac:dyDescent="0.25">
      <c r="A29" s="171" t="s">
        <v>899</v>
      </c>
      <c r="B29" s="84" t="s">
        <v>480</v>
      </c>
      <c r="C29" s="171" t="s">
        <v>1890</v>
      </c>
      <c r="D29" s="66">
        <v>3.4620359999999999</v>
      </c>
      <c r="E29" s="66">
        <v>0</v>
      </c>
      <c r="F29" s="66">
        <v>0</v>
      </c>
      <c r="G29" s="66">
        <v>3.4620359999999999</v>
      </c>
      <c r="H29" s="66">
        <v>0</v>
      </c>
      <c r="I29" s="66">
        <v>2.8797013759999999</v>
      </c>
      <c r="J29" s="66">
        <v>0</v>
      </c>
      <c r="K29" s="66">
        <v>0</v>
      </c>
      <c r="L29" s="66">
        <v>2.8797013759999999</v>
      </c>
      <c r="M29" s="66">
        <v>0</v>
      </c>
      <c r="N29" s="66">
        <f t="shared" si="13"/>
        <v>0.58233462400000002</v>
      </c>
      <c r="O29" s="66"/>
      <c r="P29" s="66">
        <f t="shared" si="14"/>
        <v>0</v>
      </c>
      <c r="Q29" s="66"/>
      <c r="R29" s="66">
        <f t="shared" si="15"/>
        <v>0</v>
      </c>
      <c r="S29" s="66"/>
      <c r="T29" s="66">
        <f t="shared" si="16"/>
        <v>0.58233462400000002</v>
      </c>
      <c r="U29" s="66"/>
      <c r="V29" s="66">
        <f t="shared" si="17"/>
        <v>0</v>
      </c>
      <c r="W29" s="66"/>
      <c r="X29" s="66"/>
    </row>
    <row r="30" spans="1:25" ht="63" x14ac:dyDescent="0.25">
      <c r="A30" s="171" t="s">
        <v>2791</v>
      </c>
      <c r="B30" s="84" t="s">
        <v>908</v>
      </c>
      <c r="C30" s="171" t="s">
        <v>1891</v>
      </c>
      <c r="D30" s="66">
        <v>0</v>
      </c>
      <c r="E30" s="66">
        <v>0</v>
      </c>
      <c r="F30" s="66">
        <v>0</v>
      </c>
      <c r="G30" s="66">
        <v>0</v>
      </c>
      <c r="H30" s="66">
        <v>0</v>
      </c>
      <c r="I30" s="66">
        <v>1.7494836E-2</v>
      </c>
      <c r="J30" s="66">
        <v>0</v>
      </c>
      <c r="K30" s="66">
        <v>0</v>
      </c>
      <c r="L30" s="66">
        <v>1.7494836E-2</v>
      </c>
      <c r="M30" s="66">
        <v>0</v>
      </c>
      <c r="N30" s="66">
        <f t="shared" si="13"/>
        <v>-1.7494836E-2</v>
      </c>
      <c r="O30" s="66"/>
      <c r="P30" s="66">
        <f t="shared" si="14"/>
        <v>0</v>
      </c>
      <c r="Q30" s="66"/>
      <c r="R30" s="66">
        <f t="shared" si="15"/>
        <v>0</v>
      </c>
      <c r="S30" s="66"/>
      <c r="T30" s="66">
        <f t="shared" si="16"/>
        <v>-1.7494836E-2</v>
      </c>
      <c r="U30" s="66"/>
      <c r="V30" s="66">
        <f t="shared" si="17"/>
        <v>0</v>
      </c>
      <c r="W30" s="66"/>
      <c r="X30" s="66"/>
    </row>
    <row r="31" spans="1:25" x14ac:dyDescent="0.25">
      <c r="A31" s="228"/>
      <c r="B31" s="229" t="s">
        <v>339</v>
      </c>
      <c r="C31" s="228"/>
      <c r="D31" s="230">
        <f t="shared" ref="D31:W31" si="18">SUM(D32:D34)</f>
        <v>4.7764439999999997</v>
      </c>
      <c r="E31" s="230">
        <f t="shared" si="18"/>
        <v>0</v>
      </c>
      <c r="F31" s="230">
        <f t="shared" si="18"/>
        <v>0</v>
      </c>
      <c r="G31" s="230">
        <f t="shared" si="18"/>
        <v>4.7764439999999997</v>
      </c>
      <c r="H31" s="230">
        <f t="shared" si="18"/>
        <v>0</v>
      </c>
      <c r="I31" s="230">
        <f t="shared" si="18"/>
        <v>4.2730034220000004</v>
      </c>
      <c r="J31" s="230">
        <f t="shared" si="18"/>
        <v>0</v>
      </c>
      <c r="K31" s="230">
        <f t="shared" si="18"/>
        <v>0</v>
      </c>
      <c r="L31" s="230">
        <f t="shared" si="18"/>
        <v>4.2730034220000004</v>
      </c>
      <c r="M31" s="230">
        <f t="shared" si="18"/>
        <v>0</v>
      </c>
      <c r="N31" s="230">
        <f t="shared" si="18"/>
        <v>0.50344057799999942</v>
      </c>
      <c r="O31" s="230">
        <f t="shared" si="18"/>
        <v>0</v>
      </c>
      <c r="P31" s="230">
        <f t="shared" si="18"/>
        <v>0</v>
      </c>
      <c r="Q31" s="230">
        <f t="shared" si="18"/>
        <v>0</v>
      </c>
      <c r="R31" s="230">
        <f t="shared" si="18"/>
        <v>0</v>
      </c>
      <c r="S31" s="230">
        <f t="shared" si="18"/>
        <v>0</v>
      </c>
      <c r="T31" s="230">
        <f t="shared" si="18"/>
        <v>0.50344057799999942</v>
      </c>
      <c r="U31" s="230">
        <f t="shared" si="18"/>
        <v>0</v>
      </c>
      <c r="V31" s="230">
        <f t="shared" si="18"/>
        <v>0</v>
      </c>
      <c r="W31" s="230">
        <f t="shared" si="18"/>
        <v>0</v>
      </c>
      <c r="X31" s="232">
        <f t="shared" ref="X31" si="19">SUM(X32:X34)</f>
        <v>0</v>
      </c>
    </row>
    <row r="32" spans="1:25" ht="47.25" x14ac:dyDescent="0.25">
      <c r="A32" s="171" t="s">
        <v>899</v>
      </c>
      <c r="B32" s="84" t="s">
        <v>481</v>
      </c>
      <c r="C32" s="171" t="s">
        <v>1892</v>
      </c>
      <c r="D32" s="66">
        <v>2.045328</v>
      </c>
      <c r="E32" s="66">
        <v>0</v>
      </c>
      <c r="F32" s="66">
        <v>0</v>
      </c>
      <c r="G32" s="66">
        <v>2.045328</v>
      </c>
      <c r="H32" s="66">
        <v>0</v>
      </c>
      <c r="I32" s="66">
        <v>1.9550981420000002</v>
      </c>
      <c r="J32" s="66">
        <v>0</v>
      </c>
      <c r="K32" s="66">
        <v>0</v>
      </c>
      <c r="L32" s="66">
        <v>1.9550981420000002</v>
      </c>
      <c r="M32" s="66">
        <v>0</v>
      </c>
      <c r="N32" s="66">
        <f t="shared" ref="N32:N34" si="20">D32-I32</f>
        <v>9.022985799999983E-2</v>
      </c>
      <c r="O32" s="66"/>
      <c r="P32" s="66">
        <f t="shared" ref="P32:P34" si="21">E32-J32</f>
        <v>0</v>
      </c>
      <c r="Q32" s="66"/>
      <c r="R32" s="66">
        <f t="shared" ref="R32:R34" si="22">F32-K32</f>
        <v>0</v>
      </c>
      <c r="S32" s="66"/>
      <c r="T32" s="66">
        <f t="shared" ref="T32:T34" si="23">G32-L32</f>
        <v>9.022985799999983E-2</v>
      </c>
      <c r="U32" s="66"/>
      <c r="V32" s="66">
        <f t="shared" ref="V32:V34" si="24">H32-M32</f>
        <v>0</v>
      </c>
      <c r="W32" s="66"/>
      <c r="X32" s="66"/>
    </row>
    <row r="33" spans="1:24" ht="78.75" x14ac:dyDescent="0.25">
      <c r="A33" s="171" t="s">
        <v>899</v>
      </c>
      <c r="B33" s="170" t="s">
        <v>1611</v>
      </c>
      <c r="C33" s="171" t="s">
        <v>1893</v>
      </c>
      <c r="D33" s="66">
        <v>0</v>
      </c>
      <c r="E33" s="66">
        <v>0</v>
      </c>
      <c r="F33" s="66">
        <v>0</v>
      </c>
      <c r="G33" s="66">
        <v>0</v>
      </c>
      <c r="H33" s="66">
        <v>0</v>
      </c>
      <c r="I33" s="66">
        <v>1.9591188000000002E-2</v>
      </c>
      <c r="J33" s="66">
        <v>0</v>
      </c>
      <c r="K33" s="66">
        <v>0</v>
      </c>
      <c r="L33" s="66">
        <v>1.9591188000000002E-2</v>
      </c>
      <c r="M33" s="66">
        <v>0</v>
      </c>
      <c r="N33" s="66">
        <f t="shared" si="20"/>
        <v>-1.9591188000000002E-2</v>
      </c>
      <c r="O33" s="66"/>
      <c r="P33" s="66">
        <f t="shared" si="21"/>
        <v>0</v>
      </c>
      <c r="Q33" s="66"/>
      <c r="R33" s="66">
        <f t="shared" si="22"/>
        <v>0</v>
      </c>
      <c r="S33" s="66"/>
      <c r="T33" s="66">
        <f t="shared" si="23"/>
        <v>-1.9591188000000002E-2</v>
      </c>
      <c r="U33" s="66"/>
      <c r="V33" s="66">
        <f t="shared" si="24"/>
        <v>0</v>
      </c>
      <c r="W33" s="66"/>
      <c r="X33" s="66"/>
    </row>
    <row r="34" spans="1:24" ht="47.25" x14ac:dyDescent="0.25">
      <c r="A34" s="171" t="s">
        <v>899</v>
      </c>
      <c r="B34" s="84" t="s">
        <v>482</v>
      </c>
      <c r="C34" s="171" t="s">
        <v>1894</v>
      </c>
      <c r="D34" s="66">
        <v>2.7311159999999997</v>
      </c>
      <c r="E34" s="66">
        <v>0</v>
      </c>
      <c r="F34" s="66">
        <v>0</v>
      </c>
      <c r="G34" s="66">
        <v>2.7311159999999997</v>
      </c>
      <c r="H34" s="66">
        <v>0</v>
      </c>
      <c r="I34" s="66">
        <v>2.298314092</v>
      </c>
      <c r="J34" s="66">
        <v>0</v>
      </c>
      <c r="K34" s="66">
        <v>0</v>
      </c>
      <c r="L34" s="66">
        <v>2.298314092</v>
      </c>
      <c r="M34" s="66">
        <v>0</v>
      </c>
      <c r="N34" s="66">
        <f t="shared" si="20"/>
        <v>0.43280190799999962</v>
      </c>
      <c r="O34" s="66"/>
      <c r="P34" s="66">
        <f t="shared" si="21"/>
        <v>0</v>
      </c>
      <c r="Q34" s="66"/>
      <c r="R34" s="66">
        <f t="shared" si="22"/>
        <v>0</v>
      </c>
      <c r="S34" s="66"/>
      <c r="T34" s="66">
        <f t="shared" si="23"/>
        <v>0.43280190799999962</v>
      </c>
      <c r="U34" s="66"/>
      <c r="V34" s="66">
        <f t="shared" si="24"/>
        <v>0</v>
      </c>
      <c r="W34" s="66"/>
      <c r="X34" s="66"/>
    </row>
    <row r="35" spans="1:24" ht="31.5" x14ac:dyDescent="0.25">
      <c r="A35" s="228"/>
      <c r="B35" s="229" t="s">
        <v>29</v>
      </c>
      <c r="C35" s="228"/>
      <c r="D35" s="230">
        <f t="shared" ref="D35:W35" si="25">SUM(D36:D41)</f>
        <v>5.8031759999999988</v>
      </c>
      <c r="E35" s="230">
        <f t="shared" si="25"/>
        <v>0</v>
      </c>
      <c r="F35" s="230">
        <f t="shared" si="25"/>
        <v>0</v>
      </c>
      <c r="G35" s="230">
        <f t="shared" si="25"/>
        <v>5.8031759999999988</v>
      </c>
      <c r="H35" s="230">
        <f t="shared" si="25"/>
        <v>0</v>
      </c>
      <c r="I35" s="230">
        <f t="shared" si="25"/>
        <v>2.5121281679999998</v>
      </c>
      <c r="J35" s="230">
        <f t="shared" si="25"/>
        <v>0</v>
      </c>
      <c r="K35" s="230">
        <f t="shared" si="25"/>
        <v>0</v>
      </c>
      <c r="L35" s="230">
        <f t="shared" si="25"/>
        <v>2.5121281679999998</v>
      </c>
      <c r="M35" s="230">
        <f t="shared" si="25"/>
        <v>0</v>
      </c>
      <c r="N35" s="230">
        <f t="shared" si="25"/>
        <v>3.2910478320000003</v>
      </c>
      <c r="O35" s="230">
        <f t="shared" si="25"/>
        <v>0</v>
      </c>
      <c r="P35" s="230">
        <f t="shared" si="25"/>
        <v>0</v>
      </c>
      <c r="Q35" s="230">
        <f t="shared" si="25"/>
        <v>0</v>
      </c>
      <c r="R35" s="230">
        <f t="shared" si="25"/>
        <v>0</v>
      </c>
      <c r="S35" s="230">
        <f t="shared" si="25"/>
        <v>0</v>
      </c>
      <c r="T35" s="230">
        <f t="shared" si="25"/>
        <v>3.2910478320000003</v>
      </c>
      <c r="U35" s="230">
        <f t="shared" si="25"/>
        <v>0</v>
      </c>
      <c r="V35" s="230">
        <f t="shared" si="25"/>
        <v>0</v>
      </c>
      <c r="W35" s="230">
        <f t="shared" si="25"/>
        <v>0</v>
      </c>
      <c r="X35" s="232">
        <f t="shared" ref="X35" si="26">SUM(X36:X41)</f>
        <v>0</v>
      </c>
    </row>
    <row r="36" spans="1:24" ht="47.25" x14ac:dyDescent="0.25">
      <c r="A36" s="171" t="s">
        <v>899</v>
      </c>
      <c r="B36" s="84" t="s">
        <v>483</v>
      </c>
      <c r="C36" s="171" t="s">
        <v>1895</v>
      </c>
      <c r="D36" s="66">
        <v>0.51651599999999998</v>
      </c>
      <c r="E36" s="66">
        <v>0</v>
      </c>
      <c r="F36" s="66">
        <v>0</v>
      </c>
      <c r="G36" s="66">
        <v>0.51651599999999998</v>
      </c>
      <c r="H36" s="66">
        <v>0</v>
      </c>
      <c r="I36" s="66">
        <v>2.1741040439999999</v>
      </c>
      <c r="J36" s="66">
        <v>0</v>
      </c>
      <c r="K36" s="66">
        <v>0</v>
      </c>
      <c r="L36" s="66">
        <v>2.1741040439999999</v>
      </c>
      <c r="M36" s="66">
        <v>0</v>
      </c>
      <c r="N36" s="66">
        <f t="shared" ref="N36:N41" si="27">D36-I36</f>
        <v>-1.6575880439999999</v>
      </c>
      <c r="O36" s="66"/>
      <c r="P36" s="66">
        <f t="shared" ref="P36:P41" si="28">E36-J36</f>
        <v>0</v>
      </c>
      <c r="Q36" s="66"/>
      <c r="R36" s="66">
        <f t="shared" ref="R36:R41" si="29">F36-K36</f>
        <v>0</v>
      </c>
      <c r="S36" s="66"/>
      <c r="T36" s="66">
        <f t="shared" ref="T36:T41" si="30">G36-L36</f>
        <v>-1.6575880439999999</v>
      </c>
      <c r="U36" s="66"/>
      <c r="V36" s="66">
        <f t="shared" ref="V36:V41" si="31">H36-M36</f>
        <v>0</v>
      </c>
      <c r="W36" s="66"/>
      <c r="X36" s="66"/>
    </row>
    <row r="37" spans="1:24" ht="63" x14ac:dyDescent="0.25">
      <c r="A37" s="171" t="s">
        <v>899</v>
      </c>
      <c r="B37" s="84" t="s">
        <v>484</v>
      </c>
      <c r="C37" s="171" t="s">
        <v>1896</v>
      </c>
      <c r="D37" s="66">
        <v>3.6</v>
      </c>
      <c r="E37" s="66">
        <v>0</v>
      </c>
      <c r="F37" s="66">
        <v>0</v>
      </c>
      <c r="G37" s="66">
        <v>3.6</v>
      </c>
      <c r="H37" s="66">
        <v>0</v>
      </c>
      <c r="I37" s="66">
        <v>0.25603556399999999</v>
      </c>
      <c r="J37" s="66">
        <v>0</v>
      </c>
      <c r="K37" s="66">
        <v>0</v>
      </c>
      <c r="L37" s="66">
        <v>0.25603556399999999</v>
      </c>
      <c r="M37" s="66">
        <v>0</v>
      </c>
      <c r="N37" s="66">
        <f t="shared" si="27"/>
        <v>3.3439644360000003</v>
      </c>
      <c r="O37" s="66"/>
      <c r="P37" s="66">
        <f t="shared" si="28"/>
        <v>0</v>
      </c>
      <c r="Q37" s="66"/>
      <c r="R37" s="66">
        <f t="shared" si="29"/>
        <v>0</v>
      </c>
      <c r="S37" s="66"/>
      <c r="T37" s="66">
        <f t="shared" si="30"/>
        <v>3.3439644360000003</v>
      </c>
      <c r="U37" s="66"/>
      <c r="V37" s="66">
        <f t="shared" si="31"/>
        <v>0</v>
      </c>
      <c r="W37" s="66"/>
      <c r="X37" s="66"/>
    </row>
    <row r="38" spans="1:24" ht="47.25" x14ac:dyDescent="0.25">
      <c r="A38" s="171" t="s">
        <v>899</v>
      </c>
      <c r="B38" s="84" t="s">
        <v>485</v>
      </c>
      <c r="C38" s="171" t="s">
        <v>1897</v>
      </c>
      <c r="D38" s="66">
        <v>1.1528039999999999</v>
      </c>
      <c r="E38" s="66">
        <v>0</v>
      </c>
      <c r="F38" s="66">
        <v>0</v>
      </c>
      <c r="G38" s="66">
        <v>1.1528039999999999</v>
      </c>
      <c r="H38" s="66">
        <v>0</v>
      </c>
      <c r="I38" s="66">
        <v>8.1988559999999988E-2</v>
      </c>
      <c r="J38" s="66">
        <v>0</v>
      </c>
      <c r="K38" s="66">
        <v>0</v>
      </c>
      <c r="L38" s="66">
        <v>8.1988559999999988E-2</v>
      </c>
      <c r="M38" s="66">
        <v>0</v>
      </c>
      <c r="N38" s="66">
        <f t="shared" si="27"/>
        <v>1.0708154400000001</v>
      </c>
      <c r="O38" s="66"/>
      <c r="P38" s="66">
        <f t="shared" si="28"/>
        <v>0</v>
      </c>
      <c r="Q38" s="66"/>
      <c r="R38" s="66">
        <f t="shared" si="29"/>
        <v>0</v>
      </c>
      <c r="S38" s="66"/>
      <c r="T38" s="66">
        <f t="shared" si="30"/>
        <v>1.0708154400000001</v>
      </c>
      <c r="U38" s="66"/>
      <c r="V38" s="66">
        <f t="shared" si="31"/>
        <v>0</v>
      </c>
      <c r="W38" s="66"/>
      <c r="X38" s="66"/>
    </row>
    <row r="39" spans="1:24" ht="63" x14ac:dyDescent="0.25">
      <c r="A39" s="171" t="s">
        <v>2791</v>
      </c>
      <c r="B39" s="84" t="s">
        <v>1612</v>
      </c>
      <c r="C39" s="171" t="s">
        <v>1898</v>
      </c>
      <c r="D39" s="66">
        <v>0.21442800000000001</v>
      </c>
      <c r="E39" s="66">
        <v>0</v>
      </c>
      <c r="F39" s="66">
        <v>0</v>
      </c>
      <c r="G39" s="66">
        <v>0.21442800000000001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f t="shared" si="27"/>
        <v>0.21442800000000001</v>
      </c>
      <c r="O39" s="66"/>
      <c r="P39" s="66">
        <f t="shared" si="28"/>
        <v>0</v>
      </c>
      <c r="Q39" s="66"/>
      <c r="R39" s="66">
        <f t="shared" si="29"/>
        <v>0</v>
      </c>
      <c r="S39" s="66"/>
      <c r="T39" s="66">
        <f t="shared" si="30"/>
        <v>0.21442800000000001</v>
      </c>
      <c r="U39" s="66"/>
      <c r="V39" s="66">
        <f t="shared" si="31"/>
        <v>0</v>
      </c>
      <c r="W39" s="66"/>
      <c r="X39" s="66"/>
    </row>
    <row r="40" spans="1:24" ht="78.75" x14ac:dyDescent="0.25">
      <c r="A40" s="171" t="s">
        <v>2791</v>
      </c>
      <c r="B40" s="170" t="s">
        <v>1613</v>
      </c>
      <c r="C40" s="171" t="s">
        <v>1899</v>
      </c>
      <c r="D40" s="66">
        <v>0.122304</v>
      </c>
      <c r="E40" s="66">
        <v>0</v>
      </c>
      <c r="F40" s="66">
        <v>0</v>
      </c>
      <c r="G40" s="66">
        <v>0.122304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f t="shared" si="27"/>
        <v>0.122304</v>
      </c>
      <c r="O40" s="66"/>
      <c r="P40" s="66">
        <f t="shared" si="28"/>
        <v>0</v>
      </c>
      <c r="Q40" s="66"/>
      <c r="R40" s="66">
        <f t="shared" si="29"/>
        <v>0</v>
      </c>
      <c r="S40" s="66"/>
      <c r="T40" s="66">
        <f t="shared" si="30"/>
        <v>0.122304</v>
      </c>
      <c r="U40" s="66"/>
      <c r="V40" s="66">
        <f t="shared" si="31"/>
        <v>0</v>
      </c>
      <c r="W40" s="66"/>
      <c r="X40" s="66"/>
    </row>
    <row r="41" spans="1:24" ht="110.25" x14ac:dyDescent="0.25">
      <c r="A41" s="171" t="s">
        <v>2791</v>
      </c>
      <c r="B41" s="84" t="s">
        <v>486</v>
      </c>
      <c r="C41" s="171" t="s">
        <v>1900</v>
      </c>
      <c r="D41" s="66">
        <v>0.19712399999999999</v>
      </c>
      <c r="E41" s="66">
        <v>0</v>
      </c>
      <c r="F41" s="66">
        <v>0</v>
      </c>
      <c r="G41" s="66">
        <v>0.19712399999999999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f t="shared" si="27"/>
        <v>0.19712399999999999</v>
      </c>
      <c r="O41" s="66"/>
      <c r="P41" s="66">
        <f t="shared" si="28"/>
        <v>0</v>
      </c>
      <c r="Q41" s="66"/>
      <c r="R41" s="66">
        <f t="shared" si="29"/>
        <v>0</v>
      </c>
      <c r="S41" s="66"/>
      <c r="T41" s="66">
        <f t="shared" si="30"/>
        <v>0.19712399999999999</v>
      </c>
      <c r="U41" s="66"/>
      <c r="V41" s="66">
        <f t="shared" si="31"/>
        <v>0</v>
      </c>
      <c r="W41" s="66"/>
      <c r="X41" s="66"/>
    </row>
    <row r="42" spans="1:24" x14ac:dyDescent="0.25">
      <c r="A42" s="228"/>
      <c r="B42" s="229" t="s">
        <v>30</v>
      </c>
      <c r="C42" s="228"/>
      <c r="D42" s="230">
        <f t="shared" ref="D42:W42" si="32">SUM(D43:D49)</f>
        <v>3.4295591239999998</v>
      </c>
      <c r="E42" s="230">
        <f t="shared" si="32"/>
        <v>0</v>
      </c>
      <c r="F42" s="230">
        <f t="shared" si="32"/>
        <v>0</v>
      </c>
      <c r="G42" s="230">
        <f t="shared" si="32"/>
        <v>3.4295591239999998</v>
      </c>
      <c r="H42" s="230">
        <f t="shared" si="32"/>
        <v>0</v>
      </c>
      <c r="I42" s="230">
        <f t="shared" si="32"/>
        <v>2.2049515959999999</v>
      </c>
      <c r="J42" s="230">
        <f t="shared" si="32"/>
        <v>0</v>
      </c>
      <c r="K42" s="230">
        <f t="shared" si="32"/>
        <v>0</v>
      </c>
      <c r="L42" s="230">
        <f t="shared" si="32"/>
        <v>2.2049515959999999</v>
      </c>
      <c r="M42" s="230">
        <f t="shared" si="32"/>
        <v>0</v>
      </c>
      <c r="N42" s="230">
        <f t="shared" si="32"/>
        <v>1.2246075280000002</v>
      </c>
      <c r="O42" s="230">
        <f t="shared" si="32"/>
        <v>0</v>
      </c>
      <c r="P42" s="230">
        <f t="shared" si="32"/>
        <v>0</v>
      </c>
      <c r="Q42" s="230">
        <f t="shared" si="32"/>
        <v>0</v>
      </c>
      <c r="R42" s="230">
        <f t="shared" si="32"/>
        <v>0</v>
      </c>
      <c r="S42" s="230">
        <f t="shared" si="32"/>
        <v>0</v>
      </c>
      <c r="T42" s="230">
        <f t="shared" si="32"/>
        <v>1.2246075280000002</v>
      </c>
      <c r="U42" s="230">
        <f t="shared" si="32"/>
        <v>0</v>
      </c>
      <c r="V42" s="230">
        <f t="shared" si="32"/>
        <v>0</v>
      </c>
      <c r="W42" s="230">
        <f t="shared" si="32"/>
        <v>0</v>
      </c>
      <c r="X42" s="232">
        <f t="shared" ref="X42" si="33">SUM(X43:X49)</f>
        <v>0</v>
      </c>
    </row>
    <row r="43" spans="1:24" ht="63" x14ac:dyDescent="0.25">
      <c r="A43" s="171" t="s">
        <v>899</v>
      </c>
      <c r="B43" s="84" t="s">
        <v>487</v>
      </c>
      <c r="C43" s="171" t="s">
        <v>1901</v>
      </c>
      <c r="D43" s="66">
        <v>0.1403951240000004</v>
      </c>
      <c r="E43" s="66">
        <v>0</v>
      </c>
      <c r="F43" s="66">
        <v>0</v>
      </c>
      <c r="G43" s="66">
        <v>0.1403951240000004</v>
      </c>
      <c r="H43" s="66">
        <v>0</v>
      </c>
      <c r="I43" s="66">
        <v>0.45650498</v>
      </c>
      <c r="J43" s="66">
        <v>0</v>
      </c>
      <c r="K43" s="66">
        <v>0</v>
      </c>
      <c r="L43" s="66">
        <v>0.45650498</v>
      </c>
      <c r="M43" s="66">
        <v>0</v>
      </c>
      <c r="N43" s="66">
        <f t="shared" ref="N43:N49" si="34">D43-I43</f>
        <v>-0.31610985599999963</v>
      </c>
      <c r="O43" s="66"/>
      <c r="P43" s="66">
        <f t="shared" ref="P43:P49" si="35">E43-J43</f>
        <v>0</v>
      </c>
      <c r="Q43" s="66"/>
      <c r="R43" s="66">
        <f t="shared" ref="R43:R49" si="36">F43-K43</f>
        <v>0</v>
      </c>
      <c r="S43" s="66"/>
      <c r="T43" s="66">
        <f t="shared" ref="T43:T49" si="37">G43-L43</f>
        <v>-0.31610985599999963</v>
      </c>
      <c r="U43" s="66"/>
      <c r="V43" s="66">
        <f t="shared" ref="V43:V49" si="38">H43-M43</f>
        <v>0</v>
      </c>
      <c r="W43" s="66"/>
      <c r="X43" s="66"/>
    </row>
    <row r="44" spans="1:24" ht="78.75" x14ac:dyDescent="0.25">
      <c r="A44" s="171" t="s">
        <v>899</v>
      </c>
      <c r="B44" s="84" t="s">
        <v>340</v>
      </c>
      <c r="C44" s="171" t="s">
        <v>1902</v>
      </c>
      <c r="D44" s="66">
        <v>1.2E-2</v>
      </c>
      <c r="E44" s="66">
        <v>0</v>
      </c>
      <c r="F44" s="66">
        <v>0</v>
      </c>
      <c r="G44" s="66">
        <v>1.2E-2</v>
      </c>
      <c r="H44" s="66">
        <v>0</v>
      </c>
      <c r="I44" s="66">
        <v>9.5212649999999996E-2</v>
      </c>
      <c r="J44" s="66">
        <v>0</v>
      </c>
      <c r="K44" s="66">
        <v>0</v>
      </c>
      <c r="L44" s="66">
        <v>9.5212649999999996E-2</v>
      </c>
      <c r="M44" s="66">
        <v>0</v>
      </c>
      <c r="N44" s="66">
        <f t="shared" si="34"/>
        <v>-8.3212649999999999E-2</v>
      </c>
      <c r="O44" s="66"/>
      <c r="P44" s="66">
        <f t="shared" si="35"/>
        <v>0</v>
      </c>
      <c r="Q44" s="66"/>
      <c r="R44" s="66">
        <f t="shared" si="36"/>
        <v>0</v>
      </c>
      <c r="S44" s="66"/>
      <c r="T44" s="66">
        <f t="shared" si="37"/>
        <v>-8.3212649999999999E-2</v>
      </c>
      <c r="U44" s="66"/>
      <c r="V44" s="66">
        <f t="shared" si="38"/>
        <v>0</v>
      </c>
      <c r="W44" s="66"/>
      <c r="X44" s="66"/>
    </row>
    <row r="45" spans="1:24" ht="47.25" x14ac:dyDescent="0.25">
      <c r="A45" s="171" t="s">
        <v>899</v>
      </c>
      <c r="B45" s="84" t="s">
        <v>426</v>
      </c>
      <c r="C45" s="171" t="s">
        <v>1903</v>
      </c>
      <c r="D45" s="66">
        <v>1.242432</v>
      </c>
      <c r="E45" s="66">
        <v>0</v>
      </c>
      <c r="F45" s="66">
        <v>0</v>
      </c>
      <c r="G45" s="66">
        <v>1.242432</v>
      </c>
      <c r="H45" s="66">
        <v>0</v>
      </c>
      <c r="I45" s="66">
        <v>0.90883923799999999</v>
      </c>
      <c r="J45" s="66">
        <v>0</v>
      </c>
      <c r="K45" s="66">
        <v>0</v>
      </c>
      <c r="L45" s="66">
        <v>0.90883923799999999</v>
      </c>
      <c r="M45" s="66">
        <v>0</v>
      </c>
      <c r="N45" s="66">
        <f t="shared" si="34"/>
        <v>0.33359276199999999</v>
      </c>
      <c r="O45" s="66"/>
      <c r="P45" s="66">
        <f t="shared" si="35"/>
        <v>0</v>
      </c>
      <c r="Q45" s="66"/>
      <c r="R45" s="66">
        <f t="shared" si="36"/>
        <v>0</v>
      </c>
      <c r="S45" s="66"/>
      <c r="T45" s="66">
        <f t="shared" si="37"/>
        <v>0.33359276199999999</v>
      </c>
      <c r="U45" s="66"/>
      <c r="V45" s="66">
        <f t="shared" si="38"/>
        <v>0</v>
      </c>
      <c r="W45" s="66"/>
      <c r="X45" s="66"/>
    </row>
    <row r="46" spans="1:24" ht="94.5" x14ac:dyDescent="0.25">
      <c r="A46" s="171" t="s">
        <v>899</v>
      </c>
      <c r="B46" s="84" t="s">
        <v>1614</v>
      </c>
      <c r="C46" s="171" t="s">
        <v>1904</v>
      </c>
      <c r="D46" s="66">
        <v>1.5664079999999998</v>
      </c>
      <c r="E46" s="66">
        <v>0</v>
      </c>
      <c r="F46" s="66">
        <v>0</v>
      </c>
      <c r="G46" s="66">
        <v>1.5664079999999998</v>
      </c>
      <c r="H46" s="66">
        <v>0</v>
      </c>
      <c r="I46" s="66">
        <v>0.36792000000000002</v>
      </c>
      <c r="J46" s="66">
        <v>0</v>
      </c>
      <c r="K46" s="66">
        <v>0</v>
      </c>
      <c r="L46" s="66">
        <v>0.36792000000000002</v>
      </c>
      <c r="M46" s="66">
        <v>0</v>
      </c>
      <c r="N46" s="66">
        <f t="shared" si="34"/>
        <v>1.1984879999999998</v>
      </c>
      <c r="O46" s="66"/>
      <c r="P46" s="66">
        <f t="shared" si="35"/>
        <v>0</v>
      </c>
      <c r="Q46" s="66"/>
      <c r="R46" s="66">
        <f t="shared" si="36"/>
        <v>0</v>
      </c>
      <c r="S46" s="66"/>
      <c r="T46" s="66">
        <f t="shared" si="37"/>
        <v>1.1984879999999998</v>
      </c>
      <c r="U46" s="66"/>
      <c r="V46" s="66">
        <f t="shared" si="38"/>
        <v>0</v>
      </c>
      <c r="W46" s="66"/>
      <c r="X46" s="66"/>
    </row>
    <row r="47" spans="1:24" ht="78.75" x14ac:dyDescent="0.25">
      <c r="A47" s="171" t="s">
        <v>899</v>
      </c>
      <c r="B47" s="170" t="s">
        <v>1615</v>
      </c>
      <c r="C47" s="171" t="s">
        <v>1905</v>
      </c>
      <c r="D47" s="66">
        <v>0.46832399999999996</v>
      </c>
      <c r="E47" s="66">
        <v>0</v>
      </c>
      <c r="F47" s="66">
        <v>0</v>
      </c>
      <c r="G47" s="66">
        <v>0.46832399999999996</v>
      </c>
      <c r="H47" s="66">
        <v>0</v>
      </c>
      <c r="I47" s="66">
        <v>0.31466522399999997</v>
      </c>
      <c r="J47" s="66">
        <v>0</v>
      </c>
      <c r="K47" s="66">
        <v>0</v>
      </c>
      <c r="L47" s="66">
        <v>0.31466522399999997</v>
      </c>
      <c r="M47" s="66">
        <v>0</v>
      </c>
      <c r="N47" s="66">
        <f t="shared" si="34"/>
        <v>0.153658776</v>
      </c>
      <c r="O47" s="66"/>
      <c r="P47" s="66">
        <f t="shared" si="35"/>
        <v>0</v>
      </c>
      <c r="Q47" s="66"/>
      <c r="R47" s="66">
        <f t="shared" si="36"/>
        <v>0</v>
      </c>
      <c r="S47" s="66"/>
      <c r="T47" s="66">
        <f t="shared" si="37"/>
        <v>0.153658776</v>
      </c>
      <c r="U47" s="66"/>
      <c r="V47" s="66">
        <f t="shared" si="38"/>
        <v>0</v>
      </c>
      <c r="W47" s="66"/>
      <c r="X47" s="66"/>
    </row>
    <row r="48" spans="1:24" ht="47.25" x14ac:dyDescent="0.25">
      <c r="A48" s="171" t="s">
        <v>899</v>
      </c>
      <c r="B48" s="84" t="s">
        <v>1616</v>
      </c>
      <c r="C48" s="171" t="s">
        <v>1906</v>
      </c>
      <c r="D48" s="66">
        <v>0</v>
      </c>
      <c r="E48" s="66">
        <v>0</v>
      </c>
      <c r="F48" s="66">
        <v>0</v>
      </c>
      <c r="G48" s="66">
        <v>0</v>
      </c>
      <c r="H48" s="66">
        <v>0</v>
      </c>
      <c r="I48" s="66">
        <v>3.2473848E-2</v>
      </c>
      <c r="J48" s="66">
        <v>0</v>
      </c>
      <c r="K48" s="66">
        <v>0</v>
      </c>
      <c r="L48" s="66">
        <v>3.2473848E-2</v>
      </c>
      <c r="M48" s="66">
        <v>0</v>
      </c>
      <c r="N48" s="66">
        <f t="shared" si="34"/>
        <v>-3.2473848E-2</v>
      </c>
      <c r="O48" s="66"/>
      <c r="P48" s="66">
        <f t="shared" si="35"/>
        <v>0</v>
      </c>
      <c r="Q48" s="66"/>
      <c r="R48" s="66">
        <f t="shared" si="36"/>
        <v>0</v>
      </c>
      <c r="S48" s="66"/>
      <c r="T48" s="66">
        <f t="shared" si="37"/>
        <v>-3.2473848E-2</v>
      </c>
      <c r="U48" s="66"/>
      <c r="V48" s="66">
        <f t="shared" si="38"/>
        <v>0</v>
      </c>
      <c r="W48" s="66"/>
      <c r="X48" s="66"/>
    </row>
    <row r="49" spans="1:24" ht="78.75" x14ac:dyDescent="0.25">
      <c r="A49" s="171" t="s">
        <v>2791</v>
      </c>
      <c r="B49" s="84" t="s">
        <v>488</v>
      </c>
      <c r="C49" s="171" t="s">
        <v>1907</v>
      </c>
      <c r="D49" s="66">
        <v>0</v>
      </c>
      <c r="E49" s="66">
        <v>0</v>
      </c>
      <c r="F49" s="66">
        <v>0</v>
      </c>
      <c r="G49" s="66">
        <v>0</v>
      </c>
      <c r="H49" s="66">
        <v>0</v>
      </c>
      <c r="I49" s="66">
        <v>2.9335655999999998E-2</v>
      </c>
      <c r="J49" s="66">
        <v>0</v>
      </c>
      <c r="K49" s="66">
        <v>0</v>
      </c>
      <c r="L49" s="66">
        <v>2.9335655999999998E-2</v>
      </c>
      <c r="M49" s="66">
        <v>0</v>
      </c>
      <c r="N49" s="66">
        <f t="shared" si="34"/>
        <v>-2.9335655999999998E-2</v>
      </c>
      <c r="O49" s="66"/>
      <c r="P49" s="66">
        <f t="shared" si="35"/>
        <v>0</v>
      </c>
      <c r="Q49" s="66"/>
      <c r="R49" s="66">
        <f t="shared" si="36"/>
        <v>0</v>
      </c>
      <c r="S49" s="66"/>
      <c r="T49" s="66">
        <f t="shared" si="37"/>
        <v>-2.9335655999999998E-2</v>
      </c>
      <c r="U49" s="66"/>
      <c r="V49" s="66">
        <f t="shared" si="38"/>
        <v>0</v>
      </c>
      <c r="W49" s="66"/>
      <c r="X49" s="66"/>
    </row>
    <row r="50" spans="1:24" x14ac:dyDescent="0.25">
      <c r="A50" s="228"/>
      <c r="B50" s="229" t="s">
        <v>31</v>
      </c>
      <c r="C50" s="228"/>
      <c r="D50" s="230">
        <f t="shared" ref="D50:W50" si="39">SUM(D51:D56)</f>
        <v>10.640381999999997</v>
      </c>
      <c r="E50" s="230">
        <f t="shared" si="39"/>
        <v>0</v>
      </c>
      <c r="F50" s="230">
        <f t="shared" si="39"/>
        <v>0</v>
      </c>
      <c r="G50" s="230">
        <f t="shared" si="39"/>
        <v>10.640381999999997</v>
      </c>
      <c r="H50" s="230">
        <f t="shared" si="39"/>
        <v>0</v>
      </c>
      <c r="I50" s="230">
        <f t="shared" si="39"/>
        <v>24.502523772</v>
      </c>
      <c r="J50" s="230">
        <f t="shared" si="39"/>
        <v>0</v>
      </c>
      <c r="K50" s="230">
        <f t="shared" si="39"/>
        <v>0</v>
      </c>
      <c r="L50" s="230">
        <f t="shared" si="39"/>
        <v>24.502523772</v>
      </c>
      <c r="M50" s="230">
        <f t="shared" si="39"/>
        <v>0</v>
      </c>
      <c r="N50" s="230">
        <f t="shared" si="39"/>
        <v>-13.862141772000001</v>
      </c>
      <c r="O50" s="230">
        <f t="shared" si="39"/>
        <v>0</v>
      </c>
      <c r="P50" s="230">
        <f t="shared" si="39"/>
        <v>0</v>
      </c>
      <c r="Q50" s="230">
        <f t="shared" si="39"/>
        <v>0</v>
      </c>
      <c r="R50" s="230">
        <f t="shared" si="39"/>
        <v>0</v>
      </c>
      <c r="S50" s="230">
        <f t="shared" si="39"/>
        <v>0</v>
      </c>
      <c r="T50" s="230">
        <f t="shared" si="39"/>
        <v>-13.862141772000001</v>
      </c>
      <c r="U50" s="230">
        <f t="shared" si="39"/>
        <v>0</v>
      </c>
      <c r="V50" s="230">
        <f t="shared" si="39"/>
        <v>0</v>
      </c>
      <c r="W50" s="230">
        <f t="shared" si="39"/>
        <v>0</v>
      </c>
      <c r="X50" s="232">
        <f t="shared" ref="X50" si="40">SUM(X51:X56)</f>
        <v>0</v>
      </c>
    </row>
    <row r="51" spans="1:24" x14ac:dyDescent="0.25">
      <c r="A51" s="171" t="s">
        <v>899</v>
      </c>
      <c r="B51" s="84" t="s">
        <v>32</v>
      </c>
      <c r="C51" s="171" t="s">
        <v>1908</v>
      </c>
      <c r="D51" s="66">
        <v>4.4274359999999993</v>
      </c>
      <c r="E51" s="66">
        <v>0</v>
      </c>
      <c r="F51" s="66">
        <v>0</v>
      </c>
      <c r="G51" s="66">
        <v>4.4274359999999993</v>
      </c>
      <c r="H51" s="66">
        <v>0</v>
      </c>
      <c r="I51" s="66">
        <v>12.099043384</v>
      </c>
      <c r="J51" s="66">
        <v>0</v>
      </c>
      <c r="K51" s="66">
        <v>0</v>
      </c>
      <c r="L51" s="66">
        <v>12.099043384</v>
      </c>
      <c r="M51" s="66">
        <v>0</v>
      </c>
      <c r="N51" s="66">
        <f t="shared" ref="N51:N56" si="41">D51-I51</f>
        <v>-7.6716073840000005</v>
      </c>
      <c r="O51" s="66"/>
      <c r="P51" s="66">
        <f t="shared" ref="P51:P56" si="42">E51-J51</f>
        <v>0</v>
      </c>
      <c r="Q51" s="66"/>
      <c r="R51" s="66">
        <f t="shared" ref="R51:R56" si="43">F51-K51</f>
        <v>0</v>
      </c>
      <c r="S51" s="66"/>
      <c r="T51" s="66">
        <f t="shared" ref="T51:T56" si="44">G51-L51</f>
        <v>-7.6716073840000005</v>
      </c>
      <c r="U51" s="66"/>
      <c r="V51" s="66">
        <f t="shared" ref="V51:V56" si="45">H51-M51</f>
        <v>0</v>
      </c>
      <c r="W51" s="66"/>
      <c r="X51" s="66"/>
    </row>
    <row r="52" spans="1:24" ht="63" x14ac:dyDescent="0.25">
      <c r="A52" s="171" t="s">
        <v>899</v>
      </c>
      <c r="B52" s="84" t="s">
        <v>489</v>
      </c>
      <c r="C52" s="171" t="s">
        <v>1909</v>
      </c>
      <c r="D52" s="66">
        <v>0.36668399999999995</v>
      </c>
      <c r="E52" s="66">
        <v>0</v>
      </c>
      <c r="F52" s="66">
        <v>0</v>
      </c>
      <c r="G52" s="66">
        <v>0.36668399999999995</v>
      </c>
      <c r="H52" s="66">
        <v>0</v>
      </c>
      <c r="I52" s="66">
        <v>1.730207018</v>
      </c>
      <c r="J52" s="66">
        <v>0</v>
      </c>
      <c r="K52" s="66">
        <v>0</v>
      </c>
      <c r="L52" s="66">
        <v>1.730207018</v>
      </c>
      <c r="M52" s="66">
        <v>0</v>
      </c>
      <c r="N52" s="66">
        <f t="shared" si="41"/>
        <v>-1.363523018</v>
      </c>
      <c r="O52" s="66"/>
      <c r="P52" s="66">
        <f t="shared" si="42"/>
        <v>0</v>
      </c>
      <c r="Q52" s="66"/>
      <c r="R52" s="66">
        <f t="shared" si="43"/>
        <v>0</v>
      </c>
      <c r="S52" s="66"/>
      <c r="T52" s="66">
        <f t="shared" si="44"/>
        <v>-1.363523018</v>
      </c>
      <c r="U52" s="66"/>
      <c r="V52" s="66">
        <f t="shared" si="45"/>
        <v>0</v>
      </c>
      <c r="W52" s="66"/>
      <c r="X52" s="66"/>
    </row>
    <row r="53" spans="1:24" ht="47.25" x14ac:dyDescent="0.25">
      <c r="A53" s="171" t="s">
        <v>2791</v>
      </c>
      <c r="B53" s="84" t="s">
        <v>341</v>
      </c>
      <c r="C53" s="171" t="s">
        <v>1910</v>
      </c>
      <c r="D53" s="66">
        <v>4.6066319999999994</v>
      </c>
      <c r="E53" s="66">
        <v>0</v>
      </c>
      <c r="F53" s="66">
        <v>0</v>
      </c>
      <c r="G53" s="66">
        <v>4.6066319999999994</v>
      </c>
      <c r="H53" s="66">
        <v>0</v>
      </c>
      <c r="I53" s="66">
        <v>10.38164832</v>
      </c>
      <c r="J53" s="66">
        <v>0</v>
      </c>
      <c r="K53" s="66">
        <v>0</v>
      </c>
      <c r="L53" s="66">
        <v>10.38164832</v>
      </c>
      <c r="M53" s="66">
        <v>0</v>
      </c>
      <c r="N53" s="66">
        <f t="shared" si="41"/>
        <v>-5.7750163200000006</v>
      </c>
      <c r="O53" s="66"/>
      <c r="P53" s="66">
        <f t="shared" si="42"/>
        <v>0</v>
      </c>
      <c r="Q53" s="66"/>
      <c r="R53" s="66">
        <f t="shared" si="43"/>
        <v>0</v>
      </c>
      <c r="S53" s="66"/>
      <c r="T53" s="66">
        <f t="shared" si="44"/>
        <v>-5.7750163200000006</v>
      </c>
      <c r="U53" s="66"/>
      <c r="V53" s="66">
        <f t="shared" si="45"/>
        <v>0</v>
      </c>
      <c r="W53" s="66"/>
      <c r="X53" s="66"/>
    </row>
    <row r="54" spans="1:24" ht="63" x14ac:dyDescent="0.25">
      <c r="A54" s="171" t="s">
        <v>2791</v>
      </c>
      <c r="B54" s="170" t="s">
        <v>490</v>
      </c>
      <c r="C54" s="171" t="s">
        <v>1911</v>
      </c>
      <c r="D54" s="66">
        <v>0.77768399999999982</v>
      </c>
      <c r="E54" s="66">
        <v>0</v>
      </c>
      <c r="F54" s="66">
        <v>0</v>
      </c>
      <c r="G54" s="66">
        <v>0.77768399999999982</v>
      </c>
      <c r="H54" s="66">
        <v>0</v>
      </c>
      <c r="I54" s="66">
        <v>0.22384582</v>
      </c>
      <c r="J54" s="66">
        <v>0</v>
      </c>
      <c r="K54" s="66">
        <v>0</v>
      </c>
      <c r="L54" s="66">
        <v>0.22384582</v>
      </c>
      <c r="M54" s="66">
        <v>0</v>
      </c>
      <c r="N54" s="66">
        <f t="shared" si="41"/>
        <v>0.55383817999999985</v>
      </c>
      <c r="O54" s="66"/>
      <c r="P54" s="66">
        <f t="shared" si="42"/>
        <v>0</v>
      </c>
      <c r="Q54" s="66"/>
      <c r="R54" s="66">
        <f t="shared" si="43"/>
        <v>0</v>
      </c>
      <c r="S54" s="66"/>
      <c r="T54" s="66">
        <f t="shared" si="44"/>
        <v>0.55383817999999985</v>
      </c>
      <c r="U54" s="66"/>
      <c r="V54" s="66">
        <f t="shared" si="45"/>
        <v>0</v>
      </c>
      <c r="W54" s="66"/>
      <c r="X54" s="66"/>
    </row>
    <row r="55" spans="1:24" ht="31.5" x14ac:dyDescent="0.25">
      <c r="A55" s="171" t="s">
        <v>899</v>
      </c>
      <c r="B55" s="84" t="s">
        <v>491</v>
      </c>
      <c r="C55" s="171" t="s">
        <v>1912</v>
      </c>
      <c r="D55" s="66">
        <v>0.46194599999999997</v>
      </c>
      <c r="E55" s="66">
        <v>0</v>
      </c>
      <c r="F55" s="66">
        <v>0</v>
      </c>
      <c r="G55" s="66">
        <v>0.46194599999999997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f t="shared" si="41"/>
        <v>0.46194599999999997</v>
      </c>
      <c r="O55" s="66"/>
      <c r="P55" s="66">
        <f t="shared" si="42"/>
        <v>0</v>
      </c>
      <c r="Q55" s="66"/>
      <c r="R55" s="66">
        <f t="shared" si="43"/>
        <v>0</v>
      </c>
      <c r="S55" s="66"/>
      <c r="T55" s="66">
        <f t="shared" si="44"/>
        <v>0.46194599999999997</v>
      </c>
      <c r="U55" s="66"/>
      <c r="V55" s="66">
        <f t="shared" si="45"/>
        <v>0</v>
      </c>
      <c r="W55" s="66"/>
      <c r="X55" s="66"/>
    </row>
    <row r="56" spans="1:24" ht="63" x14ac:dyDescent="0.25">
      <c r="A56" s="171" t="s">
        <v>899</v>
      </c>
      <c r="B56" s="84" t="s">
        <v>909</v>
      </c>
      <c r="C56" s="171" t="s">
        <v>1913</v>
      </c>
      <c r="D56" s="66">
        <v>0</v>
      </c>
      <c r="E56" s="66">
        <v>0</v>
      </c>
      <c r="F56" s="66">
        <v>0</v>
      </c>
      <c r="G56" s="66">
        <v>0</v>
      </c>
      <c r="H56" s="66">
        <v>0</v>
      </c>
      <c r="I56" s="66">
        <v>6.7779229999999996E-2</v>
      </c>
      <c r="J56" s="66">
        <v>0</v>
      </c>
      <c r="K56" s="66">
        <v>0</v>
      </c>
      <c r="L56" s="66">
        <v>6.7779229999999996E-2</v>
      </c>
      <c r="M56" s="66">
        <v>0</v>
      </c>
      <c r="N56" s="66">
        <f t="shared" si="41"/>
        <v>-6.7779229999999996E-2</v>
      </c>
      <c r="O56" s="66"/>
      <c r="P56" s="66">
        <f t="shared" si="42"/>
        <v>0</v>
      </c>
      <c r="Q56" s="66"/>
      <c r="R56" s="66">
        <f t="shared" si="43"/>
        <v>0</v>
      </c>
      <c r="S56" s="66"/>
      <c r="T56" s="66">
        <f t="shared" si="44"/>
        <v>-6.7779229999999996E-2</v>
      </c>
      <c r="U56" s="66"/>
      <c r="V56" s="66">
        <f t="shared" si="45"/>
        <v>0</v>
      </c>
      <c r="W56" s="66"/>
      <c r="X56" s="66"/>
    </row>
    <row r="57" spans="1:24" x14ac:dyDescent="0.25">
      <c r="A57" s="228"/>
      <c r="B57" s="229" t="s">
        <v>34</v>
      </c>
      <c r="C57" s="228"/>
      <c r="D57" s="230">
        <f t="shared" ref="D57:W57" si="46">SUM(D58:D62)</f>
        <v>3.6551279999999999</v>
      </c>
      <c r="E57" s="230">
        <f t="shared" si="46"/>
        <v>0</v>
      </c>
      <c r="F57" s="230">
        <f t="shared" si="46"/>
        <v>0</v>
      </c>
      <c r="G57" s="230">
        <f t="shared" si="46"/>
        <v>3.6551279999999999</v>
      </c>
      <c r="H57" s="230">
        <f t="shared" si="46"/>
        <v>0</v>
      </c>
      <c r="I57" s="230">
        <f t="shared" si="46"/>
        <v>9.5862265099999995</v>
      </c>
      <c r="J57" s="230">
        <f t="shared" si="46"/>
        <v>0</v>
      </c>
      <c r="K57" s="230">
        <f t="shared" si="46"/>
        <v>0</v>
      </c>
      <c r="L57" s="230">
        <f t="shared" si="46"/>
        <v>9.5862265099999995</v>
      </c>
      <c r="M57" s="230">
        <f t="shared" si="46"/>
        <v>0</v>
      </c>
      <c r="N57" s="230">
        <f t="shared" si="46"/>
        <v>-5.9310985100000018</v>
      </c>
      <c r="O57" s="230">
        <f t="shared" si="46"/>
        <v>0</v>
      </c>
      <c r="P57" s="230">
        <f t="shared" si="46"/>
        <v>0</v>
      </c>
      <c r="Q57" s="230">
        <f t="shared" si="46"/>
        <v>0</v>
      </c>
      <c r="R57" s="230">
        <f t="shared" si="46"/>
        <v>0</v>
      </c>
      <c r="S57" s="230">
        <f t="shared" si="46"/>
        <v>0</v>
      </c>
      <c r="T57" s="230">
        <f t="shared" si="46"/>
        <v>-5.9310985100000018</v>
      </c>
      <c r="U57" s="230">
        <f t="shared" si="46"/>
        <v>0</v>
      </c>
      <c r="V57" s="230">
        <f t="shared" si="46"/>
        <v>0</v>
      </c>
      <c r="W57" s="230">
        <f t="shared" si="46"/>
        <v>0</v>
      </c>
      <c r="X57" s="232">
        <f t="shared" ref="X57" si="47">SUM(X58:X62)</f>
        <v>0</v>
      </c>
    </row>
    <row r="58" spans="1:24" ht="31.5" x14ac:dyDescent="0.25">
      <c r="A58" s="171" t="s">
        <v>2791</v>
      </c>
      <c r="B58" s="170" t="s">
        <v>492</v>
      </c>
      <c r="C58" s="171" t="s">
        <v>1914</v>
      </c>
      <c r="D58" s="66">
        <v>1.2</v>
      </c>
      <c r="E58" s="66">
        <v>0</v>
      </c>
      <c r="F58" s="66">
        <v>0</v>
      </c>
      <c r="G58" s="66">
        <v>1.2</v>
      </c>
      <c r="H58" s="66">
        <v>0</v>
      </c>
      <c r="I58" s="66">
        <v>8.5345164000000001E-2</v>
      </c>
      <c r="J58" s="66">
        <v>0</v>
      </c>
      <c r="K58" s="66">
        <v>0</v>
      </c>
      <c r="L58" s="66">
        <v>8.5345164000000001E-2</v>
      </c>
      <c r="M58" s="66">
        <v>0</v>
      </c>
      <c r="N58" s="66">
        <f t="shared" ref="N58:N62" si="48">D58-I58</f>
        <v>1.1146548359999999</v>
      </c>
      <c r="O58" s="66"/>
      <c r="P58" s="66">
        <f t="shared" ref="P58:P62" si="49">E58-J58</f>
        <v>0</v>
      </c>
      <c r="Q58" s="66"/>
      <c r="R58" s="66">
        <f t="shared" ref="R58:R62" si="50">F58-K58</f>
        <v>0</v>
      </c>
      <c r="S58" s="66"/>
      <c r="T58" s="66">
        <f t="shared" ref="T58:T62" si="51">G58-L58</f>
        <v>1.1146548359999999</v>
      </c>
      <c r="U58" s="66"/>
      <c r="V58" s="66">
        <f t="shared" ref="V58:V62" si="52">H58-M58</f>
        <v>0</v>
      </c>
      <c r="W58" s="66"/>
      <c r="X58" s="66"/>
    </row>
    <row r="59" spans="1:24" ht="63" x14ac:dyDescent="0.25">
      <c r="A59" s="171" t="s">
        <v>2791</v>
      </c>
      <c r="B59" s="84" t="s">
        <v>342</v>
      </c>
      <c r="C59" s="171" t="s">
        <v>1915</v>
      </c>
      <c r="D59" s="66">
        <v>1.2</v>
      </c>
      <c r="E59" s="66">
        <v>0</v>
      </c>
      <c r="F59" s="66">
        <v>0</v>
      </c>
      <c r="G59" s="66">
        <v>1.2</v>
      </c>
      <c r="H59" s="66">
        <v>0</v>
      </c>
      <c r="I59" s="66">
        <v>9.4640788340000004</v>
      </c>
      <c r="J59" s="66">
        <v>0</v>
      </c>
      <c r="K59" s="66">
        <v>0</v>
      </c>
      <c r="L59" s="66">
        <v>9.4640788340000004</v>
      </c>
      <c r="M59" s="66">
        <v>0</v>
      </c>
      <c r="N59" s="66">
        <f t="shared" si="48"/>
        <v>-8.2640788340000011</v>
      </c>
      <c r="O59" s="66"/>
      <c r="P59" s="66">
        <f t="shared" si="49"/>
        <v>0</v>
      </c>
      <c r="Q59" s="66"/>
      <c r="R59" s="66">
        <f t="shared" si="50"/>
        <v>0</v>
      </c>
      <c r="S59" s="66"/>
      <c r="T59" s="66">
        <f t="shared" si="51"/>
        <v>-8.2640788340000011</v>
      </c>
      <c r="U59" s="66"/>
      <c r="V59" s="66">
        <f t="shared" si="52"/>
        <v>0</v>
      </c>
      <c r="W59" s="66"/>
      <c r="X59" s="66"/>
    </row>
    <row r="60" spans="1:24" ht="47.25" x14ac:dyDescent="0.25">
      <c r="A60" s="171" t="s">
        <v>899</v>
      </c>
      <c r="B60" s="84" t="s">
        <v>1617</v>
      </c>
      <c r="C60" s="171" t="s">
        <v>1916</v>
      </c>
      <c r="D60" s="66">
        <v>0</v>
      </c>
      <c r="E60" s="66">
        <v>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f t="shared" si="48"/>
        <v>0</v>
      </c>
      <c r="O60" s="66"/>
      <c r="P60" s="66">
        <f t="shared" si="49"/>
        <v>0</v>
      </c>
      <c r="Q60" s="66"/>
      <c r="R60" s="66">
        <f t="shared" si="50"/>
        <v>0</v>
      </c>
      <c r="S60" s="66"/>
      <c r="T60" s="66">
        <f t="shared" si="51"/>
        <v>0</v>
      </c>
      <c r="U60" s="66"/>
      <c r="V60" s="66">
        <f t="shared" si="52"/>
        <v>0</v>
      </c>
      <c r="W60" s="66"/>
      <c r="X60" s="66"/>
    </row>
    <row r="61" spans="1:24" ht="78.75" x14ac:dyDescent="0.25">
      <c r="A61" s="171" t="s">
        <v>2791</v>
      </c>
      <c r="B61" s="170" t="s">
        <v>1618</v>
      </c>
      <c r="C61" s="171" t="s">
        <v>1917</v>
      </c>
      <c r="D61" s="66">
        <v>0</v>
      </c>
      <c r="E61" s="66">
        <v>0</v>
      </c>
      <c r="F61" s="66">
        <v>0</v>
      </c>
      <c r="G61" s="66">
        <v>0</v>
      </c>
      <c r="H61" s="66">
        <v>0</v>
      </c>
      <c r="I61" s="66">
        <v>2.9639051999999999E-2</v>
      </c>
      <c r="J61" s="66">
        <v>0</v>
      </c>
      <c r="K61" s="66">
        <v>0</v>
      </c>
      <c r="L61" s="66">
        <v>2.9639051999999999E-2</v>
      </c>
      <c r="M61" s="66">
        <v>0</v>
      </c>
      <c r="N61" s="66">
        <f t="shared" si="48"/>
        <v>-2.9639051999999999E-2</v>
      </c>
      <c r="O61" s="66"/>
      <c r="P61" s="66">
        <f t="shared" si="49"/>
        <v>0</v>
      </c>
      <c r="Q61" s="66"/>
      <c r="R61" s="66">
        <f t="shared" si="50"/>
        <v>0</v>
      </c>
      <c r="S61" s="66"/>
      <c r="T61" s="66">
        <f t="shared" si="51"/>
        <v>-2.9639051999999999E-2</v>
      </c>
      <c r="U61" s="66"/>
      <c r="V61" s="66">
        <f t="shared" si="52"/>
        <v>0</v>
      </c>
      <c r="W61" s="66"/>
      <c r="X61" s="66"/>
    </row>
    <row r="62" spans="1:24" ht="47.25" x14ac:dyDescent="0.25">
      <c r="A62" s="171" t="s">
        <v>899</v>
      </c>
      <c r="B62" s="84" t="s">
        <v>493</v>
      </c>
      <c r="C62" s="171" t="s">
        <v>1918</v>
      </c>
      <c r="D62" s="66">
        <v>1.255128</v>
      </c>
      <c r="E62" s="66">
        <v>0</v>
      </c>
      <c r="F62" s="66">
        <v>0</v>
      </c>
      <c r="G62" s="66">
        <v>1.255128</v>
      </c>
      <c r="H62" s="66">
        <v>0</v>
      </c>
      <c r="I62" s="66">
        <v>7.1634599999999991E-3</v>
      </c>
      <c r="J62" s="66">
        <v>0</v>
      </c>
      <c r="K62" s="66">
        <v>0</v>
      </c>
      <c r="L62" s="66">
        <v>7.1634599999999991E-3</v>
      </c>
      <c r="M62" s="66">
        <v>0</v>
      </c>
      <c r="N62" s="66">
        <f t="shared" si="48"/>
        <v>1.2479645400000001</v>
      </c>
      <c r="O62" s="66"/>
      <c r="P62" s="66">
        <f t="shared" si="49"/>
        <v>0</v>
      </c>
      <c r="Q62" s="66"/>
      <c r="R62" s="66">
        <f t="shared" si="50"/>
        <v>0</v>
      </c>
      <c r="S62" s="66"/>
      <c r="T62" s="66">
        <f t="shared" si="51"/>
        <v>1.2479645400000001</v>
      </c>
      <c r="U62" s="66"/>
      <c r="V62" s="66">
        <f t="shared" si="52"/>
        <v>0</v>
      </c>
      <c r="W62" s="66"/>
      <c r="X62" s="66"/>
    </row>
    <row r="63" spans="1:24" x14ac:dyDescent="0.25">
      <c r="A63" s="228"/>
      <c r="B63" s="229" t="s">
        <v>35</v>
      </c>
      <c r="C63" s="228"/>
      <c r="D63" s="230">
        <f t="shared" ref="D63:W63" si="53">SUM(D64:D66)</f>
        <v>2.103084</v>
      </c>
      <c r="E63" s="230">
        <f t="shared" si="53"/>
        <v>0</v>
      </c>
      <c r="F63" s="230">
        <f t="shared" si="53"/>
        <v>0</v>
      </c>
      <c r="G63" s="230">
        <f t="shared" si="53"/>
        <v>2.103084</v>
      </c>
      <c r="H63" s="230">
        <f t="shared" si="53"/>
        <v>0</v>
      </c>
      <c r="I63" s="230">
        <f t="shared" si="53"/>
        <v>25.784156418000002</v>
      </c>
      <c r="J63" s="230">
        <f t="shared" si="53"/>
        <v>0</v>
      </c>
      <c r="K63" s="230">
        <f t="shared" si="53"/>
        <v>0</v>
      </c>
      <c r="L63" s="230">
        <f t="shared" si="53"/>
        <v>25.784156418000002</v>
      </c>
      <c r="M63" s="230">
        <f t="shared" si="53"/>
        <v>0</v>
      </c>
      <c r="N63" s="230">
        <f t="shared" si="53"/>
        <v>-23.681072418000003</v>
      </c>
      <c r="O63" s="230">
        <f t="shared" si="53"/>
        <v>0</v>
      </c>
      <c r="P63" s="230">
        <f t="shared" si="53"/>
        <v>0</v>
      </c>
      <c r="Q63" s="230">
        <f t="shared" si="53"/>
        <v>0</v>
      </c>
      <c r="R63" s="230">
        <f t="shared" si="53"/>
        <v>0</v>
      </c>
      <c r="S63" s="230">
        <f t="shared" si="53"/>
        <v>0</v>
      </c>
      <c r="T63" s="230">
        <f t="shared" si="53"/>
        <v>-23.681072418000003</v>
      </c>
      <c r="U63" s="230">
        <f t="shared" si="53"/>
        <v>0</v>
      </c>
      <c r="V63" s="230">
        <f t="shared" si="53"/>
        <v>0</v>
      </c>
      <c r="W63" s="230">
        <f t="shared" si="53"/>
        <v>0</v>
      </c>
      <c r="X63" s="232">
        <f t="shared" ref="X63" si="54">SUM(X64:X66)</f>
        <v>0</v>
      </c>
    </row>
    <row r="64" spans="1:24" ht="47.25" x14ac:dyDescent="0.25">
      <c r="A64" s="171" t="s">
        <v>2791</v>
      </c>
      <c r="B64" s="84" t="s">
        <v>343</v>
      </c>
      <c r="C64" s="171" t="s">
        <v>1919</v>
      </c>
      <c r="D64" s="66">
        <v>2.103084</v>
      </c>
      <c r="E64" s="66">
        <v>0</v>
      </c>
      <c r="F64" s="66">
        <v>0</v>
      </c>
      <c r="G64" s="66">
        <v>2.103084</v>
      </c>
      <c r="H64" s="66">
        <v>0</v>
      </c>
      <c r="I64" s="66">
        <v>25.183394398000001</v>
      </c>
      <c r="J64" s="66">
        <v>0</v>
      </c>
      <c r="K64" s="66">
        <v>0</v>
      </c>
      <c r="L64" s="66">
        <v>25.183394398000001</v>
      </c>
      <c r="M64" s="66">
        <v>0</v>
      </c>
      <c r="N64" s="66">
        <f t="shared" ref="N64:N66" si="55">D64-I64</f>
        <v>-23.080310398000002</v>
      </c>
      <c r="O64" s="66"/>
      <c r="P64" s="66">
        <f t="shared" ref="P64:P66" si="56">E64-J64</f>
        <v>0</v>
      </c>
      <c r="Q64" s="66"/>
      <c r="R64" s="66">
        <f t="shared" ref="R64:R66" si="57">F64-K64</f>
        <v>0</v>
      </c>
      <c r="S64" s="66"/>
      <c r="T64" s="66">
        <f t="shared" ref="T64:T66" si="58">G64-L64</f>
        <v>-23.080310398000002</v>
      </c>
      <c r="U64" s="66"/>
      <c r="V64" s="66">
        <f t="shared" ref="V64:V66" si="59">H64-M64</f>
        <v>0</v>
      </c>
      <c r="W64" s="66"/>
      <c r="X64" s="66"/>
    </row>
    <row r="65" spans="1:24" ht="63" x14ac:dyDescent="0.25">
      <c r="A65" s="171" t="s">
        <v>899</v>
      </c>
      <c r="B65" s="84" t="s">
        <v>1619</v>
      </c>
      <c r="C65" s="171" t="s">
        <v>1920</v>
      </c>
      <c r="D65" s="66">
        <v>0</v>
      </c>
      <c r="E65" s="66">
        <v>0</v>
      </c>
      <c r="F65" s="66">
        <v>0</v>
      </c>
      <c r="G65" s="66">
        <v>0</v>
      </c>
      <c r="H65" s="66">
        <v>0</v>
      </c>
      <c r="I65" s="66">
        <v>0.36792000000000002</v>
      </c>
      <c r="J65" s="66">
        <v>0</v>
      </c>
      <c r="K65" s="66">
        <v>0</v>
      </c>
      <c r="L65" s="66">
        <v>0.36792000000000002</v>
      </c>
      <c r="M65" s="66">
        <v>0</v>
      </c>
      <c r="N65" s="66">
        <f t="shared" si="55"/>
        <v>-0.36792000000000002</v>
      </c>
      <c r="O65" s="66"/>
      <c r="P65" s="66">
        <f t="shared" si="56"/>
        <v>0</v>
      </c>
      <c r="Q65" s="66"/>
      <c r="R65" s="66">
        <f t="shared" si="57"/>
        <v>0</v>
      </c>
      <c r="S65" s="66"/>
      <c r="T65" s="66">
        <f t="shared" si="58"/>
        <v>-0.36792000000000002</v>
      </c>
      <c r="U65" s="66"/>
      <c r="V65" s="66">
        <f t="shared" si="59"/>
        <v>0</v>
      </c>
      <c r="W65" s="66"/>
      <c r="X65" s="66"/>
    </row>
    <row r="66" spans="1:24" ht="31.5" x14ac:dyDescent="0.25">
      <c r="A66" s="171" t="s">
        <v>899</v>
      </c>
      <c r="B66" s="84" t="s">
        <v>910</v>
      </c>
      <c r="C66" s="171" t="s">
        <v>1921</v>
      </c>
      <c r="D66" s="66">
        <v>0</v>
      </c>
      <c r="E66" s="66">
        <v>0</v>
      </c>
      <c r="F66" s="66">
        <v>0</v>
      </c>
      <c r="G66" s="66">
        <v>0</v>
      </c>
      <c r="H66" s="66">
        <v>0</v>
      </c>
      <c r="I66" s="66">
        <v>0.23284202000000001</v>
      </c>
      <c r="J66" s="66">
        <v>0</v>
      </c>
      <c r="K66" s="66">
        <v>0</v>
      </c>
      <c r="L66" s="66">
        <v>0.23284202000000001</v>
      </c>
      <c r="M66" s="66">
        <v>0</v>
      </c>
      <c r="N66" s="66">
        <f t="shared" si="55"/>
        <v>-0.23284202000000001</v>
      </c>
      <c r="O66" s="66"/>
      <c r="P66" s="66">
        <f t="shared" si="56"/>
        <v>0</v>
      </c>
      <c r="Q66" s="66"/>
      <c r="R66" s="66">
        <f t="shared" si="57"/>
        <v>0</v>
      </c>
      <c r="S66" s="66"/>
      <c r="T66" s="66">
        <f t="shared" si="58"/>
        <v>-0.23284202000000001</v>
      </c>
      <c r="U66" s="66"/>
      <c r="V66" s="66">
        <f t="shared" si="59"/>
        <v>0</v>
      </c>
      <c r="W66" s="66"/>
      <c r="X66" s="66"/>
    </row>
    <row r="67" spans="1:24" x14ac:dyDescent="0.25">
      <c r="A67" s="228"/>
      <c r="B67" s="229" t="s">
        <v>36</v>
      </c>
      <c r="C67" s="228"/>
      <c r="D67" s="230">
        <f t="shared" ref="D67:W67" si="60">SUM(D68:D82)</f>
        <v>101.12643600000001</v>
      </c>
      <c r="E67" s="230">
        <f t="shared" si="60"/>
        <v>0</v>
      </c>
      <c r="F67" s="230">
        <f t="shared" si="60"/>
        <v>0</v>
      </c>
      <c r="G67" s="230">
        <f t="shared" si="60"/>
        <v>101.12643600000001</v>
      </c>
      <c r="H67" s="230">
        <f t="shared" si="60"/>
        <v>0</v>
      </c>
      <c r="I67" s="230">
        <f t="shared" si="60"/>
        <v>53.199252749999999</v>
      </c>
      <c r="J67" s="230">
        <f t="shared" si="60"/>
        <v>0</v>
      </c>
      <c r="K67" s="230">
        <f t="shared" si="60"/>
        <v>0</v>
      </c>
      <c r="L67" s="230">
        <f t="shared" si="60"/>
        <v>53.199252749999999</v>
      </c>
      <c r="M67" s="230">
        <f t="shared" si="60"/>
        <v>0</v>
      </c>
      <c r="N67" s="230">
        <f t="shared" si="60"/>
        <v>47.92718325000002</v>
      </c>
      <c r="O67" s="230">
        <f t="shared" si="60"/>
        <v>0</v>
      </c>
      <c r="P67" s="230">
        <f t="shared" si="60"/>
        <v>0</v>
      </c>
      <c r="Q67" s="230">
        <f t="shared" si="60"/>
        <v>0</v>
      </c>
      <c r="R67" s="230">
        <f t="shared" si="60"/>
        <v>0</v>
      </c>
      <c r="S67" s="230">
        <f t="shared" si="60"/>
        <v>0</v>
      </c>
      <c r="T67" s="230">
        <f t="shared" si="60"/>
        <v>47.92718325000002</v>
      </c>
      <c r="U67" s="230">
        <f t="shared" si="60"/>
        <v>0</v>
      </c>
      <c r="V67" s="230">
        <f t="shared" si="60"/>
        <v>0</v>
      </c>
      <c r="W67" s="230">
        <f t="shared" si="60"/>
        <v>0</v>
      </c>
      <c r="X67" s="232">
        <f t="shared" ref="X67" si="61">SUM(X68:X82)</f>
        <v>0</v>
      </c>
    </row>
    <row r="68" spans="1:24" ht="47.25" x14ac:dyDescent="0.25">
      <c r="A68" s="171" t="s">
        <v>2791</v>
      </c>
      <c r="B68" s="84" t="s">
        <v>494</v>
      </c>
      <c r="C68" s="171" t="s">
        <v>1922</v>
      </c>
      <c r="D68" s="66">
        <v>4.9530600000000007</v>
      </c>
      <c r="E68" s="66">
        <v>0</v>
      </c>
      <c r="F68" s="66">
        <v>0</v>
      </c>
      <c r="G68" s="66">
        <v>4.9530600000000007</v>
      </c>
      <c r="H68" s="66">
        <v>0</v>
      </c>
      <c r="I68" s="66">
        <v>0.35226653999999991</v>
      </c>
      <c r="J68" s="66">
        <v>0</v>
      </c>
      <c r="K68" s="66">
        <v>0</v>
      </c>
      <c r="L68" s="66">
        <v>0.35226653999999991</v>
      </c>
      <c r="M68" s="66">
        <v>0</v>
      </c>
      <c r="N68" s="66">
        <f t="shared" ref="N68:N82" si="62">D68-I68</f>
        <v>4.6007934600000011</v>
      </c>
      <c r="O68" s="66"/>
      <c r="P68" s="66">
        <f t="shared" ref="P68:P82" si="63">E68-J68</f>
        <v>0</v>
      </c>
      <c r="Q68" s="66"/>
      <c r="R68" s="66">
        <f t="shared" ref="R68:R82" si="64">F68-K68</f>
        <v>0</v>
      </c>
      <c r="S68" s="66"/>
      <c r="T68" s="66">
        <f t="shared" ref="T68:T82" si="65">G68-L68</f>
        <v>4.6007934600000011</v>
      </c>
      <c r="U68" s="66"/>
      <c r="V68" s="66">
        <f t="shared" ref="V68:V82" si="66">H68-M68</f>
        <v>0</v>
      </c>
      <c r="W68" s="66"/>
      <c r="X68" s="66"/>
    </row>
    <row r="69" spans="1:24" ht="78.75" x14ac:dyDescent="0.25">
      <c r="A69" s="171" t="s">
        <v>2791</v>
      </c>
      <c r="B69" s="84" t="s">
        <v>495</v>
      </c>
      <c r="C69" s="171" t="s">
        <v>1923</v>
      </c>
      <c r="D69" s="66">
        <v>0.18</v>
      </c>
      <c r="E69" s="66">
        <v>0</v>
      </c>
      <c r="F69" s="66">
        <v>0</v>
      </c>
      <c r="G69" s="66">
        <v>0.18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f t="shared" si="62"/>
        <v>0.18</v>
      </c>
      <c r="O69" s="66"/>
      <c r="P69" s="66">
        <f t="shared" si="63"/>
        <v>0</v>
      </c>
      <c r="Q69" s="66"/>
      <c r="R69" s="66">
        <f t="shared" si="64"/>
        <v>0</v>
      </c>
      <c r="S69" s="66"/>
      <c r="T69" s="66">
        <f t="shared" si="65"/>
        <v>0.18</v>
      </c>
      <c r="U69" s="66"/>
      <c r="V69" s="66">
        <f t="shared" si="66"/>
        <v>0</v>
      </c>
      <c r="W69" s="66"/>
      <c r="X69" s="66"/>
    </row>
    <row r="70" spans="1:24" ht="78.75" x14ac:dyDescent="0.25">
      <c r="A70" s="171" t="s">
        <v>899</v>
      </c>
      <c r="B70" s="84" t="s">
        <v>496</v>
      </c>
      <c r="C70" s="171" t="s">
        <v>1924</v>
      </c>
      <c r="D70" s="66">
        <v>0.27055200000000001</v>
      </c>
      <c r="E70" s="66">
        <v>0</v>
      </c>
      <c r="F70" s="66">
        <v>0</v>
      </c>
      <c r="G70" s="66">
        <v>0.27055200000000001</v>
      </c>
      <c r="H70" s="66">
        <v>0</v>
      </c>
      <c r="I70" s="66">
        <v>1.544136E-3</v>
      </c>
      <c r="J70" s="66">
        <v>0</v>
      </c>
      <c r="K70" s="66">
        <v>0</v>
      </c>
      <c r="L70" s="66">
        <v>1.544136E-3</v>
      </c>
      <c r="M70" s="66">
        <v>0</v>
      </c>
      <c r="N70" s="66">
        <f t="shared" si="62"/>
        <v>0.26900786400000004</v>
      </c>
      <c r="O70" s="66"/>
      <c r="P70" s="66">
        <f t="shared" si="63"/>
        <v>0</v>
      </c>
      <c r="Q70" s="66"/>
      <c r="R70" s="66">
        <f t="shared" si="64"/>
        <v>0</v>
      </c>
      <c r="S70" s="66"/>
      <c r="T70" s="66">
        <f t="shared" si="65"/>
        <v>0.26900786400000004</v>
      </c>
      <c r="U70" s="66"/>
      <c r="V70" s="66">
        <f t="shared" si="66"/>
        <v>0</v>
      </c>
      <c r="W70" s="66"/>
      <c r="X70" s="66"/>
    </row>
    <row r="71" spans="1:24" ht="63" x14ac:dyDescent="0.25">
      <c r="A71" s="171" t="s">
        <v>2791</v>
      </c>
      <c r="B71" s="84" t="s">
        <v>497</v>
      </c>
      <c r="C71" s="171" t="s">
        <v>1925</v>
      </c>
      <c r="D71" s="66">
        <v>87.507480000000015</v>
      </c>
      <c r="E71" s="66">
        <v>0</v>
      </c>
      <c r="F71" s="66">
        <v>0</v>
      </c>
      <c r="G71" s="66">
        <v>87.507480000000015</v>
      </c>
      <c r="H71" s="66">
        <v>0</v>
      </c>
      <c r="I71" s="66">
        <v>51.433280193999998</v>
      </c>
      <c r="J71" s="66">
        <v>0</v>
      </c>
      <c r="K71" s="66">
        <v>0</v>
      </c>
      <c r="L71" s="66">
        <v>51.433280193999998</v>
      </c>
      <c r="M71" s="66">
        <v>0</v>
      </c>
      <c r="N71" s="66">
        <f t="shared" si="62"/>
        <v>36.074199806000017</v>
      </c>
      <c r="O71" s="66"/>
      <c r="P71" s="66">
        <f t="shared" si="63"/>
        <v>0</v>
      </c>
      <c r="Q71" s="66"/>
      <c r="R71" s="66">
        <f t="shared" si="64"/>
        <v>0</v>
      </c>
      <c r="S71" s="66"/>
      <c r="T71" s="66">
        <f t="shared" si="65"/>
        <v>36.074199806000017</v>
      </c>
      <c r="U71" s="66"/>
      <c r="V71" s="66">
        <f t="shared" si="66"/>
        <v>0</v>
      </c>
      <c r="W71" s="66"/>
      <c r="X71" s="66"/>
    </row>
    <row r="72" spans="1:24" ht="78.75" x14ac:dyDescent="0.25">
      <c r="A72" s="171" t="s">
        <v>899</v>
      </c>
      <c r="B72" s="84" t="s">
        <v>427</v>
      </c>
      <c r="C72" s="171" t="s">
        <v>1926</v>
      </c>
      <c r="D72" s="66">
        <v>3.3602280000000002</v>
      </c>
      <c r="E72" s="66">
        <v>0</v>
      </c>
      <c r="F72" s="66">
        <v>0</v>
      </c>
      <c r="G72" s="66">
        <v>3.3602280000000002</v>
      </c>
      <c r="H72" s="66">
        <v>0</v>
      </c>
      <c r="I72" s="66">
        <v>0.56124001199999995</v>
      </c>
      <c r="J72" s="66">
        <v>0</v>
      </c>
      <c r="K72" s="66">
        <v>0</v>
      </c>
      <c r="L72" s="66">
        <v>0.56124001199999995</v>
      </c>
      <c r="M72" s="66">
        <v>0</v>
      </c>
      <c r="N72" s="66">
        <f t="shared" si="62"/>
        <v>2.7989879880000004</v>
      </c>
      <c r="O72" s="66"/>
      <c r="P72" s="66">
        <f t="shared" si="63"/>
        <v>0</v>
      </c>
      <c r="Q72" s="66"/>
      <c r="R72" s="66">
        <f t="shared" si="64"/>
        <v>0</v>
      </c>
      <c r="S72" s="66"/>
      <c r="T72" s="66">
        <f t="shared" si="65"/>
        <v>2.7989879880000004</v>
      </c>
      <c r="U72" s="66"/>
      <c r="V72" s="66">
        <f t="shared" si="66"/>
        <v>0</v>
      </c>
      <c r="W72" s="66"/>
      <c r="X72" s="66"/>
    </row>
    <row r="73" spans="1:24" ht="78.75" x14ac:dyDescent="0.25">
      <c r="A73" s="171" t="s">
        <v>2791</v>
      </c>
      <c r="B73" s="84" t="s">
        <v>498</v>
      </c>
      <c r="C73" s="171" t="s">
        <v>1927</v>
      </c>
      <c r="D73" s="66">
        <v>0.82444799999999996</v>
      </c>
      <c r="E73" s="66">
        <v>0</v>
      </c>
      <c r="F73" s="66">
        <v>0</v>
      </c>
      <c r="G73" s="66">
        <v>0.82444799999999996</v>
      </c>
      <c r="H73" s="66">
        <v>0</v>
      </c>
      <c r="I73" s="66">
        <v>0</v>
      </c>
      <c r="J73" s="66">
        <v>0</v>
      </c>
      <c r="K73" s="66">
        <v>0</v>
      </c>
      <c r="L73" s="66">
        <v>0</v>
      </c>
      <c r="M73" s="66">
        <v>0</v>
      </c>
      <c r="N73" s="66">
        <f t="shared" si="62"/>
        <v>0.82444799999999996</v>
      </c>
      <c r="O73" s="66"/>
      <c r="P73" s="66">
        <f t="shared" si="63"/>
        <v>0</v>
      </c>
      <c r="Q73" s="66"/>
      <c r="R73" s="66">
        <f t="shared" si="64"/>
        <v>0</v>
      </c>
      <c r="S73" s="66"/>
      <c r="T73" s="66">
        <f t="shared" si="65"/>
        <v>0.82444799999999996</v>
      </c>
      <c r="U73" s="66"/>
      <c r="V73" s="66">
        <f t="shared" si="66"/>
        <v>0</v>
      </c>
      <c r="W73" s="66"/>
      <c r="X73" s="66"/>
    </row>
    <row r="74" spans="1:24" ht="47.25" x14ac:dyDescent="0.25">
      <c r="A74" s="171" t="s">
        <v>899</v>
      </c>
      <c r="B74" s="84" t="s">
        <v>345</v>
      </c>
      <c r="C74" s="171" t="s">
        <v>1928</v>
      </c>
      <c r="D74" s="66">
        <v>2.6640000000000001</v>
      </c>
      <c r="E74" s="66">
        <v>0</v>
      </c>
      <c r="F74" s="66">
        <v>0</v>
      </c>
      <c r="G74" s="66">
        <v>2.6640000000000001</v>
      </c>
      <c r="H74" s="66">
        <v>0</v>
      </c>
      <c r="I74" s="66">
        <v>0.18946628399999996</v>
      </c>
      <c r="J74" s="66">
        <v>0</v>
      </c>
      <c r="K74" s="66">
        <v>0</v>
      </c>
      <c r="L74" s="66">
        <v>0.18946628399999996</v>
      </c>
      <c r="M74" s="66">
        <v>0</v>
      </c>
      <c r="N74" s="66">
        <f t="shared" si="62"/>
        <v>2.4745337160000003</v>
      </c>
      <c r="O74" s="66"/>
      <c r="P74" s="66">
        <f t="shared" si="63"/>
        <v>0</v>
      </c>
      <c r="Q74" s="66"/>
      <c r="R74" s="66">
        <f t="shared" si="64"/>
        <v>0</v>
      </c>
      <c r="S74" s="66"/>
      <c r="T74" s="66">
        <f t="shared" si="65"/>
        <v>2.4745337160000003</v>
      </c>
      <c r="U74" s="66"/>
      <c r="V74" s="66">
        <f t="shared" si="66"/>
        <v>0</v>
      </c>
      <c r="W74" s="66"/>
      <c r="X74" s="66"/>
    </row>
    <row r="75" spans="1:24" ht="47.25" x14ac:dyDescent="0.25">
      <c r="A75" s="171" t="s">
        <v>2791</v>
      </c>
      <c r="B75" s="84" t="s">
        <v>499</v>
      </c>
      <c r="C75" s="171" t="s">
        <v>1929</v>
      </c>
      <c r="D75" s="66">
        <v>0.15567599999999998</v>
      </c>
      <c r="E75" s="66">
        <v>0</v>
      </c>
      <c r="F75" s="66">
        <v>0</v>
      </c>
      <c r="G75" s="66">
        <v>0.15567599999999998</v>
      </c>
      <c r="H75" s="66">
        <v>0</v>
      </c>
      <c r="I75" s="66">
        <v>0</v>
      </c>
      <c r="J75" s="66">
        <v>0</v>
      </c>
      <c r="K75" s="66">
        <v>0</v>
      </c>
      <c r="L75" s="66">
        <v>0</v>
      </c>
      <c r="M75" s="66">
        <v>0</v>
      </c>
      <c r="N75" s="66">
        <f t="shared" si="62"/>
        <v>0.15567599999999998</v>
      </c>
      <c r="O75" s="66"/>
      <c r="P75" s="66">
        <f t="shared" si="63"/>
        <v>0</v>
      </c>
      <c r="Q75" s="66"/>
      <c r="R75" s="66">
        <f t="shared" si="64"/>
        <v>0</v>
      </c>
      <c r="S75" s="66"/>
      <c r="T75" s="66">
        <f t="shared" si="65"/>
        <v>0.15567599999999998</v>
      </c>
      <c r="U75" s="66"/>
      <c r="V75" s="66">
        <f t="shared" si="66"/>
        <v>0</v>
      </c>
      <c r="W75" s="66"/>
      <c r="X75" s="66"/>
    </row>
    <row r="76" spans="1:24" ht="78.75" x14ac:dyDescent="0.25">
      <c r="A76" s="171" t="s">
        <v>2791</v>
      </c>
      <c r="B76" s="84" t="s">
        <v>1620</v>
      </c>
      <c r="C76" s="171" t="s">
        <v>1930</v>
      </c>
      <c r="D76" s="66">
        <v>0.15567599999999998</v>
      </c>
      <c r="E76" s="66">
        <v>0</v>
      </c>
      <c r="F76" s="66">
        <v>0</v>
      </c>
      <c r="G76" s="66">
        <v>0.15567599999999998</v>
      </c>
      <c r="H76" s="66">
        <v>0</v>
      </c>
      <c r="I76" s="66">
        <v>0</v>
      </c>
      <c r="J76" s="66">
        <v>0</v>
      </c>
      <c r="K76" s="66">
        <v>0</v>
      </c>
      <c r="L76" s="66">
        <v>0</v>
      </c>
      <c r="M76" s="66">
        <v>0</v>
      </c>
      <c r="N76" s="66">
        <f t="shared" si="62"/>
        <v>0.15567599999999998</v>
      </c>
      <c r="O76" s="66"/>
      <c r="P76" s="66">
        <f t="shared" si="63"/>
        <v>0</v>
      </c>
      <c r="Q76" s="66"/>
      <c r="R76" s="66">
        <f t="shared" si="64"/>
        <v>0</v>
      </c>
      <c r="S76" s="66"/>
      <c r="T76" s="66">
        <f t="shared" si="65"/>
        <v>0.15567599999999998</v>
      </c>
      <c r="U76" s="66"/>
      <c r="V76" s="66">
        <f t="shared" si="66"/>
        <v>0</v>
      </c>
      <c r="W76" s="66"/>
      <c r="X76" s="66"/>
    </row>
    <row r="77" spans="1:24" ht="78.75" x14ac:dyDescent="0.25">
      <c r="A77" s="171" t="s">
        <v>2791</v>
      </c>
      <c r="B77" s="170" t="s">
        <v>1621</v>
      </c>
      <c r="C77" s="171" t="s">
        <v>1931</v>
      </c>
      <c r="D77" s="66">
        <v>0.38472000000000001</v>
      </c>
      <c r="E77" s="66">
        <v>0</v>
      </c>
      <c r="F77" s="66">
        <v>0</v>
      </c>
      <c r="G77" s="66">
        <v>0.38472000000000001</v>
      </c>
      <c r="H77" s="66">
        <v>0</v>
      </c>
      <c r="I77" s="66">
        <v>0.11028795000000001</v>
      </c>
      <c r="J77" s="66">
        <v>0</v>
      </c>
      <c r="K77" s="66">
        <v>0</v>
      </c>
      <c r="L77" s="66">
        <v>0.11028795000000001</v>
      </c>
      <c r="M77" s="66">
        <v>0</v>
      </c>
      <c r="N77" s="66">
        <f t="shared" si="62"/>
        <v>0.27443204999999998</v>
      </c>
      <c r="O77" s="66"/>
      <c r="P77" s="66">
        <f t="shared" si="63"/>
        <v>0</v>
      </c>
      <c r="Q77" s="66"/>
      <c r="R77" s="66">
        <f t="shared" si="64"/>
        <v>0</v>
      </c>
      <c r="S77" s="66"/>
      <c r="T77" s="66">
        <f t="shared" si="65"/>
        <v>0.27443204999999998</v>
      </c>
      <c r="U77" s="66"/>
      <c r="V77" s="66">
        <f t="shared" si="66"/>
        <v>0</v>
      </c>
      <c r="W77" s="66"/>
      <c r="X77" s="66"/>
    </row>
    <row r="78" spans="1:24" ht="63" x14ac:dyDescent="0.25">
      <c r="A78" s="171" t="s">
        <v>2791</v>
      </c>
      <c r="B78" s="84" t="s">
        <v>1622</v>
      </c>
      <c r="C78" s="171" t="s">
        <v>1932</v>
      </c>
      <c r="D78" s="66">
        <v>0.19226399999999999</v>
      </c>
      <c r="E78" s="66">
        <v>0</v>
      </c>
      <c r="F78" s="66">
        <v>0</v>
      </c>
      <c r="G78" s="66">
        <v>0.19226399999999999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6">
        <v>0</v>
      </c>
      <c r="N78" s="66">
        <f t="shared" si="62"/>
        <v>0.19226399999999999</v>
      </c>
      <c r="O78" s="66"/>
      <c r="P78" s="66">
        <f t="shared" si="63"/>
        <v>0</v>
      </c>
      <c r="Q78" s="66"/>
      <c r="R78" s="66">
        <f t="shared" si="64"/>
        <v>0</v>
      </c>
      <c r="S78" s="66"/>
      <c r="T78" s="66">
        <f t="shared" si="65"/>
        <v>0.19226399999999999</v>
      </c>
      <c r="U78" s="66"/>
      <c r="V78" s="66">
        <f t="shared" si="66"/>
        <v>0</v>
      </c>
      <c r="W78" s="66"/>
      <c r="X78" s="66"/>
    </row>
    <row r="79" spans="1:24" ht="110.25" x14ac:dyDescent="0.25">
      <c r="A79" s="171" t="s">
        <v>2791</v>
      </c>
      <c r="B79" s="84" t="s">
        <v>1623</v>
      </c>
      <c r="C79" s="171" t="s">
        <v>1933</v>
      </c>
      <c r="D79" s="66">
        <v>0.47833199999999998</v>
      </c>
      <c r="E79" s="66">
        <v>0</v>
      </c>
      <c r="F79" s="66">
        <v>0</v>
      </c>
      <c r="G79" s="66">
        <v>0.47833199999999998</v>
      </c>
      <c r="H79" s="66">
        <v>0</v>
      </c>
      <c r="I79" s="66">
        <v>0.260632586</v>
      </c>
      <c r="J79" s="66">
        <v>0</v>
      </c>
      <c r="K79" s="66">
        <v>0</v>
      </c>
      <c r="L79" s="66">
        <v>0.260632586</v>
      </c>
      <c r="M79" s="66">
        <v>0</v>
      </c>
      <c r="N79" s="66">
        <f t="shared" si="62"/>
        <v>0.21769941399999998</v>
      </c>
      <c r="O79" s="66"/>
      <c r="P79" s="66">
        <f t="shared" si="63"/>
        <v>0</v>
      </c>
      <c r="Q79" s="66"/>
      <c r="R79" s="66">
        <f t="shared" si="64"/>
        <v>0</v>
      </c>
      <c r="S79" s="66"/>
      <c r="T79" s="66">
        <f t="shared" si="65"/>
        <v>0.21769941399999998</v>
      </c>
      <c r="U79" s="66"/>
      <c r="V79" s="66">
        <f t="shared" si="66"/>
        <v>0</v>
      </c>
      <c r="W79" s="66"/>
      <c r="X79" s="66"/>
    </row>
    <row r="80" spans="1:24" ht="94.5" x14ac:dyDescent="0.25">
      <c r="A80" s="171" t="s">
        <v>2791</v>
      </c>
      <c r="B80" s="170" t="s">
        <v>344</v>
      </c>
      <c r="C80" s="171" t="s">
        <v>1934</v>
      </c>
      <c r="D80" s="66">
        <v>0</v>
      </c>
      <c r="E80" s="66">
        <v>0</v>
      </c>
      <c r="F80" s="66">
        <v>0</v>
      </c>
      <c r="G80" s="66">
        <v>0</v>
      </c>
      <c r="H80" s="66">
        <v>0</v>
      </c>
      <c r="I80" s="66">
        <v>7.4190935999999999E-2</v>
      </c>
      <c r="J80" s="66">
        <v>0</v>
      </c>
      <c r="K80" s="66">
        <v>0</v>
      </c>
      <c r="L80" s="66">
        <v>7.4190935999999999E-2</v>
      </c>
      <c r="M80" s="66">
        <v>0</v>
      </c>
      <c r="N80" s="66">
        <f t="shared" si="62"/>
        <v>-7.4190935999999999E-2</v>
      </c>
      <c r="O80" s="66"/>
      <c r="P80" s="66">
        <f t="shared" si="63"/>
        <v>0</v>
      </c>
      <c r="Q80" s="66"/>
      <c r="R80" s="66">
        <f t="shared" si="64"/>
        <v>0</v>
      </c>
      <c r="S80" s="66"/>
      <c r="T80" s="66">
        <f t="shared" si="65"/>
        <v>-7.4190935999999999E-2</v>
      </c>
      <c r="U80" s="66"/>
      <c r="V80" s="66">
        <f t="shared" si="66"/>
        <v>0</v>
      </c>
      <c r="W80" s="66"/>
      <c r="X80" s="66"/>
    </row>
    <row r="81" spans="1:24" ht="94.5" x14ac:dyDescent="0.25">
      <c r="A81" s="171" t="s">
        <v>2791</v>
      </c>
      <c r="B81" s="84" t="s">
        <v>1624</v>
      </c>
      <c r="C81" s="171" t="s">
        <v>1935</v>
      </c>
      <c r="D81" s="66">
        <v>0</v>
      </c>
      <c r="E81" s="66">
        <v>0</v>
      </c>
      <c r="F81" s="66">
        <v>0</v>
      </c>
      <c r="G81" s="66">
        <v>0</v>
      </c>
      <c r="H81" s="66">
        <v>0</v>
      </c>
      <c r="I81" s="66">
        <v>6.1374323999999994E-2</v>
      </c>
      <c r="J81" s="66">
        <v>0</v>
      </c>
      <c r="K81" s="66">
        <v>0</v>
      </c>
      <c r="L81" s="66">
        <v>6.1374323999999994E-2</v>
      </c>
      <c r="M81" s="66">
        <v>0</v>
      </c>
      <c r="N81" s="66">
        <f t="shared" si="62"/>
        <v>-6.1374323999999994E-2</v>
      </c>
      <c r="O81" s="66"/>
      <c r="P81" s="66">
        <f t="shared" si="63"/>
        <v>0</v>
      </c>
      <c r="Q81" s="66"/>
      <c r="R81" s="66">
        <f t="shared" si="64"/>
        <v>0</v>
      </c>
      <c r="S81" s="66"/>
      <c r="T81" s="66">
        <f t="shared" si="65"/>
        <v>-6.1374323999999994E-2</v>
      </c>
      <c r="U81" s="66"/>
      <c r="V81" s="66">
        <f t="shared" si="66"/>
        <v>0</v>
      </c>
      <c r="W81" s="66"/>
      <c r="X81" s="66"/>
    </row>
    <row r="82" spans="1:24" ht="63" x14ac:dyDescent="0.25">
      <c r="A82" s="171" t="s">
        <v>2791</v>
      </c>
      <c r="B82" s="84" t="s">
        <v>501</v>
      </c>
      <c r="C82" s="171" t="s">
        <v>1936</v>
      </c>
      <c r="D82" s="66">
        <v>0</v>
      </c>
      <c r="E82" s="66">
        <v>0</v>
      </c>
      <c r="F82" s="66">
        <v>0</v>
      </c>
      <c r="G82" s="66">
        <v>0</v>
      </c>
      <c r="H82" s="66">
        <v>0</v>
      </c>
      <c r="I82" s="66">
        <v>0.154969788</v>
      </c>
      <c r="J82" s="66">
        <v>0</v>
      </c>
      <c r="K82" s="66">
        <v>0</v>
      </c>
      <c r="L82" s="66">
        <v>0.154969788</v>
      </c>
      <c r="M82" s="66">
        <v>0</v>
      </c>
      <c r="N82" s="66">
        <f t="shared" si="62"/>
        <v>-0.154969788</v>
      </c>
      <c r="O82" s="66"/>
      <c r="P82" s="66">
        <f t="shared" si="63"/>
        <v>0</v>
      </c>
      <c r="Q82" s="66"/>
      <c r="R82" s="66">
        <f t="shared" si="64"/>
        <v>0</v>
      </c>
      <c r="S82" s="66"/>
      <c r="T82" s="66">
        <f t="shared" si="65"/>
        <v>-0.154969788</v>
      </c>
      <c r="U82" s="66"/>
      <c r="V82" s="66">
        <f t="shared" si="66"/>
        <v>0</v>
      </c>
      <c r="W82" s="66"/>
      <c r="X82" s="66"/>
    </row>
    <row r="83" spans="1:24" x14ac:dyDescent="0.25">
      <c r="A83" s="228"/>
      <c r="B83" s="229" t="s">
        <v>37</v>
      </c>
      <c r="C83" s="228"/>
      <c r="D83" s="230">
        <f t="shared" ref="D83:W83" si="67">SUM(D84:D85)</f>
        <v>4.5116399999999999</v>
      </c>
      <c r="E83" s="230">
        <f t="shared" si="67"/>
        <v>0</v>
      </c>
      <c r="F83" s="230">
        <f t="shared" si="67"/>
        <v>0</v>
      </c>
      <c r="G83" s="230">
        <f t="shared" si="67"/>
        <v>4.5116399999999999</v>
      </c>
      <c r="H83" s="230">
        <f t="shared" si="67"/>
        <v>0</v>
      </c>
      <c r="I83" s="230">
        <f t="shared" si="67"/>
        <v>2.0262464199999997</v>
      </c>
      <c r="J83" s="230">
        <f t="shared" si="67"/>
        <v>0</v>
      </c>
      <c r="K83" s="230">
        <f t="shared" si="67"/>
        <v>0</v>
      </c>
      <c r="L83" s="230">
        <f t="shared" si="67"/>
        <v>2.0262464199999997</v>
      </c>
      <c r="M83" s="230">
        <f t="shared" si="67"/>
        <v>0</v>
      </c>
      <c r="N83" s="230">
        <f t="shared" si="67"/>
        <v>2.4853935800000002</v>
      </c>
      <c r="O83" s="230">
        <f t="shared" si="67"/>
        <v>0</v>
      </c>
      <c r="P83" s="230">
        <f t="shared" si="67"/>
        <v>0</v>
      </c>
      <c r="Q83" s="230">
        <f t="shared" si="67"/>
        <v>0</v>
      </c>
      <c r="R83" s="230">
        <f t="shared" si="67"/>
        <v>0</v>
      </c>
      <c r="S83" s="230">
        <f t="shared" si="67"/>
        <v>0</v>
      </c>
      <c r="T83" s="230">
        <f t="shared" si="67"/>
        <v>2.4853935800000002</v>
      </c>
      <c r="U83" s="230">
        <f t="shared" si="67"/>
        <v>0</v>
      </c>
      <c r="V83" s="230">
        <f t="shared" si="67"/>
        <v>0</v>
      </c>
      <c r="W83" s="230">
        <f t="shared" si="67"/>
        <v>0</v>
      </c>
      <c r="X83" s="232">
        <f t="shared" ref="X83" si="68">SUM(X84:X85)</f>
        <v>0</v>
      </c>
    </row>
    <row r="84" spans="1:24" ht="47.25" x14ac:dyDescent="0.25">
      <c r="A84" s="171" t="s">
        <v>899</v>
      </c>
      <c r="B84" s="84" t="s">
        <v>502</v>
      </c>
      <c r="C84" s="171" t="s">
        <v>1937</v>
      </c>
      <c r="D84" s="66">
        <v>2.5221600000000004</v>
      </c>
      <c r="E84" s="66">
        <v>0</v>
      </c>
      <c r="F84" s="66">
        <v>0</v>
      </c>
      <c r="G84" s="66">
        <v>2.5221600000000004</v>
      </c>
      <c r="H84" s="66">
        <v>0</v>
      </c>
      <c r="I84" s="66">
        <v>1.8847526319999999</v>
      </c>
      <c r="J84" s="66">
        <v>0</v>
      </c>
      <c r="K84" s="66">
        <v>0</v>
      </c>
      <c r="L84" s="66">
        <v>1.8847526319999999</v>
      </c>
      <c r="M84" s="66">
        <v>0</v>
      </c>
      <c r="N84" s="66">
        <f t="shared" ref="N84:N85" si="69">D84-I84</f>
        <v>0.63740736800000053</v>
      </c>
      <c r="O84" s="66"/>
      <c r="P84" s="66">
        <f t="shared" ref="P84:P85" si="70">E84-J84</f>
        <v>0</v>
      </c>
      <c r="Q84" s="66"/>
      <c r="R84" s="66">
        <f t="shared" ref="R84:R85" si="71">F84-K84</f>
        <v>0</v>
      </c>
      <c r="S84" s="66"/>
      <c r="T84" s="66">
        <f t="shared" ref="T84:T85" si="72">G84-L84</f>
        <v>0.63740736800000053</v>
      </c>
      <c r="U84" s="66"/>
      <c r="V84" s="66">
        <f t="shared" ref="V84:V85" si="73">H84-M84</f>
        <v>0</v>
      </c>
      <c r="W84" s="66"/>
      <c r="X84" s="66"/>
    </row>
    <row r="85" spans="1:24" ht="47.25" x14ac:dyDescent="0.25">
      <c r="A85" s="171" t="s">
        <v>899</v>
      </c>
      <c r="B85" s="84" t="s">
        <v>503</v>
      </c>
      <c r="C85" s="171" t="s">
        <v>1938</v>
      </c>
      <c r="D85" s="66">
        <v>1.9894799999999999</v>
      </c>
      <c r="E85" s="66">
        <v>0</v>
      </c>
      <c r="F85" s="66">
        <v>0</v>
      </c>
      <c r="G85" s="66">
        <v>1.9894799999999999</v>
      </c>
      <c r="H85" s="66">
        <v>0</v>
      </c>
      <c r="I85" s="66">
        <v>0.14149378799999998</v>
      </c>
      <c r="J85" s="66">
        <v>0</v>
      </c>
      <c r="K85" s="66">
        <v>0</v>
      </c>
      <c r="L85" s="66">
        <v>0.14149378799999998</v>
      </c>
      <c r="M85" s="66">
        <v>0</v>
      </c>
      <c r="N85" s="66">
        <f t="shared" si="69"/>
        <v>1.8479862119999999</v>
      </c>
      <c r="O85" s="66"/>
      <c r="P85" s="66">
        <f t="shared" si="70"/>
        <v>0</v>
      </c>
      <c r="Q85" s="66"/>
      <c r="R85" s="66">
        <f t="shared" si="71"/>
        <v>0</v>
      </c>
      <c r="S85" s="66"/>
      <c r="T85" s="66">
        <f t="shared" si="72"/>
        <v>1.8479862119999999</v>
      </c>
      <c r="U85" s="66"/>
      <c r="V85" s="66">
        <f t="shared" si="73"/>
        <v>0</v>
      </c>
      <c r="W85" s="66"/>
      <c r="X85" s="66"/>
    </row>
    <row r="86" spans="1:24" x14ac:dyDescent="0.25">
      <c r="A86" s="228"/>
      <c r="B86" s="216" t="s">
        <v>38</v>
      </c>
      <c r="C86" s="228"/>
      <c r="D86" s="230">
        <f t="shared" ref="D86:W86" si="74">SUM(D87:D98)</f>
        <v>12.722940000000001</v>
      </c>
      <c r="E86" s="230">
        <f t="shared" si="74"/>
        <v>0</v>
      </c>
      <c r="F86" s="230">
        <f t="shared" si="74"/>
        <v>0</v>
      </c>
      <c r="G86" s="230">
        <f t="shared" si="74"/>
        <v>12.722940000000001</v>
      </c>
      <c r="H86" s="230">
        <f t="shared" si="74"/>
        <v>0</v>
      </c>
      <c r="I86" s="230">
        <f t="shared" si="74"/>
        <v>21.458641243999995</v>
      </c>
      <c r="J86" s="230">
        <f t="shared" si="74"/>
        <v>0</v>
      </c>
      <c r="K86" s="230">
        <f t="shared" si="74"/>
        <v>0</v>
      </c>
      <c r="L86" s="230">
        <f t="shared" si="74"/>
        <v>21.458641243999995</v>
      </c>
      <c r="M86" s="230">
        <f t="shared" si="74"/>
        <v>0</v>
      </c>
      <c r="N86" s="230">
        <f t="shared" si="74"/>
        <v>-8.7357012439999977</v>
      </c>
      <c r="O86" s="230">
        <f t="shared" si="74"/>
        <v>0</v>
      </c>
      <c r="P86" s="230">
        <f t="shared" si="74"/>
        <v>0</v>
      </c>
      <c r="Q86" s="230">
        <f t="shared" si="74"/>
        <v>0</v>
      </c>
      <c r="R86" s="230">
        <f t="shared" si="74"/>
        <v>0</v>
      </c>
      <c r="S86" s="230">
        <f t="shared" si="74"/>
        <v>0</v>
      </c>
      <c r="T86" s="230">
        <f t="shared" si="74"/>
        <v>-8.7357012439999977</v>
      </c>
      <c r="U86" s="230">
        <f t="shared" si="74"/>
        <v>0</v>
      </c>
      <c r="V86" s="230">
        <f t="shared" si="74"/>
        <v>0</v>
      </c>
      <c r="W86" s="230">
        <f t="shared" si="74"/>
        <v>0</v>
      </c>
      <c r="X86" s="232">
        <f t="shared" ref="X86" si="75">SUM(X87:X98)</f>
        <v>0</v>
      </c>
    </row>
    <row r="87" spans="1:24" ht="94.5" x14ac:dyDescent="0.25">
      <c r="A87" s="171" t="s">
        <v>2791</v>
      </c>
      <c r="B87" s="85" t="s">
        <v>504</v>
      </c>
      <c r="C87" s="171" t="s">
        <v>1939</v>
      </c>
      <c r="D87" s="66">
        <v>4.0502160000000007</v>
      </c>
      <c r="E87" s="66">
        <v>0</v>
      </c>
      <c r="F87" s="66">
        <v>0</v>
      </c>
      <c r="G87" s="66">
        <v>4.0502160000000007</v>
      </c>
      <c r="H87" s="66">
        <v>0</v>
      </c>
      <c r="I87" s="66">
        <v>3.8585399160000002</v>
      </c>
      <c r="J87" s="66">
        <v>0</v>
      </c>
      <c r="K87" s="66">
        <v>0</v>
      </c>
      <c r="L87" s="66">
        <v>3.8585399160000002</v>
      </c>
      <c r="M87" s="66">
        <v>0</v>
      </c>
      <c r="N87" s="66">
        <f t="shared" ref="N87:N98" si="76">D87-I87</f>
        <v>0.19167608400000047</v>
      </c>
      <c r="O87" s="66"/>
      <c r="P87" s="66">
        <f t="shared" ref="P87:P98" si="77">E87-J87</f>
        <v>0</v>
      </c>
      <c r="Q87" s="66"/>
      <c r="R87" s="66">
        <f t="shared" ref="R87:R98" si="78">F87-K87</f>
        <v>0</v>
      </c>
      <c r="S87" s="66"/>
      <c r="T87" s="66">
        <f t="shared" ref="T87:T98" si="79">G87-L87</f>
        <v>0.19167608400000047</v>
      </c>
      <c r="U87" s="66"/>
      <c r="V87" s="66">
        <f t="shared" ref="V87:V98" si="80">H87-M87</f>
        <v>0</v>
      </c>
      <c r="W87" s="66"/>
      <c r="X87" s="66"/>
    </row>
    <row r="88" spans="1:24" ht="31.5" x14ac:dyDescent="0.25">
      <c r="A88" s="171" t="s">
        <v>2791</v>
      </c>
      <c r="B88" s="85" t="s">
        <v>346</v>
      </c>
      <c r="C88" s="171" t="s">
        <v>1940</v>
      </c>
      <c r="D88" s="66">
        <v>3.7713959999999997</v>
      </c>
      <c r="E88" s="66">
        <v>0</v>
      </c>
      <c r="F88" s="66">
        <v>0</v>
      </c>
      <c r="G88" s="66">
        <v>3.7713959999999997</v>
      </c>
      <c r="H88" s="66">
        <v>0</v>
      </c>
      <c r="I88" s="66">
        <v>4.8651183119999999</v>
      </c>
      <c r="J88" s="66">
        <v>0</v>
      </c>
      <c r="K88" s="66">
        <v>0</v>
      </c>
      <c r="L88" s="66">
        <v>4.8651183119999999</v>
      </c>
      <c r="M88" s="66">
        <v>0</v>
      </c>
      <c r="N88" s="66">
        <f t="shared" si="76"/>
        <v>-1.0937223120000001</v>
      </c>
      <c r="O88" s="66"/>
      <c r="P88" s="66">
        <f t="shared" si="77"/>
        <v>0</v>
      </c>
      <c r="Q88" s="66"/>
      <c r="R88" s="66">
        <f t="shared" si="78"/>
        <v>0</v>
      </c>
      <c r="S88" s="66"/>
      <c r="T88" s="66">
        <f t="shared" si="79"/>
        <v>-1.0937223120000001</v>
      </c>
      <c r="U88" s="66"/>
      <c r="V88" s="66">
        <f t="shared" si="80"/>
        <v>0</v>
      </c>
      <c r="W88" s="66"/>
      <c r="X88" s="66"/>
    </row>
    <row r="89" spans="1:24" ht="47.25" x14ac:dyDescent="0.25">
      <c r="A89" s="171" t="s">
        <v>899</v>
      </c>
      <c r="B89" s="170" t="s">
        <v>39</v>
      </c>
      <c r="C89" s="171" t="s">
        <v>1941</v>
      </c>
      <c r="D89" s="66">
        <v>2.6917080000000002</v>
      </c>
      <c r="E89" s="66">
        <v>0</v>
      </c>
      <c r="F89" s="66">
        <v>0</v>
      </c>
      <c r="G89" s="66">
        <v>2.6917080000000002</v>
      </c>
      <c r="H89" s="66">
        <v>0</v>
      </c>
      <c r="I89" s="66">
        <v>10.780901439999999</v>
      </c>
      <c r="J89" s="66">
        <v>0</v>
      </c>
      <c r="K89" s="66">
        <v>0</v>
      </c>
      <c r="L89" s="66">
        <v>10.780901439999999</v>
      </c>
      <c r="M89" s="66">
        <v>0</v>
      </c>
      <c r="N89" s="66">
        <f t="shared" si="76"/>
        <v>-8.089193439999999</v>
      </c>
      <c r="O89" s="66"/>
      <c r="P89" s="66">
        <f t="shared" si="77"/>
        <v>0</v>
      </c>
      <c r="Q89" s="66"/>
      <c r="R89" s="66">
        <f t="shared" si="78"/>
        <v>0</v>
      </c>
      <c r="S89" s="66"/>
      <c r="T89" s="66">
        <f t="shared" si="79"/>
        <v>-8.089193439999999</v>
      </c>
      <c r="U89" s="66"/>
      <c r="V89" s="66">
        <f t="shared" si="80"/>
        <v>0</v>
      </c>
      <c r="W89" s="66"/>
      <c r="X89" s="66"/>
    </row>
    <row r="90" spans="1:24" ht="31.5" x14ac:dyDescent="0.25">
      <c r="A90" s="171" t="s">
        <v>899</v>
      </c>
      <c r="B90" s="84" t="s">
        <v>428</v>
      </c>
      <c r="C90" s="171" t="s">
        <v>1942</v>
      </c>
      <c r="D90" s="66">
        <v>2.1976199999999997</v>
      </c>
      <c r="E90" s="66">
        <v>0</v>
      </c>
      <c r="F90" s="66">
        <v>0</v>
      </c>
      <c r="G90" s="66">
        <v>2.1976199999999997</v>
      </c>
      <c r="H90" s="66">
        <v>0</v>
      </c>
      <c r="I90" s="66">
        <v>0.15629686799999998</v>
      </c>
      <c r="J90" s="66">
        <v>0</v>
      </c>
      <c r="K90" s="66">
        <v>0</v>
      </c>
      <c r="L90" s="66">
        <v>0.15629686799999998</v>
      </c>
      <c r="M90" s="66">
        <v>0</v>
      </c>
      <c r="N90" s="66">
        <f t="shared" si="76"/>
        <v>2.0413231319999996</v>
      </c>
      <c r="O90" s="66"/>
      <c r="P90" s="66">
        <f t="shared" si="77"/>
        <v>0</v>
      </c>
      <c r="Q90" s="66"/>
      <c r="R90" s="66">
        <f t="shared" si="78"/>
        <v>0</v>
      </c>
      <c r="S90" s="66"/>
      <c r="T90" s="66">
        <f t="shared" si="79"/>
        <v>2.0413231319999996</v>
      </c>
      <c r="U90" s="66"/>
      <c r="V90" s="66">
        <f t="shared" si="80"/>
        <v>0</v>
      </c>
      <c r="W90" s="66"/>
      <c r="X90" s="66"/>
    </row>
    <row r="91" spans="1:24" ht="47.25" x14ac:dyDescent="0.25">
      <c r="A91" s="171" t="s">
        <v>899</v>
      </c>
      <c r="B91" s="84" t="s">
        <v>429</v>
      </c>
      <c r="C91" s="171" t="s">
        <v>1943</v>
      </c>
      <c r="D91" s="66">
        <v>1.2E-2</v>
      </c>
      <c r="E91" s="66">
        <v>0</v>
      </c>
      <c r="F91" s="66">
        <v>0</v>
      </c>
      <c r="G91" s="66">
        <v>1.2E-2</v>
      </c>
      <c r="H91" s="66">
        <v>0</v>
      </c>
      <c r="I91" s="66">
        <v>8.5344000000000001E-4</v>
      </c>
      <c r="J91" s="66">
        <v>0</v>
      </c>
      <c r="K91" s="66">
        <v>0</v>
      </c>
      <c r="L91" s="66">
        <v>8.5344000000000001E-4</v>
      </c>
      <c r="M91" s="66">
        <v>0</v>
      </c>
      <c r="N91" s="66">
        <f t="shared" si="76"/>
        <v>1.114656E-2</v>
      </c>
      <c r="O91" s="66"/>
      <c r="P91" s="66">
        <f t="shared" si="77"/>
        <v>0</v>
      </c>
      <c r="Q91" s="66"/>
      <c r="R91" s="66">
        <f t="shared" si="78"/>
        <v>0</v>
      </c>
      <c r="S91" s="66"/>
      <c r="T91" s="66">
        <f t="shared" si="79"/>
        <v>1.114656E-2</v>
      </c>
      <c r="U91" s="66"/>
      <c r="V91" s="66">
        <f t="shared" si="80"/>
        <v>0</v>
      </c>
      <c r="W91" s="66"/>
      <c r="X91" s="66"/>
    </row>
    <row r="92" spans="1:24" ht="63" x14ac:dyDescent="0.25">
      <c r="A92" s="171" t="s">
        <v>899</v>
      </c>
      <c r="B92" s="84" t="s">
        <v>505</v>
      </c>
      <c r="C92" s="171" t="s">
        <v>1944</v>
      </c>
      <c r="D92" s="66">
        <v>0</v>
      </c>
      <c r="E92" s="66">
        <v>0</v>
      </c>
      <c r="F92" s="66">
        <v>0</v>
      </c>
      <c r="G92" s="66">
        <v>0</v>
      </c>
      <c r="H92" s="66">
        <v>0</v>
      </c>
      <c r="I92" s="66">
        <v>0.25391020000000003</v>
      </c>
      <c r="J92" s="66">
        <v>0</v>
      </c>
      <c r="K92" s="66">
        <v>0</v>
      </c>
      <c r="L92" s="66">
        <v>0.25391020000000003</v>
      </c>
      <c r="M92" s="66">
        <v>0</v>
      </c>
      <c r="N92" s="66">
        <f t="shared" si="76"/>
        <v>-0.25391020000000003</v>
      </c>
      <c r="O92" s="66"/>
      <c r="P92" s="66">
        <f t="shared" si="77"/>
        <v>0</v>
      </c>
      <c r="Q92" s="66"/>
      <c r="R92" s="66">
        <f t="shared" si="78"/>
        <v>0</v>
      </c>
      <c r="S92" s="66"/>
      <c r="T92" s="66">
        <f t="shared" si="79"/>
        <v>-0.25391020000000003</v>
      </c>
      <c r="U92" s="66"/>
      <c r="V92" s="66">
        <f t="shared" si="80"/>
        <v>0</v>
      </c>
      <c r="W92" s="66"/>
      <c r="X92" s="66"/>
    </row>
    <row r="93" spans="1:24" ht="47.25" x14ac:dyDescent="0.25">
      <c r="A93" s="171" t="s">
        <v>899</v>
      </c>
      <c r="B93" s="84" t="s">
        <v>911</v>
      </c>
      <c r="C93" s="171" t="s">
        <v>1945</v>
      </c>
      <c r="D93" s="66">
        <v>0</v>
      </c>
      <c r="E93" s="66">
        <v>0</v>
      </c>
      <c r="F93" s="66">
        <v>0</v>
      </c>
      <c r="G93" s="66">
        <v>0</v>
      </c>
      <c r="H93" s="66">
        <v>0</v>
      </c>
      <c r="I93" s="66">
        <v>0.76352150800000007</v>
      </c>
      <c r="J93" s="66">
        <v>0</v>
      </c>
      <c r="K93" s="66">
        <v>0</v>
      </c>
      <c r="L93" s="66">
        <v>0.76352150800000007</v>
      </c>
      <c r="M93" s="66">
        <v>0</v>
      </c>
      <c r="N93" s="66">
        <f t="shared" si="76"/>
        <v>-0.76352150800000007</v>
      </c>
      <c r="O93" s="66"/>
      <c r="P93" s="66">
        <f t="shared" si="77"/>
        <v>0</v>
      </c>
      <c r="Q93" s="66"/>
      <c r="R93" s="66">
        <f t="shared" si="78"/>
        <v>0</v>
      </c>
      <c r="S93" s="66"/>
      <c r="T93" s="66">
        <f t="shared" si="79"/>
        <v>-0.76352150800000007</v>
      </c>
      <c r="U93" s="66"/>
      <c r="V93" s="66">
        <f t="shared" si="80"/>
        <v>0</v>
      </c>
      <c r="W93" s="66"/>
      <c r="X93" s="66"/>
    </row>
    <row r="94" spans="1:24" ht="94.5" x14ac:dyDescent="0.25">
      <c r="A94" s="171" t="s">
        <v>2791</v>
      </c>
      <c r="B94" s="84" t="s">
        <v>912</v>
      </c>
      <c r="C94" s="171" t="s">
        <v>1946</v>
      </c>
      <c r="D94" s="66">
        <v>0</v>
      </c>
      <c r="E94" s="66">
        <v>0</v>
      </c>
      <c r="F94" s="66">
        <v>0</v>
      </c>
      <c r="G94" s="66">
        <v>0</v>
      </c>
      <c r="H94" s="66">
        <v>0</v>
      </c>
      <c r="I94" s="66">
        <v>0.17118891999999999</v>
      </c>
      <c r="J94" s="66">
        <v>0</v>
      </c>
      <c r="K94" s="66">
        <v>0</v>
      </c>
      <c r="L94" s="66">
        <v>0.17118891999999999</v>
      </c>
      <c r="M94" s="66">
        <v>0</v>
      </c>
      <c r="N94" s="66">
        <f t="shared" si="76"/>
        <v>-0.17118891999999999</v>
      </c>
      <c r="O94" s="66"/>
      <c r="P94" s="66">
        <f t="shared" si="77"/>
        <v>0</v>
      </c>
      <c r="Q94" s="66"/>
      <c r="R94" s="66">
        <f t="shared" si="78"/>
        <v>0</v>
      </c>
      <c r="S94" s="66"/>
      <c r="T94" s="66">
        <f t="shared" si="79"/>
        <v>-0.17118891999999999</v>
      </c>
      <c r="U94" s="66"/>
      <c r="V94" s="66">
        <f t="shared" si="80"/>
        <v>0</v>
      </c>
      <c r="W94" s="66"/>
      <c r="X94" s="66"/>
    </row>
    <row r="95" spans="1:24" ht="47.25" x14ac:dyDescent="0.25">
      <c r="A95" s="171" t="s">
        <v>899</v>
      </c>
      <c r="B95" s="84" t="s">
        <v>1625</v>
      </c>
      <c r="C95" s="171" t="s">
        <v>1947</v>
      </c>
      <c r="D95" s="66">
        <v>0</v>
      </c>
      <c r="E95" s="66">
        <v>0</v>
      </c>
      <c r="F95" s="66">
        <v>0</v>
      </c>
      <c r="G95" s="66">
        <v>0</v>
      </c>
      <c r="H95" s="66">
        <v>0</v>
      </c>
      <c r="I95" s="66">
        <v>9.0464849999999999E-2</v>
      </c>
      <c r="J95" s="66">
        <v>0</v>
      </c>
      <c r="K95" s="66">
        <v>0</v>
      </c>
      <c r="L95" s="66">
        <v>9.0464849999999999E-2</v>
      </c>
      <c r="M95" s="66">
        <v>0</v>
      </c>
      <c r="N95" s="66">
        <f t="shared" si="76"/>
        <v>-9.0464849999999999E-2</v>
      </c>
      <c r="O95" s="66"/>
      <c r="P95" s="66">
        <f t="shared" si="77"/>
        <v>0</v>
      </c>
      <c r="Q95" s="66"/>
      <c r="R95" s="66">
        <f t="shared" si="78"/>
        <v>0</v>
      </c>
      <c r="S95" s="66"/>
      <c r="T95" s="66">
        <f t="shared" si="79"/>
        <v>-9.0464849999999999E-2</v>
      </c>
      <c r="U95" s="66"/>
      <c r="V95" s="66">
        <f t="shared" si="80"/>
        <v>0</v>
      </c>
      <c r="W95" s="66"/>
      <c r="X95" s="66"/>
    </row>
    <row r="96" spans="1:24" ht="47.25" x14ac:dyDescent="0.25">
      <c r="A96" s="171" t="s">
        <v>899</v>
      </c>
      <c r="B96" s="84" t="s">
        <v>1626</v>
      </c>
      <c r="C96" s="171" t="s">
        <v>1948</v>
      </c>
      <c r="D96" s="66">
        <v>0</v>
      </c>
      <c r="E96" s="66">
        <v>0</v>
      </c>
      <c r="F96" s="66">
        <v>0</v>
      </c>
      <c r="G96" s="66">
        <v>0</v>
      </c>
      <c r="H96" s="66">
        <v>0</v>
      </c>
      <c r="I96" s="66">
        <v>0</v>
      </c>
      <c r="J96" s="66">
        <v>0</v>
      </c>
      <c r="K96" s="66">
        <v>0</v>
      </c>
      <c r="L96" s="66">
        <v>0</v>
      </c>
      <c r="M96" s="66">
        <v>0</v>
      </c>
      <c r="N96" s="66">
        <f t="shared" si="76"/>
        <v>0</v>
      </c>
      <c r="O96" s="66"/>
      <c r="P96" s="66">
        <f t="shared" si="77"/>
        <v>0</v>
      </c>
      <c r="Q96" s="66"/>
      <c r="R96" s="66">
        <f t="shared" si="78"/>
        <v>0</v>
      </c>
      <c r="S96" s="66"/>
      <c r="T96" s="66">
        <f t="shared" si="79"/>
        <v>0</v>
      </c>
      <c r="U96" s="66"/>
      <c r="V96" s="66">
        <f t="shared" si="80"/>
        <v>0</v>
      </c>
      <c r="W96" s="66"/>
      <c r="X96" s="66"/>
    </row>
    <row r="97" spans="1:24" ht="31.5" x14ac:dyDescent="0.25">
      <c r="A97" s="171" t="s">
        <v>899</v>
      </c>
      <c r="B97" s="84" t="s">
        <v>1627</v>
      </c>
      <c r="C97" s="171" t="s">
        <v>1949</v>
      </c>
      <c r="D97" s="66">
        <v>0</v>
      </c>
      <c r="E97" s="66">
        <v>0</v>
      </c>
      <c r="F97" s="66">
        <v>0</v>
      </c>
      <c r="G97" s="66">
        <v>0</v>
      </c>
      <c r="H97" s="66">
        <v>0</v>
      </c>
      <c r="I97" s="66">
        <v>0</v>
      </c>
      <c r="J97" s="66">
        <v>0</v>
      </c>
      <c r="K97" s="66">
        <v>0</v>
      </c>
      <c r="L97" s="66">
        <v>0</v>
      </c>
      <c r="M97" s="66">
        <v>0</v>
      </c>
      <c r="N97" s="66">
        <f t="shared" si="76"/>
        <v>0</v>
      </c>
      <c r="O97" s="66"/>
      <c r="P97" s="66">
        <f t="shared" si="77"/>
        <v>0</v>
      </c>
      <c r="Q97" s="66"/>
      <c r="R97" s="66">
        <f t="shared" si="78"/>
        <v>0</v>
      </c>
      <c r="S97" s="66"/>
      <c r="T97" s="66">
        <f t="shared" si="79"/>
        <v>0</v>
      </c>
      <c r="U97" s="66"/>
      <c r="V97" s="66">
        <f t="shared" si="80"/>
        <v>0</v>
      </c>
      <c r="W97" s="66"/>
      <c r="X97" s="66"/>
    </row>
    <row r="98" spans="1:24" ht="31.5" x14ac:dyDescent="0.25">
      <c r="A98" s="171" t="s">
        <v>2791</v>
      </c>
      <c r="B98" s="84" t="s">
        <v>1628</v>
      </c>
      <c r="C98" s="171" t="s">
        <v>1950</v>
      </c>
      <c r="D98" s="66">
        <v>0</v>
      </c>
      <c r="E98" s="66">
        <v>0</v>
      </c>
      <c r="F98" s="66">
        <v>0</v>
      </c>
      <c r="G98" s="66">
        <v>0</v>
      </c>
      <c r="H98" s="66">
        <v>0</v>
      </c>
      <c r="I98" s="66">
        <v>0.51784578999999997</v>
      </c>
      <c r="J98" s="66">
        <v>0</v>
      </c>
      <c r="K98" s="66">
        <v>0</v>
      </c>
      <c r="L98" s="66">
        <v>0.51784578999999997</v>
      </c>
      <c r="M98" s="66">
        <v>0</v>
      </c>
      <c r="N98" s="66">
        <f t="shared" si="76"/>
        <v>-0.51784578999999997</v>
      </c>
      <c r="O98" s="66"/>
      <c r="P98" s="66">
        <f t="shared" si="77"/>
        <v>0</v>
      </c>
      <c r="Q98" s="66"/>
      <c r="R98" s="66">
        <f t="shared" si="78"/>
        <v>0</v>
      </c>
      <c r="S98" s="66"/>
      <c r="T98" s="66">
        <f t="shared" si="79"/>
        <v>-0.51784578999999997</v>
      </c>
      <c r="U98" s="66"/>
      <c r="V98" s="66">
        <f t="shared" si="80"/>
        <v>0</v>
      </c>
      <c r="W98" s="66"/>
      <c r="X98" s="66"/>
    </row>
    <row r="99" spans="1:24" x14ac:dyDescent="0.25">
      <c r="A99" s="228"/>
      <c r="B99" s="229" t="s">
        <v>40</v>
      </c>
      <c r="C99" s="228"/>
      <c r="D99" s="230">
        <f t="shared" ref="D99:W99" si="81">SUM(D100:D116)</f>
        <v>16.547314080000003</v>
      </c>
      <c r="E99" s="230">
        <f t="shared" si="81"/>
        <v>0</v>
      </c>
      <c r="F99" s="230">
        <f t="shared" si="81"/>
        <v>0</v>
      </c>
      <c r="G99" s="230">
        <f t="shared" si="81"/>
        <v>16.547314080000003</v>
      </c>
      <c r="H99" s="230">
        <f t="shared" si="81"/>
        <v>0</v>
      </c>
      <c r="I99" s="230">
        <f t="shared" si="81"/>
        <v>28.7605012</v>
      </c>
      <c r="J99" s="230">
        <f t="shared" si="81"/>
        <v>0</v>
      </c>
      <c r="K99" s="230">
        <f t="shared" si="81"/>
        <v>0</v>
      </c>
      <c r="L99" s="230">
        <f t="shared" si="81"/>
        <v>28.7605012</v>
      </c>
      <c r="M99" s="230">
        <f t="shared" si="81"/>
        <v>0</v>
      </c>
      <c r="N99" s="230">
        <f t="shared" si="81"/>
        <v>-12.213187119999999</v>
      </c>
      <c r="O99" s="230">
        <f t="shared" si="81"/>
        <v>0</v>
      </c>
      <c r="P99" s="230">
        <f t="shared" si="81"/>
        <v>0</v>
      </c>
      <c r="Q99" s="230">
        <f t="shared" si="81"/>
        <v>0</v>
      </c>
      <c r="R99" s="230">
        <f t="shared" si="81"/>
        <v>0</v>
      </c>
      <c r="S99" s="230">
        <f t="shared" si="81"/>
        <v>0</v>
      </c>
      <c r="T99" s="230">
        <f t="shared" si="81"/>
        <v>-12.213187119999999</v>
      </c>
      <c r="U99" s="230">
        <f t="shared" si="81"/>
        <v>0</v>
      </c>
      <c r="V99" s="230">
        <f t="shared" si="81"/>
        <v>0</v>
      </c>
      <c r="W99" s="230">
        <f t="shared" si="81"/>
        <v>0</v>
      </c>
      <c r="X99" s="232">
        <f t="shared" ref="X99" si="82">SUM(X100:X116)</f>
        <v>0</v>
      </c>
    </row>
    <row r="100" spans="1:24" ht="47.25" x14ac:dyDescent="0.25">
      <c r="A100" s="171" t="s">
        <v>899</v>
      </c>
      <c r="B100" s="84" t="s">
        <v>41</v>
      </c>
      <c r="C100" s="171" t="s">
        <v>1951</v>
      </c>
      <c r="D100" s="66">
        <v>1.6692719999999999</v>
      </c>
      <c r="E100" s="66">
        <v>0</v>
      </c>
      <c r="F100" s="66">
        <v>0</v>
      </c>
      <c r="G100" s="66">
        <v>1.6692719999999999</v>
      </c>
      <c r="H100" s="66">
        <v>0</v>
      </c>
      <c r="I100" s="66">
        <v>4.0279170999999998</v>
      </c>
      <c r="J100" s="66">
        <v>0</v>
      </c>
      <c r="K100" s="66">
        <v>0</v>
      </c>
      <c r="L100" s="66">
        <v>4.0279170999999998</v>
      </c>
      <c r="M100" s="66">
        <v>0</v>
      </c>
      <c r="N100" s="66">
        <f t="shared" ref="N100:N116" si="83">D100-I100</f>
        <v>-2.3586450999999999</v>
      </c>
      <c r="O100" s="66"/>
      <c r="P100" s="66">
        <f t="shared" ref="P100:P116" si="84">E100-J100</f>
        <v>0</v>
      </c>
      <c r="Q100" s="66"/>
      <c r="R100" s="66">
        <f t="shared" ref="R100:R116" si="85">F100-K100</f>
        <v>0</v>
      </c>
      <c r="S100" s="66"/>
      <c r="T100" s="66">
        <f t="shared" ref="T100:T116" si="86">G100-L100</f>
        <v>-2.3586450999999999</v>
      </c>
      <c r="U100" s="66"/>
      <c r="V100" s="66">
        <f t="shared" ref="V100:V116" si="87">H100-M100</f>
        <v>0</v>
      </c>
      <c r="W100" s="66"/>
      <c r="X100" s="66"/>
    </row>
    <row r="101" spans="1:24" ht="78.75" x14ac:dyDescent="0.25">
      <c r="A101" s="171" t="s">
        <v>2791</v>
      </c>
      <c r="B101" s="84" t="s">
        <v>348</v>
      </c>
      <c r="C101" s="171" t="s">
        <v>1952</v>
      </c>
      <c r="D101" s="66">
        <v>1.2E-2</v>
      </c>
      <c r="E101" s="66">
        <v>0</v>
      </c>
      <c r="F101" s="66">
        <v>0</v>
      </c>
      <c r="G101" s="66">
        <v>1.2E-2</v>
      </c>
      <c r="H101" s="66">
        <v>0</v>
      </c>
      <c r="I101" s="66">
        <v>0</v>
      </c>
      <c r="J101" s="66">
        <v>0</v>
      </c>
      <c r="K101" s="66">
        <v>0</v>
      </c>
      <c r="L101" s="66">
        <v>0</v>
      </c>
      <c r="M101" s="66">
        <v>0</v>
      </c>
      <c r="N101" s="66">
        <f t="shared" si="83"/>
        <v>1.2E-2</v>
      </c>
      <c r="O101" s="66"/>
      <c r="P101" s="66">
        <f t="shared" si="84"/>
        <v>0</v>
      </c>
      <c r="Q101" s="66"/>
      <c r="R101" s="66">
        <f t="shared" si="85"/>
        <v>0</v>
      </c>
      <c r="S101" s="66"/>
      <c r="T101" s="66">
        <f t="shared" si="86"/>
        <v>1.2E-2</v>
      </c>
      <c r="U101" s="66"/>
      <c r="V101" s="66">
        <f t="shared" si="87"/>
        <v>0</v>
      </c>
      <c r="W101" s="66"/>
      <c r="X101" s="66"/>
    </row>
    <row r="102" spans="1:24" ht="63" x14ac:dyDescent="0.25">
      <c r="A102" s="171" t="s">
        <v>2791</v>
      </c>
      <c r="B102" s="84" t="s">
        <v>351</v>
      </c>
      <c r="C102" s="171" t="s">
        <v>1953</v>
      </c>
      <c r="D102" s="66">
        <v>3.1383360000000002</v>
      </c>
      <c r="E102" s="66">
        <v>0</v>
      </c>
      <c r="F102" s="66">
        <v>0</v>
      </c>
      <c r="G102" s="66">
        <v>3.1383360000000002</v>
      </c>
      <c r="H102" s="66">
        <v>0</v>
      </c>
      <c r="I102" s="66">
        <v>2.2073234619999997</v>
      </c>
      <c r="J102" s="66">
        <v>0</v>
      </c>
      <c r="K102" s="66">
        <v>0</v>
      </c>
      <c r="L102" s="66">
        <v>2.2073234619999997</v>
      </c>
      <c r="M102" s="66">
        <v>0</v>
      </c>
      <c r="N102" s="66">
        <f t="shared" si="83"/>
        <v>0.9310125380000005</v>
      </c>
      <c r="O102" s="66"/>
      <c r="P102" s="66">
        <f t="shared" si="84"/>
        <v>0</v>
      </c>
      <c r="Q102" s="66"/>
      <c r="R102" s="66">
        <f t="shared" si="85"/>
        <v>0</v>
      </c>
      <c r="S102" s="66"/>
      <c r="T102" s="66">
        <f t="shared" si="86"/>
        <v>0.9310125380000005</v>
      </c>
      <c r="U102" s="66"/>
      <c r="V102" s="66">
        <f t="shared" si="87"/>
        <v>0</v>
      </c>
      <c r="W102" s="66"/>
      <c r="X102" s="66"/>
    </row>
    <row r="103" spans="1:24" ht="63" x14ac:dyDescent="0.25">
      <c r="A103" s="171" t="s">
        <v>2791</v>
      </c>
      <c r="B103" s="84" t="s">
        <v>430</v>
      </c>
      <c r="C103" s="171" t="s">
        <v>1954</v>
      </c>
      <c r="D103" s="66">
        <v>3.6897599999999993</v>
      </c>
      <c r="E103" s="66">
        <v>0</v>
      </c>
      <c r="F103" s="66">
        <v>0</v>
      </c>
      <c r="G103" s="66">
        <v>3.6897599999999993</v>
      </c>
      <c r="H103" s="66">
        <v>0</v>
      </c>
      <c r="I103" s="66">
        <v>0.89972926400000008</v>
      </c>
      <c r="J103" s="66">
        <v>0</v>
      </c>
      <c r="K103" s="66">
        <v>0</v>
      </c>
      <c r="L103" s="66">
        <v>0.89972926400000008</v>
      </c>
      <c r="M103" s="66">
        <v>0</v>
      </c>
      <c r="N103" s="66">
        <f t="shared" si="83"/>
        <v>2.7900307359999994</v>
      </c>
      <c r="O103" s="66"/>
      <c r="P103" s="66">
        <f t="shared" si="84"/>
        <v>0</v>
      </c>
      <c r="Q103" s="66"/>
      <c r="R103" s="66">
        <f t="shared" si="85"/>
        <v>0</v>
      </c>
      <c r="S103" s="66"/>
      <c r="T103" s="66">
        <f t="shared" si="86"/>
        <v>2.7900307359999994</v>
      </c>
      <c r="U103" s="66"/>
      <c r="V103" s="66">
        <f t="shared" si="87"/>
        <v>0</v>
      </c>
      <c r="W103" s="66"/>
      <c r="X103" s="66"/>
    </row>
    <row r="104" spans="1:24" ht="78.75" x14ac:dyDescent="0.25">
      <c r="A104" s="171" t="s">
        <v>2791</v>
      </c>
      <c r="B104" s="84" t="s">
        <v>349</v>
      </c>
      <c r="C104" s="171" t="s">
        <v>1955</v>
      </c>
      <c r="D104" s="66">
        <v>0.66</v>
      </c>
      <c r="E104" s="66">
        <v>0</v>
      </c>
      <c r="F104" s="66">
        <v>0</v>
      </c>
      <c r="G104" s="66">
        <v>0.66</v>
      </c>
      <c r="H104" s="66">
        <v>0</v>
      </c>
      <c r="I104" s="66">
        <v>4.7744978299999996</v>
      </c>
      <c r="J104" s="66">
        <v>0</v>
      </c>
      <c r="K104" s="66">
        <v>0</v>
      </c>
      <c r="L104" s="66">
        <v>4.7744978299999996</v>
      </c>
      <c r="M104" s="66">
        <v>0</v>
      </c>
      <c r="N104" s="66">
        <f t="shared" si="83"/>
        <v>-4.1144978299999995</v>
      </c>
      <c r="O104" s="66"/>
      <c r="P104" s="66">
        <f t="shared" si="84"/>
        <v>0</v>
      </c>
      <c r="Q104" s="66"/>
      <c r="R104" s="66">
        <f t="shared" si="85"/>
        <v>0</v>
      </c>
      <c r="S104" s="66"/>
      <c r="T104" s="66">
        <f t="shared" si="86"/>
        <v>-4.1144978299999995</v>
      </c>
      <c r="U104" s="66"/>
      <c r="V104" s="66">
        <f t="shared" si="87"/>
        <v>0</v>
      </c>
      <c r="W104" s="66"/>
      <c r="X104" s="66"/>
    </row>
    <row r="105" spans="1:24" ht="78.75" x14ac:dyDescent="0.25">
      <c r="A105" s="171" t="s">
        <v>2791</v>
      </c>
      <c r="B105" s="170" t="s">
        <v>350</v>
      </c>
      <c r="C105" s="171" t="s">
        <v>1956</v>
      </c>
      <c r="D105" s="66">
        <v>1.2E-2</v>
      </c>
      <c r="E105" s="66">
        <v>0</v>
      </c>
      <c r="F105" s="66">
        <v>0</v>
      </c>
      <c r="G105" s="66">
        <v>1.2E-2</v>
      </c>
      <c r="H105" s="66">
        <v>0</v>
      </c>
      <c r="I105" s="66">
        <v>5.9007598999999997</v>
      </c>
      <c r="J105" s="66">
        <v>0</v>
      </c>
      <c r="K105" s="66">
        <v>0</v>
      </c>
      <c r="L105" s="66">
        <v>5.9007598999999997</v>
      </c>
      <c r="M105" s="66">
        <v>0</v>
      </c>
      <c r="N105" s="66">
        <f t="shared" si="83"/>
        <v>-5.8887599000000002</v>
      </c>
      <c r="O105" s="66"/>
      <c r="P105" s="66">
        <f t="shared" si="84"/>
        <v>0</v>
      </c>
      <c r="Q105" s="66"/>
      <c r="R105" s="66">
        <f t="shared" si="85"/>
        <v>0</v>
      </c>
      <c r="S105" s="66"/>
      <c r="T105" s="66">
        <f t="shared" si="86"/>
        <v>-5.8887599000000002</v>
      </c>
      <c r="U105" s="66"/>
      <c r="V105" s="66">
        <f t="shared" si="87"/>
        <v>0</v>
      </c>
      <c r="W105" s="66"/>
      <c r="X105" s="66"/>
    </row>
    <row r="106" spans="1:24" ht="47.25" x14ac:dyDescent="0.25">
      <c r="A106" s="171" t="s">
        <v>899</v>
      </c>
      <c r="B106" s="84" t="s">
        <v>431</v>
      </c>
      <c r="C106" s="171" t="s">
        <v>1957</v>
      </c>
      <c r="D106" s="66">
        <v>3.1690319999999996</v>
      </c>
      <c r="E106" s="66">
        <v>0</v>
      </c>
      <c r="F106" s="66">
        <v>0</v>
      </c>
      <c r="G106" s="66">
        <v>3.1690319999999996</v>
      </c>
      <c r="H106" s="66">
        <v>0</v>
      </c>
      <c r="I106" s="66">
        <v>4.1109021139999999</v>
      </c>
      <c r="J106" s="66">
        <v>0</v>
      </c>
      <c r="K106" s="66">
        <v>0</v>
      </c>
      <c r="L106" s="66">
        <v>4.1109021139999999</v>
      </c>
      <c r="M106" s="66">
        <v>0</v>
      </c>
      <c r="N106" s="66">
        <f t="shared" si="83"/>
        <v>-0.94187011400000031</v>
      </c>
      <c r="O106" s="66"/>
      <c r="P106" s="66">
        <f t="shared" si="84"/>
        <v>0</v>
      </c>
      <c r="Q106" s="66"/>
      <c r="R106" s="66">
        <f t="shared" si="85"/>
        <v>0</v>
      </c>
      <c r="S106" s="66"/>
      <c r="T106" s="66">
        <f t="shared" si="86"/>
        <v>-0.94187011400000031</v>
      </c>
      <c r="U106" s="66"/>
      <c r="V106" s="66">
        <f t="shared" si="87"/>
        <v>0</v>
      </c>
      <c r="W106" s="66"/>
      <c r="X106" s="66"/>
    </row>
    <row r="107" spans="1:24" ht="47.25" x14ac:dyDescent="0.25">
      <c r="A107" s="171" t="s">
        <v>899</v>
      </c>
      <c r="B107" s="84" t="s">
        <v>347</v>
      </c>
      <c r="C107" s="171" t="s">
        <v>1958</v>
      </c>
      <c r="D107" s="66">
        <v>0.55807007999999991</v>
      </c>
      <c r="E107" s="66">
        <v>0</v>
      </c>
      <c r="F107" s="66">
        <v>0</v>
      </c>
      <c r="G107" s="66">
        <v>0.55807007999999991</v>
      </c>
      <c r="H107" s="66">
        <v>0</v>
      </c>
      <c r="I107" s="66">
        <v>3.9690480000000007E-2</v>
      </c>
      <c r="J107" s="66">
        <v>0</v>
      </c>
      <c r="K107" s="66">
        <v>0</v>
      </c>
      <c r="L107" s="66">
        <v>3.9690480000000007E-2</v>
      </c>
      <c r="M107" s="66">
        <v>0</v>
      </c>
      <c r="N107" s="66">
        <f t="shared" si="83"/>
        <v>0.51837959999999994</v>
      </c>
      <c r="O107" s="66"/>
      <c r="P107" s="66">
        <f t="shared" si="84"/>
        <v>0</v>
      </c>
      <c r="Q107" s="66"/>
      <c r="R107" s="66">
        <f t="shared" si="85"/>
        <v>0</v>
      </c>
      <c r="S107" s="66"/>
      <c r="T107" s="66">
        <f t="shared" si="86"/>
        <v>0.51837959999999994</v>
      </c>
      <c r="U107" s="66"/>
      <c r="V107" s="66">
        <f t="shared" si="87"/>
        <v>0</v>
      </c>
      <c r="W107" s="66"/>
      <c r="X107" s="66"/>
    </row>
    <row r="108" spans="1:24" ht="63" x14ac:dyDescent="0.25">
      <c r="A108" s="171" t="s">
        <v>899</v>
      </c>
      <c r="B108" s="84" t="s">
        <v>1629</v>
      </c>
      <c r="C108" s="171" t="s">
        <v>877</v>
      </c>
      <c r="D108" s="66">
        <v>0.79792799999999997</v>
      </c>
      <c r="E108" s="66">
        <v>0</v>
      </c>
      <c r="F108" s="66">
        <v>0</v>
      </c>
      <c r="G108" s="66">
        <v>0.79792799999999997</v>
      </c>
      <c r="H108" s="66">
        <v>0</v>
      </c>
      <c r="I108" s="66">
        <v>0</v>
      </c>
      <c r="J108" s="66">
        <v>0</v>
      </c>
      <c r="K108" s="66">
        <v>0</v>
      </c>
      <c r="L108" s="66">
        <v>0</v>
      </c>
      <c r="M108" s="66">
        <v>0</v>
      </c>
      <c r="N108" s="66">
        <f t="shared" si="83"/>
        <v>0.79792799999999997</v>
      </c>
      <c r="O108" s="66"/>
      <c r="P108" s="66">
        <f t="shared" si="84"/>
        <v>0</v>
      </c>
      <c r="Q108" s="66"/>
      <c r="R108" s="66">
        <f t="shared" si="85"/>
        <v>0</v>
      </c>
      <c r="S108" s="66"/>
      <c r="T108" s="66">
        <f t="shared" si="86"/>
        <v>0.79792799999999997</v>
      </c>
      <c r="U108" s="66"/>
      <c r="V108" s="66">
        <f t="shared" si="87"/>
        <v>0</v>
      </c>
      <c r="W108" s="66"/>
      <c r="X108" s="66"/>
    </row>
    <row r="109" spans="1:24" ht="47.25" x14ac:dyDescent="0.25">
      <c r="A109" s="171" t="s">
        <v>899</v>
      </c>
      <c r="B109" s="84" t="s">
        <v>506</v>
      </c>
      <c r="C109" s="171" t="s">
        <v>1959</v>
      </c>
      <c r="D109" s="66">
        <v>1.9141319999999999</v>
      </c>
      <c r="E109" s="66">
        <v>0</v>
      </c>
      <c r="F109" s="66">
        <v>0</v>
      </c>
      <c r="G109" s="66">
        <v>1.9141319999999999</v>
      </c>
      <c r="H109" s="66">
        <v>0</v>
      </c>
      <c r="I109" s="66">
        <v>1.8076345079999998</v>
      </c>
      <c r="J109" s="66">
        <v>0</v>
      </c>
      <c r="K109" s="66">
        <v>0</v>
      </c>
      <c r="L109" s="66">
        <v>1.8076345079999998</v>
      </c>
      <c r="M109" s="66">
        <v>0</v>
      </c>
      <c r="N109" s="66">
        <f t="shared" si="83"/>
        <v>0.10649749200000014</v>
      </c>
      <c r="O109" s="66"/>
      <c r="P109" s="66">
        <f t="shared" si="84"/>
        <v>0</v>
      </c>
      <c r="Q109" s="66"/>
      <c r="R109" s="66">
        <f t="shared" si="85"/>
        <v>0</v>
      </c>
      <c r="S109" s="66"/>
      <c r="T109" s="66">
        <f t="shared" si="86"/>
        <v>0.10649749200000014</v>
      </c>
      <c r="U109" s="66"/>
      <c r="V109" s="66">
        <f t="shared" si="87"/>
        <v>0</v>
      </c>
      <c r="W109" s="66"/>
      <c r="X109" s="66"/>
    </row>
    <row r="110" spans="1:24" ht="47.25" x14ac:dyDescent="0.25">
      <c r="A110" s="171" t="s">
        <v>2791</v>
      </c>
      <c r="B110" s="84" t="s">
        <v>507</v>
      </c>
      <c r="C110" s="171" t="s">
        <v>1960</v>
      </c>
      <c r="D110" s="66">
        <v>1.2E-2</v>
      </c>
      <c r="E110" s="66">
        <v>0</v>
      </c>
      <c r="F110" s="66">
        <v>0</v>
      </c>
      <c r="G110" s="66">
        <v>1.2E-2</v>
      </c>
      <c r="H110" s="66">
        <v>0</v>
      </c>
      <c r="I110" s="66">
        <v>0.37643730399999997</v>
      </c>
      <c r="J110" s="66">
        <v>0</v>
      </c>
      <c r="K110" s="66">
        <v>0</v>
      </c>
      <c r="L110" s="66">
        <v>0.37643730399999997</v>
      </c>
      <c r="M110" s="66">
        <v>0</v>
      </c>
      <c r="N110" s="66">
        <f t="shared" si="83"/>
        <v>-0.36443730399999996</v>
      </c>
      <c r="O110" s="66"/>
      <c r="P110" s="66">
        <f t="shared" si="84"/>
        <v>0</v>
      </c>
      <c r="Q110" s="66"/>
      <c r="R110" s="66">
        <f t="shared" si="85"/>
        <v>0</v>
      </c>
      <c r="S110" s="66"/>
      <c r="T110" s="66">
        <f t="shared" si="86"/>
        <v>-0.36443730399999996</v>
      </c>
      <c r="U110" s="66"/>
      <c r="V110" s="66">
        <f t="shared" si="87"/>
        <v>0</v>
      </c>
      <c r="W110" s="66"/>
      <c r="X110" s="66"/>
    </row>
    <row r="111" spans="1:24" ht="63" x14ac:dyDescent="0.25">
      <c r="A111" s="171" t="s">
        <v>2791</v>
      </c>
      <c r="B111" s="170" t="s">
        <v>1630</v>
      </c>
      <c r="C111" s="171" t="s">
        <v>1961</v>
      </c>
      <c r="D111" s="66">
        <v>2.4708000000000001E-2</v>
      </c>
      <c r="E111" s="66">
        <v>0</v>
      </c>
      <c r="F111" s="66">
        <v>0</v>
      </c>
      <c r="G111" s="66">
        <v>2.4708000000000001E-2</v>
      </c>
      <c r="H111" s="66">
        <v>0</v>
      </c>
      <c r="I111" s="66">
        <v>0.12927040000000001</v>
      </c>
      <c r="J111" s="66">
        <v>0</v>
      </c>
      <c r="K111" s="66">
        <v>0</v>
      </c>
      <c r="L111" s="66">
        <v>0.12927040000000001</v>
      </c>
      <c r="M111" s="66">
        <v>0</v>
      </c>
      <c r="N111" s="66">
        <f t="shared" si="83"/>
        <v>-0.1045624</v>
      </c>
      <c r="O111" s="66"/>
      <c r="P111" s="66">
        <f t="shared" si="84"/>
        <v>0</v>
      </c>
      <c r="Q111" s="66"/>
      <c r="R111" s="66">
        <f t="shared" si="85"/>
        <v>0</v>
      </c>
      <c r="S111" s="66"/>
      <c r="T111" s="66">
        <f t="shared" si="86"/>
        <v>-0.1045624</v>
      </c>
      <c r="U111" s="66"/>
      <c r="V111" s="66">
        <f t="shared" si="87"/>
        <v>0</v>
      </c>
      <c r="W111" s="66"/>
      <c r="X111" s="66"/>
    </row>
    <row r="112" spans="1:24" ht="78.75" x14ac:dyDescent="0.25">
      <c r="A112" s="171" t="s">
        <v>899</v>
      </c>
      <c r="B112" s="84" t="s">
        <v>1631</v>
      </c>
      <c r="C112" s="171" t="s">
        <v>1962</v>
      </c>
      <c r="D112" s="66">
        <v>0.30560399999999999</v>
      </c>
      <c r="E112" s="66">
        <v>0</v>
      </c>
      <c r="F112" s="66">
        <v>0</v>
      </c>
      <c r="G112" s="66">
        <v>0.30560399999999999</v>
      </c>
      <c r="H112" s="66">
        <v>0</v>
      </c>
      <c r="I112" s="66">
        <v>2.7488987999999999E-2</v>
      </c>
      <c r="J112" s="66">
        <v>0</v>
      </c>
      <c r="K112" s="66">
        <v>0</v>
      </c>
      <c r="L112" s="66">
        <v>2.7488987999999999E-2</v>
      </c>
      <c r="M112" s="66">
        <v>0</v>
      </c>
      <c r="N112" s="66">
        <f t="shared" si="83"/>
        <v>0.27811501199999999</v>
      </c>
      <c r="O112" s="66"/>
      <c r="P112" s="66">
        <f t="shared" si="84"/>
        <v>0</v>
      </c>
      <c r="Q112" s="66"/>
      <c r="R112" s="66">
        <f t="shared" si="85"/>
        <v>0</v>
      </c>
      <c r="S112" s="66"/>
      <c r="T112" s="66">
        <f t="shared" si="86"/>
        <v>0.27811501199999999</v>
      </c>
      <c r="U112" s="66"/>
      <c r="V112" s="66">
        <f t="shared" si="87"/>
        <v>0</v>
      </c>
      <c r="W112" s="66"/>
      <c r="X112" s="66"/>
    </row>
    <row r="113" spans="1:24" ht="94.5" x14ac:dyDescent="0.25">
      <c r="A113" s="171" t="s">
        <v>899</v>
      </c>
      <c r="B113" s="84" t="s">
        <v>1632</v>
      </c>
      <c r="C113" s="171" t="s">
        <v>1963</v>
      </c>
      <c r="D113" s="66">
        <v>0.58447199999999999</v>
      </c>
      <c r="E113" s="66">
        <v>0</v>
      </c>
      <c r="F113" s="66">
        <v>0</v>
      </c>
      <c r="G113" s="66">
        <v>0.58447199999999999</v>
      </c>
      <c r="H113" s="66">
        <v>0</v>
      </c>
      <c r="I113" s="66">
        <v>0.44666553599999997</v>
      </c>
      <c r="J113" s="66">
        <v>0</v>
      </c>
      <c r="K113" s="66">
        <v>0</v>
      </c>
      <c r="L113" s="66">
        <v>0.44666553599999997</v>
      </c>
      <c r="M113" s="66">
        <v>0</v>
      </c>
      <c r="N113" s="66">
        <f t="shared" si="83"/>
        <v>0.13780646400000002</v>
      </c>
      <c r="O113" s="66"/>
      <c r="P113" s="66">
        <f t="shared" si="84"/>
        <v>0</v>
      </c>
      <c r="Q113" s="66"/>
      <c r="R113" s="66">
        <f t="shared" si="85"/>
        <v>0</v>
      </c>
      <c r="S113" s="66"/>
      <c r="T113" s="66">
        <f t="shared" si="86"/>
        <v>0.13780646400000002</v>
      </c>
      <c r="U113" s="66"/>
      <c r="V113" s="66">
        <f t="shared" si="87"/>
        <v>0</v>
      </c>
      <c r="W113" s="66"/>
      <c r="X113" s="66"/>
    </row>
    <row r="114" spans="1:24" ht="63" x14ac:dyDescent="0.25">
      <c r="A114" s="171" t="s">
        <v>899</v>
      </c>
      <c r="B114" s="84" t="s">
        <v>1633</v>
      </c>
      <c r="C114" s="171" t="s">
        <v>1964</v>
      </c>
      <c r="D114" s="66">
        <v>0</v>
      </c>
      <c r="E114" s="66">
        <v>0</v>
      </c>
      <c r="F114" s="66">
        <v>0</v>
      </c>
      <c r="G114" s="66">
        <v>0</v>
      </c>
      <c r="H114" s="66">
        <v>0</v>
      </c>
      <c r="I114" s="66">
        <v>3.4473700040000002</v>
      </c>
      <c r="J114" s="66">
        <v>0</v>
      </c>
      <c r="K114" s="66">
        <v>0</v>
      </c>
      <c r="L114" s="66">
        <v>3.4473700040000002</v>
      </c>
      <c r="M114" s="66">
        <v>0</v>
      </c>
      <c r="N114" s="66">
        <f t="shared" si="83"/>
        <v>-3.4473700040000002</v>
      </c>
      <c r="O114" s="66"/>
      <c r="P114" s="66">
        <f t="shared" si="84"/>
        <v>0</v>
      </c>
      <c r="Q114" s="66"/>
      <c r="R114" s="66">
        <f t="shared" si="85"/>
        <v>0</v>
      </c>
      <c r="S114" s="66"/>
      <c r="T114" s="66">
        <f t="shared" si="86"/>
        <v>-3.4473700040000002</v>
      </c>
      <c r="U114" s="66"/>
      <c r="V114" s="66">
        <f t="shared" si="87"/>
        <v>0</v>
      </c>
      <c r="W114" s="66"/>
      <c r="X114" s="66"/>
    </row>
    <row r="115" spans="1:24" ht="47.25" x14ac:dyDescent="0.25">
      <c r="A115" s="171" t="s">
        <v>899</v>
      </c>
      <c r="B115" s="84" t="s">
        <v>1634</v>
      </c>
      <c r="C115" s="171" t="s">
        <v>1965</v>
      </c>
      <c r="D115" s="66">
        <v>0</v>
      </c>
      <c r="E115" s="66">
        <v>0</v>
      </c>
      <c r="F115" s="66">
        <v>0</v>
      </c>
      <c r="G115" s="66">
        <v>0</v>
      </c>
      <c r="H115" s="66">
        <v>0</v>
      </c>
      <c r="I115" s="66">
        <v>0.26285999999999998</v>
      </c>
      <c r="J115" s="66">
        <v>0</v>
      </c>
      <c r="K115" s="66">
        <v>0</v>
      </c>
      <c r="L115" s="66">
        <v>0.26285999999999998</v>
      </c>
      <c r="M115" s="66">
        <v>0</v>
      </c>
      <c r="N115" s="66">
        <f t="shared" si="83"/>
        <v>-0.26285999999999998</v>
      </c>
      <c r="O115" s="66"/>
      <c r="P115" s="66">
        <f t="shared" si="84"/>
        <v>0</v>
      </c>
      <c r="Q115" s="66"/>
      <c r="R115" s="66">
        <f t="shared" si="85"/>
        <v>0</v>
      </c>
      <c r="S115" s="66"/>
      <c r="T115" s="66">
        <f t="shared" si="86"/>
        <v>-0.26285999999999998</v>
      </c>
      <c r="U115" s="66"/>
      <c r="V115" s="66">
        <f t="shared" si="87"/>
        <v>0</v>
      </c>
      <c r="W115" s="66"/>
      <c r="X115" s="66"/>
    </row>
    <row r="116" spans="1:24" ht="63" x14ac:dyDescent="0.25">
      <c r="A116" s="171" t="s">
        <v>899</v>
      </c>
      <c r="B116" s="84" t="s">
        <v>913</v>
      </c>
      <c r="C116" s="171" t="s">
        <v>1966</v>
      </c>
      <c r="D116" s="66">
        <v>0</v>
      </c>
      <c r="E116" s="66">
        <v>0</v>
      </c>
      <c r="F116" s="66">
        <v>0</v>
      </c>
      <c r="G116" s="66">
        <v>0</v>
      </c>
      <c r="H116" s="66">
        <v>0</v>
      </c>
      <c r="I116" s="66">
        <v>0.30195431</v>
      </c>
      <c r="J116" s="66">
        <v>0</v>
      </c>
      <c r="K116" s="66">
        <v>0</v>
      </c>
      <c r="L116" s="66">
        <v>0.30195431</v>
      </c>
      <c r="M116" s="66">
        <v>0</v>
      </c>
      <c r="N116" s="66">
        <f t="shared" si="83"/>
        <v>-0.30195431</v>
      </c>
      <c r="O116" s="66"/>
      <c r="P116" s="66">
        <f t="shared" si="84"/>
        <v>0</v>
      </c>
      <c r="Q116" s="66"/>
      <c r="R116" s="66">
        <f t="shared" si="85"/>
        <v>0</v>
      </c>
      <c r="S116" s="66"/>
      <c r="T116" s="66">
        <f t="shared" si="86"/>
        <v>-0.30195431</v>
      </c>
      <c r="U116" s="66"/>
      <c r="V116" s="66">
        <f t="shared" si="87"/>
        <v>0</v>
      </c>
      <c r="W116" s="66"/>
      <c r="X116" s="66"/>
    </row>
    <row r="117" spans="1:24" x14ac:dyDescent="0.25">
      <c r="A117" s="228"/>
      <c r="B117" s="229" t="s">
        <v>42</v>
      </c>
      <c r="C117" s="228"/>
      <c r="D117" s="230">
        <f t="shared" ref="D117:W117" si="88">SUM(D118:D122)</f>
        <v>5.10222</v>
      </c>
      <c r="E117" s="230">
        <f t="shared" si="88"/>
        <v>0</v>
      </c>
      <c r="F117" s="230">
        <f t="shared" si="88"/>
        <v>0</v>
      </c>
      <c r="G117" s="230">
        <f t="shared" si="88"/>
        <v>5.10222</v>
      </c>
      <c r="H117" s="230">
        <f t="shared" si="88"/>
        <v>0</v>
      </c>
      <c r="I117" s="230">
        <f t="shared" si="88"/>
        <v>5.2754573499999999</v>
      </c>
      <c r="J117" s="230">
        <f t="shared" si="88"/>
        <v>0</v>
      </c>
      <c r="K117" s="230">
        <f t="shared" si="88"/>
        <v>0</v>
      </c>
      <c r="L117" s="230">
        <f t="shared" si="88"/>
        <v>5.2754573499999999</v>
      </c>
      <c r="M117" s="230">
        <f t="shared" si="88"/>
        <v>0</v>
      </c>
      <c r="N117" s="230">
        <f t="shared" si="88"/>
        <v>-0.17323734999999973</v>
      </c>
      <c r="O117" s="230">
        <f t="shared" si="88"/>
        <v>0</v>
      </c>
      <c r="P117" s="230">
        <f t="shared" si="88"/>
        <v>0</v>
      </c>
      <c r="Q117" s="230">
        <f t="shared" si="88"/>
        <v>0</v>
      </c>
      <c r="R117" s="230">
        <f t="shared" si="88"/>
        <v>0</v>
      </c>
      <c r="S117" s="230">
        <f t="shared" si="88"/>
        <v>0</v>
      </c>
      <c r="T117" s="230">
        <f t="shared" si="88"/>
        <v>-0.17323734999999973</v>
      </c>
      <c r="U117" s="230">
        <f t="shared" si="88"/>
        <v>0</v>
      </c>
      <c r="V117" s="230">
        <f t="shared" si="88"/>
        <v>0</v>
      </c>
      <c r="W117" s="230">
        <f t="shared" si="88"/>
        <v>0</v>
      </c>
      <c r="X117" s="232">
        <f t="shared" ref="X117" si="89">SUM(X118:X122)</f>
        <v>0</v>
      </c>
    </row>
    <row r="118" spans="1:24" ht="31.5" x14ac:dyDescent="0.25">
      <c r="A118" s="171" t="s">
        <v>899</v>
      </c>
      <c r="B118" s="170" t="s">
        <v>508</v>
      </c>
      <c r="C118" s="171" t="s">
        <v>1967</v>
      </c>
      <c r="D118" s="66">
        <v>0.23043599999999997</v>
      </c>
      <c r="E118" s="66">
        <v>0</v>
      </c>
      <c r="F118" s="66">
        <v>0</v>
      </c>
      <c r="G118" s="66">
        <v>0.23043599999999997</v>
      </c>
      <c r="H118" s="66">
        <v>0</v>
      </c>
      <c r="I118" s="66">
        <v>0</v>
      </c>
      <c r="J118" s="66">
        <v>0</v>
      </c>
      <c r="K118" s="66">
        <v>0</v>
      </c>
      <c r="L118" s="66">
        <v>0</v>
      </c>
      <c r="M118" s="66">
        <v>0</v>
      </c>
      <c r="N118" s="66">
        <f t="shared" ref="N118:N122" si="90">D118-I118</f>
        <v>0.23043599999999997</v>
      </c>
      <c r="O118" s="66"/>
      <c r="P118" s="66">
        <f t="shared" ref="P118:P122" si="91">E118-J118</f>
        <v>0</v>
      </c>
      <c r="Q118" s="66"/>
      <c r="R118" s="66">
        <f t="shared" ref="R118:R122" si="92">F118-K118</f>
        <v>0</v>
      </c>
      <c r="S118" s="66"/>
      <c r="T118" s="66">
        <f t="shared" ref="T118:T122" si="93">G118-L118</f>
        <v>0.23043599999999997</v>
      </c>
      <c r="U118" s="66"/>
      <c r="V118" s="66">
        <f t="shared" ref="V118:V122" si="94">H118-M118</f>
        <v>0</v>
      </c>
      <c r="W118" s="66"/>
      <c r="X118" s="66"/>
    </row>
    <row r="119" spans="1:24" ht="47.25" x14ac:dyDescent="0.25">
      <c r="A119" s="171" t="s">
        <v>899</v>
      </c>
      <c r="B119" s="84" t="s">
        <v>432</v>
      </c>
      <c r="C119" s="171" t="s">
        <v>1968</v>
      </c>
      <c r="D119" s="66">
        <v>1.4652479999999999</v>
      </c>
      <c r="E119" s="66">
        <v>0</v>
      </c>
      <c r="F119" s="66">
        <v>0</v>
      </c>
      <c r="G119" s="66">
        <v>1.4652479999999999</v>
      </c>
      <c r="H119" s="66">
        <v>0</v>
      </c>
      <c r="I119" s="66">
        <v>0.10420989599999998</v>
      </c>
      <c r="J119" s="66">
        <v>0</v>
      </c>
      <c r="K119" s="66">
        <v>0</v>
      </c>
      <c r="L119" s="66">
        <v>0.10420989599999998</v>
      </c>
      <c r="M119" s="66">
        <v>0</v>
      </c>
      <c r="N119" s="66">
        <f t="shared" si="90"/>
        <v>1.3610381039999999</v>
      </c>
      <c r="O119" s="66"/>
      <c r="P119" s="66">
        <f t="shared" si="91"/>
        <v>0</v>
      </c>
      <c r="Q119" s="66"/>
      <c r="R119" s="66">
        <f t="shared" si="92"/>
        <v>0</v>
      </c>
      <c r="S119" s="66"/>
      <c r="T119" s="66">
        <f t="shared" si="93"/>
        <v>1.3610381039999999</v>
      </c>
      <c r="U119" s="66"/>
      <c r="V119" s="66">
        <f t="shared" si="94"/>
        <v>0</v>
      </c>
      <c r="W119" s="66"/>
      <c r="X119" s="66"/>
    </row>
    <row r="120" spans="1:24" ht="47.25" x14ac:dyDescent="0.25">
      <c r="A120" s="171" t="s">
        <v>899</v>
      </c>
      <c r="B120" s="84" t="s">
        <v>509</v>
      </c>
      <c r="C120" s="171" t="s">
        <v>1969</v>
      </c>
      <c r="D120" s="66">
        <v>1.0164</v>
      </c>
      <c r="E120" s="66">
        <v>0</v>
      </c>
      <c r="F120" s="66">
        <v>0</v>
      </c>
      <c r="G120" s="66">
        <v>1.0164</v>
      </c>
      <c r="H120" s="66">
        <v>0</v>
      </c>
      <c r="I120" s="66">
        <v>1.0331999999999999</v>
      </c>
      <c r="J120" s="66">
        <v>0</v>
      </c>
      <c r="K120" s="66">
        <v>0</v>
      </c>
      <c r="L120" s="66">
        <v>1.0331999999999999</v>
      </c>
      <c r="M120" s="66">
        <v>0</v>
      </c>
      <c r="N120" s="66">
        <f t="shared" si="90"/>
        <v>-1.6799999999999926E-2</v>
      </c>
      <c r="O120" s="66"/>
      <c r="P120" s="66">
        <f t="shared" si="91"/>
        <v>0</v>
      </c>
      <c r="Q120" s="66"/>
      <c r="R120" s="66">
        <f t="shared" si="92"/>
        <v>0</v>
      </c>
      <c r="S120" s="66"/>
      <c r="T120" s="66">
        <f t="shared" si="93"/>
        <v>-1.6799999999999926E-2</v>
      </c>
      <c r="U120" s="66"/>
      <c r="V120" s="66">
        <f t="shared" si="94"/>
        <v>0</v>
      </c>
      <c r="W120" s="66"/>
      <c r="X120" s="66"/>
    </row>
    <row r="121" spans="1:24" ht="47.25" x14ac:dyDescent="0.25">
      <c r="A121" s="171" t="s">
        <v>899</v>
      </c>
      <c r="B121" s="84" t="s">
        <v>510</v>
      </c>
      <c r="C121" s="171" t="s">
        <v>1970</v>
      </c>
      <c r="D121" s="66">
        <v>0.66434399999999993</v>
      </c>
      <c r="E121" s="66">
        <v>0</v>
      </c>
      <c r="F121" s="66">
        <v>0</v>
      </c>
      <c r="G121" s="66">
        <v>0.66434399999999993</v>
      </c>
      <c r="H121" s="66">
        <v>0</v>
      </c>
      <c r="I121" s="66">
        <v>2.994210238</v>
      </c>
      <c r="J121" s="66">
        <v>0</v>
      </c>
      <c r="K121" s="66">
        <v>0</v>
      </c>
      <c r="L121" s="66">
        <v>2.994210238</v>
      </c>
      <c r="M121" s="66">
        <v>0</v>
      </c>
      <c r="N121" s="66">
        <f t="shared" si="90"/>
        <v>-2.3298662380000001</v>
      </c>
      <c r="O121" s="66"/>
      <c r="P121" s="66">
        <f t="shared" si="91"/>
        <v>0</v>
      </c>
      <c r="Q121" s="66"/>
      <c r="R121" s="66">
        <f t="shared" si="92"/>
        <v>0</v>
      </c>
      <c r="S121" s="66"/>
      <c r="T121" s="66">
        <f t="shared" si="93"/>
        <v>-2.3298662380000001</v>
      </c>
      <c r="U121" s="66"/>
      <c r="V121" s="66">
        <f t="shared" si="94"/>
        <v>0</v>
      </c>
      <c r="W121" s="66"/>
      <c r="X121" s="66"/>
    </row>
    <row r="122" spans="1:24" ht="110.25" x14ac:dyDescent="0.25">
      <c r="A122" s="171" t="s">
        <v>899</v>
      </c>
      <c r="B122" s="84" t="s">
        <v>1635</v>
      </c>
      <c r="C122" s="171" t="s">
        <v>1971</v>
      </c>
      <c r="D122" s="66">
        <v>1.7257920000000002</v>
      </c>
      <c r="E122" s="66">
        <v>0</v>
      </c>
      <c r="F122" s="66">
        <v>0</v>
      </c>
      <c r="G122" s="66">
        <v>1.7257920000000002</v>
      </c>
      <c r="H122" s="66">
        <v>0</v>
      </c>
      <c r="I122" s="66">
        <v>1.1438372159999999</v>
      </c>
      <c r="J122" s="66">
        <v>0</v>
      </c>
      <c r="K122" s="66">
        <v>0</v>
      </c>
      <c r="L122" s="66">
        <v>1.1438372159999999</v>
      </c>
      <c r="M122" s="66">
        <v>0</v>
      </c>
      <c r="N122" s="66">
        <f t="shared" si="90"/>
        <v>0.58195478400000034</v>
      </c>
      <c r="O122" s="66"/>
      <c r="P122" s="66">
        <f t="shared" si="91"/>
        <v>0</v>
      </c>
      <c r="Q122" s="66"/>
      <c r="R122" s="66">
        <f t="shared" si="92"/>
        <v>0</v>
      </c>
      <c r="S122" s="66"/>
      <c r="T122" s="66">
        <f t="shared" si="93"/>
        <v>0.58195478400000034</v>
      </c>
      <c r="U122" s="66"/>
      <c r="V122" s="66">
        <f t="shared" si="94"/>
        <v>0</v>
      </c>
      <c r="W122" s="66"/>
      <c r="X122" s="66"/>
    </row>
    <row r="123" spans="1:24" x14ac:dyDescent="0.25">
      <c r="A123" s="228"/>
      <c r="B123" s="229" t="s">
        <v>43</v>
      </c>
      <c r="C123" s="228"/>
      <c r="D123" s="230">
        <f t="shared" ref="D123:W123" si="95">SUM(D124:D129)</f>
        <v>6.3205919999999995</v>
      </c>
      <c r="E123" s="230">
        <f t="shared" si="95"/>
        <v>0</v>
      </c>
      <c r="F123" s="230">
        <f t="shared" si="95"/>
        <v>0</v>
      </c>
      <c r="G123" s="230">
        <f t="shared" si="95"/>
        <v>6.3205919999999995</v>
      </c>
      <c r="H123" s="230">
        <f t="shared" si="95"/>
        <v>0</v>
      </c>
      <c r="I123" s="230">
        <f t="shared" si="95"/>
        <v>2.615608548</v>
      </c>
      <c r="J123" s="230">
        <f t="shared" si="95"/>
        <v>0</v>
      </c>
      <c r="K123" s="230">
        <f t="shared" si="95"/>
        <v>0</v>
      </c>
      <c r="L123" s="230">
        <f t="shared" si="95"/>
        <v>2.615608548</v>
      </c>
      <c r="M123" s="230">
        <f t="shared" si="95"/>
        <v>0</v>
      </c>
      <c r="N123" s="230">
        <f t="shared" si="95"/>
        <v>3.7049834520000005</v>
      </c>
      <c r="O123" s="230">
        <f t="shared" si="95"/>
        <v>0</v>
      </c>
      <c r="P123" s="230">
        <f t="shared" si="95"/>
        <v>0</v>
      </c>
      <c r="Q123" s="230">
        <f t="shared" si="95"/>
        <v>0</v>
      </c>
      <c r="R123" s="230">
        <f t="shared" si="95"/>
        <v>0</v>
      </c>
      <c r="S123" s="230">
        <f t="shared" si="95"/>
        <v>0</v>
      </c>
      <c r="T123" s="230">
        <f t="shared" si="95"/>
        <v>3.7049834520000005</v>
      </c>
      <c r="U123" s="230">
        <f t="shared" si="95"/>
        <v>0</v>
      </c>
      <c r="V123" s="230">
        <f t="shared" si="95"/>
        <v>0</v>
      </c>
      <c r="W123" s="230">
        <f t="shared" si="95"/>
        <v>0</v>
      </c>
      <c r="X123" s="232">
        <f t="shared" ref="X123" si="96">SUM(X124:X129)</f>
        <v>0</v>
      </c>
    </row>
    <row r="124" spans="1:24" ht="63" x14ac:dyDescent="0.25">
      <c r="A124" s="171" t="s">
        <v>899</v>
      </c>
      <c r="B124" s="170" t="s">
        <v>511</v>
      </c>
      <c r="C124" s="171" t="s">
        <v>1972</v>
      </c>
      <c r="D124" s="66">
        <v>0.58694399999999991</v>
      </c>
      <c r="E124" s="66">
        <v>0</v>
      </c>
      <c r="F124" s="66">
        <v>0</v>
      </c>
      <c r="G124" s="66">
        <v>0.58694399999999991</v>
      </c>
      <c r="H124" s="66">
        <v>0</v>
      </c>
      <c r="I124" s="66">
        <v>2.0727371999999997E-2</v>
      </c>
      <c r="J124" s="66">
        <v>0</v>
      </c>
      <c r="K124" s="66">
        <v>0</v>
      </c>
      <c r="L124" s="66">
        <v>2.0727371999999997E-2</v>
      </c>
      <c r="M124" s="66">
        <v>0</v>
      </c>
      <c r="N124" s="66">
        <f t="shared" ref="N124:N129" si="97">D124-I124</f>
        <v>0.56621662799999994</v>
      </c>
      <c r="O124" s="66"/>
      <c r="P124" s="66">
        <f t="shared" ref="P124:P129" si="98">E124-J124</f>
        <v>0</v>
      </c>
      <c r="Q124" s="66"/>
      <c r="R124" s="66">
        <f t="shared" ref="R124:R129" si="99">F124-K124</f>
        <v>0</v>
      </c>
      <c r="S124" s="66"/>
      <c r="T124" s="66">
        <f t="shared" ref="T124:T129" si="100">G124-L124</f>
        <v>0.56621662799999994</v>
      </c>
      <c r="U124" s="66"/>
      <c r="V124" s="66">
        <f t="shared" ref="V124:V129" si="101">H124-M124</f>
        <v>0</v>
      </c>
      <c r="W124" s="66"/>
      <c r="X124" s="66"/>
    </row>
    <row r="125" spans="1:24" ht="47.25" x14ac:dyDescent="0.25">
      <c r="A125" s="171" t="s">
        <v>899</v>
      </c>
      <c r="B125" s="84" t="s">
        <v>352</v>
      </c>
      <c r="C125" s="171" t="s">
        <v>1973</v>
      </c>
      <c r="D125" s="66">
        <v>1.2E-2</v>
      </c>
      <c r="E125" s="66">
        <v>0</v>
      </c>
      <c r="F125" s="66">
        <v>0</v>
      </c>
      <c r="G125" s="66">
        <v>1.2E-2</v>
      </c>
      <c r="H125" s="66">
        <v>0</v>
      </c>
      <c r="I125" s="66">
        <v>8.5344000000000001E-4</v>
      </c>
      <c r="J125" s="66">
        <v>0</v>
      </c>
      <c r="K125" s="66">
        <v>0</v>
      </c>
      <c r="L125" s="66">
        <v>8.5344000000000001E-4</v>
      </c>
      <c r="M125" s="66">
        <v>0</v>
      </c>
      <c r="N125" s="66">
        <f t="shared" si="97"/>
        <v>1.114656E-2</v>
      </c>
      <c r="O125" s="66"/>
      <c r="P125" s="66">
        <f t="shared" si="98"/>
        <v>0</v>
      </c>
      <c r="Q125" s="66"/>
      <c r="R125" s="66">
        <f t="shared" si="99"/>
        <v>0</v>
      </c>
      <c r="S125" s="66"/>
      <c r="T125" s="66">
        <f t="shared" si="100"/>
        <v>1.114656E-2</v>
      </c>
      <c r="U125" s="66"/>
      <c r="V125" s="66">
        <f t="shared" si="101"/>
        <v>0</v>
      </c>
      <c r="W125" s="66"/>
      <c r="X125" s="66"/>
    </row>
    <row r="126" spans="1:24" ht="78.75" x14ac:dyDescent="0.25">
      <c r="A126" s="171" t="s">
        <v>899</v>
      </c>
      <c r="B126" s="84" t="s">
        <v>1636</v>
      </c>
      <c r="C126" s="171" t="s">
        <v>1974</v>
      </c>
      <c r="D126" s="66">
        <v>0.56145600000000018</v>
      </c>
      <c r="E126" s="66">
        <v>0</v>
      </c>
      <c r="F126" s="66">
        <v>0</v>
      </c>
      <c r="G126" s="66">
        <v>0.56145600000000018</v>
      </c>
      <c r="H126" s="66">
        <v>0</v>
      </c>
      <c r="I126" s="66">
        <v>2.4322683299999999</v>
      </c>
      <c r="J126" s="66">
        <v>0</v>
      </c>
      <c r="K126" s="66">
        <v>0</v>
      </c>
      <c r="L126" s="66">
        <v>2.4322683299999999</v>
      </c>
      <c r="M126" s="66">
        <v>0</v>
      </c>
      <c r="N126" s="66">
        <f t="shared" si="97"/>
        <v>-1.8708123299999997</v>
      </c>
      <c r="O126" s="66"/>
      <c r="P126" s="66">
        <f t="shared" si="98"/>
        <v>0</v>
      </c>
      <c r="Q126" s="66"/>
      <c r="R126" s="66">
        <f t="shared" si="99"/>
        <v>0</v>
      </c>
      <c r="S126" s="66"/>
      <c r="T126" s="66">
        <f t="shared" si="100"/>
        <v>-1.8708123299999997</v>
      </c>
      <c r="U126" s="66"/>
      <c r="V126" s="66">
        <f t="shared" si="101"/>
        <v>0</v>
      </c>
      <c r="W126" s="66"/>
      <c r="X126" s="66"/>
    </row>
    <row r="127" spans="1:24" ht="31.5" x14ac:dyDescent="0.25">
      <c r="A127" s="171" t="s">
        <v>899</v>
      </c>
      <c r="B127" s="84" t="s">
        <v>512</v>
      </c>
      <c r="C127" s="171" t="s">
        <v>1975</v>
      </c>
      <c r="D127" s="66">
        <v>1.342128</v>
      </c>
      <c r="E127" s="66">
        <v>0</v>
      </c>
      <c r="F127" s="66">
        <v>0</v>
      </c>
      <c r="G127" s="66">
        <v>1.342128</v>
      </c>
      <c r="H127" s="66">
        <v>0</v>
      </c>
      <c r="I127" s="66">
        <v>9.5453495999999985E-2</v>
      </c>
      <c r="J127" s="66">
        <v>0</v>
      </c>
      <c r="K127" s="66">
        <v>0</v>
      </c>
      <c r="L127" s="66">
        <v>9.5453495999999985E-2</v>
      </c>
      <c r="M127" s="66">
        <v>0</v>
      </c>
      <c r="N127" s="66">
        <f t="shared" si="97"/>
        <v>1.246674504</v>
      </c>
      <c r="O127" s="66"/>
      <c r="P127" s="66">
        <f t="shared" si="98"/>
        <v>0</v>
      </c>
      <c r="Q127" s="66"/>
      <c r="R127" s="66">
        <f t="shared" si="99"/>
        <v>0</v>
      </c>
      <c r="S127" s="66"/>
      <c r="T127" s="66">
        <f t="shared" si="100"/>
        <v>1.246674504</v>
      </c>
      <c r="U127" s="66"/>
      <c r="V127" s="66">
        <f t="shared" si="101"/>
        <v>0</v>
      </c>
      <c r="W127" s="66"/>
      <c r="X127" s="66"/>
    </row>
    <row r="128" spans="1:24" ht="78.75" x14ac:dyDescent="0.25">
      <c r="A128" s="171" t="s">
        <v>2791</v>
      </c>
      <c r="B128" s="84" t="s">
        <v>513</v>
      </c>
      <c r="C128" s="171" t="s">
        <v>1976</v>
      </c>
      <c r="D128" s="66">
        <v>0.63167999999999991</v>
      </c>
      <c r="E128" s="66">
        <v>0</v>
      </c>
      <c r="F128" s="66">
        <v>0</v>
      </c>
      <c r="G128" s="66">
        <v>0.63167999999999991</v>
      </c>
      <c r="H128" s="66">
        <v>0</v>
      </c>
      <c r="I128" s="66">
        <v>6.6305909999999996E-2</v>
      </c>
      <c r="J128" s="66">
        <v>0</v>
      </c>
      <c r="K128" s="66">
        <v>0</v>
      </c>
      <c r="L128" s="66">
        <v>6.6305909999999996E-2</v>
      </c>
      <c r="M128" s="66">
        <v>0</v>
      </c>
      <c r="N128" s="66">
        <f t="shared" si="97"/>
        <v>0.56537408999999994</v>
      </c>
      <c r="O128" s="66"/>
      <c r="P128" s="66">
        <f t="shared" si="98"/>
        <v>0</v>
      </c>
      <c r="Q128" s="66"/>
      <c r="R128" s="66">
        <f t="shared" si="99"/>
        <v>0</v>
      </c>
      <c r="S128" s="66"/>
      <c r="T128" s="66">
        <f t="shared" si="100"/>
        <v>0.56537408999999994</v>
      </c>
      <c r="U128" s="66"/>
      <c r="V128" s="66">
        <f t="shared" si="101"/>
        <v>0</v>
      </c>
      <c r="W128" s="66"/>
      <c r="X128" s="66"/>
    </row>
    <row r="129" spans="1:24" ht="78.75" x14ac:dyDescent="0.25">
      <c r="A129" s="171" t="s">
        <v>899</v>
      </c>
      <c r="B129" s="170" t="s">
        <v>514</v>
      </c>
      <c r="C129" s="171" t="s">
        <v>1977</v>
      </c>
      <c r="D129" s="66">
        <v>3.1863839999999999</v>
      </c>
      <c r="E129" s="66">
        <v>0</v>
      </c>
      <c r="F129" s="66">
        <v>0</v>
      </c>
      <c r="G129" s="66">
        <v>3.1863839999999999</v>
      </c>
      <c r="H129" s="66">
        <v>0</v>
      </c>
      <c r="I129" s="66">
        <v>0</v>
      </c>
      <c r="J129" s="66">
        <v>0</v>
      </c>
      <c r="K129" s="66">
        <v>0</v>
      </c>
      <c r="L129" s="66">
        <v>0</v>
      </c>
      <c r="M129" s="66">
        <v>0</v>
      </c>
      <c r="N129" s="66">
        <f t="shared" si="97"/>
        <v>3.1863839999999999</v>
      </c>
      <c r="O129" s="66"/>
      <c r="P129" s="66">
        <f t="shared" si="98"/>
        <v>0</v>
      </c>
      <c r="Q129" s="66"/>
      <c r="R129" s="66">
        <f t="shared" si="99"/>
        <v>0</v>
      </c>
      <c r="S129" s="66"/>
      <c r="T129" s="66">
        <f t="shared" si="100"/>
        <v>3.1863839999999999</v>
      </c>
      <c r="U129" s="66"/>
      <c r="V129" s="66">
        <f t="shared" si="101"/>
        <v>0</v>
      </c>
      <c r="W129" s="66"/>
      <c r="X129" s="66"/>
    </row>
    <row r="130" spans="1:24" x14ac:dyDescent="0.25">
      <c r="A130" s="228"/>
      <c r="B130" s="229" t="s">
        <v>44</v>
      </c>
      <c r="C130" s="228"/>
      <c r="D130" s="230">
        <f t="shared" ref="D130:W130" si="102">SUM(D131:D135)</f>
        <v>0.65395199999999998</v>
      </c>
      <c r="E130" s="230">
        <f t="shared" si="102"/>
        <v>0</v>
      </c>
      <c r="F130" s="230">
        <f t="shared" si="102"/>
        <v>0</v>
      </c>
      <c r="G130" s="230">
        <f t="shared" si="102"/>
        <v>0.65395199999999998</v>
      </c>
      <c r="H130" s="230">
        <f t="shared" si="102"/>
        <v>0</v>
      </c>
      <c r="I130" s="230">
        <f t="shared" si="102"/>
        <v>4.5623657859999991</v>
      </c>
      <c r="J130" s="230">
        <f t="shared" si="102"/>
        <v>0</v>
      </c>
      <c r="K130" s="230">
        <f t="shared" si="102"/>
        <v>0</v>
      </c>
      <c r="L130" s="230">
        <f t="shared" si="102"/>
        <v>4.5623657859999991</v>
      </c>
      <c r="M130" s="230">
        <f t="shared" si="102"/>
        <v>0</v>
      </c>
      <c r="N130" s="230">
        <f t="shared" si="102"/>
        <v>-3.9084137859999997</v>
      </c>
      <c r="O130" s="230">
        <f t="shared" si="102"/>
        <v>0</v>
      </c>
      <c r="P130" s="230">
        <f t="shared" si="102"/>
        <v>0</v>
      </c>
      <c r="Q130" s="230">
        <f t="shared" si="102"/>
        <v>0</v>
      </c>
      <c r="R130" s="230">
        <f t="shared" si="102"/>
        <v>0</v>
      </c>
      <c r="S130" s="230">
        <f t="shared" si="102"/>
        <v>0</v>
      </c>
      <c r="T130" s="230">
        <f t="shared" si="102"/>
        <v>-3.9084137859999997</v>
      </c>
      <c r="U130" s="230">
        <f t="shared" si="102"/>
        <v>0</v>
      </c>
      <c r="V130" s="230">
        <f t="shared" si="102"/>
        <v>0</v>
      </c>
      <c r="W130" s="230">
        <f t="shared" si="102"/>
        <v>0</v>
      </c>
      <c r="X130" s="231">
        <f t="shared" ref="X130" si="103">SUM(X131:X135)</f>
        <v>0</v>
      </c>
    </row>
    <row r="131" spans="1:24" ht="47.25" x14ac:dyDescent="0.25">
      <c r="A131" s="171" t="s">
        <v>899</v>
      </c>
      <c r="B131" s="84" t="s">
        <v>433</v>
      </c>
      <c r="C131" s="171" t="s">
        <v>1978</v>
      </c>
      <c r="D131" s="66">
        <v>1.2E-2</v>
      </c>
      <c r="E131" s="66">
        <v>0</v>
      </c>
      <c r="F131" s="66">
        <v>0</v>
      </c>
      <c r="G131" s="66">
        <v>1.2E-2</v>
      </c>
      <c r="H131" s="66">
        <v>0</v>
      </c>
      <c r="I131" s="66">
        <v>4.1509107399999996</v>
      </c>
      <c r="J131" s="66">
        <v>0</v>
      </c>
      <c r="K131" s="66">
        <v>0</v>
      </c>
      <c r="L131" s="66">
        <v>4.1509107399999996</v>
      </c>
      <c r="M131" s="66">
        <v>0</v>
      </c>
      <c r="N131" s="66">
        <f t="shared" ref="N131:N135" si="104">D131-I131</f>
        <v>-4.13891074</v>
      </c>
      <c r="O131" s="66"/>
      <c r="P131" s="66">
        <f t="shared" ref="P131:P135" si="105">E131-J131</f>
        <v>0</v>
      </c>
      <c r="Q131" s="66"/>
      <c r="R131" s="66">
        <f t="shared" ref="R131:R135" si="106">F131-K131</f>
        <v>0</v>
      </c>
      <c r="S131" s="66"/>
      <c r="T131" s="66">
        <f t="shared" ref="T131:T135" si="107">G131-L131</f>
        <v>-4.13891074</v>
      </c>
      <c r="U131" s="66"/>
      <c r="V131" s="66">
        <f t="shared" ref="V131:V135" si="108">H131-M131</f>
        <v>0</v>
      </c>
      <c r="W131" s="66"/>
      <c r="X131" s="66"/>
    </row>
    <row r="132" spans="1:24" ht="94.5" x14ac:dyDescent="0.25">
      <c r="A132" s="171" t="s">
        <v>2791</v>
      </c>
      <c r="B132" s="84" t="s">
        <v>515</v>
      </c>
      <c r="C132" s="171" t="s">
        <v>1979</v>
      </c>
      <c r="D132" s="66">
        <v>0.320988</v>
      </c>
      <c r="E132" s="66">
        <v>0</v>
      </c>
      <c r="F132" s="66">
        <v>0</v>
      </c>
      <c r="G132" s="66">
        <v>0.320988</v>
      </c>
      <c r="H132" s="66">
        <v>0</v>
      </c>
      <c r="I132" s="66">
        <v>4.9239596000000004E-2</v>
      </c>
      <c r="J132" s="66">
        <v>0</v>
      </c>
      <c r="K132" s="66">
        <v>0</v>
      </c>
      <c r="L132" s="66">
        <v>4.9239596000000004E-2</v>
      </c>
      <c r="M132" s="66">
        <v>0</v>
      </c>
      <c r="N132" s="66">
        <f t="shared" si="104"/>
        <v>0.271748404</v>
      </c>
      <c r="O132" s="66"/>
      <c r="P132" s="66">
        <f t="shared" si="105"/>
        <v>0</v>
      </c>
      <c r="Q132" s="66"/>
      <c r="R132" s="66">
        <f t="shared" si="106"/>
        <v>0</v>
      </c>
      <c r="S132" s="66"/>
      <c r="T132" s="66">
        <f t="shared" si="107"/>
        <v>0.271748404</v>
      </c>
      <c r="U132" s="66"/>
      <c r="V132" s="66">
        <f t="shared" si="108"/>
        <v>0</v>
      </c>
      <c r="W132" s="66"/>
      <c r="X132" s="66"/>
    </row>
    <row r="133" spans="1:24" ht="63" x14ac:dyDescent="0.25">
      <c r="A133" s="171" t="s">
        <v>2791</v>
      </c>
      <c r="B133" s="170" t="s">
        <v>516</v>
      </c>
      <c r="C133" s="171" t="s">
        <v>1980</v>
      </c>
      <c r="D133" s="66">
        <v>0.32096399999999997</v>
      </c>
      <c r="E133" s="66">
        <v>0</v>
      </c>
      <c r="F133" s="66">
        <v>0</v>
      </c>
      <c r="G133" s="66">
        <v>0.32096399999999997</v>
      </c>
      <c r="H133" s="66">
        <v>0</v>
      </c>
      <c r="I133" s="66">
        <v>5.7526618000000002E-2</v>
      </c>
      <c r="J133" s="66">
        <v>0</v>
      </c>
      <c r="K133" s="66">
        <v>0</v>
      </c>
      <c r="L133" s="66">
        <v>5.7526618000000002E-2</v>
      </c>
      <c r="M133" s="66">
        <v>0</v>
      </c>
      <c r="N133" s="66">
        <f t="shared" si="104"/>
        <v>0.263437382</v>
      </c>
      <c r="O133" s="66"/>
      <c r="P133" s="66">
        <f t="shared" si="105"/>
        <v>0</v>
      </c>
      <c r="Q133" s="66"/>
      <c r="R133" s="66">
        <f t="shared" si="106"/>
        <v>0</v>
      </c>
      <c r="S133" s="66"/>
      <c r="T133" s="66">
        <f t="shared" si="107"/>
        <v>0.263437382</v>
      </c>
      <c r="U133" s="66"/>
      <c r="V133" s="66">
        <f t="shared" si="108"/>
        <v>0</v>
      </c>
      <c r="W133" s="66"/>
      <c r="X133" s="66"/>
    </row>
    <row r="134" spans="1:24" ht="110.25" x14ac:dyDescent="0.25">
      <c r="A134" s="171" t="s">
        <v>2791</v>
      </c>
      <c r="B134" s="84" t="s">
        <v>1637</v>
      </c>
      <c r="C134" s="171" t="s">
        <v>1981</v>
      </c>
      <c r="D134" s="66">
        <v>0</v>
      </c>
      <c r="E134" s="66">
        <v>0</v>
      </c>
      <c r="F134" s="66">
        <v>0</v>
      </c>
      <c r="G134" s="66">
        <v>0</v>
      </c>
      <c r="H134" s="66">
        <v>0</v>
      </c>
      <c r="I134" s="66">
        <v>3.5024543999999998E-2</v>
      </c>
      <c r="J134" s="66">
        <v>0</v>
      </c>
      <c r="K134" s="66">
        <v>0</v>
      </c>
      <c r="L134" s="66">
        <v>3.5024543999999998E-2</v>
      </c>
      <c r="M134" s="66">
        <v>0</v>
      </c>
      <c r="N134" s="66">
        <f t="shared" si="104"/>
        <v>-3.5024543999999998E-2</v>
      </c>
      <c r="O134" s="66"/>
      <c r="P134" s="66">
        <f t="shared" si="105"/>
        <v>0</v>
      </c>
      <c r="Q134" s="66"/>
      <c r="R134" s="66">
        <f t="shared" si="106"/>
        <v>0</v>
      </c>
      <c r="S134" s="66"/>
      <c r="T134" s="66">
        <f t="shared" si="107"/>
        <v>-3.5024543999999998E-2</v>
      </c>
      <c r="U134" s="66"/>
      <c r="V134" s="66">
        <f t="shared" si="108"/>
        <v>0</v>
      </c>
      <c r="W134" s="66"/>
      <c r="X134" s="66"/>
    </row>
    <row r="135" spans="1:24" ht="78.75" x14ac:dyDescent="0.25">
      <c r="A135" s="171" t="s">
        <v>2791</v>
      </c>
      <c r="B135" s="170" t="s">
        <v>517</v>
      </c>
      <c r="C135" s="171" t="s">
        <v>1982</v>
      </c>
      <c r="D135" s="66">
        <v>0</v>
      </c>
      <c r="E135" s="66">
        <v>0</v>
      </c>
      <c r="F135" s="66">
        <v>0</v>
      </c>
      <c r="G135" s="66">
        <v>0</v>
      </c>
      <c r="H135" s="66">
        <v>0</v>
      </c>
      <c r="I135" s="66">
        <v>0.26966428799999997</v>
      </c>
      <c r="J135" s="66">
        <v>0</v>
      </c>
      <c r="K135" s="66">
        <v>0</v>
      </c>
      <c r="L135" s="66">
        <v>0.26966428799999997</v>
      </c>
      <c r="M135" s="66">
        <v>0</v>
      </c>
      <c r="N135" s="66">
        <f t="shared" si="104"/>
        <v>-0.26966428799999997</v>
      </c>
      <c r="O135" s="66"/>
      <c r="P135" s="66">
        <f t="shared" si="105"/>
        <v>0</v>
      </c>
      <c r="Q135" s="66"/>
      <c r="R135" s="66">
        <f t="shared" si="106"/>
        <v>0</v>
      </c>
      <c r="S135" s="66"/>
      <c r="T135" s="66">
        <f t="shared" si="107"/>
        <v>-0.26966428799999997</v>
      </c>
      <c r="U135" s="66"/>
      <c r="V135" s="66">
        <f t="shared" si="108"/>
        <v>0</v>
      </c>
      <c r="W135" s="66"/>
      <c r="X135" s="66"/>
    </row>
    <row r="136" spans="1:24" x14ac:dyDescent="0.25">
      <c r="A136" s="228"/>
      <c r="B136" s="229" t="s">
        <v>91</v>
      </c>
      <c r="C136" s="228"/>
      <c r="D136" s="230">
        <f t="shared" ref="D136:W136" si="109">SUM(D137:D141)</f>
        <v>0</v>
      </c>
      <c r="E136" s="230">
        <f t="shared" si="109"/>
        <v>0</v>
      </c>
      <c r="F136" s="230">
        <f t="shared" si="109"/>
        <v>0</v>
      </c>
      <c r="G136" s="230">
        <f t="shared" si="109"/>
        <v>0</v>
      </c>
      <c r="H136" s="230">
        <f t="shared" si="109"/>
        <v>0</v>
      </c>
      <c r="I136" s="230">
        <f t="shared" si="109"/>
        <v>0.83455242200000002</v>
      </c>
      <c r="J136" s="230">
        <f t="shared" si="109"/>
        <v>0</v>
      </c>
      <c r="K136" s="230">
        <f t="shared" si="109"/>
        <v>0</v>
      </c>
      <c r="L136" s="230">
        <f t="shared" si="109"/>
        <v>0.83455242200000002</v>
      </c>
      <c r="M136" s="230">
        <f t="shared" si="109"/>
        <v>0</v>
      </c>
      <c r="N136" s="230">
        <f t="shared" si="109"/>
        <v>-0.83455242200000002</v>
      </c>
      <c r="O136" s="230">
        <f t="shared" si="109"/>
        <v>0</v>
      </c>
      <c r="P136" s="230">
        <f t="shared" si="109"/>
        <v>0</v>
      </c>
      <c r="Q136" s="230">
        <f t="shared" si="109"/>
        <v>0</v>
      </c>
      <c r="R136" s="230">
        <f t="shared" si="109"/>
        <v>0</v>
      </c>
      <c r="S136" s="230">
        <f t="shared" si="109"/>
        <v>0</v>
      </c>
      <c r="T136" s="230">
        <f t="shared" si="109"/>
        <v>-0.83455242200000002</v>
      </c>
      <c r="U136" s="230">
        <f t="shared" si="109"/>
        <v>0</v>
      </c>
      <c r="V136" s="230">
        <f t="shared" si="109"/>
        <v>0</v>
      </c>
      <c r="W136" s="230">
        <f t="shared" si="109"/>
        <v>0</v>
      </c>
      <c r="X136" s="232">
        <f t="shared" ref="X136" si="110">SUM(X137:X141)</f>
        <v>0</v>
      </c>
    </row>
    <row r="137" spans="1:24" ht="78.75" x14ac:dyDescent="0.25">
      <c r="A137" s="171" t="s">
        <v>899</v>
      </c>
      <c r="B137" s="84" t="s">
        <v>518</v>
      </c>
      <c r="C137" s="171" t="s">
        <v>1983</v>
      </c>
      <c r="D137" s="66">
        <v>0</v>
      </c>
      <c r="E137" s="66">
        <v>0</v>
      </c>
      <c r="F137" s="66">
        <v>0</v>
      </c>
      <c r="G137" s="66">
        <v>0</v>
      </c>
      <c r="H137" s="66">
        <v>0</v>
      </c>
      <c r="I137" s="66">
        <v>0.19434437000000002</v>
      </c>
      <c r="J137" s="66">
        <v>0</v>
      </c>
      <c r="K137" s="66">
        <v>0</v>
      </c>
      <c r="L137" s="66">
        <v>0.19434437000000002</v>
      </c>
      <c r="M137" s="66">
        <v>0</v>
      </c>
      <c r="N137" s="66">
        <f t="shared" ref="N137:N141" si="111">D137-I137</f>
        <v>-0.19434437000000002</v>
      </c>
      <c r="O137" s="66"/>
      <c r="P137" s="66">
        <f t="shared" ref="P137:P141" si="112">E137-J137</f>
        <v>0</v>
      </c>
      <c r="Q137" s="66"/>
      <c r="R137" s="66">
        <f t="shared" ref="R137:R141" si="113">F137-K137</f>
        <v>0</v>
      </c>
      <c r="S137" s="66"/>
      <c r="T137" s="66">
        <f t="shared" ref="T137:T141" si="114">G137-L137</f>
        <v>-0.19434437000000002</v>
      </c>
      <c r="U137" s="66"/>
      <c r="V137" s="66">
        <f t="shared" ref="V137:V141" si="115">H137-M137</f>
        <v>0</v>
      </c>
      <c r="W137" s="66"/>
      <c r="X137" s="66"/>
    </row>
    <row r="138" spans="1:24" ht="94.5" x14ac:dyDescent="0.25">
      <c r="A138" s="171" t="s">
        <v>2791</v>
      </c>
      <c r="B138" s="84" t="s">
        <v>519</v>
      </c>
      <c r="C138" s="171" t="s">
        <v>1984</v>
      </c>
      <c r="D138" s="66">
        <v>0</v>
      </c>
      <c r="E138" s="66">
        <v>0</v>
      </c>
      <c r="F138" s="66">
        <v>0</v>
      </c>
      <c r="G138" s="66">
        <v>0</v>
      </c>
      <c r="H138" s="66">
        <v>0</v>
      </c>
      <c r="I138" s="66">
        <v>0.21093591399999997</v>
      </c>
      <c r="J138" s="66">
        <v>0</v>
      </c>
      <c r="K138" s="66">
        <v>0</v>
      </c>
      <c r="L138" s="66">
        <v>0.21093591399999997</v>
      </c>
      <c r="M138" s="66">
        <v>0</v>
      </c>
      <c r="N138" s="66">
        <f t="shared" si="111"/>
        <v>-0.21093591399999997</v>
      </c>
      <c r="O138" s="66"/>
      <c r="P138" s="66">
        <f t="shared" si="112"/>
        <v>0</v>
      </c>
      <c r="Q138" s="66"/>
      <c r="R138" s="66">
        <f t="shared" si="113"/>
        <v>0</v>
      </c>
      <c r="S138" s="66"/>
      <c r="T138" s="66">
        <f t="shared" si="114"/>
        <v>-0.21093591399999997</v>
      </c>
      <c r="U138" s="66"/>
      <c r="V138" s="66">
        <f t="shared" si="115"/>
        <v>0</v>
      </c>
      <c r="W138" s="66"/>
      <c r="X138" s="66"/>
    </row>
    <row r="139" spans="1:24" ht="110.25" x14ac:dyDescent="0.25">
      <c r="A139" s="171" t="s">
        <v>2791</v>
      </c>
      <c r="B139" s="84" t="s">
        <v>520</v>
      </c>
      <c r="C139" s="171" t="s">
        <v>1985</v>
      </c>
      <c r="D139" s="66">
        <v>0</v>
      </c>
      <c r="E139" s="66">
        <v>0</v>
      </c>
      <c r="F139" s="66">
        <v>0</v>
      </c>
      <c r="G139" s="66">
        <v>0</v>
      </c>
      <c r="H139" s="66">
        <v>0</v>
      </c>
      <c r="I139" s="66">
        <v>0.220654818</v>
      </c>
      <c r="J139" s="66">
        <v>0</v>
      </c>
      <c r="K139" s="66">
        <v>0</v>
      </c>
      <c r="L139" s="66">
        <v>0.220654818</v>
      </c>
      <c r="M139" s="66">
        <v>0</v>
      </c>
      <c r="N139" s="66">
        <f t="shared" si="111"/>
        <v>-0.220654818</v>
      </c>
      <c r="O139" s="66"/>
      <c r="P139" s="66">
        <f t="shared" si="112"/>
        <v>0</v>
      </c>
      <c r="Q139" s="66"/>
      <c r="R139" s="66">
        <f t="shared" si="113"/>
        <v>0</v>
      </c>
      <c r="S139" s="66"/>
      <c r="T139" s="66">
        <f t="shared" si="114"/>
        <v>-0.220654818</v>
      </c>
      <c r="U139" s="66"/>
      <c r="V139" s="66">
        <f t="shared" si="115"/>
        <v>0</v>
      </c>
      <c r="W139" s="66"/>
      <c r="X139" s="66"/>
    </row>
    <row r="140" spans="1:24" ht="63" x14ac:dyDescent="0.25">
      <c r="A140" s="171" t="s">
        <v>899</v>
      </c>
      <c r="B140" s="84" t="s">
        <v>1638</v>
      </c>
      <c r="C140" s="171" t="s">
        <v>1986</v>
      </c>
      <c r="D140" s="66">
        <v>0</v>
      </c>
      <c r="E140" s="66">
        <v>0</v>
      </c>
      <c r="F140" s="66">
        <v>0</v>
      </c>
      <c r="G140" s="66">
        <v>0</v>
      </c>
      <c r="H140" s="66">
        <v>0</v>
      </c>
      <c r="I140" s="66">
        <v>0.20436000000000001</v>
      </c>
      <c r="J140" s="66">
        <v>0</v>
      </c>
      <c r="K140" s="66">
        <v>0</v>
      </c>
      <c r="L140" s="66">
        <v>0.20436000000000001</v>
      </c>
      <c r="M140" s="66">
        <v>0</v>
      </c>
      <c r="N140" s="66">
        <f t="shared" si="111"/>
        <v>-0.20436000000000001</v>
      </c>
      <c r="O140" s="66"/>
      <c r="P140" s="66">
        <f t="shared" si="112"/>
        <v>0</v>
      </c>
      <c r="Q140" s="66"/>
      <c r="R140" s="66">
        <f t="shared" si="113"/>
        <v>0</v>
      </c>
      <c r="S140" s="66"/>
      <c r="T140" s="66">
        <f t="shared" si="114"/>
        <v>-0.20436000000000001</v>
      </c>
      <c r="U140" s="66"/>
      <c r="V140" s="66">
        <f t="shared" si="115"/>
        <v>0</v>
      </c>
      <c r="W140" s="66"/>
      <c r="X140" s="66"/>
    </row>
    <row r="141" spans="1:24" ht="110.25" x14ac:dyDescent="0.25">
      <c r="A141" s="171" t="s">
        <v>2791</v>
      </c>
      <c r="B141" s="84" t="s">
        <v>1639</v>
      </c>
      <c r="C141" s="171" t="s">
        <v>1987</v>
      </c>
      <c r="D141" s="66">
        <v>0</v>
      </c>
      <c r="E141" s="66">
        <v>0</v>
      </c>
      <c r="F141" s="66">
        <v>0</v>
      </c>
      <c r="G141" s="66">
        <v>0</v>
      </c>
      <c r="H141" s="66">
        <v>0</v>
      </c>
      <c r="I141" s="66">
        <v>4.2573199999999993E-3</v>
      </c>
      <c r="J141" s="66">
        <v>0</v>
      </c>
      <c r="K141" s="66">
        <v>0</v>
      </c>
      <c r="L141" s="66">
        <v>4.2573199999999993E-3</v>
      </c>
      <c r="M141" s="66">
        <v>0</v>
      </c>
      <c r="N141" s="66">
        <f t="shared" si="111"/>
        <v>-4.2573199999999993E-3</v>
      </c>
      <c r="O141" s="66"/>
      <c r="P141" s="66">
        <f t="shared" si="112"/>
        <v>0</v>
      </c>
      <c r="Q141" s="66"/>
      <c r="R141" s="66">
        <f t="shared" si="113"/>
        <v>0</v>
      </c>
      <c r="S141" s="66"/>
      <c r="T141" s="66">
        <f t="shared" si="114"/>
        <v>-4.2573199999999993E-3</v>
      </c>
      <c r="U141" s="66"/>
      <c r="V141" s="66">
        <f t="shared" si="115"/>
        <v>0</v>
      </c>
      <c r="W141" s="66"/>
      <c r="X141" s="66"/>
    </row>
    <row r="142" spans="1:24" x14ac:dyDescent="0.25">
      <c r="A142" s="228"/>
      <c r="B142" s="229" t="s">
        <v>45</v>
      </c>
      <c r="C142" s="228"/>
      <c r="D142" s="230">
        <f t="shared" ref="D142:W142" si="116">SUM(D143:D145)</f>
        <v>2.194572</v>
      </c>
      <c r="E142" s="230">
        <f t="shared" si="116"/>
        <v>0</v>
      </c>
      <c r="F142" s="230">
        <f t="shared" si="116"/>
        <v>0</v>
      </c>
      <c r="G142" s="230">
        <f t="shared" si="116"/>
        <v>2.194572</v>
      </c>
      <c r="H142" s="230">
        <f t="shared" si="116"/>
        <v>0</v>
      </c>
      <c r="I142" s="230">
        <f t="shared" si="116"/>
        <v>0.156080052</v>
      </c>
      <c r="J142" s="230">
        <f t="shared" si="116"/>
        <v>0</v>
      </c>
      <c r="K142" s="230">
        <f t="shared" si="116"/>
        <v>0</v>
      </c>
      <c r="L142" s="230">
        <f t="shared" si="116"/>
        <v>0.156080052</v>
      </c>
      <c r="M142" s="230">
        <f t="shared" si="116"/>
        <v>0</v>
      </c>
      <c r="N142" s="230">
        <f t="shared" si="116"/>
        <v>2.0384919479999999</v>
      </c>
      <c r="O142" s="230">
        <f t="shared" si="116"/>
        <v>0</v>
      </c>
      <c r="P142" s="230">
        <f t="shared" si="116"/>
        <v>0</v>
      </c>
      <c r="Q142" s="230">
        <f t="shared" si="116"/>
        <v>0</v>
      </c>
      <c r="R142" s="230">
        <f t="shared" si="116"/>
        <v>0</v>
      </c>
      <c r="S142" s="230">
        <f t="shared" si="116"/>
        <v>0</v>
      </c>
      <c r="T142" s="230">
        <f t="shared" si="116"/>
        <v>2.0384919479999999</v>
      </c>
      <c r="U142" s="230">
        <f t="shared" si="116"/>
        <v>0</v>
      </c>
      <c r="V142" s="230">
        <f t="shared" si="116"/>
        <v>0</v>
      </c>
      <c r="W142" s="230">
        <f t="shared" si="116"/>
        <v>0</v>
      </c>
      <c r="X142" s="232">
        <f t="shared" ref="X142" si="117">SUM(X143:X145)</f>
        <v>0</v>
      </c>
    </row>
    <row r="143" spans="1:24" ht="63" x14ac:dyDescent="0.25">
      <c r="A143" s="171" t="s">
        <v>2791</v>
      </c>
      <c r="B143" s="84" t="s">
        <v>353</v>
      </c>
      <c r="C143" s="171" t="s">
        <v>1988</v>
      </c>
      <c r="D143" s="66">
        <v>1.2E-2</v>
      </c>
      <c r="E143" s="66">
        <v>0</v>
      </c>
      <c r="F143" s="66">
        <v>0</v>
      </c>
      <c r="G143" s="66">
        <v>1.2E-2</v>
      </c>
      <c r="H143" s="66">
        <v>0</v>
      </c>
      <c r="I143" s="66">
        <v>8.5344000000000001E-4</v>
      </c>
      <c r="J143" s="66">
        <v>0</v>
      </c>
      <c r="K143" s="66">
        <v>0</v>
      </c>
      <c r="L143" s="66">
        <v>8.5344000000000001E-4</v>
      </c>
      <c r="M143" s="66">
        <v>0</v>
      </c>
      <c r="N143" s="66">
        <f t="shared" ref="N143:N145" si="118">D143-I143</f>
        <v>1.114656E-2</v>
      </c>
      <c r="O143" s="66"/>
      <c r="P143" s="66">
        <f t="shared" ref="P143:P145" si="119">E143-J143</f>
        <v>0</v>
      </c>
      <c r="Q143" s="66"/>
      <c r="R143" s="66">
        <f t="shared" ref="R143:R145" si="120">F143-K143</f>
        <v>0</v>
      </c>
      <c r="S143" s="66"/>
      <c r="T143" s="66">
        <f t="shared" ref="T143:T145" si="121">G143-L143</f>
        <v>1.114656E-2</v>
      </c>
      <c r="U143" s="66"/>
      <c r="V143" s="66">
        <f t="shared" ref="V143:V145" si="122">H143-M143</f>
        <v>0</v>
      </c>
      <c r="W143" s="66"/>
      <c r="X143" s="66"/>
    </row>
    <row r="144" spans="1:24" ht="63" x14ac:dyDescent="0.25">
      <c r="A144" s="171" t="s">
        <v>899</v>
      </c>
      <c r="B144" s="84" t="s">
        <v>521</v>
      </c>
      <c r="C144" s="171" t="s">
        <v>1989</v>
      </c>
      <c r="D144" s="66">
        <v>0.14331600000000005</v>
      </c>
      <c r="E144" s="66">
        <v>0</v>
      </c>
      <c r="F144" s="66">
        <v>0</v>
      </c>
      <c r="G144" s="66">
        <v>0.14331600000000005</v>
      </c>
      <c r="H144" s="66">
        <v>0</v>
      </c>
      <c r="I144" s="66">
        <v>1.0192764000000002E-2</v>
      </c>
      <c r="J144" s="66">
        <v>0</v>
      </c>
      <c r="K144" s="66">
        <v>0</v>
      </c>
      <c r="L144" s="66">
        <v>1.0192764000000002E-2</v>
      </c>
      <c r="M144" s="66">
        <v>0</v>
      </c>
      <c r="N144" s="66">
        <f t="shared" si="118"/>
        <v>0.13312323600000006</v>
      </c>
      <c r="O144" s="66"/>
      <c r="P144" s="66">
        <f t="shared" si="119"/>
        <v>0</v>
      </c>
      <c r="Q144" s="66"/>
      <c r="R144" s="66">
        <f t="shared" si="120"/>
        <v>0</v>
      </c>
      <c r="S144" s="66"/>
      <c r="T144" s="66">
        <f t="shared" si="121"/>
        <v>0.13312323600000006</v>
      </c>
      <c r="U144" s="66"/>
      <c r="V144" s="66">
        <f t="shared" si="122"/>
        <v>0</v>
      </c>
      <c r="W144" s="66"/>
      <c r="X144" s="66"/>
    </row>
    <row r="145" spans="1:24" ht="63" x14ac:dyDescent="0.25">
      <c r="A145" s="171" t="s">
        <v>2791</v>
      </c>
      <c r="B145" s="84" t="s">
        <v>1640</v>
      </c>
      <c r="C145" s="171" t="s">
        <v>1990</v>
      </c>
      <c r="D145" s="66">
        <v>2.039256</v>
      </c>
      <c r="E145" s="66">
        <v>0</v>
      </c>
      <c r="F145" s="66">
        <v>0</v>
      </c>
      <c r="G145" s="66">
        <v>2.039256</v>
      </c>
      <c r="H145" s="66">
        <v>0</v>
      </c>
      <c r="I145" s="66">
        <v>0.14503384799999999</v>
      </c>
      <c r="J145" s="66">
        <v>0</v>
      </c>
      <c r="K145" s="66">
        <v>0</v>
      </c>
      <c r="L145" s="66">
        <v>0.14503384799999999</v>
      </c>
      <c r="M145" s="66">
        <v>0</v>
      </c>
      <c r="N145" s="66">
        <f t="shared" si="118"/>
        <v>1.894222152</v>
      </c>
      <c r="O145" s="66"/>
      <c r="P145" s="66">
        <f t="shared" si="119"/>
        <v>0</v>
      </c>
      <c r="Q145" s="66"/>
      <c r="R145" s="66">
        <f t="shared" si="120"/>
        <v>0</v>
      </c>
      <c r="S145" s="66"/>
      <c r="T145" s="66">
        <f t="shared" si="121"/>
        <v>1.894222152</v>
      </c>
      <c r="U145" s="66"/>
      <c r="V145" s="66">
        <f t="shared" si="122"/>
        <v>0</v>
      </c>
      <c r="W145" s="66"/>
      <c r="X145" s="66"/>
    </row>
    <row r="146" spans="1:24" x14ac:dyDescent="0.25">
      <c r="A146" s="228"/>
      <c r="B146" s="229" t="s">
        <v>46</v>
      </c>
      <c r="C146" s="228"/>
      <c r="D146" s="230">
        <f t="shared" ref="D146:W146" si="123">SUM(D147:D147)</f>
        <v>2.2746960000000001</v>
      </c>
      <c r="E146" s="230">
        <f t="shared" si="123"/>
        <v>0</v>
      </c>
      <c r="F146" s="230">
        <f t="shared" si="123"/>
        <v>0</v>
      </c>
      <c r="G146" s="230">
        <f t="shared" si="123"/>
        <v>2.2746960000000001</v>
      </c>
      <c r="H146" s="230">
        <f t="shared" si="123"/>
        <v>0</v>
      </c>
      <c r="I146" s="230">
        <f t="shared" si="123"/>
        <v>0.30754962200000002</v>
      </c>
      <c r="J146" s="230">
        <f t="shared" si="123"/>
        <v>0</v>
      </c>
      <c r="K146" s="230">
        <f t="shared" si="123"/>
        <v>0</v>
      </c>
      <c r="L146" s="230">
        <f t="shared" si="123"/>
        <v>0.30754962200000002</v>
      </c>
      <c r="M146" s="230">
        <f t="shared" si="123"/>
        <v>0</v>
      </c>
      <c r="N146" s="230">
        <f t="shared" si="123"/>
        <v>1.967146378</v>
      </c>
      <c r="O146" s="230">
        <f t="shared" si="123"/>
        <v>0</v>
      </c>
      <c r="P146" s="230">
        <f t="shared" si="123"/>
        <v>0</v>
      </c>
      <c r="Q146" s="230">
        <f t="shared" si="123"/>
        <v>0</v>
      </c>
      <c r="R146" s="230">
        <f t="shared" si="123"/>
        <v>0</v>
      </c>
      <c r="S146" s="230">
        <f t="shared" si="123"/>
        <v>0</v>
      </c>
      <c r="T146" s="230">
        <f t="shared" si="123"/>
        <v>1.967146378</v>
      </c>
      <c r="U146" s="230">
        <f t="shared" si="123"/>
        <v>0</v>
      </c>
      <c r="V146" s="230">
        <f t="shared" si="123"/>
        <v>0</v>
      </c>
      <c r="W146" s="230">
        <f t="shared" si="123"/>
        <v>0</v>
      </c>
      <c r="X146" s="232">
        <f t="shared" ref="X146" si="124">SUM(X147:X147)</f>
        <v>0</v>
      </c>
    </row>
    <row r="147" spans="1:24" ht="47.25" x14ac:dyDescent="0.25">
      <c r="A147" s="171" t="s">
        <v>2791</v>
      </c>
      <c r="B147" s="84" t="s">
        <v>522</v>
      </c>
      <c r="C147" s="171" t="s">
        <v>1991</v>
      </c>
      <c r="D147" s="66">
        <v>2.2746960000000001</v>
      </c>
      <c r="E147" s="66">
        <v>0</v>
      </c>
      <c r="F147" s="66">
        <v>0</v>
      </c>
      <c r="G147" s="66">
        <v>2.2746960000000001</v>
      </c>
      <c r="H147" s="66">
        <v>0</v>
      </c>
      <c r="I147" s="66">
        <v>0.30754962200000002</v>
      </c>
      <c r="J147" s="66">
        <v>0</v>
      </c>
      <c r="K147" s="66">
        <v>0</v>
      </c>
      <c r="L147" s="66">
        <v>0.30754962200000002</v>
      </c>
      <c r="M147" s="66">
        <v>0</v>
      </c>
      <c r="N147" s="66">
        <f>D147-I147</f>
        <v>1.967146378</v>
      </c>
      <c r="O147" s="66"/>
      <c r="P147" s="66">
        <f>E147-J147</f>
        <v>0</v>
      </c>
      <c r="Q147" s="66"/>
      <c r="R147" s="66">
        <f>F147-K147</f>
        <v>0</v>
      </c>
      <c r="S147" s="66"/>
      <c r="T147" s="66">
        <f>G147-L147</f>
        <v>1.967146378</v>
      </c>
      <c r="U147" s="66"/>
      <c r="V147" s="66">
        <f>H147-M147</f>
        <v>0</v>
      </c>
      <c r="W147" s="66"/>
      <c r="X147" s="66"/>
    </row>
    <row r="148" spans="1:24" x14ac:dyDescent="0.25">
      <c r="A148" s="228"/>
      <c r="B148" s="229" t="s">
        <v>101</v>
      </c>
      <c r="C148" s="228"/>
      <c r="D148" s="230">
        <f t="shared" ref="D148:W148" si="125">SUM(D149:D169)</f>
        <v>72.374591999999993</v>
      </c>
      <c r="E148" s="230">
        <f t="shared" si="125"/>
        <v>0</v>
      </c>
      <c r="F148" s="230">
        <f t="shared" si="125"/>
        <v>0</v>
      </c>
      <c r="G148" s="230">
        <f t="shared" si="125"/>
        <v>72.374591999999993</v>
      </c>
      <c r="H148" s="230">
        <f t="shared" si="125"/>
        <v>0</v>
      </c>
      <c r="I148" s="230">
        <f t="shared" si="125"/>
        <v>22.331896101999998</v>
      </c>
      <c r="J148" s="230">
        <f t="shared" si="125"/>
        <v>0</v>
      </c>
      <c r="K148" s="230">
        <f t="shared" si="125"/>
        <v>0</v>
      </c>
      <c r="L148" s="230">
        <f t="shared" si="125"/>
        <v>22.331896101999998</v>
      </c>
      <c r="M148" s="230">
        <f t="shared" si="125"/>
        <v>0</v>
      </c>
      <c r="N148" s="230">
        <f t="shared" si="125"/>
        <v>50.042695897999998</v>
      </c>
      <c r="O148" s="230">
        <f t="shared" si="125"/>
        <v>0</v>
      </c>
      <c r="P148" s="230">
        <f t="shared" si="125"/>
        <v>0</v>
      </c>
      <c r="Q148" s="230">
        <f t="shared" si="125"/>
        <v>0</v>
      </c>
      <c r="R148" s="230">
        <f t="shared" si="125"/>
        <v>0</v>
      </c>
      <c r="S148" s="230">
        <f t="shared" si="125"/>
        <v>0</v>
      </c>
      <c r="T148" s="230">
        <f t="shared" si="125"/>
        <v>50.042695897999998</v>
      </c>
      <c r="U148" s="230">
        <f t="shared" si="125"/>
        <v>0</v>
      </c>
      <c r="V148" s="230">
        <f t="shared" si="125"/>
        <v>0</v>
      </c>
      <c r="W148" s="230">
        <f t="shared" si="125"/>
        <v>0</v>
      </c>
      <c r="X148" s="232">
        <f t="shared" ref="X148" si="126">SUM(X149:X169)</f>
        <v>0</v>
      </c>
    </row>
    <row r="149" spans="1:24" ht="47.25" x14ac:dyDescent="0.25">
      <c r="A149" s="171" t="s">
        <v>899</v>
      </c>
      <c r="B149" s="84" t="s">
        <v>523</v>
      </c>
      <c r="C149" s="171" t="s">
        <v>1992</v>
      </c>
      <c r="D149" s="66">
        <v>0.29496600000000001</v>
      </c>
      <c r="E149" s="66">
        <v>0</v>
      </c>
      <c r="F149" s="66">
        <v>0</v>
      </c>
      <c r="G149" s="66">
        <v>0.29496600000000001</v>
      </c>
      <c r="H149" s="66">
        <v>0</v>
      </c>
      <c r="I149" s="66">
        <v>2.0978256000000004E-2</v>
      </c>
      <c r="J149" s="66">
        <v>0</v>
      </c>
      <c r="K149" s="66">
        <v>0</v>
      </c>
      <c r="L149" s="66">
        <v>2.0978256000000004E-2</v>
      </c>
      <c r="M149" s="66">
        <v>0</v>
      </c>
      <c r="N149" s="66">
        <f t="shared" ref="N149:N169" si="127">D149-I149</f>
        <v>0.27398774399999998</v>
      </c>
      <c r="O149" s="66"/>
      <c r="P149" s="66">
        <f t="shared" ref="P149:P169" si="128">E149-J149</f>
        <v>0</v>
      </c>
      <c r="Q149" s="66"/>
      <c r="R149" s="66">
        <f t="shared" ref="R149:R169" si="129">F149-K149</f>
        <v>0</v>
      </c>
      <c r="S149" s="66"/>
      <c r="T149" s="66">
        <f t="shared" ref="T149:T169" si="130">G149-L149</f>
        <v>0.27398774399999998</v>
      </c>
      <c r="U149" s="66"/>
      <c r="V149" s="66">
        <f t="shared" ref="V149:V169" si="131">H149-M149</f>
        <v>0</v>
      </c>
      <c r="W149" s="66"/>
      <c r="X149" s="66"/>
    </row>
    <row r="150" spans="1:24" ht="63" x14ac:dyDescent="0.25">
      <c r="A150" s="171" t="s">
        <v>899</v>
      </c>
      <c r="B150" s="84" t="s">
        <v>524</v>
      </c>
      <c r="C150" s="171" t="s">
        <v>1993</v>
      </c>
      <c r="D150" s="66">
        <v>1.2E-2</v>
      </c>
      <c r="E150" s="66">
        <v>0</v>
      </c>
      <c r="F150" s="66">
        <v>0</v>
      </c>
      <c r="G150" s="66">
        <v>1.2E-2</v>
      </c>
      <c r="H150" s="66">
        <v>0</v>
      </c>
      <c r="I150" s="66">
        <v>0.24327657599999999</v>
      </c>
      <c r="J150" s="66">
        <v>0</v>
      </c>
      <c r="K150" s="66">
        <v>0</v>
      </c>
      <c r="L150" s="66">
        <v>0.24327657599999999</v>
      </c>
      <c r="M150" s="66">
        <v>0</v>
      </c>
      <c r="N150" s="66">
        <f t="shared" si="127"/>
        <v>-0.23127657599999998</v>
      </c>
      <c r="O150" s="66"/>
      <c r="P150" s="66">
        <f t="shared" si="128"/>
        <v>0</v>
      </c>
      <c r="Q150" s="66"/>
      <c r="R150" s="66">
        <f t="shared" si="129"/>
        <v>0</v>
      </c>
      <c r="S150" s="66"/>
      <c r="T150" s="66">
        <f t="shared" si="130"/>
        <v>-0.23127657599999998</v>
      </c>
      <c r="U150" s="66"/>
      <c r="V150" s="66">
        <f t="shared" si="131"/>
        <v>0</v>
      </c>
      <c r="W150" s="66"/>
      <c r="X150" s="66"/>
    </row>
    <row r="151" spans="1:24" ht="94.5" x14ac:dyDescent="0.25">
      <c r="A151" s="171" t="s">
        <v>899</v>
      </c>
      <c r="B151" s="84" t="s">
        <v>354</v>
      </c>
      <c r="C151" s="171" t="s">
        <v>1994</v>
      </c>
      <c r="D151" s="66">
        <v>1.210356</v>
      </c>
      <c r="E151" s="66">
        <v>0</v>
      </c>
      <c r="F151" s="66">
        <v>0</v>
      </c>
      <c r="G151" s="66">
        <v>1.210356</v>
      </c>
      <c r="H151" s="66">
        <v>0</v>
      </c>
      <c r="I151" s="66">
        <v>9.0167119219999989</v>
      </c>
      <c r="J151" s="66">
        <v>0</v>
      </c>
      <c r="K151" s="66">
        <v>0</v>
      </c>
      <c r="L151" s="66">
        <v>9.0167119219999989</v>
      </c>
      <c r="M151" s="66">
        <v>0</v>
      </c>
      <c r="N151" s="66">
        <f t="shared" si="127"/>
        <v>-7.8063559219999989</v>
      </c>
      <c r="O151" s="66"/>
      <c r="P151" s="66">
        <f t="shared" si="128"/>
        <v>0</v>
      </c>
      <c r="Q151" s="66"/>
      <c r="R151" s="66">
        <f t="shared" si="129"/>
        <v>0</v>
      </c>
      <c r="S151" s="66"/>
      <c r="T151" s="66">
        <f t="shared" si="130"/>
        <v>-7.8063559219999989</v>
      </c>
      <c r="U151" s="66"/>
      <c r="V151" s="66">
        <f t="shared" si="131"/>
        <v>0</v>
      </c>
      <c r="W151" s="66"/>
      <c r="X151" s="66"/>
    </row>
    <row r="152" spans="1:24" ht="63" x14ac:dyDescent="0.25">
      <c r="A152" s="171" t="s">
        <v>2791</v>
      </c>
      <c r="B152" s="84" t="s">
        <v>434</v>
      </c>
      <c r="C152" s="171" t="s">
        <v>1995</v>
      </c>
      <c r="D152" s="66">
        <v>1.4413800000000001</v>
      </c>
      <c r="E152" s="66">
        <v>0</v>
      </c>
      <c r="F152" s="66">
        <v>0</v>
      </c>
      <c r="G152" s="66">
        <v>1.4413800000000001</v>
      </c>
      <c r="H152" s="66">
        <v>0</v>
      </c>
      <c r="I152" s="66">
        <v>0.24828336200000001</v>
      </c>
      <c r="J152" s="66">
        <v>0</v>
      </c>
      <c r="K152" s="66">
        <v>0</v>
      </c>
      <c r="L152" s="66">
        <v>0.24828336200000001</v>
      </c>
      <c r="M152" s="66">
        <v>0</v>
      </c>
      <c r="N152" s="66">
        <f t="shared" si="127"/>
        <v>1.1930966380000001</v>
      </c>
      <c r="O152" s="66"/>
      <c r="P152" s="66">
        <f t="shared" si="128"/>
        <v>0</v>
      </c>
      <c r="Q152" s="66"/>
      <c r="R152" s="66">
        <f t="shared" si="129"/>
        <v>0</v>
      </c>
      <c r="S152" s="66"/>
      <c r="T152" s="66">
        <f t="shared" si="130"/>
        <v>1.1930966380000001</v>
      </c>
      <c r="U152" s="66"/>
      <c r="V152" s="66">
        <f t="shared" si="131"/>
        <v>0</v>
      </c>
      <c r="W152" s="66"/>
      <c r="X152" s="66"/>
    </row>
    <row r="153" spans="1:24" ht="63" x14ac:dyDescent="0.25">
      <c r="A153" s="171" t="s">
        <v>899</v>
      </c>
      <c r="B153" s="170" t="s">
        <v>388</v>
      </c>
      <c r="C153" s="171" t="s">
        <v>1996</v>
      </c>
      <c r="D153" s="66">
        <v>1.4718719999999998</v>
      </c>
      <c r="E153" s="66">
        <v>0</v>
      </c>
      <c r="F153" s="66">
        <v>0</v>
      </c>
      <c r="G153" s="66">
        <v>1.4718719999999998</v>
      </c>
      <c r="H153" s="66">
        <v>0</v>
      </c>
      <c r="I153" s="66">
        <v>0.10468099199999999</v>
      </c>
      <c r="J153" s="66">
        <v>0</v>
      </c>
      <c r="K153" s="66">
        <v>0</v>
      </c>
      <c r="L153" s="66">
        <v>0.10468099199999999</v>
      </c>
      <c r="M153" s="66">
        <v>0</v>
      </c>
      <c r="N153" s="66">
        <f t="shared" si="127"/>
        <v>1.3671910079999998</v>
      </c>
      <c r="O153" s="66"/>
      <c r="P153" s="66">
        <f t="shared" si="128"/>
        <v>0</v>
      </c>
      <c r="Q153" s="66"/>
      <c r="R153" s="66">
        <f t="shared" si="129"/>
        <v>0</v>
      </c>
      <c r="S153" s="66"/>
      <c r="T153" s="66">
        <f t="shared" si="130"/>
        <v>1.3671910079999998</v>
      </c>
      <c r="U153" s="66"/>
      <c r="V153" s="66">
        <f t="shared" si="131"/>
        <v>0</v>
      </c>
      <c r="W153" s="66"/>
      <c r="X153" s="66"/>
    </row>
    <row r="154" spans="1:24" ht="31.5" x14ac:dyDescent="0.25">
      <c r="A154" s="171" t="s">
        <v>899</v>
      </c>
      <c r="B154" s="84" t="s">
        <v>47</v>
      </c>
      <c r="C154" s="171" t="s">
        <v>1997</v>
      </c>
      <c r="D154" s="66">
        <v>62.679383999999999</v>
      </c>
      <c r="E154" s="66">
        <v>0</v>
      </c>
      <c r="F154" s="66">
        <v>0</v>
      </c>
      <c r="G154" s="66">
        <v>62.679383999999999</v>
      </c>
      <c r="H154" s="66">
        <v>0</v>
      </c>
      <c r="I154" s="66">
        <v>4.4578196279999993</v>
      </c>
      <c r="J154" s="66">
        <v>0</v>
      </c>
      <c r="K154" s="66">
        <v>0</v>
      </c>
      <c r="L154" s="66">
        <v>4.4578196279999993</v>
      </c>
      <c r="M154" s="66">
        <v>0</v>
      </c>
      <c r="N154" s="66">
        <f t="shared" si="127"/>
        <v>58.221564372000003</v>
      </c>
      <c r="O154" s="66"/>
      <c r="P154" s="66">
        <f t="shared" si="128"/>
        <v>0</v>
      </c>
      <c r="Q154" s="66"/>
      <c r="R154" s="66">
        <f t="shared" si="129"/>
        <v>0</v>
      </c>
      <c r="S154" s="66"/>
      <c r="T154" s="66">
        <f t="shared" si="130"/>
        <v>58.221564372000003</v>
      </c>
      <c r="U154" s="66"/>
      <c r="V154" s="66">
        <f t="shared" si="131"/>
        <v>0</v>
      </c>
      <c r="W154" s="66"/>
      <c r="X154" s="66"/>
    </row>
    <row r="155" spans="1:24" ht="63" x14ac:dyDescent="0.25">
      <c r="A155" s="171" t="s">
        <v>899</v>
      </c>
      <c r="B155" s="84" t="s">
        <v>525</v>
      </c>
      <c r="C155" s="171" t="s">
        <v>1998</v>
      </c>
      <c r="D155" s="66">
        <v>0.65772000000000008</v>
      </c>
      <c r="E155" s="66">
        <v>0</v>
      </c>
      <c r="F155" s="66">
        <v>0</v>
      </c>
      <c r="G155" s="66">
        <v>0.65772000000000008</v>
      </c>
      <c r="H155" s="66">
        <v>0</v>
      </c>
      <c r="I155" s="66">
        <v>0.93988367400000006</v>
      </c>
      <c r="J155" s="66">
        <v>0</v>
      </c>
      <c r="K155" s="66">
        <v>0</v>
      </c>
      <c r="L155" s="66">
        <v>0.93988367400000006</v>
      </c>
      <c r="M155" s="66">
        <v>0</v>
      </c>
      <c r="N155" s="66">
        <f t="shared" si="127"/>
        <v>-0.28216367399999998</v>
      </c>
      <c r="O155" s="66"/>
      <c r="P155" s="66">
        <f t="shared" si="128"/>
        <v>0</v>
      </c>
      <c r="Q155" s="66"/>
      <c r="R155" s="66">
        <f t="shared" si="129"/>
        <v>0</v>
      </c>
      <c r="S155" s="66"/>
      <c r="T155" s="66">
        <f t="shared" si="130"/>
        <v>-0.28216367399999998</v>
      </c>
      <c r="U155" s="66"/>
      <c r="V155" s="66">
        <f t="shared" si="131"/>
        <v>0</v>
      </c>
      <c r="W155" s="66"/>
      <c r="X155" s="66"/>
    </row>
    <row r="156" spans="1:24" ht="47.25" x14ac:dyDescent="0.25">
      <c r="A156" s="171" t="s">
        <v>899</v>
      </c>
      <c r="B156" s="84" t="s">
        <v>526</v>
      </c>
      <c r="C156" s="171" t="s">
        <v>1999</v>
      </c>
      <c r="D156" s="66">
        <v>0.06</v>
      </c>
      <c r="E156" s="66">
        <v>0</v>
      </c>
      <c r="F156" s="66">
        <v>0</v>
      </c>
      <c r="G156" s="66">
        <v>0.06</v>
      </c>
      <c r="H156" s="66">
        <v>0</v>
      </c>
      <c r="I156" s="66">
        <v>3.4243199999999999E-4</v>
      </c>
      <c r="J156" s="66">
        <v>0</v>
      </c>
      <c r="K156" s="66">
        <v>0</v>
      </c>
      <c r="L156" s="66">
        <v>3.4243199999999999E-4</v>
      </c>
      <c r="M156" s="66">
        <v>0</v>
      </c>
      <c r="N156" s="66">
        <f t="shared" si="127"/>
        <v>5.9657568000000001E-2</v>
      </c>
      <c r="O156" s="66"/>
      <c r="P156" s="66">
        <f t="shared" si="128"/>
        <v>0</v>
      </c>
      <c r="Q156" s="66"/>
      <c r="R156" s="66">
        <f t="shared" si="129"/>
        <v>0</v>
      </c>
      <c r="S156" s="66"/>
      <c r="T156" s="66">
        <f t="shared" si="130"/>
        <v>5.9657568000000001E-2</v>
      </c>
      <c r="U156" s="66"/>
      <c r="V156" s="66">
        <f t="shared" si="131"/>
        <v>0</v>
      </c>
      <c r="W156" s="66"/>
      <c r="X156" s="66"/>
    </row>
    <row r="157" spans="1:24" ht="47.25" x14ac:dyDescent="0.25">
      <c r="A157" s="171" t="s">
        <v>899</v>
      </c>
      <c r="B157" s="84" t="s">
        <v>527</v>
      </c>
      <c r="C157" s="171" t="s">
        <v>2000</v>
      </c>
      <c r="D157" s="66">
        <v>0.14551199999999997</v>
      </c>
      <c r="E157" s="66">
        <v>0</v>
      </c>
      <c r="F157" s="66">
        <v>0</v>
      </c>
      <c r="G157" s="66">
        <v>0.14551199999999997</v>
      </c>
      <c r="H157" s="66">
        <v>0</v>
      </c>
      <c r="I157" s="66">
        <v>0</v>
      </c>
      <c r="J157" s="66">
        <v>0</v>
      </c>
      <c r="K157" s="66">
        <v>0</v>
      </c>
      <c r="L157" s="66">
        <v>0</v>
      </c>
      <c r="M157" s="66">
        <v>0</v>
      </c>
      <c r="N157" s="66">
        <f t="shared" si="127"/>
        <v>0.14551199999999997</v>
      </c>
      <c r="O157" s="66"/>
      <c r="P157" s="66">
        <f t="shared" si="128"/>
        <v>0</v>
      </c>
      <c r="Q157" s="66"/>
      <c r="R157" s="66">
        <f t="shared" si="129"/>
        <v>0</v>
      </c>
      <c r="S157" s="66"/>
      <c r="T157" s="66">
        <f t="shared" si="130"/>
        <v>0.14551199999999997</v>
      </c>
      <c r="U157" s="66"/>
      <c r="V157" s="66">
        <f t="shared" si="131"/>
        <v>0</v>
      </c>
      <c r="W157" s="66"/>
      <c r="X157" s="66"/>
    </row>
    <row r="158" spans="1:24" ht="78.75" x14ac:dyDescent="0.25">
      <c r="A158" s="171" t="s">
        <v>899</v>
      </c>
      <c r="B158" s="84" t="s">
        <v>1641</v>
      </c>
      <c r="C158" s="171" t="s">
        <v>2001</v>
      </c>
      <c r="D158" s="66">
        <v>0.45558599999999994</v>
      </c>
      <c r="E158" s="66">
        <v>0</v>
      </c>
      <c r="F158" s="66">
        <v>0</v>
      </c>
      <c r="G158" s="66">
        <v>0.45558599999999994</v>
      </c>
      <c r="H158" s="66">
        <v>0</v>
      </c>
      <c r="I158" s="66">
        <v>2.4722399999999999E-2</v>
      </c>
      <c r="J158" s="66">
        <v>0</v>
      </c>
      <c r="K158" s="66">
        <v>0</v>
      </c>
      <c r="L158" s="66">
        <v>2.4722399999999999E-2</v>
      </c>
      <c r="M158" s="66">
        <v>0</v>
      </c>
      <c r="N158" s="66">
        <f t="shared" si="127"/>
        <v>0.43086359999999996</v>
      </c>
      <c r="O158" s="66"/>
      <c r="P158" s="66">
        <f t="shared" si="128"/>
        <v>0</v>
      </c>
      <c r="Q158" s="66"/>
      <c r="R158" s="66">
        <f t="shared" si="129"/>
        <v>0</v>
      </c>
      <c r="S158" s="66"/>
      <c r="T158" s="66">
        <f t="shared" si="130"/>
        <v>0.43086359999999996</v>
      </c>
      <c r="U158" s="66"/>
      <c r="V158" s="66">
        <f t="shared" si="131"/>
        <v>0</v>
      </c>
      <c r="W158" s="66"/>
      <c r="X158" s="66"/>
    </row>
    <row r="159" spans="1:24" ht="78.75" x14ac:dyDescent="0.25">
      <c r="A159" s="171" t="s">
        <v>899</v>
      </c>
      <c r="B159" s="84" t="s">
        <v>528</v>
      </c>
      <c r="C159" s="171" t="s">
        <v>2002</v>
      </c>
      <c r="D159" s="66">
        <v>0.42886799999999997</v>
      </c>
      <c r="E159" s="66">
        <v>0</v>
      </c>
      <c r="F159" s="66">
        <v>0</v>
      </c>
      <c r="G159" s="66">
        <v>0.42886799999999997</v>
      </c>
      <c r="H159" s="66">
        <v>0</v>
      </c>
      <c r="I159" s="66">
        <v>2.7406511999999997E-2</v>
      </c>
      <c r="J159" s="66">
        <v>0</v>
      </c>
      <c r="K159" s="66">
        <v>0</v>
      </c>
      <c r="L159" s="66">
        <v>2.7406511999999997E-2</v>
      </c>
      <c r="M159" s="66">
        <v>0</v>
      </c>
      <c r="N159" s="66">
        <f t="shared" si="127"/>
        <v>0.40146148799999998</v>
      </c>
      <c r="O159" s="66"/>
      <c r="P159" s="66">
        <f t="shared" si="128"/>
        <v>0</v>
      </c>
      <c r="Q159" s="66"/>
      <c r="R159" s="66">
        <f t="shared" si="129"/>
        <v>0</v>
      </c>
      <c r="S159" s="66"/>
      <c r="T159" s="66">
        <f t="shared" si="130"/>
        <v>0.40146148799999998</v>
      </c>
      <c r="U159" s="66"/>
      <c r="V159" s="66">
        <f t="shared" si="131"/>
        <v>0</v>
      </c>
      <c r="W159" s="66"/>
      <c r="X159" s="66"/>
    </row>
    <row r="160" spans="1:24" ht="78.75" x14ac:dyDescent="0.25">
      <c r="A160" s="171" t="s">
        <v>899</v>
      </c>
      <c r="B160" s="84" t="s">
        <v>529</v>
      </c>
      <c r="C160" s="171" t="s">
        <v>2003</v>
      </c>
      <c r="D160" s="66">
        <v>0.23521199999999998</v>
      </c>
      <c r="E160" s="66">
        <v>0</v>
      </c>
      <c r="F160" s="66">
        <v>0</v>
      </c>
      <c r="G160" s="66">
        <v>0.23521199999999998</v>
      </c>
      <c r="H160" s="66">
        <v>0</v>
      </c>
      <c r="I160" s="66">
        <v>0.15140848200000001</v>
      </c>
      <c r="J160" s="66">
        <v>0</v>
      </c>
      <c r="K160" s="66">
        <v>0</v>
      </c>
      <c r="L160" s="66">
        <v>0.15140848200000001</v>
      </c>
      <c r="M160" s="66">
        <v>0</v>
      </c>
      <c r="N160" s="66">
        <f t="shared" si="127"/>
        <v>8.3803517999999966E-2</v>
      </c>
      <c r="O160" s="66"/>
      <c r="P160" s="66">
        <f t="shared" si="128"/>
        <v>0</v>
      </c>
      <c r="Q160" s="66"/>
      <c r="R160" s="66">
        <f t="shared" si="129"/>
        <v>0</v>
      </c>
      <c r="S160" s="66"/>
      <c r="T160" s="66">
        <f t="shared" si="130"/>
        <v>8.3803517999999966E-2</v>
      </c>
      <c r="U160" s="66"/>
      <c r="V160" s="66">
        <f t="shared" si="131"/>
        <v>0</v>
      </c>
      <c r="W160" s="66"/>
      <c r="X160" s="66"/>
    </row>
    <row r="161" spans="1:24" ht="63" x14ac:dyDescent="0.25">
      <c r="A161" s="171" t="s">
        <v>899</v>
      </c>
      <c r="B161" s="84" t="s">
        <v>530</v>
      </c>
      <c r="C161" s="171" t="s">
        <v>2004</v>
      </c>
      <c r="D161" s="66">
        <v>1.0311719999999998</v>
      </c>
      <c r="E161" s="66">
        <v>0</v>
      </c>
      <c r="F161" s="66">
        <v>0</v>
      </c>
      <c r="G161" s="66">
        <v>1.0311719999999998</v>
      </c>
      <c r="H161" s="66">
        <v>0</v>
      </c>
      <c r="I161" s="66">
        <v>0.39024040800000004</v>
      </c>
      <c r="J161" s="66">
        <v>0</v>
      </c>
      <c r="K161" s="66">
        <v>0</v>
      </c>
      <c r="L161" s="66">
        <v>0.39024040800000004</v>
      </c>
      <c r="M161" s="66">
        <v>0</v>
      </c>
      <c r="N161" s="66">
        <f t="shared" si="127"/>
        <v>0.64093159199999972</v>
      </c>
      <c r="O161" s="66"/>
      <c r="P161" s="66">
        <f t="shared" si="128"/>
        <v>0</v>
      </c>
      <c r="Q161" s="66"/>
      <c r="R161" s="66">
        <f t="shared" si="129"/>
        <v>0</v>
      </c>
      <c r="S161" s="66"/>
      <c r="T161" s="66">
        <f t="shared" si="130"/>
        <v>0.64093159199999972</v>
      </c>
      <c r="U161" s="66"/>
      <c r="V161" s="66">
        <f t="shared" si="131"/>
        <v>0</v>
      </c>
      <c r="W161" s="66"/>
      <c r="X161" s="66"/>
    </row>
    <row r="162" spans="1:24" ht="78.75" x14ac:dyDescent="0.25">
      <c r="A162" s="171" t="s">
        <v>2791</v>
      </c>
      <c r="B162" s="84" t="s">
        <v>1642</v>
      </c>
      <c r="C162" s="171" t="s">
        <v>2005</v>
      </c>
      <c r="D162" s="66">
        <v>2.2505639999999998</v>
      </c>
      <c r="E162" s="66">
        <v>0</v>
      </c>
      <c r="F162" s="66">
        <v>0</v>
      </c>
      <c r="G162" s="66">
        <v>2.2505639999999998</v>
      </c>
      <c r="H162" s="66">
        <v>0</v>
      </c>
      <c r="I162" s="66">
        <v>0.16006231199999996</v>
      </c>
      <c r="J162" s="66">
        <v>0</v>
      </c>
      <c r="K162" s="66">
        <v>0</v>
      </c>
      <c r="L162" s="66">
        <v>0.16006231199999996</v>
      </c>
      <c r="M162" s="66">
        <v>0</v>
      </c>
      <c r="N162" s="66">
        <f t="shared" si="127"/>
        <v>2.0905016879999998</v>
      </c>
      <c r="O162" s="66"/>
      <c r="P162" s="66">
        <f t="shared" si="128"/>
        <v>0</v>
      </c>
      <c r="Q162" s="66"/>
      <c r="R162" s="66">
        <f t="shared" si="129"/>
        <v>0</v>
      </c>
      <c r="S162" s="66"/>
      <c r="T162" s="66">
        <f t="shared" si="130"/>
        <v>2.0905016879999998</v>
      </c>
      <c r="U162" s="66"/>
      <c r="V162" s="66">
        <f t="shared" si="131"/>
        <v>0</v>
      </c>
      <c r="W162" s="66"/>
      <c r="X162" s="66"/>
    </row>
    <row r="163" spans="1:24" ht="78.75" x14ac:dyDescent="0.25">
      <c r="A163" s="171" t="s">
        <v>2791</v>
      </c>
      <c r="B163" s="84" t="s">
        <v>1643</v>
      </c>
      <c r="C163" s="171" t="s">
        <v>2006</v>
      </c>
      <c r="D163" s="66">
        <v>0</v>
      </c>
      <c r="E163" s="66">
        <v>0</v>
      </c>
      <c r="F163" s="66">
        <v>0</v>
      </c>
      <c r="G163" s="66">
        <v>0</v>
      </c>
      <c r="H163" s="66">
        <v>0</v>
      </c>
      <c r="I163" s="66">
        <v>0.67192914800000003</v>
      </c>
      <c r="J163" s="66">
        <v>0</v>
      </c>
      <c r="K163" s="66">
        <v>0</v>
      </c>
      <c r="L163" s="66">
        <v>0.67192914800000003</v>
      </c>
      <c r="M163" s="66">
        <v>0</v>
      </c>
      <c r="N163" s="66">
        <f t="shared" si="127"/>
        <v>-0.67192914800000003</v>
      </c>
      <c r="O163" s="66"/>
      <c r="P163" s="66">
        <f t="shared" si="128"/>
        <v>0</v>
      </c>
      <c r="Q163" s="66"/>
      <c r="R163" s="66">
        <f t="shared" si="129"/>
        <v>0</v>
      </c>
      <c r="S163" s="66"/>
      <c r="T163" s="66">
        <f t="shared" si="130"/>
        <v>-0.67192914800000003</v>
      </c>
      <c r="U163" s="66"/>
      <c r="V163" s="66">
        <f t="shared" si="131"/>
        <v>0</v>
      </c>
      <c r="W163" s="66"/>
      <c r="X163" s="66"/>
    </row>
    <row r="164" spans="1:24" ht="78.75" x14ac:dyDescent="0.25">
      <c r="A164" s="171" t="s">
        <v>899</v>
      </c>
      <c r="B164" s="84" t="s">
        <v>1644</v>
      </c>
      <c r="C164" s="171" t="s">
        <v>2007</v>
      </c>
      <c r="D164" s="66">
        <v>0</v>
      </c>
      <c r="E164" s="66">
        <v>0</v>
      </c>
      <c r="F164" s="66">
        <v>0</v>
      </c>
      <c r="G164" s="66">
        <v>0</v>
      </c>
      <c r="H164" s="66">
        <v>0</v>
      </c>
      <c r="I164" s="66">
        <v>0.74216349199999998</v>
      </c>
      <c r="J164" s="66">
        <v>0</v>
      </c>
      <c r="K164" s="66">
        <v>0</v>
      </c>
      <c r="L164" s="66">
        <v>0.74216349199999998</v>
      </c>
      <c r="M164" s="66">
        <v>0</v>
      </c>
      <c r="N164" s="66">
        <f t="shared" si="127"/>
        <v>-0.74216349199999998</v>
      </c>
      <c r="O164" s="66"/>
      <c r="P164" s="66">
        <f t="shared" si="128"/>
        <v>0</v>
      </c>
      <c r="Q164" s="66"/>
      <c r="R164" s="66">
        <f t="shared" si="129"/>
        <v>0</v>
      </c>
      <c r="S164" s="66"/>
      <c r="T164" s="66">
        <f t="shared" si="130"/>
        <v>-0.74216349199999998</v>
      </c>
      <c r="U164" s="66"/>
      <c r="V164" s="66">
        <f t="shared" si="131"/>
        <v>0</v>
      </c>
      <c r="W164" s="66"/>
      <c r="X164" s="66"/>
    </row>
    <row r="165" spans="1:24" ht="63" x14ac:dyDescent="0.25">
      <c r="A165" s="171" t="s">
        <v>899</v>
      </c>
      <c r="B165" s="84" t="s">
        <v>1645</v>
      </c>
      <c r="C165" s="171" t="s">
        <v>2008</v>
      </c>
      <c r="D165" s="66">
        <v>0</v>
      </c>
      <c r="E165" s="66">
        <v>0</v>
      </c>
      <c r="F165" s="66">
        <v>0</v>
      </c>
      <c r="G165" s="66">
        <v>0</v>
      </c>
      <c r="H165" s="66">
        <v>0</v>
      </c>
      <c r="I165" s="66">
        <v>0.24719595599999999</v>
      </c>
      <c r="J165" s="66">
        <v>0</v>
      </c>
      <c r="K165" s="66">
        <v>0</v>
      </c>
      <c r="L165" s="66">
        <v>0.24719595599999999</v>
      </c>
      <c r="M165" s="66">
        <v>0</v>
      </c>
      <c r="N165" s="66">
        <f t="shared" si="127"/>
        <v>-0.24719595599999999</v>
      </c>
      <c r="O165" s="66"/>
      <c r="P165" s="66">
        <f t="shared" si="128"/>
        <v>0</v>
      </c>
      <c r="Q165" s="66"/>
      <c r="R165" s="66">
        <f t="shared" si="129"/>
        <v>0</v>
      </c>
      <c r="S165" s="66"/>
      <c r="T165" s="66">
        <f t="shared" si="130"/>
        <v>-0.24719595599999999</v>
      </c>
      <c r="U165" s="66"/>
      <c r="V165" s="66">
        <f t="shared" si="131"/>
        <v>0</v>
      </c>
      <c r="W165" s="66"/>
      <c r="X165" s="66"/>
    </row>
    <row r="166" spans="1:24" ht="63" x14ac:dyDescent="0.25">
      <c r="A166" s="171" t="s">
        <v>899</v>
      </c>
      <c r="B166" s="84" t="s">
        <v>1646</v>
      </c>
      <c r="C166" s="171" t="s">
        <v>2009</v>
      </c>
      <c r="D166" s="66">
        <v>0</v>
      </c>
      <c r="E166" s="66">
        <v>0</v>
      </c>
      <c r="F166" s="66">
        <v>0</v>
      </c>
      <c r="G166" s="66">
        <v>0</v>
      </c>
      <c r="H166" s="66">
        <v>0</v>
      </c>
      <c r="I166" s="66">
        <v>2.8628400000000002E-2</v>
      </c>
      <c r="J166" s="66">
        <v>0</v>
      </c>
      <c r="K166" s="66">
        <v>0</v>
      </c>
      <c r="L166" s="66">
        <v>2.8628400000000002E-2</v>
      </c>
      <c r="M166" s="66">
        <v>0</v>
      </c>
      <c r="N166" s="66">
        <f t="shared" si="127"/>
        <v>-2.8628400000000002E-2</v>
      </c>
      <c r="O166" s="66"/>
      <c r="P166" s="66">
        <f t="shared" si="128"/>
        <v>0</v>
      </c>
      <c r="Q166" s="66"/>
      <c r="R166" s="66">
        <f t="shared" si="129"/>
        <v>0</v>
      </c>
      <c r="S166" s="66"/>
      <c r="T166" s="66">
        <f t="shared" si="130"/>
        <v>-2.8628400000000002E-2</v>
      </c>
      <c r="U166" s="66"/>
      <c r="V166" s="66">
        <f t="shared" si="131"/>
        <v>0</v>
      </c>
      <c r="W166" s="66"/>
      <c r="X166" s="66"/>
    </row>
    <row r="167" spans="1:24" ht="47.25" x14ac:dyDescent="0.25">
      <c r="A167" s="171" t="s">
        <v>899</v>
      </c>
      <c r="B167" s="84" t="s">
        <v>1647</v>
      </c>
      <c r="C167" s="171" t="s">
        <v>2010</v>
      </c>
      <c r="D167" s="66">
        <v>0</v>
      </c>
      <c r="E167" s="66">
        <v>0</v>
      </c>
      <c r="F167" s="66">
        <v>0</v>
      </c>
      <c r="G167" s="66">
        <v>0</v>
      </c>
      <c r="H167" s="66">
        <v>0</v>
      </c>
      <c r="I167" s="66">
        <v>0</v>
      </c>
      <c r="J167" s="66">
        <v>0</v>
      </c>
      <c r="K167" s="66">
        <v>0</v>
      </c>
      <c r="L167" s="66">
        <v>0</v>
      </c>
      <c r="M167" s="66">
        <v>0</v>
      </c>
      <c r="N167" s="66">
        <f t="shared" si="127"/>
        <v>0</v>
      </c>
      <c r="O167" s="66"/>
      <c r="P167" s="66">
        <f t="shared" si="128"/>
        <v>0</v>
      </c>
      <c r="Q167" s="66"/>
      <c r="R167" s="66">
        <f t="shared" si="129"/>
        <v>0</v>
      </c>
      <c r="S167" s="66"/>
      <c r="T167" s="66">
        <f t="shared" si="130"/>
        <v>0</v>
      </c>
      <c r="U167" s="66"/>
      <c r="V167" s="66">
        <f t="shared" si="131"/>
        <v>0</v>
      </c>
      <c r="W167" s="66"/>
      <c r="X167" s="66"/>
    </row>
    <row r="168" spans="1:24" ht="47.25" x14ac:dyDescent="0.25">
      <c r="A168" s="171" t="s">
        <v>2791</v>
      </c>
      <c r="B168" s="84" t="s">
        <v>1648</v>
      </c>
      <c r="C168" s="171" t="s">
        <v>2011</v>
      </c>
      <c r="D168" s="66">
        <v>0</v>
      </c>
      <c r="E168" s="66">
        <v>0</v>
      </c>
      <c r="F168" s="66">
        <v>0</v>
      </c>
      <c r="G168" s="66">
        <v>0</v>
      </c>
      <c r="H168" s="66">
        <v>0</v>
      </c>
      <c r="I168" s="66">
        <v>0</v>
      </c>
      <c r="J168" s="66">
        <v>0</v>
      </c>
      <c r="K168" s="66">
        <v>0</v>
      </c>
      <c r="L168" s="66">
        <v>0</v>
      </c>
      <c r="M168" s="66">
        <v>0</v>
      </c>
      <c r="N168" s="66">
        <f t="shared" si="127"/>
        <v>0</v>
      </c>
      <c r="O168" s="66"/>
      <c r="P168" s="66">
        <f t="shared" si="128"/>
        <v>0</v>
      </c>
      <c r="Q168" s="66"/>
      <c r="R168" s="66">
        <f t="shared" si="129"/>
        <v>0</v>
      </c>
      <c r="S168" s="66"/>
      <c r="T168" s="66">
        <f t="shared" si="130"/>
        <v>0</v>
      </c>
      <c r="U168" s="66"/>
      <c r="V168" s="66">
        <f t="shared" si="131"/>
        <v>0</v>
      </c>
      <c r="W168" s="66"/>
      <c r="X168" s="66"/>
    </row>
    <row r="169" spans="1:24" ht="78.75" x14ac:dyDescent="0.25">
      <c r="A169" s="171" t="s">
        <v>899</v>
      </c>
      <c r="B169" s="84" t="s">
        <v>1649</v>
      </c>
      <c r="C169" s="171" t="s">
        <v>2012</v>
      </c>
      <c r="D169" s="66">
        <v>0</v>
      </c>
      <c r="E169" s="66">
        <v>0</v>
      </c>
      <c r="F169" s="66">
        <v>0</v>
      </c>
      <c r="G169" s="66">
        <v>0</v>
      </c>
      <c r="H169" s="66">
        <v>0</v>
      </c>
      <c r="I169" s="66">
        <v>4.8561621500000003</v>
      </c>
      <c r="J169" s="66">
        <v>0</v>
      </c>
      <c r="K169" s="66">
        <v>0</v>
      </c>
      <c r="L169" s="66">
        <v>4.8561621500000003</v>
      </c>
      <c r="M169" s="66">
        <v>0</v>
      </c>
      <c r="N169" s="66">
        <f t="shared" si="127"/>
        <v>-4.8561621500000003</v>
      </c>
      <c r="O169" s="66"/>
      <c r="P169" s="66">
        <f t="shared" si="128"/>
        <v>0</v>
      </c>
      <c r="Q169" s="66"/>
      <c r="R169" s="66">
        <f t="shared" si="129"/>
        <v>0</v>
      </c>
      <c r="S169" s="66"/>
      <c r="T169" s="66">
        <f t="shared" si="130"/>
        <v>-4.8561621500000003</v>
      </c>
      <c r="U169" s="66"/>
      <c r="V169" s="66">
        <f t="shared" si="131"/>
        <v>0</v>
      </c>
      <c r="W169" s="66"/>
      <c r="X169" s="66"/>
    </row>
    <row r="170" spans="1:24" x14ac:dyDescent="0.25">
      <c r="A170" s="228"/>
      <c r="B170" s="229" t="s">
        <v>48</v>
      </c>
      <c r="C170" s="228"/>
      <c r="D170" s="230">
        <f t="shared" ref="D170:W170" si="132">SUM(D171:D188)</f>
        <v>44.207543999999999</v>
      </c>
      <c r="E170" s="230">
        <f t="shared" si="132"/>
        <v>0</v>
      </c>
      <c r="F170" s="230">
        <f t="shared" si="132"/>
        <v>0</v>
      </c>
      <c r="G170" s="230">
        <f t="shared" si="132"/>
        <v>44.207543999999999</v>
      </c>
      <c r="H170" s="230">
        <f t="shared" si="132"/>
        <v>0</v>
      </c>
      <c r="I170" s="230">
        <f t="shared" si="132"/>
        <v>20.515460372000007</v>
      </c>
      <c r="J170" s="230">
        <f t="shared" si="132"/>
        <v>0</v>
      </c>
      <c r="K170" s="230">
        <f t="shared" si="132"/>
        <v>0</v>
      </c>
      <c r="L170" s="230">
        <f t="shared" si="132"/>
        <v>20.515460372000007</v>
      </c>
      <c r="M170" s="230">
        <f t="shared" si="132"/>
        <v>0</v>
      </c>
      <c r="N170" s="230">
        <f t="shared" si="132"/>
        <v>23.692083627999999</v>
      </c>
      <c r="O170" s="230">
        <f t="shared" si="132"/>
        <v>0</v>
      </c>
      <c r="P170" s="230">
        <f t="shared" si="132"/>
        <v>0</v>
      </c>
      <c r="Q170" s="230">
        <f t="shared" si="132"/>
        <v>0</v>
      </c>
      <c r="R170" s="230">
        <f t="shared" si="132"/>
        <v>0</v>
      </c>
      <c r="S170" s="230">
        <f t="shared" si="132"/>
        <v>0</v>
      </c>
      <c r="T170" s="230">
        <f t="shared" si="132"/>
        <v>23.692083627999999</v>
      </c>
      <c r="U170" s="230">
        <f t="shared" si="132"/>
        <v>0</v>
      </c>
      <c r="V170" s="230">
        <f t="shared" si="132"/>
        <v>0</v>
      </c>
      <c r="W170" s="230">
        <f t="shared" si="132"/>
        <v>0</v>
      </c>
      <c r="X170" s="232">
        <f t="shared" ref="X170" si="133">SUM(X171:X188)</f>
        <v>0</v>
      </c>
    </row>
    <row r="171" spans="1:24" ht="47.25" x14ac:dyDescent="0.25">
      <c r="A171" s="171" t="s">
        <v>899</v>
      </c>
      <c r="B171" s="170" t="s">
        <v>531</v>
      </c>
      <c r="C171" s="171" t="s">
        <v>2013</v>
      </c>
      <c r="D171" s="66">
        <v>3.6985320000000002</v>
      </c>
      <c r="E171" s="66">
        <v>0</v>
      </c>
      <c r="F171" s="66">
        <v>0</v>
      </c>
      <c r="G171" s="66">
        <v>3.6985320000000002</v>
      </c>
      <c r="H171" s="66">
        <v>0</v>
      </c>
      <c r="I171" s="66">
        <v>0.26304322799999991</v>
      </c>
      <c r="J171" s="66">
        <v>0</v>
      </c>
      <c r="K171" s="66">
        <v>0</v>
      </c>
      <c r="L171" s="66">
        <v>0.26304322799999991</v>
      </c>
      <c r="M171" s="66">
        <v>0</v>
      </c>
      <c r="N171" s="66">
        <f t="shared" ref="N171:N188" si="134">D171-I171</f>
        <v>3.4354887720000002</v>
      </c>
      <c r="O171" s="66"/>
      <c r="P171" s="66">
        <f t="shared" ref="P171:P188" si="135">E171-J171</f>
        <v>0</v>
      </c>
      <c r="Q171" s="66"/>
      <c r="R171" s="66">
        <f t="shared" ref="R171:R188" si="136">F171-K171</f>
        <v>0</v>
      </c>
      <c r="S171" s="66"/>
      <c r="T171" s="66">
        <f t="shared" ref="T171:T188" si="137">G171-L171</f>
        <v>3.4354887720000002</v>
      </c>
      <c r="U171" s="66"/>
      <c r="V171" s="66">
        <f t="shared" ref="V171:V188" si="138">H171-M171</f>
        <v>0</v>
      </c>
      <c r="W171" s="66"/>
      <c r="X171" s="66"/>
    </row>
    <row r="172" spans="1:24" ht="94.5" x14ac:dyDescent="0.25">
      <c r="A172" s="171" t="s">
        <v>899</v>
      </c>
      <c r="B172" s="84" t="s">
        <v>1650</v>
      </c>
      <c r="C172" s="171" t="s">
        <v>2014</v>
      </c>
      <c r="D172" s="66">
        <v>6.545999999999999E-2</v>
      </c>
      <c r="E172" s="66">
        <v>0</v>
      </c>
      <c r="F172" s="66">
        <v>0</v>
      </c>
      <c r="G172" s="66">
        <v>6.545999999999999E-2</v>
      </c>
      <c r="H172" s="66">
        <v>0</v>
      </c>
      <c r="I172" s="66">
        <v>4.6555920000000001E-3</v>
      </c>
      <c r="J172" s="66">
        <v>0</v>
      </c>
      <c r="K172" s="66">
        <v>0</v>
      </c>
      <c r="L172" s="66">
        <v>4.6555920000000001E-3</v>
      </c>
      <c r="M172" s="66">
        <v>0</v>
      </c>
      <c r="N172" s="66">
        <f t="shared" si="134"/>
        <v>6.080440799999999E-2</v>
      </c>
      <c r="O172" s="66"/>
      <c r="P172" s="66">
        <f t="shared" si="135"/>
        <v>0</v>
      </c>
      <c r="Q172" s="66"/>
      <c r="R172" s="66">
        <f t="shared" si="136"/>
        <v>0</v>
      </c>
      <c r="S172" s="66"/>
      <c r="T172" s="66">
        <f t="shared" si="137"/>
        <v>6.080440799999999E-2</v>
      </c>
      <c r="U172" s="66"/>
      <c r="V172" s="66">
        <f t="shared" si="138"/>
        <v>0</v>
      </c>
      <c r="W172" s="66"/>
      <c r="X172" s="66"/>
    </row>
    <row r="173" spans="1:24" ht="78.75" x14ac:dyDescent="0.25">
      <c r="A173" s="171" t="s">
        <v>899</v>
      </c>
      <c r="B173" s="84" t="s">
        <v>1651</v>
      </c>
      <c r="C173" s="171" t="s">
        <v>2015</v>
      </c>
      <c r="D173" s="66">
        <v>6.8136000000000002E-2</v>
      </c>
      <c r="E173" s="66">
        <v>0</v>
      </c>
      <c r="F173" s="66">
        <v>0</v>
      </c>
      <c r="G173" s="66">
        <v>6.8136000000000002E-2</v>
      </c>
      <c r="H173" s="66">
        <v>0</v>
      </c>
      <c r="I173" s="66">
        <v>4.8459240000000006E-3</v>
      </c>
      <c r="J173" s="66">
        <v>0</v>
      </c>
      <c r="K173" s="66">
        <v>0</v>
      </c>
      <c r="L173" s="66">
        <v>4.8459240000000006E-3</v>
      </c>
      <c r="M173" s="66">
        <v>0</v>
      </c>
      <c r="N173" s="66">
        <f t="shared" si="134"/>
        <v>6.3290076000000001E-2</v>
      </c>
      <c r="O173" s="66"/>
      <c r="P173" s="66">
        <f t="shared" si="135"/>
        <v>0</v>
      </c>
      <c r="Q173" s="66"/>
      <c r="R173" s="66">
        <f t="shared" si="136"/>
        <v>0</v>
      </c>
      <c r="S173" s="66"/>
      <c r="T173" s="66">
        <f t="shared" si="137"/>
        <v>6.3290076000000001E-2</v>
      </c>
      <c r="U173" s="66"/>
      <c r="V173" s="66">
        <f t="shared" si="138"/>
        <v>0</v>
      </c>
      <c r="W173" s="66"/>
      <c r="X173" s="66"/>
    </row>
    <row r="174" spans="1:24" ht="47.25" x14ac:dyDescent="0.25">
      <c r="A174" s="171" t="s">
        <v>899</v>
      </c>
      <c r="B174" s="84" t="s">
        <v>532</v>
      </c>
      <c r="C174" s="171" t="s">
        <v>2016</v>
      </c>
      <c r="D174" s="66">
        <v>3.1120679999999998</v>
      </c>
      <c r="E174" s="66">
        <v>0</v>
      </c>
      <c r="F174" s="66">
        <v>0</v>
      </c>
      <c r="G174" s="66">
        <v>3.1120679999999998</v>
      </c>
      <c r="H174" s="66">
        <v>0</v>
      </c>
      <c r="I174" s="66">
        <v>2.1195928900000003</v>
      </c>
      <c r="J174" s="66">
        <v>0</v>
      </c>
      <c r="K174" s="66">
        <v>0</v>
      </c>
      <c r="L174" s="66">
        <v>2.1195928900000003</v>
      </c>
      <c r="M174" s="66">
        <v>0</v>
      </c>
      <c r="N174" s="66">
        <f t="shared" si="134"/>
        <v>0.99247510999999955</v>
      </c>
      <c r="O174" s="66"/>
      <c r="P174" s="66">
        <f t="shared" si="135"/>
        <v>0</v>
      </c>
      <c r="Q174" s="66"/>
      <c r="R174" s="66">
        <f t="shared" si="136"/>
        <v>0</v>
      </c>
      <c r="S174" s="66"/>
      <c r="T174" s="66">
        <f t="shared" si="137"/>
        <v>0.99247510999999955</v>
      </c>
      <c r="U174" s="66"/>
      <c r="V174" s="66">
        <f t="shared" si="138"/>
        <v>0</v>
      </c>
      <c r="W174" s="66"/>
      <c r="X174" s="66"/>
    </row>
    <row r="175" spans="1:24" ht="47.25" x14ac:dyDescent="0.25">
      <c r="A175" s="171" t="s">
        <v>899</v>
      </c>
      <c r="B175" s="84" t="s">
        <v>533</v>
      </c>
      <c r="C175" s="171" t="s">
        <v>2017</v>
      </c>
      <c r="D175" s="66">
        <v>4.402704</v>
      </c>
      <c r="E175" s="66">
        <v>0</v>
      </c>
      <c r="F175" s="66">
        <v>0</v>
      </c>
      <c r="G175" s="66">
        <v>4.402704</v>
      </c>
      <c r="H175" s="66">
        <v>0</v>
      </c>
      <c r="I175" s="66">
        <v>0.31312464000000001</v>
      </c>
      <c r="J175" s="66">
        <v>0</v>
      </c>
      <c r="K175" s="66">
        <v>0</v>
      </c>
      <c r="L175" s="66">
        <v>0.31312464000000001</v>
      </c>
      <c r="M175" s="66">
        <v>0</v>
      </c>
      <c r="N175" s="66">
        <f t="shared" si="134"/>
        <v>4.0895793600000001</v>
      </c>
      <c r="O175" s="66"/>
      <c r="P175" s="66">
        <f t="shared" si="135"/>
        <v>0</v>
      </c>
      <c r="Q175" s="66"/>
      <c r="R175" s="66">
        <f t="shared" si="136"/>
        <v>0</v>
      </c>
      <c r="S175" s="66"/>
      <c r="T175" s="66">
        <f t="shared" si="137"/>
        <v>4.0895793600000001</v>
      </c>
      <c r="U175" s="66"/>
      <c r="V175" s="66">
        <f t="shared" si="138"/>
        <v>0</v>
      </c>
      <c r="W175" s="66"/>
      <c r="X175" s="66"/>
    </row>
    <row r="176" spans="1:24" ht="47.25" x14ac:dyDescent="0.25">
      <c r="A176" s="171" t="s">
        <v>899</v>
      </c>
      <c r="B176" s="84" t="s">
        <v>534</v>
      </c>
      <c r="C176" s="171" t="s">
        <v>2018</v>
      </c>
      <c r="D176" s="66">
        <v>5.4691199999999993</v>
      </c>
      <c r="E176" s="66">
        <v>0</v>
      </c>
      <c r="F176" s="66">
        <v>0</v>
      </c>
      <c r="G176" s="66">
        <v>5.4691199999999993</v>
      </c>
      <c r="H176" s="66">
        <v>0</v>
      </c>
      <c r="I176" s="66">
        <v>4.5850526399999998</v>
      </c>
      <c r="J176" s="66">
        <v>0</v>
      </c>
      <c r="K176" s="66">
        <v>0</v>
      </c>
      <c r="L176" s="66">
        <v>4.5850526399999998</v>
      </c>
      <c r="M176" s="66">
        <v>0</v>
      </c>
      <c r="N176" s="66">
        <f t="shared" si="134"/>
        <v>0.88406735999999952</v>
      </c>
      <c r="O176" s="66"/>
      <c r="P176" s="66">
        <f t="shared" si="135"/>
        <v>0</v>
      </c>
      <c r="Q176" s="66"/>
      <c r="R176" s="66">
        <f t="shared" si="136"/>
        <v>0</v>
      </c>
      <c r="S176" s="66"/>
      <c r="T176" s="66">
        <f t="shared" si="137"/>
        <v>0.88406735999999952</v>
      </c>
      <c r="U176" s="66"/>
      <c r="V176" s="66">
        <f t="shared" si="138"/>
        <v>0</v>
      </c>
      <c r="W176" s="66"/>
      <c r="X176" s="66"/>
    </row>
    <row r="177" spans="1:24" ht="31.5" x14ac:dyDescent="0.25">
      <c r="A177" s="171" t="s">
        <v>899</v>
      </c>
      <c r="B177" s="84" t="s">
        <v>535</v>
      </c>
      <c r="C177" s="171" t="s">
        <v>2019</v>
      </c>
      <c r="D177" s="66">
        <v>1.8823319999999999</v>
      </c>
      <c r="E177" s="66">
        <v>0</v>
      </c>
      <c r="F177" s="66">
        <v>0</v>
      </c>
      <c r="G177" s="66">
        <v>1.8823319999999999</v>
      </c>
      <c r="H177" s="66">
        <v>0</v>
      </c>
      <c r="I177" s="66">
        <v>1.6892256520000002</v>
      </c>
      <c r="J177" s="66">
        <v>0</v>
      </c>
      <c r="K177" s="66">
        <v>0</v>
      </c>
      <c r="L177" s="66">
        <v>1.6892256520000002</v>
      </c>
      <c r="M177" s="66">
        <v>0</v>
      </c>
      <c r="N177" s="66">
        <f t="shared" si="134"/>
        <v>0.19310634799999971</v>
      </c>
      <c r="O177" s="66"/>
      <c r="P177" s="66">
        <f t="shared" si="135"/>
        <v>0</v>
      </c>
      <c r="Q177" s="66"/>
      <c r="R177" s="66">
        <f t="shared" si="136"/>
        <v>0</v>
      </c>
      <c r="S177" s="66"/>
      <c r="T177" s="66">
        <f t="shared" si="137"/>
        <v>0.19310634799999971</v>
      </c>
      <c r="U177" s="66"/>
      <c r="V177" s="66">
        <f t="shared" si="138"/>
        <v>0</v>
      </c>
      <c r="W177" s="66"/>
      <c r="X177" s="66"/>
    </row>
    <row r="178" spans="1:24" ht="47.25" x14ac:dyDescent="0.25">
      <c r="A178" s="171" t="s">
        <v>899</v>
      </c>
      <c r="B178" s="84" t="s">
        <v>536</v>
      </c>
      <c r="C178" s="171" t="s">
        <v>2020</v>
      </c>
      <c r="D178" s="66">
        <v>8.3255160000000004</v>
      </c>
      <c r="E178" s="66">
        <v>0</v>
      </c>
      <c r="F178" s="66">
        <v>0</v>
      </c>
      <c r="G178" s="66">
        <v>8.3255160000000004</v>
      </c>
      <c r="H178" s="66">
        <v>0</v>
      </c>
      <c r="I178" s="66">
        <v>0.59211892799999999</v>
      </c>
      <c r="J178" s="66">
        <v>0</v>
      </c>
      <c r="K178" s="66">
        <v>0</v>
      </c>
      <c r="L178" s="66">
        <v>0.59211892799999999</v>
      </c>
      <c r="M178" s="66">
        <v>0</v>
      </c>
      <c r="N178" s="66">
        <f t="shared" si="134"/>
        <v>7.7333970720000007</v>
      </c>
      <c r="O178" s="66"/>
      <c r="P178" s="66">
        <f t="shared" si="135"/>
        <v>0</v>
      </c>
      <c r="Q178" s="66"/>
      <c r="R178" s="66">
        <f t="shared" si="136"/>
        <v>0</v>
      </c>
      <c r="S178" s="66"/>
      <c r="T178" s="66">
        <f t="shared" si="137"/>
        <v>7.7333970720000007</v>
      </c>
      <c r="U178" s="66"/>
      <c r="V178" s="66">
        <f t="shared" si="138"/>
        <v>0</v>
      </c>
      <c r="W178" s="66"/>
      <c r="X178" s="66"/>
    </row>
    <row r="179" spans="1:24" ht="47.25" x14ac:dyDescent="0.25">
      <c r="A179" s="171" t="s">
        <v>2791</v>
      </c>
      <c r="B179" s="84" t="s">
        <v>537</v>
      </c>
      <c r="C179" s="171" t="s">
        <v>2021</v>
      </c>
      <c r="D179" s="66">
        <v>3.8056320000000001</v>
      </c>
      <c r="E179" s="66">
        <v>0</v>
      </c>
      <c r="F179" s="66">
        <v>0</v>
      </c>
      <c r="G179" s="66">
        <v>3.8056320000000001</v>
      </c>
      <c r="H179" s="66">
        <v>0</v>
      </c>
      <c r="I179" s="66">
        <v>0.85655488999999996</v>
      </c>
      <c r="J179" s="66">
        <v>0</v>
      </c>
      <c r="K179" s="66">
        <v>0</v>
      </c>
      <c r="L179" s="66">
        <v>0.85655488999999996</v>
      </c>
      <c r="M179" s="66">
        <v>0</v>
      </c>
      <c r="N179" s="66">
        <f t="shared" si="134"/>
        <v>2.9490771100000002</v>
      </c>
      <c r="O179" s="66"/>
      <c r="P179" s="66">
        <f t="shared" si="135"/>
        <v>0</v>
      </c>
      <c r="Q179" s="66"/>
      <c r="R179" s="66">
        <f t="shared" si="136"/>
        <v>0</v>
      </c>
      <c r="S179" s="66"/>
      <c r="T179" s="66">
        <f t="shared" si="137"/>
        <v>2.9490771100000002</v>
      </c>
      <c r="U179" s="66"/>
      <c r="V179" s="66">
        <f t="shared" si="138"/>
        <v>0</v>
      </c>
      <c r="W179" s="66"/>
      <c r="X179" s="66"/>
    </row>
    <row r="180" spans="1:24" ht="47.25" x14ac:dyDescent="0.25">
      <c r="A180" s="171" t="s">
        <v>2791</v>
      </c>
      <c r="B180" s="84" t="s">
        <v>538</v>
      </c>
      <c r="C180" s="171" t="s">
        <v>2022</v>
      </c>
      <c r="D180" s="66">
        <v>2.8021799999999999</v>
      </c>
      <c r="E180" s="66">
        <v>0</v>
      </c>
      <c r="F180" s="66">
        <v>0</v>
      </c>
      <c r="G180" s="66">
        <v>2.8021799999999999</v>
      </c>
      <c r="H180" s="66">
        <v>0</v>
      </c>
      <c r="I180" s="66">
        <v>1.0646789879999998</v>
      </c>
      <c r="J180" s="66">
        <v>0</v>
      </c>
      <c r="K180" s="66">
        <v>0</v>
      </c>
      <c r="L180" s="66">
        <v>1.0646789879999998</v>
      </c>
      <c r="M180" s="66">
        <v>0</v>
      </c>
      <c r="N180" s="66">
        <f t="shared" si="134"/>
        <v>1.7375010120000001</v>
      </c>
      <c r="O180" s="66"/>
      <c r="P180" s="66">
        <f t="shared" si="135"/>
        <v>0</v>
      </c>
      <c r="Q180" s="66"/>
      <c r="R180" s="66">
        <f t="shared" si="136"/>
        <v>0</v>
      </c>
      <c r="S180" s="66"/>
      <c r="T180" s="66">
        <f t="shared" si="137"/>
        <v>1.7375010120000001</v>
      </c>
      <c r="U180" s="66"/>
      <c r="V180" s="66">
        <f t="shared" si="138"/>
        <v>0</v>
      </c>
      <c r="W180" s="66"/>
      <c r="X180" s="66"/>
    </row>
    <row r="181" spans="1:24" ht="63" x14ac:dyDescent="0.25">
      <c r="A181" s="171" t="s">
        <v>2791</v>
      </c>
      <c r="B181" s="84" t="s">
        <v>539</v>
      </c>
      <c r="C181" s="171" t="s">
        <v>2023</v>
      </c>
      <c r="D181" s="66">
        <v>3.2901479999999999</v>
      </c>
      <c r="E181" s="66">
        <v>0</v>
      </c>
      <c r="F181" s="66">
        <v>0</v>
      </c>
      <c r="G181" s="66">
        <v>3.2901479999999999</v>
      </c>
      <c r="H181" s="66">
        <v>0</v>
      </c>
      <c r="I181" s="66">
        <v>2.7099793480000001</v>
      </c>
      <c r="J181" s="66">
        <v>0</v>
      </c>
      <c r="K181" s="66">
        <v>0</v>
      </c>
      <c r="L181" s="66">
        <v>2.7099793480000001</v>
      </c>
      <c r="M181" s="66">
        <v>0</v>
      </c>
      <c r="N181" s="66">
        <f t="shared" si="134"/>
        <v>0.58016865199999978</v>
      </c>
      <c r="O181" s="66"/>
      <c r="P181" s="66">
        <f t="shared" si="135"/>
        <v>0</v>
      </c>
      <c r="Q181" s="66"/>
      <c r="R181" s="66">
        <f t="shared" si="136"/>
        <v>0</v>
      </c>
      <c r="S181" s="66"/>
      <c r="T181" s="66">
        <f t="shared" si="137"/>
        <v>0.58016865199999978</v>
      </c>
      <c r="U181" s="66"/>
      <c r="V181" s="66">
        <f t="shared" si="138"/>
        <v>0</v>
      </c>
      <c r="W181" s="66"/>
      <c r="X181" s="66"/>
    </row>
    <row r="182" spans="1:24" ht="47.25" x14ac:dyDescent="0.25">
      <c r="A182" s="171" t="s">
        <v>2791</v>
      </c>
      <c r="B182" s="84" t="s">
        <v>540</v>
      </c>
      <c r="C182" s="171" t="s">
        <v>2024</v>
      </c>
      <c r="D182" s="66">
        <v>3.2828879999999994</v>
      </c>
      <c r="E182" s="66">
        <v>0</v>
      </c>
      <c r="F182" s="66">
        <v>0</v>
      </c>
      <c r="G182" s="66">
        <v>3.2828879999999994</v>
      </c>
      <c r="H182" s="66">
        <v>0</v>
      </c>
      <c r="I182" s="66">
        <v>3.1707395119999995</v>
      </c>
      <c r="J182" s="66">
        <v>0</v>
      </c>
      <c r="K182" s="66">
        <v>0</v>
      </c>
      <c r="L182" s="66">
        <v>3.1707395119999995</v>
      </c>
      <c r="M182" s="66">
        <v>0</v>
      </c>
      <c r="N182" s="66">
        <f t="shared" si="134"/>
        <v>0.11214848799999988</v>
      </c>
      <c r="O182" s="66"/>
      <c r="P182" s="66">
        <f t="shared" si="135"/>
        <v>0</v>
      </c>
      <c r="Q182" s="66"/>
      <c r="R182" s="66">
        <f t="shared" si="136"/>
        <v>0</v>
      </c>
      <c r="S182" s="66"/>
      <c r="T182" s="66">
        <f t="shared" si="137"/>
        <v>0.11214848799999988</v>
      </c>
      <c r="U182" s="66"/>
      <c r="V182" s="66">
        <f t="shared" si="138"/>
        <v>0</v>
      </c>
      <c r="W182" s="66"/>
      <c r="X182" s="66"/>
    </row>
    <row r="183" spans="1:24" ht="78.75" x14ac:dyDescent="0.25">
      <c r="A183" s="171" t="s">
        <v>899</v>
      </c>
      <c r="B183" s="84" t="s">
        <v>1652</v>
      </c>
      <c r="C183" s="171" t="s">
        <v>2025</v>
      </c>
      <c r="D183" s="66">
        <v>1.8193199999999998</v>
      </c>
      <c r="E183" s="66">
        <v>0</v>
      </c>
      <c r="F183" s="66">
        <v>0</v>
      </c>
      <c r="G183" s="66">
        <v>1.8193199999999998</v>
      </c>
      <c r="H183" s="66">
        <v>0</v>
      </c>
      <c r="I183" s="66">
        <v>1.11729258</v>
      </c>
      <c r="J183" s="66">
        <v>0</v>
      </c>
      <c r="K183" s="66">
        <v>0</v>
      </c>
      <c r="L183" s="66">
        <v>1.11729258</v>
      </c>
      <c r="M183" s="66">
        <v>0</v>
      </c>
      <c r="N183" s="66">
        <f t="shared" si="134"/>
        <v>0.70202741999999985</v>
      </c>
      <c r="O183" s="66"/>
      <c r="P183" s="66">
        <f t="shared" si="135"/>
        <v>0</v>
      </c>
      <c r="Q183" s="66"/>
      <c r="R183" s="66">
        <f t="shared" si="136"/>
        <v>0</v>
      </c>
      <c r="S183" s="66"/>
      <c r="T183" s="66">
        <f t="shared" si="137"/>
        <v>0.70202741999999985</v>
      </c>
      <c r="U183" s="66"/>
      <c r="V183" s="66">
        <f t="shared" si="138"/>
        <v>0</v>
      </c>
      <c r="W183" s="66"/>
      <c r="X183" s="66"/>
    </row>
    <row r="184" spans="1:24" ht="110.25" x14ac:dyDescent="0.25">
      <c r="A184" s="171" t="s">
        <v>899</v>
      </c>
      <c r="B184" s="84" t="s">
        <v>1653</v>
      </c>
      <c r="C184" s="171" t="s">
        <v>2026</v>
      </c>
      <c r="D184" s="66">
        <v>0.58447199999999999</v>
      </c>
      <c r="E184" s="66">
        <v>0</v>
      </c>
      <c r="F184" s="66">
        <v>0</v>
      </c>
      <c r="G184" s="66">
        <v>0.58447199999999999</v>
      </c>
      <c r="H184" s="66">
        <v>0</v>
      </c>
      <c r="I184" s="66">
        <v>0.36526821599999998</v>
      </c>
      <c r="J184" s="66">
        <v>0</v>
      </c>
      <c r="K184" s="66">
        <v>0</v>
      </c>
      <c r="L184" s="66">
        <v>0.36526821599999998</v>
      </c>
      <c r="M184" s="66">
        <v>0</v>
      </c>
      <c r="N184" s="66">
        <f t="shared" si="134"/>
        <v>0.21920378400000001</v>
      </c>
      <c r="O184" s="66"/>
      <c r="P184" s="66">
        <f t="shared" si="135"/>
        <v>0</v>
      </c>
      <c r="Q184" s="66"/>
      <c r="R184" s="66">
        <f t="shared" si="136"/>
        <v>0</v>
      </c>
      <c r="S184" s="66"/>
      <c r="T184" s="66">
        <f t="shared" si="137"/>
        <v>0.21920378400000001</v>
      </c>
      <c r="U184" s="66"/>
      <c r="V184" s="66">
        <f t="shared" si="138"/>
        <v>0</v>
      </c>
      <c r="W184" s="66"/>
      <c r="X184" s="66"/>
    </row>
    <row r="185" spans="1:24" ht="126" x14ac:dyDescent="0.25">
      <c r="A185" s="171" t="s">
        <v>899</v>
      </c>
      <c r="B185" s="84" t="s">
        <v>541</v>
      </c>
      <c r="C185" s="171" t="s">
        <v>2027</v>
      </c>
      <c r="D185" s="66">
        <v>0.58447199999999999</v>
      </c>
      <c r="E185" s="66">
        <v>0</v>
      </c>
      <c r="F185" s="66">
        <v>0</v>
      </c>
      <c r="G185" s="66">
        <v>0.58447199999999999</v>
      </c>
      <c r="H185" s="66">
        <v>0</v>
      </c>
      <c r="I185" s="66">
        <v>0.40948821600000002</v>
      </c>
      <c r="J185" s="66">
        <v>0</v>
      </c>
      <c r="K185" s="66">
        <v>0</v>
      </c>
      <c r="L185" s="66">
        <v>0.40948821600000002</v>
      </c>
      <c r="M185" s="66">
        <v>0</v>
      </c>
      <c r="N185" s="66">
        <f t="shared" si="134"/>
        <v>0.17498378399999998</v>
      </c>
      <c r="O185" s="66"/>
      <c r="P185" s="66">
        <f t="shared" si="135"/>
        <v>0</v>
      </c>
      <c r="Q185" s="66"/>
      <c r="R185" s="66">
        <f t="shared" si="136"/>
        <v>0</v>
      </c>
      <c r="S185" s="66"/>
      <c r="T185" s="66">
        <f t="shared" si="137"/>
        <v>0.17498378399999998</v>
      </c>
      <c r="U185" s="66"/>
      <c r="V185" s="66">
        <f t="shared" si="138"/>
        <v>0</v>
      </c>
      <c r="W185" s="66"/>
      <c r="X185" s="66"/>
    </row>
    <row r="186" spans="1:24" ht="78.75" x14ac:dyDescent="0.25">
      <c r="A186" s="171" t="s">
        <v>2791</v>
      </c>
      <c r="B186" s="84" t="s">
        <v>1654</v>
      </c>
      <c r="C186" s="171" t="s">
        <v>2028</v>
      </c>
      <c r="D186" s="66">
        <v>1.014564</v>
      </c>
      <c r="E186" s="66">
        <v>0</v>
      </c>
      <c r="F186" s="66">
        <v>0</v>
      </c>
      <c r="G186" s="66">
        <v>1.014564</v>
      </c>
      <c r="H186" s="66">
        <v>0</v>
      </c>
      <c r="I186" s="66">
        <v>7.2156827999999992E-2</v>
      </c>
      <c r="J186" s="66">
        <v>0</v>
      </c>
      <c r="K186" s="66">
        <v>0</v>
      </c>
      <c r="L186" s="66">
        <v>7.2156827999999992E-2</v>
      </c>
      <c r="M186" s="66">
        <v>0</v>
      </c>
      <c r="N186" s="66">
        <f t="shared" si="134"/>
        <v>0.94240717200000002</v>
      </c>
      <c r="O186" s="66"/>
      <c r="P186" s="66">
        <f t="shared" si="135"/>
        <v>0</v>
      </c>
      <c r="Q186" s="66"/>
      <c r="R186" s="66">
        <f t="shared" si="136"/>
        <v>0</v>
      </c>
      <c r="S186" s="66"/>
      <c r="T186" s="66">
        <f t="shared" si="137"/>
        <v>0.94240717200000002</v>
      </c>
      <c r="U186" s="66"/>
      <c r="V186" s="66">
        <f t="shared" si="138"/>
        <v>0</v>
      </c>
      <c r="W186" s="66"/>
      <c r="X186" s="66"/>
    </row>
    <row r="187" spans="1:24" ht="78.75" x14ac:dyDescent="0.25">
      <c r="A187" s="171" t="s">
        <v>899</v>
      </c>
      <c r="B187" s="84" t="s">
        <v>1655</v>
      </c>
      <c r="C187" s="171" t="s">
        <v>2029</v>
      </c>
      <c r="D187" s="66">
        <v>0</v>
      </c>
      <c r="E187" s="66">
        <v>0</v>
      </c>
      <c r="F187" s="66">
        <v>0</v>
      </c>
      <c r="G187" s="66">
        <v>0</v>
      </c>
      <c r="H187" s="66">
        <v>0</v>
      </c>
      <c r="I187" s="66">
        <v>0.92481970000000002</v>
      </c>
      <c r="J187" s="66">
        <v>0</v>
      </c>
      <c r="K187" s="66">
        <v>0</v>
      </c>
      <c r="L187" s="66">
        <v>0.92481970000000002</v>
      </c>
      <c r="M187" s="66">
        <v>0</v>
      </c>
      <c r="N187" s="66">
        <f t="shared" si="134"/>
        <v>-0.92481970000000002</v>
      </c>
      <c r="O187" s="66"/>
      <c r="P187" s="66">
        <f t="shared" si="135"/>
        <v>0</v>
      </c>
      <c r="Q187" s="66"/>
      <c r="R187" s="66">
        <f t="shared" si="136"/>
        <v>0</v>
      </c>
      <c r="S187" s="66"/>
      <c r="T187" s="66">
        <f t="shared" si="137"/>
        <v>-0.92481970000000002</v>
      </c>
      <c r="U187" s="66"/>
      <c r="V187" s="66">
        <f t="shared" si="138"/>
        <v>0</v>
      </c>
      <c r="W187" s="66"/>
      <c r="X187" s="66"/>
    </row>
    <row r="188" spans="1:24" ht="78.75" x14ac:dyDescent="0.25">
      <c r="A188" s="171" t="s">
        <v>899</v>
      </c>
      <c r="B188" s="84" t="s">
        <v>1656</v>
      </c>
      <c r="C188" s="171" t="s">
        <v>2030</v>
      </c>
      <c r="D188" s="66">
        <v>0</v>
      </c>
      <c r="E188" s="66">
        <v>0</v>
      </c>
      <c r="F188" s="66">
        <v>0</v>
      </c>
      <c r="G188" s="66">
        <v>0</v>
      </c>
      <c r="H188" s="66">
        <v>0</v>
      </c>
      <c r="I188" s="66">
        <v>0.25282260000000001</v>
      </c>
      <c r="J188" s="66">
        <v>0</v>
      </c>
      <c r="K188" s="66">
        <v>0</v>
      </c>
      <c r="L188" s="66">
        <v>0.25282260000000001</v>
      </c>
      <c r="M188" s="66">
        <v>0</v>
      </c>
      <c r="N188" s="66">
        <f t="shared" si="134"/>
        <v>-0.25282260000000001</v>
      </c>
      <c r="O188" s="66"/>
      <c r="P188" s="66">
        <f t="shared" si="135"/>
        <v>0</v>
      </c>
      <c r="Q188" s="66"/>
      <c r="R188" s="66">
        <f t="shared" si="136"/>
        <v>0</v>
      </c>
      <c r="S188" s="66"/>
      <c r="T188" s="66">
        <f t="shared" si="137"/>
        <v>-0.25282260000000001</v>
      </c>
      <c r="U188" s="66"/>
      <c r="V188" s="66">
        <f t="shared" si="138"/>
        <v>0</v>
      </c>
      <c r="W188" s="66"/>
      <c r="X188" s="66"/>
    </row>
    <row r="189" spans="1:24" x14ac:dyDescent="0.25">
      <c r="A189" s="228"/>
      <c r="B189" s="229" t="s">
        <v>49</v>
      </c>
      <c r="C189" s="228"/>
      <c r="D189" s="230">
        <f t="shared" ref="D189:W189" si="139">SUM(D190:D210)</f>
        <v>20.441465999999995</v>
      </c>
      <c r="E189" s="230">
        <f t="shared" si="139"/>
        <v>0</v>
      </c>
      <c r="F189" s="230">
        <f t="shared" si="139"/>
        <v>0</v>
      </c>
      <c r="G189" s="230">
        <f t="shared" si="139"/>
        <v>20.441465999999995</v>
      </c>
      <c r="H189" s="230">
        <f t="shared" si="139"/>
        <v>0</v>
      </c>
      <c r="I189" s="230">
        <f t="shared" si="139"/>
        <v>5.5767641440000002</v>
      </c>
      <c r="J189" s="230">
        <f t="shared" si="139"/>
        <v>0</v>
      </c>
      <c r="K189" s="230">
        <f t="shared" si="139"/>
        <v>0</v>
      </c>
      <c r="L189" s="230">
        <f t="shared" si="139"/>
        <v>5.5767641440000002</v>
      </c>
      <c r="M189" s="230">
        <f t="shared" si="139"/>
        <v>0</v>
      </c>
      <c r="N189" s="230">
        <f t="shared" si="139"/>
        <v>14.864701855999998</v>
      </c>
      <c r="O189" s="230">
        <f t="shared" si="139"/>
        <v>0</v>
      </c>
      <c r="P189" s="230">
        <f t="shared" si="139"/>
        <v>0</v>
      </c>
      <c r="Q189" s="230">
        <f t="shared" si="139"/>
        <v>0</v>
      </c>
      <c r="R189" s="230">
        <f t="shared" si="139"/>
        <v>0</v>
      </c>
      <c r="S189" s="230">
        <f t="shared" si="139"/>
        <v>0</v>
      </c>
      <c r="T189" s="230">
        <f t="shared" si="139"/>
        <v>14.864701855999998</v>
      </c>
      <c r="U189" s="230">
        <f t="shared" si="139"/>
        <v>0</v>
      </c>
      <c r="V189" s="230">
        <f t="shared" si="139"/>
        <v>0</v>
      </c>
      <c r="W189" s="230">
        <f t="shared" si="139"/>
        <v>0</v>
      </c>
      <c r="X189" s="232">
        <f t="shared" ref="X189" si="140">SUM(X190:X210)</f>
        <v>0</v>
      </c>
    </row>
    <row r="190" spans="1:24" ht="47.25" x14ac:dyDescent="0.25">
      <c r="A190" s="171" t="s">
        <v>899</v>
      </c>
      <c r="B190" s="170" t="s">
        <v>50</v>
      </c>
      <c r="C190" s="171" t="s">
        <v>2031</v>
      </c>
      <c r="D190" s="66">
        <v>3.1320000000000001</v>
      </c>
      <c r="E190" s="66">
        <v>0</v>
      </c>
      <c r="F190" s="66">
        <v>0</v>
      </c>
      <c r="G190" s="66">
        <v>3.1320000000000001</v>
      </c>
      <c r="H190" s="66">
        <v>0</v>
      </c>
      <c r="I190" s="66">
        <v>0.22681927599999999</v>
      </c>
      <c r="J190" s="66">
        <v>0</v>
      </c>
      <c r="K190" s="66">
        <v>0</v>
      </c>
      <c r="L190" s="66">
        <v>0.22681927599999999</v>
      </c>
      <c r="M190" s="66">
        <v>0</v>
      </c>
      <c r="N190" s="66">
        <f t="shared" ref="N190:N210" si="141">D190-I190</f>
        <v>2.905180724</v>
      </c>
      <c r="O190" s="66"/>
      <c r="P190" s="66">
        <f t="shared" ref="P190:P210" si="142">E190-J190</f>
        <v>0</v>
      </c>
      <c r="Q190" s="66"/>
      <c r="R190" s="66">
        <f t="shared" ref="R190:R210" si="143">F190-K190</f>
        <v>0</v>
      </c>
      <c r="S190" s="66"/>
      <c r="T190" s="66">
        <f t="shared" ref="T190:T210" si="144">G190-L190</f>
        <v>2.905180724</v>
      </c>
      <c r="U190" s="66"/>
      <c r="V190" s="66">
        <f t="shared" ref="V190:V210" si="145">H190-M190</f>
        <v>0</v>
      </c>
      <c r="W190" s="66"/>
      <c r="X190" s="66"/>
    </row>
    <row r="191" spans="1:24" ht="47.25" x14ac:dyDescent="0.25">
      <c r="A191" s="171" t="s">
        <v>2791</v>
      </c>
      <c r="B191" s="84" t="s">
        <v>542</v>
      </c>
      <c r="C191" s="171" t="s">
        <v>2032</v>
      </c>
      <c r="D191" s="66">
        <v>2.7552E-2</v>
      </c>
      <c r="E191" s="66">
        <v>0</v>
      </c>
      <c r="F191" s="66">
        <v>0</v>
      </c>
      <c r="G191" s="66">
        <v>2.7552E-2</v>
      </c>
      <c r="H191" s="66">
        <v>0</v>
      </c>
      <c r="I191" s="66">
        <v>0</v>
      </c>
      <c r="J191" s="66">
        <v>0</v>
      </c>
      <c r="K191" s="66">
        <v>0</v>
      </c>
      <c r="L191" s="66">
        <v>0</v>
      </c>
      <c r="M191" s="66">
        <v>0</v>
      </c>
      <c r="N191" s="66">
        <f t="shared" si="141"/>
        <v>2.7552E-2</v>
      </c>
      <c r="O191" s="66"/>
      <c r="P191" s="66">
        <f t="shared" si="142"/>
        <v>0</v>
      </c>
      <c r="Q191" s="66"/>
      <c r="R191" s="66">
        <f t="shared" si="143"/>
        <v>0</v>
      </c>
      <c r="S191" s="66"/>
      <c r="T191" s="66">
        <f t="shared" si="144"/>
        <v>2.7552E-2</v>
      </c>
      <c r="U191" s="66"/>
      <c r="V191" s="66">
        <f t="shared" si="145"/>
        <v>0</v>
      </c>
      <c r="W191" s="66"/>
      <c r="X191" s="66"/>
    </row>
    <row r="192" spans="1:24" ht="63" x14ac:dyDescent="0.25">
      <c r="A192" s="171" t="s">
        <v>899</v>
      </c>
      <c r="B192" s="170" t="s">
        <v>1657</v>
      </c>
      <c r="C192" s="171" t="s">
        <v>2033</v>
      </c>
      <c r="D192" s="66">
        <v>1.2</v>
      </c>
      <c r="E192" s="66">
        <v>0</v>
      </c>
      <c r="F192" s="66">
        <v>0</v>
      </c>
      <c r="G192" s="66">
        <v>1.2</v>
      </c>
      <c r="H192" s="66">
        <v>0</v>
      </c>
      <c r="I192" s="66">
        <v>0.25349396400000002</v>
      </c>
      <c r="J192" s="66">
        <v>0</v>
      </c>
      <c r="K192" s="66">
        <v>0</v>
      </c>
      <c r="L192" s="66">
        <v>0.25349396400000002</v>
      </c>
      <c r="M192" s="66">
        <v>0</v>
      </c>
      <c r="N192" s="66">
        <f t="shared" si="141"/>
        <v>0.94650603599999994</v>
      </c>
      <c r="O192" s="66"/>
      <c r="P192" s="66">
        <f t="shared" si="142"/>
        <v>0</v>
      </c>
      <c r="Q192" s="66"/>
      <c r="R192" s="66">
        <f t="shared" si="143"/>
        <v>0</v>
      </c>
      <c r="S192" s="66"/>
      <c r="T192" s="66">
        <f t="shared" si="144"/>
        <v>0.94650603599999994</v>
      </c>
      <c r="U192" s="66"/>
      <c r="V192" s="66">
        <f t="shared" si="145"/>
        <v>0</v>
      </c>
      <c r="W192" s="66"/>
      <c r="X192" s="66"/>
    </row>
    <row r="193" spans="1:24" ht="47.25" x14ac:dyDescent="0.25">
      <c r="A193" s="171" t="s">
        <v>2791</v>
      </c>
      <c r="B193" s="84" t="s">
        <v>435</v>
      </c>
      <c r="C193" s="171" t="s">
        <v>2034</v>
      </c>
      <c r="D193" s="66">
        <v>2.8748399999999998</v>
      </c>
      <c r="E193" s="66">
        <v>0</v>
      </c>
      <c r="F193" s="66">
        <v>0</v>
      </c>
      <c r="G193" s="66">
        <v>2.8748399999999998</v>
      </c>
      <c r="H193" s="66">
        <v>0</v>
      </c>
      <c r="I193" s="66">
        <v>0.24810101599999998</v>
      </c>
      <c r="J193" s="66">
        <v>0</v>
      </c>
      <c r="K193" s="66">
        <v>0</v>
      </c>
      <c r="L193" s="66">
        <v>0.24810101599999998</v>
      </c>
      <c r="M193" s="66">
        <v>0</v>
      </c>
      <c r="N193" s="66">
        <f t="shared" si="141"/>
        <v>2.6267389839999997</v>
      </c>
      <c r="O193" s="66"/>
      <c r="P193" s="66">
        <f t="shared" si="142"/>
        <v>0</v>
      </c>
      <c r="Q193" s="66"/>
      <c r="R193" s="66">
        <f t="shared" si="143"/>
        <v>0</v>
      </c>
      <c r="S193" s="66"/>
      <c r="T193" s="66">
        <f t="shared" si="144"/>
        <v>2.6267389839999997</v>
      </c>
      <c r="U193" s="66"/>
      <c r="V193" s="66">
        <f t="shared" si="145"/>
        <v>0</v>
      </c>
      <c r="W193" s="66"/>
      <c r="X193" s="66"/>
    </row>
    <row r="194" spans="1:24" ht="47.25" x14ac:dyDescent="0.25">
      <c r="A194" s="171" t="s">
        <v>2791</v>
      </c>
      <c r="B194" s="84" t="s">
        <v>543</v>
      </c>
      <c r="C194" s="171" t="s">
        <v>2035</v>
      </c>
      <c r="D194" s="66">
        <v>4.5286200000000001</v>
      </c>
      <c r="E194" s="66">
        <v>0</v>
      </c>
      <c r="F194" s="66">
        <v>0</v>
      </c>
      <c r="G194" s="66">
        <v>4.5286200000000001</v>
      </c>
      <c r="H194" s="66">
        <v>0</v>
      </c>
      <c r="I194" s="66">
        <v>0.32207991600000008</v>
      </c>
      <c r="J194" s="66">
        <v>0</v>
      </c>
      <c r="K194" s="66">
        <v>0</v>
      </c>
      <c r="L194" s="66">
        <v>0.32207991600000008</v>
      </c>
      <c r="M194" s="66">
        <v>0</v>
      </c>
      <c r="N194" s="66">
        <f t="shared" si="141"/>
        <v>4.2065400840000002</v>
      </c>
      <c r="O194" s="66"/>
      <c r="P194" s="66">
        <f t="shared" si="142"/>
        <v>0</v>
      </c>
      <c r="Q194" s="66"/>
      <c r="R194" s="66">
        <f t="shared" si="143"/>
        <v>0</v>
      </c>
      <c r="S194" s="66"/>
      <c r="T194" s="66">
        <f t="shared" si="144"/>
        <v>4.2065400840000002</v>
      </c>
      <c r="U194" s="66"/>
      <c r="V194" s="66">
        <f t="shared" si="145"/>
        <v>0</v>
      </c>
      <c r="W194" s="66"/>
      <c r="X194" s="66"/>
    </row>
    <row r="195" spans="1:24" ht="47.25" x14ac:dyDescent="0.25">
      <c r="A195" s="171" t="s">
        <v>2791</v>
      </c>
      <c r="B195" s="84" t="s">
        <v>544</v>
      </c>
      <c r="C195" s="171" t="s">
        <v>2036</v>
      </c>
      <c r="D195" s="66">
        <v>1.7052839999999998</v>
      </c>
      <c r="E195" s="66">
        <v>0</v>
      </c>
      <c r="F195" s="66">
        <v>0</v>
      </c>
      <c r="G195" s="66">
        <v>1.7052839999999998</v>
      </c>
      <c r="H195" s="66">
        <v>0</v>
      </c>
      <c r="I195" s="66">
        <v>0.26364950200000004</v>
      </c>
      <c r="J195" s="66">
        <v>0</v>
      </c>
      <c r="K195" s="66">
        <v>0</v>
      </c>
      <c r="L195" s="66">
        <v>0.26364950200000004</v>
      </c>
      <c r="M195" s="66">
        <v>0</v>
      </c>
      <c r="N195" s="66">
        <f t="shared" si="141"/>
        <v>1.4416344979999998</v>
      </c>
      <c r="O195" s="66"/>
      <c r="P195" s="66">
        <f t="shared" si="142"/>
        <v>0</v>
      </c>
      <c r="Q195" s="66"/>
      <c r="R195" s="66">
        <f t="shared" si="143"/>
        <v>0</v>
      </c>
      <c r="S195" s="66"/>
      <c r="T195" s="66">
        <f t="shared" si="144"/>
        <v>1.4416344979999998</v>
      </c>
      <c r="U195" s="66"/>
      <c r="V195" s="66">
        <f t="shared" si="145"/>
        <v>0</v>
      </c>
      <c r="W195" s="66"/>
      <c r="X195" s="66"/>
    </row>
    <row r="196" spans="1:24" ht="31.5" x14ac:dyDescent="0.25">
      <c r="A196" s="171" t="s">
        <v>2791</v>
      </c>
      <c r="B196" s="84" t="s">
        <v>545</v>
      </c>
      <c r="C196" s="171" t="s">
        <v>2037</v>
      </c>
      <c r="D196" s="66">
        <v>2.2653240000000001</v>
      </c>
      <c r="E196" s="66">
        <v>0</v>
      </c>
      <c r="F196" s="66">
        <v>0</v>
      </c>
      <c r="G196" s="66">
        <v>2.2653240000000001</v>
      </c>
      <c r="H196" s="66">
        <v>0</v>
      </c>
      <c r="I196" s="66">
        <v>0.16111204799999998</v>
      </c>
      <c r="J196" s="66">
        <v>0</v>
      </c>
      <c r="K196" s="66">
        <v>0</v>
      </c>
      <c r="L196" s="66">
        <v>0.16111204799999998</v>
      </c>
      <c r="M196" s="66">
        <v>0</v>
      </c>
      <c r="N196" s="66">
        <f t="shared" si="141"/>
        <v>2.104211952</v>
      </c>
      <c r="O196" s="66"/>
      <c r="P196" s="66">
        <f t="shared" si="142"/>
        <v>0</v>
      </c>
      <c r="Q196" s="66"/>
      <c r="R196" s="66">
        <f t="shared" si="143"/>
        <v>0</v>
      </c>
      <c r="S196" s="66"/>
      <c r="T196" s="66">
        <f t="shared" si="144"/>
        <v>2.104211952</v>
      </c>
      <c r="U196" s="66"/>
      <c r="V196" s="66">
        <f t="shared" si="145"/>
        <v>0</v>
      </c>
      <c r="W196" s="66"/>
      <c r="X196" s="66"/>
    </row>
    <row r="197" spans="1:24" ht="47.25" x14ac:dyDescent="0.25">
      <c r="A197" s="171" t="s">
        <v>899</v>
      </c>
      <c r="B197" s="170" t="s">
        <v>546</v>
      </c>
      <c r="C197" s="171" t="s">
        <v>2038</v>
      </c>
      <c r="D197" s="66">
        <v>1.0315080000000001</v>
      </c>
      <c r="E197" s="66">
        <v>0</v>
      </c>
      <c r="F197" s="66">
        <v>0</v>
      </c>
      <c r="G197" s="66">
        <v>1.0315080000000001</v>
      </c>
      <c r="H197" s="66">
        <v>0</v>
      </c>
      <c r="I197" s="66">
        <v>7.3361903999999992E-2</v>
      </c>
      <c r="J197" s="66">
        <v>0</v>
      </c>
      <c r="K197" s="66">
        <v>0</v>
      </c>
      <c r="L197" s="66">
        <v>7.3361903999999992E-2</v>
      </c>
      <c r="M197" s="66">
        <v>0</v>
      </c>
      <c r="N197" s="66">
        <f t="shared" si="141"/>
        <v>0.95814609600000011</v>
      </c>
      <c r="O197" s="66"/>
      <c r="P197" s="66">
        <f t="shared" si="142"/>
        <v>0</v>
      </c>
      <c r="Q197" s="66"/>
      <c r="R197" s="66">
        <f t="shared" si="143"/>
        <v>0</v>
      </c>
      <c r="S197" s="66"/>
      <c r="T197" s="66">
        <f t="shared" si="144"/>
        <v>0.95814609600000011</v>
      </c>
      <c r="U197" s="66"/>
      <c r="V197" s="66">
        <f t="shared" si="145"/>
        <v>0</v>
      </c>
      <c r="W197" s="66"/>
      <c r="X197" s="66"/>
    </row>
    <row r="198" spans="1:24" ht="47.25" x14ac:dyDescent="0.25">
      <c r="A198" s="171" t="s">
        <v>899</v>
      </c>
      <c r="B198" s="84" t="s">
        <v>1658</v>
      </c>
      <c r="C198" s="171" t="s">
        <v>2039</v>
      </c>
      <c r="D198" s="66">
        <v>0</v>
      </c>
      <c r="E198" s="66">
        <v>0</v>
      </c>
      <c r="F198" s="66">
        <v>0</v>
      </c>
      <c r="G198" s="66">
        <v>0</v>
      </c>
      <c r="H198" s="66">
        <v>0</v>
      </c>
      <c r="I198" s="66">
        <v>0.42629265599999999</v>
      </c>
      <c r="J198" s="66">
        <v>0</v>
      </c>
      <c r="K198" s="66">
        <v>0</v>
      </c>
      <c r="L198" s="66">
        <v>0.42629265599999999</v>
      </c>
      <c r="M198" s="66">
        <v>0</v>
      </c>
      <c r="N198" s="66">
        <f t="shared" si="141"/>
        <v>-0.42629265599999999</v>
      </c>
      <c r="O198" s="66"/>
      <c r="P198" s="66">
        <f t="shared" si="142"/>
        <v>0</v>
      </c>
      <c r="Q198" s="66"/>
      <c r="R198" s="66">
        <f t="shared" si="143"/>
        <v>0</v>
      </c>
      <c r="S198" s="66"/>
      <c r="T198" s="66">
        <f t="shared" si="144"/>
        <v>-0.42629265599999999</v>
      </c>
      <c r="U198" s="66"/>
      <c r="V198" s="66">
        <f t="shared" si="145"/>
        <v>0</v>
      </c>
      <c r="W198" s="66"/>
      <c r="X198" s="66"/>
    </row>
    <row r="199" spans="1:24" ht="47.25" x14ac:dyDescent="0.25">
      <c r="A199" s="171" t="s">
        <v>899</v>
      </c>
      <c r="B199" s="84" t="s">
        <v>547</v>
      </c>
      <c r="C199" s="171" t="s">
        <v>2040</v>
      </c>
      <c r="D199" s="66">
        <v>1.6029120000000001</v>
      </c>
      <c r="E199" s="66">
        <v>0</v>
      </c>
      <c r="F199" s="66">
        <v>0</v>
      </c>
      <c r="G199" s="66">
        <v>1.6029120000000001</v>
      </c>
      <c r="H199" s="66">
        <v>0</v>
      </c>
      <c r="I199" s="66">
        <v>0.74498838000000001</v>
      </c>
      <c r="J199" s="66">
        <v>0</v>
      </c>
      <c r="K199" s="66">
        <v>0</v>
      </c>
      <c r="L199" s="66">
        <v>0.74498838000000001</v>
      </c>
      <c r="M199" s="66">
        <v>0</v>
      </c>
      <c r="N199" s="66">
        <f t="shared" si="141"/>
        <v>0.85792362000000011</v>
      </c>
      <c r="O199" s="66"/>
      <c r="P199" s="66">
        <f t="shared" si="142"/>
        <v>0</v>
      </c>
      <c r="Q199" s="66"/>
      <c r="R199" s="66">
        <f t="shared" si="143"/>
        <v>0</v>
      </c>
      <c r="S199" s="66"/>
      <c r="T199" s="66">
        <f t="shared" si="144"/>
        <v>0.85792362000000011</v>
      </c>
      <c r="U199" s="66"/>
      <c r="V199" s="66">
        <f t="shared" si="145"/>
        <v>0</v>
      </c>
      <c r="W199" s="66"/>
      <c r="X199" s="66"/>
    </row>
    <row r="200" spans="1:24" ht="78.75" x14ac:dyDescent="0.25">
      <c r="A200" s="171" t="s">
        <v>2791</v>
      </c>
      <c r="B200" s="84" t="s">
        <v>1659</v>
      </c>
      <c r="C200" s="171" t="s">
        <v>2041</v>
      </c>
      <c r="D200" s="66">
        <v>0.40165200000000001</v>
      </c>
      <c r="E200" s="66">
        <v>0</v>
      </c>
      <c r="F200" s="66">
        <v>0</v>
      </c>
      <c r="G200" s="66">
        <v>0.40165200000000001</v>
      </c>
      <c r="H200" s="66">
        <v>0</v>
      </c>
      <c r="I200" s="66">
        <v>2.292372E-3</v>
      </c>
      <c r="J200" s="66">
        <v>0</v>
      </c>
      <c r="K200" s="66">
        <v>0</v>
      </c>
      <c r="L200" s="66">
        <v>2.292372E-3</v>
      </c>
      <c r="M200" s="66">
        <v>0</v>
      </c>
      <c r="N200" s="66">
        <f t="shared" si="141"/>
        <v>0.39935962800000002</v>
      </c>
      <c r="O200" s="66"/>
      <c r="P200" s="66">
        <f t="shared" si="142"/>
        <v>0</v>
      </c>
      <c r="Q200" s="66"/>
      <c r="R200" s="66">
        <f t="shared" si="143"/>
        <v>0</v>
      </c>
      <c r="S200" s="66"/>
      <c r="T200" s="66">
        <f t="shared" si="144"/>
        <v>0.39935962800000002</v>
      </c>
      <c r="U200" s="66"/>
      <c r="V200" s="66">
        <f t="shared" si="145"/>
        <v>0</v>
      </c>
      <c r="W200" s="66"/>
      <c r="X200" s="66"/>
    </row>
    <row r="201" spans="1:24" ht="47.25" x14ac:dyDescent="0.25">
      <c r="A201" s="171" t="s">
        <v>899</v>
      </c>
      <c r="B201" s="84" t="s">
        <v>548</v>
      </c>
      <c r="C201" s="171" t="s">
        <v>2042</v>
      </c>
      <c r="D201" s="66">
        <v>1.1561879999999998</v>
      </c>
      <c r="E201" s="66">
        <v>0</v>
      </c>
      <c r="F201" s="66">
        <v>0</v>
      </c>
      <c r="G201" s="66">
        <v>1.1561879999999998</v>
      </c>
      <c r="H201" s="66">
        <v>0</v>
      </c>
      <c r="I201" s="66">
        <v>4.2308327999999999E-2</v>
      </c>
      <c r="J201" s="66">
        <v>0</v>
      </c>
      <c r="K201" s="66">
        <v>0</v>
      </c>
      <c r="L201" s="66">
        <v>4.2308327999999999E-2</v>
      </c>
      <c r="M201" s="66">
        <v>0</v>
      </c>
      <c r="N201" s="66">
        <f t="shared" si="141"/>
        <v>1.1138796719999997</v>
      </c>
      <c r="O201" s="66"/>
      <c r="P201" s="66">
        <f t="shared" si="142"/>
        <v>0</v>
      </c>
      <c r="Q201" s="66"/>
      <c r="R201" s="66">
        <f t="shared" si="143"/>
        <v>0</v>
      </c>
      <c r="S201" s="66"/>
      <c r="T201" s="66">
        <f t="shared" si="144"/>
        <v>1.1138796719999997</v>
      </c>
      <c r="U201" s="66"/>
      <c r="V201" s="66">
        <f t="shared" si="145"/>
        <v>0</v>
      </c>
      <c r="W201" s="66"/>
      <c r="X201" s="66"/>
    </row>
    <row r="202" spans="1:24" ht="78.75" x14ac:dyDescent="0.25">
      <c r="A202" s="171" t="s">
        <v>899</v>
      </c>
      <c r="B202" s="84" t="s">
        <v>1660</v>
      </c>
      <c r="C202" s="171" t="s">
        <v>2043</v>
      </c>
      <c r="D202" s="66">
        <v>0.51558599999999988</v>
      </c>
      <c r="E202" s="66">
        <v>0</v>
      </c>
      <c r="F202" s="66">
        <v>0</v>
      </c>
      <c r="G202" s="66">
        <v>0.51558599999999988</v>
      </c>
      <c r="H202" s="66">
        <v>0</v>
      </c>
      <c r="I202" s="66">
        <v>0.381537024</v>
      </c>
      <c r="J202" s="66">
        <v>0</v>
      </c>
      <c r="K202" s="66">
        <v>0</v>
      </c>
      <c r="L202" s="66">
        <v>0.381537024</v>
      </c>
      <c r="M202" s="66">
        <v>0</v>
      </c>
      <c r="N202" s="66">
        <f t="shared" si="141"/>
        <v>0.13404897599999988</v>
      </c>
      <c r="O202" s="66"/>
      <c r="P202" s="66">
        <f t="shared" si="142"/>
        <v>0</v>
      </c>
      <c r="Q202" s="66"/>
      <c r="R202" s="66">
        <f t="shared" si="143"/>
        <v>0</v>
      </c>
      <c r="S202" s="66"/>
      <c r="T202" s="66">
        <f t="shared" si="144"/>
        <v>0.13404897599999988</v>
      </c>
      <c r="U202" s="66"/>
      <c r="V202" s="66">
        <f t="shared" si="145"/>
        <v>0</v>
      </c>
      <c r="W202" s="66"/>
      <c r="X202" s="66"/>
    </row>
    <row r="203" spans="1:24" ht="78.75" x14ac:dyDescent="0.25">
      <c r="A203" s="171" t="s">
        <v>899</v>
      </c>
      <c r="B203" s="84" t="s">
        <v>1661</v>
      </c>
      <c r="C203" s="171" t="s">
        <v>2044</v>
      </c>
      <c r="D203" s="66">
        <v>0</v>
      </c>
      <c r="E203" s="66">
        <v>0</v>
      </c>
      <c r="F203" s="66">
        <v>0</v>
      </c>
      <c r="G203" s="66">
        <v>0</v>
      </c>
      <c r="H203" s="66">
        <v>0</v>
      </c>
      <c r="I203" s="66">
        <v>0.233254248</v>
      </c>
      <c r="J203" s="66">
        <v>0</v>
      </c>
      <c r="K203" s="66">
        <v>0</v>
      </c>
      <c r="L203" s="66">
        <v>0.233254248</v>
      </c>
      <c r="M203" s="66">
        <v>0</v>
      </c>
      <c r="N203" s="66">
        <f t="shared" si="141"/>
        <v>-0.233254248</v>
      </c>
      <c r="O203" s="66"/>
      <c r="P203" s="66">
        <f t="shared" si="142"/>
        <v>0</v>
      </c>
      <c r="Q203" s="66"/>
      <c r="R203" s="66">
        <f t="shared" si="143"/>
        <v>0</v>
      </c>
      <c r="S203" s="66"/>
      <c r="T203" s="66">
        <f t="shared" si="144"/>
        <v>-0.233254248</v>
      </c>
      <c r="U203" s="66"/>
      <c r="V203" s="66">
        <f t="shared" si="145"/>
        <v>0</v>
      </c>
      <c r="W203" s="66"/>
      <c r="X203" s="66"/>
    </row>
    <row r="204" spans="1:24" ht="78.75" x14ac:dyDescent="0.25">
      <c r="A204" s="171" t="s">
        <v>899</v>
      </c>
      <c r="B204" s="84" t="s">
        <v>1662</v>
      </c>
      <c r="C204" s="171" t="s">
        <v>2045</v>
      </c>
      <c r="D204" s="66">
        <v>0</v>
      </c>
      <c r="E204" s="66">
        <v>0</v>
      </c>
      <c r="F204" s="66">
        <v>0</v>
      </c>
      <c r="G204" s="66">
        <v>0</v>
      </c>
      <c r="H204" s="66">
        <v>0</v>
      </c>
      <c r="I204" s="66">
        <v>0.26038363199999998</v>
      </c>
      <c r="J204" s="66">
        <v>0</v>
      </c>
      <c r="K204" s="66">
        <v>0</v>
      </c>
      <c r="L204" s="66">
        <v>0.26038363199999998</v>
      </c>
      <c r="M204" s="66">
        <v>0</v>
      </c>
      <c r="N204" s="66">
        <f t="shared" si="141"/>
        <v>-0.26038363199999998</v>
      </c>
      <c r="O204" s="66"/>
      <c r="P204" s="66">
        <f t="shared" si="142"/>
        <v>0</v>
      </c>
      <c r="Q204" s="66"/>
      <c r="R204" s="66">
        <f t="shared" si="143"/>
        <v>0</v>
      </c>
      <c r="S204" s="66"/>
      <c r="T204" s="66">
        <f t="shared" si="144"/>
        <v>-0.26038363199999998</v>
      </c>
      <c r="U204" s="66"/>
      <c r="V204" s="66">
        <f t="shared" si="145"/>
        <v>0</v>
      </c>
      <c r="W204" s="66"/>
      <c r="X204" s="66"/>
    </row>
    <row r="205" spans="1:24" ht="47.25" x14ac:dyDescent="0.25">
      <c r="A205" s="171" t="s">
        <v>899</v>
      </c>
      <c r="B205" s="84" t="s">
        <v>914</v>
      </c>
      <c r="C205" s="171" t="s">
        <v>2046</v>
      </c>
      <c r="D205" s="66">
        <v>0</v>
      </c>
      <c r="E205" s="66">
        <v>0</v>
      </c>
      <c r="F205" s="66">
        <v>0</v>
      </c>
      <c r="G205" s="66">
        <v>0</v>
      </c>
      <c r="H205" s="66">
        <v>0</v>
      </c>
      <c r="I205" s="66">
        <v>0.22687371599999998</v>
      </c>
      <c r="J205" s="66">
        <v>0</v>
      </c>
      <c r="K205" s="66">
        <v>0</v>
      </c>
      <c r="L205" s="66">
        <v>0.22687371599999998</v>
      </c>
      <c r="M205" s="66">
        <v>0</v>
      </c>
      <c r="N205" s="66">
        <f t="shared" si="141"/>
        <v>-0.22687371599999998</v>
      </c>
      <c r="O205" s="66"/>
      <c r="P205" s="66">
        <f t="shared" si="142"/>
        <v>0</v>
      </c>
      <c r="Q205" s="66"/>
      <c r="R205" s="66">
        <f t="shared" si="143"/>
        <v>0</v>
      </c>
      <c r="S205" s="66"/>
      <c r="T205" s="66">
        <f t="shared" si="144"/>
        <v>-0.22687371599999998</v>
      </c>
      <c r="U205" s="66"/>
      <c r="V205" s="66">
        <f t="shared" si="145"/>
        <v>0</v>
      </c>
      <c r="W205" s="66"/>
      <c r="X205" s="66"/>
    </row>
    <row r="206" spans="1:24" ht="47.25" x14ac:dyDescent="0.25">
      <c r="A206" s="171" t="s">
        <v>899</v>
      </c>
      <c r="B206" s="84" t="s">
        <v>915</v>
      </c>
      <c r="C206" s="171" t="s">
        <v>2047</v>
      </c>
      <c r="D206" s="66">
        <v>0</v>
      </c>
      <c r="E206" s="66">
        <v>0</v>
      </c>
      <c r="F206" s="66">
        <v>0</v>
      </c>
      <c r="G206" s="66">
        <v>0</v>
      </c>
      <c r="H206" s="66">
        <v>0</v>
      </c>
      <c r="I206" s="66">
        <v>0.22786677599999999</v>
      </c>
      <c r="J206" s="66">
        <v>0</v>
      </c>
      <c r="K206" s="66">
        <v>0</v>
      </c>
      <c r="L206" s="66">
        <v>0.22786677599999999</v>
      </c>
      <c r="M206" s="66">
        <v>0</v>
      </c>
      <c r="N206" s="66">
        <f t="shared" si="141"/>
        <v>-0.22786677599999999</v>
      </c>
      <c r="O206" s="66"/>
      <c r="P206" s="66">
        <f t="shared" si="142"/>
        <v>0</v>
      </c>
      <c r="Q206" s="66"/>
      <c r="R206" s="66">
        <f t="shared" si="143"/>
        <v>0</v>
      </c>
      <c r="S206" s="66"/>
      <c r="T206" s="66">
        <f t="shared" si="144"/>
        <v>-0.22786677599999999</v>
      </c>
      <c r="U206" s="66"/>
      <c r="V206" s="66">
        <f t="shared" si="145"/>
        <v>0</v>
      </c>
      <c r="W206" s="66"/>
      <c r="X206" s="66"/>
    </row>
    <row r="207" spans="1:24" ht="63" x14ac:dyDescent="0.25">
      <c r="A207" s="171" t="s">
        <v>2791</v>
      </c>
      <c r="B207" s="84" t="s">
        <v>916</v>
      </c>
      <c r="C207" s="171" t="s">
        <v>2048</v>
      </c>
      <c r="D207" s="66">
        <v>0</v>
      </c>
      <c r="E207" s="66">
        <v>0</v>
      </c>
      <c r="F207" s="66">
        <v>0</v>
      </c>
      <c r="G207" s="66">
        <v>0</v>
      </c>
      <c r="H207" s="66">
        <v>0</v>
      </c>
      <c r="I207" s="66">
        <v>2.9938872000000002E-2</v>
      </c>
      <c r="J207" s="66">
        <v>0</v>
      </c>
      <c r="K207" s="66">
        <v>0</v>
      </c>
      <c r="L207" s="66">
        <v>2.9938872000000002E-2</v>
      </c>
      <c r="M207" s="66">
        <v>0</v>
      </c>
      <c r="N207" s="66">
        <f t="shared" si="141"/>
        <v>-2.9938872000000002E-2</v>
      </c>
      <c r="O207" s="66"/>
      <c r="P207" s="66">
        <f t="shared" si="142"/>
        <v>0</v>
      </c>
      <c r="Q207" s="66"/>
      <c r="R207" s="66">
        <f t="shared" si="143"/>
        <v>0</v>
      </c>
      <c r="S207" s="66"/>
      <c r="T207" s="66">
        <f t="shared" si="144"/>
        <v>-2.9938872000000002E-2</v>
      </c>
      <c r="U207" s="66"/>
      <c r="V207" s="66">
        <f t="shared" si="145"/>
        <v>0</v>
      </c>
      <c r="W207" s="66"/>
      <c r="X207" s="66"/>
    </row>
    <row r="208" spans="1:24" ht="47.25" x14ac:dyDescent="0.25">
      <c r="A208" s="171" t="s">
        <v>899</v>
      </c>
      <c r="B208" s="84" t="s">
        <v>917</v>
      </c>
      <c r="C208" s="171" t="s">
        <v>2049</v>
      </c>
      <c r="D208" s="66">
        <v>0</v>
      </c>
      <c r="E208" s="66">
        <v>0</v>
      </c>
      <c r="F208" s="66">
        <v>0</v>
      </c>
      <c r="G208" s="66">
        <v>0</v>
      </c>
      <c r="H208" s="66">
        <v>0</v>
      </c>
      <c r="I208" s="66">
        <v>0.52571999999999997</v>
      </c>
      <c r="J208" s="66">
        <v>0</v>
      </c>
      <c r="K208" s="66">
        <v>0</v>
      </c>
      <c r="L208" s="66">
        <v>0.52571999999999997</v>
      </c>
      <c r="M208" s="66">
        <v>0</v>
      </c>
      <c r="N208" s="66">
        <f t="shared" si="141"/>
        <v>-0.52571999999999997</v>
      </c>
      <c r="O208" s="66"/>
      <c r="P208" s="66">
        <f t="shared" si="142"/>
        <v>0</v>
      </c>
      <c r="Q208" s="66"/>
      <c r="R208" s="66">
        <f t="shared" si="143"/>
        <v>0</v>
      </c>
      <c r="S208" s="66"/>
      <c r="T208" s="66">
        <f t="shared" si="144"/>
        <v>-0.52571999999999997</v>
      </c>
      <c r="U208" s="66"/>
      <c r="V208" s="66">
        <f t="shared" si="145"/>
        <v>0</v>
      </c>
      <c r="W208" s="66"/>
      <c r="X208" s="66"/>
    </row>
    <row r="209" spans="1:24" ht="78.75" x14ac:dyDescent="0.25">
      <c r="A209" s="171" t="s">
        <v>2791</v>
      </c>
      <c r="B209" s="85" t="s">
        <v>1663</v>
      </c>
      <c r="C209" s="171" t="s">
        <v>2050</v>
      </c>
      <c r="D209" s="66">
        <v>0</v>
      </c>
      <c r="E209" s="66">
        <v>0</v>
      </c>
      <c r="F209" s="66">
        <v>0</v>
      </c>
      <c r="G209" s="66">
        <v>0</v>
      </c>
      <c r="H209" s="66">
        <v>0</v>
      </c>
      <c r="I209" s="66">
        <v>2.7506544000000001E-2</v>
      </c>
      <c r="J209" s="66">
        <v>0</v>
      </c>
      <c r="K209" s="66">
        <v>0</v>
      </c>
      <c r="L209" s="66">
        <v>2.7506544000000001E-2</v>
      </c>
      <c r="M209" s="66">
        <v>0</v>
      </c>
      <c r="N209" s="66">
        <f t="shared" si="141"/>
        <v>-2.7506544000000001E-2</v>
      </c>
      <c r="O209" s="66"/>
      <c r="P209" s="66">
        <f t="shared" si="142"/>
        <v>0</v>
      </c>
      <c r="Q209" s="66"/>
      <c r="R209" s="66">
        <f t="shared" si="143"/>
        <v>0</v>
      </c>
      <c r="S209" s="66"/>
      <c r="T209" s="66">
        <f t="shared" si="144"/>
        <v>-2.7506544000000001E-2</v>
      </c>
      <c r="U209" s="66"/>
      <c r="V209" s="66">
        <f t="shared" si="145"/>
        <v>0</v>
      </c>
      <c r="W209" s="66"/>
      <c r="X209" s="66"/>
    </row>
    <row r="210" spans="1:24" ht="47.25" x14ac:dyDescent="0.25">
      <c r="A210" s="171" t="s">
        <v>899</v>
      </c>
      <c r="B210" s="85" t="s">
        <v>1664</v>
      </c>
      <c r="C210" s="171" t="s">
        <v>2051</v>
      </c>
      <c r="D210" s="66">
        <v>0</v>
      </c>
      <c r="E210" s="66">
        <v>0</v>
      </c>
      <c r="F210" s="66">
        <v>0</v>
      </c>
      <c r="G210" s="66">
        <v>0</v>
      </c>
      <c r="H210" s="66">
        <v>0</v>
      </c>
      <c r="I210" s="66">
        <v>0.89918396999999994</v>
      </c>
      <c r="J210" s="66">
        <v>0</v>
      </c>
      <c r="K210" s="66">
        <v>0</v>
      </c>
      <c r="L210" s="66">
        <v>0.89918396999999994</v>
      </c>
      <c r="M210" s="66">
        <v>0</v>
      </c>
      <c r="N210" s="66">
        <f t="shared" si="141"/>
        <v>-0.89918396999999994</v>
      </c>
      <c r="O210" s="66"/>
      <c r="P210" s="66">
        <f t="shared" si="142"/>
        <v>0</v>
      </c>
      <c r="Q210" s="66"/>
      <c r="R210" s="66">
        <f t="shared" si="143"/>
        <v>0</v>
      </c>
      <c r="S210" s="66"/>
      <c r="T210" s="66">
        <f t="shared" si="144"/>
        <v>-0.89918396999999994</v>
      </c>
      <c r="U210" s="66"/>
      <c r="V210" s="66">
        <f t="shared" si="145"/>
        <v>0</v>
      </c>
      <c r="W210" s="66"/>
      <c r="X210" s="66"/>
    </row>
    <row r="211" spans="1:24" x14ac:dyDescent="0.25">
      <c r="A211" s="228"/>
      <c r="B211" s="216" t="s">
        <v>51</v>
      </c>
      <c r="C211" s="228"/>
      <c r="D211" s="230">
        <f t="shared" ref="D211:W211" si="146">SUM(D212:D212)</f>
        <v>1.2E-2</v>
      </c>
      <c r="E211" s="230">
        <f t="shared" si="146"/>
        <v>0</v>
      </c>
      <c r="F211" s="230">
        <f t="shared" si="146"/>
        <v>0</v>
      </c>
      <c r="G211" s="230">
        <f t="shared" si="146"/>
        <v>1.2E-2</v>
      </c>
      <c r="H211" s="230">
        <f t="shared" si="146"/>
        <v>0</v>
      </c>
      <c r="I211" s="230">
        <f t="shared" si="146"/>
        <v>0.25857197999999998</v>
      </c>
      <c r="J211" s="230">
        <f t="shared" si="146"/>
        <v>0</v>
      </c>
      <c r="K211" s="230">
        <f t="shared" si="146"/>
        <v>0</v>
      </c>
      <c r="L211" s="230">
        <f t="shared" si="146"/>
        <v>0.25857197999999998</v>
      </c>
      <c r="M211" s="230">
        <f t="shared" si="146"/>
        <v>0</v>
      </c>
      <c r="N211" s="230">
        <f t="shared" si="146"/>
        <v>-0.24657197999999997</v>
      </c>
      <c r="O211" s="230">
        <f t="shared" si="146"/>
        <v>0</v>
      </c>
      <c r="P211" s="230">
        <f t="shared" si="146"/>
        <v>0</v>
      </c>
      <c r="Q211" s="230">
        <f t="shared" si="146"/>
        <v>0</v>
      </c>
      <c r="R211" s="230">
        <f t="shared" si="146"/>
        <v>0</v>
      </c>
      <c r="S211" s="230">
        <f t="shared" si="146"/>
        <v>0</v>
      </c>
      <c r="T211" s="230">
        <f t="shared" si="146"/>
        <v>-0.24657197999999997</v>
      </c>
      <c r="U211" s="230">
        <f t="shared" si="146"/>
        <v>0</v>
      </c>
      <c r="V211" s="230">
        <f t="shared" si="146"/>
        <v>0</v>
      </c>
      <c r="W211" s="230">
        <f t="shared" si="146"/>
        <v>0</v>
      </c>
      <c r="X211" s="232">
        <f t="shared" ref="X211" si="147">SUM(X212:X212)</f>
        <v>0</v>
      </c>
    </row>
    <row r="212" spans="1:24" ht="63" x14ac:dyDescent="0.25">
      <c r="A212" s="171" t="s">
        <v>2791</v>
      </c>
      <c r="B212" s="170" t="s">
        <v>549</v>
      </c>
      <c r="C212" s="171" t="s">
        <v>2052</v>
      </c>
      <c r="D212" s="66">
        <v>1.2E-2</v>
      </c>
      <c r="E212" s="66">
        <v>0</v>
      </c>
      <c r="F212" s="66">
        <v>0</v>
      </c>
      <c r="G212" s="66">
        <v>1.2E-2</v>
      </c>
      <c r="H212" s="66">
        <v>0</v>
      </c>
      <c r="I212" s="66">
        <v>0.25857197999999998</v>
      </c>
      <c r="J212" s="66">
        <v>0</v>
      </c>
      <c r="K212" s="66">
        <v>0</v>
      </c>
      <c r="L212" s="66">
        <v>0.25857197999999998</v>
      </c>
      <c r="M212" s="66">
        <v>0</v>
      </c>
      <c r="N212" s="66">
        <f>D212-I212</f>
        <v>-0.24657197999999997</v>
      </c>
      <c r="O212" s="66"/>
      <c r="P212" s="66">
        <f>E212-J212</f>
        <v>0</v>
      </c>
      <c r="Q212" s="66"/>
      <c r="R212" s="66">
        <f>F212-K212</f>
        <v>0</v>
      </c>
      <c r="S212" s="66"/>
      <c r="T212" s="66">
        <f>G212-L212</f>
        <v>-0.24657197999999997</v>
      </c>
      <c r="U212" s="66"/>
      <c r="V212" s="66">
        <f>H212-M212</f>
        <v>0</v>
      </c>
      <c r="W212" s="66"/>
      <c r="X212" s="66"/>
    </row>
    <row r="213" spans="1:24" x14ac:dyDescent="0.25">
      <c r="A213" s="228"/>
      <c r="B213" s="229" t="s">
        <v>52</v>
      </c>
      <c r="C213" s="228"/>
      <c r="D213" s="230">
        <f t="shared" ref="D213:W213" si="148">SUM(D214:D218)</f>
        <v>1.3420679999999998</v>
      </c>
      <c r="E213" s="230">
        <f t="shared" si="148"/>
        <v>0</v>
      </c>
      <c r="F213" s="230">
        <f t="shared" si="148"/>
        <v>0</v>
      </c>
      <c r="G213" s="230">
        <f t="shared" si="148"/>
        <v>1.3420679999999998</v>
      </c>
      <c r="H213" s="230">
        <f t="shared" si="148"/>
        <v>0</v>
      </c>
      <c r="I213" s="230">
        <f t="shared" si="148"/>
        <v>4.3264878759999998</v>
      </c>
      <c r="J213" s="230">
        <f t="shared" si="148"/>
        <v>0</v>
      </c>
      <c r="K213" s="230">
        <f t="shared" si="148"/>
        <v>0</v>
      </c>
      <c r="L213" s="230">
        <f t="shared" si="148"/>
        <v>4.3264878759999998</v>
      </c>
      <c r="M213" s="230">
        <f t="shared" si="148"/>
        <v>0</v>
      </c>
      <c r="N213" s="230">
        <f t="shared" si="148"/>
        <v>-2.9844198760000005</v>
      </c>
      <c r="O213" s="230">
        <f t="shared" si="148"/>
        <v>0</v>
      </c>
      <c r="P213" s="230">
        <f t="shared" si="148"/>
        <v>0</v>
      </c>
      <c r="Q213" s="230">
        <f t="shared" si="148"/>
        <v>0</v>
      </c>
      <c r="R213" s="230">
        <f t="shared" si="148"/>
        <v>0</v>
      </c>
      <c r="S213" s="230">
        <f t="shared" si="148"/>
        <v>0</v>
      </c>
      <c r="T213" s="230">
        <f t="shared" si="148"/>
        <v>-2.9844198760000005</v>
      </c>
      <c r="U213" s="230">
        <f t="shared" si="148"/>
        <v>0</v>
      </c>
      <c r="V213" s="230">
        <f t="shared" si="148"/>
        <v>0</v>
      </c>
      <c r="W213" s="230">
        <f t="shared" si="148"/>
        <v>0</v>
      </c>
      <c r="X213" s="232">
        <f t="shared" ref="X213" si="149">SUM(X214:X218)</f>
        <v>0</v>
      </c>
    </row>
    <row r="214" spans="1:24" ht="47.25" x14ac:dyDescent="0.25">
      <c r="A214" s="171" t="s">
        <v>899</v>
      </c>
      <c r="B214" s="84" t="s">
        <v>355</v>
      </c>
      <c r="C214" s="171" t="s">
        <v>2053</v>
      </c>
      <c r="D214" s="66">
        <v>0.31089599999999995</v>
      </c>
      <c r="E214" s="66">
        <v>0</v>
      </c>
      <c r="F214" s="66">
        <v>0</v>
      </c>
      <c r="G214" s="66">
        <v>0.31089599999999995</v>
      </c>
      <c r="H214" s="66">
        <v>0</v>
      </c>
      <c r="I214" s="66">
        <v>1.603111696</v>
      </c>
      <c r="J214" s="66">
        <v>0</v>
      </c>
      <c r="K214" s="66">
        <v>0</v>
      </c>
      <c r="L214" s="66">
        <v>1.603111696</v>
      </c>
      <c r="M214" s="66">
        <v>0</v>
      </c>
      <c r="N214" s="66">
        <f t="shared" ref="N214:N218" si="150">D214-I214</f>
        <v>-1.292215696</v>
      </c>
      <c r="O214" s="66"/>
      <c r="P214" s="66">
        <f t="shared" ref="P214:P218" si="151">E214-J214</f>
        <v>0</v>
      </c>
      <c r="Q214" s="66"/>
      <c r="R214" s="66">
        <f t="shared" ref="R214:R218" si="152">F214-K214</f>
        <v>0</v>
      </c>
      <c r="S214" s="66"/>
      <c r="T214" s="66">
        <f t="shared" ref="T214:T218" si="153">G214-L214</f>
        <v>-1.292215696</v>
      </c>
      <c r="U214" s="66"/>
      <c r="V214" s="66">
        <f t="shared" ref="V214:V218" si="154">H214-M214</f>
        <v>0</v>
      </c>
      <c r="W214" s="66"/>
      <c r="X214" s="66"/>
    </row>
    <row r="215" spans="1:24" ht="31.5" x14ac:dyDescent="0.25">
      <c r="A215" s="171" t="s">
        <v>899</v>
      </c>
      <c r="B215" s="84" t="s">
        <v>550</v>
      </c>
      <c r="C215" s="171" t="s">
        <v>2054</v>
      </c>
      <c r="D215" s="66">
        <v>1.0311719999999998</v>
      </c>
      <c r="E215" s="66">
        <v>0</v>
      </c>
      <c r="F215" s="66">
        <v>0</v>
      </c>
      <c r="G215" s="66">
        <v>1.0311719999999998</v>
      </c>
      <c r="H215" s="66">
        <v>0</v>
      </c>
      <c r="I215" s="66">
        <v>0.32100559200000001</v>
      </c>
      <c r="J215" s="66">
        <v>0</v>
      </c>
      <c r="K215" s="66">
        <v>0</v>
      </c>
      <c r="L215" s="66">
        <v>0.32100559200000001</v>
      </c>
      <c r="M215" s="66">
        <v>0</v>
      </c>
      <c r="N215" s="66">
        <f t="shared" si="150"/>
        <v>0.71016640799999975</v>
      </c>
      <c r="O215" s="66"/>
      <c r="P215" s="66">
        <f t="shared" si="151"/>
        <v>0</v>
      </c>
      <c r="Q215" s="66"/>
      <c r="R215" s="66">
        <f t="shared" si="152"/>
        <v>0</v>
      </c>
      <c r="S215" s="66"/>
      <c r="T215" s="66">
        <f t="shared" si="153"/>
        <v>0.71016640799999975</v>
      </c>
      <c r="U215" s="66"/>
      <c r="V215" s="66">
        <f t="shared" si="154"/>
        <v>0</v>
      </c>
      <c r="W215" s="66"/>
      <c r="X215" s="66"/>
    </row>
    <row r="216" spans="1:24" ht="94.5" x14ac:dyDescent="0.25">
      <c r="A216" s="171" t="s">
        <v>899</v>
      </c>
      <c r="B216" s="170" t="s">
        <v>1665</v>
      </c>
      <c r="C216" s="171" t="s">
        <v>2055</v>
      </c>
      <c r="D216" s="66">
        <v>0</v>
      </c>
      <c r="E216" s="66">
        <v>0</v>
      </c>
      <c r="F216" s="66">
        <v>0</v>
      </c>
      <c r="G216" s="66">
        <v>0</v>
      </c>
      <c r="H216" s="66">
        <v>0</v>
      </c>
      <c r="I216" s="66">
        <v>0.33646796000000001</v>
      </c>
      <c r="J216" s="66">
        <v>0</v>
      </c>
      <c r="K216" s="66">
        <v>0</v>
      </c>
      <c r="L216" s="66">
        <v>0.33646796000000001</v>
      </c>
      <c r="M216" s="66">
        <v>0</v>
      </c>
      <c r="N216" s="66">
        <f t="shared" si="150"/>
        <v>-0.33646796000000001</v>
      </c>
      <c r="O216" s="66"/>
      <c r="P216" s="66">
        <f t="shared" si="151"/>
        <v>0</v>
      </c>
      <c r="Q216" s="66"/>
      <c r="R216" s="66">
        <f t="shared" si="152"/>
        <v>0</v>
      </c>
      <c r="S216" s="66"/>
      <c r="T216" s="66">
        <f t="shared" si="153"/>
        <v>-0.33646796000000001</v>
      </c>
      <c r="U216" s="66"/>
      <c r="V216" s="66">
        <f t="shared" si="154"/>
        <v>0</v>
      </c>
      <c r="W216" s="66"/>
      <c r="X216" s="66"/>
    </row>
    <row r="217" spans="1:24" ht="31.5" x14ac:dyDescent="0.25">
      <c r="A217" s="171" t="s">
        <v>899</v>
      </c>
      <c r="B217" s="84" t="s">
        <v>1666</v>
      </c>
      <c r="C217" s="171" t="s">
        <v>2056</v>
      </c>
      <c r="D217" s="66">
        <v>0</v>
      </c>
      <c r="E217" s="66">
        <v>0</v>
      </c>
      <c r="F217" s="66">
        <v>0</v>
      </c>
      <c r="G217" s="66">
        <v>0</v>
      </c>
      <c r="H217" s="66">
        <v>0</v>
      </c>
      <c r="I217" s="66">
        <v>0.26275999999999999</v>
      </c>
      <c r="J217" s="66">
        <v>0</v>
      </c>
      <c r="K217" s="66">
        <v>0</v>
      </c>
      <c r="L217" s="66">
        <v>0.26275999999999999</v>
      </c>
      <c r="M217" s="66">
        <v>0</v>
      </c>
      <c r="N217" s="66">
        <f t="shared" si="150"/>
        <v>-0.26275999999999999</v>
      </c>
      <c r="O217" s="66"/>
      <c r="P217" s="66">
        <f t="shared" si="151"/>
        <v>0</v>
      </c>
      <c r="Q217" s="66"/>
      <c r="R217" s="66">
        <f t="shared" si="152"/>
        <v>0</v>
      </c>
      <c r="S217" s="66"/>
      <c r="T217" s="66">
        <f t="shared" si="153"/>
        <v>-0.26275999999999999</v>
      </c>
      <c r="U217" s="66"/>
      <c r="V217" s="66">
        <f t="shared" si="154"/>
        <v>0</v>
      </c>
      <c r="W217" s="66"/>
      <c r="X217" s="66"/>
    </row>
    <row r="218" spans="1:24" ht="31.5" x14ac:dyDescent="0.25">
      <c r="A218" s="171" t="s">
        <v>899</v>
      </c>
      <c r="B218" s="170" t="s">
        <v>551</v>
      </c>
      <c r="C218" s="171" t="s">
        <v>2057</v>
      </c>
      <c r="D218" s="66">
        <v>0</v>
      </c>
      <c r="E218" s="66">
        <v>0</v>
      </c>
      <c r="F218" s="66">
        <v>0</v>
      </c>
      <c r="G218" s="66">
        <v>0</v>
      </c>
      <c r="H218" s="66">
        <v>0</v>
      </c>
      <c r="I218" s="66">
        <v>1.803142628</v>
      </c>
      <c r="J218" s="66">
        <v>0</v>
      </c>
      <c r="K218" s="66">
        <v>0</v>
      </c>
      <c r="L218" s="66">
        <v>1.803142628</v>
      </c>
      <c r="M218" s="66">
        <v>0</v>
      </c>
      <c r="N218" s="66">
        <f t="shared" si="150"/>
        <v>-1.803142628</v>
      </c>
      <c r="O218" s="66"/>
      <c r="P218" s="66">
        <f t="shared" si="151"/>
        <v>0</v>
      </c>
      <c r="Q218" s="66"/>
      <c r="R218" s="66">
        <f t="shared" si="152"/>
        <v>0</v>
      </c>
      <c r="S218" s="66"/>
      <c r="T218" s="66">
        <f t="shared" si="153"/>
        <v>-1.803142628</v>
      </c>
      <c r="U218" s="66"/>
      <c r="V218" s="66">
        <f t="shared" si="154"/>
        <v>0</v>
      </c>
      <c r="W218" s="66"/>
      <c r="X218" s="66"/>
    </row>
    <row r="219" spans="1:24" x14ac:dyDescent="0.25">
      <c r="A219" s="228"/>
      <c r="B219" s="229" t="s">
        <v>53</v>
      </c>
      <c r="C219" s="228"/>
      <c r="D219" s="230">
        <f t="shared" ref="D219:W219" si="155">SUM(D220:D233)</f>
        <v>30.260494284000007</v>
      </c>
      <c r="E219" s="230">
        <f t="shared" si="155"/>
        <v>0</v>
      </c>
      <c r="F219" s="230">
        <f t="shared" si="155"/>
        <v>0</v>
      </c>
      <c r="G219" s="230">
        <f t="shared" si="155"/>
        <v>30.260494284000007</v>
      </c>
      <c r="H219" s="230">
        <f t="shared" si="155"/>
        <v>0</v>
      </c>
      <c r="I219" s="230">
        <f t="shared" si="155"/>
        <v>18.041333843999997</v>
      </c>
      <c r="J219" s="230">
        <f t="shared" si="155"/>
        <v>0</v>
      </c>
      <c r="K219" s="230">
        <f t="shared" si="155"/>
        <v>0</v>
      </c>
      <c r="L219" s="230">
        <f t="shared" si="155"/>
        <v>18.041333843999997</v>
      </c>
      <c r="M219" s="230">
        <f t="shared" si="155"/>
        <v>0</v>
      </c>
      <c r="N219" s="230">
        <f t="shared" si="155"/>
        <v>12.219160440000001</v>
      </c>
      <c r="O219" s="230">
        <f t="shared" si="155"/>
        <v>0</v>
      </c>
      <c r="P219" s="230">
        <f t="shared" si="155"/>
        <v>0</v>
      </c>
      <c r="Q219" s="230">
        <f t="shared" si="155"/>
        <v>0</v>
      </c>
      <c r="R219" s="230">
        <f t="shared" si="155"/>
        <v>0</v>
      </c>
      <c r="S219" s="230">
        <f t="shared" si="155"/>
        <v>0</v>
      </c>
      <c r="T219" s="230">
        <f t="shared" si="155"/>
        <v>12.219160440000001</v>
      </c>
      <c r="U219" s="230">
        <f t="shared" si="155"/>
        <v>0</v>
      </c>
      <c r="V219" s="230">
        <f t="shared" si="155"/>
        <v>0</v>
      </c>
      <c r="W219" s="230">
        <f t="shared" si="155"/>
        <v>0</v>
      </c>
      <c r="X219" s="232">
        <f t="shared" ref="X219" si="156">SUM(X220:X233)</f>
        <v>0</v>
      </c>
    </row>
    <row r="220" spans="1:24" ht="47.25" x14ac:dyDescent="0.25">
      <c r="A220" s="171" t="s">
        <v>899</v>
      </c>
      <c r="B220" s="84" t="s">
        <v>552</v>
      </c>
      <c r="C220" s="171" t="s">
        <v>2058</v>
      </c>
      <c r="D220" s="66">
        <v>4.2624960000000005</v>
      </c>
      <c r="E220" s="66">
        <v>0</v>
      </c>
      <c r="F220" s="66">
        <v>0</v>
      </c>
      <c r="G220" s="66">
        <v>4.2624960000000005</v>
      </c>
      <c r="H220" s="66">
        <v>0</v>
      </c>
      <c r="I220" s="66">
        <v>0.82411243599999995</v>
      </c>
      <c r="J220" s="66">
        <v>0</v>
      </c>
      <c r="K220" s="66">
        <v>0</v>
      </c>
      <c r="L220" s="66">
        <v>0.82411243599999995</v>
      </c>
      <c r="M220" s="66">
        <v>0</v>
      </c>
      <c r="N220" s="66">
        <f t="shared" ref="N220:N233" si="157">D220-I220</f>
        <v>3.4383835640000004</v>
      </c>
      <c r="O220" s="66"/>
      <c r="P220" s="66">
        <f t="shared" ref="P220:P233" si="158">E220-J220</f>
        <v>0</v>
      </c>
      <c r="Q220" s="66"/>
      <c r="R220" s="66">
        <f t="shared" ref="R220:R233" si="159">F220-K220</f>
        <v>0</v>
      </c>
      <c r="S220" s="66"/>
      <c r="T220" s="66">
        <f t="shared" ref="T220:T233" si="160">G220-L220</f>
        <v>3.4383835640000004</v>
      </c>
      <c r="U220" s="66"/>
      <c r="V220" s="66">
        <f t="shared" ref="V220:V233" si="161">H220-M220</f>
        <v>0</v>
      </c>
      <c r="W220" s="66"/>
      <c r="X220" s="66"/>
    </row>
    <row r="221" spans="1:24" ht="31.5" x14ac:dyDescent="0.25">
      <c r="A221" s="171" t="s">
        <v>899</v>
      </c>
      <c r="B221" s="84" t="s">
        <v>553</v>
      </c>
      <c r="C221" s="171" t="s">
        <v>2059</v>
      </c>
      <c r="D221" s="66">
        <v>5.5860839999999996</v>
      </c>
      <c r="E221" s="66">
        <v>0</v>
      </c>
      <c r="F221" s="66">
        <v>0</v>
      </c>
      <c r="G221" s="66">
        <v>5.5860839999999996</v>
      </c>
      <c r="H221" s="66">
        <v>0</v>
      </c>
      <c r="I221" s="66">
        <v>4.8662089279999998</v>
      </c>
      <c r="J221" s="66">
        <v>0</v>
      </c>
      <c r="K221" s="66">
        <v>0</v>
      </c>
      <c r="L221" s="66">
        <v>4.8662089279999998</v>
      </c>
      <c r="M221" s="66">
        <v>0</v>
      </c>
      <c r="N221" s="66">
        <f t="shared" si="157"/>
        <v>0.71987507199999978</v>
      </c>
      <c r="O221" s="66"/>
      <c r="P221" s="66">
        <f t="shared" si="158"/>
        <v>0</v>
      </c>
      <c r="Q221" s="66"/>
      <c r="R221" s="66">
        <f t="shared" si="159"/>
        <v>0</v>
      </c>
      <c r="S221" s="66"/>
      <c r="T221" s="66">
        <f t="shared" si="160"/>
        <v>0.71987507199999978</v>
      </c>
      <c r="U221" s="66"/>
      <c r="V221" s="66">
        <f t="shared" si="161"/>
        <v>0</v>
      </c>
      <c r="W221" s="66"/>
      <c r="X221" s="66"/>
    </row>
    <row r="222" spans="1:24" ht="47.25" x14ac:dyDescent="0.25">
      <c r="A222" s="171" t="s">
        <v>899</v>
      </c>
      <c r="B222" s="170" t="s">
        <v>554</v>
      </c>
      <c r="C222" s="171" t="s">
        <v>2060</v>
      </c>
      <c r="D222" s="66">
        <v>0.89245200000000002</v>
      </c>
      <c r="E222" s="66">
        <v>0</v>
      </c>
      <c r="F222" s="66">
        <v>0</v>
      </c>
      <c r="G222" s="66">
        <v>0.89245200000000002</v>
      </c>
      <c r="H222" s="66">
        <v>0</v>
      </c>
      <c r="I222" s="66">
        <v>3.554903608</v>
      </c>
      <c r="J222" s="66">
        <v>0</v>
      </c>
      <c r="K222" s="66">
        <v>0</v>
      </c>
      <c r="L222" s="66">
        <v>3.554903608</v>
      </c>
      <c r="M222" s="66">
        <v>0</v>
      </c>
      <c r="N222" s="66">
        <f t="shared" si="157"/>
        <v>-2.662451608</v>
      </c>
      <c r="O222" s="66"/>
      <c r="P222" s="66">
        <f t="shared" si="158"/>
        <v>0</v>
      </c>
      <c r="Q222" s="66"/>
      <c r="R222" s="66">
        <f t="shared" si="159"/>
        <v>0</v>
      </c>
      <c r="S222" s="66"/>
      <c r="T222" s="66">
        <f t="shared" si="160"/>
        <v>-2.662451608</v>
      </c>
      <c r="U222" s="66"/>
      <c r="V222" s="66">
        <f t="shared" si="161"/>
        <v>0</v>
      </c>
      <c r="W222" s="66"/>
      <c r="X222" s="66"/>
    </row>
    <row r="223" spans="1:24" ht="63" x14ac:dyDescent="0.25">
      <c r="A223" s="171" t="s">
        <v>2791</v>
      </c>
      <c r="B223" s="84" t="s">
        <v>436</v>
      </c>
      <c r="C223" s="171" t="s">
        <v>2061</v>
      </c>
      <c r="D223" s="66">
        <v>1.2E-2</v>
      </c>
      <c r="E223" s="66">
        <v>0</v>
      </c>
      <c r="F223" s="66">
        <v>0</v>
      </c>
      <c r="G223" s="66">
        <v>1.2E-2</v>
      </c>
      <c r="H223" s="66">
        <v>0</v>
      </c>
      <c r="I223" s="66">
        <v>8.5344000000000001E-4</v>
      </c>
      <c r="J223" s="66">
        <v>0</v>
      </c>
      <c r="K223" s="66">
        <v>0</v>
      </c>
      <c r="L223" s="66">
        <v>8.5344000000000001E-4</v>
      </c>
      <c r="M223" s="66">
        <v>0</v>
      </c>
      <c r="N223" s="66">
        <f t="shared" si="157"/>
        <v>1.114656E-2</v>
      </c>
      <c r="O223" s="66"/>
      <c r="P223" s="66">
        <f t="shared" si="158"/>
        <v>0</v>
      </c>
      <c r="Q223" s="66"/>
      <c r="R223" s="66">
        <f t="shared" si="159"/>
        <v>0</v>
      </c>
      <c r="S223" s="66"/>
      <c r="T223" s="66">
        <f t="shared" si="160"/>
        <v>1.114656E-2</v>
      </c>
      <c r="U223" s="66"/>
      <c r="V223" s="66">
        <f t="shared" si="161"/>
        <v>0</v>
      </c>
      <c r="W223" s="66"/>
      <c r="X223" s="66"/>
    </row>
    <row r="224" spans="1:24" ht="47.25" x14ac:dyDescent="0.25">
      <c r="A224" s="171" t="s">
        <v>899</v>
      </c>
      <c r="B224" s="84" t="s">
        <v>358</v>
      </c>
      <c r="C224" s="171" t="s">
        <v>2062</v>
      </c>
      <c r="D224" s="66">
        <v>3.5077902840000004</v>
      </c>
      <c r="E224" s="66">
        <v>0</v>
      </c>
      <c r="F224" s="66">
        <v>0</v>
      </c>
      <c r="G224" s="66">
        <v>3.5077902840000004</v>
      </c>
      <c r="H224" s="66">
        <v>0</v>
      </c>
      <c r="I224" s="66">
        <v>2.90917124</v>
      </c>
      <c r="J224" s="66">
        <v>0</v>
      </c>
      <c r="K224" s="66">
        <v>0</v>
      </c>
      <c r="L224" s="66">
        <v>2.90917124</v>
      </c>
      <c r="M224" s="66">
        <v>0</v>
      </c>
      <c r="N224" s="66">
        <f t="shared" si="157"/>
        <v>0.59861904400000032</v>
      </c>
      <c r="O224" s="66"/>
      <c r="P224" s="66">
        <f t="shared" si="158"/>
        <v>0</v>
      </c>
      <c r="Q224" s="66"/>
      <c r="R224" s="66">
        <f t="shared" si="159"/>
        <v>0</v>
      </c>
      <c r="S224" s="66"/>
      <c r="T224" s="66">
        <f t="shared" si="160"/>
        <v>0.59861904400000032</v>
      </c>
      <c r="U224" s="66"/>
      <c r="V224" s="66">
        <f t="shared" si="161"/>
        <v>0</v>
      </c>
      <c r="W224" s="66"/>
      <c r="X224" s="66"/>
    </row>
    <row r="225" spans="1:24" ht="63" x14ac:dyDescent="0.25">
      <c r="A225" s="171" t="s">
        <v>899</v>
      </c>
      <c r="B225" s="84" t="s">
        <v>357</v>
      </c>
      <c r="C225" s="171" t="s">
        <v>2063</v>
      </c>
      <c r="D225" s="66">
        <v>0.45567599999999997</v>
      </c>
      <c r="E225" s="66">
        <v>0</v>
      </c>
      <c r="F225" s="66">
        <v>0</v>
      </c>
      <c r="G225" s="66">
        <v>0.45567599999999997</v>
      </c>
      <c r="H225" s="66">
        <v>0</v>
      </c>
      <c r="I225" s="66">
        <v>0</v>
      </c>
      <c r="J225" s="66">
        <v>0</v>
      </c>
      <c r="K225" s="66">
        <v>0</v>
      </c>
      <c r="L225" s="66">
        <v>0</v>
      </c>
      <c r="M225" s="66">
        <v>0</v>
      </c>
      <c r="N225" s="66">
        <f t="shared" si="157"/>
        <v>0.45567599999999997</v>
      </c>
      <c r="O225" s="66"/>
      <c r="P225" s="66">
        <f t="shared" si="158"/>
        <v>0</v>
      </c>
      <c r="Q225" s="66"/>
      <c r="R225" s="66">
        <f t="shared" si="159"/>
        <v>0</v>
      </c>
      <c r="S225" s="66"/>
      <c r="T225" s="66">
        <f t="shared" si="160"/>
        <v>0.45567599999999997</v>
      </c>
      <c r="U225" s="66"/>
      <c r="V225" s="66">
        <f t="shared" si="161"/>
        <v>0</v>
      </c>
      <c r="W225" s="66"/>
      <c r="X225" s="66"/>
    </row>
    <row r="226" spans="1:24" ht="47.25" x14ac:dyDescent="0.25">
      <c r="A226" s="171" t="s">
        <v>899</v>
      </c>
      <c r="B226" s="170" t="s">
        <v>555</v>
      </c>
      <c r="C226" s="171" t="s">
        <v>2064</v>
      </c>
      <c r="D226" s="66">
        <v>1.019172</v>
      </c>
      <c r="E226" s="66">
        <v>0</v>
      </c>
      <c r="F226" s="66">
        <v>0</v>
      </c>
      <c r="G226" s="66">
        <v>1.019172</v>
      </c>
      <c r="H226" s="66">
        <v>0</v>
      </c>
      <c r="I226" s="66">
        <v>5.7346800000000003E-2</v>
      </c>
      <c r="J226" s="66">
        <v>0</v>
      </c>
      <c r="K226" s="66">
        <v>0</v>
      </c>
      <c r="L226" s="66">
        <v>5.7346800000000003E-2</v>
      </c>
      <c r="M226" s="66">
        <v>0</v>
      </c>
      <c r="N226" s="66">
        <f t="shared" si="157"/>
        <v>0.96182519999999994</v>
      </c>
      <c r="O226" s="66"/>
      <c r="P226" s="66">
        <f t="shared" si="158"/>
        <v>0</v>
      </c>
      <c r="Q226" s="66"/>
      <c r="R226" s="66">
        <f t="shared" si="159"/>
        <v>0</v>
      </c>
      <c r="S226" s="66"/>
      <c r="T226" s="66">
        <f t="shared" si="160"/>
        <v>0.96182519999999994</v>
      </c>
      <c r="U226" s="66"/>
      <c r="V226" s="66">
        <f t="shared" si="161"/>
        <v>0</v>
      </c>
      <c r="W226" s="66"/>
      <c r="X226" s="66"/>
    </row>
    <row r="227" spans="1:24" ht="63" x14ac:dyDescent="0.25">
      <c r="A227" s="171" t="s">
        <v>2791</v>
      </c>
      <c r="B227" s="84" t="s">
        <v>556</v>
      </c>
      <c r="C227" s="171" t="s">
        <v>2065</v>
      </c>
      <c r="D227" s="66">
        <v>2.9217239999999998</v>
      </c>
      <c r="E227" s="66">
        <v>0</v>
      </c>
      <c r="F227" s="66">
        <v>0</v>
      </c>
      <c r="G227" s="66">
        <v>2.9217239999999998</v>
      </c>
      <c r="H227" s="66">
        <v>0</v>
      </c>
      <c r="I227" s="66">
        <v>2.3774441940000002</v>
      </c>
      <c r="J227" s="66">
        <v>0</v>
      </c>
      <c r="K227" s="66">
        <v>0</v>
      </c>
      <c r="L227" s="66">
        <v>2.3774441940000002</v>
      </c>
      <c r="M227" s="66">
        <v>0</v>
      </c>
      <c r="N227" s="66">
        <f t="shared" si="157"/>
        <v>0.54427980599999959</v>
      </c>
      <c r="O227" s="66"/>
      <c r="P227" s="66">
        <f t="shared" si="158"/>
        <v>0</v>
      </c>
      <c r="Q227" s="66"/>
      <c r="R227" s="66">
        <f t="shared" si="159"/>
        <v>0</v>
      </c>
      <c r="S227" s="66"/>
      <c r="T227" s="66">
        <f t="shared" si="160"/>
        <v>0.54427980599999959</v>
      </c>
      <c r="U227" s="66"/>
      <c r="V227" s="66">
        <f t="shared" si="161"/>
        <v>0</v>
      </c>
      <c r="W227" s="66"/>
      <c r="X227" s="66"/>
    </row>
    <row r="228" spans="1:24" ht="47.25" x14ac:dyDescent="0.25">
      <c r="A228" s="171" t="s">
        <v>2791</v>
      </c>
      <c r="B228" s="84" t="s">
        <v>557</v>
      </c>
      <c r="C228" s="171" t="s">
        <v>2066</v>
      </c>
      <c r="D228" s="66">
        <v>2.5723799999999999</v>
      </c>
      <c r="E228" s="66">
        <v>0</v>
      </c>
      <c r="F228" s="66">
        <v>0</v>
      </c>
      <c r="G228" s="66">
        <v>2.5723799999999999</v>
      </c>
      <c r="H228" s="66">
        <v>0</v>
      </c>
      <c r="I228" s="66">
        <v>1.9809811739999998</v>
      </c>
      <c r="J228" s="66">
        <v>0</v>
      </c>
      <c r="K228" s="66">
        <v>0</v>
      </c>
      <c r="L228" s="66">
        <v>1.9809811739999998</v>
      </c>
      <c r="M228" s="66">
        <v>0</v>
      </c>
      <c r="N228" s="66">
        <f t="shared" si="157"/>
        <v>0.59139882600000004</v>
      </c>
      <c r="O228" s="66"/>
      <c r="P228" s="66">
        <f t="shared" si="158"/>
        <v>0</v>
      </c>
      <c r="Q228" s="66"/>
      <c r="R228" s="66">
        <f t="shared" si="159"/>
        <v>0</v>
      </c>
      <c r="S228" s="66"/>
      <c r="T228" s="66">
        <f t="shared" si="160"/>
        <v>0.59139882600000004</v>
      </c>
      <c r="U228" s="66"/>
      <c r="V228" s="66">
        <f t="shared" si="161"/>
        <v>0</v>
      </c>
      <c r="W228" s="66"/>
      <c r="X228" s="66"/>
    </row>
    <row r="229" spans="1:24" ht="63" x14ac:dyDescent="0.25">
      <c r="A229" s="171" t="s">
        <v>899</v>
      </c>
      <c r="B229" s="84" t="s">
        <v>356</v>
      </c>
      <c r="C229" s="171" t="s">
        <v>2067</v>
      </c>
      <c r="D229" s="66">
        <v>4.9315440000000006</v>
      </c>
      <c r="E229" s="66">
        <v>0</v>
      </c>
      <c r="F229" s="66">
        <v>0</v>
      </c>
      <c r="G229" s="66">
        <v>4.9315440000000006</v>
      </c>
      <c r="H229" s="66">
        <v>0</v>
      </c>
      <c r="I229" s="66">
        <v>0</v>
      </c>
      <c r="J229" s="66">
        <v>0</v>
      </c>
      <c r="K229" s="66">
        <v>0</v>
      </c>
      <c r="L229" s="66">
        <v>0</v>
      </c>
      <c r="M229" s="66">
        <v>0</v>
      </c>
      <c r="N229" s="66">
        <f t="shared" si="157"/>
        <v>4.9315440000000006</v>
      </c>
      <c r="O229" s="66"/>
      <c r="P229" s="66">
        <f t="shared" si="158"/>
        <v>0</v>
      </c>
      <c r="Q229" s="66"/>
      <c r="R229" s="66">
        <f t="shared" si="159"/>
        <v>0</v>
      </c>
      <c r="S229" s="66"/>
      <c r="T229" s="66">
        <f t="shared" si="160"/>
        <v>4.9315440000000006</v>
      </c>
      <c r="U229" s="66"/>
      <c r="V229" s="66">
        <f t="shared" si="161"/>
        <v>0</v>
      </c>
      <c r="W229" s="66"/>
      <c r="X229" s="66"/>
    </row>
    <row r="230" spans="1:24" ht="31.5" x14ac:dyDescent="0.25">
      <c r="A230" s="171" t="s">
        <v>899</v>
      </c>
      <c r="B230" s="84" t="s">
        <v>558</v>
      </c>
      <c r="C230" s="171" t="s">
        <v>2068</v>
      </c>
      <c r="D230" s="66">
        <v>3.5147040000000001</v>
      </c>
      <c r="E230" s="66">
        <v>0</v>
      </c>
      <c r="F230" s="66">
        <v>0</v>
      </c>
      <c r="G230" s="66">
        <v>3.5147040000000001</v>
      </c>
      <c r="H230" s="66">
        <v>0</v>
      </c>
      <c r="I230" s="66">
        <v>0</v>
      </c>
      <c r="J230" s="66">
        <v>0</v>
      </c>
      <c r="K230" s="66">
        <v>0</v>
      </c>
      <c r="L230" s="66">
        <v>0</v>
      </c>
      <c r="M230" s="66">
        <v>0</v>
      </c>
      <c r="N230" s="66">
        <f t="shared" si="157"/>
        <v>3.5147040000000001</v>
      </c>
      <c r="O230" s="66"/>
      <c r="P230" s="66">
        <f t="shared" si="158"/>
        <v>0</v>
      </c>
      <c r="Q230" s="66"/>
      <c r="R230" s="66">
        <f t="shared" si="159"/>
        <v>0</v>
      </c>
      <c r="S230" s="66"/>
      <c r="T230" s="66">
        <f t="shared" si="160"/>
        <v>3.5147040000000001</v>
      </c>
      <c r="U230" s="66"/>
      <c r="V230" s="66">
        <f t="shared" si="161"/>
        <v>0</v>
      </c>
      <c r="W230" s="66"/>
      <c r="X230" s="66"/>
    </row>
    <row r="231" spans="1:24" ht="78.75" x14ac:dyDescent="0.25">
      <c r="A231" s="171" t="s">
        <v>901</v>
      </c>
      <c r="B231" s="84" t="s">
        <v>559</v>
      </c>
      <c r="C231" s="171" t="s">
        <v>2069</v>
      </c>
      <c r="D231" s="66">
        <v>0.58447199999999999</v>
      </c>
      <c r="E231" s="177">
        <v>0</v>
      </c>
      <c r="F231" s="177">
        <v>0</v>
      </c>
      <c r="G231" s="66">
        <v>0.58447199999999999</v>
      </c>
      <c r="H231" s="66">
        <v>0</v>
      </c>
      <c r="I231" s="177">
        <v>0.419024964</v>
      </c>
      <c r="J231" s="66">
        <v>0</v>
      </c>
      <c r="K231" s="66">
        <v>0</v>
      </c>
      <c r="L231" s="177">
        <v>0.419024964</v>
      </c>
      <c r="M231" s="66">
        <v>0</v>
      </c>
      <c r="N231" s="66">
        <f t="shared" si="157"/>
        <v>0.16544703599999999</v>
      </c>
      <c r="O231" s="66"/>
      <c r="P231" s="66">
        <f t="shared" si="158"/>
        <v>0</v>
      </c>
      <c r="Q231" s="66"/>
      <c r="R231" s="66">
        <f t="shared" si="159"/>
        <v>0</v>
      </c>
      <c r="S231" s="66"/>
      <c r="T231" s="66">
        <f t="shared" si="160"/>
        <v>0.16544703599999999</v>
      </c>
      <c r="U231" s="66"/>
      <c r="V231" s="66">
        <f t="shared" si="161"/>
        <v>0</v>
      </c>
      <c r="W231" s="177"/>
      <c r="X231" s="177"/>
    </row>
    <row r="232" spans="1:24" ht="78.75" x14ac:dyDescent="0.25">
      <c r="A232" s="171" t="s">
        <v>899</v>
      </c>
      <c r="B232" s="84" t="s">
        <v>918</v>
      </c>
      <c r="C232" s="171" t="s">
        <v>2070</v>
      </c>
      <c r="D232" s="66">
        <v>0</v>
      </c>
      <c r="E232" s="177">
        <v>0</v>
      </c>
      <c r="F232" s="177">
        <v>0</v>
      </c>
      <c r="G232" s="66">
        <v>0</v>
      </c>
      <c r="H232" s="66">
        <v>0</v>
      </c>
      <c r="I232" s="177">
        <v>0.60919274800000001</v>
      </c>
      <c r="J232" s="66">
        <v>0</v>
      </c>
      <c r="K232" s="66">
        <v>0</v>
      </c>
      <c r="L232" s="177">
        <v>0.60919274800000001</v>
      </c>
      <c r="M232" s="66">
        <v>0</v>
      </c>
      <c r="N232" s="66">
        <f t="shared" si="157"/>
        <v>-0.60919274800000001</v>
      </c>
      <c r="O232" s="66"/>
      <c r="P232" s="66">
        <f t="shared" si="158"/>
        <v>0</v>
      </c>
      <c r="Q232" s="66"/>
      <c r="R232" s="66">
        <f t="shared" si="159"/>
        <v>0</v>
      </c>
      <c r="S232" s="66"/>
      <c r="T232" s="66">
        <f t="shared" si="160"/>
        <v>-0.60919274800000001</v>
      </c>
      <c r="U232" s="66"/>
      <c r="V232" s="66">
        <f t="shared" si="161"/>
        <v>0</v>
      </c>
      <c r="W232" s="177"/>
      <c r="X232" s="177"/>
    </row>
    <row r="233" spans="1:24" ht="63" x14ac:dyDescent="0.25">
      <c r="A233" s="171" t="s">
        <v>899</v>
      </c>
      <c r="B233" s="84" t="s">
        <v>560</v>
      </c>
      <c r="C233" s="171" t="s">
        <v>2071</v>
      </c>
      <c r="D233" s="66">
        <v>0</v>
      </c>
      <c r="E233" s="177">
        <v>0</v>
      </c>
      <c r="F233" s="177">
        <v>0</v>
      </c>
      <c r="G233" s="66">
        <v>0</v>
      </c>
      <c r="H233" s="66">
        <v>0</v>
      </c>
      <c r="I233" s="177">
        <v>0.44209431199999999</v>
      </c>
      <c r="J233" s="66">
        <v>0</v>
      </c>
      <c r="K233" s="66">
        <v>0</v>
      </c>
      <c r="L233" s="177">
        <v>0.44209431199999999</v>
      </c>
      <c r="M233" s="66">
        <v>0</v>
      </c>
      <c r="N233" s="66">
        <f t="shared" si="157"/>
        <v>-0.44209431199999999</v>
      </c>
      <c r="O233" s="66"/>
      <c r="P233" s="66">
        <f t="shared" si="158"/>
        <v>0</v>
      </c>
      <c r="Q233" s="66"/>
      <c r="R233" s="66">
        <f t="shared" si="159"/>
        <v>0</v>
      </c>
      <c r="S233" s="66"/>
      <c r="T233" s="66">
        <f t="shared" si="160"/>
        <v>-0.44209431199999999</v>
      </c>
      <c r="U233" s="66"/>
      <c r="V233" s="66">
        <f t="shared" si="161"/>
        <v>0</v>
      </c>
      <c r="W233" s="177"/>
      <c r="X233" s="177"/>
    </row>
    <row r="234" spans="1:24" x14ac:dyDescent="0.25">
      <c r="A234" s="228"/>
      <c r="B234" s="229" t="s">
        <v>54</v>
      </c>
      <c r="C234" s="228"/>
      <c r="D234" s="230">
        <f t="shared" ref="D234:W234" si="162">SUM(D235:D237)</f>
        <v>2.8046687999999995</v>
      </c>
      <c r="E234" s="230">
        <f t="shared" si="162"/>
        <v>0</v>
      </c>
      <c r="F234" s="230">
        <f t="shared" si="162"/>
        <v>0</v>
      </c>
      <c r="G234" s="230">
        <f t="shared" si="162"/>
        <v>2.8046687999999995</v>
      </c>
      <c r="H234" s="230">
        <f t="shared" si="162"/>
        <v>0</v>
      </c>
      <c r="I234" s="230">
        <f t="shared" si="162"/>
        <v>2.885568696</v>
      </c>
      <c r="J234" s="230">
        <f t="shared" si="162"/>
        <v>0</v>
      </c>
      <c r="K234" s="230">
        <f t="shared" si="162"/>
        <v>0</v>
      </c>
      <c r="L234" s="230">
        <f t="shared" si="162"/>
        <v>2.885568696</v>
      </c>
      <c r="M234" s="230">
        <f t="shared" si="162"/>
        <v>0</v>
      </c>
      <c r="N234" s="230">
        <f t="shared" si="162"/>
        <v>-8.0899895999999805E-2</v>
      </c>
      <c r="O234" s="230">
        <f t="shared" si="162"/>
        <v>0</v>
      </c>
      <c r="P234" s="230">
        <f t="shared" si="162"/>
        <v>0</v>
      </c>
      <c r="Q234" s="230">
        <f t="shared" si="162"/>
        <v>0</v>
      </c>
      <c r="R234" s="230">
        <f t="shared" si="162"/>
        <v>0</v>
      </c>
      <c r="S234" s="230">
        <f t="shared" si="162"/>
        <v>0</v>
      </c>
      <c r="T234" s="230">
        <f t="shared" si="162"/>
        <v>-8.0899895999999805E-2</v>
      </c>
      <c r="U234" s="230">
        <f t="shared" si="162"/>
        <v>0</v>
      </c>
      <c r="V234" s="230">
        <f t="shared" si="162"/>
        <v>0</v>
      </c>
      <c r="W234" s="230">
        <f t="shared" si="162"/>
        <v>0</v>
      </c>
      <c r="X234" s="232">
        <f t="shared" ref="X234" si="163">SUM(X235:X237)</f>
        <v>0</v>
      </c>
    </row>
    <row r="235" spans="1:24" ht="78.75" x14ac:dyDescent="0.25">
      <c r="A235" s="171" t="s">
        <v>2791</v>
      </c>
      <c r="B235" s="84" t="s">
        <v>1667</v>
      </c>
      <c r="C235" s="171" t="s">
        <v>2072</v>
      </c>
      <c r="D235" s="66">
        <v>7.9696800000000012E-2</v>
      </c>
      <c r="E235" s="66">
        <v>0</v>
      </c>
      <c r="F235" s="66">
        <v>0</v>
      </c>
      <c r="G235" s="66">
        <v>7.9696800000000012E-2</v>
      </c>
      <c r="H235" s="66">
        <v>0</v>
      </c>
      <c r="I235" s="66">
        <v>0.60278314200000005</v>
      </c>
      <c r="J235" s="66">
        <v>0</v>
      </c>
      <c r="K235" s="66">
        <v>0</v>
      </c>
      <c r="L235" s="66">
        <v>0.60278314200000005</v>
      </c>
      <c r="M235" s="66">
        <v>0</v>
      </c>
      <c r="N235" s="66">
        <f t="shared" ref="N235:N237" si="164">D235-I235</f>
        <v>-0.52308634200000004</v>
      </c>
      <c r="O235" s="66"/>
      <c r="P235" s="66">
        <f t="shared" ref="P235:P237" si="165">E235-J235</f>
        <v>0</v>
      </c>
      <c r="Q235" s="66"/>
      <c r="R235" s="66">
        <f t="shared" ref="R235:R237" si="166">F235-K235</f>
        <v>0</v>
      </c>
      <c r="S235" s="66"/>
      <c r="T235" s="66">
        <f t="shared" ref="T235:T237" si="167">G235-L235</f>
        <v>-0.52308634200000004</v>
      </c>
      <c r="U235" s="66"/>
      <c r="V235" s="66">
        <f t="shared" ref="V235:V237" si="168">H235-M235</f>
        <v>0</v>
      </c>
      <c r="W235" s="66"/>
      <c r="X235" s="66"/>
    </row>
    <row r="236" spans="1:24" ht="63" x14ac:dyDescent="0.25">
      <c r="A236" s="171" t="s">
        <v>2791</v>
      </c>
      <c r="B236" s="84" t="s">
        <v>561</v>
      </c>
      <c r="C236" s="171" t="s">
        <v>2073</v>
      </c>
      <c r="D236" s="66">
        <v>2.7189719999999999</v>
      </c>
      <c r="E236" s="66">
        <v>0</v>
      </c>
      <c r="F236" s="66">
        <v>0</v>
      </c>
      <c r="G236" s="66">
        <v>2.7189719999999999</v>
      </c>
      <c r="H236" s="66">
        <v>0</v>
      </c>
      <c r="I236" s="66">
        <v>2.2827855539999997</v>
      </c>
      <c r="J236" s="66">
        <v>0</v>
      </c>
      <c r="K236" s="66">
        <v>0</v>
      </c>
      <c r="L236" s="66">
        <v>2.2827855539999997</v>
      </c>
      <c r="M236" s="66">
        <v>0</v>
      </c>
      <c r="N236" s="66">
        <f t="shared" si="164"/>
        <v>0.43618644600000023</v>
      </c>
      <c r="O236" s="66"/>
      <c r="P236" s="66">
        <f t="shared" si="165"/>
        <v>0</v>
      </c>
      <c r="Q236" s="66"/>
      <c r="R236" s="66">
        <f t="shared" si="166"/>
        <v>0</v>
      </c>
      <c r="S236" s="66"/>
      <c r="T236" s="66">
        <f t="shared" si="167"/>
        <v>0.43618644600000023</v>
      </c>
      <c r="U236" s="66"/>
      <c r="V236" s="66">
        <f t="shared" si="168"/>
        <v>0</v>
      </c>
      <c r="W236" s="66"/>
      <c r="X236" s="66"/>
    </row>
    <row r="237" spans="1:24" ht="47.25" x14ac:dyDescent="0.25">
      <c r="A237" s="171" t="s">
        <v>899</v>
      </c>
      <c r="B237" s="84" t="s">
        <v>562</v>
      </c>
      <c r="C237" s="171" t="s">
        <v>2074</v>
      </c>
      <c r="D237" s="66">
        <v>6.0000000000000001E-3</v>
      </c>
      <c r="E237" s="66">
        <v>0</v>
      </c>
      <c r="F237" s="66">
        <v>0</v>
      </c>
      <c r="G237" s="66">
        <v>6.0000000000000001E-3</v>
      </c>
      <c r="H237" s="66">
        <v>0</v>
      </c>
      <c r="I237" s="66">
        <v>0</v>
      </c>
      <c r="J237" s="66">
        <v>0</v>
      </c>
      <c r="K237" s="66">
        <v>0</v>
      </c>
      <c r="L237" s="66">
        <v>0</v>
      </c>
      <c r="M237" s="66">
        <v>0</v>
      </c>
      <c r="N237" s="66">
        <f t="shared" si="164"/>
        <v>6.0000000000000001E-3</v>
      </c>
      <c r="O237" s="66"/>
      <c r="P237" s="66">
        <f t="shared" si="165"/>
        <v>0</v>
      </c>
      <c r="Q237" s="66"/>
      <c r="R237" s="66">
        <f t="shared" si="166"/>
        <v>0</v>
      </c>
      <c r="S237" s="66"/>
      <c r="T237" s="66">
        <f t="shared" si="167"/>
        <v>6.0000000000000001E-3</v>
      </c>
      <c r="U237" s="66"/>
      <c r="V237" s="66">
        <f t="shared" si="168"/>
        <v>0</v>
      </c>
      <c r="W237" s="66"/>
      <c r="X237" s="66"/>
    </row>
    <row r="238" spans="1:24" x14ac:dyDescent="0.25">
      <c r="A238" s="228"/>
      <c r="B238" s="233" t="s">
        <v>359</v>
      </c>
      <c r="C238" s="228"/>
      <c r="D238" s="230">
        <f t="shared" ref="D238:W238" si="169">SUM(D239:D239)</f>
        <v>3.1497839999999999</v>
      </c>
      <c r="E238" s="230">
        <f t="shared" si="169"/>
        <v>0</v>
      </c>
      <c r="F238" s="230">
        <f t="shared" si="169"/>
        <v>0</v>
      </c>
      <c r="G238" s="230">
        <f t="shared" si="169"/>
        <v>3.1497839999999999</v>
      </c>
      <c r="H238" s="230">
        <f t="shared" si="169"/>
        <v>0</v>
      </c>
      <c r="I238" s="230">
        <f t="shared" si="169"/>
        <v>2.6619612559999997</v>
      </c>
      <c r="J238" s="230">
        <f t="shared" si="169"/>
        <v>0</v>
      </c>
      <c r="K238" s="230">
        <f t="shared" si="169"/>
        <v>0</v>
      </c>
      <c r="L238" s="230">
        <f t="shared" si="169"/>
        <v>2.6619612559999997</v>
      </c>
      <c r="M238" s="230">
        <f t="shared" si="169"/>
        <v>0</v>
      </c>
      <c r="N238" s="230">
        <f t="shared" si="169"/>
        <v>0.48782274400000025</v>
      </c>
      <c r="O238" s="230">
        <f t="shared" si="169"/>
        <v>0</v>
      </c>
      <c r="P238" s="230">
        <f t="shared" si="169"/>
        <v>0</v>
      </c>
      <c r="Q238" s="230">
        <f t="shared" si="169"/>
        <v>0</v>
      </c>
      <c r="R238" s="230">
        <f t="shared" si="169"/>
        <v>0</v>
      </c>
      <c r="S238" s="230">
        <f t="shared" si="169"/>
        <v>0</v>
      </c>
      <c r="T238" s="230">
        <f t="shared" si="169"/>
        <v>0.48782274400000025</v>
      </c>
      <c r="U238" s="230">
        <f t="shared" si="169"/>
        <v>0</v>
      </c>
      <c r="V238" s="230">
        <f t="shared" si="169"/>
        <v>0</v>
      </c>
      <c r="W238" s="230">
        <f t="shared" si="169"/>
        <v>0</v>
      </c>
      <c r="X238" s="232">
        <f t="shared" ref="X238" si="170">SUM(X239:X239)</f>
        <v>0</v>
      </c>
    </row>
    <row r="239" spans="1:24" ht="63" x14ac:dyDescent="0.25">
      <c r="A239" s="171" t="s">
        <v>899</v>
      </c>
      <c r="B239" s="84" t="s">
        <v>360</v>
      </c>
      <c r="C239" s="171" t="s">
        <v>2075</v>
      </c>
      <c r="D239" s="66">
        <v>3.1497839999999999</v>
      </c>
      <c r="E239" s="66">
        <v>0</v>
      </c>
      <c r="F239" s="66">
        <v>0</v>
      </c>
      <c r="G239" s="66">
        <v>3.1497839999999999</v>
      </c>
      <c r="H239" s="66">
        <v>0</v>
      </c>
      <c r="I239" s="66">
        <v>2.6619612559999997</v>
      </c>
      <c r="J239" s="66">
        <v>0</v>
      </c>
      <c r="K239" s="66">
        <v>0</v>
      </c>
      <c r="L239" s="66">
        <v>2.6619612559999997</v>
      </c>
      <c r="M239" s="66">
        <v>0</v>
      </c>
      <c r="N239" s="66">
        <f>D239-I239</f>
        <v>0.48782274400000025</v>
      </c>
      <c r="O239" s="66"/>
      <c r="P239" s="66">
        <f>E239-J239</f>
        <v>0</v>
      </c>
      <c r="Q239" s="66"/>
      <c r="R239" s="66">
        <f>F239-K239</f>
        <v>0</v>
      </c>
      <c r="S239" s="66"/>
      <c r="T239" s="66">
        <f>G239-L239</f>
        <v>0.48782274400000025</v>
      </c>
      <c r="U239" s="66"/>
      <c r="V239" s="66">
        <f>H239-M239</f>
        <v>0</v>
      </c>
      <c r="W239" s="66"/>
      <c r="X239" s="66"/>
    </row>
    <row r="240" spans="1:24" x14ac:dyDescent="0.25">
      <c r="A240" s="228"/>
      <c r="B240" s="229" t="s">
        <v>76</v>
      </c>
      <c r="C240" s="228"/>
      <c r="D240" s="230">
        <f t="shared" ref="D240:W240" si="171">SUM(D241:D243)</f>
        <v>4.6590119999999997</v>
      </c>
      <c r="E240" s="230">
        <f t="shared" si="171"/>
        <v>0</v>
      </c>
      <c r="F240" s="230">
        <f t="shared" si="171"/>
        <v>0</v>
      </c>
      <c r="G240" s="230">
        <f t="shared" si="171"/>
        <v>4.6590119999999997</v>
      </c>
      <c r="H240" s="230">
        <f t="shared" si="171"/>
        <v>0</v>
      </c>
      <c r="I240" s="230">
        <f t="shared" si="171"/>
        <v>4.0667698040000007</v>
      </c>
      <c r="J240" s="230">
        <f t="shared" si="171"/>
        <v>0</v>
      </c>
      <c r="K240" s="230">
        <f t="shared" si="171"/>
        <v>0</v>
      </c>
      <c r="L240" s="230">
        <f t="shared" si="171"/>
        <v>4.0667698040000007</v>
      </c>
      <c r="M240" s="230">
        <f t="shared" si="171"/>
        <v>0</v>
      </c>
      <c r="N240" s="230">
        <f t="shared" si="171"/>
        <v>0.59224219599999905</v>
      </c>
      <c r="O240" s="230">
        <f t="shared" si="171"/>
        <v>0</v>
      </c>
      <c r="P240" s="230">
        <f t="shared" si="171"/>
        <v>0</v>
      </c>
      <c r="Q240" s="230">
        <f t="shared" si="171"/>
        <v>0</v>
      </c>
      <c r="R240" s="230">
        <f t="shared" si="171"/>
        <v>0</v>
      </c>
      <c r="S240" s="230">
        <f t="shared" si="171"/>
        <v>0</v>
      </c>
      <c r="T240" s="230">
        <f t="shared" si="171"/>
        <v>0.59224219599999905</v>
      </c>
      <c r="U240" s="230">
        <f t="shared" si="171"/>
        <v>0</v>
      </c>
      <c r="V240" s="230">
        <f t="shared" si="171"/>
        <v>0</v>
      </c>
      <c r="W240" s="230">
        <f t="shared" si="171"/>
        <v>0</v>
      </c>
      <c r="X240" s="232">
        <f t="shared" ref="X240" si="172">SUM(X241:X243)</f>
        <v>0</v>
      </c>
    </row>
    <row r="241" spans="1:24" ht="47.25" x14ac:dyDescent="0.25">
      <c r="A241" s="171" t="s">
        <v>2791</v>
      </c>
      <c r="B241" s="84" t="s">
        <v>361</v>
      </c>
      <c r="C241" s="171" t="s">
        <v>2076</v>
      </c>
      <c r="D241" s="66">
        <v>0.12</v>
      </c>
      <c r="E241" s="66">
        <v>0</v>
      </c>
      <c r="F241" s="66">
        <v>0</v>
      </c>
      <c r="G241" s="66">
        <v>0.12</v>
      </c>
      <c r="H241" s="66">
        <v>0</v>
      </c>
      <c r="I241" s="66">
        <v>5.2051468000000004E-2</v>
      </c>
      <c r="J241" s="66">
        <v>0</v>
      </c>
      <c r="K241" s="66">
        <v>0</v>
      </c>
      <c r="L241" s="66">
        <v>5.2051468000000004E-2</v>
      </c>
      <c r="M241" s="66">
        <v>0</v>
      </c>
      <c r="N241" s="66">
        <f t="shared" ref="N241:N243" si="173">D241-I241</f>
        <v>6.7948531999999992E-2</v>
      </c>
      <c r="O241" s="66"/>
      <c r="P241" s="66">
        <f t="shared" ref="P241:P243" si="174">E241-J241</f>
        <v>0</v>
      </c>
      <c r="Q241" s="66"/>
      <c r="R241" s="66">
        <f t="shared" ref="R241:R243" si="175">F241-K241</f>
        <v>0</v>
      </c>
      <c r="S241" s="66"/>
      <c r="T241" s="66">
        <f t="shared" ref="T241:T243" si="176">G241-L241</f>
        <v>6.7948531999999992E-2</v>
      </c>
      <c r="U241" s="66"/>
      <c r="V241" s="66">
        <f t="shared" ref="V241:V243" si="177">H241-M241</f>
        <v>0</v>
      </c>
      <c r="W241" s="66"/>
      <c r="X241" s="66"/>
    </row>
    <row r="242" spans="1:24" ht="47.25" x14ac:dyDescent="0.25">
      <c r="A242" s="171" t="s">
        <v>899</v>
      </c>
      <c r="B242" s="170" t="s">
        <v>362</v>
      </c>
      <c r="C242" s="171" t="s">
        <v>2077</v>
      </c>
      <c r="D242" s="66">
        <v>1.2061199999999999</v>
      </c>
      <c r="E242" s="66">
        <v>0</v>
      </c>
      <c r="F242" s="66">
        <v>0</v>
      </c>
      <c r="G242" s="66">
        <v>1.2061199999999999</v>
      </c>
      <c r="H242" s="66">
        <v>0</v>
      </c>
      <c r="I242" s="66">
        <v>4.0147183360000005</v>
      </c>
      <c r="J242" s="66">
        <v>0</v>
      </c>
      <c r="K242" s="66">
        <v>0</v>
      </c>
      <c r="L242" s="66">
        <v>4.0147183360000005</v>
      </c>
      <c r="M242" s="66">
        <v>0</v>
      </c>
      <c r="N242" s="66">
        <f t="shared" si="173"/>
        <v>-2.8085983360000006</v>
      </c>
      <c r="O242" s="66"/>
      <c r="P242" s="66">
        <f t="shared" si="174"/>
        <v>0</v>
      </c>
      <c r="Q242" s="66"/>
      <c r="R242" s="66">
        <f t="shared" si="175"/>
        <v>0</v>
      </c>
      <c r="S242" s="66"/>
      <c r="T242" s="66">
        <f t="shared" si="176"/>
        <v>-2.8085983360000006</v>
      </c>
      <c r="U242" s="66"/>
      <c r="V242" s="66">
        <f t="shared" si="177"/>
        <v>0</v>
      </c>
      <c r="W242" s="66"/>
      <c r="X242" s="66"/>
    </row>
    <row r="243" spans="1:24" ht="31.5" x14ac:dyDescent="0.25">
      <c r="A243" s="171" t="s">
        <v>899</v>
      </c>
      <c r="B243" s="84" t="s">
        <v>563</v>
      </c>
      <c r="C243" s="171" t="s">
        <v>2078</v>
      </c>
      <c r="D243" s="66">
        <v>3.3328919999999997</v>
      </c>
      <c r="E243" s="66">
        <v>0</v>
      </c>
      <c r="F243" s="66">
        <v>0</v>
      </c>
      <c r="G243" s="66">
        <v>3.3328919999999997</v>
      </c>
      <c r="H243" s="66">
        <v>0</v>
      </c>
      <c r="I243" s="66">
        <v>0</v>
      </c>
      <c r="J243" s="66">
        <v>0</v>
      </c>
      <c r="K243" s="66">
        <v>0</v>
      </c>
      <c r="L243" s="66">
        <v>0</v>
      </c>
      <c r="M243" s="66">
        <v>0</v>
      </c>
      <c r="N243" s="66">
        <f t="shared" si="173"/>
        <v>3.3328919999999997</v>
      </c>
      <c r="O243" s="66"/>
      <c r="P243" s="66">
        <f t="shared" si="174"/>
        <v>0</v>
      </c>
      <c r="Q243" s="66"/>
      <c r="R243" s="66">
        <f t="shared" si="175"/>
        <v>0</v>
      </c>
      <c r="S243" s="66"/>
      <c r="T243" s="66">
        <f t="shared" si="176"/>
        <v>3.3328919999999997</v>
      </c>
      <c r="U243" s="66"/>
      <c r="V243" s="66">
        <f t="shared" si="177"/>
        <v>0</v>
      </c>
      <c r="W243" s="66"/>
      <c r="X243" s="66"/>
    </row>
    <row r="244" spans="1:24" x14ac:dyDescent="0.25">
      <c r="A244" s="228"/>
      <c r="B244" s="229" t="s">
        <v>55</v>
      </c>
      <c r="C244" s="228"/>
      <c r="D244" s="230">
        <f t="shared" ref="D244:W244" si="178">SUM(D245:D249)</f>
        <v>7.1813520000000013</v>
      </c>
      <c r="E244" s="230">
        <f t="shared" si="178"/>
        <v>0</v>
      </c>
      <c r="F244" s="230">
        <f t="shared" si="178"/>
        <v>0</v>
      </c>
      <c r="G244" s="230">
        <f t="shared" si="178"/>
        <v>7.1813520000000013</v>
      </c>
      <c r="H244" s="230">
        <f t="shared" si="178"/>
        <v>0</v>
      </c>
      <c r="I244" s="230">
        <f t="shared" si="178"/>
        <v>2.40114143</v>
      </c>
      <c r="J244" s="230">
        <f t="shared" si="178"/>
        <v>0</v>
      </c>
      <c r="K244" s="230">
        <f t="shared" si="178"/>
        <v>0</v>
      </c>
      <c r="L244" s="230">
        <f t="shared" si="178"/>
        <v>2.40114143</v>
      </c>
      <c r="M244" s="230">
        <f t="shared" si="178"/>
        <v>0</v>
      </c>
      <c r="N244" s="230">
        <f t="shared" si="178"/>
        <v>4.7802105700000013</v>
      </c>
      <c r="O244" s="230">
        <f t="shared" si="178"/>
        <v>0</v>
      </c>
      <c r="P244" s="230">
        <f t="shared" si="178"/>
        <v>0</v>
      </c>
      <c r="Q244" s="230">
        <f t="shared" si="178"/>
        <v>0</v>
      </c>
      <c r="R244" s="230">
        <f t="shared" si="178"/>
        <v>0</v>
      </c>
      <c r="S244" s="230">
        <f t="shared" si="178"/>
        <v>0</v>
      </c>
      <c r="T244" s="230">
        <f t="shared" si="178"/>
        <v>4.7802105700000013</v>
      </c>
      <c r="U244" s="230">
        <f t="shared" si="178"/>
        <v>0</v>
      </c>
      <c r="V244" s="230">
        <f t="shared" si="178"/>
        <v>0</v>
      </c>
      <c r="W244" s="230">
        <f t="shared" si="178"/>
        <v>0</v>
      </c>
      <c r="X244" s="232">
        <f t="shared" ref="X244" si="179">SUM(X245:X249)</f>
        <v>0</v>
      </c>
    </row>
    <row r="245" spans="1:24" ht="31.5" x14ac:dyDescent="0.25">
      <c r="A245" s="171" t="s">
        <v>899</v>
      </c>
      <c r="B245" s="84" t="s">
        <v>363</v>
      </c>
      <c r="C245" s="171" t="s">
        <v>2079</v>
      </c>
      <c r="D245" s="66">
        <v>6.4725720000000013</v>
      </c>
      <c r="E245" s="66">
        <v>0</v>
      </c>
      <c r="F245" s="66">
        <v>0</v>
      </c>
      <c r="G245" s="66">
        <v>6.4725720000000013</v>
      </c>
      <c r="H245" s="66">
        <v>0</v>
      </c>
      <c r="I245" s="66">
        <v>0.46033570799999995</v>
      </c>
      <c r="J245" s="66">
        <v>0</v>
      </c>
      <c r="K245" s="66">
        <v>0</v>
      </c>
      <c r="L245" s="66">
        <v>0.46033570799999995</v>
      </c>
      <c r="M245" s="66">
        <v>0</v>
      </c>
      <c r="N245" s="66">
        <f t="shared" ref="N245:N249" si="180">D245-I245</f>
        <v>6.0122362920000016</v>
      </c>
      <c r="O245" s="66"/>
      <c r="P245" s="66">
        <f t="shared" ref="P245:P249" si="181">E245-J245</f>
        <v>0</v>
      </c>
      <c r="Q245" s="66"/>
      <c r="R245" s="66">
        <f t="shared" ref="R245:R249" si="182">F245-K245</f>
        <v>0</v>
      </c>
      <c r="S245" s="66"/>
      <c r="T245" s="66">
        <f t="shared" ref="T245:T249" si="183">G245-L245</f>
        <v>6.0122362920000016</v>
      </c>
      <c r="U245" s="66"/>
      <c r="V245" s="66">
        <f t="shared" ref="V245:V249" si="184">H245-M245</f>
        <v>0</v>
      </c>
      <c r="W245" s="66"/>
      <c r="X245" s="66"/>
    </row>
    <row r="246" spans="1:24" ht="31.5" x14ac:dyDescent="0.25">
      <c r="A246" s="171" t="s">
        <v>899</v>
      </c>
      <c r="B246" s="84" t="s">
        <v>564</v>
      </c>
      <c r="C246" s="171" t="s">
        <v>2080</v>
      </c>
      <c r="D246" s="66">
        <v>0.58650000000000002</v>
      </c>
      <c r="E246" s="66">
        <v>0</v>
      </c>
      <c r="F246" s="66">
        <v>0</v>
      </c>
      <c r="G246" s="66">
        <v>0.58650000000000002</v>
      </c>
      <c r="H246" s="66">
        <v>0</v>
      </c>
      <c r="I246" s="66">
        <v>4.1712468000000003E-2</v>
      </c>
      <c r="J246" s="66">
        <v>0</v>
      </c>
      <c r="K246" s="66">
        <v>0</v>
      </c>
      <c r="L246" s="66">
        <v>4.1712468000000003E-2</v>
      </c>
      <c r="M246" s="66">
        <v>0</v>
      </c>
      <c r="N246" s="66">
        <f t="shared" si="180"/>
        <v>0.54478753199999996</v>
      </c>
      <c r="O246" s="66"/>
      <c r="P246" s="66">
        <f t="shared" si="181"/>
        <v>0</v>
      </c>
      <c r="Q246" s="66"/>
      <c r="R246" s="66">
        <f t="shared" si="182"/>
        <v>0</v>
      </c>
      <c r="S246" s="66"/>
      <c r="T246" s="66">
        <f t="shared" si="183"/>
        <v>0.54478753199999996</v>
      </c>
      <c r="U246" s="66"/>
      <c r="V246" s="66">
        <f t="shared" si="184"/>
        <v>0</v>
      </c>
      <c r="W246" s="66"/>
      <c r="X246" s="66"/>
    </row>
    <row r="247" spans="1:24" ht="63" x14ac:dyDescent="0.25">
      <c r="A247" s="171" t="s">
        <v>899</v>
      </c>
      <c r="B247" s="84" t="s">
        <v>1668</v>
      </c>
      <c r="C247" s="171" t="s">
        <v>2081</v>
      </c>
      <c r="D247" s="66">
        <v>0</v>
      </c>
      <c r="E247" s="66">
        <v>0</v>
      </c>
      <c r="F247" s="66">
        <v>0</v>
      </c>
      <c r="G247" s="66">
        <v>0</v>
      </c>
      <c r="H247" s="66">
        <v>0</v>
      </c>
      <c r="I247" s="66">
        <v>0.64739999000000004</v>
      </c>
      <c r="J247" s="66">
        <v>0</v>
      </c>
      <c r="K247" s="66">
        <v>0</v>
      </c>
      <c r="L247" s="66">
        <v>0.64739999000000004</v>
      </c>
      <c r="M247" s="66">
        <v>0</v>
      </c>
      <c r="N247" s="66">
        <f t="shared" si="180"/>
        <v>-0.64739999000000004</v>
      </c>
      <c r="O247" s="66"/>
      <c r="P247" s="66">
        <f t="shared" si="181"/>
        <v>0</v>
      </c>
      <c r="Q247" s="66"/>
      <c r="R247" s="66">
        <f t="shared" si="182"/>
        <v>0</v>
      </c>
      <c r="S247" s="66"/>
      <c r="T247" s="66">
        <f t="shared" si="183"/>
        <v>-0.64739999000000004</v>
      </c>
      <c r="U247" s="66"/>
      <c r="V247" s="66">
        <f t="shared" si="184"/>
        <v>0</v>
      </c>
      <c r="W247" s="66"/>
      <c r="X247" s="66"/>
    </row>
    <row r="248" spans="1:24" ht="47.25" x14ac:dyDescent="0.25">
      <c r="A248" s="171" t="s">
        <v>899</v>
      </c>
      <c r="B248" s="84" t="s">
        <v>1669</v>
      </c>
      <c r="C248" s="171" t="s">
        <v>2082</v>
      </c>
      <c r="D248" s="66">
        <v>0</v>
      </c>
      <c r="E248" s="66">
        <v>0</v>
      </c>
      <c r="F248" s="66">
        <v>0</v>
      </c>
      <c r="G248" s="66">
        <v>0</v>
      </c>
      <c r="H248" s="66">
        <v>0</v>
      </c>
      <c r="I248" s="66">
        <v>1.2500683800000001</v>
      </c>
      <c r="J248" s="66">
        <v>0</v>
      </c>
      <c r="K248" s="66">
        <v>0</v>
      </c>
      <c r="L248" s="66">
        <v>1.2500683800000001</v>
      </c>
      <c r="M248" s="66">
        <v>0</v>
      </c>
      <c r="N248" s="66">
        <f t="shared" si="180"/>
        <v>-1.2500683800000001</v>
      </c>
      <c r="O248" s="66"/>
      <c r="P248" s="66">
        <f t="shared" si="181"/>
        <v>0</v>
      </c>
      <c r="Q248" s="66"/>
      <c r="R248" s="66">
        <f t="shared" si="182"/>
        <v>0</v>
      </c>
      <c r="S248" s="66"/>
      <c r="T248" s="66">
        <f t="shared" si="183"/>
        <v>-1.2500683800000001</v>
      </c>
      <c r="U248" s="66"/>
      <c r="V248" s="66">
        <f t="shared" si="184"/>
        <v>0</v>
      </c>
      <c r="W248" s="66"/>
      <c r="X248" s="66"/>
    </row>
    <row r="249" spans="1:24" ht="78.75" x14ac:dyDescent="0.25">
      <c r="A249" s="171" t="s">
        <v>2791</v>
      </c>
      <c r="B249" s="170" t="s">
        <v>1670</v>
      </c>
      <c r="C249" s="171" t="s">
        <v>2083</v>
      </c>
      <c r="D249" s="66">
        <v>0.12228</v>
      </c>
      <c r="E249" s="66">
        <v>0</v>
      </c>
      <c r="F249" s="66">
        <v>0</v>
      </c>
      <c r="G249" s="66">
        <v>0.12228</v>
      </c>
      <c r="H249" s="66">
        <v>0</v>
      </c>
      <c r="I249" s="66">
        <v>1.6248840000000003E-3</v>
      </c>
      <c r="J249" s="66">
        <v>0</v>
      </c>
      <c r="K249" s="66">
        <v>0</v>
      </c>
      <c r="L249" s="66">
        <v>1.6248840000000003E-3</v>
      </c>
      <c r="M249" s="66">
        <v>0</v>
      </c>
      <c r="N249" s="66">
        <f t="shared" si="180"/>
        <v>0.12065511599999999</v>
      </c>
      <c r="O249" s="66"/>
      <c r="P249" s="66">
        <f t="shared" si="181"/>
        <v>0</v>
      </c>
      <c r="Q249" s="66"/>
      <c r="R249" s="66">
        <f t="shared" si="182"/>
        <v>0</v>
      </c>
      <c r="S249" s="66"/>
      <c r="T249" s="66">
        <f t="shared" si="183"/>
        <v>0.12065511599999999</v>
      </c>
      <c r="U249" s="66"/>
      <c r="V249" s="66">
        <f t="shared" si="184"/>
        <v>0</v>
      </c>
      <c r="W249" s="66"/>
      <c r="X249" s="66"/>
    </row>
    <row r="250" spans="1:24" x14ac:dyDescent="0.25">
      <c r="A250" s="228"/>
      <c r="B250" s="229" t="s">
        <v>103</v>
      </c>
      <c r="C250" s="228"/>
      <c r="D250" s="230">
        <f t="shared" ref="D250:W250" si="185">SUM(D251)</f>
        <v>0</v>
      </c>
      <c r="E250" s="230">
        <f t="shared" si="185"/>
        <v>0</v>
      </c>
      <c r="F250" s="230">
        <f t="shared" si="185"/>
        <v>0</v>
      </c>
      <c r="G250" s="230">
        <f t="shared" si="185"/>
        <v>0</v>
      </c>
      <c r="H250" s="230">
        <f t="shared" si="185"/>
        <v>0</v>
      </c>
      <c r="I250" s="230">
        <f t="shared" si="185"/>
        <v>1.3717237200000001</v>
      </c>
      <c r="J250" s="230">
        <f t="shared" si="185"/>
        <v>0</v>
      </c>
      <c r="K250" s="230">
        <f t="shared" si="185"/>
        <v>0</v>
      </c>
      <c r="L250" s="230">
        <f t="shared" si="185"/>
        <v>1.3717237200000001</v>
      </c>
      <c r="M250" s="230">
        <f t="shared" si="185"/>
        <v>0</v>
      </c>
      <c r="N250" s="230">
        <f t="shared" si="185"/>
        <v>-1.3717237200000001</v>
      </c>
      <c r="O250" s="230">
        <f t="shared" si="185"/>
        <v>0</v>
      </c>
      <c r="P250" s="230">
        <f t="shared" si="185"/>
        <v>0</v>
      </c>
      <c r="Q250" s="230">
        <f t="shared" si="185"/>
        <v>0</v>
      </c>
      <c r="R250" s="230">
        <f t="shared" si="185"/>
        <v>0</v>
      </c>
      <c r="S250" s="230">
        <f t="shared" si="185"/>
        <v>0</v>
      </c>
      <c r="T250" s="230">
        <f t="shared" si="185"/>
        <v>-1.3717237200000001</v>
      </c>
      <c r="U250" s="230">
        <f t="shared" si="185"/>
        <v>0</v>
      </c>
      <c r="V250" s="230">
        <f t="shared" si="185"/>
        <v>0</v>
      </c>
      <c r="W250" s="230">
        <f t="shared" si="185"/>
        <v>0</v>
      </c>
      <c r="X250" s="232">
        <f t="shared" ref="X250" si="186">SUM(X251)</f>
        <v>0</v>
      </c>
    </row>
    <row r="251" spans="1:24" ht="63" x14ac:dyDescent="0.25">
      <c r="A251" s="171" t="s">
        <v>899</v>
      </c>
      <c r="B251" s="84" t="s">
        <v>1671</v>
      </c>
      <c r="C251" s="171" t="s">
        <v>2084</v>
      </c>
      <c r="D251" s="66">
        <v>0</v>
      </c>
      <c r="E251" s="66">
        <v>0</v>
      </c>
      <c r="F251" s="66">
        <v>0</v>
      </c>
      <c r="G251" s="66">
        <v>0</v>
      </c>
      <c r="H251" s="66">
        <v>0</v>
      </c>
      <c r="I251" s="66">
        <v>1.3717237200000001</v>
      </c>
      <c r="J251" s="66">
        <v>0</v>
      </c>
      <c r="K251" s="66">
        <v>0</v>
      </c>
      <c r="L251" s="66">
        <v>1.3717237200000001</v>
      </c>
      <c r="M251" s="66">
        <v>0</v>
      </c>
      <c r="N251" s="66">
        <f>D251-I251</f>
        <v>-1.3717237200000001</v>
      </c>
      <c r="O251" s="66"/>
      <c r="P251" s="66">
        <f>E251-J251</f>
        <v>0</v>
      </c>
      <c r="Q251" s="66"/>
      <c r="R251" s="66">
        <f>F251-K251</f>
        <v>0</v>
      </c>
      <c r="S251" s="66"/>
      <c r="T251" s="66">
        <f>G251-L251</f>
        <v>-1.3717237200000001</v>
      </c>
      <c r="U251" s="66"/>
      <c r="V251" s="66">
        <f>H251-M251</f>
        <v>0</v>
      </c>
      <c r="W251" s="66"/>
      <c r="X251" s="66"/>
    </row>
    <row r="252" spans="1:24" x14ac:dyDescent="0.25">
      <c r="A252" s="228"/>
      <c r="B252" s="229" t="s">
        <v>56</v>
      </c>
      <c r="C252" s="228"/>
      <c r="D252" s="230">
        <f t="shared" ref="D252:W252" si="187">SUM(D253:D266)</f>
        <v>39.479567446320345</v>
      </c>
      <c r="E252" s="230">
        <f t="shared" si="187"/>
        <v>0</v>
      </c>
      <c r="F252" s="230">
        <f t="shared" si="187"/>
        <v>0</v>
      </c>
      <c r="G252" s="230">
        <f t="shared" si="187"/>
        <v>39.479567446320345</v>
      </c>
      <c r="H252" s="230">
        <f t="shared" si="187"/>
        <v>0</v>
      </c>
      <c r="I252" s="230">
        <f t="shared" si="187"/>
        <v>11.831923037999999</v>
      </c>
      <c r="J252" s="230">
        <f t="shared" si="187"/>
        <v>0</v>
      </c>
      <c r="K252" s="230">
        <f t="shared" si="187"/>
        <v>0</v>
      </c>
      <c r="L252" s="230">
        <f t="shared" si="187"/>
        <v>11.831923037999999</v>
      </c>
      <c r="M252" s="230">
        <f t="shared" si="187"/>
        <v>0</v>
      </c>
      <c r="N252" s="230">
        <f t="shared" si="187"/>
        <v>27.647644408320353</v>
      </c>
      <c r="O252" s="230">
        <f t="shared" si="187"/>
        <v>0</v>
      </c>
      <c r="P252" s="230">
        <f t="shared" si="187"/>
        <v>0</v>
      </c>
      <c r="Q252" s="230">
        <f t="shared" si="187"/>
        <v>0</v>
      </c>
      <c r="R252" s="230">
        <f t="shared" si="187"/>
        <v>0</v>
      </c>
      <c r="S252" s="230">
        <f t="shared" si="187"/>
        <v>0</v>
      </c>
      <c r="T252" s="230">
        <f t="shared" si="187"/>
        <v>27.647644408320353</v>
      </c>
      <c r="U252" s="230">
        <f t="shared" si="187"/>
        <v>0</v>
      </c>
      <c r="V252" s="230">
        <f t="shared" si="187"/>
        <v>0</v>
      </c>
      <c r="W252" s="230">
        <f t="shared" si="187"/>
        <v>0</v>
      </c>
      <c r="X252" s="232">
        <f t="shared" ref="X252" si="188">SUM(X253:X266)</f>
        <v>0</v>
      </c>
    </row>
    <row r="253" spans="1:24" ht="47.25" x14ac:dyDescent="0.25">
      <c r="A253" s="171" t="s">
        <v>899</v>
      </c>
      <c r="B253" s="84" t="s">
        <v>565</v>
      </c>
      <c r="C253" s="171" t="s">
        <v>2085</v>
      </c>
      <c r="D253" s="66">
        <v>1.2E-2</v>
      </c>
      <c r="E253" s="66">
        <v>0</v>
      </c>
      <c r="F253" s="66">
        <v>0</v>
      </c>
      <c r="G253" s="66">
        <v>1.2E-2</v>
      </c>
      <c r="H253" s="66">
        <v>0</v>
      </c>
      <c r="I253" s="66">
        <v>0.64816247000000005</v>
      </c>
      <c r="J253" s="66">
        <v>0</v>
      </c>
      <c r="K253" s="66">
        <v>0</v>
      </c>
      <c r="L253" s="66">
        <v>0.64816247000000005</v>
      </c>
      <c r="M253" s="66">
        <v>0</v>
      </c>
      <c r="N253" s="66">
        <f t="shared" ref="N253:N266" si="189">D253-I253</f>
        <v>-0.63616247000000004</v>
      </c>
      <c r="O253" s="66"/>
      <c r="P253" s="66">
        <f t="shared" ref="P253:P266" si="190">E253-J253</f>
        <v>0</v>
      </c>
      <c r="Q253" s="66"/>
      <c r="R253" s="66">
        <f t="shared" ref="R253:R266" si="191">F253-K253</f>
        <v>0</v>
      </c>
      <c r="S253" s="66"/>
      <c r="T253" s="66">
        <f t="shared" ref="T253:T266" si="192">G253-L253</f>
        <v>-0.63616247000000004</v>
      </c>
      <c r="U253" s="66"/>
      <c r="V253" s="66">
        <f t="shared" ref="V253:V266" si="193">H253-M253</f>
        <v>0</v>
      </c>
      <c r="W253" s="66"/>
      <c r="X253" s="66"/>
    </row>
    <row r="254" spans="1:24" ht="47.25" x14ac:dyDescent="0.25">
      <c r="A254" s="171" t="s">
        <v>899</v>
      </c>
      <c r="B254" s="84" t="s">
        <v>566</v>
      </c>
      <c r="C254" s="171" t="s">
        <v>2086</v>
      </c>
      <c r="D254" s="66">
        <v>1.2E-2</v>
      </c>
      <c r="E254" s="66">
        <v>0</v>
      </c>
      <c r="F254" s="66">
        <v>0</v>
      </c>
      <c r="G254" s="66">
        <v>1.2E-2</v>
      </c>
      <c r="H254" s="66">
        <v>0</v>
      </c>
      <c r="I254" s="66">
        <v>1.75600902</v>
      </c>
      <c r="J254" s="66">
        <v>0</v>
      </c>
      <c r="K254" s="66">
        <v>0</v>
      </c>
      <c r="L254" s="66">
        <v>1.75600902</v>
      </c>
      <c r="M254" s="66">
        <v>0</v>
      </c>
      <c r="N254" s="66">
        <f t="shared" si="189"/>
        <v>-1.74400902</v>
      </c>
      <c r="O254" s="66"/>
      <c r="P254" s="66">
        <f t="shared" si="190"/>
        <v>0</v>
      </c>
      <c r="Q254" s="66"/>
      <c r="R254" s="66">
        <f t="shared" si="191"/>
        <v>0</v>
      </c>
      <c r="S254" s="66"/>
      <c r="T254" s="66">
        <f t="shared" si="192"/>
        <v>-1.74400902</v>
      </c>
      <c r="U254" s="66"/>
      <c r="V254" s="66">
        <f t="shared" si="193"/>
        <v>0</v>
      </c>
      <c r="W254" s="66"/>
      <c r="X254" s="66"/>
    </row>
    <row r="255" spans="1:24" ht="47.25" x14ac:dyDescent="0.25">
      <c r="A255" s="171" t="s">
        <v>899</v>
      </c>
      <c r="B255" s="84" t="s">
        <v>567</v>
      </c>
      <c r="C255" s="171" t="s">
        <v>2087</v>
      </c>
      <c r="D255" s="66">
        <v>10.505015999999999</v>
      </c>
      <c r="E255" s="66">
        <v>0</v>
      </c>
      <c r="F255" s="66">
        <v>0</v>
      </c>
      <c r="G255" s="66">
        <v>10.505015999999999</v>
      </c>
      <c r="H255" s="66">
        <v>0</v>
      </c>
      <c r="I255" s="66">
        <v>5.0221079159999995</v>
      </c>
      <c r="J255" s="66">
        <v>0</v>
      </c>
      <c r="K255" s="66">
        <v>0</v>
      </c>
      <c r="L255" s="66">
        <v>5.0221079159999995</v>
      </c>
      <c r="M255" s="66">
        <v>0</v>
      </c>
      <c r="N255" s="66">
        <f t="shared" si="189"/>
        <v>5.482908084</v>
      </c>
      <c r="O255" s="66"/>
      <c r="P255" s="66">
        <f t="shared" si="190"/>
        <v>0</v>
      </c>
      <c r="Q255" s="66"/>
      <c r="R255" s="66">
        <f t="shared" si="191"/>
        <v>0</v>
      </c>
      <c r="S255" s="66"/>
      <c r="T255" s="66">
        <f t="shared" si="192"/>
        <v>5.482908084</v>
      </c>
      <c r="U255" s="66"/>
      <c r="V255" s="66">
        <f t="shared" si="193"/>
        <v>0</v>
      </c>
      <c r="W255" s="66"/>
      <c r="X255" s="66"/>
    </row>
    <row r="256" spans="1:24" ht="47.25" x14ac:dyDescent="0.25">
      <c r="A256" s="171" t="s">
        <v>899</v>
      </c>
      <c r="B256" s="84" t="s">
        <v>568</v>
      </c>
      <c r="C256" s="171" t="s">
        <v>2088</v>
      </c>
      <c r="D256" s="66">
        <v>12.002531446320356</v>
      </c>
      <c r="E256" s="66">
        <v>0</v>
      </c>
      <c r="F256" s="66">
        <v>0</v>
      </c>
      <c r="G256" s="66">
        <v>12.002531446320356</v>
      </c>
      <c r="H256" s="66">
        <v>0</v>
      </c>
      <c r="I256" s="66">
        <v>0.85363188000000001</v>
      </c>
      <c r="J256" s="66">
        <v>0</v>
      </c>
      <c r="K256" s="66">
        <v>0</v>
      </c>
      <c r="L256" s="66">
        <v>0.85363188000000001</v>
      </c>
      <c r="M256" s="66">
        <v>0</v>
      </c>
      <c r="N256" s="66">
        <f t="shared" si="189"/>
        <v>11.148899566320356</v>
      </c>
      <c r="O256" s="66"/>
      <c r="P256" s="66">
        <f t="shared" si="190"/>
        <v>0</v>
      </c>
      <c r="Q256" s="66"/>
      <c r="R256" s="66">
        <f t="shared" si="191"/>
        <v>0</v>
      </c>
      <c r="S256" s="66"/>
      <c r="T256" s="66">
        <f t="shared" si="192"/>
        <v>11.148899566320356</v>
      </c>
      <c r="U256" s="66"/>
      <c r="V256" s="66">
        <f t="shared" si="193"/>
        <v>0</v>
      </c>
      <c r="W256" s="66"/>
      <c r="X256" s="66"/>
    </row>
    <row r="257" spans="1:24" ht="47.25" x14ac:dyDescent="0.25">
      <c r="A257" s="171" t="s">
        <v>899</v>
      </c>
      <c r="B257" s="84" t="s">
        <v>364</v>
      </c>
      <c r="C257" s="171" t="s">
        <v>2089</v>
      </c>
      <c r="D257" s="66">
        <v>7.9185599999999994</v>
      </c>
      <c r="E257" s="66">
        <v>0</v>
      </c>
      <c r="F257" s="66">
        <v>0</v>
      </c>
      <c r="G257" s="66">
        <v>7.9185599999999994</v>
      </c>
      <c r="H257" s="66">
        <v>0</v>
      </c>
      <c r="I257" s="66">
        <v>0.56317579200000001</v>
      </c>
      <c r="J257" s="66">
        <v>0</v>
      </c>
      <c r="K257" s="66">
        <v>0</v>
      </c>
      <c r="L257" s="66">
        <v>0.56317579200000001</v>
      </c>
      <c r="M257" s="66">
        <v>0</v>
      </c>
      <c r="N257" s="66">
        <f t="shared" si="189"/>
        <v>7.3553842079999994</v>
      </c>
      <c r="O257" s="66"/>
      <c r="P257" s="66">
        <f t="shared" si="190"/>
        <v>0</v>
      </c>
      <c r="Q257" s="66"/>
      <c r="R257" s="66">
        <f t="shared" si="191"/>
        <v>0</v>
      </c>
      <c r="S257" s="66"/>
      <c r="T257" s="66">
        <f t="shared" si="192"/>
        <v>7.3553842079999994</v>
      </c>
      <c r="U257" s="66"/>
      <c r="V257" s="66">
        <f t="shared" si="193"/>
        <v>0</v>
      </c>
      <c r="W257" s="66"/>
      <c r="X257" s="66"/>
    </row>
    <row r="258" spans="1:24" ht="126" x14ac:dyDescent="0.25">
      <c r="A258" s="171" t="s">
        <v>2791</v>
      </c>
      <c r="B258" s="84" t="s">
        <v>1672</v>
      </c>
      <c r="C258" s="171" t="s">
        <v>2090</v>
      </c>
      <c r="D258" s="66">
        <v>1.2E-2</v>
      </c>
      <c r="E258" s="66">
        <v>0</v>
      </c>
      <c r="F258" s="66">
        <v>0</v>
      </c>
      <c r="G258" s="66">
        <v>1.2E-2</v>
      </c>
      <c r="H258" s="66">
        <v>0</v>
      </c>
      <c r="I258" s="66">
        <v>0.48302624</v>
      </c>
      <c r="J258" s="66">
        <v>0</v>
      </c>
      <c r="K258" s="66">
        <v>0</v>
      </c>
      <c r="L258" s="66">
        <v>0.48302624</v>
      </c>
      <c r="M258" s="66">
        <v>0</v>
      </c>
      <c r="N258" s="66">
        <f t="shared" si="189"/>
        <v>-0.47102623999999998</v>
      </c>
      <c r="O258" s="66"/>
      <c r="P258" s="66">
        <f t="shared" si="190"/>
        <v>0</v>
      </c>
      <c r="Q258" s="66"/>
      <c r="R258" s="66">
        <f t="shared" si="191"/>
        <v>0</v>
      </c>
      <c r="S258" s="66"/>
      <c r="T258" s="66">
        <f t="shared" si="192"/>
        <v>-0.47102623999999998</v>
      </c>
      <c r="U258" s="66"/>
      <c r="V258" s="66">
        <f t="shared" si="193"/>
        <v>0</v>
      </c>
      <c r="W258" s="66"/>
      <c r="X258" s="66"/>
    </row>
    <row r="259" spans="1:24" ht="78.75" x14ac:dyDescent="0.25">
      <c r="A259" s="171" t="s">
        <v>899</v>
      </c>
      <c r="B259" s="84" t="s">
        <v>1673</v>
      </c>
      <c r="C259" s="171" t="s">
        <v>2091</v>
      </c>
      <c r="D259" s="66">
        <v>0.44595599999999996</v>
      </c>
      <c r="E259" s="66">
        <v>0</v>
      </c>
      <c r="F259" s="66">
        <v>0</v>
      </c>
      <c r="G259" s="66">
        <v>0.44595599999999996</v>
      </c>
      <c r="H259" s="66">
        <v>0</v>
      </c>
      <c r="I259" s="66">
        <v>0.30004799999999998</v>
      </c>
      <c r="J259" s="66">
        <v>0</v>
      </c>
      <c r="K259" s="66">
        <v>0</v>
      </c>
      <c r="L259" s="66">
        <v>0.30004799999999998</v>
      </c>
      <c r="M259" s="66">
        <v>0</v>
      </c>
      <c r="N259" s="66">
        <f t="shared" si="189"/>
        <v>0.14590799999999998</v>
      </c>
      <c r="O259" s="66"/>
      <c r="P259" s="66">
        <f t="shared" si="190"/>
        <v>0</v>
      </c>
      <c r="Q259" s="66"/>
      <c r="R259" s="66">
        <f t="shared" si="191"/>
        <v>0</v>
      </c>
      <c r="S259" s="66"/>
      <c r="T259" s="66">
        <f t="shared" si="192"/>
        <v>0.14590799999999998</v>
      </c>
      <c r="U259" s="66"/>
      <c r="V259" s="66">
        <f t="shared" si="193"/>
        <v>0</v>
      </c>
      <c r="W259" s="66"/>
      <c r="X259" s="66"/>
    </row>
    <row r="260" spans="1:24" ht="94.5" x14ac:dyDescent="0.25">
      <c r="A260" s="171" t="s">
        <v>2791</v>
      </c>
      <c r="B260" s="170" t="s">
        <v>1674</v>
      </c>
      <c r="C260" s="171" t="s">
        <v>2092</v>
      </c>
      <c r="D260" s="66">
        <v>0.61258799999999991</v>
      </c>
      <c r="E260" s="66">
        <v>0</v>
      </c>
      <c r="F260" s="66">
        <v>0</v>
      </c>
      <c r="G260" s="66">
        <v>0.61258799999999991</v>
      </c>
      <c r="H260" s="66">
        <v>0</v>
      </c>
      <c r="I260" s="66">
        <v>0.63530349400000008</v>
      </c>
      <c r="J260" s="66">
        <v>0</v>
      </c>
      <c r="K260" s="66">
        <v>0</v>
      </c>
      <c r="L260" s="66">
        <v>0.63530349400000008</v>
      </c>
      <c r="M260" s="66">
        <v>0</v>
      </c>
      <c r="N260" s="66">
        <f t="shared" si="189"/>
        <v>-2.2715494000000169E-2</v>
      </c>
      <c r="O260" s="66"/>
      <c r="P260" s="66">
        <f t="shared" si="190"/>
        <v>0</v>
      </c>
      <c r="Q260" s="66"/>
      <c r="R260" s="66">
        <f t="shared" si="191"/>
        <v>0</v>
      </c>
      <c r="S260" s="66"/>
      <c r="T260" s="66">
        <f t="shared" si="192"/>
        <v>-2.2715494000000169E-2</v>
      </c>
      <c r="U260" s="66"/>
      <c r="V260" s="66">
        <f t="shared" si="193"/>
        <v>0</v>
      </c>
      <c r="W260" s="66"/>
      <c r="X260" s="66"/>
    </row>
    <row r="261" spans="1:24" ht="63" x14ac:dyDescent="0.25">
      <c r="A261" s="171" t="s">
        <v>2791</v>
      </c>
      <c r="B261" s="84" t="s">
        <v>1675</v>
      </c>
      <c r="C261" s="171" t="s">
        <v>2093</v>
      </c>
      <c r="D261" s="66">
        <v>5.8042799999999994</v>
      </c>
      <c r="E261" s="66">
        <v>0</v>
      </c>
      <c r="F261" s="66">
        <v>0</v>
      </c>
      <c r="G261" s="66">
        <v>5.8042799999999994</v>
      </c>
      <c r="H261" s="66">
        <v>0</v>
      </c>
      <c r="I261" s="66">
        <v>1.051981888</v>
      </c>
      <c r="J261" s="66">
        <v>0</v>
      </c>
      <c r="K261" s="66">
        <v>0</v>
      </c>
      <c r="L261" s="66">
        <v>1.051981888</v>
      </c>
      <c r="M261" s="66">
        <v>0</v>
      </c>
      <c r="N261" s="66">
        <f t="shared" si="189"/>
        <v>4.7522981119999992</v>
      </c>
      <c r="O261" s="66"/>
      <c r="P261" s="66">
        <f t="shared" si="190"/>
        <v>0</v>
      </c>
      <c r="Q261" s="66"/>
      <c r="R261" s="66">
        <f t="shared" si="191"/>
        <v>0</v>
      </c>
      <c r="S261" s="66"/>
      <c r="T261" s="66">
        <f t="shared" si="192"/>
        <v>4.7522981119999992</v>
      </c>
      <c r="U261" s="66"/>
      <c r="V261" s="66">
        <f t="shared" si="193"/>
        <v>0</v>
      </c>
      <c r="W261" s="66"/>
      <c r="X261" s="66"/>
    </row>
    <row r="262" spans="1:24" ht="78.75" x14ac:dyDescent="0.25">
      <c r="A262" s="171" t="s">
        <v>899</v>
      </c>
      <c r="B262" s="84" t="s">
        <v>569</v>
      </c>
      <c r="C262" s="171" t="s">
        <v>2094</v>
      </c>
      <c r="D262" s="66">
        <v>2.154636</v>
      </c>
      <c r="E262" s="66">
        <v>0</v>
      </c>
      <c r="F262" s="66">
        <v>0</v>
      </c>
      <c r="G262" s="66">
        <v>2.154636</v>
      </c>
      <c r="H262" s="66">
        <v>0</v>
      </c>
      <c r="I262" s="66">
        <v>0.25561633800000005</v>
      </c>
      <c r="J262" s="66">
        <v>0</v>
      </c>
      <c r="K262" s="66">
        <v>0</v>
      </c>
      <c r="L262" s="66">
        <v>0.25561633800000005</v>
      </c>
      <c r="M262" s="66">
        <v>0</v>
      </c>
      <c r="N262" s="66">
        <f t="shared" si="189"/>
        <v>1.8990196619999999</v>
      </c>
      <c r="O262" s="66"/>
      <c r="P262" s="66">
        <f t="shared" si="190"/>
        <v>0</v>
      </c>
      <c r="Q262" s="66"/>
      <c r="R262" s="66">
        <f t="shared" si="191"/>
        <v>0</v>
      </c>
      <c r="S262" s="66"/>
      <c r="T262" s="66">
        <f t="shared" si="192"/>
        <v>1.8990196619999999</v>
      </c>
      <c r="U262" s="66"/>
      <c r="V262" s="66">
        <f t="shared" si="193"/>
        <v>0</v>
      </c>
      <c r="W262" s="66"/>
      <c r="X262" s="66"/>
    </row>
    <row r="263" spans="1:24" ht="47.25" x14ac:dyDescent="0.25">
      <c r="A263" s="171" t="s">
        <v>899</v>
      </c>
      <c r="B263" s="84" t="s">
        <v>1676</v>
      </c>
      <c r="C263" s="171" t="s">
        <v>2095</v>
      </c>
      <c r="D263" s="66">
        <v>0</v>
      </c>
      <c r="E263" s="66">
        <v>0</v>
      </c>
      <c r="F263" s="66">
        <v>0</v>
      </c>
      <c r="G263" s="66">
        <v>0</v>
      </c>
      <c r="H263" s="66">
        <v>0</v>
      </c>
      <c r="I263" s="66">
        <v>0.26285999999999998</v>
      </c>
      <c r="J263" s="66">
        <v>0</v>
      </c>
      <c r="K263" s="66">
        <v>0</v>
      </c>
      <c r="L263" s="66">
        <v>0.26285999999999998</v>
      </c>
      <c r="M263" s="66">
        <v>0</v>
      </c>
      <c r="N263" s="66">
        <f t="shared" si="189"/>
        <v>-0.26285999999999998</v>
      </c>
      <c r="O263" s="66"/>
      <c r="P263" s="66">
        <f t="shared" si="190"/>
        <v>0</v>
      </c>
      <c r="Q263" s="66"/>
      <c r="R263" s="66">
        <f t="shared" si="191"/>
        <v>0</v>
      </c>
      <c r="S263" s="66"/>
      <c r="T263" s="66">
        <f t="shared" si="192"/>
        <v>-0.26285999999999998</v>
      </c>
      <c r="U263" s="66"/>
      <c r="V263" s="66">
        <f t="shared" si="193"/>
        <v>0</v>
      </c>
      <c r="W263" s="66"/>
      <c r="X263" s="66"/>
    </row>
    <row r="264" spans="1:24" ht="78.75" x14ac:dyDescent="0.25">
      <c r="A264" s="171" t="s">
        <v>2791</v>
      </c>
      <c r="B264" s="84" t="s">
        <v>1677</v>
      </c>
      <c r="C264" s="171" t="s">
        <v>2096</v>
      </c>
      <c r="D264" s="66">
        <v>0</v>
      </c>
      <c r="E264" s="66">
        <v>0</v>
      </c>
      <c r="F264" s="66">
        <v>0</v>
      </c>
      <c r="G264" s="66">
        <v>0</v>
      </c>
      <c r="H264" s="66">
        <v>0</v>
      </c>
      <c r="I264" s="66">
        <v>0</v>
      </c>
      <c r="J264" s="66">
        <v>0</v>
      </c>
      <c r="K264" s="66">
        <v>0</v>
      </c>
      <c r="L264" s="66">
        <v>0</v>
      </c>
      <c r="M264" s="66">
        <v>0</v>
      </c>
      <c r="N264" s="66">
        <f t="shared" si="189"/>
        <v>0</v>
      </c>
      <c r="O264" s="66"/>
      <c r="P264" s="66">
        <f t="shared" si="190"/>
        <v>0</v>
      </c>
      <c r="Q264" s="66"/>
      <c r="R264" s="66">
        <f t="shared" si="191"/>
        <v>0</v>
      </c>
      <c r="S264" s="66"/>
      <c r="T264" s="66">
        <f t="shared" si="192"/>
        <v>0</v>
      </c>
      <c r="U264" s="66"/>
      <c r="V264" s="66">
        <f t="shared" si="193"/>
        <v>0</v>
      </c>
      <c r="W264" s="66"/>
      <c r="X264" s="66"/>
    </row>
    <row r="265" spans="1:24" ht="78.75" x14ac:dyDescent="0.25">
      <c r="A265" s="171" t="s">
        <v>2791</v>
      </c>
      <c r="B265" s="84" t="s">
        <v>1678</v>
      </c>
      <c r="C265" s="171" t="s">
        <v>2097</v>
      </c>
      <c r="D265" s="66">
        <v>0</v>
      </c>
      <c r="E265" s="66">
        <v>0</v>
      </c>
      <c r="F265" s="66">
        <v>0</v>
      </c>
      <c r="G265" s="66">
        <v>0</v>
      </c>
      <c r="H265" s="66">
        <v>0</v>
      </c>
      <c r="I265" s="66">
        <v>0</v>
      </c>
      <c r="J265" s="66">
        <v>0</v>
      </c>
      <c r="K265" s="66">
        <v>0</v>
      </c>
      <c r="L265" s="66">
        <v>0</v>
      </c>
      <c r="M265" s="66">
        <v>0</v>
      </c>
      <c r="N265" s="66">
        <f t="shared" si="189"/>
        <v>0</v>
      </c>
      <c r="O265" s="66"/>
      <c r="P265" s="66">
        <f t="shared" si="190"/>
        <v>0</v>
      </c>
      <c r="Q265" s="66"/>
      <c r="R265" s="66">
        <f t="shared" si="191"/>
        <v>0</v>
      </c>
      <c r="S265" s="66"/>
      <c r="T265" s="66">
        <f t="shared" si="192"/>
        <v>0</v>
      </c>
      <c r="U265" s="66"/>
      <c r="V265" s="66">
        <f t="shared" si="193"/>
        <v>0</v>
      </c>
      <c r="W265" s="66"/>
      <c r="X265" s="66"/>
    </row>
    <row r="266" spans="1:24" ht="94.5" x14ac:dyDescent="0.25">
      <c r="A266" s="171" t="s">
        <v>2791</v>
      </c>
      <c r="B266" s="84" t="s">
        <v>919</v>
      </c>
      <c r="C266" s="171" t="s">
        <v>2098</v>
      </c>
      <c r="D266" s="66">
        <v>0</v>
      </c>
      <c r="E266" s="66">
        <v>0</v>
      </c>
      <c r="F266" s="66">
        <v>0</v>
      </c>
      <c r="G266" s="66">
        <v>0</v>
      </c>
      <c r="H266" s="66">
        <v>0</v>
      </c>
      <c r="I266" s="66">
        <v>0</v>
      </c>
      <c r="J266" s="66">
        <v>0</v>
      </c>
      <c r="K266" s="66">
        <v>0</v>
      </c>
      <c r="L266" s="66">
        <v>0</v>
      </c>
      <c r="M266" s="66">
        <v>0</v>
      </c>
      <c r="N266" s="66">
        <f t="shared" si="189"/>
        <v>0</v>
      </c>
      <c r="O266" s="66"/>
      <c r="P266" s="66">
        <f t="shared" si="190"/>
        <v>0</v>
      </c>
      <c r="Q266" s="66"/>
      <c r="R266" s="66">
        <f t="shared" si="191"/>
        <v>0</v>
      </c>
      <c r="S266" s="66"/>
      <c r="T266" s="66">
        <f t="shared" si="192"/>
        <v>0</v>
      </c>
      <c r="U266" s="66"/>
      <c r="V266" s="66">
        <f t="shared" si="193"/>
        <v>0</v>
      </c>
      <c r="W266" s="66"/>
      <c r="X266" s="66"/>
    </row>
    <row r="267" spans="1:24" x14ac:dyDescent="0.25">
      <c r="A267" s="228"/>
      <c r="B267" s="229" t="s">
        <v>57</v>
      </c>
      <c r="C267" s="228"/>
      <c r="D267" s="230">
        <f t="shared" ref="D267:W267" si="194">SUM(D268:D272)</f>
        <v>1.7900160000000001</v>
      </c>
      <c r="E267" s="230">
        <f t="shared" si="194"/>
        <v>0</v>
      </c>
      <c r="F267" s="230">
        <f t="shared" si="194"/>
        <v>0</v>
      </c>
      <c r="G267" s="230">
        <f t="shared" si="194"/>
        <v>1.7900160000000001</v>
      </c>
      <c r="H267" s="230">
        <f t="shared" si="194"/>
        <v>0</v>
      </c>
      <c r="I267" s="230">
        <f t="shared" si="194"/>
        <v>3.0885221919999997</v>
      </c>
      <c r="J267" s="230">
        <f t="shared" si="194"/>
        <v>0</v>
      </c>
      <c r="K267" s="230">
        <f t="shared" si="194"/>
        <v>0</v>
      </c>
      <c r="L267" s="230">
        <f t="shared" si="194"/>
        <v>3.0885221919999997</v>
      </c>
      <c r="M267" s="230">
        <f t="shared" si="194"/>
        <v>0</v>
      </c>
      <c r="N267" s="230">
        <f t="shared" si="194"/>
        <v>-1.2985061920000001</v>
      </c>
      <c r="O267" s="230">
        <f t="shared" si="194"/>
        <v>0</v>
      </c>
      <c r="P267" s="230">
        <f t="shared" si="194"/>
        <v>0</v>
      </c>
      <c r="Q267" s="230">
        <f t="shared" si="194"/>
        <v>0</v>
      </c>
      <c r="R267" s="230">
        <f t="shared" si="194"/>
        <v>0</v>
      </c>
      <c r="S267" s="230">
        <f t="shared" si="194"/>
        <v>0</v>
      </c>
      <c r="T267" s="230">
        <f t="shared" si="194"/>
        <v>-1.2985061920000001</v>
      </c>
      <c r="U267" s="230">
        <f t="shared" si="194"/>
        <v>0</v>
      </c>
      <c r="V267" s="230">
        <f t="shared" si="194"/>
        <v>0</v>
      </c>
      <c r="W267" s="230">
        <f t="shared" si="194"/>
        <v>0</v>
      </c>
      <c r="X267" s="232">
        <f t="shared" ref="X267" si="195">SUM(X268:X272)</f>
        <v>0</v>
      </c>
    </row>
    <row r="268" spans="1:24" ht="47.25" x14ac:dyDescent="0.25">
      <c r="A268" s="171" t="s">
        <v>899</v>
      </c>
      <c r="B268" s="170" t="s">
        <v>570</v>
      </c>
      <c r="C268" s="171" t="s">
        <v>2099</v>
      </c>
      <c r="D268" s="66">
        <v>1.3216920000000001</v>
      </c>
      <c r="E268" s="66">
        <v>0</v>
      </c>
      <c r="F268" s="66">
        <v>0</v>
      </c>
      <c r="G268" s="66">
        <v>1.3216920000000001</v>
      </c>
      <c r="H268" s="66">
        <v>0</v>
      </c>
      <c r="I268" s="66">
        <v>1.1005773299999999</v>
      </c>
      <c r="J268" s="66">
        <v>0</v>
      </c>
      <c r="K268" s="66">
        <v>0</v>
      </c>
      <c r="L268" s="66">
        <v>1.1005773299999999</v>
      </c>
      <c r="M268" s="66">
        <v>0</v>
      </c>
      <c r="N268" s="66">
        <f t="shared" ref="N268:N272" si="196">D268-I268</f>
        <v>0.22111467000000018</v>
      </c>
      <c r="O268" s="66"/>
      <c r="P268" s="66">
        <f t="shared" ref="P268:P272" si="197">E268-J268</f>
        <v>0</v>
      </c>
      <c r="Q268" s="66"/>
      <c r="R268" s="66">
        <f t="shared" ref="R268:R272" si="198">F268-K268</f>
        <v>0</v>
      </c>
      <c r="S268" s="66"/>
      <c r="T268" s="66">
        <f t="shared" ref="T268:T272" si="199">G268-L268</f>
        <v>0.22111467000000018</v>
      </c>
      <c r="U268" s="66"/>
      <c r="V268" s="66">
        <f t="shared" ref="V268:V272" si="200">H268-M268</f>
        <v>0</v>
      </c>
      <c r="W268" s="66"/>
      <c r="X268" s="66"/>
    </row>
    <row r="269" spans="1:24" ht="47.25" x14ac:dyDescent="0.25">
      <c r="A269" s="171" t="s">
        <v>899</v>
      </c>
      <c r="B269" s="84" t="s">
        <v>571</v>
      </c>
      <c r="C269" s="171" t="s">
        <v>2100</v>
      </c>
      <c r="D269" s="66">
        <v>0.46832399999999996</v>
      </c>
      <c r="E269" s="66">
        <v>0</v>
      </c>
      <c r="F269" s="66">
        <v>0</v>
      </c>
      <c r="G269" s="66">
        <v>0.46832399999999996</v>
      </c>
      <c r="H269" s="66">
        <v>0</v>
      </c>
      <c r="I269" s="66">
        <v>2.2801775999999999E-2</v>
      </c>
      <c r="J269" s="66">
        <v>0</v>
      </c>
      <c r="K269" s="66">
        <v>0</v>
      </c>
      <c r="L269" s="66">
        <v>2.2801775999999999E-2</v>
      </c>
      <c r="M269" s="66">
        <v>0</v>
      </c>
      <c r="N269" s="66">
        <f t="shared" si="196"/>
        <v>0.44552222399999997</v>
      </c>
      <c r="O269" s="66"/>
      <c r="P269" s="66">
        <f t="shared" si="197"/>
        <v>0</v>
      </c>
      <c r="Q269" s="66"/>
      <c r="R269" s="66">
        <f t="shared" si="198"/>
        <v>0</v>
      </c>
      <c r="S269" s="66"/>
      <c r="T269" s="66">
        <f t="shared" si="199"/>
        <v>0.44552222399999997</v>
      </c>
      <c r="U269" s="66"/>
      <c r="V269" s="66">
        <f t="shared" si="200"/>
        <v>0</v>
      </c>
      <c r="W269" s="66"/>
      <c r="X269" s="66"/>
    </row>
    <row r="270" spans="1:24" ht="63" x14ac:dyDescent="0.25">
      <c r="A270" s="171" t="s">
        <v>899</v>
      </c>
      <c r="B270" s="84" t="s">
        <v>572</v>
      </c>
      <c r="C270" s="171" t="s">
        <v>2101</v>
      </c>
      <c r="D270" s="66">
        <v>0</v>
      </c>
      <c r="E270" s="66">
        <v>0</v>
      </c>
      <c r="F270" s="66">
        <v>0</v>
      </c>
      <c r="G270" s="66">
        <v>0</v>
      </c>
      <c r="H270" s="66">
        <v>0</v>
      </c>
      <c r="I270" s="66">
        <v>1.1579730960000001</v>
      </c>
      <c r="J270" s="66">
        <v>0</v>
      </c>
      <c r="K270" s="66">
        <v>0</v>
      </c>
      <c r="L270" s="66">
        <v>1.1579730960000001</v>
      </c>
      <c r="M270" s="66">
        <v>0</v>
      </c>
      <c r="N270" s="66">
        <f t="shared" si="196"/>
        <v>-1.1579730960000001</v>
      </c>
      <c r="O270" s="66"/>
      <c r="P270" s="66">
        <f t="shared" si="197"/>
        <v>0</v>
      </c>
      <c r="Q270" s="66"/>
      <c r="R270" s="66">
        <f t="shared" si="198"/>
        <v>0</v>
      </c>
      <c r="S270" s="66"/>
      <c r="T270" s="66">
        <f t="shared" si="199"/>
        <v>-1.1579730960000001</v>
      </c>
      <c r="U270" s="66"/>
      <c r="V270" s="66">
        <f t="shared" si="200"/>
        <v>0</v>
      </c>
      <c r="W270" s="66"/>
      <c r="X270" s="66"/>
    </row>
    <row r="271" spans="1:24" ht="63" x14ac:dyDescent="0.25">
      <c r="A271" s="171" t="s">
        <v>899</v>
      </c>
      <c r="B271" s="84" t="s">
        <v>1679</v>
      </c>
      <c r="C271" s="171" t="s">
        <v>2102</v>
      </c>
      <c r="D271" s="66">
        <v>0</v>
      </c>
      <c r="E271" s="66">
        <v>0</v>
      </c>
      <c r="F271" s="66">
        <v>0</v>
      </c>
      <c r="G271" s="66">
        <v>0</v>
      </c>
      <c r="H271" s="66">
        <v>0</v>
      </c>
      <c r="I271" s="66">
        <v>0.52571999000000003</v>
      </c>
      <c r="J271" s="66">
        <v>0</v>
      </c>
      <c r="K271" s="66">
        <v>0</v>
      </c>
      <c r="L271" s="66">
        <v>0.52571999000000003</v>
      </c>
      <c r="M271" s="66">
        <v>0</v>
      </c>
      <c r="N271" s="66">
        <f t="shared" si="196"/>
        <v>-0.52571999000000003</v>
      </c>
      <c r="O271" s="66"/>
      <c r="P271" s="66">
        <f t="shared" si="197"/>
        <v>0</v>
      </c>
      <c r="Q271" s="66"/>
      <c r="R271" s="66">
        <f t="shared" si="198"/>
        <v>0</v>
      </c>
      <c r="S271" s="66"/>
      <c r="T271" s="66">
        <f t="shared" si="199"/>
        <v>-0.52571999000000003</v>
      </c>
      <c r="U271" s="66"/>
      <c r="V271" s="66">
        <f t="shared" si="200"/>
        <v>0</v>
      </c>
      <c r="W271" s="66"/>
      <c r="X271" s="66"/>
    </row>
    <row r="272" spans="1:24" ht="63" x14ac:dyDescent="0.25">
      <c r="A272" s="171" t="s">
        <v>899</v>
      </c>
      <c r="B272" s="84" t="s">
        <v>1680</v>
      </c>
      <c r="C272" s="171" t="s">
        <v>2103</v>
      </c>
      <c r="D272" s="66">
        <v>0</v>
      </c>
      <c r="E272" s="66">
        <v>0</v>
      </c>
      <c r="F272" s="66">
        <v>0</v>
      </c>
      <c r="G272" s="66">
        <v>0</v>
      </c>
      <c r="H272" s="66">
        <v>0</v>
      </c>
      <c r="I272" s="66">
        <v>0.28145000000000003</v>
      </c>
      <c r="J272" s="66">
        <v>0</v>
      </c>
      <c r="K272" s="66">
        <v>0</v>
      </c>
      <c r="L272" s="66">
        <v>0.28145000000000003</v>
      </c>
      <c r="M272" s="66">
        <v>0</v>
      </c>
      <c r="N272" s="66">
        <f t="shared" si="196"/>
        <v>-0.28145000000000003</v>
      </c>
      <c r="O272" s="66"/>
      <c r="P272" s="66">
        <f t="shared" si="197"/>
        <v>0</v>
      </c>
      <c r="Q272" s="66"/>
      <c r="R272" s="66">
        <f t="shared" si="198"/>
        <v>0</v>
      </c>
      <c r="S272" s="66"/>
      <c r="T272" s="66">
        <f t="shared" si="199"/>
        <v>-0.28145000000000003</v>
      </c>
      <c r="U272" s="66"/>
      <c r="V272" s="66">
        <f t="shared" si="200"/>
        <v>0</v>
      </c>
      <c r="W272" s="66"/>
      <c r="X272" s="66"/>
    </row>
    <row r="273" spans="1:24" x14ac:dyDescent="0.25">
      <c r="A273" s="228"/>
      <c r="B273" s="229" t="s">
        <v>437</v>
      </c>
      <c r="C273" s="228"/>
      <c r="D273" s="230">
        <f t="shared" ref="D273:W273" si="201">SUM(D274:D282)</f>
        <v>8.356344</v>
      </c>
      <c r="E273" s="230">
        <f t="shared" si="201"/>
        <v>0</v>
      </c>
      <c r="F273" s="230">
        <f t="shared" si="201"/>
        <v>0</v>
      </c>
      <c r="G273" s="230">
        <f t="shared" si="201"/>
        <v>8.356344</v>
      </c>
      <c r="H273" s="230">
        <f t="shared" si="201"/>
        <v>0</v>
      </c>
      <c r="I273" s="230">
        <f t="shared" si="201"/>
        <v>10.620065982</v>
      </c>
      <c r="J273" s="230">
        <f t="shared" si="201"/>
        <v>0</v>
      </c>
      <c r="K273" s="230">
        <f t="shared" si="201"/>
        <v>0</v>
      </c>
      <c r="L273" s="230">
        <f t="shared" si="201"/>
        <v>10.620065982</v>
      </c>
      <c r="M273" s="230">
        <f t="shared" si="201"/>
        <v>0</v>
      </c>
      <c r="N273" s="230">
        <f t="shared" si="201"/>
        <v>-2.2637219820000003</v>
      </c>
      <c r="O273" s="230">
        <f t="shared" si="201"/>
        <v>0</v>
      </c>
      <c r="P273" s="230">
        <f t="shared" si="201"/>
        <v>0</v>
      </c>
      <c r="Q273" s="230">
        <f t="shared" si="201"/>
        <v>0</v>
      </c>
      <c r="R273" s="230">
        <f t="shared" si="201"/>
        <v>0</v>
      </c>
      <c r="S273" s="230">
        <f t="shared" si="201"/>
        <v>0</v>
      </c>
      <c r="T273" s="230">
        <f t="shared" si="201"/>
        <v>-2.2637219820000003</v>
      </c>
      <c r="U273" s="230">
        <f t="shared" si="201"/>
        <v>0</v>
      </c>
      <c r="V273" s="230">
        <f t="shared" si="201"/>
        <v>0</v>
      </c>
      <c r="W273" s="230">
        <f t="shared" si="201"/>
        <v>0</v>
      </c>
      <c r="X273" s="232">
        <f t="shared" ref="X273" si="202">SUM(X274:X282)</f>
        <v>0</v>
      </c>
    </row>
    <row r="274" spans="1:24" ht="47.25" x14ac:dyDescent="0.25">
      <c r="A274" s="171" t="s">
        <v>2791</v>
      </c>
      <c r="B274" s="84" t="s">
        <v>573</v>
      </c>
      <c r="C274" s="171" t="s">
        <v>2104</v>
      </c>
      <c r="D274" s="66">
        <v>2.73</v>
      </c>
      <c r="E274" s="66">
        <v>0</v>
      </c>
      <c r="F274" s="66">
        <v>0</v>
      </c>
      <c r="G274" s="66">
        <v>2.73</v>
      </c>
      <c r="H274" s="66">
        <v>0</v>
      </c>
      <c r="I274" s="66">
        <v>0.53555298399999995</v>
      </c>
      <c r="J274" s="66">
        <v>0</v>
      </c>
      <c r="K274" s="66">
        <v>0</v>
      </c>
      <c r="L274" s="66">
        <v>0.53555298399999995</v>
      </c>
      <c r="M274" s="66">
        <v>0</v>
      </c>
      <c r="N274" s="66">
        <f t="shared" ref="N274:N282" si="203">D274-I274</f>
        <v>2.1944470159999998</v>
      </c>
      <c r="O274" s="66"/>
      <c r="P274" s="66">
        <f t="shared" ref="P274:P282" si="204">E274-J274</f>
        <v>0</v>
      </c>
      <c r="Q274" s="66"/>
      <c r="R274" s="66">
        <f t="shared" ref="R274:R282" si="205">F274-K274</f>
        <v>0</v>
      </c>
      <c r="S274" s="66"/>
      <c r="T274" s="66">
        <f t="shared" ref="T274:T282" si="206">G274-L274</f>
        <v>2.1944470159999998</v>
      </c>
      <c r="U274" s="66"/>
      <c r="V274" s="66">
        <f t="shared" ref="V274:V282" si="207">H274-M274</f>
        <v>0</v>
      </c>
      <c r="W274" s="66"/>
      <c r="X274" s="66"/>
    </row>
    <row r="275" spans="1:24" ht="63" x14ac:dyDescent="0.25">
      <c r="A275" s="171" t="s">
        <v>2791</v>
      </c>
      <c r="B275" s="84" t="s">
        <v>574</v>
      </c>
      <c r="C275" s="171" t="s">
        <v>2105</v>
      </c>
      <c r="D275" s="66">
        <v>2.6552639999999998</v>
      </c>
      <c r="E275" s="66">
        <v>0</v>
      </c>
      <c r="F275" s="66">
        <v>0</v>
      </c>
      <c r="G275" s="66">
        <v>2.6552639999999998</v>
      </c>
      <c r="H275" s="66">
        <v>0</v>
      </c>
      <c r="I275" s="66">
        <v>2.458663966</v>
      </c>
      <c r="J275" s="66">
        <v>0</v>
      </c>
      <c r="K275" s="66">
        <v>0</v>
      </c>
      <c r="L275" s="66">
        <v>2.458663966</v>
      </c>
      <c r="M275" s="66">
        <v>0</v>
      </c>
      <c r="N275" s="66">
        <f t="shared" si="203"/>
        <v>0.19660003399999981</v>
      </c>
      <c r="O275" s="66"/>
      <c r="P275" s="66">
        <f t="shared" si="204"/>
        <v>0</v>
      </c>
      <c r="Q275" s="66"/>
      <c r="R275" s="66">
        <f t="shared" si="205"/>
        <v>0</v>
      </c>
      <c r="S275" s="66"/>
      <c r="T275" s="66">
        <f t="shared" si="206"/>
        <v>0.19660003399999981</v>
      </c>
      <c r="U275" s="66"/>
      <c r="V275" s="66">
        <f t="shared" si="207"/>
        <v>0</v>
      </c>
      <c r="W275" s="66"/>
      <c r="X275" s="66"/>
    </row>
    <row r="276" spans="1:24" ht="78.75" x14ac:dyDescent="0.25">
      <c r="A276" s="171" t="s">
        <v>2791</v>
      </c>
      <c r="B276" s="84" t="s">
        <v>575</v>
      </c>
      <c r="C276" s="171" t="s">
        <v>2106</v>
      </c>
      <c r="D276" s="66">
        <v>1.98468</v>
      </c>
      <c r="E276" s="66">
        <v>0</v>
      </c>
      <c r="F276" s="66">
        <v>0</v>
      </c>
      <c r="G276" s="66">
        <v>1.98468</v>
      </c>
      <c r="H276" s="66">
        <v>0</v>
      </c>
      <c r="I276" s="66">
        <v>0.141152376</v>
      </c>
      <c r="J276" s="66">
        <v>0</v>
      </c>
      <c r="K276" s="66">
        <v>0</v>
      </c>
      <c r="L276" s="66">
        <v>0.141152376</v>
      </c>
      <c r="M276" s="66">
        <v>0</v>
      </c>
      <c r="N276" s="66">
        <f t="shared" si="203"/>
        <v>1.843527624</v>
      </c>
      <c r="O276" s="66"/>
      <c r="P276" s="66">
        <f t="shared" si="204"/>
        <v>0</v>
      </c>
      <c r="Q276" s="66"/>
      <c r="R276" s="66">
        <f t="shared" si="205"/>
        <v>0</v>
      </c>
      <c r="S276" s="66"/>
      <c r="T276" s="66">
        <f t="shared" si="206"/>
        <v>1.843527624</v>
      </c>
      <c r="U276" s="66"/>
      <c r="V276" s="66">
        <f t="shared" si="207"/>
        <v>0</v>
      </c>
      <c r="W276" s="66"/>
      <c r="X276" s="66"/>
    </row>
    <row r="277" spans="1:24" ht="47.25" x14ac:dyDescent="0.25">
      <c r="A277" s="171" t="s">
        <v>899</v>
      </c>
      <c r="B277" s="170" t="s">
        <v>365</v>
      </c>
      <c r="C277" s="171" t="s">
        <v>2107</v>
      </c>
      <c r="D277" s="66">
        <v>0.98640000000000005</v>
      </c>
      <c r="E277" s="66">
        <v>0</v>
      </c>
      <c r="F277" s="66">
        <v>0</v>
      </c>
      <c r="G277" s="66">
        <v>0.98640000000000005</v>
      </c>
      <c r="H277" s="66">
        <v>0</v>
      </c>
      <c r="I277" s="66">
        <v>1.393136288</v>
      </c>
      <c r="J277" s="66">
        <v>0</v>
      </c>
      <c r="K277" s="66">
        <v>0</v>
      </c>
      <c r="L277" s="66">
        <v>1.393136288</v>
      </c>
      <c r="M277" s="66">
        <v>0</v>
      </c>
      <c r="N277" s="66">
        <f t="shared" si="203"/>
        <v>-0.40673628799999995</v>
      </c>
      <c r="O277" s="66"/>
      <c r="P277" s="66">
        <f t="shared" si="204"/>
        <v>0</v>
      </c>
      <c r="Q277" s="66"/>
      <c r="R277" s="66">
        <f t="shared" si="205"/>
        <v>0</v>
      </c>
      <c r="S277" s="66"/>
      <c r="T277" s="66">
        <f t="shared" si="206"/>
        <v>-0.40673628799999995</v>
      </c>
      <c r="U277" s="66"/>
      <c r="V277" s="66">
        <f t="shared" si="207"/>
        <v>0</v>
      </c>
      <c r="W277" s="66"/>
      <c r="X277" s="66"/>
    </row>
    <row r="278" spans="1:24" ht="78.75" x14ac:dyDescent="0.25">
      <c r="A278" s="171" t="s">
        <v>899</v>
      </c>
      <c r="B278" s="84" t="s">
        <v>1681</v>
      </c>
      <c r="C278" s="171" t="s">
        <v>2108</v>
      </c>
      <c r="D278" s="66">
        <v>0</v>
      </c>
      <c r="E278" s="66">
        <v>0</v>
      </c>
      <c r="F278" s="66">
        <v>0</v>
      </c>
      <c r="G278" s="66">
        <v>0</v>
      </c>
      <c r="H278" s="66">
        <v>0</v>
      </c>
      <c r="I278" s="66">
        <v>0.39</v>
      </c>
      <c r="J278" s="66">
        <v>0</v>
      </c>
      <c r="K278" s="66">
        <v>0</v>
      </c>
      <c r="L278" s="66">
        <v>0.39</v>
      </c>
      <c r="M278" s="66">
        <v>0</v>
      </c>
      <c r="N278" s="66">
        <f t="shared" si="203"/>
        <v>-0.39</v>
      </c>
      <c r="O278" s="66"/>
      <c r="P278" s="66">
        <f t="shared" si="204"/>
        <v>0</v>
      </c>
      <c r="Q278" s="66"/>
      <c r="R278" s="66">
        <f t="shared" si="205"/>
        <v>0</v>
      </c>
      <c r="S278" s="66"/>
      <c r="T278" s="66">
        <f t="shared" si="206"/>
        <v>-0.39</v>
      </c>
      <c r="U278" s="66"/>
      <c r="V278" s="66">
        <f t="shared" si="207"/>
        <v>0</v>
      </c>
      <c r="W278" s="66"/>
      <c r="X278" s="66"/>
    </row>
    <row r="279" spans="1:24" ht="47.25" x14ac:dyDescent="0.25">
      <c r="A279" s="171" t="s">
        <v>899</v>
      </c>
      <c r="B279" s="84" t="s">
        <v>1682</v>
      </c>
      <c r="C279" s="171" t="s">
        <v>2109</v>
      </c>
      <c r="D279" s="66">
        <v>0</v>
      </c>
      <c r="E279" s="66">
        <v>0</v>
      </c>
      <c r="F279" s="66">
        <v>0</v>
      </c>
      <c r="G279" s="66">
        <v>0</v>
      </c>
      <c r="H279" s="66">
        <v>0</v>
      </c>
      <c r="I279" s="66">
        <v>1.17325313</v>
      </c>
      <c r="J279" s="66">
        <v>0</v>
      </c>
      <c r="K279" s="66">
        <v>0</v>
      </c>
      <c r="L279" s="66">
        <v>1.17325313</v>
      </c>
      <c r="M279" s="66">
        <v>0</v>
      </c>
      <c r="N279" s="66">
        <f t="shared" si="203"/>
        <v>-1.17325313</v>
      </c>
      <c r="O279" s="66"/>
      <c r="P279" s="66">
        <f t="shared" si="204"/>
        <v>0</v>
      </c>
      <c r="Q279" s="66"/>
      <c r="R279" s="66">
        <f t="shared" si="205"/>
        <v>0</v>
      </c>
      <c r="S279" s="66"/>
      <c r="T279" s="66">
        <f t="shared" si="206"/>
        <v>-1.17325313</v>
      </c>
      <c r="U279" s="66"/>
      <c r="V279" s="66">
        <f t="shared" si="207"/>
        <v>0</v>
      </c>
      <c r="W279" s="66"/>
      <c r="X279" s="66"/>
    </row>
    <row r="280" spans="1:24" ht="31.5" x14ac:dyDescent="0.25">
      <c r="A280" s="171" t="s">
        <v>2791</v>
      </c>
      <c r="B280" s="84" t="s">
        <v>1683</v>
      </c>
      <c r="C280" s="171" t="s">
        <v>2110</v>
      </c>
      <c r="D280" s="66">
        <v>0</v>
      </c>
      <c r="E280" s="66">
        <v>0</v>
      </c>
      <c r="F280" s="66">
        <v>0</v>
      </c>
      <c r="G280" s="66">
        <v>0</v>
      </c>
      <c r="H280" s="66">
        <v>0</v>
      </c>
      <c r="I280" s="66">
        <v>1.1046796699999999</v>
      </c>
      <c r="J280" s="66">
        <v>0</v>
      </c>
      <c r="K280" s="66">
        <v>0</v>
      </c>
      <c r="L280" s="66">
        <v>1.1046796699999999</v>
      </c>
      <c r="M280" s="66">
        <v>0</v>
      </c>
      <c r="N280" s="66">
        <f t="shared" si="203"/>
        <v>-1.1046796699999999</v>
      </c>
      <c r="O280" s="66"/>
      <c r="P280" s="66">
        <f t="shared" si="204"/>
        <v>0</v>
      </c>
      <c r="Q280" s="66"/>
      <c r="R280" s="66">
        <f t="shared" si="205"/>
        <v>0</v>
      </c>
      <c r="S280" s="66"/>
      <c r="T280" s="66">
        <f t="shared" si="206"/>
        <v>-1.1046796699999999</v>
      </c>
      <c r="U280" s="66"/>
      <c r="V280" s="66">
        <f t="shared" si="207"/>
        <v>0</v>
      </c>
      <c r="W280" s="66"/>
      <c r="X280" s="66"/>
    </row>
    <row r="281" spans="1:24" ht="94.5" x14ac:dyDescent="0.25">
      <c r="A281" s="171" t="s">
        <v>899</v>
      </c>
      <c r="B281" s="84" t="s">
        <v>1684</v>
      </c>
      <c r="C281" s="171" t="s">
        <v>2111</v>
      </c>
      <c r="D281" s="66">
        <v>0</v>
      </c>
      <c r="E281" s="66">
        <v>0</v>
      </c>
      <c r="F281" s="66">
        <v>0</v>
      </c>
      <c r="G281" s="66">
        <v>0</v>
      </c>
      <c r="H281" s="66">
        <v>0</v>
      </c>
      <c r="I281" s="66">
        <v>0.26285999999999998</v>
      </c>
      <c r="J281" s="66">
        <v>0</v>
      </c>
      <c r="K281" s="66">
        <v>0</v>
      </c>
      <c r="L281" s="66">
        <v>0.26285999999999998</v>
      </c>
      <c r="M281" s="66">
        <v>0</v>
      </c>
      <c r="N281" s="66">
        <f t="shared" si="203"/>
        <v>-0.26285999999999998</v>
      </c>
      <c r="O281" s="66"/>
      <c r="P281" s="66">
        <f t="shared" si="204"/>
        <v>0</v>
      </c>
      <c r="Q281" s="66"/>
      <c r="R281" s="66">
        <f t="shared" si="205"/>
        <v>0</v>
      </c>
      <c r="S281" s="66"/>
      <c r="T281" s="66">
        <f t="shared" si="206"/>
        <v>-0.26285999999999998</v>
      </c>
      <c r="U281" s="66"/>
      <c r="V281" s="66">
        <f t="shared" si="207"/>
        <v>0</v>
      </c>
      <c r="W281" s="66"/>
      <c r="X281" s="66"/>
    </row>
    <row r="282" spans="1:24" ht="63" x14ac:dyDescent="0.25">
      <c r="A282" s="171" t="s">
        <v>2791</v>
      </c>
      <c r="B282" s="84" t="s">
        <v>920</v>
      </c>
      <c r="C282" s="171" t="s">
        <v>2112</v>
      </c>
      <c r="D282" s="66">
        <v>0</v>
      </c>
      <c r="E282" s="66">
        <v>0</v>
      </c>
      <c r="F282" s="66">
        <v>0</v>
      </c>
      <c r="G282" s="66">
        <v>0</v>
      </c>
      <c r="H282" s="66">
        <v>0</v>
      </c>
      <c r="I282" s="66">
        <v>3.1607675679999998</v>
      </c>
      <c r="J282" s="66">
        <v>0</v>
      </c>
      <c r="K282" s="66">
        <v>0</v>
      </c>
      <c r="L282" s="66">
        <v>3.1607675679999998</v>
      </c>
      <c r="M282" s="66">
        <v>0</v>
      </c>
      <c r="N282" s="66">
        <f t="shared" si="203"/>
        <v>-3.1607675679999998</v>
      </c>
      <c r="O282" s="66"/>
      <c r="P282" s="66">
        <f t="shared" si="204"/>
        <v>0</v>
      </c>
      <c r="Q282" s="66"/>
      <c r="R282" s="66">
        <f t="shared" si="205"/>
        <v>0</v>
      </c>
      <c r="S282" s="66"/>
      <c r="T282" s="66">
        <f t="shared" si="206"/>
        <v>-3.1607675679999998</v>
      </c>
      <c r="U282" s="66"/>
      <c r="V282" s="66">
        <f t="shared" si="207"/>
        <v>0</v>
      </c>
      <c r="W282" s="66"/>
      <c r="X282" s="66"/>
    </row>
    <row r="283" spans="1:24" x14ac:dyDescent="0.25">
      <c r="A283" s="228"/>
      <c r="B283" s="229" t="s">
        <v>58</v>
      </c>
      <c r="C283" s="228"/>
      <c r="D283" s="230">
        <f t="shared" ref="D283:W283" si="208">SUM(D284:D293)</f>
        <v>50.149524000000007</v>
      </c>
      <c r="E283" s="230">
        <f t="shared" si="208"/>
        <v>0</v>
      </c>
      <c r="F283" s="230">
        <f t="shared" si="208"/>
        <v>0</v>
      </c>
      <c r="G283" s="230">
        <f t="shared" si="208"/>
        <v>50.149524000000007</v>
      </c>
      <c r="H283" s="230">
        <f t="shared" si="208"/>
        <v>0</v>
      </c>
      <c r="I283" s="230">
        <f t="shared" si="208"/>
        <v>45.467476463999994</v>
      </c>
      <c r="J283" s="230">
        <f t="shared" si="208"/>
        <v>0</v>
      </c>
      <c r="K283" s="230">
        <f t="shared" si="208"/>
        <v>0</v>
      </c>
      <c r="L283" s="230">
        <f t="shared" si="208"/>
        <v>45.467476463999994</v>
      </c>
      <c r="M283" s="230">
        <f t="shared" si="208"/>
        <v>0</v>
      </c>
      <c r="N283" s="230">
        <f t="shared" si="208"/>
        <v>4.6820475360000113</v>
      </c>
      <c r="O283" s="230">
        <f t="shared" si="208"/>
        <v>0</v>
      </c>
      <c r="P283" s="230">
        <f t="shared" si="208"/>
        <v>0</v>
      </c>
      <c r="Q283" s="230">
        <f t="shared" si="208"/>
        <v>0</v>
      </c>
      <c r="R283" s="230">
        <f t="shared" si="208"/>
        <v>0</v>
      </c>
      <c r="S283" s="230">
        <f t="shared" si="208"/>
        <v>0</v>
      </c>
      <c r="T283" s="230">
        <f t="shared" si="208"/>
        <v>4.6820475360000113</v>
      </c>
      <c r="U283" s="230">
        <f t="shared" si="208"/>
        <v>0</v>
      </c>
      <c r="V283" s="230">
        <f t="shared" si="208"/>
        <v>0</v>
      </c>
      <c r="W283" s="230">
        <f t="shared" si="208"/>
        <v>0</v>
      </c>
      <c r="X283" s="232">
        <f t="shared" ref="X283" si="209">SUM(X284:X293)</f>
        <v>0</v>
      </c>
    </row>
    <row r="284" spans="1:24" ht="110.25" x14ac:dyDescent="0.25">
      <c r="A284" s="171" t="s">
        <v>899</v>
      </c>
      <c r="B284" s="84" t="s">
        <v>1685</v>
      </c>
      <c r="C284" s="171" t="s">
        <v>2113</v>
      </c>
      <c r="D284" s="66">
        <v>0.66217199999999987</v>
      </c>
      <c r="E284" s="66">
        <v>0</v>
      </c>
      <c r="F284" s="66">
        <v>0</v>
      </c>
      <c r="G284" s="66">
        <v>0.66217199999999987</v>
      </c>
      <c r="H284" s="66">
        <v>0</v>
      </c>
      <c r="I284" s="66">
        <v>0.58508047200000002</v>
      </c>
      <c r="J284" s="66">
        <v>0</v>
      </c>
      <c r="K284" s="66">
        <v>0</v>
      </c>
      <c r="L284" s="66">
        <v>0.58508047200000002</v>
      </c>
      <c r="M284" s="66">
        <v>0</v>
      </c>
      <c r="N284" s="66">
        <f t="shared" ref="N284:N293" si="210">D284-I284</f>
        <v>7.7091527999999854E-2</v>
      </c>
      <c r="O284" s="66"/>
      <c r="P284" s="66">
        <f t="shared" ref="P284:P293" si="211">E284-J284</f>
        <v>0</v>
      </c>
      <c r="Q284" s="66"/>
      <c r="R284" s="66">
        <f t="shared" ref="R284:R293" si="212">F284-K284</f>
        <v>0</v>
      </c>
      <c r="S284" s="66"/>
      <c r="T284" s="66">
        <f t="shared" ref="T284:T293" si="213">G284-L284</f>
        <v>7.7091527999999854E-2</v>
      </c>
      <c r="U284" s="66"/>
      <c r="V284" s="66">
        <f t="shared" ref="V284:V293" si="214">H284-M284</f>
        <v>0</v>
      </c>
      <c r="W284" s="66"/>
      <c r="X284" s="66"/>
    </row>
    <row r="285" spans="1:24" ht="78.75" x14ac:dyDescent="0.25">
      <c r="A285" s="171" t="s">
        <v>899</v>
      </c>
      <c r="B285" s="84" t="s">
        <v>576</v>
      </c>
      <c r="C285" s="171" t="s">
        <v>2114</v>
      </c>
      <c r="D285" s="66">
        <v>4.2</v>
      </c>
      <c r="E285" s="66">
        <v>0</v>
      </c>
      <c r="F285" s="66">
        <v>0</v>
      </c>
      <c r="G285" s="66">
        <v>4.2</v>
      </c>
      <c r="H285" s="66">
        <v>0</v>
      </c>
      <c r="I285" s="66">
        <v>0.29870818799999999</v>
      </c>
      <c r="J285" s="66">
        <v>0</v>
      </c>
      <c r="K285" s="66">
        <v>0</v>
      </c>
      <c r="L285" s="66">
        <v>0.29870818799999999</v>
      </c>
      <c r="M285" s="66">
        <v>0</v>
      </c>
      <c r="N285" s="66">
        <f t="shared" si="210"/>
        <v>3.9012918120000002</v>
      </c>
      <c r="O285" s="66"/>
      <c r="P285" s="66">
        <f t="shared" si="211"/>
        <v>0</v>
      </c>
      <c r="Q285" s="66"/>
      <c r="R285" s="66">
        <f t="shared" si="212"/>
        <v>0</v>
      </c>
      <c r="S285" s="66"/>
      <c r="T285" s="66">
        <f t="shared" si="213"/>
        <v>3.9012918120000002</v>
      </c>
      <c r="U285" s="66"/>
      <c r="V285" s="66">
        <f t="shared" si="214"/>
        <v>0</v>
      </c>
      <c r="W285" s="66"/>
      <c r="X285" s="66"/>
    </row>
    <row r="286" spans="1:24" ht="94.5" x14ac:dyDescent="0.25">
      <c r="A286" s="171" t="s">
        <v>2791</v>
      </c>
      <c r="B286" s="84" t="s">
        <v>1686</v>
      </c>
      <c r="C286" s="171" t="s">
        <v>2115</v>
      </c>
      <c r="D286" s="66">
        <v>44.347092000000004</v>
      </c>
      <c r="E286" s="66">
        <v>0</v>
      </c>
      <c r="F286" s="66">
        <v>0</v>
      </c>
      <c r="G286" s="66">
        <v>44.347092000000004</v>
      </c>
      <c r="H286" s="66">
        <v>0</v>
      </c>
      <c r="I286" s="66">
        <v>43.112484489999993</v>
      </c>
      <c r="J286" s="66">
        <v>0</v>
      </c>
      <c r="K286" s="66">
        <v>0</v>
      </c>
      <c r="L286" s="66">
        <v>43.112484489999993</v>
      </c>
      <c r="M286" s="66">
        <v>0</v>
      </c>
      <c r="N286" s="66">
        <f t="shared" si="210"/>
        <v>1.2346075100000107</v>
      </c>
      <c r="O286" s="66"/>
      <c r="P286" s="66">
        <f t="shared" si="211"/>
        <v>0</v>
      </c>
      <c r="Q286" s="66"/>
      <c r="R286" s="66">
        <f t="shared" si="212"/>
        <v>0</v>
      </c>
      <c r="S286" s="66"/>
      <c r="T286" s="66">
        <f t="shared" si="213"/>
        <v>1.2346075100000107</v>
      </c>
      <c r="U286" s="66"/>
      <c r="V286" s="66">
        <f t="shared" si="214"/>
        <v>0</v>
      </c>
      <c r="W286" s="66"/>
      <c r="X286" s="66"/>
    </row>
    <row r="287" spans="1:24" ht="63" x14ac:dyDescent="0.25">
      <c r="A287" s="171" t="s">
        <v>899</v>
      </c>
      <c r="B287" s="84" t="s">
        <v>577</v>
      </c>
      <c r="C287" s="171" t="s">
        <v>2116</v>
      </c>
      <c r="D287" s="66">
        <v>0.76949999999999996</v>
      </c>
      <c r="E287" s="66">
        <v>0</v>
      </c>
      <c r="F287" s="66">
        <v>0</v>
      </c>
      <c r="G287" s="66">
        <v>0.76949999999999996</v>
      </c>
      <c r="H287" s="66">
        <v>0</v>
      </c>
      <c r="I287" s="66">
        <v>0.58706082199999998</v>
      </c>
      <c r="J287" s="66">
        <v>0</v>
      </c>
      <c r="K287" s="66">
        <v>0</v>
      </c>
      <c r="L287" s="66">
        <v>0.58706082199999998</v>
      </c>
      <c r="M287" s="66">
        <v>0</v>
      </c>
      <c r="N287" s="66">
        <f t="shared" si="210"/>
        <v>0.18243917799999998</v>
      </c>
      <c r="O287" s="66"/>
      <c r="P287" s="66">
        <f t="shared" si="211"/>
        <v>0</v>
      </c>
      <c r="Q287" s="66"/>
      <c r="R287" s="66">
        <f t="shared" si="212"/>
        <v>0</v>
      </c>
      <c r="S287" s="66"/>
      <c r="T287" s="66">
        <f t="shared" si="213"/>
        <v>0.18243917799999998</v>
      </c>
      <c r="U287" s="66"/>
      <c r="V287" s="66">
        <f t="shared" si="214"/>
        <v>0</v>
      </c>
      <c r="W287" s="66"/>
      <c r="X287" s="66"/>
    </row>
    <row r="288" spans="1:24" ht="47.25" x14ac:dyDescent="0.25">
      <c r="A288" s="171" t="s">
        <v>2791</v>
      </c>
      <c r="B288" s="84" t="s">
        <v>578</v>
      </c>
      <c r="C288" s="171" t="s">
        <v>2117</v>
      </c>
      <c r="D288" s="66">
        <v>0.17076000000000002</v>
      </c>
      <c r="E288" s="66">
        <v>0</v>
      </c>
      <c r="F288" s="66">
        <v>0</v>
      </c>
      <c r="G288" s="66">
        <v>0.17076000000000002</v>
      </c>
      <c r="H288" s="66">
        <v>0</v>
      </c>
      <c r="I288" s="66">
        <v>0</v>
      </c>
      <c r="J288" s="66">
        <v>0</v>
      </c>
      <c r="K288" s="66">
        <v>0</v>
      </c>
      <c r="L288" s="66">
        <v>0</v>
      </c>
      <c r="M288" s="66">
        <v>0</v>
      </c>
      <c r="N288" s="66">
        <f t="shared" si="210"/>
        <v>0.17076000000000002</v>
      </c>
      <c r="O288" s="66"/>
      <c r="P288" s="66">
        <f t="shared" si="211"/>
        <v>0</v>
      </c>
      <c r="Q288" s="66"/>
      <c r="R288" s="66">
        <f t="shared" si="212"/>
        <v>0</v>
      </c>
      <c r="S288" s="66"/>
      <c r="T288" s="66">
        <f t="shared" si="213"/>
        <v>0.17076000000000002</v>
      </c>
      <c r="U288" s="66"/>
      <c r="V288" s="66">
        <f t="shared" si="214"/>
        <v>0</v>
      </c>
      <c r="W288" s="66"/>
      <c r="X288" s="66"/>
    </row>
    <row r="289" spans="1:24" ht="78.75" x14ac:dyDescent="0.25">
      <c r="A289" s="171" t="s">
        <v>2791</v>
      </c>
      <c r="B289" s="84" t="s">
        <v>579</v>
      </c>
      <c r="C289" s="171" t="s">
        <v>2118</v>
      </c>
      <c r="D289" s="66">
        <v>0</v>
      </c>
      <c r="E289" s="66">
        <v>0</v>
      </c>
      <c r="F289" s="66">
        <v>0</v>
      </c>
      <c r="G289" s="66">
        <v>0</v>
      </c>
      <c r="H289" s="66">
        <v>0</v>
      </c>
      <c r="I289" s="66">
        <v>4.8676392000000006E-2</v>
      </c>
      <c r="J289" s="66">
        <v>0</v>
      </c>
      <c r="K289" s="66">
        <v>0</v>
      </c>
      <c r="L289" s="66">
        <v>4.8676392000000006E-2</v>
      </c>
      <c r="M289" s="66">
        <v>0</v>
      </c>
      <c r="N289" s="66">
        <f t="shared" si="210"/>
        <v>-4.8676392000000006E-2</v>
      </c>
      <c r="O289" s="66"/>
      <c r="P289" s="66">
        <f t="shared" si="211"/>
        <v>0</v>
      </c>
      <c r="Q289" s="66"/>
      <c r="R289" s="66">
        <f t="shared" si="212"/>
        <v>0</v>
      </c>
      <c r="S289" s="66"/>
      <c r="T289" s="66">
        <f t="shared" si="213"/>
        <v>-4.8676392000000006E-2</v>
      </c>
      <c r="U289" s="66"/>
      <c r="V289" s="66">
        <f t="shared" si="214"/>
        <v>0</v>
      </c>
      <c r="W289" s="66"/>
      <c r="X289" s="66"/>
    </row>
    <row r="290" spans="1:24" ht="47.25" x14ac:dyDescent="0.25">
      <c r="A290" s="171" t="s">
        <v>2791</v>
      </c>
      <c r="B290" s="84" t="s">
        <v>580</v>
      </c>
      <c r="C290" s="171" t="s">
        <v>2119</v>
      </c>
      <c r="D290" s="66">
        <v>0</v>
      </c>
      <c r="E290" s="66">
        <v>0</v>
      </c>
      <c r="F290" s="66">
        <v>0</v>
      </c>
      <c r="G290" s="66">
        <v>0</v>
      </c>
      <c r="H290" s="66">
        <v>0</v>
      </c>
      <c r="I290" s="66">
        <v>2.2717560000000001E-2</v>
      </c>
      <c r="J290" s="66">
        <v>0</v>
      </c>
      <c r="K290" s="66">
        <v>0</v>
      </c>
      <c r="L290" s="66">
        <v>2.2717560000000001E-2</v>
      </c>
      <c r="M290" s="66">
        <v>0</v>
      </c>
      <c r="N290" s="66">
        <f t="shared" si="210"/>
        <v>-2.2717560000000001E-2</v>
      </c>
      <c r="O290" s="66"/>
      <c r="P290" s="66">
        <f t="shared" si="211"/>
        <v>0</v>
      </c>
      <c r="Q290" s="66"/>
      <c r="R290" s="66">
        <f t="shared" si="212"/>
        <v>0</v>
      </c>
      <c r="S290" s="66"/>
      <c r="T290" s="66">
        <f t="shared" si="213"/>
        <v>-2.2717560000000001E-2</v>
      </c>
      <c r="U290" s="66"/>
      <c r="V290" s="66">
        <f t="shared" si="214"/>
        <v>0</v>
      </c>
      <c r="W290" s="66"/>
      <c r="X290" s="66"/>
    </row>
    <row r="291" spans="1:24" ht="47.25" x14ac:dyDescent="0.25">
      <c r="A291" s="171" t="s">
        <v>899</v>
      </c>
      <c r="B291" s="84" t="s">
        <v>921</v>
      </c>
      <c r="C291" s="171" t="s">
        <v>2120</v>
      </c>
      <c r="D291" s="66">
        <v>0</v>
      </c>
      <c r="E291" s="66">
        <v>0</v>
      </c>
      <c r="F291" s="66">
        <v>0</v>
      </c>
      <c r="G291" s="66">
        <v>0</v>
      </c>
      <c r="H291" s="66">
        <v>0</v>
      </c>
      <c r="I291" s="66">
        <v>0.347186196</v>
      </c>
      <c r="J291" s="66">
        <v>0</v>
      </c>
      <c r="K291" s="66">
        <v>0</v>
      </c>
      <c r="L291" s="66">
        <v>0.347186196</v>
      </c>
      <c r="M291" s="66">
        <v>0</v>
      </c>
      <c r="N291" s="66">
        <f t="shared" si="210"/>
        <v>-0.347186196</v>
      </c>
      <c r="O291" s="66"/>
      <c r="P291" s="66">
        <f t="shared" si="211"/>
        <v>0</v>
      </c>
      <c r="Q291" s="66"/>
      <c r="R291" s="66">
        <f t="shared" si="212"/>
        <v>0</v>
      </c>
      <c r="S291" s="66"/>
      <c r="T291" s="66">
        <f t="shared" si="213"/>
        <v>-0.347186196</v>
      </c>
      <c r="U291" s="66"/>
      <c r="V291" s="66">
        <f t="shared" si="214"/>
        <v>0</v>
      </c>
      <c r="W291" s="66"/>
      <c r="X291" s="66"/>
    </row>
    <row r="292" spans="1:24" ht="47.25" x14ac:dyDescent="0.25">
      <c r="A292" s="171" t="s">
        <v>2791</v>
      </c>
      <c r="B292" s="84" t="s">
        <v>922</v>
      </c>
      <c r="C292" s="171" t="s">
        <v>2121</v>
      </c>
      <c r="D292" s="66">
        <v>0</v>
      </c>
      <c r="E292" s="66">
        <v>0</v>
      </c>
      <c r="F292" s="66">
        <v>0</v>
      </c>
      <c r="G292" s="66">
        <v>0</v>
      </c>
      <c r="H292" s="66">
        <v>0</v>
      </c>
      <c r="I292" s="66">
        <v>2.6725043999999996E-2</v>
      </c>
      <c r="J292" s="66">
        <v>0</v>
      </c>
      <c r="K292" s="66">
        <v>0</v>
      </c>
      <c r="L292" s="66">
        <v>2.6725043999999996E-2</v>
      </c>
      <c r="M292" s="66">
        <v>0</v>
      </c>
      <c r="N292" s="66">
        <f t="shared" si="210"/>
        <v>-2.6725043999999996E-2</v>
      </c>
      <c r="O292" s="66"/>
      <c r="P292" s="66">
        <f t="shared" si="211"/>
        <v>0</v>
      </c>
      <c r="Q292" s="66"/>
      <c r="R292" s="66">
        <f t="shared" si="212"/>
        <v>0</v>
      </c>
      <c r="S292" s="66"/>
      <c r="T292" s="66">
        <f t="shared" si="213"/>
        <v>-2.6725043999999996E-2</v>
      </c>
      <c r="U292" s="66"/>
      <c r="V292" s="66">
        <f t="shared" si="214"/>
        <v>0</v>
      </c>
      <c r="W292" s="66"/>
      <c r="X292" s="66"/>
    </row>
    <row r="293" spans="1:24" ht="31.5" x14ac:dyDescent="0.25">
      <c r="A293" s="171" t="s">
        <v>2791</v>
      </c>
      <c r="B293" s="84" t="s">
        <v>923</v>
      </c>
      <c r="C293" s="171" t="s">
        <v>2122</v>
      </c>
      <c r="D293" s="66">
        <v>0</v>
      </c>
      <c r="E293" s="66">
        <v>0</v>
      </c>
      <c r="F293" s="66">
        <v>0</v>
      </c>
      <c r="G293" s="66">
        <v>0</v>
      </c>
      <c r="H293" s="66">
        <v>0</v>
      </c>
      <c r="I293" s="66">
        <v>0.43883729999999999</v>
      </c>
      <c r="J293" s="66">
        <v>0</v>
      </c>
      <c r="K293" s="66">
        <v>0</v>
      </c>
      <c r="L293" s="66">
        <v>0.43883729999999999</v>
      </c>
      <c r="M293" s="66">
        <v>0</v>
      </c>
      <c r="N293" s="66">
        <f t="shared" si="210"/>
        <v>-0.43883729999999999</v>
      </c>
      <c r="O293" s="66"/>
      <c r="P293" s="66">
        <f t="shared" si="211"/>
        <v>0</v>
      </c>
      <c r="Q293" s="66"/>
      <c r="R293" s="66">
        <f t="shared" si="212"/>
        <v>0</v>
      </c>
      <c r="S293" s="66"/>
      <c r="T293" s="66">
        <f t="shared" si="213"/>
        <v>-0.43883729999999999</v>
      </c>
      <c r="U293" s="66"/>
      <c r="V293" s="66">
        <f t="shared" si="214"/>
        <v>0</v>
      </c>
      <c r="W293" s="66"/>
      <c r="X293" s="66"/>
    </row>
    <row r="294" spans="1:24" x14ac:dyDescent="0.25">
      <c r="A294" s="228"/>
      <c r="B294" s="229" t="s">
        <v>60</v>
      </c>
      <c r="C294" s="228"/>
      <c r="D294" s="230">
        <f t="shared" ref="D294:W294" si="215">SUM(D295:D303)</f>
        <v>11.754746399999998</v>
      </c>
      <c r="E294" s="230">
        <f t="shared" si="215"/>
        <v>0</v>
      </c>
      <c r="F294" s="230">
        <f t="shared" si="215"/>
        <v>0</v>
      </c>
      <c r="G294" s="230">
        <f t="shared" si="215"/>
        <v>11.754746399999998</v>
      </c>
      <c r="H294" s="230">
        <f t="shared" si="215"/>
        <v>0</v>
      </c>
      <c r="I294" s="230">
        <f t="shared" si="215"/>
        <v>2.6101032920000002</v>
      </c>
      <c r="J294" s="230">
        <f t="shared" si="215"/>
        <v>0</v>
      </c>
      <c r="K294" s="230">
        <f t="shared" si="215"/>
        <v>0</v>
      </c>
      <c r="L294" s="230">
        <f t="shared" si="215"/>
        <v>2.6101032920000002</v>
      </c>
      <c r="M294" s="230">
        <f t="shared" si="215"/>
        <v>0</v>
      </c>
      <c r="N294" s="230">
        <f t="shared" si="215"/>
        <v>9.1446431079999986</v>
      </c>
      <c r="O294" s="230">
        <f t="shared" si="215"/>
        <v>0</v>
      </c>
      <c r="P294" s="230">
        <f t="shared" si="215"/>
        <v>0</v>
      </c>
      <c r="Q294" s="230">
        <f t="shared" si="215"/>
        <v>0</v>
      </c>
      <c r="R294" s="230">
        <f t="shared" si="215"/>
        <v>0</v>
      </c>
      <c r="S294" s="230">
        <f t="shared" si="215"/>
        <v>0</v>
      </c>
      <c r="T294" s="230">
        <f t="shared" si="215"/>
        <v>9.1446431079999986</v>
      </c>
      <c r="U294" s="230">
        <f t="shared" si="215"/>
        <v>0</v>
      </c>
      <c r="V294" s="230">
        <f t="shared" si="215"/>
        <v>0</v>
      </c>
      <c r="W294" s="230">
        <f t="shared" si="215"/>
        <v>0</v>
      </c>
      <c r="X294" s="232">
        <f t="shared" ref="X294" si="216">SUM(X295:X303)</f>
        <v>0</v>
      </c>
    </row>
    <row r="295" spans="1:24" ht="47.25" x14ac:dyDescent="0.25">
      <c r="A295" s="171" t="s">
        <v>899</v>
      </c>
      <c r="B295" s="84" t="s">
        <v>61</v>
      </c>
      <c r="C295" s="171" t="s">
        <v>2123</v>
      </c>
      <c r="D295" s="66">
        <v>1.5561119999999999</v>
      </c>
      <c r="E295" s="66">
        <v>0</v>
      </c>
      <c r="F295" s="66">
        <v>0</v>
      </c>
      <c r="G295" s="66">
        <v>1.5561119999999999</v>
      </c>
      <c r="H295" s="66">
        <v>0</v>
      </c>
      <c r="I295" s="66">
        <v>0.11067219600000001</v>
      </c>
      <c r="J295" s="66">
        <v>0</v>
      </c>
      <c r="K295" s="66">
        <v>0</v>
      </c>
      <c r="L295" s="66">
        <v>0.11067219600000001</v>
      </c>
      <c r="M295" s="66">
        <v>0</v>
      </c>
      <c r="N295" s="66">
        <f t="shared" ref="N295:N303" si="217">D295-I295</f>
        <v>1.4454398039999998</v>
      </c>
      <c r="O295" s="66"/>
      <c r="P295" s="66">
        <f t="shared" ref="P295:P303" si="218">E295-J295</f>
        <v>0</v>
      </c>
      <c r="Q295" s="66"/>
      <c r="R295" s="66">
        <f t="shared" ref="R295:R303" si="219">F295-K295</f>
        <v>0</v>
      </c>
      <c r="S295" s="66"/>
      <c r="T295" s="66">
        <f t="shared" ref="T295:T303" si="220">G295-L295</f>
        <v>1.4454398039999998</v>
      </c>
      <c r="U295" s="66"/>
      <c r="V295" s="66">
        <f t="shared" ref="V295:V303" si="221">H295-M295</f>
        <v>0</v>
      </c>
      <c r="W295" s="66"/>
      <c r="X295" s="66"/>
    </row>
    <row r="296" spans="1:24" ht="63" x14ac:dyDescent="0.25">
      <c r="A296" s="171" t="s">
        <v>899</v>
      </c>
      <c r="B296" s="84" t="s">
        <v>438</v>
      </c>
      <c r="C296" s="171" t="s">
        <v>2124</v>
      </c>
      <c r="D296" s="66">
        <v>1.379556</v>
      </c>
      <c r="E296" s="66">
        <v>0</v>
      </c>
      <c r="F296" s="66">
        <v>0</v>
      </c>
      <c r="G296" s="66">
        <v>1.379556</v>
      </c>
      <c r="H296" s="66">
        <v>0</v>
      </c>
      <c r="I296" s="66">
        <v>1.010488702</v>
      </c>
      <c r="J296" s="66">
        <v>0</v>
      </c>
      <c r="K296" s="66">
        <v>0</v>
      </c>
      <c r="L296" s="66">
        <v>1.010488702</v>
      </c>
      <c r="M296" s="66">
        <v>0</v>
      </c>
      <c r="N296" s="66">
        <f t="shared" si="217"/>
        <v>0.36906729800000004</v>
      </c>
      <c r="O296" s="66"/>
      <c r="P296" s="66">
        <f t="shared" si="218"/>
        <v>0</v>
      </c>
      <c r="Q296" s="66"/>
      <c r="R296" s="66">
        <f t="shared" si="219"/>
        <v>0</v>
      </c>
      <c r="S296" s="66"/>
      <c r="T296" s="66">
        <f t="shared" si="220"/>
        <v>0.36906729800000004</v>
      </c>
      <c r="U296" s="66"/>
      <c r="V296" s="66">
        <f t="shared" si="221"/>
        <v>0</v>
      </c>
      <c r="W296" s="66"/>
      <c r="X296" s="66"/>
    </row>
    <row r="297" spans="1:24" ht="47.25" x14ac:dyDescent="0.25">
      <c r="A297" s="171" t="s">
        <v>899</v>
      </c>
      <c r="B297" s="84" t="s">
        <v>581</v>
      </c>
      <c r="C297" s="171" t="s">
        <v>2125</v>
      </c>
      <c r="D297" s="66">
        <v>1.9207871999999997</v>
      </c>
      <c r="E297" s="66">
        <v>0</v>
      </c>
      <c r="F297" s="66">
        <v>0</v>
      </c>
      <c r="G297" s="66">
        <v>1.9207871999999997</v>
      </c>
      <c r="H297" s="66">
        <v>0</v>
      </c>
      <c r="I297" s="66">
        <v>0</v>
      </c>
      <c r="J297" s="66">
        <v>0</v>
      </c>
      <c r="K297" s="66">
        <v>0</v>
      </c>
      <c r="L297" s="66">
        <v>0</v>
      </c>
      <c r="M297" s="66">
        <v>0</v>
      </c>
      <c r="N297" s="66">
        <f t="shared" si="217"/>
        <v>1.9207871999999997</v>
      </c>
      <c r="O297" s="66"/>
      <c r="P297" s="66">
        <f t="shared" si="218"/>
        <v>0</v>
      </c>
      <c r="Q297" s="66"/>
      <c r="R297" s="66">
        <f t="shared" si="219"/>
        <v>0</v>
      </c>
      <c r="S297" s="66"/>
      <c r="T297" s="66">
        <f t="shared" si="220"/>
        <v>1.9207871999999997</v>
      </c>
      <c r="U297" s="66"/>
      <c r="V297" s="66">
        <f t="shared" si="221"/>
        <v>0</v>
      </c>
      <c r="W297" s="66"/>
      <c r="X297" s="66"/>
    </row>
    <row r="298" spans="1:24" ht="63" x14ac:dyDescent="0.25">
      <c r="A298" s="171" t="s">
        <v>2791</v>
      </c>
      <c r="B298" s="84" t="s">
        <v>62</v>
      </c>
      <c r="C298" s="171" t="s">
        <v>2126</v>
      </c>
      <c r="D298" s="66">
        <v>1.2E-2</v>
      </c>
      <c r="E298" s="66">
        <v>0</v>
      </c>
      <c r="F298" s="66">
        <v>0</v>
      </c>
      <c r="G298" s="66">
        <v>1.2E-2</v>
      </c>
      <c r="H298" s="66">
        <v>0</v>
      </c>
      <c r="I298" s="66">
        <v>8.5344000000000001E-4</v>
      </c>
      <c r="J298" s="66">
        <v>0</v>
      </c>
      <c r="K298" s="66">
        <v>0</v>
      </c>
      <c r="L298" s="66">
        <v>8.5344000000000001E-4</v>
      </c>
      <c r="M298" s="66">
        <v>0</v>
      </c>
      <c r="N298" s="66">
        <f t="shared" si="217"/>
        <v>1.114656E-2</v>
      </c>
      <c r="O298" s="66"/>
      <c r="P298" s="66">
        <f t="shared" si="218"/>
        <v>0</v>
      </c>
      <c r="Q298" s="66"/>
      <c r="R298" s="66">
        <f t="shared" si="219"/>
        <v>0</v>
      </c>
      <c r="S298" s="66"/>
      <c r="T298" s="66">
        <f t="shared" si="220"/>
        <v>1.114656E-2</v>
      </c>
      <c r="U298" s="66"/>
      <c r="V298" s="66">
        <f t="shared" si="221"/>
        <v>0</v>
      </c>
      <c r="W298" s="66"/>
      <c r="X298" s="66"/>
    </row>
    <row r="299" spans="1:24" ht="47.25" x14ac:dyDescent="0.25">
      <c r="A299" s="171" t="s">
        <v>899</v>
      </c>
      <c r="B299" s="84" t="s">
        <v>582</v>
      </c>
      <c r="C299" s="171" t="s">
        <v>2127</v>
      </c>
      <c r="D299" s="66">
        <v>6.8862912000000005</v>
      </c>
      <c r="E299" s="66">
        <v>0</v>
      </c>
      <c r="F299" s="66">
        <v>0</v>
      </c>
      <c r="G299" s="66">
        <v>6.8862912000000005</v>
      </c>
      <c r="H299" s="66">
        <v>0</v>
      </c>
      <c r="I299" s="66">
        <v>0.48975980399999997</v>
      </c>
      <c r="J299" s="66">
        <v>0</v>
      </c>
      <c r="K299" s="66">
        <v>0</v>
      </c>
      <c r="L299" s="66">
        <v>0.48975980399999997</v>
      </c>
      <c r="M299" s="66">
        <v>0</v>
      </c>
      <c r="N299" s="66">
        <f t="shared" si="217"/>
        <v>6.3965313960000003</v>
      </c>
      <c r="O299" s="66"/>
      <c r="P299" s="66">
        <f t="shared" si="218"/>
        <v>0</v>
      </c>
      <c r="Q299" s="66"/>
      <c r="R299" s="66">
        <f t="shared" si="219"/>
        <v>0</v>
      </c>
      <c r="S299" s="66"/>
      <c r="T299" s="66">
        <f t="shared" si="220"/>
        <v>6.3965313960000003</v>
      </c>
      <c r="U299" s="66"/>
      <c r="V299" s="66">
        <f t="shared" si="221"/>
        <v>0</v>
      </c>
      <c r="W299" s="66"/>
      <c r="X299" s="66"/>
    </row>
    <row r="300" spans="1:24" ht="31.5" x14ac:dyDescent="0.25">
      <c r="A300" s="171" t="s">
        <v>899</v>
      </c>
      <c r="B300" s="84" t="s">
        <v>924</v>
      </c>
      <c r="C300" s="171" t="s">
        <v>2128</v>
      </c>
      <c r="D300" s="66">
        <v>0</v>
      </c>
      <c r="E300" s="66">
        <v>0</v>
      </c>
      <c r="F300" s="66">
        <v>0</v>
      </c>
      <c r="G300" s="66">
        <v>0</v>
      </c>
      <c r="H300" s="66">
        <v>0</v>
      </c>
      <c r="I300" s="66">
        <v>0.55337042400000003</v>
      </c>
      <c r="J300" s="66">
        <v>0</v>
      </c>
      <c r="K300" s="66">
        <v>0</v>
      </c>
      <c r="L300" s="66">
        <v>0.55337042400000003</v>
      </c>
      <c r="M300" s="66">
        <v>0</v>
      </c>
      <c r="N300" s="66">
        <f t="shared" si="217"/>
        <v>-0.55337042400000003</v>
      </c>
      <c r="O300" s="66"/>
      <c r="P300" s="66">
        <f t="shared" si="218"/>
        <v>0</v>
      </c>
      <c r="Q300" s="66"/>
      <c r="R300" s="66">
        <f t="shared" si="219"/>
        <v>0</v>
      </c>
      <c r="S300" s="66"/>
      <c r="T300" s="66">
        <f t="shared" si="220"/>
        <v>-0.55337042400000003</v>
      </c>
      <c r="U300" s="66"/>
      <c r="V300" s="66">
        <f t="shared" si="221"/>
        <v>0</v>
      </c>
      <c r="W300" s="66"/>
      <c r="X300" s="66"/>
    </row>
    <row r="301" spans="1:24" ht="78.75" x14ac:dyDescent="0.25">
      <c r="A301" s="171" t="s">
        <v>2791</v>
      </c>
      <c r="B301" s="84" t="s">
        <v>1687</v>
      </c>
      <c r="C301" s="171" t="s">
        <v>2129</v>
      </c>
      <c r="D301" s="66">
        <v>0</v>
      </c>
      <c r="E301" s="66">
        <v>0</v>
      </c>
      <c r="F301" s="66">
        <v>0</v>
      </c>
      <c r="G301" s="66">
        <v>0</v>
      </c>
      <c r="H301" s="66">
        <v>0</v>
      </c>
      <c r="I301" s="66">
        <v>4.6498955999999987E-2</v>
      </c>
      <c r="J301" s="66">
        <v>0</v>
      </c>
      <c r="K301" s="66">
        <v>0</v>
      </c>
      <c r="L301" s="66">
        <v>4.6498955999999987E-2</v>
      </c>
      <c r="M301" s="66">
        <v>0</v>
      </c>
      <c r="N301" s="66">
        <f t="shared" si="217"/>
        <v>-4.6498955999999987E-2</v>
      </c>
      <c r="O301" s="66"/>
      <c r="P301" s="66">
        <f t="shared" si="218"/>
        <v>0</v>
      </c>
      <c r="Q301" s="66"/>
      <c r="R301" s="66">
        <f t="shared" si="219"/>
        <v>0</v>
      </c>
      <c r="S301" s="66"/>
      <c r="T301" s="66">
        <f t="shared" si="220"/>
        <v>-4.6498955999999987E-2</v>
      </c>
      <c r="U301" s="66"/>
      <c r="V301" s="66">
        <f t="shared" si="221"/>
        <v>0</v>
      </c>
      <c r="W301" s="66"/>
      <c r="X301" s="66"/>
    </row>
    <row r="302" spans="1:24" ht="31.5" x14ac:dyDescent="0.25">
      <c r="A302" s="171" t="s">
        <v>2791</v>
      </c>
      <c r="B302" s="84" t="s">
        <v>1688</v>
      </c>
      <c r="C302" s="171" t="s">
        <v>2130</v>
      </c>
      <c r="D302" s="66">
        <v>0</v>
      </c>
      <c r="E302" s="66">
        <v>0</v>
      </c>
      <c r="F302" s="66">
        <v>0</v>
      </c>
      <c r="G302" s="66">
        <v>0</v>
      </c>
      <c r="H302" s="66">
        <v>0</v>
      </c>
      <c r="I302" s="66">
        <v>4.7725223999999997E-2</v>
      </c>
      <c r="J302" s="66">
        <v>0</v>
      </c>
      <c r="K302" s="66">
        <v>0</v>
      </c>
      <c r="L302" s="66">
        <v>4.7725223999999997E-2</v>
      </c>
      <c r="M302" s="66">
        <v>0</v>
      </c>
      <c r="N302" s="66">
        <f t="shared" si="217"/>
        <v>-4.7725223999999997E-2</v>
      </c>
      <c r="O302" s="66"/>
      <c r="P302" s="66">
        <f t="shared" si="218"/>
        <v>0</v>
      </c>
      <c r="Q302" s="66"/>
      <c r="R302" s="66">
        <f t="shared" si="219"/>
        <v>0</v>
      </c>
      <c r="S302" s="66"/>
      <c r="T302" s="66">
        <f t="shared" si="220"/>
        <v>-4.7725223999999997E-2</v>
      </c>
      <c r="U302" s="66"/>
      <c r="V302" s="66">
        <f t="shared" si="221"/>
        <v>0</v>
      </c>
      <c r="W302" s="66"/>
      <c r="X302" s="66"/>
    </row>
    <row r="303" spans="1:24" ht="63" x14ac:dyDescent="0.25">
      <c r="A303" s="171" t="s">
        <v>899</v>
      </c>
      <c r="B303" s="84" t="s">
        <v>1689</v>
      </c>
      <c r="C303" s="171" t="s">
        <v>2131</v>
      </c>
      <c r="D303" s="66">
        <v>0</v>
      </c>
      <c r="E303" s="66">
        <v>0</v>
      </c>
      <c r="F303" s="66">
        <v>0</v>
      </c>
      <c r="G303" s="66">
        <v>0</v>
      </c>
      <c r="H303" s="66">
        <v>0</v>
      </c>
      <c r="I303" s="66">
        <v>0.35073454599999998</v>
      </c>
      <c r="J303" s="66">
        <v>0</v>
      </c>
      <c r="K303" s="66">
        <v>0</v>
      </c>
      <c r="L303" s="66">
        <v>0.35073454599999998</v>
      </c>
      <c r="M303" s="66">
        <v>0</v>
      </c>
      <c r="N303" s="66">
        <f t="shared" si="217"/>
        <v>-0.35073454599999998</v>
      </c>
      <c r="O303" s="66"/>
      <c r="P303" s="66">
        <f t="shared" si="218"/>
        <v>0</v>
      </c>
      <c r="Q303" s="66"/>
      <c r="R303" s="66">
        <f t="shared" si="219"/>
        <v>0</v>
      </c>
      <c r="S303" s="66"/>
      <c r="T303" s="66">
        <f t="shared" si="220"/>
        <v>-0.35073454599999998</v>
      </c>
      <c r="U303" s="66"/>
      <c r="V303" s="66">
        <f t="shared" si="221"/>
        <v>0</v>
      </c>
      <c r="W303" s="66"/>
      <c r="X303" s="66"/>
    </row>
    <row r="304" spans="1:24" x14ac:dyDescent="0.25">
      <c r="A304" s="228"/>
      <c r="B304" s="229" t="s">
        <v>63</v>
      </c>
      <c r="C304" s="228"/>
      <c r="D304" s="230">
        <f t="shared" ref="D304:W304" si="222">SUM(D305:D313)</f>
        <v>12.202524</v>
      </c>
      <c r="E304" s="230">
        <f t="shared" si="222"/>
        <v>0</v>
      </c>
      <c r="F304" s="230">
        <f t="shared" si="222"/>
        <v>0</v>
      </c>
      <c r="G304" s="230">
        <f t="shared" si="222"/>
        <v>12.202524</v>
      </c>
      <c r="H304" s="230">
        <f t="shared" si="222"/>
        <v>0</v>
      </c>
      <c r="I304" s="230">
        <f t="shared" si="222"/>
        <v>17.655942572000001</v>
      </c>
      <c r="J304" s="230">
        <f t="shared" si="222"/>
        <v>0</v>
      </c>
      <c r="K304" s="230">
        <f t="shared" si="222"/>
        <v>0</v>
      </c>
      <c r="L304" s="230">
        <f t="shared" si="222"/>
        <v>17.655942572000001</v>
      </c>
      <c r="M304" s="230">
        <f t="shared" si="222"/>
        <v>0</v>
      </c>
      <c r="N304" s="230">
        <f t="shared" si="222"/>
        <v>-5.4534185719999995</v>
      </c>
      <c r="O304" s="230">
        <f t="shared" si="222"/>
        <v>0</v>
      </c>
      <c r="P304" s="230">
        <f t="shared" si="222"/>
        <v>0</v>
      </c>
      <c r="Q304" s="230">
        <f t="shared" si="222"/>
        <v>0</v>
      </c>
      <c r="R304" s="230">
        <f t="shared" si="222"/>
        <v>0</v>
      </c>
      <c r="S304" s="230">
        <f t="shared" si="222"/>
        <v>0</v>
      </c>
      <c r="T304" s="230">
        <f t="shared" si="222"/>
        <v>-5.4534185719999995</v>
      </c>
      <c r="U304" s="230">
        <f t="shared" si="222"/>
        <v>0</v>
      </c>
      <c r="V304" s="230">
        <f t="shared" si="222"/>
        <v>0</v>
      </c>
      <c r="W304" s="230">
        <f t="shared" si="222"/>
        <v>0</v>
      </c>
      <c r="X304" s="232">
        <f t="shared" ref="X304" si="223">SUM(X305:X313)</f>
        <v>0</v>
      </c>
    </row>
    <row r="305" spans="1:24" ht="63" x14ac:dyDescent="0.25">
      <c r="A305" s="171" t="s">
        <v>899</v>
      </c>
      <c r="B305" s="84" t="s">
        <v>1690</v>
      </c>
      <c r="C305" s="171" t="s">
        <v>2132</v>
      </c>
      <c r="D305" s="66">
        <v>1.1573039999999999</v>
      </c>
      <c r="E305" s="66">
        <v>0</v>
      </c>
      <c r="F305" s="66">
        <v>0</v>
      </c>
      <c r="G305" s="66">
        <v>1.1573039999999999</v>
      </c>
      <c r="H305" s="66">
        <v>0</v>
      </c>
      <c r="I305" s="66">
        <v>0</v>
      </c>
      <c r="J305" s="66">
        <v>0</v>
      </c>
      <c r="K305" s="66">
        <v>0</v>
      </c>
      <c r="L305" s="66">
        <v>0</v>
      </c>
      <c r="M305" s="66">
        <v>0</v>
      </c>
      <c r="N305" s="66">
        <f t="shared" ref="N305:N313" si="224">D305-I305</f>
        <v>1.1573039999999999</v>
      </c>
      <c r="O305" s="66"/>
      <c r="P305" s="66">
        <f t="shared" ref="P305:P313" si="225">E305-J305</f>
        <v>0</v>
      </c>
      <c r="Q305" s="66"/>
      <c r="R305" s="66">
        <f t="shared" ref="R305:R313" si="226">F305-K305</f>
        <v>0</v>
      </c>
      <c r="S305" s="66"/>
      <c r="T305" s="66">
        <f t="shared" ref="T305:T313" si="227">G305-L305</f>
        <v>1.1573039999999999</v>
      </c>
      <c r="U305" s="66"/>
      <c r="V305" s="66">
        <f t="shared" ref="V305:V313" si="228">H305-M305</f>
        <v>0</v>
      </c>
      <c r="W305" s="66"/>
      <c r="X305" s="66"/>
    </row>
    <row r="306" spans="1:24" ht="63" x14ac:dyDescent="0.25">
      <c r="A306" s="171" t="s">
        <v>899</v>
      </c>
      <c r="B306" s="84" t="s">
        <v>583</v>
      </c>
      <c r="C306" s="171" t="s">
        <v>2133</v>
      </c>
      <c r="D306" s="66">
        <v>1.7331240000000001</v>
      </c>
      <c r="E306" s="66">
        <v>0</v>
      </c>
      <c r="F306" s="66">
        <v>0</v>
      </c>
      <c r="G306" s="66">
        <v>1.7331240000000001</v>
      </c>
      <c r="H306" s="66">
        <v>0</v>
      </c>
      <c r="I306" s="66">
        <v>0</v>
      </c>
      <c r="J306" s="66">
        <v>0</v>
      </c>
      <c r="K306" s="66">
        <v>0</v>
      </c>
      <c r="L306" s="66">
        <v>0</v>
      </c>
      <c r="M306" s="66">
        <v>0</v>
      </c>
      <c r="N306" s="66">
        <f t="shared" si="224"/>
        <v>1.7331240000000001</v>
      </c>
      <c r="O306" s="66"/>
      <c r="P306" s="66">
        <f t="shared" si="225"/>
        <v>0</v>
      </c>
      <c r="Q306" s="66"/>
      <c r="R306" s="66">
        <f t="shared" si="226"/>
        <v>0</v>
      </c>
      <c r="S306" s="66"/>
      <c r="T306" s="66">
        <f t="shared" si="227"/>
        <v>1.7331240000000001</v>
      </c>
      <c r="U306" s="66"/>
      <c r="V306" s="66">
        <f t="shared" si="228"/>
        <v>0</v>
      </c>
      <c r="W306" s="66"/>
      <c r="X306" s="66"/>
    </row>
    <row r="307" spans="1:24" ht="47.25" x14ac:dyDescent="0.25">
      <c r="A307" s="171" t="s">
        <v>2791</v>
      </c>
      <c r="B307" s="84" t="s">
        <v>64</v>
      </c>
      <c r="C307" s="171" t="s">
        <v>2134</v>
      </c>
      <c r="D307" s="66">
        <v>1.2E-2</v>
      </c>
      <c r="E307" s="66">
        <v>0</v>
      </c>
      <c r="F307" s="66">
        <v>0</v>
      </c>
      <c r="G307" s="66">
        <v>1.2E-2</v>
      </c>
      <c r="H307" s="66">
        <v>0</v>
      </c>
      <c r="I307" s="66">
        <v>15.69276176</v>
      </c>
      <c r="J307" s="66">
        <v>0</v>
      </c>
      <c r="K307" s="66">
        <v>0</v>
      </c>
      <c r="L307" s="66">
        <v>15.69276176</v>
      </c>
      <c r="M307" s="66">
        <v>0</v>
      </c>
      <c r="N307" s="66">
        <f t="shared" si="224"/>
        <v>-15.680761759999999</v>
      </c>
      <c r="O307" s="66"/>
      <c r="P307" s="66">
        <f t="shared" si="225"/>
        <v>0</v>
      </c>
      <c r="Q307" s="66"/>
      <c r="R307" s="66">
        <f t="shared" si="226"/>
        <v>0</v>
      </c>
      <c r="S307" s="66"/>
      <c r="T307" s="66">
        <f t="shared" si="227"/>
        <v>-15.680761759999999</v>
      </c>
      <c r="U307" s="66"/>
      <c r="V307" s="66">
        <f t="shared" si="228"/>
        <v>0</v>
      </c>
      <c r="W307" s="66"/>
      <c r="X307" s="66"/>
    </row>
    <row r="308" spans="1:24" ht="31.5" x14ac:dyDescent="0.25">
      <c r="A308" s="171" t="s">
        <v>899</v>
      </c>
      <c r="B308" s="84" t="s">
        <v>65</v>
      </c>
      <c r="C308" s="171" t="s">
        <v>2135</v>
      </c>
      <c r="D308" s="66">
        <v>6.5383440000000004</v>
      </c>
      <c r="E308" s="66">
        <v>0</v>
      </c>
      <c r="F308" s="66">
        <v>0</v>
      </c>
      <c r="G308" s="66">
        <v>6.5383440000000004</v>
      </c>
      <c r="H308" s="66">
        <v>0</v>
      </c>
      <c r="I308" s="66">
        <v>0.46501348800000003</v>
      </c>
      <c r="J308" s="66">
        <v>0</v>
      </c>
      <c r="K308" s="66">
        <v>0</v>
      </c>
      <c r="L308" s="66">
        <v>0.46501348800000003</v>
      </c>
      <c r="M308" s="66">
        <v>0</v>
      </c>
      <c r="N308" s="66">
        <f t="shared" si="224"/>
        <v>6.0733305120000001</v>
      </c>
      <c r="O308" s="66"/>
      <c r="P308" s="66">
        <f t="shared" si="225"/>
        <v>0</v>
      </c>
      <c r="Q308" s="66"/>
      <c r="R308" s="66">
        <f t="shared" si="226"/>
        <v>0</v>
      </c>
      <c r="S308" s="66"/>
      <c r="T308" s="66">
        <f t="shared" si="227"/>
        <v>6.0733305120000001</v>
      </c>
      <c r="U308" s="66"/>
      <c r="V308" s="66">
        <f t="shared" si="228"/>
        <v>0</v>
      </c>
      <c r="W308" s="66"/>
      <c r="X308" s="66"/>
    </row>
    <row r="309" spans="1:24" ht="78.75" x14ac:dyDescent="0.25">
      <c r="A309" s="171" t="s">
        <v>899</v>
      </c>
      <c r="B309" s="84" t="s">
        <v>1691</v>
      </c>
      <c r="C309" s="171" t="s">
        <v>2136</v>
      </c>
      <c r="D309" s="66">
        <v>1.8193199999999998</v>
      </c>
      <c r="E309" s="66">
        <v>0</v>
      </c>
      <c r="F309" s="66">
        <v>0</v>
      </c>
      <c r="G309" s="66">
        <v>1.8193199999999998</v>
      </c>
      <c r="H309" s="66">
        <v>0</v>
      </c>
      <c r="I309" s="66">
        <v>0.59219869199999997</v>
      </c>
      <c r="J309" s="66">
        <v>0</v>
      </c>
      <c r="K309" s="66">
        <v>0</v>
      </c>
      <c r="L309" s="66">
        <v>0.59219869199999997</v>
      </c>
      <c r="M309" s="66">
        <v>0</v>
      </c>
      <c r="N309" s="66">
        <f t="shared" si="224"/>
        <v>1.2271213079999999</v>
      </c>
      <c r="O309" s="66"/>
      <c r="P309" s="66">
        <f t="shared" si="225"/>
        <v>0</v>
      </c>
      <c r="Q309" s="66"/>
      <c r="R309" s="66">
        <f t="shared" si="226"/>
        <v>0</v>
      </c>
      <c r="S309" s="66"/>
      <c r="T309" s="66">
        <f t="shared" si="227"/>
        <v>1.2271213079999999</v>
      </c>
      <c r="U309" s="66"/>
      <c r="V309" s="66">
        <f t="shared" si="228"/>
        <v>0</v>
      </c>
      <c r="W309" s="66"/>
      <c r="X309" s="66"/>
    </row>
    <row r="310" spans="1:24" ht="47.25" x14ac:dyDescent="0.25">
      <c r="A310" s="171" t="s">
        <v>899</v>
      </c>
      <c r="B310" s="84" t="s">
        <v>584</v>
      </c>
      <c r="C310" s="171" t="s">
        <v>2137</v>
      </c>
      <c r="D310" s="66">
        <v>0.94243200000000005</v>
      </c>
      <c r="E310" s="66">
        <v>0</v>
      </c>
      <c r="F310" s="66">
        <v>0</v>
      </c>
      <c r="G310" s="66">
        <v>0.94243200000000005</v>
      </c>
      <c r="H310" s="66">
        <v>0</v>
      </c>
      <c r="I310" s="66">
        <v>0.74775554399999999</v>
      </c>
      <c r="J310" s="66">
        <v>0</v>
      </c>
      <c r="K310" s="66">
        <v>0</v>
      </c>
      <c r="L310" s="66">
        <v>0.74775554399999999</v>
      </c>
      <c r="M310" s="66">
        <v>0</v>
      </c>
      <c r="N310" s="66">
        <f t="shared" si="224"/>
        <v>0.19467645600000005</v>
      </c>
      <c r="O310" s="66"/>
      <c r="P310" s="66">
        <f t="shared" si="225"/>
        <v>0</v>
      </c>
      <c r="Q310" s="66"/>
      <c r="R310" s="66">
        <f t="shared" si="226"/>
        <v>0</v>
      </c>
      <c r="S310" s="66"/>
      <c r="T310" s="66">
        <f t="shared" si="227"/>
        <v>0.19467645600000005</v>
      </c>
      <c r="U310" s="66"/>
      <c r="V310" s="66">
        <f t="shared" si="228"/>
        <v>0</v>
      </c>
      <c r="W310" s="66"/>
      <c r="X310" s="66"/>
    </row>
    <row r="311" spans="1:24" ht="94.5" x14ac:dyDescent="0.25">
      <c r="A311" s="171" t="s">
        <v>2791</v>
      </c>
      <c r="B311" s="84" t="s">
        <v>1692</v>
      </c>
      <c r="C311" s="171" t="s">
        <v>2138</v>
      </c>
      <c r="D311" s="66">
        <v>0</v>
      </c>
      <c r="E311" s="66">
        <v>0</v>
      </c>
      <c r="F311" s="66">
        <v>0</v>
      </c>
      <c r="G311" s="66">
        <v>0</v>
      </c>
      <c r="H311" s="66">
        <v>0</v>
      </c>
      <c r="I311" s="66">
        <v>2.3705939999999998E-2</v>
      </c>
      <c r="J311" s="66">
        <v>0</v>
      </c>
      <c r="K311" s="66">
        <v>0</v>
      </c>
      <c r="L311" s="66">
        <v>2.3705939999999998E-2</v>
      </c>
      <c r="M311" s="66">
        <v>0</v>
      </c>
      <c r="N311" s="66">
        <f t="shared" si="224"/>
        <v>-2.3705939999999998E-2</v>
      </c>
      <c r="O311" s="66"/>
      <c r="P311" s="66">
        <f t="shared" si="225"/>
        <v>0</v>
      </c>
      <c r="Q311" s="66"/>
      <c r="R311" s="66">
        <f t="shared" si="226"/>
        <v>0</v>
      </c>
      <c r="S311" s="66"/>
      <c r="T311" s="66">
        <f t="shared" si="227"/>
        <v>-2.3705939999999998E-2</v>
      </c>
      <c r="U311" s="66"/>
      <c r="V311" s="66">
        <f t="shared" si="228"/>
        <v>0</v>
      </c>
      <c r="W311" s="66"/>
      <c r="X311" s="66"/>
    </row>
    <row r="312" spans="1:24" ht="94.5" x14ac:dyDescent="0.25">
      <c r="A312" s="171" t="s">
        <v>2791</v>
      </c>
      <c r="B312" s="84" t="s">
        <v>1693</v>
      </c>
      <c r="C312" s="171" t="s">
        <v>2139</v>
      </c>
      <c r="D312" s="66">
        <v>0</v>
      </c>
      <c r="E312" s="66">
        <v>0</v>
      </c>
      <c r="F312" s="66">
        <v>0</v>
      </c>
      <c r="G312" s="66">
        <v>0</v>
      </c>
      <c r="H312" s="66">
        <v>0</v>
      </c>
      <c r="I312" s="66">
        <v>9.3006456000000001E-2</v>
      </c>
      <c r="J312" s="66">
        <v>0</v>
      </c>
      <c r="K312" s="66">
        <v>0</v>
      </c>
      <c r="L312" s="66">
        <v>9.3006456000000001E-2</v>
      </c>
      <c r="M312" s="66">
        <v>0</v>
      </c>
      <c r="N312" s="66">
        <f t="shared" si="224"/>
        <v>-9.3006456000000001E-2</v>
      </c>
      <c r="O312" s="66"/>
      <c r="P312" s="66">
        <f t="shared" si="225"/>
        <v>0</v>
      </c>
      <c r="Q312" s="66"/>
      <c r="R312" s="66">
        <f t="shared" si="226"/>
        <v>0</v>
      </c>
      <c r="S312" s="66"/>
      <c r="T312" s="66">
        <f t="shared" si="227"/>
        <v>-9.3006456000000001E-2</v>
      </c>
      <c r="U312" s="66"/>
      <c r="V312" s="66">
        <f t="shared" si="228"/>
        <v>0</v>
      </c>
      <c r="W312" s="66"/>
      <c r="X312" s="66"/>
    </row>
    <row r="313" spans="1:24" ht="78.75" x14ac:dyDescent="0.25">
      <c r="A313" s="171" t="s">
        <v>2791</v>
      </c>
      <c r="B313" s="84" t="s">
        <v>1694</v>
      </c>
      <c r="C313" s="171" t="s">
        <v>2140</v>
      </c>
      <c r="D313" s="66">
        <v>0</v>
      </c>
      <c r="E313" s="66">
        <v>0</v>
      </c>
      <c r="F313" s="66">
        <v>0</v>
      </c>
      <c r="G313" s="66">
        <v>0</v>
      </c>
      <c r="H313" s="66">
        <v>0</v>
      </c>
      <c r="I313" s="66">
        <v>4.1500691999999999E-2</v>
      </c>
      <c r="J313" s="66">
        <v>0</v>
      </c>
      <c r="K313" s="66">
        <v>0</v>
      </c>
      <c r="L313" s="66">
        <v>4.1500691999999999E-2</v>
      </c>
      <c r="M313" s="66">
        <v>0</v>
      </c>
      <c r="N313" s="66">
        <f t="shared" si="224"/>
        <v>-4.1500691999999999E-2</v>
      </c>
      <c r="O313" s="66"/>
      <c r="P313" s="66">
        <f t="shared" si="225"/>
        <v>0</v>
      </c>
      <c r="Q313" s="66"/>
      <c r="R313" s="66">
        <f t="shared" si="226"/>
        <v>0</v>
      </c>
      <c r="S313" s="66"/>
      <c r="T313" s="66">
        <f t="shared" si="227"/>
        <v>-4.1500691999999999E-2</v>
      </c>
      <c r="U313" s="66"/>
      <c r="V313" s="66">
        <f t="shared" si="228"/>
        <v>0</v>
      </c>
      <c r="W313" s="66"/>
      <c r="X313" s="66"/>
    </row>
    <row r="314" spans="1:24" x14ac:dyDescent="0.25">
      <c r="A314" s="228"/>
      <c r="B314" s="229" t="s">
        <v>66</v>
      </c>
      <c r="C314" s="228"/>
      <c r="D314" s="230">
        <f t="shared" ref="D314:W314" si="229">SUM(D315:D358)</f>
        <v>105.629592</v>
      </c>
      <c r="E314" s="230">
        <f t="shared" si="229"/>
        <v>0</v>
      </c>
      <c r="F314" s="230">
        <f t="shared" si="229"/>
        <v>0</v>
      </c>
      <c r="G314" s="230">
        <f t="shared" si="229"/>
        <v>105.629592</v>
      </c>
      <c r="H314" s="230">
        <f t="shared" si="229"/>
        <v>0</v>
      </c>
      <c r="I314" s="230">
        <f t="shared" si="229"/>
        <v>40.604193631999998</v>
      </c>
      <c r="J314" s="230">
        <f t="shared" si="229"/>
        <v>0</v>
      </c>
      <c r="K314" s="230">
        <f t="shared" si="229"/>
        <v>0</v>
      </c>
      <c r="L314" s="230">
        <f t="shared" si="229"/>
        <v>40.604193631999998</v>
      </c>
      <c r="M314" s="230">
        <f t="shared" si="229"/>
        <v>0</v>
      </c>
      <c r="N314" s="230">
        <f t="shared" si="229"/>
        <v>65.025398368000026</v>
      </c>
      <c r="O314" s="230">
        <f t="shared" si="229"/>
        <v>0</v>
      </c>
      <c r="P314" s="230">
        <f t="shared" si="229"/>
        <v>0</v>
      </c>
      <c r="Q314" s="230">
        <f t="shared" si="229"/>
        <v>0</v>
      </c>
      <c r="R314" s="230">
        <f t="shared" si="229"/>
        <v>0</v>
      </c>
      <c r="S314" s="230">
        <f t="shared" si="229"/>
        <v>0</v>
      </c>
      <c r="T314" s="230">
        <f t="shared" si="229"/>
        <v>65.025398368000026</v>
      </c>
      <c r="U314" s="230">
        <f t="shared" si="229"/>
        <v>0</v>
      </c>
      <c r="V314" s="230">
        <f t="shared" si="229"/>
        <v>0</v>
      </c>
      <c r="W314" s="230">
        <f t="shared" si="229"/>
        <v>0</v>
      </c>
      <c r="X314" s="232">
        <f t="shared" ref="X314" si="230">SUM(X315:X358)</f>
        <v>0</v>
      </c>
    </row>
    <row r="315" spans="1:24" ht="63" x14ac:dyDescent="0.25">
      <c r="A315" s="171" t="s">
        <v>2791</v>
      </c>
      <c r="B315" s="84" t="s">
        <v>1695</v>
      </c>
      <c r="C315" s="171" t="s">
        <v>2141</v>
      </c>
      <c r="D315" s="66">
        <v>3.5030399999999995</v>
      </c>
      <c r="E315" s="66">
        <v>0</v>
      </c>
      <c r="F315" s="66">
        <v>0</v>
      </c>
      <c r="G315" s="66">
        <v>3.5030399999999995</v>
      </c>
      <c r="H315" s="66">
        <v>0</v>
      </c>
      <c r="I315" s="66">
        <v>4.2133405120000003</v>
      </c>
      <c r="J315" s="66">
        <v>0</v>
      </c>
      <c r="K315" s="66">
        <v>0</v>
      </c>
      <c r="L315" s="66">
        <v>4.2133405120000003</v>
      </c>
      <c r="M315" s="66">
        <v>0</v>
      </c>
      <c r="N315" s="66">
        <f t="shared" ref="N315:N358" si="231">D315-I315</f>
        <v>-0.71030051200000077</v>
      </c>
      <c r="O315" s="66"/>
      <c r="P315" s="66">
        <f t="shared" ref="P315:P358" si="232">E315-J315</f>
        <v>0</v>
      </c>
      <c r="Q315" s="66"/>
      <c r="R315" s="66">
        <f t="shared" ref="R315:R358" si="233">F315-K315</f>
        <v>0</v>
      </c>
      <c r="S315" s="66"/>
      <c r="T315" s="66">
        <f t="shared" ref="T315:T358" si="234">G315-L315</f>
        <v>-0.71030051200000077</v>
      </c>
      <c r="U315" s="66"/>
      <c r="V315" s="66">
        <f t="shared" ref="V315:V358" si="235">H315-M315</f>
        <v>0</v>
      </c>
      <c r="W315" s="66"/>
      <c r="X315" s="66"/>
    </row>
    <row r="316" spans="1:24" ht="47.25" x14ac:dyDescent="0.25">
      <c r="A316" s="171" t="s">
        <v>899</v>
      </c>
      <c r="B316" s="170" t="s">
        <v>585</v>
      </c>
      <c r="C316" s="171" t="s">
        <v>2142</v>
      </c>
      <c r="D316" s="66">
        <v>2.2358640000000012</v>
      </c>
      <c r="E316" s="66">
        <v>0</v>
      </c>
      <c r="F316" s="66">
        <v>0</v>
      </c>
      <c r="G316" s="66">
        <v>2.2358640000000012</v>
      </c>
      <c r="H316" s="66">
        <v>0</v>
      </c>
      <c r="I316" s="66">
        <v>0.15901682399999997</v>
      </c>
      <c r="J316" s="66">
        <v>0</v>
      </c>
      <c r="K316" s="66">
        <v>0</v>
      </c>
      <c r="L316" s="66">
        <v>0.15901682399999997</v>
      </c>
      <c r="M316" s="66">
        <v>0</v>
      </c>
      <c r="N316" s="66">
        <f t="shared" si="231"/>
        <v>2.0768471760000011</v>
      </c>
      <c r="O316" s="66"/>
      <c r="P316" s="66">
        <f t="shared" si="232"/>
        <v>0</v>
      </c>
      <c r="Q316" s="66"/>
      <c r="R316" s="66">
        <f t="shared" si="233"/>
        <v>0</v>
      </c>
      <c r="S316" s="66"/>
      <c r="T316" s="66">
        <f t="shared" si="234"/>
        <v>2.0768471760000011</v>
      </c>
      <c r="U316" s="66"/>
      <c r="V316" s="66">
        <f t="shared" si="235"/>
        <v>0</v>
      </c>
      <c r="W316" s="66"/>
      <c r="X316" s="66"/>
    </row>
    <row r="317" spans="1:24" ht="47.25" x14ac:dyDescent="0.25">
      <c r="A317" s="171" t="s">
        <v>899</v>
      </c>
      <c r="B317" s="84" t="s">
        <v>586</v>
      </c>
      <c r="C317" s="171" t="s">
        <v>2143</v>
      </c>
      <c r="D317" s="66">
        <v>2.609712</v>
      </c>
      <c r="E317" s="66">
        <v>0</v>
      </c>
      <c r="F317" s="66">
        <v>0</v>
      </c>
      <c r="G317" s="66">
        <v>2.609712</v>
      </c>
      <c r="H317" s="66">
        <v>0</v>
      </c>
      <c r="I317" s="66">
        <v>0.18560525999999999</v>
      </c>
      <c r="J317" s="66">
        <v>0</v>
      </c>
      <c r="K317" s="66">
        <v>0</v>
      </c>
      <c r="L317" s="66">
        <v>0.18560525999999999</v>
      </c>
      <c r="M317" s="66">
        <v>0</v>
      </c>
      <c r="N317" s="66">
        <f t="shared" si="231"/>
        <v>2.42410674</v>
      </c>
      <c r="O317" s="66"/>
      <c r="P317" s="66">
        <f t="shared" si="232"/>
        <v>0</v>
      </c>
      <c r="Q317" s="66"/>
      <c r="R317" s="66">
        <f t="shared" si="233"/>
        <v>0</v>
      </c>
      <c r="S317" s="66"/>
      <c r="T317" s="66">
        <f t="shared" si="234"/>
        <v>2.42410674</v>
      </c>
      <c r="U317" s="66"/>
      <c r="V317" s="66">
        <f t="shared" si="235"/>
        <v>0</v>
      </c>
      <c r="W317" s="66"/>
      <c r="X317" s="66"/>
    </row>
    <row r="318" spans="1:24" ht="94.5" x14ac:dyDescent="0.25">
      <c r="A318" s="171" t="s">
        <v>2791</v>
      </c>
      <c r="B318" s="84" t="s">
        <v>1696</v>
      </c>
      <c r="C318" s="171" t="s">
        <v>2144</v>
      </c>
      <c r="D318" s="66">
        <v>1.2E-2</v>
      </c>
      <c r="E318" s="66">
        <v>0</v>
      </c>
      <c r="F318" s="66">
        <v>0</v>
      </c>
      <c r="G318" s="66">
        <v>1.2E-2</v>
      </c>
      <c r="H318" s="66">
        <v>0</v>
      </c>
      <c r="I318" s="66">
        <v>8.5344000000000001E-4</v>
      </c>
      <c r="J318" s="66">
        <v>0</v>
      </c>
      <c r="K318" s="66">
        <v>0</v>
      </c>
      <c r="L318" s="66">
        <v>8.5344000000000001E-4</v>
      </c>
      <c r="M318" s="66">
        <v>0</v>
      </c>
      <c r="N318" s="66">
        <f t="shared" si="231"/>
        <v>1.114656E-2</v>
      </c>
      <c r="O318" s="66"/>
      <c r="P318" s="66">
        <f t="shared" si="232"/>
        <v>0</v>
      </c>
      <c r="Q318" s="66"/>
      <c r="R318" s="66">
        <f t="shared" si="233"/>
        <v>0</v>
      </c>
      <c r="S318" s="66"/>
      <c r="T318" s="66">
        <f t="shared" si="234"/>
        <v>1.114656E-2</v>
      </c>
      <c r="U318" s="66"/>
      <c r="V318" s="66">
        <f t="shared" si="235"/>
        <v>0</v>
      </c>
      <c r="W318" s="66"/>
      <c r="X318" s="66"/>
    </row>
    <row r="319" spans="1:24" ht="47.25" x14ac:dyDescent="0.25">
      <c r="A319" s="171" t="s">
        <v>899</v>
      </c>
      <c r="B319" s="84" t="s">
        <v>587</v>
      </c>
      <c r="C319" s="171" t="s">
        <v>2145</v>
      </c>
      <c r="D319" s="66">
        <v>8.3568000000000003E-2</v>
      </c>
      <c r="E319" s="66">
        <v>0</v>
      </c>
      <c r="F319" s="66">
        <v>0</v>
      </c>
      <c r="G319" s="66">
        <v>8.3568000000000003E-2</v>
      </c>
      <c r="H319" s="66">
        <v>0</v>
      </c>
      <c r="I319" s="66">
        <v>0</v>
      </c>
      <c r="J319" s="66">
        <v>0</v>
      </c>
      <c r="K319" s="66">
        <v>0</v>
      </c>
      <c r="L319" s="66">
        <v>0</v>
      </c>
      <c r="M319" s="66">
        <v>0</v>
      </c>
      <c r="N319" s="66">
        <f t="shared" si="231"/>
        <v>8.3568000000000003E-2</v>
      </c>
      <c r="O319" s="66"/>
      <c r="P319" s="66">
        <f t="shared" si="232"/>
        <v>0</v>
      </c>
      <c r="Q319" s="66"/>
      <c r="R319" s="66">
        <f t="shared" si="233"/>
        <v>0</v>
      </c>
      <c r="S319" s="66"/>
      <c r="T319" s="66">
        <f t="shared" si="234"/>
        <v>8.3568000000000003E-2</v>
      </c>
      <c r="U319" s="66"/>
      <c r="V319" s="66">
        <f t="shared" si="235"/>
        <v>0</v>
      </c>
      <c r="W319" s="66"/>
      <c r="X319" s="66"/>
    </row>
    <row r="320" spans="1:24" ht="47.25" x14ac:dyDescent="0.25">
      <c r="A320" s="171" t="s">
        <v>899</v>
      </c>
      <c r="B320" s="84" t="s">
        <v>588</v>
      </c>
      <c r="C320" s="171" t="s">
        <v>2146</v>
      </c>
      <c r="D320" s="66">
        <v>7.2547680000000003</v>
      </c>
      <c r="E320" s="66">
        <v>0</v>
      </c>
      <c r="F320" s="66">
        <v>0</v>
      </c>
      <c r="G320" s="66">
        <v>7.2547680000000003</v>
      </c>
      <c r="H320" s="66">
        <v>0</v>
      </c>
      <c r="I320" s="66">
        <v>0.5159662559999999</v>
      </c>
      <c r="J320" s="66">
        <v>0</v>
      </c>
      <c r="K320" s="66">
        <v>0</v>
      </c>
      <c r="L320" s="66">
        <v>0.5159662559999999</v>
      </c>
      <c r="M320" s="66">
        <v>0</v>
      </c>
      <c r="N320" s="66">
        <f t="shared" si="231"/>
        <v>6.7388017440000008</v>
      </c>
      <c r="O320" s="66"/>
      <c r="P320" s="66">
        <f t="shared" si="232"/>
        <v>0</v>
      </c>
      <c r="Q320" s="66"/>
      <c r="R320" s="66">
        <f t="shared" si="233"/>
        <v>0</v>
      </c>
      <c r="S320" s="66"/>
      <c r="T320" s="66">
        <f t="shared" si="234"/>
        <v>6.7388017440000008</v>
      </c>
      <c r="U320" s="66"/>
      <c r="V320" s="66">
        <f t="shared" si="235"/>
        <v>0</v>
      </c>
      <c r="W320" s="66"/>
      <c r="X320" s="66"/>
    </row>
    <row r="321" spans="1:24" ht="47.25" x14ac:dyDescent="0.25">
      <c r="A321" s="171" t="s">
        <v>899</v>
      </c>
      <c r="B321" s="84" t="s">
        <v>589</v>
      </c>
      <c r="C321" s="171" t="s">
        <v>2147</v>
      </c>
      <c r="D321" s="66">
        <v>4.202928</v>
      </c>
      <c r="E321" s="66">
        <v>0</v>
      </c>
      <c r="F321" s="66">
        <v>0</v>
      </c>
      <c r="G321" s="66">
        <v>4.202928</v>
      </c>
      <c r="H321" s="66">
        <v>0</v>
      </c>
      <c r="I321" s="66">
        <v>2.3158840559999998</v>
      </c>
      <c r="J321" s="66">
        <v>0</v>
      </c>
      <c r="K321" s="66">
        <v>0</v>
      </c>
      <c r="L321" s="66">
        <v>2.3158840559999998</v>
      </c>
      <c r="M321" s="66">
        <v>0</v>
      </c>
      <c r="N321" s="66">
        <f t="shared" si="231"/>
        <v>1.8870439440000002</v>
      </c>
      <c r="O321" s="66"/>
      <c r="P321" s="66">
        <f t="shared" si="232"/>
        <v>0</v>
      </c>
      <c r="Q321" s="66"/>
      <c r="R321" s="66">
        <f t="shared" si="233"/>
        <v>0</v>
      </c>
      <c r="S321" s="66"/>
      <c r="T321" s="66">
        <f t="shared" si="234"/>
        <v>1.8870439440000002</v>
      </c>
      <c r="U321" s="66"/>
      <c r="V321" s="66">
        <f t="shared" si="235"/>
        <v>0</v>
      </c>
      <c r="W321" s="66"/>
      <c r="X321" s="66"/>
    </row>
    <row r="322" spans="1:24" ht="63" x14ac:dyDescent="0.25">
      <c r="A322" s="171" t="s">
        <v>899</v>
      </c>
      <c r="B322" s="84" t="s">
        <v>439</v>
      </c>
      <c r="C322" s="171" t="s">
        <v>2148</v>
      </c>
      <c r="D322" s="66">
        <v>3.7439999999999999E-3</v>
      </c>
      <c r="E322" s="66">
        <v>0</v>
      </c>
      <c r="F322" s="66">
        <v>0</v>
      </c>
      <c r="G322" s="66">
        <v>3.7439999999999999E-3</v>
      </c>
      <c r="H322" s="66">
        <v>0</v>
      </c>
      <c r="I322" s="66">
        <v>0</v>
      </c>
      <c r="J322" s="66">
        <v>0</v>
      </c>
      <c r="K322" s="66">
        <v>0</v>
      </c>
      <c r="L322" s="66">
        <v>0</v>
      </c>
      <c r="M322" s="66">
        <v>0</v>
      </c>
      <c r="N322" s="66">
        <f t="shared" si="231"/>
        <v>3.7439999999999999E-3</v>
      </c>
      <c r="O322" s="66"/>
      <c r="P322" s="66">
        <f t="shared" si="232"/>
        <v>0</v>
      </c>
      <c r="Q322" s="66"/>
      <c r="R322" s="66">
        <f t="shared" si="233"/>
        <v>0</v>
      </c>
      <c r="S322" s="66"/>
      <c r="T322" s="66">
        <f t="shared" si="234"/>
        <v>3.7439999999999999E-3</v>
      </c>
      <c r="U322" s="66"/>
      <c r="V322" s="66">
        <f t="shared" si="235"/>
        <v>0</v>
      </c>
      <c r="W322" s="66"/>
      <c r="X322" s="66"/>
    </row>
    <row r="323" spans="1:24" ht="63" x14ac:dyDescent="0.25">
      <c r="A323" s="171" t="s">
        <v>2791</v>
      </c>
      <c r="B323" s="84" t="s">
        <v>1697</v>
      </c>
      <c r="C323" s="171" t="s">
        <v>2149</v>
      </c>
      <c r="D323" s="66">
        <v>9.0382799999999985</v>
      </c>
      <c r="E323" s="66">
        <v>0</v>
      </c>
      <c r="F323" s="66">
        <v>0</v>
      </c>
      <c r="G323" s="66">
        <v>9.0382799999999985</v>
      </c>
      <c r="H323" s="66">
        <v>0</v>
      </c>
      <c r="I323" s="66">
        <v>6.4438526459999999</v>
      </c>
      <c r="J323" s="66">
        <v>0</v>
      </c>
      <c r="K323" s="66">
        <v>0</v>
      </c>
      <c r="L323" s="66">
        <v>6.4438526459999999</v>
      </c>
      <c r="M323" s="66">
        <v>0</v>
      </c>
      <c r="N323" s="66">
        <f t="shared" si="231"/>
        <v>2.5944273539999987</v>
      </c>
      <c r="O323" s="66"/>
      <c r="P323" s="66">
        <f t="shared" si="232"/>
        <v>0</v>
      </c>
      <c r="Q323" s="66"/>
      <c r="R323" s="66">
        <f t="shared" si="233"/>
        <v>0</v>
      </c>
      <c r="S323" s="66"/>
      <c r="T323" s="66">
        <f t="shared" si="234"/>
        <v>2.5944273539999987</v>
      </c>
      <c r="U323" s="66"/>
      <c r="V323" s="66">
        <f t="shared" si="235"/>
        <v>0</v>
      </c>
      <c r="W323" s="66"/>
      <c r="X323" s="66"/>
    </row>
    <row r="324" spans="1:24" ht="47.25" x14ac:dyDescent="0.25">
      <c r="A324" s="171" t="s">
        <v>899</v>
      </c>
      <c r="B324" s="84" t="s">
        <v>67</v>
      </c>
      <c r="C324" s="171" t="s">
        <v>2150</v>
      </c>
      <c r="D324" s="66">
        <v>1.2E-2</v>
      </c>
      <c r="E324" s="66">
        <v>0</v>
      </c>
      <c r="F324" s="66">
        <v>0</v>
      </c>
      <c r="G324" s="66">
        <v>1.2E-2</v>
      </c>
      <c r="H324" s="66">
        <v>0</v>
      </c>
      <c r="I324" s="66">
        <v>0.48659484000000003</v>
      </c>
      <c r="J324" s="66">
        <v>0</v>
      </c>
      <c r="K324" s="66">
        <v>0</v>
      </c>
      <c r="L324" s="66">
        <v>0.48659484000000003</v>
      </c>
      <c r="M324" s="66">
        <v>0</v>
      </c>
      <c r="N324" s="66">
        <f t="shared" si="231"/>
        <v>-0.47459484000000002</v>
      </c>
      <c r="O324" s="66"/>
      <c r="P324" s="66">
        <f t="shared" si="232"/>
        <v>0</v>
      </c>
      <c r="Q324" s="66"/>
      <c r="R324" s="66">
        <f t="shared" si="233"/>
        <v>0</v>
      </c>
      <c r="S324" s="66"/>
      <c r="T324" s="66">
        <f t="shared" si="234"/>
        <v>-0.47459484000000002</v>
      </c>
      <c r="U324" s="66"/>
      <c r="V324" s="66">
        <f t="shared" si="235"/>
        <v>0</v>
      </c>
      <c r="W324" s="66"/>
      <c r="X324" s="66"/>
    </row>
    <row r="325" spans="1:24" ht="63" x14ac:dyDescent="0.25">
      <c r="A325" s="171" t="s">
        <v>2791</v>
      </c>
      <c r="B325" s="84" t="s">
        <v>440</v>
      </c>
      <c r="C325" s="171" t="s">
        <v>2151</v>
      </c>
      <c r="D325" s="66">
        <v>1.8</v>
      </c>
      <c r="E325" s="66">
        <v>0</v>
      </c>
      <c r="F325" s="66">
        <v>0</v>
      </c>
      <c r="G325" s="66">
        <v>1.8</v>
      </c>
      <c r="H325" s="66">
        <v>0</v>
      </c>
      <c r="I325" s="66">
        <v>0.12801775200000001</v>
      </c>
      <c r="J325" s="66">
        <v>0</v>
      </c>
      <c r="K325" s="66">
        <v>0</v>
      </c>
      <c r="L325" s="66">
        <v>0.12801775200000001</v>
      </c>
      <c r="M325" s="66">
        <v>0</v>
      </c>
      <c r="N325" s="66">
        <f t="shared" si="231"/>
        <v>1.6719822479999999</v>
      </c>
      <c r="O325" s="66"/>
      <c r="P325" s="66">
        <f t="shared" si="232"/>
        <v>0</v>
      </c>
      <c r="Q325" s="66"/>
      <c r="R325" s="66">
        <f t="shared" si="233"/>
        <v>0</v>
      </c>
      <c r="S325" s="66"/>
      <c r="T325" s="66">
        <f t="shared" si="234"/>
        <v>1.6719822479999999</v>
      </c>
      <c r="U325" s="66"/>
      <c r="V325" s="66">
        <f t="shared" si="235"/>
        <v>0</v>
      </c>
      <c r="W325" s="66"/>
      <c r="X325" s="66"/>
    </row>
    <row r="326" spans="1:24" ht="63" x14ac:dyDescent="0.25">
      <c r="A326" s="171" t="s">
        <v>2791</v>
      </c>
      <c r="B326" s="84" t="s">
        <v>441</v>
      </c>
      <c r="C326" s="171" t="s">
        <v>2152</v>
      </c>
      <c r="D326" s="66">
        <v>2.7791759999999996</v>
      </c>
      <c r="E326" s="66">
        <v>0</v>
      </c>
      <c r="F326" s="66">
        <v>0</v>
      </c>
      <c r="G326" s="66">
        <v>2.7791759999999996</v>
      </c>
      <c r="H326" s="66">
        <v>0</v>
      </c>
      <c r="I326" s="66">
        <v>1.0715475160000001</v>
      </c>
      <c r="J326" s="66">
        <v>0</v>
      </c>
      <c r="K326" s="66">
        <v>0</v>
      </c>
      <c r="L326" s="66">
        <v>1.0715475160000001</v>
      </c>
      <c r="M326" s="66">
        <v>0</v>
      </c>
      <c r="N326" s="66">
        <f t="shared" si="231"/>
        <v>1.7076284839999996</v>
      </c>
      <c r="O326" s="66"/>
      <c r="P326" s="66">
        <f t="shared" si="232"/>
        <v>0</v>
      </c>
      <c r="Q326" s="66"/>
      <c r="R326" s="66">
        <f t="shared" si="233"/>
        <v>0</v>
      </c>
      <c r="S326" s="66"/>
      <c r="T326" s="66">
        <f t="shared" si="234"/>
        <v>1.7076284839999996</v>
      </c>
      <c r="U326" s="66"/>
      <c r="V326" s="66">
        <f t="shared" si="235"/>
        <v>0</v>
      </c>
      <c r="W326" s="66"/>
      <c r="X326" s="66"/>
    </row>
    <row r="327" spans="1:24" ht="63" x14ac:dyDescent="0.25">
      <c r="A327" s="171" t="s">
        <v>899</v>
      </c>
      <c r="B327" s="84" t="s">
        <v>1698</v>
      </c>
      <c r="C327" s="171" t="s">
        <v>2153</v>
      </c>
      <c r="D327" s="66">
        <v>2.1755999999999998</v>
      </c>
      <c r="E327" s="66">
        <v>0</v>
      </c>
      <c r="F327" s="66">
        <v>0</v>
      </c>
      <c r="G327" s="66">
        <v>2.1755999999999998</v>
      </c>
      <c r="H327" s="66">
        <v>0</v>
      </c>
      <c r="I327" s="66">
        <v>0.15473079599999998</v>
      </c>
      <c r="J327" s="66">
        <v>0</v>
      </c>
      <c r="K327" s="66">
        <v>0</v>
      </c>
      <c r="L327" s="66">
        <v>0.15473079599999998</v>
      </c>
      <c r="M327" s="66">
        <v>0</v>
      </c>
      <c r="N327" s="66">
        <f t="shared" si="231"/>
        <v>2.0208692039999998</v>
      </c>
      <c r="O327" s="66"/>
      <c r="P327" s="66">
        <f t="shared" si="232"/>
        <v>0</v>
      </c>
      <c r="Q327" s="66"/>
      <c r="R327" s="66">
        <f t="shared" si="233"/>
        <v>0</v>
      </c>
      <c r="S327" s="66"/>
      <c r="T327" s="66">
        <f t="shared" si="234"/>
        <v>2.0208692039999998</v>
      </c>
      <c r="U327" s="66"/>
      <c r="V327" s="66">
        <f t="shared" si="235"/>
        <v>0</v>
      </c>
      <c r="W327" s="66"/>
      <c r="X327" s="66"/>
    </row>
    <row r="328" spans="1:24" ht="78.75" x14ac:dyDescent="0.25">
      <c r="A328" s="171" t="s">
        <v>2791</v>
      </c>
      <c r="B328" s="84" t="s">
        <v>1699</v>
      </c>
      <c r="C328" s="171" t="s">
        <v>2154</v>
      </c>
      <c r="D328" s="66">
        <v>0.263652</v>
      </c>
      <c r="E328" s="66">
        <v>0</v>
      </c>
      <c r="F328" s="66">
        <v>0</v>
      </c>
      <c r="G328" s="66">
        <v>0.263652</v>
      </c>
      <c r="H328" s="66">
        <v>0</v>
      </c>
      <c r="I328" s="66">
        <v>6.9632520000000005E-3</v>
      </c>
      <c r="J328" s="66">
        <v>0</v>
      </c>
      <c r="K328" s="66">
        <v>0</v>
      </c>
      <c r="L328" s="66">
        <v>6.9632520000000005E-3</v>
      </c>
      <c r="M328" s="66">
        <v>0</v>
      </c>
      <c r="N328" s="66">
        <f t="shared" si="231"/>
        <v>0.25668874800000002</v>
      </c>
      <c r="O328" s="66"/>
      <c r="P328" s="66">
        <f t="shared" si="232"/>
        <v>0</v>
      </c>
      <c r="Q328" s="66"/>
      <c r="R328" s="66">
        <f t="shared" si="233"/>
        <v>0</v>
      </c>
      <c r="S328" s="66"/>
      <c r="T328" s="66">
        <f t="shared" si="234"/>
        <v>0.25668874800000002</v>
      </c>
      <c r="U328" s="66"/>
      <c r="V328" s="66">
        <f t="shared" si="235"/>
        <v>0</v>
      </c>
      <c r="W328" s="66"/>
      <c r="X328" s="66"/>
    </row>
    <row r="329" spans="1:24" ht="78.75" x14ac:dyDescent="0.25">
      <c r="A329" s="171" t="s">
        <v>899</v>
      </c>
      <c r="B329" s="84" t="s">
        <v>1700</v>
      </c>
      <c r="C329" s="171" t="s">
        <v>2155</v>
      </c>
      <c r="D329" s="66">
        <v>0.25756799999999996</v>
      </c>
      <c r="E329" s="66">
        <v>0</v>
      </c>
      <c r="F329" s="66">
        <v>0</v>
      </c>
      <c r="G329" s="66">
        <v>0.25756799999999996</v>
      </c>
      <c r="H329" s="66">
        <v>0</v>
      </c>
      <c r="I329" s="66">
        <v>0</v>
      </c>
      <c r="J329" s="66">
        <v>0</v>
      </c>
      <c r="K329" s="66">
        <v>0</v>
      </c>
      <c r="L329" s="66">
        <v>0</v>
      </c>
      <c r="M329" s="66">
        <v>0</v>
      </c>
      <c r="N329" s="66">
        <f t="shared" si="231"/>
        <v>0.25756799999999996</v>
      </c>
      <c r="O329" s="66"/>
      <c r="P329" s="66">
        <f t="shared" si="232"/>
        <v>0</v>
      </c>
      <c r="Q329" s="66"/>
      <c r="R329" s="66">
        <f t="shared" si="233"/>
        <v>0</v>
      </c>
      <c r="S329" s="66"/>
      <c r="T329" s="66">
        <f t="shared" si="234"/>
        <v>0.25756799999999996</v>
      </c>
      <c r="U329" s="66"/>
      <c r="V329" s="66">
        <f t="shared" si="235"/>
        <v>0</v>
      </c>
      <c r="W329" s="66"/>
      <c r="X329" s="66"/>
    </row>
    <row r="330" spans="1:24" ht="94.5" x14ac:dyDescent="0.25">
      <c r="A330" s="171" t="s">
        <v>899</v>
      </c>
      <c r="B330" s="84" t="s">
        <v>1701</v>
      </c>
      <c r="C330" s="171" t="s">
        <v>878</v>
      </c>
      <c r="D330" s="66">
        <v>1.0944719999999999</v>
      </c>
      <c r="E330" s="66">
        <v>0</v>
      </c>
      <c r="F330" s="66">
        <v>0</v>
      </c>
      <c r="G330" s="66">
        <v>1.0944719999999999</v>
      </c>
      <c r="H330" s="66">
        <v>0</v>
      </c>
      <c r="I330" s="66">
        <v>0</v>
      </c>
      <c r="J330" s="66">
        <v>0</v>
      </c>
      <c r="K330" s="66">
        <v>0</v>
      </c>
      <c r="L330" s="66">
        <v>0</v>
      </c>
      <c r="M330" s="66">
        <v>0</v>
      </c>
      <c r="N330" s="66">
        <f t="shared" si="231"/>
        <v>1.0944719999999999</v>
      </c>
      <c r="O330" s="66"/>
      <c r="P330" s="66">
        <f t="shared" si="232"/>
        <v>0</v>
      </c>
      <c r="Q330" s="66"/>
      <c r="R330" s="66">
        <f t="shared" si="233"/>
        <v>0</v>
      </c>
      <c r="S330" s="66"/>
      <c r="T330" s="66">
        <f t="shared" si="234"/>
        <v>1.0944719999999999</v>
      </c>
      <c r="U330" s="66"/>
      <c r="V330" s="66">
        <f t="shared" si="235"/>
        <v>0</v>
      </c>
      <c r="W330" s="66"/>
      <c r="X330" s="66"/>
    </row>
    <row r="331" spans="1:24" ht="78.75" x14ac:dyDescent="0.25">
      <c r="A331" s="171" t="s">
        <v>2791</v>
      </c>
      <c r="B331" s="84" t="s">
        <v>1702</v>
      </c>
      <c r="C331" s="171" t="s">
        <v>2156</v>
      </c>
      <c r="D331" s="66">
        <v>1.528176</v>
      </c>
      <c r="E331" s="66">
        <v>0</v>
      </c>
      <c r="F331" s="66">
        <v>0</v>
      </c>
      <c r="G331" s="66">
        <v>1.528176</v>
      </c>
      <c r="H331" s="66">
        <v>0</v>
      </c>
      <c r="I331" s="66">
        <v>0.10868537999999998</v>
      </c>
      <c r="J331" s="66">
        <v>0</v>
      </c>
      <c r="K331" s="66">
        <v>0</v>
      </c>
      <c r="L331" s="66">
        <v>0.10868537999999998</v>
      </c>
      <c r="M331" s="66">
        <v>0</v>
      </c>
      <c r="N331" s="66">
        <f t="shared" si="231"/>
        <v>1.4194906199999999</v>
      </c>
      <c r="O331" s="66"/>
      <c r="P331" s="66">
        <f t="shared" si="232"/>
        <v>0</v>
      </c>
      <c r="Q331" s="66"/>
      <c r="R331" s="66">
        <f t="shared" si="233"/>
        <v>0</v>
      </c>
      <c r="S331" s="66"/>
      <c r="T331" s="66">
        <f t="shared" si="234"/>
        <v>1.4194906199999999</v>
      </c>
      <c r="U331" s="66"/>
      <c r="V331" s="66">
        <f t="shared" si="235"/>
        <v>0</v>
      </c>
      <c r="W331" s="66"/>
      <c r="X331" s="66"/>
    </row>
    <row r="332" spans="1:24" ht="78.75" x14ac:dyDescent="0.25">
      <c r="A332" s="171" t="s">
        <v>899</v>
      </c>
      <c r="B332" s="170" t="s">
        <v>1703</v>
      </c>
      <c r="C332" s="171" t="s">
        <v>2157</v>
      </c>
      <c r="D332" s="66">
        <v>0.55358399999999996</v>
      </c>
      <c r="E332" s="66">
        <v>0</v>
      </c>
      <c r="F332" s="66">
        <v>0</v>
      </c>
      <c r="G332" s="66">
        <v>0.55358399999999996</v>
      </c>
      <c r="H332" s="66">
        <v>0</v>
      </c>
      <c r="I332" s="66">
        <v>0</v>
      </c>
      <c r="J332" s="66">
        <v>0</v>
      </c>
      <c r="K332" s="66">
        <v>0</v>
      </c>
      <c r="L332" s="66">
        <v>0</v>
      </c>
      <c r="M332" s="66">
        <v>0</v>
      </c>
      <c r="N332" s="66">
        <f t="shared" si="231"/>
        <v>0.55358399999999996</v>
      </c>
      <c r="O332" s="66"/>
      <c r="P332" s="66">
        <f t="shared" si="232"/>
        <v>0</v>
      </c>
      <c r="Q332" s="66"/>
      <c r="R332" s="66">
        <f t="shared" si="233"/>
        <v>0</v>
      </c>
      <c r="S332" s="66"/>
      <c r="T332" s="66">
        <f t="shared" si="234"/>
        <v>0.55358399999999996</v>
      </c>
      <c r="U332" s="66"/>
      <c r="V332" s="66">
        <f t="shared" si="235"/>
        <v>0</v>
      </c>
      <c r="W332" s="66"/>
      <c r="X332" s="66"/>
    </row>
    <row r="333" spans="1:24" ht="63" x14ac:dyDescent="0.25">
      <c r="A333" s="171" t="s">
        <v>899</v>
      </c>
      <c r="B333" s="84" t="s">
        <v>1704</v>
      </c>
      <c r="C333" s="171" t="s">
        <v>2158</v>
      </c>
      <c r="D333" s="66">
        <v>1.6498199999999998</v>
      </c>
      <c r="E333" s="66">
        <v>0</v>
      </c>
      <c r="F333" s="66">
        <v>0</v>
      </c>
      <c r="G333" s="66">
        <v>1.6498199999999998</v>
      </c>
      <c r="H333" s="66">
        <v>0</v>
      </c>
      <c r="I333" s="66">
        <v>1.2648927959999998</v>
      </c>
      <c r="J333" s="66">
        <v>0</v>
      </c>
      <c r="K333" s="66">
        <v>0</v>
      </c>
      <c r="L333" s="66">
        <v>1.2648927959999998</v>
      </c>
      <c r="M333" s="66">
        <v>0</v>
      </c>
      <c r="N333" s="66">
        <f t="shared" si="231"/>
        <v>0.38492720400000002</v>
      </c>
      <c r="O333" s="66"/>
      <c r="P333" s="66">
        <f t="shared" si="232"/>
        <v>0</v>
      </c>
      <c r="Q333" s="66"/>
      <c r="R333" s="66">
        <f t="shared" si="233"/>
        <v>0</v>
      </c>
      <c r="S333" s="66"/>
      <c r="T333" s="66">
        <f t="shared" si="234"/>
        <v>0.38492720400000002</v>
      </c>
      <c r="U333" s="66"/>
      <c r="V333" s="66">
        <f t="shared" si="235"/>
        <v>0</v>
      </c>
      <c r="W333" s="66"/>
      <c r="X333" s="66"/>
    </row>
    <row r="334" spans="1:24" ht="78.75" x14ac:dyDescent="0.25">
      <c r="A334" s="171" t="s">
        <v>899</v>
      </c>
      <c r="B334" s="84" t="s">
        <v>1705</v>
      </c>
      <c r="C334" s="171" t="s">
        <v>2159</v>
      </c>
      <c r="D334" s="66">
        <v>3.2102879999999994</v>
      </c>
      <c r="E334" s="66">
        <v>0</v>
      </c>
      <c r="F334" s="66">
        <v>0</v>
      </c>
      <c r="G334" s="66">
        <v>3.2102879999999994</v>
      </c>
      <c r="H334" s="66">
        <v>0</v>
      </c>
      <c r="I334" s="66">
        <v>2.2070794340000002</v>
      </c>
      <c r="J334" s="66">
        <v>0</v>
      </c>
      <c r="K334" s="66">
        <v>0</v>
      </c>
      <c r="L334" s="66">
        <v>2.2070794340000002</v>
      </c>
      <c r="M334" s="66">
        <v>0</v>
      </c>
      <c r="N334" s="66">
        <f t="shared" si="231"/>
        <v>1.0032085659999992</v>
      </c>
      <c r="O334" s="66"/>
      <c r="P334" s="66">
        <f t="shared" si="232"/>
        <v>0</v>
      </c>
      <c r="Q334" s="66"/>
      <c r="R334" s="66">
        <f t="shared" si="233"/>
        <v>0</v>
      </c>
      <c r="S334" s="66"/>
      <c r="T334" s="66">
        <f t="shared" si="234"/>
        <v>1.0032085659999992</v>
      </c>
      <c r="U334" s="66"/>
      <c r="V334" s="66">
        <f t="shared" si="235"/>
        <v>0</v>
      </c>
      <c r="W334" s="66"/>
      <c r="X334" s="66"/>
    </row>
    <row r="335" spans="1:24" ht="78.75" x14ac:dyDescent="0.25">
      <c r="A335" s="171" t="s">
        <v>899</v>
      </c>
      <c r="B335" s="170" t="s">
        <v>590</v>
      </c>
      <c r="C335" s="171" t="s">
        <v>2160</v>
      </c>
      <c r="D335" s="66">
        <v>0.70467599999999986</v>
      </c>
      <c r="E335" s="66">
        <v>0</v>
      </c>
      <c r="F335" s="66">
        <v>0</v>
      </c>
      <c r="G335" s="66">
        <v>0.70467599999999986</v>
      </c>
      <c r="H335" s="66">
        <v>0</v>
      </c>
      <c r="I335" s="66">
        <v>6.6917136000000002E-2</v>
      </c>
      <c r="J335" s="66">
        <v>0</v>
      </c>
      <c r="K335" s="66">
        <v>0</v>
      </c>
      <c r="L335" s="66">
        <v>6.6917136000000002E-2</v>
      </c>
      <c r="M335" s="66">
        <v>0</v>
      </c>
      <c r="N335" s="66">
        <f t="shared" si="231"/>
        <v>0.63775886399999981</v>
      </c>
      <c r="O335" s="66"/>
      <c r="P335" s="66">
        <f t="shared" si="232"/>
        <v>0</v>
      </c>
      <c r="Q335" s="66"/>
      <c r="R335" s="66">
        <f t="shared" si="233"/>
        <v>0</v>
      </c>
      <c r="S335" s="66"/>
      <c r="T335" s="66">
        <f t="shared" si="234"/>
        <v>0.63775886399999981</v>
      </c>
      <c r="U335" s="66"/>
      <c r="V335" s="66">
        <f t="shared" si="235"/>
        <v>0</v>
      </c>
      <c r="W335" s="66"/>
      <c r="X335" s="66"/>
    </row>
    <row r="336" spans="1:24" ht="78.75" x14ac:dyDescent="0.25">
      <c r="A336" s="171" t="s">
        <v>2791</v>
      </c>
      <c r="B336" s="84" t="s">
        <v>1706</v>
      </c>
      <c r="C336" s="171" t="s">
        <v>2161</v>
      </c>
      <c r="D336" s="66">
        <v>1.2E-2</v>
      </c>
      <c r="E336" s="66">
        <v>0</v>
      </c>
      <c r="F336" s="66">
        <v>0</v>
      </c>
      <c r="G336" s="66">
        <v>1.2E-2</v>
      </c>
      <c r="H336" s="66">
        <v>0</v>
      </c>
      <c r="I336" s="66">
        <v>6.876682399999999E-2</v>
      </c>
      <c r="J336" s="66">
        <v>0</v>
      </c>
      <c r="K336" s="66">
        <v>0</v>
      </c>
      <c r="L336" s="66">
        <v>6.876682399999999E-2</v>
      </c>
      <c r="M336" s="66">
        <v>0</v>
      </c>
      <c r="N336" s="66">
        <f t="shared" si="231"/>
        <v>-5.6766823999999994E-2</v>
      </c>
      <c r="O336" s="66"/>
      <c r="P336" s="66">
        <f t="shared" si="232"/>
        <v>0</v>
      </c>
      <c r="Q336" s="66"/>
      <c r="R336" s="66">
        <f t="shared" si="233"/>
        <v>0</v>
      </c>
      <c r="S336" s="66"/>
      <c r="T336" s="66">
        <f t="shared" si="234"/>
        <v>-5.6766823999999994E-2</v>
      </c>
      <c r="U336" s="66"/>
      <c r="V336" s="66">
        <f t="shared" si="235"/>
        <v>0</v>
      </c>
      <c r="W336" s="66"/>
      <c r="X336" s="66"/>
    </row>
    <row r="337" spans="1:24" ht="63" x14ac:dyDescent="0.25">
      <c r="A337" s="171" t="s">
        <v>899</v>
      </c>
      <c r="B337" s="84" t="s">
        <v>591</v>
      </c>
      <c r="C337" s="171" t="s">
        <v>2162</v>
      </c>
      <c r="D337" s="66">
        <v>0.46832399999999996</v>
      </c>
      <c r="E337" s="66">
        <v>0</v>
      </c>
      <c r="F337" s="66">
        <v>0</v>
      </c>
      <c r="G337" s="66">
        <v>0.46832399999999996</v>
      </c>
      <c r="H337" s="66">
        <v>0</v>
      </c>
      <c r="I337" s="66">
        <v>0</v>
      </c>
      <c r="J337" s="66">
        <v>0</v>
      </c>
      <c r="K337" s="66">
        <v>0</v>
      </c>
      <c r="L337" s="66">
        <v>0</v>
      </c>
      <c r="M337" s="66">
        <v>0</v>
      </c>
      <c r="N337" s="66">
        <f t="shared" si="231"/>
        <v>0.46832399999999996</v>
      </c>
      <c r="O337" s="66"/>
      <c r="P337" s="66">
        <f t="shared" si="232"/>
        <v>0</v>
      </c>
      <c r="Q337" s="66"/>
      <c r="R337" s="66">
        <f t="shared" si="233"/>
        <v>0</v>
      </c>
      <c r="S337" s="66"/>
      <c r="T337" s="66">
        <f t="shared" si="234"/>
        <v>0.46832399999999996</v>
      </c>
      <c r="U337" s="66"/>
      <c r="V337" s="66">
        <f t="shared" si="235"/>
        <v>0</v>
      </c>
      <c r="W337" s="66"/>
      <c r="X337" s="66"/>
    </row>
    <row r="338" spans="1:24" ht="47.25" x14ac:dyDescent="0.25">
      <c r="A338" s="171" t="s">
        <v>899</v>
      </c>
      <c r="B338" s="84" t="s">
        <v>592</v>
      </c>
      <c r="C338" s="171" t="s">
        <v>2163</v>
      </c>
      <c r="D338" s="66">
        <v>52.022039999999997</v>
      </c>
      <c r="E338" s="66">
        <v>0</v>
      </c>
      <c r="F338" s="66">
        <v>0</v>
      </c>
      <c r="G338" s="66">
        <v>52.022039999999997</v>
      </c>
      <c r="H338" s="66">
        <v>0</v>
      </c>
      <c r="I338" s="66">
        <v>3.699858828</v>
      </c>
      <c r="J338" s="66">
        <v>0</v>
      </c>
      <c r="K338" s="66">
        <v>0</v>
      </c>
      <c r="L338" s="66">
        <v>3.699858828</v>
      </c>
      <c r="M338" s="66">
        <v>0</v>
      </c>
      <c r="N338" s="66">
        <f t="shared" si="231"/>
        <v>48.322181172000001</v>
      </c>
      <c r="O338" s="66"/>
      <c r="P338" s="66">
        <f t="shared" si="232"/>
        <v>0</v>
      </c>
      <c r="Q338" s="66"/>
      <c r="R338" s="66">
        <f t="shared" si="233"/>
        <v>0</v>
      </c>
      <c r="S338" s="66"/>
      <c r="T338" s="66">
        <f t="shared" si="234"/>
        <v>48.322181172000001</v>
      </c>
      <c r="U338" s="66"/>
      <c r="V338" s="66">
        <f t="shared" si="235"/>
        <v>0</v>
      </c>
      <c r="W338" s="66"/>
      <c r="X338" s="66"/>
    </row>
    <row r="339" spans="1:24" ht="78.75" x14ac:dyDescent="0.25">
      <c r="A339" s="171" t="s">
        <v>899</v>
      </c>
      <c r="B339" s="84" t="s">
        <v>593</v>
      </c>
      <c r="C339" s="171" t="s">
        <v>2164</v>
      </c>
      <c r="D339" s="66">
        <v>0.57247199999999998</v>
      </c>
      <c r="E339" s="66">
        <v>0</v>
      </c>
      <c r="F339" s="66">
        <v>0</v>
      </c>
      <c r="G339" s="66">
        <v>0.57247199999999998</v>
      </c>
      <c r="H339" s="66">
        <v>0</v>
      </c>
      <c r="I339" s="66">
        <v>0.40541304</v>
      </c>
      <c r="J339" s="66">
        <v>0</v>
      </c>
      <c r="K339" s="66">
        <v>0</v>
      </c>
      <c r="L339" s="66">
        <v>0.40541304</v>
      </c>
      <c r="M339" s="66">
        <v>0</v>
      </c>
      <c r="N339" s="66">
        <f t="shared" si="231"/>
        <v>0.16705895999999998</v>
      </c>
      <c r="O339" s="66"/>
      <c r="P339" s="66">
        <f t="shared" si="232"/>
        <v>0</v>
      </c>
      <c r="Q339" s="66"/>
      <c r="R339" s="66">
        <f t="shared" si="233"/>
        <v>0</v>
      </c>
      <c r="S339" s="66"/>
      <c r="T339" s="66">
        <f t="shared" si="234"/>
        <v>0.16705895999999998</v>
      </c>
      <c r="U339" s="66"/>
      <c r="V339" s="66">
        <f t="shared" si="235"/>
        <v>0</v>
      </c>
      <c r="W339" s="66"/>
      <c r="X339" s="66"/>
    </row>
    <row r="340" spans="1:24" ht="78.75" x14ac:dyDescent="0.25">
      <c r="A340" s="171" t="s">
        <v>899</v>
      </c>
      <c r="B340" s="170" t="s">
        <v>594</v>
      </c>
      <c r="C340" s="171" t="s">
        <v>2165</v>
      </c>
      <c r="D340" s="66">
        <v>2.7140759999999999</v>
      </c>
      <c r="E340" s="66">
        <v>0</v>
      </c>
      <c r="F340" s="66">
        <v>0</v>
      </c>
      <c r="G340" s="66">
        <v>2.7140759999999999</v>
      </c>
      <c r="H340" s="66">
        <v>0</v>
      </c>
      <c r="I340" s="66">
        <v>2.8820927479999998</v>
      </c>
      <c r="J340" s="66">
        <v>0</v>
      </c>
      <c r="K340" s="66">
        <v>0</v>
      </c>
      <c r="L340" s="66">
        <v>2.8820927479999998</v>
      </c>
      <c r="M340" s="66">
        <v>0</v>
      </c>
      <c r="N340" s="66">
        <f t="shared" si="231"/>
        <v>-0.16801674799999988</v>
      </c>
      <c r="O340" s="66"/>
      <c r="P340" s="66">
        <f t="shared" si="232"/>
        <v>0</v>
      </c>
      <c r="Q340" s="66"/>
      <c r="R340" s="66">
        <f t="shared" si="233"/>
        <v>0</v>
      </c>
      <c r="S340" s="66"/>
      <c r="T340" s="66">
        <f t="shared" si="234"/>
        <v>-0.16801674799999988</v>
      </c>
      <c r="U340" s="66"/>
      <c r="V340" s="66">
        <f t="shared" si="235"/>
        <v>0</v>
      </c>
      <c r="W340" s="66"/>
      <c r="X340" s="66"/>
    </row>
    <row r="341" spans="1:24" ht="78.75" x14ac:dyDescent="0.25">
      <c r="A341" s="171" t="s">
        <v>899</v>
      </c>
      <c r="B341" s="84" t="s">
        <v>595</v>
      </c>
      <c r="C341" s="171" t="s">
        <v>2166</v>
      </c>
      <c r="D341" s="66">
        <v>1.4573879999999999</v>
      </c>
      <c r="E341" s="66">
        <v>0</v>
      </c>
      <c r="F341" s="66">
        <v>0</v>
      </c>
      <c r="G341" s="66">
        <v>1.4573879999999999</v>
      </c>
      <c r="H341" s="66">
        <v>0</v>
      </c>
      <c r="I341" s="66">
        <v>0.70374686399999997</v>
      </c>
      <c r="J341" s="66">
        <v>0</v>
      </c>
      <c r="K341" s="66">
        <v>0</v>
      </c>
      <c r="L341" s="66">
        <v>0.70374686399999997</v>
      </c>
      <c r="M341" s="66">
        <v>0</v>
      </c>
      <c r="N341" s="66">
        <f t="shared" si="231"/>
        <v>0.75364113599999993</v>
      </c>
      <c r="O341" s="66"/>
      <c r="P341" s="66">
        <f t="shared" si="232"/>
        <v>0</v>
      </c>
      <c r="Q341" s="66"/>
      <c r="R341" s="66">
        <f t="shared" si="233"/>
        <v>0</v>
      </c>
      <c r="S341" s="66"/>
      <c r="T341" s="66">
        <f t="shared" si="234"/>
        <v>0.75364113599999993</v>
      </c>
      <c r="U341" s="66"/>
      <c r="V341" s="66">
        <f t="shared" si="235"/>
        <v>0</v>
      </c>
      <c r="W341" s="66"/>
      <c r="X341" s="66"/>
    </row>
    <row r="342" spans="1:24" ht="78.75" x14ac:dyDescent="0.25">
      <c r="A342" s="171" t="s">
        <v>899</v>
      </c>
      <c r="B342" s="84" t="s">
        <v>1707</v>
      </c>
      <c r="C342" s="171" t="s">
        <v>2167</v>
      </c>
      <c r="D342" s="66">
        <v>3.1613159999999998</v>
      </c>
      <c r="E342" s="66">
        <v>0</v>
      </c>
      <c r="F342" s="66">
        <v>0</v>
      </c>
      <c r="G342" s="66">
        <v>3.1613159999999998</v>
      </c>
      <c r="H342" s="66">
        <v>0</v>
      </c>
      <c r="I342" s="66">
        <v>3.0443790479999997</v>
      </c>
      <c r="J342" s="66">
        <v>0</v>
      </c>
      <c r="K342" s="66">
        <v>0</v>
      </c>
      <c r="L342" s="66">
        <v>3.0443790479999997</v>
      </c>
      <c r="M342" s="66">
        <v>0</v>
      </c>
      <c r="N342" s="66">
        <f t="shared" si="231"/>
        <v>0.11693695200000009</v>
      </c>
      <c r="O342" s="66"/>
      <c r="P342" s="66">
        <f t="shared" si="232"/>
        <v>0</v>
      </c>
      <c r="Q342" s="66"/>
      <c r="R342" s="66">
        <f t="shared" si="233"/>
        <v>0</v>
      </c>
      <c r="S342" s="66"/>
      <c r="T342" s="66">
        <f t="shared" si="234"/>
        <v>0.11693695200000009</v>
      </c>
      <c r="U342" s="66"/>
      <c r="V342" s="66">
        <f t="shared" si="235"/>
        <v>0</v>
      </c>
      <c r="W342" s="66"/>
      <c r="X342" s="66"/>
    </row>
    <row r="343" spans="1:24" ht="110.25" x14ac:dyDescent="0.25">
      <c r="A343" s="171" t="s">
        <v>2791</v>
      </c>
      <c r="B343" s="84" t="s">
        <v>596</v>
      </c>
      <c r="C343" s="171" t="s">
        <v>2168</v>
      </c>
      <c r="D343" s="66">
        <v>0.24906</v>
      </c>
      <c r="E343" s="66">
        <v>0</v>
      </c>
      <c r="F343" s="66">
        <v>0</v>
      </c>
      <c r="G343" s="66">
        <v>0.24906</v>
      </c>
      <c r="H343" s="66">
        <v>0</v>
      </c>
      <c r="I343" s="66">
        <v>0.110299404</v>
      </c>
      <c r="J343" s="66">
        <v>0</v>
      </c>
      <c r="K343" s="66">
        <v>0</v>
      </c>
      <c r="L343" s="66">
        <v>0.110299404</v>
      </c>
      <c r="M343" s="66">
        <v>0</v>
      </c>
      <c r="N343" s="66">
        <f t="shared" si="231"/>
        <v>0.13876059600000001</v>
      </c>
      <c r="O343" s="66"/>
      <c r="P343" s="66">
        <f t="shared" si="232"/>
        <v>0</v>
      </c>
      <c r="Q343" s="66"/>
      <c r="R343" s="66">
        <f t="shared" si="233"/>
        <v>0</v>
      </c>
      <c r="S343" s="66"/>
      <c r="T343" s="66">
        <f t="shared" si="234"/>
        <v>0.13876059600000001</v>
      </c>
      <c r="U343" s="66"/>
      <c r="V343" s="66">
        <f t="shared" si="235"/>
        <v>0</v>
      </c>
      <c r="W343" s="66"/>
      <c r="X343" s="66"/>
    </row>
    <row r="344" spans="1:24" ht="78.75" x14ac:dyDescent="0.25">
      <c r="A344" s="171" t="s">
        <v>899</v>
      </c>
      <c r="B344" s="84" t="s">
        <v>1708</v>
      </c>
      <c r="C344" s="171" t="s">
        <v>2169</v>
      </c>
      <c r="D344" s="66">
        <v>0</v>
      </c>
      <c r="E344" s="66">
        <v>0</v>
      </c>
      <c r="F344" s="66">
        <v>0</v>
      </c>
      <c r="G344" s="66">
        <v>0</v>
      </c>
      <c r="H344" s="66">
        <v>0</v>
      </c>
      <c r="I344" s="66">
        <v>0.32369999999999999</v>
      </c>
      <c r="J344" s="66">
        <v>0</v>
      </c>
      <c r="K344" s="66">
        <v>0</v>
      </c>
      <c r="L344" s="66">
        <v>0.32369999999999999</v>
      </c>
      <c r="M344" s="66">
        <v>0</v>
      </c>
      <c r="N344" s="66">
        <f t="shared" si="231"/>
        <v>-0.32369999999999999</v>
      </c>
      <c r="O344" s="66"/>
      <c r="P344" s="66">
        <f t="shared" si="232"/>
        <v>0</v>
      </c>
      <c r="Q344" s="66"/>
      <c r="R344" s="66">
        <f t="shared" si="233"/>
        <v>0</v>
      </c>
      <c r="S344" s="66"/>
      <c r="T344" s="66">
        <f t="shared" si="234"/>
        <v>-0.32369999999999999</v>
      </c>
      <c r="U344" s="66"/>
      <c r="V344" s="66">
        <f t="shared" si="235"/>
        <v>0</v>
      </c>
      <c r="W344" s="66"/>
      <c r="X344" s="66"/>
    </row>
    <row r="345" spans="1:24" ht="110.25" x14ac:dyDescent="0.25">
      <c r="A345" s="171" t="s">
        <v>2791</v>
      </c>
      <c r="B345" s="84" t="s">
        <v>597</v>
      </c>
      <c r="C345" s="171" t="s">
        <v>2170</v>
      </c>
      <c r="D345" s="66">
        <v>0</v>
      </c>
      <c r="E345" s="66">
        <v>0</v>
      </c>
      <c r="F345" s="66">
        <v>0</v>
      </c>
      <c r="G345" s="66">
        <v>0</v>
      </c>
      <c r="H345" s="66">
        <v>0</v>
      </c>
      <c r="I345" s="66">
        <v>0.15886992000000003</v>
      </c>
      <c r="J345" s="66">
        <v>0</v>
      </c>
      <c r="K345" s="66">
        <v>0</v>
      </c>
      <c r="L345" s="66">
        <v>0.15886992000000003</v>
      </c>
      <c r="M345" s="66">
        <v>0</v>
      </c>
      <c r="N345" s="66">
        <f t="shared" si="231"/>
        <v>-0.15886992000000003</v>
      </c>
      <c r="O345" s="66"/>
      <c r="P345" s="66">
        <f t="shared" si="232"/>
        <v>0</v>
      </c>
      <c r="Q345" s="66"/>
      <c r="R345" s="66">
        <f t="shared" si="233"/>
        <v>0</v>
      </c>
      <c r="S345" s="66"/>
      <c r="T345" s="66">
        <f t="shared" si="234"/>
        <v>-0.15886992000000003</v>
      </c>
      <c r="U345" s="66"/>
      <c r="V345" s="66">
        <f t="shared" si="235"/>
        <v>0</v>
      </c>
      <c r="W345" s="66"/>
      <c r="X345" s="66"/>
    </row>
    <row r="346" spans="1:24" ht="63" x14ac:dyDescent="0.25">
      <c r="A346" s="171" t="s">
        <v>2791</v>
      </c>
      <c r="B346" s="84" t="s">
        <v>598</v>
      </c>
      <c r="C346" s="171" t="s">
        <v>2171</v>
      </c>
      <c r="D346" s="66">
        <v>0</v>
      </c>
      <c r="E346" s="66">
        <v>0</v>
      </c>
      <c r="F346" s="66">
        <v>0</v>
      </c>
      <c r="G346" s="66">
        <v>0</v>
      </c>
      <c r="H346" s="66">
        <v>0</v>
      </c>
      <c r="I346" s="66">
        <v>4.2574300000000004E-3</v>
      </c>
      <c r="J346" s="66">
        <v>0</v>
      </c>
      <c r="K346" s="66">
        <v>0</v>
      </c>
      <c r="L346" s="66">
        <v>4.2574300000000004E-3</v>
      </c>
      <c r="M346" s="66">
        <v>0</v>
      </c>
      <c r="N346" s="66">
        <f t="shared" si="231"/>
        <v>-4.2574300000000004E-3</v>
      </c>
      <c r="O346" s="66"/>
      <c r="P346" s="66">
        <f t="shared" si="232"/>
        <v>0</v>
      </c>
      <c r="Q346" s="66"/>
      <c r="R346" s="66">
        <f t="shared" si="233"/>
        <v>0</v>
      </c>
      <c r="S346" s="66"/>
      <c r="T346" s="66">
        <f t="shared" si="234"/>
        <v>-4.2574300000000004E-3</v>
      </c>
      <c r="U346" s="66"/>
      <c r="V346" s="66">
        <f t="shared" si="235"/>
        <v>0</v>
      </c>
      <c r="W346" s="66"/>
      <c r="X346" s="66"/>
    </row>
    <row r="347" spans="1:24" ht="63" x14ac:dyDescent="0.25">
      <c r="A347" s="171" t="s">
        <v>2791</v>
      </c>
      <c r="B347" s="84" t="s">
        <v>599</v>
      </c>
      <c r="C347" s="171" t="s">
        <v>2172</v>
      </c>
      <c r="D347" s="66">
        <v>0</v>
      </c>
      <c r="E347" s="66">
        <v>0</v>
      </c>
      <c r="F347" s="66">
        <v>0</v>
      </c>
      <c r="G347" s="66">
        <v>0</v>
      </c>
      <c r="H347" s="66">
        <v>0</v>
      </c>
      <c r="I347" s="66">
        <v>4.2578599999999996E-3</v>
      </c>
      <c r="J347" s="66">
        <v>0</v>
      </c>
      <c r="K347" s="66">
        <v>0</v>
      </c>
      <c r="L347" s="66">
        <v>4.2578599999999996E-3</v>
      </c>
      <c r="M347" s="66">
        <v>0</v>
      </c>
      <c r="N347" s="66">
        <f t="shared" si="231"/>
        <v>-4.2578599999999996E-3</v>
      </c>
      <c r="O347" s="66"/>
      <c r="P347" s="66">
        <f t="shared" si="232"/>
        <v>0</v>
      </c>
      <c r="Q347" s="66"/>
      <c r="R347" s="66">
        <f t="shared" si="233"/>
        <v>0</v>
      </c>
      <c r="S347" s="66"/>
      <c r="T347" s="66">
        <f t="shared" si="234"/>
        <v>-4.2578599999999996E-3</v>
      </c>
      <c r="U347" s="66"/>
      <c r="V347" s="66">
        <f t="shared" si="235"/>
        <v>0</v>
      </c>
      <c r="W347" s="66"/>
      <c r="X347" s="66"/>
    </row>
    <row r="348" spans="1:24" ht="47.25" x14ac:dyDescent="0.25">
      <c r="A348" s="171" t="s">
        <v>899</v>
      </c>
      <c r="B348" s="170" t="s">
        <v>600</v>
      </c>
      <c r="C348" s="171" t="s">
        <v>2173</v>
      </c>
      <c r="D348" s="66">
        <v>0</v>
      </c>
      <c r="E348" s="66">
        <v>0</v>
      </c>
      <c r="F348" s="66">
        <v>0</v>
      </c>
      <c r="G348" s="66">
        <v>0</v>
      </c>
      <c r="H348" s="66">
        <v>0</v>
      </c>
      <c r="I348" s="66">
        <v>3.1617431699999998</v>
      </c>
      <c r="J348" s="66">
        <v>0</v>
      </c>
      <c r="K348" s="66">
        <v>0</v>
      </c>
      <c r="L348" s="66">
        <v>3.1617431699999998</v>
      </c>
      <c r="M348" s="66">
        <v>0</v>
      </c>
      <c r="N348" s="66">
        <f t="shared" si="231"/>
        <v>-3.1617431699999998</v>
      </c>
      <c r="O348" s="66"/>
      <c r="P348" s="66">
        <f t="shared" si="232"/>
        <v>0</v>
      </c>
      <c r="Q348" s="66"/>
      <c r="R348" s="66">
        <f t="shared" si="233"/>
        <v>0</v>
      </c>
      <c r="S348" s="66"/>
      <c r="T348" s="66">
        <f t="shared" si="234"/>
        <v>-3.1617431699999998</v>
      </c>
      <c r="U348" s="66"/>
      <c r="V348" s="66">
        <f t="shared" si="235"/>
        <v>0</v>
      </c>
      <c r="W348" s="66"/>
      <c r="X348" s="66"/>
    </row>
    <row r="349" spans="1:24" ht="78.75" x14ac:dyDescent="0.25">
      <c r="A349" s="171" t="s">
        <v>2791</v>
      </c>
      <c r="B349" s="84" t="s">
        <v>601</v>
      </c>
      <c r="C349" s="171" t="s">
        <v>2174</v>
      </c>
      <c r="D349" s="66">
        <v>0</v>
      </c>
      <c r="E349" s="66">
        <v>0</v>
      </c>
      <c r="F349" s="66">
        <v>0</v>
      </c>
      <c r="G349" s="66">
        <v>0</v>
      </c>
      <c r="H349" s="66">
        <v>0</v>
      </c>
      <c r="I349" s="66">
        <v>0.160785228</v>
      </c>
      <c r="J349" s="66">
        <v>0</v>
      </c>
      <c r="K349" s="66">
        <v>0</v>
      </c>
      <c r="L349" s="66">
        <v>0.160785228</v>
      </c>
      <c r="M349" s="66">
        <v>0</v>
      </c>
      <c r="N349" s="66">
        <f t="shared" si="231"/>
        <v>-0.160785228</v>
      </c>
      <c r="O349" s="66"/>
      <c r="P349" s="66">
        <f t="shared" si="232"/>
        <v>0</v>
      </c>
      <c r="Q349" s="66"/>
      <c r="R349" s="66">
        <f t="shared" si="233"/>
        <v>0</v>
      </c>
      <c r="S349" s="66"/>
      <c r="T349" s="66">
        <f t="shared" si="234"/>
        <v>-0.160785228</v>
      </c>
      <c r="U349" s="66"/>
      <c r="V349" s="66">
        <f t="shared" si="235"/>
        <v>0</v>
      </c>
      <c r="W349" s="66"/>
      <c r="X349" s="66"/>
    </row>
    <row r="350" spans="1:24" ht="78.75" x14ac:dyDescent="0.25">
      <c r="A350" s="171" t="s">
        <v>2791</v>
      </c>
      <c r="B350" s="84" t="s">
        <v>602</v>
      </c>
      <c r="C350" s="171" t="s">
        <v>2175</v>
      </c>
      <c r="D350" s="66">
        <v>0</v>
      </c>
      <c r="E350" s="66">
        <v>0</v>
      </c>
      <c r="F350" s="66">
        <v>0</v>
      </c>
      <c r="G350" s="66">
        <v>0</v>
      </c>
      <c r="H350" s="66">
        <v>0</v>
      </c>
      <c r="I350" s="66">
        <v>0.10564754599999998</v>
      </c>
      <c r="J350" s="66">
        <v>0</v>
      </c>
      <c r="K350" s="66">
        <v>0</v>
      </c>
      <c r="L350" s="66">
        <v>0.10564754599999998</v>
      </c>
      <c r="M350" s="66">
        <v>0</v>
      </c>
      <c r="N350" s="66">
        <f t="shared" si="231"/>
        <v>-0.10564754599999998</v>
      </c>
      <c r="O350" s="66"/>
      <c r="P350" s="66">
        <f t="shared" si="232"/>
        <v>0</v>
      </c>
      <c r="Q350" s="66"/>
      <c r="R350" s="66">
        <f t="shared" si="233"/>
        <v>0</v>
      </c>
      <c r="S350" s="66"/>
      <c r="T350" s="66">
        <f t="shared" si="234"/>
        <v>-0.10564754599999998</v>
      </c>
      <c r="U350" s="66"/>
      <c r="V350" s="66">
        <f t="shared" si="235"/>
        <v>0</v>
      </c>
      <c r="W350" s="66"/>
      <c r="X350" s="66"/>
    </row>
    <row r="351" spans="1:24" ht="78.75" x14ac:dyDescent="0.25">
      <c r="A351" s="171" t="s">
        <v>899</v>
      </c>
      <c r="B351" s="84" t="s">
        <v>603</v>
      </c>
      <c r="C351" s="171" t="s">
        <v>2176</v>
      </c>
      <c r="D351" s="66">
        <v>0</v>
      </c>
      <c r="E351" s="66">
        <v>0</v>
      </c>
      <c r="F351" s="66">
        <v>0</v>
      </c>
      <c r="G351" s="66">
        <v>0</v>
      </c>
      <c r="H351" s="66">
        <v>0</v>
      </c>
      <c r="I351" s="66">
        <v>0.52848059999999997</v>
      </c>
      <c r="J351" s="66">
        <v>0</v>
      </c>
      <c r="K351" s="66">
        <v>0</v>
      </c>
      <c r="L351" s="66">
        <v>0.52848059999999997</v>
      </c>
      <c r="M351" s="66">
        <v>0</v>
      </c>
      <c r="N351" s="66">
        <f t="shared" si="231"/>
        <v>-0.52848059999999997</v>
      </c>
      <c r="O351" s="66"/>
      <c r="P351" s="66">
        <f t="shared" si="232"/>
        <v>0</v>
      </c>
      <c r="Q351" s="66"/>
      <c r="R351" s="66">
        <f t="shared" si="233"/>
        <v>0</v>
      </c>
      <c r="S351" s="66"/>
      <c r="T351" s="66">
        <f t="shared" si="234"/>
        <v>-0.52848059999999997</v>
      </c>
      <c r="U351" s="66"/>
      <c r="V351" s="66">
        <f t="shared" si="235"/>
        <v>0</v>
      </c>
      <c r="W351" s="66"/>
      <c r="X351" s="66"/>
    </row>
    <row r="352" spans="1:24" ht="47.25" x14ac:dyDescent="0.25">
      <c r="A352" s="171" t="s">
        <v>899</v>
      </c>
      <c r="B352" s="84" t="s">
        <v>925</v>
      </c>
      <c r="C352" s="171" t="s">
        <v>2177</v>
      </c>
      <c r="D352" s="66">
        <v>0</v>
      </c>
      <c r="E352" s="66">
        <v>0</v>
      </c>
      <c r="F352" s="66">
        <v>0</v>
      </c>
      <c r="G352" s="66">
        <v>0</v>
      </c>
      <c r="H352" s="66">
        <v>0</v>
      </c>
      <c r="I352" s="66">
        <v>0.30004799999999998</v>
      </c>
      <c r="J352" s="66">
        <v>0</v>
      </c>
      <c r="K352" s="66">
        <v>0</v>
      </c>
      <c r="L352" s="66">
        <v>0.30004799999999998</v>
      </c>
      <c r="M352" s="66">
        <v>0</v>
      </c>
      <c r="N352" s="66">
        <f t="shared" si="231"/>
        <v>-0.30004799999999998</v>
      </c>
      <c r="O352" s="66"/>
      <c r="P352" s="66">
        <f t="shared" si="232"/>
        <v>0</v>
      </c>
      <c r="Q352" s="66"/>
      <c r="R352" s="66">
        <f t="shared" si="233"/>
        <v>0</v>
      </c>
      <c r="S352" s="66"/>
      <c r="T352" s="66">
        <f t="shared" si="234"/>
        <v>-0.30004799999999998</v>
      </c>
      <c r="U352" s="66"/>
      <c r="V352" s="66">
        <f t="shared" si="235"/>
        <v>0</v>
      </c>
      <c r="W352" s="66"/>
      <c r="X352" s="66"/>
    </row>
    <row r="353" spans="1:24" ht="47.25" x14ac:dyDescent="0.25">
      <c r="A353" s="171" t="s">
        <v>899</v>
      </c>
      <c r="B353" s="84" t="s">
        <v>926</v>
      </c>
      <c r="C353" s="171" t="s">
        <v>2178</v>
      </c>
      <c r="D353" s="66">
        <v>0</v>
      </c>
      <c r="E353" s="66">
        <v>0</v>
      </c>
      <c r="F353" s="66">
        <v>0</v>
      </c>
      <c r="G353" s="66">
        <v>0</v>
      </c>
      <c r="H353" s="66">
        <v>0</v>
      </c>
      <c r="I353" s="66">
        <v>0.99426842600000009</v>
      </c>
      <c r="J353" s="66">
        <v>0</v>
      </c>
      <c r="K353" s="66">
        <v>0</v>
      </c>
      <c r="L353" s="66">
        <v>0.99426842600000009</v>
      </c>
      <c r="M353" s="66">
        <v>0</v>
      </c>
      <c r="N353" s="66">
        <f t="shared" si="231"/>
        <v>-0.99426842600000009</v>
      </c>
      <c r="O353" s="66"/>
      <c r="P353" s="66">
        <f t="shared" si="232"/>
        <v>0</v>
      </c>
      <c r="Q353" s="66"/>
      <c r="R353" s="66">
        <f t="shared" si="233"/>
        <v>0</v>
      </c>
      <c r="S353" s="66"/>
      <c r="T353" s="66">
        <f t="shared" si="234"/>
        <v>-0.99426842600000009</v>
      </c>
      <c r="U353" s="66"/>
      <c r="V353" s="66">
        <f t="shared" si="235"/>
        <v>0</v>
      </c>
      <c r="W353" s="66"/>
      <c r="X353" s="66"/>
    </row>
    <row r="354" spans="1:24" ht="78.75" x14ac:dyDescent="0.25">
      <c r="A354" s="171" t="s">
        <v>899</v>
      </c>
      <c r="B354" s="84" t="s">
        <v>1709</v>
      </c>
      <c r="C354" s="171" t="s">
        <v>2179</v>
      </c>
      <c r="D354" s="66">
        <v>0</v>
      </c>
      <c r="E354" s="66">
        <v>0</v>
      </c>
      <c r="F354" s="66">
        <v>0</v>
      </c>
      <c r="G354" s="66">
        <v>0</v>
      </c>
      <c r="H354" s="66">
        <v>0</v>
      </c>
      <c r="I354" s="66">
        <v>0.32369998999999999</v>
      </c>
      <c r="J354" s="66">
        <v>0</v>
      </c>
      <c r="K354" s="66">
        <v>0</v>
      </c>
      <c r="L354" s="66">
        <v>0.32369998999999999</v>
      </c>
      <c r="M354" s="66">
        <v>0</v>
      </c>
      <c r="N354" s="66">
        <f t="shared" si="231"/>
        <v>-0.32369998999999999</v>
      </c>
      <c r="O354" s="66"/>
      <c r="P354" s="66">
        <f t="shared" si="232"/>
        <v>0</v>
      </c>
      <c r="Q354" s="66"/>
      <c r="R354" s="66">
        <f t="shared" si="233"/>
        <v>0</v>
      </c>
      <c r="S354" s="66"/>
      <c r="T354" s="66">
        <f t="shared" si="234"/>
        <v>-0.32369998999999999</v>
      </c>
      <c r="U354" s="66"/>
      <c r="V354" s="66">
        <f t="shared" si="235"/>
        <v>0</v>
      </c>
      <c r="W354" s="66"/>
      <c r="X354" s="66"/>
    </row>
    <row r="355" spans="1:24" ht="47.25" x14ac:dyDescent="0.25">
      <c r="A355" s="171" t="s">
        <v>899</v>
      </c>
      <c r="B355" s="84" t="s">
        <v>1710</v>
      </c>
      <c r="C355" s="171" t="s">
        <v>2180</v>
      </c>
      <c r="D355" s="66">
        <v>0</v>
      </c>
      <c r="E355" s="66">
        <v>0</v>
      </c>
      <c r="F355" s="66">
        <v>0</v>
      </c>
      <c r="G355" s="66">
        <v>0</v>
      </c>
      <c r="H355" s="66">
        <v>0</v>
      </c>
      <c r="I355" s="66">
        <v>0.16099201999999999</v>
      </c>
      <c r="J355" s="66">
        <v>0</v>
      </c>
      <c r="K355" s="66">
        <v>0</v>
      </c>
      <c r="L355" s="66">
        <v>0.16099201999999999</v>
      </c>
      <c r="M355" s="66">
        <v>0</v>
      </c>
      <c r="N355" s="66">
        <f t="shared" si="231"/>
        <v>-0.16099201999999999</v>
      </c>
      <c r="O355" s="66"/>
      <c r="P355" s="66">
        <f t="shared" si="232"/>
        <v>0</v>
      </c>
      <c r="Q355" s="66"/>
      <c r="R355" s="66">
        <f t="shared" si="233"/>
        <v>0</v>
      </c>
      <c r="S355" s="66"/>
      <c r="T355" s="66">
        <f t="shared" si="234"/>
        <v>-0.16099201999999999</v>
      </c>
      <c r="U355" s="66"/>
      <c r="V355" s="66">
        <f t="shared" si="235"/>
        <v>0</v>
      </c>
      <c r="W355" s="66"/>
      <c r="X355" s="66"/>
    </row>
    <row r="356" spans="1:24" ht="78.75" x14ac:dyDescent="0.25">
      <c r="A356" s="171" t="s">
        <v>899</v>
      </c>
      <c r="B356" s="84" t="s">
        <v>1711</v>
      </c>
      <c r="C356" s="171" t="s">
        <v>2181</v>
      </c>
      <c r="D356" s="66">
        <v>0</v>
      </c>
      <c r="E356" s="66">
        <v>0</v>
      </c>
      <c r="F356" s="66">
        <v>0</v>
      </c>
      <c r="G356" s="66">
        <v>0</v>
      </c>
      <c r="H356" s="66">
        <v>0</v>
      </c>
      <c r="I356" s="66">
        <v>0.36792000000000002</v>
      </c>
      <c r="J356" s="66">
        <v>0</v>
      </c>
      <c r="K356" s="66">
        <v>0</v>
      </c>
      <c r="L356" s="66">
        <v>0.36792000000000002</v>
      </c>
      <c r="M356" s="66">
        <v>0</v>
      </c>
      <c r="N356" s="66">
        <f t="shared" si="231"/>
        <v>-0.36792000000000002</v>
      </c>
      <c r="O356" s="66"/>
      <c r="P356" s="66">
        <f t="shared" si="232"/>
        <v>0</v>
      </c>
      <c r="Q356" s="66"/>
      <c r="R356" s="66">
        <f t="shared" si="233"/>
        <v>0</v>
      </c>
      <c r="S356" s="66"/>
      <c r="T356" s="66">
        <f t="shared" si="234"/>
        <v>-0.36792000000000002</v>
      </c>
      <c r="U356" s="66"/>
      <c r="V356" s="66">
        <f t="shared" si="235"/>
        <v>0</v>
      </c>
      <c r="W356" s="66"/>
      <c r="X356" s="66"/>
    </row>
    <row r="357" spans="1:24" ht="47.25" x14ac:dyDescent="0.25">
      <c r="A357" s="171" t="s">
        <v>899</v>
      </c>
      <c r="B357" s="84" t="s">
        <v>1712</v>
      </c>
      <c r="C357" s="171" t="s">
        <v>2182</v>
      </c>
      <c r="D357" s="66">
        <v>0</v>
      </c>
      <c r="E357" s="66">
        <v>0</v>
      </c>
      <c r="F357" s="66">
        <v>0</v>
      </c>
      <c r="G357" s="66">
        <v>0</v>
      </c>
      <c r="H357" s="66">
        <v>0</v>
      </c>
      <c r="I357" s="66">
        <v>0.25282260000000001</v>
      </c>
      <c r="J357" s="66">
        <v>0</v>
      </c>
      <c r="K357" s="66">
        <v>0</v>
      </c>
      <c r="L357" s="66">
        <v>0.25282260000000001</v>
      </c>
      <c r="M357" s="66">
        <v>0</v>
      </c>
      <c r="N357" s="66">
        <f t="shared" si="231"/>
        <v>-0.25282260000000001</v>
      </c>
      <c r="O357" s="66"/>
      <c r="P357" s="66">
        <f t="shared" si="232"/>
        <v>0</v>
      </c>
      <c r="Q357" s="66"/>
      <c r="R357" s="66">
        <f t="shared" si="233"/>
        <v>0</v>
      </c>
      <c r="S357" s="66"/>
      <c r="T357" s="66">
        <f t="shared" si="234"/>
        <v>-0.25282260000000001</v>
      </c>
      <c r="U357" s="66"/>
      <c r="V357" s="66">
        <f t="shared" si="235"/>
        <v>0</v>
      </c>
      <c r="W357" s="66"/>
      <c r="X357" s="66"/>
    </row>
    <row r="358" spans="1:24" ht="47.25" x14ac:dyDescent="0.25">
      <c r="A358" s="171" t="s">
        <v>899</v>
      </c>
      <c r="B358" s="84" t="s">
        <v>1713</v>
      </c>
      <c r="C358" s="171" t="s">
        <v>2183</v>
      </c>
      <c r="D358" s="66">
        <v>0</v>
      </c>
      <c r="E358" s="66">
        <v>0</v>
      </c>
      <c r="F358" s="66">
        <v>0</v>
      </c>
      <c r="G358" s="66">
        <v>0</v>
      </c>
      <c r="H358" s="66">
        <v>0</v>
      </c>
      <c r="I358" s="66">
        <v>3.5121961900000001</v>
      </c>
      <c r="J358" s="66">
        <v>0</v>
      </c>
      <c r="K358" s="66">
        <v>0</v>
      </c>
      <c r="L358" s="66">
        <v>3.5121961900000001</v>
      </c>
      <c r="M358" s="66">
        <v>0</v>
      </c>
      <c r="N358" s="66">
        <f t="shared" si="231"/>
        <v>-3.5121961900000001</v>
      </c>
      <c r="O358" s="66"/>
      <c r="P358" s="66">
        <f t="shared" si="232"/>
        <v>0</v>
      </c>
      <c r="Q358" s="66"/>
      <c r="R358" s="66">
        <f t="shared" si="233"/>
        <v>0</v>
      </c>
      <c r="S358" s="66"/>
      <c r="T358" s="66">
        <f t="shared" si="234"/>
        <v>-3.5121961900000001</v>
      </c>
      <c r="U358" s="66"/>
      <c r="V358" s="66">
        <f t="shared" si="235"/>
        <v>0</v>
      </c>
      <c r="W358" s="66"/>
      <c r="X358" s="66"/>
    </row>
    <row r="359" spans="1:24" x14ac:dyDescent="0.25">
      <c r="A359" s="228"/>
      <c r="B359" s="229" t="s">
        <v>366</v>
      </c>
      <c r="C359" s="228"/>
      <c r="D359" s="230">
        <f t="shared" ref="D359:W359" si="236">SUM(D360:D364)</f>
        <v>9.1368599999999986</v>
      </c>
      <c r="E359" s="230">
        <f t="shared" si="236"/>
        <v>0</v>
      </c>
      <c r="F359" s="230">
        <f t="shared" si="236"/>
        <v>0</v>
      </c>
      <c r="G359" s="230">
        <f t="shared" si="236"/>
        <v>9.1368599999999986</v>
      </c>
      <c r="H359" s="230">
        <f t="shared" si="236"/>
        <v>0</v>
      </c>
      <c r="I359" s="230">
        <f t="shared" si="236"/>
        <v>6.3693043839999994</v>
      </c>
      <c r="J359" s="230">
        <f t="shared" si="236"/>
        <v>0</v>
      </c>
      <c r="K359" s="230">
        <f t="shared" si="236"/>
        <v>0</v>
      </c>
      <c r="L359" s="230">
        <f t="shared" si="236"/>
        <v>6.3693043839999994</v>
      </c>
      <c r="M359" s="230">
        <f t="shared" si="236"/>
        <v>0</v>
      </c>
      <c r="N359" s="230">
        <f t="shared" si="236"/>
        <v>2.7675556160000001</v>
      </c>
      <c r="O359" s="230">
        <f t="shared" si="236"/>
        <v>0</v>
      </c>
      <c r="P359" s="230">
        <f t="shared" si="236"/>
        <v>0</v>
      </c>
      <c r="Q359" s="230">
        <f t="shared" si="236"/>
        <v>0</v>
      </c>
      <c r="R359" s="230">
        <f t="shared" si="236"/>
        <v>0</v>
      </c>
      <c r="S359" s="230">
        <f t="shared" si="236"/>
        <v>0</v>
      </c>
      <c r="T359" s="230">
        <f t="shared" si="236"/>
        <v>2.7675556160000001</v>
      </c>
      <c r="U359" s="230">
        <f t="shared" si="236"/>
        <v>0</v>
      </c>
      <c r="V359" s="230">
        <f t="shared" si="236"/>
        <v>0</v>
      </c>
      <c r="W359" s="230">
        <f t="shared" si="236"/>
        <v>0</v>
      </c>
      <c r="X359" s="232">
        <f t="shared" ref="X359" si="237">SUM(X360:X364)</f>
        <v>0</v>
      </c>
    </row>
    <row r="360" spans="1:24" ht="47.25" x14ac:dyDescent="0.25">
      <c r="A360" s="171" t="s">
        <v>2791</v>
      </c>
      <c r="B360" s="84" t="s">
        <v>68</v>
      </c>
      <c r="C360" s="171" t="s">
        <v>2184</v>
      </c>
      <c r="D360" s="66">
        <v>0.15608399999999992</v>
      </c>
      <c r="E360" s="66">
        <v>0</v>
      </c>
      <c r="F360" s="66">
        <v>0</v>
      </c>
      <c r="G360" s="66">
        <v>0.15608399999999992</v>
      </c>
      <c r="H360" s="66">
        <v>0</v>
      </c>
      <c r="I360" s="66">
        <v>3.0373620000000004E-2</v>
      </c>
      <c r="J360" s="66">
        <v>0</v>
      </c>
      <c r="K360" s="66">
        <v>0</v>
      </c>
      <c r="L360" s="66">
        <v>3.0373620000000004E-2</v>
      </c>
      <c r="M360" s="66">
        <v>0</v>
      </c>
      <c r="N360" s="66">
        <f t="shared" ref="N360:N364" si="238">D360-I360</f>
        <v>0.1257103799999999</v>
      </c>
      <c r="O360" s="66"/>
      <c r="P360" s="66">
        <f t="shared" ref="P360:P364" si="239">E360-J360</f>
        <v>0</v>
      </c>
      <c r="Q360" s="66"/>
      <c r="R360" s="66">
        <f t="shared" ref="R360:R364" si="240">F360-K360</f>
        <v>0</v>
      </c>
      <c r="S360" s="66"/>
      <c r="T360" s="66">
        <f t="shared" ref="T360:T364" si="241">G360-L360</f>
        <v>0.1257103799999999</v>
      </c>
      <c r="U360" s="66"/>
      <c r="V360" s="66">
        <f t="shared" ref="V360:V364" si="242">H360-M360</f>
        <v>0</v>
      </c>
      <c r="W360" s="66"/>
      <c r="X360" s="66"/>
    </row>
    <row r="361" spans="1:24" ht="47.25" x14ac:dyDescent="0.25">
      <c r="A361" s="171" t="s">
        <v>2791</v>
      </c>
      <c r="B361" s="84" t="s">
        <v>368</v>
      </c>
      <c r="C361" s="171" t="s">
        <v>2185</v>
      </c>
      <c r="D361" s="66">
        <v>1.2326520000000001</v>
      </c>
      <c r="E361" s="66">
        <v>0</v>
      </c>
      <c r="F361" s="66">
        <v>0</v>
      </c>
      <c r="G361" s="66">
        <v>1.2326520000000001</v>
      </c>
      <c r="H361" s="66">
        <v>0</v>
      </c>
      <c r="I361" s="66">
        <v>3.5343061859999998</v>
      </c>
      <c r="J361" s="66">
        <v>0</v>
      </c>
      <c r="K361" s="66">
        <v>0</v>
      </c>
      <c r="L361" s="66">
        <v>3.5343061859999998</v>
      </c>
      <c r="M361" s="66">
        <v>0</v>
      </c>
      <c r="N361" s="66">
        <f t="shared" si="238"/>
        <v>-2.3016541859999995</v>
      </c>
      <c r="O361" s="66"/>
      <c r="P361" s="66">
        <f t="shared" si="239"/>
        <v>0</v>
      </c>
      <c r="Q361" s="66"/>
      <c r="R361" s="66">
        <f t="shared" si="240"/>
        <v>0</v>
      </c>
      <c r="S361" s="66"/>
      <c r="T361" s="66">
        <f t="shared" si="241"/>
        <v>-2.3016541859999995</v>
      </c>
      <c r="U361" s="66"/>
      <c r="V361" s="66">
        <f t="shared" si="242"/>
        <v>0</v>
      </c>
      <c r="W361" s="66"/>
      <c r="X361" s="66"/>
    </row>
    <row r="362" spans="1:24" ht="63" x14ac:dyDescent="0.25">
      <c r="A362" s="171" t="s">
        <v>2791</v>
      </c>
      <c r="B362" s="84" t="s">
        <v>367</v>
      </c>
      <c r="C362" s="171" t="s">
        <v>2186</v>
      </c>
      <c r="D362" s="66">
        <v>2.645292</v>
      </c>
      <c r="E362" s="66">
        <v>0</v>
      </c>
      <c r="F362" s="66">
        <v>0</v>
      </c>
      <c r="G362" s="66">
        <v>2.645292</v>
      </c>
      <c r="H362" s="66">
        <v>0</v>
      </c>
      <c r="I362" s="66">
        <v>0.18813575999999999</v>
      </c>
      <c r="J362" s="66">
        <v>0</v>
      </c>
      <c r="K362" s="66">
        <v>0</v>
      </c>
      <c r="L362" s="66">
        <v>0.18813575999999999</v>
      </c>
      <c r="M362" s="66">
        <v>0</v>
      </c>
      <c r="N362" s="66">
        <f t="shared" si="238"/>
        <v>2.4571562399999998</v>
      </c>
      <c r="O362" s="66"/>
      <c r="P362" s="66">
        <f t="shared" si="239"/>
        <v>0</v>
      </c>
      <c r="Q362" s="66"/>
      <c r="R362" s="66">
        <f t="shared" si="240"/>
        <v>0</v>
      </c>
      <c r="S362" s="66"/>
      <c r="T362" s="66">
        <f t="shared" si="241"/>
        <v>2.4571562399999998</v>
      </c>
      <c r="U362" s="66"/>
      <c r="V362" s="66">
        <f t="shared" si="242"/>
        <v>0</v>
      </c>
      <c r="W362" s="66"/>
      <c r="X362" s="66"/>
    </row>
    <row r="363" spans="1:24" ht="47.25" x14ac:dyDescent="0.25">
      <c r="A363" s="171" t="s">
        <v>899</v>
      </c>
      <c r="B363" s="84" t="s">
        <v>604</v>
      </c>
      <c r="C363" s="171" t="s">
        <v>2187</v>
      </c>
      <c r="D363" s="66">
        <v>3.2102879999999994</v>
      </c>
      <c r="E363" s="66">
        <v>0</v>
      </c>
      <c r="F363" s="66">
        <v>0</v>
      </c>
      <c r="G363" s="66">
        <v>3.2102879999999994</v>
      </c>
      <c r="H363" s="66">
        <v>0</v>
      </c>
      <c r="I363" s="66">
        <v>2.6164888179999997</v>
      </c>
      <c r="J363" s="66">
        <v>0</v>
      </c>
      <c r="K363" s="66">
        <v>0</v>
      </c>
      <c r="L363" s="66">
        <v>2.6164888179999997</v>
      </c>
      <c r="M363" s="66">
        <v>0</v>
      </c>
      <c r="N363" s="66">
        <f t="shared" si="238"/>
        <v>0.5937991819999997</v>
      </c>
      <c r="O363" s="66"/>
      <c r="P363" s="66">
        <f t="shared" si="239"/>
        <v>0</v>
      </c>
      <c r="Q363" s="66"/>
      <c r="R363" s="66">
        <f t="shared" si="240"/>
        <v>0</v>
      </c>
      <c r="S363" s="66"/>
      <c r="T363" s="66">
        <f t="shared" si="241"/>
        <v>0.5937991819999997</v>
      </c>
      <c r="U363" s="66"/>
      <c r="V363" s="66">
        <f t="shared" si="242"/>
        <v>0</v>
      </c>
      <c r="W363" s="66"/>
      <c r="X363" s="66"/>
    </row>
    <row r="364" spans="1:24" ht="78.75" x14ac:dyDescent="0.25">
      <c r="A364" s="171" t="s">
        <v>899</v>
      </c>
      <c r="B364" s="84" t="s">
        <v>605</v>
      </c>
      <c r="C364" s="171" t="s">
        <v>2188</v>
      </c>
      <c r="D364" s="66">
        <v>1.8925439999999998</v>
      </c>
      <c r="E364" s="66">
        <v>0</v>
      </c>
      <c r="F364" s="66">
        <v>0</v>
      </c>
      <c r="G364" s="66">
        <v>1.8925439999999998</v>
      </c>
      <c r="H364" s="66">
        <v>0</v>
      </c>
      <c r="I364" s="66">
        <v>0</v>
      </c>
      <c r="J364" s="66">
        <v>0</v>
      </c>
      <c r="K364" s="66">
        <v>0</v>
      </c>
      <c r="L364" s="66">
        <v>0</v>
      </c>
      <c r="M364" s="66">
        <v>0</v>
      </c>
      <c r="N364" s="66">
        <f t="shared" si="238"/>
        <v>1.8925439999999998</v>
      </c>
      <c r="O364" s="66"/>
      <c r="P364" s="66">
        <f t="shared" si="239"/>
        <v>0</v>
      </c>
      <c r="Q364" s="66"/>
      <c r="R364" s="66">
        <f t="shared" si="240"/>
        <v>0</v>
      </c>
      <c r="S364" s="66"/>
      <c r="T364" s="66">
        <f t="shared" si="241"/>
        <v>1.8925439999999998</v>
      </c>
      <c r="U364" s="66"/>
      <c r="V364" s="66">
        <f t="shared" si="242"/>
        <v>0</v>
      </c>
      <c r="W364" s="66"/>
      <c r="X364" s="66"/>
    </row>
    <row r="365" spans="1:24" x14ac:dyDescent="0.25">
      <c r="A365" s="228"/>
      <c r="B365" s="233" t="s">
        <v>69</v>
      </c>
      <c r="C365" s="228"/>
      <c r="D365" s="230">
        <f t="shared" ref="D365:W365" si="243">SUM(D366:D375)</f>
        <v>5.4620879999999996</v>
      </c>
      <c r="E365" s="230">
        <f t="shared" si="243"/>
        <v>0</v>
      </c>
      <c r="F365" s="230">
        <f t="shared" si="243"/>
        <v>0</v>
      </c>
      <c r="G365" s="230">
        <f t="shared" si="243"/>
        <v>5.4620879999999996</v>
      </c>
      <c r="H365" s="230">
        <f t="shared" si="243"/>
        <v>0</v>
      </c>
      <c r="I365" s="230">
        <f t="shared" si="243"/>
        <v>17.006636992000001</v>
      </c>
      <c r="J365" s="230">
        <f t="shared" si="243"/>
        <v>0</v>
      </c>
      <c r="K365" s="230">
        <f t="shared" si="243"/>
        <v>0</v>
      </c>
      <c r="L365" s="230">
        <f t="shared" si="243"/>
        <v>17.006636992000001</v>
      </c>
      <c r="M365" s="230">
        <f t="shared" si="243"/>
        <v>0</v>
      </c>
      <c r="N365" s="230">
        <f t="shared" si="243"/>
        <v>-11.544548991999996</v>
      </c>
      <c r="O365" s="230">
        <f t="shared" si="243"/>
        <v>0</v>
      </c>
      <c r="P365" s="230">
        <f t="shared" si="243"/>
        <v>0</v>
      </c>
      <c r="Q365" s="230">
        <f t="shared" si="243"/>
        <v>0</v>
      </c>
      <c r="R365" s="230">
        <f t="shared" si="243"/>
        <v>0</v>
      </c>
      <c r="S365" s="230">
        <f t="shared" si="243"/>
        <v>0</v>
      </c>
      <c r="T365" s="230">
        <f t="shared" si="243"/>
        <v>-11.544548991999996</v>
      </c>
      <c r="U365" s="230">
        <f t="shared" si="243"/>
        <v>0</v>
      </c>
      <c r="V365" s="230">
        <f t="shared" si="243"/>
        <v>0</v>
      </c>
      <c r="W365" s="230">
        <f t="shared" si="243"/>
        <v>0</v>
      </c>
      <c r="X365" s="232">
        <f t="shared" ref="X365" si="244">SUM(X366:X375)</f>
        <v>0</v>
      </c>
    </row>
    <row r="366" spans="1:24" ht="47.25" x14ac:dyDescent="0.25">
      <c r="A366" s="171" t="s">
        <v>2791</v>
      </c>
      <c r="B366" s="84" t="s">
        <v>70</v>
      </c>
      <c r="C366" s="171" t="s">
        <v>2189</v>
      </c>
      <c r="D366" s="66">
        <v>0.446604</v>
      </c>
      <c r="E366" s="66">
        <v>0</v>
      </c>
      <c r="F366" s="66">
        <v>0</v>
      </c>
      <c r="G366" s="66">
        <v>0.446604</v>
      </c>
      <c r="H366" s="66">
        <v>0</v>
      </c>
      <c r="I366" s="66">
        <v>13.671695132</v>
      </c>
      <c r="J366" s="66">
        <v>0</v>
      </c>
      <c r="K366" s="66">
        <v>0</v>
      </c>
      <c r="L366" s="66">
        <v>13.671695132</v>
      </c>
      <c r="M366" s="66">
        <v>0</v>
      </c>
      <c r="N366" s="66">
        <f t="shared" ref="N366:N375" si="245">D366-I366</f>
        <v>-13.225091131999999</v>
      </c>
      <c r="O366" s="66"/>
      <c r="P366" s="66">
        <f t="shared" ref="P366:P375" si="246">E366-J366</f>
        <v>0</v>
      </c>
      <c r="Q366" s="66"/>
      <c r="R366" s="66">
        <f t="shared" ref="R366:R375" si="247">F366-K366</f>
        <v>0</v>
      </c>
      <c r="S366" s="66"/>
      <c r="T366" s="66">
        <f t="shared" ref="T366:T375" si="248">G366-L366</f>
        <v>-13.225091131999999</v>
      </c>
      <c r="U366" s="66"/>
      <c r="V366" s="66">
        <f t="shared" ref="V366:V375" si="249">H366-M366</f>
        <v>0</v>
      </c>
      <c r="W366" s="66"/>
      <c r="X366" s="66"/>
    </row>
    <row r="367" spans="1:24" ht="47.25" x14ac:dyDescent="0.25">
      <c r="A367" s="171" t="s">
        <v>899</v>
      </c>
      <c r="B367" s="84" t="s">
        <v>606</v>
      </c>
      <c r="C367" s="171" t="s">
        <v>2190</v>
      </c>
      <c r="D367" s="66">
        <v>0.21890400000000002</v>
      </c>
      <c r="E367" s="66">
        <v>0</v>
      </c>
      <c r="F367" s="66">
        <v>0</v>
      </c>
      <c r="G367" s="66">
        <v>0.21890400000000002</v>
      </c>
      <c r="H367" s="66">
        <v>0</v>
      </c>
      <c r="I367" s="66">
        <v>0.21014983600000001</v>
      </c>
      <c r="J367" s="66">
        <v>0</v>
      </c>
      <c r="K367" s="66">
        <v>0</v>
      </c>
      <c r="L367" s="66">
        <v>0.21014983600000001</v>
      </c>
      <c r="M367" s="66">
        <v>0</v>
      </c>
      <c r="N367" s="66">
        <f t="shared" si="245"/>
        <v>8.7541640000000087E-3</v>
      </c>
      <c r="O367" s="66"/>
      <c r="P367" s="66">
        <f t="shared" si="246"/>
        <v>0</v>
      </c>
      <c r="Q367" s="66"/>
      <c r="R367" s="66">
        <f t="shared" si="247"/>
        <v>0</v>
      </c>
      <c r="S367" s="66"/>
      <c r="T367" s="66">
        <f t="shared" si="248"/>
        <v>8.7541640000000087E-3</v>
      </c>
      <c r="U367" s="66"/>
      <c r="V367" s="66">
        <f t="shared" si="249"/>
        <v>0</v>
      </c>
      <c r="W367" s="66"/>
      <c r="X367" s="66"/>
    </row>
    <row r="368" spans="1:24" ht="47.25" x14ac:dyDescent="0.25">
      <c r="A368" s="171" t="s">
        <v>2791</v>
      </c>
      <c r="B368" s="84" t="s">
        <v>71</v>
      </c>
      <c r="C368" s="171" t="s">
        <v>2191</v>
      </c>
      <c r="D368" s="66">
        <v>1.2</v>
      </c>
      <c r="E368" s="66">
        <v>0</v>
      </c>
      <c r="F368" s="66">
        <v>0</v>
      </c>
      <c r="G368" s="66">
        <v>1.2</v>
      </c>
      <c r="H368" s="66">
        <v>0</v>
      </c>
      <c r="I368" s="66">
        <v>0.27193896399999995</v>
      </c>
      <c r="J368" s="66">
        <v>0</v>
      </c>
      <c r="K368" s="66">
        <v>0</v>
      </c>
      <c r="L368" s="66">
        <v>0.27193896399999995</v>
      </c>
      <c r="M368" s="66">
        <v>0</v>
      </c>
      <c r="N368" s="66">
        <f t="shared" si="245"/>
        <v>0.92806103600000001</v>
      </c>
      <c r="O368" s="66"/>
      <c r="P368" s="66">
        <f t="shared" si="246"/>
        <v>0</v>
      </c>
      <c r="Q368" s="66"/>
      <c r="R368" s="66">
        <f t="shared" si="247"/>
        <v>0</v>
      </c>
      <c r="S368" s="66"/>
      <c r="T368" s="66">
        <f t="shared" si="248"/>
        <v>0.92806103600000001</v>
      </c>
      <c r="U368" s="66"/>
      <c r="V368" s="66">
        <f t="shared" si="249"/>
        <v>0</v>
      </c>
      <c r="W368" s="66"/>
      <c r="X368" s="66"/>
    </row>
    <row r="369" spans="1:24" ht="78.75" x14ac:dyDescent="0.25">
      <c r="A369" s="171" t="s">
        <v>899</v>
      </c>
      <c r="B369" s="84" t="s">
        <v>607</v>
      </c>
      <c r="C369" s="171" t="s">
        <v>2192</v>
      </c>
      <c r="D369" s="66">
        <v>0.76949999999999996</v>
      </c>
      <c r="E369" s="66">
        <v>0</v>
      </c>
      <c r="F369" s="66">
        <v>0</v>
      </c>
      <c r="G369" s="66">
        <v>0.76949999999999996</v>
      </c>
      <c r="H369" s="66">
        <v>0</v>
      </c>
      <c r="I369" s="66">
        <v>0.43731421199999998</v>
      </c>
      <c r="J369" s="66">
        <v>0</v>
      </c>
      <c r="K369" s="66">
        <v>0</v>
      </c>
      <c r="L369" s="66">
        <v>0.43731421199999998</v>
      </c>
      <c r="M369" s="66">
        <v>0</v>
      </c>
      <c r="N369" s="66">
        <f t="shared" si="245"/>
        <v>0.33218578799999998</v>
      </c>
      <c r="O369" s="66"/>
      <c r="P369" s="66">
        <f t="shared" si="246"/>
        <v>0</v>
      </c>
      <c r="Q369" s="66"/>
      <c r="R369" s="66">
        <f t="shared" si="247"/>
        <v>0</v>
      </c>
      <c r="S369" s="66"/>
      <c r="T369" s="66">
        <f t="shared" si="248"/>
        <v>0.33218578799999998</v>
      </c>
      <c r="U369" s="66"/>
      <c r="V369" s="66">
        <f t="shared" si="249"/>
        <v>0</v>
      </c>
      <c r="W369" s="66"/>
      <c r="X369" s="66"/>
    </row>
    <row r="370" spans="1:24" ht="78.75" x14ac:dyDescent="0.25">
      <c r="A370" s="171" t="s">
        <v>899</v>
      </c>
      <c r="B370" s="84" t="s">
        <v>608</v>
      </c>
      <c r="C370" s="171" t="s">
        <v>2193</v>
      </c>
      <c r="D370" s="66">
        <v>0.279864</v>
      </c>
      <c r="E370" s="66">
        <v>0</v>
      </c>
      <c r="F370" s="66">
        <v>0</v>
      </c>
      <c r="G370" s="66">
        <v>0.279864</v>
      </c>
      <c r="H370" s="66">
        <v>0</v>
      </c>
      <c r="I370" s="66">
        <v>0</v>
      </c>
      <c r="J370" s="66">
        <v>0</v>
      </c>
      <c r="K370" s="66">
        <v>0</v>
      </c>
      <c r="L370" s="66">
        <v>0</v>
      </c>
      <c r="M370" s="66">
        <v>0</v>
      </c>
      <c r="N370" s="66">
        <f t="shared" si="245"/>
        <v>0.279864</v>
      </c>
      <c r="O370" s="66"/>
      <c r="P370" s="66">
        <f t="shared" si="246"/>
        <v>0</v>
      </c>
      <c r="Q370" s="66"/>
      <c r="R370" s="66">
        <f t="shared" si="247"/>
        <v>0</v>
      </c>
      <c r="S370" s="66"/>
      <c r="T370" s="66">
        <f t="shared" si="248"/>
        <v>0.279864</v>
      </c>
      <c r="U370" s="66"/>
      <c r="V370" s="66">
        <f t="shared" si="249"/>
        <v>0</v>
      </c>
      <c r="W370" s="66"/>
      <c r="X370" s="66"/>
    </row>
    <row r="371" spans="1:24" ht="78.75" x14ac:dyDescent="0.25">
      <c r="A371" s="171" t="s">
        <v>899</v>
      </c>
      <c r="B371" s="84" t="s">
        <v>1714</v>
      </c>
      <c r="C371" s="171" t="s">
        <v>2194</v>
      </c>
      <c r="D371" s="66">
        <v>0.94430399999999981</v>
      </c>
      <c r="E371" s="66">
        <v>0</v>
      </c>
      <c r="F371" s="66">
        <v>0</v>
      </c>
      <c r="G371" s="66">
        <v>0.94430399999999981</v>
      </c>
      <c r="H371" s="66">
        <v>0</v>
      </c>
      <c r="I371" s="66">
        <v>0.41799127199999997</v>
      </c>
      <c r="J371" s="66">
        <v>0</v>
      </c>
      <c r="K371" s="66">
        <v>0</v>
      </c>
      <c r="L371" s="66">
        <v>0.41799127199999997</v>
      </c>
      <c r="M371" s="66">
        <v>0</v>
      </c>
      <c r="N371" s="66">
        <f t="shared" si="245"/>
        <v>0.52631272799999984</v>
      </c>
      <c r="O371" s="66"/>
      <c r="P371" s="66">
        <f t="shared" si="246"/>
        <v>0</v>
      </c>
      <c r="Q371" s="66"/>
      <c r="R371" s="66">
        <f t="shared" si="247"/>
        <v>0</v>
      </c>
      <c r="S371" s="66"/>
      <c r="T371" s="66">
        <f t="shared" si="248"/>
        <v>0.52631272799999984</v>
      </c>
      <c r="U371" s="66"/>
      <c r="V371" s="66">
        <f t="shared" si="249"/>
        <v>0</v>
      </c>
      <c r="W371" s="66"/>
      <c r="X371" s="66"/>
    </row>
    <row r="372" spans="1:24" ht="78.75" x14ac:dyDescent="0.25">
      <c r="A372" s="171" t="s">
        <v>899</v>
      </c>
      <c r="B372" s="84" t="s">
        <v>1715</v>
      </c>
      <c r="C372" s="171" t="s">
        <v>2195</v>
      </c>
      <c r="D372" s="66">
        <v>1.6029120000000001</v>
      </c>
      <c r="E372" s="66">
        <v>0</v>
      </c>
      <c r="F372" s="66">
        <v>0</v>
      </c>
      <c r="G372" s="66">
        <v>1.6029120000000001</v>
      </c>
      <c r="H372" s="66">
        <v>0</v>
      </c>
      <c r="I372" s="66">
        <v>0.90881680799999998</v>
      </c>
      <c r="J372" s="66">
        <v>0</v>
      </c>
      <c r="K372" s="66">
        <v>0</v>
      </c>
      <c r="L372" s="66">
        <v>0.90881680799999998</v>
      </c>
      <c r="M372" s="66">
        <v>0</v>
      </c>
      <c r="N372" s="66">
        <f t="shared" si="245"/>
        <v>0.69409519200000014</v>
      </c>
      <c r="O372" s="66"/>
      <c r="P372" s="66">
        <f t="shared" si="246"/>
        <v>0</v>
      </c>
      <c r="Q372" s="66"/>
      <c r="R372" s="66">
        <f t="shared" si="247"/>
        <v>0</v>
      </c>
      <c r="S372" s="66"/>
      <c r="T372" s="66">
        <f t="shared" si="248"/>
        <v>0.69409519200000014</v>
      </c>
      <c r="U372" s="66"/>
      <c r="V372" s="66">
        <f t="shared" si="249"/>
        <v>0</v>
      </c>
      <c r="W372" s="66"/>
      <c r="X372" s="66"/>
    </row>
    <row r="373" spans="1:24" ht="47.25" x14ac:dyDescent="0.25">
      <c r="A373" s="171" t="s">
        <v>899</v>
      </c>
      <c r="B373" s="84" t="s">
        <v>609</v>
      </c>
      <c r="C373" s="171" t="s">
        <v>2196</v>
      </c>
      <c r="D373" s="66">
        <v>0</v>
      </c>
      <c r="E373" s="66">
        <v>0</v>
      </c>
      <c r="F373" s="66">
        <v>0</v>
      </c>
      <c r="G373" s="66">
        <v>0</v>
      </c>
      <c r="H373" s="66">
        <v>0</v>
      </c>
      <c r="I373" s="66">
        <v>0.30896992400000001</v>
      </c>
      <c r="J373" s="66">
        <v>0</v>
      </c>
      <c r="K373" s="66">
        <v>0</v>
      </c>
      <c r="L373" s="66">
        <v>0.30896992400000001</v>
      </c>
      <c r="M373" s="66">
        <v>0</v>
      </c>
      <c r="N373" s="66">
        <f t="shared" si="245"/>
        <v>-0.30896992400000001</v>
      </c>
      <c r="O373" s="66"/>
      <c r="P373" s="66">
        <f t="shared" si="246"/>
        <v>0</v>
      </c>
      <c r="Q373" s="66"/>
      <c r="R373" s="66">
        <f t="shared" si="247"/>
        <v>0</v>
      </c>
      <c r="S373" s="66"/>
      <c r="T373" s="66">
        <f t="shared" si="248"/>
        <v>-0.30896992400000001</v>
      </c>
      <c r="U373" s="66"/>
      <c r="V373" s="66">
        <f t="shared" si="249"/>
        <v>0</v>
      </c>
      <c r="W373" s="66"/>
      <c r="X373" s="66"/>
    </row>
    <row r="374" spans="1:24" ht="78.75" x14ac:dyDescent="0.25">
      <c r="A374" s="171" t="s">
        <v>899</v>
      </c>
      <c r="B374" s="84" t="s">
        <v>927</v>
      </c>
      <c r="C374" s="171" t="s">
        <v>2197</v>
      </c>
      <c r="D374" s="66">
        <v>0</v>
      </c>
      <c r="E374" s="66">
        <v>0</v>
      </c>
      <c r="F374" s="66">
        <v>0</v>
      </c>
      <c r="G374" s="66">
        <v>0</v>
      </c>
      <c r="H374" s="66">
        <v>0</v>
      </c>
      <c r="I374" s="66">
        <v>0.25740653999999996</v>
      </c>
      <c r="J374" s="66">
        <v>0</v>
      </c>
      <c r="K374" s="66">
        <v>0</v>
      </c>
      <c r="L374" s="66">
        <v>0.25740653999999996</v>
      </c>
      <c r="M374" s="66">
        <v>0</v>
      </c>
      <c r="N374" s="66">
        <f t="shared" si="245"/>
        <v>-0.25740653999999996</v>
      </c>
      <c r="O374" s="66"/>
      <c r="P374" s="66">
        <f t="shared" si="246"/>
        <v>0</v>
      </c>
      <c r="Q374" s="66"/>
      <c r="R374" s="66">
        <f t="shared" si="247"/>
        <v>0</v>
      </c>
      <c r="S374" s="66"/>
      <c r="T374" s="66">
        <f t="shared" si="248"/>
        <v>-0.25740653999999996</v>
      </c>
      <c r="U374" s="66"/>
      <c r="V374" s="66">
        <f t="shared" si="249"/>
        <v>0</v>
      </c>
      <c r="W374" s="66"/>
      <c r="X374" s="66"/>
    </row>
    <row r="375" spans="1:24" ht="63" x14ac:dyDescent="0.25">
      <c r="A375" s="171" t="s">
        <v>899</v>
      </c>
      <c r="B375" s="84" t="s">
        <v>1716</v>
      </c>
      <c r="C375" s="171" t="s">
        <v>2198</v>
      </c>
      <c r="D375" s="66">
        <v>0</v>
      </c>
      <c r="E375" s="66">
        <v>0</v>
      </c>
      <c r="F375" s="66">
        <v>0</v>
      </c>
      <c r="G375" s="66">
        <v>0</v>
      </c>
      <c r="H375" s="66">
        <v>0</v>
      </c>
      <c r="I375" s="66">
        <v>0.52235430399999994</v>
      </c>
      <c r="J375" s="66">
        <v>0</v>
      </c>
      <c r="K375" s="66">
        <v>0</v>
      </c>
      <c r="L375" s="66">
        <v>0.52235430399999994</v>
      </c>
      <c r="M375" s="66">
        <v>0</v>
      </c>
      <c r="N375" s="66">
        <f t="shared" si="245"/>
        <v>-0.52235430399999994</v>
      </c>
      <c r="O375" s="66"/>
      <c r="P375" s="66">
        <f t="shared" si="246"/>
        <v>0</v>
      </c>
      <c r="Q375" s="66"/>
      <c r="R375" s="66">
        <f t="shared" si="247"/>
        <v>0</v>
      </c>
      <c r="S375" s="66"/>
      <c r="T375" s="66">
        <f t="shared" si="248"/>
        <v>-0.52235430399999994</v>
      </c>
      <c r="U375" s="66"/>
      <c r="V375" s="66">
        <f t="shared" si="249"/>
        <v>0</v>
      </c>
      <c r="W375" s="66"/>
      <c r="X375" s="66"/>
    </row>
    <row r="376" spans="1:24" x14ac:dyDescent="0.25">
      <c r="A376" s="228"/>
      <c r="B376" s="229" t="s">
        <v>72</v>
      </c>
      <c r="C376" s="228"/>
      <c r="D376" s="230">
        <f t="shared" ref="D376:W376" si="250">SUM(D377:D378)</f>
        <v>2.281272</v>
      </c>
      <c r="E376" s="230">
        <f t="shared" si="250"/>
        <v>0</v>
      </c>
      <c r="F376" s="230">
        <f t="shared" si="250"/>
        <v>0</v>
      </c>
      <c r="G376" s="230">
        <f t="shared" si="250"/>
        <v>2.281272</v>
      </c>
      <c r="H376" s="230">
        <f t="shared" si="250"/>
        <v>0</v>
      </c>
      <c r="I376" s="230">
        <f t="shared" si="250"/>
        <v>2.4770146740000003</v>
      </c>
      <c r="J376" s="230">
        <f t="shared" si="250"/>
        <v>0</v>
      </c>
      <c r="K376" s="230">
        <f t="shared" si="250"/>
        <v>0</v>
      </c>
      <c r="L376" s="230">
        <f t="shared" si="250"/>
        <v>2.4770146740000003</v>
      </c>
      <c r="M376" s="230">
        <f t="shared" si="250"/>
        <v>0</v>
      </c>
      <c r="N376" s="230">
        <f t="shared" si="250"/>
        <v>-0.19574267400000023</v>
      </c>
      <c r="O376" s="230">
        <f t="shared" si="250"/>
        <v>0</v>
      </c>
      <c r="P376" s="230">
        <f t="shared" si="250"/>
        <v>0</v>
      </c>
      <c r="Q376" s="230">
        <f t="shared" si="250"/>
        <v>0</v>
      </c>
      <c r="R376" s="230">
        <f t="shared" si="250"/>
        <v>0</v>
      </c>
      <c r="S376" s="230">
        <f t="shared" si="250"/>
        <v>0</v>
      </c>
      <c r="T376" s="230">
        <f t="shared" si="250"/>
        <v>-0.19574267400000023</v>
      </c>
      <c r="U376" s="230">
        <f t="shared" si="250"/>
        <v>0</v>
      </c>
      <c r="V376" s="230">
        <f t="shared" si="250"/>
        <v>0</v>
      </c>
      <c r="W376" s="230">
        <f t="shared" si="250"/>
        <v>0</v>
      </c>
      <c r="X376" s="232">
        <f t="shared" ref="X376" si="251">SUM(X377:X378)</f>
        <v>0</v>
      </c>
    </row>
    <row r="377" spans="1:24" ht="31.5" x14ac:dyDescent="0.25">
      <c r="A377" s="171" t="s">
        <v>2791</v>
      </c>
      <c r="B377" s="84" t="s">
        <v>73</v>
      </c>
      <c r="C377" s="171" t="s">
        <v>2199</v>
      </c>
      <c r="D377" s="66">
        <v>1.6967999999999999</v>
      </c>
      <c r="E377" s="66">
        <v>0</v>
      </c>
      <c r="F377" s="66">
        <v>0</v>
      </c>
      <c r="G377" s="66">
        <v>1.6967999999999999</v>
      </c>
      <c r="H377" s="66">
        <v>0</v>
      </c>
      <c r="I377" s="66">
        <v>2.0003873940000001</v>
      </c>
      <c r="J377" s="66">
        <v>0</v>
      </c>
      <c r="K377" s="66">
        <v>0</v>
      </c>
      <c r="L377" s="66">
        <v>2.0003873940000001</v>
      </c>
      <c r="M377" s="66">
        <v>0</v>
      </c>
      <c r="N377" s="66">
        <f t="shared" ref="N377:N378" si="252">D377-I377</f>
        <v>-0.30358739400000023</v>
      </c>
      <c r="O377" s="66"/>
      <c r="P377" s="66">
        <f t="shared" ref="P377:P378" si="253">E377-J377</f>
        <v>0</v>
      </c>
      <c r="Q377" s="66"/>
      <c r="R377" s="66">
        <f t="shared" ref="R377:R378" si="254">F377-K377</f>
        <v>0</v>
      </c>
      <c r="S377" s="66"/>
      <c r="T377" s="66">
        <f t="shared" ref="T377:T378" si="255">G377-L377</f>
        <v>-0.30358739400000023</v>
      </c>
      <c r="U377" s="66"/>
      <c r="V377" s="66">
        <f t="shared" ref="V377:V378" si="256">H377-M377</f>
        <v>0</v>
      </c>
      <c r="W377" s="66"/>
      <c r="X377" s="66"/>
    </row>
    <row r="378" spans="1:24" ht="63" x14ac:dyDescent="0.25">
      <c r="A378" s="171" t="s">
        <v>899</v>
      </c>
      <c r="B378" s="84" t="s">
        <v>610</v>
      </c>
      <c r="C378" s="171" t="s">
        <v>2200</v>
      </c>
      <c r="D378" s="66">
        <v>0.58447199999999999</v>
      </c>
      <c r="E378" s="66">
        <v>0</v>
      </c>
      <c r="F378" s="66">
        <v>0</v>
      </c>
      <c r="G378" s="66">
        <v>0.58447199999999999</v>
      </c>
      <c r="H378" s="66">
        <v>0</v>
      </c>
      <c r="I378" s="66">
        <v>0.47662727999999999</v>
      </c>
      <c r="J378" s="66">
        <v>0</v>
      </c>
      <c r="K378" s="66">
        <v>0</v>
      </c>
      <c r="L378" s="66">
        <v>0.47662727999999999</v>
      </c>
      <c r="M378" s="66">
        <v>0</v>
      </c>
      <c r="N378" s="66">
        <f t="shared" si="252"/>
        <v>0.10784472000000001</v>
      </c>
      <c r="O378" s="66"/>
      <c r="P378" s="66">
        <f t="shared" si="253"/>
        <v>0</v>
      </c>
      <c r="Q378" s="66"/>
      <c r="R378" s="66">
        <f t="shared" si="254"/>
        <v>0</v>
      </c>
      <c r="S378" s="66"/>
      <c r="T378" s="66">
        <f t="shared" si="255"/>
        <v>0.10784472000000001</v>
      </c>
      <c r="U378" s="66"/>
      <c r="V378" s="66">
        <f t="shared" si="256"/>
        <v>0</v>
      </c>
      <c r="W378" s="66"/>
      <c r="X378" s="66"/>
    </row>
    <row r="379" spans="1:24" x14ac:dyDescent="0.25">
      <c r="A379" s="228"/>
      <c r="B379" s="229" t="s">
        <v>74</v>
      </c>
      <c r="C379" s="228"/>
      <c r="D379" s="230">
        <f t="shared" ref="D379:W379" si="257">SUM(D380:D387)</f>
        <v>4.0722984000000002</v>
      </c>
      <c r="E379" s="230">
        <f t="shared" si="257"/>
        <v>0</v>
      </c>
      <c r="F379" s="230">
        <f t="shared" si="257"/>
        <v>0</v>
      </c>
      <c r="G379" s="230">
        <f t="shared" si="257"/>
        <v>4.0722984000000002</v>
      </c>
      <c r="H379" s="230">
        <f t="shared" si="257"/>
        <v>0</v>
      </c>
      <c r="I379" s="230">
        <f t="shared" si="257"/>
        <v>10.781453045999999</v>
      </c>
      <c r="J379" s="230">
        <f t="shared" si="257"/>
        <v>0</v>
      </c>
      <c r="K379" s="230">
        <f t="shared" si="257"/>
        <v>0</v>
      </c>
      <c r="L379" s="230">
        <f t="shared" si="257"/>
        <v>10.781453045999999</v>
      </c>
      <c r="M379" s="230">
        <f t="shared" si="257"/>
        <v>0</v>
      </c>
      <c r="N379" s="230">
        <f t="shared" si="257"/>
        <v>-6.7091546459999991</v>
      </c>
      <c r="O379" s="230">
        <f t="shared" si="257"/>
        <v>0</v>
      </c>
      <c r="P379" s="230">
        <f t="shared" si="257"/>
        <v>0</v>
      </c>
      <c r="Q379" s="230">
        <f t="shared" si="257"/>
        <v>0</v>
      </c>
      <c r="R379" s="230">
        <f t="shared" si="257"/>
        <v>0</v>
      </c>
      <c r="S379" s="230">
        <f t="shared" si="257"/>
        <v>0</v>
      </c>
      <c r="T379" s="230">
        <f t="shared" si="257"/>
        <v>-6.7091546459999991</v>
      </c>
      <c r="U379" s="230">
        <f t="shared" si="257"/>
        <v>0</v>
      </c>
      <c r="V379" s="230">
        <f t="shared" si="257"/>
        <v>0</v>
      </c>
      <c r="W379" s="230">
        <f t="shared" si="257"/>
        <v>0</v>
      </c>
      <c r="X379" s="232">
        <f t="shared" ref="X379" si="258">SUM(X380:X387)</f>
        <v>0</v>
      </c>
    </row>
    <row r="380" spans="1:24" ht="47.25" x14ac:dyDescent="0.25">
      <c r="A380" s="171" t="s">
        <v>899</v>
      </c>
      <c r="B380" s="84" t="s">
        <v>611</v>
      </c>
      <c r="C380" s="171" t="s">
        <v>2201</v>
      </c>
      <c r="D380" s="66">
        <v>1.8685824</v>
      </c>
      <c r="E380" s="66">
        <v>0</v>
      </c>
      <c r="F380" s="66">
        <v>0</v>
      </c>
      <c r="G380" s="66">
        <v>1.8685824</v>
      </c>
      <c r="H380" s="66">
        <v>0</v>
      </c>
      <c r="I380" s="66">
        <v>2.1608849379999997</v>
      </c>
      <c r="J380" s="66">
        <v>0</v>
      </c>
      <c r="K380" s="66">
        <v>0</v>
      </c>
      <c r="L380" s="66">
        <v>2.1608849379999997</v>
      </c>
      <c r="M380" s="66">
        <v>0</v>
      </c>
      <c r="N380" s="66">
        <f t="shared" ref="N380:N387" si="259">D380-I380</f>
        <v>-0.29230253799999972</v>
      </c>
      <c r="O380" s="66"/>
      <c r="P380" s="66">
        <f t="shared" ref="P380:P387" si="260">E380-J380</f>
        <v>0</v>
      </c>
      <c r="Q380" s="66"/>
      <c r="R380" s="66">
        <f t="shared" ref="R380:R387" si="261">F380-K380</f>
        <v>0</v>
      </c>
      <c r="S380" s="66"/>
      <c r="T380" s="66">
        <f t="shared" ref="T380:T387" si="262">G380-L380</f>
        <v>-0.29230253799999972</v>
      </c>
      <c r="U380" s="66"/>
      <c r="V380" s="66">
        <f t="shared" ref="V380:V387" si="263">H380-M380</f>
        <v>0</v>
      </c>
      <c r="W380" s="66"/>
      <c r="X380" s="66"/>
    </row>
    <row r="381" spans="1:24" ht="47.25" x14ac:dyDescent="0.25">
      <c r="A381" s="171" t="s">
        <v>2791</v>
      </c>
      <c r="B381" s="84" t="s">
        <v>612</v>
      </c>
      <c r="C381" s="171" t="s">
        <v>2202</v>
      </c>
      <c r="D381" s="66">
        <v>0.62847600000000003</v>
      </c>
      <c r="E381" s="66">
        <v>0</v>
      </c>
      <c r="F381" s="66">
        <v>0</v>
      </c>
      <c r="G381" s="66">
        <v>0.62847600000000003</v>
      </c>
      <c r="H381" s="66">
        <v>0</v>
      </c>
      <c r="I381" s="66">
        <v>4.4697875999999991E-2</v>
      </c>
      <c r="J381" s="66">
        <v>0</v>
      </c>
      <c r="K381" s="66">
        <v>0</v>
      </c>
      <c r="L381" s="66">
        <v>4.4697875999999991E-2</v>
      </c>
      <c r="M381" s="66">
        <v>0</v>
      </c>
      <c r="N381" s="66">
        <f t="shared" si="259"/>
        <v>0.58377812400000006</v>
      </c>
      <c r="O381" s="66"/>
      <c r="P381" s="66">
        <f t="shared" si="260"/>
        <v>0</v>
      </c>
      <c r="Q381" s="66"/>
      <c r="R381" s="66">
        <f t="shared" si="261"/>
        <v>0</v>
      </c>
      <c r="S381" s="66"/>
      <c r="T381" s="66">
        <f t="shared" si="262"/>
        <v>0.58377812400000006</v>
      </c>
      <c r="U381" s="66"/>
      <c r="V381" s="66">
        <f t="shared" si="263"/>
        <v>0</v>
      </c>
      <c r="W381" s="66"/>
      <c r="X381" s="66"/>
    </row>
    <row r="382" spans="1:24" ht="63" x14ac:dyDescent="0.25">
      <c r="A382" s="171" t="s">
        <v>2791</v>
      </c>
      <c r="B382" s="84" t="s">
        <v>1717</v>
      </c>
      <c r="C382" s="171" t="s">
        <v>2203</v>
      </c>
      <c r="D382" s="66">
        <v>1.57524</v>
      </c>
      <c r="E382" s="66">
        <v>0</v>
      </c>
      <c r="F382" s="66">
        <v>0</v>
      </c>
      <c r="G382" s="66">
        <v>1.57524</v>
      </c>
      <c r="H382" s="66">
        <v>0</v>
      </c>
      <c r="I382" s="66">
        <v>7.6685867119999997</v>
      </c>
      <c r="J382" s="66">
        <v>0</v>
      </c>
      <c r="K382" s="66">
        <v>0</v>
      </c>
      <c r="L382" s="66">
        <v>7.6685867119999997</v>
      </c>
      <c r="M382" s="66">
        <v>0</v>
      </c>
      <c r="N382" s="66">
        <f t="shared" si="259"/>
        <v>-6.0933467119999998</v>
      </c>
      <c r="O382" s="66"/>
      <c r="P382" s="66">
        <f t="shared" si="260"/>
        <v>0</v>
      </c>
      <c r="Q382" s="66"/>
      <c r="R382" s="66">
        <f t="shared" si="261"/>
        <v>0</v>
      </c>
      <c r="S382" s="66"/>
      <c r="T382" s="66">
        <f t="shared" si="262"/>
        <v>-6.0933467119999998</v>
      </c>
      <c r="U382" s="66"/>
      <c r="V382" s="66">
        <f t="shared" si="263"/>
        <v>0</v>
      </c>
      <c r="W382" s="66"/>
      <c r="X382" s="66"/>
    </row>
    <row r="383" spans="1:24" ht="63" x14ac:dyDescent="0.25">
      <c r="A383" s="171" t="s">
        <v>2791</v>
      </c>
      <c r="B383" s="84" t="s">
        <v>1718</v>
      </c>
      <c r="C383" s="171" t="s">
        <v>2204</v>
      </c>
      <c r="D383" s="66">
        <v>0</v>
      </c>
      <c r="E383" s="66">
        <v>0</v>
      </c>
      <c r="F383" s="66">
        <v>0</v>
      </c>
      <c r="G383" s="66">
        <v>0</v>
      </c>
      <c r="H383" s="66">
        <v>0</v>
      </c>
      <c r="I383" s="66">
        <v>8.7328799999999984E-3</v>
      </c>
      <c r="J383" s="66">
        <v>0</v>
      </c>
      <c r="K383" s="66">
        <v>0</v>
      </c>
      <c r="L383" s="66">
        <v>8.7328799999999984E-3</v>
      </c>
      <c r="M383" s="66">
        <v>0</v>
      </c>
      <c r="N383" s="66">
        <f t="shared" si="259"/>
        <v>-8.7328799999999984E-3</v>
      </c>
      <c r="O383" s="66"/>
      <c r="P383" s="66">
        <f t="shared" si="260"/>
        <v>0</v>
      </c>
      <c r="Q383" s="66"/>
      <c r="R383" s="66">
        <f t="shared" si="261"/>
        <v>0</v>
      </c>
      <c r="S383" s="66"/>
      <c r="T383" s="66">
        <f t="shared" si="262"/>
        <v>-8.7328799999999984E-3</v>
      </c>
      <c r="U383" s="66"/>
      <c r="V383" s="66">
        <f t="shared" si="263"/>
        <v>0</v>
      </c>
      <c r="W383" s="66"/>
      <c r="X383" s="66"/>
    </row>
    <row r="384" spans="1:24" ht="47.25" x14ac:dyDescent="0.25">
      <c r="A384" s="171" t="s">
        <v>2791</v>
      </c>
      <c r="B384" s="84" t="s">
        <v>1719</v>
      </c>
      <c r="C384" s="171" t="s">
        <v>2205</v>
      </c>
      <c r="D384" s="66">
        <v>0</v>
      </c>
      <c r="E384" s="66">
        <v>0</v>
      </c>
      <c r="F384" s="66">
        <v>0</v>
      </c>
      <c r="G384" s="66">
        <v>0</v>
      </c>
      <c r="H384" s="66">
        <v>0</v>
      </c>
      <c r="I384" s="66">
        <v>0</v>
      </c>
      <c r="J384" s="66">
        <v>0</v>
      </c>
      <c r="K384" s="66">
        <v>0</v>
      </c>
      <c r="L384" s="66">
        <v>0</v>
      </c>
      <c r="M384" s="66">
        <v>0</v>
      </c>
      <c r="N384" s="66">
        <f t="shared" si="259"/>
        <v>0</v>
      </c>
      <c r="O384" s="66"/>
      <c r="P384" s="66">
        <f t="shared" si="260"/>
        <v>0</v>
      </c>
      <c r="Q384" s="66"/>
      <c r="R384" s="66">
        <f t="shared" si="261"/>
        <v>0</v>
      </c>
      <c r="S384" s="66"/>
      <c r="T384" s="66">
        <f t="shared" si="262"/>
        <v>0</v>
      </c>
      <c r="U384" s="66"/>
      <c r="V384" s="66">
        <f t="shared" si="263"/>
        <v>0</v>
      </c>
      <c r="W384" s="66"/>
      <c r="X384" s="66"/>
    </row>
    <row r="385" spans="1:24" ht="78.75" x14ac:dyDescent="0.25">
      <c r="A385" s="171" t="s">
        <v>2791</v>
      </c>
      <c r="B385" s="84" t="s">
        <v>1720</v>
      </c>
      <c r="C385" s="171" t="s">
        <v>2206</v>
      </c>
      <c r="D385" s="66">
        <v>0</v>
      </c>
      <c r="E385" s="66">
        <v>0</v>
      </c>
      <c r="F385" s="66">
        <v>0</v>
      </c>
      <c r="G385" s="66">
        <v>0</v>
      </c>
      <c r="H385" s="66">
        <v>0</v>
      </c>
      <c r="I385" s="66">
        <v>0</v>
      </c>
      <c r="J385" s="66">
        <v>0</v>
      </c>
      <c r="K385" s="66">
        <v>0</v>
      </c>
      <c r="L385" s="66">
        <v>0</v>
      </c>
      <c r="M385" s="66">
        <v>0</v>
      </c>
      <c r="N385" s="66">
        <f t="shared" si="259"/>
        <v>0</v>
      </c>
      <c r="O385" s="66"/>
      <c r="P385" s="66">
        <f t="shared" si="260"/>
        <v>0</v>
      </c>
      <c r="Q385" s="66"/>
      <c r="R385" s="66">
        <f t="shared" si="261"/>
        <v>0</v>
      </c>
      <c r="S385" s="66"/>
      <c r="T385" s="66">
        <f t="shared" si="262"/>
        <v>0</v>
      </c>
      <c r="U385" s="66"/>
      <c r="V385" s="66">
        <f t="shared" si="263"/>
        <v>0</v>
      </c>
      <c r="W385" s="66"/>
      <c r="X385" s="66"/>
    </row>
    <row r="386" spans="1:24" ht="47.25" x14ac:dyDescent="0.25">
      <c r="A386" s="171" t="s">
        <v>2791</v>
      </c>
      <c r="B386" s="84" t="s">
        <v>1721</v>
      </c>
      <c r="C386" s="171" t="s">
        <v>2207</v>
      </c>
      <c r="D386" s="66">
        <v>0</v>
      </c>
      <c r="E386" s="66">
        <v>0</v>
      </c>
      <c r="F386" s="66">
        <v>0</v>
      </c>
      <c r="G386" s="66">
        <v>0</v>
      </c>
      <c r="H386" s="66">
        <v>0</v>
      </c>
      <c r="I386" s="66">
        <v>0</v>
      </c>
      <c r="J386" s="66">
        <v>0</v>
      </c>
      <c r="K386" s="66">
        <v>0</v>
      </c>
      <c r="L386" s="66">
        <v>0</v>
      </c>
      <c r="M386" s="66">
        <v>0</v>
      </c>
      <c r="N386" s="66">
        <f t="shared" si="259"/>
        <v>0</v>
      </c>
      <c r="O386" s="66"/>
      <c r="P386" s="66">
        <f t="shared" si="260"/>
        <v>0</v>
      </c>
      <c r="Q386" s="66"/>
      <c r="R386" s="66">
        <f t="shared" si="261"/>
        <v>0</v>
      </c>
      <c r="S386" s="66"/>
      <c r="T386" s="66">
        <f t="shared" si="262"/>
        <v>0</v>
      </c>
      <c r="U386" s="66"/>
      <c r="V386" s="66">
        <f t="shared" si="263"/>
        <v>0</v>
      </c>
      <c r="W386" s="66"/>
      <c r="X386" s="66"/>
    </row>
    <row r="387" spans="1:24" ht="47.25" x14ac:dyDescent="0.25">
      <c r="A387" s="171" t="s">
        <v>2791</v>
      </c>
      <c r="B387" s="84" t="s">
        <v>1722</v>
      </c>
      <c r="C387" s="171" t="s">
        <v>2208</v>
      </c>
      <c r="D387" s="66">
        <v>0</v>
      </c>
      <c r="E387" s="66">
        <v>0</v>
      </c>
      <c r="F387" s="66">
        <v>0</v>
      </c>
      <c r="G387" s="66">
        <v>0</v>
      </c>
      <c r="H387" s="66">
        <v>0</v>
      </c>
      <c r="I387" s="66">
        <v>0.89855064000000007</v>
      </c>
      <c r="J387" s="66">
        <v>0</v>
      </c>
      <c r="K387" s="66">
        <v>0</v>
      </c>
      <c r="L387" s="66">
        <v>0.89855064000000007</v>
      </c>
      <c r="M387" s="66">
        <v>0</v>
      </c>
      <c r="N387" s="66">
        <f t="shared" si="259"/>
        <v>-0.89855064000000007</v>
      </c>
      <c r="O387" s="66"/>
      <c r="P387" s="66">
        <f t="shared" si="260"/>
        <v>0</v>
      </c>
      <c r="Q387" s="66"/>
      <c r="R387" s="66">
        <f t="shared" si="261"/>
        <v>0</v>
      </c>
      <c r="S387" s="66"/>
      <c r="T387" s="66">
        <f t="shared" si="262"/>
        <v>-0.89855064000000007</v>
      </c>
      <c r="U387" s="66"/>
      <c r="V387" s="66">
        <f t="shared" si="263"/>
        <v>0</v>
      </c>
      <c r="W387" s="66"/>
      <c r="X387" s="66"/>
    </row>
    <row r="388" spans="1:24" x14ac:dyDescent="0.25">
      <c r="A388" s="228"/>
      <c r="B388" s="229" t="s">
        <v>75</v>
      </c>
      <c r="C388" s="228"/>
      <c r="D388" s="230">
        <f t="shared" ref="D388:W388" si="264">SUM(D389:D396)</f>
        <v>2.9681280000000001</v>
      </c>
      <c r="E388" s="230">
        <f t="shared" si="264"/>
        <v>0</v>
      </c>
      <c r="F388" s="230">
        <f t="shared" si="264"/>
        <v>0</v>
      </c>
      <c r="G388" s="230">
        <f t="shared" si="264"/>
        <v>2.9681280000000001</v>
      </c>
      <c r="H388" s="230">
        <f t="shared" si="264"/>
        <v>0</v>
      </c>
      <c r="I388" s="230">
        <f t="shared" si="264"/>
        <v>2.4168022920000003</v>
      </c>
      <c r="J388" s="230">
        <f t="shared" si="264"/>
        <v>0</v>
      </c>
      <c r="K388" s="230">
        <f t="shared" si="264"/>
        <v>0</v>
      </c>
      <c r="L388" s="230">
        <f t="shared" si="264"/>
        <v>2.4168022920000003</v>
      </c>
      <c r="M388" s="230">
        <f t="shared" si="264"/>
        <v>0</v>
      </c>
      <c r="N388" s="230">
        <f t="shared" si="264"/>
        <v>0.5513257079999998</v>
      </c>
      <c r="O388" s="230">
        <f t="shared" si="264"/>
        <v>0</v>
      </c>
      <c r="P388" s="230">
        <f t="shared" si="264"/>
        <v>0</v>
      </c>
      <c r="Q388" s="230">
        <f t="shared" si="264"/>
        <v>0</v>
      </c>
      <c r="R388" s="230">
        <f t="shared" si="264"/>
        <v>0</v>
      </c>
      <c r="S388" s="230">
        <f t="shared" si="264"/>
        <v>0</v>
      </c>
      <c r="T388" s="230">
        <f t="shared" si="264"/>
        <v>0.5513257079999998</v>
      </c>
      <c r="U388" s="230">
        <f t="shared" si="264"/>
        <v>0</v>
      </c>
      <c r="V388" s="230">
        <f t="shared" si="264"/>
        <v>0</v>
      </c>
      <c r="W388" s="230">
        <f t="shared" si="264"/>
        <v>0</v>
      </c>
      <c r="X388" s="232">
        <f t="shared" ref="X388" si="265">SUM(X389:X396)</f>
        <v>0</v>
      </c>
    </row>
    <row r="389" spans="1:24" ht="47.25" x14ac:dyDescent="0.25">
      <c r="A389" s="171" t="s">
        <v>899</v>
      </c>
      <c r="B389" s="84" t="s">
        <v>369</v>
      </c>
      <c r="C389" s="171" t="s">
        <v>2209</v>
      </c>
      <c r="D389" s="66">
        <v>1.8334199999999998</v>
      </c>
      <c r="E389" s="66">
        <v>0</v>
      </c>
      <c r="F389" s="66">
        <v>0</v>
      </c>
      <c r="G389" s="66">
        <v>1.8334199999999998</v>
      </c>
      <c r="H389" s="66">
        <v>0</v>
      </c>
      <c r="I389" s="66">
        <v>1.805592912</v>
      </c>
      <c r="J389" s="66">
        <v>0</v>
      </c>
      <c r="K389" s="66">
        <v>0</v>
      </c>
      <c r="L389" s="66">
        <v>1.805592912</v>
      </c>
      <c r="M389" s="66">
        <v>0</v>
      </c>
      <c r="N389" s="66">
        <f t="shared" ref="N389:N396" si="266">D389-I389</f>
        <v>2.7827087999999778E-2</v>
      </c>
      <c r="O389" s="66"/>
      <c r="P389" s="66">
        <f t="shared" ref="P389:P396" si="267">E389-J389</f>
        <v>0</v>
      </c>
      <c r="Q389" s="66"/>
      <c r="R389" s="66">
        <f t="shared" ref="R389:R396" si="268">F389-K389</f>
        <v>0</v>
      </c>
      <c r="S389" s="66"/>
      <c r="T389" s="66">
        <f t="shared" ref="T389:T396" si="269">G389-L389</f>
        <v>2.7827087999999778E-2</v>
      </c>
      <c r="U389" s="66"/>
      <c r="V389" s="66">
        <f t="shared" ref="V389:V396" si="270">H389-M389</f>
        <v>0</v>
      </c>
      <c r="W389" s="66"/>
      <c r="X389" s="66"/>
    </row>
    <row r="390" spans="1:24" ht="31.5" x14ac:dyDescent="0.25">
      <c r="A390" s="171" t="s">
        <v>899</v>
      </c>
      <c r="B390" s="84" t="s">
        <v>370</v>
      </c>
      <c r="C390" s="171" t="s">
        <v>2210</v>
      </c>
      <c r="D390" s="66">
        <v>0.69627600000000001</v>
      </c>
      <c r="E390" s="66">
        <v>0</v>
      </c>
      <c r="F390" s="66">
        <v>0</v>
      </c>
      <c r="G390" s="66">
        <v>0.69627600000000001</v>
      </c>
      <c r="H390" s="66">
        <v>0</v>
      </c>
      <c r="I390" s="66">
        <v>0.57142004400000002</v>
      </c>
      <c r="J390" s="66">
        <v>0</v>
      </c>
      <c r="K390" s="66">
        <v>0</v>
      </c>
      <c r="L390" s="66">
        <v>0.57142004400000002</v>
      </c>
      <c r="M390" s="66">
        <v>0</v>
      </c>
      <c r="N390" s="66">
        <f t="shared" si="266"/>
        <v>0.12485595599999999</v>
      </c>
      <c r="O390" s="66"/>
      <c r="P390" s="66">
        <f t="shared" si="267"/>
        <v>0</v>
      </c>
      <c r="Q390" s="66"/>
      <c r="R390" s="66">
        <f t="shared" si="268"/>
        <v>0</v>
      </c>
      <c r="S390" s="66"/>
      <c r="T390" s="66">
        <f t="shared" si="269"/>
        <v>0.12485595599999999</v>
      </c>
      <c r="U390" s="66"/>
      <c r="V390" s="66">
        <f t="shared" si="270"/>
        <v>0</v>
      </c>
      <c r="W390" s="66"/>
      <c r="X390" s="66"/>
    </row>
    <row r="391" spans="1:24" ht="78.75" x14ac:dyDescent="0.25">
      <c r="A391" s="171" t="s">
        <v>899</v>
      </c>
      <c r="B391" s="84" t="s">
        <v>1723</v>
      </c>
      <c r="C391" s="171" t="s">
        <v>2211</v>
      </c>
      <c r="D391" s="66">
        <v>6.0143999999999989E-2</v>
      </c>
      <c r="E391" s="66">
        <v>0</v>
      </c>
      <c r="F391" s="66">
        <v>0</v>
      </c>
      <c r="G391" s="66">
        <v>6.0143999999999989E-2</v>
      </c>
      <c r="H391" s="66">
        <v>0</v>
      </c>
      <c r="I391" s="66">
        <v>0</v>
      </c>
      <c r="J391" s="66">
        <v>0</v>
      </c>
      <c r="K391" s="66">
        <v>0</v>
      </c>
      <c r="L391" s="66">
        <v>0</v>
      </c>
      <c r="M391" s="66">
        <v>0</v>
      </c>
      <c r="N391" s="66">
        <f t="shared" si="266"/>
        <v>6.0143999999999989E-2</v>
      </c>
      <c r="O391" s="66"/>
      <c r="P391" s="66">
        <f t="shared" si="267"/>
        <v>0</v>
      </c>
      <c r="Q391" s="66"/>
      <c r="R391" s="66">
        <f t="shared" si="268"/>
        <v>0</v>
      </c>
      <c r="S391" s="66"/>
      <c r="T391" s="66">
        <f t="shared" si="269"/>
        <v>6.0143999999999989E-2</v>
      </c>
      <c r="U391" s="66"/>
      <c r="V391" s="66">
        <f t="shared" si="270"/>
        <v>0</v>
      </c>
      <c r="W391" s="66"/>
      <c r="X391" s="66"/>
    </row>
    <row r="392" spans="1:24" ht="78.75" x14ac:dyDescent="0.25">
      <c r="A392" s="171" t="s">
        <v>2791</v>
      </c>
      <c r="B392" s="84" t="s">
        <v>1724</v>
      </c>
      <c r="C392" s="171" t="s">
        <v>2212</v>
      </c>
      <c r="D392" s="66">
        <v>0.11775599999999999</v>
      </c>
      <c r="E392" s="66">
        <v>0</v>
      </c>
      <c r="F392" s="66">
        <v>0</v>
      </c>
      <c r="G392" s="66">
        <v>0.11775599999999999</v>
      </c>
      <c r="H392" s="66">
        <v>0</v>
      </c>
      <c r="I392" s="66">
        <v>0</v>
      </c>
      <c r="J392" s="66">
        <v>0</v>
      </c>
      <c r="K392" s="66">
        <v>0</v>
      </c>
      <c r="L392" s="66">
        <v>0</v>
      </c>
      <c r="M392" s="66">
        <v>0</v>
      </c>
      <c r="N392" s="66">
        <f t="shared" si="266"/>
        <v>0.11775599999999999</v>
      </c>
      <c r="O392" s="66"/>
      <c r="P392" s="66">
        <f t="shared" si="267"/>
        <v>0</v>
      </c>
      <c r="Q392" s="66"/>
      <c r="R392" s="66">
        <f t="shared" si="268"/>
        <v>0</v>
      </c>
      <c r="S392" s="66"/>
      <c r="T392" s="66">
        <f t="shared" si="269"/>
        <v>0.11775599999999999</v>
      </c>
      <c r="U392" s="66"/>
      <c r="V392" s="66">
        <f t="shared" si="270"/>
        <v>0</v>
      </c>
      <c r="W392" s="66"/>
      <c r="X392" s="66"/>
    </row>
    <row r="393" spans="1:24" ht="63" x14ac:dyDescent="0.25">
      <c r="A393" s="171" t="s">
        <v>2791</v>
      </c>
      <c r="B393" s="84" t="s">
        <v>613</v>
      </c>
      <c r="C393" s="171" t="s">
        <v>2213</v>
      </c>
      <c r="D393" s="66">
        <v>0.26053199999999999</v>
      </c>
      <c r="E393" s="66">
        <v>0</v>
      </c>
      <c r="F393" s="66">
        <v>0</v>
      </c>
      <c r="G393" s="66">
        <v>0.26053199999999999</v>
      </c>
      <c r="H393" s="66">
        <v>0</v>
      </c>
      <c r="I393" s="66">
        <v>0</v>
      </c>
      <c r="J393" s="66">
        <v>0</v>
      </c>
      <c r="K393" s="66">
        <v>0</v>
      </c>
      <c r="L393" s="66">
        <v>0</v>
      </c>
      <c r="M393" s="66">
        <v>0</v>
      </c>
      <c r="N393" s="66">
        <f t="shared" si="266"/>
        <v>0.26053199999999999</v>
      </c>
      <c r="O393" s="66"/>
      <c r="P393" s="66">
        <f t="shared" si="267"/>
        <v>0</v>
      </c>
      <c r="Q393" s="66"/>
      <c r="R393" s="66">
        <f t="shared" si="268"/>
        <v>0</v>
      </c>
      <c r="S393" s="66"/>
      <c r="T393" s="66">
        <f t="shared" si="269"/>
        <v>0.26053199999999999</v>
      </c>
      <c r="U393" s="66"/>
      <c r="V393" s="66">
        <f t="shared" si="270"/>
        <v>0</v>
      </c>
      <c r="W393" s="66"/>
      <c r="X393" s="66"/>
    </row>
    <row r="394" spans="1:24" ht="78.75" x14ac:dyDescent="0.25">
      <c r="A394" s="171" t="s">
        <v>2791</v>
      </c>
      <c r="B394" s="84" t="s">
        <v>928</v>
      </c>
      <c r="C394" s="171" t="s">
        <v>2214</v>
      </c>
      <c r="D394" s="66">
        <v>0</v>
      </c>
      <c r="E394" s="66">
        <v>0</v>
      </c>
      <c r="F394" s="66">
        <v>0</v>
      </c>
      <c r="G394" s="66">
        <v>0</v>
      </c>
      <c r="H394" s="66">
        <v>0</v>
      </c>
      <c r="I394" s="66">
        <v>1.6928171999999998E-2</v>
      </c>
      <c r="J394" s="66">
        <v>0</v>
      </c>
      <c r="K394" s="66">
        <v>0</v>
      </c>
      <c r="L394" s="66">
        <v>1.6928171999999998E-2</v>
      </c>
      <c r="M394" s="66">
        <v>0</v>
      </c>
      <c r="N394" s="66">
        <f t="shared" si="266"/>
        <v>-1.6928171999999998E-2</v>
      </c>
      <c r="O394" s="66"/>
      <c r="P394" s="66">
        <f t="shared" si="267"/>
        <v>0</v>
      </c>
      <c r="Q394" s="66"/>
      <c r="R394" s="66">
        <f t="shared" si="268"/>
        <v>0</v>
      </c>
      <c r="S394" s="66"/>
      <c r="T394" s="66">
        <f t="shared" si="269"/>
        <v>-1.6928171999999998E-2</v>
      </c>
      <c r="U394" s="66"/>
      <c r="V394" s="66">
        <f t="shared" si="270"/>
        <v>0</v>
      </c>
      <c r="W394" s="66"/>
      <c r="X394" s="66"/>
    </row>
    <row r="395" spans="1:24" ht="94.5" x14ac:dyDescent="0.25">
      <c r="A395" s="171" t="s">
        <v>899</v>
      </c>
      <c r="B395" s="84" t="s">
        <v>1725</v>
      </c>
      <c r="C395" s="171" t="s">
        <v>2215</v>
      </c>
      <c r="D395" s="66">
        <v>0</v>
      </c>
      <c r="E395" s="66">
        <v>0</v>
      </c>
      <c r="F395" s="66">
        <v>0</v>
      </c>
      <c r="G395" s="66">
        <v>0</v>
      </c>
      <c r="H395" s="66">
        <v>0</v>
      </c>
      <c r="I395" s="66">
        <v>8.6341200000000003E-3</v>
      </c>
      <c r="J395" s="66">
        <v>0</v>
      </c>
      <c r="K395" s="66">
        <v>0</v>
      </c>
      <c r="L395" s="66">
        <v>8.6341200000000003E-3</v>
      </c>
      <c r="M395" s="66">
        <v>0</v>
      </c>
      <c r="N395" s="66">
        <f t="shared" si="266"/>
        <v>-8.6341200000000003E-3</v>
      </c>
      <c r="O395" s="66"/>
      <c r="P395" s="66">
        <f t="shared" si="267"/>
        <v>0</v>
      </c>
      <c r="Q395" s="66"/>
      <c r="R395" s="66">
        <f t="shared" si="268"/>
        <v>0</v>
      </c>
      <c r="S395" s="66"/>
      <c r="T395" s="66">
        <f t="shared" si="269"/>
        <v>-8.6341200000000003E-3</v>
      </c>
      <c r="U395" s="66"/>
      <c r="V395" s="66">
        <f t="shared" si="270"/>
        <v>0</v>
      </c>
      <c r="W395" s="66"/>
      <c r="X395" s="66"/>
    </row>
    <row r="396" spans="1:24" ht="78.75" x14ac:dyDescent="0.25">
      <c r="A396" s="171" t="s">
        <v>2791</v>
      </c>
      <c r="B396" s="84" t="s">
        <v>929</v>
      </c>
      <c r="C396" s="171" t="s">
        <v>2216</v>
      </c>
      <c r="D396" s="66">
        <v>0</v>
      </c>
      <c r="E396" s="66">
        <v>0</v>
      </c>
      <c r="F396" s="66">
        <v>0</v>
      </c>
      <c r="G396" s="66">
        <v>0</v>
      </c>
      <c r="H396" s="66">
        <v>0</v>
      </c>
      <c r="I396" s="66">
        <v>1.4227044000000001E-2</v>
      </c>
      <c r="J396" s="66">
        <v>0</v>
      </c>
      <c r="K396" s="66">
        <v>0</v>
      </c>
      <c r="L396" s="66">
        <v>1.4227044000000001E-2</v>
      </c>
      <c r="M396" s="66">
        <v>0</v>
      </c>
      <c r="N396" s="66">
        <f t="shared" si="266"/>
        <v>-1.4227044000000001E-2</v>
      </c>
      <c r="O396" s="66"/>
      <c r="P396" s="66">
        <f t="shared" si="267"/>
        <v>0</v>
      </c>
      <c r="Q396" s="66"/>
      <c r="R396" s="66">
        <f t="shared" si="268"/>
        <v>0</v>
      </c>
      <c r="S396" s="66"/>
      <c r="T396" s="66">
        <f t="shared" si="269"/>
        <v>-1.4227044000000001E-2</v>
      </c>
      <c r="U396" s="66"/>
      <c r="V396" s="66">
        <f t="shared" si="270"/>
        <v>0</v>
      </c>
      <c r="W396" s="66"/>
      <c r="X396" s="66"/>
    </row>
    <row r="397" spans="1:24" x14ac:dyDescent="0.25">
      <c r="A397" s="228"/>
      <c r="B397" s="229" t="s">
        <v>77</v>
      </c>
      <c r="C397" s="228"/>
      <c r="D397" s="230">
        <f t="shared" ref="D397:W397" si="271">SUM(D398:D414)</f>
        <v>29.477731199999997</v>
      </c>
      <c r="E397" s="230">
        <f t="shared" si="271"/>
        <v>0</v>
      </c>
      <c r="F397" s="230">
        <f t="shared" si="271"/>
        <v>0</v>
      </c>
      <c r="G397" s="230">
        <f t="shared" si="271"/>
        <v>29.477731199999997</v>
      </c>
      <c r="H397" s="230">
        <f t="shared" si="271"/>
        <v>0</v>
      </c>
      <c r="I397" s="230">
        <f t="shared" si="271"/>
        <v>12.196065795999997</v>
      </c>
      <c r="J397" s="230">
        <f t="shared" si="271"/>
        <v>0</v>
      </c>
      <c r="K397" s="230">
        <f t="shared" si="271"/>
        <v>0</v>
      </c>
      <c r="L397" s="230">
        <f t="shared" si="271"/>
        <v>12.196065795999997</v>
      </c>
      <c r="M397" s="230">
        <f t="shared" si="271"/>
        <v>0</v>
      </c>
      <c r="N397" s="230">
        <f t="shared" si="271"/>
        <v>17.281665404000002</v>
      </c>
      <c r="O397" s="230">
        <f t="shared" si="271"/>
        <v>0</v>
      </c>
      <c r="P397" s="230">
        <f t="shared" si="271"/>
        <v>0</v>
      </c>
      <c r="Q397" s="230">
        <f t="shared" si="271"/>
        <v>0</v>
      </c>
      <c r="R397" s="230">
        <f t="shared" si="271"/>
        <v>0</v>
      </c>
      <c r="S397" s="230">
        <f t="shared" si="271"/>
        <v>0</v>
      </c>
      <c r="T397" s="230">
        <f t="shared" si="271"/>
        <v>17.281665404000002</v>
      </c>
      <c r="U397" s="230">
        <f t="shared" si="271"/>
        <v>0</v>
      </c>
      <c r="V397" s="230">
        <f t="shared" si="271"/>
        <v>0</v>
      </c>
      <c r="W397" s="230">
        <f t="shared" si="271"/>
        <v>0</v>
      </c>
      <c r="X397" s="232">
        <f t="shared" ref="X397" si="272">SUM(X398:X414)</f>
        <v>0</v>
      </c>
    </row>
    <row r="398" spans="1:24" ht="47.25" x14ac:dyDescent="0.25">
      <c r="A398" s="171" t="s">
        <v>899</v>
      </c>
      <c r="B398" s="84" t="s">
        <v>372</v>
      </c>
      <c r="C398" s="171" t="s">
        <v>2217</v>
      </c>
      <c r="D398" s="66">
        <v>7.7026320000000004</v>
      </c>
      <c r="E398" s="66">
        <v>0</v>
      </c>
      <c r="F398" s="66">
        <v>0</v>
      </c>
      <c r="G398" s="66">
        <v>7.7026320000000004</v>
      </c>
      <c r="H398" s="66">
        <v>0</v>
      </c>
      <c r="I398" s="66">
        <v>0.54781876799999996</v>
      </c>
      <c r="J398" s="66">
        <v>0</v>
      </c>
      <c r="K398" s="66">
        <v>0</v>
      </c>
      <c r="L398" s="66">
        <v>0.54781876799999996</v>
      </c>
      <c r="M398" s="66">
        <v>0</v>
      </c>
      <c r="N398" s="66">
        <f t="shared" ref="N398:N414" si="273">D398-I398</f>
        <v>7.1548132320000004</v>
      </c>
      <c r="O398" s="66"/>
      <c r="P398" s="66">
        <f t="shared" ref="P398:P414" si="274">E398-J398</f>
        <v>0</v>
      </c>
      <c r="Q398" s="66"/>
      <c r="R398" s="66">
        <f t="shared" ref="R398:R414" si="275">F398-K398</f>
        <v>0</v>
      </c>
      <c r="S398" s="66"/>
      <c r="T398" s="66">
        <f t="shared" ref="T398:T414" si="276">G398-L398</f>
        <v>7.1548132320000004</v>
      </c>
      <c r="U398" s="66"/>
      <c r="V398" s="66">
        <f t="shared" ref="V398:V414" si="277">H398-M398</f>
        <v>0</v>
      </c>
      <c r="W398" s="66"/>
      <c r="X398" s="66"/>
    </row>
    <row r="399" spans="1:24" ht="94.5" x14ac:dyDescent="0.25">
      <c r="A399" s="171" t="s">
        <v>899</v>
      </c>
      <c r="B399" s="84" t="s">
        <v>1726</v>
      </c>
      <c r="C399" s="171" t="s">
        <v>879</v>
      </c>
      <c r="D399" s="66">
        <v>4.1438999999999995</v>
      </c>
      <c r="E399" s="66">
        <v>0</v>
      </c>
      <c r="F399" s="66">
        <v>0</v>
      </c>
      <c r="G399" s="66">
        <v>4.1438999999999995</v>
      </c>
      <c r="H399" s="66">
        <v>0</v>
      </c>
      <c r="I399" s="66">
        <v>0</v>
      </c>
      <c r="J399" s="66">
        <v>0</v>
      </c>
      <c r="K399" s="66">
        <v>0</v>
      </c>
      <c r="L399" s="66">
        <v>0</v>
      </c>
      <c r="M399" s="66">
        <v>0</v>
      </c>
      <c r="N399" s="66">
        <f t="shared" si="273"/>
        <v>4.1438999999999995</v>
      </c>
      <c r="O399" s="66"/>
      <c r="P399" s="66">
        <f t="shared" si="274"/>
        <v>0</v>
      </c>
      <c r="Q399" s="66"/>
      <c r="R399" s="66">
        <f t="shared" si="275"/>
        <v>0</v>
      </c>
      <c r="S399" s="66"/>
      <c r="T399" s="66">
        <f t="shared" si="276"/>
        <v>4.1438999999999995</v>
      </c>
      <c r="U399" s="66"/>
      <c r="V399" s="66">
        <f t="shared" si="277"/>
        <v>0</v>
      </c>
      <c r="W399" s="66"/>
      <c r="X399" s="66"/>
    </row>
    <row r="400" spans="1:24" ht="94.5" x14ac:dyDescent="0.25">
      <c r="A400" s="171" t="s">
        <v>899</v>
      </c>
      <c r="B400" s="84" t="s">
        <v>614</v>
      </c>
      <c r="C400" s="171" t="s">
        <v>2218</v>
      </c>
      <c r="D400" s="66">
        <v>3.466272</v>
      </c>
      <c r="E400" s="66">
        <v>0</v>
      </c>
      <c r="F400" s="66">
        <v>0</v>
      </c>
      <c r="G400" s="66">
        <v>3.466272</v>
      </c>
      <c r="H400" s="66">
        <v>0</v>
      </c>
      <c r="I400" s="66">
        <v>0.246524676</v>
      </c>
      <c r="J400" s="66">
        <v>0</v>
      </c>
      <c r="K400" s="66">
        <v>0</v>
      </c>
      <c r="L400" s="66">
        <v>0.246524676</v>
      </c>
      <c r="M400" s="66">
        <v>0</v>
      </c>
      <c r="N400" s="66">
        <f t="shared" si="273"/>
        <v>3.2197473240000001</v>
      </c>
      <c r="O400" s="66"/>
      <c r="P400" s="66">
        <f t="shared" si="274"/>
        <v>0</v>
      </c>
      <c r="Q400" s="66"/>
      <c r="R400" s="66">
        <f t="shared" si="275"/>
        <v>0</v>
      </c>
      <c r="S400" s="66"/>
      <c r="T400" s="66">
        <f t="shared" si="276"/>
        <v>3.2197473240000001</v>
      </c>
      <c r="U400" s="66"/>
      <c r="V400" s="66">
        <f t="shared" si="277"/>
        <v>0</v>
      </c>
      <c r="W400" s="66"/>
      <c r="X400" s="66"/>
    </row>
    <row r="401" spans="1:24" ht="47.25" x14ac:dyDescent="0.25">
      <c r="A401" s="171" t="s">
        <v>899</v>
      </c>
      <c r="B401" s="84" t="s">
        <v>373</v>
      </c>
      <c r="C401" s="171" t="s">
        <v>2219</v>
      </c>
      <c r="D401" s="66">
        <v>5.4121991999999999</v>
      </c>
      <c r="E401" s="66">
        <v>0</v>
      </c>
      <c r="F401" s="66">
        <v>0</v>
      </c>
      <c r="G401" s="66">
        <v>5.4121991999999999</v>
      </c>
      <c r="H401" s="66">
        <v>0</v>
      </c>
      <c r="I401" s="66">
        <v>0.38492095199999998</v>
      </c>
      <c r="J401" s="66">
        <v>0</v>
      </c>
      <c r="K401" s="66">
        <v>0</v>
      </c>
      <c r="L401" s="66">
        <v>0.38492095199999998</v>
      </c>
      <c r="M401" s="66">
        <v>0</v>
      </c>
      <c r="N401" s="66">
        <f t="shared" si="273"/>
        <v>5.027278248</v>
      </c>
      <c r="O401" s="66"/>
      <c r="P401" s="66">
        <f t="shared" si="274"/>
        <v>0</v>
      </c>
      <c r="Q401" s="66"/>
      <c r="R401" s="66">
        <f t="shared" si="275"/>
        <v>0</v>
      </c>
      <c r="S401" s="66"/>
      <c r="T401" s="66">
        <f t="shared" si="276"/>
        <v>5.027278248</v>
      </c>
      <c r="U401" s="66"/>
      <c r="V401" s="66">
        <f t="shared" si="277"/>
        <v>0</v>
      </c>
      <c r="W401" s="66"/>
      <c r="X401" s="66"/>
    </row>
    <row r="402" spans="1:24" ht="47.25" x14ac:dyDescent="0.25">
      <c r="A402" s="171" t="s">
        <v>2791</v>
      </c>
      <c r="B402" s="170" t="s">
        <v>374</v>
      </c>
      <c r="C402" s="171" t="s">
        <v>2220</v>
      </c>
      <c r="D402" s="66">
        <v>4.9863359999999997</v>
      </c>
      <c r="E402" s="66">
        <v>0</v>
      </c>
      <c r="F402" s="66">
        <v>0</v>
      </c>
      <c r="G402" s="66">
        <v>4.9863359999999997</v>
      </c>
      <c r="H402" s="66">
        <v>0</v>
      </c>
      <c r="I402" s="66">
        <v>0.91222726599999993</v>
      </c>
      <c r="J402" s="66">
        <v>0</v>
      </c>
      <c r="K402" s="66">
        <v>0</v>
      </c>
      <c r="L402" s="66">
        <v>0.91222726599999993</v>
      </c>
      <c r="M402" s="66">
        <v>0</v>
      </c>
      <c r="N402" s="66">
        <f t="shared" si="273"/>
        <v>4.0741087339999993</v>
      </c>
      <c r="O402" s="66"/>
      <c r="P402" s="66">
        <f t="shared" si="274"/>
        <v>0</v>
      </c>
      <c r="Q402" s="66"/>
      <c r="R402" s="66">
        <f t="shared" si="275"/>
        <v>0</v>
      </c>
      <c r="S402" s="66"/>
      <c r="T402" s="66">
        <f t="shared" si="276"/>
        <v>4.0741087339999993</v>
      </c>
      <c r="U402" s="66"/>
      <c r="V402" s="66">
        <f t="shared" si="277"/>
        <v>0</v>
      </c>
      <c r="W402" s="66"/>
      <c r="X402" s="66"/>
    </row>
    <row r="403" spans="1:24" ht="47.25" x14ac:dyDescent="0.25">
      <c r="A403" s="171" t="s">
        <v>2791</v>
      </c>
      <c r="B403" s="84" t="s">
        <v>615</v>
      </c>
      <c r="C403" s="171" t="s">
        <v>2221</v>
      </c>
      <c r="D403" s="66">
        <v>1.2</v>
      </c>
      <c r="E403" s="66">
        <v>0</v>
      </c>
      <c r="F403" s="66">
        <v>0</v>
      </c>
      <c r="G403" s="66">
        <v>1.2</v>
      </c>
      <c r="H403" s="66">
        <v>0</v>
      </c>
      <c r="I403" s="66">
        <v>4.3771407639999991</v>
      </c>
      <c r="J403" s="66">
        <v>0</v>
      </c>
      <c r="K403" s="66">
        <v>0</v>
      </c>
      <c r="L403" s="66">
        <v>4.3771407639999991</v>
      </c>
      <c r="M403" s="66">
        <v>0</v>
      </c>
      <c r="N403" s="66">
        <f t="shared" si="273"/>
        <v>-3.1771407639999989</v>
      </c>
      <c r="O403" s="66"/>
      <c r="P403" s="66">
        <f t="shared" si="274"/>
        <v>0</v>
      </c>
      <c r="Q403" s="66"/>
      <c r="R403" s="66">
        <f t="shared" si="275"/>
        <v>0</v>
      </c>
      <c r="S403" s="66"/>
      <c r="T403" s="66">
        <f t="shared" si="276"/>
        <v>-3.1771407639999989</v>
      </c>
      <c r="U403" s="66"/>
      <c r="V403" s="66">
        <f t="shared" si="277"/>
        <v>0</v>
      </c>
      <c r="W403" s="66"/>
      <c r="X403" s="66"/>
    </row>
    <row r="404" spans="1:24" ht="63" x14ac:dyDescent="0.25">
      <c r="A404" s="171" t="s">
        <v>2791</v>
      </c>
      <c r="B404" s="84" t="s">
        <v>616</v>
      </c>
      <c r="C404" s="171" t="s">
        <v>2222</v>
      </c>
      <c r="D404" s="66">
        <v>1.2</v>
      </c>
      <c r="E404" s="66">
        <v>0</v>
      </c>
      <c r="F404" s="66">
        <v>0</v>
      </c>
      <c r="G404" s="66">
        <v>1.2</v>
      </c>
      <c r="H404" s="66">
        <v>0</v>
      </c>
      <c r="I404" s="66">
        <v>4.4549000760000004</v>
      </c>
      <c r="J404" s="66">
        <v>0</v>
      </c>
      <c r="K404" s="66">
        <v>0</v>
      </c>
      <c r="L404" s="66">
        <v>4.4549000760000004</v>
      </c>
      <c r="M404" s="66">
        <v>0</v>
      </c>
      <c r="N404" s="66">
        <f t="shared" si="273"/>
        <v>-3.2549000760000002</v>
      </c>
      <c r="O404" s="66"/>
      <c r="P404" s="66">
        <f t="shared" si="274"/>
        <v>0</v>
      </c>
      <c r="Q404" s="66"/>
      <c r="R404" s="66">
        <f t="shared" si="275"/>
        <v>0</v>
      </c>
      <c r="S404" s="66"/>
      <c r="T404" s="66">
        <f t="shared" si="276"/>
        <v>-3.2549000760000002</v>
      </c>
      <c r="U404" s="66"/>
      <c r="V404" s="66">
        <f t="shared" si="277"/>
        <v>0</v>
      </c>
      <c r="W404" s="66"/>
      <c r="X404" s="66"/>
    </row>
    <row r="405" spans="1:24" ht="47.25" x14ac:dyDescent="0.25">
      <c r="A405" s="171" t="s">
        <v>2791</v>
      </c>
      <c r="B405" s="84" t="s">
        <v>617</v>
      </c>
      <c r="C405" s="171" t="s">
        <v>2223</v>
      </c>
      <c r="D405" s="66">
        <v>0.33885599999999999</v>
      </c>
      <c r="E405" s="66">
        <v>0</v>
      </c>
      <c r="F405" s="66">
        <v>0</v>
      </c>
      <c r="G405" s="66">
        <v>0.33885599999999999</v>
      </c>
      <c r="H405" s="66">
        <v>0</v>
      </c>
      <c r="I405" s="66">
        <v>3.5373276000000002E-2</v>
      </c>
      <c r="J405" s="66">
        <v>0</v>
      </c>
      <c r="K405" s="66">
        <v>0</v>
      </c>
      <c r="L405" s="66">
        <v>3.5373276000000002E-2</v>
      </c>
      <c r="M405" s="66">
        <v>0</v>
      </c>
      <c r="N405" s="66">
        <f t="shared" si="273"/>
        <v>0.30348272399999998</v>
      </c>
      <c r="O405" s="66"/>
      <c r="P405" s="66">
        <f t="shared" si="274"/>
        <v>0</v>
      </c>
      <c r="Q405" s="66"/>
      <c r="R405" s="66">
        <f t="shared" si="275"/>
        <v>0</v>
      </c>
      <c r="S405" s="66"/>
      <c r="T405" s="66">
        <f t="shared" si="276"/>
        <v>0.30348272399999998</v>
      </c>
      <c r="U405" s="66"/>
      <c r="V405" s="66">
        <f t="shared" si="277"/>
        <v>0</v>
      </c>
      <c r="W405" s="66"/>
      <c r="X405" s="66"/>
    </row>
    <row r="406" spans="1:24" ht="78.75" x14ac:dyDescent="0.25">
      <c r="A406" s="171" t="s">
        <v>2791</v>
      </c>
      <c r="B406" s="84" t="s">
        <v>1727</v>
      </c>
      <c r="C406" s="171" t="s">
        <v>2224</v>
      </c>
      <c r="D406" s="66">
        <v>0.81310800000000005</v>
      </c>
      <c r="E406" s="66">
        <v>0</v>
      </c>
      <c r="F406" s="66">
        <v>0</v>
      </c>
      <c r="G406" s="66">
        <v>0.81310800000000005</v>
      </c>
      <c r="H406" s="66">
        <v>0</v>
      </c>
      <c r="I406" s="66">
        <v>7.4333233999999998E-2</v>
      </c>
      <c r="J406" s="66">
        <v>0</v>
      </c>
      <c r="K406" s="66">
        <v>0</v>
      </c>
      <c r="L406" s="66">
        <v>7.4333233999999998E-2</v>
      </c>
      <c r="M406" s="66">
        <v>0</v>
      </c>
      <c r="N406" s="66">
        <f t="shared" si="273"/>
        <v>0.73877476600000003</v>
      </c>
      <c r="O406" s="66"/>
      <c r="P406" s="66">
        <f t="shared" si="274"/>
        <v>0</v>
      </c>
      <c r="Q406" s="66"/>
      <c r="R406" s="66">
        <f t="shared" si="275"/>
        <v>0</v>
      </c>
      <c r="S406" s="66"/>
      <c r="T406" s="66">
        <f t="shared" si="276"/>
        <v>0.73877476600000003</v>
      </c>
      <c r="U406" s="66"/>
      <c r="V406" s="66">
        <f t="shared" si="277"/>
        <v>0</v>
      </c>
      <c r="W406" s="66"/>
      <c r="X406" s="66"/>
    </row>
    <row r="407" spans="1:24" ht="78.75" x14ac:dyDescent="0.25">
      <c r="A407" s="171" t="s">
        <v>2791</v>
      </c>
      <c r="B407" s="84" t="s">
        <v>1728</v>
      </c>
      <c r="C407" s="171" t="s">
        <v>880</v>
      </c>
      <c r="D407" s="66">
        <v>0.21442800000000001</v>
      </c>
      <c r="E407" s="66">
        <v>0</v>
      </c>
      <c r="F407" s="66">
        <v>0</v>
      </c>
      <c r="G407" s="66">
        <v>0.21442800000000001</v>
      </c>
      <c r="H407" s="66">
        <v>0</v>
      </c>
      <c r="I407" s="66">
        <v>0</v>
      </c>
      <c r="J407" s="66">
        <v>0</v>
      </c>
      <c r="K407" s="66">
        <v>0</v>
      </c>
      <c r="L407" s="66">
        <v>0</v>
      </c>
      <c r="M407" s="66">
        <v>0</v>
      </c>
      <c r="N407" s="66">
        <f t="shared" si="273"/>
        <v>0.21442800000000001</v>
      </c>
      <c r="O407" s="66"/>
      <c r="P407" s="66">
        <f t="shared" si="274"/>
        <v>0</v>
      </c>
      <c r="Q407" s="66"/>
      <c r="R407" s="66">
        <f t="shared" si="275"/>
        <v>0</v>
      </c>
      <c r="S407" s="66"/>
      <c r="T407" s="66">
        <f t="shared" si="276"/>
        <v>0.21442800000000001</v>
      </c>
      <c r="U407" s="66"/>
      <c r="V407" s="66">
        <f t="shared" si="277"/>
        <v>0</v>
      </c>
      <c r="W407" s="66"/>
      <c r="X407" s="66"/>
    </row>
    <row r="408" spans="1:24" ht="78.75" x14ac:dyDescent="0.25">
      <c r="A408" s="171" t="s">
        <v>2791</v>
      </c>
      <c r="B408" s="84" t="s">
        <v>1729</v>
      </c>
      <c r="C408" s="171" t="s">
        <v>2225</v>
      </c>
      <c r="D408" s="66">
        <v>0</v>
      </c>
      <c r="E408" s="66">
        <v>0</v>
      </c>
      <c r="F408" s="66">
        <v>0</v>
      </c>
      <c r="G408" s="66">
        <v>0</v>
      </c>
      <c r="H408" s="66">
        <v>0</v>
      </c>
      <c r="I408" s="66">
        <v>0.48630270000000003</v>
      </c>
      <c r="J408" s="66">
        <v>0</v>
      </c>
      <c r="K408" s="66">
        <v>0</v>
      </c>
      <c r="L408" s="66">
        <v>0.48630270000000003</v>
      </c>
      <c r="M408" s="66">
        <v>0</v>
      </c>
      <c r="N408" s="66">
        <f t="shared" si="273"/>
        <v>-0.48630270000000003</v>
      </c>
      <c r="O408" s="66"/>
      <c r="P408" s="66">
        <f t="shared" si="274"/>
        <v>0</v>
      </c>
      <c r="Q408" s="66"/>
      <c r="R408" s="66">
        <f t="shared" si="275"/>
        <v>0</v>
      </c>
      <c r="S408" s="66"/>
      <c r="T408" s="66">
        <f t="shared" si="276"/>
        <v>-0.48630270000000003</v>
      </c>
      <c r="U408" s="66"/>
      <c r="V408" s="66">
        <f t="shared" si="277"/>
        <v>0</v>
      </c>
      <c r="W408" s="66"/>
      <c r="X408" s="66"/>
    </row>
    <row r="409" spans="1:24" ht="47.25" x14ac:dyDescent="0.25">
      <c r="A409" s="171" t="s">
        <v>2791</v>
      </c>
      <c r="B409" s="84" t="s">
        <v>618</v>
      </c>
      <c r="C409" s="171" t="s">
        <v>2226</v>
      </c>
      <c r="D409" s="66">
        <v>0</v>
      </c>
      <c r="E409" s="66">
        <v>0</v>
      </c>
      <c r="F409" s="66">
        <v>0</v>
      </c>
      <c r="G409" s="66">
        <v>0</v>
      </c>
      <c r="H409" s="66">
        <v>0</v>
      </c>
      <c r="I409" s="66">
        <v>0.20128229</v>
      </c>
      <c r="J409" s="66">
        <v>0</v>
      </c>
      <c r="K409" s="66">
        <v>0</v>
      </c>
      <c r="L409" s="66">
        <v>0.20128229</v>
      </c>
      <c r="M409" s="66">
        <v>0</v>
      </c>
      <c r="N409" s="66">
        <f t="shared" si="273"/>
        <v>-0.20128229</v>
      </c>
      <c r="O409" s="66"/>
      <c r="P409" s="66">
        <f t="shared" si="274"/>
        <v>0</v>
      </c>
      <c r="Q409" s="66"/>
      <c r="R409" s="66">
        <f t="shared" si="275"/>
        <v>0</v>
      </c>
      <c r="S409" s="66"/>
      <c r="T409" s="66">
        <f t="shared" si="276"/>
        <v>-0.20128229</v>
      </c>
      <c r="U409" s="66"/>
      <c r="V409" s="66">
        <f t="shared" si="277"/>
        <v>0</v>
      </c>
      <c r="W409" s="66"/>
      <c r="X409" s="66"/>
    </row>
    <row r="410" spans="1:24" ht="47.25" x14ac:dyDescent="0.25">
      <c r="A410" s="171" t="s">
        <v>899</v>
      </c>
      <c r="B410" s="170" t="s">
        <v>619</v>
      </c>
      <c r="C410" s="171" t="s">
        <v>2227</v>
      </c>
      <c r="D410" s="66">
        <v>0</v>
      </c>
      <c r="E410" s="66">
        <v>0</v>
      </c>
      <c r="F410" s="66">
        <v>0</v>
      </c>
      <c r="G410" s="66">
        <v>0</v>
      </c>
      <c r="H410" s="66">
        <v>0</v>
      </c>
      <c r="I410" s="66">
        <v>0</v>
      </c>
      <c r="J410" s="66">
        <v>0</v>
      </c>
      <c r="K410" s="66">
        <v>0</v>
      </c>
      <c r="L410" s="66">
        <v>0</v>
      </c>
      <c r="M410" s="66">
        <v>0</v>
      </c>
      <c r="N410" s="66">
        <f t="shared" si="273"/>
        <v>0</v>
      </c>
      <c r="O410" s="66"/>
      <c r="P410" s="66">
        <f t="shared" si="274"/>
        <v>0</v>
      </c>
      <c r="Q410" s="66"/>
      <c r="R410" s="66">
        <f t="shared" si="275"/>
        <v>0</v>
      </c>
      <c r="S410" s="66"/>
      <c r="T410" s="66">
        <f t="shared" si="276"/>
        <v>0</v>
      </c>
      <c r="U410" s="66"/>
      <c r="V410" s="66">
        <f t="shared" si="277"/>
        <v>0</v>
      </c>
      <c r="W410" s="66"/>
      <c r="X410" s="66"/>
    </row>
    <row r="411" spans="1:24" ht="63" x14ac:dyDescent="0.25">
      <c r="A411" s="171" t="s">
        <v>2791</v>
      </c>
      <c r="B411" s="170" t="s">
        <v>930</v>
      </c>
      <c r="C411" s="171" t="s">
        <v>2228</v>
      </c>
      <c r="D411" s="66">
        <v>0</v>
      </c>
      <c r="E411" s="66">
        <v>0</v>
      </c>
      <c r="F411" s="66">
        <v>0</v>
      </c>
      <c r="G411" s="66">
        <v>0</v>
      </c>
      <c r="H411" s="66">
        <v>0</v>
      </c>
      <c r="I411" s="66">
        <v>0.32654916599999995</v>
      </c>
      <c r="J411" s="66">
        <v>0</v>
      </c>
      <c r="K411" s="66">
        <v>0</v>
      </c>
      <c r="L411" s="66">
        <v>0.32654916599999995</v>
      </c>
      <c r="M411" s="66">
        <v>0</v>
      </c>
      <c r="N411" s="66">
        <f t="shared" si="273"/>
        <v>-0.32654916599999995</v>
      </c>
      <c r="O411" s="66"/>
      <c r="P411" s="66">
        <f t="shared" si="274"/>
        <v>0</v>
      </c>
      <c r="Q411" s="66"/>
      <c r="R411" s="66">
        <f t="shared" si="275"/>
        <v>0</v>
      </c>
      <c r="S411" s="66"/>
      <c r="T411" s="66">
        <f t="shared" si="276"/>
        <v>-0.32654916599999995</v>
      </c>
      <c r="U411" s="66"/>
      <c r="V411" s="66">
        <f t="shared" si="277"/>
        <v>0</v>
      </c>
      <c r="W411" s="66"/>
      <c r="X411" s="66"/>
    </row>
    <row r="412" spans="1:24" ht="63" x14ac:dyDescent="0.25">
      <c r="A412" s="171" t="s">
        <v>899</v>
      </c>
      <c r="B412" s="84" t="s">
        <v>931</v>
      </c>
      <c r="C412" s="171" t="s">
        <v>2229</v>
      </c>
      <c r="D412" s="66">
        <v>0</v>
      </c>
      <c r="E412" s="66">
        <v>0</v>
      </c>
      <c r="F412" s="66">
        <v>0</v>
      </c>
      <c r="G412" s="66">
        <v>0</v>
      </c>
      <c r="H412" s="66">
        <v>0</v>
      </c>
      <c r="I412" s="66">
        <v>3.2910945999999996E-2</v>
      </c>
      <c r="J412" s="66">
        <v>0</v>
      </c>
      <c r="K412" s="66">
        <v>0</v>
      </c>
      <c r="L412" s="66">
        <v>3.2910945999999996E-2</v>
      </c>
      <c r="M412" s="66">
        <v>0</v>
      </c>
      <c r="N412" s="66">
        <f t="shared" si="273"/>
        <v>-3.2910945999999996E-2</v>
      </c>
      <c r="O412" s="66"/>
      <c r="P412" s="66">
        <f t="shared" si="274"/>
        <v>0</v>
      </c>
      <c r="Q412" s="66"/>
      <c r="R412" s="66">
        <f t="shared" si="275"/>
        <v>0</v>
      </c>
      <c r="S412" s="66"/>
      <c r="T412" s="66">
        <f t="shared" si="276"/>
        <v>-3.2910945999999996E-2</v>
      </c>
      <c r="U412" s="66"/>
      <c r="V412" s="66">
        <f t="shared" si="277"/>
        <v>0</v>
      </c>
      <c r="W412" s="66"/>
      <c r="X412" s="66"/>
    </row>
    <row r="413" spans="1:24" ht="94.5" x14ac:dyDescent="0.25">
      <c r="A413" s="171" t="s">
        <v>899</v>
      </c>
      <c r="B413" s="84" t="s">
        <v>1730</v>
      </c>
      <c r="C413" s="171" t="s">
        <v>2230</v>
      </c>
      <c r="D413" s="66">
        <v>0</v>
      </c>
      <c r="E413" s="66">
        <v>0</v>
      </c>
      <c r="F413" s="66">
        <v>0</v>
      </c>
      <c r="G413" s="66">
        <v>0</v>
      </c>
      <c r="H413" s="66">
        <v>0</v>
      </c>
      <c r="I413" s="66">
        <v>5.7190319999999998E-3</v>
      </c>
      <c r="J413" s="66">
        <v>0</v>
      </c>
      <c r="K413" s="66">
        <v>0</v>
      </c>
      <c r="L413" s="66">
        <v>5.7190319999999998E-3</v>
      </c>
      <c r="M413" s="66">
        <v>0</v>
      </c>
      <c r="N413" s="66">
        <f t="shared" si="273"/>
        <v>-5.7190319999999998E-3</v>
      </c>
      <c r="O413" s="66"/>
      <c r="P413" s="66">
        <f t="shared" si="274"/>
        <v>0</v>
      </c>
      <c r="Q413" s="66"/>
      <c r="R413" s="66">
        <f t="shared" si="275"/>
        <v>0</v>
      </c>
      <c r="S413" s="66"/>
      <c r="T413" s="66">
        <f t="shared" si="276"/>
        <v>-5.7190319999999998E-3</v>
      </c>
      <c r="U413" s="66"/>
      <c r="V413" s="66">
        <f t="shared" si="277"/>
        <v>0</v>
      </c>
      <c r="W413" s="66"/>
      <c r="X413" s="66"/>
    </row>
    <row r="414" spans="1:24" ht="47.25" x14ac:dyDescent="0.25">
      <c r="A414" s="171" t="s">
        <v>2791</v>
      </c>
      <c r="B414" s="84" t="s">
        <v>932</v>
      </c>
      <c r="C414" s="171" t="s">
        <v>2231</v>
      </c>
      <c r="D414" s="66">
        <v>0</v>
      </c>
      <c r="E414" s="66">
        <v>0</v>
      </c>
      <c r="F414" s="66">
        <v>0</v>
      </c>
      <c r="G414" s="66">
        <v>0</v>
      </c>
      <c r="H414" s="66">
        <v>0</v>
      </c>
      <c r="I414" s="66">
        <v>0.11006265</v>
      </c>
      <c r="J414" s="66">
        <v>0</v>
      </c>
      <c r="K414" s="66">
        <v>0</v>
      </c>
      <c r="L414" s="66">
        <v>0.11006265</v>
      </c>
      <c r="M414" s="66">
        <v>0</v>
      </c>
      <c r="N414" s="66">
        <f t="shared" si="273"/>
        <v>-0.11006265</v>
      </c>
      <c r="O414" s="66"/>
      <c r="P414" s="66">
        <f t="shared" si="274"/>
        <v>0</v>
      </c>
      <c r="Q414" s="66"/>
      <c r="R414" s="66">
        <f t="shared" si="275"/>
        <v>0</v>
      </c>
      <c r="S414" s="66"/>
      <c r="T414" s="66">
        <f t="shared" si="276"/>
        <v>-0.11006265</v>
      </c>
      <c r="U414" s="66"/>
      <c r="V414" s="66">
        <f t="shared" si="277"/>
        <v>0</v>
      </c>
      <c r="W414" s="66"/>
      <c r="X414" s="66"/>
    </row>
    <row r="415" spans="1:24" ht="31.5" x14ac:dyDescent="0.25">
      <c r="A415" s="228"/>
      <c r="B415" s="229" t="s">
        <v>297</v>
      </c>
      <c r="C415" s="228"/>
      <c r="D415" s="230">
        <f t="shared" ref="D415:W415" si="278">SUM(D416:D455)</f>
        <v>50.039216707999998</v>
      </c>
      <c r="E415" s="230">
        <f t="shared" si="278"/>
        <v>0</v>
      </c>
      <c r="F415" s="230">
        <f t="shared" si="278"/>
        <v>0</v>
      </c>
      <c r="G415" s="230">
        <f t="shared" si="278"/>
        <v>50.039216707999998</v>
      </c>
      <c r="H415" s="230">
        <f t="shared" si="278"/>
        <v>0</v>
      </c>
      <c r="I415" s="230">
        <f t="shared" si="278"/>
        <v>26.21071709600001</v>
      </c>
      <c r="J415" s="230">
        <f t="shared" si="278"/>
        <v>0</v>
      </c>
      <c r="K415" s="230">
        <f t="shared" si="278"/>
        <v>0</v>
      </c>
      <c r="L415" s="230">
        <f t="shared" si="278"/>
        <v>26.21071709600001</v>
      </c>
      <c r="M415" s="230">
        <f t="shared" si="278"/>
        <v>0</v>
      </c>
      <c r="N415" s="230">
        <f t="shared" si="278"/>
        <v>23.828499612000009</v>
      </c>
      <c r="O415" s="230">
        <f t="shared" si="278"/>
        <v>0</v>
      </c>
      <c r="P415" s="230">
        <f t="shared" si="278"/>
        <v>0</v>
      </c>
      <c r="Q415" s="230">
        <f t="shared" si="278"/>
        <v>0</v>
      </c>
      <c r="R415" s="230">
        <f t="shared" si="278"/>
        <v>0</v>
      </c>
      <c r="S415" s="230">
        <f t="shared" si="278"/>
        <v>0</v>
      </c>
      <c r="T415" s="230">
        <f t="shared" si="278"/>
        <v>23.828499612000009</v>
      </c>
      <c r="U415" s="230">
        <f t="shared" si="278"/>
        <v>0</v>
      </c>
      <c r="V415" s="230">
        <f t="shared" si="278"/>
        <v>0</v>
      </c>
      <c r="W415" s="230">
        <f t="shared" si="278"/>
        <v>0</v>
      </c>
      <c r="X415" s="232">
        <f t="shared" ref="X415" si="279">SUM(X416:X455)</f>
        <v>0</v>
      </c>
    </row>
    <row r="416" spans="1:24" ht="110.25" x14ac:dyDescent="0.25">
      <c r="A416" s="171" t="s">
        <v>899</v>
      </c>
      <c r="B416" s="84" t="s">
        <v>620</v>
      </c>
      <c r="C416" s="171" t="s">
        <v>2232</v>
      </c>
      <c r="D416" s="66">
        <v>4.8082504400000037</v>
      </c>
      <c r="E416" s="66">
        <v>0</v>
      </c>
      <c r="F416" s="66">
        <v>0</v>
      </c>
      <c r="G416" s="66">
        <v>4.8082504400000037</v>
      </c>
      <c r="H416" s="66">
        <v>0</v>
      </c>
      <c r="I416" s="66">
        <v>0.34079572800000002</v>
      </c>
      <c r="J416" s="66">
        <v>0</v>
      </c>
      <c r="K416" s="66">
        <v>0</v>
      </c>
      <c r="L416" s="66">
        <v>0.34079572800000002</v>
      </c>
      <c r="M416" s="66">
        <v>0</v>
      </c>
      <c r="N416" s="66">
        <f t="shared" ref="N416:N455" si="280">D416-I416</f>
        <v>4.4674547120000039</v>
      </c>
      <c r="O416" s="66"/>
      <c r="P416" s="66">
        <f t="shared" ref="P416:P455" si="281">E416-J416</f>
        <v>0</v>
      </c>
      <c r="Q416" s="66"/>
      <c r="R416" s="66">
        <f t="shared" ref="R416:R455" si="282">F416-K416</f>
        <v>0</v>
      </c>
      <c r="S416" s="66"/>
      <c r="T416" s="66">
        <f t="shared" ref="T416:T455" si="283">G416-L416</f>
        <v>4.4674547120000039</v>
      </c>
      <c r="U416" s="66"/>
      <c r="V416" s="66">
        <f t="shared" ref="V416:V455" si="284">H416-M416</f>
        <v>0</v>
      </c>
      <c r="W416" s="66"/>
      <c r="X416" s="66"/>
    </row>
    <row r="417" spans="1:24" ht="94.5" x14ac:dyDescent="0.25">
      <c r="A417" s="171" t="s">
        <v>899</v>
      </c>
      <c r="B417" s="170" t="s">
        <v>1731</v>
      </c>
      <c r="C417" s="171" t="s">
        <v>2233</v>
      </c>
      <c r="D417" s="66">
        <v>0</v>
      </c>
      <c r="E417" s="66">
        <v>0</v>
      </c>
      <c r="F417" s="66">
        <v>0</v>
      </c>
      <c r="G417" s="66">
        <v>0</v>
      </c>
      <c r="H417" s="66">
        <v>0</v>
      </c>
      <c r="I417" s="66">
        <v>0.32450735800000002</v>
      </c>
      <c r="J417" s="66">
        <v>0</v>
      </c>
      <c r="K417" s="66">
        <v>0</v>
      </c>
      <c r="L417" s="66">
        <v>0.32450735800000002</v>
      </c>
      <c r="M417" s="66">
        <v>0</v>
      </c>
      <c r="N417" s="66">
        <f t="shared" si="280"/>
        <v>-0.32450735800000002</v>
      </c>
      <c r="O417" s="66"/>
      <c r="P417" s="66">
        <f t="shared" si="281"/>
        <v>0</v>
      </c>
      <c r="Q417" s="66"/>
      <c r="R417" s="66">
        <f t="shared" si="282"/>
        <v>0</v>
      </c>
      <c r="S417" s="66"/>
      <c r="T417" s="66">
        <f t="shared" si="283"/>
        <v>-0.32450735800000002</v>
      </c>
      <c r="U417" s="66"/>
      <c r="V417" s="66">
        <f t="shared" si="284"/>
        <v>0</v>
      </c>
      <c r="W417" s="66"/>
      <c r="X417" s="66"/>
    </row>
    <row r="418" spans="1:24" ht="78.75" x14ac:dyDescent="0.25">
      <c r="A418" s="171" t="s">
        <v>899</v>
      </c>
      <c r="B418" s="84" t="s">
        <v>1732</v>
      </c>
      <c r="C418" s="171" t="s">
        <v>2234</v>
      </c>
      <c r="D418" s="66">
        <v>8.8919999999999985E-2</v>
      </c>
      <c r="E418" s="66">
        <v>0</v>
      </c>
      <c r="F418" s="66">
        <v>0</v>
      </c>
      <c r="G418" s="66">
        <v>8.8919999999999985E-2</v>
      </c>
      <c r="H418" s="66">
        <v>0</v>
      </c>
      <c r="I418" s="66">
        <v>0.30264779999999997</v>
      </c>
      <c r="J418" s="66">
        <v>0</v>
      </c>
      <c r="K418" s="66">
        <v>0</v>
      </c>
      <c r="L418" s="66">
        <v>0.30264779999999997</v>
      </c>
      <c r="M418" s="66">
        <v>0</v>
      </c>
      <c r="N418" s="66">
        <f t="shared" si="280"/>
        <v>-0.21372779999999997</v>
      </c>
      <c r="O418" s="66"/>
      <c r="P418" s="66">
        <f t="shared" si="281"/>
        <v>0</v>
      </c>
      <c r="Q418" s="66"/>
      <c r="R418" s="66">
        <f t="shared" si="282"/>
        <v>0</v>
      </c>
      <c r="S418" s="66"/>
      <c r="T418" s="66">
        <f t="shared" si="283"/>
        <v>-0.21372779999999997</v>
      </c>
      <c r="U418" s="66"/>
      <c r="V418" s="66">
        <f t="shared" si="284"/>
        <v>0</v>
      </c>
      <c r="W418" s="66"/>
      <c r="X418" s="66"/>
    </row>
    <row r="419" spans="1:24" ht="63" x14ac:dyDescent="0.25">
      <c r="A419" s="171" t="s">
        <v>899</v>
      </c>
      <c r="B419" s="84" t="s">
        <v>621</v>
      </c>
      <c r="C419" s="171" t="s">
        <v>2235</v>
      </c>
      <c r="D419" s="66">
        <v>2.98488</v>
      </c>
      <c r="E419" s="66">
        <v>0</v>
      </c>
      <c r="F419" s="66">
        <v>0</v>
      </c>
      <c r="G419" s="66">
        <v>2.98488</v>
      </c>
      <c r="H419" s="66">
        <v>0</v>
      </c>
      <c r="I419" s="66">
        <v>0.21228760799999999</v>
      </c>
      <c r="J419" s="66">
        <v>0</v>
      </c>
      <c r="K419" s="66">
        <v>0</v>
      </c>
      <c r="L419" s="66">
        <v>0.21228760799999999</v>
      </c>
      <c r="M419" s="66">
        <v>0</v>
      </c>
      <c r="N419" s="66">
        <f t="shared" si="280"/>
        <v>2.772592392</v>
      </c>
      <c r="O419" s="66"/>
      <c r="P419" s="66">
        <f t="shared" si="281"/>
        <v>0</v>
      </c>
      <c r="Q419" s="66"/>
      <c r="R419" s="66">
        <f t="shared" si="282"/>
        <v>0</v>
      </c>
      <c r="S419" s="66"/>
      <c r="T419" s="66">
        <f t="shared" si="283"/>
        <v>2.772592392</v>
      </c>
      <c r="U419" s="66"/>
      <c r="V419" s="66">
        <f t="shared" si="284"/>
        <v>0</v>
      </c>
      <c r="W419" s="66"/>
      <c r="X419" s="66"/>
    </row>
    <row r="420" spans="1:24" ht="110.25" x14ac:dyDescent="0.25">
      <c r="A420" s="171" t="s">
        <v>899</v>
      </c>
      <c r="B420" s="84" t="s">
        <v>622</v>
      </c>
      <c r="C420" s="171" t="s">
        <v>2236</v>
      </c>
      <c r="D420" s="66">
        <v>1.3149792</v>
      </c>
      <c r="E420" s="66">
        <v>0</v>
      </c>
      <c r="F420" s="66">
        <v>0</v>
      </c>
      <c r="G420" s="66">
        <v>1.3149792</v>
      </c>
      <c r="H420" s="66">
        <v>0</v>
      </c>
      <c r="I420" s="66">
        <v>0</v>
      </c>
      <c r="J420" s="66">
        <v>0</v>
      </c>
      <c r="K420" s="66">
        <v>0</v>
      </c>
      <c r="L420" s="66">
        <v>0</v>
      </c>
      <c r="M420" s="66">
        <v>0</v>
      </c>
      <c r="N420" s="66">
        <f t="shared" si="280"/>
        <v>1.3149792</v>
      </c>
      <c r="O420" s="66"/>
      <c r="P420" s="66">
        <f t="shared" si="281"/>
        <v>0</v>
      </c>
      <c r="Q420" s="66"/>
      <c r="R420" s="66">
        <f t="shared" si="282"/>
        <v>0</v>
      </c>
      <c r="S420" s="66"/>
      <c r="T420" s="66">
        <f t="shared" si="283"/>
        <v>1.3149792</v>
      </c>
      <c r="U420" s="66"/>
      <c r="V420" s="66">
        <f t="shared" si="284"/>
        <v>0</v>
      </c>
      <c r="W420" s="66"/>
      <c r="X420" s="66"/>
    </row>
    <row r="421" spans="1:24" ht="78.75" x14ac:dyDescent="0.25">
      <c r="A421" s="171" t="s">
        <v>899</v>
      </c>
      <c r="B421" s="84" t="s">
        <v>623</v>
      </c>
      <c r="C421" s="171" t="s">
        <v>2237</v>
      </c>
      <c r="D421" s="66">
        <v>6.4776959999999999</v>
      </c>
      <c r="E421" s="66">
        <v>0</v>
      </c>
      <c r="F421" s="66">
        <v>0</v>
      </c>
      <c r="G421" s="66">
        <v>6.4776959999999999</v>
      </c>
      <c r="H421" s="66">
        <v>0</v>
      </c>
      <c r="I421" s="66">
        <v>0.46070008799999995</v>
      </c>
      <c r="J421" s="66">
        <v>0</v>
      </c>
      <c r="K421" s="66">
        <v>0</v>
      </c>
      <c r="L421" s="66">
        <v>0.46070008799999995</v>
      </c>
      <c r="M421" s="66">
        <v>0</v>
      </c>
      <c r="N421" s="66">
        <f t="shared" si="280"/>
        <v>6.0169959119999996</v>
      </c>
      <c r="O421" s="66"/>
      <c r="P421" s="66">
        <f t="shared" si="281"/>
        <v>0</v>
      </c>
      <c r="Q421" s="66"/>
      <c r="R421" s="66">
        <f t="shared" si="282"/>
        <v>0</v>
      </c>
      <c r="S421" s="66"/>
      <c r="T421" s="66">
        <f t="shared" si="283"/>
        <v>6.0169959119999996</v>
      </c>
      <c r="U421" s="66"/>
      <c r="V421" s="66">
        <f t="shared" si="284"/>
        <v>0</v>
      </c>
      <c r="W421" s="66"/>
      <c r="X421" s="66"/>
    </row>
    <row r="422" spans="1:24" ht="31.5" x14ac:dyDescent="0.25">
      <c r="A422" s="171" t="s">
        <v>2791</v>
      </c>
      <c r="B422" s="84" t="s">
        <v>624</v>
      </c>
      <c r="C422" s="171" t="s">
        <v>2238</v>
      </c>
      <c r="D422" s="66">
        <v>3.4674959999999997</v>
      </c>
      <c r="E422" s="66">
        <v>0</v>
      </c>
      <c r="F422" s="66">
        <v>0</v>
      </c>
      <c r="G422" s="66">
        <v>3.4674959999999997</v>
      </c>
      <c r="H422" s="66">
        <v>0</v>
      </c>
      <c r="I422" s="66">
        <v>0.56734005600000004</v>
      </c>
      <c r="J422" s="66">
        <v>0</v>
      </c>
      <c r="K422" s="66">
        <v>0</v>
      </c>
      <c r="L422" s="66">
        <v>0.56734005600000004</v>
      </c>
      <c r="M422" s="66">
        <v>0</v>
      </c>
      <c r="N422" s="66">
        <f t="shared" si="280"/>
        <v>2.9001559439999998</v>
      </c>
      <c r="O422" s="66"/>
      <c r="P422" s="66">
        <f t="shared" si="281"/>
        <v>0</v>
      </c>
      <c r="Q422" s="66"/>
      <c r="R422" s="66">
        <f t="shared" si="282"/>
        <v>0</v>
      </c>
      <c r="S422" s="66"/>
      <c r="T422" s="66">
        <f t="shared" si="283"/>
        <v>2.9001559439999998</v>
      </c>
      <c r="U422" s="66"/>
      <c r="V422" s="66">
        <f t="shared" si="284"/>
        <v>0</v>
      </c>
      <c r="W422" s="66"/>
      <c r="X422" s="66"/>
    </row>
    <row r="423" spans="1:24" ht="47.25" x14ac:dyDescent="0.25">
      <c r="A423" s="171" t="s">
        <v>2791</v>
      </c>
      <c r="B423" s="84" t="s">
        <v>625</v>
      </c>
      <c r="C423" s="171" t="s">
        <v>2239</v>
      </c>
      <c r="D423" s="66">
        <v>2.6530200000000002</v>
      </c>
      <c r="E423" s="66">
        <v>0</v>
      </c>
      <c r="F423" s="66">
        <v>0</v>
      </c>
      <c r="G423" s="66">
        <v>2.6530200000000002</v>
      </c>
      <c r="H423" s="66">
        <v>0</v>
      </c>
      <c r="I423" s="66">
        <v>0</v>
      </c>
      <c r="J423" s="66">
        <v>0</v>
      </c>
      <c r="K423" s="66">
        <v>0</v>
      </c>
      <c r="L423" s="66">
        <v>0</v>
      </c>
      <c r="M423" s="66">
        <v>0</v>
      </c>
      <c r="N423" s="66">
        <f t="shared" si="280"/>
        <v>2.6530200000000002</v>
      </c>
      <c r="O423" s="66"/>
      <c r="P423" s="66">
        <f t="shared" si="281"/>
        <v>0</v>
      </c>
      <c r="Q423" s="66"/>
      <c r="R423" s="66">
        <f t="shared" si="282"/>
        <v>0</v>
      </c>
      <c r="S423" s="66"/>
      <c r="T423" s="66">
        <f t="shared" si="283"/>
        <v>2.6530200000000002</v>
      </c>
      <c r="U423" s="66"/>
      <c r="V423" s="66">
        <f t="shared" si="284"/>
        <v>0</v>
      </c>
      <c r="W423" s="66"/>
      <c r="X423" s="66"/>
    </row>
    <row r="424" spans="1:24" ht="31.5" x14ac:dyDescent="0.25">
      <c r="A424" s="171" t="s">
        <v>899</v>
      </c>
      <c r="B424" s="84" t="s">
        <v>626</v>
      </c>
      <c r="C424" s="171" t="s">
        <v>2240</v>
      </c>
      <c r="D424" s="66">
        <v>3.663672</v>
      </c>
      <c r="E424" s="66">
        <v>0</v>
      </c>
      <c r="F424" s="66">
        <v>0</v>
      </c>
      <c r="G424" s="66">
        <v>3.663672</v>
      </c>
      <c r="H424" s="66">
        <v>0</v>
      </c>
      <c r="I424" s="66">
        <v>0.26056394399999999</v>
      </c>
      <c r="J424" s="66">
        <v>0</v>
      </c>
      <c r="K424" s="66">
        <v>0</v>
      </c>
      <c r="L424" s="66">
        <v>0.26056394399999999</v>
      </c>
      <c r="M424" s="66">
        <v>0</v>
      </c>
      <c r="N424" s="66">
        <f t="shared" si="280"/>
        <v>3.4031080560000002</v>
      </c>
      <c r="O424" s="66"/>
      <c r="P424" s="66">
        <f t="shared" si="281"/>
        <v>0</v>
      </c>
      <c r="Q424" s="66"/>
      <c r="R424" s="66">
        <f t="shared" si="282"/>
        <v>0</v>
      </c>
      <c r="S424" s="66"/>
      <c r="T424" s="66">
        <f t="shared" si="283"/>
        <v>3.4031080560000002</v>
      </c>
      <c r="U424" s="66"/>
      <c r="V424" s="66">
        <f t="shared" si="284"/>
        <v>0</v>
      </c>
      <c r="W424" s="66"/>
      <c r="X424" s="66"/>
    </row>
    <row r="425" spans="1:24" ht="78.75" x14ac:dyDescent="0.25">
      <c r="A425" s="171" t="s">
        <v>899</v>
      </c>
      <c r="B425" s="84" t="s">
        <v>627</v>
      </c>
      <c r="C425" s="171" t="s">
        <v>2241</v>
      </c>
      <c r="D425" s="66">
        <v>1.7179800000000001</v>
      </c>
      <c r="E425" s="66">
        <v>0</v>
      </c>
      <c r="F425" s="66">
        <v>0</v>
      </c>
      <c r="G425" s="66">
        <v>1.7179800000000001</v>
      </c>
      <c r="H425" s="66">
        <v>0</v>
      </c>
      <c r="I425" s="66">
        <v>0.80251731599999998</v>
      </c>
      <c r="J425" s="66">
        <v>0</v>
      </c>
      <c r="K425" s="66">
        <v>0</v>
      </c>
      <c r="L425" s="66">
        <v>0.80251731599999998</v>
      </c>
      <c r="M425" s="66">
        <v>0</v>
      </c>
      <c r="N425" s="66">
        <f t="shared" si="280"/>
        <v>0.91546268400000008</v>
      </c>
      <c r="O425" s="66"/>
      <c r="P425" s="66">
        <f t="shared" si="281"/>
        <v>0</v>
      </c>
      <c r="Q425" s="66"/>
      <c r="R425" s="66">
        <f t="shared" si="282"/>
        <v>0</v>
      </c>
      <c r="S425" s="66"/>
      <c r="T425" s="66">
        <f t="shared" si="283"/>
        <v>0.91546268400000008</v>
      </c>
      <c r="U425" s="66"/>
      <c r="V425" s="66">
        <f t="shared" si="284"/>
        <v>0</v>
      </c>
      <c r="W425" s="66"/>
      <c r="X425" s="66"/>
    </row>
    <row r="426" spans="1:24" ht="78.75" x14ac:dyDescent="0.25">
      <c r="A426" s="171" t="s">
        <v>899</v>
      </c>
      <c r="B426" s="84" t="s">
        <v>375</v>
      </c>
      <c r="C426" s="171" t="s">
        <v>2242</v>
      </c>
      <c r="D426" s="66">
        <v>0.56041200000000002</v>
      </c>
      <c r="E426" s="66">
        <v>0</v>
      </c>
      <c r="F426" s="66">
        <v>0</v>
      </c>
      <c r="G426" s="66">
        <v>0.56041200000000002</v>
      </c>
      <c r="H426" s="66">
        <v>0</v>
      </c>
      <c r="I426" s="66">
        <v>0.11196738800000001</v>
      </c>
      <c r="J426" s="66">
        <v>0</v>
      </c>
      <c r="K426" s="66">
        <v>0</v>
      </c>
      <c r="L426" s="66">
        <v>0.11196738800000001</v>
      </c>
      <c r="M426" s="66">
        <v>0</v>
      </c>
      <c r="N426" s="66">
        <f t="shared" si="280"/>
        <v>0.44844461200000002</v>
      </c>
      <c r="O426" s="66"/>
      <c r="P426" s="66">
        <f t="shared" si="281"/>
        <v>0</v>
      </c>
      <c r="Q426" s="66"/>
      <c r="R426" s="66">
        <f t="shared" si="282"/>
        <v>0</v>
      </c>
      <c r="S426" s="66"/>
      <c r="T426" s="66">
        <f t="shared" si="283"/>
        <v>0.44844461200000002</v>
      </c>
      <c r="U426" s="66"/>
      <c r="V426" s="66">
        <f t="shared" si="284"/>
        <v>0</v>
      </c>
      <c r="W426" s="66"/>
      <c r="X426" s="66"/>
    </row>
    <row r="427" spans="1:24" ht="78.75" x14ac:dyDescent="0.25">
      <c r="A427" s="171" t="s">
        <v>899</v>
      </c>
      <c r="B427" s="84" t="s">
        <v>376</v>
      </c>
      <c r="C427" s="171" t="s">
        <v>2243</v>
      </c>
      <c r="D427" s="66">
        <v>3.5303519999999997</v>
      </c>
      <c r="E427" s="66">
        <v>0</v>
      </c>
      <c r="F427" s="66">
        <v>0</v>
      </c>
      <c r="G427" s="66">
        <v>3.5303519999999997</v>
      </c>
      <c r="H427" s="66">
        <v>0</v>
      </c>
      <c r="I427" s="66">
        <v>2.6125970260000004</v>
      </c>
      <c r="J427" s="66">
        <v>0</v>
      </c>
      <c r="K427" s="66">
        <v>0</v>
      </c>
      <c r="L427" s="66">
        <v>2.6125970260000004</v>
      </c>
      <c r="M427" s="66">
        <v>0</v>
      </c>
      <c r="N427" s="66">
        <f t="shared" si="280"/>
        <v>0.91775497399999928</v>
      </c>
      <c r="O427" s="66"/>
      <c r="P427" s="66">
        <f t="shared" si="281"/>
        <v>0</v>
      </c>
      <c r="Q427" s="66"/>
      <c r="R427" s="66">
        <f t="shared" si="282"/>
        <v>0</v>
      </c>
      <c r="S427" s="66"/>
      <c r="T427" s="66">
        <f t="shared" si="283"/>
        <v>0.91775497399999928</v>
      </c>
      <c r="U427" s="66"/>
      <c r="V427" s="66">
        <f t="shared" si="284"/>
        <v>0</v>
      </c>
      <c r="W427" s="66"/>
      <c r="X427" s="66"/>
    </row>
    <row r="428" spans="1:24" ht="31.5" x14ac:dyDescent="0.25">
      <c r="A428" s="171" t="s">
        <v>2791</v>
      </c>
      <c r="B428" s="84" t="s">
        <v>628</v>
      </c>
      <c r="C428" s="171" t="s">
        <v>2244</v>
      </c>
      <c r="D428" s="66">
        <v>1.003932</v>
      </c>
      <c r="E428" s="66">
        <v>0</v>
      </c>
      <c r="F428" s="66">
        <v>0</v>
      </c>
      <c r="G428" s="66">
        <v>1.003932</v>
      </c>
      <c r="H428" s="66">
        <v>0</v>
      </c>
      <c r="I428" s="66">
        <v>0.31330631799999997</v>
      </c>
      <c r="J428" s="66">
        <v>0</v>
      </c>
      <c r="K428" s="66">
        <v>0</v>
      </c>
      <c r="L428" s="66">
        <v>0.31330631799999997</v>
      </c>
      <c r="M428" s="66">
        <v>0</v>
      </c>
      <c r="N428" s="66">
        <f t="shared" si="280"/>
        <v>0.69062568200000007</v>
      </c>
      <c r="O428" s="66"/>
      <c r="P428" s="66">
        <f t="shared" si="281"/>
        <v>0</v>
      </c>
      <c r="Q428" s="66"/>
      <c r="R428" s="66">
        <f t="shared" si="282"/>
        <v>0</v>
      </c>
      <c r="S428" s="66"/>
      <c r="T428" s="66">
        <f t="shared" si="283"/>
        <v>0.69062568200000007</v>
      </c>
      <c r="U428" s="66"/>
      <c r="V428" s="66">
        <f t="shared" si="284"/>
        <v>0</v>
      </c>
      <c r="W428" s="66"/>
      <c r="X428" s="66"/>
    </row>
    <row r="429" spans="1:24" ht="63" x14ac:dyDescent="0.25">
      <c r="A429" s="171" t="s">
        <v>899</v>
      </c>
      <c r="B429" s="84" t="s">
        <v>629</v>
      </c>
      <c r="C429" s="171" t="s">
        <v>2245</v>
      </c>
      <c r="D429" s="66">
        <v>3.1222594679999998</v>
      </c>
      <c r="E429" s="66">
        <v>0</v>
      </c>
      <c r="F429" s="66">
        <v>0</v>
      </c>
      <c r="G429" s="66">
        <v>3.1222594679999998</v>
      </c>
      <c r="H429" s="66">
        <v>0</v>
      </c>
      <c r="I429" s="66">
        <v>0.25765539600000004</v>
      </c>
      <c r="J429" s="66">
        <v>0</v>
      </c>
      <c r="K429" s="66">
        <v>0</v>
      </c>
      <c r="L429" s="66">
        <v>0.25765539600000004</v>
      </c>
      <c r="M429" s="66">
        <v>0</v>
      </c>
      <c r="N429" s="66">
        <f t="shared" si="280"/>
        <v>2.8646040719999997</v>
      </c>
      <c r="O429" s="66"/>
      <c r="P429" s="66">
        <f t="shared" si="281"/>
        <v>0</v>
      </c>
      <c r="Q429" s="66"/>
      <c r="R429" s="66">
        <f t="shared" si="282"/>
        <v>0</v>
      </c>
      <c r="S429" s="66"/>
      <c r="T429" s="66">
        <f t="shared" si="283"/>
        <v>2.8646040719999997</v>
      </c>
      <c r="U429" s="66"/>
      <c r="V429" s="66">
        <f t="shared" si="284"/>
        <v>0</v>
      </c>
      <c r="W429" s="66"/>
      <c r="X429" s="66"/>
    </row>
    <row r="430" spans="1:24" ht="78.75" x14ac:dyDescent="0.25">
      <c r="A430" s="171" t="s">
        <v>899</v>
      </c>
      <c r="B430" s="84" t="s">
        <v>630</v>
      </c>
      <c r="C430" s="171" t="s">
        <v>2246</v>
      </c>
      <c r="D430" s="66">
        <v>9.0198815999999979</v>
      </c>
      <c r="E430" s="66">
        <v>0</v>
      </c>
      <c r="F430" s="66">
        <v>0</v>
      </c>
      <c r="G430" s="66">
        <v>9.0198815999999979</v>
      </c>
      <c r="H430" s="66">
        <v>0</v>
      </c>
      <c r="I430" s="66">
        <v>10.995001715999999</v>
      </c>
      <c r="J430" s="66">
        <v>0</v>
      </c>
      <c r="K430" s="66">
        <v>0</v>
      </c>
      <c r="L430" s="66">
        <v>10.995001715999999</v>
      </c>
      <c r="M430" s="66">
        <v>0</v>
      </c>
      <c r="N430" s="66">
        <f t="shared" si="280"/>
        <v>-1.9751201160000011</v>
      </c>
      <c r="O430" s="66"/>
      <c r="P430" s="66">
        <f t="shared" si="281"/>
        <v>0</v>
      </c>
      <c r="Q430" s="66"/>
      <c r="R430" s="66">
        <f t="shared" si="282"/>
        <v>0</v>
      </c>
      <c r="S430" s="66"/>
      <c r="T430" s="66">
        <f t="shared" si="283"/>
        <v>-1.9751201160000011</v>
      </c>
      <c r="U430" s="66"/>
      <c r="V430" s="66">
        <f t="shared" si="284"/>
        <v>0</v>
      </c>
      <c r="W430" s="66"/>
      <c r="X430" s="66"/>
    </row>
    <row r="431" spans="1:24" ht="94.5" x14ac:dyDescent="0.25">
      <c r="A431" s="171" t="s">
        <v>2791</v>
      </c>
      <c r="B431" s="84" t="s">
        <v>631</v>
      </c>
      <c r="C431" s="171" t="s">
        <v>2247</v>
      </c>
      <c r="D431" s="66">
        <v>1.2E-2</v>
      </c>
      <c r="E431" s="66">
        <v>0</v>
      </c>
      <c r="F431" s="66">
        <v>0</v>
      </c>
      <c r="G431" s="66">
        <v>1.2E-2</v>
      </c>
      <c r="H431" s="66">
        <v>0</v>
      </c>
      <c r="I431" s="66">
        <v>0.93686961800000002</v>
      </c>
      <c r="J431" s="66">
        <v>0</v>
      </c>
      <c r="K431" s="66">
        <v>0</v>
      </c>
      <c r="L431" s="66">
        <v>0.93686961800000002</v>
      </c>
      <c r="M431" s="66">
        <v>0</v>
      </c>
      <c r="N431" s="66">
        <f t="shared" si="280"/>
        <v>-0.924869618</v>
      </c>
      <c r="O431" s="66"/>
      <c r="P431" s="66">
        <f t="shared" si="281"/>
        <v>0</v>
      </c>
      <c r="Q431" s="66"/>
      <c r="R431" s="66">
        <f t="shared" si="282"/>
        <v>0</v>
      </c>
      <c r="S431" s="66"/>
      <c r="T431" s="66">
        <f t="shared" si="283"/>
        <v>-0.924869618</v>
      </c>
      <c r="U431" s="66"/>
      <c r="V431" s="66">
        <f t="shared" si="284"/>
        <v>0</v>
      </c>
      <c r="W431" s="66"/>
      <c r="X431" s="66"/>
    </row>
    <row r="432" spans="1:24" ht="78.75" x14ac:dyDescent="0.25">
      <c r="A432" s="171" t="s">
        <v>899</v>
      </c>
      <c r="B432" s="84" t="s">
        <v>632</v>
      </c>
      <c r="C432" s="171" t="s">
        <v>2248</v>
      </c>
      <c r="D432" s="66">
        <v>0.58447199999999999</v>
      </c>
      <c r="E432" s="66">
        <v>0</v>
      </c>
      <c r="F432" s="66">
        <v>0</v>
      </c>
      <c r="G432" s="66">
        <v>0.58447199999999999</v>
      </c>
      <c r="H432" s="66">
        <v>0</v>
      </c>
      <c r="I432" s="66">
        <v>0.35043997199999999</v>
      </c>
      <c r="J432" s="66">
        <v>0</v>
      </c>
      <c r="K432" s="66">
        <v>0</v>
      </c>
      <c r="L432" s="66">
        <v>0.35043997199999999</v>
      </c>
      <c r="M432" s="66">
        <v>0</v>
      </c>
      <c r="N432" s="66">
        <f t="shared" si="280"/>
        <v>0.234032028</v>
      </c>
      <c r="O432" s="66"/>
      <c r="P432" s="66">
        <f t="shared" si="281"/>
        <v>0</v>
      </c>
      <c r="Q432" s="66"/>
      <c r="R432" s="66">
        <f t="shared" si="282"/>
        <v>0</v>
      </c>
      <c r="S432" s="66"/>
      <c r="T432" s="66">
        <f t="shared" si="283"/>
        <v>0.234032028</v>
      </c>
      <c r="U432" s="66"/>
      <c r="V432" s="66">
        <f t="shared" si="284"/>
        <v>0</v>
      </c>
      <c r="W432" s="66"/>
      <c r="X432" s="66"/>
    </row>
    <row r="433" spans="1:24" ht="78.75" x14ac:dyDescent="0.25">
      <c r="A433" s="171" t="s">
        <v>899</v>
      </c>
      <c r="B433" s="84" t="s">
        <v>1733</v>
      </c>
      <c r="C433" s="171" t="s">
        <v>2249</v>
      </c>
      <c r="D433" s="66">
        <v>0.143958</v>
      </c>
      <c r="E433" s="66">
        <v>0</v>
      </c>
      <c r="F433" s="66">
        <v>0</v>
      </c>
      <c r="G433" s="66">
        <v>0.143958</v>
      </c>
      <c r="H433" s="66">
        <v>0</v>
      </c>
      <c r="I433" s="66">
        <v>3.9455999999999998E-2</v>
      </c>
      <c r="J433" s="66">
        <v>0</v>
      </c>
      <c r="K433" s="66">
        <v>0</v>
      </c>
      <c r="L433" s="66">
        <v>3.9455999999999998E-2</v>
      </c>
      <c r="M433" s="66">
        <v>0</v>
      </c>
      <c r="N433" s="66">
        <f t="shared" si="280"/>
        <v>0.10450200000000001</v>
      </c>
      <c r="O433" s="66"/>
      <c r="P433" s="66">
        <f t="shared" si="281"/>
        <v>0</v>
      </c>
      <c r="Q433" s="66"/>
      <c r="R433" s="66">
        <f t="shared" si="282"/>
        <v>0</v>
      </c>
      <c r="S433" s="66"/>
      <c r="T433" s="66">
        <f t="shared" si="283"/>
        <v>0.10450200000000001</v>
      </c>
      <c r="U433" s="66"/>
      <c r="V433" s="66">
        <f t="shared" si="284"/>
        <v>0</v>
      </c>
      <c r="W433" s="66"/>
      <c r="X433" s="66"/>
    </row>
    <row r="434" spans="1:24" ht="63" x14ac:dyDescent="0.25">
      <c r="A434" s="171" t="s">
        <v>899</v>
      </c>
      <c r="B434" s="84" t="s">
        <v>1734</v>
      </c>
      <c r="C434" s="171" t="s">
        <v>2250</v>
      </c>
      <c r="D434" s="66">
        <v>0.76949999999999996</v>
      </c>
      <c r="E434" s="66">
        <v>0</v>
      </c>
      <c r="F434" s="66">
        <v>0</v>
      </c>
      <c r="G434" s="66">
        <v>0.76949999999999996</v>
      </c>
      <c r="H434" s="66">
        <v>0</v>
      </c>
      <c r="I434" s="66">
        <v>0.60648524400000003</v>
      </c>
      <c r="J434" s="66">
        <v>0</v>
      </c>
      <c r="K434" s="66">
        <v>0</v>
      </c>
      <c r="L434" s="66">
        <v>0.60648524400000003</v>
      </c>
      <c r="M434" s="66">
        <v>0</v>
      </c>
      <c r="N434" s="66">
        <f t="shared" si="280"/>
        <v>0.16301475599999993</v>
      </c>
      <c r="O434" s="66"/>
      <c r="P434" s="66">
        <f t="shared" si="281"/>
        <v>0</v>
      </c>
      <c r="Q434" s="66"/>
      <c r="R434" s="66">
        <f t="shared" si="282"/>
        <v>0</v>
      </c>
      <c r="S434" s="66"/>
      <c r="T434" s="66">
        <f t="shared" si="283"/>
        <v>0.16301475599999993</v>
      </c>
      <c r="U434" s="66"/>
      <c r="V434" s="66">
        <f t="shared" si="284"/>
        <v>0</v>
      </c>
      <c r="W434" s="66"/>
      <c r="X434" s="66"/>
    </row>
    <row r="435" spans="1:24" ht="110.25" x14ac:dyDescent="0.25">
      <c r="A435" s="171" t="s">
        <v>899</v>
      </c>
      <c r="B435" s="84" t="s">
        <v>1735</v>
      </c>
      <c r="C435" s="171" t="s">
        <v>2251</v>
      </c>
      <c r="D435" s="66">
        <v>0.57009600000000005</v>
      </c>
      <c r="E435" s="66">
        <v>0</v>
      </c>
      <c r="F435" s="66">
        <v>0</v>
      </c>
      <c r="G435" s="66">
        <v>0.57009600000000005</v>
      </c>
      <c r="H435" s="66">
        <v>0</v>
      </c>
      <c r="I435" s="66">
        <v>4.9236000000000002E-2</v>
      </c>
      <c r="J435" s="66">
        <v>0</v>
      </c>
      <c r="K435" s="66">
        <v>0</v>
      </c>
      <c r="L435" s="66">
        <v>4.9236000000000002E-2</v>
      </c>
      <c r="M435" s="66">
        <v>0</v>
      </c>
      <c r="N435" s="66">
        <f t="shared" si="280"/>
        <v>0.5208600000000001</v>
      </c>
      <c r="O435" s="66"/>
      <c r="P435" s="66">
        <f t="shared" si="281"/>
        <v>0</v>
      </c>
      <c r="Q435" s="66"/>
      <c r="R435" s="66">
        <f t="shared" si="282"/>
        <v>0</v>
      </c>
      <c r="S435" s="66"/>
      <c r="T435" s="66">
        <f t="shared" si="283"/>
        <v>0.5208600000000001</v>
      </c>
      <c r="U435" s="66"/>
      <c r="V435" s="66">
        <f t="shared" si="284"/>
        <v>0</v>
      </c>
      <c r="W435" s="66"/>
      <c r="X435" s="66"/>
    </row>
    <row r="436" spans="1:24" ht="47.25" x14ac:dyDescent="0.25">
      <c r="A436" s="171" t="s">
        <v>899</v>
      </c>
      <c r="B436" s="84" t="s">
        <v>633</v>
      </c>
      <c r="C436" s="171" t="s">
        <v>2252</v>
      </c>
      <c r="D436" s="66">
        <v>0.373776</v>
      </c>
      <c r="E436" s="66">
        <v>0</v>
      </c>
      <c r="F436" s="66">
        <v>0</v>
      </c>
      <c r="G436" s="66">
        <v>0.373776</v>
      </c>
      <c r="H436" s="66">
        <v>0</v>
      </c>
      <c r="I436" s="66">
        <v>5.1173291999999995E-2</v>
      </c>
      <c r="J436" s="66">
        <v>0</v>
      </c>
      <c r="K436" s="66">
        <v>0</v>
      </c>
      <c r="L436" s="66">
        <v>5.1173291999999995E-2</v>
      </c>
      <c r="M436" s="66">
        <v>0</v>
      </c>
      <c r="N436" s="66">
        <f t="shared" si="280"/>
        <v>0.32260270800000002</v>
      </c>
      <c r="O436" s="66"/>
      <c r="P436" s="66">
        <f t="shared" si="281"/>
        <v>0</v>
      </c>
      <c r="Q436" s="66"/>
      <c r="R436" s="66">
        <f t="shared" si="282"/>
        <v>0</v>
      </c>
      <c r="S436" s="66"/>
      <c r="T436" s="66">
        <f t="shared" si="283"/>
        <v>0.32260270800000002</v>
      </c>
      <c r="U436" s="66"/>
      <c r="V436" s="66">
        <f t="shared" si="284"/>
        <v>0</v>
      </c>
      <c r="W436" s="66"/>
      <c r="X436" s="66"/>
    </row>
    <row r="437" spans="1:24" ht="63" x14ac:dyDescent="0.25">
      <c r="A437" s="171" t="s">
        <v>2791</v>
      </c>
      <c r="B437" s="84" t="s">
        <v>634</v>
      </c>
      <c r="C437" s="171" t="s">
        <v>2253</v>
      </c>
      <c r="D437" s="66">
        <v>0.8999640000000001</v>
      </c>
      <c r="E437" s="66">
        <v>0</v>
      </c>
      <c r="F437" s="66">
        <v>0</v>
      </c>
      <c r="G437" s="66">
        <v>0.8999640000000001</v>
      </c>
      <c r="H437" s="66">
        <v>0</v>
      </c>
      <c r="I437" s="66">
        <v>0.77030534200000012</v>
      </c>
      <c r="J437" s="66">
        <v>0</v>
      </c>
      <c r="K437" s="66">
        <v>0</v>
      </c>
      <c r="L437" s="66">
        <v>0.77030534200000012</v>
      </c>
      <c r="M437" s="66">
        <v>0</v>
      </c>
      <c r="N437" s="66">
        <f t="shared" si="280"/>
        <v>0.12965865799999998</v>
      </c>
      <c r="O437" s="66"/>
      <c r="P437" s="66">
        <f t="shared" si="281"/>
        <v>0</v>
      </c>
      <c r="Q437" s="66"/>
      <c r="R437" s="66">
        <f t="shared" si="282"/>
        <v>0</v>
      </c>
      <c r="S437" s="66"/>
      <c r="T437" s="66">
        <f t="shared" si="283"/>
        <v>0.12965865799999998</v>
      </c>
      <c r="U437" s="66"/>
      <c r="V437" s="66">
        <f t="shared" si="284"/>
        <v>0</v>
      </c>
      <c r="W437" s="66"/>
      <c r="X437" s="66"/>
    </row>
    <row r="438" spans="1:24" ht="47.25" x14ac:dyDescent="0.25">
      <c r="A438" s="171" t="s">
        <v>899</v>
      </c>
      <c r="B438" s="170" t="s">
        <v>635</v>
      </c>
      <c r="C438" s="171" t="s">
        <v>2254</v>
      </c>
      <c r="D438" s="66">
        <v>0.53523600000000005</v>
      </c>
      <c r="E438" s="66">
        <v>0</v>
      </c>
      <c r="F438" s="66">
        <v>0</v>
      </c>
      <c r="G438" s="66">
        <v>0.53523600000000005</v>
      </c>
      <c r="H438" s="66">
        <v>0</v>
      </c>
      <c r="I438" s="66">
        <v>4.9236000000000002E-2</v>
      </c>
      <c r="J438" s="66">
        <v>0</v>
      </c>
      <c r="K438" s="66">
        <v>0</v>
      </c>
      <c r="L438" s="66">
        <v>4.9236000000000002E-2</v>
      </c>
      <c r="M438" s="66">
        <v>0</v>
      </c>
      <c r="N438" s="66">
        <f t="shared" si="280"/>
        <v>0.48600000000000004</v>
      </c>
      <c r="O438" s="66"/>
      <c r="P438" s="66">
        <f t="shared" si="281"/>
        <v>0</v>
      </c>
      <c r="Q438" s="66"/>
      <c r="R438" s="66">
        <f t="shared" si="282"/>
        <v>0</v>
      </c>
      <c r="S438" s="66"/>
      <c r="T438" s="66">
        <f t="shared" si="283"/>
        <v>0.48600000000000004</v>
      </c>
      <c r="U438" s="66"/>
      <c r="V438" s="66">
        <f t="shared" si="284"/>
        <v>0</v>
      </c>
      <c r="W438" s="66"/>
      <c r="X438" s="66"/>
    </row>
    <row r="439" spans="1:24" ht="63" x14ac:dyDescent="0.25">
      <c r="A439" s="171" t="s">
        <v>899</v>
      </c>
      <c r="B439" s="84" t="s">
        <v>1736</v>
      </c>
      <c r="C439" s="171" t="s">
        <v>2255</v>
      </c>
      <c r="D439" s="66">
        <v>0.24299999999999999</v>
      </c>
      <c r="E439" s="66">
        <v>0</v>
      </c>
      <c r="F439" s="66">
        <v>0</v>
      </c>
      <c r="G439" s="66">
        <v>0.24299999999999999</v>
      </c>
      <c r="H439" s="66">
        <v>0</v>
      </c>
      <c r="I439" s="66">
        <v>4.9236000000000002E-2</v>
      </c>
      <c r="J439" s="66">
        <v>0</v>
      </c>
      <c r="K439" s="66">
        <v>0</v>
      </c>
      <c r="L439" s="66">
        <v>4.9236000000000002E-2</v>
      </c>
      <c r="M439" s="66">
        <v>0</v>
      </c>
      <c r="N439" s="66">
        <f t="shared" si="280"/>
        <v>0.19376399999999999</v>
      </c>
      <c r="O439" s="66"/>
      <c r="P439" s="66">
        <f t="shared" si="281"/>
        <v>0</v>
      </c>
      <c r="Q439" s="66"/>
      <c r="R439" s="66">
        <f t="shared" si="282"/>
        <v>0</v>
      </c>
      <c r="S439" s="66"/>
      <c r="T439" s="66">
        <f t="shared" si="283"/>
        <v>0.19376399999999999</v>
      </c>
      <c r="U439" s="66"/>
      <c r="V439" s="66">
        <f t="shared" si="284"/>
        <v>0</v>
      </c>
      <c r="W439" s="66"/>
      <c r="X439" s="66"/>
    </row>
    <row r="440" spans="1:24" ht="47.25" x14ac:dyDescent="0.25">
      <c r="A440" s="171" t="s">
        <v>899</v>
      </c>
      <c r="B440" s="84" t="s">
        <v>1737</v>
      </c>
      <c r="C440" s="171" t="s">
        <v>2256</v>
      </c>
      <c r="D440" s="66">
        <v>0.53523600000000005</v>
      </c>
      <c r="E440" s="66">
        <v>0</v>
      </c>
      <c r="F440" s="66">
        <v>0</v>
      </c>
      <c r="G440" s="66">
        <v>0.53523600000000005</v>
      </c>
      <c r="H440" s="66">
        <v>0</v>
      </c>
      <c r="I440" s="66">
        <v>4.9236000000000002E-2</v>
      </c>
      <c r="J440" s="66">
        <v>0</v>
      </c>
      <c r="K440" s="66">
        <v>0</v>
      </c>
      <c r="L440" s="66">
        <v>4.9236000000000002E-2</v>
      </c>
      <c r="M440" s="66">
        <v>0</v>
      </c>
      <c r="N440" s="66">
        <f t="shared" si="280"/>
        <v>0.48600000000000004</v>
      </c>
      <c r="O440" s="66"/>
      <c r="P440" s="66">
        <f t="shared" si="281"/>
        <v>0</v>
      </c>
      <c r="Q440" s="66"/>
      <c r="R440" s="66">
        <f t="shared" si="282"/>
        <v>0</v>
      </c>
      <c r="S440" s="66"/>
      <c r="T440" s="66">
        <f t="shared" si="283"/>
        <v>0.48600000000000004</v>
      </c>
      <c r="U440" s="66"/>
      <c r="V440" s="66">
        <f t="shared" si="284"/>
        <v>0</v>
      </c>
      <c r="W440" s="66"/>
      <c r="X440" s="66"/>
    </row>
    <row r="441" spans="1:24" ht="63" x14ac:dyDescent="0.25">
      <c r="A441" s="171" t="s">
        <v>899</v>
      </c>
      <c r="B441" s="84" t="s">
        <v>636</v>
      </c>
      <c r="C441" s="171" t="s">
        <v>2257</v>
      </c>
      <c r="D441" s="66">
        <v>0.373776</v>
      </c>
      <c r="E441" s="66">
        <v>0</v>
      </c>
      <c r="F441" s="66">
        <v>0</v>
      </c>
      <c r="G441" s="66">
        <v>0.373776</v>
      </c>
      <c r="H441" s="66">
        <v>0</v>
      </c>
      <c r="I441" s="66">
        <v>0.288820152</v>
      </c>
      <c r="J441" s="66">
        <v>0</v>
      </c>
      <c r="K441" s="66">
        <v>0</v>
      </c>
      <c r="L441" s="66">
        <v>0.288820152</v>
      </c>
      <c r="M441" s="66">
        <v>0</v>
      </c>
      <c r="N441" s="66">
        <f t="shared" si="280"/>
        <v>8.4955848E-2</v>
      </c>
      <c r="O441" s="66"/>
      <c r="P441" s="66">
        <f t="shared" si="281"/>
        <v>0</v>
      </c>
      <c r="Q441" s="66"/>
      <c r="R441" s="66">
        <f t="shared" si="282"/>
        <v>0</v>
      </c>
      <c r="S441" s="66"/>
      <c r="T441" s="66">
        <f t="shared" si="283"/>
        <v>8.4955848E-2</v>
      </c>
      <c r="U441" s="66"/>
      <c r="V441" s="66">
        <f t="shared" si="284"/>
        <v>0</v>
      </c>
      <c r="W441" s="66"/>
      <c r="X441" s="66"/>
    </row>
    <row r="442" spans="1:24" ht="78.75" x14ac:dyDescent="0.25">
      <c r="A442" s="171" t="s">
        <v>899</v>
      </c>
      <c r="B442" s="84" t="s">
        <v>637</v>
      </c>
      <c r="C442" s="171" t="s">
        <v>2258</v>
      </c>
      <c r="D442" s="66">
        <v>0.58447199999999999</v>
      </c>
      <c r="E442" s="66">
        <v>0</v>
      </c>
      <c r="F442" s="66">
        <v>0</v>
      </c>
      <c r="G442" s="66">
        <v>0.58447199999999999</v>
      </c>
      <c r="H442" s="66">
        <v>0</v>
      </c>
      <c r="I442" s="66">
        <v>0.46855777200000004</v>
      </c>
      <c r="J442" s="66">
        <v>0</v>
      </c>
      <c r="K442" s="66">
        <v>0</v>
      </c>
      <c r="L442" s="66">
        <v>0.46855777200000004</v>
      </c>
      <c r="M442" s="66">
        <v>0</v>
      </c>
      <c r="N442" s="66">
        <f t="shared" si="280"/>
        <v>0.11591422799999995</v>
      </c>
      <c r="O442" s="66"/>
      <c r="P442" s="66">
        <f t="shared" si="281"/>
        <v>0</v>
      </c>
      <c r="Q442" s="66"/>
      <c r="R442" s="66">
        <f t="shared" si="282"/>
        <v>0</v>
      </c>
      <c r="S442" s="66"/>
      <c r="T442" s="66">
        <f t="shared" si="283"/>
        <v>0.11591422799999995</v>
      </c>
      <c r="U442" s="66"/>
      <c r="V442" s="66">
        <f t="shared" si="284"/>
        <v>0</v>
      </c>
      <c r="W442" s="66"/>
      <c r="X442" s="66"/>
    </row>
    <row r="443" spans="1:24" ht="78.75" x14ac:dyDescent="0.25">
      <c r="A443" s="171" t="s">
        <v>2791</v>
      </c>
      <c r="B443" s="84" t="s">
        <v>1738</v>
      </c>
      <c r="C443" s="171" t="s">
        <v>2259</v>
      </c>
      <c r="D443" s="66">
        <v>0</v>
      </c>
      <c r="E443" s="66">
        <v>0</v>
      </c>
      <c r="F443" s="66">
        <v>0</v>
      </c>
      <c r="G443" s="66">
        <v>0</v>
      </c>
      <c r="H443" s="66">
        <v>0</v>
      </c>
      <c r="I443" s="66">
        <v>0.14511669000000002</v>
      </c>
      <c r="J443" s="66">
        <v>0</v>
      </c>
      <c r="K443" s="66">
        <v>0</v>
      </c>
      <c r="L443" s="66">
        <v>0.14511669000000002</v>
      </c>
      <c r="M443" s="66">
        <v>0</v>
      </c>
      <c r="N443" s="66">
        <f t="shared" si="280"/>
        <v>-0.14511669000000002</v>
      </c>
      <c r="O443" s="66"/>
      <c r="P443" s="66">
        <f t="shared" si="281"/>
        <v>0</v>
      </c>
      <c r="Q443" s="66"/>
      <c r="R443" s="66">
        <f t="shared" si="282"/>
        <v>0</v>
      </c>
      <c r="S443" s="66"/>
      <c r="T443" s="66">
        <f t="shared" si="283"/>
        <v>-0.14511669000000002</v>
      </c>
      <c r="U443" s="66"/>
      <c r="V443" s="66">
        <f t="shared" si="284"/>
        <v>0</v>
      </c>
      <c r="W443" s="66"/>
      <c r="X443" s="66"/>
    </row>
    <row r="444" spans="1:24" ht="94.5" x14ac:dyDescent="0.25">
      <c r="A444" s="171" t="s">
        <v>899</v>
      </c>
      <c r="B444" s="84" t="s">
        <v>1739</v>
      </c>
      <c r="C444" s="171" t="s">
        <v>2260</v>
      </c>
      <c r="D444" s="66">
        <v>0</v>
      </c>
      <c r="E444" s="66">
        <v>0</v>
      </c>
      <c r="F444" s="66">
        <v>0</v>
      </c>
      <c r="G444" s="66">
        <v>0</v>
      </c>
      <c r="H444" s="66">
        <v>0</v>
      </c>
      <c r="I444" s="66">
        <v>0.28041373199999997</v>
      </c>
      <c r="J444" s="66">
        <v>0</v>
      </c>
      <c r="K444" s="66">
        <v>0</v>
      </c>
      <c r="L444" s="66">
        <v>0.28041373199999997</v>
      </c>
      <c r="M444" s="66">
        <v>0</v>
      </c>
      <c r="N444" s="66">
        <f t="shared" si="280"/>
        <v>-0.28041373199999997</v>
      </c>
      <c r="O444" s="66"/>
      <c r="P444" s="66">
        <f t="shared" si="281"/>
        <v>0</v>
      </c>
      <c r="Q444" s="66"/>
      <c r="R444" s="66">
        <f t="shared" si="282"/>
        <v>0</v>
      </c>
      <c r="S444" s="66"/>
      <c r="T444" s="66">
        <f t="shared" si="283"/>
        <v>-0.28041373199999997</v>
      </c>
      <c r="U444" s="66"/>
      <c r="V444" s="66">
        <f t="shared" si="284"/>
        <v>0</v>
      </c>
      <c r="W444" s="66"/>
      <c r="X444" s="66"/>
    </row>
    <row r="445" spans="1:24" ht="63" x14ac:dyDescent="0.25">
      <c r="A445" s="171" t="s">
        <v>899</v>
      </c>
      <c r="B445" s="84" t="s">
        <v>377</v>
      </c>
      <c r="C445" s="171" t="s">
        <v>2261</v>
      </c>
      <c r="D445" s="66">
        <v>0</v>
      </c>
      <c r="E445" s="66">
        <v>0</v>
      </c>
      <c r="F445" s="66">
        <v>0</v>
      </c>
      <c r="G445" s="66">
        <v>0</v>
      </c>
      <c r="H445" s="66">
        <v>0</v>
      </c>
      <c r="I445" s="66">
        <v>0.24042945999999998</v>
      </c>
      <c r="J445" s="66">
        <v>0</v>
      </c>
      <c r="K445" s="66">
        <v>0</v>
      </c>
      <c r="L445" s="66">
        <v>0.24042945999999998</v>
      </c>
      <c r="M445" s="66">
        <v>0</v>
      </c>
      <c r="N445" s="66">
        <f t="shared" si="280"/>
        <v>-0.24042945999999998</v>
      </c>
      <c r="O445" s="66"/>
      <c r="P445" s="66">
        <f t="shared" si="281"/>
        <v>0</v>
      </c>
      <c r="Q445" s="66"/>
      <c r="R445" s="66">
        <f t="shared" si="282"/>
        <v>0</v>
      </c>
      <c r="S445" s="66"/>
      <c r="T445" s="66">
        <f t="shared" si="283"/>
        <v>-0.24042945999999998</v>
      </c>
      <c r="U445" s="66"/>
      <c r="V445" s="66">
        <f t="shared" si="284"/>
        <v>0</v>
      </c>
      <c r="W445" s="66"/>
      <c r="X445" s="66"/>
    </row>
    <row r="446" spans="1:24" ht="78.75" x14ac:dyDescent="0.25">
      <c r="A446" s="171" t="s">
        <v>899</v>
      </c>
      <c r="B446" s="84" t="s">
        <v>933</v>
      </c>
      <c r="C446" s="171" t="s">
        <v>2262</v>
      </c>
      <c r="D446" s="66">
        <v>0</v>
      </c>
      <c r="E446" s="66">
        <v>0</v>
      </c>
      <c r="F446" s="66">
        <v>0</v>
      </c>
      <c r="G446" s="66">
        <v>0</v>
      </c>
      <c r="H446" s="66">
        <v>0</v>
      </c>
      <c r="I446" s="66">
        <v>0.330864932</v>
      </c>
      <c r="J446" s="66">
        <v>0</v>
      </c>
      <c r="K446" s="66">
        <v>0</v>
      </c>
      <c r="L446" s="66">
        <v>0.330864932</v>
      </c>
      <c r="M446" s="66">
        <v>0</v>
      </c>
      <c r="N446" s="66">
        <f t="shared" si="280"/>
        <v>-0.330864932</v>
      </c>
      <c r="O446" s="66"/>
      <c r="P446" s="66">
        <f t="shared" si="281"/>
        <v>0</v>
      </c>
      <c r="Q446" s="66"/>
      <c r="R446" s="66">
        <f t="shared" si="282"/>
        <v>0</v>
      </c>
      <c r="S446" s="66"/>
      <c r="T446" s="66">
        <f t="shared" si="283"/>
        <v>-0.330864932</v>
      </c>
      <c r="U446" s="66"/>
      <c r="V446" s="66">
        <f t="shared" si="284"/>
        <v>0</v>
      </c>
      <c r="W446" s="66"/>
      <c r="X446" s="66"/>
    </row>
    <row r="447" spans="1:24" ht="78.75" x14ac:dyDescent="0.25">
      <c r="A447" s="171" t="s">
        <v>899</v>
      </c>
      <c r="B447" s="84" t="s">
        <v>934</v>
      </c>
      <c r="C447" s="171" t="s">
        <v>2263</v>
      </c>
      <c r="D447" s="66">
        <v>0</v>
      </c>
      <c r="E447" s="66">
        <v>0</v>
      </c>
      <c r="F447" s="66">
        <v>0</v>
      </c>
      <c r="G447" s="66">
        <v>0</v>
      </c>
      <c r="H447" s="66">
        <v>0</v>
      </c>
      <c r="I447" s="66">
        <v>0.33006448799999999</v>
      </c>
      <c r="J447" s="66">
        <v>0</v>
      </c>
      <c r="K447" s="66">
        <v>0</v>
      </c>
      <c r="L447" s="66">
        <v>0.33006448799999999</v>
      </c>
      <c r="M447" s="66">
        <v>0</v>
      </c>
      <c r="N447" s="66">
        <f t="shared" si="280"/>
        <v>-0.33006448799999999</v>
      </c>
      <c r="O447" s="66"/>
      <c r="P447" s="66">
        <f t="shared" si="281"/>
        <v>0</v>
      </c>
      <c r="Q447" s="66"/>
      <c r="R447" s="66">
        <f t="shared" si="282"/>
        <v>0</v>
      </c>
      <c r="S447" s="66"/>
      <c r="T447" s="66">
        <f t="shared" si="283"/>
        <v>-0.33006448799999999</v>
      </c>
      <c r="U447" s="66"/>
      <c r="V447" s="66">
        <f t="shared" si="284"/>
        <v>0</v>
      </c>
      <c r="W447" s="66"/>
      <c r="X447" s="66"/>
    </row>
    <row r="448" spans="1:24" ht="110.25" x14ac:dyDescent="0.25">
      <c r="A448" s="171" t="s">
        <v>899</v>
      </c>
      <c r="B448" s="84" t="s">
        <v>1740</v>
      </c>
      <c r="C448" s="171" t="s">
        <v>2264</v>
      </c>
      <c r="D448" s="66">
        <v>0</v>
      </c>
      <c r="E448" s="66">
        <v>0</v>
      </c>
      <c r="F448" s="66">
        <v>0</v>
      </c>
      <c r="G448" s="66">
        <v>0</v>
      </c>
      <c r="H448" s="66">
        <v>0</v>
      </c>
      <c r="I448" s="66">
        <v>1.1689399200000001</v>
      </c>
      <c r="J448" s="66">
        <v>0</v>
      </c>
      <c r="K448" s="66">
        <v>0</v>
      </c>
      <c r="L448" s="66">
        <v>1.1689399200000001</v>
      </c>
      <c r="M448" s="66">
        <v>0</v>
      </c>
      <c r="N448" s="66">
        <f t="shared" si="280"/>
        <v>-1.1689399200000001</v>
      </c>
      <c r="O448" s="66"/>
      <c r="P448" s="66">
        <f t="shared" si="281"/>
        <v>0</v>
      </c>
      <c r="Q448" s="66"/>
      <c r="R448" s="66">
        <f t="shared" si="282"/>
        <v>0</v>
      </c>
      <c r="S448" s="66"/>
      <c r="T448" s="66">
        <f t="shared" si="283"/>
        <v>-1.1689399200000001</v>
      </c>
      <c r="U448" s="66"/>
      <c r="V448" s="66">
        <f t="shared" si="284"/>
        <v>0</v>
      </c>
      <c r="W448" s="66"/>
      <c r="X448" s="66"/>
    </row>
    <row r="449" spans="1:24" ht="78.75" x14ac:dyDescent="0.25">
      <c r="A449" s="171" t="s">
        <v>899</v>
      </c>
      <c r="B449" s="84" t="s">
        <v>935</v>
      </c>
      <c r="C449" s="171" t="s">
        <v>2265</v>
      </c>
      <c r="D449" s="66">
        <v>0</v>
      </c>
      <c r="E449" s="66">
        <v>0</v>
      </c>
      <c r="F449" s="66">
        <v>0</v>
      </c>
      <c r="G449" s="66">
        <v>0</v>
      </c>
      <c r="H449" s="66">
        <v>0</v>
      </c>
      <c r="I449" s="66">
        <v>0.49999900000000003</v>
      </c>
      <c r="J449" s="66">
        <v>0</v>
      </c>
      <c r="K449" s="66">
        <v>0</v>
      </c>
      <c r="L449" s="66">
        <v>0.49999900000000003</v>
      </c>
      <c r="M449" s="66">
        <v>0</v>
      </c>
      <c r="N449" s="66">
        <f t="shared" si="280"/>
        <v>-0.49999900000000003</v>
      </c>
      <c r="O449" s="66"/>
      <c r="P449" s="66">
        <f t="shared" si="281"/>
        <v>0</v>
      </c>
      <c r="Q449" s="66"/>
      <c r="R449" s="66">
        <f t="shared" si="282"/>
        <v>0</v>
      </c>
      <c r="S449" s="66"/>
      <c r="T449" s="66">
        <f t="shared" si="283"/>
        <v>-0.49999900000000003</v>
      </c>
      <c r="U449" s="66"/>
      <c r="V449" s="66">
        <f t="shared" si="284"/>
        <v>0</v>
      </c>
      <c r="W449" s="66"/>
      <c r="X449" s="66"/>
    </row>
    <row r="450" spans="1:24" ht="63" x14ac:dyDescent="0.25">
      <c r="A450" s="171" t="s">
        <v>899</v>
      </c>
      <c r="B450" s="84" t="s">
        <v>1741</v>
      </c>
      <c r="C450" s="171" t="s">
        <v>2266</v>
      </c>
      <c r="D450" s="66">
        <v>0</v>
      </c>
      <c r="E450" s="66">
        <v>0</v>
      </c>
      <c r="F450" s="66">
        <v>0</v>
      </c>
      <c r="G450" s="66">
        <v>0</v>
      </c>
      <c r="H450" s="66">
        <v>0</v>
      </c>
      <c r="I450" s="66">
        <v>0.56711314800000001</v>
      </c>
      <c r="J450" s="66">
        <v>0</v>
      </c>
      <c r="K450" s="66">
        <v>0</v>
      </c>
      <c r="L450" s="66">
        <v>0.56711314800000001</v>
      </c>
      <c r="M450" s="66">
        <v>0</v>
      </c>
      <c r="N450" s="66">
        <f t="shared" si="280"/>
        <v>-0.56711314800000001</v>
      </c>
      <c r="O450" s="66"/>
      <c r="P450" s="66">
        <f t="shared" si="281"/>
        <v>0</v>
      </c>
      <c r="Q450" s="66"/>
      <c r="R450" s="66">
        <f t="shared" si="282"/>
        <v>0</v>
      </c>
      <c r="S450" s="66"/>
      <c r="T450" s="66">
        <f t="shared" si="283"/>
        <v>-0.56711314800000001</v>
      </c>
      <c r="U450" s="66"/>
      <c r="V450" s="66">
        <f t="shared" si="284"/>
        <v>0</v>
      </c>
      <c r="W450" s="66"/>
      <c r="X450" s="66"/>
    </row>
    <row r="451" spans="1:24" ht="78.75" x14ac:dyDescent="0.25">
      <c r="A451" s="171" t="s">
        <v>899</v>
      </c>
      <c r="B451" s="84" t="s">
        <v>936</v>
      </c>
      <c r="C451" s="171" t="s">
        <v>2267</v>
      </c>
      <c r="D451" s="66">
        <v>0</v>
      </c>
      <c r="E451" s="66">
        <v>0</v>
      </c>
      <c r="F451" s="66">
        <v>0</v>
      </c>
      <c r="G451" s="66">
        <v>0</v>
      </c>
      <c r="H451" s="66">
        <v>0</v>
      </c>
      <c r="I451" s="66">
        <v>4.9983696000000001E-2</v>
      </c>
      <c r="J451" s="66">
        <v>0</v>
      </c>
      <c r="K451" s="66">
        <v>0</v>
      </c>
      <c r="L451" s="66">
        <v>4.9983696000000001E-2</v>
      </c>
      <c r="M451" s="66">
        <v>0</v>
      </c>
      <c r="N451" s="66">
        <f t="shared" si="280"/>
        <v>-4.9983696000000001E-2</v>
      </c>
      <c r="O451" s="66"/>
      <c r="P451" s="66">
        <f t="shared" si="281"/>
        <v>0</v>
      </c>
      <c r="Q451" s="66"/>
      <c r="R451" s="66">
        <f t="shared" si="282"/>
        <v>0</v>
      </c>
      <c r="S451" s="66"/>
      <c r="T451" s="66">
        <f t="shared" si="283"/>
        <v>-4.9983696000000001E-2</v>
      </c>
      <c r="U451" s="66"/>
      <c r="V451" s="66">
        <f t="shared" si="284"/>
        <v>0</v>
      </c>
      <c r="W451" s="66"/>
      <c r="X451" s="66"/>
    </row>
    <row r="452" spans="1:24" ht="78.75" x14ac:dyDescent="0.25">
      <c r="A452" s="171" t="s">
        <v>899</v>
      </c>
      <c r="B452" s="84" t="s">
        <v>937</v>
      </c>
      <c r="C452" s="171" t="s">
        <v>2268</v>
      </c>
      <c r="D452" s="66">
        <v>0</v>
      </c>
      <c r="E452" s="66">
        <v>0</v>
      </c>
      <c r="F452" s="66">
        <v>0</v>
      </c>
      <c r="G452" s="66">
        <v>0</v>
      </c>
      <c r="H452" s="66">
        <v>0</v>
      </c>
      <c r="I452" s="66">
        <v>0.47536269599999997</v>
      </c>
      <c r="J452" s="66">
        <v>0</v>
      </c>
      <c r="K452" s="66">
        <v>0</v>
      </c>
      <c r="L452" s="66">
        <v>0.47536269599999997</v>
      </c>
      <c r="M452" s="66">
        <v>0</v>
      </c>
      <c r="N452" s="66">
        <f t="shared" si="280"/>
        <v>-0.47536269599999997</v>
      </c>
      <c r="O452" s="66"/>
      <c r="P452" s="66">
        <f t="shared" si="281"/>
        <v>0</v>
      </c>
      <c r="Q452" s="66"/>
      <c r="R452" s="66">
        <f t="shared" si="282"/>
        <v>0</v>
      </c>
      <c r="S452" s="66"/>
      <c r="T452" s="66">
        <f t="shared" si="283"/>
        <v>-0.47536269599999997</v>
      </c>
      <c r="U452" s="66"/>
      <c r="V452" s="66">
        <f t="shared" si="284"/>
        <v>0</v>
      </c>
      <c r="W452" s="66"/>
      <c r="X452" s="66"/>
    </row>
    <row r="453" spans="1:24" ht="47.25" x14ac:dyDescent="0.25">
      <c r="A453" s="171" t="s">
        <v>899</v>
      </c>
      <c r="B453" s="84" t="s">
        <v>1742</v>
      </c>
      <c r="C453" s="171" t="s">
        <v>2269</v>
      </c>
      <c r="D453" s="66">
        <v>0</v>
      </c>
      <c r="E453" s="66">
        <v>0</v>
      </c>
      <c r="F453" s="66">
        <v>0</v>
      </c>
      <c r="G453" s="66">
        <v>0</v>
      </c>
      <c r="H453" s="66">
        <v>0</v>
      </c>
      <c r="I453" s="66">
        <v>0.26285999999999998</v>
      </c>
      <c r="J453" s="66">
        <v>0</v>
      </c>
      <c r="K453" s="66">
        <v>0</v>
      </c>
      <c r="L453" s="66">
        <v>0.26285999999999998</v>
      </c>
      <c r="M453" s="66">
        <v>0</v>
      </c>
      <c r="N453" s="66">
        <f t="shared" si="280"/>
        <v>-0.26285999999999998</v>
      </c>
      <c r="O453" s="66"/>
      <c r="P453" s="66">
        <f t="shared" si="281"/>
        <v>0</v>
      </c>
      <c r="Q453" s="66"/>
      <c r="R453" s="66">
        <f t="shared" si="282"/>
        <v>0</v>
      </c>
      <c r="S453" s="66"/>
      <c r="T453" s="66">
        <f t="shared" si="283"/>
        <v>-0.26285999999999998</v>
      </c>
      <c r="U453" s="66"/>
      <c r="V453" s="66">
        <f t="shared" si="284"/>
        <v>0</v>
      </c>
      <c r="W453" s="66"/>
      <c r="X453" s="66"/>
    </row>
    <row r="454" spans="1:24" ht="78.75" x14ac:dyDescent="0.25">
      <c r="A454" s="171" t="s">
        <v>899</v>
      </c>
      <c r="B454" s="84" t="s">
        <v>1743</v>
      </c>
      <c r="C454" s="171" t="s">
        <v>2270</v>
      </c>
      <c r="D454" s="66">
        <v>0</v>
      </c>
      <c r="E454" s="66">
        <v>0</v>
      </c>
      <c r="F454" s="66">
        <v>0</v>
      </c>
      <c r="G454" s="66">
        <v>0</v>
      </c>
      <c r="H454" s="66">
        <v>0</v>
      </c>
      <c r="I454" s="66">
        <v>0.51659999999999995</v>
      </c>
      <c r="J454" s="66">
        <v>0</v>
      </c>
      <c r="K454" s="66">
        <v>0</v>
      </c>
      <c r="L454" s="66">
        <v>0.51659999999999995</v>
      </c>
      <c r="M454" s="66">
        <v>0</v>
      </c>
      <c r="N454" s="66">
        <f t="shared" si="280"/>
        <v>-0.51659999999999995</v>
      </c>
      <c r="O454" s="66"/>
      <c r="P454" s="66">
        <f t="shared" si="281"/>
        <v>0</v>
      </c>
      <c r="Q454" s="66"/>
      <c r="R454" s="66">
        <f t="shared" si="282"/>
        <v>0</v>
      </c>
      <c r="S454" s="66"/>
      <c r="T454" s="66">
        <f t="shared" si="283"/>
        <v>-0.51659999999999995</v>
      </c>
      <c r="U454" s="66"/>
      <c r="V454" s="66">
        <f t="shared" si="284"/>
        <v>0</v>
      </c>
      <c r="W454" s="66"/>
      <c r="X454" s="66"/>
    </row>
    <row r="455" spans="1:24" ht="63" x14ac:dyDescent="0.25">
      <c r="A455" s="171" t="s">
        <v>899</v>
      </c>
      <c r="B455" s="84" t="s">
        <v>1744</v>
      </c>
      <c r="C455" s="171" t="s">
        <v>2271</v>
      </c>
      <c r="D455" s="66">
        <v>0</v>
      </c>
      <c r="E455" s="66">
        <v>0</v>
      </c>
      <c r="F455" s="66">
        <v>0</v>
      </c>
      <c r="G455" s="66">
        <v>0</v>
      </c>
      <c r="H455" s="66">
        <v>0</v>
      </c>
      <c r="I455" s="66">
        <v>7.2030200000000003E-2</v>
      </c>
      <c r="J455" s="66">
        <v>0</v>
      </c>
      <c r="K455" s="66">
        <v>0</v>
      </c>
      <c r="L455" s="66">
        <v>7.2030200000000003E-2</v>
      </c>
      <c r="M455" s="66">
        <v>0</v>
      </c>
      <c r="N455" s="66">
        <f t="shared" si="280"/>
        <v>-7.2030200000000003E-2</v>
      </c>
      <c r="O455" s="66"/>
      <c r="P455" s="66">
        <f t="shared" si="281"/>
        <v>0</v>
      </c>
      <c r="Q455" s="66"/>
      <c r="R455" s="66">
        <f t="shared" si="282"/>
        <v>0</v>
      </c>
      <c r="S455" s="66"/>
      <c r="T455" s="66">
        <f t="shared" si="283"/>
        <v>-7.2030200000000003E-2</v>
      </c>
      <c r="U455" s="66"/>
      <c r="V455" s="66">
        <f t="shared" si="284"/>
        <v>0</v>
      </c>
      <c r="W455" s="66"/>
      <c r="X455" s="66"/>
    </row>
    <row r="456" spans="1:24" x14ac:dyDescent="0.25">
      <c r="A456" s="228"/>
      <c r="B456" s="229" t="s">
        <v>371</v>
      </c>
      <c r="C456" s="228"/>
      <c r="D456" s="230">
        <f t="shared" ref="D456:W456" si="285">SUM(D457:D463)</f>
        <v>18.247547999999998</v>
      </c>
      <c r="E456" s="230">
        <f t="shared" si="285"/>
        <v>0</v>
      </c>
      <c r="F456" s="230">
        <f t="shared" si="285"/>
        <v>0</v>
      </c>
      <c r="G456" s="230">
        <f t="shared" si="285"/>
        <v>18.247547999999998</v>
      </c>
      <c r="H456" s="230">
        <f t="shared" si="285"/>
        <v>0</v>
      </c>
      <c r="I456" s="230">
        <f t="shared" si="285"/>
        <v>5.1248038740000004</v>
      </c>
      <c r="J456" s="230">
        <f t="shared" si="285"/>
        <v>0</v>
      </c>
      <c r="K456" s="230">
        <f t="shared" si="285"/>
        <v>0</v>
      </c>
      <c r="L456" s="230">
        <f t="shared" si="285"/>
        <v>5.1248038740000004</v>
      </c>
      <c r="M456" s="230">
        <f t="shared" si="285"/>
        <v>0</v>
      </c>
      <c r="N456" s="230">
        <f t="shared" si="285"/>
        <v>13.122744125999997</v>
      </c>
      <c r="O456" s="230">
        <f t="shared" si="285"/>
        <v>0</v>
      </c>
      <c r="P456" s="230">
        <f t="shared" si="285"/>
        <v>0</v>
      </c>
      <c r="Q456" s="230">
        <f t="shared" si="285"/>
        <v>0</v>
      </c>
      <c r="R456" s="230">
        <f t="shared" si="285"/>
        <v>0</v>
      </c>
      <c r="S456" s="230">
        <f t="shared" si="285"/>
        <v>0</v>
      </c>
      <c r="T456" s="230">
        <f t="shared" si="285"/>
        <v>13.122744125999997</v>
      </c>
      <c r="U456" s="230">
        <f t="shared" si="285"/>
        <v>0</v>
      </c>
      <c r="V456" s="230">
        <f t="shared" si="285"/>
        <v>0</v>
      </c>
      <c r="W456" s="230">
        <f t="shared" si="285"/>
        <v>0</v>
      </c>
      <c r="X456" s="232">
        <f t="shared" ref="X456" si="286">SUM(X457:X463)</f>
        <v>0</v>
      </c>
    </row>
    <row r="457" spans="1:24" ht="47.25" x14ac:dyDescent="0.25">
      <c r="A457" s="171" t="s">
        <v>899</v>
      </c>
      <c r="B457" s="170" t="s">
        <v>638</v>
      </c>
      <c r="C457" s="171" t="s">
        <v>2272</v>
      </c>
      <c r="D457" s="66">
        <v>5.1706319999999995</v>
      </c>
      <c r="E457" s="66">
        <v>0</v>
      </c>
      <c r="F457" s="66">
        <v>0</v>
      </c>
      <c r="G457" s="66">
        <v>5.1706319999999995</v>
      </c>
      <c r="H457" s="66">
        <v>0</v>
      </c>
      <c r="I457" s="66">
        <v>4.361516E-2</v>
      </c>
      <c r="J457" s="66">
        <v>0</v>
      </c>
      <c r="K457" s="66">
        <v>0</v>
      </c>
      <c r="L457" s="66">
        <v>4.361516E-2</v>
      </c>
      <c r="M457" s="66">
        <v>0</v>
      </c>
      <c r="N457" s="66">
        <f t="shared" ref="N457:N463" si="287">D457-I457</f>
        <v>5.1270168399999996</v>
      </c>
      <c r="O457" s="66"/>
      <c r="P457" s="66">
        <f t="shared" ref="P457:P463" si="288">E457-J457</f>
        <v>0</v>
      </c>
      <c r="Q457" s="66"/>
      <c r="R457" s="66">
        <f t="shared" ref="R457:R463" si="289">F457-K457</f>
        <v>0</v>
      </c>
      <c r="S457" s="66"/>
      <c r="T457" s="66">
        <f t="shared" ref="T457:T463" si="290">G457-L457</f>
        <v>5.1270168399999996</v>
      </c>
      <c r="U457" s="66"/>
      <c r="V457" s="66">
        <f t="shared" ref="V457:V463" si="291">H457-M457</f>
        <v>0</v>
      </c>
      <c r="W457" s="66"/>
      <c r="X457" s="66"/>
    </row>
    <row r="458" spans="1:24" ht="47.25" x14ac:dyDescent="0.25">
      <c r="A458" s="171" t="s">
        <v>2791</v>
      </c>
      <c r="B458" s="84" t="s">
        <v>442</v>
      </c>
      <c r="C458" s="171" t="s">
        <v>2273</v>
      </c>
      <c r="D458" s="66">
        <v>3.0269159999999995</v>
      </c>
      <c r="E458" s="66">
        <v>0</v>
      </c>
      <c r="F458" s="66">
        <v>0</v>
      </c>
      <c r="G458" s="66">
        <v>3.0269159999999995</v>
      </c>
      <c r="H458" s="66">
        <v>0</v>
      </c>
      <c r="I458" s="66">
        <v>0.44174419200000004</v>
      </c>
      <c r="J458" s="66">
        <v>0</v>
      </c>
      <c r="K458" s="66">
        <v>0</v>
      </c>
      <c r="L458" s="66">
        <v>0.44174419200000004</v>
      </c>
      <c r="M458" s="66">
        <v>0</v>
      </c>
      <c r="N458" s="66">
        <f t="shared" si="287"/>
        <v>2.5851718079999992</v>
      </c>
      <c r="O458" s="66"/>
      <c r="P458" s="66">
        <f t="shared" si="288"/>
        <v>0</v>
      </c>
      <c r="Q458" s="66"/>
      <c r="R458" s="66">
        <f t="shared" si="289"/>
        <v>0</v>
      </c>
      <c r="S458" s="66"/>
      <c r="T458" s="66">
        <f t="shared" si="290"/>
        <v>2.5851718079999992</v>
      </c>
      <c r="U458" s="66"/>
      <c r="V458" s="66">
        <f t="shared" si="291"/>
        <v>0</v>
      </c>
      <c r="W458" s="66"/>
      <c r="X458" s="66"/>
    </row>
    <row r="459" spans="1:24" ht="63" x14ac:dyDescent="0.25">
      <c r="A459" s="171" t="s">
        <v>899</v>
      </c>
      <c r="B459" s="84" t="s">
        <v>639</v>
      </c>
      <c r="C459" s="171" t="s">
        <v>2274</v>
      </c>
      <c r="D459" s="66">
        <v>2.7386999999999997</v>
      </c>
      <c r="E459" s="66">
        <v>0</v>
      </c>
      <c r="F459" s="66">
        <v>0</v>
      </c>
      <c r="G459" s="66">
        <v>2.7386999999999997</v>
      </c>
      <c r="H459" s="66">
        <v>0</v>
      </c>
      <c r="I459" s="66">
        <v>2.5591429379999999</v>
      </c>
      <c r="J459" s="66">
        <v>0</v>
      </c>
      <c r="K459" s="66">
        <v>0</v>
      </c>
      <c r="L459" s="66">
        <v>2.5591429379999999</v>
      </c>
      <c r="M459" s="66">
        <v>0</v>
      </c>
      <c r="N459" s="66">
        <f t="shared" si="287"/>
        <v>0.17955706199999977</v>
      </c>
      <c r="O459" s="66"/>
      <c r="P459" s="66">
        <f t="shared" si="288"/>
        <v>0</v>
      </c>
      <c r="Q459" s="66"/>
      <c r="R459" s="66">
        <f t="shared" si="289"/>
        <v>0</v>
      </c>
      <c r="S459" s="66"/>
      <c r="T459" s="66">
        <f t="shared" si="290"/>
        <v>0.17955706199999977</v>
      </c>
      <c r="U459" s="66"/>
      <c r="V459" s="66">
        <f t="shared" si="291"/>
        <v>0</v>
      </c>
      <c r="W459" s="66"/>
      <c r="X459" s="66"/>
    </row>
    <row r="460" spans="1:24" ht="47.25" x14ac:dyDescent="0.25">
      <c r="A460" s="171" t="s">
        <v>899</v>
      </c>
      <c r="B460" s="84" t="s">
        <v>640</v>
      </c>
      <c r="C460" s="171" t="s">
        <v>2275</v>
      </c>
      <c r="D460" s="66">
        <v>6.9677759999999989</v>
      </c>
      <c r="E460" s="66">
        <v>0</v>
      </c>
      <c r="F460" s="66">
        <v>0</v>
      </c>
      <c r="G460" s="66">
        <v>6.9677759999999989</v>
      </c>
      <c r="H460" s="66">
        <v>0</v>
      </c>
      <c r="I460" s="66">
        <v>0.49555509600000003</v>
      </c>
      <c r="J460" s="66">
        <v>0</v>
      </c>
      <c r="K460" s="66">
        <v>0</v>
      </c>
      <c r="L460" s="66">
        <v>0.49555509600000003</v>
      </c>
      <c r="M460" s="66">
        <v>0</v>
      </c>
      <c r="N460" s="66">
        <f t="shared" si="287"/>
        <v>6.4722209039999985</v>
      </c>
      <c r="O460" s="66"/>
      <c r="P460" s="66">
        <f t="shared" si="288"/>
        <v>0</v>
      </c>
      <c r="Q460" s="66"/>
      <c r="R460" s="66">
        <f t="shared" si="289"/>
        <v>0</v>
      </c>
      <c r="S460" s="66"/>
      <c r="T460" s="66">
        <f t="shared" si="290"/>
        <v>6.4722209039999985</v>
      </c>
      <c r="U460" s="66"/>
      <c r="V460" s="66">
        <f t="shared" si="291"/>
        <v>0</v>
      </c>
      <c r="W460" s="66"/>
      <c r="X460" s="66"/>
    </row>
    <row r="461" spans="1:24" ht="94.5" x14ac:dyDescent="0.25">
      <c r="A461" s="171" t="s">
        <v>899</v>
      </c>
      <c r="B461" s="84" t="s">
        <v>641</v>
      </c>
      <c r="C461" s="171" t="s">
        <v>2276</v>
      </c>
      <c r="D461" s="66">
        <v>0.34352399999999994</v>
      </c>
      <c r="E461" s="66">
        <v>0</v>
      </c>
      <c r="F461" s="66">
        <v>0</v>
      </c>
      <c r="G461" s="66">
        <v>0.34352399999999994</v>
      </c>
      <c r="H461" s="66">
        <v>0</v>
      </c>
      <c r="I461" s="66">
        <v>0.54972387999999994</v>
      </c>
      <c r="J461" s="66">
        <v>0</v>
      </c>
      <c r="K461" s="66">
        <v>0</v>
      </c>
      <c r="L461" s="66">
        <v>0.54972387999999994</v>
      </c>
      <c r="M461" s="66">
        <v>0</v>
      </c>
      <c r="N461" s="66">
        <f t="shared" si="287"/>
        <v>-0.20619988</v>
      </c>
      <c r="O461" s="66"/>
      <c r="P461" s="66">
        <f t="shared" si="288"/>
        <v>0</v>
      </c>
      <c r="Q461" s="66"/>
      <c r="R461" s="66">
        <f t="shared" si="289"/>
        <v>0</v>
      </c>
      <c r="S461" s="66"/>
      <c r="T461" s="66">
        <f t="shared" si="290"/>
        <v>-0.20619988</v>
      </c>
      <c r="U461" s="66"/>
      <c r="V461" s="66">
        <f t="shared" si="291"/>
        <v>0</v>
      </c>
      <c r="W461" s="66"/>
      <c r="X461" s="66"/>
    </row>
    <row r="462" spans="1:24" ht="47.25" x14ac:dyDescent="0.25">
      <c r="A462" s="171" t="s">
        <v>899</v>
      </c>
      <c r="B462" s="84" t="s">
        <v>938</v>
      </c>
      <c r="C462" s="171" t="s">
        <v>2277</v>
      </c>
      <c r="D462" s="66">
        <v>0</v>
      </c>
      <c r="E462" s="66">
        <v>0</v>
      </c>
      <c r="F462" s="66">
        <v>0</v>
      </c>
      <c r="G462" s="66">
        <v>0</v>
      </c>
      <c r="H462" s="66">
        <v>0</v>
      </c>
      <c r="I462" s="66">
        <v>0.89918399999999998</v>
      </c>
      <c r="J462" s="66">
        <v>0</v>
      </c>
      <c r="K462" s="66">
        <v>0</v>
      </c>
      <c r="L462" s="66">
        <v>0.89918399999999998</v>
      </c>
      <c r="M462" s="66">
        <v>0</v>
      </c>
      <c r="N462" s="66">
        <f t="shared" si="287"/>
        <v>-0.89918399999999998</v>
      </c>
      <c r="O462" s="66"/>
      <c r="P462" s="66">
        <f t="shared" si="288"/>
        <v>0</v>
      </c>
      <c r="Q462" s="66"/>
      <c r="R462" s="66">
        <f t="shared" si="289"/>
        <v>0</v>
      </c>
      <c r="S462" s="66"/>
      <c r="T462" s="66">
        <f t="shared" si="290"/>
        <v>-0.89918399999999998</v>
      </c>
      <c r="U462" s="66"/>
      <c r="V462" s="66">
        <f t="shared" si="291"/>
        <v>0</v>
      </c>
      <c r="W462" s="66"/>
      <c r="X462" s="66"/>
    </row>
    <row r="463" spans="1:24" ht="78.75" x14ac:dyDescent="0.25">
      <c r="A463" s="171" t="s">
        <v>899</v>
      </c>
      <c r="B463" s="170" t="s">
        <v>939</v>
      </c>
      <c r="C463" s="171" t="s">
        <v>2278</v>
      </c>
      <c r="D463" s="66">
        <v>0</v>
      </c>
      <c r="E463" s="66">
        <v>0</v>
      </c>
      <c r="F463" s="66">
        <v>0</v>
      </c>
      <c r="G463" s="66">
        <v>0</v>
      </c>
      <c r="H463" s="66">
        <v>0</v>
      </c>
      <c r="I463" s="66">
        <v>0.135838608</v>
      </c>
      <c r="J463" s="66">
        <v>0</v>
      </c>
      <c r="K463" s="66">
        <v>0</v>
      </c>
      <c r="L463" s="66">
        <v>0.135838608</v>
      </c>
      <c r="M463" s="66">
        <v>0</v>
      </c>
      <c r="N463" s="66">
        <f t="shared" si="287"/>
        <v>-0.135838608</v>
      </c>
      <c r="O463" s="66"/>
      <c r="P463" s="66">
        <f t="shared" si="288"/>
        <v>0</v>
      </c>
      <c r="Q463" s="66"/>
      <c r="R463" s="66">
        <f t="shared" si="289"/>
        <v>0</v>
      </c>
      <c r="S463" s="66"/>
      <c r="T463" s="66">
        <f t="shared" si="290"/>
        <v>-0.135838608</v>
      </c>
      <c r="U463" s="66"/>
      <c r="V463" s="66">
        <f t="shared" si="291"/>
        <v>0</v>
      </c>
      <c r="W463" s="66"/>
      <c r="X463" s="66"/>
    </row>
    <row r="464" spans="1:24" x14ac:dyDescent="0.25">
      <c r="A464" s="228"/>
      <c r="B464" s="229" t="s">
        <v>78</v>
      </c>
      <c r="C464" s="228"/>
      <c r="D464" s="230">
        <f t="shared" ref="D464:W464" si="292">D465+D472+D486+D493+D513+D520+D531+D536+D541+D546+D549+D551+D555+D579+D587+D589+D595+D613+D623+D626+D631+D636+D651+D657+D667+D690+D692+D706+D709+D719+D724+D734+D761+D770+D773+D784+D826+D834+D837+D840+D851+D853+D855+D864+D867+D869</f>
        <v>1043.8794195576797</v>
      </c>
      <c r="E464" s="230">
        <f t="shared" si="292"/>
        <v>0</v>
      </c>
      <c r="F464" s="230">
        <f t="shared" si="292"/>
        <v>0</v>
      </c>
      <c r="G464" s="230">
        <f t="shared" si="292"/>
        <v>1043.8794195576797</v>
      </c>
      <c r="H464" s="230">
        <f t="shared" si="292"/>
        <v>0</v>
      </c>
      <c r="I464" s="230">
        <f t="shared" si="292"/>
        <v>632.3529823307457</v>
      </c>
      <c r="J464" s="230">
        <f t="shared" si="292"/>
        <v>0</v>
      </c>
      <c r="K464" s="230">
        <f t="shared" si="292"/>
        <v>0</v>
      </c>
      <c r="L464" s="230">
        <f t="shared" si="292"/>
        <v>632.3529823307457</v>
      </c>
      <c r="M464" s="230">
        <f t="shared" si="292"/>
        <v>0</v>
      </c>
      <c r="N464" s="230">
        <f t="shared" si="292"/>
        <v>411.52643722693404</v>
      </c>
      <c r="O464" s="230">
        <f t="shared" si="292"/>
        <v>0</v>
      </c>
      <c r="P464" s="230">
        <f t="shared" si="292"/>
        <v>0</v>
      </c>
      <c r="Q464" s="230">
        <f t="shared" si="292"/>
        <v>0</v>
      </c>
      <c r="R464" s="230">
        <f t="shared" si="292"/>
        <v>0</v>
      </c>
      <c r="S464" s="230">
        <f t="shared" si="292"/>
        <v>0</v>
      </c>
      <c r="T464" s="230">
        <f t="shared" si="292"/>
        <v>411.52643722693404</v>
      </c>
      <c r="U464" s="230">
        <f t="shared" si="292"/>
        <v>0</v>
      </c>
      <c r="V464" s="230">
        <f t="shared" si="292"/>
        <v>0</v>
      </c>
      <c r="W464" s="230">
        <f t="shared" si="292"/>
        <v>0</v>
      </c>
      <c r="X464" s="231">
        <f t="shared" ref="X464" si="293">X465+X472+X486+X493+X513+X520+X531+X536+X541+X546+X549+X551+X555+X579+X587+X589+X595+X613+X623+X626+X631+X636+X651+X657+X667+X690+X692+X706+X709+X719+X724+X734+X761+X770+X773+X784+X826+X834+X837+X840+X851+X853+X855+X864+X867+X869</f>
        <v>0</v>
      </c>
    </row>
    <row r="465" spans="1:24" x14ac:dyDescent="0.25">
      <c r="A465" s="228"/>
      <c r="B465" s="229" t="s">
        <v>26</v>
      </c>
      <c r="C465" s="228"/>
      <c r="D465" s="230">
        <f t="shared" ref="D465:W465" si="294">SUM(D466:D471)</f>
        <v>1.031568</v>
      </c>
      <c r="E465" s="230">
        <f t="shared" si="294"/>
        <v>0</v>
      </c>
      <c r="F465" s="230">
        <f t="shared" si="294"/>
        <v>0</v>
      </c>
      <c r="G465" s="230">
        <f t="shared" si="294"/>
        <v>1.031568</v>
      </c>
      <c r="H465" s="230">
        <f t="shared" si="294"/>
        <v>0</v>
      </c>
      <c r="I465" s="230">
        <f t="shared" si="294"/>
        <v>5.9098983280000006</v>
      </c>
      <c r="J465" s="230">
        <f t="shared" si="294"/>
        <v>0</v>
      </c>
      <c r="K465" s="230">
        <f t="shared" si="294"/>
        <v>0</v>
      </c>
      <c r="L465" s="230">
        <f t="shared" si="294"/>
        <v>5.9098983280000006</v>
      </c>
      <c r="M465" s="230">
        <f t="shared" si="294"/>
        <v>0</v>
      </c>
      <c r="N465" s="230">
        <f t="shared" si="294"/>
        <v>-4.8783303280000005</v>
      </c>
      <c r="O465" s="230">
        <f t="shared" si="294"/>
        <v>0</v>
      </c>
      <c r="P465" s="230">
        <f t="shared" si="294"/>
        <v>0</v>
      </c>
      <c r="Q465" s="230">
        <f t="shared" si="294"/>
        <v>0</v>
      </c>
      <c r="R465" s="230">
        <f t="shared" si="294"/>
        <v>0</v>
      </c>
      <c r="S465" s="230">
        <f t="shared" si="294"/>
        <v>0</v>
      </c>
      <c r="T465" s="230">
        <f t="shared" si="294"/>
        <v>-4.8783303280000005</v>
      </c>
      <c r="U465" s="230">
        <f t="shared" si="294"/>
        <v>0</v>
      </c>
      <c r="V465" s="230">
        <f t="shared" si="294"/>
        <v>0</v>
      </c>
      <c r="W465" s="230">
        <f t="shared" si="294"/>
        <v>0</v>
      </c>
      <c r="X465" s="232">
        <f t="shared" ref="X465" si="295">SUM(X466:X471)</f>
        <v>0</v>
      </c>
    </row>
    <row r="466" spans="1:24" ht="63" x14ac:dyDescent="0.25">
      <c r="A466" s="171" t="s">
        <v>900</v>
      </c>
      <c r="B466" s="84" t="s">
        <v>642</v>
      </c>
      <c r="C466" s="171" t="s">
        <v>2279</v>
      </c>
      <c r="D466" s="66">
        <v>1.2E-2</v>
      </c>
      <c r="E466" s="66">
        <v>0</v>
      </c>
      <c r="F466" s="66">
        <v>0</v>
      </c>
      <c r="G466" s="66">
        <v>1.2E-2</v>
      </c>
      <c r="H466" s="66">
        <v>0</v>
      </c>
      <c r="I466" s="66">
        <v>1.6009244579999999</v>
      </c>
      <c r="J466" s="66">
        <v>0</v>
      </c>
      <c r="K466" s="66">
        <v>0</v>
      </c>
      <c r="L466" s="66">
        <v>1.6009244579999999</v>
      </c>
      <c r="M466" s="66">
        <v>0</v>
      </c>
      <c r="N466" s="66">
        <f t="shared" ref="N466:N471" si="296">D466-I466</f>
        <v>-1.5889244579999999</v>
      </c>
      <c r="O466" s="66"/>
      <c r="P466" s="66">
        <f t="shared" ref="P466:P471" si="297">E466-J466</f>
        <v>0</v>
      </c>
      <c r="Q466" s="66"/>
      <c r="R466" s="66">
        <f t="shared" ref="R466:R471" si="298">F466-K466</f>
        <v>0</v>
      </c>
      <c r="S466" s="66"/>
      <c r="T466" s="66">
        <f t="shared" ref="T466:T471" si="299">G466-L466</f>
        <v>-1.5889244579999999</v>
      </c>
      <c r="U466" s="66"/>
      <c r="V466" s="66">
        <f t="shared" ref="V466:V471" si="300">H466-M466</f>
        <v>0</v>
      </c>
      <c r="W466" s="66"/>
      <c r="X466" s="66"/>
    </row>
    <row r="467" spans="1:24" ht="63" x14ac:dyDescent="0.25">
      <c r="A467" s="171" t="s">
        <v>900</v>
      </c>
      <c r="B467" s="84" t="s">
        <v>1745</v>
      </c>
      <c r="C467" s="171" t="s">
        <v>2280</v>
      </c>
      <c r="D467" s="66">
        <v>1.019568</v>
      </c>
      <c r="E467" s="66">
        <v>0</v>
      </c>
      <c r="F467" s="66">
        <v>0</v>
      </c>
      <c r="G467" s="66">
        <v>1.019568</v>
      </c>
      <c r="H467" s="66">
        <v>0</v>
      </c>
      <c r="I467" s="66">
        <v>7.2512688000000006E-2</v>
      </c>
      <c r="J467" s="66">
        <v>0</v>
      </c>
      <c r="K467" s="66">
        <v>0</v>
      </c>
      <c r="L467" s="66">
        <v>7.2512688000000006E-2</v>
      </c>
      <c r="M467" s="66">
        <v>0</v>
      </c>
      <c r="N467" s="66">
        <f t="shared" si="296"/>
        <v>0.94705531200000004</v>
      </c>
      <c r="O467" s="66"/>
      <c r="P467" s="66">
        <f t="shared" si="297"/>
        <v>0</v>
      </c>
      <c r="Q467" s="66"/>
      <c r="R467" s="66">
        <f t="shared" si="298"/>
        <v>0</v>
      </c>
      <c r="S467" s="66"/>
      <c r="T467" s="66">
        <f t="shared" si="299"/>
        <v>0.94705531200000004</v>
      </c>
      <c r="U467" s="66"/>
      <c r="V467" s="66">
        <f t="shared" si="300"/>
        <v>0</v>
      </c>
      <c r="W467" s="66"/>
      <c r="X467" s="66"/>
    </row>
    <row r="468" spans="1:24" ht="47.25" x14ac:dyDescent="0.25">
      <c r="A468" s="171" t="s">
        <v>900</v>
      </c>
      <c r="B468" s="84" t="s">
        <v>940</v>
      </c>
      <c r="C468" s="171" t="s">
        <v>2281</v>
      </c>
      <c r="D468" s="66">
        <v>0</v>
      </c>
      <c r="E468" s="66">
        <v>0</v>
      </c>
      <c r="F468" s="66">
        <v>0</v>
      </c>
      <c r="G468" s="66">
        <v>0</v>
      </c>
      <c r="H468" s="66">
        <v>0</v>
      </c>
      <c r="I468" s="66">
        <v>1.1936784440000001</v>
      </c>
      <c r="J468" s="66">
        <v>0</v>
      </c>
      <c r="K468" s="66">
        <v>0</v>
      </c>
      <c r="L468" s="66">
        <v>1.1936784440000001</v>
      </c>
      <c r="M468" s="66">
        <v>0</v>
      </c>
      <c r="N468" s="66">
        <f t="shared" si="296"/>
        <v>-1.1936784440000001</v>
      </c>
      <c r="O468" s="66"/>
      <c r="P468" s="66">
        <f t="shared" si="297"/>
        <v>0</v>
      </c>
      <c r="Q468" s="66"/>
      <c r="R468" s="66">
        <f t="shared" si="298"/>
        <v>0</v>
      </c>
      <c r="S468" s="66"/>
      <c r="T468" s="66">
        <f t="shared" si="299"/>
        <v>-1.1936784440000001</v>
      </c>
      <c r="U468" s="66"/>
      <c r="V468" s="66">
        <f t="shared" si="300"/>
        <v>0</v>
      </c>
      <c r="W468" s="66"/>
      <c r="X468" s="66"/>
    </row>
    <row r="469" spans="1:24" ht="63" x14ac:dyDescent="0.25">
      <c r="A469" s="171" t="s">
        <v>900</v>
      </c>
      <c r="B469" s="84" t="s">
        <v>941</v>
      </c>
      <c r="C469" s="171" t="s">
        <v>2282</v>
      </c>
      <c r="D469" s="66">
        <v>0</v>
      </c>
      <c r="E469" s="66">
        <v>0</v>
      </c>
      <c r="F469" s="66">
        <v>0</v>
      </c>
      <c r="G469" s="66">
        <v>0</v>
      </c>
      <c r="H469" s="66">
        <v>0</v>
      </c>
      <c r="I469" s="66">
        <v>1.2918212599999999</v>
      </c>
      <c r="J469" s="66">
        <v>0</v>
      </c>
      <c r="K469" s="66">
        <v>0</v>
      </c>
      <c r="L469" s="66">
        <v>1.2918212599999999</v>
      </c>
      <c r="M469" s="66">
        <v>0</v>
      </c>
      <c r="N469" s="66">
        <f t="shared" si="296"/>
        <v>-1.2918212599999999</v>
      </c>
      <c r="O469" s="66"/>
      <c r="P469" s="66">
        <f t="shared" si="297"/>
        <v>0</v>
      </c>
      <c r="Q469" s="66"/>
      <c r="R469" s="66">
        <f t="shared" si="298"/>
        <v>0</v>
      </c>
      <c r="S469" s="66"/>
      <c r="T469" s="66">
        <f t="shared" si="299"/>
        <v>-1.2918212599999999</v>
      </c>
      <c r="U469" s="66"/>
      <c r="V469" s="66">
        <f t="shared" si="300"/>
        <v>0</v>
      </c>
      <c r="W469" s="66"/>
      <c r="X469" s="66"/>
    </row>
    <row r="470" spans="1:24" ht="47.25" x14ac:dyDescent="0.25">
      <c r="A470" s="171" t="s">
        <v>900</v>
      </c>
      <c r="B470" s="84" t="s">
        <v>1746</v>
      </c>
      <c r="C470" s="171" t="s">
        <v>1880</v>
      </c>
      <c r="D470" s="66">
        <v>0</v>
      </c>
      <c r="E470" s="66">
        <v>0</v>
      </c>
      <c r="F470" s="66">
        <v>0</v>
      </c>
      <c r="G470" s="66">
        <v>0</v>
      </c>
      <c r="H470" s="66">
        <v>0</v>
      </c>
      <c r="I470" s="66">
        <v>0</v>
      </c>
      <c r="J470" s="66">
        <v>0</v>
      </c>
      <c r="K470" s="66">
        <v>0</v>
      </c>
      <c r="L470" s="66">
        <v>0</v>
      </c>
      <c r="M470" s="66">
        <v>0</v>
      </c>
      <c r="N470" s="66">
        <f t="shared" si="296"/>
        <v>0</v>
      </c>
      <c r="O470" s="66"/>
      <c r="P470" s="66">
        <f t="shared" si="297"/>
        <v>0</v>
      </c>
      <c r="Q470" s="66"/>
      <c r="R470" s="66">
        <f t="shared" si="298"/>
        <v>0</v>
      </c>
      <c r="S470" s="66"/>
      <c r="T470" s="66">
        <f t="shared" si="299"/>
        <v>0</v>
      </c>
      <c r="U470" s="66"/>
      <c r="V470" s="66">
        <f t="shared" si="300"/>
        <v>0</v>
      </c>
      <c r="W470" s="66"/>
      <c r="X470" s="66"/>
    </row>
    <row r="471" spans="1:24" ht="63" x14ac:dyDescent="0.25">
      <c r="A471" s="171" t="s">
        <v>900</v>
      </c>
      <c r="B471" s="84" t="s">
        <v>942</v>
      </c>
      <c r="C471" s="171" t="s">
        <v>2283</v>
      </c>
      <c r="D471" s="66">
        <v>0</v>
      </c>
      <c r="E471" s="66">
        <v>0</v>
      </c>
      <c r="F471" s="66">
        <v>0</v>
      </c>
      <c r="G471" s="66">
        <v>0</v>
      </c>
      <c r="H471" s="66">
        <v>0</v>
      </c>
      <c r="I471" s="66">
        <v>1.7509614780000002</v>
      </c>
      <c r="J471" s="66">
        <v>0</v>
      </c>
      <c r="K471" s="66">
        <v>0</v>
      </c>
      <c r="L471" s="66">
        <v>1.7509614780000002</v>
      </c>
      <c r="M471" s="66">
        <v>0</v>
      </c>
      <c r="N471" s="66">
        <f t="shared" si="296"/>
        <v>-1.7509614780000002</v>
      </c>
      <c r="O471" s="66"/>
      <c r="P471" s="66">
        <f t="shared" si="297"/>
        <v>0</v>
      </c>
      <c r="Q471" s="66"/>
      <c r="R471" s="66">
        <f t="shared" si="298"/>
        <v>0</v>
      </c>
      <c r="S471" s="66"/>
      <c r="T471" s="66">
        <f t="shared" si="299"/>
        <v>-1.7509614780000002</v>
      </c>
      <c r="U471" s="66"/>
      <c r="V471" s="66">
        <f t="shared" si="300"/>
        <v>0</v>
      </c>
      <c r="W471" s="66"/>
      <c r="X471" s="66"/>
    </row>
    <row r="472" spans="1:24" x14ac:dyDescent="0.25">
      <c r="A472" s="228"/>
      <c r="B472" s="229" t="s">
        <v>27</v>
      </c>
      <c r="C472" s="228"/>
      <c r="D472" s="230">
        <f t="shared" ref="D472:W472" si="301">SUM(D473:D485)</f>
        <v>16.230062400000001</v>
      </c>
      <c r="E472" s="230">
        <f t="shared" si="301"/>
        <v>0</v>
      </c>
      <c r="F472" s="230">
        <f t="shared" si="301"/>
        <v>0</v>
      </c>
      <c r="G472" s="230">
        <f t="shared" si="301"/>
        <v>16.230062400000001</v>
      </c>
      <c r="H472" s="230">
        <f t="shared" si="301"/>
        <v>0</v>
      </c>
      <c r="I472" s="230">
        <f t="shared" si="301"/>
        <v>18.391393130000001</v>
      </c>
      <c r="J472" s="230">
        <f t="shared" si="301"/>
        <v>0</v>
      </c>
      <c r="K472" s="230">
        <f t="shared" si="301"/>
        <v>0</v>
      </c>
      <c r="L472" s="230">
        <f t="shared" si="301"/>
        <v>18.391393130000001</v>
      </c>
      <c r="M472" s="230">
        <f t="shared" si="301"/>
        <v>0</v>
      </c>
      <c r="N472" s="230">
        <f t="shared" si="301"/>
        <v>-2.1613307299999969</v>
      </c>
      <c r="O472" s="230">
        <f t="shared" si="301"/>
        <v>0</v>
      </c>
      <c r="P472" s="230">
        <f t="shared" si="301"/>
        <v>0</v>
      </c>
      <c r="Q472" s="230">
        <f t="shared" si="301"/>
        <v>0</v>
      </c>
      <c r="R472" s="230">
        <f t="shared" si="301"/>
        <v>0</v>
      </c>
      <c r="S472" s="230">
        <f t="shared" si="301"/>
        <v>0</v>
      </c>
      <c r="T472" s="230">
        <f t="shared" si="301"/>
        <v>-2.1613307299999969</v>
      </c>
      <c r="U472" s="230">
        <f t="shared" si="301"/>
        <v>0</v>
      </c>
      <c r="V472" s="230">
        <f t="shared" si="301"/>
        <v>0</v>
      </c>
      <c r="W472" s="230">
        <f t="shared" si="301"/>
        <v>0</v>
      </c>
      <c r="X472" s="232">
        <f t="shared" ref="X472" si="302">SUM(X473:X485)</f>
        <v>0</v>
      </c>
    </row>
    <row r="473" spans="1:24" ht="63" x14ac:dyDescent="0.25">
      <c r="A473" s="171" t="s">
        <v>900</v>
      </c>
      <c r="B473" s="84" t="s">
        <v>643</v>
      </c>
      <c r="C473" s="171" t="s">
        <v>2284</v>
      </c>
      <c r="D473" s="66">
        <v>1.2E-2</v>
      </c>
      <c r="E473" s="66">
        <v>0</v>
      </c>
      <c r="F473" s="66">
        <v>0</v>
      </c>
      <c r="G473" s="66">
        <v>1.2E-2</v>
      </c>
      <c r="H473" s="66">
        <v>0</v>
      </c>
      <c r="I473" s="66">
        <v>8.5344000000000001E-4</v>
      </c>
      <c r="J473" s="66">
        <v>0</v>
      </c>
      <c r="K473" s="66">
        <v>0</v>
      </c>
      <c r="L473" s="66">
        <v>8.5344000000000001E-4</v>
      </c>
      <c r="M473" s="66">
        <v>0</v>
      </c>
      <c r="N473" s="66">
        <f t="shared" ref="N473:N485" si="303">D473-I473</f>
        <v>1.114656E-2</v>
      </c>
      <c r="O473" s="66"/>
      <c r="P473" s="66">
        <f t="shared" ref="P473:P485" si="304">E473-J473</f>
        <v>0</v>
      </c>
      <c r="Q473" s="66"/>
      <c r="R473" s="66">
        <f t="shared" ref="R473:R485" si="305">F473-K473</f>
        <v>0</v>
      </c>
      <c r="S473" s="66"/>
      <c r="T473" s="66">
        <f t="shared" ref="T473:T485" si="306">G473-L473</f>
        <v>1.114656E-2</v>
      </c>
      <c r="U473" s="66"/>
      <c r="V473" s="66">
        <f t="shared" ref="V473:V485" si="307">H473-M473</f>
        <v>0</v>
      </c>
      <c r="W473" s="66"/>
      <c r="X473" s="66"/>
    </row>
    <row r="474" spans="1:24" ht="47.25" x14ac:dyDescent="0.25">
      <c r="A474" s="171" t="s">
        <v>900</v>
      </c>
      <c r="B474" s="170" t="s">
        <v>378</v>
      </c>
      <c r="C474" s="171" t="s">
        <v>2285</v>
      </c>
      <c r="D474" s="66">
        <v>1.265196</v>
      </c>
      <c r="E474" s="66">
        <v>0</v>
      </c>
      <c r="F474" s="66">
        <v>0</v>
      </c>
      <c r="G474" s="66">
        <v>1.265196</v>
      </c>
      <c r="H474" s="66">
        <v>0</v>
      </c>
      <c r="I474" s="66">
        <v>6.8869724299999993</v>
      </c>
      <c r="J474" s="66">
        <v>0</v>
      </c>
      <c r="K474" s="66">
        <v>0</v>
      </c>
      <c r="L474" s="66">
        <v>6.8869724299999993</v>
      </c>
      <c r="M474" s="66">
        <v>0</v>
      </c>
      <c r="N474" s="66">
        <f t="shared" si="303"/>
        <v>-5.6217764299999988</v>
      </c>
      <c r="O474" s="66"/>
      <c r="P474" s="66">
        <f t="shared" si="304"/>
        <v>0</v>
      </c>
      <c r="Q474" s="66"/>
      <c r="R474" s="66">
        <f t="shared" si="305"/>
        <v>0</v>
      </c>
      <c r="S474" s="66"/>
      <c r="T474" s="66">
        <f t="shared" si="306"/>
        <v>-5.6217764299999988</v>
      </c>
      <c r="U474" s="66"/>
      <c r="V474" s="66">
        <f t="shared" si="307"/>
        <v>0</v>
      </c>
      <c r="W474" s="66"/>
      <c r="X474" s="66"/>
    </row>
    <row r="475" spans="1:24" ht="47.25" x14ac:dyDescent="0.25">
      <c r="A475" s="171" t="s">
        <v>900</v>
      </c>
      <c r="B475" s="84" t="s">
        <v>79</v>
      </c>
      <c r="C475" s="171" t="s">
        <v>2286</v>
      </c>
      <c r="D475" s="66">
        <v>2.803548000000001</v>
      </c>
      <c r="E475" s="66">
        <v>0</v>
      </c>
      <c r="F475" s="66">
        <v>0</v>
      </c>
      <c r="G475" s="66">
        <v>2.803548000000001</v>
      </c>
      <c r="H475" s="66">
        <v>0</v>
      </c>
      <c r="I475" s="66">
        <v>0</v>
      </c>
      <c r="J475" s="66">
        <v>0</v>
      </c>
      <c r="K475" s="66">
        <v>0</v>
      </c>
      <c r="L475" s="66">
        <v>0</v>
      </c>
      <c r="M475" s="66">
        <v>0</v>
      </c>
      <c r="N475" s="66">
        <f t="shared" si="303"/>
        <v>2.803548000000001</v>
      </c>
      <c r="O475" s="66"/>
      <c r="P475" s="66">
        <f t="shared" si="304"/>
        <v>0</v>
      </c>
      <c r="Q475" s="66"/>
      <c r="R475" s="66">
        <f t="shared" si="305"/>
        <v>0</v>
      </c>
      <c r="S475" s="66"/>
      <c r="T475" s="66">
        <f t="shared" si="306"/>
        <v>2.803548000000001</v>
      </c>
      <c r="U475" s="66"/>
      <c r="V475" s="66">
        <f t="shared" si="307"/>
        <v>0</v>
      </c>
      <c r="W475" s="66"/>
      <c r="X475" s="66"/>
    </row>
    <row r="476" spans="1:24" ht="47.25" x14ac:dyDescent="0.25">
      <c r="A476" s="171" t="s">
        <v>900</v>
      </c>
      <c r="B476" s="84" t="s">
        <v>80</v>
      </c>
      <c r="C476" s="171" t="s">
        <v>2287</v>
      </c>
      <c r="D476" s="66">
        <v>3.4748543999999999</v>
      </c>
      <c r="E476" s="66">
        <v>0</v>
      </c>
      <c r="F476" s="66">
        <v>0</v>
      </c>
      <c r="G476" s="66">
        <v>3.4748543999999999</v>
      </c>
      <c r="H476" s="66">
        <v>0</v>
      </c>
      <c r="I476" s="66">
        <v>5.2656905979999999</v>
      </c>
      <c r="J476" s="66">
        <v>0</v>
      </c>
      <c r="K476" s="66">
        <v>0</v>
      </c>
      <c r="L476" s="66">
        <v>5.2656905979999999</v>
      </c>
      <c r="M476" s="66">
        <v>0</v>
      </c>
      <c r="N476" s="66">
        <f t="shared" si="303"/>
        <v>-1.790836198</v>
      </c>
      <c r="O476" s="66"/>
      <c r="P476" s="66">
        <f t="shared" si="304"/>
        <v>0</v>
      </c>
      <c r="Q476" s="66"/>
      <c r="R476" s="66">
        <f t="shared" si="305"/>
        <v>0</v>
      </c>
      <c r="S476" s="66"/>
      <c r="T476" s="66">
        <f t="shared" si="306"/>
        <v>-1.790836198</v>
      </c>
      <c r="U476" s="66"/>
      <c r="V476" s="66">
        <f t="shared" si="307"/>
        <v>0</v>
      </c>
      <c r="W476" s="66"/>
      <c r="X476" s="66"/>
    </row>
    <row r="477" spans="1:24" ht="63" x14ac:dyDescent="0.25">
      <c r="A477" s="171" t="s">
        <v>900</v>
      </c>
      <c r="B477" s="84" t="s">
        <v>644</v>
      </c>
      <c r="C477" s="171" t="s">
        <v>2288</v>
      </c>
      <c r="D477" s="66">
        <v>1.0367639999999998</v>
      </c>
      <c r="E477" s="66">
        <v>0</v>
      </c>
      <c r="F477" s="66">
        <v>0</v>
      </c>
      <c r="G477" s="66">
        <v>1.0367639999999998</v>
      </c>
      <c r="H477" s="66">
        <v>0</v>
      </c>
      <c r="I477" s="66">
        <v>0.82923698000000001</v>
      </c>
      <c r="J477" s="66">
        <v>0</v>
      </c>
      <c r="K477" s="66">
        <v>0</v>
      </c>
      <c r="L477" s="66">
        <v>0.82923698000000001</v>
      </c>
      <c r="M477" s="66">
        <v>0</v>
      </c>
      <c r="N477" s="66">
        <f t="shared" si="303"/>
        <v>0.20752701999999978</v>
      </c>
      <c r="O477" s="66"/>
      <c r="P477" s="66">
        <f t="shared" si="304"/>
        <v>0</v>
      </c>
      <c r="Q477" s="66"/>
      <c r="R477" s="66">
        <f t="shared" si="305"/>
        <v>0</v>
      </c>
      <c r="S477" s="66"/>
      <c r="T477" s="66">
        <f t="shared" si="306"/>
        <v>0.20752701999999978</v>
      </c>
      <c r="U477" s="66"/>
      <c r="V477" s="66">
        <f t="shared" si="307"/>
        <v>0</v>
      </c>
      <c r="W477" s="66"/>
      <c r="X477" s="66"/>
    </row>
    <row r="478" spans="1:24" ht="63" x14ac:dyDescent="0.25">
      <c r="A478" s="171" t="s">
        <v>900</v>
      </c>
      <c r="B478" s="84" t="s">
        <v>645</v>
      </c>
      <c r="C478" s="171" t="s">
        <v>2289</v>
      </c>
      <c r="D478" s="66">
        <v>5.6519999999999987E-2</v>
      </c>
      <c r="E478" s="66">
        <v>0</v>
      </c>
      <c r="F478" s="66">
        <v>0</v>
      </c>
      <c r="G478" s="66">
        <v>5.6519999999999987E-2</v>
      </c>
      <c r="H478" s="66">
        <v>0</v>
      </c>
      <c r="I478" s="66">
        <v>4.0197720000000004E-3</v>
      </c>
      <c r="J478" s="66">
        <v>0</v>
      </c>
      <c r="K478" s="66">
        <v>0</v>
      </c>
      <c r="L478" s="66">
        <v>4.0197720000000004E-3</v>
      </c>
      <c r="M478" s="66">
        <v>0</v>
      </c>
      <c r="N478" s="66">
        <f t="shared" si="303"/>
        <v>5.2500227999999989E-2</v>
      </c>
      <c r="O478" s="66"/>
      <c r="P478" s="66">
        <f t="shared" si="304"/>
        <v>0</v>
      </c>
      <c r="Q478" s="66"/>
      <c r="R478" s="66">
        <f t="shared" si="305"/>
        <v>0</v>
      </c>
      <c r="S478" s="66"/>
      <c r="T478" s="66">
        <f t="shared" si="306"/>
        <v>5.2500227999999989E-2</v>
      </c>
      <c r="U478" s="66"/>
      <c r="V478" s="66">
        <f t="shared" si="307"/>
        <v>0</v>
      </c>
      <c r="W478" s="66"/>
      <c r="X478" s="66"/>
    </row>
    <row r="479" spans="1:24" ht="78.75" x14ac:dyDescent="0.25">
      <c r="A479" s="171" t="s">
        <v>900</v>
      </c>
      <c r="B479" s="170" t="s">
        <v>646</v>
      </c>
      <c r="C479" s="171" t="s">
        <v>2290</v>
      </c>
      <c r="D479" s="66">
        <v>1.9723440000000001</v>
      </c>
      <c r="E479" s="66">
        <v>0</v>
      </c>
      <c r="F479" s="66">
        <v>0</v>
      </c>
      <c r="G479" s="66">
        <v>1.9723440000000001</v>
      </c>
      <c r="H479" s="66">
        <v>0</v>
      </c>
      <c r="I479" s="66">
        <v>0.14027500799999998</v>
      </c>
      <c r="J479" s="66">
        <v>0</v>
      </c>
      <c r="K479" s="66">
        <v>0</v>
      </c>
      <c r="L479" s="66">
        <v>0.14027500799999998</v>
      </c>
      <c r="M479" s="66">
        <v>0</v>
      </c>
      <c r="N479" s="66">
        <f t="shared" si="303"/>
        <v>1.8320689920000002</v>
      </c>
      <c r="O479" s="66"/>
      <c r="P479" s="66">
        <f t="shared" si="304"/>
        <v>0</v>
      </c>
      <c r="Q479" s="66"/>
      <c r="R479" s="66">
        <f t="shared" si="305"/>
        <v>0</v>
      </c>
      <c r="S479" s="66"/>
      <c r="T479" s="66">
        <f t="shared" si="306"/>
        <v>1.8320689920000002</v>
      </c>
      <c r="U479" s="66"/>
      <c r="V479" s="66">
        <f t="shared" si="307"/>
        <v>0</v>
      </c>
      <c r="W479" s="66"/>
      <c r="X479" s="66"/>
    </row>
    <row r="480" spans="1:24" ht="63" x14ac:dyDescent="0.25">
      <c r="A480" s="171" t="s">
        <v>900</v>
      </c>
      <c r="B480" s="84" t="s">
        <v>647</v>
      </c>
      <c r="C480" s="171" t="s">
        <v>2291</v>
      </c>
      <c r="D480" s="66">
        <v>0.44650799999999996</v>
      </c>
      <c r="E480" s="66">
        <v>0</v>
      </c>
      <c r="F480" s="66">
        <v>0</v>
      </c>
      <c r="G480" s="66">
        <v>0.44650799999999996</v>
      </c>
      <c r="H480" s="66">
        <v>0</v>
      </c>
      <c r="I480" s="66">
        <v>1.5549155999999998E-2</v>
      </c>
      <c r="J480" s="66">
        <v>0</v>
      </c>
      <c r="K480" s="66">
        <v>0</v>
      </c>
      <c r="L480" s="66">
        <v>1.5549155999999998E-2</v>
      </c>
      <c r="M480" s="66">
        <v>0</v>
      </c>
      <c r="N480" s="66">
        <f t="shared" si="303"/>
        <v>0.43095884399999995</v>
      </c>
      <c r="O480" s="66"/>
      <c r="P480" s="66">
        <f t="shared" si="304"/>
        <v>0</v>
      </c>
      <c r="Q480" s="66"/>
      <c r="R480" s="66">
        <f t="shared" si="305"/>
        <v>0</v>
      </c>
      <c r="S480" s="66"/>
      <c r="T480" s="66">
        <f t="shared" si="306"/>
        <v>0.43095884399999995</v>
      </c>
      <c r="U480" s="66"/>
      <c r="V480" s="66">
        <f t="shared" si="307"/>
        <v>0</v>
      </c>
      <c r="W480" s="66"/>
      <c r="X480" s="66"/>
    </row>
    <row r="481" spans="1:24" ht="63" x14ac:dyDescent="0.25">
      <c r="A481" s="171" t="s">
        <v>900</v>
      </c>
      <c r="B481" s="84" t="s">
        <v>648</v>
      </c>
      <c r="C481" s="171" t="s">
        <v>2292</v>
      </c>
      <c r="D481" s="66">
        <v>1.594716</v>
      </c>
      <c r="E481" s="66">
        <v>0</v>
      </c>
      <c r="F481" s="66">
        <v>0</v>
      </c>
      <c r="G481" s="66">
        <v>1.594716</v>
      </c>
      <c r="H481" s="66">
        <v>0</v>
      </c>
      <c r="I481" s="66">
        <v>0.11341773599999999</v>
      </c>
      <c r="J481" s="66">
        <v>0</v>
      </c>
      <c r="K481" s="66">
        <v>0</v>
      </c>
      <c r="L481" s="66">
        <v>0.11341773599999999</v>
      </c>
      <c r="M481" s="66">
        <v>0</v>
      </c>
      <c r="N481" s="66">
        <f t="shared" si="303"/>
        <v>1.4812982640000001</v>
      </c>
      <c r="O481" s="66"/>
      <c r="P481" s="66">
        <f t="shared" si="304"/>
        <v>0</v>
      </c>
      <c r="Q481" s="66"/>
      <c r="R481" s="66">
        <f t="shared" si="305"/>
        <v>0</v>
      </c>
      <c r="S481" s="66"/>
      <c r="T481" s="66">
        <f t="shared" si="306"/>
        <v>1.4812982640000001</v>
      </c>
      <c r="U481" s="66"/>
      <c r="V481" s="66">
        <f t="shared" si="307"/>
        <v>0</v>
      </c>
      <c r="W481" s="66"/>
      <c r="X481" s="66"/>
    </row>
    <row r="482" spans="1:24" ht="63" x14ac:dyDescent="0.25">
      <c r="A482" s="171" t="s">
        <v>900</v>
      </c>
      <c r="B482" s="84" t="s">
        <v>649</v>
      </c>
      <c r="C482" s="171" t="s">
        <v>2293</v>
      </c>
      <c r="D482" s="66">
        <v>1.938564</v>
      </c>
      <c r="E482" s="66">
        <v>0</v>
      </c>
      <c r="F482" s="66">
        <v>0</v>
      </c>
      <c r="G482" s="66">
        <v>1.938564</v>
      </c>
      <c r="H482" s="66">
        <v>0</v>
      </c>
      <c r="I482" s="66">
        <v>0.13787256000000001</v>
      </c>
      <c r="J482" s="66">
        <v>0</v>
      </c>
      <c r="K482" s="66">
        <v>0</v>
      </c>
      <c r="L482" s="66">
        <v>0.13787256000000001</v>
      </c>
      <c r="M482" s="66">
        <v>0</v>
      </c>
      <c r="N482" s="66">
        <f t="shared" si="303"/>
        <v>1.80069144</v>
      </c>
      <c r="O482" s="66"/>
      <c r="P482" s="66">
        <f t="shared" si="304"/>
        <v>0</v>
      </c>
      <c r="Q482" s="66"/>
      <c r="R482" s="66">
        <f t="shared" si="305"/>
        <v>0</v>
      </c>
      <c r="S482" s="66"/>
      <c r="T482" s="66">
        <f t="shared" si="306"/>
        <v>1.80069144</v>
      </c>
      <c r="U482" s="66"/>
      <c r="V482" s="66">
        <f t="shared" si="307"/>
        <v>0</v>
      </c>
      <c r="W482" s="66"/>
      <c r="X482" s="66"/>
    </row>
    <row r="483" spans="1:24" ht="78.75" x14ac:dyDescent="0.25">
      <c r="A483" s="171" t="s">
        <v>900</v>
      </c>
      <c r="B483" s="84" t="s">
        <v>1747</v>
      </c>
      <c r="C483" s="171" t="s">
        <v>2294</v>
      </c>
      <c r="D483" s="66">
        <v>1.6290480000000001</v>
      </c>
      <c r="E483" s="66">
        <v>0</v>
      </c>
      <c r="F483" s="66">
        <v>0</v>
      </c>
      <c r="G483" s="66">
        <v>1.6290480000000001</v>
      </c>
      <c r="H483" s="66">
        <v>0</v>
      </c>
      <c r="I483" s="66">
        <v>0.11585947199999996</v>
      </c>
      <c r="J483" s="66">
        <v>0</v>
      </c>
      <c r="K483" s="66">
        <v>0</v>
      </c>
      <c r="L483" s="66">
        <v>0.11585947199999996</v>
      </c>
      <c r="M483" s="66">
        <v>0</v>
      </c>
      <c r="N483" s="66">
        <f t="shared" si="303"/>
        <v>1.5131885280000001</v>
      </c>
      <c r="O483" s="66"/>
      <c r="P483" s="66">
        <f t="shared" si="304"/>
        <v>0</v>
      </c>
      <c r="Q483" s="66"/>
      <c r="R483" s="66">
        <f t="shared" si="305"/>
        <v>0</v>
      </c>
      <c r="S483" s="66"/>
      <c r="T483" s="66">
        <f t="shared" si="306"/>
        <v>1.5131885280000001</v>
      </c>
      <c r="U483" s="66"/>
      <c r="V483" s="66">
        <f t="shared" si="307"/>
        <v>0</v>
      </c>
      <c r="W483" s="66"/>
      <c r="X483" s="66"/>
    </row>
    <row r="484" spans="1:24" ht="31.5" x14ac:dyDescent="0.25">
      <c r="A484" s="171" t="s">
        <v>900</v>
      </c>
      <c r="B484" s="170" t="s">
        <v>650</v>
      </c>
      <c r="C484" s="171" t="s">
        <v>2295</v>
      </c>
      <c r="D484" s="66">
        <v>0</v>
      </c>
      <c r="E484" s="66">
        <v>0</v>
      </c>
      <c r="F484" s="66">
        <v>0</v>
      </c>
      <c r="G484" s="66">
        <v>0</v>
      </c>
      <c r="H484" s="66">
        <v>0</v>
      </c>
      <c r="I484" s="66">
        <v>1.5760998980000001</v>
      </c>
      <c r="J484" s="66">
        <v>0</v>
      </c>
      <c r="K484" s="66">
        <v>0</v>
      </c>
      <c r="L484" s="66">
        <v>1.5760998980000001</v>
      </c>
      <c r="M484" s="66">
        <v>0</v>
      </c>
      <c r="N484" s="66">
        <f t="shared" si="303"/>
        <v>-1.5760998980000001</v>
      </c>
      <c r="O484" s="66"/>
      <c r="P484" s="66">
        <f t="shared" si="304"/>
        <v>0</v>
      </c>
      <c r="Q484" s="66"/>
      <c r="R484" s="66">
        <f t="shared" si="305"/>
        <v>0</v>
      </c>
      <c r="S484" s="66"/>
      <c r="T484" s="66">
        <f t="shared" si="306"/>
        <v>-1.5760998980000001</v>
      </c>
      <c r="U484" s="66"/>
      <c r="V484" s="66">
        <f t="shared" si="307"/>
        <v>0</v>
      </c>
      <c r="W484" s="66"/>
      <c r="X484" s="66"/>
    </row>
    <row r="485" spans="1:24" ht="63" x14ac:dyDescent="0.25">
      <c r="A485" s="171" t="s">
        <v>900</v>
      </c>
      <c r="B485" s="84" t="s">
        <v>943</v>
      </c>
      <c r="C485" s="171" t="s">
        <v>2296</v>
      </c>
      <c r="D485" s="66">
        <v>0</v>
      </c>
      <c r="E485" s="66">
        <v>0</v>
      </c>
      <c r="F485" s="66">
        <v>0</v>
      </c>
      <c r="G485" s="66">
        <v>0</v>
      </c>
      <c r="H485" s="66">
        <v>0</v>
      </c>
      <c r="I485" s="66">
        <v>3.3055460800000001</v>
      </c>
      <c r="J485" s="66">
        <v>0</v>
      </c>
      <c r="K485" s="66">
        <v>0</v>
      </c>
      <c r="L485" s="66">
        <v>3.3055460800000001</v>
      </c>
      <c r="M485" s="66">
        <v>0</v>
      </c>
      <c r="N485" s="66">
        <f t="shared" si="303"/>
        <v>-3.3055460800000001</v>
      </c>
      <c r="O485" s="66"/>
      <c r="P485" s="66">
        <f t="shared" si="304"/>
        <v>0</v>
      </c>
      <c r="Q485" s="66"/>
      <c r="R485" s="66">
        <f t="shared" si="305"/>
        <v>0</v>
      </c>
      <c r="S485" s="66"/>
      <c r="T485" s="66">
        <f t="shared" si="306"/>
        <v>-3.3055460800000001</v>
      </c>
      <c r="U485" s="66"/>
      <c r="V485" s="66">
        <f t="shared" si="307"/>
        <v>0</v>
      </c>
      <c r="W485" s="66"/>
      <c r="X485" s="66"/>
    </row>
    <row r="486" spans="1:24" x14ac:dyDescent="0.25">
      <c r="A486" s="228"/>
      <c r="B486" s="229" t="s">
        <v>339</v>
      </c>
      <c r="C486" s="228"/>
      <c r="D486" s="230">
        <f t="shared" ref="D486:W486" si="308">SUM(D487:D492)</f>
        <v>22.564391999999998</v>
      </c>
      <c r="E486" s="230">
        <f t="shared" si="308"/>
        <v>0</v>
      </c>
      <c r="F486" s="230">
        <f t="shared" si="308"/>
        <v>0</v>
      </c>
      <c r="G486" s="230">
        <f t="shared" si="308"/>
        <v>22.564391999999998</v>
      </c>
      <c r="H486" s="230">
        <f t="shared" si="308"/>
        <v>0</v>
      </c>
      <c r="I486" s="230">
        <f t="shared" si="308"/>
        <v>8.5175613020000007</v>
      </c>
      <c r="J486" s="230">
        <f t="shared" si="308"/>
        <v>0</v>
      </c>
      <c r="K486" s="230">
        <f t="shared" si="308"/>
        <v>0</v>
      </c>
      <c r="L486" s="230">
        <f t="shared" si="308"/>
        <v>8.5175613020000007</v>
      </c>
      <c r="M486" s="230">
        <f t="shared" si="308"/>
        <v>0</v>
      </c>
      <c r="N486" s="230">
        <f t="shared" si="308"/>
        <v>14.046830698000003</v>
      </c>
      <c r="O486" s="230">
        <f t="shared" si="308"/>
        <v>0</v>
      </c>
      <c r="P486" s="230">
        <f t="shared" si="308"/>
        <v>0</v>
      </c>
      <c r="Q486" s="230">
        <f t="shared" si="308"/>
        <v>0</v>
      </c>
      <c r="R486" s="230">
        <f t="shared" si="308"/>
        <v>0</v>
      </c>
      <c r="S486" s="230">
        <f t="shared" si="308"/>
        <v>0</v>
      </c>
      <c r="T486" s="230">
        <f t="shared" si="308"/>
        <v>14.046830698000003</v>
      </c>
      <c r="U486" s="230">
        <f t="shared" si="308"/>
        <v>0</v>
      </c>
      <c r="V486" s="230">
        <f t="shared" si="308"/>
        <v>0</v>
      </c>
      <c r="W486" s="230">
        <f t="shared" si="308"/>
        <v>0</v>
      </c>
      <c r="X486" s="232">
        <f t="shared" ref="X486" si="309">SUM(X487:X492)</f>
        <v>0</v>
      </c>
    </row>
    <row r="487" spans="1:24" ht="63" x14ac:dyDescent="0.25">
      <c r="A487" s="171" t="s">
        <v>900</v>
      </c>
      <c r="B487" s="84" t="s">
        <v>651</v>
      </c>
      <c r="C487" s="171" t="s">
        <v>2297</v>
      </c>
      <c r="D487" s="66">
        <v>2.4704160000000002</v>
      </c>
      <c r="E487" s="66">
        <v>0</v>
      </c>
      <c r="F487" s="66">
        <v>0</v>
      </c>
      <c r="G487" s="66">
        <v>2.4704160000000002</v>
      </c>
      <c r="H487" s="66">
        <v>0</v>
      </c>
      <c r="I487" s="66">
        <v>0.175698408</v>
      </c>
      <c r="J487" s="66">
        <v>0</v>
      </c>
      <c r="K487" s="66">
        <v>0</v>
      </c>
      <c r="L487" s="66">
        <v>0.175698408</v>
      </c>
      <c r="M487" s="66">
        <v>0</v>
      </c>
      <c r="N487" s="66">
        <f t="shared" ref="N487:N492" si="310">D487-I487</f>
        <v>2.294717592</v>
      </c>
      <c r="O487" s="66"/>
      <c r="P487" s="66">
        <f t="shared" ref="P487:P492" si="311">E487-J487</f>
        <v>0</v>
      </c>
      <c r="Q487" s="66"/>
      <c r="R487" s="66">
        <f t="shared" ref="R487:R492" si="312">F487-K487</f>
        <v>0</v>
      </c>
      <c r="S487" s="66"/>
      <c r="T487" s="66">
        <f t="shared" ref="T487:T492" si="313">G487-L487</f>
        <v>2.294717592</v>
      </c>
      <c r="U487" s="66"/>
      <c r="V487" s="66">
        <f t="shared" ref="V487:V492" si="314">H487-M487</f>
        <v>0</v>
      </c>
      <c r="W487" s="66"/>
      <c r="X487" s="66"/>
    </row>
    <row r="488" spans="1:24" ht="63" x14ac:dyDescent="0.25">
      <c r="A488" s="171" t="s">
        <v>900</v>
      </c>
      <c r="B488" s="84" t="s">
        <v>652</v>
      </c>
      <c r="C488" s="171" t="s">
        <v>2298</v>
      </c>
      <c r="D488" s="66">
        <v>1.8279720000000002</v>
      </c>
      <c r="E488" s="66">
        <v>0</v>
      </c>
      <c r="F488" s="66">
        <v>0</v>
      </c>
      <c r="G488" s="66">
        <v>1.8279720000000002</v>
      </c>
      <c r="H488" s="66">
        <v>0</v>
      </c>
      <c r="I488" s="66">
        <v>0</v>
      </c>
      <c r="J488" s="66">
        <v>0</v>
      </c>
      <c r="K488" s="66">
        <v>0</v>
      </c>
      <c r="L488" s="66">
        <v>0</v>
      </c>
      <c r="M488" s="66">
        <v>0</v>
      </c>
      <c r="N488" s="66">
        <f t="shared" si="310"/>
        <v>1.8279720000000002</v>
      </c>
      <c r="O488" s="66"/>
      <c r="P488" s="66">
        <f t="shared" si="311"/>
        <v>0</v>
      </c>
      <c r="Q488" s="66"/>
      <c r="R488" s="66">
        <f t="shared" si="312"/>
        <v>0</v>
      </c>
      <c r="S488" s="66"/>
      <c r="T488" s="66">
        <f t="shared" si="313"/>
        <v>1.8279720000000002</v>
      </c>
      <c r="U488" s="66"/>
      <c r="V488" s="66">
        <f t="shared" si="314"/>
        <v>0</v>
      </c>
      <c r="W488" s="66"/>
      <c r="X488" s="66"/>
    </row>
    <row r="489" spans="1:24" ht="47.25" x14ac:dyDescent="0.25">
      <c r="A489" s="171" t="s">
        <v>900</v>
      </c>
      <c r="B489" s="170" t="s">
        <v>81</v>
      </c>
      <c r="C489" s="171" t="s">
        <v>2299</v>
      </c>
      <c r="D489" s="66">
        <v>2.2587959999999998</v>
      </c>
      <c r="E489" s="66">
        <v>0</v>
      </c>
      <c r="F489" s="66">
        <v>0</v>
      </c>
      <c r="G489" s="66">
        <v>2.2587959999999998</v>
      </c>
      <c r="H489" s="66">
        <v>0</v>
      </c>
      <c r="I489" s="66">
        <v>0.3286538</v>
      </c>
      <c r="J489" s="66">
        <v>0</v>
      </c>
      <c r="K489" s="66">
        <v>0</v>
      </c>
      <c r="L489" s="66">
        <v>0.3286538</v>
      </c>
      <c r="M489" s="66">
        <v>0</v>
      </c>
      <c r="N489" s="66">
        <f t="shared" si="310"/>
        <v>1.9301421999999997</v>
      </c>
      <c r="O489" s="66"/>
      <c r="P489" s="66">
        <f t="shared" si="311"/>
        <v>0</v>
      </c>
      <c r="Q489" s="66"/>
      <c r="R489" s="66">
        <f t="shared" si="312"/>
        <v>0</v>
      </c>
      <c r="S489" s="66"/>
      <c r="T489" s="66">
        <f t="shared" si="313"/>
        <v>1.9301421999999997</v>
      </c>
      <c r="U489" s="66"/>
      <c r="V489" s="66">
        <f t="shared" si="314"/>
        <v>0</v>
      </c>
      <c r="W489" s="66"/>
      <c r="X489" s="66"/>
    </row>
    <row r="490" spans="1:24" ht="31.5" x14ac:dyDescent="0.25">
      <c r="A490" s="171" t="s">
        <v>900</v>
      </c>
      <c r="B490" s="84" t="s">
        <v>82</v>
      </c>
      <c r="C490" s="171" t="s">
        <v>2300</v>
      </c>
      <c r="D490" s="66">
        <v>5.6970719999999995</v>
      </c>
      <c r="E490" s="66">
        <v>0</v>
      </c>
      <c r="F490" s="66">
        <v>0</v>
      </c>
      <c r="G490" s="66">
        <v>5.6970719999999995</v>
      </c>
      <c r="H490" s="66">
        <v>0</v>
      </c>
      <c r="I490" s="66">
        <v>3.6102191299999999</v>
      </c>
      <c r="J490" s="66">
        <v>0</v>
      </c>
      <c r="K490" s="66">
        <v>0</v>
      </c>
      <c r="L490" s="66">
        <v>3.6102191299999999</v>
      </c>
      <c r="M490" s="66">
        <v>0</v>
      </c>
      <c r="N490" s="66">
        <f t="shared" si="310"/>
        <v>2.0868528699999995</v>
      </c>
      <c r="O490" s="66"/>
      <c r="P490" s="66">
        <f t="shared" si="311"/>
        <v>0</v>
      </c>
      <c r="Q490" s="66"/>
      <c r="R490" s="66">
        <f t="shared" si="312"/>
        <v>0</v>
      </c>
      <c r="S490" s="66"/>
      <c r="T490" s="66">
        <f t="shared" si="313"/>
        <v>2.0868528699999995</v>
      </c>
      <c r="U490" s="66"/>
      <c r="V490" s="66">
        <f t="shared" si="314"/>
        <v>0</v>
      </c>
      <c r="W490" s="66"/>
      <c r="X490" s="66"/>
    </row>
    <row r="491" spans="1:24" ht="31.5" x14ac:dyDescent="0.25">
      <c r="A491" s="171" t="s">
        <v>900</v>
      </c>
      <c r="B491" s="84" t="s">
        <v>83</v>
      </c>
      <c r="C491" s="171" t="s">
        <v>2301</v>
      </c>
      <c r="D491" s="66">
        <v>5.6484720000000008</v>
      </c>
      <c r="E491" s="66">
        <v>0</v>
      </c>
      <c r="F491" s="66">
        <v>0</v>
      </c>
      <c r="G491" s="66">
        <v>5.6484720000000008</v>
      </c>
      <c r="H491" s="66">
        <v>0</v>
      </c>
      <c r="I491" s="66">
        <v>0</v>
      </c>
      <c r="J491" s="66">
        <v>0</v>
      </c>
      <c r="K491" s="66">
        <v>0</v>
      </c>
      <c r="L491" s="66">
        <v>0</v>
      </c>
      <c r="M491" s="66">
        <v>0</v>
      </c>
      <c r="N491" s="66">
        <f t="shared" si="310"/>
        <v>5.6484720000000008</v>
      </c>
      <c r="O491" s="66"/>
      <c r="P491" s="66">
        <f t="shared" si="311"/>
        <v>0</v>
      </c>
      <c r="Q491" s="66"/>
      <c r="R491" s="66">
        <f t="shared" si="312"/>
        <v>0</v>
      </c>
      <c r="S491" s="66"/>
      <c r="T491" s="66">
        <f t="shared" si="313"/>
        <v>5.6484720000000008</v>
      </c>
      <c r="U491" s="66"/>
      <c r="V491" s="66">
        <f t="shared" si="314"/>
        <v>0</v>
      </c>
      <c r="W491" s="66"/>
      <c r="X491" s="66"/>
    </row>
    <row r="492" spans="1:24" ht="31.5" x14ac:dyDescent="0.25">
      <c r="A492" s="171" t="s">
        <v>900</v>
      </c>
      <c r="B492" s="170" t="s">
        <v>653</v>
      </c>
      <c r="C492" s="171" t="s">
        <v>2302</v>
      </c>
      <c r="D492" s="66">
        <v>4.661664</v>
      </c>
      <c r="E492" s="66">
        <v>0</v>
      </c>
      <c r="F492" s="66">
        <v>0</v>
      </c>
      <c r="G492" s="66">
        <v>4.661664</v>
      </c>
      <c r="H492" s="66">
        <v>0</v>
      </c>
      <c r="I492" s="66">
        <v>4.4029899639999996</v>
      </c>
      <c r="J492" s="66">
        <v>0</v>
      </c>
      <c r="K492" s="66">
        <v>0</v>
      </c>
      <c r="L492" s="66">
        <v>4.4029899639999996</v>
      </c>
      <c r="M492" s="66">
        <v>0</v>
      </c>
      <c r="N492" s="66">
        <f t="shared" si="310"/>
        <v>0.25867403600000038</v>
      </c>
      <c r="O492" s="66"/>
      <c r="P492" s="66">
        <f t="shared" si="311"/>
        <v>0</v>
      </c>
      <c r="Q492" s="66"/>
      <c r="R492" s="66">
        <f t="shared" si="312"/>
        <v>0</v>
      </c>
      <c r="S492" s="66"/>
      <c r="T492" s="66">
        <f t="shared" si="313"/>
        <v>0.25867403600000038</v>
      </c>
      <c r="U492" s="66"/>
      <c r="V492" s="66">
        <f t="shared" si="314"/>
        <v>0</v>
      </c>
      <c r="W492" s="66"/>
      <c r="X492" s="66"/>
    </row>
    <row r="493" spans="1:24" ht="31.5" x14ac:dyDescent="0.25">
      <c r="A493" s="228"/>
      <c r="B493" s="229" t="s">
        <v>29</v>
      </c>
      <c r="C493" s="228"/>
      <c r="D493" s="230">
        <f t="shared" ref="D493:W493" si="315">SUM(D494:D512)</f>
        <v>30.130607999999999</v>
      </c>
      <c r="E493" s="230">
        <f t="shared" si="315"/>
        <v>0</v>
      </c>
      <c r="F493" s="230">
        <f t="shared" si="315"/>
        <v>0</v>
      </c>
      <c r="G493" s="230">
        <f t="shared" si="315"/>
        <v>30.130607999999999</v>
      </c>
      <c r="H493" s="230">
        <f t="shared" si="315"/>
        <v>0</v>
      </c>
      <c r="I493" s="230">
        <f t="shared" si="315"/>
        <v>46.607448034000001</v>
      </c>
      <c r="J493" s="230">
        <f t="shared" si="315"/>
        <v>0</v>
      </c>
      <c r="K493" s="230">
        <f t="shared" si="315"/>
        <v>0</v>
      </c>
      <c r="L493" s="230">
        <f t="shared" si="315"/>
        <v>46.607448034000001</v>
      </c>
      <c r="M493" s="230">
        <f t="shared" si="315"/>
        <v>0</v>
      </c>
      <c r="N493" s="230">
        <f t="shared" si="315"/>
        <v>-16.476840033999999</v>
      </c>
      <c r="O493" s="230">
        <f t="shared" si="315"/>
        <v>0</v>
      </c>
      <c r="P493" s="230">
        <f t="shared" si="315"/>
        <v>0</v>
      </c>
      <c r="Q493" s="230">
        <f t="shared" si="315"/>
        <v>0</v>
      </c>
      <c r="R493" s="230">
        <f t="shared" si="315"/>
        <v>0</v>
      </c>
      <c r="S493" s="230">
        <f t="shared" si="315"/>
        <v>0</v>
      </c>
      <c r="T493" s="230">
        <f t="shared" si="315"/>
        <v>-16.476840033999999</v>
      </c>
      <c r="U493" s="230">
        <f t="shared" si="315"/>
        <v>0</v>
      </c>
      <c r="V493" s="230">
        <f t="shared" si="315"/>
        <v>0</v>
      </c>
      <c r="W493" s="230">
        <f t="shared" si="315"/>
        <v>0</v>
      </c>
      <c r="X493" s="232">
        <f t="shared" ref="X493" si="316">SUM(X494:X512)</f>
        <v>0</v>
      </c>
    </row>
    <row r="494" spans="1:24" ht="78.75" x14ac:dyDescent="0.25">
      <c r="A494" s="171" t="s">
        <v>900</v>
      </c>
      <c r="B494" s="170" t="s">
        <v>654</v>
      </c>
      <c r="C494" s="171" t="s">
        <v>2303</v>
      </c>
      <c r="D494" s="66">
        <v>1.2E-2</v>
      </c>
      <c r="E494" s="66">
        <v>0</v>
      </c>
      <c r="F494" s="66">
        <v>0</v>
      </c>
      <c r="G494" s="66">
        <v>1.2E-2</v>
      </c>
      <c r="H494" s="66">
        <v>0</v>
      </c>
      <c r="I494" s="66">
        <v>9.1432490299999998</v>
      </c>
      <c r="J494" s="66">
        <v>0</v>
      </c>
      <c r="K494" s="66">
        <v>0</v>
      </c>
      <c r="L494" s="66">
        <v>9.1432490299999998</v>
      </c>
      <c r="M494" s="66">
        <v>0</v>
      </c>
      <c r="N494" s="66">
        <f t="shared" ref="N494:N512" si="317">D494-I494</f>
        <v>-9.1312490299999993</v>
      </c>
      <c r="O494" s="66"/>
      <c r="P494" s="66">
        <f t="shared" ref="P494:P512" si="318">E494-J494</f>
        <v>0</v>
      </c>
      <c r="Q494" s="66"/>
      <c r="R494" s="66">
        <f t="shared" ref="R494:R512" si="319">F494-K494</f>
        <v>0</v>
      </c>
      <c r="S494" s="66"/>
      <c r="T494" s="66">
        <f t="shared" ref="T494:T512" si="320">G494-L494</f>
        <v>-9.1312490299999993</v>
      </c>
      <c r="U494" s="66"/>
      <c r="V494" s="66">
        <f t="shared" ref="V494:V512" si="321">H494-M494</f>
        <v>0</v>
      </c>
      <c r="W494" s="66"/>
      <c r="X494" s="66"/>
    </row>
    <row r="495" spans="1:24" ht="47.25" x14ac:dyDescent="0.25">
      <c r="A495" s="171" t="s">
        <v>900</v>
      </c>
      <c r="B495" s="84" t="s">
        <v>655</v>
      </c>
      <c r="C495" s="171" t="s">
        <v>2304</v>
      </c>
      <c r="D495" s="66">
        <v>2.0734079999999997</v>
      </c>
      <c r="E495" s="66">
        <v>0</v>
      </c>
      <c r="F495" s="66">
        <v>0</v>
      </c>
      <c r="G495" s="66">
        <v>2.0734079999999997</v>
      </c>
      <c r="H495" s="66">
        <v>0</v>
      </c>
      <c r="I495" s="66">
        <v>0.147462816</v>
      </c>
      <c r="J495" s="66">
        <v>0</v>
      </c>
      <c r="K495" s="66">
        <v>0</v>
      </c>
      <c r="L495" s="66">
        <v>0.147462816</v>
      </c>
      <c r="M495" s="66">
        <v>0</v>
      </c>
      <c r="N495" s="66">
        <f t="shared" si="317"/>
        <v>1.9259451839999997</v>
      </c>
      <c r="O495" s="66"/>
      <c r="P495" s="66">
        <f t="shared" si="318"/>
        <v>0</v>
      </c>
      <c r="Q495" s="66"/>
      <c r="R495" s="66">
        <f t="shared" si="319"/>
        <v>0</v>
      </c>
      <c r="S495" s="66"/>
      <c r="T495" s="66">
        <f t="shared" si="320"/>
        <v>1.9259451839999997</v>
      </c>
      <c r="U495" s="66"/>
      <c r="V495" s="66">
        <f t="shared" si="321"/>
        <v>0</v>
      </c>
      <c r="W495" s="66"/>
      <c r="X495" s="66"/>
    </row>
    <row r="496" spans="1:24" ht="63" x14ac:dyDescent="0.25">
      <c r="A496" s="171" t="s">
        <v>900</v>
      </c>
      <c r="B496" s="84" t="s">
        <v>656</v>
      </c>
      <c r="C496" s="171" t="s">
        <v>2305</v>
      </c>
      <c r="D496" s="66">
        <v>2.0734079999999997</v>
      </c>
      <c r="E496" s="66">
        <v>0</v>
      </c>
      <c r="F496" s="66">
        <v>0</v>
      </c>
      <c r="G496" s="66">
        <v>2.0734079999999997</v>
      </c>
      <c r="H496" s="66">
        <v>0</v>
      </c>
      <c r="I496" s="66">
        <v>0.147462816</v>
      </c>
      <c r="J496" s="66">
        <v>0</v>
      </c>
      <c r="K496" s="66">
        <v>0</v>
      </c>
      <c r="L496" s="66">
        <v>0.147462816</v>
      </c>
      <c r="M496" s="66">
        <v>0</v>
      </c>
      <c r="N496" s="66">
        <f t="shared" si="317"/>
        <v>1.9259451839999997</v>
      </c>
      <c r="O496" s="66"/>
      <c r="P496" s="66">
        <f t="shared" si="318"/>
        <v>0</v>
      </c>
      <c r="Q496" s="66"/>
      <c r="R496" s="66">
        <f t="shared" si="319"/>
        <v>0</v>
      </c>
      <c r="S496" s="66"/>
      <c r="T496" s="66">
        <f t="shared" si="320"/>
        <v>1.9259451839999997</v>
      </c>
      <c r="U496" s="66"/>
      <c r="V496" s="66">
        <f t="shared" si="321"/>
        <v>0</v>
      </c>
      <c r="W496" s="66"/>
      <c r="X496" s="66"/>
    </row>
    <row r="497" spans="1:24" ht="47.25" x14ac:dyDescent="0.25">
      <c r="A497" s="171" t="s">
        <v>900</v>
      </c>
      <c r="B497" s="84" t="s">
        <v>657</v>
      </c>
      <c r="C497" s="171" t="s">
        <v>2306</v>
      </c>
      <c r="D497" s="66">
        <v>2.0734079999999997</v>
      </c>
      <c r="E497" s="66">
        <v>0</v>
      </c>
      <c r="F497" s="66">
        <v>0</v>
      </c>
      <c r="G497" s="66">
        <v>2.0734079999999997</v>
      </c>
      <c r="H497" s="66">
        <v>0</v>
      </c>
      <c r="I497" s="66">
        <v>0.147462816</v>
      </c>
      <c r="J497" s="66">
        <v>0</v>
      </c>
      <c r="K497" s="66">
        <v>0</v>
      </c>
      <c r="L497" s="66">
        <v>0.147462816</v>
      </c>
      <c r="M497" s="66">
        <v>0</v>
      </c>
      <c r="N497" s="66">
        <f t="shared" si="317"/>
        <v>1.9259451839999997</v>
      </c>
      <c r="O497" s="66"/>
      <c r="P497" s="66">
        <f t="shared" si="318"/>
        <v>0</v>
      </c>
      <c r="Q497" s="66"/>
      <c r="R497" s="66">
        <f t="shared" si="319"/>
        <v>0</v>
      </c>
      <c r="S497" s="66"/>
      <c r="T497" s="66">
        <f t="shared" si="320"/>
        <v>1.9259451839999997</v>
      </c>
      <c r="U497" s="66"/>
      <c r="V497" s="66">
        <f t="shared" si="321"/>
        <v>0</v>
      </c>
      <c r="W497" s="66"/>
      <c r="X497" s="66"/>
    </row>
    <row r="498" spans="1:24" ht="47.25" x14ac:dyDescent="0.25">
      <c r="A498" s="171" t="s">
        <v>900</v>
      </c>
      <c r="B498" s="170" t="s">
        <v>658</v>
      </c>
      <c r="C498" s="171" t="s">
        <v>2307</v>
      </c>
      <c r="D498" s="66">
        <v>3.9599759999999997</v>
      </c>
      <c r="E498" s="66">
        <v>0</v>
      </c>
      <c r="F498" s="66">
        <v>0</v>
      </c>
      <c r="G498" s="66">
        <v>3.9599759999999997</v>
      </c>
      <c r="H498" s="66">
        <v>0</v>
      </c>
      <c r="I498" s="66">
        <v>5.0000192840000004</v>
      </c>
      <c r="J498" s="66">
        <v>0</v>
      </c>
      <c r="K498" s="66">
        <v>0</v>
      </c>
      <c r="L498" s="66">
        <v>5.0000192840000004</v>
      </c>
      <c r="M498" s="66">
        <v>0</v>
      </c>
      <c r="N498" s="66">
        <f t="shared" si="317"/>
        <v>-1.0400432840000007</v>
      </c>
      <c r="O498" s="66"/>
      <c r="P498" s="66">
        <f t="shared" si="318"/>
        <v>0</v>
      </c>
      <c r="Q498" s="66"/>
      <c r="R498" s="66">
        <f t="shared" si="319"/>
        <v>0</v>
      </c>
      <c r="S498" s="66"/>
      <c r="T498" s="66">
        <f t="shared" si="320"/>
        <v>-1.0400432840000007</v>
      </c>
      <c r="U498" s="66"/>
      <c r="V498" s="66">
        <f t="shared" si="321"/>
        <v>0</v>
      </c>
      <c r="W498" s="66"/>
      <c r="X498" s="66"/>
    </row>
    <row r="499" spans="1:24" ht="47.25" x14ac:dyDescent="0.25">
      <c r="A499" s="171" t="s">
        <v>900</v>
      </c>
      <c r="B499" s="84" t="s">
        <v>659</v>
      </c>
      <c r="C499" s="171" t="s">
        <v>2308</v>
      </c>
      <c r="D499" s="66">
        <v>1.8516839999999997</v>
      </c>
      <c r="E499" s="66">
        <v>0</v>
      </c>
      <c r="F499" s="66">
        <v>0</v>
      </c>
      <c r="G499" s="66">
        <v>1.8516839999999997</v>
      </c>
      <c r="H499" s="66">
        <v>0</v>
      </c>
      <c r="I499" s="66">
        <v>1.2102969700000001</v>
      </c>
      <c r="J499" s="66">
        <v>0</v>
      </c>
      <c r="K499" s="66">
        <v>0</v>
      </c>
      <c r="L499" s="66">
        <v>1.2102969700000001</v>
      </c>
      <c r="M499" s="66">
        <v>0</v>
      </c>
      <c r="N499" s="66">
        <f t="shared" si="317"/>
        <v>0.64138702999999953</v>
      </c>
      <c r="O499" s="66"/>
      <c r="P499" s="66">
        <f t="shared" si="318"/>
        <v>0</v>
      </c>
      <c r="Q499" s="66"/>
      <c r="R499" s="66">
        <f t="shared" si="319"/>
        <v>0</v>
      </c>
      <c r="S499" s="66"/>
      <c r="T499" s="66">
        <f t="shared" si="320"/>
        <v>0.64138702999999953</v>
      </c>
      <c r="U499" s="66"/>
      <c r="V499" s="66">
        <f t="shared" si="321"/>
        <v>0</v>
      </c>
      <c r="W499" s="66"/>
      <c r="X499" s="66"/>
    </row>
    <row r="500" spans="1:24" ht="47.25" x14ac:dyDescent="0.25">
      <c r="A500" s="171" t="s">
        <v>900</v>
      </c>
      <c r="B500" s="84" t="s">
        <v>660</v>
      </c>
      <c r="C500" s="171" t="s">
        <v>2309</v>
      </c>
      <c r="D500" s="66">
        <v>1.9708079999999997</v>
      </c>
      <c r="E500" s="66">
        <v>0</v>
      </c>
      <c r="F500" s="66">
        <v>0</v>
      </c>
      <c r="G500" s="66">
        <v>1.9708079999999997</v>
      </c>
      <c r="H500" s="66">
        <v>0</v>
      </c>
      <c r="I500" s="66">
        <v>0.14016584399999998</v>
      </c>
      <c r="J500" s="66">
        <v>0</v>
      </c>
      <c r="K500" s="66">
        <v>0</v>
      </c>
      <c r="L500" s="66">
        <v>0.14016584399999998</v>
      </c>
      <c r="M500" s="66">
        <v>0</v>
      </c>
      <c r="N500" s="66">
        <f t="shared" si="317"/>
        <v>1.8306421559999997</v>
      </c>
      <c r="O500" s="66"/>
      <c r="P500" s="66">
        <f t="shared" si="318"/>
        <v>0</v>
      </c>
      <c r="Q500" s="66"/>
      <c r="R500" s="66">
        <f t="shared" si="319"/>
        <v>0</v>
      </c>
      <c r="S500" s="66"/>
      <c r="T500" s="66">
        <f t="shared" si="320"/>
        <v>1.8306421559999997</v>
      </c>
      <c r="U500" s="66"/>
      <c r="V500" s="66">
        <f t="shared" si="321"/>
        <v>0</v>
      </c>
      <c r="W500" s="66"/>
      <c r="X500" s="66"/>
    </row>
    <row r="501" spans="1:24" ht="47.25" x14ac:dyDescent="0.25">
      <c r="A501" s="171" t="s">
        <v>900</v>
      </c>
      <c r="B501" s="84" t="s">
        <v>661</v>
      </c>
      <c r="C501" s="171" t="s">
        <v>2310</v>
      </c>
      <c r="D501" s="66">
        <v>1.3212000000000002</v>
      </c>
      <c r="E501" s="66">
        <v>0</v>
      </c>
      <c r="F501" s="66">
        <v>0</v>
      </c>
      <c r="G501" s="66">
        <v>1.3212000000000002</v>
      </c>
      <c r="H501" s="66">
        <v>0</v>
      </c>
      <c r="I501" s="66">
        <v>0</v>
      </c>
      <c r="J501" s="66">
        <v>0</v>
      </c>
      <c r="K501" s="66">
        <v>0</v>
      </c>
      <c r="L501" s="66">
        <v>0</v>
      </c>
      <c r="M501" s="66">
        <v>0</v>
      </c>
      <c r="N501" s="66">
        <f t="shared" si="317"/>
        <v>1.3212000000000002</v>
      </c>
      <c r="O501" s="66"/>
      <c r="P501" s="66">
        <f t="shared" si="318"/>
        <v>0</v>
      </c>
      <c r="Q501" s="66"/>
      <c r="R501" s="66">
        <f t="shared" si="319"/>
        <v>0</v>
      </c>
      <c r="S501" s="66"/>
      <c r="T501" s="66">
        <f t="shared" si="320"/>
        <v>1.3212000000000002</v>
      </c>
      <c r="U501" s="66"/>
      <c r="V501" s="66">
        <f t="shared" si="321"/>
        <v>0</v>
      </c>
      <c r="W501" s="66"/>
      <c r="X501" s="66"/>
    </row>
    <row r="502" spans="1:24" ht="47.25" x14ac:dyDescent="0.25">
      <c r="A502" s="171" t="s">
        <v>900</v>
      </c>
      <c r="B502" s="84" t="s">
        <v>662</v>
      </c>
      <c r="C502" s="171" t="s">
        <v>2311</v>
      </c>
      <c r="D502" s="66">
        <v>1.2210120000000002</v>
      </c>
      <c r="E502" s="66">
        <v>0</v>
      </c>
      <c r="F502" s="66">
        <v>0</v>
      </c>
      <c r="G502" s="66">
        <v>1.2210120000000002</v>
      </c>
      <c r="H502" s="66">
        <v>0</v>
      </c>
      <c r="I502" s="66">
        <v>8.6839583999999956E-2</v>
      </c>
      <c r="J502" s="66">
        <v>0</v>
      </c>
      <c r="K502" s="66">
        <v>0</v>
      </c>
      <c r="L502" s="66">
        <v>8.6839583999999956E-2</v>
      </c>
      <c r="M502" s="66">
        <v>0</v>
      </c>
      <c r="N502" s="66">
        <f t="shared" si="317"/>
        <v>1.1341724160000002</v>
      </c>
      <c r="O502" s="66"/>
      <c r="P502" s="66">
        <f t="shared" si="318"/>
        <v>0</v>
      </c>
      <c r="Q502" s="66"/>
      <c r="R502" s="66">
        <f t="shared" si="319"/>
        <v>0</v>
      </c>
      <c r="S502" s="66"/>
      <c r="T502" s="66">
        <f t="shared" si="320"/>
        <v>1.1341724160000002</v>
      </c>
      <c r="U502" s="66"/>
      <c r="V502" s="66">
        <f t="shared" si="321"/>
        <v>0</v>
      </c>
      <c r="W502" s="66"/>
      <c r="X502" s="66"/>
    </row>
    <row r="503" spans="1:24" ht="47.25" x14ac:dyDescent="0.25">
      <c r="A503" s="171" t="s">
        <v>900</v>
      </c>
      <c r="B503" s="84" t="s">
        <v>663</v>
      </c>
      <c r="C503" s="171" t="s">
        <v>2312</v>
      </c>
      <c r="D503" s="66">
        <v>1.4667959999999998</v>
      </c>
      <c r="E503" s="66">
        <v>0</v>
      </c>
      <c r="F503" s="66">
        <v>0</v>
      </c>
      <c r="G503" s="66">
        <v>1.4667959999999998</v>
      </c>
      <c r="H503" s="66">
        <v>0</v>
      </c>
      <c r="I503" s="66">
        <v>0</v>
      </c>
      <c r="J503" s="66">
        <v>0</v>
      </c>
      <c r="K503" s="66">
        <v>0</v>
      </c>
      <c r="L503" s="66">
        <v>0</v>
      </c>
      <c r="M503" s="66">
        <v>0</v>
      </c>
      <c r="N503" s="66">
        <f t="shared" si="317"/>
        <v>1.4667959999999998</v>
      </c>
      <c r="O503" s="66"/>
      <c r="P503" s="66">
        <f t="shared" si="318"/>
        <v>0</v>
      </c>
      <c r="Q503" s="66"/>
      <c r="R503" s="66">
        <f t="shared" si="319"/>
        <v>0</v>
      </c>
      <c r="S503" s="66"/>
      <c r="T503" s="66">
        <f t="shared" si="320"/>
        <v>1.4667959999999998</v>
      </c>
      <c r="U503" s="66"/>
      <c r="V503" s="66">
        <f t="shared" si="321"/>
        <v>0</v>
      </c>
      <c r="W503" s="66"/>
      <c r="X503" s="66"/>
    </row>
    <row r="504" spans="1:24" ht="63" x14ac:dyDescent="0.25">
      <c r="A504" s="171" t="s">
        <v>900</v>
      </c>
      <c r="B504" s="84" t="s">
        <v>664</v>
      </c>
      <c r="C504" s="171" t="s">
        <v>2313</v>
      </c>
      <c r="D504" s="66">
        <v>1.1281679999999998</v>
      </c>
      <c r="E504" s="66">
        <v>0</v>
      </c>
      <c r="F504" s="66">
        <v>0</v>
      </c>
      <c r="G504" s="66">
        <v>1.1281679999999998</v>
      </c>
      <c r="H504" s="66">
        <v>0</v>
      </c>
      <c r="I504" s="66">
        <v>8.0236427999999999E-2</v>
      </c>
      <c r="J504" s="66">
        <v>0</v>
      </c>
      <c r="K504" s="66">
        <v>0</v>
      </c>
      <c r="L504" s="66">
        <v>8.0236427999999999E-2</v>
      </c>
      <c r="M504" s="66">
        <v>0</v>
      </c>
      <c r="N504" s="66">
        <f t="shared" si="317"/>
        <v>1.0479315719999998</v>
      </c>
      <c r="O504" s="66"/>
      <c r="P504" s="66">
        <f t="shared" si="318"/>
        <v>0</v>
      </c>
      <c r="Q504" s="66"/>
      <c r="R504" s="66">
        <f t="shared" si="319"/>
        <v>0</v>
      </c>
      <c r="S504" s="66"/>
      <c r="T504" s="66">
        <f t="shared" si="320"/>
        <v>1.0479315719999998</v>
      </c>
      <c r="U504" s="66"/>
      <c r="V504" s="66">
        <f t="shared" si="321"/>
        <v>0</v>
      </c>
      <c r="W504" s="66"/>
      <c r="X504" s="66"/>
    </row>
    <row r="505" spans="1:24" ht="63" x14ac:dyDescent="0.25">
      <c r="A505" s="171" t="s">
        <v>900</v>
      </c>
      <c r="B505" s="84" t="s">
        <v>665</v>
      </c>
      <c r="C505" s="171" t="s">
        <v>2314</v>
      </c>
      <c r="D505" s="66">
        <v>0.93468000000000007</v>
      </c>
      <c r="E505" s="66">
        <v>0</v>
      </c>
      <c r="F505" s="66">
        <v>0</v>
      </c>
      <c r="G505" s="66">
        <v>0.93468000000000007</v>
      </c>
      <c r="H505" s="66">
        <v>0</v>
      </c>
      <c r="I505" s="66">
        <v>6.6475343999999992E-2</v>
      </c>
      <c r="J505" s="66">
        <v>0</v>
      </c>
      <c r="K505" s="66">
        <v>0</v>
      </c>
      <c r="L505" s="66">
        <v>6.6475343999999992E-2</v>
      </c>
      <c r="M505" s="66">
        <v>0</v>
      </c>
      <c r="N505" s="66">
        <f t="shared" si="317"/>
        <v>0.86820465600000007</v>
      </c>
      <c r="O505" s="66"/>
      <c r="P505" s="66">
        <f t="shared" si="318"/>
        <v>0</v>
      </c>
      <c r="Q505" s="66"/>
      <c r="R505" s="66">
        <f t="shared" si="319"/>
        <v>0</v>
      </c>
      <c r="S505" s="66"/>
      <c r="T505" s="66">
        <f t="shared" si="320"/>
        <v>0.86820465600000007</v>
      </c>
      <c r="U505" s="66"/>
      <c r="V505" s="66">
        <f t="shared" si="321"/>
        <v>0</v>
      </c>
      <c r="W505" s="66"/>
      <c r="X505" s="66"/>
    </row>
    <row r="506" spans="1:24" ht="47.25" x14ac:dyDescent="0.25">
      <c r="A506" s="171" t="s">
        <v>900</v>
      </c>
      <c r="B506" s="84" t="s">
        <v>666</v>
      </c>
      <c r="C506" s="171" t="s">
        <v>2315</v>
      </c>
      <c r="D506" s="66">
        <v>0.99503999999999992</v>
      </c>
      <c r="E506" s="66">
        <v>0</v>
      </c>
      <c r="F506" s="66">
        <v>0</v>
      </c>
      <c r="G506" s="66">
        <v>0.99503999999999992</v>
      </c>
      <c r="H506" s="66">
        <v>0</v>
      </c>
      <c r="I506" s="66">
        <v>0</v>
      </c>
      <c r="J506" s="66">
        <v>0</v>
      </c>
      <c r="K506" s="66">
        <v>0</v>
      </c>
      <c r="L506" s="66">
        <v>0</v>
      </c>
      <c r="M506" s="66">
        <v>0</v>
      </c>
      <c r="N506" s="66">
        <f t="shared" si="317"/>
        <v>0.99503999999999992</v>
      </c>
      <c r="O506" s="66"/>
      <c r="P506" s="66">
        <f t="shared" si="318"/>
        <v>0</v>
      </c>
      <c r="Q506" s="66"/>
      <c r="R506" s="66">
        <f t="shared" si="319"/>
        <v>0</v>
      </c>
      <c r="S506" s="66"/>
      <c r="T506" s="66">
        <f t="shared" si="320"/>
        <v>0.99503999999999992</v>
      </c>
      <c r="U506" s="66"/>
      <c r="V506" s="66">
        <f t="shared" si="321"/>
        <v>0</v>
      </c>
      <c r="W506" s="66"/>
      <c r="X506" s="66"/>
    </row>
    <row r="507" spans="1:24" ht="47.25" x14ac:dyDescent="0.25">
      <c r="A507" s="171" t="s">
        <v>900</v>
      </c>
      <c r="B507" s="84" t="s">
        <v>667</v>
      </c>
      <c r="C507" s="171" t="s">
        <v>2316</v>
      </c>
      <c r="D507" s="66">
        <v>0.67295999999999989</v>
      </c>
      <c r="E507" s="66">
        <v>0</v>
      </c>
      <c r="F507" s="66">
        <v>0</v>
      </c>
      <c r="G507" s="66">
        <v>0.67295999999999989</v>
      </c>
      <c r="H507" s="66">
        <v>0</v>
      </c>
      <c r="I507" s="66">
        <v>0</v>
      </c>
      <c r="J507" s="66">
        <v>0</v>
      </c>
      <c r="K507" s="66">
        <v>0</v>
      </c>
      <c r="L507" s="66">
        <v>0</v>
      </c>
      <c r="M507" s="66">
        <v>0</v>
      </c>
      <c r="N507" s="66">
        <f t="shared" si="317"/>
        <v>0.67295999999999989</v>
      </c>
      <c r="O507" s="66"/>
      <c r="P507" s="66">
        <f t="shared" si="318"/>
        <v>0</v>
      </c>
      <c r="Q507" s="66"/>
      <c r="R507" s="66">
        <f t="shared" si="319"/>
        <v>0</v>
      </c>
      <c r="S507" s="66"/>
      <c r="T507" s="66">
        <f t="shared" si="320"/>
        <v>0.67295999999999989</v>
      </c>
      <c r="U507" s="66"/>
      <c r="V507" s="66">
        <f t="shared" si="321"/>
        <v>0</v>
      </c>
      <c r="W507" s="66"/>
      <c r="X507" s="66"/>
    </row>
    <row r="508" spans="1:24" ht="63" x14ac:dyDescent="0.25">
      <c r="A508" s="171" t="s">
        <v>900</v>
      </c>
      <c r="B508" s="84" t="s">
        <v>668</v>
      </c>
      <c r="C508" s="171" t="s">
        <v>2317</v>
      </c>
      <c r="D508" s="66">
        <v>0.71858400000000011</v>
      </c>
      <c r="E508" s="66">
        <v>0</v>
      </c>
      <c r="F508" s="66">
        <v>0</v>
      </c>
      <c r="G508" s="66">
        <v>0.71858400000000011</v>
      </c>
      <c r="H508" s="66">
        <v>0</v>
      </c>
      <c r="I508" s="66">
        <v>0</v>
      </c>
      <c r="J508" s="66">
        <v>0</v>
      </c>
      <c r="K508" s="66">
        <v>0</v>
      </c>
      <c r="L508" s="66">
        <v>0</v>
      </c>
      <c r="M508" s="66">
        <v>0</v>
      </c>
      <c r="N508" s="66">
        <f t="shared" si="317"/>
        <v>0.71858400000000011</v>
      </c>
      <c r="O508" s="66"/>
      <c r="P508" s="66">
        <f t="shared" si="318"/>
        <v>0</v>
      </c>
      <c r="Q508" s="66"/>
      <c r="R508" s="66">
        <f t="shared" si="319"/>
        <v>0</v>
      </c>
      <c r="S508" s="66"/>
      <c r="T508" s="66">
        <f t="shared" si="320"/>
        <v>0.71858400000000011</v>
      </c>
      <c r="U508" s="66"/>
      <c r="V508" s="66">
        <f t="shared" si="321"/>
        <v>0</v>
      </c>
      <c r="W508" s="66"/>
      <c r="X508" s="66"/>
    </row>
    <row r="509" spans="1:24" ht="31.5" x14ac:dyDescent="0.25">
      <c r="A509" s="171" t="s">
        <v>900</v>
      </c>
      <c r="B509" s="84" t="s">
        <v>669</v>
      </c>
      <c r="C509" s="171" t="s">
        <v>2318</v>
      </c>
      <c r="D509" s="66">
        <v>5.1643560000000006</v>
      </c>
      <c r="E509" s="66">
        <v>0</v>
      </c>
      <c r="F509" s="66">
        <v>0</v>
      </c>
      <c r="G509" s="66">
        <v>5.1643560000000006</v>
      </c>
      <c r="H509" s="66">
        <v>0</v>
      </c>
      <c r="I509" s="66">
        <v>8.8510973919999998</v>
      </c>
      <c r="J509" s="66">
        <v>0</v>
      </c>
      <c r="K509" s="66">
        <v>0</v>
      </c>
      <c r="L509" s="66">
        <v>8.8510973919999998</v>
      </c>
      <c r="M509" s="66">
        <v>0</v>
      </c>
      <c r="N509" s="66">
        <f t="shared" si="317"/>
        <v>-3.6867413919999992</v>
      </c>
      <c r="O509" s="66"/>
      <c r="P509" s="66">
        <f t="shared" si="318"/>
        <v>0</v>
      </c>
      <c r="Q509" s="66"/>
      <c r="R509" s="66">
        <f t="shared" si="319"/>
        <v>0</v>
      </c>
      <c r="S509" s="66"/>
      <c r="T509" s="66">
        <f t="shared" si="320"/>
        <v>-3.6867413919999992</v>
      </c>
      <c r="U509" s="66"/>
      <c r="V509" s="66">
        <f t="shared" si="321"/>
        <v>0</v>
      </c>
      <c r="W509" s="66"/>
      <c r="X509" s="66"/>
    </row>
    <row r="510" spans="1:24" ht="31.5" x14ac:dyDescent="0.25">
      <c r="A510" s="171" t="s">
        <v>900</v>
      </c>
      <c r="B510" s="84" t="s">
        <v>670</v>
      </c>
      <c r="C510" s="171" t="s">
        <v>2319</v>
      </c>
      <c r="D510" s="66">
        <v>1.099404</v>
      </c>
      <c r="E510" s="66">
        <v>0</v>
      </c>
      <c r="F510" s="66">
        <v>0</v>
      </c>
      <c r="G510" s="66">
        <v>1.099404</v>
      </c>
      <c r="H510" s="66">
        <v>0</v>
      </c>
      <c r="I510" s="66">
        <v>11.281193179999999</v>
      </c>
      <c r="J510" s="66">
        <v>0</v>
      </c>
      <c r="K510" s="66">
        <v>0</v>
      </c>
      <c r="L510" s="66">
        <v>11.281193179999999</v>
      </c>
      <c r="M510" s="66">
        <v>0</v>
      </c>
      <c r="N510" s="66">
        <f t="shared" si="317"/>
        <v>-10.181789179999999</v>
      </c>
      <c r="O510" s="66"/>
      <c r="P510" s="66">
        <f t="shared" si="318"/>
        <v>0</v>
      </c>
      <c r="Q510" s="66"/>
      <c r="R510" s="66">
        <f t="shared" si="319"/>
        <v>0</v>
      </c>
      <c r="S510" s="66"/>
      <c r="T510" s="66">
        <f t="shared" si="320"/>
        <v>-10.181789179999999</v>
      </c>
      <c r="U510" s="66"/>
      <c r="V510" s="66">
        <f t="shared" si="321"/>
        <v>0</v>
      </c>
      <c r="W510" s="66"/>
      <c r="X510" s="66"/>
    </row>
    <row r="511" spans="1:24" ht="78.75" x14ac:dyDescent="0.25">
      <c r="A511" s="171" t="s">
        <v>900</v>
      </c>
      <c r="B511" s="84" t="s">
        <v>1748</v>
      </c>
      <c r="C511" s="171" t="s">
        <v>2320</v>
      </c>
      <c r="D511" s="66">
        <v>1.3937160000000002</v>
      </c>
      <c r="E511" s="66">
        <v>0</v>
      </c>
      <c r="F511" s="66">
        <v>0</v>
      </c>
      <c r="G511" s="66">
        <v>1.3937160000000002</v>
      </c>
      <c r="H511" s="66">
        <v>0</v>
      </c>
      <c r="I511" s="66">
        <v>9.1039155859999994</v>
      </c>
      <c r="J511" s="66">
        <v>0</v>
      </c>
      <c r="K511" s="66">
        <v>0</v>
      </c>
      <c r="L511" s="66">
        <v>9.1039155859999994</v>
      </c>
      <c r="M511" s="66">
        <v>0</v>
      </c>
      <c r="N511" s="66">
        <f t="shared" si="317"/>
        <v>-7.710199585999999</v>
      </c>
      <c r="O511" s="66"/>
      <c r="P511" s="66">
        <f t="shared" si="318"/>
        <v>0</v>
      </c>
      <c r="Q511" s="66"/>
      <c r="R511" s="66">
        <f t="shared" si="319"/>
        <v>0</v>
      </c>
      <c r="S511" s="66"/>
      <c r="T511" s="66">
        <f t="shared" si="320"/>
        <v>-7.710199585999999</v>
      </c>
      <c r="U511" s="66"/>
      <c r="V511" s="66">
        <f t="shared" si="321"/>
        <v>0</v>
      </c>
      <c r="W511" s="66"/>
      <c r="X511" s="66"/>
    </row>
    <row r="512" spans="1:24" ht="47.25" x14ac:dyDescent="0.25">
      <c r="A512" s="171" t="s">
        <v>900</v>
      </c>
      <c r="B512" s="84" t="s">
        <v>1749</v>
      </c>
      <c r="C512" s="171" t="s">
        <v>2321</v>
      </c>
      <c r="D512" s="66">
        <v>0</v>
      </c>
      <c r="E512" s="66">
        <v>0</v>
      </c>
      <c r="F512" s="66">
        <v>0</v>
      </c>
      <c r="G512" s="66">
        <v>0</v>
      </c>
      <c r="H512" s="66">
        <v>0</v>
      </c>
      <c r="I512" s="66">
        <v>1.2015709440000002</v>
      </c>
      <c r="J512" s="66">
        <v>0</v>
      </c>
      <c r="K512" s="66">
        <v>0</v>
      </c>
      <c r="L512" s="66">
        <v>1.2015709440000002</v>
      </c>
      <c r="M512" s="66">
        <v>0</v>
      </c>
      <c r="N512" s="66">
        <f t="shared" si="317"/>
        <v>-1.2015709440000002</v>
      </c>
      <c r="O512" s="66"/>
      <c r="P512" s="66">
        <f t="shared" si="318"/>
        <v>0</v>
      </c>
      <c r="Q512" s="66"/>
      <c r="R512" s="66">
        <f t="shared" si="319"/>
        <v>0</v>
      </c>
      <c r="S512" s="66"/>
      <c r="T512" s="66">
        <f t="shared" si="320"/>
        <v>-1.2015709440000002</v>
      </c>
      <c r="U512" s="66"/>
      <c r="V512" s="66">
        <f t="shared" si="321"/>
        <v>0</v>
      </c>
      <c r="W512" s="66"/>
      <c r="X512" s="66"/>
    </row>
    <row r="513" spans="1:24" x14ac:dyDescent="0.25">
      <c r="A513" s="228"/>
      <c r="B513" s="229" t="s">
        <v>30</v>
      </c>
      <c r="C513" s="228"/>
      <c r="D513" s="230">
        <f t="shared" ref="D513:W513" si="322">SUM(D514:D519)</f>
        <v>13.494215999999998</v>
      </c>
      <c r="E513" s="230">
        <f t="shared" si="322"/>
        <v>0</v>
      </c>
      <c r="F513" s="230">
        <f t="shared" si="322"/>
        <v>0</v>
      </c>
      <c r="G513" s="230">
        <f t="shared" si="322"/>
        <v>13.494215999999998</v>
      </c>
      <c r="H513" s="230">
        <f t="shared" si="322"/>
        <v>0</v>
      </c>
      <c r="I513" s="230">
        <f t="shared" si="322"/>
        <v>2.234972822</v>
      </c>
      <c r="J513" s="230">
        <f t="shared" si="322"/>
        <v>0</v>
      </c>
      <c r="K513" s="230">
        <f t="shared" si="322"/>
        <v>0</v>
      </c>
      <c r="L513" s="230">
        <f t="shared" si="322"/>
        <v>2.234972822</v>
      </c>
      <c r="M513" s="230">
        <f t="shared" si="322"/>
        <v>0</v>
      </c>
      <c r="N513" s="230">
        <f t="shared" si="322"/>
        <v>11.259243178</v>
      </c>
      <c r="O513" s="230">
        <f t="shared" si="322"/>
        <v>0</v>
      </c>
      <c r="P513" s="230">
        <f t="shared" si="322"/>
        <v>0</v>
      </c>
      <c r="Q513" s="230">
        <f t="shared" si="322"/>
        <v>0</v>
      </c>
      <c r="R513" s="230">
        <f t="shared" si="322"/>
        <v>0</v>
      </c>
      <c r="S513" s="230">
        <f t="shared" si="322"/>
        <v>0</v>
      </c>
      <c r="T513" s="230">
        <f t="shared" si="322"/>
        <v>11.259243178</v>
      </c>
      <c r="U513" s="230">
        <f t="shared" si="322"/>
        <v>0</v>
      </c>
      <c r="V513" s="230">
        <f t="shared" si="322"/>
        <v>0</v>
      </c>
      <c r="W513" s="230">
        <f t="shared" si="322"/>
        <v>0</v>
      </c>
      <c r="X513" s="232">
        <f t="shared" ref="X513" si="323">SUM(X514:X519)</f>
        <v>0</v>
      </c>
    </row>
    <row r="514" spans="1:24" ht="47.25" x14ac:dyDescent="0.25">
      <c r="A514" s="171" t="s">
        <v>900</v>
      </c>
      <c r="B514" s="84" t="s">
        <v>671</v>
      </c>
      <c r="C514" s="171" t="s">
        <v>2322</v>
      </c>
      <c r="D514" s="66">
        <v>2.9849760000000001</v>
      </c>
      <c r="E514" s="66">
        <v>0</v>
      </c>
      <c r="F514" s="66">
        <v>0</v>
      </c>
      <c r="G514" s="66">
        <v>2.9849760000000001</v>
      </c>
      <c r="H514" s="66">
        <v>0</v>
      </c>
      <c r="I514" s="66">
        <v>0.25589913600000003</v>
      </c>
      <c r="J514" s="66">
        <v>0</v>
      </c>
      <c r="K514" s="66">
        <v>0</v>
      </c>
      <c r="L514" s="66">
        <v>0.25589913600000003</v>
      </c>
      <c r="M514" s="66">
        <v>0</v>
      </c>
      <c r="N514" s="66">
        <f t="shared" ref="N514:N519" si="324">D514-I514</f>
        <v>2.729076864</v>
      </c>
      <c r="O514" s="66"/>
      <c r="P514" s="66">
        <f t="shared" ref="P514:P519" si="325">E514-J514</f>
        <v>0</v>
      </c>
      <c r="Q514" s="66"/>
      <c r="R514" s="66">
        <f t="shared" ref="R514:R519" si="326">F514-K514</f>
        <v>0</v>
      </c>
      <c r="S514" s="66"/>
      <c r="T514" s="66">
        <f t="shared" ref="T514:T519" si="327">G514-L514</f>
        <v>2.729076864</v>
      </c>
      <c r="U514" s="66"/>
      <c r="V514" s="66">
        <f t="shared" ref="V514:V519" si="328">H514-M514</f>
        <v>0</v>
      </c>
      <c r="W514" s="66"/>
      <c r="X514" s="66"/>
    </row>
    <row r="515" spans="1:24" ht="47.25" x14ac:dyDescent="0.25">
      <c r="A515" s="171" t="s">
        <v>900</v>
      </c>
      <c r="B515" s="84" t="s">
        <v>672</v>
      </c>
      <c r="C515" s="171" t="s">
        <v>2323</v>
      </c>
      <c r="D515" s="66">
        <v>2.9849760000000001</v>
      </c>
      <c r="E515" s="66">
        <v>0</v>
      </c>
      <c r="F515" s="66">
        <v>0</v>
      </c>
      <c r="G515" s="66">
        <v>2.9849760000000001</v>
      </c>
      <c r="H515" s="66">
        <v>0</v>
      </c>
      <c r="I515" s="66">
        <v>0.25592355600000005</v>
      </c>
      <c r="J515" s="66">
        <v>0</v>
      </c>
      <c r="K515" s="66">
        <v>0</v>
      </c>
      <c r="L515" s="66">
        <v>0.25592355600000005</v>
      </c>
      <c r="M515" s="66">
        <v>0</v>
      </c>
      <c r="N515" s="66">
        <f t="shared" si="324"/>
        <v>2.7290524440000001</v>
      </c>
      <c r="O515" s="66"/>
      <c r="P515" s="66">
        <f t="shared" si="325"/>
        <v>0</v>
      </c>
      <c r="Q515" s="66"/>
      <c r="R515" s="66">
        <f t="shared" si="326"/>
        <v>0</v>
      </c>
      <c r="S515" s="66"/>
      <c r="T515" s="66">
        <f t="shared" si="327"/>
        <v>2.7290524440000001</v>
      </c>
      <c r="U515" s="66"/>
      <c r="V515" s="66">
        <f t="shared" si="328"/>
        <v>0</v>
      </c>
      <c r="W515" s="66"/>
      <c r="X515" s="66"/>
    </row>
    <row r="516" spans="1:24" ht="63" x14ac:dyDescent="0.25">
      <c r="A516" s="171" t="s">
        <v>900</v>
      </c>
      <c r="B516" s="84" t="s">
        <v>673</v>
      </c>
      <c r="C516" s="171" t="s">
        <v>2324</v>
      </c>
      <c r="D516" s="66">
        <v>2.0772839999999997</v>
      </c>
      <c r="E516" s="66">
        <v>0</v>
      </c>
      <c r="F516" s="66">
        <v>0</v>
      </c>
      <c r="G516" s="66">
        <v>2.0772839999999997</v>
      </c>
      <c r="H516" s="66">
        <v>0</v>
      </c>
      <c r="I516" s="66">
        <v>0.47966283599999998</v>
      </c>
      <c r="J516" s="66">
        <v>0</v>
      </c>
      <c r="K516" s="66">
        <v>0</v>
      </c>
      <c r="L516" s="66">
        <v>0.47966283599999998</v>
      </c>
      <c r="M516" s="66">
        <v>0</v>
      </c>
      <c r="N516" s="66">
        <f t="shared" si="324"/>
        <v>1.5976211639999998</v>
      </c>
      <c r="O516" s="66"/>
      <c r="P516" s="66">
        <f t="shared" si="325"/>
        <v>0</v>
      </c>
      <c r="Q516" s="66"/>
      <c r="R516" s="66">
        <f t="shared" si="326"/>
        <v>0</v>
      </c>
      <c r="S516" s="66"/>
      <c r="T516" s="66">
        <f t="shared" si="327"/>
        <v>1.5976211639999998</v>
      </c>
      <c r="U516" s="66"/>
      <c r="V516" s="66">
        <f t="shared" si="328"/>
        <v>0</v>
      </c>
      <c r="W516" s="66"/>
      <c r="X516" s="66"/>
    </row>
    <row r="517" spans="1:24" ht="31.5" x14ac:dyDescent="0.25">
      <c r="A517" s="171" t="s">
        <v>900</v>
      </c>
      <c r="B517" s="84" t="s">
        <v>443</v>
      </c>
      <c r="C517" s="171" t="s">
        <v>2325</v>
      </c>
      <c r="D517" s="66">
        <v>3.0440399999999994</v>
      </c>
      <c r="E517" s="66">
        <v>0</v>
      </c>
      <c r="F517" s="66">
        <v>0</v>
      </c>
      <c r="G517" s="66">
        <v>3.0440399999999994</v>
      </c>
      <c r="H517" s="66">
        <v>0</v>
      </c>
      <c r="I517" s="66">
        <v>0.21649514400000003</v>
      </c>
      <c r="J517" s="66">
        <v>0</v>
      </c>
      <c r="K517" s="66">
        <v>0</v>
      </c>
      <c r="L517" s="66">
        <v>0.21649514400000003</v>
      </c>
      <c r="M517" s="66">
        <v>0</v>
      </c>
      <c r="N517" s="66">
        <f t="shared" si="324"/>
        <v>2.8275448559999994</v>
      </c>
      <c r="O517" s="66"/>
      <c r="P517" s="66">
        <f t="shared" si="325"/>
        <v>0</v>
      </c>
      <c r="Q517" s="66"/>
      <c r="R517" s="66">
        <f t="shared" si="326"/>
        <v>0</v>
      </c>
      <c r="S517" s="66"/>
      <c r="T517" s="66">
        <f t="shared" si="327"/>
        <v>2.8275448559999994</v>
      </c>
      <c r="U517" s="66"/>
      <c r="V517" s="66">
        <f t="shared" si="328"/>
        <v>0</v>
      </c>
      <c r="W517" s="66"/>
      <c r="X517" s="66"/>
    </row>
    <row r="518" spans="1:24" ht="78.75" x14ac:dyDescent="0.25">
      <c r="A518" s="171" t="s">
        <v>900</v>
      </c>
      <c r="B518" s="84" t="s">
        <v>1750</v>
      </c>
      <c r="C518" s="171" t="s">
        <v>2326</v>
      </c>
      <c r="D518" s="66">
        <v>2.4029400000000001</v>
      </c>
      <c r="E518" s="66">
        <v>0</v>
      </c>
      <c r="F518" s="66">
        <v>0</v>
      </c>
      <c r="G518" s="66">
        <v>2.4029400000000001</v>
      </c>
      <c r="H518" s="66">
        <v>0</v>
      </c>
      <c r="I518" s="66">
        <v>0.47683002999999996</v>
      </c>
      <c r="J518" s="66">
        <v>0</v>
      </c>
      <c r="K518" s="66">
        <v>0</v>
      </c>
      <c r="L518" s="66">
        <v>0.47683002999999996</v>
      </c>
      <c r="M518" s="66">
        <v>0</v>
      </c>
      <c r="N518" s="66">
        <f t="shared" si="324"/>
        <v>1.9261099700000002</v>
      </c>
      <c r="O518" s="66"/>
      <c r="P518" s="66">
        <f t="shared" si="325"/>
        <v>0</v>
      </c>
      <c r="Q518" s="66"/>
      <c r="R518" s="66">
        <f t="shared" si="326"/>
        <v>0</v>
      </c>
      <c r="S518" s="66"/>
      <c r="T518" s="66">
        <f t="shared" si="327"/>
        <v>1.9261099700000002</v>
      </c>
      <c r="U518" s="66"/>
      <c r="V518" s="66">
        <f t="shared" si="328"/>
        <v>0</v>
      </c>
      <c r="W518" s="66"/>
      <c r="X518" s="66"/>
    </row>
    <row r="519" spans="1:24" ht="47.25" x14ac:dyDescent="0.25">
      <c r="A519" s="171" t="s">
        <v>900</v>
      </c>
      <c r="B519" s="84" t="s">
        <v>1751</v>
      </c>
      <c r="C519" s="171" t="s">
        <v>2327</v>
      </c>
      <c r="D519" s="66">
        <v>0</v>
      </c>
      <c r="E519" s="66">
        <v>0</v>
      </c>
      <c r="F519" s="66">
        <v>0</v>
      </c>
      <c r="G519" s="66">
        <v>0</v>
      </c>
      <c r="H519" s="66">
        <v>0</v>
      </c>
      <c r="I519" s="66">
        <v>0.55016211999999998</v>
      </c>
      <c r="J519" s="66">
        <v>0</v>
      </c>
      <c r="K519" s="66">
        <v>0</v>
      </c>
      <c r="L519" s="66">
        <v>0.55016211999999998</v>
      </c>
      <c r="M519" s="66">
        <v>0</v>
      </c>
      <c r="N519" s="66">
        <f t="shared" si="324"/>
        <v>-0.55016211999999998</v>
      </c>
      <c r="O519" s="66"/>
      <c r="P519" s="66">
        <f t="shared" si="325"/>
        <v>0</v>
      </c>
      <c r="Q519" s="66"/>
      <c r="R519" s="66">
        <f t="shared" si="326"/>
        <v>0</v>
      </c>
      <c r="S519" s="66"/>
      <c r="T519" s="66">
        <f t="shared" si="327"/>
        <v>-0.55016211999999998</v>
      </c>
      <c r="U519" s="66"/>
      <c r="V519" s="66">
        <f t="shared" si="328"/>
        <v>0</v>
      </c>
      <c r="W519" s="66"/>
      <c r="X519" s="66"/>
    </row>
    <row r="520" spans="1:24" x14ac:dyDescent="0.25">
      <c r="A520" s="228"/>
      <c r="B520" s="229" t="s">
        <v>31</v>
      </c>
      <c r="C520" s="228"/>
      <c r="D520" s="230">
        <f t="shared" ref="D520:W520" si="329">SUM(D521:D530)</f>
        <v>12.4345392</v>
      </c>
      <c r="E520" s="230">
        <f t="shared" si="329"/>
        <v>0</v>
      </c>
      <c r="F520" s="230">
        <f t="shared" si="329"/>
        <v>0</v>
      </c>
      <c r="G520" s="230">
        <f t="shared" si="329"/>
        <v>12.4345392</v>
      </c>
      <c r="H520" s="230">
        <f t="shared" si="329"/>
        <v>0</v>
      </c>
      <c r="I520" s="230">
        <f t="shared" si="329"/>
        <v>18.888747477999999</v>
      </c>
      <c r="J520" s="230">
        <f t="shared" si="329"/>
        <v>0</v>
      </c>
      <c r="K520" s="230">
        <f t="shared" si="329"/>
        <v>0</v>
      </c>
      <c r="L520" s="230">
        <f t="shared" si="329"/>
        <v>18.888747477999999</v>
      </c>
      <c r="M520" s="230">
        <f t="shared" si="329"/>
        <v>0</v>
      </c>
      <c r="N520" s="230">
        <f t="shared" si="329"/>
        <v>-6.4542082780000021</v>
      </c>
      <c r="O520" s="230">
        <f t="shared" si="329"/>
        <v>0</v>
      </c>
      <c r="P520" s="230">
        <f t="shared" si="329"/>
        <v>0</v>
      </c>
      <c r="Q520" s="230">
        <f t="shared" si="329"/>
        <v>0</v>
      </c>
      <c r="R520" s="230">
        <f t="shared" si="329"/>
        <v>0</v>
      </c>
      <c r="S520" s="230">
        <f t="shared" si="329"/>
        <v>0</v>
      </c>
      <c r="T520" s="230">
        <f t="shared" si="329"/>
        <v>-6.4542082780000021</v>
      </c>
      <c r="U520" s="230">
        <f t="shared" si="329"/>
        <v>0</v>
      </c>
      <c r="V520" s="230">
        <f t="shared" si="329"/>
        <v>0</v>
      </c>
      <c r="W520" s="230">
        <f t="shared" si="329"/>
        <v>0</v>
      </c>
      <c r="X520" s="232">
        <f t="shared" ref="X520" si="330">SUM(X521:X530)</f>
        <v>0</v>
      </c>
    </row>
    <row r="521" spans="1:24" ht="47.25" x14ac:dyDescent="0.25">
      <c r="A521" s="171" t="s">
        <v>900</v>
      </c>
      <c r="B521" s="170" t="s">
        <v>674</v>
      </c>
      <c r="C521" s="171" t="s">
        <v>2328</v>
      </c>
      <c r="D521" s="66">
        <v>1.2E-2</v>
      </c>
      <c r="E521" s="66">
        <v>0</v>
      </c>
      <c r="F521" s="66">
        <v>0</v>
      </c>
      <c r="G521" s="66">
        <v>1.2E-2</v>
      </c>
      <c r="H521" s="66">
        <v>0</v>
      </c>
      <c r="I521" s="66">
        <v>3.6891276120000005</v>
      </c>
      <c r="J521" s="66">
        <v>0</v>
      </c>
      <c r="K521" s="66">
        <v>0</v>
      </c>
      <c r="L521" s="66">
        <v>3.6891276120000005</v>
      </c>
      <c r="M521" s="66">
        <v>0</v>
      </c>
      <c r="N521" s="66">
        <f t="shared" ref="N521:N530" si="331">D521-I521</f>
        <v>-3.6771276120000005</v>
      </c>
      <c r="O521" s="66"/>
      <c r="P521" s="66">
        <f t="shared" ref="P521:P530" si="332">E521-J521</f>
        <v>0</v>
      </c>
      <c r="Q521" s="66"/>
      <c r="R521" s="66">
        <f t="shared" ref="R521:R530" si="333">F521-K521</f>
        <v>0</v>
      </c>
      <c r="S521" s="66"/>
      <c r="T521" s="66">
        <f t="shared" ref="T521:T530" si="334">G521-L521</f>
        <v>-3.6771276120000005</v>
      </c>
      <c r="U521" s="66"/>
      <c r="V521" s="66">
        <f t="shared" ref="V521:V530" si="335">H521-M521</f>
        <v>0</v>
      </c>
      <c r="W521" s="66"/>
      <c r="X521" s="66"/>
    </row>
    <row r="522" spans="1:24" ht="31.5" x14ac:dyDescent="0.25">
      <c r="A522" s="171" t="s">
        <v>900</v>
      </c>
      <c r="B522" s="84" t="s">
        <v>444</v>
      </c>
      <c r="C522" s="171" t="s">
        <v>2329</v>
      </c>
      <c r="D522" s="66">
        <v>4.0021632</v>
      </c>
      <c r="E522" s="66">
        <v>0</v>
      </c>
      <c r="F522" s="66">
        <v>0</v>
      </c>
      <c r="G522" s="66">
        <v>4.0021632</v>
      </c>
      <c r="H522" s="66">
        <v>0</v>
      </c>
      <c r="I522" s="66">
        <v>4.7306409739999999</v>
      </c>
      <c r="J522" s="66">
        <v>0</v>
      </c>
      <c r="K522" s="66">
        <v>0</v>
      </c>
      <c r="L522" s="66">
        <v>4.7306409739999999</v>
      </c>
      <c r="M522" s="66">
        <v>0</v>
      </c>
      <c r="N522" s="66">
        <f t="shared" si="331"/>
        <v>-0.72847777399999991</v>
      </c>
      <c r="O522" s="66"/>
      <c r="P522" s="66">
        <f t="shared" si="332"/>
        <v>0</v>
      </c>
      <c r="Q522" s="66"/>
      <c r="R522" s="66">
        <f t="shared" si="333"/>
        <v>0</v>
      </c>
      <c r="S522" s="66"/>
      <c r="T522" s="66">
        <f t="shared" si="334"/>
        <v>-0.72847777399999991</v>
      </c>
      <c r="U522" s="66"/>
      <c r="V522" s="66">
        <f t="shared" si="335"/>
        <v>0</v>
      </c>
      <c r="W522" s="66"/>
      <c r="X522" s="66"/>
    </row>
    <row r="523" spans="1:24" ht="47.25" x14ac:dyDescent="0.25">
      <c r="A523" s="171" t="s">
        <v>900</v>
      </c>
      <c r="B523" s="84" t="s">
        <v>675</v>
      </c>
      <c r="C523" s="171" t="s">
        <v>2330</v>
      </c>
      <c r="D523" s="66">
        <v>1.2E-2</v>
      </c>
      <c r="E523" s="66">
        <v>0</v>
      </c>
      <c r="F523" s="66">
        <v>0</v>
      </c>
      <c r="G523" s="66">
        <v>1.2E-2</v>
      </c>
      <c r="H523" s="66">
        <v>0</v>
      </c>
      <c r="I523" s="66">
        <v>2.8628004300000001</v>
      </c>
      <c r="J523" s="66">
        <v>0</v>
      </c>
      <c r="K523" s="66">
        <v>0</v>
      </c>
      <c r="L523" s="66">
        <v>2.8628004300000001</v>
      </c>
      <c r="M523" s="66">
        <v>0</v>
      </c>
      <c r="N523" s="66">
        <f t="shared" si="331"/>
        <v>-2.8508004300000001</v>
      </c>
      <c r="O523" s="66"/>
      <c r="P523" s="66">
        <f t="shared" si="332"/>
        <v>0</v>
      </c>
      <c r="Q523" s="66"/>
      <c r="R523" s="66">
        <f t="shared" si="333"/>
        <v>0</v>
      </c>
      <c r="S523" s="66"/>
      <c r="T523" s="66">
        <f t="shared" si="334"/>
        <v>-2.8508004300000001</v>
      </c>
      <c r="U523" s="66"/>
      <c r="V523" s="66">
        <f t="shared" si="335"/>
        <v>0</v>
      </c>
      <c r="W523" s="66"/>
      <c r="X523" s="66"/>
    </row>
    <row r="524" spans="1:24" ht="31.5" x14ac:dyDescent="0.25">
      <c r="A524" s="171" t="s">
        <v>900</v>
      </c>
      <c r="B524" s="84" t="s">
        <v>84</v>
      </c>
      <c r="C524" s="171" t="s">
        <v>2331</v>
      </c>
      <c r="D524" s="66">
        <v>1.4967239999999999</v>
      </c>
      <c r="E524" s="66">
        <v>0</v>
      </c>
      <c r="F524" s="66">
        <v>0</v>
      </c>
      <c r="G524" s="66">
        <v>1.4967239999999999</v>
      </c>
      <c r="H524" s="66">
        <v>0</v>
      </c>
      <c r="I524" s="66">
        <v>0.20612836400000001</v>
      </c>
      <c r="J524" s="66">
        <v>0</v>
      </c>
      <c r="K524" s="66">
        <v>0</v>
      </c>
      <c r="L524" s="66">
        <v>0.20612836400000001</v>
      </c>
      <c r="M524" s="66">
        <v>0</v>
      </c>
      <c r="N524" s="66">
        <f t="shared" si="331"/>
        <v>1.2905956359999999</v>
      </c>
      <c r="O524" s="66"/>
      <c r="P524" s="66">
        <f t="shared" si="332"/>
        <v>0</v>
      </c>
      <c r="Q524" s="66"/>
      <c r="R524" s="66">
        <f t="shared" si="333"/>
        <v>0</v>
      </c>
      <c r="S524" s="66"/>
      <c r="T524" s="66">
        <f t="shared" si="334"/>
        <v>1.2905956359999999</v>
      </c>
      <c r="U524" s="66"/>
      <c r="V524" s="66">
        <f t="shared" si="335"/>
        <v>0</v>
      </c>
      <c r="W524" s="66"/>
      <c r="X524" s="66"/>
    </row>
    <row r="525" spans="1:24" ht="31.5" x14ac:dyDescent="0.25">
      <c r="A525" s="171" t="s">
        <v>900</v>
      </c>
      <c r="B525" s="84" t="s">
        <v>676</v>
      </c>
      <c r="C525" s="171" t="s">
        <v>2332</v>
      </c>
      <c r="D525" s="66">
        <v>1.2E-2</v>
      </c>
      <c r="E525" s="66">
        <v>0</v>
      </c>
      <c r="F525" s="66">
        <v>0</v>
      </c>
      <c r="G525" s="66">
        <v>1.2E-2</v>
      </c>
      <c r="H525" s="66">
        <v>0</v>
      </c>
      <c r="I525" s="66">
        <v>2.1329284120000001</v>
      </c>
      <c r="J525" s="66">
        <v>0</v>
      </c>
      <c r="K525" s="66">
        <v>0</v>
      </c>
      <c r="L525" s="66">
        <v>2.1329284120000001</v>
      </c>
      <c r="M525" s="66">
        <v>0</v>
      </c>
      <c r="N525" s="66">
        <f t="shared" si="331"/>
        <v>-2.120928412</v>
      </c>
      <c r="O525" s="66"/>
      <c r="P525" s="66">
        <f t="shared" si="332"/>
        <v>0</v>
      </c>
      <c r="Q525" s="66"/>
      <c r="R525" s="66">
        <f t="shared" si="333"/>
        <v>0</v>
      </c>
      <c r="S525" s="66"/>
      <c r="T525" s="66">
        <f t="shared" si="334"/>
        <v>-2.120928412</v>
      </c>
      <c r="U525" s="66"/>
      <c r="V525" s="66">
        <f t="shared" si="335"/>
        <v>0</v>
      </c>
      <c r="W525" s="66"/>
      <c r="X525" s="66"/>
    </row>
    <row r="526" spans="1:24" ht="47.25" x14ac:dyDescent="0.25">
      <c r="A526" s="171" t="s">
        <v>900</v>
      </c>
      <c r="B526" s="84" t="s">
        <v>85</v>
      </c>
      <c r="C526" s="171" t="s">
        <v>2333</v>
      </c>
      <c r="D526" s="66">
        <v>2.5315679999999996</v>
      </c>
      <c r="E526" s="66">
        <v>0</v>
      </c>
      <c r="F526" s="66">
        <v>0</v>
      </c>
      <c r="G526" s="66">
        <v>2.5315679999999996</v>
      </c>
      <c r="H526" s="66">
        <v>0</v>
      </c>
      <c r="I526" s="66">
        <v>0.18004757999999998</v>
      </c>
      <c r="J526" s="66">
        <v>0</v>
      </c>
      <c r="K526" s="66">
        <v>0</v>
      </c>
      <c r="L526" s="66">
        <v>0.18004757999999998</v>
      </c>
      <c r="M526" s="66">
        <v>0</v>
      </c>
      <c r="N526" s="66">
        <f t="shared" si="331"/>
        <v>2.3515204199999995</v>
      </c>
      <c r="O526" s="66"/>
      <c r="P526" s="66">
        <f t="shared" si="332"/>
        <v>0</v>
      </c>
      <c r="Q526" s="66"/>
      <c r="R526" s="66">
        <f t="shared" si="333"/>
        <v>0</v>
      </c>
      <c r="S526" s="66"/>
      <c r="T526" s="66">
        <f t="shared" si="334"/>
        <v>2.3515204199999995</v>
      </c>
      <c r="U526" s="66"/>
      <c r="V526" s="66">
        <f t="shared" si="335"/>
        <v>0</v>
      </c>
      <c r="W526" s="66"/>
      <c r="X526" s="66"/>
    </row>
    <row r="527" spans="1:24" ht="47.25" x14ac:dyDescent="0.25">
      <c r="A527" s="171" t="s">
        <v>900</v>
      </c>
      <c r="B527" s="84" t="s">
        <v>86</v>
      </c>
      <c r="C527" s="171" t="s">
        <v>2334</v>
      </c>
      <c r="D527" s="66">
        <v>1.2E-2</v>
      </c>
      <c r="E527" s="66">
        <v>0</v>
      </c>
      <c r="F527" s="66">
        <v>0</v>
      </c>
      <c r="G527" s="66">
        <v>1.2E-2</v>
      </c>
      <c r="H527" s="66">
        <v>0</v>
      </c>
      <c r="I527" s="66">
        <v>8.5344000000000001E-4</v>
      </c>
      <c r="J527" s="66">
        <v>0</v>
      </c>
      <c r="K527" s="66">
        <v>0</v>
      </c>
      <c r="L527" s="66">
        <v>8.5344000000000001E-4</v>
      </c>
      <c r="M527" s="66">
        <v>0</v>
      </c>
      <c r="N527" s="66">
        <f t="shared" si="331"/>
        <v>1.114656E-2</v>
      </c>
      <c r="O527" s="66"/>
      <c r="P527" s="66">
        <f t="shared" si="332"/>
        <v>0</v>
      </c>
      <c r="Q527" s="66"/>
      <c r="R527" s="66">
        <f t="shared" si="333"/>
        <v>0</v>
      </c>
      <c r="S527" s="66"/>
      <c r="T527" s="66">
        <f t="shared" si="334"/>
        <v>1.114656E-2</v>
      </c>
      <c r="U527" s="66"/>
      <c r="V527" s="66">
        <f t="shared" si="335"/>
        <v>0</v>
      </c>
      <c r="W527" s="66"/>
      <c r="X527" s="66"/>
    </row>
    <row r="528" spans="1:24" ht="47.25" x14ac:dyDescent="0.25">
      <c r="A528" s="171" t="s">
        <v>900</v>
      </c>
      <c r="B528" s="170" t="s">
        <v>677</v>
      </c>
      <c r="C528" s="171" t="s">
        <v>2335</v>
      </c>
      <c r="D528" s="66">
        <v>1.2E-2</v>
      </c>
      <c r="E528" s="66">
        <v>0</v>
      </c>
      <c r="F528" s="66">
        <v>0</v>
      </c>
      <c r="G528" s="66">
        <v>1.2E-2</v>
      </c>
      <c r="H528" s="66">
        <v>0</v>
      </c>
      <c r="I528" s="66">
        <v>8.5344000000000001E-4</v>
      </c>
      <c r="J528" s="66">
        <v>0</v>
      </c>
      <c r="K528" s="66">
        <v>0</v>
      </c>
      <c r="L528" s="66">
        <v>8.5344000000000001E-4</v>
      </c>
      <c r="M528" s="66">
        <v>0</v>
      </c>
      <c r="N528" s="66">
        <f t="shared" si="331"/>
        <v>1.114656E-2</v>
      </c>
      <c r="O528" s="66"/>
      <c r="P528" s="66">
        <f t="shared" si="332"/>
        <v>0</v>
      </c>
      <c r="Q528" s="66"/>
      <c r="R528" s="66">
        <f t="shared" si="333"/>
        <v>0</v>
      </c>
      <c r="S528" s="66"/>
      <c r="T528" s="66">
        <f t="shared" si="334"/>
        <v>1.114656E-2</v>
      </c>
      <c r="U528" s="66"/>
      <c r="V528" s="66">
        <f t="shared" si="335"/>
        <v>0</v>
      </c>
      <c r="W528" s="66"/>
      <c r="X528" s="66"/>
    </row>
    <row r="529" spans="1:24" ht="47.25" x14ac:dyDescent="0.25">
      <c r="A529" s="171" t="s">
        <v>900</v>
      </c>
      <c r="B529" s="84" t="s">
        <v>678</v>
      </c>
      <c r="C529" s="171" t="s">
        <v>2336</v>
      </c>
      <c r="D529" s="66">
        <v>4.3440839999999996</v>
      </c>
      <c r="E529" s="66">
        <v>0</v>
      </c>
      <c r="F529" s="66">
        <v>0</v>
      </c>
      <c r="G529" s="66">
        <v>4.3440839999999996</v>
      </c>
      <c r="H529" s="66">
        <v>0</v>
      </c>
      <c r="I529" s="66">
        <v>0</v>
      </c>
      <c r="J529" s="66">
        <v>0</v>
      </c>
      <c r="K529" s="66">
        <v>0</v>
      </c>
      <c r="L529" s="66">
        <v>0</v>
      </c>
      <c r="M529" s="66">
        <v>0</v>
      </c>
      <c r="N529" s="66">
        <f t="shared" si="331"/>
        <v>4.3440839999999996</v>
      </c>
      <c r="O529" s="66"/>
      <c r="P529" s="66">
        <f t="shared" si="332"/>
        <v>0</v>
      </c>
      <c r="Q529" s="66"/>
      <c r="R529" s="66">
        <f t="shared" si="333"/>
        <v>0</v>
      </c>
      <c r="S529" s="66"/>
      <c r="T529" s="66">
        <f t="shared" si="334"/>
        <v>4.3440839999999996</v>
      </c>
      <c r="U529" s="66"/>
      <c r="V529" s="66">
        <f t="shared" si="335"/>
        <v>0</v>
      </c>
      <c r="W529" s="66"/>
      <c r="X529" s="66"/>
    </row>
    <row r="530" spans="1:24" ht="31.5" x14ac:dyDescent="0.25">
      <c r="A530" s="171" t="s">
        <v>900</v>
      </c>
      <c r="B530" s="170" t="s">
        <v>944</v>
      </c>
      <c r="C530" s="171" t="s">
        <v>2337</v>
      </c>
      <c r="D530" s="66">
        <v>0</v>
      </c>
      <c r="E530" s="66">
        <v>0</v>
      </c>
      <c r="F530" s="66">
        <v>0</v>
      </c>
      <c r="G530" s="66">
        <v>0</v>
      </c>
      <c r="H530" s="66">
        <v>0</v>
      </c>
      <c r="I530" s="66">
        <v>5.0853672260000007</v>
      </c>
      <c r="J530" s="66">
        <v>0</v>
      </c>
      <c r="K530" s="66">
        <v>0</v>
      </c>
      <c r="L530" s="66">
        <v>5.0853672260000007</v>
      </c>
      <c r="M530" s="66">
        <v>0</v>
      </c>
      <c r="N530" s="66">
        <f t="shared" si="331"/>
        <v>-5.0853672260000007</v>
      </c>
      <c r="O530" s="66"/>
      <c r="P530" s="66">
        <f t="shared" si="332"/>
        <v>0</v>
      </c>
      <c r="Q530" s="66"/>
      <c r="R530" s="66">
        <f t="shared" si="333"/>
        <v>0</v>
      </c>
      <c r="S530" s="66"/>
      <c r="T530" s="66">
        <f t="shared" si="334"/>
        <v>-5.0853672260000007</v>
      </c>
      <c r="U530" s="66"/>
      <c r="V530" s="66">
        <f t="shared" si="335"/>
        <v>0</v>
      </c>
      <c r="W530" s="66"/>
      <c r="X530" s="66"/>
    </row>
    <row r="531" spans="1:24" x14ac:dyDescent="0.25">
      <c r="A531" s="228"/>
      <c r="B531" s="229" t="s">
        <v>33</v>
      </c>
      <c r="C531" s="228"/>
      <c r="D531" s="230">
        <f t="shared" ref="D531:W531" si="336">SUM(D532:D535)</f>
        <v>12.696576</v>
      </c>
      <c r="E531" s="230">
        <f t="shared" si="336"/>
        <v>0</v>
      </c>
      <c r="F531" s="230">
        <f t="shared" si="336"/>
        <v>0</v>
      </c>
      <c r="G531" s="230">
        <f t="shared" si="336"/>
        <v>12.696576</v>
      </c>
      <c r="H531" s="230">
        <f t="shared" si="336"/>
        <v>0</v>
      </c>
      <c r="I531" s="230">
        <f t="shared" si="336"/>
        <v>13.114595638000001</v>
      </c>
      <c r="J531" s="230">
        <f t="shared" si="336"/>
        <v>0</v>
      </c>
      <c r="K531" s="230">
        <f t="shared" si="336"/>
        <v>0</v>
      </c>
      <c r="L531" s="230">
        <f t="shared" si="336"/>
        <v>13.114595638000001</v>
      </c>
      <c r="M531" s="230">
        <f t="shared" si="336"/>
        <v>0</v>
      </c>
      <c r="N531" s="230">
        <f t="shared" si="336"/>
        <v>-0.41801963800000097</v>
      </c>
      <c r="O531" s="230">
        <f t="shared" si="336"/>
        <v>0</v>
      </c>
      <c r="P531" s="230">
        <f t="shared" si="336"/>
        <v>0</v>
      </c>
      <c r="Q531" s="230">
        <f t="shared" si="336"/>
        <v>0</v>
      </c>
      <c r="R531" s="230">
        <f t="shared" si="336"/>
        <v>0</v>
      </c>
      <c r="S531" s="230">
        <f t="shared" si="336"/>
        <v>0</v>
      </c>
      <c r="T531" s="230">
        <f t="shared" si="336"/>
        <v>-0.41801963800000097</v>
      </c>
      <c r="U531" s="230">
        <f t="shared" si="336"/>
        <v>0</v>
      </c>
      <c r="V531" s="230">
        <f t="shared" si="336"/>
        <v>0</v>
      </c>
      <c r="W531" s="230">
        <f t="shared" si="336"/>
        <v>0</v>
      </c>
      <c r="X531" s="232">
        <f t="shared" ref="X531" si="337">SUM(X532:X535)</f>
        <v>0</v>
      </c>
    </row>
    <row r="532" spans="1:24" ht="47.25" x14ac:dyDescent="0.25">
      <c r="A532" s="171" t="s">
        <v>900</v>
      </c>
      <c r="B532" s="84" t="s">
        <v>679</v>
      </c>
      <c r="C532" s="171" t="s">
        <v>2338</v>
      </c>
      <c r="D532" s="66">
        <v>2.1802920000000001</v>
      </c>
      <c r="E532" s="66">
        <v>0</v>
      </c>
      <c r="F532" s="66">
        <v>0</v>
      </c>
      <c r="G532" s="66">
        <v>2.1802920000000001</v>
      </c>
      <c r="H532" s="66">
        <v>0</v>
      </c>
      <c r="I532" s="66">
        <v>2.2557851819999999</v>
      </c>
      <c r="J532" s="66">
        <v>0</v>
      </c>
      <c r="K532" s="66">
        <v>0</v>
      </c>
      <c r="L532" s="66">
        <v>2.2557851819999999</v>
      </c>
      <c r="M532" s="66">
        <v>0</v>
      </c>
      <c r="N532" s="66">
        <f t="shared" ref="N532:N535" si="338">D532-I532</f>
        <v>-7.549318199999977E-2</v>
      </c>
      <c r="O532" s="66"/>
      <c r="P532" s="66">
        <f t="shared" ref="P532:P535" si="339">E532-J532</f>
        <v>0</v>
      </c>
      <c r="Q532" s="66"/>
      <c r="R532" s="66">
        <f t="shared" ref="R532:R535" si="340">F532-K532</f>
        <v>0</v>
      </c>
      <c r="S532" s="66"/>
      <c r="T532" s="66">
        <f t="shared" ref="T532:T535" si="341">G532-L532</f>
        <v>-7.549318199999977E-2</v>
      </c>
      <c r="U532" s="66"/>
      <c r="V532" s="66">
        <f t="shared" ref="V532:V535" si="342">H532-M532</f>
        <v>0</v>
      </c>
      <c r="W532" s="66"/>
      <c r="X532" s="66"/>
    </row>
    <row r="533" spans="1:24" ht="47.25" x14ac:dyDescent="0.25">
      <c r="A533" s="171" t="s">
        <v>900</v>
      </c>
      <c r="B533" s="84" t="s">
        <v>87</v>
      </c>
      <c r="C533" s="171" t="s">
        <v>2339</v>
      </c>
      <c r="D533" s="66">
        <v>1.166388</v>
      </c>
      <c r="E533" s="66">
        <v>0</v>
      </c>
      <c r="F533" s="66">
        <v>0</v>
      </c>
      <c r="G533" s="66">
        <v>1.166388</v>
      </c>
      <c r="H533" s="66">
        <v>0</v>
      </c>
      <c r="I533" s="66">
        <v>2.7606595039999999</v>
      </c>
      <c r="J533" s="66">
        <v>0</v>
      </c>
      <c r="K533" s="66">
        <v>0</v>
      </c>
      <c r="L533" s="66">
        <v>2.7606595039999999</v>
      </c>
      <c r="M533" s="66">
        <v>0</v>
      </c>
      <c r="N533" s="66">
        <f t="shared" si="338"/>
        <v>-1.594271504</v>
      </c>
      <c r="O533" s="66"/>
      <c r="P533" s="66">
        <f t="shared" si="339"/>
        <v>0</v>
      </c>
      <c r="Q533" s="66"/>
      <c r="R533" s="66">
        <f t="shared" si="340"/>
        <v>0</v>
      </c>
      <c r="S533" s="66"/>
      <c r="T533" s="66">
        <f t="shared" si="341"/>
        <v>-1.594271504</v>
      </c>
      <c r="U533" s="66"/>
      <c r="V533" s="66">
        <f t="shared" si="342"/>
        <v>0</v>
      </c>
      <c r="W533" s="66"/>
      <c r="X533" s="66"/>
    </row>
    <row r="534" spans="1:24" ht="63" x14ac:dyDescent="0.25">
      <c r="A534" s="171" t="s">
        <v>900</v>
      </c>
      <c r="B534" s="84" t="s">
        <v>1752</v>
      </c>
      <c r="C534" s="171" t="s">
        <v>2340</v>
      </c>
      <c r="D534" s="66">
        <v>6.56778</v>
      </c>
      <c r="E534" s="66">
        <v>0</v>
      </c>
      <c r="F534" s="66">
        <v>0</v>
      </c>
      <c r="G534" s="66">
        <v>6.56778</v>
      </c>
      <c r="H534" s="66">
        <v>0</v>
      </c>
      <c r="I534" s="66">
        <v>6.3962953720000009</v>
      </c>
      <c r="J534" s="66">
        <v>0</v>
      </c>
      <c r="K534" s="66">
        <v>0</v>
      </c>
      <c r="L534" s="66">
        <v>6.3962953720000009</v>
      </c>
      <c r="M534" s="66">
        <v>0</v>
      </c>
      <c r="N534" s="66">
        <f t="shared" si="338"/>
        <v>0.17148462799999908</v>
      </c>
      <c r="O534" s="66"/>
      <c r="P534" s="66">
        <f t="shared" si="339"/>
        <v>0</v>
      </c>
      <c r="Q534" s="66"/>
      <c r="R534" s="66">
        <f t="shared" si="340"/>
        <v>0</v>
      </c>
      <c r="S534" s="66"/>
      <c r="T534" s="66">
        <f t="shared" si="341"/>
        <v>0.17148462799999908</v>
      </c>
      <c r="U534" s="66"/>
      <c r="V534" s="66">
        <f t="shared" si="342"/>
        <v>0</v>
      </c>
      <c r="W534" s="66"/>
      <c r="X534" s="66"/>
    </row>
    <row r="535" spans="1:24" ht="78.75" x14ac:dyDescent="0.25">
      <c r="A535" s="171" t="s">
        <v>900</v>
      </c>
      <c r="B535" s="84" t="s">
        <v>1753</v>
      </c>
      <c r="C535" s="171" t="s">
        <v>2341</v>
      </c>
      <c r="D535" s="66">
        <v>2.7821159999999994</v>
      </c>
      <c r="E535" s="66">
        <v>0</v>
      </c>
      <c r="F535" s="66">
        <v>0</v>
      </c>
      <c r="G535" s="66">
        <v>2.7821159999999994</v>
      </c>
      <c r="H535" s="66">
        <v>0</v>
      </c>
      <c r="I535" s="66">
        <v>1.7018555799999997</v>
      </c>
      <c r="J535" s="66">
        <v>0</v>
      </c>
      <c r="K535" s="66">
        <v>0</v>
      </c>
      <c r="L535" s="66">
        <v>1.7018555799999997</v>
      </c>
      <c r="M535" s="66">
        <v>0</v>
      </c>
      <c r="N535" s="66">
        <f t="shared" si="338"/>
        <v>1.0802604199999997</v>
      </c>
      <c r="O535" s="66"/>
      <c r="P535" s="66">
        <f t="shared" si="339"/>
        <v>0</v>
      </c>
      <c r="Q535" s="66"/>
      <c r="R535" s="66">
        <f t="shared" si="340"/>
        <v>0</v>
      </c>
      <c r="S535" s="66"/>
      <c r="T535" s="66">
        <f t="shared" si="341"/>
        <v>1.0802604199999997</v>
      </c>
      <c r="U535" s="66"/>
      <c r="V535" s="66">
        <f t="shared" si="342"/>
        <v>0</v>
      </c>
      <c r="W535" s="66"/>
      <c r="X535" s="66"/>
    </row>
    <row r="536" spans="1:24" x14ac:dyDescent="0.25">
      <c r="A536" s="228"/>
      <c r="B536" s="233" t="s">
        <v>34</v>
      </c>
      <c r="C536" s="228"/>
      <c r="D536" s="230">
        <f t="shared" ref="D536:W536" si="343">SUM(D537:D540)</f>
        <v>16.069551999999995</v>
      </c>
      <c r="E536" s="230">
        <f t="shared" si="343"/>
        <v>0</v>
      </c>
      <c r="F536" s="230">
        <f t="shared" si="343"/>
        <v>0</v>
      </c>
      <c r="G536" s="230">
        <f t="shared" si="343"/>
        <v>16.069551999999995</v>
      </c>
      <c r="H536" s="230">
        <f t="shared" si="343"/>
        <v>0</v>
      </c>
      <c r="I536" s="230">
        <f t="shared" si="343"/>
        <v>4.2625770279999999</v>
      </c>
      <c r="J536" s="230">
        <f t="shared" si="343"/>
        <v>0</v>
      </c>
      <c r="K536" s="230">
        <f t="shared" si="343"/>
        <v>0</v>
      </c>
      <c r="L536" s="230">
        <f t="shared" si="343"/>
        <v>4.2625770279999999</v>
      </c>
      <c r="M536" s="230">
        <f t="shared" si="343"/>
        <v>0</v>
      </c>
      <c r="N536" s="230">
        <f t="shared" si="343"/>
        <v>11.806974971999994</v>
      </c>
      <c r="O536" s="230">
        <f t="shared" si="343"/>
        <v>0</v>
      </c>
      <c r="P536" s="230">
        <f t="shared" si="343"/>
        <v>0</v>
      </c>
      <c r="Q536" s="230">
        <f t="shared" si="343"/>
        <v>0</v>
      </c>
      <c r="R536" s="230">
        <f t="shared" si="343"/>
        <v>0</v>
      </c>
      <c r="S536" s="230">
        <f t="shared" si="343"/>
        <v>0</v>
      </c>
      <c r="T536" s="230">
        <f t="shared" si="343"/>
        <v>11.806974971999994</v>
      </c>
      <c r="U536" s="230">
        <f t="shared" si="343"/>
        <v>0</v>
      </c>
      <c r="V536" s="230">
        <f t="shared" si="343"/>
        <v>0</v>
      </c>
      <c r="W536" s="230">
        <f t="shared" si="343"/>
        <v>0</v>
      </c>
      <c r="X536" s="232">
        <f t="shared" ref="X536" si="344">SUM(X537:X540)</f>
        <v>0</v>
      </c>
    </row>
    <row r="537" spans="1:24" ht="31.5" x14ac:dyDescent="0.25">
      <c r="A537" s="171" t="s">
        <v>900</v>
      </c>
      <c r="B537" s="84" t="s">
        <v>680</v>
      </c>
      <c r="C537" s="171" t="s">
        <v>2342</v>
      </c>
      <c r="D537" s="66">
        <v>2.1199479999999959</v>
      </c>
      <c r="E537" s="66">
        <v>0</v>
      </c>
      <c r="F537" s="66">
        <v>0</v>
      </c>
      <c r="G537" s="66">
        <v>2.1199479999999959</v>
      </c>
      <c r="H537" s="66">
        <v>0</v>
      </c>
      <c r="I537" s="66">
        <v>0.48456853400000005</v>
      </c>
      <c r="J537" s="66">
        <v>0</v>
      </c>
      <c r="K537" s="66">
        <v>0</v>
      </c>
      <c r="L537" s="66">
        <v>0.48456853400000005</v>
      </c>
      <c r="M537" s="66">
        <v>0</v>
      </c>
      <c r="N537" s="66">
        <f t="shared" ref="N537:N540" si="345">D537-I537</f>
        <v>1.6353794659999958</v>
      </c>
      <c r="O537" s="66"/>
      <c r="P537" s="66">
        <f t="shared" ref="P537:P540" si="346">E537-J537</f>
        <v>0</v>
      </c>
      <c r="Q537" s="66"/>
      <c r="R537" s="66">
        <f t="shared" ref="R537:R540" si="347">F537-K537</f>
        <v>0</v>
      </c>
      <c r="S537" s="66"/>
      <c r="T537" s="66">
        <f t="shared" ref="T537:T540" si="348">G537-L537</f>
        <v>1.6353794659999958</v>
      </c>
      <c r="U537" s="66"/>
      <c r="V537" s="66">
        <f t="shared" ref="V537:V540" si="349">H537-M537</f>
        <v>0</v>
      </c>
      <c r="W537" s="66"/>
      <c r="X537" s="66"/>
    </row>
    <row r="538" spans="1:24" ht="47.25" x14ac:dyDescent="0.25">
      <c r="A538" s="171" t="s">
        <v>900</v>
      </c>
      <c r="B538" s="84" t="s">
        <v>88</v>
      </c>
      <c r="C538" s="171" t="s">
        <v>2343</v>
      </c>
      <c r="D538" s="66">
        <v>3.9128159999999998</v>
      </c>
      <c r="E538" s="66">
        <v>0</v>
      </c>
      <c r="F538" s="66">
        <v>0</v>
      </c>
      <c r="G538" s="66">
        <v>3.9128159999999998</v>
      </c>
      <c r="H538" s="66">
        <v>0</v>
      </c>
      <c r="I538" s="66">
        <v>0.27828330000000001</v>
      </c>
      <c r="J538" s="66">
        <v>0</v>
      </c>
      <c r="K538" s="66">
        <v>0</v>
      </c>
      <c r="L538" s="66">
        <v>0.27828330000000001</v>
      </c>
      <c r="M538" s="66">
        <v>0</v>
      </c>
      <c r="N538" s="66">
        <f t="shared" si="345"/>
        <v>3.6345326999999998</v>
      </c>
      <c r="O538" s="66"/>
      <c r="P538" s="66">
        <f t="shared" si="346"/>
        <v>0</v>
      </c>
      <c r="Q538" s="66"/>
      <c r="R538" s="66">
        <f t="shared" si="347"/>
        <v>0</v>
      </c>
      <c r="S538" s="66"/>
      <c r="T538" s="66">
        <f t="shared" si="348"/>
        <v>3.6345326999999998</v>
      </c>
      <c r="U538" s="66"/>
      <c r="V538" s="66">
        <f t="shared" si="349"/>
        <v>0</v>
      </c>
      <c r="W538" s="66"/>
      <c r="X538" s="66"/>
    </row>
    <row r="539" spans="1:24" ht="78.75" x14ac:dyDescent="0.25">
      <c r="A539" s="171" t="s">
        <v>900</v>
      </c>
      <c r="B539" s="84" t="s">
        <v>445</v>
      </c>
      <c r="C539" s="171" t="s">
        <v>2344</v>
      </c>
      <c r="D539" s="66">
        <v>10.036787999999998</v>
      </c>
      <c r="E539" s="66">
        <v>0</v>
      </c>
      <c r="F539" s="66">
        <v>0</v>
      </c>
      <c r="G539" s="66">
        <v>10.036787999999998</v>
      </c>
      <c r="H539" s="66">
        <v>0</v>
      </c>
      <c r="I539" s="66">
        <v>0.71382626399999982</v>
      </c>
      <c r="J539" s="66">
        <v>0</v>
      </c>
      <c r="K539" s="66">
        <v>0</v>
      </c>
      <c r="L539" s="66">
        <v>0.71382626399999982</v>
      </c>
      <c r="M539" s="66">
        <v>0</v>
      </c>
      <c r="N539" s="66">
        <f t="shared" si="345"/>
        <v>9.3229617359999981</v>
      </c>
      <c r="O539" s="66"/>
      <c r="P539" s="66">
        <f t="shared" si="346"/>
        <v>0</v>
      </c>
      <c r="Q539" s="66"/>
      <c r="R539" s="66">
        <f t="shared" si="347"/>
        <v>0</v>
      </c>
      <c r="S539" s="66"/>
      <c r="T539" s="66">
        <f t="shared" si="348"/>
        <v>9.3229617359999981</v>
      </c>
      <c r="U539" s="66"/>
      <c r="V539" s="66">
        <f t="shared" si="349"/>
        <v>0</v>
      </c>
      <c r="W539" s="66"/>
      <c r="X539" s="66"/>
    </row>
    <row r="540" spans="1:24" ht="31.5" x14ac:dyDescent="0.25">
      <c r="A540" s="171" t="s">
        <v>900</v>
      </c>
      <c r="B540" s="84" t="s">
        <v>681</v>
      </c>
      <c r="C540" s="171" t="s">
        <v>2345</v>
      </c>
      <c r="D540" s="66">
        <v>0</v>
      </c>
      <c r="E540" s="66">
        <v>0</v>
      </c>
      <c r="F540" s="66">
        <v>0</v>
      </c>
      <c r="G540" s="66">
        <v>0</v>
      </c>
      <c r="H540" s="66">
        <v>0</v>
      </c>
      <c r="I540" s="66">
        <v>2.7858989300000001</v>
      </c>
      <c r="J540" s="66">
        <v>0</v>
      </c>
      <c r="K540" s="66">
        <v>0</v>
      </c>
      <c r="L540" s="66">
        <v>2.7858989300000001</v>
      </c>
      <c r="M540" s="66">
        <v>0</v>
      </c>
      <c r="N540" s="66">
        <f t="shared" si="345"/>
        <v>-2.7858989300000001</v>
      </c>
      <c r="O540" s="66"/>
      <c r="P540" s="66">
        <f t="shared" si="346"/>
        <v>0</v>
      </c>
      <c r="Q540" s="66"/>
      <c r="R540" s="66">
        <f t="shared" si="347"/>
        <v>0</v>
      </c>
      <c r="S540" s="66"/>
      <c r="T540" s="66">
        <f t="shared" si="348"/>
        <v>-2.7858989300000001</v>
      </c>
      <c r="U540" s="66"/>
      <c r="V540" s="66">
        <f t="shared" si="349"/>
        <v>0</v>
      </c>
      <c r="W540" s="66"/>
      <c r="X540" s="66"/>
    </row>
    <row r="541" spans="1:24" x14ac:dyDescent="0.25">
      <c r="A541" s="228"/>
      <c r="B541" s="229" t="s">
        <v>35</v>
      </c>
      <c r="C541" s="228"/>
      <c r="D541" s="230">
        <f t="shared" ref="D541:W541" si="350">SUM(D542:D545)</f>
        <v>8.099896799999998</v>
      </c>
      <c r="E541" s="230">
        <f t="shared" si="350"/>
        <v>0</v>
      </c>
      <c r="F541" s="230">
        <f t="shared" si="350"/>
        <v>0</v>
      </c>
      <c r="G541" s="230">
        <f t="shared" si="350"/>
        <v>8.099896799999998</v>
      </c>
      <c r="H541" s="230">
        <f t="shared" si="350"/>
        <v>0</v>
      </c>
      <c r="I541" s="230">
        <f t="shared" si="350"/>
        <v>7.4621456960000003</v>
      </c>
      <c r="J541" s="230">
        <f t="shared" si="350"/>
        <v>0</v>
      </c>
      <c r="K541" s="230">
        <f t="shared" si="350"/>
        <v>0</v>
      </c>
      <c r="L541" s="230">
        <f t="shared" si="350"/>
        <v>7.4621456960000003</v>
      </c>
      <c r="M541" s="230">
        <f t="shared" si="350"/>
        <v>0</v>
      </c>
      <c r="N541" s="230">
        <f t="shared" si="350"/>
        <v>0.63775110399999846</v>
      </c>
      <c r="O541" s="230">
        <f t="shared" si="350"/>
        <v>0</v>
      </c>
      <c r="P541" s="230">
        <f t="shared" si="350"/>
        <v>0</v>
      </c>
      <c r="Q541" s="230">
        <f t="shared" si="350"/>
        <v>0</v>
      </c>
      <c r="R541" s="230">
        <f t="shared" si="350"/>
        <v>0</v>
      </c>
      <c r="S541" s="230">
        <f t="shared" si="350"/>
        <v>0</v>
      </c>
      <c r="T541" s="230">
        <f t="shared" si="350"/>
        <v>0.63775110399999846</v>
      </c>
      <c r="U541" s="230">
        <f t="shared" si="350"/>
        <v>0</v>
      </c>
      <c r="V541" s="230">
        <f t="shared" si="350"/>
        <v>0</v>
      </c>
      <c r="W541" s="230">
        <f t="shared" si="350"/>
        <v>0</v>
      </c>
      <c r="X541" s="232">
        <f t="shared" ref="X541" si="351">SUM(X542:X545)</f>
        <v>0</v>
      </c>
    </row>
    <row r="542" spans="1:24" s="21" customFormat="1" ht="47.25" x14ac:dyDescent="0.25">
      <c r="A542" s="171" t="s">
        <v>900</v>
      </c>
      <c r="B542" s="84" t="s">
        <v>682</v>
      </c>
      <c r="C542" s="171" t="s">
        <v>2346</v>
      </c>
      <c r="D542" s="66">
        <v>1.9933152000000001</v>
      </c>
      <c r="E542" s="66">
        <v>0</v>
      </c>
      <c r="F542" s="66">
        <v>0</v>
      </c>
      <c r="G542" s="66">
        <v>1.9933152000000001</v>
      </c>
      <c r="H542" s="66">
        <v>0</v>
      </c>
      <c r="I542" s="66">
        <v>2.1315779740000003</v>
      </c>
      <c r="J542" s="66">
        <v>0</v>
      </c>
      <c r="K542" s="66">
        <v>0</v>
      </c>
      <c r="L542" s="66">
        <v>2.1315779740000003</v>
      </c>
      <c r="M542" s="66">
        <v>0</v>
      </c>
      <c r="N542" s="66">
        <f t="shared" ref="N542:N545" si="352">D542-I542</f>
        <v>-0.1382627740000002</v>
      </c>
      <c r="O542" s="66"/>
      <c r="P542" s="66">
        <f t="shared" ref="P542:P545" si="353">E542-J542</f>
        <v>0</v>
      </c>
      <c r="Q542" s="66"/>
      <c r="R542" s="66">
        <f t="shared" ref="R542:R545" si="354">F542-K542</f>
        <v>0</v>
      </c>
      <c r="S542" s="66"/>
      <c r="T542" s="66">
        <f t="shared" ref="T542:T545" si="355">G542-L542</f>
        <v>-0.1382627740000002</v>
      </c>
      <c r="U542" s="66"/>
      <c r="V542" s="66">
        <f t="shared" ref="V542:V545" si="356">H542-M542</f>
        <v>0</v>
      </c>
      <c r="W542" s="66"/>
      <c r="X542" s="66"/>
    </row>
    <row r="543" spans="1:24" ht="47.25" x14ac:dyDescent="0.25">
      <c r="A543" s="171" t="s">
        <v>900</v>
      </c>
      <c r="B543" s="84" t="s">
        <v>683</v>
      </c>
      <c r="C543" s="171" t="s">
        <v>2347</v>
      </c>
      <c r="D543" s="66">
        <v>2.2690175999999997</v>
      </c>
      <c r="E543" s="66">
        <v>0</v>
      </c>
      <c r="F543" s="66">
        <v>0</v>
      </c>
      <c r="G543" s="66">
        <v>2.2690175999999997</v>
      </c>
      <c r="H543" s="66">
        <v>0</v>
      </c>
      <c r="I543" s="66">
        <v>0.8901246060000001</v>
      </c>
      <c r="J543" s="66">
        <v>0</v>
      </c>
      <c r="K543" s="66">
        <v>0</v>
      </c>
      <c r="L543" s="66">
        <v>0.8901246060000001</v>
      </c>
      <c r="M543" s="66">
        <v>0</v>
      </c>
      <c r="N543" s="66">
        <f t="shared" si="352"/>
        <v>1.3788929939999996</v>
      </c>
      <c r="O543" s="66"/>
      <c r="P543" s="66">
        <f t="shared" si="353"/>
        <v>0</v>
      </c>
      <c r="Q543" s="66"/>
      <c r="R543" s="66">
        <f t="shared" si="354"/>
        <v>0</v>
      </c>
      <c r="S543" s="66"/>
      <c r="T543" s="66">
        <f t="shared" si="355"/>
        <v>1.3788929939999996</v>
      </c>
      <c r="U543" s="66"/>
      <c r="V543" s="66">
        <f t="shared" si="356"/>
        <v>0</v>
      </c>
      <c r="W543" s="66"/>
      <c r="X543" s="66"/>
    </row>
    <row r="544" spans="1:24" ht="47.25" x14ac:dyDescent="0.25">
      <c r="A544" s="171" t="s">
        <v>900</v>
      </c>
      <c r="B544" s="84" t="s">
        <v>684</v>
      </c>
      <c r="C544" s="171" t="s">
        <v>2348</v>
      </c>
      <c r="D544" s="66">
        <v>3.3701159999999994</v>
      </c>
      <c r="E544" s="66">
        <v>0</v>
      </c>
      <c r="F544" s="66">
        <v>0</v>
      </c>
      <c r="G544" s="66">
        <v>3.3701159999999994</v>
      </c>
      <c r="H544" s="66">
        <v>0</v>
      </c>
      <c r="I544" s="66">
        <v>4.4071977880000004</v>
      </c>
      <c r="J544" s="66">
        <v>0</v>
      </c>
      <c r="K544" s="66">
        <v>0</v>
      </c>
      <c r="L544" s="66">
        <v>4.4071977880000004</v>
      </c>
      <c r="M544" s="66">
        <v>0</v>
      </c>
      <c r="N544" s="66">
        <f t="shared" si="352"/>
        <v>-1.0370817880000009</v>
      </c>
      <c r="O544" s="66"/>
      <c r="P544" s="66">
        <f t="shared" si="353"/>
        <v>0</v>
      </c>
      <c r="Q544" s="66"/>
      <c r="R544" s="66">
        <f t="shared" si="354"/>
        <v>0</v>
      </c>
      <c r="S544" s="66"/>
      <c r="T544" s="66">
        <f t="shared" si="355"/>
        <v>-1.0370817880000009</v>
      </c>
      <c r="U544" s="66"/>
      <c r="V544" s="66">
        <f t="shared" si="356"/>
        <v>0</v>
      </c>
      <c r="W544" s="66"/>
      <c r="X544" s="66"/>
    </row>
    <row r="545" spans="1:24" ht="63" x14ac:dyDescent="0.25">
      <c r="A545" s="171" t="s">
        <v>900</v>
      </c>
      <c r="B545" s="84" t="s">
        <v>446</v>
      </c>
      <c r="C545" s="171" t="s">
        <v>2349</v>
      </c>
      <c r="D545" s="66">
        <v>0.46744799999999997</v>
      </c>
      <c r="E545" s="66">
        <v>0</v>
      </c>
      <c r="F545" s="66">
        <v>0</v>
      </c>
      <c r="G545" s="66">
        <v>0.46744799999999997</v>
      </c>
      <c r="H545" s="66">
        <v>0</v>
      </c>
      <c r="I545" s="66">
        <v>3.3245327999999998E-2</v>
      </c>
      <c r="J545" s="66">
        <v>0</v>
      </c>
      <c r="K545" s="66">
        <v>0</v>
      </c>
      <c r="L545" s="66">
        <v>3.3245327999999998E-2</v>
      </c>
      <c r="M545" s="66">
        <v>0</v>
      </c>
      <c r="N545" s="66">
        <f t="shared" si="352"/>
        <v>0.43420267199999996</v>
      </c>
      <c r="O545" s="66"/>
      <c r="P545" s="66">
        <f t="shared" si="353"/>
        <v>0</v>
      </c>
      <c r="Q545" s="66"/>
      <c r="R545" s="66">
        <f t="shared" si="354"/>
        <v>0</v>
      </c>
      <c r="S545" s="66"/>
      <c r="T545" s="66">
        <f t="shared" si="355"/>
        <v>0.43420267199999996</v>
      </c>
      <c r="U545" s="66"/>
      <c r="V545" s="66">
        <f t="shared" si="356"/>
        <v>0</v>
      </c>
      <c r="W545" s="66"/>
      <c r="X545" s="66"/>
    </row>
    <row r="546" spans="1:24" x14ac:dyDescent="0.25">
      <c r="A546" s="228"/>
      <c r="B546" s="229" t="s">
        <v>685</v>
      </c>
      <c r="C546" s="228"/>
      <c r="D546" s="230">
        <f t="shared" ref="D546:W546" si="357">SUM(D547:D548)</f>
        <v>4.2282239999999991</v>
      </c>
      <c r="E546" s="230">
        <f t="shared" si="357"/>
        <v>0</v>
      </c>
      <c r="F546" s="230">
        <f t="shared" si="357"/>
        <v>0</v>
      </c>
      <c r="G546" s="230">
        <f t="shared" si="357"/>
        <v>4.2282239999999991</v>
      </c>
      <c r="H546" s="230">
        <f t="shared" si="357"/>
        <v>0</v>
      </c>
      <c r="I546" s="230">
        <f t="shared" si="357"/>
        <v>0.99919752999999978</v>
      </c>
      <c r="J546" s="230">
        <f t="shared" si="357"/>
        <v>0</v>
      </c>
      <c r="K546" s="230">
        <f t="shared" si="357"/>
        <v>0</v>
      </c>
      <c r="L546" s="230">
        <f t="shared" si="357"/>
        <v>0.99919752999999978</v>
      </c>
      <c r="M546" s="230">
        <f t="shared" si="357"/>
        <v>0</v>
      </c>
      <c r="N546" s="230">
        <f t="shared" si="357"/>
        <v>3.2290264699999995</v>
      </c>
      <c r="O546" s="230">
        <f t="shared" si="357"/>
        <v>0</v>
      </c>
      <c r="P546" s="230">
        <f t="shared" si="357"/>
        <v>0</v>
      </c>
      <c r="Q546" s="230">
        <f t="shared" si="357"/>
        <v>0</v>
      </c>
      <c r="R546" s="230">
        <f t="shared" si="357"/>
        <v>0</v>
      </c>
      <c r="S546" s="230">
        <f t="shared" si="357"/>
        <v>0</v>
      </c>
      <c r="T546" s="230">
        <f t="shared" si="357"/>
        <v>3.2290264699999995</v>
      </c>
      <c r="U546" s="230">
        <f t="shared" si="357"/>
        <v>0</v>
      </c>
      <c r="V546" s="230">
        <f t="shared" si="357"/>
        <v>0</v>
      </c>
      <c r="W546" s="230">
        <f t="shared" si="357"/>
        <v>0</v>
      </c>
      <c r="X546" s="232">
        <f t="shared" ref="X546" si="358">SUM(X547:X548)</f>
        <v>0</v>
      </c>
    </row>
    <row r="547" spans="1:24" ht="47.25" x14ac:dyDescent="0.25">
      <c r="A547" s="171" t="s">
        <v>900</v>
      </c>
      <c r="B547" s="84" t="s">
        <v>686</v>
      </c>
      <c r="C547" s="171" t="s">
        <v>2350</v>
      </c>
      <c r="D547" s="66">
        <v>2.0849039999999994</v>
      </c>
      <c r="E547" s="66">
        <v>0</v>
      </c>
      <c r="F547" s="66">
        <v>0</v>
      </c>
      <c r="G547" s="66">
        <v>2.0849039999999994</v>
      </c>
      <c r="H547" s="66">
        <v>0</v>
      </c>
      <c r="I547" s="66">
        <v>0.16633191799999997</v>
      </c>
      <c r="J547" s="66">
        <v>0</v>
      </c>
      <c r="K547" s="66">
        <v>0</v>
      </c>
      <c r="L547" s="66">
        <v>0.16633191799999997</v>
      </c>
      <c r="M547" s="66">
        <v>0</v>
      </c>
      <c r="N547" s="66">
        <f t="shared" ref="N547:N548" si="359">D547-I547</f>
        <v>1.9185720819999994</v>
      </c>
      <c r="O547" s="66"/>
      <c r="P547" s="66">
        <f t="shared" ref="P547:P548" si="360">E547-J547</f>
        <v>0</v>
      </c>
      <c r="Q547" s="66"/>
      <c r="R547" s="66">
        <f t="shared" ref="R547:R548" si="361">F547-K547</f>
        <v>0</v>
      </c>
      <c r="S547" s="66"/>
      <c r="T547" s="66">
        <f t="shared" ref="T547:T548" si="362">G547-L547</f>
        <v>1.9185720819999994</v>
      </c>
      <c r="U547" s="66"/>
      <c r="V547" s="66">
        <f t="shared" ref="V547:V548" si="363">H547-M547</f>
        <v>0</v>
      </c>
      <c r="W547" s="66"/>
      <c r="X547" s="66"/>
    </row>
    <row r="548" spans="1:24" ht="63" x14ac:dyDescent="0.25">
      <c r="A548" s="171" t="s">
        <v>900</v>
      </c>
      <c r="B548" s="84" t="s">
        <v>687</v>
      </c>
      <c r="C548" s="171" t="s">
        <v>2351</v>
      </c>
      <c r="D548" s="66">
        <v>2.1433200000000001</v>
      </c>
      <c r="E548" s="66">
        <v>0</v>
      </c>
      <c r="F548" s="66">
        <v>0</v>
      </c>
      <c r="G548" s="66">
        <v>2.1433200000000001</v>
      </c>
      <c r="H548" s="66">
        <v>0</v>
      </c>
      <c r="I548" s="66">
        <v>0.83286561199999987</v>
      </c>
      <c r="J548" s="66">
        <v>0</v>
      </c>
      <c r="K548" s="66">
        <v>0</v>
      </c>
      <c r="L548" s="66">
        <v>0.83286561199999987</v>
      </c>
      <c r="M548" s="66">
        <v>0</v>
      </c>
      <c r="N548" s="66">
        <f t="shared" si="359"/>
        <v>1.3104543880000001</v>
      </c>
      <c r="O548" s="66"/>
      <c r="P548" s="66">
        <f t="shared" si="360"/>
        <v>0</v>
      </c>
      <c r="Q548" s="66"/>
      <c r="R548" s="66">
        <f t="shared" si="361"/>
        <v>0</v>
      </c>
      <c r="S548" s="66"/>
      <c r="T548" s="66">
        <f t="shared" si="362"/>
        <v>1.3104543880000001</v>
      </c>
      <c r="U548" s="66"/>
      <c r="V548" s="66">
        <f t="shared" si="363"/>
        <v>0</v>
      </c>
      <c r="W548" s="66"/>
      <c r="X548" s="66"/>
    </row>
    <row r="549" spans="1:24" x14ac:dyDescent="0.25">
      <c r="A549" s="228"/>
      <c r="B549" s="229" t="s">
        <v>945</v>
      </c>
      <c r="C549" s="228"/>
      <c r="D549" s="230">
        <f t="shared" ref="D549:W549" si="364">SUM(D550:D550)</f>
        <v>0</v>
      </c>
      <c r="E549" s="230">
        <f t="shared" si="364"/>
        <v>0</v>
      </c>
      <c r="F549" s="230">
        <f t="shared" si="364"/>
        <v>0</v>
      </c>
      <c r="G549" s="230">
        <f t="shared" si="364"/>
        <v>0</v>
      </c>
      <c r="H549" s="230">
        <f t="shared" si="364"/>
        <v>0</v>
      </c>
      <c r="I549" s="230">
        <f t="shared" si="364"/>
        <v>8.6188910000000007E-2</v>
      </c>
      <c r="J549" s="230">
        <f t="shared" si="364"/>
        <v>0</v>
      </c>
      <c r="K549" s="230">
        <f t="shared" si="364"/>
        <v>0</v>
      </c>
      <c r="L549" s="230">
        <f t="shared" si="364"/>
        <v>8.6188910000000007E-2</v>
      </c>
      <c r="M549" s="230">
        <f t="shared" si="364"/>
        <v>0</v>
      </c>
      <c r="N549" s="230">
        <f t="shared" si="364"/>
        <v>-8.6188910000000007E-2</v>
      </c>
      <c r="O549" s="230">
        <f t="shared" si="364"/>
        <v>0</v>
      </c>
      <c r="P549" s="230">
        <f t="shared" si="364"/>
        <v>0</v>
      </c>
      <c r="Q549" s="230">
        <f t="shared" si="364"/>
        <v>0</v>
      </c>
      <c r="R549" s="230">
        <f t="shared" si="364"/>
        <v>0</v>
      </c>
      <c r="S549" s="230">
        <f t="shared" si="364"/>
        <v>0</v>
      </c>
      <c r="T549" s="230">
        <f t="shared" si="364"/>
        <v>-8.6188910000000007E-2</v>
      </c>
      <c r="U549" s="230">
        <f t="shared" si="364"/>
        <v>0</v>
      </c>
      <c r="V549" s="230">
        <f t="shared" si="364"/>
        <v>0</v>
      </c>
      <c r="W549" s="230">
        <f t="shared" si="364"/>
        <v>0</v>
      </c>
      <c r="X549" s="232">
        <f t="shared" ref="X549" si="365">SUM(X550:X550)</f>
        <v>0</v>
      </c>
    </row>
    <row r="550" spans="1:24" ht="63" x14ac:dyDescent="0.25">
      <c r="A550" s="171" t="s">
        <v>900</v>
      </c>
      <c r="B550" s="84" t="s">
        <v>946</v>
      </c>
      <c r="C550" s="171" t="s">
        <v>2352</v>
      </c>
      <c r="D550" s="66">
        <v>0</v>
      </c>
      <c r="E550" s="66">
        <v>0</v>
      </c>
      <c r="F550" s="66">
        <v>0</v>
      </c>
      <c r="G550" s="66">
        <v>0</v>
      </c>
      <c r="H550" s="66">
        <v>0</v>
      </c>
      <c r="I550" s="66">
        <v>8.6188910000000007E-2</v>
      </c>
      <c r="J550" s="66">
        <v>0</v>
      </c>
      <c r="K550" s="66">
        <v>0</v>
      </c>
      <c r="L550" s="66">
        <v>8.6188910000000007E-2</v>
      </c>
      <c r="M550" s="66">
        <v>0</v>
      </c>
      <c r="N550" s="66">
        <f>D550-I550</f>
        <v>-8.6188910000000007E-2</v>
      </c>
      <c r="O550" s="66"/>
      <c r="P550" s="66">
        <f>E550-J550</f>
        <v>0</v>
      </c>
      <c r="Q550" s="66"/>
      <c r="R550" s="66">
        <f>F550-K550</f>
        <v>0</v>
      </c>
      <c r="S550" s="66"/>
      <c r="T550" s="66">
        <f>G550-L550</f>
        <v>-8.6188910000000007E-2</v>
      </c>
      <c r="U550" s="66"/>
      <c r="V550" s="66">
        <f>H550-M550</f>
        <v>0</v>
      </c>
      <c r="W550" s="66"/>
      <c r="X550" s="66"/>
    </row>
    <row r="551" spans="1:24" x14ac:dyDescent="0.25">
      <c r="A551" s="228"/>
      <c r="B551" s="229" t="s">
        <v>36</v>
      </c>
      <c r="C551" s="228"/>
      <c r="D551" s="230">
        <f t="shared" ref="D551:W551" si="366">SUM(D552:D554)</f>
        <v>11.817959999999999</v>
      </c>
      <c r="E551" s="230">
        <f t="shared" si="366"/>
        <v>0</v>
      </c>
      <c r="F551" s="230">
        <f t="shared" si="366"/>
        <v>0</v>
      </c>
      <c r="G551" s="230">
        <f t="shared" si="366"/>
        <v>11.817959999999999</v>
      </c>
      <c r="H551" s="230">
        <f t="shared" si="366"/>
        <v>0</v>
      </c>
      <c r="I551" s="230">
        <f t="shared" si="366"/>
        <v>8.8030386979999999</v>
      </c>
      <c r="J551" s="230">
        <f t="shared" si="366"/>
        <v>0</v>
      </c>
      <c r="K551" s="230">
        <f t="shared" si="366"/>
        <v>0</v>
      </c>
      <c r="L551" s="230">
        <f t="shared" si="366"/>
        <v>8.8030386979999999</v>
      </c>
      <c r="M551" s="230">
        <f t="shared" si="366"/>
        <v>0</v>
      </c>
      <c r="N551" s="230">
        <f t="shared" si="366"/>
        <v>3.0149213020000003</v>
      </c>
      <c r="O551" s="230">
        <f t="shared" si="366"/>
        <v>0</v>
      </c>
      <c r="P551" s="230">
        <f t="shared" si="366"/>
        <v>0</v>
      </c>
      <c r="Q551" s="230">
        <f t="shared" si="366"/>
        <v>0</v>
      </c>
      <c r="R551" s="230">
        <f t="shared" si="366"/>
        <v>0</v>
      </c>
      <c r="S551" s="230">
        <f t="shared" si="366"/>
        <v>0</v>
      </c>
      <c r="T551" s="230">
        <f t="shared" si="366"/>
        <v>3.0149213020000003</v>
      </c>
      <c r="U551" s="230">
        <f t="shared" si="366"/>
        <v>0</v>
      </c>
      <c r="V551" s="230">
        <f t="shared" si="366"/>
        <v>0</v>
      </c>
      <c r="W551" s="230">
        <f t="shared" si="366"/>
        <v>0</v>
      </c>
      <c r="X551" s="232">
        <f t="shared" ref="X551" si="367">SUM(X552:X554)</f>
        <v>0</v>
      </c>
    </row>
    <row r="552" spans="1:24" ht="47.25" x14ac:dyDescent="0.25">
      <c r="A552" s="171" t="s">
        <v>900</v>
      </c>
      <c r="B552" s="84" t="s">
        <v>688</v>
      </c>
      <c r="C552" s="171" t="s">
        <v>2353</v>
      </c>
      <c r="D552" s="66">
        <v>6.7771680000000005</v>
      </c>
      <c r="E552" s="66">
        <v>0</v>
      </c>
      <c r="F552" s="66">
        <v>0</v>
      </c>
      <c r="G552" s="66">
        <v>6.7771680000000005</v>
      </c>
      <c r="H552" s="66">
        <v>0</v>
      </c>
      <c r="I552" s="66">
        <v>1.0479659339999998</v>
      </c>
      <c r="J552" s="66">
        <v>0</v>
      </c>
      <c r="K552" s="66">
        <v>0</v>
      </c>
      <c r="L552" s="66">
        <v>1.0479659339999998</v>
      </c>
      <c r="M552" s="66">
        <v>0</v>
      </c>
      <c r="N552" s="66">
        <f t="shared" ref="N552:N554" si="368">D552-I552</f>
        <v>5.7292020660000009</v>
      </c>
      <c r="O552" s="66"/>
      <c r="P552" s="66">
        <f t="shared" ref="P552:P554" si="369">E552-J552</f>
        <v>0</v>
      </c>
      <c r="Q552" s="66"/>
      <c r="R552" s="66">
        <f t="shared" ref="R552:R554" si="370">F552-K552</f>
        <v>0</v>
      </c>
      <c r="S552" s="66"/>
      <c r="T552" s="66">
        <f t="shared" ref="T552:T554" si="371">G552-L552</f>
        <v>5.7292020660000009</v>
      </c>
      <c r="U552" s="66"/>
      <c r="V552" s="66">
        <f t="shared" ref="V552:V554" si="372">H552-M552</f>
        <v>0</v>
      </c>
      <c r="W552" s="66"/>
      <c r="X552" s="66"/>
    </row>
    <row r="553" spans="1:24" ht="47.25" x14ac:dyDescent="0.25">
      <c r="A553" s="171" t="s">
        <v>900</v>
      </c>
      <c r="B553" s="84" t="s">
        <v>689</v>
      </c>
      <c r="C553" s="171" t="s">
        <v>2354</v>
      </c>
      <c r="D553" s="66">
        <v>5.0407919999999997</v>
      </c>
      <c r="E553" s="66">
        <v>0</v>
      </c>
      <c r="F553" s="66">
        <v>0</v>
      </c>
      <c r="G553" s="66">
        <v>5.0407919999999997</v>
      </c>
      <c r="H553" s="66">
        <v>0</v>
      </c>
      <c r="I553" s="66">
        <v>6.3315696380000004</v>
      </c>
      <c r="J553" s="66">
        <v>0</v>
      </c>
      <c r="K553" s="66">
        <v>0</v>
      </c>
      <c r="L553" s="66">
        <v>6.3315696380000004</v>
      </c>
      <c r="M553" s="66">
        <v>0</v>
      </c>
      <c r="N553" s="66">
        <f t="shared" si="368"/>
        <v>-1.2907776380000007</v>
      </c>
      <c r="O553" s="66"/>
      <c r="P553" s="66">
        <f t="shared" si="369"/>
        <v>0</v>
      </c>
      <c r="Q553" s="66"/>
      <c r="R553" s="66">
        <f t="shared" si="370"/>
        <v>0</v>
      </c>
      <c r="S553" s="66"/>
      <c r="T553" s="66">
        <f t="shared" si="371"/>
        <v>-1.2907776380000007</v>
      </c>
      <c r="U553" s="66"/>
      <c r="V553" s="66">
        <f t="shared" si="372"/>
        <v>0</v>
      </c>
      <c r="W553" s="66"/>
      <c r="X553" s="66"/>
    </row>
    <row r="554" spans="1:24" ht="47.25" x14ac:dyDescent="0.25">
      <c r="A554" s="171" t="s">
        <v>900</v>
      </c>
      <c r="B554" s="170" t="s">
        <v>500</v>
      </c>
      <c r="C554" s="171" t="s">
        <v>2355</v>
      </c>
      <c r="D554" s="66">
        <v>0</v>
      </c>
      <c r="E554" s="66">
        <v>0</v>
      </c>
      <c r="F554" s="66">
        <v>0</v>
      </c>
      <c r="G554" s="66">
        <v>0</v>
      </c>
      <c r="H554" s="66">
        <v>0</v>
      </c>
      <c r="I554" s="66">
        <v>1.423503126</v>
      </c>
      <c r="J554" s="66">
        <v>0</v>
      </c>
      <c r="K554" s="66">
        <v>0</v>
      </c>
      <c r="L554" s="66">
        <v>1.423503126</v>
      </c>
      <c r="M554" s="66">
        <v>0</v>
      </c>
      <c r="N554" s="66">
        <f t="shared" si="368"/>
        <v>-1.423503126</v>
      </c>
      <c r="O554" s="66"/>
      <c r="P554" s="66">
        <f t="shared" si="369"/>
        <v>0</v>
      </c>
      <c r="Q554" s="66"/>
      <c r="R554" s="66">
        <f t="shared" si="370"/>
        <v>0</v>
      </c>
      <c r="S554" s="66"/>
      <c r="T554" s="66">
        <f t="shared" si="371"/>
        <v>-1.423503126</v>
      </c>
      <c r="U554" s="66"/>
      <c r="V554" s="66">
        <f t="shared" si="372"/>
        <v>0</v>
      </c>
      <c r="W554" s="66"/>
      <c r="X554" s="66"/>
    </row>
    <row r="555" spans="1:24" x14ac:dyDescent="0.25">
      <c r="A555" s="228"/>
      <c r="B555" s="229" t="s">
        <v>37</v>
      </c>
      <c r="C555" s="228"/>
      <c r="D555" s="230">
        <f t="shared" ref="D555:W555" si="373">SUM(D556:D578)</f>
        <v>14.290011583679798</v>
      </c>
      <c r="E555" s="230">
        <f t="shared" si="373"/>
        <v>0</v>
      </c>
      <c r="F555" s="230">
        <f t="shared" si="373"/>
        <v>0</v>
      </c>
      <c r="G555" s="230">
        <f t="shared" si="373"/>
        <v>14.290011583679798</v>
      </c>
      <c r="H555" s="230">
        <f t="shared" si="373"/>
        <v>0</v>
      </c>
      <c r="I555" s="230">
        <f t="shared" si="373"/>
        <v>8.2411156879999989</v>
      </c>
      <c r="J555" s="230">
        <f t="shared" si="373"/>
        <v>0</v>
      </c>
      <c r="K555" s="230">
        <f t="shared" si="373"/>
        <v>0</v>
      </c>
      <c r="L555" s="230">
        <f t="shared" si="373"/>
        <v>8.2411156879999989</v>
      </c>
      <c r="M555" s="230">
        <f t="shared" si="373"/>
        <v>0</v>
      </c>
      <c r="N555" s="230">
        <f t="shared" si="373"/>
        <v>6.0488958956797969</v>
      </c>
      <c r="O555" s="230">
        <f t="shared" si="373"/>
        <v>0</v>
      </c>
      <c r="P555" s="230">
        <f t="shared" si="373"/>
        <v>0</v>
      </c>
      <c r="Q555" s="230">
        <f t="shared" si="373"/>
        <v>0</v>
      </c>
      <c r="R555" s="230">
        <f t="shared" si="373"/>
        <v>0</v>
      </c>
      <c r="S555" s="230">
        <f t="shared" si="373"/>
        <v>0</v>
      </c>
      <c r="T555" s="230">
        <f t="shared" si="373"/>
        <v>6.0488958956797969</v>
      </c>
      <c r="U555" s="230">
        <f t="shared" si="373"/>
        <v>0</v>
      </c>
      <c r="V555" s="230">
        <f t="shared" si="373"/>
        <v>0</v>
      </c>
      <c r="W555" s="230">
        <f t="shared" si="373"/>
        <v>0</v>
      </c>
      <c r="X555" s="232">
        <f t="shared" ref="X555" si="374">SUM(X556:X578)</f>
        <v>0</v>
      </c>
    </row>
    <row r="556" spans="1:24" ht="47.25" x14ac:dyDescent="0.25">
      <c r="A556" s="171" t="s">
        <v>900</v>
      </c>
      <c r="B556" s="84" t="s">
        <v>690</v>
      </c>
      <c r="C556" s="171" t="s">
        <v>2356</v>
      </c>
      <c r="D556" s="66">
        <v>0.75776399999999999</v>
      </c>
      <c r="E556" s="66">
        <v>0</v>
      </c>
      <c r="F556" s="66">
        <v>0</v>
      </c>
      <c r="G556" s="66">
        <v>0.75776399999999999</v>
      </c>
      <c r="H556" s="66">
        <v>0</v>
      </c>
      <c r="I556" s="66">
        <v>0.33662752000000001</v>
      </c>
      <c r="J556" s="66">
        <v>0</v>
      </c>
      <c r="K556" s="66">
        <v>0</v>
      </c>
      <c r="L556" s="66">
        <v>0.33662752000000001</v>
      </c>
      <c r="M556" s="66">
        <v>0</v>
      </c>
      <c r="N556" s="66">
        <f t="shared" ref="N556:N578" si="375">D556-I556</f>
        <v>0.42113647999999998</v>
      </c>
      <c r="O556" s="66"/>
      <c r="P556" s="66">
        <f t="shared" ref="P556:P578" si="376">E556-J556</f>
        <v>0</v>
      </c>
      <c r="Q556" s="66"/>
      <c r="R556" s="66">
        <f t="shared" ref="R556:R578" si="377">F556-K556</f>
        <v>0</v>
      </c>
      <c r="S556" s="66"/>
      <c r="T556" s="66">
        <f t="shared" ref="T556:T578" si="378">G556-L556</f>
        <v>0.42113647999999998</v>
      </c>
      <c r="U556" s="66"/>
      <c r="V556" s="66">
        <f t="shared" ref="V556:V578" si="379">H556-M556</f>
        <v>0</v>
      </c>
      <c r="W556" s="66"/>
      <c r="X556" s="66"/>
    </row>
    <row r="557" spans="1:24" ht="47.25" x14ac:dyDescent="0.25">
      <c r="A557" s="171" t="s">
        <v>900</v>
      </c>
      <c r="B557" s="84" t="s">
        <v>691</v>
      </c>
      <c r="C557" s="171" t="s">
        <v>2357</v>
      </c>
      <c r="D557" s="66">
        <v>0.43420799999999998</v>
      </c>
      <c r="E557" s="66">
        <v>0</v>
      </c>
      <c r="F557" s="66">
        <v>0</v>
      </c>
      <c r="G557" s="66">
        <v>0.43420799999999998</v>
      </c>
      <c r="H557" s="66">
        <v>0</v>
      </c>
      <c r="I557" s="66">
        <v>0.25311523800000002</v>
      </c>
      <c r="J557" s="66">
        <v>0</v>
      </c>
      <c r="K557" s="66">
        <v>0</v>
      </c>
      <c r="L557" s="66">
        <v>0.25311523800000002</v>
      </c>
      <c r="M557" s="66">
        <v>0</v>
      </c>
      <c r="N557" s="66">
        <f t="shared" si="375"/>
        <v>0.18109276199999996</v>
      </c>
      <c r="O557" s="66"/>
      <c r="P557" s="66">
        <f t="shared" si="376"/>
        <v>0</v>
      </c>
      <c r="Q557" s="66"/>
      <c r="R557" s="66">
        <f t="shared" si="377"/>
        <v>0</v>
      </c>
      <c r="S557" s="66"/>
      <c r="T557" s="66">
        <f t="shared" si="378"/>
        <v>0.18109276199999996</v>
      </c>
      <c r="U557" s="66"/>
      <c r="V557" s="66">
        <f t="shared" si="379"/>
        <v>0</v>
      </c>
      <c r="W557" s="66"/>
      <c r="X557" s="66"/>
    </row>
    <row r="558" spans="1:24" ht="47.25" x14ac:dyDescent="0.25">
      <c r="A558" s="171" t="s">
        <v>900</v>
      </c>
      <c r="B558" s="84" t="s">
        <v>692</v>
      </c>
      <c r="C558" s="171" t="s">
        <v>2358</v>
      </c>
      <c r="D558" s="66">
        <v>0.43420799999999998</v>
      </c>
      <c r="E558" s="66">
        <v>0</v>
      </c>
      <c r="F558" s="66">
        <v>0</v>
      </c>
      <c r="G558" s="66">
        <v>0.43420799999999998</v>
      </c>
      <c r="H558" s="66">
        <v>0</v>
      </c>
      <c r="I558" s="66">
        <v>0.21146610799999999</v>
      </c>
      <c r="J558" s="66">
        <v>0</v>
      </c>
      <c r="K558" s="66">
        <v>0</v>
      </c>
      <c r="L558" s="66">
        <v>0.21146610799999999</v>
      </c>
      <c r="M558" s="66">
        <v>0</v>
      </c>
      <c r="N558" s="66">
        <f t="shared" si="375"/>
        <v>0.222741892</v>
      </c>
      <c r="O558" s="66"/>
      <c r="P558" s="66">
        <f t="shared" si="376"/>
        <v>0</v>
      </c>
      <c r="Q558" s="66"/>
      <c r="R558" s="66">
        <f t="shared" si="377"/>
        <v>0</v>
      </c>
      <c r="S558" s="66"/>
      <c r="T558" s="66">
        <f t="shared" si="378"/>
        <v>0.222741892</v>
      </c>
      <c r="U558" s="66"/>
      <c r="V558" s="66">
        <f t="shared" si="379"/>
        <v>0</v>
      </c>
      <c r="W558" s="66"/>
      <c r="X558" s="66"/>
    </row>
    <row r="559" spans="1:24" ht="47.25" x14ac:dyDescent="0.25">
      <c r="A559" s="171" t="s">
        <v>900</v>
      </c>
      <c r="B559" s="84" t="s">
        <v>693</v>
      </c>
      <c r="C559" s="171" t="s">
        <v>2359</v>
      </c>
      <c r="D559" s="66">
        <v>0.80640000000000001</v>
      </c>
      <c r="E559" s="66">
        <v>0</v>
      </c>
      <c r="F559" s="66">
        <v>0</v>
      </c>
      <c r="G559" s="66">
        <v>0.80640000000000001</v>
      </c>
      <c r="H559" s="66">
        <v>0</v>
      </c>
      <c r="I559" s="66">
        <v>0.32437811400000005</v>
      </c>
      <c r="J559" s="66">
        <v>0</v>
      </c>
      <c r="K559" s="66">
        <v>0</v>
      </c>
      <c r="L559" s="66">
        <v>0.32437811400000005</v>
      </c>
      <c r="M559" s="66">
        <v>0</v>
      </c>
      <c r="N559" s="66">
        <f t="shared" si="375"/>
        <v>0.48202188599999995</v>
      </c>
      <c r="O559" s="66"/>
      <c r="P559" s="66">
        <f t="shared" si="376"/>
        <v>0</v>
      </c>
      <c r="Q559" s="66"/>
      <c r="R559" s="66">
        <f t="shared" si="377"/>
        <v>0</v>
      </c>
      <c r="S559" s="66"/>
      <c r="T559" s="66">
        <f t="shared" si="378"/>
        <v>0.48202188599999995</v>
      </c>
      <c r="U559" s="66"/>
      <c r="V559" s="66">
        <f t="shared" si="379"/>
        <v>0</v>
      </c>
      <c r="W559" s="66"/>
      <c r="X559" s="66"/>
    </row>
    <row r="560" spans="1:24" ht="47.25" x14ac:dyDescent="0.25">
      <c r="A560" s="171" t="s">
        <v>900</v>
      </c>
      <c r="B560" s="84" t="s">
        <v>694</v>
      </c>
      <c r="C560" s="171" t="s">
        <v>2360</v>
      </c>
      <c r="D560" s="66">
        <v>0.8238621599999999</v>
      </c>
      <c r="E560" s="66">
        <v>0</v>
      </c>
      <c r="F560" s="66">
        <v>0</v>
      </c>
      <c r="G560" s="66">
        <v>0.8238621599999999</v>
      </c>
      <c r="H560" s="66">
        <v>0</v>
      </c>
      <c r="I560" s="66">
        <v>0.29575856</v>
      </c>
      <c r="J560" s="66">
        <v>0</v>
      </c>
      <c r="K560" s="66">
        <v>0</v>
      </c>
      <c r="L560" s="66">
        <v>0.29575856</v>
      </c>
      <c r="M560" s="66">
        <v>0</v>
      </c>
      <c r="N560" s="66">
        <f t="shared" si="375"/>
        <v>0.5281035999999999</v>
      </c>
      <c r="O560" s="66"/>
      <c r="P560" s="66">
        <f t="shared" si="376"/>
        <v>0</v>
      </c>
      <c r="Q560" s="66"/>
      <c r="R560" s="66">
        <f t="shared" si="377"/>
        <v>0</v>
      </c>
      <c r="S560" s="66"/>
      <c r="T560" s="66">
        <f t="shared" si="378"/>
        <v>0.5281035999999999</v>
      </c>
      <c r="U560" s="66"/>
      <c r="V560" s="66">
        <f t="shared" si="379"/>
        <v>0</v>
      </c>
      <c r="W560" s="66"/>
      <c r="X560" s="66"/>
    </row>
    <row r="561" spans="1:24" ht="47.25" x14ac:dyDescent="0.25">
      <c r="A561" s="171" t="s">
        <v>900</v>
      </c>
      <c r="B561" s="84" t="s">
        <v>695</v>
      </c>
      <c r="C561" s="171" t="s">
        <v>2361</v>
      </c>
      <c r="D561" s="66">
        <v>0.42332040000000004</v>
      </c>
      <c r="E561" s="66">
        <v>0</v>
      </c>
      <c r="F561" s="66">
        <v>0</v>
      </c>
      <c r="G561" s="66">
        <v>0.42332040000000004</v>
      </c>
      <c r="H561" s="66">
        <v>0</v>
      </c>
      <c r="I561" s="66">
        <v>0.21665315200000002</v>
      </c>
      <c r="J561" s="66">
        <v>0</v>
      </c>
      <c r="K561" s="66">
        <v>0</v>
      </c>
      <c r="L561" s="66">
        <v>0.21665315200000002</v>
      </c>
      <c r="M561" s="66">
        <v>0</v>
      </c>
      <c r="N561" s="66">
        <f t="shared" si="375"/>
        <v>0.20666724800000003</v>
      </c>
      <c r="O561" s="66"/>
      <c r="P561" s="66">
        <f t="shared" si="376"/>
        <v>0</v>
      </c>
      <c r="Q561" s="66"/>
      <c r="R561" s="66">
        <f t="shared" si="377"/>
        <v>0</v>
      </c>
      <c r="S561" s="66"/>
      <c r="T561" s="66">
        <f t="shared" si="378"/>
        <v>0.20666724800000003</v>
      </c>
      <c r="U561" s="66"/>
      <c r="V561" s="66">
        <f t="shared" si="379"/>
        <v>0</v>
      </c>
      <c r="W561" s="66"/>
      <c r="X561" s="66"/>
    </row>
    <row r="562" spans="1:24" ht="47.25" x14ac:dyDescent="0.25">
      <c r="A562" s="171" t="s">
        <v>900</v>
      </c>
      <c r="B562" s="84" t="s">
        <v>696</v>
      </c>
      <c r="C562" s="171" t="s">
        <v>2362</v>
      </c>
      <c r="D562" s="66">
        <v>0.73251504000000001</v>
      </c>
      <c r="E562" s="66">
        <v>0</v>
      </c>
      <c r="F562" s="66">
        <v>0</v>
      </c>
      <c r="G562" s="66">
        <v>0.73251504000000001</v>
      </c>
      <c r="H562" s="66">
        <v>0</v>
      </c>
      <c r="I562" s="66">
        <v>0.27983170199999996</v>
      </c>
      <c r="J562" s="66">
        <v>0</v>
      </c>
      <c r="K562" s="66">
        <v>0</v>
      </c>
      <c r="L562" s="66">
        <v>0.27983170199999996</v>
      </c>
      <c r="M562" s="66">
        <v>0</v>
      </c>
      <c r="N562" s="66">
        <f t="shared" si="375"/>
        <v>0.45268333800000005</v>
      </c>
      <c r="O562" s="66"/>
      <c r="P562" s="66">
        <f t="shared" si="376"/>
        <v>0</v>
      </c>
      <c r="Q562" s="66"/>
      <c r="R562" s="66">
        <f t="shared" si="377"/>
        <v>0</v>
      </c>
      <c r="S562" s="66"/>
      <c r="T562" s="66">
        <f t="shared" si="378"/>
        <v>0.45268333800000005</v>
      </c>
      <c r="U562" s="66"/>
      <c r="V562" s="66">
        <f t="shared" si="379"/>
        <v>0</v>
      </c>
      <c r="W562" s="66"/>
      <c r="X562" s="66"/>
    </row>
    <row r="563" spans="1:24" ht="47.25" x14ac:dyDescent="0.25">
      <c r="A563" s="171" t="s">
        <v>900</v>
      </c>
      <c r="B563" s="84" t="s">
        <v>697</v>
      </c>
      <c r="C563" s="171" t="s">
        <v>2363</v>
      </c>
      <c r="D563" s="66">
        <v>1.13766072</v>
      </c>
      <c r="E563" s="66">
        <v>0</v>
      </c>
      <c r="F563" s="66">
        <v>0</v>
      </c>
      <c r="G563" s="66">
        <v>1.13766072</v>
      </c>
      <c r="H563" s="66">
        <v>0</v>
      </c>
      <c r="I563" s="66">
        <v>8.0911572000000001E-2</v>
      </c>
      <c r="J563" s="66">
        <v>0</v>
      </c>
      <c r="K563" s="66">
        <v>0</v>
      </c>
      <c r="L563" s="66">
        <v>8.0911572000000001E-2</v>
      </c>
      <c r="M563" s="66">
        <v>0</v>
      </c>
      <c r="N563" s="66">
        <f t="shared" si="375"/>
        <v>1.056749148</v>
      </c>
      <c r="O563" s="66"/>
      <c r="P563" s="66">
        <f t="shared" si="376"/>
        <v>0</v>
      </c>
      <c r="Q563" s="66"/>
      <c r="R563" s="66">
        <f t="shared" si="377"/>
        <v>0</v>
      </c>
      <c r="S563" s="66"/>
      <c r="T563" s="66">
        <f t="shared" si="378"/>
        <v>1.056749148</v>
      </c>
      <c r="U563" s="66"/>
      <c r="V563" s="66">
        <f t="shared" si="379"/>
        <v>0</v>
      </c>
      <c r="W563" s="66"/>
      <c r="X563" s="66"/>
    </row>
    <row r="564" spans="1:24" ht="47.25" x14ac:dyDescent="0.25">
      <c r="A564" s="171" t="s">
        <v>900</v>
      </c>
      <c r="B564" s="170" t="s">
        <v>698</v>
      </c>
      <c r="C564" s="171" t="s">
        <v>2364</v>
      </c>
      <c r="D564" s="66">
        <v>0.86955408000000001</v>
      </c>
      <c r="E564" s="66">
        <v>0</v>
      </c>
      <c r="F564" s="66">
        <v>0</v>
      </c>
      <c r="G564" s="66">
        <v>0.86955408000000001</v>
      </c>
      <c r="H564" s="66">
        <v>0</v>
      </c>
      <c r="I564" s="66">
        <v>0.34458629000000002</v>
      </c>
      <c r="J564" s="66">
        <v>0</v>
      </c>
      <c r="K564" s="66">
        <v>0</v>
      </c>
      <c r="L564" s="66">
        <v>0.34458629000000002</v>
      </c>
      <c r="M564" s="66">
        <v>0</v>
      </c>
      <c r="N564" s="66">
        <f t="shared" si="375"/>
        <v>0.52496779000000005</v>
      </c>
      <c r="O564" s="66"/>
      <c r="P564" s="66">
        <f t="shared" si="376"/>
        <v>0</v>
      </c>
      <c r="Q564" s="66"/>
      <c r="R564" s="66">
        <f t="shared" si="377"/>
        <v>0</v>
      </c>
      <c r="S564" s="66"/>
      <c r="T564" s="66">
        <f t="shared" si="378"/>
        <v>0.52496779000000005</v>
      </c>
      <c r="U564" s="66"/>
      <c r="V564" s="66">
        <f t="shared" si="379"/>
        <v>0</v>
      </c>
      <c r="W564" s="66"/>
      <c r="X564" s="66"/>
    </row>
    <row r="565" spans="1:24" ht="47.25" x14ac:dyDescent="0.25">
      <c r="A565" s="171" t="s">
        <v>900</v>
      </c>
      <c r="B565" s="84" t="s">
        <v>699</v>
      </c>
      <c r="C565" s="171" t="s">
        <v>2365</v>
      </c>
      <c r="D565" s="66">
        <v>0.6868476</v>
      </c>
      <c r="E565" s="66">
        <v>0</v>
      </c>
      <c r="F565" s="66">
        <v>0</v>
      </c>
      <c r="G565" s="66">
        <v>0.6868476</v>
      </c>
      <c r="H565" s="66">
        <v>0</v>
      </c>
      <c r="I565" s="66">
        <v>0.30801706600000001</v>
      </c>
      <c r="J565" s="66">
        <v>0</v>
      </c>
      <c r="K565" s="66">
        <v>0</v>
      </c>
      <c r="L565" s="66">
        <v>0.30801706600000001</v>
      </c>
      <c r="M565" s="66">
        <v>0</v>
      </c>
      <c r="N565" s="66">
        <f t="shared" si="375"/>
        <v>0.378830534</v>
      </c>
      <c r="O565" s="66"/>
      <c r="P565" s="66">
        <f t="shared" si="376"/>
        <v>0</v>
      </c>
      <c r="Q565" s="66"/>
      <c r="R565" s="66">
        <f t="shared" si="377"/>
        <v>0</v>
      </c>
      <c r="S565" s="66"/>
      <c r="T565" s="66">
        <f t="shared" si="378"/>
        <v>0.378830534</v>
      </c>
      <c r="U565" s="66"/>
      <c r="V565" s="66">
        <f t="shared" si="379"/>
        <v>0</v>
      </c>
      <c r="W565" s="66"/>
      <c r="X565" s="66"/>
    </row>
    <row r="566" spans="1:24" ht="47.25" x14ac:dyDescent="0.25">
      <c r="A566" s="171" t="s">
        <v>900</v>
      </c>
      <c r="B566" s="84" t="s">
        <v>700</v>
      </c>
      <c r="C566" s="171" t="s">
        <v>2366</v>
      </c>
      <c r="D566" s="66">
        <v>0.51045695999999996</v>
      </c>
      <c r="E566" s="66">
        <v>0</v>
      </c>
      <c r="F566" s="66">
        <v>0</v>
      </c>
      <c r="G566" s="66">
        <v>0.51045695999999996</v>
      </c>
      <c r="H566" s="66">
        <v>0</v>
      </c>
      <c r="I566" s="66">
        <v>0.27189696800000002</v>
      </c>
      <c r="J566" s="66">
        <v>0</v>
      </c>
      <c r="K566" s="66">
        <v>0</v>
      </c>
      <c r="L566" s="66">
        <v>0.27189696800000002</v>
      </c>
      <c r="M566" s="66">
        <v>0</v>
      </c>
      <c r="N566" s="66">
        <f t="shared" si="375"/>
        <v>0.23855999199999994</v>
      </c>
      <c r="O566" s="66"/>
      <c r="P566" s="66">
        <f t="shared" si="376"/>
        <v>0</v>
      </c>
      <c r="Q566" s="66"/>
      <c r="R566" s="66">
        <f t="shared" si="377"/>
        <v>0</v>
      </c>
      <c r="S566" s="66"/>
      <c r="T566" s="66">
        <f t="shared" si="378"/>
        <v>0.23855999199999994</v>
      </c>
      <c r="U566" s="66"/>
      <c r="V566" s="66">
        <f t="shared" si="379"/>
        <v>0</v>
      </c>
      <c r="W566" s="66"/>
      <c r="X566" s="66"/>
    </row>
    <row r="567" spans="1:24" ht="47.25" x14ac:dyDescent="0.25">
      <c r="A567" s="171" t="s">
        <v>900</v>
      </c>
      <c r="B567" s="170" t="s">
        <v>701</v>
      </c>
      <c r="C567" s="171" t="s">
        <v>2367</v>
      </c>
      <c r="D567" s="66">
        <v>0.64115568000000012</v>
      </c>
      <c r="E567" s="66">
        <v>0</v>
      </c>
      <c r="F567" s="66">
        <v>0</v>
      </c>
      <c r="G567" s="66">
        <v>0.64115568000000012</v>
      </c>
      <c r="H567" s="66">
        <v>0</v>
      </c>
      <c r="I567" s="66">
        <v>0.28119244399999999</v>
      </c>
      <c r="J567" s="66">
        <v>0</v>
      </c>
      <c r="K567" s="66">
        <v>0</v>
      </c>
      <c r="L567" s="66">
        <v>0.28119244399999999</v>
      </c>
      <c r="M567" s="66">
        <v>0</v>
      </c>
      <c r="N567" s="66">
        <f t="shared" si="375"/>
        <v>0.35996323600000013</v>
      </c>
      <c r="O567" s="66"/>
      <c r="P567" s="66">
        <f t="shared" si="376"/>
        <v>0</v>
      </c>
      <c r="Q567" s="66"/>
      <c r="R567" s="66">
        <f t="shared" si="377"/>
        <v>0</v>
      </c>
      <c r="S567" s="66"/>
      <c r="T567" s="66">
        <f t="shared" si="378"/>
        <v>0.35996323600000013</v>
      </c>
      <c r="U567" s="66"/>
      <c r="V567" s="66">
        <f t="shared" si="379"/>
        <v>0</v>
      </c>
      <c r="W567" s="66"/>
      <c r="X567" s="66"/>
    </row>
    <row r="568" spans="1:24" ht="47.25" x14ac:dyDescent="0.25">
      <c r="A568" s="171" t="s">
        <v>900</v>
      </c>
      <c r="B568" s="84" t="s">
        <v>702</v>
      </c>
      <c r="C568" s="171" t="s">
        <v>2368</v>
      </c>
      <c r="D568" s="66">
        <v>0.33619607999999995</v>
      </c>
      <c r="E568" s="66">
        <v>0</v>
      </c>
      <c r="F568" s="66">
        <v>0</v>
      </c>
      <c r="G568" s="66">
        <v>0.33619607999999995</v>
      </c>
      <c r="H568" s="66">
        <v>0</v>
      </c>
      <c r="I568" s="66">
        <v>0.21008416599999999</v>
      </c>
      <c r="J568" s="66">
        <v>0</v>
      </c>
      <c r="K568" s="66">
        <v>0</v>
      </c>
      <c r="L568" s="66">
        <v>0.21008416599999999</v>
      </c>
      <c r="M568" s="66">
        <v>0</v>
      </c>
      <c r="N568" s="66">
        <f t="shared" si="375"/>
        <v>0.12611191399999996</v>
      </c>
      <c r="O568" s="66"/>
      <c r="P568" s="66">
        <f t="shared" si="376"/>
        <v>0</v>
      </c>
      <c r="Q568" s="66"/>
      <c r="R568" s="66">
        <f t="shared" si="377"/>
        <v>0</v>
      </c>
      <c r="S568" s="66"/>
      <c r="T568" s="66">
        <f t="shared" si="378"/>
        <v>0.12611191399999996</v>
      </c>
      <c r="U568" s="66"/>
      <c r="V568" s="66">
        <f t="shared" si="379"/>
        <v>0</v>
      </c>
      <c r="W568" s="66"/>
      <c r="X568" s="66"/>
    </row>
    <row r="569" spans="1:24" ht="47.25" x14ac:dyDescent="0.25">
      <c r="A569" s="171" t="s">
        <v>900</v>
      </c>
      <c r="B569" s="84" t="s">
        <v>703</v>
      </c>
      <c r="C569" s="171" t="s">
        <v>2369</v>
      </c>
      <c r="D569" s="66">
        <v>0.64848744000000003</v>
      </c>
      <c r="E569" s="66">
        <v>0</v>
      </c>
      <c r="F569" s="66">
        <v>0</v>
      </c>
      <c r="G569" s="66">
        <v>0.64848744000000003</v>
      </c>
      <c r="H569" s="66">
        <v>0</v>
      </c>
      <c r="I569" s="66">
        <v>0.31314717000000003</v>
      </c>
      <c r="J569" s="66">
        <v>0</v>
      </c>
      <c r="K569" s="66">
        <v>0</v>
      </c>
      <c r="L569" s="66">
        <v>0.31314717000000003</v>
      </c>
      <c r="M569" s="66">
        <v>0</v>
      </c>
      <c r="N569" s="66">
        <f t="shared" si="375"/>
        <v>0.33534027</v>
      </c>
      <c r="O569" s="66"/>
      <c r="P569" s="66">
        <f t="shared" si="376"/>
        <v>0</v>
      </c>
      <c r="Q569" s="66"/>
      <c r="R569" s="66">
        <f t="shared" si="377"/>
        <v>0</v>
      </c>
      <c r="S569" s="66"/>
      <c r="T569" s="66">
        <f t="shared" si="378"/>
        <v>0.33534027</v>
      </c>
      <c r="U569" s="66"/>
      <c r="V569" s="66">
        <f t="shared" si="379"/>
        <v>0</v>
      </c>
      <c r="W569" s="66"/>
      <c r="X569" s="66"/>
    </row>
    <row r="570" spans="1:24" ht="47.25" x14ac:dyDescent="0.25">
      <c r="A570" s="171" t="s">
        <v>900</v>
      </c>
      <c r="B570" s="84" t="s">
        <v>704</v>
      </c>
      <c r="C570" s="171" t="s">
        <v>2370</v>
      </c>
      <c r="D570" s="66">
        <v>0.55094399999999999</v>
      </c>
      <c r="E570" s="66">
        <v>0</v>
      </c>
      <c r="F570" s="66">
        <v>0</v>
      </c>
      <c r="G570" s="66">
        <v>0.55094399999999999</v>
      </c>
      <c r="H570" s="66">
        <v>0</v>
      </c>
      <c r="I570" s="66">
        <v>0.22666661399999999</v>
      </c>
      <c r="J570" s="66">
        <v>0</v>
      </c>
      <c r="K570" s="66">
        <v>0</v>
      </c>
      <c r="L570" s="66">
        <v>0.22666661399999999</v>
      </c>
      <c r="M570" s="66">
        <v>0</v>
      </c>
      <c r="N570" s="66">
        <f t="shared" si="375"/>
        <v>0.324277386</v>
      </c>
      <c r="O570" s="66"/>
      <c r="P570" s="66">
        <f t="shared" si="376"/>
        <v>0</v>
      </c>
      <c r="Q570" s="66"/>
      <c r="R570" s="66">
        <f t="shared" si="377"/>
        <v>0</v>
      </c>
      <c r="S570" s="66"/>
      <c r="T570" s="66">
        <f t="shared" si="378"/>
        <v>0.324277386</v>
      </c>
      <c r="U570" s="66"/>
      <c r="V570" s="66">
        <f t="shared" si="379"/>
        <v>0</v>
      </c>
      <c r="W570" s="66"/>
      <c r="X570" s="66"/>
    </row>
    <row r="571" spans="1:24" ht="47.25" x14ac:dyDescent="0.25">
      <c r="A571" s="171" t="s">
        <v>900</v>
      </c>
      <c r="B571" s="84" t="s">
        <v>705</v>
      </c>
      <c r="C571" s="171" t="s">
        <v>2371</v>
      </c>
      <c r="D571" s="66">
        <v>0.55094399999999999</v>
      </c>
      <c r="E571" s="66">
        <v>0</v>
      </c>
      <c r="F571" s="66">
        <v>0</v>
      </c>
      <c r="G571" s="66">
        <v>0.55094399999999999</v>
      </c>
      <c r="H571" s="66">
        <v>0</v>
      </c>
      <c r="I571" s="66">
        <v>0.22666661399999999</v>
      </c>
      <c r="J571" s="66">
        <v>0</v>
      </c>
      <c r="K571" s="66">
        <v>0</v>
      </c>
      <c r="L571" s="66">
        <v>0.22666661399999999</v>
      </c>
      <c r="M571" s="66">
        <v>0</v>
      </c>
      <c r="N571" s="66">
        <f t="shared" si="375"/>
        <v>0.324277386</v>
      </c>
      <c r="O571" s="66"/>
      <c r="P571" s="66">
        <f t="shared" si="376"/>
        <v>0</v>
      </c>
      <c r="Q571" s="66"/>
      <c r="R571" s="66">
        <f t="shared" si="377"/>
        <v>0</v>
      </c>
      <c r="S571" s="66"/>
      <c r="T571" s="66">
        <f t="shared" si="378"/>
        <v>0.324277386</v>
      </c>
      <c r="U571" s="66"/>
      <c r="V571" s="66">
        <f t="shared" si="379"/>
        <v>0</v>
      </c>
      <c r="W571" s="66"/>
      <c r="X571" s="66"/>
    </row>
    <row r="572" spans="1:24" ht="47.25" x14ac:dyDescent="0.25">
      <c r="A572" s="171" t="s">
        <v>900</v>
      </c>
      <c r="B572" s="170" t="s">
        <v>706</v>
      </c>
      <c r="C572" s="171" t="s">
        <v>2372</v>
      </c>
      <c r="D572" s="66">
        <v>0.38637600000000005</v>
      </c>
      <c r="E572" s="66">
        <v>0</v>
      </c>
      <c r="F572" s="66">
        <v>0</v>
      </c>
      <c r="G572" s="66">
        <v>0.38637600000000005</v>
      </c>
      <c r="H572" s="66">
        <v>0</v>
      </c>
      <c r="I572" s="66">
        <v>0.18909849799999998</v>
      </c>
      <c r="J572" s="66">
        <v>0</v>
      </c>
      <c r="K572" s="66">
        <v>0</v>
      </c>
      <c r="L572" s="66">
        <v>0.18909849799999998</v>
      </c>
      <c r="M572" s="66">
        <v>0</v>
      </c>
      <c r="N572" s="66">
        <f t="shared" si="375"/>
        <v>0.19727750200000008</v>
      </c>
      <c r="O572" s="66"/>
      <c r="P572" s="66">
        <f t="shared" si="376"/>
        <v>0</v>
      </c>
      <c r="Q572" s="66"/>
      <c r="R572" s="66">
        <f t="shared" si="377"/>
        <v>0</v>
      </c>
      <c r="S572" s="66"/>
      <c r="T572" s="66">
        <f t="shared" si="378"/>
        <v>0.19727750200000008</v>
      </c>
      <c r="U572" s="66"/>
      <c r="V572" s="66">
        <f t="shared" si="379"/>
        <v>0</v>
      </c>
      <c r="W572" s="66"/>
      <c r="X572" s="66"/>
    </row>
    <row r="573" spans="1:24" ht="47.25" x14ac:dyDescent="0.25">
      <c r="A573" s="171" t="s">
        <v>900</v>
      </c>
      <c r="B573" s="84" t="s">
        <v>707</v>
      </c>
      <c r="C573" s="171" t="s">
        <v>2373</v>
      </c>
      <c r="D573" s="66">
        <v>0.63322800000000001</v>
      </c>
      <c r="E573" s="66">
        <v>0</v>
      </c>
      <c r="F573" s="66">
        <v>0</v>
      </c>
      <c r="G573" s="66">
        <v>0.63322800000000001</v>
      </c>
      <c r="H573" s="66">
        <v>0</v>
      </c>
      <c r="I573" s="66">
        <v>0.25191676200000002</v>
      </c>
      <c r="J573" s="66">
        <v>0</v>
      </c>
      <c r="K573" s="66">
        <v>0</v>
      </c>
      <c r="L573" s="66">
        <v>0.25191676200000002</v>
      </c>
      <c r="M573" s="66">
        <v>0</v>
      </c>
      <c r="N573" s="66">
        <f t="shared" si="375"/>
        <v>0.381311238</v>
      </c>
      <c r="O573" s="66"/>
      <c r="P573" s="66">
        <f t="shared" si="376"/>
        <v>0</v>
      </c>
      <c r="Q573" s="66"/>
      <c r="R573" s="66">
        <f t="shared" si="377"/>
        <v>0</v>
      </c>
      <c r="S573" s="66"/>
      <c r="T573" s="66">
        <f t="shared" si="378"/>
        <v>0.381311238</v>
      </c>
      <c r="U573" s="66"/>
      <c r="V573" s="66">
        <f t="shared" si="379"/>
        <v>0</v>
      </c>
      <c r="W573" s="66"/>
      <c r="X573" s="66"/>
    </row>
    <row r="574" spans="1:24" ht="47.25" x14ac:dyDescent="0.25">
      <c r="A574" s="171" t="s">
        <v>900</v>
      </c>
      <c r="B574" s="84" t="s">
        <v>708</v>
      </c>
      <c r="C574" s="171" t="s">
        <v>2374</v>
      </c>
      <c r="D574" s="66">
        <v>0.55094399999999999</v>
      </c>
      <c r="E574" s="66">
        <v>0</v>
      </c>
      <c r="F574" s="66">
        <v>0</v>
      </c>
      <c r="G574" s="66">
        <v>0.55094399999999999</v>
      </c>
      <c r="H574" s="66">
        <v>0</v>
      </c>
      <c r="I574" s="66">
        <v>0.22096867399999998</v>
      </c>
      <c r="J574" s="66">
        <v>0</v>
      </c>
      <c r="K574" s="66">
        <v>0</v>
      </c>
      <c r="L574" s="66">
        <v>0.22096867399999998</v>
      </c>
      <c r="M574" s="66">
        <v>0</v>
      </c>
      <c r="N574" s="66">
        <f t="shared" si="375"/>
        <v>0.32997532600000001</v>
      </c>
      <c r="O574" s="66"/>
      <c r="P574" s="66">
        <f t="shared" si="376"/>
        <v>0</v>
      </c>
      <c r="Q574" s="66"/>
      <c r="R574" s="66">
        <f t="shared" si="377"/>
        <v>0</v>
      </c>
      <c r="S574" s="66"/>
      <c r="T574" s="66">
        <f t="shared" si="378"/>
        <v>0.32997532600000001</v>
      </c>
      <c r="U574" s="66"/>
      <c r="V574" s="66">
        <f t="shared" si="379"/>
        <v>0</v>
      </c>
      <c r="W574" s="66"/>
      <c r="X574" s="66"/>
    </row>
    <row r="575" spans="1:24" ht="47.25" x14ac:dyDescent="0.25">
      <c r="A575" s="171" t="s">
        <v>900</v>
      </c>
      <c r="B575" s="84" t="s">
        <v>709</v>
      </c>
      <c r="C575" s="171" t="s">
        <v>2375</v>
      </c>
      <c r="D575" s="66">
        <v>0.67437599999999998</v>
      </c>
      <c r="E575" s="66">
        <v>0</v>
      </c>
      <c r="F575" s="66">
        <v>0</v>
      </c>
      <c r="G575" s="66">
        <v>0.67437599999999998</v>
      </c>
      <c r="H575" s="66">
        <v>0</v>
      </c>
      <c r="I575" s="66">
        <v>0.26130862199999999</v>
      </c>
      <c r="J575" s="66">
        <v>0</v>
      </c>
      <c r="K575" s="66">
        <v>0</v>
      </c>
      <c r="L575" s="66">
        <v>0.26130862199999999</v>
      </c>
      <c r="M575" s="66">
        <v>0</v>
      </c>
      <c r="N575" s="66">
        <f t="shared" si="375"/>
        <v>0.41306737799999999</v>
      </c>
      <c r="O575" s="66"/>
      <c r="P575" s="66">
        <f t="shared" si="376"/>
        <v>0</v>
      </c>
      <c r="Q575" s="66"/>
      <c r="R575" s="66">
        <f t="shared" si="377"/>
        <v>0</v>
      </c>
      <c r="S575" s="66"/>
      <c r="T575" s="66">
        <f t="shared" si="378"/>
        <v>0.41306737799999999</v>
      </c>
      <c r="U575" s="66"/>
      <c r="V575" s="66">
        <f t="shared" si="379"/>
        <v>0</v>
      </c>
      <c r="W575" s="66"/>
      <c r="X575" s="66"/>
    </row>
    <row r="576" spans="1:24" ht="47.25" x14ac:dyDescent="0.25">
      <c r="A576" s="171" t="s">
        <v>900</v>
      </c>
      <c r="B576" s="84" t="s">
        <v>710</v>
      </c>
      <c r="C576" s="171" t="s">
        <v>2376</v>
      </c>
      <c r="D576" s="66">
        <v>0.93821999999999983</v>
      </c>
      <c r="E576" s="66">
        <v>0</v>
      </c>
      <c r="F576" s="66">
        <v>0</v>
      </c>
      <c r="G576" s="66">
        <v>0.93821999999999983</v>
      </c>
      <c r="H576" s="66">
        <v>0</v>
      </c>
      <c r="I576" s="66">
        <v>0.32128543399999998</v>
      </c>
      <c r="J576" s="66">
        <v>0</v>
      </c>
      <c r="K576" s="66">
        <v>0</v>
      </c>
      <c r="L576" s="66">
        <v>0.32128543399999998</v>
      </c>
      <c r="M576" s="66">
        <v>0</v>
      </c>
      <c r="N576" s="66">
        <f t="shared" si="375"/>
        <v>0.61693456599999985</v>
      </c>
      <c r="O576" s="66"/>
      <c r="P576" s="66">
        <f t="shared" si="376"/>
        <v>0</v>
      </c>
      <c r="Q576" s="66"/>
      <c r="R576" s="66">
        <f t="shared" si="377"/>
        <v>0</v>
      </c>
      <c r="S576" s="66"/>
      <c r="T576" s="66">
        <f t="shared" si="378"/>
        <v>0.61693456599999985</v>
      </c>
      <c r="U576" s="66"/>
      <c r="V576" s="66">
        <f t="shared" si="379"/>
        <v>0</v>
      </c>
      <c r="W576" s="66"/>
      <c r="X576" s="66"/>
    </row>
    <row r="577" spans="1:24" ht="47.25" x14ac:dyDescent="0.25">
      <c r="A577" s="171" t="s">
        <v>900</v>
      </c>
      <c r="B577" s="170" t="s">
        <v>711</v>
      </c>
      <c r="C577" s="171" t="s">
        <v>2377</v>
      </c>
      <c r="D577" s="66">
        <v>0.76234342367979835</v>
      </c>
      <c r="E577" s="66">
        <v>0</v>
      </c>
      <c r="F577" s="66">
        <v>0</v>
      </c>
      <c r="G577" s="66">
        <v>0.76234342367979835</v>
      </c>
      <c r="H577" s="66">
        <v>0</v>
      </c>
      <c r="I577" s="66">
        <v>0.30877691000000002</v>
      </c>
      <c r="J577" s="66">
        <v>0</v>
      </c>
      <c r="K577" s="66">
        <v>0</v>
      </c>
      <c r="L577" s="66">
        <v>0.30877691000000002</v>
      </c>
      <c r="M577" s="66">
        <v>0</v>
      </c>
      <c r="N577" s="66">
        <f t="shared" si="375"/>
        <v>0.45356651367979833</v>
      </c>
      <c r="O577" s="66"/>
      <c r="P577" s="66">
        <f t="shared" si="376"/>
        <v>0</v>
      </c>
      <c r="Q577" s="66"/>
      <c r="R577" s="66">
        <f t="shared" si="377"/>
        <v>0</v>
      </c>
      <c r="S577" s="66"/>
      <c r="T577" s="66">
        <f t="shared" si="378"/>
        <v>0.45356651367979833</v>
      </c>
      <c r="U577" s="66"/>
      <c r="V577" s="66">
        <f t="shared" si="379"/>
        <v>0</v>
      </c>
      <c r="W577" s="66"/>
      <c r="X577" s="66"/>
    </row>
    <row r="578" spans="1:24" ht="31.5" x14ac:dyDescent="0.25">
      <c r="A578" s="171" t="s">
        <v>900</v>
      </c>
      <c r="B578" s="84" t="s">
        <v>1754</v>
      </c>
      <c r="C578" s="171" t="s">
        <v>2378</v>
      </c>
      <c r="D578" s="66">
        <v>0</v>
      </c>
      <c r="E578" s="66">
        <v>0</v>
      </c>
      <c r="F578" s="66">
        <v>0</v>
      </c>
      <c r="G578" s="66">
        <v>0</v>
      </c>
      <c r="H578" s="66">
        <v>0</v>
      </c>
      <c r="I578" s="66">
        <v>2.5067614900000001</v>
      </c>
      <c r="J578" s="66">
        <v>0</v>
      </c>
      <c r="K578" s="66">
        <v>0</v>
      </c>
      <c r="L578" s="66">
        <v>2.5067614900000001</v>
      </c>
      <c r="M578" s="66">
        <v>0</v>
      </c>
      <c r="N578" s="66">
        <f t="shared" si="375"/>
        <v>-2.5067614900000001</v>
      </c>
      <c r="O578" s="66"/>
      <c r="P578" s="66">
        <f t="shared" si="376"/>
        <v>0</v>
      </c>
      <c r="Q578" s="66"/>
      <c r="R578" s="66">
        <f t="shared" si="377"/>
        <v>0</v>
      </c>
      <c r="S578" s="66"/>
      <c r="T578" s="66">
        <f t="shared" si="378"/>
        <v>-2.5067614900000001</v>
      </c>
      <c r="U578" s="66"/>
      <c r="V578" s="66">
        <f t="shared" si="379"/>
        <v>0</v>
      </c>
      <c r="W578" s="66"/>
      <c r="X578" s="66"/>
    </row>
    <row r="579" spans="1:24" x14ac:dyDescent="0.25">
      <c r="A579" s="228"/>
      <c r="B579" s="229" t="s">
        <v>38</v>
      </c>
      <c r="C579" s="228"/>
      <c r="D579" s="230">
        <f t="shared" ref="D579:W579" si="380">SUM(D580:D586)</f>
        <v>27.641032541999998</v>
      </c>
      <c r="E579" s="230">
        <f t="shared" si="380"/>
        <v>0</v>
      </c>
      <c r="F579" s="230">
        <f t="shared" si="380"/>
        <v>0</v>
      </c>
      <c r="G579" s="230">
        <f t="shared" si="380"/>
        <v>27.641032541999998</v>
      </c>
      <c r="H579" s="230">
        <f t="shared" si="380"/>
        <v>0</v>
      </c>
      <c r="I579" s="230">
        <f t="shared" si="380"/>
        <v>12.25390717</v>
      </c>
      <c r="J579" s="230">
        <f t="shared" si="380"/>
        <v>0</v>
      </c>
      <c r="K579" s="230">
        <f t="shared" si="380"/>
        <v>0</v>
      </c>
      <c r="L579" s="230">
        <f t="shared" si="380"/>
        <v>12.25390717</v>
      </c>
      <c r="M579" s="230">
        <f t="shared" si="380"/>
        <v>0</v>
      </c>
      <c r="N579" s="230">
        <f t="shared" si="380"/>
        <v>15.387125371999995</v>
      </c>
      <c r="O579" s="230">
        <f t="shared" si="380"/>
        <v>0</v>
      </c>
      <c r="P579" s="230">
        <f t="shared" si="380"/>
        <v>0</v>
      </c>
      <c r="Q579" s="230">
        <f t="shared" si="380"/>
        <v>0</v>
      </c>
      <c r="R579" s="230">
        <f t="shared" si="380"/>
        <v>0</v>
      </c>
      <c r="S579" s="230">
        <f t="shared" si="380"/>
        <v>0</v>
      </c>
      <c r="T579" s="230">
        <f t="shared" si="380"/>
        <v>15.387125371999995</v>
      </c>
      <c r="U579" s="230">
        <f t="shared" si="380"/>
        <v>0</v>
      </c>
      <c r="V579" s="230">
        <f t="shared" si="380"/>
        <v>0</v>
      </c>
      <c r="W579" s="230">
        <f t="shared" si="380"/>
        <v>0</v>
      </c>
      <c r="X579" s="232">
        <f t="shared" ref="X579" si="381">SUM(X580:X586)</f>
        <v>0</v>
      </c>
    </row>
    <row r="580" spans="1:24" ht="47.25" x14ac:dyDescent="0.25">
      <c r="A580" s="171" t="s">
        <v>900</v>
      </c>
      <c r="B580" s="84" t="s">
        <v>712</v>
      </c>
      <c r="C580" s="171" t="s">
        <v>2379</v>
      </c>
      <c r="D580" s="66">
        <v>3.0000960000000001</v>
      </c>
      <c r="E580" s="66">
        <v>0</v>
      </c>
      <c r="F580" s="66">
        <v>0</v>
      </c>
      <c r="G580" s="66">
        <v>3.0000960000000001</v>
      </c>
      <c r="H580" s="66">
        <v>0</v>
      </c>
      <c r="I580" s="66">
        <v>2.5538446760000002</v>
      </c>
      <c r="J580" s="66">
        <v>0</v>
      </c>
      <c r="K580" s="66">
        <v>0</v>
      </c>
      <c r="L580" s="66">
        <v>2.5538446760000002</v>
      </c>
      <c r="M580" s="66">
        <v>0</v>
      </c>
      <c r="N580" s="66">
        <f t="shared" ref="N580:N586" si="382">D580-I580</f>
        <v>0.44625132399999989</v>
      </c>
      <c r="O580" s="66"/>
      <c r="P580" s="66">
        <f t="shared" ref="P580:P586" si="383">E580-J580</f>
        <v>0</v>
      </c>
      <c r="Q580" s="66"/>
      <c r="R580" s="66">
        <f t="shared" ref="R580:R586" si="384">F580-K580</f>
        <v>0</v>
      </c>
      <c r="S580" s="66"/>
      <c r="T580" s="66">
        <f t="shared" ref="T580:T586" si="385">G580-L580</f>
        <v>0.44625132399999989</v>
      </c>
      <c r="U580" s="66"/>
      <c r="V580" s="66">
        <f t="shared" ref="V580:V586" si="386">H580-M580</f>
        <v>0</v>
      </c>
      <c r="W580" s="66"/>
      <c r="X580" s="66"/>
    </row>
    <row r="581" spans="1:24" ht="47.25" x14ac:dyDescent="0.25">
      <c r="A581" s="171" t="s">
        <v>900</v>
      </c>
      <c r="B581" s="84" t="s">
        <v>713</v>
      </c>
      <c r="C581" s="171" t="s">
        <v>2380</v>
      </c>
      <c r="D581" s="66">
        <v>4.6573320000000002</v>
      </c>
      <c r="E581" s="66">
        <v>0</v>
      </c>
      <c r="F581" s="66">
        <v>0</v>
      </c>
      <c r="G581" s="66">
        <v>4.6573320000000002</v>
      </c>
      <c r="H581" s="66">
        <v>0</v>
      </c>
      <c r="I581" s="66">
        <v>0.55344960400000009</v>
      </c>
      <c r="J581" s="66">
        <v>0</v>
      </c>
      <c r="K581" s="66">
        <v>0</v>
      </c>
      <c r="L581" s="66">
        <v>0.55344960400000009</v>
      </c>
      <c r="M581" s="66">
        <v>0</v>
      </c>
      <c r="N581" s="66">
        <f t="shared" si="382"/>
        <v>4.1038823960000004</v>
      </c>
      <c r="O581" s="66"/>
      <c r="P581" s="66">
        <f t="shared" si="383"/>
        <v>0</v>
      </c>
      <c r="Q581" s="66"/>
      <c r="R581" s="66">
        <f t="shared" si="384"/>
        <v>0</v>
      </c>
      <c r="S581" s="66"/>
      <c r="T581" s="66">
        <f t="shared" si="385"/>
        <v>4.1038823960000004</v>
      </c>
      <c r="U581" s="66"/>
      <c r="V581" s="66">
        <f t="shared" si="386"/>
        <v>0</v>
      </c>
      <c r="W581" s="66"/>
      <c r="X581" s="66"/>
    </row>
    <row r="582" spans="1:24" ht="31.5" x14ac:dyDescent="0.25">
      <c r="A582" s="171" t="s">
        <v>900</v>
      </c>
      <c r="B582" s="84" t="s">
        <v>447</v>
      </c>
      <c r="C582" s="171" t="s">
        <v>2381</v>
      </c>
      <c r="D582" s="66">
        <v>6.9339839999999997</v>
      </c>
      <c r="E582" s="66">
        <v>0</v>
      </c>
      <c r="F582" s="66">
        <v>0</v>
      </c>
      <c r="G582" s="66">
        <v>6.9339839999999997</v>
      </c>
      <c r="H582" s="66">
        <v>0</v>
      </c>
      <c r="I582" s="66">
        <v>0.49315178399999987</v>
      </c>
      <c r="J582" s="66">
        <v>0</v>
      </c>
      <c r="K582" s="66">
        <v>0</v>
      </c>
      <c r="L582" s="66">
        <v>0.49315178399999987</v>
      </c>
      <c r="M582" s="66">
        <v>0</v>
      </c>
      <c r="N582" s="66">
        <f t="shared" si="382"/>
        <v>6.4408322159999996</v>
      </c>
      <c r="O582" s="66"/>
      <c r="P582" s="66">
        <f t="shared" si="383"/>
        <v>0</v>
      </c>
      <c r="Q582" s="66"/>
      <c r="R582" s="66">
        <f t="shared" si="384"/>
        <v>0</v>
      </c>
      <c r="S582" s="66"/>
      <c r="T582" s="66">
        <f t="shared" si="385"/>
        <v>6.4408322159999996</v>
      </c>
      <c r="U582" s="66"/>
      <c r="V582" s="66">
        <f t="shared" si="386"/>
        <v>0</v>
      </c>
      <c r="W582" s="66"/>
      <c r="X582" s="66"/>
    </row>
    <row r="583" spans="1:24" ht="47.25" x14ac:dyDescent="0.25">
      <c r="A583" s="171" t="s">
        <v>900</v>
      </c>
      <c r="B583" s="84" t="s">
        <v>379</v>
      </c>
      <c r="C583" s="171" t="s">
        <v>2382</v>
      </c>
      <c r="D583" s="66">
        <v>6.3037319999999992</v>
      </c>
      <c r="E583" s="66">
        <v>0</v>
      </c>
      <c r="F583" s="66">
        <v>0</v>
      </c>
      <c r="G583" s="66">
        <v>6.3037319999999992</v>
      </c>
      <c r="H583" s="66">
        <v>0</v>
      </c>
      <c r="I583" s="66">
        <v>0.85104424999999995</v>
      </c>
      <c r="J583" s="66">
        <v>0</v>
      </c>
      <c r="K583" s="66">
        <v>0</v>
      </c>
      <c r="L583" s="66">
        <v>0.85104424999999995</v>
      </c>
      <c r="M583" s="66">
        <v>0</v>
      </c>
      <c r="N583" s="66">
        <f t="shared" si="382"/>
        <v>5.4526877499999991</v>
      </c>
      <c r="O583" s="66"/>
      <c r="P583" s="66">
        <f t="shared" si="383"/>
        <v>0</v>
      </c>
      <c r="Q583" s="66"/>
      <c r="R583" s="66">
        <f t="shared" si="384"/>
        <v>0</v>
      </c>
      <c r="S583" s="66"/>
      <c r="T583" s="66">
        <f t="shared" si="385"/>
        <v>5.4526877499999991</v>
      </c>
      <c r="U583" s="66"/>
      <c r="V583" s="66">
        <f t="shared" si="386"/>
        <v>0</v>
      </c>
      <c r="W583" s="66"/>
      <c r="X583" s="66"/>
    </row>
    <row r="584" spans="1:24" ht="47.25" x14ac:dyDescent="0.25">
      <c r="A584" s="171" t="s">
        <v>900</v>
      </c>
      <c r="B584" s="84" t="s">
        <v>380</v>
      </c>
      <c r="C584" s="171" t="s">
        <v>2383</v>
      </c>
      <c r="D584" s="66">
        <v>3.0159885420000001</v>
      </c>
      <c r="E584" s="66">
        <v>0</v>
      </c>
      <c r="F584" s="66">
        <v>0</v>
      </c>
      <c r="G584" s="66">
        <v>3.0159885420000001</v>
      </c>
      <c r="H584" s="66">
        <v>0</v>
      </c>
      <c r="I584" s="66">
        <v>3.1357553879999998</v>
      </c>
      <c r="J584" s="66">
        <v>0</v>
      </c>
      <c r="K584" s="66">
        <v>0</v>
      </c>
      <c r="L584" s="66">
        <v>3.1357553879999998</v>
      </c>
      <c r="M584" s="66">
        <v>0</v>
      </c>
      <c r="N584" s="66">
        <f t="shared" si="382"/>
        <v>-0.11976684599999965</v>
      </c>
      <c r="O584" s="66"/>
      <c r="P584" s="66">
        <f t="shared" si="383"/>
        <v>0</v>
      </c>
      <c r="Q584" s="66"/>
      <c r="R584" s="66">
        <f t="shared" si="384"/>
        <v>0</v>
      </c>
      <c r="S584" s="66"/>
      <c r="T584" s="66">
        <f t="shared" si="385"/>
        <v>-0.11976684599999965</v>
      </c>
      <c r="U584" s="66"/>
      <c r="V584" s="66">
        <f t="shared" si="386"/>
        <v>0</v>
      </c>
      <c r="W584" s="66"/>
      <c r="X584" s="66"/>
    </row>
    <row r="585" spans="1:24" ht="63" x14ac:dyDescent="0.25">
      <c r="A585" s="171" t="s">
        <v>900</v>
      </c>
      <c r="B585" s="84" t="s">
        <v>714</v>
      </c>
      <c r="C585" s="171" t="s">
        <v>2384</v>
      </c>
      <c r="D585" s="66">
        <v>3.7298999999999998</v>
      </c>
      <c r="E585" s="66">
        <v>0</v>
      </c>
      <c r="F585" s="66">
        <v>0</v>
      </c>
      <c r="G585" s="66">
        <v>3.7298999999999998</v>
      </c>
      <c r="H585" s="66">
        <v>0</v>
      </c>
      <c r="I585" s="66">
        <v>3.386822908000001</v>
      </c>
      <c r="J585" s="66">
        <v>0</v>
      </c>
      <c r="K585" s="66">
        <v>0</v>
      </c>
      <c r="L585" s="66">
        <v>3.386822908000001</v>
      </c>
      <c r="M585" s="66">
        <v>0</v>
      </c>
      <c r="N585" s="66">
        <f t="shared" si="382"/>
        <v>0.34307709199999881</v>
      </c>
      <c r="O585" s="66"/>
      <c r="P585" s="66">
        <f t="shared" si="383"/>
        <v>0</v>
      </c>
      <c r="Q585" s="66"/>
      <c r="R585" s="66">
        <f t="shared" si="384"/>
        <v>0</v>
      </c>
      <c r="S585" s="66"/>
      <c r="T585" s="66">
        <f t="shared" si="385"/>
        <v>0.34307709199999881</v>
      </c>
      <c r="U585" s="66"/>
      <c r="V585" s="66">
        <f t="shared" si="386"/>
        <v>0</v>
      </c>
      <c r="W585" s="66"/>
      <c r="X585" s="66"/>
    </row>
    <row r="586" spans="1:24" ht="47.25" x14ac:dyDescent="0.25">
      <c r="A586" s="171" t="s">
        <v>900</v>
      </c>
      <c r="B586" s="84" t="s">
        <v>1755</v>
      </c>
      <c r="C586" s="171" t="s">
        <v>2385</v>
      </c>
      <c r="D586" s="66">
        <v>0</v>
      </c>
      <c r="E586" s="66">
        <v>0</v>
      </c>
      <c r="F586" s="66">
        <v>0</v>
      </c>
      <c r="G586" s="66">
        <v>0</v>
      </c>
      <c r="H586" s="66">
        <v>0</v>
      </c>
      <c r="I586" s="66">
        <v>1.27983856</v>
      </c>
      <c r="J586" s="66">
        <v>0</v>
      </c>
      <c r="K586" s="66">
        <v>0</v>
      </c>
      <c r="L586" s="66">
        <v>1.27983856</v>
      </c>
      <c r="M586" s="66">
        <v>0</v>
      </c>
      <c r="N586" s="66">
        <f t="shared" si="382"/>
        <v>-1.27983856</v>
      </c>
      <c r="O586" s="66"/>
      <c r="P586" s="66">
        <f t="shared" si="383"/>
        <v>0</v>
      </c>
      <c r="Q586" s="66"/>
      <c r="R586" s="66">
        <f t="shared" si="384"/>
        <v>0</v>
      </c>
      <c r="S586" s="66"/>
      <c r="T586" s="66">
        <f t="shared" si="385"/>
        <v>-1.27983856</v>
      </c>
      <c r="U586" s="66"/>
      <c r="V586" s="66">
        <f t="shared" si="386"/>
        <v>0</v>
      </c>
      <c r="W586" s="66"/>
      <c r="X586" s="66"/>
    </row>
    <row r="587" spans="1:24" x14ac:dyDescent="0.25">
      <c r="A587" s="228"/>
      <c r="B587" s="229" t="s">
        <v>437</v>
      </c>
      <c r="C587" s="228"/>
      <c r="D587" s="230">
        <f t="shared" ref="D587:W587" si="387">SUM(D588:D588)</f>
        <v>1.1443679999999998</v>
      </c>
      <c r="E587" s="230">
        <f t="shared" si="387"/>
        <v>0</v>
      </c>
      <c r="F587" s="230">
        <f t="shared" si="387"/>
        <v>0</v>
      </c>
      <c r="G587" s="230">
        <f t="shared" si="387"/>
        <v>1.1443679999999998</v>
      </c>
      <c r="H587" s="230">
        <f t="shared" si="387"/>
        <v>0</v>
      </c>
      <c r="I587" s="230">
        <f t="shared" si="387"/>
        <v>8.1388620000000009E-2</v>
      </c>
      <c r="J587" s="230">
        <f t="shared" si="387"/>
        <v>0</v>
      </c>
      <c r="K587" s="230">
        <f t="shared" si="387"/>
        <v>0</v>
      </c>
      <c r="L587" s="230">
        <f t="shared" si="387"/>
        <v>8.1388620000000009E-2</v>
      </c>
      <c r="M587" s="230">
        <f t="shared" si="387"/>
        <v>0</v>
      </c>
      <c r="N587" s="230">
        <f t="shared" si="387"/>
        <v>1.0629793799999998</v>
      </c>
      <c r="O587" s="230">
        <f t="shared" si="387"/>
        <v>0</v>
      </c>
      <c r="P587" s="230">
        <f t="shared" si="387"/>
        <v>0</v>
      </c>
      <c r="Q587" s="230">
        <f t="shared" si="387"/>
        <v>0</v>
      </c>
      <c r="R587" s="230">
        <f t="shared" si="387"/>
        <v>0</v>
      </c>
      <c r="S587" s="230">
        <f t="shared" si="387"/>
        <v>0</v>
      </c>
      <c r="T587" s="230">
        <f t="shared" si="387"/>
        <v>1.0629793799999998</v>
      </c>
      <c r="U587" s="230">
        <f t="shared" si="387"/>
        <v>0</v>
      </c>
      <c r="V587" s="230">
        <f t="shared" si="387"/>
        <v>0</v>
      </c>
      <c r="W587" s="230">
        <f t="shared" si="387"/>
        <v>0</v>
      </c>
      <c r="X587" s="232">
        <f t="shared" ref="X587" si="388">SUM(X588:X588)</f>
        <v>0</v>
      </c>
    </row>
    <row r="588" spans="1:24" ht="78.75" x14ac:dyDescent="0.25">
      <c r="A588" s="171" t="s">
        <v>900</v>
      </c>
      <c r="B588" s="84" t="s">
        <v>448</v>
      </c>
      <c r="C588" s="171" t="s">
        <v>2386</v>
      </c>
      <c r="D588" s="66">
        <v>1.1443679999999998</v>
      </c>
      <c r="E588" s="66">
        <v>0</v>
      </c>
      <c r="F588" s="66">
        <v>0</v>
      </c>
      <c r="G588" s="66">
        <v>1.1443679999999998</v>
      </c>
      <c r="H588" s="66">
        <v>0</v>
      </c>
      <c r="I588" s="66">
        <v>8.1388620000000009E-2</v>
      </c>
      <c r="J588" s="66">
        <v>0</v>
      </c>
      <c r="K588" s="66">
        <v>0</v>
      </c>
      <c r="L588" s="66">
        <v>8.1388620000000009E-2</v>
      </c>
      <c r="M588" s="66">
        <v>0</v>
      </c>
      <c r="N588" s="66">
        <f>D588-I588</f>
        <v>1.0629793799999998</v>
      </c>
      <c r="O588" s="66"/>
      <c r="P588" s="66">
        <f>E588-J588</f>
        <v>0</v>
      </c>
      <c r="Q588" s="66"/>
      <c r="R588" s="66">
        <f>F588-K588</f>
        <v>0</v>
      </c>
      <c r="S588" s="66"/>
      <c r="T588" s="66">
        <f>G588-L588</f>
        <v>1.0629793799999998</v>
      </c>
      <c r="U588" s="66"/>
      <c r="V588" s="66">
        <f>H588-M588</f>
        <v>0</v>
      </c>
      <c r="W588" s="66"/>
      <c r="X588" s="66"/>
    </row>
    <row r="589" spans="1:24" x14ac:dyDescent="0.25">
      <c r="A589" s="228"/>
      <c r="B589" s="229" t="s">
        <v>40</v>
      </c>
      <c r="C589" s="228"/>
      <c r="D589" s="230">
        <f t="shared" ref="D589:W589" si="389">SUM(D590:D594)</f>
        <v>3.3669479999999998</v>
      </c>
      <c r="E589" s="230">
        <f t="shared" si="389"/>
        <v>0</v>
      </c>
      <c r="F589" s="230">
        <f t="shared" si="389"/>
        <v>0</v>
      </c>
      <c r="G589" s="230">
        <f t="shared" si="389"/>
        <v>3.3669479999999998</v>
      </c>
      <c r="H589" s="230">
        <f t="shared" si="389"/>
        <v>0</v>
      </c>
      <c r="I589" s="230">
        <f t="shared" si="389"/>
        <v>18.932026690000001</v>
      </c>
      <c r="J589" s="230">
        <f t="shared" si="389"/>
        <v>0</v>
      </c>
      <c r="K589" s="230">
        <f t="shared" si="389"/>
        <v>0</v>
      </c>
      <c r="L589" s="230">
        <f t="shared" si="389"/>
        <v>18.932026690000001</v>
      </c>
      <c r="M589" s="230">
        <f t="shared" si="389"/>
        <v>0</v>
      </c>
      <c r="N589" s="230">
        <f t="shared" si="389"/>
        <v>-15.565078690000002</v>
      </c>
      <c r="O589" s="230">
        <f t="shared" si="389"/>
        <v>0</v>
      </c>
      <c r="P589" s="230">
        <f t="shared" si="389"/>
        <v>0</v>
      </c>
      <c r="Q589" s="230">
        <f t="shared" si="389"/>
        <v>0</v>
      </c>
      <c r="R589" s="230">
        <f t="shared" si="389"/>
        <v>0</v>
      </c>
      <c r="S589" s="230">
        <f t="shared" si="389"/>
        <v>0</v>
      </c>
      <c r="T589" s="230">
        <f t="shared" si="389"/>
        <v>-15.565078690000002</v>
      </c>
      <c r="U589" s="230">
        <f t="shared" si="389"/>
        <v>0</v>
      </c>
      <c r="V589" s="230">
        <f t="shared" si="389"/>
        <v>0</v>
      </c>
      <c r="W589" s="230">
        <f t="shared" si="389"/>
        <v>0</v>
      </c>
      <c r="X589" s="232">
        <f t="shared" ref="X589" si="390">SUM(X590:X594)</f>
        <v>0</v>
      </c>
    </row>
    <row r="590" spans="1:24" ht="47.25" x14ac:dyDescent="0.25">
      <c r="A590" s="171" t="s">
        <v>900</v>
      </c>
      <c r="B590" s="84" t="s">
        <v>715</v>
      </c>
      <c r="C590" s="171" t="s">
        <v>2387</v>
      </c>
      <c r="D590" s="66">
        <v>1.2E-2</v>
      </c>
      <c r="E590" s="66">
        <v>0</v>
      </c>
      <c r="F590" s="66">
        <v>0</v>
      </c>
      <c r="G590" s="66">
        <v>1.2E-2</v>
      </c>
      <c r="H590" s="66">
        <v>0</v>
      </c>
      <c r="I590" s="66">
        <v>0</v>
      </c>
      <c r="J590" s="66">
        <v>0</v>
      </c>
      <c r="K590" s="66">
        <v>0</v>
      </c>
      <c r="L590" s="66">
        <v>0</v>
      </c>
      <c r="M590" s="66">
        <v>0</v>
      </c>
      <c r="N590" s="66">
        <f t="shared" ref="N590:N594" si="391">D590-I590</f>
        <v>1.2E-2</v>
      </c>
      <c r="O590" s="66"/>
      <c r="P590" s="66">
        <f t="shared" ref="P590:P594" si="392">E590-J590</f>
        <v>0</v>
      </c>
      <c r="Q590" s="66"/>
      <c r="R590" s="66">
        <f t="shared" ref="R590:R594" si="393">F590-K590</f>
        <v>0</v>
      </c>
      <c r="S590" s="66"/>
      <c r="T590" s="66">
        <f t="shared" ref="T590:T594" si="394">G590-L590</f>
        <v>1.2E-2</v>
      </c>
      <c r="U590" s="66"/>
      <c r="V590" s="66">
        <f t="shared" ref="V590:V594" si="395">H590-M590</f>
        <v>0</v>
      </c>
      <c r="W590" s="66"/>
      <c r="X590" s="66"/>
    </row>
    <row r="591" spans="1:24" ht="47.25" x14ac:dyDescent="0.25">
      <c r="A591" s="171" t="s">
        <v>900</v>
      </c>
      <c r="B591" s="170" t="s">
        <v>89</v>
      </c>
      <c r="C591" s="171" t="s">
        <v>2388</v>
      </c>
      <c r="D591" s="66">
        <v>1.2E-2</v>
      </c>
      <c r="E591" s="66">
        <v>0</v>
      </c>
      <c r="F591" s="66">
        <v>0</v>
      </c>
      <c r="G591" s="66">
        <v>1.2E-2</v>
      </c>
      <c r="H591" s="66">
        <v>0</v>
      </c>
      <c r="I591" s="66">
        <v>17.201540860000001</v>
      </c>
      <c r="J591" s="66">
        <v>0</v>
      </c>
      <c r="K591" s="66">
        <v>0</v>
      </c>
      <c r="L591" s="66">
        <v>17.201540860000001</v>
      </c>
      <c r="M591" s="66">
        <v>0</v>
      </c>
      <c r="N591" s="66">
        <f t="shared" si="391"/>
        <v>-17.189540860000001</v>
      </c>
      <c r="O591" s="66"/>
      <c r="P591" s="66">
        <f t="shared" si="392"/>
        <v>0</v>
      </c>
      <c r="Q591" s="66"/>
      <c r="R591" s="66">
        <f t="shared" si="393"/>
        <v>0</v>
      </c>
      <c r="S591" s="66"/>
      <c r="T591" s="66">
        <f t="shared" si="394"/>
        <v>-17.189540860000001</v>
      </c>
      <c r="U591" s="66"/>
      <c r="V591" s="66">
        <f t="shared" si="395"/>
        <v>0</v>
      </c>
      <c r="W591" s="66"/>
      <c r="X591" s="66"/>
    </row>
    <row r="592" spans="1:24" ht="63" x14ac:dyDescent="0.25">
      <c r="A592" s="171" t="s">
        <v>900</v>
      </c>
      <c r="B592" s="84" t="s">
        <v>1756</v>
      </c>
      <c r="C592" s="171" t="s">
        <v>2389</v>
      </c>
      <c r="D592" s="66">
        <v>1.5696119999999998</v>
      </c>
      <c r="E592" s="66">
        <v>0</v>
      </c>
      <c r="F592" s="66">
        <v>0</v>
      </c>
      <c r="G592" s="66">
        <v>1.5696119999999998</v>
      </c>
      <c r="H592" s="66">
        <v>0</v>
      </c>
      <c r="I592" s="66">
        <v>1.2011696359999999</v>
      </c>
      <c r="J592" s="66">
        <v>0</v>
      </c>
      <c r="K592" s="66">
        <v>0</v>
      </c>
      <c r="L592" s="66">
        <v>1.2011696359999999</v>
      </c>
      <c r="M592" s="66">
        <v>0</v>
      </c>
      <c r="N592" s="66">
        <f t="shared" si="391"/>
        <v>0.36844236399999986</v>
      </c>
      <c r="O592" s="66"/>
      <c r="P592" s="66">
        <f t="shared" si="392"/>
        <v>0</v>
      </c>
      <c r="Q592" s="66"/>
      <c r="R592" s="66">
        <f t="shared" si="393"/>
        <v>0</v>
      </c>
      <c r="S592" s="66"/>
      <c r="T592" s="66">
        <f t="shared" si="394"/>
        <v>0.36844236399999986</v>
      </c>
      <c r="U592" s="66"/>
      <c r="V592" s="66">
        <f t="shared" si="395"/>
        <v>0</v>
      </c>
      <c r="W592" s="66"/>
      <c r="X592" s="66"/>
    </row>
    <row r="593" spans="1:24" ht="63" x14ac:dyDescent="0.25">
      <c r="A593" s="171" t="s">
        <v>900</v>
      </c>
      <c r="B593" s="84" t="s">
        <v>947</v>
      </c>
      <c r="C593" s="171" t="s">
        <v>2390</v>
      </c>
      <c r="D593" s="66">
        <v>1.773336</v>
      </c>
      <c r="E593" s="66">
        <v>0</v>
      </c>
      <c r="F593" s="66">
        <v>0</v>
      </c>
      <c r="G593" s="66">
        <v>1.773336</v>
      </c>
      <c r="H593" s="66">
        <v>0</v>
      </c>
      <c r="I593" s="66">
        <v>0.52908107799999993</v>
      </c>
      <c r="J593" s="66">
        <v>0</v>
      </c>
      <c r="K593" s="66">
        <v>0</v>
      </c>
      <c r="L593" s="66">
        <v>0.52908107799999993</v>
      </c>
      <c r="M593" s="66">
        <v>0</v>
      </c>
      <c r="N593" s="66">
        <f t="shared" si="391"/>
        <v>1.2442549220000001</v>
      </c>
      <c r="O593" s="66"/>
      <c r="P593" s="66">
        <f t="shared" si="392"/>
        <v>0</v>
      </c>
      <c r="Q593" s="66"/>
      <c r="R593" s="66">
        <f t="shared" si="393"/>
        <v>0</v>
      </c>
      <c r="S593" s="66"/>
      <c r="T593" s="66">
        <f t="shared" si="394"/>
        <v>1.2442549220000001</v>
      </c>
      <c r="U593" s="66"/>
      <c r="V593" s="66">
        <f t="shared" si="395"/>
        <v>0</v>
      </c>
      <c r="W593" s="66"/>
      <c r="X593" s="66"/>
    </row>
    <row r="594" spans="1:24" ht="78.75" x14ac:dyDescent="0.25">
      <c r="A594" s="171" t="s">
        <v>900</v>
      </c>
      <c r="B594" s="84" t="s">
        <v>1757</v>
      </c>
      <c r="C594" s="171" t="s">
        <v>2391</v>
      </c>
      <c r="D594" s="66">
        <v>0</v>
      </c>
      <c r="E594" s="66">
        <v>0</v>
      </c>
      <c r="F594" s="66">
        <v>0</v>
      </c>
      <c r="G594" s="66">
        <v>0</v>
      </c>
      <c r="H594" s="66">
        <v>0</v>
      </c>
      <c r="I594" s="66">
        <v>2.35116E-4</v>
      </c>
      <c r="J594" s="66">
        <v>0</v>
      </c>
      <c r="K594" s="66">
        <v>0</v>
      </c>
      <c r="L594" s="66">
        <v>2.35116E-4</v>
      </c>
      <c r="M594" s="66">
        <v>0</v>
      </c>
      <c r="N594" s="66">
        <f t="shared" si="391"/>
        <v>-2.35116E-4</v>
      </c>
      <c r="O594" s="66"/>
      <c r="P594" s="66">
        <f t="shared" si="392"/>
        <v>0</v>
      </c>
      <c r="Q594" s="66"/>
      <c r="R594" s="66">
        <f t="shared" si="393"/>
        <v>0</v>
      </c>
      <c r="S594" s="66"/>
      <c r="T594" s="66">
        <f t="shared" si="394"/>
        <v>-2.35116E-4</v>
      </c>
      <c r="U594" s="66"/>
      <c r="V594" s="66">
        <f t="shared" si="395"/>
        <v>0</v>
      </c>
      <c r="W594" s="66"/>
      <c r="X594" s="66"/>
    </row>
    <row r="595" spans="1:24" x14ac:dyDescent="0.25">
      <c r="A595" s="228"/>
      <c r="B595" s="229" t="s">
        <v>42</v>
      </c>
      <c r="C595" s="228"/>
      <c r="D595" s="230">
        <f t="shared" ref="D595:V595" si="396">SUM(D596:D612)</f>
        <v>29.92212</v>
      </c>
      <c r="E595" s="230">
        <f t="shared" si="396"/>
        <v>0</v>
      </c>
      <c r="F595" s="230">
        <f t="shared" si="396"/>
        <v>0</v>
      </c>
      <c r="G595" s="230">
        <f t="shared" si="396"/>
        <v>29.92212</v>
      </c>
      <c r="H595" s="230">
        <f t="shared" si="396"/>
        <v>0</v>
      </c>
      <c r="I595" s="230">
        <f t="shared" si="396"/>
        <v>5.8801817200000004</v>
      </c>
      <c r="J595" s="230">
        <f t="shared" si="396"/>
        <v>0</v>
      </c>
      <c r="K595" s="230">
        <f t="shared" si="396"/>
        <v>0</v>
      </c>
      <c r="L595" s="230">
        <f t="shared" si="396"/>
        <v>5.8801817200000004</v>
      </c>
      <c r="M595" s="230">
        <f t="shared" si="396"/>
        <v>0</v>
      </c>
      <c r="N595" s="230">
        <f t="shared" si="396"/>
        <v>24.04193828</v>
      </c>
      <c r="O595" s="230">
        <f t="shared" si="396"/>
        <v>0</v>
      </c>
      <c r="P595" s="230">
        <f t="shared" si="396"/>
        <v>0</v>
      </c>
      <c r="Q595" s="230">
        <f t="shared" si="396"/>
        <v>0</v>
      </c>
      <c r="R595" s="230">
        <f t="shared" si="396"/>
        <v>0</v>
      </c>
      <c r="S595" s="230">
        <f t="shared" si="396"/>
        <v>0</v>
      </c>
      <c r="T595" s="230">
        <f t="shared" si="396"/>
        <v>24.04193828</v>
      </c>
      <c r="U595" s="230">
        <f t="shared" si="396"/>
        <v>0</v>
      </c>
      <c r="V595" s="230">
        <f t="shared" si="396"/>
        <v>0</v>
      </c>
      <c r="W595" s="232">
        <f t="shared" ref="W595:X595" si="397">SUM(W596:W612)</f>
        <v>0</v>
      </c>
      <c r="X595" s="232">
        <f t="shared" si="397"/>
        <v>0</v>
      </c>
    </row>
    <row r="596" spans="1:24" ht="47.25" x14ac:dyDescent="0.25">
      <c r="A596" s="171" t="s">
        <v>900</v>
      </c>
      <c r="B596" s="84" t="s">
        <v>716</v>
      </c>
      <c r="C596" s="171" t="s">
        <v>2392</v>
      </c>
      <c r="D596" s="66">
        <v>5.6748839999999987</v>
      </c>
      <c r="E596" s="66">
        <v>0</v>
      </c>
      <c r="F596" s="66">
        <v>0</v>
      </c>
      <c r="G596" s="66">
        <v>5.6748839999999987</v>
      </c>
      <c r="H596" s="66">
        <v>0</v>
      </c>
      <c r="I596" s="66">
        <v>1.145512426</v>
      </c>
      <c r="J596" s="66">
        <v>0</v>
      </c>
      <c r="K596" s="66">
        <v>0</v>
      </c>
      <c r="L596" s="66">
        <v>1.145512426</v>
      </c>
      <c r="M596" s="66">
        <v>0</v>
      </c>
      <c r="N596" s="66">
        <f t="shared" ref="N596:N612" si="398">D596-I596</f>
        <v>4.5293715739999989</v>
      </c>
      <c r="O596" s="66"/>
      <c r="P596" s="66">
        <f t="shared" ref="P596:P612" si="399">E596-J596</f>
        <v>0</v>
      </c>
      <c r="Q596" s="66"/>
      <c r="R596" s="66">
        <f t="shared" ref="R596:R612" si="400">F596-K596</f>
        <v>0</v>
      </c>
      <c r="S596" s="66"/>
      <c r="T596" s="66">
        <f t="shared" ref="T596:T612" si="401">G596-L596</f>
        <v>4.5293715739999989</v>
      </c>
      <c r="U596" s="66"/>
      <c r="V596" s="66">
        <f t="shared" ref="V596:V612" si="402">H596-M596</f>
        <v>0</v>
      </c>
      <c r="W596" s="66"/>
      <c r="X596" s="66"/>
    </row>
    <row r="597" spans="1:24" ht="47.25" x14ac:dyDescent="0.25">
      <c r="A597" s="171" t="s">
        <v>900</v>
      </c>
      <c r="B597" s="170" t="s">
        <v>717</v>
      </c>
      <c r="C597" s="171" t="s">
        <v>2393</v>
      </c>
      <c r="D597" s="66">
        <v>1.0583279999999999</v>
      </c>
      <c r="E597" s="66">
        <v>0</v>
      </c>
      <c r="F597" s="66">
        <v>0</v>
      </c>
      <c r="G597" s="66">
        <v>1.0583279999999999</v>
      </c>
      <c r="H597" s="66">
        <v>0</v>
      </c>
      <c r="I597" s="66">
        <v>0.18356475799999999</v>
      </c>
      <c r="J597" s="66">
        <v>0</v>
      </c>
      <c r="K597" s="66">
        <v>0</v>
      </c>
      <c r="L597" s="66">
        <v>0.18356475799999999</v>
      </c>
      <c r="M597" s="66">
        <v>0</v>
      </c>
      <c r="N597" s="66">
        <f t="shared" si="398"/>
        <v>0.874763242</v>
      </c>
      <c r="O597" s="66"/>
      <c r="P597" s="66">
        <f t="shared" si="399"/>
        <v>0</v>
      </c>
      <c r="Q597" s="66"/>
      <c r="R597" s="66">
        <f t="shared" si="400"/>
        <v>0</v>
      </c>
      <c r="S597" s="66"/>
      <c r="T597" s="66">
        <f t="shared" si="401"/>
        <v>0.874763242</v>
      </c>
      <c r="U597" s="66"/>
      <c r="V597" s="66">
        <f t="shared" si="402"/>
        <v>0</v>
      </c>
      <c r="W597" s="66"/>
      <c r="X597" s="66"/>
    </row>
    <row r="598" spans="1:24" ht="63" x14ac:dyDescent="0.25">
      <c r="A598" s="171" t="s">
        <v>900</v>
      </c>
      <c r="B598" s="84" t="s">
        <v>718</v>
      </c>
      <c r="C598" s="171" t="s">
        <v>2394</v>
      </c>
      <c r="D598" s="66">
        <v>3.6721559999999998</v>
      </c>
      <c r="E598" s="66">
        <v>0</v>
      </c>
      <c r="F598" s="66">
        <v>0</v>
      </c>
      <c r="G598" s="66">
        <v>3.6721559999999998</v>
      </c>
      <c r="H598" s="66">
        <v>0</v>
      </c>
      <c r="I598" s="66">
        <v>0.74187325000000004</v>
      </c>
      <c r="J598" s="66">
        <v>0</v>
      </c>
      <c r="K598" s="66">
        <v>0</v>
      </c>
      <c r="L598" s="66">
        <v>0.74187325000000004</v>
      </c>
      <c r="M598" s="66">
        <v>0</v>
      </c>
      <c r="N598" s="66">
        <f t="shared" si="398"/>
        <v>2.9302827499999999</v>
      </c>
      <c r="O598" s="66"/>
      <c r="P598" s="66">
        <f t="shared" si="399"/>
        <v>0</v>
      </c>
      <c r="Q598" s="66"/>
      <c r="R598" s="66">
        <f t="shared" si="400"/>
        <v>0</v>
      </c>
      <c r="S598" s="66"/>
      <c r="T598" s="66">
        <f t="shared" si="401"/>
        <v>2.9302827499999999</v>
      </c>
      <c r="U598" s="66"/>
      <c r="V598" s="66">
        <f t="shared" si="402"/>
        <v>0</v>
      </c>
      <c r="W598" s="66"/>
      <c r="X598" s="66"/>
    </row>
    <row r="599" spans="1:24" ht="63" x14ac:dyDescent="0.25">
      <c r="A599" s="171" t="s">
        <v>900</v>
      </c>
      <c r="B599" s="84" t="s">
        <v>719</v>
      </c>
      <c r="C599" s="171" t="s">
        <v>2395</v>
      </c>
      <c r="D599" s="66">
        <v>2.790276</v>
      </c>
      <c r="E599" s="66">
        <v>0</v>
      </c>
      <c r="F599" s="66">
        <v>0</v>
      </c>
      <c r="G599" s="66">
        <v>2.790276</v>
      </c>
      <c r="H599" s="66">
        <v>0</v>
      </c>
      <c r="I599" s="66">
        <v>1.376747978</v>
      </c>
      <c r="J599" s="66">
        <v>0</v>
      </c>
      <c r="K599" s="66">
        <v>0</v>
      </c>
      <c r="L599" s="66">
        <v>1.376747978</v>
      </c>
      <c r="M599" s="66">
        <v>0</v>
      </c>
      <c r="N599" s="66">
        <f t="shared" si="398"/>
        <v>1.4135280219999999</v>
      </c>
      <c r="O599" s="66"/>
      <c r="P599" s="66">
        <f t="shared" si="399"/>
        <v>0</v>
      </c>
      <c r="Q599" s="66"/>
      <c r="R599" s="66">
        <f t="shared" si="400"/>
        <v>0</v>
      </c>
      <c r="S599" s="66"/>
      <c r="T599" s="66">
        <f t="shared" si="401"/>
        <v>1.4135280219999999</v>
      </c>
      <c r="U599" s="66"/>
      <c r="V599" s="66">
        <f t="shared" si="402"/>
        <v>0</v>
      </c>
      <c r="W599" s="66"/>
      <c r="X599" s="66"/>
    </row>
    <row r="600" spans="1:24" ht="47.25" x14ac:dyDescent="0.25">
      <c r="A600" s="171" t="s">
        <v>900</v>
      </c>
      <c r="B600" s="84" t="s">
        <v>720</v>
      </c>
      <c r="C600" s="171" t="s">
        <v>2396</v>
      </c>
      <c r="D600" s="66">
        <v>1.4801520000000001</v>
      </c>
      <c r="E600" s="66">
        <v>0</v>
      </c>
      <c r="F600" s="66">
        <v>0</v>
      </c>
      <c r="G600" s="66">
        <v>1.4801520000000001</v>
      </c>
      <c r="H600" s="66">
        <v>0</v>
      </c>
      <c r="I600" s="66">
        <v>0</v>
      </c>
      <c r="J600" s="66">
        <v>0</v>
      </c>
      <c r="K600" s="66">
        <v>0</v>
      </c>
      <c r="L600" s="66">
        <v>0</v>
      </c>
      <c r="M600" s="66">
        <v>0</v>
      </c>
      <c r="N600" s="66">
        <f t="shared" si="398"/>
        <v>1.4801520000000001</v>
      </c>
      <c r="O600" s="66"/>
      <c r="P600" s="66">
        <f t="shared" si="399"/>
        <v>0</v>
      </c>
      <c r="Q600" s="66"/>
      <c r="R600" s="66">
        <f t="shared" si="400"/>
        <v>0</v>
      </c>
      <c r="S600" s="66"/>
      <c r="T600" s="66">
        <f t="shared" si="401"/>
        <v>1.4801520000000001</v>
      </c>
      <c r="U600" s="66"/>
      <c r="V600" s="66">
        <f t="shared" si="402"/>
        <v>0</v>
      </c>
      <c r="W600" s="66"/>
      <c r="X600" s="66"/>
    </row>
    <row r="601" spans="1:24" ht="47.25" x14ac:dyDescent="0.25">
      <c r="A601" s="171" t="s">
        <v>900</v>
      </c>
      <c r="B601" s="84" t="s">
        <v>721</v>
      </c>
      <c r="C601" s="171" t="s">
        <v>2397</v>
      </c>
      <c r="D601" s="66">
        <v>1.697892</v>
      </c>
      <c r="E601" s="66">
        <v>0</v>
      </c>
      <c r="F601" s="66">
        <v>0</v>
      </c>
      <c r="G601" s="66">
        <v>1.697892</v>
      </c>
      <c r="H601" s="66">
        <v>0</v>
      </c>
      <c r="I601" s="66">
        <v>0</v>
      </c>
      <c r="J601" s="66">
        <v>0</v>
      </c>
      <c r="K601" s="66">
        <v>0</v>
      </c>
      <c r="L601" s="66">
        <v>0</v>
      </c>
      <c r="M601" s="66">
        <v>0</v>
      </c>
      <c r="N601" s="66">
        <f t="shared" si="398"/>
        <v>1.697892</v>
      </c>
      <c r="O601" s="66"/>
      <c r="P601" s="66">
        <f t="shared" si="399"/>
        <v>0</v>
      </c>
      <c r="Q601" s="66"/>
      <c r="R601" s="66">
        <f t="shared" si="400"/>
        <v>0</v>
      </c>
      <c r="S601" s="66"/>
      <c r="T601" s="66">
        <f t="shared" si="401"/>
        <v>1.697892</v>
      </c>
      <c r="U601" s="66"/>
      <c r="V601" s="66">
        <f t="shared" si="402"/>
        <v>0</v>
      </c>
      <c r="W601" s="66"/>
      <c r="X601" s="66"/>
    </row>
    <row r="602" spans="1:24" ht="47.25" x14ac:dyDescent="0.25">
      <c r="A602" s="171" t="s">
        <v>900</v>
      </c>
      <c r="B602" s="84" t="s">
        <v>722</v>
      </c>
      <c r="C602" s="171" t="s">
        <v>2398</v>
      </c>
      <c r="D602" s="66">
        <v>1.0206719999999998</v>
      </c>
      <c r="E602" s="66">
        <v>0</v>
      </c>
      <c r="F602" s="66">
        <v>0</v>
      </c>
      <c r="G602" s="66">
        <v>1.0206719999999998</v>
      </c>
      <c r="H602" s="66">
        <v>0</v>
      </c>
      <c r="I602" s="66">
        <v>0</v>
      </c>
      <c r="J602" s="66">
        <v>0</v>
      </c>
      <c r="K602" s="66">
        <v>0</v>
      </c>
      <c r="L602" s="66">
        <v>0</v>
      </c>
      <c r="M602" s="66">
        <v>0</v>
      </c>
      <c r="N602" s="66">
        <f t="shared" si="398"/>
        <v>1.0206719999999998</v>
      </c>
      <c r="O602" s="66"/>
      <c r="P602" s="66">
        <f t="shared" si="399"/>
        <v>0</v>
      </c>
      <c r="Q602" s="66"/>
      <c r="R602" s="66">
        <f t="shared" si="400"/>
        <v>0</v>
      </c>
      <c r="S602" s="66"/>
      <c r="T602" s="66">
        <f t="shared" si="401"/>
        <v>1.0206719999999998</v>
      </c>
      <c r="U602" s="66"/>
      <c r="V602" s="66">
        <f t="shared" si="402"/>
        <v>0</v>
      </c>
      <c r="W602" s="66"/>
      <c r="X602" s="66"/>
    </row>
    <row r="603" spans="1:24" ht="63" x14ac:dyDescent="0.25">
      <c r="A603" s="171" t="s">
        <v>900</v>
      </c>
      <c r="B603" s="84" t="s">
        <v>723</v>
      </c>
      <c r="C603" s="171" t="s">
        <v>2399</v>
      </c>
      <c r="D603" s="66">
        <v>2.4771479999999997</v>
      </c>
      <c r="E603" s="66">
        <v>0</v>
      </c>
      <c r="F603" s="66">
        <v>0</v>
      </c>
      <c r="G603" s="66">
        <v>2.4771479999999997</v>
      </c>
      <c r="H603" s="66">
        <v>0</v>
      </c>
      <c r="I603" s="66">
        <v>0</v>
      </c>
      <c r="J603" s="66">
        <v>0</v>
      </c>
      <c r="K603" s="66">
        <v>0</v>
      </c>
      <c r="L603" s="66">
        <v>0</v>
      </c>
      <c r="M603" s="66">
        <v>0</v>
      </c>
      <c r="N603" s="66">
        <f t="shared" si="398"/>
        <v>2.4771479999999997</v>
      </c>
      <c r="O603" s="66"/>
      <c r="P603" s="66">
        <f t="shared" si="399"/>
        <v>0</v>
      </c>
      <c r="Q603" s="66"/>
      <c r="R603" s="66">
        <f t="shared" si="400"/>
        <v>0</v>
      </c>
      <c r="S603" s="66"/>
      <c r="T603" s="66">
        <f t="shared" si="401"/>
        <v>2.4771479999999997</v>
      </c>
      <c r="U603" s="66"/>
      <c r="V603" s="66">
        <f t="shared" si="402"/>
        <v>0</v>
      </c>
      <c r="W603" s="66"/>
      <c r="X603" s="66"/>
    </row>
    <row r="604" spans="1:24" ht="47.25" x14ac:dyDescent="0.25">
      <c r="A604" s="171" t="s">
        <v>900</v>
      </c>
      <c r="B604" s="84" t="s">
        <v>724</v>
      </c>
      <c r="C604" s="171" t="s">
        <v>2400</v>
      </c>
      <c r="D604" s="66">
        <v>0.56324400000000008</v>
      </c>
      <c r="E604" s="66">
        <v>0</v>
      </c>
      <c r="F604" s="66">
        <v>0</v>
      </c>
      <c r="G604" s="66">
        <v>0.56324400000000008</v>
      </c>
      <c r="H604" s="66">
        <v>0</v>
      </c>
      <c r="I604" s="66">
        <v>0</v>
      </c>
      <c r="J604" s="66">
        <v>0</v>
      </c>
      <c r="K604" s="66">
        <v>0</v>
      </c>
      <c r="L604" s="66">
        <v>0</v>
      </c>
      <c r="M604" s="66">
        <v>0</v>
      </c>
      <c r="N604" s="66">
        <f t="shared" si="398"/>
        <v>0.56324400000000008</v>
      </c>
      <c r="O604" s="66"/>
      <c r="P604" s="66">
        <f t="shared" si="399"/>
        <v>0</v>
      </c>
      <c r="Q604" s="66"/>
      <c r="R604" s="66">
        <f t="shared" si="400"/>
        <v>0</v>
      </c>
      <c r="S604" s="66"/>
      <c r="T604" s="66">
        <f t="shared" si="401"/>
        <v>0.56324400000000008</v>
      </c>
      <c r="U604" s="66"/>
      <c r="V604" s="66">
        <f t="shared" si="402"/>
        <v>0</v>
      </c>
      <c r="W604" s="66"/>
      <c r="X604" s="66"/>
    </row>
    <row r="605" spans="1:24" ht="47.25" x14ac:dyDescent="0.25">
      <c r="A605" s="171" t="s">
        <v>900</v>
      </c>
      <c r="B605" s="84" t="s">
        <v>725</v>
      </c>
      <c r="C605" s="171" t="s">
        <v>2401</v>
      </c>
      <c r="D605" s="66">
        <v>0.67212000000000016</v>
      </c>
      <c r="E605" s="66">
        <v>0</v>
      </c>
      <c r="F605" s="66">
        <v>0</v>
      </c>
      <c r="G605" s="66">
        <v>0.67212000000000016</v>
      </c>
      <c r="H605" s="66">
        <v>0</v>
      </c>
      <c r="I605" s="66">
        <v>0.18355426799999999</v>
      </c>
      <c r="J605" s="66">
        <v>0</v>
      </c>
      <c r="K605" s="66">
        <v>0</v>
      </c>
      <c r="L605" s="66">
        <v>0.18355426799999999</v>
      </c>
      <c r="M605" s="66">
        <v>0</v>
      </c>
      <c r="N605" s="66">
        <f t="shared" si="398"/>
        <v>0.4885657320000002</v>
      </c>
      <c r="O605" s="66"/>
      <c r="P605" s="66">
        <f t="shared" si="399"/>
        <v>0</v>
      </c>
      <c r="Q605" s="66"/>
      <c r="R605" s="66">
        <f t="shared" si="400"/>
        <v>0</v>
      </c>
      <c r="S605" s="66"/>
      <c r="T605" s="66">
        <f t="shared" si="401"/>
        <v>0.4885657320000002</v>
      </c>
      <c r="U605" s="66"/>
      <c r="V605" s="66">
        <f t="shared" si="402"/>
        <v>0</v>
      </c>
      <c r="W605" s="66"/>
      <c r="X605" s="66"/>
    </row>
    <row r="606" spans="1:24" ht="63" x14ac:dyDescent="0.25">
      <c r="A606" s="171" t="s">
        <v>900</v>
      </c>
      <c r="B606" s="84" t="s">
        <v>726</v>
      </c>
      <c r="C606" s="171" t="s">
        <v>2402</v>
      </c>
      <c r="D606" s="66">
        <v>2.3848319999999998</v>
      </c>
      <c r="E606" s="66">
        <v>0</v>
      </c>
      <c r="F606" s="66">
        <v>0</v>
      </c>
      <c r="G606" s="66">
        <v>2.3848319999999998</v>
      </c>
      <c r="H606" s="66">
        <v>0</v>
      </c>
      <c r="I606" s="66">
        <v>0.16961160000000003</v>
      </c>
      <c r="J606" s="66">
        <v>0</v>
      </c>
      <c r="K606" s="66">
        <v>0</v>
      </c>
      <c r="L606" s="66">
        <v>0.16961160000000003</v>
      </c>
      <c r="M606" s="66">
        <v>0</v>
      </c>
      <c r="N606" s="66">
        <f t="shared" si="398"/>
        <v>2.2152203999999998</v>
      </c>
      <c r="O606" s="66"/>
      <c r="P606" s="66">
        <f t="shared" si="399"/>
        <v>0</v>
      </c>
      <c r="Q606" s="66"/>
      <c r="R606" s="66">
        <f t="shared" si="400"/>
        <v>0</v>
      </c>
      <c r="S606" s="66"/>
      <c r="T606" s="66">
        <f t="shared" si="401"/>
        <v>2.2152203999999998</v>
      </c>
      <c r="U606" s="66"/>
      <c r="V606" s="66">
        <f t="shared" si="402"/>
        <v>0</v>
      </c>
      <c r="W606" s="66"/>
      <c r="X606" s="66"/>
    </row>
    <row r="607" spans="1:24" ht="47.25" x14ac:dyDescent="0.25">
      <c r="A607" s="171" t="s">
        <v>900</v>
      </c>
      <c r="B607" s="170" t="s">
        <v>727</v>
      </c>
      <c r="C607" s="171" t="s">
        <v>2403</v>
      </c>
      <c r="D607" s="66">
        <v>1.1835720000000001</v>
      </c>
      <c r="E607" s="66">
        <v>0</v>
      </c>
      <c r="F607" s="66">
        <v>0</v>
      </c>
      <c r="G607" s="66">
        <v>1.1835720000000001</v>
      </c>
      <c r="H607" s="66">
        <v>0</v>
      </c>
      <c r="I607" s="66">
        <v>0</v>
      </c>
      <c r="J607" s="66">
        <v>0</v>
      </c>
      <c r="K607" s="66">
        <v>0</v>
      </c>
      <c r="L607" s="66">
        <v>0</v>
      </c>
      <c r="M607" s="66">
        <v>0</v>
      </c>
      <c r="N607" s="66">
        <f t="shared" si="398"/>
        <v>1.1835720000000001</v>
      </c>
      <c r="O607" s="66"/>
      <c r="P607" s="66">
        <f t="shared" si="399"/>
        <v>0</v>
      </c>
      <c r="Q607" s="66"/>
      <c r="R607" s="66">
        <f t="shared" si="400"/>
        <v>0</v>
      </c>
      <c r="S607" s="66"/>
      <c r="T607" s="66">
        <f t="shared" si="401"/>
        <v>1.1835720000000001</v>
      </c>
      <c r="U607" s="66"/>
      <c r="V607" s="66">
        <f t="shared" si="402"/>
        <v>0</v>
      </c>
      <c r="W607" s="66"/>
      <c r="X607" s="66"/>
    </row>
    <row r="608" spans="1:24" ht="63" x14ac:dyDescent="0.25">
      <c r="A608" s="171" t="s">
        <v>900</v>
      </c>
      <c r="B608" s="84" t="s">
        <v>1758</v>
      </c>
      <c r="C608" s="171" t="s">
        <v>2404</v>
      </c>
      <c r="D608" s="66">
        <v>1.2E-2</v>
      </c>
      <c r="E608" s="66">
        <v>0</v>
      </c>
      <c r="F608" s="66">
        <v>0</v>
      </c>
      <c r="G608" s="66">
        <v>1.2E-2</v>
      </c>
      <c r="H608" s="66">
        <v>0</v>
      </c>
      <c r="I608" s="66">
        <v>1.3784816200000001</v>
      </c>
      <c r="J608" s="66">
        <v>0</v>
      </c>
      <c r="K608" s="66">
        <v>0</v>
      </c>
      <c r="L608" s="66">
        <v>1.3784816200000001</v>
      </c>
      <c r="M608" s="66">
        <v>0</v>
      </c>
      <c r="N608" s="66">
        <f t="shared" si="398"/>
        <v>-1.3664816200000001</v>
      </c>
      <c r="O608" s="66"/>
      <c r="P608" s="66">
        <f t="shared" si="399"/>
        <v>0</v>
      </c>
      <c r="Q608" s="66"/>
      <c r="R608" s="66">
        <f t="shared" si="400"/>
        <v>0</v>
      </c>
      <c r="S608" s="66"/>
      <c r="T608" s="66">
        <f t="shared" si="401"/>
        <v>-1.3664816200000001</v>
      </c>
      <c r="U608" s="66"/>
      <c r="V608" s="66">
        <f t="shared" si="402"/>
        <v>0</v>
      </c>
      <c r="W608" s="66"/>
      <c r="X608" s="66"/>
    </row>
    <row r="609" spans="1:24" ht="47.25" x14ac:dyDescent="0.25">
      <c r="A609" s="171" t="s">
        <v>900</v>
      </c>
      <c r="B609" s="84" t="s">
        <v>728</v>
      </c>
      <c r="C609" s="171" t="s">
        <v>2405</v>
      </c>
      <c r="D609" s="66">
        <v>1.3561560000000001</v>
      </c>
      <c r="E609" s="66">
        <v>0</v>
      </c>
      <c r="F609" s="66">
        <v>0</v>
      </c>
      <c r="G609" s="66">
        <v>1.3561560000000001</v>
      </c>
      <c r="H609" s="66">
        <v>0</v>
      </c>
      <c r="I609" s="66">
        <v>9.6451152000000012E-2</v>
      </c>
      <c r="J609" s="66">
        <v>0</v>
      </c>
      <c r="K609" s="66">
        <v>0</v>
      </c>
      <c r="L609" s="66">
        <v>9.6451152000000012E-2</v>
      </c>
      <c r="M609" s="66">
        <v>0</v>
      </c>
      <c r="N609" s="66">
        <f t="shared" si="398"/>
        <v>1.2597048480000002</v>
      </c>
      <c r="O609" s="66"/>
      <c r="P609" s="66">
        <f t="shared" si="399"/>
        <v>0</v>
      </c>
      <c r="Q609" s="66"/>
      <c r="R609" s="66">
        <f t="shared" si="400"/>
        <v>0</v>
      </c>
      <c r="S609" s="66"/>
      <c r="T609" s="66">
        <f t="shared" si="401"/>
        <v>1.2597048480000002</v>
      </c>
      <c r="U609" s="66"/>
      <c r="V609" s="66">
        <f t="shared" si="402"/>
        <v>0</v>
      </c>
      <c r="W609" s="66"/>
      <c r="X609" s="66"/>
    </row>
    <row r="610" spans="1:24" ht="63" x14ac:dyDescent="0.25">
      <c r="A610" s="171" t="s">
        <v>900</v>
      </c>
      <c r="B610" s="84" t="s">
        <v>729</v>
      </c>
      <c r="C610" s="171" t="s">
        <v>2406</v>
      </c>
      <c r="D610" s="66">
        <v>1.8119280000000002</v>
      </c>
      <c r="E610" s="66">
        <v>0</v>
      </c>
      <c r="F610" s="66">
        <v>0</v>
      </c>
      <c r="G610" s="66">
        <v>1.8119280000000002</v>
      </c>
      <c r="H610" s="66">
        <v>0</v>
      </c>
      <c r="I610" s="66">
        <v>0.12886610399999998</v>
      </c>
      <c r="J610" s="66">
        <v>0</v>
      </c>
      <c r="K610" s="66">
        <v>0</v>
      </c>
      <c r="L610" s="66">
        <v>0.12886610399999998</v>
      </c>
      <c r="M610" s="66">
        <v>0</v>
      </c>
      <c r="N610" s="66">
        <f t="shared" si="398"/>
        <v>1.6830618960000003</v>
      </c>
      <c r="O610" s="66"/>
      <c r="P610" s="66">
        <f t="shared" si="399"/>
        <v>0</v>
      </c>
      <c r="Q610" s="66"/>
      <c r="R610" s="66">
        <f t="shared" si="400"/>
        <v>0</v>
      </c>
      <c r="S610" s="66"/>
      <c r="T610" s="66">
        <f t="shared" si="401"/>
        <v>1.6830618960000003</v>
      </c>
      <c r="U610" s="66"/>
      <c r="V610" s="66">
        <f t="shared" si="402"/>
        <v>0</v>
      </c>
      <c r="W610" s="66"/>
      <c r="X610" s="66"/>
    </row>
    <row r="611" spans="1:24" ht="47.25" x14ac:dyDescent="0.25">
      <c r="A611" s="171" t="s">
        <v>900</v>
      </c>
      <c r="B611" s="84" t="s">
        <v>730</v>
      </c>
      <c r="C611" s="171" t="s">
        <v>2407</v>
      </c>
      <c r="D611" s="66">
        <v>0.84574799999999994</v>
      </c>
      <c r="E611" s="66">
        <v>0</v>
      </c>
      <c r="F611" s="66">
        <v>0</v>
      </c>
      <c r="G611" s="66">
        <v>0.84574799999999994</v>
      </c>
      <c r="H611" s="66">
        <v>0</v>
      </c>
      <c r="I611" s="66">
        <v>0.17187996</v>
      </c>
      <c r="J611" s="66">
        <v>0</v>
      </c>
      <c r="K611" s="66">
        <v>0</v>
      </c>
      <c r="L611" s="66">
        <v>0.17187996</v>
      </c>
      <c r="M611" s="66">
        <v>0</v>
      </c>
      <c r="N611" s="66">
        <f t="shared" si="398"/>
        <v>0.67386803999999989</v>
      </c>
      <c r="O611" s="66"/>
      <c r="P611" s="66">
        <f t="shared" si="399"/>
        <v>0</v>
      </c>
      <c r="Q611" s="66"/>
      <c r="R611" s="66">
        <f t="shared" si="400"/>
        <v>0</v>
      </c>
      <c r="S611" s="66"/>
      <c r="T611" s="66">
        <f t="shared" si="401"/>
        <v>0.67386803999999989</v>
      </c>
      <c r="U611" s="66"/>
      <c r="V611" s="66">
        <f t="shared" si="402"/>
        <v>0</v>
      </c>
      <c r="W611" s="66"/>
      <c r="X611" s="66"/>
    </row>
    <row r="612" spans="1:24" ht="47.25" x14ac:dyDescent="0.25">
      <c r="A612" s="171" t="s">
        <v>900</v>
      </c>
      <c r="B612" s="84" t="s">
        <v>731</v>
      </c>
      <c r="C612" s="171" t="s">
        <v>2408</v>
      </c>
      <c r="D612" s="66">
        <v>1.221012</v>
      </c>
      <c r="E612" s="66">
        <v>0</v>
      </c>
      <c r="F612" s="66">
        <v>0</v>
      </c>
      <c r="G612" s="66">
        <v>1.221012</v>
      </c>
      <c r="H612" s="66">
        <v>0</v>
      </c>
      <c r="I612" s="66">
        <v>0.30363860399999998</v>
      </c>
      <c r="J612" s="66">
        <v>0</v>
      </c>
      <c r="K612" s="66">
        <v>0</v>
      </c>
      <c r="L612" s="66">
        <v>0.30363860399999998</v>
      </c>
      <c r="M612" s="66">
        <v>0</v>
      </c>
      <c r="N612" s="66">
        <f t="shared" si="398"/>
        <v>0.91737339600000001</v>
      </c>
      <c r="O612" s="66"/>
      <c r="P612" s="66">
        <f t="shared" si="399"/>
        <v>0</v>
      </c>
      <c r="Q612" s="66"/>
      <c r="R612" s="66">
        <f t="shared" si="400"/>
        <v>0</v>
      </c>
      <c r="S612" s="66"/>
      <c r="T612" s="66">
        <f t="shared" si="401"/>
        <v>0.91737339600000001</v>
      </c>
      <c r="U612" s="66"/>
      <c r="V612" s="66">
        <f t="shared" si="402"/>
        <v>0</v>
      </c>
      <c r="W612" s="66"/>
      <c r="X612" s="66"/>
    </row>
    <row r="613" spans="1:24" x14ac:dyDescent="0.25">
      <c r="A613" s="228"/>
      <c r="B613" s="229" t="s">
        <v>43</v>
      </c>
      <c r="C613" s="228"/>
      <c r="D613" s="230">
        <f t="shared" ref="D613:W613" si="403">SUM(D614:D622)</f>
        <v>25.7244432</v>
      </c>
      <c r="E613" s="230">
        <f t="shared" si="403"/>
        <v>0</v>
      </c>
      <c r="F613" s="230">
        <f t="shared" si="403"/>
        <v>0</v>
      </c>
      <c r="G613" s="230">
        <f t="shared" si="403"/>
        <v>25.7244432</v>
      </c>
      <c r="H613" s="230">
        <f t="shared" si="403"/>
        <v>0</v>
      </c>
      <c r="I613" s="230">
        <f t="shared" si="403"/>
        <v>11.428178750000001</v>
      </c>
      <c r="J613" s="230">
        <f t="shared" si="403"/>
        <v>0</v>
      </c>
      <c r="K613" s="230">
        <f t="shared" si="403"/>
        <v>0</v>
      </c>
      <c r="L613" s="230">
        <f t="shared" si="403"/>
        <v>11.428178750000001</v>
      </c>
      <c r="M613" s="230">
        <f t="shared" si="403"/>
        <v>0</v>
      </c>
      <c r="N613" s="230">
        <f t="shared" si="403"/>
        <v>14.296264449999999</v>
      </c>
      <c r="O613" s="230">
        <f t="shared" si="403"/>
        <v>0</v>
      </c>
      <c r="P613" s="230">
        <f t="shared" si="403"/>
        <v>0</v>
      </c>
      <c r="Q613" s="230">
        <f t="shared" si="403"/>
        <v>0</v>
      </c>
      <c r="R613" s="230">
        <f t="shared" si="403"/>
        <v>0</v>
      </c>
      <c r="S613" s="230">
        <f t="shared" si="403"/>
        <v>0</v>
      </c>
      <c r="T613" s="230">
        <f t="shared" si="403"/>
        <v>14.296264449999999</v>
      </c>
      <c r="U613" s="230">
        <f t="shared" si="403"/>
        <v>0</v>
      </c>
      <c r="V613" s="230">
        <f t="shared" si="403"/>
        <v>0</v>
      </c>
      <c r="W613" s="230">
        <f t="shared" si="403"/>
        <v>0</v>
      </c>
      <c r="X613" s="232">
        <f t="shared" ref="X613" si="404">SUM(X614:X622)</f>
        <v>0</v>
      </c>
    </row>
    <row r="614" spans="1:24" ht="47.25" x14ac:dyDescent="0.25">
      <c r="A614" s="171" t="s">
        <v>900</v>
      </c>
      <c r="B614" s="84" t="s">
        <v>732</v>
      </c>
      <c r="C614" s="171" t="s">
        <v>2409</v>
      </c>
      <c r="D614" s="66">
        <v>1.2E-2</v>
      </c>
      <c r="E614" s="66">
        <v>0</v>
      </c>
      <c r="F614" s="66">
        <v>0</v>
      </c>
      <c r="G614" s="66">
        <v>1.2E-2</v>
      </c>
      <c r="H614" s="66">
        <v>0</v>
      </c>
      <c r="I614" s="66">
        <v>8.5344000000000001E-4</v>
      </c>
      <c r="J614" s="66">
        <v>0</v>
      </c>
      <c r="K614" s="66">
        <v>0</v>
      </c>
      <c r="L614" s="66">
        <v>8.5344000000000001E-4</v>
      </c>
      <c r="M614" s="66">
        <v>0</v>
      </c>
      <c r="N614" s="66">
        <f t="shared" ref="N614:N622" si="405">D614-I614</f>
        <v>1.114656E-2</v>
      </c>
      <c r="O614" s="66"/>
      <c r="P614" s="66">
        <f t="shared" ref="P614:P622" si="406">E614-J614</f>
        <v>0</v>
      </c>
      <c r="Q614" s="66"/>
      <c r="R614" s="66">
        <f t="shared" ref="R614:R622" si="407">F614-K614</f>
        <v>0</v>
      </c>
      <c r="S614" s="66"/>
      <c r="T614" s="66">
        <f t="shared" ref="T614:T622" si="408">G614-L614</f>
        <v>1.114656E-2</v>
      </c>
      <c r="U614" s="66"/>
      <c r="V614" s="66">
        <f t="shared" ref="V614:V622" si="409">H614-M614</f>
        <v>0</v>
      </c>
      <c r="W614" s="66"/>
      <c r="X614" s="66"/>
    </row>
    <row r="615" spans="1:24" ht="47.25" x14ac:dyDescent="0.25">
      <c r="A615" s="171" t="s">
        <v>900</v>
      </c>
      <c r="B615" s="84" t="s">
        <v>733</v>
      </c>
      <c r="C615" s="171" t="s">
        <v>2410</v>
      </c>
      <c r="D615" s="66">
        <v>1.2E-2</v>
      </c>
      <c r="E615" s="66">
        <v>0</v>
      </c>
      <c r="F615" s="66">
        <v>0</v>
      </c>
      <c r="G615" s="66">
        <v>1.2E-2</v>
      </c>
      <c r="H615" s="66">
        <v>0</v>
      </c>
      <c r="I615" s="66">
        <v>0.43153602000000002</v>
      </c>
      <c r="J615" s="66">
        <v>0</v>
      </c>
      <c r="K615" s="66">
        <v>0</v>
      </c>
      <c r="L615" s="66">
        <v>0.43153602000000002</v>
      </c>
      <c r="M615" s="66">
        <v>0</v>
      </c>
      <c r="N615" s="66">
        <f t="shared" si="405"/>
        <v>-0.41953602000000001</v>
      </c>
      <c r="O615" s="66"/>
      <c r="P615" s="66">
        <f t="shared" si="406"/>
        <v>0</v>
      </c>
      <c r="Q615" s="66"/>
      <c r="R615" s="66">
        <f t="shared" si="407"/>
        <v>0</v>
      </c>
      <c r="S615" s="66"/>
      <c r="T615" s="66">
        <f t="shared" si="408"/>
        <v>-0.41953602000000001</v>
      </c>
      <c r="U615" s="66"/>
      <c r="V615" s="66">
        <f t="shared" si="409"/>
        <v>0</v>
      </c>
      <c r="W615" s="66"/>
      <c r="X615" s="66"/>
    </row>
    <row r="616" spans="1:24" ht="47.25" x14ac:dyDescent="0.25">
      <c r="A616" s="171" t="s">
        <v>900</v>
      </c>
      <c r="B616" s="84" t="s">
        <v>734</v>
      </c>
      <c r="C616" s="171" t="s">
        <v>2411</v>
      </c>
      <c r="D616" s="66">
        <v>1.2E-2</v>
      </c>
      <c r="E616" s="66">
        <v>0</v>
      </c>
      <c r="F616" s="66">
        <v>0</v>
      </c>
      <c r="G616" s="66">
        <v>1.2E-2</v>
      </c>
      <c r="H616" s="66">
        <v>0</v>
      </c>
      <c r="I616" s="66">
        <v>8.5344000000000001E-4</v>
      </c>
      <c r="J616" s="66">
        <v>0</v>
      </c>
      <c r="K616" s="66">
        <v>0</v>
      </c>
      <c r="L616" s="66">
        <v>8.5344000000000001E-4</v>
      </c>
      <c r="M616" s="66">
        <v>0</v>
      </c>
      <c r="N616" s="66">
        <f t="shared" si="405"/>
        <v>1.114656E-2</v>
      </c>
      <c r="O616" s="66"/>
      <c r="P616" s="66">
        <f t="shared" si="406"/>
        <v>0</v>
      </c>
      <c r="Q616" s="66"/>
      <c r="R616" s="66">
        <f t="shared" si="407"/>
        <v>0</v>
      </c>
      <c r="S616" s="66"/>
      <c r="T616" s="66">
        <f t="shared" si="408"/>
        <v>1.114656E-2</v>
      </c>
      <c r="U616" s="66"/>
      <c r="V616" s="66">
        <f t="shared" si="409"/>
        <v>0</v>
      </c>
      <c r="W616" s="66"/>
      <c r="X616" s="66"/>
    </row>
    <row r="617" spans="1:24" ht="47.25" x14ac:dyDescent="0.25">
      <c r="A617" s="171" t="s">
        <v>900</v>
      </c>
      <c r="B617" s="84" t="s">
        <v>735</v>
      </c>
      <c r="C617" s="171" t="s">
        <v>2412</v>
      </c>
      <c r="D617" s="66">
        <v>0.20660400000000007</v>
      </c>
      <c r="E617" s="66">
        <v>0</v>
      </c>
      <c r="F617" s="66">
        <v>0</v>
      </c>
      <c r="G617" s="66">
        <v>0.20660400000000007</v>
      </c>
      <c r="H617" s="66">
        <v>0</v>
      </c>
      <c r="I617" s="66">
        <v>2.4125022980000002</v>
      </c>
      <c r="J617" s="66">
        <v>0</v>
      </c>
      <c r="K617" s="66">
        <v>0</v>
      </c>
      <c r="L617" s="66">
        <v>2.4125022980000002</v>
      </c>
      <c r="M617" s="66">
        <v>0</v>
      </c>
      <c r="N617" s="66">
        <f t="shared" si="405"/>
        <v>-2.2058982980000001</v>
      </c>
      <c r="O617" s="66"/>
      <c r="P617" s="66">
        <f t="shared" si="406"/>
        <v>0</v>
      </c>
      <c r="Q617" s="66"/>
      <c r="R617" s="66">
        <f t="shared" si="407"/>
        <v>0</v>
      </c>
      <c r="S617" s="66"/>
      <c r="T617" s="66">
        <f t="shared" si="408"/>
        <v>-2.2058982980000001</v>
      </c>
      <c r="U617" s="66"/>
      <c r="V617" s="66">
        <f t="shared" si="409"/>
        <v>0</v>
      </c>
      <c r="W617" s="66"/>
      <c r="X617" s="66"/>
    </row>
    <row r="618" spans="1:24" ht="47.25" x14ac:dyDescent="0.25">
      <c r="A618" s="171" t="s">
        <v>900</v>
      </c>
      <c r="B618" s="84" t="s">
        <v>736</v>
      </c>
      <c r="C618" s="171" t="s">
        <v>2413</v>
      </c>
      <c r="D618" s="66">
        <v>2.0572416000000002</v>
      </c>
      <c r="E618" s="66">
        <v>0</v>
      </c>
      <c r="F618" s="66">
        <v>0</v>
      </c>
      <c r="G618" s="66">
        <v>2.0572416000000002</v>
      </c>
      <c r="H618" s="66">
        <v>0</v>
      </c>
      <c r="I618" s="66">
        <v>2.4381287980000002</v>
      </c>
      <c r="J618" s="66">
        <v>0</v>
      </c>
      <c r="K618" s="66">
        <v>0</v>
      </c>
      <c r="L618" s="66">
        <v>2.4381287980000002</v>
      </c>
      <c r="M618" s="66">
        <v>0</v>
      </c>
      <c r="N618" s="66">
        <f t="shared" si="405"/>
        <v>-0.38088719799999993</v>
      </c>
      <c r="O618" s="66"/>
      <c r="P618" s="66">
        <f t="shared" si="406"/>
        <v>0</v>
      </c>
      <c r="Q618" s="66"/>
      <c r="R618" s="66">
        <f t="shared" si="407"/>
        <v>0</v>
      </c>
      <c r="S618" s="66"/>
      <c r="T618" s="66">
        <f t="shared" si="408"/>
        <v>-0.38088719799999993</v>
      </c>
      <c r="U618" s="66"/>
      <c r="V618" s="66">
        <f t="shared" si="409"/>
        <v>0</v>
      </c>
      <c r="W618" s="66"/>
      <c r="X618" s="66"/>
    </row>
    <row r="619" spans="1:24" ht="78.75" x14ac:dyDescent="0.25">
      <c r="A619" s="171" t="s">
        <v>900</v>
      </c>
      <c r="B619" s="84" t="s">
        <v>737</v>
      </c>
      <c r="C619" s="171" t="s">
        <v>2414</v>
      </c>
      <c r="D619" s="66">
        <v>16.065011999999999</v>
      </c>
      <c r="E619" s="66">
        <v>0</v>
      </c>
      <c r="F619" s="66">
        <v>0</v>
      </c>
      <c r="G619" s="66">
        <v>16.065011999999999</v>
      </c>
      <c r="H619" s="66">
        <v>0</v>
      </c>
      <c r="I619" s="66">
        <v>1.1425594919999997</v>
      </c>
      <c r="J619" s="66">
        <v>0</v>
      </c>
      <c r="K619" s="66">
        <v>0</v>
      </c>
      <c r="L619" s="66">
        <v>1.1425594919999997</v>
      </c>
      <c r="M619" s="66">
        <v>0</v>
      </c>
      <c r="N619" s="66">
        <f t="shared" si="405"/>
        <v>14.922452507999999</v>
      </c>
      <c r="O619" s="66"/>
      <c r="P619" s="66">
        <f t="shared" si="406"/>
        <v>0</v>
      </c>
      <c r="Q619" s="66"/>
      <c r="R619" s="66">
        <f t="shared" si="407"/>
        <v>0</v>
      </c>
      <c r="S619" s="66"/>
      <c r="T619" s="66">
        <f t="shared" si="408"/>
        <v>14.922452507999999</v>
      </c>
      <c r="U619" s="66"/>
      <c r="V619" s="66">
        <f t="shared" si="409"/>
        <v>0</v>
      </c>
      <c r="W619" s="66"/>
      <c r="X619" s="66"/>
    </row>
    <row r="620" spans="1:24" ht="78.75" x14ac:dyDescent="0.25">
      <c r="A620" s="171" t="s">
        <v>900</v>
      </c>
      <c r="B620" s="84" t="s">
        <v>738</v>
      </c>
      <c r="C620" s="171" t="s">
        <v>2415</v>
      </c>
      <c r="D620" s="66">
        <v>1.3549680000000002</v>
      </c>
      <c r="E620" s="66">
        <v>0</v>
      </c>
      <c r="F620" s="66">
        <v>0</v>
      </c>
      <c r="G620" s="66">
        <v>1.3549680000000002</v>
      </c>
      <c r="H620" s="66">
        <v>0</v>
      </c>
      <c r="I620" s="66">
        <v>1.1268137180000002</v>
      </c>
      <c r="J620" s="66">
        <v>0</v>
      </c>
      <c r="K620" s="66">
        <v>0</v>
      </c>
      <c r="L620" s="66">
        <v>1.1268137180000002</v>
      </c>
      <c r="M620" s="66">
        <v>0</v>
      </c>
      <c r="N620" s="66">
        <f t="shared" si="405"/>
        <v>0.22815428199999999</v>
      </c>
      <c r="O620" s="66"/>
      <c r="P620" s="66">
        <f t="shared" si="406"/>
        <v>0</v>
      </c>
      <c r="Q620" s="66"/>
      <c r="R620" s="66">
        <f t="shared" si="407"/>
        <v>0</v>
      </c>
      <c r="S620" s="66"/>
      <c r="T620" s="66">
        <f t="shared" si="408"/>
        <v>0.22815428199999999</v>
      </c>
      <c r="U620" s="66"/>
      <c r="V620" s="66">
        <f t="shared" si="409"/>
        <v>0</v>
      </c>
      <c r="W620" s="66"/>
      <c r="X620" s="66"/>
    </row>
    <row r="621" spans="1:24" ht="78.75" x14ac:dyDescent="0.25">
      <c r="A621" s="171" t="s">
        <v>900</v>
      </c>
      <c r="B621" s="84" t="s">
        <v>1759</v>
      </c>
      <c r="C621" s="171" t="s">
        <v>2416</v>
      </c>
      <c r="D621" s="66">
        <v>6.0046176000000004</v>
      </c>
      <c r="E621" s="66">
        <v>0</v>
      </c>
      <c r="F621" s="66">
        <v>0</v>
      </c>
      <c r="G621" s="66">
        <v>6.0046176000000004</v>
      </c>
      <c r="H621" s="66">
        <v>0</v>
      </c>
      <c r="I621" s="66">
        <v>0.42705434399999997</v>
      </c>
      <c r="J621" s="66">
        <v>0</v>
      </c>
      <c r="K621" s="66">
        <v>0</v>
      </c>
      <c r="L621" s="66">
        <v>0.42705434399999997</v>
      </c>
      <c r="M621" s="66">
        <v>0</v>
      </c>
      <c r="N621" s="66">
        <f t="shared" si="405"/>
        <v>5.5775632560000004</v>
      </c>
      <c r="O621" s="66"/>
      <c r="P621" s="66">
        <f t="shared" si="406"/>
        <v>0</v>
      </c>
      <c r="Q621" s="66"/>
      <c r="R621" s="66">
        <f t="shared" si="407"/>
        <v>0</v>
      </c>
      <c r="S621" s="66"/>
      <c r="T621" s="66">
        <f t="shared" si="408"/>
        <v>5.5775632560000004</v>
      </c>
      <c r="U621" s="66"/>
      <c r="V621" s="66">
        <f t="shared" si="409"/>
        <v>0</v>
      </c>
      <c r="W621" s="66"/>
      <c r="X621" s="66"/>
    </row>
    <row r="622" spans="1:24" ht="63" x14ac:dyDescent="0.25">
      <c r="A622" s="171" t="s">
        <v>900</v>
      </c>
      <c r="B622" s="84" t="s">
        <v>90</v>
      </c>
      <c r="C622" s="171" t="s">
        <v>2417</v>
      </c>
      <c r="D622" s="66">
        <v>0</v>
      </c>
      <c r="E622" s="66">
        <v>0</v>
      </c>
      <c r="F622" s="66">
        <v>0</v>
      </c>
      <c r="G622" s="66">
        <v>0</v>
      </c>
      <c r="H622" s="66">
        <v>0</v>
      </c>
      <c r="I622" s="66">
        <v>3.4478772000000002</v>
      </c>
      <c r="J622" s="66">
        <v>0</v>
      </c>
      <c r="K622" s="66">
        <v>0</v>
      </c>
      <c r="L622" s="66">
        <v>3.4478772000000002</v>
      </c>
      <c r="M622" s="66">
        <v>0</v>
      </c>
      <c r="N622" s="66">
        <f t="shared" si="405"/>
        <v>-3.4478772000000002</v>
      </c>
      <c r="O622" s="66"/>
      <c r="P622" s="66">
        <f t="shared" si="406"/>
        <v>0</v>
      </c>
      <c r="Q622" s="66"/>
      <c r="R622" s="66">
        <f t="shared" si="407"/>
        <v>0</v>
      </c>
      <c r="S622" s="66"/>
      <c r="T622" s="66">
        <f t="shared" si="408"/>
        <v>-3.4478772000000002</v>
      </c>
      <c r="U622" s="66"/>
      <c r="V622" s="66">
        <f t="shared" si="409"/>
        <v>0</v>
      </c>
      <c r="W622" s="66"/>
      <c r="X622" s="66"/>
    </row>
    <row r="623" spans="1:24" x14ac:dyDescent="0.25">
      <c r="A623" s="228"/>
      <c r="B623" s="229" t="s">
        <v>467</v>
      </c>
      <c r="C623" s="228"/>
      <c r="D623" s="230">
        <f t="shared" ref="D623:W623" si="410">SUM(D624:D625)</f>
        <v>14.680643999999999</v>
      </c>
      <c r="E623" s="230">
        <f t="shared" si="410"/>
        <v>0</v>
      </c>
      <c r="F623" s="230">
        <f t="shared" si="410"/>
        <v>0</v>
      </c>
      <c r="G623" s="230">
        <f t="shared" si="410"/>
        <v>14.680643999999999</v>
      </c>
      <c r="H623" s="230">
        <f t="shared" si="410"/>
        <v>0</v>
      </c>
      <c r="I623" s="230">
        <f t="shared" si="410"/>
        <v>10.806557679999999</v>
      </c>
      <c r="J623" s="230">
        <f t="shared" si="410"/>
        <v>0</v>
      </c>
      <c r="K623" s="230">
        <f t="shared" si="410"/>
        <v>0</v>
      </c>
      <c r="L623" s="230">
        <f t="shared" si="410"/>
        <v>10.806557679999999</v>
      </c>
      <c r="M623" s="230">
        <f t="shared" si="410"/>
        <v>0</v>
      </c>
      <c r="N623" s="230">
        <f t="shared" si="410"/>
        <v>3.8740863199999991</v>
      </c>
      <c r="O623" s="230">
        <f t="shared" si="410"/>
        <v>0</v>
      </c>
      <c r="P623" s="230">
        <f t="shared" si="410"/>
        <v>0</v>
      </c>
      <c r="Q623" s="230">
        <f t="shared" si="410"/>
        <v>0</v>
      </c>
      <c r="R623" s="230">
        <f t="shared" si="410"/>
        <v>0</v>
      </c>
      <c r="S623" s="230">
        <f t="shared" si="410"/>
        <v>0</v>
      </c>
      <c r="T623" s="230">
        <f t="shared" si="410"/>
        <v>3.8740863199999991</v>
      </c>
      <c r="U623" s="230">
        <f t="shared" si="410"/>
        <v>0</v>
      </c>
      <c r="V623" s="230">
        <f t="shared" si="410"/>
        <v>0</v>
      </c>
      <c r="W623" s="230">
        <f t="shared" si="410"/>
        <v>0</v>
      </c>
      <c r="X623" s="232">
        <f t="shared" ref="X623" si="411">SUM(X624:X625)</f>
        <v>0</v>
      </c>
    </row>
    <row r="624" spans="1:24" ht="47.25" x14ac:dyDescent="0.25">
      <c r="A624" s="171" t="s">
        <v>900</v>
      </c>
      <c r="B624" s="84" t="s">
        <v>1760</v>
      </c>
      <c r="C624" s="171" t="s">
        <v>2418</v>
      </c>
      <c r="D624" s="66">
        <v>1.2E-2</v>
      </c>
      <c r="E624" s="66">
        <v>0</v>
      </c>
      <c r="F624" s="66">
        <v>0</v>
      </c>
      <c r="G624" s="66">
        <v>1.2E-2</v>
      </c>
      <c r="H624" s="66">
        <v>0</v>
      </c>
      <c r="I624" s="66">
        <v>0.31865178</v>
      </c>
      <c r="J624" s="66">
        <v>0</v>
      </c>
      <c r="K624" s="66">
        <v>0</v>
      </c>
      <c r="L624" s="66">
        <v>0.31865178</v>
      </c>
      <c r="M624" s="66">
        <v>0</v>
      </c>
      <c r="N624" s="66">
        <f t="shared" ref="N624:N625" si="412">D624-I624</f>
        <v>-0.30665177999999998</v>
      </c>
      <c r="O624" s="66"/>
      <c r="P624" s="66">
        <f t="shared" ref="P624:P625" si="413">E624-J624</f>
        <v>0</v>
      </c>
      <c r="Q624" s="66"/>
      <c r="R624" s="66">
        <f t="shared" ref="R624:R625" si="414">F624-K624</f>
        <v>0</v>
      </c>
      <c r="S624" s="66"/>
      <c r="T624" s="66">
        <f t="shared" ref="T624:T625" si="415">G624-L624</f>
        <v>-0.30665177999999998</v>
      </c>
      <c r="U624" s="66"/>
      <c r="V624" s="66">
        <f t="shared" ref="V624:V625" si="416">H624-M624</f>
        <v>0</v>
      </c>
      <c r="W624" s="66"/>
      <c r="X624" s="66"/>
    </row>
    <row r="625" spans="1:24" ht="63" x14ac:dyDescent="0.25">
      <c r="A625" s="171" t="s">
        <v>900</v>
      </c>
      <c r="B625" s="84" t="s">
        <v>468</v>
      </c>
      <c r="C625" s="171" t="s">
        <v>2419</v>
      </c>
      <c r="D625" s="66">
        <v>14.668643999999999</v>
      </c>
      <c r="E625" s="66">
        <v>0</v>
      </c>
      <c r="F625" s="66">
        <v>0</v>
      </c>
      <c r="G625" s="66">
        <v>14.668643999999999</v>
      </c>
      <c r="H625" s="66">
        <v>0</v>
      </c>
      <c r="I625" s="66">
        <v>10.487905899999999</v>
      </c>
      <c r="J625" s="66">
        <v>0</v>
      </c>
      <c r="K625" s="66">
        <v>0</v>
      </c>
      <c r="L625" s="66">
        <v>10.487905899999999</v>
      </c>
      <c r="M625" s="66">
        <v>0</v>
      </c>
      <c r="N625" s="66">
        <f t="shared" si="412"/>
        <v>4.1807380999999992</v>
      </c>
      <c r="O625" s="66"/>
      <c r="P625" s="66">
        <f t="shared" si="413"/>
        <v>0</v>
      </c>
      <c r="Q625" s="66"/>
      <c r="R625" s="66">
        <f t="shared" si="414"/>
        <v>0</v>
      </c>
      <c r="S625" s="66"/>
      <c r="T625" s="66">
        <f t="shared" si="415"/>
        <v>4.1807380999999992</v>
      </c>
      <c r="U625" s="66"/>
      <c r="V625" s="66">
        <f t="shared" si="416"/>
        <v>0</v>
      </c>
      <c r="W625" s="66"/>
      <c r="X625" s="66"/>
    </row>
    <row r="626" spans="1:24" x14ac:dyDescent="0.25">
      <c r="A626" s="228"/>
      <c r="B626" s="229" t="s">
        <v>44</v>
      </c>
      <c r="C626" s="228"/>
      <c r="D626" s="230">
        <f t="shared" ref="D626:W626" si="417">SUM(D627:D630)</f>
        <v>13.274210399999998</v>
      </c>
      <c r="E626" s="230">
        <f t="shared" si="417"/>
        <v>0</v>
      </c>
      <c r="F626" s="230">
        <f t="shared" si="417"/>
        <v>0</v>
      </c>
      <c r="G626" s="230">
        <f t="shared" si="417"/>
        <v>13.274210399999998</v>
      </c>
      <c r="H626" s="230">
        <f t="shared" si="417"/>
        <v>0</v>
      </c>
      <c r="I626" s="230">
        <f t="shared" si="417"/>
        <v>3.0205983580000004</v>
      </c>
      <c r="J626" s="230">
        <f t="shared" si="417"/>
        <v>0</v>
      </c>
      <c r="K626" s="230">
        <f t="shared" si="417"/>
        <v>0</v>
      </c>
      <c r="L626" s="230">
        <f t="shared" si="417"/>
        <v>3.0205983580000004</v>
      </c>
      <c r="M626" s="230">
        <f t="shared" si="417"/>
        <v>0</v>
      </c>
      <c r="N626" s="230">
        <f t="shared" si="417"/>
        <v>10.253612041999997</v>
      </c>
      <c r="O626" s="230">
        <f t="shared" si="417"/>
        <v>0</v>
      </c>
      <c r="P626" s="230">
        <f t="shared" si="417"/>
        <v>0</v>
      </c>
      <c r="Q626" s="230">
        <f t="shared" si="417"/>
        <v>0</v>
      </c>
      <c r="R626" s="230">
        <f t="shared" si="417"/>
        <v>0</v>
      </c>
      <c r="S626" s="230">
        <f t="shared" si="417"/>
        <v>0</v>
      </c>
      <c r="T626" s="230">
        <f t="shared" si="417"/>
        <v>10.253612041999997</v>
      </c>
      <c r="U626" s="230">
        <f t="shared" si="417"/>
        <v>0</v>
      </c>
      <c r="V626" s="230">
        <f t="shared" si="417"/>
        <v>0</v>
      </c>
      <c r="W626" s="230">
        <f t="shared" si="417"/>
        <v>0</v>
      </c>
      <c r="X626" s="232">
        <f t="shared" ref="X626" si="418">SUM(X627:X630)</f>
        <v>0</v>
      </c>
    </row>
    <row r="627" spans="1:24" ht="47.25" x14ac:dyDescent="0.25">
      <c r="A627" s="171" t="s">
        <v>900</v>
      </c>
      <c r="B627" s="84" t="s">
        <v>739</v>
      </c>
      <c r="C627" s="171" t="s">
        <v>2420</v>
      </c>
      <c r="D627" s="66">
        <v>2.7932543999999999</v>
      </c>
      <c r="E627" s="66">
        <v>0</v>
      </c>
      <c r="F627" s="66">
        <v>0</v>
      </c>
      <c r="G627" s="66">
        <v>2.7932543999999999</v>
      </c>
      <c r="H627" s="66">
        <v>0</v>
      </c>
      <c r="I627" s="66">
        <v>2.5162675640000001</v>
      </c>
      <c r="J627" s="66">
        <v>0</v>
      </c>
      <c r="K627" s="66">
        <v>0</v>
      </c>
      <c r="L627" s="66">
        <v>2.5162675640000001</v>
      </c>
      <c r="M627" s="66">
        <v>0</v>
      </c>
      <c r="N627" s="66">
        <f t="shared" ref="N627:N630" si="419">D627-I627</f>
        <v>0.27698683599999985</v>
      </c>
      <c r="O627" s="66"/>
      <c r="P627" s="66">
        <f t="shared" ref="P627:P630" si="420">E627-J627</f>
        <v>0</v>
      </c>
      <c r="Q627" s="66"/>
      <c r="R627" s="66">
        <f t="shared" ref="R627:R630" si="421">F627-K627</f>
        <v>0</v>
      </c>
      <c r="S627" s="66"/>
      <c r="T627" s="66">
        <f t="shared" ref="T627:T630" si="422">G627-L627</f>
        <v>0.27698683599999985</v>
      </c>
      <c r="U627" s="66"/>
      <c r="V627" s="66">
        <f t="shared" ref="V627:V630" si="423">H627-M627</f>
        <v>0</v>
      </c>
      <c r="W627" s="66"/>
      <c r="X627" s="66"/>
    </row>
    <row r="628" spans="1:24" ht="47.25" x14ac:dyDescent="0.25">
      <c r="A628" s="171" t="s">
        <v>900</v>
      </c>
      <c r="B628" s="84" t="s">
        <v>740</v>
      </c>
      <c r="C628" s="171" t="s">
        <v>2421</v>
      </c>
      <c r="D628" s="66">
        <v>4.6016519999999996</v>
      </c>
      <c r="E628" s="66">
        <v>0</v>
      </c>
      <c r="F628" s="66">
        <v>0</v>
      </c>
      <c r="G628" s="66">
        <v>4.6016519999999996</v>
      </c>
      <c r="H628" s="66">
        <v>0</v>
      </c>
      <c r="I628" s="66">
        <v>0</v>
      </c>
      <c r="J628" s="66">
        <v>0</v>
      </c>
      <c r="K628" s="66">
        <v>0</v>
      </c>
      <c r="L628" s="66">
        <v>0</v>
      </c>
      <c r="M628" s="66">
        <v>0</v>
      </c>
      <c r="N628" s="66">
        <f t="shared" si="419"/>
        <v>4.6016519999999996</v>
      </c>
      <c r="O628" s="66"/>
      <c r="P628" s="66">
        <f t="shared" si="420"/>
        <v>0</v>
      </c>
      <c r="Q628" s="66"/>
      <c r="R628" s="66">
        <f t="shared" si="421"/>
        <v>0</v>
      </c>
      <c r="S628" s="66"/>
      <c r="T628" s="66">
        <f t="shared" si="422"/>
        <v>4.6016519999999996</v>
      </c>
      <c r="U628" s="66"/>
      <c r="V628" s="66">
        <f t="shared" si="423"/>
        <v>0</v>
      </c>
      <c r="W628" s="66"/>
      <c r="X628" s="66"/>
    </row>
    <row r="629" spans="1:24" ht="31.5" x14ac:dyDescent="0.25">
      <c r="A629" s="171" t="s">
        <v>900</v>
      </c>
      <c r="B629" s="170" t="s">
        <v>381</v>
      </c>
      <c r="C629" s="171" t="s">
        <v>2422</v>
      </c>
      <c r="D629" s="66">
        <v>5.8793039999999976</v>
      </c>
      <c r="E629" s="66">
        <v>0</v>
      </c>
      <c r="F629" s="66">
        <v>0</v>
      </c>
      <c r="G629" s="66">
        <v>5.8793039999999976</v>
      </c>
      <c r="H629" s="66">
        <v>0</v>
      </c>
      <c r="I629" s="66">
        <v>0.41814188399999996</v>
      </c>
      <c r="J629" s="66">
        <v>0</v>
      </c>
      <c r="K629" s="66">
        <v>0</v>
      </c>
      <c r="L629" s="66">
        <v>0.41814188399999996</v>
      </c>
      <c r="M629" s="66">
        <v>0</v>
      </c>
      <c r="N629" s="66">
        <f t="shared" si="419"/>
        <v>5.4611621159999979</v>
      </c>
      <c r="O629" s="66"/>
      <c r="P629" s="66">
        <f t="shared" si="420"/>
        <v>0</v>
      </c>
      <c r="Q629" s="66"/>
      <c r="R629" s="66">
        <f t="shared" si="421"/>
        <v>0</v>
      </c>
      <c r="S629" s="66"/>
      <c r="T629" s="66">
        <f t="shared" si="422"/>
        <v>5.4611621159999979</v>
      </c>
      <c r="U629" s="66"/>
      <c r="V629" s="66">
        <f t="shared" si="423"/>
        <v>0</v>
      </c>
      <c r="W629" s="66"/>
      <c r="X629" s="66"/>
    </row>
    <row r="630" spans="1:24" ht="63" x14ac:dyDescent="0.25">
      <c r="A630" s="171" t="s">
        <v>900</v>
      </c>
      <c r="B630" s="84" t="s">
        <v>948</v>
      </c>
      <c r="C630" s="171" t="s">
        <v>2423</v>
      </c>
      <c r="D630" s="66">
        <v>0</v>
      </c>
      <c r="E630" s="66">
        <v>0</v>
      </c>
      <c r="F630" s="66">
        <v>0</v>
      </c>
      <c r="G630" s="66">
        <v>0</v>
      </c>
      <c r="H630" s="66">
        <v>0</v>
      </c>
      <c r="I630" s="66">
        <v>8.6188910000000007E-2</v>
      </c>
      <c r="J630" s="66">
        <v>0</v>
      </c>
      <c r="K630" s="66">
        <v>0</v>
      </c>
      <c r="L630" s="66">
        <v>8.6188910000000007E-2</v>
      </c>
      <c r="M630" s="66">
        <v>0</v>
      </c>
      <c r="N630" s="66">
        <f t="shared" si="419"/>
        <v>-8.6188910000000007E-2</v>
      </c>
      <c r="O630" s="66"/>
      <c r="P630" s="66">
        <f t="shared" si="420"/>
        <v>0</v>
      </c>
      <c r="Q630" s="66"/>
      <c r="R630" s="66">
        <f t="shared" si="421"/>
        <v>0</v>
      </c>
      <c r="S630" s="66"/>
      <c r="T630" s="66">
        <f t="shared" si="422"/>
        <v>-8.6188910000000007E-2</v>
      </c>
      <c r="U630" s="66"/>
      <c r="V630" s="66">
        <f t="shared" si="423"/>
        <v>0</v>
      </c>
      <c r="W630" s="66"/>
      <c r="X630" s="66"/>
    </row>
    <row r="631" spans="1:24" x14ac:dyDescent="0.25">
      <c r="A631" s="228"/>
      <c r="B631" s="233" t="s">
        <v>91</v>
      </c>
      <c r="C631" s="228"/>
      <c r="D631" s="230">
        <f t="shared" ref="D631:W631" si="424">SUM(D632:D635)</f>
        <v>88.363144799999986</v>
      </c>
      <c r="E631" s="230">
        <f t="shared" si="424"/>
        <v>0</v>
      </c>
      <c r="F631" s="230">
        <f t="shared" si="424"/>
        <v>0</v>
      </c>
      <c r="G631" s="230">
        <f t="shared" si="424"/>
        <v>88.363144799999986</v>
      </c>
      <c r="H631" s="230">
        <f t="shared" si="424"/>
        <v>0</v>
      </c>
      <c r="I631" s="230">
        <f t="shared" si="424"/>
        <v>13.680075492</v>
      </c>
      <c r="J631" s="230">
        <f t="shared" si="424"/>
        <v>0</v>
      </c>
      <c r="K631" s="230">
        <f t="shared" si="424"/>
        <v>0</v>
      </c>
      <c r="L631" s="230">
        <f t="shared" si="424"/>
        <v>13.680075492</v>
      </c>
      <c r="M631" s="230">
        <f t="shared" si="424"/>
        <v>0</v>
      </c>
      <c r="N631" s="230">
        <f t="shared" si="424"/>
        <v>74.683069308</v>
      </c>
      <c r="O631" s="230">
        <f t="shared" si="424"/>
        <v>0</v>
      </c>
      <c r="P631" s="230">
        <f t="shared" si="424"/>
        <v>0</v>
      </c>
      <c r="Q631" s="230">
        <f t="shared" si="424"/>
        <v>0</v>
      </c>
      <c r="R631" s="230">
        <f t="shared" si="424"/>
        <v>0</v>
      </c>
      <c r="S631" s="230">
        <f t="shared" si="424"/>
        <v>0</v>
      </c>
      <c r="T631" s="230">
        <f t="shared" si="424"/>
        <v>74.683069308</v>
      </c>
      <c r="U631" s="230">
        <f t="shared" si="424"/>
        <v>0</v>
      </c>
      <c r="V631" s="230">
        <f t="shared" si="424"/>
        <v>0</v>
      </c>
      <c r="W631" s="230">
        <f t="shared" si="424"/>
        <v>0</v>
      </c>
      <c r="X631" s="232">
        <f t="shared" ref="X631" si="425">SUM(X632:X635)</f>
        <v>0</v>
      </c>
    </row>
    <row r="632" spans="1:24" ht="47.25" x14ac:dyDescent="0.25">
      <c r="A632" s="171" t="s">
        <v>900</v>
      </c>
      <c r="B632" s="84" t="s">
        <v>741</v>
      </c>
      <c r="C632" s="171" t="s">
        <v>2424</v>
      </c>
      <c r="D632" s="66">
        <v>1.9444128000000001</v>
      </c>
      <c r="E632" s="66">
        <v>0</v>
      </c>
      <c r="F632" s="66">
        <v>0</v>
      </c>
      <c r="G632" s="66">
        <v>1.9444128000000001</v>
      </c>
      <c r="H632" s="66">
        <v>0</v>
      </c>
      <c r="I632" s="66">
        <v>0.13828853999999999</v>
      </c>
      <c r="J632" s="66">
        <v>0</v>
      </c>
      <c r="K632" s="66">
        <v>0</v>
      </c>
      <c r="L632" s="66">
        <v>0.13828853999999999</v>
      </c>
      <c r="M632" s="66">
        <v>0</v>
      </c>
      <c r="N632" s="66">
        <f t="shared" ref="N632:N635" si="426">D632-I632</f>
        <v>1.80612426</v>
      </c>
      <c r="O632" s="66"/>
      <c r="P632" s="66">
        <f t="shared" ref="P632:P635" si="427">E632-J632</f>
        <v>0</v>
      </c>
      <c r="Q632" s="66"/>
      <c r="R632" s="66">
        <f t="shared" ref="R632:R635" si="428">F632-K632</f>
        <v>0</v>
      </c>
      <c r="S632" s="66"/>
      <c r="T632" s="66">
        <f t="shared" ref="T632:T635" si="429">G632-L632</f>
        <v>1.80612426</v>
      </c>
      <c r="U632" s="66"/>
      <c r="V632" s="66">
        <f t="shared" ref="V632:V635" si="430">H632-M632</f>
        <v>0</v>
      </c>
      <c r="W632" s="66"/>
      <c r="X632" s="66"/>
    </row>
    <row r="633" spans="1:24" ht="63" x14ac:dyDescent="0.25">
      <c r="A633" s="171" t="s">
        <v>900</v>
      </c>
      <c r="B633" s="84" t="s">
        <v>449</v>
      </c>
      <c r="C633" s="171" t="s">
        <v>2425</v>
      </c>
      <c r="D633" s="66">
        <v>76.959491999999997</v>
      </c>
      <c r="E633" s="66">
        <v>0</v>
      </c>
      <c r="F633" s="66">
        <v>0</v>
      </c>
      <c r="G633" s="66">
        <v>76.959491999999997</v>
      </c>
      <c r="H633" s="66">
        <v>0</v>
      </c>
      <c r="I633" s="66">
        <v>5.4734349839999998</v>
      </c>
      <c r="J633" s="66">
        <v>0</v>
      </c>
      <c r="K633" s="66">
        <v>0</v>
      </c>
      <c r="L633" s="66">
        <v>5.4734349839999998</v>
      </c>
      <c r="M633" s="66">
        <v>0</v>
      </c>
      <c r="N633" s="66">
        <f t="shared" si="426"/>
        <v>71.486057016000004</v>
      </c>
      <c r="O633" s="66"/>
      <c r="P633" s="66">
        <f t="shared" si="427"/>
        <v>0</v>
      </c>
      <c r="Q633" s="66"/>
      <c r="R633" s="66">
        <f t="shared" si="428"/>
        <v>0</v>
      </c>
      <c r="S633" s="66"/>
      <c r="T633" s="66">
        <f t="shared" si="429"/>
        <v>71.486057016000004</v>
      </c>
      <c r="U633" s="66"/>
      <c r="V633" s="66">
        <f t="shared" si="430"/>
        <v>0</v>
      </c>
      <c r="W633" s="66"/>
      <c r="X633" s="66"/>
    </row>
    <row r="634" spans="1:24" ht="47.25" x14ac:dyDescent="0.25">
      <c r="A634" s="171" t="s">
        <v>900</v>
      </c>
      <c r="B634" s="84" t="s">
        <v>742</v>
      </c>
      <c r="C634" s="171" t="s">
        <v>2426</v>
      </c>
      <c r="D634" s="66">
        <v>1.2E-2</v>
      </c>
      <c r="E634" s="66">
        <v>0</v>
      </c>
      <c r="F634" s="66">
        <v>0</v>
      </c>
      <c r="G634" s="66">
        <v>1.2E-2</v>
      </c>
      <c r="H634" s="66">
        <v>0</v>
      </c>
      <c r="I634" s="66">
        <v>8.5344000000000001E-4</v>
      </c>
      <c r="J634" s="66">
        <v>0</v>
      </c>
      <c r="K634" s="66">
        <v>0</v>
      </c>
      <c r="L634" s="66">
        <v>8.5344000000000001E-4</v>
      </c>
      <c r="M634" s="66">
        <v>0</v>
      </c>
      <c r="N634" s="66">
        <f t="shared" si="426"/>
        <v>1.114656E-2</v>
      </c>
      <c r="O634" s="66"/>
      <c r="P634" s="66">
        <f t="shared" si="427"/>
        <v>0</v>
      </c>
      <c r="Q634" s="66"/>
      <c r="R634" s="66">
        <f t="shared" si="428"/>
        <v>0</v>
      </c>
      <c r="S634" s="66"/>
      <c r="T634" s="66">
        <f t="shared" si="429"/>
        <v>1.114656E-2</v>
      </c>
      <c r="U634" s="66"/>
      <c r="V634" s="66">
        <f t="shared" si="430"/>
        <v>0</v>
      </c>
      <c r="W634" s="66"/>
      <c r="X634" s="66"/>
    </row>
    <row r="635" spans="1:24" ht="31.5" x14ac:dyDescent="0.25">
      <c r="A635" s="171" t="s">
        <v>900</v>
      </c>
      <c r="B635" s="84" t="s">
        <v>743</v>
      </c>
      <c r="C635" s="171" t="s">
        <v>2427</v>
      </c>
      <c r="D635" s="66">
        <v>9.447239999999999</v>
      </c>
      <c r="E635" s="66">
        <v>0</v>
      </c>
      <c r="F635" s="66">
        <v>0</v>
      </c>
      <c r="G635" s="66">
        <v>9.447239999999999</v>
      </c>
      <c r="H635" s="66">
        <v>0</v>
      </c>
      <c r="I635" s="66">
        <v>8.0674985279999998</v>
      </c>
      <c r="J635" s="66">
        <v>0</v>
      </c>
      <c r="K635" s="66">
        <v>0</v>
      </c>
      <c r="L635" s="66">
        <v>8.0674985279999998</v>
      </c>
      <c r="M635" s="66">
        <v>0</v>
      </c>
      <c r="N635" s="66">
        <f t="shared" si="426"/>
        <v>1.3797414719999992</v>
      </c>
      <c r="O635" s="66"/>
      <c r="P635" s="66">
        <f t="shared" si="427"/>
        <v>0</v>
      </c>
      <c r="Q635" s="66"/>
      <c r="R635" s="66">
        <f t="shared" si="428"/>
        <v>0</v>
      </c>
      <c r="S635" s="66"/>
      <c r="T635" s="66">
        <f t="shared" si="429"/>
        <v>1.3797414719999992</v>
      </c>
      <c r="U635" s="66"/>
      <c r="V635" s="66">
        <f t="shared" si="430"/>
        <v>0</v>
      </c>
      <c r="W635" s="66"/>
      <c r="X635" s="66"/>
    </row>
    <row r="636" spans="1:24" x14ac:dyDescent="0.25">
      <c r="A636" s="228"/>
      <c r="B636" s="229" t="s">
        <v>45</v>
      </c>
      <c r="C636" s="228"/>
      <c r="D636" s="230">
        <f t="shared" ref="D636:W636" si="431">SUM(D637:D650)</f>
        <v>27.323643360000002</v>
      </c>
      <c r="E636" s="230">
        <f t="shared" si="431"/>
        <v>0</v>
      </c>
      <c r="F636" s="230">
        <f t="shared" si="431"/>
        <v>0</v>
      </c>
      <c r="G636" s="230">
        <f t="shared" si="431"/>
        <v>27.323643360000002</v>
      </c>
      <c r="H636" s="230">
        <f t="shared" si="431"/>
        <v>0</v>
      </c>
      <c r="I636" s="230">
        <f t="shared" si="431"/>
        <v>3.5554694859999998</v>
      </c>
      <c r="J636" s="230">
        <f t="shared" si="431"/>
        <v>0</v>
      </c>
      <c r="K636" s="230">
        <f t="shared" si="431"/>
        <v>0</v>
      </c>
      <c r="L636" s="230">
        <f t="shared" si="431"/>
        <v>3.5554694859999998</v>
      </c>
      <c r="M636" s="230">
        <f t="shared" si="431"/>
        <v>0</v>
      </c>
      <c r="N636" s="230">
        <f t="shared" si="431"/>
        <v>23.768173873999999</v>
      </c>
      <c r="O636" s="230">
        <f t="shared" si="431"/>
        <v>0</v>
      </c>
      <c r="P636" s="230">
        <f t="shared" si="431"/>
        <v>0</v>
      </c>
      <c r="Q636" s="230">
        <f t="shared" si="431"/>
        <v>0</v>
      </c>
      <c r="R636" s="230">
        <f t="shared" si="431"/>
        <v>0</v>
      </c>
      <c r="S636" s="230">
        <f t="shared" si="431"/>
        <v>0</v>
      </c>
      <c r="T636" s="230">
        <f t="shared" si="431"/>
        <v>23.768173873999999</v>
      </c>
      <c r="U636" s="230">
        <f t="shared" si="431"/>
        <v>0</v>
      </c>
      <c r="V636" s="230">
        <f t="shared" si="431"/>
        <v>0</v>
      </c>
      <c r="W636" s="230">
        <f t="shared" si="431"/>
        <v>0</v>
      </c>
      <c r="X636" s="232">
        <f t="shared" ref="X636" si="432">SUM(X637:X650)</f>
        <v>0</v>
      </c>
    </row>
    <row r="637" spans="1:24" ht="63" x14ac:dyDescent="0.25">
      <c r="A637" s="171" t="s">
        <v>900</v>
      </c>
      <c r="B637" s="84" t="s">
        <v>1761</v>
      </c>
      <c r="C637" s="171" t="s">
        <v>2428</v>
      </c>
      <c r="D637" s="66">
        <v>2.58945216</v>
      </c>
      <c r="E637" s="66">
        <v>0</v>
      </c>
      <c r="F637" s="66">
        <v>0</v>
      </c>
      <c r="G637" s="66">
        <v>2.58945216</v>
      </c>
      <c r="H637" s="66">
        <v>0</v>
      </c>
      <c r="I637" s="66">
        <v>0.18416438399999996</v>
      </c>
      <c r="J637" s="66">
        <v>0</v>
      </c>
      <c r="K637" s="66">
        <v>0</v>
      </c>
      <c r="L637" s="66">
        <v>0.18416438399999996</v>
      </c>
      <c r="M637" s="66">
        <v>0</v>
      </c>
      <c r="N637" s="66">
        <f t="shared" ref="N637:N650" si="433">D637-I637</f>
        <v>2.4052877760000002</v>
      </c>
      <c r="O637" s="66"/>
      <c r="P637" s="66">
        <f t="shared" ref="P637:P650" si="434">E637-J637</f>
        <v>0</v>
      </c>
      <c r="Q637" s="66"/>
      <c r="R637" s="66">
        <f t="shared" ref="R637:R650" si="435">F637-K637</f>
        <v>0</v>
      </c>
      <c r="S637" s="66"/>
      <c r="T637" s="66">
        <f t="shared" ref="T637:T650" si="436">G637-L637</f>
        <v>2.4052877760000002</v>
      </c>
      <c r="U637" s="66"/>
      <c r="V637" s="66">
        <f t="shared" ref="V637:V650" si="437">H637-M637</f>
        <v>0</v>
      </c>
      <c r="W637" s="66"/>
      <c r="X637" s="66"/>
    </row>
    <row r="638" spans="1:24" ht="47.25" x14ac:dyDescent="0.25">
      <c r="A638" s="171" t="s">
        <v>900</v>
      </c>
      <c r="B638" s="84" t="s">
        <v>450</v>
      </c>
      <c r="C638" s="171" t="s">
        <v>2429</v>
      </c>
      <c r="D638" s="66">
        <v>0.27170399999999995</v>
      </c>
      <c r="E638" s="66">
        <v>0</v>
      </c>
      <c r="F638" s="66">
        <v>0</v>
      </c>
      <c r="G638" s="66">
        <v>0.27170399999999995</v>
      </c>
      <c r="H638" s="66">
        <v>0</v>
      </c>
      <c r="I638" s="66">
        <v>1.9323827999999998E-2</v>
      </c>
      <c r="J638" s="66">
        <v>0</v>
      </c>
      <c r="K638" s="66">
        <v>0</v>
      </c>
      <c r="L638" s="66">
        <v>1.9323827999999998E-2</v>
      </c>
      <c r="M638" s="66">
        <v>0</v>
      </c>
      <c r="N638" s="66">
        <f t="shared" si="433"/>
        <v>0.25238017199999996</v>
      </c>
      <c r="O638" s="66"/>
      <c r="P638" s="66">
        <f t="shared" si="434"/>
        <v>0</v>
      </c>
      <c r="Q638" s="66"/>
      <c r="R638" s="66">
        <f t="shared" si="435"/>
        <v>0</v>
      </c>
      <c r="S638" s="66"/>
      <c r="T638" s="66">
        <f t="shared" si="436"/>
        <v>0.25238017199999996</v>
      </c>
      <c r="U638" s="66"/>
      <c r="V638" s="66">
        <f t="shared" si="437"/>
        <v>0</v>
      </c>
      <c r="W638" s="66"/>
      <c r="X638" s="66"/>
    </row>
    <row r="639" spans="1:24" ht="47.25" x14ac:dyDescent="0.25">
      <c r="A639" s="171" t="s">
        <v>900</v>
      </c>
      <c r="B639" s="84" t="s">
        <v>451</v>
      </c>
      <c r="C639" s="171" t="s">
        <v>2430</v>
      </c>
      <c r="D639" s="66">
        <v>1.3032359999999998</v>
      </c>
      <c r="E639" s="66">
        <v>0</v>
      </c>
      <c r="F639" s="66">
        <v>0</v>
      </c>
      <c r="G639" s="66">
        <v>1.3032359999999998</v>
      </c>
      <c r="H639" s="66">
        <v>0</v>
      </c>
      <c r="I639" s="66">
        <v>9.2687411999999997E-2</v>
      </c>
      <c r="J639" s="66">
        <v>0</v>
      </c>
      <c r="K639" s="66">
        <v>0</v>
      </c>
      <c r="L639" s="66">
        <v>9.2687411999999997E-2</v>
      </c>
      <c r="M639" s="66">
        <v>0</v>
      </c>
      <c r="N639" s="66">
        <f t="shared" si="433"/>
        <v>1.2105485879999998</v>
      </c>
      <c r="O639" s="66"/>
      <c r="P639" s="66">
        <f t="shared" si="434"/>
        <v>0</v>
      </c>
      <c r="Q639" s="66"/>
      <c r="R639" s="66">
        <f t="shared" si="435"/>
        <v>0</v>
      </c>
      <c r="S639" s="66"/>
      <c r="T639" s="66">
        <f t="shared" si="436"/>
        <v>1.2105485879999998</v>
      </c>
      <c r="U639" s="66"/>
      <c r="V639" s="66">
        <f t="shared" si="437"/>
        <v>0</v>
      </c>
      <c r="W639" s="66"/>
      <c r="X639" s="66"/>
    </row>
    <row r="640" spans="1:24" ht="47.25" x14ac:dyDescent="0.25">
      <c r="A640" s="171" t="s">
        <v>900</v>
      </c>
      <c r="B640" s="84" t="s">
        <v>452</v>
      </c>
      <c r="C640" s="171" t="s">
        <v>2431</v>
      </c>
      <c r="D640" s="66">
        <v>1.1348640000000001</v>
      </c>
      <c r="E640" s="66">
        <v>0</v>
      </c>
      <c r="F640" s="66">
        <v>0</v>
      </c>
      <c r="G640" s="66">
        <v>1.1348640000000001</v>
      </c>
      <c r="H640" s="66">
        <v>0</v>
      </c>
      <c r="I640" s="66">
        <v>8.071263599999999E-2</v>
      </c>
      <c r="J640" s="66">
        <v>0</v>
      </c>
      <c r="K640" s="66">
        <v>0</v>
      </c>
      <c r="L640" s="66">
        <v>8.071263599999999E-2</v>
      </c>
      <c r="M640" s="66">
        <v>0</v>
      </c>
      <c r="N640" s="66">
        <f t="shared" si="433"/>
        <v>1.0541513640000002</v>
      </c>
      <c r="O640" s="66"/>
      <c r="P640" s="66">
        <f t="shared" si="434"/>
        <v>0</v>
      </c>
      <c r="Q640" s="66"/>
      <c r="R640" s="66">
        <f t="shared" si="435"/>
        <v>0</v>
      </c>
      <c r="S640" s="66"/>
      <c r="T640" s="66">
        <f t="shared" si="436"/>
        <v>1.0541513640000002</v>
      </c>
      <c r="U640" s="66"/>
      <c r="V640" s="66">
        <f t="shared" si="437"/>
        <v>0</v>
      </c>
      <c r="W640" s="66"/>
      <c r="X640" s="66"/>
    </row>
    <row r="641" spans="1:24" ht="47.25" x14ac:dyDescent="0.25">
      <c r="A641" s="171" t="s">
        <v>900</v>
      </c>
      <c r="B641" s="84" t="s">
        <v>453</v>
      </c>
      <c r="C641" s="171" t="s">
        <v>2432</v>
      </c>
      <c r="D641" s="66">
        <v>1.721184</v>
      </c>
      <c r="E641" s="66">
        <v>0</v>
      </c>
      <c r="F641" s="66">
        <v>0</v>
      </c>
      <c r="G641" s="66">
        <v>1.721184</v>
      </c>
      <c r="H641" s="66">
        <v>0</v>
      </c>
      <c r="I641" s="66">
        <v>0.12241229999999999</v>
      </c>
      <c r="J641" s="66">
        <v>0</v>
      </c>
      <c r="K641" s="66">
        <v>0</v>
      </c>
      <c r="L641" s="66">
        <v>0.12241229999999999</v>
      </c>
      <c r="M641" s="66">
        <v>0</v>
      </c>
      <c r="N641" s="66">
        <f t="shared" si="433"/>
        <v>1.5987717000000001</v>
      </c>
      <c r="O641" s="66"/>
      <c r="P641" s="66">
        <f t="shared" si="434"/>
        <v>0</v>
      </c>
      <c r="Q641" s="66"/>
      <c r="R641" s="66">
        <f t="shared" si="435"/>
        <v>0</v>
      </c>
      <c r="S641" s="66"/>
      <c r="T641" s="66">
        <f t="shared" si="436"/>
        <v>1.5987717000000001</v>
      </c>
      <c r="U641" s="66"/>
      <c r="V641" s="66">
        <f t="shared" si="437"/>
        <v>0</v>
      </c>
      <c r="W641" s="66"/>
      <c r="X641" s="66"/>
    </row>
    <row r="642" spans="1:24" ht="47.25" x14ac:dyDescent="0.25">
      <c r="A642" s="171" t="s">
        <v>900</v>
      </c>
      <c r="B642" s="84" t="s">
        <v>744</v>
      </c>
      <c r="C642" s="171" t="s">
        <v>2433</v>
      </c>
      <c r="D642" s="66">
        <v>0.19397999999999996</v>
      </c>
      <c r="E642" s="66">
        <v>0</v>
      </c>
      <c r="F642" s="66">
        <v>0</v>
      </c>
      <c r="G642" s="66">
        <v>0.19397999999999996</v>
      </c>
      <c r="H642" s="66">
        <v>0</v>
      </c>
      <c r="I642" s="66">
        <v>0.53342738199999995</v>
      </c>
      <c r="J642" s="66">
        <v>0</v>
      </c>
      <c r="K642" s="66">
        <v>0</v>
      </c>
      <c r="L642" s="66">
        <v>0.53342738199999995</v>
      </c>
      <c r="M642" s="66">
        <v>0</v>
      </c>
      <c r="N642" s="66">
        <f t="shared" si="433"/>
        <v>-0.33944738200000002</v>
      </c>
      <c r="O642" s="66"/>
      <c r="P642" s="66">
        <f t="shared" si="434"/>
        <v>0</v>
      </c>
      <c r="Q642" s="66"/>
      <c r="R642" s="66">
        <f t="shared" si="435"/>
        <v>0</v>
      </c>
      <c r="S642" s="66"/>
      <c r="T642" s="66">
        <f t="shared" si="436"/>
        <v>-0.33944738200000002</v>
      </c>
      <c r="U642" s="66"/>
      <c r="V642" s="66">
        <f t="shared" si="437"/>
        <v>0</v>
      </c>
      <c r="W642" s="66"/>
      <c r="X642" s="66"/>
    </row>
    <row r="643" spans="1:24" ht="47.25" x14ac:dyDescent="0.25">
      <c r="A643" s="171" t="s">
        <v>900</v>
      </c>
      <c r="B643" s="84" t="s">
        <v>455</v>
      </c>
      <c r="C643" s="171" t="s">
        <v>2434</v>
      </c>
      <c r="D643" s="66">
        <v>0.99358799999999992</v>
      </c>
      <c r="E643" s="66">
        <v>0</v>
      </c>
      <c r="F643" s="66">
        <v>0</v>
      </c>
      <c r="G643" s="66">
        <v>0.99358799999999992</v>
      </c>
      <c r="H643" s="66">
        <v>0</v>
      </c>
      <c r="I643" s="66">
        <v>1.0270770140000001</v>
      </c>
      <c r="J643" s="66">
        <v>0</v>
      </c>
      <c r="K643" s="66">
        <v>0</v>
      </c>
      <c r="L643" s="66">
        <v>1.0270770140000001</v>
      </c>
      <c r="M643" s="66">
        <v>0</v>
      </c>
      <c r="N643" s="66">
        <f t="shared" si="433"/>
        <v>-3.348901400000015E-2</v>
      </c>
      <c r="O643" s="66"/>
      <c r="P643" s="66">
        <f t="shared" si="434"/>
        <v>0</v>
      </c>
      <c r="Q643" s="66"/>
      <c r="R643" s="66">
        <f t="shared" si="435"/>
        <v>0</v>
      </c>
      <c r="S643" s="66"/>
      <c r="T643" s="66">
        <f t="shared" si="436"/>
        <v>-3.348901400000015E-2</v>
      </c>
      <c r="U643" s="66"/>
      <c r="V643" s="66">
        <f t="shared" si="437"/>
        <v>0</v>
      </c>
      <c r="W643" s="66"/>
      <c r="X643" s="66"/>
    </row>
    <row r="644" spans="1:24" ht="47.25" x14ac:dyDescent="0.25">
      <c r="A644" s="171" t="s">
        <v>900</v>
      </c>
      <c r="B644" s="84" t="s">
        <v>745</v>
      </c>
      <c r="C644" s="171" t="s">
        <v>2435</v>
      </c>
      <c r="D644" s="66">
        <v>0.525312</v>
      </c>
      <c r="E644" s="66">
        <v>0</v>
      </c>
      <c r="F644" s="66">
        <v>0</v>
      </c>
      <c r="G644" s="66">
        <v>0.525312</v>
      </c>
      <c r="H644" s="66">
        <v>0</v>
      </c>
      <c r="I644" s="66">
        <v>0.45917883599999998</v>
      </c>
      <c r="J644" s="66">
        <v>0</v>
      </c>
      <c r="K644" s="66">
        <v>0</v>
      </c>
      <c r="L644" s="66">
        <v>0.45917883599999998</v>
      </c>
      <c r="M644" s="66">
        <v>0</v>
      </c>
      <c r="N644" s="66">
        <f t="shared" si="433"/>
        <v>6.6133164000000022E-2</v>
      </c>
      <c r="O644" s="66"/>
      <c r="P644" s="66">
        <f t="shared" si="434"/>
        <v>0</v>
      </c>
      <c r="Q644" s="66"/>
      <c r="R644" s="66">
        <f t="shared" si="435"/>
        <v>0</v>
      </c>
      <c r="S644" s="66"/>
      <c r="T644" s="66">
        <f t="shared" si="436"/>
        <v>6.6133164000000022E-2</v>
      </c>
      <c r="U644" s="66"/>
      <c r="V644" s="66">
        <f t="shared" si="437"/>
        <v>0</v>
      </c>
      <c r="W644" s="66"/>
      <c r="X644" s="66"/>
    </row>
    <row r="645" spans="1:24" ht="31.5" x14ac:dyDescent="0.25">
      <c r="A645" s="171" t="s">
        <v>900</v>
      </c>
      <c r="B645" s="85" t="s">
        <v>456</v>
      </c>
      <c r="C645" s="171" t="s">
        <v>2436</v>
      </c>
      <c r="D645" s="66">
        <v>6.4048799999999995</v>
      </c>
      <c r="E645" s="66">
        <v>0</v>
      </c>
      <c r="F645" s="66">
        <v>0</v>
      </c>
      <c r="G645" s="66">
        <v>6.4048799999999995</v>
      </c>
      <c r="H645" s="66">
        <v>0</v>
      </c>
      <c r="I645" s="66">
        <v>0.45552136799999998</v>
      </c>
      <c r="J645" s="66">
        <v>0</v>
      </c>
      <c r="K645" s="66">
        <v>0</v>
      </c>
      <c r="L645" s="66">
        <v>0.45552136799999998</v>
      </c>
      <c r="M645" s="66">
        <v>0</v>
      </c>
      <c r="N645" s="66">
        <f t="shared" si="433"/>
        <v>5.9493586319999991</v>
      </c>
      <c r="O645" s="66"/>
      <c r="P645" s="66">
        <f t="shared" si="434"/>
        <v>0</v>
      </c>
      <c r="Q645" s="66"/>
      <c r="R645" s="66">
        <f t="shared" si="435"/>
        <v>0</v>
      </c>
      <c r="S645" s="66"/>
      <c r="T645" s="66">
        <f t="shared" si="436"/>
        <v>5.9493586319999991</v>
      </c>
      <c r="U645" s="66"/>
      <c r="V645" s="66">
        <f t="shared" si="437"/>
        <v>0</v>
      </c>
      <c r="W645" s="66"/>
      <c r="X645" s="66"/>
    </row>
    <row r="646" spans="1:24" ht="78.75" x14ac:dyDescent="0.25">
      <c r="A646" s="171" t="s">
        <v>900</v>
      </c>
      <c r="B646" s="170" t="s">
        <v>746</v>
      </c>
      <c r="C646" s="171" t="s">
        <v>2437</v>
      </c>
      <c r="D646" s="66">
        <v>4.3975439999999999</v>
      </c>
      <c r="E646" s="66">
        <v>0</v>
      </c>
      <c r="F646" s="66">
        <v>0</v>
      </c>
      <c r="G646" s="66">
        <v>4.3975439999999999</v>
      </c>
      <c r="H646" s="66">
        <v>0</v>
      </c>
      <c r="I646" s="66">
        <v>0</v>
      </c>
      <c r="J646" s="66">
        <v>0</v>
      </c>
      <c r="K646" s="66">
        <v>0</v>
      </c>
      <c r="L646" s="66">
        <v>0</v>
      </c>
      <c r="M646" s="66">
        <v>0</v>
      </c>
      <c r="N646" s="66">
        <f t="shared" si="433"/>
        <v>4.3975439999999999</v>
      </c>
      <c r="O646" s="66"/>
      <c r="P646" s="66">
        <f t="shared" si="434"/>
        <v>0</v>
      </c>
      <c r="Q646" s="66"/>
      <c r="R646" s="66">
        <f t="shared" si="435"/>
        <v>0</v>
      </c>
      <c r="S646" s="66"/>
      <c r="T646" s="66">
        <f t="shared" si="436"/>
        <v>4.3975439999999999</v>
      </c>
      <c r="U646" s="66"/>
      <c r="V646" s="66">
        <f t="shared" si="437"/>
        <v>0</v>
      </c>
      <c r="W646" s="66"/>
      <c r="X646" s="66"/>
    </row>
    <row r="647" spans="1:24" ht="78.75" x14ac:dyDescent="0.25">
      <c r="A647" s="171" t="s">
        <v>900</v>
      </c>
      <c r="B647" s="84" t="s">
        <v>1762</v>
      </c>
      <c r="C647" s="171" t="s">
        <v>881</v>
      </c>
      <c r="D647" s="66">
        <v>4.1990592000000007</v>
      </c>
      <c r="E647" s="66">
        <v>0</v>
      </c>
      <c r="F647" s="66">
        <v>0</v>
      </c>
      <c r="G647" s="66">
        <v>4.1990592000000007</v>
      </c>
      <c r="H647" s="66">
        <v>0</v>
      </c>
      <c r="I647" s="66">
        <v>0</v>
      </c>
      <c r="J647" s="66">
        <v>0</v>
      </c>
      <c r="K647" s="66">
        <v>0</v>
      </c>
      <c r="L647" s="66">
        <v>0</v>
      </c>
      <c r="M647" s="66">
        <v>0</v>
      </c>
      <c r="N647" s="66">
        <f t="shared" si="433"/>
        <v>4.1990592000000007</v>
      </c>
      <c r="O647" s="66"/>
      <c r="P647" s="66">
        <f t="shared" si="434"/>
        <v>0</v>
      </c>
      <c r="Q647" s="66"/>
      <c r="R647" s="66">
        <f t="shared" si="435"/>
        <v>0</v>
      </c>
      <c r="S647" s="66"/>
      <c r="T647" s="66">
        <f t="shared" si="436"/>
        <v>4.1990592000000007</v>
      </c>
      <c r="U647" s="66"/>
      <c r="V647" s="66">
        <f t="shared" si="437"/>
        <v>0</v>
      </c>
      <c r="W647" s="66"/>
      <c r="X647" s="66"/>
    </row>
    <row r="648" spans="1:24" ht="78.75" x14ac:dyDescent="0.25">
      <c r="A648" s="171" t="s">
        <v>900</v>
      </c>
      <c r="B648" s="84" t="s">
        <v>747</v>
      </c>
      <c r="C648" s="171" t="s">
        <v>2438</v>
      </c>
      <c r="D648" s="66">
        <v>3.5888399999999998</v>
      </c>
      <c r="E648" s="66">
        <v>0</v>
      </c>
      <c r="F648" s="66">
        <v>0</v>
      </c>
      <c r="G648" s="66">
        <v>3.5888399999999998</v>
      </c>
      <c r="H648" s="66">
        <v>0</v>
      </c>
      <c r="I648" s="66">
        <v>0.31913829399999999</v>
      </c>
      <c r="J648" s="66">
        <v>0</v>
      </c>
      <c r="K648" s="66">
        <v>0</v>
      </c>
      <c r="L648" s="66">
        <v>0.31913829399999999</v>
      </c>
      <c r="M648" s="66">
        <v>0</v>
      </c>
      <c r="N648" s="66">
        <f t="shared" si="433"/>
        <v>3.2697017059999998</v>
      </c>
      <c r="O648" s="66"/>
      <c r="P648" s="66">
        <f t="shared" si="434"/>
        <v>0</v>
      </c>
      <c r="Q648" s="66"/>
      <c r="R648" s="66">
        <f t="shared" si="435"/>
        <v>0</v>
      </c>
      <c r="S648" s="66"/>
      <c r="T648" s="66">
        <f t="shared" si="436"/>
        <v>3.2697017059999998</v>
      </c>
      <c r="U648" s="66"/>
      <c r="V648" s="66">
        <f t="shared" si="437"/>
        <v>0</v>
      </c>
      <c r="W648" s="66"/>
      <c r="X648" s="66"/>
    </row>
    <row r="649" spans="1:24" ht="47.25" x14ac:dyDescent="0.25">
      <c r="A649" s="171" t="s">
        <v>900</v>
      </c>
      <c r="B649" s="84" t="s">
        <v>454</v>
      </c>
      <c r="C649" s="171" t="s">
        <v>2439</v>
      </c>
      <c r="D649" s="66">
        <v>0</v>
      </c>
      <c r="E649" s="66">
        <v>0</v>
      </c>
      <c r="F649" s="66">
        <v>0</v>
      </c>
      <c r="G649" s="66">
        <v>0</v>
      </c>
      <c r="H649" s="66">
        <v>0</v>
      </c>
      <c r="I649" s="66">
        <v>0.12902287199999998</v>
      </c>
      <c r="J649" s="66">
        <v>0</v>
      </c>
      <c r="K649" s="66">
        <v>0</v>
      </c>
      <c r="L649" s="66">
        <v>0.12902287199999998</v>
      </c>
      <c r="M649" s="66">
        <v>0</v>
      </c>
      <c r="N649" s="66">
        <f t="shared" si="433"/>
        <v>-0.12902287199999998</v>
      </c>
      <c r="O649" s="66"/>
      <c r="P649" s="66">
        <f t="shared" si="434"/>
        <v>0</v>
      </c>
      <c r="Q649" s="66"/>
      <c r="R649" s="66">
        <f t="shared" si="435"/>
        <v>0</v>
      </c>
      <c r="S649" s="66"/>
      <c r="T649" s="66">
        <f t="shared" si="436"/>
        <v>-0.12902287199999998</v>
      </c>
      <c r="U649" s="66"/>
      <c r="V649" s="66">
        <f t="shared" si="437"/>
        <v>0</v>
      </c>
      <c r="W649" s="66"/>
      <c r="X649" s="66"/>
    </row>
    <row r="650" spans="1:24" ht="47.25" x14ac:dyDescent="0.25">
      <c r="A650" s="171" t="s">
        <v>900</v>
      </c>
      <c r="B650" s="84" t="s">
        <v>1763</v>
      </c>
      <c r="C650" s="171" t="s">
        <v>2440</v>
      </c>
      <c r="D650" s="66">
        <v>0</v>
      </c>
      <c r="E650" s="66">
        <v>0</v>
      </c>
      <c r="F650" s="66">
        <v>0</v>
      </c>
      <c r="G650" s="66">
        <v>0</v>
      </c>
      <c r="H650" s="66">
        <v>0</v>
      </c>
      <c r="I650" s="66">
        <v>0.13280316</v>
      </c>
      <c r="J650" s="66">
        <v>0</v>
      </c>
      <c r="K650" s="66">
        <v>0</v>
      </c>
      <c r="L650" s="66">
        <v>0.13280316</v>
      </c>
      <c r="M650" s="66">
        <v>0</v>
      </c>
      <c r="N650" s="66">
        <f t="shared" si="433"/>
        <v>-0.13280316</v>
      </c>
      <c r="O650" s="66"/>
      <c r="P650" s="66">
        <f t="shared" si="434"/>
        <v>0</v>
      </c>
      <c r="Q650" s="66"/>
      <c r="R650" s="66">
        <f t="shared" si="435"/>
        <v>0</v>
      </c>
      <c r="S650" s="66"/>
      <c r="T650" s="66">
        <f t="shared" si="436"/>
        <v>-0.13280316</v>
      </c>
      <c r="U650" s="66"/>
      <c r="V650" s="66">
        <f t="shared" si="437"/>
        <v>0</v>
      </c>
      <c r="W650" s="66"/>
      <c r="X650" s="66"/>
    </row>
    <row r="651" spans="1:24" x14ac:dyDescent="0.25">
      <c r="A651" s="228"/>
      <c r="B651" s="229" t="s">
        <v>46</v>
      </c>
      <c r="C651" s="228"/>
      <c r="D651" s="230">
        <f t="shared" ref="D651:W651" si="438">SUM(D652:D656)</f>
        <v>12.893935200000001</v>
      </c>
      <c r="E651" s="230">
        <f t="shared" si="438"/>
        <v>0</v>
      </c>
      <c r="F651" s="230">
        <f t="shared" si="438"/>
        <v>0</v>
      </c>
      <c r="G651" s="230">
        <f t="shared" si="438"/>
        <v>12.893935200000001</v>
      </c>
      <c r="H651" s="230">
        <f t="shared" si="438"/>
        <v>0</v>
      </c>
      <c r="I651" s="230">
        <f t="shared" si="438"/>
        <v>11.956672253999999</v>
      </c>
      <c r="J651" s="230">
        <f t="shared" si="438"/>
        <v>0</v>
      </c>
      <c r="K651" s="230">
        <f t="shared" si="438"/>
        <v>0</v>
      </c>
      <c r="L651" s="230">
        <f t="shared" si="438"/>
        <v>11.956672253999999</v>
      </c>
      <c r="M651" s="230">
        <f t="shared" si="438"/>
        <v>0</v>
      </c>
      <c r="N651" s="230">
        <f t="shared" si="438"/>
        <v>0.93726294600000015</v>
      </c>
      <c r="O651" s="230">
        <f t="shared" si="438"/>
        <v>0</v>
      </c>
      <c r="P651" s="230">
        <f t="shared" si="438"/>
        <v>0</v>
      </c>
      <c r="Q651" s="230">
        <f t="shared" si="438"/>
        <v>0</v>
      </c>
      <c r="R651" s="230">
        <f t="shared" si="438"/>
        <v>0</v>
      </c>
      <c r="S651" s="230">
        <f t="shared" si="438"/>
        <v>0</v>
      </c>
      <c r="T651" s="230">
        <f t="shared" si="438"/>
        <v>0.93726294600000015</v>
      </c>
      <c r="U651" s="230">
        <f t="shared" si="438"/>
        <v>0</v>
      </c>
      <c r="V651" s="230">
        <f t="shared" si="438"/>
        <v>0</v>
      </c>
      <c r="W651" s="230">
        <f t="shared" si="438"/>
        <v>0</v>
      </c>
      <c r="X651" s="232">
        <f t="shared" ref="X651" si="439">SUM(X652:X656)</f>
        <v>0</v>
      </c>
    </row>
    <row r="652" spans="1:24" ht="63" x14ac:dyDescent="0.25">
      <c r="A652" s="171" t="s">
        <v>900</v>
      </c>
      <c r="B652" s="84" t="s">
        <v>457</v>
      </c>
      <c r="C652" s="171" t="s">
        <v>2441</v>
      </c>
      <c r="D652" s="66">
        <v>1.9471391999999998</v>
      </c>
      <c r="E652" s="66">
        <v>0</v>
      </c>
      <c r="F652" s="66">
        <v>0</v>
      </c>
      <c r="G652" s="66">
        <v>1.9471391999999998</v>
      </c>
      <c r="H652" s="66">
        <v>0</v>
      </c>
      <c r="I652" s="66">
        <v>0</v>
      </c>
      <c r="J652" s="66">
        <v>0</v>
      </c>
      <c r="K652" s="66">
        <v>0</v>
      </c>
      <c r="L652" s="66">
        <v>0</v>
      </c>
      <c r="M652" s="66">
        <v>0</v>
      </c>
      <c r="N652" s="66">
        <f t="shared" ref="N652:N656" si="440">D652-I652</f>
        <v>1.9471391999999998</v>
      </c>
      <c r="O652" s="66"/>
      <c r="P652" s="66">
        <f t="shared" ref="P652:P656" si="441">E652-J652</f>
        <v>0</v>
      </c>
      <c r="Q652" s="66"/>
      <c r="R652" s="66">
        <f t="shared" ref="R652:R656" si="442">F652-K652</f>
        <v>0</v>
      </c>
      <c r="S652" s="66"/>
      <c r="T652" s="66">
        <f t="shared" ref="T652:T656" si="443">G652-L652</f>
        <v>1.9471391999999998</v>
      </c>
      <c r="U652" s="66"/>
      <c r="V652" s="66">
        <f t="shared" ref="V652:V656" si="444">H652-M652</f>
        <v>0</v>
      </c>
      <c r="W652" s="66"/>
      <c r="X652" s="66"/>
    </row>
    <row r="653" spans="1:24" ht="31.5" x14ac:dyDescent="0.25">
      <c r="A653" s="171" t="s">
        <v>900</v>
      </c>
      <c r="B653" s="84" t="s">
        <v>458</v>
      </c>
      <c r="C653" s="171" t="s">
        <v>2442</v>
      </c>
      <c r="D653" s="66">
        <v>2.5358160000000001</v>
      </c>
      <c r="E653" s="66">
        <v>0</v>
      </c>
      <c r="F653" s="66">
        <v>0</v>
      </c>
      <c r="G653" s="66">
        <v>2.5358160000000001</v>
      </c>
      <c r="H653" s="66">
        <v>0</v>
      </c>
      <c r="I653" s="66">
        <v>11.503118058</v>
      </c>
      <c r="J653" s="66">
        <v>0</v>
      </c>
      <c r="K653" s="66">
        <v>0</v>
      </c>
      <c r="L653" s="66">
        <v>11.503118058</v>
      </c>
      <c r="M653" s="66">
        <v>0</v>
      </c>
      <c r="N653" s="66">
        <f t="shared" si="440"/>
        <v>-8.9673020579999996</v>
      </c>
      <c r="O653" s="66"/>
      <c r="P653" s="66">
        <f t="shared" si="441"/>
        <v>0</v>
      </c>
      <c r="Q653" s="66"/>
      <c r="R653" s="66">
        <f t="shared" si="442"/>
        <v>0</v>
      </c>
      <c r="S653" s="66"/>
      <c r="T653" s="66">
        <f t="shared" si="443"/>
        <v>-8.9673020579999996</v>
      </c>
      <c r="U653" s="66"/>
      <c r="V653" s="66">
        <f t="shared" si="444"/>
        <v>0</v>
      </c>
      <c r="W653" s="66"/>
      <c r="X653" s="66"/>
    </row>
    <row r="654" spans="1:24" ht="63" x14ac:dyDescent="0.25">
      <c r="A654" s="171" t="s">
        <v>900</v>
      </c>
      <c r="B654" s="84" t="s">
        <v>1764</v>
      </c>
      <c r="C654" s="171" t="s">
        <v>882</v>
      </c>
      <c r="D654" s="66">
        <v>2.397564</v>
      </c>
      <c r="E654" s="66">
        <v>0</v>
      </c>
      <c r="F654" s="66">
        <v>0</v>
      </c>
      <c r="G654" s="66">
        <v>2.397564</v>
      </c>
      <c r="H654" s="66">
        <v>0</v>
      </c>
      <c r="I654" s="66">
        <v>0</v>
      </c>
      <c r="J654" s="66">
        <v>0</v>
      </c>
      <c r="K654" s="66">
        <v>0</v>
      </c>
      <c r="L654" s="66">
        <v>0</v>
      </c>
      <c r="M654" s="66">
        <v>0</v>
      </c>
      <c r="N654" s="66">
        <f t="shared" si="440"/>
        <v>2.397564</v>
      </c>
      <c r="O654" s="66"/>
      <c r="P654" s="66">
        <f t="shared" si="441"/>
        <v>0</v>
      </c>
      <c r="Q654" s="66"/>
      <c r="R654" s="66">
        <f t="shared" si="442"/>
        <v>0</v>
      </c>
      <c r="S654" s="66"/>
      <c r="T654" s="66">
        <f t="shared" si="443"/>
        <v>2.397564</v>
      </c>
      <c r="U654" s="66"/>
      <c r="V654" s="66">
        <f t="shared" si="444"/>
        <v>0</v>
      </c>
      <c r="W654" s="66"/>
      <c r="X654" s="66"/>
    </row>
    <row r="655" spans="1:24" ht="78.75" x14ac:dyDescent="0.25">
      <c r="A655" s="171" t="s">
        <v>900</v>
      </c>
      <c r="B655" s="84" t="s">
        <v>1765</v>
      </c>
      <c r="C655" s="171" t="s">
        <v>2443</v>
      </c>
      <c r="D655" s="66">
        <v>3.4984440000000006</v>
      </c>
      <c r="E655" s="66">
        <v>0</v>
      </c>
      <c r="F655" s="66">
        <v>0</v>
      </c>
      <c r="G655" s="66">
        <v>3.4984440000000006</v>
      </c>
      <c r="H655" s="66">
        <v>0</v>
      </c>
      <c r="I655" s="66">
        <v>0.27468688799999996</v>
      </c>
      <c r="J655" s="66">
        <v>0</v>
      </c>
      <c r="K655" s="66">
        <v>0</v>
      </c>
      <c r="L655" s="66">
        <v>0.27468688799999996</v>
      </c>
      <c r="M655" s="66">
        <v>0</v>
      </c>
      <c r="N655" s="66">
        <f t="shared" si="440"/>
        <v>3.2237571120000004</v>
      </c>
      <c r="O655" s="66"/>
      <c r="P655" s="66">
        <f t="shared" si="441"/>
        <v>0</v>
      </c>
      <c r="Q655" s="66"/>
      <c r="R655" s="66">
        <f t="shared" si="442"/>
        <v>0</v>
      </c>
      <c r="S655" s="66"/>
      <c r="T655" s="66">
        <f t="shared" si="443"/>
        <v>3.2237571120000004</v>
      </c>
      <c r="U655" s="66"/>
      <c r="V655" s="66">
        <f t="shared" si="444"/>
        <v>0</v>
      </c>
      <c r="W655" s="66"/>
      <c r="X655" s="66"/>
    </row>
    <row r="656" spans="1:24" ht="47.25" x14ac:dyDescent="0.25">
      <c r="A656" s="171" t="s">
        <v>900</v>
      </c>
      <c r="B656" s="170" t="s">
        <v>748</v>
      </c>
      <c r="C656" s="171" t="s">
        <v>2444</v>
      </c>
      <c r="D656" s="66">
        <v>2.5149719999999998</v>
      </c>
      <c r="E656" s="66">
        <v>0</v>
      </c>
      <c r="F656" s="66">
        <v>0</v>
      </c>
      <c r="G656" s="66">
        <v>2.5149719999999998</v>
      </c>
      <c r="H656" s="66">
        <v>0</v>
      </c>
      <c r="I656" s="66">
        <v>0.178867308</v>
      </c>
      <c r="J656" s="66">
        <v>0</v>
      </c>
      <c r="K656" s="66">
        <v>0</v>
      </c>
      <c r="L656" s="66">
        <v>0.178867308</v>
      </c>
      <c r="M656" s="66">
        <v>0</v>
      </c>
      <c r="N656" s="66">
        <f t="shared" si="440"/>
        <v>2.3361046919999997</v>
      </c>
      <c r="O656" s="66"/>
      <c r="P656" s="66">
        <f t="shared" si="441"/>
        <v>0</v>
      </c>
      <c r="Q656" s="66"/>
      <c r="R656" s="66">
        <f t="shared" si="442"/>
        <v>0</v>
      </c>
      <c r="S656" s="66"/>
      <c r="T656" s="66">
        <f t="shared" si="443"/>
        <v>2.3361046919999997</v>
      </c>
      <c r="U656" s="66"/>
      <c r="V656" s="66">
        <f t="shared" si="444"/>
        <v>0</v>
      </c>
      <c r="W656" s="66"/>
      <c r="X656" s="66"/>
    </row>
    <row r="657" spans="1:24" x14ac:dyDescent="0.25">
      <c r="A657" s="228"/>
      <c r="B657" s="229" t="s">
        <v>48</v>
      </c>
      <c r="C657" s="228"/>
      <c r="D657" s="230">
        <f t="shared" ref="D657:W657" si="445">SUM(D658:D666)</f>
        <v>27.059282399999997</v>
      </c>
      <c r="E657" s="230">
        <f t="shared" si="445"/>
        <v>0</v>
      </c>
      <c r="F657" s="230">
        <f t="shared" si="445"/>
        <v>0</v>
      </c>
      <c r="G657" s="230">
        <f t="shared" si="445"/>
        <v>27.059282399999997</v>
      </c>
      <c r="H657" s="230">
        <f t="shared" si="445"/>
        <v>0</v>
      </c>
      <c r="I657" s="230">
        <f t="shared" si="445"/>
        <v>19.287206101999999</v>
      </c>
      <c r="J657" s="230">
        <f t="shared" si="445"/>
        <v>0</v>
      </c>
      <c r="K657" s="230">
        <f t="shared" si="445"/>
        <v>0</v>
      </c>
      <c r="L657" s="230">
        <f t="shared" si="445"/>
        <v>19.287206101999999</v>
      </c>
      <c r="M657" s="230">
        <f t="shared" si="445"/>
        <v>0</v>
      </c>
      <c r="N657" s="230">
        <f t="shared" si="445"/>
        <v>7.7720762979999991</v>
      </c>
      <c r="O657" s="230">
        <f t="shared" si="445"/>
        <v>0</v>
      </c>
      <c r="P657" s="230">
        <f t="shared" si="445"/>
        <v>0</v>
      </c>
      <c r="Q657" s="230">
        <f t="shared" si="445"/>
        <v>0</v>
      </c>
      <c r="R657" s="230">
        <f t="shared" si="445"/>
        <v>0</v>
      </c>
      <c r="S657" s="230">
        <f t="shared" si="445"/>
        <v>0</v>
      </c>
      <c r="T657" s="230">
        <f t="shared" si="445"/>
        <v>7.7720762979999991</v>
      </c>
      <c r="U657" s="230">
        <f t="shared" si="445"/>
        <v>0</v>
      </c>
      <c r="V657" s="230">
        <f t="shared" si="445"/>
        <v>0</v>
      </c>
      <c r="W657" s="230">
        <f t="shared" si="445"/>
        <v>0</v>
      </c>
      <c r="X657" s="232">
        <f t="shared" ref="X657" si="446">SUM(X658:X666)</f>
        <v>0</v>
      </c>
    </row>
    <row r="658" spans="1:24" ht="47.25" x14ac:dyDescent="0.25">
      <c r="A658" s="171" t="s">
        <v>900</v>
      </c>
      <c r="B658" s="84" t="s">
        <v>749</v>
      </c>
      <c r="C658" s="171" t="s">
        <v>2445</v>
      </c>
      <c r="D658" s="66">
        <v>4.2963167999999996</v>
      </c>
      <c r="E658" s="66">
        <v>0</v>
      </c>
      <c r="F658" s="66">
        <v>0</v>
      </c>
      <c r="G658" s="66">
        <v>4.2963167999999996</v>
      </c>
      <c r="H658" s="66">
        <v>0</v>
      </c>
      <c r="I658" s="66">
        <v>0</v>
      </c>
      <c r="J658" s="66">
        <v>0</v>
      </c>
      <c r="K658" s="66">
        <v>0</v>
      </c>
      <c r="L658" s="66">
        <v>0</v>
      </c>
      <c r="M658" s="66">
        <v>0</v>
      </c>
      <c r="N658" s="66">
        <f t="shared" ref="N658:N666" si="447">D658-I658</f>
        <v>4.2963167999999996</v>
      </c>
      <c r="O658" s="66"/>
      <c r="P658" s="66">
        <f t="shared" ref="P658:P666" si="448">E658-J658</f>
        <v>0</v>
      </c>
      <c r="Q658" s="66"/>
      <c r="R658" s="66">
        <f t="shared" ref="R658:R666" si="449">F658-K658</f>
        <v>0</v>
      </c>
      <c r="S658" s="66"/>
      <c r="T658" s="66">
        <f t="shared" ref="T658:T666" si="450">G658-L658</f>
        <v>4.2963167999999996</v>
      </c>
      <c r="U658" s="66"/>
      <c r="V658" s="66">
        <f t="shared" ref="V658:V666" si="451">H658-M658</f>
        <v>0</v>
      </c>
      <c r="W658" s="66"/>
      <c r="X658" s="66"/>
    </row>
    <row r="659" spans="1:24" ht="78.75" x14ac:dyDescent="0.25">
      <c r="A659" s="171" t="s">
        <v>900</v>
      </c>
      <c r="B659" s="84" t="s">
        <v>1766</v>
      </c>
      <c r="C659" s="171" t="s">
        <v>2446</v>
      </c>
      <c r="D659" s="66">
        <v>1.5487920000000002</v>
      </c>
      <c r="E659" s="66">
        <v>0</v>
      </c>
      <c r="F659" s="66">
        <v>0</v>
      </c>
      <c r="G659" s="66">
        <v>1.5487920000000002</v>
      </c>
      <c r="H659" s="66">
        <v>0</v>
      </c>
      <c r="I659" s="66">
        <v>0.11015164800000002</v>
      </c>
      <c r="J659" s="66">
        <v>0</v>
      </c>
      <c r="K659" s="66">
        <v>0</v>
      </c>
      <c r="L659" s="66">
        <v>0.11015164800000002</v>
      </c>
      <c r="M659" s="66">
        <v>0</v>
      </c>
      <c r="N659" s="66">
        <f t="shared" si="447"/>
        <v>1.4386403520000002</v>
      </c>
      <c r="O659" s="66"/>
      <c r="P659" s="66">
        <f t="shared" si="448"/>
        <v>0</v>
      </c>
      <c r="Q659" s="66"/>
      <c r="R659" s="66">
        <f t="shared" si="449"/>
        <v>0</v>
      </c>
      <c r="S659" s="66"/>
      <c r="T659" s="66">
        <f t="shared" si="450"/>
        <v>1.4386403520000002</v>
      </c>
      <c r="U659" s="66"/>
      <c r="V659" s="66">
        <f t="shared" si="451"/>
        <v>0</v>
      </c>
      <c r="W659" s="66"/>
      <c r="X659" s="66"/>
    </row>
    <row r="660" spans="1:24" ht="63" x14ac:dyDescent="0.25">
      <c r="A660" s="171" t="s">
        <v>900</v>
      </c>
      <c r="B660" s="84" t="s">
        <v>1767</v>
      </c>
      <c r="C660" s="171" t="s">
        <v>2447</v>
      </c>
      <c r="D660" s="66">
        <v>2.2257696</v>
      </c>
      <c r="E660" s="66">
        <v>0</v>
      </c>
      <c r="F660" s="66">
        <v>0</v>
      </c>
      <c r="G660" s="66">
        <v>2.2257696</v>
      </c>
      <c r="H660" s="66">
        <v>0</v>
      </c>
      <c r="I660" s="66">
        <v>3.4659388300000002</v>
      </c>
      <c r="J660" s="66">
        <v>0</v>
      </c>
      <c r="K660" s="66">
        <v>0</v>
      </c>
      <c r="L660" s="66">
        <v>3.4659388300000002</v>
      </c>
      <c r="M660" s="66">
        <v>0</v>
      </c>
      <c r="N660" s="66">
        <f t="shared" si="447"/>
        <v>-1.2401692300000002</v>
      </c>
      <c r="O660" s="66"/>
      <c r="P660" s="66">
        <f t="shared" si="448"/>
        <v>0</v>
      </c>
      <c r="Q660" s="66"/>
      <c r="R660" s="66">
        <f t="shared" si="449"/>
        <v>0</v>
      </c>
      <c r="S660" s="66"/>
      <c r="T660" s="66">
        <f t="shared" si="450"/>
        <v>-1.2401692300000002</v>
      </c>
      <c r="U660" s="66"/>
      <c r="V660" s="66">
        <f t="shared" si="451"/>
        <v>0</v>
      </c>
      <c r="W660" s="66"/>
      <c r="X660" s="66"/>
    </row>
    <row r="661" spans="1:24" ht="47.25" x14ac:dyDescent="0.25">
      <c r="A661" s="171" t="s">
        <v>900</v>
      </c>
      <c r="B661" s="170" t="s">
        <v>750</v>
      </c>
      <c r="C661" s="171" t="s">
        <v>2448</v>
      </c>
      <c r="D661" s="66">
        <v>3.338136</v>
      </c>
      <c r="E661" s="66">
        <v>0</v>
      </c>
      <c r="F661" s="66">
        <v>0</v>
      </c>
      <c r="G661" s="66">
        <v>3.338136</v>
      </c>
      <c r="H661" s="66">
        <v>0</v>
      </c>
      <c r="I661" s="66">
        <v>0.94420655200000003</v>
      </c>
      <c r="J661" s="66">
        <v>0</v>
      </c>
      <c r="K661" s="66">
        <v>0</v>
      </c>
      <c r="L661" s="66">
        <v>0.94420655200000003</v>
      </c>
      <c r="M661" s="66">
        <v>0</v>
      </c>
      <c r="N661" s="66">
        <f t="shared" si="447"/>
        <v>2.3939294479999997</v>
      </c>
      <c r="O661" s="66"/>
      <c r="P661" s="66">
        <f t="shared" si="448"/>
        <v>0</v>
      </c>
      <c r="Q661" s="66"/>
      <c r="R661" s="66">
        <f t="shared" si="449"/>
        <v>0</v>
      </c>
      <c r="S661" s="66"/>
      <c r="T661" s="66">
        <f t="shared" si="450"/>
        <v>2.3939294479999997</v>
      </c>
      <c r="U661" s="66"/>
      <c r="V661" s="66">
        <f t="shared" si="451"/>
        <v>0</v>
      </c>
      <c r="W661" s="66"/>
      <c r="X661" s="66"/>
    </row>
    <row r="662" spans="1:24" ht="47.25" x14ac:dyDescent="0.25">
      <c r="A662" s="171" t="s">
        <v>900</v>
      </c>
      <c r="B662" s="84" t="s">
        <v>751</v>
      </c>
      <c r="C662" s="171" t="s">
        <v>2449</v>
      </c>
      <c r="D662" s="66">
        <v>2.524848</v>
      </c>
      <c r="E662" s="66">
        <v>0</v>
      </c>
      <c r="F662" s="66">
        <v>0</v>
      </c>
      <c r="G662" s="66">
        <v>2.524848</v>
      </c>
      <c r="H662" s="66">
        <v>0</v>
      </c>
      <c r="I662" s="66">
        <v>0.17956968000000001</v>
      </c>
      <c r="J662" s="66">
        <v>0</v>
      </c>
      <c r="K662" s="66">
        <v>0</v>
      </c>
      <c r="L662" s="66">
        <v>0.17956968000000001</v>
      </c>
      <c r="M662" s="66">
        <v>0</v>
      </c>
      <c r="N662" s="66">
        <f t="shared" si="447"/>
        <v>2.3452783199999998</v>
      </c>
      <c r="O662" s="66"/>
      <c r="P662" s="66">
        <f t="shared" si="448"/>
        <v>0</v>
      </c>
      <c r="Q662" s="66"/>
      <c r="R662" s="66">
        <f t="shared" si="449"/>
        <v>0</v>
      </c>
      <c r="S662" s="66"/>
      <c r="T662" s="66">
        <f t="shared" si="450"/>
        <v>2.3452783199999998</v>
      </c>
      <c r="U662" s="66"/>
      <c r="V662" s="66">
        <f t="shared" si="451"/>
        <v>0</v>
      </c>
      <c r="W662" s="66"/>
      <c r="X662" s="66"/>
    </row>
    <row r="663" spans="1:24" ht="78.75" x14ac:dyDescent="0.25">
      <c r="A663" s="171" t="s">
        <v>900</v>
      </c>
      <c r="B663" s="84" t="s">
        <v>1768</v>
      </c>
      <c r="C663" s="171" t="s">
        <v>2450</v>
      </c>
      <c r="D663" s="66">
        <v>4.0569359999999994</v>
      </c>
      <c r="E663" s="66">
        <v>0</v>
      </c>
      <c r="F663" s="66">
        <v>0</v>
      </c>
      <c r="G663" s="66">
        <v>4.0569359999999994</v>
      </c>
      <c r="H663" s="66">
        <v>0</v>
      </c>
      <c r="I663" s="66">
        <v>6.5968100600000001</v>
      </c>
      <c r="J663" s="66">
        <v>0</v>
      </c>
      <c r="K663" s="66">
        <v>0</v>
      </c>
      <c r="L663" s="66">
        <v>6.5968100600000001</v>
      </c>
      <c r="M663" s="66">
        <v>0</v>
      </c>
      <c r="N663" s="66">
        <f t="shared" si="447"/>
        <v>-2.5398740600000007</v>
      </c>
      <c r="O663" s="66"/>
      <c r="P663" s="66">
        <f t="shared" si="448"/>
        <v>0</v>
      </c>
      <c r="Q663" s="66"/>
      <c r="R663" s="66">
        <f t="shared" si="449"/>
        <v>0</v>
      </c>
      <c r="S663" s="66"/>
      <c r="T663" s="66">
        <f t="shared" si="450"/>
        <v>-2.5398740600000007</v>
      </c>
      <c r="U663" s="66"/>
      <c r="V663" s="66">
        <f t="shared" si="451"/>
        <v>0</v>
      </c>
      <c r="W663" s="66"/>
      <c r="X663" s="66"/>
    </row>
    <row r="664" spans="1:24" ht="94.5" x14ac:dyDescent="0.25">
      <c r="A664" s="171" t="s">
        <v>900</v>
      </c>
      <c r="B664" s="84" t="s">
        <v>752</v>
      </c>
      <c r="C664" s="171" t="s">
        <v>2451</v>
      </c>
      <c r="D664" s="66">
        <v>3.5988600000000002</v>
      </c>
      <c r="E664" s="66">
        <v>0</v>
      </c>
      <c r="F664" s="66">
        <v>0</v>
      </c>
      <c r="G664" s="66">
        <v>3.5988600000000002</v>
      </c>
      <c r="H664" s="66">
        <v>0</v>
      </c>
      <c r="I664" s="66">
        <v>2.866757046</v>
      </c>
      <c r="J664" s="66">
        <v>0</v>
      </c>
      <c r="K664" s="66">
        <v>0</v>
      </c>
      <c r="L664" s="66">
        <v>2.866757046</v>
      </c>
      <c r="M664" s="66">
        <v>0</v>
      </c>
      <c r="N664" s="66">
        <f t="shared" si="447"/>
        <v>0.73210295400000014</v>
      </c>
      <c r="O664" s="66"/>
      <c r="P664" s="66">
        <f t="shared" si="448"/>
        <v>0</v>
      </c>
      <c r="Q664" s="66"/>
      <c r="R664" s="66">
        <f t="shared" si="449"/>
        <v>0</v>
      </c>
      <c r="S664" s="66"/>
      <c r="T664" s="66">
        <f t="shared" si="450"/>
        <v>0.73210295400000014</v>
      </c>
      <c r="U664" s="66"/>
      <c r="V664" s="66">
        <f t="shared" si="451"/>
        <v>0</v>
      </c>
      <c r="W664" s="66"/>
      <c r="X664" s="66"/>
    </row>
    <row r="665" spans="1:24" ht="63" x14ac:dyDescent="0.25">
      <c r="A665" s="171" t="s">
        <v>900</v>
      </c>
      <c r="B665" s="84" t="s">
        <v>1769</v>
      </c>
      <c r="C665" s="171" t="s">
        <v>2452</v>
      </c>
      <c r="D665" s="66">
        <v>1.4293680000000002</v>
      </c>
      <c r="E665" s="66">
        <v>0</v>
      </c>
      <c r="F665" s="66">
        <v>0</v>
      </c>
      <c r="G665" s="66">
        <v>1.4293680000000002</v>
      </c>
      <c r="H665" s="66">
        <v>0</v>
      </c>
      <c r="I665" s="66">
        <v>1.763671204</v>
      </c>
      <c r="J665" s="66">
        <v>0</v>
      </c>
      <c r="K665" s="66">
        <v>0</v>
      </c>
      <c r="L665" s="66">
        <v>1.763671204</v>
      </c>
      <c r="M665" s="66">
        <v>0</v>
      </c>
      <c r="N665" s="66">
        <f t="shared" si="447"/>
        <v>-0.3343032039999998</v>
      </c>
      <c r="O665" s="66"/>
      <c r="P665" s="66">
        <f t="shared" si="448"/>
        <v>0</v>
      </c>
      <c r="Q665" s="66"/>
      <c r="R665" s="66">
        <f t="shared" si="449"/>
        <v>0</v>
      </c>
      <c r="S665" s="66"/>
      <c r="T665" s="66">
        <f t="shared" si="450"/>
        <v>-0.3343032039999998</v>
      </c>
      <c r="U665" s="66"/>
      <c r="V665" s="66">
        <f t="shared" si="451"/>
        <v>0</v>
      </c>
      <c r="W665" s="66"/>
      <c r="X665" s="66"/>
    </row>
    <row r="666" spans="1:24" ht="47.25" x14ac:dyDescent="0.25">
      <c r="A666" s="171" t="s">
        <v>900</v>
      </c>
      <c r="B666" s="84" t="s">
        <v>753</v>
      </c>
      <c r="C666" s="171" t="s">
        <v>2453</v>
      </c>
      <c r="D666" s="66">
        <v>4.0402560000000003</v>
      </c>
      <c r="E666" s="66">
        <v>0</v>
      </c>
      <c r="F666" s="66">
        <v>0</v>
      </c>
      <c r="G666" s="66">
        <v>4.0402560000000003</v>
      </c>
      <c r="H666" s="66">
        <v>0</v>
      </c>
      <c r="I666" s="66">
        <v>3.3601010819999999</v>
      </c>
      <c r="J666" s="66">
        <v>0</v>
      </c>
      <c r="K666" s="66">
        <v>0</v>
      </c>
      <c r="L666" s="66">
        <v>3.3601010819999999</v>
      </c>
      <c r="M666" s="66">
        <v>0</v>
      </c>
      <c r="N666" s="66">
        <f t="shared" si="447"/>
        <v>0.68015491800000039</v>
      </c>
      <c r="O666" s="66"/>
      <c r="P666" s="66">
        <f t="shared" si="448"/>
        <v>0</v>
      </c>
      <c r="Q666" s="66"/>
      <c r="R666" s="66">
        <f t="shared" si="449"/>
        <v>0</v>
      </c>
      <c r="S666" s="66"/>
      <c r="T666" s="66">
        <f t="shared" si="450"/>
        <v>0.68015491800000039</v>
      </c>
      <c r="U666" s="66"/>
      <c r="V666" s="66">
        <f t="shared" si="451"/>
        <v>0</v>
      </c>
      <c r="W666" s="66"/>
      <c r="X666" s="66"/>
    </row>
    <row r="667" spans="1:24" x14ac:dyDescent="0.25">
      <c r="A667" s="228"/>
      <c r="B667" s="229" t="s">
        <v>49</v>
      </c>
      <c r="C667" s="228"/>
      <c r="D667" s="230">
        <f t="shared" ref="D667:W667" si="452">SUM(D668:D689)</f>
        <v>81.195767999999987</v>
      </c>
      <c r="E667" s="230">
        <f t="shared" si="452"/>
        <v>0</v>
      </c>
      <c r="F667" s="230">
        <f t="shared" si="452"/>
        <v>0</v>
      </c>
      <c r="G667" s="230">
        <f t="shared" si="452"/>
        <v>81.195767999999987</v>
      </c>
      <c r="H667" s="230">
        <f t="shared" si="452"/>
        <v>0</v>
      </c>
      <c r="I667" s="230">
        <f t="shared" si="452"/>
        <v>23.402708539999999</v>
      </c>
      <c r="J667" s="230">
        <f t="shared" si="452"/>
        <v>0</v>
      </c>
      <c r="K667" s="230">
        <f t="shared" si="452"/>
        <v>0</v>
      </c>
      <c r="L667" s="230">
        <f t="shared" si="452"/>
        <v>23.402708539999999</v>
      </c>
      <c r="M667" s="230">
        <f t="shared" si="452"/>
        <v>0</v>
      </c>
      <c r="N667" s="230">
        <f t="shared" si="452"/>
        <v>57.793059460000002</v>
      </c>
      <c r="O667" s="230">
        <f t="shared" si="452"/>
        <v>0</v>
      </c>
      <c r="P667" s="230">
        <f t="shared" si="452"/>
        <v>0</v>
      </c>
      <c r="Q667" s="230">
        <f t="shared" si="452"/>
        <v>0</v>
      </c>
      <c r="R667" s="230">
        <f t="shared" si="452"/>
        <v>0</v>
      </c>
      <c r="S667" s="230">
        <f t="shared" si="452"/>
        <v>0</v>
      </c>
      <c r="T667" s="230">
        <f t="shared" si="452"/>
        <v>57.793059460000002</v>
      </c>
      <c r="U667" s="230">
        <f t="shared" si="452"/>
        <v>0</v>
      </c>
      <c r="V667" s="230">
        <f t="shared" si="452"/>
        <v>0</v>
      </c>
      <c r="W667" s="230">
        <f t="shared" si="452"/>
        <v>0</v>
      </c>
      <c r="X667" s="232">
        <f t="shared" ref="X667" si="453">SUM(X668:X689)</f>
        <v>0</v>
      </c>
    </row>
    <row r="668" spans="1:24" ht="63" x14ac:dyDescent="0.25">
      <c r="A668" s="171" t="s">
        <v>900</v>
      </c>
      <c r="B668" s="84" t="s">
        <v>754</v>
      </c>
      <c r="C668" s="171" t="s">
        <v>2454</v>
      </c>
      <c r="D668" s="66">
        <v>2.2555200000000002</v>
      </c>
      <c r="E668" s="66">
        <v>0</v>
      </c>
      <c r="F668" s="66">
        <v>0</v>
      </c>
      <c r="G668" s="66">
        <v>2.2555200000000002</v>
      </c>
      <c r="H668" s="66">
        <v>0</v>
      </c>
      <c r="I668" s="66">
        <v>0.16041475199999997</v>
      </c>
      <c r="J668" s="66">
        <v>0</v>
      </c>
      <c r="K668" s="66">
        <v>0</v>
      </c>
      <c r="L668" s="66">
        <v>0.16041475199999997</v>
      </c>
      <c r="M668" s="66">
        <v>0</v>
      </c>
      <c r="N668" s="66">
        <f t="shared" ref="N668:N689" si="454">D668-I668</f>
        <v>2.0951052480000003</v>
      </c>
      <c r="O668" s="66"/>
      <c r="P668" s="66">
        <f t="shared" ref="P668:P689" si="455">E668-J668</f>
        <v>0</v>
      </c>
      <c r="Q668" s="66"/>
      <c r="R668" s="66">
        <f t="shared" ref="R668:R689" si="456">F668-K668</f>
        <v>0</v>
      </c>
      <c r="S668" s="66"/>
      <c r="T668" s="66">
        <f t="shared" ref="T668:T689" si="457">G668-L668</f>
        <v>2.0951052480000003</v>
      </c>
      <c r="U668" s="66"/>
      <c r="V668" s="66">
        <f t="shared" ref="V668:V689" si="458">H668-M668</f>
        <v>0</v>
      </c>
      <c r="W668" s="66"/>
      <c r="X668" s="66"/>
    </row>
    <row r="669" spans="1:24" ht="94.5" x14ac:dyDescent="0.25">
      <c r="A669" s="171" t="s">
        <v>900</v>
      </c>
      <c r="B669" s="84" t="s">
        <v>1770</v>
      </c>
      <c r="C669" s="171" t="s">
        <v>2455</v>
      </c>
      <c r="D669" s="66">
        <v>8.3415599999999994</v>
      </c>
      <c r="E669" s="66">
        <v>0</v>
      </c>
      <c r="F669" s="66">
        <v>0</v>
      </c>
      <c r="G669" s="66">
        <v>8.3415599999999994</v>
      </c>
      <c r="H669" s="66">
        <v>0</v>
      </c>
      <c r="I669" s="66">
        <v>0.59325998400000002</v>
      </c>
      <c r="J669" s="66">
        <v>0</v>
      </c>
      <c r="K669" s="66">
        <v>0</v>
      </c>
      <c r="L669" s="66">
        <v>0.59325998400000002</v>
      </c>
      <c r="M669" s="66">
        <v>0</v>
      </c>
      <c r="N669" s="66">
        <f t="shared" si="454"/>
        <v>7.7483000159999991</v>
      </c>
      <c r="O669" s="66"/>
      <c r="P669" s="66">
        <f t="shared" si="455"/>
        <v>0</v>
      </c>
      <c r="Q669" s="66"/>
      <c r="R669" s="66">
        <f t="shared" si="456"/>
        <v>0</v>
      </c>
      <c r="S669" s="66"/>
      <c r="T669" s="66">
        <f t="shared" si="457"/>
        <v>7.7483000159999991</v>
      </c>
      <c r="U669" s="66"/>
      <c r="V669" s="66">
        <f t="shared" si="458"/>
        <v>0</v>
      </c>
      <c r="W669" s="66"/>
      <c r="X669" s="66"/>
    </row>
    <row r="670" spans="1:24" ht="63" x14ac:dyDescent="0.25">
      <c r="A670" s="171" t="s">
        <v>900</v>
      </c>
      <c r="B670" s="84" t="s">
        <v>92</v>
      </c>
      <c r="C670" s="171" t="s">
        <v>2456</v>
      </c>
      <c r="D670" s="66">
        <v>1.2E-2</v>
      </c>
      <c r="E670" s="66">
        <v>0</v>
      </c>
      <c r="F670" s="66">
        <v>0</v>
      </c>
      <c r="G670" s="66">
        <v>1.2E-2</v>
      </c>
      <c r="H670" s="66">
        <v>0</v>
      </c>
      <c r="I670" s="66">
        <v>8.5344000000000001E-4</v>
      </c>
      <c r="J670" s="66">
        <v>0</v>
      </c>
      <c r="K670" s="66">
        <v>0</v>
      </c>
      <c r="L670" s="66">
        <v>8.5344000000000001E-4</v>
      </c>
      <c r="M670" s="66">
        <v>0</v>
      </c>
      <c r="N670" s="66">
        <f t="shared" si="454"/>
        <v>1.114656E-2</v>
      </c>
      <c r="O670" s="66"/>
      <c r="P670" s="66">
        <f t="shared" si="455"/>
        <v>0</v>
      </c>
      <c r="Q670" s="66"/>
      <c r="R670" s="66">
        <f t="shared" si="456"/>
        <v>0</v>
      </c>
      <c r="S670" s="66"/>
      <c r="T670" s="66">
        <f t="shared" si="457"/>
        <v>1.114656E-2</v>
      </c>
      <c r="U670" s="66"/>
      <c r="V670" s="66">
        <f t="shared" si="458"/>
        <v>0</v>
      </c>
      <c r="W670" s="66"/>
      <c r="X670" s="66"/>
    </row>
    <row r="671" spans="1:24" ht="110.25" x14ac:dyDescent="0.25">
      <c r="A671" s="171" t="s">
        <v>900</v>
      </c>
      <c r="B671" s="170" t="s">
        <v>755</v>
      </c>
      <c r="C671" s="171" t="s">
        <v>2457</v>
      </c>
      <c r="D671" s="66">
        <v>1.2E-2</v>
      </c>
      <c r="E671" s="66">
        <v>0</v>
      </c>
      <c r="F671" s="66">
        <v>0</v>
      </c>
      <c r="G671" s="66">
        <v>1.2E-2</v>
      </c>
      <c r="H671" s="66">
        <v>0</v>
      </c>
      <c r="I671" s="66">
        <v>0.15795264000000003</v>
      </c>
      <c r="J671" s="66">
        <v>0</v>
      </c>
      <c r="K671" s="66">
        <v>0</v>
      </c>
      <c r="L671" s="66">
        <v>0.15795264000000003</v>
      </c>
      <c r="M671" s="66">
        <v>0</v>
      </c>
      <c r="N671" s="66">
        <f t="shared" si="454"/>
        <v>-0.14595264000000002</v>
      </c>
      <c r="O671" s="66"/>
      <c r="P671" s="66">
        <f t="shared" si="455"/>
        <v>0</v>
      </c>
      <c r="Q671" s="66"/>
      <c r="R671" s="66">
        <f t="shared" si="456"/>
        <v>0</v>
      </c>
      <c r="S671" s="66"/>
      <c r="T671" s="66">
        <f t="shared" si="457"/>
        <v>-0.14595264000000002</v>
      </c>
      <c r="U671" s="66"/>
      <c r="V671" s="66">
        <f t="shared" si="458"/>
        <v>0</v>
      </c>
      <c r="W671" s="66"/>
      <c r="X671" s="66"/>
    </row>
    <row r="672" spans="1:24" ht="63" x14ac:dyDescent="0.25">
      <c r="A672" s="171" t="s">
        <v>900</v>
      </c>
      <c r="B672" s="84" t="s">
        <v>756</v>
      </c>
      <c r="C672" s="171" t="s">
        <v>2458</v>
      </c>
      <c r="D672" s="66">
        <v>2.7795599999999996</v>
      </c>
      <c r="E672" s="66">
        <v>0</v>
      </c>
      <c r="F672" s="66">
        <v>0</v>
      </c>
      <c r="G672" s="66">
        <v>2.7795599999999996</v>
      </c>
      <c r="H672" s="66">
        <v>0</v>
      </c>
      <c r="I672" s="66">
        <v>0.197685048</v>
      </c>
      <c r="J672" s="66">
        <v>0</v>
      </c>
      <c r="K672" s="66">
        <v>0</v>
      </c>
      <c r="L672" s="66">
        <v>0.197685048</v>
      </c>
      <c r="M672" s="66">
        <v>0</v>
      </c>
      <c r="N672" s="66">
        <f t="shared" si="454"/>
        <v>2.5818749519999997</v>
      </c>
      <c r="O672" s="66"/>
      <c r="P672" s="66">
        <f t="shared" si="455"/>
        <v>0</v>
      </c>
      <c r="Q672" s="66"/>
      <c r="R672" s="66">
        <f t="shared" si="456"/>
        <v>0</v>
      </c>
      <c r="S672" s="66"/>
      <c r="T672" s="66">
        <f t="shared" si="457"/>
        <v>2.5818749519999997</v>
      </c>
      <c r="U672" s="66"/>
      <c r="V672" s="66">
        <f t="shared" si="458"/>
        <v>0</v>
      </c>
      <c r="W672" s="66"/>
      <c r="X672" s="66"/>
    </row>
    <row r="673" spans="1:24" ht="47.25" x14ac:dyDescent="0.25">
      <c r="A673" s="171" t="s">
        <v>900</v>
      </c>
      <c r="B673" s="84" t="s">
        <v>757</v>
      </c>
      <c r="C673" s="171" t="s">
        <v>2459</v>
      </c>
      <c r="D673" s="66">
        <v>2.1604320000000001</v>
      </c>
      <c r="E673" s="66">
        <v>0</v>
      </c>
      <c r="F673" s="66">
        <v>0</v>
      </c>
      <c r="G673" s="66">
        <v>2.1604320000000001</v>
      </c>
      <c r="H673" s="66">
        <v>0</v>
      </c>
      <c r="I673" s="66">
        <v>0.55851667599999999</v>
      </c>
      <c r="J673" s="66">
        <v>0</v>
      </c>
      <c r="K673" s="66">
        <v>0</v>
      </c>
      <c r="L673" s="66">
        <v>0.55851667599999999</v>
      </c>
      <c r="M673" s="66">
        <v>0</v>
      </c>
      <c r="N673" s="66">
        <f t="shared" si="454"/>
        <v>1.6019153240000001</v>
      </c>
      <c r="O673" s="66"/>
      <c r="P673" s="66">
        <f t="shared" si="455"/>
        <v>0</v>
      </c>
      <c r="Q673" s="66"/>
      <c r="R673" s="66">
        <f t="shared" si="456"/>
        <v>0</v>
      </c>
      <c r="S673" s="66"/>
      <c r="T673" s="66">
        <f t="shared" si="457"/>
        <v>1.6019153240000001</v>
      </c>
      <c r="U673" s="66"/>
      <c r="V673" s="66">
        <f t="shared" si="458"/>
        <v>0</v>
      </c>
      <c r="W673" s="66"/>
      <c r="X673" s="66"/>
    </row>
    <row r="674" spans="1:24" ht="47.25" x14ac:dyDescent="0.25">
      <c r="A674" s="171" t="s">
        <v>900</v>
      </c>
      <c r="B674" s="84" t="s">
        <v>758</v>
      </c>
      <c r="C674" s="171" t="s">
        <v>2460</v>
      </c>
      <c r="D674" s="66">
        <v>2.9326319999999999</v>
      </c>
      <c r="E674" s="66">
        <v>0</v>
      </c>
      <c r="F674" s="66">
        <v>0</v>
      </c>
      <c r="G674" s="66">
        <v>2.9326319999999999</v>
      </c>
      <c r="H674" s="66">
        <v>0</v>
      </c>
      <c r="I674" s="66">
        <v>0.37655787600000001</v>
      </c>
      <c r="J674" s="66">
        <v>0</v>
      </c>
      <c r="K674" s="66">
        <v>0</v>
      </c>
      <c r="L674" s="66">
        <v>0.37655787600000001</v>
      </c>
      <c r="M674" s="66">
        <v>0</v>
      </c>
      <c r="N674" s="66">
        <f t="shared" si="454"/>
        <v>2.5560741239999998</v>
      </c>
      <c r="O674" s="66"/>
      <c r="P674" s="66">
        <f t="shared" si="455"/>
        <v>0</v>
      </c>
      <c r="Q674" s="66"/>
      <c r="R674" s="66">
        <f t="shared" si="456"/>
        <v>0</v>
      </c>
      <c r="S674" s="66"/>
      <c r="T674" s="66">
        <f t="shared" si="457"/>
        <v>2.5560741239999998</v>
      </c>
      <c r="U674" s="66"/>
      <c r="V674" s="66">
        <f t="shared" si="458"/>
        <v>0</v>
      </c>
      <c r="W674" s="66"/>
      <c r="X674" s="66"/>
    </row>
    <row r="675" spans="1:24" ht="47.25" x14ac:dyDescent="0.25">
      <c r="A675" s="171" t="s">
        <v>900</v>
      </c>
      <c r="B675" s="84" t="s">
        <v>93</v>
      </c>
      <c r="C675" s="171" t="s">
        <v>2461</v>
      </c>
      <c r="D675" s="66">
        <v>8.724047999999998</v>
      </c>
      <c r="E675" s="66">
        <v>0</v>
      </c>
      <c r="F675" s="66">
        <v>0</v>
      </c>
      <c r="G675" s="66">
        <v>8.724047999999998</v>
      </c>
      <c r="H675" s="66">
        <v>0</v>
      </c>
      <c r="I675" s="66">
        <v>0.62046292800000002</v>
      </c>
      <c r="J675" s="66">
        <v>0</v>
      </c>
      <c r="K675" s="66">
        <v>0</v>
      </c>
      <c r="L675" s="66">
        <v>0.62046292800000002</v>
      </c>
      <c r="M675" s="66">
        <v>0</v>
      </c>
      <c r="N675" s="66">
        <f t="shared" si="454"/>
        <v>8.1035850719999978</v>
      </c>
      <c r="O675" s="66"/>
      <c r="P675" s="66">
        <f t="shared" si="455"/>
        <v>0</v>
      </c>
      <c r="Q675" s="66"/>
      <c r="R675" s="66">
        <f t="shared" si="456"/>
        <v>0</v>
      </c>
      <c r="S675" s="66"/>
      <c r="T675" s="66">
        <f t="shared" si="457"/>
        <v>8.1035850719999978</v>
      </c>
      <c r="U675" s="66"/>
      <c r="V675" s="66">
        <f t="shared" si="458"/>
        <v>0</v>
      </c>
      <c r="W675" s="66"/>
      <c r="X675" s="66"/>
    </row>
    <row r="676" spans="1:24" ht="63" x14ac:dyDescent="0.25">
      <c r="A676" s="171" t="s">
        <v>900</v>
      </c>
      <c r="B676" s="84" t="s">
        <v>1771</v>
      </c>
      <c r="C676" s="171" t="s">
        <v>2462</v>
      </c>
      <c r="D676" s="66">
        <v>1.0993080000000002</v>
      </c>
      <c r="E676" s="66">
        <v>0</v>
      </c>
      <c r="F676" s="66">
        <v>0</v>
      </c>
      <c r="G676" s="66">
        <v>1.0993080000000002</v>
      </c>
      <c r="H676" s="66">
        <v>0</v>
      </c>
      <c r="I676" s="66">
        <v>0.6847365299999999</v>
      </c>
      <c r="J676" s="66">
        <v>0</v>
      </c>
      <c r="K676" s="66">
        <v>0</v>
      </c>
      <c r="L676" s="66">
        <v>0.6847365299999999</v>
      </c>
      <c r="M676" s="66">
        <v>0</v>
      </c>
      <c r="N676" s="66">
        <f t="shared" si="454"/>
        <v>0.41457147000000028</v>
      </c>
      <c r="O676" s="66"/>
      <c r="P676" s="66">
        <f t="shared" si="455"/>
        <v>0</v>
      </c>
      <c r="Q676" s="66"/>
      <c r="R676" s="66">
        <f t="shared" si="456"/>
        <v>0</v>
      </c>
      <c r="S676" s="66"/>
      <c r="T676" s="66">
        <f t="shared" si="457"/>
        <v>0.41457147000000028</v>
      </c>
      <c r="U676" s="66"/>
      <c r="V676" s="66">
        <f t="shared" si="458"/>
        <v>0</v>
      </c>
      <c r="W676" s="66"/>
      <c r="X676" s="66"/>
    </row>
    <row r="677" spans="1:24" ht="63" x14ac:dyDescent="0.25">
      <c r="A677" s="171" t="s">
        <v>900</v>
      </c>
      <c r="B677" s="84" t="s">
        <v>759</v>
      </c>
      <c r="C677" s="171" t="s">
        <v>2463</v>
      </c>
      <c r="D677" s="66">
        <v>2.1766799999999997</v>
      </c>
      <c r="E677" s="66">
        <v>0</v>
      </c>
      <c r="F677" s="66">
        <v>0</v>
      </c>
      <c r="G677" s="66">
        <v>2.1766799999999997</v>
      </c>
      <c r="H677" s="66">
        <v>0</v>
      </c>
      <c r="I677" s="66">
        <v>0</v>
      </c>
      <c r="J677" s="66">
        <v>0</v>
      </c>
      <c r="K677" s="66">
        <v>0</v>
      </c>
      <c r="L677" s="66">
        <v>0</v>
      </c>
      <c r="M677" s="66">
        <v>0</v>
      </c>
      <c r="N677" s="66">
        <f t="shared" si="454"/>
        <v>2.1766799999999997</v>
      </c>
      <c r="O677" s="66"/>
      <c r="P677" s="66">
        <f t="shared" si="455"/>
        <v>0</v>
      </c>
      <c r="Q677" s="66"/>
      <c r="R677" s="66">
        <f t="shared" si="456"/>
        <v>0</v>
      </c>
      <c r="S677" s="66"/>
      <c r="T677" s="66">
        <f t="shared" si="457"/>
        <v>2.1766799999999997</v>
      </c>
      <c r="U677" s="66"/>
      <c r="V677" s="66">
        <f t="shared" si="458"/>
        <v>0</v>
      </c>
      <c r="W677" s="66"/>
      <c r="X677" s="66"/>
    </row>
    <row r="678" spans="1:24" ht="63" x14ac:dyDescent="0.25">
      <c r="A678" s="171" t="s">
        <v>900</v>
      </c>
      <c r="B678" s="84" t="s">
        <v>760</v>
      </c>
      <c r="C678" s="171" t="s">
        <v>2464</v>
      </c>
      <c r="D678" s="66">
        <v>3.482208</v>
      </c>
      <c r="E678" s="66">
        <v>0</v>
      </c>
      <c r="F678" s="66">
        <v>0</v>
      </c>
      <c r="G678" s="66">
        <v>3.482208</v>
      </c>
      <c r="H678" s="66">
        <v>0</v>
      </c>
      <c r="I678" s="66">
        <v>0.4196067</v>
      </c>
      <c r="J678" s="66">
        <v>0</v>
      </c>
      <c r="K678" s="66">
        <v>0</v>
      </c>
      <c r="L678" s="66">
        <v>0.4196067</v>
      </c>
      <c r="M678" s="66">
        <v>0</v>
      </c>
      <c r="N678" s="66">
        <f t="shared" si="454"/>
        <v>3.0626012999999999</v>
      </c>
      <c r="O678" s="66"/>
      <c r="P678" s="66">
        <f t="shared" si="455"/>
        <v>0</v>
      </c>
      <c r="Q678" s="66"/>
      <c r="R678" s="66">
        <f t="shared" si="456"/>
        <v>0</v>
      </c>
      <c r="S678" s="66"/>
      <c r="T678" s="66">
        <f t="shared" si="457"/>
        <v>3.0626012999999999</v>
      </c>
      <c r="U678" s="66"/>
      <c r="V678" s="66">
        <f t="shared" si="458"/>
        <v>0</v>
      </c>
      <c r="W678" s="66"/>
      <c r="X678" s="66"/>
    </row>
    <row r="679" spans="1:24" ht="47.25" x14ac:dyDescent="0.25">
      <c r="A679" s="171" t="s">
        <v>900</v>
      </c>
      <c r="B679" s="84" t="s">
        <v>382</v>
      </c>
      <c r="C679" s="171" t="s">
        <v>2465</v>
      </c>
      <c r="D679" s="66">
        <v>7.2659039999999999</v>
      </c>
      <c r="E679" s="66">
        <v>0</v>
      </c>
      <c r="F679" s="66">
        <v>0</v>
      </c>
      <c r="G679" s="66">
        <v>7.2659039999999999</v>
      </c>
      <c r="H679" s="66">
        <v>0</v>
      </c>
      <c r="I679" s="66">
        <v>3.4605155680000004</v>
      </c>
      <c r="J679" s="66">
        <v>0</v>
      </c>
      <c r="K679" s="66">
        <v>0</v>
      </c>
      <c r="L679" s="66">
        <v>3.4605155680000004</v>
      </c>
      <c r="M679" s="66">
        <v>0</v>
      </c>
      <c r="N679" s="66">
        <f t="shared" si="454"/>
        <v>3.8053884319999995</v>
      </c>
      <c r="O679" s="66"/>
      <c r="P679" s="66">
        <f t="shared" si="455"/>
        <v>0</v>
      </c>
      <c r="Q679" s="66"/>
      <c r="R679" s="66">
        <f t="shared" si="456"/>
        <v>0</v>
      </c>
      <c r="S679" s="66"/>
      <c r="T679" s="66">
        <f t="shared" si="457"/>
        <v>3.8053884319999995</v>
      </c>
      <c r="U679" s="66"/>
      <c r="V679" s="66">
        <f t="shared" si="458"/>
        <v>0</v>
      </c>
      <c r="W679" s="66"/>
      <c r="X679" s="66"/>
    </row>
    <row r="680" spans="1:24" ht="78.75" x14ac:dyDescent="0.25">
      <c r="A680" s="171" t="s">
        <v>900</v>
      </c>
      <c r="B680" s="84" t="s">
        <v>1772</v>
      </c>
      <c r="C680" s="171" t="s">
        <v>2466</v>
      </c>
      <c r="D680" s="66">
        <v>6.0782639999999999</v>
      </c>
      <c r="E680" s="66">
        <v>0</v>
      </c>
      <c r="F680" s="66">
        <v>0</v>
      </c>
      <c r="G680" s="66">
        <v>6.0782639999999999</v>
      </c>
      <c r="H680" s="66">
        <v>0</v>
      </c>
      <c r="I680" s="66">
        <v>3.7030965220000001</v>
      </c>
      <c r="J680" s="66">
        <v>0</v>
      </c>
      <c r="K680" s="66">
        <v>0</v>
      </c>
      <c r="L680" s="66">
        <v>3.7030965220000001</v>
      </c>
      <c r="M680" s="66">
        <v>0</v>
      </c>
      <c r="N680" s="66">
        <f t="shared" si="454"/>
        <v>2.3751674779999998</v>
      </c>
      <c r="O680" s="66"/>
      <c r="P680" s="66">
        <f t="shared" si="455"/>
        <v>0</v>
      </c>
      <c r="Q680" s="66"/>
      <c r="R680" s="66">
        <f t="shared" si="456"/>
        <v>0</v>
      </c>
      <c r="S680" s="66"/>
      <c r="T680" s="66">
        <f t="shared" si="457"/>
        <v>2.3751674779999998</v>
      </c>
      <c r="U680" s="66"/>
      <c r="V680" s="66">
        <f t="shared" si="458"/>
        <v>0</v>
      </c>
      <c r="W680" s="66"/>
      <c r="X680" s="66"/>
    </row>
    <row r="681" spans="1:24" ht="47.25" x14ac:dyDescent="0.25">
      <c r="A681" s="171" t="s">
        <v>900</v>
      </c>
      <c r="B681" s="84" t="s">
        <v>761</v>
      </c>
      <c r="C681" s="171" t="s">
        <v>2467</v>
      </c>
      <c r="D681" s="66">
        <v>7.0614840000000001</v>
      </c>
      <c r="E681" s="66">
        <v>0</v>
      </c>
      <c r="F681" s="66">
        <v>0</v>
      </c>
      <c r="G681" s="66">
        <v>7.0614840000000001</v>
      </c>
      <c r="H681" s="66">
        <v>0</v>
      </c>
      <c r="I681" s="66">
        <v>4.3032592620000001</v>
      </c>
      <c r="J681" s="66">
        <v>0</v>
      </c>
      <c r="K681" s="66">
        <v>0</v>
      </c>
      <c r="L681" s="66">
        <v>4.3032592620000001</v>
      </c>
      <c r="M681" s="66">
        <v>0</v>
      </c>
      <c r="N681" s="66">
        <f t="shared" si="454"/>
        <v>2.758224738</v>
      </c>
      <c r="O681" s="66"/>
      <c r="P681" s="66">
        <f t="shared" si="455"/>
        <v>0</v>
      </c>
      <c r="Q681" s="66"/>
      <c r="R681" s="66">
        <f t="shared" si="456"/>
        <v>0</v>
      </c>
      <c r="S681" s="66"/>
      <c r="T681" s="66">
        <f t="shared" si="457"/>
        <v>2.758224738</v>
      </c>
      <c r="U681" s="66"/>
      <c r="V681" s="66">
        <f t="shared" si="458"/>
        <v>0</v>
      </c>
      <c r="W681" s="66"/>
      <c r="X681" s="66"/>
    </row>
    <row r="682" spans="1:24" ht="63" x14ac:dyDescent="0.25">
      <c r="A682" s="171" t="s">
        <v>900</v>
      </c>
      <c r="B682" s="84" t="s">
        <v>1773</v>
      </c>
      <c r="C682" s="171" t="s">
        <v>2468</v>
      </c>
      <c r="D682" s="66">
        <v>3.7264512000000001</v>
      </c>
      <c r="E682" s="66">
        <v>0</v>
      </c>
      <c r="F682" s="66">
        <v>0</v>
      </c>
      <c r="G682" s="66">
        <v>3.7264512000000001</v>
      </c>
      <c r="H682" s="66">
        <v>0</v>
      </c>
      <c r="I682" s="66">
        <v>0.59223776399999983</v>
      </c>
      <c r="J682" s="66">
        <v>0</v>
      </c>
      <c r="K682" s="66">
        <v>0</v>
      </c>
      <c r="L682" s="66">
        <v>0.59223776399999983</v>
      </c>
      <c r="M682" s="66">
        <v>0</v>
      </c>
      <c r="N682" s="66">
        <f t="shared" si="454"/>
        <v>3.1342134360000005</v>
      </c>
      <c r="O682" s="66"/>
      <c r="P682" s="66">
        <f t="shared" si="455"/>
        <v>0</v>
      </c>
      <c r="Q682" s="66"/>
      <c r="R682" s="66">
        <f t="shared" si="456"/>
        <v>0</v>
      </c>
      <c r="S682" s="66"/>
      <c r="T682" s="66">
        <f t="shared" si="457"/>
        <v>3.1342134360000005</v>
      </c>
      <c r="U682" s="66"/>
      <c r="V682" s="66">
        <f t="shared" si="458"/>
        <v>0</v>
      </c>
      <c r="W682" s="66"/>
      <c r="X682" s="66"/>
    </row>
    <row r="683" spans="1:24" ht="63" x14ac:dyDescent="0.25">
      <c r="A683" s="171" t="s">
        <v>900</v>
      </c>
      <c r="B683" s="84" t="s">
        <v>1774</v>
      </c>
      <c r="C683" s="171" t="s">
        <v>2469</v>
      </c>
      <c r="D683" s="66">
        <v>4.4223167999999999</v>
      </c>
      <c r="E683" s="66">
        <v>0</v>
      </c>
      <c r="F683" s="66">
        <v>0</v>
      </c>
      <c r="G683" s="66">
        <v>4.4223167999999999</v>
      </c>
      <c r="H683" s="66">
        <v>0</v>
      </c>
      <c r="I683" s="66">
        <v>0.35833950199999998</v>
      </c>
      <c r="J683" s="66">
        <v>0</v>
      </c>
      <c r="K683" s="66">
        <v>0</v>
      </c>
      <c r="L683" s="66">
        <v>0.35833950199999998</v>
      </c>
      <c r="M683" s="66">
        <v>0</v>
      </c>
      <c r="N683" s="66">
        <f t="shared" si="454"/>
        <v>4.0639772980000002</v>
      </c>
      <c r="O683" s="66"/>
      <c r="P683" s="66">
        <f t="shared" si="455"/>
        <v>0</v>
      </c>
      <c r="Q683" s="66"/>
      <c r="R683" s="66">
        <f t="shared" si="456"/>
        <v>0</v>
      </c>
      <c r="S683" s="66"/>
      <c r="T683" s="66">
        <f t="shared" si="457"/>
        <v>4.0639772980000002</v>
      </c>
      <c r="U683" s="66"/>
      <c r="V683" s="66">
        <f t="shared" si="458"/>
        <v>0</v>
      </c>
      <c r="W683" s="66"/>
      <c r="X683" s="66"/>
    </row>
    <row r="684" spans="1:24" ht="78.75" x14ac:dyDescent="0.25">
      <c r="A684" s="171" t="s">
        <v>900</v>
      </c>
      <c r="B684" s="84" t="s">
        <v>1775</v>
      </c>
      <c r="C684" s="171" t="s">
        <v>2470</v>
      </c>
      <c r="D684" s="66">
        <v>4.4344703999999995</v>
      </c>
      <c r="E684" s="66">
        <v>0</v>
      </c>
      <c r="F684" s="66">
        <v>0</v>
      </c>
      <c r="G684" s="66">
        <v>4.4344703999999995</v>
      </c>
      <c r="H684" s="66">
        <v>0</v>
      </c>
      <c r="I684" s="66">
        <v>1.4201747839999999</v>
      </c>
      <c r="J684" s="66">
        <v>0</v>
      </c>
      <c r="K684" s="66">
        <v>0</v>
      </c>
      <c r="L684" s="66">
        <v>1.4201747839999999</v>
      </c>
      <c r="M684" s="66">
        <v>0</v>
      </c>
      <c r="N684" s="66">
        <f t="shared" si="454"/>
        <v>3.0142956159999996</v>
      </c>
      <c r="O684" s="66"/>
      <c r="P684" s="66">
        <f t="shared" si="455"/>
        <v>0</v>
      </c>
      <c r="Q684" s="66"/>
      <c r="R684" s="66">
        <f t="shared" si="456"/>
        <v>0</v>
      </c>
      <c r="S684" s="66"/>
      <c r="T684" s="66">
        <f t="shared" si="457"/>
        <v>3.0142956159999996</v>
      </c>
      <c r="U684" s="66"/>
      <c r="V684" s="66">
        <f t="shared" si="458"/>
        <v>0</v>
      </c>
      <c r="W684" s="66"/>
      <c r="X684" s="66"/>
    </row>
    <row r="685" spans="1:24" ht="63" x14ac:dyDescent="0.25">
      <c r="A685" s="171" t="s">
        <v>900</v>
      </c>
      <c r="B685" s="84" t="s">
        <v>1776</v>
      </c>
      <c r="C685" s="171" t="s">
        <v>2471</v>
      </c>
      <c r="D685" s="66">
        <v>3.6553199999999997</v>
      </c>
      <c r="E685" s="66">
        <v>0</v>
      </c>
      <c r="F685" s="66">
        <v>0</v>
      </c>
      <c r="G685" s="66">
        <v>3.6553199999999997</v>
      </c>
      <c r="H685" s="66">
        <v>0</v>
      </c>
      <c r="I685" s="66">
        <v>3.5406355920000001</v>
      </c>
      <c r="J685" s="66">
        <v>0</v>
      </c>
      <c r="K685" s="66">
        <v>0</v>
      </c>
      <c r="L685" s="66">
        <v>3.5406355920000001</v>
      </c>
      <c r="M685" s="66">
        <v>0</v>
      </c>
      <c r="N685" s="66">
        <f t="shared" si="454"/>
        <v>0.11468440799999957</v>
      </c>
      <c r="O685" s="66"/>
      <c r="P685" s="66">
        <f t="shared" si="455"/>
        <v>0</v>
      </c>
      <c r="Q685" s="66"/>
      <c r="R685" s="66">
        <f t="shared" si="456"/>
        <v>0</v>
      </c>
      <c r="S685" s="66"/>
      <c r="T685" s="66">
        <f t="shared" si="457"/>
        <v>0.11468440799999957</v>
      </c>
      <c r="U685" s="66"/>
      <c r="V685" s="66">
        <f t="shared" si="458"/>
        <v>0</v>
      </c>
      <c r="W685" s="66"/>
      <c r="X685" s="66"/>
    </row>
    <row r="686" spans="1:24" ht="47.25" x14ac:dyDescent="0.25">
      <c r="A686" s="171" t="s">
        <v>900</v>
      </c>
      <c r="B686" s="84" t="s">
        <v>762</v>
      </c>
      <c r="C686" s="171" t="s">
        <v>2472</v>
      </c>
      <c r="D686" s="66">
        <v>1.4347920000000001</v>
      </c>
      <c r="E686" s="66">
        <v>0</v>
      </c>
      <c r="F686" s="66">
        <v>0</v>
      </c>
      <c r="G686" s="66">
        <v>1.4347920000000001</v>
      </c>
      <c r="H686" s="66">
        <v>0</v>
      </c>
      <c r="I686" s="66">
        <v>0.10204378800000001</v>
      </c>
      <c r="J686" s="66">
        <v>0</v>
      </c>
      <c r="K686" s="66">
        <v>0</v>
      </c>
      <c r="L686" s="66">
        <v>0.10204378800000001</v>
      </c>
      <c r="M686" s="66">
        <v>0</v>
      </c>
      <c r="N686" s="66">
        <f t="shared" si="454"/>
        <v>1.332748212</v>
      </c>
      <c r="O686" s="66"/>
      <c r="P686" s="66">
        <f t="shared" si="455"/>
        <v>0</v>
      </c>
      <c r="Q686" s="66"/>
      <c r="R686" s="66">
        <f t="shared" si="456"/>
        <v>0</v>
      </c>
      <c r="S686" s="66"/>
      <c r="T686" s="66">
        <f t="shared" si="457"/>
        <v>1.332748212</v>
      </c>
      <c r="U686" s="66"/>
      <c r="V686" s="66">
        <f t="shared" si="458"/>
        <v>0</v>
      </c>
      <c r="W686" s="66"/>
      <c r="X686" s="66"/>
    </row>
    <row r="687" spans="1:24" ht="47.25" x14ac:dyDescent="0.25">
      <c r="A687" s="171" t="s">
        <v>900</v>
      </c>
      <c r="B687" s="84" t="s">
        <v>763</v>
      </c>
      <c r="C687" s="171" t="s">
        <v>2473</v>
      </c>
      <c r="D687" s="66">
        <v>2.3520719999999997</v>
      </c>
      <c r="E687" s="66">
        <v>0</v>
      </c>
      <c r="F687" s="66">
        <v>0</v>
      </c>
      <c r="G687" s="66">
        <v>2.3520719999999997</v>
      </c>
      <c r="H687" s="66">
        <v>0</v>
      </c>
      <c r="I687" s="66">
        <v>1.5649660860000001</v>
      </c>
      <c r="J687" s="66">
        <v>0</v>
      </c>
      <c r="K687" s="66">
        <v>0</v>
      </c>
      <c r="L687" s="66">
        <v>1.5649660860000001</v>
      </c>
      <c r="M687" s="66">
        <v>0</v>
      </c>
      <c r="N687" s="66">
        <f t="shared" si="454"/>
        <v>0.78710591399999963</v>
      </c>
      <c r="O687" s="66"/>
      <c r="P687" s="66">
        <f t="shared" si="455"/>
        <v>0</v>
      </c>
      <c r="Q687" s="66"/>
      <c r="R687" s="66">
        <f t="shared" si="456"/>
        <v>0</v>
      </c>
      <c r="S687" s="66"/>
      <c r="T687" s="66">
        <f t="shared" si="457"/>
        <v>0.78710591399999963</v>
      </c>
      <c r="U687" s="66"/>
      <c r="V687" s="66">
        <f t="shared" si="458"/>
        <v>0</v>
      </c>
      <c r="W687" s="66"/>
      <c r="X687" s="66"/>
    </row>
    <row r="688" spans="1:24" ht="63" x14ac:dyDescent="0.25">
      <c r="A688" s="171" t="s">
        <v>900</v>
      </c>
      <c r="B688" s="84" t="s">
        <v>1777</v>
      </c>
      <c r="C688" s="171" t="s">
        <v>2474</v>
      </c>
      <c r="D688" s="66">
        <v>6.7887456000000004</v>
      </c>
      <c r="E688" s="66">
        <v>0</v>
      </c>
      <c r="F688" s="66">
        <v>0</v>
      </c>
      <c r="G688" s="66">
        <v>6.7887456000000004</v>
      </c>
      <c r="H688" s="66">
        <v>0</v>
      </c>
      <c r="I688" s="66">
        <v>0.48282226800000005</v>
      </c>
      <c r="J688" s="66">
        <v>0</v>
      </c>
      <c r="K688" s="66">
        <v>0</v>
      </c>
      <c r="L688" s="66">
        <v>0.48282226800000005</v>
      </c>
      <c r="M688" s="66">
        <v>0</v>
      </c>
      <c r="N688" s="66">
        <f t="shared" si="454"/>
        <v>6.3059233320000008</v>
      </c>
      <c r="O688" s="66"/>
      <c r="P688" s="66">
        <f t="shared" si="455"/>
        <v>0</v>
      </c>
      <c r="Q688" s="66"/>
      <c r="R688" s="66">
        <f t="shared" si="456"/>
        <v>0</v>
      </c>
      <c r="S688" s="66"/>
      <c r="T688" s="66">
        <f t="shared" si="457"/>
        <v>6.3059233320000008</v>
      </c>
      <c r="U688" s="66"/>
      <c r="V688" s="66">
        <f t="shared" si="458"/>
        <v>0</v>
      </c>
      <c r="W688" s="66"/>
      <c r="X688" s="66"/>
    </row>
    <row r="689" spans="1:24" ht="47.25" x14ac:dyDescent="0.25">
      <c r="A689" s="171" t="s">
        <v>900</v>
      </c>
      <c r="B689" s="84" t="s">
        <v>1778</v>
      </c>
      <c r="C689" s="171" t="s">
        <v>2475</v>
      </c>
      <c r="D689" s="66">
        <v>0</v>
      </c>
      <c r="E689" s="66">
        <v>0</v>
      </c>
      <c r="F689" s="66">
        <v>0</v>
      </c>
      <c r="G689" s="66">
        <v>0</v>
      </c>
      <c r="H689" s="66">
        <v>0</v>
      </c>
      <c r="I689" s="66">
        <v>0.10457083</v>
      </c>
      <c r="J689" s="66">
        <v>0</v>
      </c>
      <c r="K689" s="66">
        <v>0</v>
      </c>
      <c r="L689" s="66">
        <v>0.10457083</v>
      </c>
      <c r="M689" s="66">
        <v>0</v>
      </c>
      <c r="N689" s="66">
        <f t="shared" si="454"/>
        <v>-0.10457083</v>
      </c>
      <c r="O689" s="66"/>
      <c r="P689" s="66">
        <f t="shared" si="455"/>
        <v>0</v>
      </c>
      <c r="Q689" s="66"/>
      <c r="R689" s="66">
        <f t="shared" si="456"/>
        <v>0</v>
      </c>
      <c r="S689" s="66"/>
      <c r="T689" s="66">
        <f t="shared" si="457"/>
        <v>-0.10457083</v>
      </c>
      <c r="U689" s="66"/>
      <c r="V689" s="66">
        <f t="shared" si="458"/>
        <v>0</v>
      </c>
      <c r="W689" s="66"/>
      <c r="X689" s="66"/>
    </row>
    <row r="690" spans="1:24" x14ac:dyDescent="0.25">
      <c r="A690" s="228"/>
      <c r="B690" s="229" t="s">
        <v>51</v>
      </c>
      <c r="C690" s="228"/>
      <c r="D690" s="230">
        <f t="shared" ref="D690:W690" si="459">SUM(D691:D691)</f>
        <v>0.17108399999999999</v>
      </c>
      <c r="E690" s="230">
        <f t="shared" si="459"/>
        <v>0</v>
      </c>
      <c r="F690" s="230">
        <f t="shared" si="459"/>
        <v>0</v>
      </c>
      <c r="G690" s="230">
        <f t="shared" si="459"/>
        <v>0.17108399999999999</v>
      </c>
      <c r="H690" s="230">
        <f t="shared" si="459"/>
        <v>0</v>
      </c>
      <c r="I690" s="230">
        <f t="shared" si="459"/>
        <v>1.2167640000000002E-2</v>
      </c>
      <c r="J690" s="230">
        <f t="shared" si="459"/>
        <v>0</v>
      </c>
      <c r="K690" s="230">
        <f t="shared" si="459"/>
        <v>0</v>
      </c>
      <c r="L690" s="230">
        <f t="shared" si="459"/>
        <v>1.2167640000000002E-2</v>
      </c>
      <c r="M690" s="230">
        <f t="shared" si="459"/>
        <v>0</v>
      </c>
      <c r="N690" s="230">
        <f t="shared" si="459"/>
        <v>0.15891635999999998</v>
      </c>
      <c r="O690" s="230">
        <f t="shared" si="459"/>
        <v>0</v>
      </c>
      <c r="P690" s="230">
        <f t="shared" si="459"/>
        <v>0</v>
      </c>
      <c r="Q690" s="230">
        <f t="shared" si="459"/>
        <v>0</v>
      </c>
      <c r="R690" s="230">
        <f t="shared" si="459"/>
        <v>0</v>
      </c>
      <c r="S690" s="230">
        <f t="shared" si="459"/>
        <v>0</v>
      </c>
      <c r="T690" s="230">
        <f t="shared" si="459"/>
        <v>0.15891635999999998</v>
      </c>
      <c r="U690" s="230">
        <f t="shared" si="459"/>
        <v>0</v>
      </c>
      <c r="V690" s="230">
        <f t="shared" si="459"/>
        <v>0</v>
      </c>
      <c r="W690" s="230">
        <f t="shared" si="459"/>
        <v>0</v>
      </c>
      <c r="X690" s="232">
        <f t="shared" ref="X690" si="460">SUM(X691:X691)</f>
        <v>0</v>
      </c>
    </row>
    <row r="691" spans="1:24" ht="31.5" x14ac:dyDescent="0.25">
      <c r="A691" s="171" t="s">
        <v>900</v>
      </c>
      <c r="B691" s="84" t="s">
        <v>764</v>
      </c>
      <c r="C691" s="171" t="s">
        <v>2476</v>
      </c>
      <c r="D691" s="66">
        <v>0.17108399999999999</v>
      </c>
      <c r="E691" s="66">
        <v>0</v>
      </c>
      <c r="F691" s="66">
        <v>0</v>
      </c>
      <c r="G691" s="66">
        <v>0.17108399999999999</v>
      </c>
      <c r="H691" s="66">
        <v>0</v>
      </c>
      <c r="I691" s="66">
        <v>1.2167640000000002E-2</v>
      </c>
      <c r="J691" s="66">
        <v>0</v>
      </c>
      <c r="K691" s="66">
        <v>0</v>
      </c>
      <c r="L691" s="66">
        <v>1.2167640000000002E-2</v>
      </c>
      <c r="M691" s="66">
        <v>0</v>
      </c>
      <c r="N691" s="66">
        <f>D691-I691</f>
        <v>0.15891635999999998</v>
      </c>
      <c r="O691" s="66"/>
      <c r="P691" s="66">
        <f>E691-J691</f>
        <v>0</v>
      </c>
      <c r="Q691" s="66"/>
      <c r="R691" s="66">
        <f>F691-K691</f>
        <v>0</v>
      </c>
      <c r="S691" s="66"/>
      <c r="T691" s="66">
        <f>G691-L691</f>
        <v>0.15891635999999998</v>
      </c>
      <c r="U691" s="66"/>
      <c r="V691" s="66">
        <f>H691-M691</f>
        <v>0</v>
      </c>
      <c r="W691" s="66"/>
      <c r="X691" s="66"/>
    </row>
    <row r="692" spans="1:24" x14ac:dyDescent="0.25">
      <c r="A692" s="228"/>
      <c r="B692" s="233" t="s">
        <v>52</v>
      </c>
      <c r="C692" s="228"/>
      <c r="D692" s="230">
        <f t="shared" ref="D692:W692" si="461">SUM(D693:D705)</f>
        <v>24.354609600000003</v>
      </c>
      <c r="E692" s="230">
        <f t="shared" si="461"/>
        <v>0</v>
      </c>
      <c r="F692" s="230">
        <f t="shared" si="461"/>
        <v>0</v>
      </c>
      <c r="G692" s="230">
        <f t="shared" si="461"/>
        <v>24.354609600000003</v>
      </c>
      <c r="H692" s="230">
        <f t="shared" si="461"/>
        <v>0</v>
      </c>
      <c r="I692" s="230">
        <f t="shared" si="461"/>
        <v>16.099842934000002</v>
      </c>
      <c r="J692" s="230">
        <f t="shared" si="461"/>
        <v>0</v>
      </c>
      <c r="K692" s="230">
        <f t="shared" si="461"/>
        <v>0</v>
      </c>
      <c r="L692" s="230">
        <f t="shared" si="461"/>
        <v>16.099842934000002</v>
      </c>
      <c r="M692" s="230">
        <f t="shared" si="461"/>
        <v>0</v>
      </c>
      <c r="N692" s="230">
        <f t="shared" si="461"/>
        <v>8.2547666659999983</v>
      </c>
      <c r="O692" s="230">
        <f t="shared" si="461"/>
        <v>0</v>
      </c>
      <c r="P692" s="230">
        <f t="shared" si="461"/>
        <v>0</v>
      </c>
      <c r="Q692" s="230">
        <f t="shared" si="461"/>
        <v>0</v>
      </c>
      <c r="R692" s="230">
        <f t="shared" si="461"/>
        <v>0</v>
      </c>
      <c r="S692" s="230">
        <f t="shared" si="461"/>
        <v>0</v>
      </c>
      <c r="T692" s="230">
        <f t="shared" si="461"/>
        <v>8.2547666659999983</v>
      </c>
      <c r="U692" s="230">
        <f t="shared" si="461"/>
        <v>0</v>
      </c>
      <c r="V692" s="230">
        <f t="shared" si="461"/>
        <v>0</v>
      </c>
      <c r="W692" s="230">
        <f t="shared" si="461"/>
        <v>0</v>
      </c>
      <c r="X692" s="232">
        <f t="shared" ref="X692" si="462">SUM(X693:X705)</f>
        <v>0</v>
      </c>
    </row>
    <row r="693" spans="1:24" ht="31.5" x14ac:dyDescent="0.25">
      <c r="A693" s="171" t="s">
        <v>900</v>
      </c>
      <c r="B693" s="84" t="s">
        <v>765</v>
      </c>
      <c r="C693" s="171" t="s">
        <v>2477</v>
      </c>
      <c r="D693" s="66">
        <v>2.1404999999999998</v>
      </c>
      <c r="E693" s="66">
        <v>0</v>
      </c>
      <c r="F693" s="66">
        <v>0</v>
      </c>
      <c r="G693" s="66">
        <v>2.1404999999999998</v>
      </c>
      <c r="H693" s="66">
        <v>0</v>
      </c>
      <c r="I693" s="66">
        <v>0.15223444799999999</v>
      </c>
      <c r="J693" s="66">
        <v>0</v>
      </c>
      <c r="K693" s="66">
        <v>0</v>
      </c>
      <c r="L693" s="66">
        <v>0.15223444799999999</v>
      </c>
      <c r="M693" s="66">
        <v>0</v>
      </c>
      <c r="N693" s="66">
        <f t="shared" ref="N693:N705" si="463">D693-I693</f>
        <v>1.9882655519999999</v>
      </c>
      <c r="O693" s="66"/>
      <c r="P693" s="66">
        <f t="shared" ref="P693:P705" si="464">E693-J693</f>
        <v>0</v>
      </c>
      <c r="Q693" s="66"/>
      <c r="R693" s="66">
        <f t="shared" ref="R693:R705" si="465">F693-K693</f>
        <v>0</v>
      </c>
      <c r="S693" s="66"/>
      <c r="T693" s="66">
        <f t="shared" ref="T693:T705" si="466">G693-L693</f>
        <v>1.9882655519999999</v>
      </c>
      <c r="U693" s="66"/>
      <c r="V693" s="66">
        <f t="shared" ref="V693:V705" si="467">H693-M693</f>
        <v>0</v>
      </c>
      <c r="W693" s="66"/>
      <c r="X693" s="66"/>
    </row>
    <row r="694" spans="1:24" ht="31.5" x14ac:dyDescent="0.25">
      <c r="A694" s="171" t="s">
        <v>900</v>
      </c>
      <c r="B694" s="84" t="s">
        <v>384</v>
      </c>
      <c r="C694" s="171" t="s">
        <v>2478</v>
      </c>
      <c r="D694" s="66">
        <v>1.5697079999999999</v>
      </c>
      <c r="E694" s="66">
        <v>0</v>
      </c>
      <c r="F694" s="66">
        <v>0</v>
      </c>
      <c r="G694" s="66">
        <v>1.5697079999999999</v>
      </c>
      <c r="H694" s="66">
        <v>0</v>
      </c>
      <c r="I694" s="66">
        <v>6.2305943099999999</v>
      </c>
      <c r="J694" s="66">
        <v>0</v>
      </c>
      <c r="K694" s="66">
        <v>0</v>
      </c>
      <c r="L694" s="66">
        <v>6.2305943099999999</v>
      </c>
      <c r="M694" s="66">
        <v>0</v>
      </c>
      <c r="N694" s="66">
        <f t="shared" si="463"/>
        <v>-4.6608863100000004</v>
      </c>
      <c r="O694" s="66"/>
      <c r="P694" s="66">
        <f t="shared" si="464"/>
        <v>0</v>
      </c>
      <c r="Q694" s="66"/>
      <c r="R694" s="66">
        <f t="shared" si="465"/>
        <v>0</v>
      </c>
      <c r="S694" s="66"/>
      <c r="T694" s="66">
        <f t="shared" si="466"/>
        <v>-4.6608863100000004</v>
      </c>
      <c r="U694" s="66"/>
      <c r="V694" s="66">
        <f t="shared" si="467"/>
        <v>0</v>
      </c>
      <c r="W694" s="66"/>
      <c r="X694" s="66"/>
    </row>
    <row r="695" spans="1:24" ht="47.25" x14ac:dyDescent="0.25">
      <c r="A695" s="171" t="s">
        <v>900</v>
      </c>
      <c r="B695" s="84" t="s">
        <v>459</v>
      </c>
      <c r="C695" s="171" t="s">
        <v>2479</v>
      </c>
      <c r="D695" s="66">
        <v>0.65169600000000005</v>
      </c>
      <c r="E695" s="66">
        <v>0</v>
      </c>
      <c r="F695" s="66">
        <v>0</v>
      </c>
      <c r="G695" s="66">
        <v>0.65169600000000005</v>
      </c>
      <c r="H695" s="66">
        <v>0</v>
      </c>
      <c r="I695" s="66">
        <v>0</v>
      </c>
      <c r="J695" s="66">
        <v>0</v>
      </c>
      <c r="K695" s="66">
        <v>0</v>
      </c>
      <c r="L695" s="66">
        <v>0</v>
      </c>
      <c r="M695" s="66">
        <v>0</v>
      </c>
      <c r="N695" s="66">
        <f t="shared" si="463"/>
        <v>0.65169600000000005</v>
      </c>
      <c r="O695" s="66"/>
      <c r="P695" s="66">
        <f t="shared" si="464"/>
        <v>0</v>
      </c>
      <c r="Q695" s="66"/>
      <c r="R695" s="66">
        <f t="shared" si="465"/>
        <v>0</v>
      </c>
      <c r="S695" s="66"/>
      <c r="T695" s="66">
        <f t="shared" si="466"/>
        <v>0.65169600000000005</v>
      </c>
      <c r="U695" s="66"/>
      <c r="V695" s="66">
        <f t="shared" si="467"/>
        <v>0</v>
      </c>
      <c r="W695" s="66"/>
      <c r="X695" s="66"/>
    </row>
    <row r="696" spans="1:24" ht="31.5" x14ac:dyDescent="0.25">
      <c r="A696" s="171" t="s">
        <v>900</v>
      </c>
      <c r="B696" s="84" t="s">
        <v>383</v>
      </c>
      <c r="C696" s="171" t="s">
        <v>2480</v>
      </c>
      <c r="D696" s="66">
        <v>4.6267680000000002</v>
      </c>
      <c r="E696" s="66">
        <v>0</v>
      </c>
      <c r="F696" s="66">
        <v>0</v>
      </c>
      <c r="G696" s="66">
        <v>4.6267680000000002</v>
      </c>
      <c r="H696" s="66">
        <v>0</v>
      </c>
      <c r="I696" s="66">
        <v>0.32906029199999998</v>
      </c>
      <c r="J696" s="66">
        <v>0</v>
      </c>
      <c r="K696" s="66">
        <v>0</v>
      </c>
      <c r="L696" s="66">
        <v>0.32906029199999998</v>
      </c>
      <c r="M696" s="66">
        <v>0</v>
      </c>
      <c r="N696" s="66">
        <f t="shared" si="463"/>
        <v>4.2977077079999999</v>
      </c>
      <c r="O696" s="66"/>
      <c r="P696" s="66">
        <f t="shared" si="464"/>
        <v>0</v>
      </c>
      <c r="Q696" s="66"/>
      <c r="R696" s="66">
        <f t="shared" si="465"/>
        <v>0</v>
      </c>
      <c r="S696" s="66"/>
      <c r="T696" s="66">
        <f t="shared" si="466"/>
        <v>4.2977077079999999</v>
      </c>
      <c r="U696" s="66"/>
      <c r="V696" s="66">
        <f t="shared" si="467"/>
        <v>0</v>
      </c>
      <c r="W696" s="66"/>
      <c r="X696" s="66"/>
    </row>
    <row r="697" spans="1:24" ht="63" x14ac:dyDescent="0.25">
      <c r="A697" s="171" t="s">
        <v>900</v>
      </c>
      <c r="B697" s="84" t="s">
        <v>1779</v>
      </c>
      <c r="C697" s="171" t="s">
        <v>2481</v>
      </c>
      <c r="D697" s="66">
        <v>4.4123279999999996</v>
      </c>
      <c r="E697" s="66">
        <v>0</v>
      </c>
      <c r="F697" s="66">
        <v>0</v>
      </c>
      <c r="G697" s="66">
        <v>4.4123279999999996</v>
      </c>
      <c r="H697" s="66">
        <v>0</v>
      </c>
      <c r="I697" s="66">
        <v>3.7407900859999996</v>
      </c>
      <c r="J697" s="66">
        <v>0</v>
      </c>
      <c r="K697" s="66">
        <v>0</v>
      </c>
      <c r="L697" s="66">
        <v>3.7407900859999996</v>
      </c>
      <c r="M697" s="66">
        <v>0</v>
      </c>
      <c r="N697" s="66">
        <f t="shared" si="463"/>
        <v>0.67153791399999996</v>
      </c>
      <c r="O697" s="66"/>
      <c r="P697" s="66">
        <f t="shared" si="464"/>
        <v>0</v>
      </c>
      <c r="Q697" s="66"/>
      <c r="R697" s="66">
        <f t="shared" si="465"/>
        <v>0</v>
      </c>
      <c r="S697" s="66"/>
      <c r="T697" s="66">
        <f t="shared" si="466"/>
        <v>0.67153791399999996</v>
      </c>
      <c r="U697" s="66"/>
      <c r="V697" s="66">
        <f t="shared" si="467"/>
        <v>0</v>
      </c>
      <c r="W697" s="66"/>
      <c r="X697" s="66"/>
    </row>
    <row r="698" spans="1:24" ht="63" x14ac:dyDescent="0.25">
      <c r="A698" s="171" t="s">
        <v>900</v>
      </c>
      <c r="B698" s="84" t="s">
        <v>1780</v>
      </c>
      <c r="C698" s="171" t="s">
        <v>2482</v>
      </c>
      <c r="D698" s="66">
        <v>0.40649999999999997</v>
      </c>
      <c r="E698" s="66">
        <v>0</v>
      </c>
      <c r="F698" s="66">
        <v>0</v>
      </c>
      <c r="G698" s="66">
        <v>0.40649999999999997</v>
      </c>
      <c r="H698" s="66">
        <v>0</v>
      </c>
      <c r="I698" s="66">
        <v>2.8910675999999996E-2</v>
      </c>
      <c r="J698" s="66">
        <v>0</v>
      </c>
      <c r="K698" s="66">
        <v>0</v>
      </c>
      <c r="L698" s="66">
        <v>2.8910675999999996E-2</v>
      </c>
      <c r="M698" s="66">
        <v>0</v>
      </c>
      <c r="N698" s="66">
        <f t="shared" si="463"/>
        <v>0.377589324</v>
      </c>
      <c r="O698" s="66"/>
      <c r="P698" s="66">
        <f t="shared" si="464"/>
        <v>0</v>
      </c>
      <c r="Q698" s="66"/>
      <c r="R698" s="66">
        <f t="shared" si="465"/>
        <v>0</v>
      </c>
      <c r="S698" s="66"/>
      <c r="T698" s="66">
        <f t="shared" si="466"/>
        <v>0.377589324</v>
      </c>
      <c r="U698" s="66"/>
      <c r="V698" s="66">
        <f t="shared" si="467"/>
        <v>0</v>
      </c>
      <c r="W698" s="66"/>
      <c r="X698" s="66"/>
    </row>
    <row r="699" spans="1:24" ht="63" x14ac:dyDescent="0.25">
      <c r="A699" s="171" t="s">
        <v>900</v>
      </c>
      <c r="B699" s="84" t="s">
        <v>1781</v>
      </c>
      <c r="C699" s="171" t="s">
        <v>2483</v>
      </c>
      <c r="D699" s="66">
        <v>1.2E-2</v>
      </c>
      <c r="E699" s="66">
        <v>0</v>
      </c>
      <c r="F699" s="66">
        <v>0</v>
      </c>
      <c r="G699" s="66">
        <v>1.2E-2</v>
      </c>
      <c r="H699" s="66">
        <v>0</v>
      </c>
      <c r="I699" s="66">
        <v>2.0466881880000001</v>
      </c>
      <c r="J699" s="66">
        <v>0</v>
      </c>
      <c r="K699" s="66">
        <v>0</v>
      </c>
      <c r="L699" s="66">
        <v>2.0466881880000001</v>
      </c>
      <c r="M699" s="66">
        <v>0</v>
      </c>
      <c r="N699" s="66">
        <f t="shared" si="463"/>
        <v>-2.0346881880000001</v>
      </c>
      <c r="O699" s="66"/>
      <c r="P699" s="66">
        <f t="shared" si="464"/>
        <v>0</v>
      </c>
      <c r="Q699" s="66"/>
      <c r="R699" s="66">
        <f t="shared" si="465"/>
        <v>0</v>
      </c>
      <c r="S699" s="66"/>
      <c r="T699" s="66">
        <f t="shared" si="466"/>
        <v>-2.0346881880000001</v>
      </c>
      <c r="U699" s="66"/>
      <c r="V699" s="66">
        <f t="shared" si="467"/>
        <v>0</v>
      </c>
      <c r="W699" s="66"/>
      <c r="X699" s="66"/>
    </row>
    <row r="700" spans="1:24" ht="78.75" x14ac:dyDescent="0.25">
      <c r="A700" s="171" t="s">
        <v>900</v>
      </c>
      <c r="B700" s="84" t="s">
        <v>1782</v>
      </c>
      <c r="C700" s="171" t="s">
        <v>2484</v>
      </c>
      <c r="D700" s="66">
        <v>1.3187399999999998</v>
      </c>
      <c r="E700" s="66">
        <v>0</v>
      </c>
      <c r="F700" s="66">
        <v>0</v>
      </c>
      <c r="G700" s="66">
        <v>1.3187399999999998</v>
      </c>
      <c r="H700" s="66">
        <v>0</v>
      </c>
      <c r="I700" s="66">
        <v>0.137400614</v>
      </c>
      <c r="J700" s="66">
        <v>0</v>
      </c>
      <c r="K700" s="66">
        <v>0</v>
      </c>
      <c r="L700" s="66">
        <v>0.137400614</v>
      </c>
      <c r="M700" s="66">
        <v>0</v>
      </c>
      <c r="N700" s="66">
        <f t="shared" si="463"/>
        <v>1.1813393859999999</v>
      </c>
      <c r="O700" s="66"/>
      <c r="P700" s="66">
        <f t="shared" si="464"/>
        <v>0</v>
      </c>
      <c r="Q700" s="66"/>
      <c r="R700" s="66">
        <f t="shared" si="465"/>
        <v>0</v>
      </c>
      <c r="S700" s="66"/>
      <c r="T700" s="66">
        <f t="shared" si="466"/>
        <v>1.1813393859999999</v>
      </c>
      <c r="U700" s="66"/>
      <c r="V700" s="66">
        <f t="shared" si="467"/>
        <v>0</v>
      </c>
      <c r="W700" s="66"/>
      <c r="X700" s="66"/>
    </row>
    <row r="701" spans="1:24" ht="47.25" x14ac:dyDescent="0.25">
      <c r="A701" s="171" t="s">
        <v>900</v>
      </c>
      <c r="B701" s="170" t="s">
        <v>766</v>
      </c>
      <c r="C701" s="171" t="s">
        <v>2485</v>
      </c>
      <c r="D701" s="66">
        <v>5.1604896</v>
      </c>
      <c r="E701" s="66">
        <v>0</v>
      </c>
      <c r="F701" s="66">
        <v>0</v>
      </c>
      <c r="G701" s="66">
        <v>5.1604896</v>
      </c>
      <c r="H701" s="66">
        <v>0</v>
      </c>
      <c r="I701" s="66">
        <v>0.48004984000000001</v>
      </c>
      <c r="J701" s="66">
        <v>0</v>
      </c>
      <c r="K701" s="66">
        <v>0</v>
      </c>
      <c r="L701" s="66">
        <v>0.48004984000000001</v>
      </c>
      <c r="M701" s="66">
        <v>0</v>
      </c>
      <c r="N701" s="66">
        <f t="shared" si="463"/>
        <v>4.6804397599999996</v>
      </c>
      <c r="O701" s="66"/>
      <c r="P701" s="66">
        <f t="shared" si="464"/>
        <v>0</v>
      </c>
      <c r="Q701" s="66"/>
      <c r="R701" s="66">
        <f t="shared" si="465"/>
        <v>0</v>
      </c>
      <c r="S701" s="66"/>
      <c r="T701" s="66">
        <f t="shared" si="466"/>
        <v>4.6804397599999996</v>
      </c>
      <c r="U701" s="66"/>
      <c r="V701" s="66">
        <f t="shared" si="467"/>
        <v>0</v>
      </c>
      <c r="W701" s="66"/>
      <c r="X701" s="66"/>
    </row>
    <row r="702" spans="1:24" ht="47.25" x14ac:dyDescent="0.25">
      <c r="A702" s="171" t="s">
        <v>900</v>
      </c>
      <c r="B702" s="84" t="s">
        <v>767</v>
      </c>
      <c r="C702" s="171" t="s">
        <v>2486</v>
      </c>
      <c r="D702" s="66">
        <v>1.8495599999999999</v>
      </c>
      <c r="E702" s="66">
        <v>0</v>
      </c>
      <c r="F702" s="66">
        <v>0</v>
      </c>
      <c r="G702" s="66">
        <v>1.8495599999999999</v>
      </c>
      <c r="H702" s="66">
        <v>0</v>
      </c>
      <c r="I702" s="66">
        <v>0.24945048599999997</v>
      </c>
      <c r="J702" s="66">
        <v>0</v>
      </c>
      <c r="K702" s="66">
        <v>0</v>
      </c>
      <c r="L702" s="66">
        <v>0.24945048599999997</v>
      </c>
      <c r="M702" s="66">
        <v>0</v>
      </c>
      <c r="N702" s="66">
        <f t="shared" si="463"/>
        <v>1.6001095139999999</v>
      </c>
      <c r="O702" s="66"/>
      <c r="P702" s="66">
        <f t="shared" si="464"/>
        <v>0</v>
      </c>
      <c r="Q702" s="66"/>
      <c r="R702" s="66">
        <f t="shared" si="465"/>
        <v>0</v>
      </c>
      <c r="S702" s="66"/>
      <c r="T702" s="66">
        <f t="shared" si="466"/>
        <v>1.6001095139999999</v>
      </c>
      <c r="U702" s="66"/>
      <c r="V702" s="66">
        <f t="shared" si="467"/>
        <v>0</v>
      </c>
      <c r="W702" s="66"/>
      <c r="X702" s="66"/>
    </row>
    <row r="703" spans="1:24" ht="31.5" x14ac:dyDescent="0.25">
      <c r="A703" s="171" t="s">
        <v>900</v>
      </c>
      <c r="B703" s="84" t="s">
        <v>768</v>
      </c>
      <c r="C703" s="171" t="s">
        <v>2487</v>
      </c>
      <c r="D703" s="66">
        <v>2.2063200000000003</v>
      </c>
      <c r="E703" s="66">
        <v>0</v>
      </c>
      <c r="F703" s="66">
        <v>0</v>
      </c>
      <c r="G703" s="66">
        <v>2.2063200000000003</v>
      </c>
      <c r="H703" s="66">
        <v>0</v>
      </c>
      <c r="I703" s="66">
        <v>0.15691562399999998</v>
      </c>
      <c r="J703" s="66">
        <v>0</v>
      </c>
      <c r="K703" s="66">
        <v>0</v>
      </c>
      <c r="L703" s="66">
        <v>0.15691562399999998</v>
      </c>
      <c r="M703" s="66">
        <v>0</v>
      </c>
      <c r="N703" s="66">
        <f t="shared" si="463"/>
        <v>2.0494043760000005</v>
      </c>
      <c r="O703" s="66"/>
      <c r="P703" s="66">
        <f t="shared" si="464"/>
        <v>0</v>
      </c>
      <c r="Q703" s="66"/>
      <c r="R703" s="66">
        <f t="shared" si="465"/>
        <v>0</v>
      </c>
      <c r="S703" s="66"/>
      <c r="T703" s="66">
        <f t="shared" si="466"/>
        <v>2.0494043760000005</v>
      </c>
      <c r="U703" s="66"/>
      <c r="V703" s="66">
        <f t="shared" si="467"/>
        <v>0</v>
      </c>
      <c r="W703" s="66"/>
      <c r="X703" s="66"/>
    </row>
    <row r="704" spans="1:24" ht="31.5" x14ac:dyDescent="0.25">
      <c r="A704" s="171" t="s">
        <v>900</v>
      </c>
      <c r="B704" s="170" t="s">
        <v>1783</v>
      </c>
      <c r="C704" s="171" t="s">
        <v>2488</v>
      </c>
      <c r="D704" s="66">
        <v>0</v>
      </c>
      <c r="E704" s="66">
        <v>0</v>
      </c>
      <c r="F704" s="66">
        <v>0</v>
      </c>
      <c r="G704" s="66">
        <v>0</v>
      </c>
      <c r="H704" s="66">
        <v>0</v>
      </c>
      <c r="I704" s="66">
        <v>1.1807241099999999</v>
      </c>
      <c r="J704" s="66">
        <v>0</v>
      </c>
      <c r="K704" s="66">
        <v>0</v>
      </c>
      <c r="L704" s="66">
        <v>1.1807241099999999</v>
      </c>
      <c r="M704" s="66">
        <v>0</v>
      </c>
      <c r="N704" s="66">
        <f t="shared" si="463"/>
        <v>-1.1807241099999999</v>
      </c>
      <c r="O704" s="66"/>
      <c r="P704" s="66">
        <f t="shared" si="464"/>
        <v>0</v>
      </c>
      <c r="Q704" s="66"/>
      <c r="R704" s="66">
        <f t="shared" si="465"/>
        <v>0</v>
      </c>
      <c r="S704" s="66"/>
      <c r="T704" s="66">
        <f t="shared" si="466"/>
        <v>-1.1807241099999999</v>
      </c>
      <c r="U704" s="66"/>
      <c r="V704" s="66">
        <f t="shared" si="467"/>
        <v>0</v>
      </c>
      <c r="W704" s="66"/>
      <c r="X704" s="66"/>
    </row>
    <row r="705" spans="1:24" ht="47.25" x14ac:dyDescent="0.25">
      <c r="A705" s="171" t="s">
        <v>900</v>
      </c>
      <c r="B705" s="84" t="s">
        <v>1784</v>
      </c>
      <c r="C705" s="171" t="s">
        <v>2489</v>
      </c>
      <c r="D705" s="66">
        <v>0</v>
      </c>
      <c r="E705" s="66">
        <v>0</v>
      </c>
      <c r="F705" s="66">
        <v>0</v>
      </c>
      <c r="G705" s="66">
        <v>0</v>
      </c>
      <c r="H705" s="66">
        <v>0</v>
      </c>
      <c r="I705" s="66">
        <v>1.36702426</v>
      </c>
      <c r="J705" s="66">
        <v>0</v>
      </c>
      <c r="K705" s="66">
        <v>0</v>
      </c>
      <c r="L705" s="66">
        <v>1.36702426</v>
      </c>
      <c r="M705" s="66">
        <v>0</v>
      </c>
      <c r="N705" s="66">
        <f t="shared" si="463"/>
        <v>-1.36702426</v>
      </c>
      <c r="O705" s="66"/>
      <c r="P705" s="66">
        <f t="shared" si="464"/>
        <v>0</v>
      </c>
      <c r="Q705" s="66"/>
      <c r="R705" s="66">
        <f t="shared" si="465"/>
        <v>0</v>
      </c>
      <c r="S705" s="66"/>
      <c r="T705" s="66">
        <f t="shared" si="466"/>
        <v>-1.36702426</v>
      </c>
      <c r="U705" s="66"/>
      <c r="V705" s="66">
        <f t="shared" si="467"/>
        <v>0</v>
      </c>
      <c r="W705" s="66"/>
      <c r="X705" s="66"/>
    </row>
    <row r="706" spans="1:24" x14ac:dyDescent="0.25">
      <c r="A706" s="228"/>
      <c r="B706" s="229" t="s">
        <v>53</v>
      </c>
      <c r="C706" s="228"/>
      <c r="D706" s="230">
        <f t="shared" ref="D706:W706" si="468">SUM(D707:D708)</f>
        <v>2.5720200000000002</v>
      </c>
      <c r="E706" s="230">
        <f t="shared" si="468"/>
        <v>0</v>
      </c>
      <c r="F706" s="230">
        <f t="shared" si="468"/>
        <v>0</v>
      </c>
      <c r="G706" s="230">
        <f t="shared" si="468"/>
        <v>2.5720200000000002</v>
      </c>
      <c r="H706" s="230">
        <f t="shared" si="468"/>
        <v>0</v>
      </c>
      <c r="I706" s="230">
        <f t="shared" si="468"/>
        <v>1.6307783259999999</v>
      </c>
      <c r="J706" s="230">
        <f t="shared" si="468"/>
        <v>0</v>
      </c>
      <c r="K706" s="230">
        <f t="shared" si="468"/>
        <v>0</v>
      </c>
      <c r="L706" s="230">
        <f t="shared" si="468"/>
        <v>1.6307783259999999</v>
      </c>
      <c r="M706" s="230">
        <f t="shared" si="468"/>
        <v>0</v>
      </c>
      <c r="N706" s="230">
        <f t="shared" si="468"/>
        <v>0.94124167400000025</v>
      </c>
      <c r="O706" s="230">
        <f t="shared" si="468"/>
        <v>0</v>
      </c>
      <c r="P706" s="230">
        <f t="shared" si="468"/>
        <v>0</v>
      </c>
      <c r="Q706" s="230">
        <f t="shared" si="468"/>
        <v>0</v>
      </c>
      <c r="R706" s="230">
        <f t="shared" si="468"/>
        <v>0</v>
      </c>
      <c r="S706" s="230">
        <f t="shared" si="468"/>
        <v>0</v>
      </c>
      <c r="T706" s="230">
        <f t="shared" si="468"/>
        <v>0.94124167400000025</v>
      </c>
      <c r="U706" s="230">
        <f t="shared" si="468"/>
        <v>0</v>
      </c>
      <c r="V706" s="230">
        <f t="shared" si="468"/>
        <v>0</v>
      </c>
      <c r="W706" s="230">
        <f t="shared" si="468"/>
        <v>0</v>
      </c>
      <c r="X706" s="232">
        <f t="shared" ref="X706" si="469">SUM(X707:X708)</f>
        <v>0</v>
      </c>
    </row>
    <row r="707" spans="1:24" ht="63" x14ac:dyDescent="0.25">
      <c r="A707" s="171" t="s">
        <v>900</v>
      </c>
      <c r="B707" s="84" t="s">
        <v>1785</v>
      </c>
      <c r="C707" s="171" t="s">
        <v>2490</v>
      </c>
      <c r="D707" s="66">
        <v>1.5318240000000003</v>
      </c>
      <c r="E707" s="66">
        <v>0</v>
      </c>
      <c r="F707" s="66">
        <v>0</v>
      </c>
      <c r="G707" s="66">
        <v>1.5318240000000003</v>
      </c>
      <c r="H707" s="66">
        <v>0</v>
      </c>
      <c r="I707" s="66">
        <v>0.52121744800000003</v>
      </c>
      <c r="J707" s="66">
        <v>0</v>
      </c>
      <c r="K707" s="66">
        <v>0</v>
      </c>
      <c r="L707" s="66">
        <v>0.52121744800000003</v>
      </c>
      <c r="M707" s="66">
        <v>0</v>
      </c>
      <c r="N707" s="66">
        <f t="shared" ref="N707:N708" si="470">D707-I707</f>
        <v>1.0106065520000003</v>
      </c>
      <c r="O707" s="66"/>
      <c r="P707" s="66">
        <f t="shared" ref="P707:P708" si="471">E707-J707</f>
        <v>0</v>
      </c>
      <c r="Q707" s="66"/>
      <c r="R707" s="66">
        <f t="shared" ref="R707:R708" si="472">F707-K707</f>
        <v>0</v>
      </c>
      <c r="S707" s="66"/>
      <c r="T707" s="66">
        <f t="shared" ref="T707:T708" si="473">G707-L707</f>
        <v>1.0106065520000003</v>
      </c>
      <c r="U707" s="66"/>
      <c r="V707" s="66">
        <f t="shared" ref="V707:V708" si="474">H707-M707</f>
        <v>0</v>
      </c>
      <c r="W707" s="66"/>
      <c r="X707" s="66"/>
    </row>
    <row r="708" spans="1:24" ht="78.75" x14ac:dyDescent="0.25">
      <c r="A708" s="171" t="s">
        <v>900</v>
      </c>
      <c r="B708" s="84" t="s">
        <v>769</v>
      </c>
      <c r="C708" s="171" t="s">
        <v>2491</v>
      </c>
      <c r="D708" s="66">
        <v>1.0401959999999999</v>
      </c>
      <c r="E708" s="177">
        <v>0</v>
      </c>
      <c r="F708" s="177">
        <v>0</v>
      </c>
      <c r="G708" s="66">
        <v>1.0401959999999999</v>
      </c>
      <c r="H708" s="66">
        <v>0</v>
      </c>
      <c r="I708" s="177">
        <v>1.1095608779999999</v>
      </c>
      <c r="J708" s="66">
        <v>0</v>
      </c>
      <c r="K708" s="66">
        <v>0</v>
      </c>
      <c r="L708" s="177">
        <v>1.1095608779999999</v>
      </c>
      <c r="M708" s="66">
        <v>0</v>
      </c>
      <c r="N708" s="66">
        <f t="shared" si="470"/>
        <v>-6.9364878000000019E-2</v>
      </c>
      <c r="O708" s="66"/>
      <c r="P708" s="66">
        <f t="shared" si="471"/>
        <v>0</v>
      </c>
      <c r="Q708" s="66"/>
      <c r="R708" s="66">
        <f t="shared" si="472"/>
        <v>0</v>
      </c>
      <c r="S708" s="66"/>
      <c r="T708" s="66">
        <f t="shared" si="473"/>
        <v>-6.9364878000000019E-2</v>
      </c>
      <c r="U708" s="66"/>
      <c r="V708" s="66">
        <f t="shared" si="474"/>
        <v>0</v>
      </c>
      <c r="W708" s="177"/>
      <c r="X708" s="177"/>
    </row>
    <row r="709" spans="1:24" x14ac:dyDescent="0.25">
      <c r="A709" s="228"/>
      <c r="B709" s="229" t="s">
        <v>54</v>
      </c>
      <c r="C709" s="228"/>
      <c r="D709" s="230">
        <f t="shared" ref="D709:W709" si="475">SUM(D710:D718)</f>
        <v>50.21837352</v>
      </c>
      <c r="E709" s="230">
        <f t="shared" si="475"/>
        <v>0</v>
      </c>
      <c r="F709" s="230">
        <f t="shared" si="475"/>
        <v>0</v>
      </c>
      <c r="G709" s="230">
        <f t="shared" si="475"/>
        <v>50.21837352</v>
      </c>
      <c r="H709" s="230">
        <f t="shared" si="475"/>
        <v>0</v>
      </c>
      <c r="I709" s="230">
        <f t="shared" si="475"/>
        <v>33.567949063999997</v>
      </c>
      <c r="J709" s="230">
        <f t="shared" si="475"/>
        <v>0</v>
      </c>
      <c r="K709" s="230">
        <f t="shared" si="475"/>
        <v>0</v>
      </c>
      <c r="L709" s="230">
        <f t="shared" si="475"/>
        <v>33.567949063999997</v>
      </c>
      <c r="M709" s="230">
        <f t="shared" si="475"/>
        <v>0</v>
      </c>
      <c r="N709" s="230">
        <f t="shared" si="475"/>
        <v>16.650424455999996</v>
      </c>
      <c r="O709" s="230">
        <f t="shared" si="475"/>
        <v>0</v>
      </c>
      <c r="P709" s="230">
        <f t="shared" si="475"/>
        <v>0</v>
      </c>
      <c r="Q709" s="230">
        <f t="shared" si="475"/>
        <v>0</v>
      </c>
      <c r="R709" s="230">
        <f t="shared" si="475"/>
        <v>0</v>
      </c>
      <c r="S709" s="230">
        <f t="shared" si="475"/>
        <v>0</v>
      </c>
      <c r="T709" s="230">
        <f t="shared" si="475"/>
        <v>16.650424455999996</v>
      </c>
      <c r="U709" s="230">
        <f t="shared" si="475"/>
        <v>0</v>
      </c>
      <c r="V709" s="230">
        <f t="shared" si="475"/>
        <v>0</v>
      </c>
      <c r="W709" s="230">
        <f t="shared" si="475"/>
        <v>0</v>
      </c>
      <c r="X709" s="232">
        <f t="shared" ref="X709" si="476">SUM(X710:X718)</f>
        <v>0</v>
      </c>
    </row>
    <row r="710" spans="1:24" ht="63" x14ac:dyDescent="0.25">
      <c r="A710" s="171" t="s">
        <v>900</v>
      </c>
      <c r="B710" s="84" t="s">
        <v>770</v>
      </c>
      <c r="C710" s="171" t="s">
        <v>2492</v>
      </c>
      <c r="D710" s="66">
        <v>2.34790272</v>
      </c>
      <c r="E710" s="66">
        <v>0</v>
      </c>
      <c r="F710" s="66">
        <v>0</v>
      </c>
      <c r="G710" s="66">
        <v>2.34790272</v>
      </c>
      <c r="H710" s="66">
        <v>0</v>
      </c>
      <c r="I710" s="66">
        <v>0</v>
      </c>
      <c r="J710" s="66">
        <v>0</v>
      </c>
      <c r="K710" s="66">
        <v>0</v>
      </c>
      <c r="L710" s="66">
        <v>0</v>
      </c>
      <c r="M710" s="66">
        <v>0</v>
      </c>
      <c r="N710" s="66">
        <f t="shared" ref="N710:N718" si="477">D710-I710</f>
        <v>2.34790272</v>
      </c>
      <c r="O710" s="66"/>
      <c r="P710" s="66">
        <f t="shared" ref="P710:P718" si="478">E710-J710</f>
        <v>0</v>
      </c>
      <c r="Q710" s="66"/>
      <c r="R710" s="66">
        <f t="shared" ref="R710:R718" si="479">F710-K710</f>
        <v>0</v>
      </c>
      <c r="S710" s="66"/>
      <c r="T710" s="66">
        <f t="shared" ref="T710:T718" si="480">G710-L710</f>
        <v>2.34790272</v>
      </c>
      <c r="U710" s="66"/>
      <c r="V710" s="66">
        <f t="shared" ref="V710:V718" si="481">H710-M710</f>
        <v>0</v>
      </c>
      <c r="W710" s="66"/>
      <c r="X710" s="66"/>
    </row>
    <row r="711" spans="1:24" ht="78.75" x14ac:dyDescent="0.25">
      <c r="A711" s="171" t="s">
        <v>900</v>
      </c>
      <c r="B711" s="84" t="s">
        <v>771</v>
      </c>
      <c r="C711" s="171" t="s">
        <v>2493</v>
      </c>
      <c r="D711" s="66">
        <v>1.6807356</v>
      </c>
      <c r="E711" s="66">
        <v>0</v>
      </c>
      <c r="F711" s="66">
        <v>0</v>
      </c>
      <c r="G711" s="66">
        <v>1.6807356</v>
      </c>
      <c r="H711" s="66">
        <v>0</v>
      </c>
      <c r="I711" s="66">
        <v>0.27424087600000002</v>
      </c>
      <c r="J711" s="66">
        <v>0</v>
      </c>
      <c r="K711" s="66">
        <v>0</v>
      </c>
      <c r="L711" s="66">
        <v>0.27424087600000002</v>
      </c>
      <c r="M711" s="66">
        <v>0</v>
      </c>
      <c r="N711" s="66">
        <f t="shared" si="477"/>
        <v>1.4064947239999999</v>
      </c>
      <c r="O711" s="66"/>
      <c r="P711" s="66">
        <f t="shared" si="478"/>
        <v>0</v>
      </c>
      <c r="Q711" s="66"/>
      <c r="R711" s="66">
        <f t="shared" si="479"/>
        <v>0</v>
      </c>
      <c r="S711" s="66"/>
      <c r="T711" s="66">
        <f t="shared" si="480"/>
        <v>1.4064947239999999</v>
      </c>
      <c r="U711" s="66"/>
      <c r="V711" s="66">
        <f t="shared" si="481"/>
        <v>0</v>
      </c>
      <c r="W711" s="66"/>
      <c r="X711" s="66"/>
    </row>
    <row r="712" spans="1:24" ht="63" x14ac:dyDescent="0.25">
      <c r="A712" s="171" t="s">
        <v>900</v>
      </c>
      <c r="B712" s="84" t="s">
        <v>772</v>
      </c>
      <c r="C712" s="171" t="s">
        <v>2494</v>
      </c>
      <c r="D712" s="66">
        <v>2.2996512</v>
      </c>
      <c r="E712" s="66">
        <v>0</v>
      </c>
      <c r="F712" s="66">
        <v>0</v>
      </c>
      <c r="G712" s="66">
        <v>2.2996512</v>
      </c>
      <c r="H712" s="66">
        <v>0</v>
      </c>
      <c r="I712" s="66">
        <v>0.40781367599999996</v>
      </c>
      <c r="J712" s="66">
        <v>0</v>
      </c>
      <c r="K712" s="66">
        <v>0</v>
      </c>
      <c r="L712" s="66">
        <v>0.40781367599999996</v>
      </c>
      <c r="M712" s="66">
        <v>0</v>
      </c>
      <c r="N712" s="66">
        <f t="shared" si="477"/>
        <v>1.891837524</v>
      </c>
      <c r="O712" s="66"/>
      <c r="P712" s="66">
        <f t="shared" si="478"/>
        <v>0</v>
      </c>
      <c r="Q712" s="66"/>
      <c r="R712" s="66">
        <f t="shared" si="479"/>
        <v>0</v>
      </c>
      <c r="S712" s="66"/>
      <c r="T712" s="66">
        <f t="shared" si="480"/>
        <v>1.891837524</v>
      </c>
      <c r="U712" s="66"/>
      <c r="V712" s="66">
        <f t="shared" si="481"/>
        <v>0</v>
      </c>
      <c r="W712" s="66"/>
      <c r="X712" s="66"/>
    </row>
    <row r="713" spans="1:24" ht="78.75" x14ac:dyDescent="0.25">
      <c r="A713" s="171" t="s">
        <v>900</v>
      </c>
      <c r="B713" s="84" t="s">
        <v>773</v>
      </c>
      <c r="C713" s="171" t="s">
        <v>2495</v>
      </c>
      <c r="D713" s="66">
        <v>1.9744439999999999</v>
      </c>
      <c r="E713" s="66">
        <v>0</v>
      </c>
      <c r="F713" s="66">
        <v>0</v>
      </c>
      <c r="G713" s="66">
        <v>1.9744439999999999</v>
      </c>
      <c r="H713" s="66">
        <v>0</v>
      </c>
      <c r="I713" s="66">
        <v>1.807622332</v>
      </c>
      <c r="J713" s="66">
        <v>0</v>
      </c>
      <c r="K713" s="66">
        <v>0</v>
      </c>
      <c r="L713" s="66">
        <v>1.807622332</v>
      </c>
      <c r="M713" s="66">
        <v>0</v>
      </c>
      <c r="N713" s="66">
        <f t="shared" si="477"/>
        <v>0.16682166799999987</v>
      </c>
      <c r="O713" s="66"/>
      <c r="P713" s="66">
        <f t="shared" si="478"/>
        <v>0</v>
      </c>
      <c r="Q713" s="66"/>
      <c r="R713" s="66">
        <f t="shared" si="479"/>
        <v>0</v>
      </c>
      <c r="S713" s="66"/>
      <c r="T713" s="66">
        <f t="shared" si="480"/>
        <v>0.16682166799999987</v>
      </c>
      <c r="U713" s="66"/>
      <c r="V713" s="66">
        <f t="shared" si="481"/>
        <v>0</v>
      </c>
      <c r="W713" s="66"/>
      <c r="X713" s="66"/>
    </row>
    <row r="714" spans="1:24" ht="63" x14ac:dyDescent="0.25">
      <c r="A714" s="171" t="s">
        <v>900</v>
      </c>
      <c r="B714" s="170" t="s">
        <v>774</v>
      </c>
      <c r="C714" s="171" t="s">
        <v>2496</v>
      </c>
      <c r="D714" s="66">
        <v>4.8270359999999997</v>
      </c>
      <c r="E714" s="66">
        <v>0</v>
      </c>
      <c r="F714" s="66">
        <v>0</v>
      </c>
      <c r="G714" s="66">
        <v>4.8270359999999997</v>
      </c>
      <c r="H714" s="66">
        <v>0</v>
      </c>
      <c r="I714" s="66">
        <v>0.34330351199999992</v>
      </c>
      <c r="J714" s="66">
        <v>0</v>
      </c>
      <c r="K714" s="66">
        <v>0</v>
      </c>
      <c r="L714" s="66">
        <v>0.34330351199999992</v>
      </c>
      <c r="M714" s="66">
        <v>0</v>
      </c>
      <c r="N714" s="66">
        <f t="shared" si="477"/>
        <v>4.4837324879999993</v>
      </c>
      <c r="O714" s="66"/>
      <c r="P714" s="66">
        <f t="shared" si="478"/>
        <v>0</v>
      </c>
      <c r="Q714" s="66"/>
      <c r="R714" s="66">
        <f t="shared" si="479"/>
        <v>0</v>
      </c>
      <c r="S714" s="66"/>
      <c r="T714" s="66">
        <f t="shared" si="480"/>
        <v>4.4837324879999993</v>
      </c>
      <c r="U714" s="66"/>
      <c r="V714" s="66">
        <f t="shared" si="481"/>
        <v>0</v>
      </c>
      <c r="W714" s="66"/>
      <c r="X714" s="66"/>
    </row>
    <row r="715" spans="1:24" ht="47.25" x14ac:dyDescent="0.25">
      <c r="A715" s="171" t="s">
        <v>900</v>
      </c>
      <c r="B715" s="84" t="s">
        <v>94</v>
      </c>
      <c r="C715" s="171" t="s">
        <v>2497</v>
      </c>
      <c r="D715" s="66">
        <v>14.509113599999999</v>
      </c>
      <c r="E715" s="66">
        <v>0</v>
      </c>
      <c r="F715" s="66">
        <v>0</v>
      </c>
      <c r="G715" s="66">
        <v>14.509113599999999</v>
      </c>
      <c r="H715" s="66">
        <v>0</v>
      </c>
      <c r="I715" s="66">
        <v>8.1401377779999997</v>
      </c>
      <c r="J715" s="66">
        <v>0</v>
      </c>
      <c r="K715" s="66">
        <v>0</v>
      </c>
      <c r="L715" s="66">
        <v>8.1401377779999997</v>
      </c>
      <c r="M715" s="66">
        <v>0</v>
      </c>
      <c r="N715" s="66">
        <f t="shared" si="477"/>
        <v>6.3689758219999995</v>
      </c>
      <c r="O715" s="66"/>
      <c r="P715" s="66">
        <f t="shared" si="478"/>
        <v>0</v>
      </c>
      <c r="Q715" s="66"/>
      <c r="R715" s="66">
        <f t="shared" si="479"/>
        <v>0</v>
      </c>
      <c r="S715" s="66"/>
      <c r="T715" s="66">
        <f t="shared" si="480"/>
        <v>6.3689758219999995</v>
      </c>
      <c r="U715" s="66"/>
      <c r="V715" s="66">
        <f t="shared" si="481"/>
        <v>0</v>
      </c>
      <c r="W715" s="66"/>
      <c r="X715" s="66"/>
    </row>
    <row r="716" spans="1:24" ht="47.25" x14ac:dyDescent="0.25">
      <c r="A716" s="171" t="s">
        <v>900</v>
      </c>
      <c r="B716" s="84" t="s">
        <v>95</v>
      </c>
      <c r="C716" s="171" t="s">
        <v>2498</v>
      </c>
      <c r="D716" s="66">
        <v>5.480351999999999</v>
      </c>
      <c r="E716" s="66">
        <v>0</v>
      </c>
      <c r="F716" s="66">
        <v>0</v>
      </c>
      <c r="G716" s="66">
        <v>5.480351999999999</v>
      </c>
      <c r="H716" s="66">
        <v>0</v>
      </c>
      <c r="I716" s="66">
        <v>1.312754124</v>
      </c>
      <c r="J716" s="66">
        <v>0</v>
      </c>
      <c r="K716" s="66">
        <v>0</v>
      </c>
      <c r="L716" s="66">
        <v>1.312754124</v>
      </c>
      <c r="M716" s="66">
        <v>0</v>
      </c>
      <c r="N716" s="66">
        <f t="shared" si="477"/>
        <v>4.1675978759999985</v>
      </c>
      <c r="O716" s="66"/>
      <c r="P716" s="66">
        <f t="shared" si="478"/>
        <v>0</v>
      </c>
      <c r="Q716" s="66"/>
      <c r="R716" s="66">
        <f t="shared" si="479"/>
        <v>0</v>
      </c>
      <c r="S716" s="66"/>
      <c r="T716" s="66">
        <f t="shared" si="480"/>
        <v>4.1675978759999985</v>
      </c>
      <c r="U716" s="66"/>
      <c r="V716" s="66">
        <f t="shared" si="481"/>
        <v>0</v>
      </c>
      <c r="W716" s="66"/>
      <c r="X716" s="66"/>
    </row>
    <row r="717" spans="1:24" ht="78.75" x14ac:dyDescent="0.25">
      <c r="A717" s="171" t="s">
        <v>900</v>
      </c>
      <c r="B717" s="84" t="s">
        <v>167</v>
      </c>
      <c r="C717" s="171" t="s">
        <v>2499</v>
      </c>
      <c r="D717" s="66">
        <v>16.133462399999999</v>
      </c>
      <c r="E717" s="66">
        <v>0</v>
      </c>
      <c r="F717" s="66">
        <v>0</v>
      </c>
      <c r="G717" s="66">
        <v>16.133462399999999</v>
      </c>
      <c r="H717" s="66">
        <v>0</v>
      </c>
      <c r="I717" s="66">
        <v>21.282076765999999</v>
      </c>
      <c r="J717" s="66">
        <v>0</v>
      </c>
      <c r="K717" s="66">
        <v>0</v>
      </c>
      <c r="L717" s="66">
        <v>21.282076765999999</v>
      </c>
      <c r="M717" s="66">
        <v>0</v>
      </c>
      <c r="N717" s="66">
        <f t="shared" si="477"/>
        <v>-5.1486143660000003</v>
      </c>
      <c r="O717" s="66"/>
      <c r="P717" s="66">
        <f t="shared" si="478"/>
        <v>0</v>
      </c>
      <c r="Q717" s="66"/>
      <c r="R717" s="66">
        <f t="shared" si="479"/>
        <v>0</v>
      </c>
      <c r="S717" s="66"/>
      <c r="T717" s="66">
        <f t="shared" si="480"/>
        <v>-5.1486143660000003</v>
      </c>
      <c r="U717" s="66"/>
      <c r="V717" s="66">
        <f t="shared" si="481"/>
        <v>0</v>
      </c>
      <c r="W717" s="66"/>
      <c r="X717" s="66"/>
    </row>
    <row r="718" spans="1:24" ht="78.75" x14ac:dyDescent="0.25">
      <c r="A718" s="171" t="s">
        <v>900</v>
      </c>
      <c r="B718" s="84" t="s">
        <v>775</v>
      </c>
      <c r="C718" s="171" t="s">
        <v>2500</v>
      </c>
      <c r="D718" s="66">
        <v>0.96567599999999998</v>
      </c>
      <c r="E718" s="66">
        <v>0</v>
      </c>
      <c r="F718" s="66">
        <v>0</v>
      </c>
      <c r="G718" s="66">
        <v>0.96567599999999998</v>
      </c>
      <c r="H718" s="66">
        <v>0</v>
      </c>
      <c r="I718" s="66">
        <v>0</v>
      </c>
      <c r="J718" s="66">
        <v>0</v>
      </c>
      <c r="K718" s="66">
        <v>0</v>
      </c>
      <c r="L718" s="66">
        <v>0</v>
      </c>
      <c r="M718" s="66">
        <v>0</v>
      </c>
      <c r="N718" s="66">
        <f t="shared" si="477"/>
        <v>0.96567599999999998</v>
      </c>
      <c r="O718" s="66"/>
      <c r="P718" s="66">
        <f t="shared" si="478"/>
        <v>0</v>
      </c>
      <c r="Q718" s="66"/>
      <c r="R718" s="66">
        <f t="shared" si="479"/>
        <v>0</v>
      </c>
      <c r="S718" s="66"/>
      <c r="T718" s="66">
        <f t="shared" si="480"/>
        <v>0.96567599999999998</v>
      </c>
      <c r="U718" s="66"/>
      <c r="V718" s="66">
        <f t="shared" si="481"/>
        <v>0</v>
      </c>
      <c r="W718" s="66"/>
      <c r="X718" s="66"/>
    </row>
    <row r="719" spans="1:24" x14ac:dyDescent="0.25">
      <c r="A719" s="228"/>
      <c r="B719" s="229" t="s">
        <v>76</v>
      </c>
      <c r="C719" s="228"/>
      <c r="D719" s="230">
        <f t="shared" ref="D719:W719" si="482">SUM(D720:D723)</f>
        <v>5.1700509600000002</v>
      </c>
      <c r="E719" s="230">
        <f t="shared" si="482"/>
        <v>0</v>
      </c>
      <c r="F719" s="230">
        <f t="shared" si="482"/>
        <v>0</v>
      </c>
      <c r="G719" s="230">
        <f t="shared" si="482"/>
        <v>5.1700509600000002</v>
      </c>
      <c r="H719" s="230">
        <f t="shared" si="482"/>
        <v>0</v>
      </c>
      <c r="I719" s="230">
        <f t="shared" si="482"/>
        <v>0.59080381000000004</v>
      </c>
      <c r="J719" s="230">
        <f t="shared" si="482"/>
        <v>0</v>
      </c>
      <c r="K719" s="230">
        <f t="shared" si="482"/>
        <v>0</v>
      </c>
      <c r="L719" s="230">
        <f t="shared" si="482"/>
        <v>0.59080381000000004</v>
      </c>
      <c r="M719" s="230">
        <f t="shared" si="482"/>
        <v>0</v>
      </c>
      <c r="N719" s="230">
        <f t="shared" si="482"/>
        <v>4.5792471499999996</v>
      </c>
      <c r="O719" s="230">
        <f t="shared" si="482"/>
        <v>0</v>
      </c>
      <c r="P719" s="230">
        <f t="shared" si="482"/>
        <v>0</v>
      </c>
      <c r="Q719" s="230">
        <f t="shared" si="482"/>
        <v>0</v>
      </c>
      <c r="R719" s="230">
        <f t="shared" si="482"/>
        <v>0</v>
      </c>
      <c r="S719" s="230">
        <f t="shared" si="482"/>
        <v>0</v>
      </c>
      <c r="T719" s="230">
        <f t="shared" si="482"/>
        <v>4.5792471499999996</v>
      </c>
      <c r="U719" s="230">
        <f t="shared" si="482"/>
        <v>0</v>
      </c>
      <c r="V719" s="230">
        <f t="shared" si="482"/>
        <v>0</v>
      </c>
      <c r="W719" s="230">
        <f t="shared" si="482"/>
        <v>0</v>
      </c>
      <c r="X719" s="232">
        <f t="shared" ref="X719" si="483">SUM(X720:X723)</f>
        <v>0</v>
      </c>
    </row>
    <row r="720" spans="1:24" ht="47.25" x14ac:dyDescent="0.25">
      <c r="A720" s="171" t="s">
        <v>900</v>
      </c>
      <c r="B720" s="84" t="s">
        <v>776</v>
      </c>
      <c r="C720" s="171" t="s">
        <v>2501</v>
      </c>
      <c r="D720" s="66">
        <v>1.1534280000000001</v>
      </c>
      <c r="E720" s="66">
        <v>0</v>
      </c>
      <c r="F720" s="66">
        <v>0</v>
      </c>
      <c r="G720" s="66">
        <v>1.1534280000000001</v>
      </c>
      <c r="H720" s="66">
        <v>0</v>
      </c>
      <c r="I720" s="66">
        <v>0</v>
      </c>
      <c r="J720" s="66">
        <v>0</v>
      </c>
      <c r="K720" s="66">
        <v>0</v>
      </c>
      <c r="L720" s="66">
        <v>0</v>
      </c>
      <c r="M720" s="66">
        <v>0</v>
      </c>
      <c r="N720" s="66">
        <f t="shared" ref="N720:N723" si="484">D720-I720</f>
        <v>1.1534280000000001</v>
      </c>
      <c r="O720" s="66"/>
      <c r="P720" s="66">
        <f t="shared" ref="P720:P723" si="485">E720-J720</f>
        <v>0</v>
      </c>
      <c r="Q720" s="66"/>
      <c r="R720" s="66">
        <f t="shared" ref="R720:R723" si="486">F720-K720</f>
        <v>0</v>
      </c>
      <c r="S720" s="66"/>
      <c r="T720" s="66">
        <f t="shared" ref="T720:T723" si="487">G720-L720</f>
        <v>1.1534280000000001</v>
      </c>
      <c r="U720" s="66"/>
      <c r="V720" s="66">
        <f t="shared" ref="V720:V723" si="488">H720-M720</f>
        <v>0</v>
      </c>
      <c r="W720" s="66"/>
      <c r="X720" s="66"/>
    </row>
    <row r="721" spans="1:24" ht="47.25" x14ac:dyDescent="0.25">
      <c r="A721" s="171" t="s">
        <v>900</v>
      </c>
      <c r="B721" s="84" t="s">
        <v>777</v>
      </c>
      <c r="C721" s="171" t="s">
        <v>2502</v>
      </c>
      <c r="D721" s="66">
        <v>1.8565199999999997</v>
      </c>
      <c r="E721" s="66">
        <v>0</v>
      </c>
      <c r="F721" s="66">
        <v>0</v>
      </c>
      <c r="G721" s="66">
        <v>1.8565199999999997</v>
      </c>
      <c r="H721" s="66">
        <v>0</v>
      </c>
      <c r="I721" s="66">
        <v>0.132037512</v>
      </c>
      <c r="J721" s="66">
        <v>0</v>
      </c>
      <c r="K721" s="66">
        <v>0</v>
      </c>
      <c r="L721" s="66">
        <v>0.132037512</v>
      </c>
      <c r="M721" s="66">
        <v>0</v>
      </c>
      <c r="N721" s="66">
        <f t="shared" si="484"/>
        <v>1.7244824879999998</v>
      </c>
      <c r="O721" s="66"/>
      <c r="P721" s="66">
        <f t="shared" si="485"/>
        <v>0</v>
      </c>
      <c r="Q721" s="66"/>
      <c r="R721" s="66">
        <f t="shared" si="486"/>
        <v>0</v>
      </c>
      <c r="S721" s="66"/>
      <c r="T721" s="66">
        <f t="shared" si="487"/>
        <v>1.7244824879999998</v>
      </c>
      <c r="U721" s="66"/>
      <c r="V721" s="66">
        <f t="shared" si="488"/>
        <v>0</v>
      </c>
      <c r="W721" s="66"/>
      <c r="X721" s="66"/>
    </row>
    <row r="722" spans="1:24" ht="47.25" x14ac:dyDescent="0.25">
      <c r="A722" s="171" t="s">
        <v>900</v>
      </c>
      <c r="B722" s="84" t="s">
        <v>778</v>
      </c>
      <c r="C722" s="171" t="s">
        <v>2503</v>
      </c>
      <c r="D722" s="66">
        <v>1.50281496</v>
      </c>
      <c r="E722" s="66">
        <v>0</v>
      </c>
      <c r="F722" s="66">
        <v>0</v>
      </c>
      <c r="G722" s="66">
        <v>1.50281496</v>
      </c>
      <c r="H722" s="66">
        <v>0</v>
      </c>
      <c r="I722" s="66">
        <v>0.31911094200000001</v>
      </c>
      <c r="J722" s="66">
        <v>0</v>
      </c>
      <c r="K722" s="66">
        <v>0</v>
      </c>
      <c r="L722" s="66">
        <v>0.31911094200000001</v>
      </c>
      <c r="M722" s="66">
        <v>0</v>
      </c>
      <c r="N722" s="66">
        <f t="shared" si="484"/>
        <v>1.183704018</v>
      </c>
      <c r="O722" s="66"/>
      <c r="P722" s="66">
        <f t="shared" si="485"/>
        <v>0</v>
      </c>
      <c r="Q722" s="66"/>
      <c r="R722" s="66">
        <f t="shared" si="486"/>
        <v>0</v>
      </c>
      <c r="S722" s="66"/>
      <c r="T722" s="66">
        <f t="shared" si="487"/>
        <v>1.183704018</v>
      </c>
      <c r="U722" s="66"/>
      <c r="V722" s="66">
        <f t="shared" si="488"/>
        <v>0</v>
      </c>
      <c r="W722" s="66"/>
      <c r="X722" s="66"/>
    </row>
    <row r="723" spans="1:24" ht="47.25" x14ac:dyDescent="0.25">
      <c r="A723" s="171" t="s">
        <v>900</v>
      </c>
      <c r="B723" s="84" t="s">
        <v>779</v>
      </c>
      <c r="C723" s="171" t="s">
        <v>2504</v>
      </c>
      <c r="D723" s="66">
        <v>0.65728799999999998</v>
      </c>
      <c r="E723" s="66">
        <v>0</v>
      </c>
      <c r="F723" s="66">
        <v>0</v>
      </c>
      <c r="G723" s="66">
        <v>0.65728799999999998</v>
      </c>
      <c r="H723" s="66">
        <v>0</v>
      </c>
      <c r="I723" s="66">
        <v>0.13965535599999998</v>
      </c>
      <c r="J723" s="66">
        <v>0</v>
      </c>
      <c r="K723" s="66">
        <v>0</v>
      </c>
      <c r="L723" s="66">
        <v>0.13965535599999998</v>
      </c>
      <c r="M723" s="66">
        <v>0</v>
      </c>
      <c r="N723" s="66">
        <f t="shared" si="484"/>
        <v>0.51763264399999998</v>
      </c>
      <c r="O723" s="66"/>
      <c r="P723" s="66">
        <f t="shared" si="485"/>
        <v>0</v>
      </c>
      <c r="Q723" s="66"/>
      <c r="R723" s="66">
        <f t="shared" si="486"/>
        <v>0</v>
      </c>
      <c r="S723" s="66"/>
      <c r="T723" s="66">
        <f t="shared" si="487"/>
        <v>0.51763264399999998</v>
      </c>
      <c r="U723" s="66"/>
      <c r="V723" s="66">
        <f t="shared" si="488"/>
        <v>0</v>
      </c>
      <c r="W723" s="66"/>
      <c r="X723" s="66"/>
    </row>
    <row r="724" spans="1:24" x14ac:dyDescent="0.25">
      <c r="A724" s="228"/>
      <c r="B724" s="229" t="s">
        <v>69</v>
      </c>
      <c r="C724" s="228"/>
      <c r="D724" s="230">
        <f t="shared" ref="D724:W724" si="489">SUM(D725:D733)</f>
        <v>30.680090399999997</v>
      </c>
      <c r="E724" s="230">
        <f t="shared" si="489"/>
        <v>0</v>
      </c>
      <c r="F724" s="230">
        <f t="shared" si="489"/>
        <v>0</v>
      </c>
      <c r="G724" s="230">
        <f t="shared" si="489"/>
        <v>30.680090399999997</v>
      </c>
      <c r="H724" s="230">
        <f t="shared" si="489"/>
        <v>0</v>
      </c>
      <c r="I724" s="230">
        <f t="shared" si="489"/>
        <v>13.844082166</v>
      </c>
      <c r="J724" s="230">
        <f t="shared" si="489"/>
        <v>0</v>
      </c>
      <c r="K724" s="230">
        <f t="shared" si="489"/>
        <v>0</v>
      </c>
      <c r="L724" s="230">
        <f t="shared" si="489"/>
        <v>13.844082166</v>
      </c>
      <c r="M724" s="230">
        <f t="shared" si="489"/>
        <v>0</v>
      </c>
      <c r="N724" s="230">
        <f t="shared" si="489"/>
        <v>16.836008233999998</v>
      </c>
      <c r="O724" s="230">
        <f t="shared" si="489"/>
        <v>0</v>
      </c>
      <c r="P724" s="230">
        <f t="shared" si="489"/>
        <v>0</v>
      </c>
      <c r="Q724" s="230">
        <f t="shared" si="489"/>
        <v>0</v>
      </c>
      <c r="R724" s="230">
        <f t="shared" si="489"/>
        <v>0</v>
      </c>
      <c r="S724" s="230">
        <f t="shared" si="489"/>
        <v>0</v>
      </c>
      <c r="T724" s="230">
        <f t="shared" si="489"/>
        <v>16.836008233999998</v>
      </c>
      <c r="U724" s="230">
        <f t="shared" si="489"/>
        <v>0</v>
      </c>
      <c r="V724" s="230">
        <f t="shared" si="489"/>
        <v>0</v>
      </c>
      <c r="W724" s="230">
        <f t="shared" si="489"/>
        <v>0</v>
      </c>
      <c r="X724" s="232">
        <f t="shared" ref="X724" si="490">SUM(X725:X733)</f>
        <v>0</v>
      </c>
    </row>
    <row r="725" spans="1:24" ht="63" x14ac:dyDescent="0.25">
      <c r="A725" s="171" t="s">
        <v>900</v>
      </c>
      <c r="B725" s="84" t="s">
        <v>1786</v>
      </c>
      <c r="C725" s="171" t="s">
        <v>2505</v>
      </c>
      <c r="D725" s="66">
        <v>2.8707647999999999</v>
      </c>
      <c r="E725" s="66">
        <v>0</v>
      </c>
      <c r="F725" s="66">
        <v>0</v>
      </c>
      <c r="G725" s="66">
        <v>2.8707647999999999</v>
      </c>
      <c r="H725" s="66">
        <v>0</v>
      </c>
      <c r="I725" s="66">
        <v>0.20417163599999999</v>
      </c>
      <c r="J725" s="66">
        <v>0</v>
      </c>
      <c r="K725" s="66">
        <v>0</v>
      </c>
      <c r="L725" s="66">
        <v>0.20417163599999999</v>
      </c>
      <c r="M725" s="66">
        <v>0</v>
      </c>
      <c r="N725" s="66">
        <f t="shared" ref="N725:N733" si="491">D725-I725</f>
        <v>2.666593164</v>
      </c>
      <c r="O725" s="66"/>
      <c r="P725" s="66">
        <f t="shared" ref="P725:P733" si="492">E725-J725</f>
        <v>0</v>
      </c>
      <c r="Q725" s="66"/>
      <c r="R725" s="66">
        <f t="shared" ref="R725:R733" si="493">F725-K725</f>
        <v>0</v>
      </c>
      <c r="S725" s="66"/>
      <c r="T725" s="66">
        <f t="shared" ref="T725:T733" si="494">G725-L725</f>
        <v>2.666593164</v>
      </c>
      <c r="U725" s="66"/>
      <c r="V725" s="66">
        <f t="shared" ref="V725:V733" si="495">H725-M725</f>
        <v>0</v>
      </c>
      <c r="W725" s="66"/>
      <c r="X725" s="66"/>
    </row>
    <row r="726" spans="1:24" ht="94.5" x14ac:dyDescent="0.25">
      <c r="A726" s="171" t="s">
        <v>900</v>
      </c>
      <c r="B726" s="84" t="s">
        <v>1787</v>
      </c>
      <c r="C726" s="171" t="s">
        <v>2506</v>
      </c>
      <c r="D726" s="66">
        <v>1.465668</v>
      </c>
      <c r="E726" s="66">
        <v>0</v>
      </c>
      <c r="F726" s="66">
        <v>0</v>
      </c>
      <c r="G726" s="66">
        <v>1.465668</v>
      </c>
      <c r="H726" s="66">
        <v>0</v>
      </c>
      <c r="I726" s="66">
        <v>1.1946334900000002</v>
      </c>
      <c r="J726" s="66">
        <v>0</v>
      </c>
      <c r="K726" s="66">
        <v>0</v>
      </c>
      <c r="L726" s="66">
        <v>1.1946334900000002</v>
      </c>
      <c r="M726" s="66">
        <v>0</v>
      </c>
      <c r="N726" s="66">
        <f t="shared" si="491"/>
        <v>0.27103450999999978</v>
      </c>
      <c r="O726" s="66"/>
      <c r="P726" s="66">
        <f t="shared" si="492"/>
        <v>0</v>
      </c>
      <c r="Q726" s="66"/>
      <c r="R726" s="66">
        <f t="shared" si="493"/>
        <v>0</v>
      </c>
      <c r="S726" s="66"/>
      <c r="T726" s="66">
        <f t="shared" si="494"/>
        <v>0.27103450999999978</v>
      </c>
      <c r="U726" s="66"/>
      <c r="V726" s="66">
        <f t="shared" si="495"/>
        <v>0</v>
      </c>
      <c r="W726" s="66"/>
      <c r="X726" s="66"/>
    </row>
    <row r="727" spans="1:24" ht="63" x14ac:dyDescent="0.25">
      <c r="A727" s="171" t="s">
        <v>900</v>
      </c>
      <c r="B727" s="84" t="s">
        <v>1788</v>
      </c>
      <c r="C727" s="171" t="s">
        <v>2507</v>
      </c>
      <c r="D727" s="66">
        <v>6.0012720000000002</v>
      </c>
      <c r="E727" s="66">
        <v>0</v>
      </c>
      <c r="F727" s="66">
        <v>0</v>
      </c>
      <c r="G727" s="66">
        <v>6.0012720000000002</v>
      </c>
      <c r="H727" s="66">
        <v>0</v>
      </c>
      <c r="I727" s="66">
        <v>0.42681639600000004</v>
      </c>
      <c r="J727" s="66">
        <v>0</v>
      </c>
      <c r="K727" s="66">
        <v>0</v>
      </c>
      <c r="L727" s="66">
        <v>0.42681639600000004</v>
      </c>
      <c r="M727" s="66">
        <v>0</v>
      </c>
      <c r="N727" s="66">
        <f t="shared" si="491"/>
        <v>5.5744556039999997</v>
      </c>
      <c r="O727" s="66"/>
      <c r="P727" s="66">
        <f t="shared" si="492"/>
        <v>0</v>
      </c>
      <c r="Q727" s="66"/>
      <c r="R727" s="66">
        <f t="shared" si="493"/>
        <v>0</v>
      </c>
      <c r="S727" s="66"/>
      <c r="T727" s="66">
        <f t="shared" si="494"/>
        <v>5.5744556039999997</v>
      </c>
      <c r="U727" s="66"/>
      <c r="V727" s="66">
        <f t="shared" si="495"/>
        <v>0</v>
      </c>
      <c r="W727" s="66"/>
      <c r="X727" s="66"/>
    </row>
    <row r="728" spans="1:24" ht="63" x14ac:dyDescent="0.25">
      <c r="A728" s="171" t="s">
        <v>900</v>
      </c>
      <c r="B728" s="84" t="s">
        <v>1789</v>
      </c>
      <c r="C728" s="171" t="s">
        <v>2508</v>
      </c>
      <c r="D728" s="66">
        <v>0.98210399999999998</v>
      </c>
      <c r="E728" s="66">
        <v>0</v>
      </c>
      <c r="F728" s="66">
        <v>0</v>
      </c>
      <c r="G728" s="66">
        <v>0.98210399999999998</v>
      </c>
      <c r="H728" s="66">
        <v>0</v>
      </c>
      <c r="I728" s="66">
        <v>6.9848207999999995E-2</v>
      </c>
      <c r="J728" s="66">
        <v>0</v>
      </c>
      <c r="K728" s="66">
        <v>0</v>
      </c>
      <c r="L728" s="66">
        <v>6.9848207999999995E-2</v>
      </c>
      <c r="M728" s="66">
        <v>0</v>
      </c>
      <c r="N728" s="66">
        <f t="shared" si="491"/>
        <v>0.91225579199999995</v>
      </c>
      <c r="O728" s="66"/>
      <c r="P728" s="66">
        <f t="shared" si="492"/>
        <v>0</v>
      </c>
      <c r="Q728" s="66"/>
      <c r="R728" s="66">
        <f t="shared" si="493"/>
        <v>0</v>
      </c>
      <c r="S728" s="66"/>
      <c r="T728" s="66">
        <f t="shared" si="494"/>
        <v>0.91225579199999995</v>
      </c>
      <c r="U728" s="66"/>
      <c r="V728" s="66">
        <f t="shared" si="495"/>
        <v>0</v>
      </c>
      <c r="W728" s="66"/>
      <c r="X728" s="66"/>
    </row>
    <row r="729" spans="1:24" ht="78.75" x14ac:dyDescent="0.25">
      <c r="A729" s="171" t="s">
        <v>900</v>
      </c>
      <c r="B729" s="84" t="s">
        <v>1790</v>
      </c>
      <c r="C729" s="171" t="s">
        <v>2509</v>
      </c>
      <c r="D729" s="66">
        <v>4.515936</v>
      </c>
      <c r="E729" s="66">
        <v>0</v>
      </c>
      <c r="F729" s="66">
        <v>0</v>
      </c>
      <c r="G729" s="66">
        <v>4.515936</v>
      </c>
      <c r="H729" s="66">
        <v>0</v>
      </c>
      <c r="I729" s="66">
        <v>0.47121702799999998</v>
      </c>
      <c r="J729" s="66">
        <v>0</v>
      </c>
      <c r="K729" s="66">
        <v>0</v>
      </c>
      <c r="L729" s="66">
        <v>0.47121702799999998</v>
      </c>
      <c r="M729" s="66">
        <v>0</v>
      </c>
      <c r="N729" s="66">
        <f t="shared" si="491"/>
        <v>4.0447189720000001</v>
      </c>
      <c r="O729" s="66"/>
      <c r="P729" s="66">
        <f t="shared" si="492"/>
        <v>0</v>
      </c>
      <c r="Q729" s="66"/>
      <c r="R729" s="66">
        <f t="shared" si="493"/>
        <v>0</v>
      </c>
      <c r="S729" s="66"/>
      <c r="T729" s="66">
        <f t="shared" si="494"/>
        <v>4.0447189720000001</v>
      </c>
      <c r="U729" s="66"/>
      <c r="V729" s="66">
        <f t="shared" si="495"/>
        <v>0</v>
      </c>
      <c r="W729" s="66"/>
      <c r="X729" s="66"/>
    </row>
    <row r="730" spans="1:24" ht="47.25" x14ac:dyDescent="0.25">
      <c r="A730" s="171" t="s">
        <v>900</v>
      </c>
      <c r="B730" s="84" t="s">
        <v>780</v>
      </c>
      <c r="C730" s="171" t="s">
        <v>2510</v>
      </c>
      <c r="D730" s="66">
        <v>3.2496</v>
      </c>
      <c r="E730" s="66">
        <v>0</v>
      </c>
      <c r="F730" s="66">
        <v>0</v>
      </c>
      <c r="G730" s="66">
        <v>3.2496</v>
      </c>
      <c r="H730" s="66">
        <v>0</v>
      </c>
      <c r="I730" s="66">
        <v>0.23111474399999998</v>
      </c>
      <c r="J730" s="66">
        <v>0</v>
      </c>
      <c r="K730" s="66">
        <v>0</v>
      </c>
      <c r="L730" s="66">
        <v>0.23111474399999998</v>
      </c>
      <c r="M730" s="66">
        <v>0</v>
      </c>
      <c r="N730" s="66">
        <f t="shared" si="491"/>
        <v>3.0184852559999999</v>
      </c>
      <c r="O730" s="66"/>
      <c r="P730" s="66">
        <f t="shared" si="492"/>
        <v>0</v>
      </c>
      <c r="Q730" s="66"/>
      <c r="R730" s="66">
        <f t="shared" si="493"/>
        <v>0</v>
      </c>
      <c r="S730" s="66"/>
      <c r="T730" s="66">
        <f t="shared" si="494"/>
        <v>3.0184852559999999</v>
      </c>
      <c r="U730" s="66"/>
      <c r="V730" s="66">
        <f t="shared" si="495"/>
        <v>0</v>
      </c>
      <c r="W730" s="66"/>
      <c r="X730" s="66"/>
    </row>
    <row r="731" spans="1:24" ht="78.75" x14ac:dyDescent="0.25">
      <c r="A731" s="171" t="s">
        <v>900</v>
      </c>
      <c r="B731" s="84" t="s">
        <v>1791</v>
      </c>
      <c r="C731" s="171" t="s">
        <v>2511</v>
      </c>
      <c r="D731" s="66">
        <v>2.2534656000000002</v>
      </c>
      <c r="E731" s="66">
        <v>0</v>
      </c>
      <c r="F731" s="66">
        <v>0</v>
      </c>
      <c r="G731" s="66">
        <v>2.2534656000000002</v>
      </c>
      <c r="H731" s="66">
        <v>0</v>
      </c>
      <c r="I731" s="66">
        <v>1.7912721559999998</v>
      </c>
      <c r="J731" s="66">
        <v>0</v>
      </c>
      <c r="K731" s="66">
        <v>0</v>
      </c>
      <c r="L731" s="66">
        <v>1.7912721559999998</v>
      </c>
      <c r="M731" s="66">
        <v>0</v>
      </c>
      <c r="N731" s="66">
        <f t="shared" si="491"/>
        <v>0.4621934440000004</v>
      </c>
      <c r="O731" s="66"/>
      <c r="P731" s="66">
        <f t="shared" si="492"/>
        <v>0</v>
      </c>
      <c r="Q731" s="66"/>
      <c r="R731" s="66">
        <f t="shared" si="493"/>
        <v>0</v>
      </c>
      <c r="S731" s="66"/>
      <c r="T731" s="66">
        <f t="shared" si="494"/>
        <v>0.4621934440000004</v>
      </c>
      <c r="U731" s="66"/>
      <c r="V731" s="66">
        <f t="shared" si="495"/>
        <v>0</v>
      </c>
      <c r="W731" s="66"/>
      <c r="X731" s="66"/>
    </row>
    <row r="732" spans="1:24" ht="63" x14ac:dyDescent="0.25">
      <c r="A732" s="171" t="s">
        <v>900</v>
      </c>
      <c r="B732" s="84" t="s">
        <v>781</v>
      </c>
      <c r="C732" s="171" t="s">
        <v>2512</v>
      </c>
      <c r="D732" s="66">
        <v>3.9723744000000001</v>
      </c>
      <c r="E732" s="66">
        <v>0</v>
      </c>
      <c r="F732" s="66">
        <v>0</v>
      </c>
      <c r="G732" s="66">
        <v>3.9723744000000001</v>
      </c>
      <c r="H732" s="66">
        <v>0</v>
      </c>
      <c r="I732" s="66">
        <v>3.9892861759999998</v>
      </c>
      <c r="J732" s="66">
        <v>0</v>
      </c>
      <c r="K732" s="66">
        <v>0</v>
      </c>
      <c r="L732" s="66">
        <v>3.9892861759999998</v>
      </c>
      <c r="M732" s="66">
        <v>0</v>
      </c>
      <c r="N732" s="66">
        <f t="shared" si="491"/>
        <v>-1.6911775999999712E-2</v>
      </c>
      <c r="O732" s="66"/>
      <c r="P732" s="66">
        <f t="shared" si="492"/>
        <v>0</v>
      </c>
      <c r="Q732" s="66"/>
      <c r="R732" s="66">
        <f t="shared" si="493"/>
        <v>0</v>
      </c>
      <c r="S732" s="66"/>
      <c r="T732" s="66">
        <f t="shared" si="494"/>
        <v>-1.6911775999999712E-2</v>
      </c>
      <c r="U732" s="66"/>
      <c r="V732" s="66">
        <f t="shared" si="495"/>
        <v>0</v>
      </c>
      <c r="W732" s="66"/>
      <c r="X732" s="66"/>
    </row>
    <row r="733" spans="1:24" ht="63" x14ac:dyDescent="0.25">
      <c r="A733" s="171" t="s">
        <v>900</v>
      </c>
      <c r="B733" s="84" t="s">
        <v>782</v>
      </c>
      <c r="C733" s="171" t="s">
        <v>2513</v>
      </c>
      <c r="D733" s="66">
        <v>5.3689055999999988</v>
      </c>
      <c r="E733" s="66">
        <v>0</v>
      </c>
      <c r="F733" s="66">
        <v>0</v>
      </c>
      <c r="G733" s="66">
        <v>5.3689055999999988</v>
      </c>
      <c r="H733" s="66">
        <v>0</v>
      </c>
      <c r="I733" s="66">
        <v>5.4657223319999995</v>
      </c>
      <c r="J733" s="66">
        <v>0</v>
      </c>
      <c r="K733" s="66">
        <v>0</v>
      </c>
      <c r="L733" s="66">
        <v>5.4657223319999995</v>
      </c>
      <c r="M733" s="66">
        <v>0</v>
      </c>
      <c r="N733" s="66">
        <f t="shared" si="491"/>
        <v>-9.6816732000000627E-2</v>
      </c>
      <c r="O733" s="66"/>
      <c r="P733" s="66">
        <f t="shared" si="492"/>
        <v>0</v>
      </c>
      <c r="Q733" s="66"/>
      <c r="R733" s="66">
        <f t="shared" si="493"/>
        <v>0</v>
      </c>
      <c r="S733" s="66"/>
      <c r="T733" s="66">
        <f t="shared" si="494"/>
        <v>-9.6816732000000627E-2</v>
      </c>
      <c r="U733" s="66"/>
      <c r="V733" s="66">
        <f t="shared" si="495"/>
        <v>0</v>
      </c>
      <c r="W733" s="66"/>
      <c r="X733" s="66"/>
    </row>
    <row r="734" spans="1:24" x14ac:dyDescent="0.25">
      <c r="A734" s="228"/>
      <c r="B734" s="229" t="s">
        <v>66</v>
      </c>
      <c r="C734" s="228"/>
      <c r="D734" s="230">
        <f t="shared" ref="D734:W734" si="496">SUM(D735:D760)</f>
        <v>65.824191840000012</v>
      </c>
      <c r="E734" s="230">
        <f t="shared" si="496"/>
        <v>0</v>
      </c>
      <c r="F734" s="230">
        <f t="shared" si="496"/>
        <v>0</v>
      </c>
      <c r="G734" s="230">
        <f t="shared" si="496"/>
        <v>65.824191840000012</v>
      </c>
      <c r="H734" s="230">
        <f t="shared" si="496"/>
        <v>0</v>
      </c>
      <c r="I734" s="230">
        <f t="shared" si="496"/>
        <v>56.328708064000004</v>
      </c>
      <c r="J734" s="230">
        <f t="shared" si="496"/>
        <v>0</v>
      </c>
      <c r="K734" s="230">
        <f t="shared" si="496"/>
        <v>0</v>
      </c>
      <c r="L734" s="230">
        <f t="shared" si="496"/>
        <v>56.328708064000004</v>
      </c>
      <c r="M734" s="230">
        <f t="shared" si="496"/>
        <v>0</v>
      </c>
      <c r="N734" s="230">
        <f t="shared" si="496"/>
        <v>9.495483776000011</v>
      </c>
      <c r="O734" s="230">
        <f t="shared" si="496"/>
        <v>0</v>
      </c>
      <c r="P734" s="230">
        <f t="shared" si="496"/>
        <v>0</v>
      </c>
      <c r="Q734" s="230">
        <f t="shared" si="496"/>
        <v>0</v>
      </c>
      <c r="R734" s="230">
        <f t="shared" si="496"/>
        <v>0</v>
      </c>
      <c r="S734" s="230">
        <f t="shared" si="496"/>
        <v>0</v>
      </c>
      <c r="T734" s="230">
        <f t="shared" si="496"/>
        <v>9.495483776000011</v>
      </c>
      <c r="U734" s="230">
        <f t="shared" si="496"/>
        <v>0</v>
      </c>
      <c r="V734" s="230">
        <f t="shared" si="496"/>
        <v>0</v>
      </c>
      <c r="W734" s="230">
        <f t="shared" si="496"/>
        <v>0</v>
      </c>
      <c r="X734" s="232">
        <f t="shared" ref="X734" si="497">SUM(X735:X760)</f>
        <v>0</v>
      </c>
    </row>
    <row r="735" spans="1:24" ht="47.25" x14ac:dyDescent="0.25">
      <c r="A735" s="171" t="s">
        <v>900</v>
      </c>
      <c r="B735" s="84" t="s">
        <v>96</v>
      </c>
      <c r="C735" s="171" t="s">
        <v>2514</v>
      </c>
      <c r="D735" s="66">
        <v>0.42</v>
      </c>
      <c r="E735" s="66">
        <v>0</v>
      </c>
      <c r="F735" s="66">
        <v>0</v>
      </c>
      <c r="G735" s="66">
        <v>0.42</v>
      </c>
      <c r="H735" s="66">
        <v>0</v>
      </c>
      <c r="I735" s="66">
        <v>4.5165500380000001</v>
      </c>
      <c r="J735" s="66">
        <v>0</v>
      </c>
      <c r="K735" s="66">
        <v>0</v>
      </c>
      <c r="L735" s="66">
        <v>4.5165500380000001</v>
      </c>
      <c r="M735" s="66">
        <v>0</v>
      </c>
      <c r="N735" s="66">
        <f t="shared" ref="N735:N760" si="498">D735-I735</f>
        <v>-4.0965500380000002</v>
      </c>
      <c r="O735" s="66"/>
      <c r="P735" s="66">
        <f t="shared" ref="P735:P760" si="499">E735-J735</f>
        <v>0</v>
      </c>
      <c r="Q735" s="66"/>
      <c r="R735" s="66">
        <f t="shared" ref="R735:R760" si="500">F735-K735</f>
        <v>0</v>
      </c>
      <c r="S735" s="66"/>
      <c r="T735" s="66">
        <f t="shared" ref="T735:T760" si="501">G735-L735</f>
        <v>-4.0965500380000002</v>
      </c>
      <c r="U735" s="66"/>
      <c r="V735" s="66">
        <f t="shared" ref="V735:V760" si="502">H735-M735</f>
        <v>0</v>
      </c>
      <c r="W735" s="66"/>
      <c r="X735" s="66"/>
    </row>
    <row r="736" spans="1:24" ht="47.25" x14ac:dyDescent="0.25">
      <c r="A736" s="171" t="s">
        <v>900</v>
      </c>
      <c r="B736" s="84" t="s">
        <v>1792</v>
      </c>
      <c r="C736" s="171" t="s">
        <v>2515</v>
      </c>
      <c r="D736" s="66">
        <v>3.4850760000000003</v>
      </c>
      <c r="E736" s="66">
        <v>0</v>
      </c>
      <c r="F736" s="66">
        <v>0</v>
      </c>
      <c r="G736" s="66">
        <v>3.4850760000000003</v>
      </c>
      <c r="H736" s="66">
        <v>0</v>
      </c>
      <c r="I736" s="66">
        <v>3.2273451</v>
      </c>
      <c r="J736" s="66">
        <v>0</v>
      </c>
      <c r="K736" s="66">
        <v>0</v>
      </c>
      <c r="L736" s="66">
        <v>3.2273451</v>
      </c>
      <c r="M736" s="66">
        <v>0</v>
      </c>
      <c r="N736" s="66">
        <f t="shared" si="498"/>
        <v>0.25773090000000032</v>
      </c>
      <c r="O736" s="66"/>
      <c r="P736" s="66">
        <f t="shared" si="499"/>
        <v>0</v>
      </c>
      <c r="Q736" s="66"/>
      <c r="R736" s="66">
        <f t="shared" si="500"/>
        <v>0</v>
      </c>
      <c r="S736" s="66"/>
      <c r="T736" s="66">
        <f t="shared" si="501"/>
        <v>0.25773090000000032</v>
      </c>
      <c r="U736" s="66"/>
      <c r="V736" s="66">
        <f t="shared" si="502"/>
        <v>0</v>
      </c>
      <c r="W736" s="66"/>
      <c r="X736" s="66"/>
    </row>
    <row r="737" spans="1:24" ht="47.25" x14ac:dyDescent="0.25">
      <c r="A737" s="171" t="s">
        <v>900</v>
      </c>
      <c r="B737" s="84" t="s">
        <v>460</v>
      </c>
      <c r="C737" s="171" t="s">
        <v>2516</v>
      </c>
      <c r="D737" s="66">
        <v>0.42613200000000012</v>
      </c>
      <c r="E737" s="66">
        <v>0</v>
      </c>
      <c r="F737" s="66">
        <v>0</v>
      </c>
      <c r="G737" s="66">
        <v>0.42613200000000012</v>
      </c>
      <c r="H737" s="66">
        <v>0</v>
      </c>
      <c r="I737" s="66">
        <v>0.83128664799999996</v>
      </c>
      <c r="J737" s="66">
        <v>0</v>
      </c>
      <c r="K737" s="66">
        <v>0</v>
      </c>
      <c r="L737" s="66">
        <v>0.83128664799999996</v>
      </c>
      <c r="M737" s="66">
        <v>0</v>
      </c>
      <c r="N737" s="66">
        <f t="shared" si="498"/>
        <v>-0.40515464799999984</v>
      </c>
      <c r="O737" s="66"/>
      <c r="P737" s="66">
        <f t="shared" si="499"/>
        <v>0</v>
      </c>
      <c r="Q737" s="66"/>
      <c r="R737" s="66">
        <f t="shared" si="500"/>
        <v>0</v>
      </c>
      <c r="S737" s="66"/>
      <c r="T737" s="66">
        <f t="shared" si="501"/>
        <v>-0.40515464799999984</v>
      </c>
      <c r="U737" s="66"/>
      <c r="V737" s="66">
        <f t="shared" si="502"/>
        <v>0</v>
      </c>
      <c r="W737" s="66"/>
      <c r="X737" s="66"/>
    </row>
    <row r="738" spans="1:24" ht="47.25" x14ac:dyDescent="0.25">
      <c r="A738" s="171" t="s">
        <v>900</v>
      </c>
      <c r="B738" s="84" t="s">
        <v>97</v>
      </c>
      <c r="C738" s="171" t="s">
        <v>2517</v>
      </c>
      <c r="D738" s="66">
        <v>8.5434182400000012</v>
      </c>
      <c r="E738" s="66">
        <v>0</v>
      </c>
      <c r="F738" s="66">
        <v>0</v>
      </c>
      <c r="G738" s="66">
        <v>8.5434182400000012</v>
      </c>
      <c r="H738" s="66">
        <v>0</v>
      </c>
      <c r="I738" s="66">
        <v>0.60761638800000006</v>
      </c>
      <c r="J738" s="66">
        <v>0</v>
      </c>
      <c r="K738" s="66">
        <v>0</v>
      </c>
      <c r="L738" s="66">
        <v>0.60761638800000006</v>
      </c>
      <c r="M738" s="66">
        <v>0</v>
      </c>
      <c r="N738" s="66">
        <f t="shared" si="498"/>
        <v>7.9358018520000009</v>
      </c>
      <c r="O738" s="66"/>
      <c r="P738" s="66">
        <f t="shared" si="499"/>
        <v>0</v>
      </c>
      <c r="Q738" s="66"/>
      <c r="R738" s="66">
        <f t="shared" si="500"/>
        <v>0</v>
      </c>
      <c r="S738" s="66"/>
      <c r="T738" s="66">
        <f t="shared" si="501"/>
        <v>7.9358018520000009</v>
      </c>
      <c r="U738" s="66"/>
      <c r="V738" s="66">
        <f t="shared" si="502"/>
        <v>0</v>
      </c>
      <c r="W738" s="66"/>
      <c r="X738" s="66"/>
    </row>
    <row r="739" spans="1:24" ht="47.25" x14ac:dyDescent="0.25">
      <c r="A739" s="171" t="s">
        <v>900</v>
      </c>
      <c r="B739" s="84" t="s">
        <v>385</v>
      </c>
      <c r="C739" s="171" t="s">
        <v>2518</v>
      </c>
      <c r="D739" s="66">
        <v>4.1158800000000015</v>
      </c>
      <c r="E739" s="66">
        <v>0</v>
      </c>
      <c r="F739" s="66">
        <v>0</v>
      </c>
      <c r="G739" s="66">
        <v>4.1158800000000015</v>
      </c>
      <c r="H739" s="66">
        <v>0</v>
      </c>
      <c r="I739" s="66">
        <v>0.29272541999999996</v>
      </c>
      <c r="J739" s="66">
        <v>0</v>
      </c>
      <c r="K739" s="66">
        <v>0</v>
      </c>
      <c r="L739" s="66">
        <v>0.29272541999999996</v>
      </c>
      <c r="M739" s="66">
        <v>0</v>
      </c>
      <c r="N739" s="66">
        <f t="shared" si="498"/>
        <v>3.8231545800000015</v>
      </c>
      <c r="O739" s="66"/>
      <c r="P739" s="66">
        <f t="shared" si="499"/>
        <v>0</v>
      </c>
      <c r="Q739" s="66"/>
      <c r="R739" s="66">
        <f t="shared" si="500"/>
        <v>0</v>
      </c>
      <c r="S739" s="66"/>
      <c r="T739" s="66">
        <f t="shared" si="501"/>
        <v>3.8231545800000015</v>
      </c>
      <c r="U739" s="66"/>
      <c r="V739" s="66">
        <f t="shared" si="502"/>
        <v>0</v>
      </c>
      <c r="W739" s="66"/>
      <c r="X739" s="66"/>
    </row>
    <row r="740" spans="1:24" ht="63" x14ac:dyDescent="0.25">
      <c r="A740" s="171" t="s">
        <v>900</v>
      </c>
      <c r="B740" s="84" t="s">
        <v>783</v>
      </c>
      <c r="C740" s="171" t="s">
        <v>2519</v>
      </c>
      <c r="D740" s="66">
        <v>2.34552</v>
      </c>
      <c r="E740" s="66">
        <v>0</v>
      </c>
      <c r="F740" s="66">
        <v>0</v>
      </c>
      <c r="G740" s="66">
        <v>2.34552</v>
      </c>
      <c r="H740" s="66">
        <v>0</v>
      </c>
      <c r="I740" s="66">
        <v>0</v>
      </c>
      <c r="J740" s="66">
        <v>0</v>
      </c>
      <c r="K740" s="66">
        <v>0</v>
      </c>
      <c r="L740" s="66">
        <v>0</v>
      </c>
      <c r="M740" s="66">
        <v>0</v>
      </c>
      <c r="N740" s="66">
        <f t="shared" si="498"/>
        <v>2.34552</v>
      </c>
      <c r="O740" s="66"/>
      <c r="P740" s="66">
        <f t="shared" si="499"/>
        <v>0</v>
      </c>
      <c r="Q740" s="66"/>
      <c r="R740" s="66">
        <f t="shared" si="500"/>
        <v>0</v>
      </c>
      <c r="S740" s="66"/>
      <c r="T740" s="66">
        <f t="shared" si="501"/>
        <v>2.34552</v>
      </c>
      <c r="U740" s="66"/>
      <c r="V740" s="66">
        <f t="shared" si="502"/>
        <v>0</v>
      </c>
      <c r="W740" s="66"/>
      <c r="X740" s="66"/>
    </row>
    <row r="741" spans="1:24" ht="47.25" x14ac:dyDescent="0.25">
      <c r="A741" s="171" t="s">
        <v>900</v>
      </c>
      <c r="B741" s="84" t="s">
        <v>784</v>
      </c>
      <c r="C741" s="171" t="s">
        <v>2520</v>
      </c>
      <c r="D741" s="66">
        <v>1.5830759999999993</v>
      </c>
      <c r="E741" s="66">
        <v>0</v>
      </c>
      <c r="F741" s="66">
        <v>0</v>
      </c>
      <c r="G741" s="66">
        <v>1.5830759999999993</v>
      </c>
      <c r="H741" s="66">
        <v>0</v>
      </c>
      <c r="I741" s="66">
        <v>6.3725257320000006</v>
      </c>
      <c r="J741" s="66">
        <v>0</v>
      </c>
      <c r="K741" s="66">
        <v>0</v>
      </c>
      <c r="L741" s="66">
        <v>6.3725257320000006</v>
      </c>
      <c r="M741" s="66">
        <v>0</v>
      </c>
      <c r="N741" s="66">
        <f t="shared" si="498"/>
        <v>-4.7894497320000013</v>
      </c>
      <c r="O741" s="66"/>
      <c r="P741" s="66">
        <f t="shared" si="499"/>
        <v>0</v>
      </c>
      <c r="Q741" s="66"/>
      <c r="R741" s="66">
        <f t="shared" si="500"/>
        <v>0</v>
      </c>
      <c r="S741" s="66"/>
      <c r="T741" s="66">
        <f t="shared" si="501"/>
        <v>-4.7894497320000013</v>
      </c>
      <c r="U741" s="66"/>
      <c r="V741" s="66">
        <f t="shared" si="502"/>
        <v>0</v>
      </c>
      <c r="W741" s="66"/>
      <c r="X741" s="66"/>
    </row>
    <row r="742" spans="1:24" ht="63" x14ac:dyDescent="0.25">
      <c r="A742" s="171" t="s">
        <v>900</v>
      </c>
      <c r="B742" s="84" t="s">
        <v>166</v>
      </c>
      <c r="C742" s="171" t="s">
        <v>2521</v>
      </c>
      <c r="D742" s="66">
        <v>1.2</v>
      </c>
      <c r="E742" s="66">
        <v>0</v>
      </c>
      <c r="F742" s="66">
        <v>0</v>
      </c>
      <c r="G742" s="66">
        <v>1.2</v>
      </c>
      <c r="H742" s="66">
        <v>0</v>
      </c>
      <c r="I742" s="66">
        <v>0.13774196399999999</v>
      </c>
      <c r="J742" s="66">
        <v>0</v>
      </c>
      <c r="K742" s="66">
        <v>0</v>
      </c>
      <c r="L742" s="66">
        <v>0.13774196399999999</v>
      </c>
      <c r="M742" s="66">
        <v>0</v>
      </c>
      <c r="N742" s="66">
        <f t="shared" si="498"/>
        <v>1.062258036</v>
      </c>
      <c r="O742" s="66"/>
      <c r="P742" s="66">
        <f t="shared" si="499"/>
        <v>0</v>
      </c>
      <c r="Q742" s="66"/>
      <c r="R742" s="66">
        <f t="shared" si="500"/>
        <v>0</v>
      </c>
      <c r="S742" s="66"/>
      <c r="T742" s="66">
        <f t="shared" si="501"/>
        <v>1.062258036</v>
      </c>
      <c r="U742" s="66"/>
      <c r="V742" s="66">
        <f t="shared" si="502"/>
        <v>0</v>
      </c>
      <c r="W742" s="66"/>
      <c r="X742" s="66"/>
    </row>
    <row r="743" spans="1:24" ht="78.75" x14ac:dyDescent="0.25">
      <c r="A743" s="171" t="s">
        <v>900</v>
      </c>
      <c r="B743" s="84" t="s">
        <v>1793</v>
      </c>
      <c r="C743" s="171" t="s">
        <v>2522</v>
      </c>
      <c r="D743" s="66">
        <v>7.3300703999999994</v>
      </c>
      <c r="E743" s="66">
        <v>0</v>
      </c>
      <c r="F743" s="66">
        <v>0</v>
      </c>
      <c r="G743" s="66">
        <v>7.3300703999999994</v>
      </c>
      <c r="H743" s="66">
        <v>0</v>
      </c>
      <c r="I743" s="66">
        <v>0.52132183200000004</v>
      </c>
      <c r="J743" s="66">
        <v>0</v>
      </c>
      <c r="K743" s="66">
        <v>0</v>
      </c>
      <c r="L743" s="66">
        <v>0.52132183200000004</v>
      </c>
      <c r="M743" s="66">
        <v>0</v>
      </c>
      <c r="N743" s="66">
        <f t="shared" si="498"/>
        <v>6.8087485679999995</v>
      </c>
      <c r="O743" s="66"/>
      <c r="P743" s="66">
        <f t="shared" si="499"/>
        <v>0</v>
      </c>
      <c r="Q743" s="66"/>
      <c r="R743" s="66">
        <f t="shared" si="500"/>
        <v>0</v>
      </c>
      <c r="S743" s="66"/>
      <c r="T743" s="66">
        <f t="shared" si="501"/>
        <v>6.8087485679999995</v>
      </c>
      <c r="U743" s="66"/>
      <c r="V743" s="66">
        <f t="shared" si="502"/>
        <v>0</v>
      </c>
      <c r="W743" s="66"/>
      <c r="X743" s="66"/>
    </row>
    <row r="744" spans="1:24" ht="63" x14ac:dyDescent="0.25">
      <c r="A744" s="171" t="s">
        <v>900</v>
      </c>
      <c r="B744" s="84" t="s">
        <v>785</v>
      </c>
      <c r="C744" s="171" t="s">
        <v>2523</v>
      </c>
      <c r="D744" s="66">
        <v>4.3004736000000001</v>
      </c>
      <c r="E744" s="66">
        <v>0</v>
      </c>
      <c r="F744" s="66">
        <v>0</v>
      </c>
      <c r="G744" s="66">
        <v>4.3004736000000001</v>
      </c>
      <c r="H744" s="66">
        <v>0</v>
      </c>
      <c r="I744" s="66">
        <v>1.1129017479999999</v>
      </c>
      <c r="J744" s="66">
        <v>0</v>
      </c>
      <c r="K744" s="66">
        <v>0</v>
      </c>
      <c r="L744" s="66">
        <v>1.1129017479999999</v>
      </c>
      <c r="M744" s="66">
        <v>0</v>
      </c>
      <c r="N744" s="66">
        <f t="shared" si="498"/>
        <v>3.1875718520000005</v>
      </c>
      <c r="O744" s="66"/>
      <c r="P744" s="66">
        <f t="shared" si="499"/>
        <v>0</v>
      </c>
      <c r="Q744" s="66"/>
      <c r="R744" s="66">
        <f t="shared" si="500"/>
        <v>0</v>
      </c>
      <c r="S744" s="66"/>
      <c r="T744" s="66">
        <f t="shared" si="501"/>
        <v>3.1875718520000005</v>
      </c>
      <c r="U744" s="66"/>
      <c r="V744" s="66">
        <f t="shared" si="502"/>
        <v>0</v>
      </c>
      <c r="W744" s="66"/>
      <c r="X744" s="66"/>
    </row>
    <row r="745" spans="1:24" ht="63" x14ac:dyDescent="0.25">
      <c r="A745" s="171" t="s">
        <v>900</v>
      </c>
      <c r="B745" s="84" t="s">
        <v>1794</v>
      </c>
      <c r="C745" s="171" t="s">
        <v>2524</v>
      </c>
      <c r="D745" s="66">
        <v>2.3521151999999996</v>
      </c>
      <c r="E745" s="66">
        <v>0</v>
      </c>
      <c r="F745" s="66">
        <v>0</v>
      </c>
      <c r="G745" s="66">
        <v>2.3521151999999996</v>
      </c>
      <c r="H745" s="66">
        <v>0</v>
      </c>
      <c r="I745" s="66">
        <v>0.16728478799999999</v>
      </c>
      <c r="J745" s="66">
        <v>0</v>
      </c>
      <c r="K745" s="66">
        <v>0</v>
      </c>
      <c r="L745" s="66">
        <v>0.16728478799999999</v>
      </c>
      <c r="M745" s="66">
        <v>0</v>
      </c>
      <c r="N745" s="66">
        <f t="shared" si="498"/>
        <v>2.1848304119999997</v>
      </c>
      <c r="O745" s="66"/>
      <c r="P745" s="66">
        <f t="shared" si="499"/>
        <v>0</v>
      </c>
      <c r="Q745" s="66"/>
      <c r="R745" s="66">
        <f t="shared" si="500"/>
        <v>0</v>
      </c>
      <c r="S745" s="66"/>
      <c r="T745" s="66">
        <f t="shared" si="501"/>
        <v>2.1848304119999997</v>
      </c>
      <c r="U745" s="66"/>
      <c r="V745" s="66">
        <f t="shared" si="502"/>
        <v>0</v>
      </c>
      <c r="W745" s="66"/>
      <c r="X745" s="66"/>
    </row>
    <row r="746" spans="1:24" ht="63" x14ac:dyDescent="0.25">
      <c r="A746" s="171" t="s">
        <v>900</v>
      </c>
      <c r="B746" s="84" t="s">
        <v>1795</v>
      </c>
      <c r="C746" s="171" t="s">
        <v>2525</v>
      </c>
      <c r="D746" s="66">
        <v>0.2930040000000001</v>
      </c>
      <c r="E746" s="66">
        <v>0</v>
      </c>
      <c r="F746" s="66">
        <v>0</v>
      </c>
      <c r="G746" s="66">
        <v>0.2930040000000001</v>
      </c>
      <c r="H746" s="66">
        <v>0</v>
      </c>
      <c r="I746" s="66">
        <v>2.0721669820000002</v>
      </c>
      <c r="J746" s="66">
        <v>0</v>
      </c>
      <c r="K746" s="66">
        <v>0</v>
      </c>
      <c r="L746" s="66">
        <v>2.0721669820000002</v>
      </c>
      <c r="M746" s="66">
        <v>0</v>
      </c>
      <c r="N746" s="66">
        <f t="shared" si="498"/>
        <v>-1.7791629820000001</v>
      </c>
      <c r="O746" s="66"/>
      <c r="P746" s="66">
        <f t="shared" si="499"/>
        <v>0</v>
      </c>
      <c r="Q746" s="66"/>
      <c r="R746" s="66">
        <f t="shared" si="500"/>
        <v>0</v>
      </c>
      <c r="S746" s="66"/>
      <c r="T746" s="66">
        <f t="shared" si="501"/>
        <v>-1.7791629820000001</v>
      </c>
      <c r="U746" s="66"/>
      <c r="V746" s="66">
        <f t="shared" si="502"/>
        <v>0</v>
      </c>
      <c r="W746" s="66"/>
      <c r="X746" s="66"/>
    </row>
    <row r="747" spans="1:24" ht="47.25" x14ac:dyDescent="0.25">
      <c r="A747" s="171" t="s">
        <v>900</v>
      </c>
      <c r="B747" s="170" t="s">
        <v>1796</v>
      </c>
      <c r="C747" s="171" t="s">
        <v>2526</v>
      </c>
      <c r="D747" s="66">
        <v>0</v>
      </c>
      <c r="E747" s="66">
        <v>0</v>
      </c>
      <c r="F747" s="66">
        <v>0</v>
      </c>
      <c r="G747" s="66">
        <v>0</v>
      </c>
      <c r="H747" s="66">
        <v>0</v>
      </c>
      <c r="I747" s="66">
        <v>1.5089423500000001</v>
      </c>
      <c r="J747" s="66">
        <v>0</v>
      </c>
      <c r="K747" s="66">
        <v>0</v>
      </c>
      <c r="L747" s="66">
        <v>1.5089423500000001</v>
      </c>
      <c r="M747" s="66">
        <v>0</v>
      </c>
      <c r="N747" s="66">
        <f t="shared" si="498"/>
        <v>-1.5089423500000001</v>
      </c>
      <c r="O747" s="66"/>
      <c r="P747" s="66">
        <f t="shared" si="499"/>
        <v>0</v>
      </c>
      <c r="Q747" s="66"/>
      <c r="R747" s="66">
        <f t="shared" si="500"/>
        <v>0</v>
      </c>
      <c r="S747" s="66"/>
      <c r="T747" s="66">
        <f t="shared" si="501"/>
        <v>-1.5089423500000001</v>
      </c>
      <c r="U747" s="66"/>
      <c r="V747" s="66">
        <f t="shared" si="502"/>
        <v>0</v>
      </c>
      <c r="W747" s="66"/>
      <c r="X747" s="66"/>
    </row>
    <row r="748" spans="1:24" ht="94.5" x14ac:dyDescent="0.25">
      <c r="A748" s="171" t="s">
        <v>900</v>
      </c>
      <c r="B748" s="84" t="s">
        <v>786</v>
      </c>
      <c r="C748" s="171" t="s">
        <v>2527</v>
      </c>
      <c r="D748" s="66">
        <v>4.5462600000000002</v>
      </c>
      <c r="E748" s="66">
        <v>0</v>
      </c>
      <c r="F748" s="66">
        <v>0</v>
      </c>
      <c r="G748" s="66">
        <v>4.5462600000000002</v>
      </c>
      <c r="H748" s="66">
        <v>0</v>
      </c>
      <c r="I748" s="66">
        <v>19.048370993999995</v>
      </c>
      <c r="J748" s="66">
        <v>0</v>
      </c>
      <c r="K748" s="66">
        <v>0</v>
      </c>
      <c r="L748" s="66">
        <v>19.048370993999995</v>
      </c>
      <c r="M748" s="66">
        <v>0</v>
      </c>
      <c r="N748" s="66">
        <f t="shared" si="498"/>
        <v>-14.502110993999995</v>
      </c>
      <c r="O748" s="66"/>
      <c r="P748" s="66">
        <f t="shared" si="499"/>
        <v>0</v>
      </c>
      <c r="Q748" s="66"/>
      <c r="R748" s="66">
        <f t="shared" si="500"/>
        <v>0</v>
      </c>
      <c r="S748" s="66"/>
      <c r="T748" s="66">
        <f t="shared" si="501"/>
        <v>-14.502110993999995</v>
      </c>
      <c r="U748" s="66"/>
      <c r="V748" s="66">
        <f t="shared" si="502"/>
        <v>0</v>
      </c>
      <c r="W748" s="66"/>
      <c r="X748" s="66"/>
    </row>
    <row r="749" spans="1:24" ht="78.75" x14ac:dyDescent="0.25">
      <c r="A749" s="171" t="s">
        <v>900</v>
      </c>
      <c r="B749" s="84" t="s">
        <v>787</v>
      </c>
      <c r="C749" s="171" t="s">
        <v>2528</v>
      </c>
      <c r="D749" s="66">
        <v>1.6055424000000003</v>
      </c>
      <c r="E749" s="66">
        <v>0</v>
      </c>
      <c r="F749" s="66">
        <v>0</v>
      </c>
      <c r="G749" s="66">
        <v>1.6055424000000003</v>
      </c>
      <c r="H749" s="66">
        <v>0</v>
      </c>
      <c r="I749" s="66">
        <v>0.114187752</v>
      </c>
      <c r="J749" s="66">
        <v>0</v>
      </c>
      <c r="K749" s="66">
        <v>0</v>
      </c>
      <c r="L749" s="66">
        <v>0.114187752</v>
      </c>
      <c r="M749" s="66">
        <v>0</v>
      </c>
      <c r="N749" s="66">
        <f t="shared" si="498"/>
        <v>1.4913546480000002</v>
      </c>
      <c r="O749" s="66"/>
      <c r="P749" s="66">
        <f t="shared" si="499"/>
        <v>0</v>
      </c>
      <c r="Q749" s="66"/>
      <c r="R749" s="66">
        <f t="shared" si="500"/>
        <v>0</v>
      </c>
      <c r="S749" s="66"/>
      <c r="T749" s="66">
        <f t="shared" si="501"/>
        <v>1.4913546480000002</v>
      </c>
      <c r="U749" s="66"/>
      <c r="V749" s="66">
        <f t="shared" si="502"/>
        <v>0</v>
      </c>
      <c r="W749" s="66"/>
      <c r="X749" s="66"/>
    </row>
    <row r="750" spans="1:24" ht="63" x14ac:dyDescent="0.25">
      <c r="A750" s="171" t="s">
        <v>900</v>
      </c>
      <c r="B750" s="84" t="s">
        <v>788</v>
      </c>
      <c r="C750" s="171" t="s">
        <v>2529</v>
      </c>
      <c r="D750" s="66">
        <v>4.2064560000000002</v>
      </c>
      <c r="E750" s="66">
        <v>0</v>
      </c>
      <c r="F750" s="66">
        <v>0</v>
      </c>
      <c r="G750" s="66">
        <v>4.2064560000000002</v>
      </c>
      <c r="H750" s="66">
        <v>0</v>
      </c>
      <c r="I750" s="66">
        <v>0.29916729600000003</v>
      </c>
      <c r="J750" s="66">
        <v>0</v>
      </c>
      <c r="K750" s="66">
        <v>0</v>
      </c>
      <c r="L750" s="66">
        <v>0.29916729600000003</v>
      </c>
      <c r="M750" s="66">
        <v>0</v>
      </c>
      <c r="N750" s="66">
        <f t="shared" si="498"/>
        <v>3.9072887039999999</v>
      </c>
      <c r="O750" s="66"/>
      <c r="P750" s="66">
        <f t="shared" si="499"/>
        <v>0</v>
      </c>
      <c r="Q750" s="66"/>
      <c r="R750" s="66">
        <f t="shared" si="500"/>
        <v>0</v>
      </c>
      <c r="S750" s="66"/>
      <c r="T750" s="66">
        <f t="shared" si="501"/>
        <v>3.9072887039999999</v>
      </c>
      <c r="U750" s="66"/>
      <c r="V750" s="66">
        <f t="shared" si="502"/>
        <v>0</v>
      </c>
      <c r="W750" s="66"/>
      <c r="X750" s="66"/>
    </row>
    <row r="751" spans="1:24" ht="63" x14ac:dyDescent="0.25">
      <c r="A751" s="171" t="s">
        <v>900</v>
      </c>
      <c r="B751" s="84" t="s">
        <v>789</v>
      </c>
      <c r="C751" s="171" t="s">
        <v>2530</v>
      </c>
      <c r="D751" s="66">
        <v>1.5211560000000002</v>
      </c>
      <c r="E751" s="66">
        <v>0</v>
      </c>
      <c r="F751" s="66">
        <v>0</v>
      </c>
      <c r="G751" s="66">
        <v>1.5211560000000002</v>
      </c>
      <c r="H751" s="66">
        <v>0</v>
      </c>
      <c r="I751" s="66">
        <v>1.4535710339999999</v>
      </c>
      <c r="J751" s="66">
        <v>0</v>
      </c>
      <c r="K751" s="66">
        <v>0</v>
      </c>
      <c r="L751" s="66">
        <v>1.4535710339999999</v>
      </c>
      <c r="M751" s="66">
        <v>0</v>
      </c>
      <c r="N751" s="66">
        <f t="shared" si="498"/>
        <v>6.7584966000000302E-2</v>
      </c>
      <c r="O751" s="66"/>
      <c r="P751" s="66">
        <f t="shared" si="499"/>
        <v>0</v>
      </c>
      <c r="Q751" s="66"/>
      <c r="R751" s="66">
        <f t="shared" si="500"/>
        <v>0</v>
      </c>
      <c r="S751" s="66"/>
      <c r="T751" s="66">
        <f t="shared" si="501"/>
        <v>6.7584966000000302E-2</v>
      </c>
      <c r="U751" s="66"/>
      <c r="V751" s="66">
        <f t="shared" si="502"/>
        <v>0</v>
      </c>
      <c r="W751" s="66"/>
      <c r="X751" s="66"/>
    </row>
    <row r="752" spans="1:24" ht="63" x14ac:dyDescent="0.25">
      <c r="A752" s="171" t="s">
        <v>900</v>
      </c>
      <c r="B752" s="84" t="s">
        <v>1797</v>
      </c>
      <c r="C752" s="171" t="s">
        <v>2531</v>
      </c>
      <c r="D752" s="66">
        <v>4.8006960000000003</v>
      </c>
      <c r="E752" s="66">
        <v>0</v>
      </c>
      <c r="F752" s="66">
        <v>0</v>
      </c>
      <c r="G752" s="66">
        <v>4.8006960000000003</v>
      </c>
      <c r="H752" s="66">
        <v>0</v>
      </c>
      <c r="I752" s="66">
        <v>0.52091310599999996</v>
      </c>
      <c r="J752" s="66">
        <v>0</v>
      </c>
      <c r="K752" s="66">
        <v>0</v>
      </c>
      <c r="L752" s="66">
        <v>0.52091310599999996</v>
      </c>
      <c r="M752" s="66">
        <v>0</v>
      </c>
      <c r="N752" s="66">
        <f t="shared" si="498"/>
        <v>4.2797828940000002</v>
      </c>
      <c r="O752" s="66"/>
      <c r="P752" s="66">
        <f t="shared" si="499"/>
        <v>0</v>
      </c>
      <c r="Q752" s="66"/>
      <c r="R752" s="66">
        <f t="shared" si="500"/>
        <v>0</v>
      </c>
      <c r="S752" s="66"/>
      <c r="T752" s="66">
        <f t="shared" si="501"/>
        <v>4.2797828940000002</v>
      </c>
      <c r="U752" s="66"/>
      <c r="V752" s="66">
        <f t="shared" si="502"/>
        <v>0</v>
      </c>
      <c r="W752" s="66"/>
      <c r="X752" s="66"/>
    </row>
    <row r="753" spans="1:24" ht="47.25" x14ac:dyDescent="0.25">
      <c r="A753" s="171" t="s">
        <v>900</v>
      </c>
      <c r="B753" s="84" t="s">
        <v>1798</v>
      </c>
      <c r="C753" s="171" t="s">
        <v>883</v>
      </c>
      <c r="D753" s="66">
        <v>6.3874080000000006</v>
      </c>
      <c r="E753" s="66">
        <v>0</v>
      </c>
      <c r="F753" s="66">
        <v>0</v>
      </c>
      <c r="G753" s="66">
        <v>6.3874080000000006</v>
      </c>
      <c r="H753" s="66">
        <v>0</v>
      </c>
      <c r="I753" s="66">
        <v>0</v>
      </c>
      <c r="J753" s="66">
        <v>0</v>
      </c>
      <c r="K753" s="66">
        <v>0</v>
      </c>
      <c r="L753" s="66">
        <v>0</v>
      </c>
      <c r="M753" s="66">
        <v>0</v>
      </c>
      <c r="N753" s="66">
        <f t="shared" si="498"/>
        <v>6.3874080000000006</v>
      </c>
      <c r="O753" s="66"/>
      <c r="P753" s="66">
        <f t="shared" si="499"/>
        <v>0</v>
      </c>
      <c r="Q753" s="66"/>
      <c r="R753" s="66">
        <f t="shared" si="500"/>
        <v>0</v>
      </c>
      <c r="S753" s="66"/>
      <c r="T753" s="66">
        <f t="shared" si="501"/>
        <v>6.3874080000000006</v>
      </c>
      <c r="U753" s="66"/>
      <c r="V753" s="66">
        <f t="shared" si="502"/>
        <v>0</v>
      </c>
      <c r="W753" s="66"/>
      <c r="X753" s="66"/>
    </row>
    <row r="754" spans="1:24" ht="63" x14ac:dyDescent="0.25">
      <c r="A754" s="171" t="s">
        <v>900</v>
      </c>
      <c r="B754" s="84" t="s">
        <v>790</v>
      </c>
      <c r="C754" s="171" t="s">
        <v>2532</v>
      </c>
      <c r="D754" s="66">
        <v>2.5709759999999999</v>
      </c>
      <c r="E754" s="66">
        <v>0</v>
      </c>
      <c r="F754" s="66">
        <v>0</v>
      </c>
      <c r="G754" s="66">
        <v>2.5709759999999999</v>
      </c>
      <c r="H754" s="66">
        <v>0</v>
      </c>
      <c r="I754" s="66">
        <v>1.8536030100000001</v>
      </c>
      <c r="J754" s="66">
        <v>0</v>
      </c>
      <c r="K754" s="66">
        <v>0</v>
      </c>
      <c r="L754" s="66">
        <v>1.8536030100000001</v>
      </c>
      <c r="M754" s="66">
        <v>0</v>
      </c>
      <c r="N754" s="66">
        <f t="shared" si="498"/>
        <v>0.71737298999999988</v>
      </c>
      <c r="O754" s="66"/>
      <c r="P754" s="66">
        <f t="shared" si="499"/>
        <v>0</v>
      </c>
      <c r="Q754" s="66"/>
      <c r="R754" s="66">
        <f t="shared" si="500"/>
        <v>0</v>
      </c>
      <c r="S754" s="66"/>
      <c r="T754" s="66">
        <f t="shared" si="501"/>
        <v>0.71737298999999988</v>
      </c>
      <c r="U754" s="66"/>
      <c r="V754" s="66">
        <f t="shared" si="502"/>
        <v>0</v>
      </c>
      <c r="W754" s="66"/>
      <c r="X754" s="66"/>
    </row>
    <row r="755" spans="1:24" ht="47.25" x14ac:dyDescent="0.25">
      <c r="A755" s="171" t="s">
        <v>900</v>
      </c>
      <c r="B755" s="170" t="s">
        <v>791</v>
      </c>
      <c r="C755" s="171" t="s">
        <v>2533</v>
      </c>
      <c r="D755" s="66">
        <v>3.7909319999999997</v>
      </c>
      <c r="E755" s="66">
        <v>0</v>
      </c>
      <c r="F755" s="66">
        <v>0</v>
      </c>
      <c r="G755" s="66">
        <v>3.7909319999999997</v>
      </c>
      <c r="H755" s="66">
        <v>0</v>
      </c>
      <c r="I755" s="66">
        <v>2.6147981360000001</v>
      </c>
      <c r="J755" s="66">
        <v>0</v>
      </c>
      <c r="K755" s="66">
        <v>0</v>
      </c>
      <c r="L755" s="66">
        <v>2.6147981360000001</v>
      </c>
      <c r="M755" s="66">
        <v>0</v>
      </c>
      <c r="N755" s="66">
        <f t="shared" si="498"/>
        <v>1.1761338639999996</v>
      </c>
      <c r="O755" s="66"/>
      <c r="P755" s="66">
        <f t="shared" si="499"/>
        <v>0</v>
      </c>
      <c r="Q755" s="66"/>
      <c r="R755" s="66">
        <f t="shared" si="500"/>
        <v>0</v>
      </c>
      <c r="S755" s="66"/>
      <c r="T755" s="66">
        <f t="shared" si="501"/>
        <v>1.1761338639999996</v>
      </c>
      <c r="U755" s="66"/>
      <c r="V755" s="66">
        <f t="shared" si="502"/>
        <v>0</v>
      </c>
      <c r="W755" s="66"/>
      <c r="X755" s="66"/>
    </row>
    <row r="756" spans="1:24" ht="47.25" x14ac:dyDescent="0.25">
      <c r="A756" s="171" t="s">
        <v>900</v>
      </c>
      <c r="B756" s="84" t="s">
        <v>1799</v>
      </c>
      <c r="C756" s="171" t="s">
        <v>2534</v>
      </c>
      <c r="D756" s="66">
        <v>0</v>
      </c>
      <c r="E756" s="66">
        <v>0</v>
      </c>
      <c r="F756" s="66">
        <v>0</v>
      </c>
      <c r="G756" s="66">
        <v>0</v>
      </c>
      <c r="H756" s="66">
        <v>0</v>
      </c>
      <c r="I756" s="66">
        <v>2.7082927560000001</v>
      </c>
      <c r="J756" s="66">
        <v>0</v>
      </c>
      <c r="K756" s="66">
        <v>0</v>
      </c>
      <c r="L756" s="66">
        <v>2.7082927560000001</v>
      </c>
      <c r="M756" s="66">
        <v>0</v>
      </c>
      <c r="N756" s="66">
        <f t="shared" si="498"/>
        <v>-2.7082927560000001</v>
      </c>
      <c r="O756" s="66"/>
      <c r="P756" s="66">
        <f t="shared" si="499"/>
        <v>0</v>
      </c>
      <c r="Q756" s="66"/>
      <c r="R756" s="66">
        <f t="shared" si="500"/>
        <v>0</v>
      </c>
      <c r="S756" s="66"/>
      <c r="T756" s="66">
        <f t="shared" si="501"/>
        <v>-2.7082927560000001</v>
      </c>
      <c r="U756" s="66"/>
      <c r="V756" s="66">
        <f t="shared" si="502"/>
        <v>0</v>
      </c>
      <c r="W756" s="66"/>
      <c r="X756" s="66"/>
    </row>
    <row r="757" spans="1:24" ht="63" x14ac:dyDescent="0.25">
      <c r="A757" s="171" t="s">
        <v>900</v>
      </c>
      <c r="B757" s="84" t="s">
        <v>1800</v>
      </c>
      <c r="C757" s="171" t="s">
        <v>2535</v>
      </c>
      <c r="D757" s="66">
        <v>0</v>
      </c>
      <c r="E757" s="66">
        <v>0</v>
      </c>
      <c r="F757" s="66">
        <v>0</v>
      </c>
      <c r="G757" s="66">
        <v>0</v>
      </c>
      <c r="H757" s="66">
        <v>0</v>
      </c>
      <c r="I757" s="66">
        <v>3.1205454499999998</v>
      </c>
      <c r="J757" s="66">
        <v>0</v>
      </c>
      <c r="K757" s="66">
        <v>0</v>
      </c>
      <c r="L757" s="66">
        <v>3.1205454499999998</v>
      </c>
      <c r="M757" s="66">
        <v>0</v>
      </c>
      <c r="N757" s="66">
        <f t="shared" si="498"/>
        <v>-3.1205454499999998</v>
      </c>
      <c r="O757" s="66"/>
      <c r="P757" s="66">
        <f t="shared" si="499"/>
        <v>0</v>
      </c>
      <c r="Q757" s="66"/>
      <c r="R757" s="66">
        <f t="shared" si="500"/>
        <v>0</v>
      </c>
      <c r="S757" s="66"/>
      <c r="T757" s="66">
        <f t="shared" si="501"/>
        <v>-3.1205454499999998</v>
      </c>
      <c r="U757" s="66"/>
      <c r="V757" s="66">
        <f t="shared" si="502"/>
        <v>0</v>
      </c>
      <c r="W757" s="66"/>
      <c r="X757" s="66"/>
    </row>
    <row r="758" spans="1:24" ht="47.25" x14ac:dyDescent="0.25">
      <c r="A758" s="171" t="s">
        <v>900</v>
      </c>
      <c r="B758" s="170" t="s">
        <v>1801</v>
      </c>
      <c r="C758" s="171" t="s">
        <v>2536</v>
      </c>
      <c r="D758" s="66">
        <v>0</v>
      </c>
      <c r="E758" s="66">
        <v>0</v>
      </c>
      <c r="F758" s="66">
        <v>0</v>
      </c>
      <c r="G758" s="66">
        <v>0</v>
      </c>
      <c r="H758" s="66">
        <v>0</v>
      </c>
      <c r="I758" s="66">
        <v>4.5769690000000002E-2</v>
      </c>
      <c r="J758" s="66">
        <v>0</v>
      </c>
      <c r="K758" s="66">
        <v>0</v>
      </c>
      <c r="L758" s="66">
        <v>4.5769690000000002E-2</v>
      </c>
      <c r="M758" s="66">
        <v>0</v>
      </c>
      <c r="N758" s="66">
        <f t="shared" si="498"/>
        <v>-4.5769690000000002E-2</v>
      </c>
      <c r="O758" s="66"/>
      <c r="P758" s="66">
        <f t="shared" si="499"/>
        <v>0</v>
      </c>
      <c r="Q758" s="66"/>
      <c r="R758" s="66">
        <f t="shared" si="500"/>
        <v>0</v>
      </c>
      <c r="S758" s="66"/>
      <c r="T758" s="66">
        <f t="shared" si="501"/>
        <v>-4.5769690000000002E-2</v>
      </c>
      <c r="U758" s="66"/>
      <c r="V758" s="66">
        <f t="shared" si="502"/>
        <v>0</v>
      </c>
      <c r="W758" s="66"/>
      <c r="X758" s="66"/>
    </row>
    <row r="759" spans="1:24" ht="47.25" x14ac:dyDescent="0.25">
      <c r="A759" s="171" t="s">
        <v>900</v>
      </c>
      <c r="B759" s="84" t="s">
        <v>1802</v>
      </c>
      <c r="C759" s="171" t="s">
        <v>2537</v>
      </c>
      <c r="D759" s="66">
        <v>0</v>
      </c>
      <c r="E759" s="66">
        <v>0</v>
      </c>
      <c r="F759" s="66">
        <v>0</v>
      </c>
      <c r="G759" s="66">
        <v>0</v>
      </c>
      <c r="H759" s="66">
        <v>0</v>
      </c>
      <c r="I759" s="66">
        <v>4.5769690000000002E-2</v>
      </c>
      <c r="J759" s="66">
        <v>0</v>
      </c>
      <c r="K759" s="66">
        <v>0</v>
      </c>
      <c r="L759" s="66">
        <v>4.5769690000000002E-2</v>
      </c>
      <c r="M759" s="66">
        <v>0</v>
      </c>
      <c r="N759" s="66">
        <f t="shared" si="498"/>
        <v>-4.5769690000000002E-2</v>
      </c>
      <c r="O759" s="66"/>
      <c r="P759" s="66">
        <f t="shared" si="499"/>
        <v>0</v>
      </c>
      <c r="Q759" s="66"/>
      <c r="R759" s="66">
        <f t="shared" si="500"/>
        <v>0</v>
      </c>
      <c r="S759" s="66"/>
      <c r="T759" s="66">
        <f t="shared" si="501"/>
        <v>-4.5769690000000002E-2</v>
      </c>
      <c r="U759" s="66"/>
      <c r="V759" s="66">
        <f t="shared" si="502"/>
        <v>0</v>
      </c>
      <c r="W759" s="66"/>
      <c r="X759" s="66"/>
    </row>
    <row r="760" spans="1:24" ht="47.25" x14ac:dyDescent="0.25">
      <c r="A760" s="171" t="s">
        <v>900</v>
      </c>
      <c r="B760" s="84" t="s">
        <v>1803</v>
      </c>
      <c r="C760" s="171" t="s">
        <v>2538</v>
      </c>
      <c r="D760" s="66">
        <v>0</v>
      </c>
      <c r="E760" s="66">
        <v>0</v>
      </c>
      <c r="F760" s="66">
        <v>0</v>
      </c>
      <c r="G760" s="66">
        <v>0</v>
      </c>
      <c r="H760" s="66">
        <v>0</v>
      </c>
      <c r="I760" s="66">
        <v>3.13531016</v>
      </c>
      <c r="J760" s="66">
        <v>0</v>
      </c>
      <c r="K760" s="66">
        <v>0</v>
      </c>
      <c r="L760" s="66">
        <v>3.13531016</v>
      </c>
      <c r="M760" s="66">
        <v>0</v>
      </c>
      <c r="N760" s="66">
        <f t="shared" si="498"/>
        <v>-3.13531016</v>
      </c>
      <c r="O760" s="66"/>
      <c r="P760" s="66">
        <f t="shared" si="499"/>
        <v>0</v>
      </c>
      <c r="Q760" s="66"/>
      <c r="R760" s="66">
        <f t="shared" si="500"/>
        <v>0</v>
      </c>
      <c r="S760" s="66"/>
      <c r="T760" s="66">
        <f t="shared" si="501"/>
        <v>-3.13531016</v>
      </c>
      <c r="U760" s="66"/>
      <c r="V760" s="66">
        <f t="shared" si="502"/>
        <v>0</v>
      </c>
      <c r="W760" s="66"/>
      <c r="X760" s="66"/>
    </row>
    <row r="761" spans="1:24" x14ac:dyDescent="0.25">
      <c r="A761" s="228"/>
      <c r="B761" s="233" t="s">
        <v>55</v>
      </c>
      <c r="C761" s="228"/>
      <c r="D761" s="230">
        <f t="shared" ref="D761:W761" si="503">SUM(D762:D769)</f>
        <v>28.426775999999997</v>
      </c>
      <c r="E761" s="230">
        <f t="shared" si="503"/>
        <v>0</v>
      </c>
      <c r="F761" s="230">
        <f t="shared" si="503"/>
        <v>0</v>
      </c>
      <c r="G761" s="230">
        <f t="shared" si="503"/>
        <v>28.426775999999997</v>
      </c>
      <c r="H761" s="230">
        <f t="shared" si="503"/>
        <v>0</v>
      </c>
      <c r="I761" s="230">
        <f t="shared" si="503"/>
        <v>28.445941636000001</v>
      </c>
      <c r="J761" s="230">
        <f t="shared" si="503"/>
        <v>0</v>
      </c>
      <c r="K761" s="230">
        <f t="shared" si="503"/>
        <v>0</v>
      </c>
      <c r="L761" s="230">
        <f t="shared" si="503"/>
        <v>28.445941636000001</v>
      </c>
      <c r="M761" s="230">
        <f t="shared" si="503"/>
        <v>0</v>
      </c>
      <c r="N761" s="230">
        <f t="shared" si="503"/>
        <v>-1.9165636000002984E-2</v>
      </c>
      <c r="O761" s="230">
        <f t="shared" si="503"/>
        <v>0</v>
      </c>
      <c r="P761" s="230">
        <f t="shared" si="503"/>
        <v>0</v>
      </c>
      <c r="Q761" s="230">
        <f t="shared" si="503"/>
        <v>0</v>
      </c>
      <c r="R761" s="230">
        <f t="shared" si="503"/>
        <v>0</v>
      </c>
      <c r="S761" s="230">
        <f t="shared" si="503"/>
        <v>0</v>
      </c>
      <c r="T761" s="230">
        <f t="shared" si="503"/>
        <v>-1.9165636000002984E-2</v>
      </c>
      <c r="U761" s="230">
        <f t="shared" si="503"/>
        <v>0</v>
      </c>
      <c r="V761" s="230">
        <f t="shared" si="503"/>
        <v>0</v>
      </c>
      <c r="W761" s="230">
        <f t="shared" si="503"/>
        <v>0</v>
      </c>
      <c r="X761" s="232">
        <f t="shared" ref="X761" si="504">SUM(X762:X769)</f>
        <v>0</v>
      </c>
    </row>
    <row r="762" spans="1:24" ht="78.75" x14ac:dyDescent="0.25">
      <c r="A762" s="171" t="s">
        <v>900</v>
      </c>
      <c r="B762" s="84" t="s">
        <v>1804</v>
      </c>
      <c r="C762" s="171" t="s">
        <v>2539</v>
      </c>
      <c r="D762" s="66">
        <v>2.8519559999999999</v>
      </c>
      <c r="E762" s="66">
        <v>0</v>
      </c>
      <c r="F762" s="66">
        <v>0</v>
      </c>
      <c r="G762" s="66">
        <v>2.8519559999999999</v>
      </c>
      <c r="H762" s="66">
        <v>0</v>
      </c>
      <c r="I762" s="66">
        <v>13.507365910000001</v>
      </c>
      <c r="J762" s="66">
        <v>0</v>
      </c>
      <c r="K762" s="66">
        <v>0</v>
      </c>
      <c r="L762" s="66">
        <v>13.507365910000001</v>
      </c>
      <c r="M762" s="66">
        <v>0</v>
      </c>
      <c r="N762" s="66">
        <f t="shared" ref="N762:N769" si="505">D762-I762</f>
        <v>-10.655409910000001</v>
      </c>
      <c r="O762" s="66"/>
      <c r="P762" s="66">
        <f t="shared" ref="P762:P769" si="506">E762-J762</f>
        <v>0</v>
      </c>
      <c r="Q762" s="66"/>
      <c r="R762" s="66">
        <f t="shared" ref="R762:R769" si="507">F762-K762</f>
        <v>0</v>
      </c>
      <c r="S762" s="66"/>
      <c r="T762" s="66">
        <f t="shared" ref="T762:T769" si="508">G762-L762</f>
        <v>-10.655409910000001</v>
      </c>
      <c r="U762" s="66"/>
      <c r="V762" s="66">
        <f t="shared" ref="V762:V769" si="509">H762-M762</f>
        <v>0</v>
      </c>
      <c r="W762" s="66"/>
      <c r="X762" s="66"/>
    </row>
    <row r="763" spans="1:24" ht="47.25" x14ac:dyDescent="0.25">
      <c r="A763" s="171" t="s">
        <v>900</v>
      </c>
      <c r="B763" s="84" t="s">
        <v>792</v>
      </c>
      <c r="C763" s="171" t="s">
        <v>2540</v>
      </c>
      <c r="D763" s="66">
        <v>3.0392999999999999</v>
      </c>
      <c r="E763" s="66">
        <v>0</v>
      </c>
      <c r="F763" s="66">
        <v>0</v>
      </c>
      <c r="G763" s="66">
        <v>3.0392999999999999</v>
      </c>
      <c r="H763" s="66">
        <v>0</v>
      </c>
      <c r="I763" s="66">
        <v>0.21615801600000001</v>
      </c>
      <c r="J763" s="66">
        <v>0</v>
      </c>
      <c r="K763" s="66">
        <v>0</v>
      </c>
      <c r="L763" s="66">
        <v>0.21615801600000001</v>
      </c>
      <c r="M763" s="66">
        <v>0</v>
      </c>
      <c r="N763" s="66">
        <f t="shared" si="505"/>
        <v>2.8231419839999998</v>
      </c>
      <c r="O763" s="66"/>
      <c r="P763" s="66">
        <f t="shared" si="506"/>
        <v>0</v>
      </c>
      <c r="Q763" s="66"/>
      <c r="R763" s="66">
        <f t="shared" si="507"/>
        <v>0</v>
      </c>
      <c r="S763" s="66"/>
      <c r="T763" s="66">
        <f t="shared" si="508"/>
        <v>2.8231419839999998</v>
      </c>
      <c r="U763" s="66"/>
      <c r="V763" s="66">
        <f t="shared" si="509"/>
        <v>0</v>
      </c>
      <c r="W763" s="66"/>
      <c r="X763" s="66"/>
    </row>
    <row r="764" spans="1:24" ht="94.5" x14ac:dyDescent="0.25">
      <c r="A764" s="171" t="s">
        <v>900</v>
      </c>
      <c r="B764" s="84" t="s">
        <v>461</v>
      </c>
      <c r="C764" s="171" t="s">
        <v>2541</v>
      </c>
      <c r="D764" s="66">
        <v>0.31983599999999995</v>
      </c>
      <c r="E764" s="66">
        <v>0</v>
      </c>
      <c r="F764" s="66">
        <v>0</v>
      </c>
      <c r="G764" s="66">
        <v>0.31983599999999995</v>
      </c>
      <c r="H764" s="66">
        <v>0</v>
      </c>
      <c r="I764" s="66">
        <v>2.2747043999999998E-2</v>
      </c>
      <c r="J764" s="66">
        <v>0</v>
      </c>
      <c r="K764" s="66">
        <v>0</v>
      </c>
      <c r="L764" s="66">
        <v>2.2747043999999998E-2</v>
      </c>
      <c r="M764" s="66">
        <v>0</v>
      </c>
      <c r="N764" s="66">
        <f t="shared" si="505"/>
        <v>0.29708895599999996</v>
      </c>
      <c r="O764" s="66"/>
      <c r="P764" s="66">
        <f t="shared" si="506"/>
        <v>0</v>
      </c>
      <c r="Q764" s="66"/>
      <c r="R764" s="66">
        <f t="shared" si="507"/>
        <v>0</v>
      </c>
      <c r="S764" s="66"/>
      <c r="T764" s="66">
        <f t="shared" si="508"/>
        <v>0.29708895599999996</v>
      </c>
      <c r="U764" s="66"/>
      <c r="V764" s="66">
        <f t="shared" si="509"/>
        <v>0</v>
      </c>
      <c r="W764" s="66"/>
      <c r="X764" s="66"/>
    </row>
    <row r="765" spans="1:24" ht="31.5" x14ac:dyDescent="0.25">
      <c r="A765" s="171" t="s">
        <v>900</v>
      </c>
      <c r="B765" s="84" t="s">
        <v>386</v>
      </c>
      <c r="C765" s="171" t="s">
        <v>2542</v>
      </c>
      <c r="D765" s="66">
        <v>12.14292</v>
      </c>
      <c r="E765" s="66">
        <v>0</v>
      </c>
      <c r="F765" s="66">
        <v>0</v>
      </c>
      <c r="G765" s="66">
        <v>12.14292</v>
      </c>
      <c r="H765" s="66">
        <v>0</v>
      </c>
      <c r="I765" s="66">
        <v>0</v>
      </c>
      <c r="J765" s="66">
        <v>0</v>
      </c>
      <c r="K765" s="66">
        <v>0</v>
      </c>
      <c r="L765" s="66">
        <v>0</v>
      </c>
      <c r="M765" s="66">
        <v>0</v>
      </c>
      <c r="N765" s="66">
        <f t="shared" si="505"/>
        <v>12.14292</v>
      </c>
      <c r="O765" s="66"/>
      <c r="P765" s="66">
        <f t="shared" si="506"/>
        <v>0</v>
      </c>
      <c r="Q765" s="66"/>
      <c r="R765" s="66">
        <f t="shared" si="507"/>
        <v>0</v>
      </c>
      <c r="S765" s="66"/>
      <c r="T765" s="66">
        <f t="shared" si="508"/>
        <v>12.14292</v>
      </c>
      <c r="U765" s="66"/>
      <c r="V765" s="66">
        <f t="shared" si="509"/>
        <v>0</v>
      </c>
      <c r="W765" s="66"/>
      <c r="X765" s="66"/>
    </row>
    <row r="766" spans="1:24" ht="78.75" x14ac:dyDescent="0.25">
      <c r="A766" s="171" t="s">
        <v>900</v>
      </c>
      <c r="B766" s="84" t="s">
        <v>1805</v>
      </c>
      <c r="C766" s="171" t="s">
        <v>2543</v>
      </c>
      <c r="D766" s="66">
        <v>2.6440080000000004</v>
      </c>
      <c r="E766" s="66">
        <v>0</v>
      </c>
      <c r="F766" s="66">
        <v>0</v>
      </c>
      <c r="G766" s="66">
        <v>2.6440080000000004</v>
      </c>
      <c r="H766" s="66">
        <v>0</v>
      </c>
      <c r="I766" s="66">
        <v>14.572484178</v>
      </c>
      <c r="J766" s="66">
        <v>0</v>
      </c>
      <c r="K766" s="66">
        <v>0</v>
      </c>
      <c r="L766" s="66">
        <v>14.572484178</v>
      </c>
      <c r="M766" s="66">
        <v>0</v>
      </c>
      <c r="N766" s="66">
        <f t="shared" si="505"/>
        <v>-11.928476178</v>
      </c>
      <c r="O766" s="66"/>
      <c r="P766" s="66">
        <f t="shared" si="506"/>
        <v>0</v>
      </c>
      <c r="Q766" s="66"/>
      <c r="R766" s="66">
        <f t="shared" si="507"/>
        <v>0</v>
      </c>
      <c r="S766" s="66"/>
      <c r="T766" s="66">
        <f t="shared" si="508"/>
        <v>-11.928476178</v>
      </c>
      <c r="U766" s="66"/>
      <c r="V766" s="66">
        <f t="shared" si="509"/>
        <v>0</v>
      </c>
      <c r="W766" s="66"/>
      <c r="X766" s="66"/>
    </row>
    <row r="767" spans="1:24" ht="63" x14ac:dyDescent="0.25">
      <c r="A767" s="171" t="s">
        <v>900</v>
      </c>
      <c r="B767" s="84" t="s">
        <v>387</v>
      </c>
      <c r="C767" s="171" t="s">
        <v>2544</v>
      </c>
      <c r="D767" s="66">
        <v>1.2</v>
      </c>
      <c r="E767" s="66">
        <v>0</v>
      </c>
      <c r="F767" s="66">
        <v>0</v>
      </c>
      <c r="G767" s="66">
        <v>1.2</v>
      </c>
      <c r="H767" s="66">
        <v>0</v>
      </c>
      <c r="I767" s="66">
        <v>8.5345164000000001E-2</v>
      </c>
      <c r="J767" s="66">
        <v>0</v>
      </c>
      <c r="K767" s="66">
        <v>0</v>
      </c>
      <c r="L767" s="66">
        <v>8.5345164000000001E-2</v>
      </c>
      <c r="M767" s="66">
        <v>0</v>
      </c>
      <c r="N767" s="66">
        <f t="shared" si="505"/>
        <v>1.1146548359999999</v>
      </c>
      <c r="O767" s="66"/>
      <c r="P767" s="66">
        <f t="shared" si="506"/>
        <v>0</v>
      </c>
      <c r="Q767" s="66"/>
      <c r="R767" s="66">
        <f t="shared" si="507"/>
        <v>0</v>
      </c>
      <c r="S767" s="66"/>
      <c r="T767" s="66">
        <f t="shared" si="508"/>
        <v>1.1146548359999999</v>
      </c>
      <c r="U767" s="66"/>
      <c r="V767" s="66">
        <f t="shared" si="509"/>
        <v>0</v>
      </c>
      <c r="W767" s="66"/>
      <c r="X767" s="66"/>
    </row>
    <row r="768" spans="1:24" ht="63" x14ac:dyDescent="0.25">
      <c r="A768" s="171" t="s">
        <v>900</v>
      </c>
      <c r="B768" s="84" t="s">
        <v>1806</v>
      </c>
      <c r="C768" s="171" t="s">
        <v>2545</v>
      </c>
      <c r="D768" s="66">
        <v>0.58831199999999972</v>
      </c>
      <c r="E768" s="66">
        <v>0</v>
      </c>
      <c r="F768" s="66">
        <v>0</v>
      </c>
      <c r="G768" s="66">
        <v>0.58831199999999972</v>
      </c>
      <c r="H768" s="66">
        <v>0</v>
      </c>
      <c r="I768" s="66">
        <v>4.1841323999999999E-2</v>
      </c>
      <c r="J768" s="66">
        <v>0</v>
      </c>
      <c r="K768" s="66">
        <v>0</v>
      </c>
      <c r="L768" s="66">
        <v>4.1841323999999999E-2</v>
      </c>
      <c r="M768" s="66">
        <v>0</v>
      </c>
      <c r="N768" s="66">
        <f t="shared" si="505"/>
        <v>0.54647067599999977</v>
      </c>
      <c r="O768" s="66"/>
      <c r="P768" s="66">
        <f t="shared" si="506"/>
        <v>0</v>
      </c>
      <c r="Q768" s="66"/>
      <c r="R768" s="66">
        <f t="shared" si="507"/>
        <v>0</v>
      </c>
      <c r="S768" s="66"/>
      <c r="T768" s="66">
        <f t="shared" si="508"/>
        <v>0.54647067599999977</v>
      </c>
      <c r="U768" s="66"/>
      <c r="V768" s="66">
        <f t="shared" si="509"/>
        <v>0</v>
      </c>
      <c r="W768" s="66"/>
      <c r="X768" s="66"/>
    </row>
    <row r="769" spans="1:24" ht="63" x14ac:dyDescent="0.25">
      <c r="A769" s="171" t="s">
        <v>900</v>
      </c>
      <c r="B769" s="84" t="s">
        <v>1807</v>
      </c>
      <c r="C769" s="171" t="s">
        <v>884</v>
      </c>
      <c r="D769" s="66">
        <v>5.6404439999999996</v>
      </c>
      <c r="E769" s="66">
        <v>0</v>
      </c>
      <c r="F769" s="66">
        <v>0</v>
      </c>
      <c r="G769" s="66">
        <v>5.6404439999999996</v>
      </c>
      <c r="H769" s="66">
        <v>0</v>
      </c>
      <c r="I769" s="66">
        <v>0</v>
      </c>
      <c r="J769" s="66">
        <v>0</v>
      </c>
      <c r="K769" s="66">
        <v>0</v>
      </c>
      <c r="L769" s="66">
        <v>0</v>
      </c>
      <c r="M769" s="66">
        <v>0</v>
      </c>
      <c r="N769" s="66">
        <f t="shared" si="505"/>
        <v>5.6404439999999996</v>
      </c>
      <c r="O769" s="66"/>
      <c r="P769" s="66">
        <f t="shared" si="506"/>
        <v>0</v>
      </c>
      <c r="Q769" s="66"/>
      <c r="R769" s="66">
        <f t="shared" si="507"/>
        <v>0</v>
      </c>
      <c r="S769" s="66"/>
      <c r="T769" s="66">
        <f t="shared" si="508"/>
        <v>5.6404439999999996</v>
      </c>
      <c r="U769" s="66"/>
      <c r="V769" s="66">
        <f t="shared" si="509"/>
        <v>0</v>
      </c>
      <c r="W769" s="66"/>
      <c r="X769" s="66"/>
    </row>
    <row r="770" spans="1:24" ht="24" customHeight="1" x14ac:dyDescent="0.25">
      <c r="A770" s="228"/>
      <c r="B770" s="229" t="s">
        <v>103</v>
      </c>
      <c r="C770" s="228"/>
      <c r="D770" s="230">
        <f t="shared" ref="D770:W770" si="510">SUM(D771:D772)</f>
        <v>4.9781759999999995</v>
      </c>
      <c r="E770" s="230">
        <f t="shared" si="510"/>
        <v>0</v>
      </c>
      <c r="F770" s="230">
        <f t="shared" si="510"/>
        <v>0</v>
      </c>
      <c r="G770" s="230">
        <f t="shared" si="510"/>
        <v>4.9781759999999995</v>
      </c>
      <c r="H770" s="230">
        <f t="shared" si="510"/>
        <v>0</v>
      </c>
      <c r="I770" s="230">
        <f t="shared" si="510"/>
        <v>43.499334656000002</v>
      </c>
      <c r="J770" s="230">
        <f t="shared" si="510"/>
        <v>0</v>
      </c>
      <c r="K770" s="230">
        <f t="shared" si="510"/>
        <v>0</v>
      </c>
      <c r="L770" s="230">
        <f t="shared" si="510"/>
        <v>43.499334656000002</v>
      </c>
      <c r="M770" s="230">
        <f t="shared" si="510"/>
        <v>0</v>
      </c>
      <c r="N770" s="230">
        <f t="shared" si="510"/>
        <v>-38.521158655999997</v>
      </c>
      <c r="O770" s="230">
        <f t="shared" si="510"/>
        <v>0</v>
      </c>
      <c r="P770" s="230">
        <f t="shared" si="510"/>
        <v>0</v>
      </c>
      <c r="Q770" s="230">
        <f t="shared" si="510"/>
        <v>0</v>
      </c>
      <c r="R770" s="230">
        <f t="shared" si="510"/>
        <v>0</v>
      </c>
      <c r="S770" s="230">
        <f t="shared" si="510"/>
        <v>0</v>
      </c>
      <c r="T770" s="230">
        <f t="shared" si="510"/>
        <v>-38.521158655999997</v>
      </c>
      <c r="U770" s="230">
        <f t="shared" si="510"/>
        <v>0</v>
      </c>
      <c r="V770" s="230">
        <f t="shared" si="510"/>
        <v>0</v>
      </c>
      <c r="W770" s="230">
        <f t="shared" si="510"/>
        <v>0</v>
      </c>
      <c r="X770" s="232">
        <f t="shared" ref="X770" si="511">SUM(X771:X772)</f>
        <v>0</v>
      </c>
    </row>
    <row r="771" spans="1:24" ht="47.25" x14ac:dyDescent="0.25">
      <c r="A771" s="171" t="s">
        <v>900</v>
      </c>
      <c r="B771" s="84" t="s">
        <v>104</v>
      </c>
      <c r="C771" s="171" t="s">
        <v>2546</v>
      </c>
      <c r="D771" s="66">
        <v>4.9781759999999995</v>
      </c>
      <c r="E771" s="66">
        <v>0</v>
      </c>
      <c r="F771" s="66">
        <v>0</v>
      </c>
      <c r="G771" s="66">
        <v>4.9781759999999995</v>
      </c>
      <c r="H771" s="66">
        <v>0</v>
      </c>
      <c r="I771" s="66">
        <v>23.256179605999996</v>
      </c>
      <c r="J771" s="66">
        <v>0</v>
      </c>
      <c r="K771" s="66">
        <v>0</v>
      </c>
      <c r="L771" s="66">
        <v>23.256179605999996</v>
      </c>
      <c r="M771" s="66">
        <v>0</v>
      </c>
      <c r="N771" s="66">
        <f t="shared" ref="N771:N772" si="512">D771-I771</f>
        <v>-18.278003605999999</v>
      </c>
      <c r="O771" s="66"/>
      <c r="P771" s="66">
        <f t="shared" ref="P771:P772" si="513">E771-J771</f>
        <v>0</v>
      </c>
      <c r="Q771" s="66"/>
      <c r="R771" s="66">
        <f t="shared" ref="R771:R772" si="514">F771-K771</f>
        <v>0</v>
      </c>
      <c r="S771" s="66"/>
      <c r="T771" s="66">
        <f t="shared" ref="T771:T772" si="515">G771-L771</f>
        <v>-18.278003605999999</v>
      </c>
      <c r="U771" s="66"/>
      <c r="V771" s="66">
        <f t="shared" ref="V771:V772" si="516">H771-M771</f>
        <v>0</v>
      </c>
      <c r="W771" s="66"/>
      <c r="X771" s="66"/>
    </row>
    <row r="772" spans="1:24" ht="31.5" x14ac:dyDescent="0.25">
      <c r="A772" s="171" t="s">
        <v>899</v>
      </c>
      <c r="B772" s="170" t="s">
        <v>793</v>
      </c>
      <c r="C772" s="171" t="s">
        <v>2547</v>
      </c>
      <c r="D772" s="66">
        <v>0</v>
      </c>
      <c r="E772" s="66">
        <v>0</v>
      </c>
      <c r="F772" s="66">
        <v>0</v>
      </c>
      <c r="G772" s="66">
        <v>0</v>
      </c>
      <c r="H772" s="66">
        <v>0</v>
      </c>
      <c r="I772" s="66">
        <v>20.243155050000002</v>
      </c>
      <c r="J772" s="66">
        <v>0</v>
      </c>
      <c r="K772" s="66">
        <v>0</v>
      </c>
      <c r="L772" s="66">
        <v>20.243155050000002</v>
      </c>
      <c r="M772" s="66">
        <v>0</v>
      </c>
      <c r="N772" s="66">
        <f t="shared" si="512"/>
        <v>-20.243155050000002</v>
      </c>
      <c r="O772" s="66"/>
      <c r="P772" s="66">
        <f t="shared" si="513"/>
        <v>0</v>
      </c>
      <c r="Q772" s="66"/>
      <c r="R772" s="66">
        <f t="shared" si="514"/>
        <v>0</v>
      </c>
      <c r="S772" s="66"/>
      <c r="T772" s="66">
        <f t="shared" si="515"/>
        <v>-20.243155050000002</v>
      </c>
      <c r="U772" s="66"/>
      <c r="V772" s="66">
        <f t="shared" si="516"/>
        <v>0</v>
      </c>
      <c r="W772" s="66"/>
      <c r="X772" s="66"/>
    </row>
    <row r="773" spans="1:24" x14ac:dyDescent="0.25">
      <c r="A773" s="228"/>
      <c r="B773" s="229" t="s">
        <v>101</v>
      </c>
      <c r="C773" s="228"/>
      <c r="D773" s="230">
        <f t="shared" ref="D773:W773" si="517">SUM(D774:D783)</f>
        <v>17.9611248</v>
      </c>
      <c r="E773" s="230">
        <f t="shared" si="517"/>
        <v>0</v>
      </c>
      <c r="F773" s="230">
        <f t="shared" si="517"/>
        <v>0</v>
      </c>
      <c r="G773" s="230">
        <f t="shared" si="517"/>
        <v>17.9611248</v>
      </c>
      <c r="H773" s="230">
        <f t="shared" si="517"/>
        <v>0</v>
      </c>
      <c r="I773" s="230">
        <f t="shared" si="517"/>
        <v>16.257465978745763</v>
      </c>
      <c r="J773" s="230">
        <f t="shared" si="517"/>
        <v>0</v>
      </c>
      <c r="K773" s="230">
        <f t="shared" si="517"/>
        <v>0</v>
      </c>
      <c r="L773" s="230">
        <f t="shared" si="517"/>
        <v>16.257465978745763</v>
      </c>
      <c r="M773" s="230">
        <f t="shared" si="517"/>
        <v>0</v>
      </c>
      <c r="N773" s="230">
        <f t="shared" si="517"/>
        <v>1.7036588212542392</v>
      </c>
      <c r="O773" s="230">
        <f t="shared" si="517"/>
        <v>0</v>
      </c>
      <c r="P773" s="230">
        <f t="shared" si="517"/>
        <v>0</v>
      </c>
      <c r="Q773" s="230">
        <f t="shared" si="517"/>
        <v>0</v>
      </c>
      <c r="R773" s="230">
        <f t="shared" si="517"/>
        <v>0</v>
      </c>
      <c r="S773" s="230">
        <f t="shared" si="517"/>
        <v>0</v>
      </c>
      <c r="T773" s="230">
        <f t="shared" si="517"/>
        <v>1.7036588212542392</v>
      </c>
      <c r="U773" s="230">
        <f t="shared" si="517"/>
        <v>0</v>
      </c>
      <c r="V773" s="230">
        <f t="shared" si="517"/>
        <v>0</v>
      </c>
      <c r="W773" s="230">
        <f t="shared" si="517"/>
        <v>0</v>
      </c>
      <c r="X773" s="232">
        <f t="shared" ref="X773" si="518">SUM(X774:X783)</f>
        <v>0</v>
      </c>
    </row>
    <row r="774" spans="1:24" ht="47.25" x14ac:dyDescent="0.25">
      <c r="A774" s="171" t="s">
        <v>900</v>
      </c>
      <c r="B774" s="170" t="s">
        <v>462</v>
      </c>
      <c r="C774" s="171" t="s">
        <v>2548</v>
      </c>
      <c r="D774" s="66">
        <v>3.2153952000000001</v>
      </c>
      <c r="E774" s="66">
        <v>0</v>
      </c>
      <c r="F774" s="66">
        <v>0</v>
      </c>
      <c r="G774" s="66">
        <v>3.2153952000000001</v>
      </c>
      <c r="H774" s="66">
        <v>0</v>
      </c>
      <c r="I774" s="66">
        <v>0.92906298200000004</v>
      </c>
      <c r="J774" s="66">
        <v>0</v>
      </c>
      <c r="K774" s="66">
        <v>0</v>
      </c>
      <c r="L774" s="66">
        <v>0.92906298200000004</v>
      </c>
      <c r="M774" s="66">
        <v>0</v>
      </c>
      <c r="N774" s="66">
        <f t="shared" ref="N774:N783" si="519">D774-I774</f>
        <v>2.2863322180000001</v>
      </c>
      <c r="O774" s="66"/>
      <c r="P774" s="66">
        <f t="shared" ref="P774:P783" si="520">E774-J774</f>
        <v>0</v>
      </c>
      <c r="Q774" s="66"/>
      <c r="R774" s="66">
        <f t="shared" ref="R774:R783" si="521">F774-K774</f>
        <v>0</v>
      </c>
      <c r="S774" s="66"/>
      <c r="T774" s="66">
        <f t="shared" ref="T774:T783" si="522">G774-L774</f>
        <v>2.2863322180000001</v>
      </c>
      <c r="U774" s="66"/>
      <c r="V774" s="66">
        <f t="shared" ref="V774:V783" si="523">H774-M774</f>
        <v>0</v>
      </c>
      <c r="W774" s="66"/>
      <c r="X774" s="66"/>
    </row>
    <row r="775" spans="1:24" ht="78.75" x14ac:dyDescent="0.25">
      <c r="A775" s="171" t="s">
        <v>900</v>
      </c>
      <c r="B775" s="84" t="s">
        <v>1808</v>
      </c>
      <c r="C775" s="171" t="s">
        <v>2549</v>
      </c>
      <c r="D775" s="66">
        <v>3.7068840000000001</v>
      </c>
      <c r="E775" s="66">
        <v>0</v>
      </c>
      <c r="F775" s="66">
        <v>0</v>
      </c>
      <c r="G775" s="66">
        <v>3.7068840000000001</v>
      </c>
      <c r="H775" s="66">
        <v>0</v>
      </c>
      <c r="I775" s="66">
        <v>1.606612444</v>
      </c>
      <c r="J775" s="66">
        <v>0</v>
      </c>
      <c r="K775" s="66">
        <v>0</v>
      </c>
      <c r="L775" s="66">
        <v>1.606612444</v>
      </c>
      <c r="M775" s="66">
        <v>0</v>
      </c>
      <c r="N775" s="66">
        <f t="shared" si="519"/>
        <v>2.100271556</v>
      </c>
      <c r="O775" s="66"/>
      <c r="P775" s="66">
        <f t="shared" si="520"/>
        <v>0</v>
      </c>
      <c r="Q775" s="66"/>
      <c r="R775" s="66">
        <f t="shared" si="521"/>
        <v>0</v>
      </c>
      <c r="S775" s="66"/>
      <c r="T775" s="66">
        <f t="shared" si="522"/>
        <v>2.100271556</v>
      </c>
      <c r="U775" s="66"/>
      <c r="V775" s="66">
        <f t="shared" si="523"/>
        <v>0</v>
      </c>
      <c r="W775" s="66"/>
      <c r="X775" s="66"/>
    </row>
    <row r="776" spans="1:24" ht="63" x14ac:dyDescent="0.25">
      <c r="A776" s="171" t="s">
        <v>900</v>
      </c>
      <c r="B776" s="170" t="s">
        <v>1809</v>
      </c>
      <c r="C776" s="171" t="s">
        <v>2550</v>
      </c>
      <c r="D776" s="66">
        <v>5.6570496000000006</v>
      </c>
      <c r="E776" s="66">
        <v>0</v>
      </c>
      <c r="F776" s="66">
        <v>0</v>
      </c>
      <c r="G776" s="66">
        <v>5.6570496000000006</v>
      </c>
      <c r="H776" s="66">
        <v>0</v>
      </c>
      <c r="I776" s="66">
        <v>1.4031501719999999</v>
      </c>
      <c r="J776" s="66">
        <v>0</v>
      </c>
      <c r="K776" s="66">
        <v>0</v>
      </c>
      <c r="L776" s="66">
        <v>1.4031501719999999</v>
      </c>
      <c r="M776" s="66">
        <v>0</v>
      </c>
      <c r="N776" s="66">
        <f t="shared" si="519"/>
        <v>4.2538994280000004</v>
      </c>
      <c r="O776" s="66"/>
      <c r="P776" s="66">
        <f t="shared" si="520"/>
        <v>0</v>
      </c>
      <c r="Q776" s="66"/>
      <c r="R776" s="66">
        <f t="shared" si="521"/>
        <v>0</v>
      </c>
      <c r="S776" s="66"/>
      <c r="T776" s="66">
        <f t="shared" si="522"/>
        <v>4.2538994280000004</v>
      </c>
      <c r="U776" s="66"/>
      <c r="V776" s="66">
        <f t="shared" si="523"/>
        <v>0</v>
      </c>
      <c r="W776" s="66"/>
      <c r="X776" s="66"/>
    </row>
    <row r="777" spans="1:24" ht="63" x14ac:dyDescent="0.25">
      <c r="A777" s="171" t="s">
        <v>900</v>
      </c>
      <c r="B777" s="84" t="s">
        <v>1810</v>
      </c>
      <c r="C777" s="171" t="s">
        <v>2551</v>
      </c>
      <c r="D777" s="66">
        <v>0.24139200000000008</v>
      </c>
      <c r="E777" s="66">
        <v>0</v>
      </c>
      <c r="F777" s="66">
        <v>0</v>
      </c>
      <c r="G777" s="66">
        <v>0.24139200000000008</v>
      </c>
      <c r="H777" s="66">
        <v>0</v>
      </c>
      <c r="I777" s="66">
        <v>1.7168051999999996E-2</v>
      </c>
      <c r="J777" s="66">
        <v>0</v>
      </c>
      <c r="K777" s="66">
        <v>0</v>
      </c>
      <c r="L777" s="66">
        <v>1.7168051999999996E-2</v>
      </c>
      <c r="M777" s="66">
        <v>0</v>
      </c>
      <c r="N777" s="66">
        <f t="shared" si="519"/>
        <v>0.22422394800000009</v>
      </c>
      <c r="O777" s="66"/>
      <c r="P777" s="66">
        <f t="shared" si="520"/>
        <v>0</v>
      </c>
      <c r="Q777" s="66"/>
      <c r="R777" s="66">
        <f t="shared" si="521"/>
        <v>0</v>
      </c>
      <c r="S777" s="66"/>
      <c r="T777" s="66">
        <f t="shared" si="522"/>
        <v>0.22422394800000009</v>
      </c>
      <c r="U777" s="66"/>
      <c r="V777" s="66">
        <f t="shared" si="523"/>
        <v>0</v>
      </c>
      <c r="W777" s="66"/>
      <c r="X777" s="66"/>
    </row>
    <row r="778" spans="1:24" ht="78.75" x14ac:dyDescent="0.25">
      <c r="A778" s="171" t="s">
        <v>900</v>
      </c>
      <c r="B778" s="84" t="s">
        <v>1811</v>
      </c>
      <c r="C778" s="171" t="s">
        <v>2552</v>
      </c>
      <c r="D778" s="66">
        <v>0.71699999999999997</v>
      </c>
      <c r="E778" s="66">
        <v>0</v>
      </c>
      <c r="F778" s="66">
        <v>0</v>
      </c>
      <c r="G778" s="66">
        <v>0.71699999999999997</v>
      </c>
      <c r="H778" s="66">
        <v>0</v>
      </c>
      <c r="I778" s="66">
        <v>3.273789726</v>
      </c>
      <c r="J778" s="66">
        <v>0</v>
      </c>
      <c r="K778" s="66">
        <v>0</v>
      </c>
      <c r="L778" s="66">
        <v>3.273789726</v>
      </c>
      <c r="M778" s="66">
        <v>0</v>
      </c>
      <c r="N778" s="66">
        <f t="shared" si="519"/>
        <v>-2.5567897259999999</v>
      </c>
      <c r="O778" s="66"/>
      <c r="P778" s="66">
        <f t="shared" si="520"/>
        <v>0</v>
      </c>
      <c r="Q778" s="66"/>
      <c r="R778" s="66">
        <f t="shared" si="521"/>
        <v>0</v>
      </c>
      <c r="S778" s="66"/>
      <c r="T778" s="66">
        <f t="shared" si="522"/>
        <v>-2.5567897259999999</v>
      </c>
      <c r="U778" s="66"/>
      <c r="V778" s="66">
        <f t="shared" si="523"/>
        <v>0</v>
      </c>
      <c r="W778" s="66"/>
      <c r="X778" s="66"/>
    </row>
    <row r="779" spans="1:24" ht="78.75" x14ac:dyDescent="0.25">
      <c r="A779" s="171" t="s">
        <v>900</v>
      </c>
      <c r="B779" s="84" t="s">
        <v>794</v>
      </c>
      <c r="C779" s="171" t="s">
        <v>2553</v>
      </c>
      <c r="D779" s="66">
        <v>1.2603119999999999</v>
      </c>
      <c r="E779" s="66">
        <v>0</v>
      </c>
      <c r="F779" s="66">
        <v>0</v>
      </c>
      <c r="G779" s="66">
        <v>1.2603119999999999</v>
      </c>
      <c r="H779" s="66">
        <v>0</v>
      </c>
      <c r="I779" s="66">
        <v>7.1239302779999996</v>
      </c>
      <c r="J779" s="66">
        <v>0</v>
      </c>
      <c r="K779" s="66">
        <v>0</v>
      </c>
      <c r="L779" s="66">
        <v>7.1239302779999996</v>
      </c>
      <c r="M779" s="66">
        <v>0</v>
      </c>
      <c r="N779" s="66">
        <f t="shared" si="519"/>
        <v>-5.8636182779999997</v>
      </c>
      <c r="O779" s="66"/>
      <c r="P779" s="66">
        <f t="shared" si="520"/>
        <v>0</v>
      </c>
      <c r="Q779" s="66"/>
      <c r="R779" s="66">
        <f t="shared" si="521"/>
        <v>0</v>
      </c>
      <c r="S779" s="66"/>
      <c r="T779" s="66">
        <f t="shared" si="522"/>
        <v>-5.8636182779999997</v>
      </c>
      <c r="U779" s="66"/>
      <c r="V779" s="66">
        <f t="shared" si="523"/>
        <v>0</v>
      </c>
      <c r="W779" s="66"/>
      <c r="X779" s="66"/>
    </row>
    <row r="780" spans="1:24" ht="63" x14ac:dyDescent="0.25">
      <c r="A780" s="171" t="s">
        <v>900</v>
      </c>
      <c r="B780" s="84" t="s">
        <v>1812</v>
      </c>
      <c r="C780" s="171" t="s">
        <v>2554</v>
      </c>
      <c r="D780" s="66">
        <v>1.4170199999999997</v>
      </c>
      <c r="E780" s="66">
        <v>0</v>
      </c>
      <c r="F780" s="66">
        <v>0</v>
      </c>
      <c r="G780" s="66">
        <v>1.4170199999999997</v>
      </c>
      <c r="H780" s="66">
        <v>0</v>
      </c>
      <c r="I780" s="66">
        <v>1.1274462520000001</v>
      </c>
      <c r="J780" s="66">
        <v>0</v>
      </c>
      <c r="K780" s="66">
        <v>0</v>
      </c>
      <c r="L780" s="66">
        <v>1.1274462520000001</v>
      </c>
      <c r="M780" s="66">
        <v>0</v>
      </c>
      <c r="N780" s="66">
        <f t="shared" si="519"/>
        <v>0.28957374799999958</v>
      </c>
      <c r="O780" s="66"/>
      <c r="P780" s="66">
        <f t="shared" si="520"/>
        <v>0</v>
      </c>
      <c r="Q780" s="66"/>
      <c r="R780" s="66">
        <f t="shared" si="521"/>
        <v>0</v>
      </c>
      <c r="S780" s="66"/>
      <c r="T780" s="66">
        <f t="shared" si="522"/>
        <v>0.28957374799999958</v>
      </c>
      <c r="U780" s="66"/>
      <c r="V780" s="66">
        <f t="shared" si="523"/>
        <v>0</v>
      </c>
      <c r="W780" s="66"/>
      <c r="X780" s="66"/>
    </row>
    <row r="781" spans="1:24" ht="47.25" x14ac:dyDescent="0.25">
      <c r="A781" s="171" t="s">
        <v>900</v>
      </c>
      <c r="B781" s="84" t="s">
        <v>795</v>
      </c>
      <c r="C781" s="171" t="s">
        <v>2555</v>
      </c>
      <c r="D781" s="66">
        <v>1.7460719999999998</v>
      </c>
      <c r="E781" s="66">
        <v>0</v>
      </c>
      <c r="F781" s="66">
        <v>0</v>
      </c>
      <c r="G781" s="66">
        <v>1.7460719999999998</v>
      </c>
      <c r="H781" s="66">
        <v>0</v>
      </c>
      <c r="I781" s="66">
        <v>0.12418236000000003</v>
      </c>
      <c r="J781" s="66">
        <v>0</v>
      </c>
      <c r="K781" s="66">
        <v>0</v>
      </c>
      <c r="L781" s="66">
        <v>0.12418236000000003</v>
      </c>
      <c r="M781" s="66">
        <v>0</v>
      </c>
      <c r="N781" s="66">
        <f t="shared" si="519"/>
        <v>1.6218896399999998</v>
      </c>
      <c r="O781" s="66"/>
      <c r="P781" s="66">
        <f t="shared" si="520"/>
        <v>0</v>
      </c>
      <c r="Q781" s="66"/>
      <c r="R781" s="66">
        <f t="shared" si="521"/>
        <v>0</v>
      </c>
      <c r="S781" s="66"/>
      <c r="T781" s="66">
        <f t="shared" si="522"/>
        <v>1.6218896399999998</v>
      </c>
      <c r="U781" s="66"/>
      <c r="V781" s="66">
        <f t="shared" si="523"/>
        <v>0</v>
      </c>
      <c r="W781" s="66"/>
      <c r="X781" s="66"/>
    </row>
    <row r="782" spans="1:24" ht="47.25" x14ac:dyDescent="0.25">
      <c r="A782" s="171" t="s">
        <v>900</v>
      </c>
      <c r="B782" s="84" t="s">
        <v>1813</v>
      </c>
      <c r="C782" s="171" t="s">
        <v>2556</v>
      </c>
      <c r="D782" s="66">
        <v>0</v>
      </c>
      <c r="E782" s="66">
        <v>0</v>
      </c>
      <c r="F782" s="66">
        <v>0</v>
      </c>
      <c r="G782" s="66">
        <v>0</v>
      </c>
      <c r="H782" s="66">
        <v>0</v>
      </c>
      <c r="I782" s="66">
        <v>0</v>
      </c>
      <c r="J782" s="66">
        <v>0</v>
      </c>
      <c r="K782" s="66">
        <v>0</v>
      </c>
      <c r="L782" s="66">
        <v>0</v>
      </c>
      <c r="M782" s="66">
        <v>0</v>
      </c>
      <c r="N782" s="66">
        <f t="shared" si="519"/>
        <v>0</v>
      </c>
      <c r="O782" s="66"/>
      <c r="P782" s="66">
        <f t="shared" si="520"/>
        <v>0</v>
      </c>
      <c r="Q782" s="66"/>
      <c r="R782" s="66">
        <f t="shared" si="521"/>
        <v>0</v>
      </c>
      <c r="S782" s="66"/>
      <c r="T782" s="66">
        <f t="shared" si="522"/>
        <v>0</v>
      </c>
      <c r="U782" s="66"/>
      <c r="V782" s="66">
        <f t="shared" si="523"/>
        <v>0</v>
      </c>
      <c r="W782" s="66"/>
      <c r="X782" s="66"/>
    </row>
    <row r="783" spans="1:24" ht="47.25" x14ac:dyDescent="0.25">
      <c r="A783" s="171" t="s">
        <v>900</v>
      </c>
      <c r="B783" s="84" t="s">
        <v>102</v>
      </c>
      <c r="C783" s="171" t="s">
        <v>2557</v>
      </c>
      <c r="D783" s="66">
        <v>0</v>
      </c>
      <c r="E783" s="66">
        <v>0</v>
      </c>
      <c r="F783" s="66">
        <v>0</v>
      </c>
      <c r="G783" s="66">
        <v>0</v>
      </c>
      <c r="H783" s="66">
        <v>0</v>
      </c>
      <c r="I783" s="66">
        <v>0.65212371274576275</v>
      </c>
      <c r="J783" s="66">
        <v>0</v>
      </c>
      <c r="K783" s="66">
        <v>0</v>
      </c>
      <c r="L783" s="66">
        <v>0.65212371274576275</v>
      </c>
      <c r="M783" s="66">
        <v>0</v>
      </c>
      <c r="N783" s="66">
        <f t="shared" si="519"/>
        <v>-0.65212371274576275</v>
      </c>
      <c r="O783" s="66"/>
      <c r="P783" s="66">
        <f t="shared" si="520"/>
        <v>0</v>
      </c>
      <c r="Q783" s="66"/>
      <c r="R783" s="66">
        <f t="shared" si="521"/>
        <v>0</v>
      </c>
      <c r="S783" s="66"/>
      <c r="T783" s="66">
        <f t="shared" si="522"/>
        <v>-0.65212371274576275</v>
      </c>
      <c r="U783" s="66"/>
      <c r="V783" s="66">
        <f t="shared" si="523"/>
        <v>0</v>
      </c>
      <c r="W783" s="66"/>
      <c r="X783" s="66"/>
    </row>
    <row r="784" spans="1:24" x14ac:dyDescent="0.25">
      <c r="A784" s="228"/>
      <c r="B784" s="233" t="s">
        <v>56</v>
      </c>
      <c r="C784" s="228"/>
      <c r="D784" s="230">
        <f t="shared" ref="D784:W784" si="524">SUM(D785:D825)</f>
        <v>159.80152080000005</v>
      </c>
      <c r="E784" s="230">
        <f t="shared" si="524"/>
        <v>0</v>
      </c>
      <c r="F784" s="230">
        <f t="shared" si="524"/>
        <v>0</v>
      </c>
      <c r="G784" s="230">
        <f t="shared" si="524"/>
        <v>159.80152080000005</v>
      </c>
      <c r="H784" s="230">
        <f t="shared" si="524"/>
        <v>0</v>
      </c>
      <c r="I784" s="230">
        <f t="shared" si="524"/>
        <v>77.273755848000008</v>
      </c>
      <c r="J784" s="230">
        <f t="shared" si="524"/>
        <v>0</v>
      </c>
      <c r="K784" s="230">
        <f t="shared" si="524"/>
        <v>0</v>
      </c>
      <c r="L784" s="230">
        <f t="shared" si="524"/>
        <v>77.273755848000008</v>
      </c>
      <c r="M784" s="230">
        <f t="shared" si="524"/>
        <v>0</v>
      </c>
      <c r="N784" s="230">
        <f t="shared" si="524"/>
        <v>82.527764951999998</v>
      </c>
      <c r="O784" s="230">
        <f t="shared" si="524"/>
        <v>0</v>
      </c>
      <c r="P784" s="230">
        <f t="shared" si="524"/>
        <v>0</v>
      </c>
      <c r="Q784" s="230">
        <f t="shared" si="524"/>
        <v>0</v>
      </c>
      <c r="R784" s="230">
        <f t="shared" si="524"/>
        <v>0</v>
      </c>
      <c r="S784" s="230">
        <f t="shared" si="524"/>
        <v>0</v>
      </c>
      <c r="T784" s="230">
        <f t="shared" si="524"/>
        <v>82.527764951999998</v>
      </c>
      <c r="U784" s="230">
        <f t="shared" si="524"/>
        <v>0</v>
      </c>
      <c r="V784" s="230">
        <f t="shared" si="524"/>
        <v>0</v>
      </c>
      <c r="W784" s="230">
        <f t="shared" si="524"/>
        <v>0</v>
      </c>
      <c r="X784" s="232">
        <f t="shared" ref="X784" si="525">SUM(X785:X825)</f>
        <v>0</v>
      </c>
    </row>
    <row r="785" spans="1:24" ht="31.5" x14ac:dyDescent="0.25">
      <c r="A785" s="171" t="s">
        <v>900</v>
      </c>
      <c r="B785" s="84" t="s">
        <v>796</v>
      </c>
      <c r="C785" s="171" t="s">
        <v>2558</v>
      </c>
      <c r="D785" s="66">
        <v>6.0871871999999998</v>
      </c>
      <c r="E785" s="66">
        <v>0</v>
      </c>
      <c r="F785" s="66">
        <v>0</v>
      </c>
      <c r="G785" s="66">
        <v>6.0871871999999998</v>
      </c>
      <c r="H785" s="66">
        <v>0</v>
      </c>
      <c r="I785" s="66">
        <v>7.3208353599999993</v>
      </c>
      <c r="J785" s="66">
        <v>0</v>
      </c>
      <c r="K785" s="66">
        <v>0</v>
      </c>
      <c r="L785" s="66">
        <v>7.3208353599999993</v>
      </c>
      <c r="M785" s="66">
        <v>0</v>
      </c>
      <c r="N785" s="66">
        <f t="shared" ref="N785:N825" si="526">D785-I785</f>
        <v>-1.2336481599999995</v>
      </c>
      <c r="O785" s="66"/>
      <c r="P785" s="66">
        <f t="shared" ref="P785:P825" si="527">E785-J785</f>
        <v>0</v>
      </c>
      <c r="Q785" s="66"/>
      <c r="R785" s="66">
        <f t="shared" ref="R785:R825" si="528">F785-K785</f>
        <v>0</v>
      </c>
      <c r="S785" s="66"/>
      <c r="T785" s="66">
        <f t="shared" ref="T785:T825" si="529">G785-L785</f>
        <v>-1.2336481599999995</v>
      </c>
      <c r="U785" s="66"/>
      <c r="V785" s="66">
        <f t="shared" ref="V785:V825" si="530">H785-M785</f>
        <v>0</v>
      </c>
      <c r="W785" s="66"/>
      <c r="X785" s="66"/>
    </row>
    <row r="786" spans="1:24" ht="110.25" x14ac:dyDescent="0.25">
      <c r="A786" s="171" t="s">
        <v>900</v>
      </c>
      <c r="B786" s="84" t="s">
        <v>1814</v>
      </c>
      <c r="C786" s="171" t="s">
        <v>2559</v>
      </c>
      <c r="D786" s="66">
        <v>1.2537648000000001</v>
      </c>
      <c r="E786" s="66">
        <v>0</v>
      </c>
      <c r="F786" s="66">
        <v>0</v>
      </c>
      <c r="G786" s="66">
        <v>1.2537648000000001</v>
      </c>
      <c r="H786" s="66">
        <v>0</v>
      </c>
      <c r="I786" s="66">
        <v>8.9168975999999997E-2</v>
      </c>
      <c r="J786" s="66">
        <v>0</v>
      </c>
      <c r="K786" s="66">
        <v>0</v>
      </c>
      <c r="L786" s="66">
        <v>8.9168975999999997E-2</v>
      </c>
      <c r="M786" s="66">
        <v>0</v>
      </c>
      <c r="N786" s="66">
        <f t="shared" si="526"/>
        <v>1.1645958240000001</v>
      </c>
      <c r="O786" s="66"/>
      <c r="P786" s="66">
        <f t="shared" si="527"/>
        <v>0</v>
      </c>
      <c r="Q786" s="66"/>
      <c r="R786" s="66">
        <f t="shared" si="528"/>
        <v>0</v>
      </c>
      <c r="S786" s="66"/>
      <c r="T786" s="66">
        <f t="shared" si="529"/>
        <v>1.1645958240000001</v>
      </c>
      <c r="U786" s="66"/>
      <c r="V786" s="66">
        <f t="shared" si="530"/>
        <v>0</v>
      </c>
      <c r="W786" s="66"/>
      <c r="X786" s="66"/>
    </row>
    <row r="787" spans="1:24" ht="47.25" x14ac:dyDescent="0.25">
      <c r="A787" s="171" t="s">
        <v>900</v>
      </c>
      <c r="B787" s="170" t="s">
        <v>797</v>
      </c>
      <c r="C787" s="171" t="s">
        <v>2560</v>
      </c>
      <c r="D787" s="66">
        <v>112.99959600000001</v>
      </c>
      <c r="E787" s="66">
        <v>0</v>
      </c>
      <c r="F787" s="66">
        <v>0</v>
      </c>
      <c r="G787" s="66">
        <v>112.99959600000001</v>
      </c>
      <c r="H787" s="66">
        <v>0</v>
      </c>
      <c r="I787" s="66">
        <v>8.036642699999998</v>
      </c>
      <c r="J787" s="66">
        <v>0</v>
      </c>
      <c r="K787" s="66">
        <v>0</v>
      </c>
      <c r="L787" s="66">
        <v>8.036642699999998</v>
      </c>
      <c r="M787" s="66">
        <v>0</v>
      </c>
      <c r="N787" s="66">
        <f t="shared" si="526"/>
        <v>104.96295330000001</v>
      </c>
      <c r="O787" s="66"/>
      <c r="P787" s="66">
        <f t="shared" si="527"/>
        <v>0</v>
      </c>
      <c r="Q787" s="66"/>
      <c r="R787" s="66">
        <f t="shared" si="528"/>
        <v>0</v>
      </c>
      <c r="S787" s="66"/>
      <c r="T787" s="66">
        <f t="shared" si="529"/>
        <v>104.96295330000001</v>
      </c>
      <c r="U787" s="66"/>
      <c r="V787" s="66">
        <f t="shared" si="530"/>
        <v>0</v>
      </c>
      <c r="W787" s="66"/>
      <c r="X787" s="66"/>
    </row>
    <row r="788" spans="1:24" ht="47.25" x14ac:dyDescent="0.25">
      <c r="A788" s="171" t="s">
        <v>900</v>
      </c>
      <c r="B788" s="84" t="s">
        <v>798</v>
      </c>
      <c r="C788" s="171" t="s">
        <v>2561</v>
      </c>
      <c r="D788" s="66">
        <v>1.2E-2</v>
      </c>
      <c r="E788" s="66">
        <v>0</v>
      </c>
      <c r="F788" s="66">
        <v>0</v>
      </c>
      <c r="G788" s="66">
        <v>1.2E-2</v>
      </c>
      <c r="H788" s="66">
        <v>0</v>
      </c>
      <c r="I788" s="66">
        <v>0</v>
      </c>
      <c r="J788" s="66">
        <v>0</v>
      </c>
      <c r="K788" s="66">
        <v>0</v>
      </c>
      <c r="L788" s="66">
        <v>0</v>
      </c>
      <c r="M788" s="66">
        <v>0</v>
      </c>
      <c r="N788" s="66">
        <f t="shared" si="526"/>
        <v>1.2E-2</v>
      </c>
      <c r="O788" s="66"/>
      <c r="P788" s="66">
        <f t="shared" si="527"/>
        <v>0</v>
      </c>
      <c r="Q788" s="66"/>
      <c r="R788" s="66">
        <f t="shared" si="528"/>
        <v>0</v>
      </c>
      <c r="S788" s="66"/>
      <c r="T788" s="66">
        <f t="shared" si="529"/>
        <v>1.2E-2</v>
      </c>
      <c r="U788" s="66"/>
      <c r="V788" s="66">
        <f t="shared" si="530"/>
        <v>0</v>
      </c>
      <c r="W788" s="66"/>
      <c r="X788" s="66"/>
    </row>
    <row r="789" spans="1:24" ht="47.25" x14ac:dyDescent="0.25">
      <c r="A789" s="171" t="s">
        <v>900</v>
      </c>
      <c r="B789" s="84" t="s">
        <v>799</v>
      </c>
      <c r="C789" s="171" t="s">
        <v>2562</v>
      </c>
      <c r="D789" s="66">
        <v>4.7763360000000006</v>
      </c>
      <c r="E789" s="66">
        <v>0</v>
      </c>
      <c r="F789" s="66">
        <v>0</v>
      </c>
      <c r="G789" s="66">
        <v>4.7763360000000006</v>
      </c>
      <c r="H789" s="66">
        <v>0</v>
      </c>
      <c r="I789" s="66">
        <v>0.94626245799999997</v>
      </c>
      <c r="J789" s="66">
        <v>0</v>
      </c>
      <c r="K789" s="66">
        <v>0</v>
      </c>
      <c r="L789" s="66">
        <v>0.94626245799999997</v>
      </c>
      <c r="M789" s="66">
        <v>0</v>
      </c>
      <c r="N789" s="66">
        <f t="shared" si="526"/>
        <v>3.8300735420000005</v>
      </c>
      <c r="O789" s="66"/>
      <c r="P789" s="66">
        <f t="shared" si="527"/>
        <v>0</v>
      </c>
      <c r="Q789" s="66"/>
      <c r="R789" s="66">
        <f t="shared" si="528"/>
        <v>0</v>
      </c>
      <c r="S789" s="66"/>
      <c r="T789" s="66">
        <f t="shared" si="529"/>
        <v>3.8300735420000005</v>
      </c>
      <c r="U789" s="66"/>
      <c r="V789" s="66">
        <f t="shared" si="530"/>
        <v>0</v>
      </c>
      <c r="W789" s="66"/>
      <c r="X789" s="66"/>
    </row>
    <row r="790" spans="1:24" ht="78.75" x14ac:dyDescent="0.25">
      <c r="A790" s="171" t="s">
        <v>900</v>
      </c>
      <c r="B790" s="84" t="s">
        <v>463</v>
      </c>
      <c r="C790" s="171" t="s">
        <v>2563</v>
      </c>
      <c r="D790" s="66">
        <v>12</v>
      </c>
      <c r="E790" s="66">
        <v>0</v>
      </c>
      <c r="F790" s="66">
        <v>0</v>
      </c>
      <c r="G790" s="66">
        <v>12</v>
      </c>
      <c r="H790" s="66">
        <v>0</v>
      </c>
      <c r="I790" s="66">
        <v>3.96548714</v>
      </c>
      <c r="J790" s="66">
        <v>0</v>
      </c>
      <c r="K790" s="66">
        <v>0</v>
      </c>
      <c r="L790" s="66">
        <v>3.96548714</v>
      </c>
      <c r="M790" s="66">
        <v>0</v>
      </c>
      <c r="N790" s="66">
        <f t="shared" si="526"/>
        <v>8.0345128599999995</v>
      </c>
      <c r="O790" s="66"/>
      <c r="P790" s="66">
        <f t="shared" si="527"/>
        <v>0</v>
      </c>
      <c r="Q790" s="66"/>
      <c r="R790" s="66">
        <f t="shared" si="528"/>
        <v>0</v>
      </c>
      <c r="S790" s="66"/>
      <c r="T790" s="66">
        <f t="shared" si="529"/>
        <v>8.0345128599999995</v>
      </c>
      <c r="U790" s="66"/>
      <c r="V790" s="66">
        <f t="shared" si="530"/>
        <v>0</v>
      </c>
      <c r="W790" s="66"/>
      <c r="X790" s="66"/>
    </row>
    <row r="791" spans="1:24" ht="47.25" x14ac:dyDescent="0.25">
      <c r="A791" s="171" t="s">
        <v>900</v>
      </c>
      <c r="B791" s="86" t="s">
        <v>800</v>
      </c>
      <c r="C791" s="171" t="s">
        <v>2564</v>
      </c>
      <c r="D791" s="66">
        <v>0.20421600000000001</v>
      </c>
      <c r="E791" s="66">
        <v>0</v>
      </c>
      <c r="F791" s="66">
        <v>0</v>
      </c>
      <c r="G791" s="66">
        <v>0.20421600000000001</v>
      </c>
      <c r="H791" s="66">
        <v>0</v>
      </c>
      <c r="I791" s="66">
        <v>2.5052699759999997</v>
      </c>
      <c r="J791" s="66">
        <v>0</v>
      </c>
      <c r="K791" s="66">
        <v>0</v>
      </c>
      <c r="L791" s="66">
        <v>2.5052699759999997</v>
      </c>
      <c r="M791" s="66">
        <v>0</v>
      </c>
      <c r="N791" s="66">
        <f t="shared" si="526"/>
        <v>-2.3010539759999995</v>
      </c>
      <c r="O791" s="66"/>
      <c r="P791" s="66">
        <f t="shared" si="527"/>
        <v>0</v>
      </c>
      <c r="Q791" s="66"/>
      <c r="R791" s="66">
        <f t="shared" si="528"/>
        <v>0</v>
      </c>
      <c r="S791" s="66"/>
      <c r="T791" s="66">
        <f t="shared" si="529"/>
        <v>-2.3010539759999995</v>
      </c>
      <c r="U791" s="66"/>
      <c r="V791" s="66">
        <f t="shared" si="530"/>
        <v>0</v>
      </c>
      <c r="W791" s="66"/>
      <c r="X791" s="66"/>
    </row>
    <row r="792" spans="1:24" ht="31.5" x14ac:dyDescent="0.25">
      <c r="A792" s="171" t="s">
        <v>900</v>
      </c>
      <c r="B792" s="86" t="s">
        <v>801</v>
      </c>
      <c r="C792" s="171" t="s">
        <v>2565</v>
      </c>
      <c r="D792" s="66">
        <v>0.20421600000000001</v>
      </c>
      <c r="E792" s="66">
        <v>0</v>
      </c>
      <c r="F792" s="66">
        <v>0</v>
      </c>
      <c r="G792" s="66">
        <v>0.20421600000000001</v>
      </c>
      <c r="H792" s="66">
        <v>0</v>
      </c>
      <c r="I792" s="66">
        <v>0.49822986800000002</v>
      </c>
      <c r="J792" s="66">
        <v>0</v>
      </c>
      <c r="K792" s="66">
        <v>0</v>
      </c>
      <c r="L792" s="66">
        <v>0.49822986800000002</v>
      </c>
      <c r="M792" s="66">
        <v>0</v>
      </c>
      <c r="N792" s="66">
        <f t="shared" si="526"/>
        <v>-0.29401386800000001</v>
      </c>
      <c r="O792" s="66"/>
      <c r="P792" s="66">
        <f t="shared" si="527"/>
        <v>0</v>
      </c>
      <c r="Q792" s="66"/>
      <c r="R792" s="66">
        <f t="shared" si="528"/>
        <v>0</v>
      </c>
      <c r="S792" s="66"/>
      <c r="T792" s="66">
        <f t="shared" si="529"/>
        <v>-0.29401386800000001</v>
      </c>
      <c r="U792" s="66"/>
      <c r="V792" s="66">
        <f t="shared" si="530"/>
        <v>0</v>
      </c>
      <c r="W792" s="66"/>
      <c r="X792" s="66"/>
    </row>
    <row r="793" spans="1:24" ht="47.25" x14ac:dyDescent="0.25">
      <c r="A793" s="171" t="s">
        <v>900</v>
      </c>
      <c r="B793" s="85" t="s">
        <v>802</v>
      </c>
      <c r="C793" s="171" t="s">
        <v>2566</v>
      </c>
      <c r="D793" s="66">
        <v>0.20421600000000001</v>
      </c>
      <c r="E793" s="66">
        <v>0</v>
      </c>
      <c r="F793" s="66">
        <v>0</v>
      </c>
      <c r="G793" s="66">
        <v>0.20421600000000001</v>
      </c>
      <c r="H793" s="66">
        <v>0</v>
      </c>
      <c r="I793" s="66">
        <v>2.2542978659999999</v>
      </c>
      <c r="J793" s="66">
        <v>0</v>
      </c>
      <c r="K793" s="66">
        <v>0</v>
      </c>
      <c r="L793" s="66">
        <v>2.2542978659999999</v>
      </c>
      <c r="M793" s="66">
        <v>0</v>
      </c>
      <c r="N793" s="66">
        <f t="shared" si="526"/>
        <v>-2.0500818659999998</v>
      </c>
      <c r="O793" s="66"/>
      <c r="P793" s="66">
        <f t="shared" si="527"/>
        <v>0</v>
      </c>
      <c r="Q793" s="66"/>
      <c r="R793" s="66">
        <f t="shared" si="528"/>
        <v>0</v>
      </c>
      <c r="S793" s="66"/>
      <c r="T793" s="66">
        <f t="shared" si="529"/>
        <v>-2.0500818659999998</v>
      </c>
      <c r="U793" s="66"/>
      <c r="V793" s="66">
        <f t="shared" si="530"/>
        <v>0</v>
      </c>
      <c r="W793" s="66"/>
      <c r="X793" s="66"/>
    </row>
    <row r="794" spans="1:24" ht="31.5" x14ac:dyDescent="0.25">
      <c r="A794" s="171" t="s">
        <v>900</v>
      </c>
      <c r="B794" s="85" t="s">
        <v>803</v>
      </c>
      <c r="C794" s="171" t="s">
        <v>2567</v>
      </c>
      <c r="D794" s="66">
        <v>0.20421600000000001</v>
      </c>
      <c r="E794" s="66">
        <v>0</v>
      </c>
      <c r="F794" s="66">
        <v>0</v>
      </c>
      <c r="G794" s="66">
        <v>0.20421600000000001</v>
      </c>
      <c r="H794" s="66">
        <v>0</v>
      </c>
      <c r="I794" s="66">
        <v>0.49267820000000001</v>
      </c>
      <c r="J794" s="66">
        <v>0</v>
      </c>
      <c r="K794" s="66">
        <v>0</v>
      </c>
      <c r="L794" s="66">
        <v>0.49267820000000001</v>
      </c>
      <c r="M794" s="66">
        <v>0</v>
      </c>
      <c r="N794" s="66">
        <f t="shared" si="526"/>
        <v>-0.2884622</v>
      </c>
      <c r="O794" s="66"/>
      <c r="P794" s="66">
        <f t="shared" si="527"/>
        <v>0</v>
      </c>
      <c r="Q794" s="66"/>
      <c r="R794" s="66">
        <f t="shared" si="528"/>
        <v>0</v>
      </c>
      <c r="S794" s="66"/>
      <c r="T794" s="66">
        <f t="shared" si="529"/>
        <v>-0.2884622</v>
      </c>
      <c r="U794" s="66"/>
      <c r="V794" s="66">
        <f t="shared" si="530"/>
        <v>0</v>
      </c>
      <c r="W794" s="66"/>
      <c r="X794" s="66"/>
    </row>
    <row r="795" spans="1:24" ht="47.25" x14ac:dyDescent="0.25">
      <c r="A795" s="171" t="s">
        <v>900</v>
      </c>
      <c r="B795" s="85" t="s">
        <v>804</v>
      </c>
      <c r="C795" s="171" t="s">
        <v>2568</v>
      </c>
      <c r="D795" s="66">
        <v>0.15929999999999997</v>
      </c>
      <c r="E795" s="66">
        <v>0</v>
      </c>
      <c r="F795" s="66">
        <v>0</v>
      </c>
      <c r="G795" s="66">
        <v>0.15929999999999997</v>
      </c>
      <c r="H795" s="66">
        <v>0</v>
      </c>
      <c r="I795" s="66">
        <v>1.1329523999999999E-2</v>
      </c>
      <c r="J795" s="66">
        <v>0</v>
      </c>
      <c r="K795" s="66">
        <v>0</v>
      </c>
      <c r="L795" s="66">
        <v>1.1329523999999999E-2</v>
      </c>
      <c r="M795" s="66">
        <v>0</v>
      </c>
      <c r="N795" s="66">
        <f t="shared" si="526"/>
        <v>0.14797047599999996</v>
      </c>
      <c r="O795" s="66"/>
      <c r="P795" s="66">
        <f t="shared" si="527"/>
        <v>0</v>
      </c>
      <c r="Q795" s="66"/>
      <c r="R795" s="66">
        <f t="shared" si="528"/>
        <v>0</v>
      </c>
      <c r="S795" s="66"/>
      <c r="T795" s="66">
        <f t="shared" si="529"/>
        <v>0.14797047599999996</v>
      </c>
      <c r="U795" s="66"/>
      <c r="V795" s="66">
        <f t="shared" si="530"/>
        <v>0</v>
      </c>
      <c r="W795" s="66"/>
      <c r="X795" s="66"/>
    </row>
    <row r="796" spans="1:24" ht="47.25" x14ac:dyDescent="0.25">
      <c r="A796" s="171" t="s">
        <v>900</v>
      </c>
      <c r="B796" s="85" t="s">
        <v>805</v>
      </c>
      <c r="C796" s="171" t="s">
        <v>2569</v>
      </c>
      <c r="D796" s="66">
        <v>0.20421600000000001</v>
      </c>
      <c r="E796" s="66">
        <v>0</v>
      </c>
      <c r="F796" s="66">
        <v>0</v>
      </c>
      <c r="G796" s="66">
        <v>0.20421600000000001</v>
      </c>
      <c r="H796" s="66">
        <v>0</v>
      </c>
      <c r="I796" s="66">
        <v>0.49320759400000003</v>
      </c>
      <c r="J796" s="66">
        <v>0</v>
      </c>
      <c r="K796" s="66">
        <v>0</v>
      </c>
      <c r="L796" s="66">
        <v>0.49320759400000003</v>
      </c>
      <c r="M796" s="66">
        <v>0</v>
      </c>
      <c r="N796" s="66">
        <f t="shared" si="526"/>
        <v>-0.28899159400000002</v>
      </c>
      <c r="O796" s="66"/>
      <c r="P796" s="66">
        <f t="shared" si="527"/>
        <v>0</v>
      </c>
      <c r="Q796" s="66"/>
      <c r="R796" s="66">
        <f t="shared" si="528"/>
        <v>0</v>
      </c>
      <c r="S796" s="66"/>
      <c r="T796" s="66">
        <f t="shared" si="529"/>
        <v>-0.28899159400000002</v>
      </c>
      <c r="U796" s="66"/>
      <c r="V796" s="66">
        <f t="shared" si="530"/>
        <v>0</v>
      </c>
      <c r="W796" s="66"/>
      <c r="X796" s="66"/>
    </row>
    <row r="797" spans="1:24" ht="31.5" x14ac:dyDescent="0.25">
      <c r="A797" s="171" t="s">
        <v>900</v>
      </c>
      <c r="B797" s="86" t="s">
        <v>806</v>
      </c>
      <c r="C797" s="171" t="s">
        <v>2570</v>
      </c>
      <c r="D797" s="66">
        <v>0.20421600000000001</v>
      </c>
      <c r="E797" s="66">
        <v>0</v>
      </c>
      <c r="F797" s="66">
        <v>0</v>
      </c>
      <c r="G797" s="66">
        <v>0.20421600000000001</v>
      </c>
      <c r="H797" s="66">
        <v>0</v>
      </c>
      <c r="I797" s="66">
        <v>3.0739282999999999</v>
      </c>
      <c r="J797" s="66">
        <v>0</v>
      </c>
      <c r="K797" s="66">
        <v>0</v>
      </c>
      <c r="L797" s="66">
        <v>3.0739282999999999</v>
      </c>
      <c r="M797" s="66">
        <v>0</v>
      </c>
      <c r="N797" s="66">
        <f t="shared" si="526"/>
        <v>-2.8697122999999998</v>
      </c>
      <c r="O797" s="66"/>
      <c r="P797" s="66">
        <f t="shared" si="527"/>
        <v>0</v>
      </c>
      <c r="Q797" s="66"/>
      <c r="R797" s="66">
        <f t="shared" si="528"/>
        <v>0</v>
      </c>
      <c r="S797" s="66"/>
      <c r="T797" s="66">
        <f t="shared" si="529"/>
        <v>-2.8697122999999998</v>
      </c>
      <c r="U797" s="66"/>
      <c r="V797" s="66">
        <f t="shared" si="530"/>
        <v>0</v>
      </c>
      <c r="W797" s="66"/>
      <c r="X797" s="66"/>
    </row>
    <row r="798" spans="1:24" ht="47.25" x14ac:dyDescent="0.25">
      <c r="A798" s="171" t="s">
        <v>900</v>
      </c>
      <c r="B798" s="85" t="s">
        <v>807</v>
      </c>
      <c r="C798" s="171" t="s">
        <v>2571</v>
      </c>
      <c r="D798" s="66">
        <v>0.20421600000000001</v>
      </c>
      <c r="E798" s="66">
        <v>0</v>
      </c>
      <c r="F798" s="66">
        <v>0</v>
      </c>
      <c r="G798" s="66">
        <v>0.20421600000000001</v>
      </c>
      <c r="H798" s="66">
        <v>0</v>
      </c>
      <c r="I798" s="66">
        <v>2.3163990499999998</v>
      </c>
      <c r="J798" s="66">
        <v>0</v>
      </c>
      <c r="K798" s="66">
        <v>0</v>
      </c>
      <c r="L798" s="66">
        <v>2.3163990499999998</v>
      </c>
      <c r="M798" s="66">
        <v>0</v>
      </c>
      <c r="N798" s="66">
        <f t="shared" si="526"/>
        <v>-2.1121830499999996</v>
      </c>
      <c r="O798" s="66"/>
      <c r="P798" s="66">
        <f t="shared" si="527"/>
        <v>0</v>
      </c>
      <c r="Q798" s="66"/>
      <c r="R798" s="66">
        <f t="shared" si="528"/>
        <v>0</v>
      </c>
      <c r="S798" s="66"/>
      <c r="T798" s="66">
        <f t="shared" si="529"/>
        <v>-2.1121830499999996</v>
      </c>
      <c r="U798" s="66"/>
      <c r="V798" s="66">
        <f t="shared" si="530"/>
        <v>0</v>
      </c>
      <c r="W798" s="66"/>
      <c r="X798" s="66"/>
    </row>
    <row r="799" spans="1:24" ht="47.25" x14ac:dyDescent="0.25">
      <c r="A799" s="171" t="s">
        <v>900</v>
      </c>
      <c r="B799" s="85" t="s">
        <v>808</v>
      </c>
      <c r="C799" s="171" t="s">
        <v>2572</v>
      </c>
      <c r="D799" s="66">
        <v>0.20421600000000001</v>
      </c>
      <c r="E799" s="66">
        <v>0</v>
      </c>
      <c r="F799" s="66">
        <v>0</v>
      </c>
      <c r="G799" s="66">
        <v>0.20421600000000001</v>
      </c>
      <c r="H799" s="66">
        <v>0</v>
      </c>
      <c r="I799" s="66">
        <v>2.2939603740000005</v>
      </c>
      <c r="J799" s="66">
        <v>0</v>
      </c>
      <c r="K799" s="66">
        <v>0</v>
      </c>
      <c r="L799" s="66">
        <v>2.2939603740000005</v>
      </c>
      <c r="M799" s="66">
        <v>0</v>
      </c>
      <c r="N799" s="66">
        <f t="shared" si="526"/>
        <v>-2.0897443740000003</v>
      </c>
      <c r="O799" s="66"/>
      <c r="P799" s="66">
        <f t="shared" si="527"/>
        <v>0</v>
      </c>
      <c r="Q799" s="66"/>
      <c r="R799" s="66">
        <f t="shared" si="528"/>
        <v>0</v>
      </c>
      <c r="S799" s="66"/>
      <c r="T799" s="66">
        <f t="shared" si="529"/>
        <v>-2.0897443740000003</v>
      </c>
      <c r="U799" s="66"/>
      <c r="V799" s="66">
        <f t="shared" si="530"/>
        <v>0</v>
      </c>
      <c r="W799" s="66"/>
      <c r="X799" s="66"/>
    </row>
    <row r="800" spans="1:24" ht="47.25" x14ac:dyDescent="0.25">
      <c r="A800" s="171" t="s">
        <v>900</v>
      </c>
      <c r="B800" s="85" t="s">
        <v>809</v>
      </c>
      <c r="C800" s="171" t="s">
        <v>2573</v>
      </c>
      <c r="D800" s="66">
        <v>0.20421600000000001</v>
      </c>
      <c r="E800" s="66">
        <v>0</v>
      </c>
      <c r="F800" s="66">
        <v>0</v>
      </c>
      <c r="G800" s="66">
        <v>0.20421600000000001</v>
      </c>
      <c r="H800" s="66">
        <v>0</v>
      </c>
      <c r="I800" s="66">
        <v>2.3043465480000003</v>
      </c>
      <c r="J800" s="66">
        <v>0</v>
      </c>
      <c r="K800" s="66">
        <v>0</v>
      </c>
      <c r="L800" s="66">
        <v>2.3043465480000003</v>
      </c>
      <c r="M800" s="66">
        <v>0</v>
      </c>
      <c r="N800" s="66">
        <f t="shared" si="526"/>
        <v>-2.1001305480000001</v>
      </c>
      <c r="O800" s="66"/>
      <c r="P800" s="66">
        <f t="shared" si="527"/>
        <v>0</v>
      </c>
      <c r="Q800" s="66"/>
      <c r="R800" s="66">
        <f t="shared" si="528"/>
        <v>0</v>
      </c>
      <c r="S800" s="66"/>
      <c r="T800" s="66">
        <f t="shared" si="529"/>
        <v>-2.1001305480000001</v>
      </c>
      <c r="U800" s="66"/>
      <c r="V800" s="66">
        <f t="shared" si="530"/>
        <v>0</v>
      </c>
      <c r="W800" s="66"/>
      <c r="X800" s="66"/>
    </row>
    <row r="801" spans="1:24" ht="47.25" x14ac:dyDescent="0.25">
      <c r="A801" s="171" t="s">
        <v>900</v>
      </c>
      <c r="B801" s="85" t="s">
        <v>810</v>
      </c>
      <c r="C801" s="171" t="s">
        <v>2574</v>
      </c>
      <c r="D801" s="66">
        <v>0.20421600000000001</v>
      </c>
      <c r="E801" s="66">
        <v>0</v>
      </c>
      <c r="F801" s="66">
        <v>0</v>
      </c>
      <c r="G801" s="66">
        <v>0.20421600000000001</v>
      </c>
      <c r="H801" s="66">
        <v>0</v>
      </c>
      <c r="I801" s="66">
        <v>2.1121108339999997</v>
      </c>
      <c r="J801" s="66">
        <v>0</v>
      </c>
      <c r="K801" s="66">
        <v>0</v>
      </c>
      <c r="L801" s="66">
        <v>2.1121108339999997</v>
      </c>
      <c r="M801" s="66">
        <v>0</v>
      </c>
      <c r="N801" s="66">
        <f t="shared" si="526"/>
        <v>-1.9078948339999997</v>
      </c>
      <c r="O801" s="66"/>
      <c r="P801" s="66">
        <f t="shared" si="527"/>
        <v>0</v>
      </c>
      <c r="Q801" s="66"/>
      <c r="R801" s="66">
        <f t="shared" si="528"/>
        <v>0</v>
      </c>
      <c r="S801" s="66"/>
      <c r="T801" s="66">
        <f t="shared" si="529"/>
        <v>-1.9078948339999997</v>
      </c>
      <c r="U801" s="66"/>
      <c r="V801" s="66">
        <f t="shared" si="530"/>
        <v>0</v>
      </c>
      <c r="W801" s="66"/>
      <c r="X801" s="66"/>
    </row>
    <row r="802" spans="1:24" ht="47.25" x14ac:dyDescent="0.25">
      <c r="A802" s="171" t="s">
        <v>900</v>
      </c>
      <c r="B802" s="86" t="s">
        <v>811</v>
      </c>
      <c r="C802" s="171" t="s">
        <v>2575</v>
      </c>
      <c r="D802" s="66">
        <v>0.20421600000000001</v>
      </c>
      <c r="E802" s="66">
        <v>0</v>
      </c>
      <c r="F802" s="66">
        <v>0</v>
      </c>
      <c r="G802" s="66">
        <v>0.20421600000000001</v>
      </c>
      <c r="H802" s="66">
        <v>0</v>
      </c>
      <c r="I802" s="66">
        <v>2.1269336700000001</v>
      </c>
      <c r="J802" s="66">
        <v>0</v>
      </c>
      <c r="K802" s="66">
        <v>0</v>
      </c>
      <c r="L802" s="66">
        <v>2.1269336700000001</v>
      </c>
      <c r="M802" s="66">
        <v>0</v>
      </c>
      <c r="N802" s="66">
        <f t="shared" si="526"/>
        <v>-1.9227176700000002</v>
      </c>
      <c r="O802" s="66"/>
      <c r="P802" s="66">
        <f t="shared" si="527"/>
        <v>0</v>
      </c>
      <c r="Q802" s="66"/>
      <c r="R802" s="66">
        <f t="shared" si="528"/>
        <v>0</v>
      </c>
      <c r="S802" s="66"/>
      <c r="T802" s="66">
        <f t="shared" si="529"/>
        <v>-1.9227176700000002</v>
      </c>
      <c r="U802" s="66"/>
      <c r="V802" s="66">
        <f t="shared" si="530"/>
        <v>0</v>
      </c>
      <c r="W802" s="66"/>
      <c r="X802" s="66"/>
    </row>
    <row r="803" spans="1:24" ht="47.25" x14ac:dyDescent="0.25">
      <c r="A803" s="171" t="s">
        <v>900</v>
      </c>
      <c r="B803" s="85" t="s">
        <v>812</v>
      </c>
      <c r="C803" s="171" t="s">
        <v>2576</v>
      </c>
      <c r="D803" s="66">
        <v>0.20421600000000001</v>
      </c>
      <c r="E803" s="66">
        <v>0</v>
      </c>
      <c r="F803" s="66">
        <v>0</v>
      </c>
      <c r="G803" s="66">
        <v>0.20421600000000001</v>
      </c>
      <c r="H803" s="66">
        <v>0</v>
      </c>
      <c r="I803" s="66">
        <v>0.49302970400000001</v>
      </c>
      <c r="J803" s="66">
        <v>0</v>
      </c>
      <c r="K803" s="66">
        <v>0</v>
      </c>
      <c r="L803" s="66">
        <v>0.49302970400000001</v>
      </c>
      <c r="M803" s="66">
        <v>0</v>
      </c>
      <c r="N803" s="66">
        <f t="shared" si="526"/>
        <v>-0.288813704</v>
      </c>
      <c r="O803" s="66"/>
      <c r="P803" s="66">
        <f t="shared" si="527"/>
        <v>0</v>
      </c>
      <c r="Q803" s="66"/>
      <c r="R803" s="66">
        <f t="shared" si="528"/>
        <v>0</v>
      </c>
      <c r="S803" s="66"/>
      <c r="T803" s="66">
        <f t="shared" si="529"/>
        <v>-0.288813704</v>
      </c>
      <c r="U803" s="66"/>
      <c r="V803" s="66">
        <f t="shared" si="530"/>
        <v>0</v>
      </c>
      <c r="W803" s="66"/>
      <c r="X803" s="66"/>
    </row>
    <row r="804" spans="1:24" ht="31.5" x14ac:dyDescent="0.25">
      <c r="A804" s="171" t="s">
        <v>900</v>
      </c>
      <c r="B804" s="85" t="s">
        <v>813</v>
      </c>
      <c r="C804" s="171" t="s">
        <v>2577</v>
      </c>
      <c r="D804" s="66">
        <v>0.20421600000000001</v>
      </c>
      <c r="E804" s="66">
        <v>0</v>
      </c>
      <c r="F804" s="66">
        <v>0</v>
      </c>
      <c r="G804" s="66">
        <v>0.20421600000000001</v>
      </c>
      <c r="H804" s="66">
        <v>0</v>
      </c>
      <c r="I804" s="66">
        <v>0.49476036400000001</v>
      </c>
      <c r="J804" s="66">
        <v>0</v>
      </c>
      <c r="K804" s="66">
        <v>0</v>
      </c>
      <c r="L804" s="66">
        <v>0.49476036400000001</v>
      </c>
      <c r="M804" s="66">
        <v>0</v>
      </c>
      <c r="N804" s="66">
        <f t="shared" si="526"/>
        <v>-0.290544364</v>
      </c>
      <c r="O804" s="66"/>
      <c r="P804" s="66">
        <f t="shared" si="527"/>
        <v>0</v>
      </c>
      <c r="Q804" s="66"/>
      <c r="R804" s="66">
        <f t="shared" si="528"/>
        <v>0</v>
      </c>
      <c r="S804" s="66"/>
      <c r="T804" s="66">
        <f t="shared" si="529"/>
        <v>-0.290544364</v>
      </c>
      <c r="U804" s="66"/>
      <c r="V804" s="66">
        <f t="shared" si="530"/>
        <v>0</v>
      </c>
      <c r="W804" s="66"/>
      <c r="X804" s="66"/>
    </row>
    <row r="805" spans="1:24" ht="63" x14ac:dyDescent="0.25">
      <c r="A805" s="171" t="s">
        <v>900</v>
      </c>
      <c r="B805" s="86" t="s">
        <v>814</v>
      </c>
      <c r="C805" s="171" t="s">
        <v>2578</v>
      </c>
      <c r="D805" s="66">
        <v>1.5445800000000001</v>
      </c>
      <c r="E805" s="66">
        <v>0</v>
      </c>
      <c r="F805" s="66">
        <v>0</v>
      </c>
      <c r="G805" s="66">
        <v>1.5445800000000001</v>
      </c>
      <c r="H805" s="66">
        <v>0</v>
      </c>
      <c r="I805" s="66">
        <v>0.29722929399999998</v>
      </c>
      <c r="J805" s="66">
        <v>0</v>
      </c>
      <c r="K805" s="66">
        <v>0</v>
      </c>
      <c r="L805" s="66">
        <v>0.29722929399999998</v>
      </c>
      <c r="M805" s="66">
        <v>0</v>
      </c>
      <c r="N805" s="66">
        <f t="shared" si="526"/>
        <v>1.2473507060000002</v>
      </c>
      <c r="O805" s="66"/>
      <c r="P805" s="66">
        <f t="shared" si="527"/>
        <v>0</v>
      </c>
      <c r="Q805" s="66"/>
      <c r="R805" s="66">
        <f t="shared" si="528"/>
        <v>0</v>
      </c>
      <c r="S805" s="66"/>
      <c r="T805" s="66">
        <f t="shared" si="529"/>
        <v>1.2473507060000002</v>
      </c>
      <c r="U805" s="66"/>
      <c r="V805" s="66">
        <f t="shared" si="530"/>
        <v>0</v>
      </c>
      <c r="W805" s="66"/>
      <c r="X805" s="66"/>
    </row>
    <row r="806" spans="1:24" ht="78.75" x14ac:dyDescent="0.25">
      <c r="A806" s="171" t="s">
        <v>900</v>
      </c>
      <c r="B806" s="85" t="s">
        <v>1815</v>
      </c>
      <c r="C806" s="171" t="s">
        <v>2579</v>
      </c>
      <c r="D806" s="66">
        <v>1.3513079999999997</v>
      </c>
      <c r="E806" s="66">
        <v>0</v>
      </c>
      <c r="F806" s="66">
        <v>0</v>
      </c>
      <c r="G806" s="66">
        <v>1.3513079999999997</v>
      </c>
      <c r="H806" s="66">
        <v>0</v>
      </c>
      <c r="I806" s="66">
        <v>1.5733480480000002</v>
      </c>
      <c r="J806" s="66">
        <v>0</v>
      </c>
      <c r="K806" s="66">
        <v>0</v>
      </c>
      <c r="L806" s="66">
        <v>1.5733480480000002</v>
      </c>
      <c r="M806" s="66">
        <v>0</v>
      </c>
      <c r="N806" s="66">
        <f t="shared" si="526"/>
        <v>-0.22204004800000043</v>
      </c>
      <c r="O806" s="66"/>
      <c r="P806" s="66">
        <f t="shared" si="527"/>
        <v>0</v>
      </c>
      <c r="Q806" s="66"/>
      <c r="R806" s="66">
        <f t="shared" si="528"/>
        <v>0</v>
      </c>
      <c r="S806" s="66"/>
      <c r="T806" s="66">
        <f t="shared" si="529"/>
        <v>-0.22204004800000043</v>
      </c>
      <c r="U806" s="66"/>
      <c r="V806" s="66">
        <f t="shared" si="530"/>
        <v>0</v>
      </c>
      <c r="W806" s="66"/>
      <c r="X806" s="66"/>
    </row>
    <row r="807" spans="1:24" ht="63" x14ac:dyDescent="0.25">
      <c r="A807" s="171" t="s">
        <v>900</v>
      </c>
      <c r="B807" s="86" t="s">
        <v>1816</v>
      </c>
      <c r="C807" s="171" t="s">
        <v>2580</v>
      </c>
      <c r="D807" s="66">
        <v>0.28053599999999995</v>
      </c>
      <c r="E807" s="66">
        <v>0</v>
      </c>
      <c r="F807" s="66">
        <v>0</v>
      </c>
      <c r="G807" s="66">
        <v>0.28053599999999995</v>
      </c>
      <c r="H807" s="66">
        <v>0</v>
      </c>
      <c r="I807" s="66">
        <v>0.19807213600000001</v>
      </c>
      <c r="J807" s="66">
        <v>0</v>
      </c>
      <c r="K807" s="66">
        <v>0</v>
      </c>
      <c r="L807" s="66">
        <v>0.19807213600000001</v>
      </c>
      <c r="M807" s="66">
        <v>0</v>
      </c>
      <c r="N807" s="66">
        <f t="shared" si="526"/>
        <v>8.2463863999999942E-2</v>
      </c>
      <c r="O807" s="66"/>
      <c r="P807" s="66">
        <f t="shared" si="527"/>
        <v>0</v>
      </c>
      <c r="Q807" s="66"/>
      <c r="R807" s="66">
        <f t="shared" si="528"/>
        <v>0</v>
      </c>
      <c r="S807" s="66"/>
      <c r="T807" s="66">
        <f t="shared" si="529"/>
        <v>8.2463863999999942E-2</v>
      </c>
      <c r="U807" s="66"/>
      <c r="V807" s="66">
        <f t="shared" si="530"/>
        <v>0</v>
      </c>
      <c r="W807" s="66"/>
      <c r="X807" s="66"/>
    </row>
    <row r="808" spans="1:24" ht="78.75" x14ac:dyDescent="0.25">
      <c r="A808" s="171" t="s">
        <v>900</v>
      </c>
      <c r="B808" s="85" t="s">
        <v>1817</v>
      </c>
      <c r="C808" s="171" t="s">
        <v>2581</v>
      </c>
      <c r="D808" s="66">
        <v>1.1442479999999997</v>
      </c>
      <c r="E808" s="66">
        <v>0</v>
      </c>
      <c r="F808" s="66">
        <v>0</v>
      </c>
      <c r="G808" s="66">
        <v>1.1442479999999997</v>
      </c>
      <c r="H808" s="66">
        <v>0</v>
      </c>
      <c r="I808" s="66">
        <v>0.25666192999999998</v>
      </c>
      <c r="J808" s="66">
        <v>0</v>
      </c>
      <c r="K808" s="66">
        <v>0</v>
      </c>
      <c r="L808" s="66">
        <v>0.25666192999999998</v>
      </c>
      <c r="M808" s="66">
        <v>0</v>
      </c>
      <c r="N808" s="66">
        <f t="shared" si="526"/>
        <v>0.88758606999999978</v>
      </c>
      <c r="O808" s="66"/>
      <c r="P808" s="66">
        <f t="shared" si="527"/>
        <v>0</v>
      </c>
      <c r="Q808" s="66"/>
      <c r="R808" s="66">
        <f t="shared" si="528"/>
        <v>0</v>
      </c>
      <c r="S808" s="66"/>
      <c r="T808" s="66">
        <f t="shared" si="529"/>
        <v>0.88758606999999978</v>
      </c>
      <c r="U808" s="66"/>
      <c r="V808" s="66">
        <f t="shared" si="530"/>
        <v>0</v>
      </c>
      <c r="W808" s="66"/>
      <c r="X808" s="66"/>
    </row>
    <row r="809" spans="1:24" ht="94.5" x14ac:dyDescent="0.25">
      <c r="A809" s="171" t="s">
        <v>900</v>
      </c>
      <c r="B809" s="86" t="s">
        <v>1818</v>
      </c>
      <c r="C809" s="171" t="s">
        <v>2582</v>
      </c>
      <c r="D809" s="66">
        <v>1.6202688000000001</v>
      </c>
      <c r="E809" s="66">
        <v>0</v>
      </c>
      <c r="F809" s="66">
        <v>0</v>
      </c>
      <c r="G809" s="66">
        <v>1.6202688000000001</v>
      </c>
      <c r="H809" s="66">
        <v>0</v>
      </c>
      <c r="I809" s="66">
        <v>1.9294950319999999</v>
      </c>
      <c r="J809" s="66">
        <v>0</v>
      </c>
      <c r="K809" s="66">
        <v>0</v>
      </c>
      <c r="L809" s="66">
        <v>1.9294950319999999</v>
      </c>
      <c r="M809" s="66">
        <v>0</v>
      </c>
      <c r="N809" s="66">
        <f t="shared" si="526"/>
        <v>-0.30922623199999988</v>
      </c>
      <c r="O809" s="66"/>
      <c r="P809" s="66">
        <f t="shared" si="527"/>
        <v>0</v>
      </c>
      <c r="Q809" s="66"/>
      <c r="R809" s="66">
        <f t="shared" si="528"/>
        <v>0</v>
      </c>
      <c r="S809" s="66"/>
      <c r="T809" s="66">
        <f t="shared" si="529"/>
        <v>-0.30922623199999988</v>
      </c>
      <c r="U809" s="66"/>
      <c r="V809" s="66">
        <f t="shared" si="530"/>
        <v>0</v>
      </c>
      <c r="W809" s="66"/>
      <c r="X809" s="66"/>
    </row>
    <row r="810" spans="1:24" ht="63" x14ac:dyDescent="0.25">
      <c r="A810" s="171" t="s">
        <v>900</v>
      </c>
      <c r="B810" s="85" t="s">
        <v>1819</v>
      </c>
      <c r="C810" s="171" t="s">
        <v>2583</v>
      </c>
      <c r="D810" s="66">
        <v>3.6101639999999997</v>
      </c>
      <c r="E810" s="66">
        <v>0</v>
      </c>
      <c r="F810" s="66">
        <v>0</v>
      </c>
      <c r="G810" s="66">
        <v>3.6101639999999997</v>
      </c>
      <c r="H810" s="66">
        <v>0</v>
      </c>
      <c r="I810" s="66">
        <v>2.5694149980000001</v>
      </c>
      <c r="J810" s="66">
        <v>0</v>
      </c>
      <c r="K810" s="66">
        <v>0</v>
      </c>
      <c r="L810" s="66">
        <v>2.5694149980000001</v>
      </c>
      <c r="M810" s="66">
        <v>0</v>
      </c>
      <c r="N810" s="66">
        <f t="shared" si="526"/>
        <v>1.0407490019999996</v>
      </c>
      <c r="O810" s="66"/>
      <c r="P810" s="66">
        <f t="shared" si="527"/>
        <v>0</v>
      </c>
      <c r="Q810" s="66"/>
      <c r="R810" s="66">
        <f t="shared" si="528"/>
        <v>0</v>
      </c>
      <c r="S810" s="66"/>
      <c r="T810" s="66">
        <f t="shared" si="529"/>
        <v>1.0407490019999996</v>
      </c>
      <c r="U810" s="66"/>
      <c r="V810" s="66">
        <f t="shared" si="530"/>
        <v>0</v>
      </c>
      <c r="W810" s="66"/>
      <c r="X810" s="66"/>
    </row>
    <row r="811" spans="1:24" ht="47.25" x14ac:dyDescent="0.25">
      <c r="A811" s="171" t="s">
        <v>900</v>
      </c>
      <c r="B811" s="86" t="s">
        <v>815</v>
      </c>
      <c r="C811" s="171" t="s">
        <v>2584</v>
      </c>
      <c r="D811" s="66">
        <v>3.6964319999999997</v>
      </c>
      <c r="E811" s="66">
        <v>0</v>
      </c>
      <c r="F811" s="66">
        <v>0</v>
      </c>
      <c r="G811" s="66">
        <v>3.6964319999999997</v>
      </c>
      <c r="H811" s="66">
        <v>0</v>
      </c>
      <c r="I811" s="66">
        <v>2.740787214</v>
      </c>
      <c r="J811" s="66">
        <v>0</v>
      </c>
      <c r="K811" s="66">
        <v>0</v>
      </c>
      <c r="L811" s="66">
        <v>2.740787214</v>
      </c>
      <c r="M811" s="66">
        <v>0</v>
      </c>
      <c r="N811" s="66">
        <f t="shared" si="526"/>
        <v>0.95564478599999969</v>
      </c>
      <c r="O811" s="66"/>
      <c r="P811" s="66">
        <f t="shared" si="527"/>
        <v>0</v>
      </c>
      <c r="Q811" s="66"/>
      <c r="R811" s="66">
        <f t="shared" si="528"/>
        <v>0</v>
      </c>
      <c r="S811" s="66"/>
      <c r="T811" s="66">
        <f t="shared" si="529"/>
        <v>0.95564478599999969</v>
      </c>
      <c r="U811" s="66"/>
      <c r="V811" s="66">
        <f t="shared" si="530"/>
        <v>0</v>
      </c>
      <c r="W811" s="66"/>
      <c r="X811" s="66"/>
    </row>
    <row r="812" spans="1:24" ht="78.75" x14ac:dyDescent="0.25">
      <c r="A812" s="171" t="s">
        <v>900</v>
      </c>
      <c r="B812" s="85" t="s">
        <v>816</v>
      </c>
      <c r="C812" s="171" t="s">
        <v>2585</v>
      </c>
      <c r="D812" s="66">
        <v>6.6109919999999995</v>
      </c>
      <c r="E812" s="66">
        <v>0</v>
      </c>
      <c r="F812" s="66">
        <v>0</v>
      </c>
      <c r="G812" s="66">
        <v>6.6109919999999995</v>
      </c>
      <c r="H812" s="66">
        <v>0</v>
      </c>
      <c r="I812" s="66">
        <v>7.8392058799999997</v>
      </c>
      <c r="J812" s="66">
        <v>0</v>
      </c>
      <c r="K812" s="66">
        <v>0</v>
      </c>
      <c r="L812" s="66">
        <v>7.8392058799999997</v>
      </c>
      <c r="M812" s="66">
        <v>0</v>
      </c>
      <c r="N812" s="66">
        <f t="shared" si="526"/>
        <v>-1.2282138800000002</v>
      </c>
      <c r="O812" s="66"/>
      <c r="P812" s="66">
        <f t="shared" si="527"/>
        <v>0</v>
      </c>
      <c r="Q812" s="66"/>
      <c r="R812" s="66">
        <f t="shared" si="528"/>
        <v>0</v>
      </c>
      <c r="S812" s="66"/>
      <c r="T812" s="66">
        <f t="shared" si="529"/>
        <v>-1.2282138800000002</v>
      </c>
      <c r="U812" s="66"/>
      <c r="V812" s="66">
        <f t="shared" si="530"/>
        <v>0</v>
      </c>
      <c r="W812" s="66"/>
      <c r="X812" s="66"/>
    </row>
    <row r="813" spans="1:24" ht="47.25" x14ac:dyDescent="0.25">
      <c r="A813" s="171" t="s">
        <v>900</v>
      </c>
      <c r="B813" s="85" t="s">
        <v>1820</v>
      </c>
      <c r="C813" s="171" t="s">
        <v>2586</v>
      </c>
      <c r="D813" s="66">
        <v>0</v>
      </c>
      <c r="E813" s="66">
        <v>0</v>
      </c>
      <c r="F813" s="66">
        <v>0</v>
      </c>
      <c r="G813" s="66">
        <v>0</v>
      </c>
      <c r="H813" s="66">
        <v>0</v>
      </c>
      <c r="I813" s="66">
        <v>2.9484727939999997</v>
      </c>
      <c r="J813" s="66">
        <v>0</v>
      </c>
      <c r="K813" s="66">
        <v>0</v>
      </c>
      <c r="L813" s="66">
        <v>2.9484727939999997</v>
      </c>
      <c r="M813" s="66">
        <v>0</v>
      </c>
      <c r="N813" s="66">
        <f t="shared" si="526"/>
        <v>-2.9484727939999997</v>
      </c>
      <c r="O813" s="66"/>
      <c r="P813" s="66">
        <f t="shared" si="527"/>
        <v>0</v>
      </c>
      <c r="Q813" s="66"/>
      <c r="R813" s="66">
        <f t="shared" si="528"/>
        <v>0</v>
      </c>
      <c r="S813" s="66"/>
      <c r="T813" s="66">
        <f t="shared" si="529"/>
        <v>-2.9484727939999997</v>
      </c>
      <c r="U813" s="66"/>
      <c r="V813" s="66">
        <f t="shared" si="530"/>
        <v>0</v>
      </c>
      <c r="W813" s="66"/>
      <c r="X813" s="66"/>
    </row>
    <row r="814" spans="1:24" ht="47.25" x14ac:dyDescent="0.25">
      <c r="A814" s="171" t="s">
        <v>900</v>
      </c>
      <c r="B814" s="85" t="s">
        <v>1821</v>
      </c>
      <c r="C814" s="171" t="s">
        <v>2587</v>
      </c>
      <c r="D814" s="66">
        <v>0</v>
      </c>
      <c r="E814" s="66">
        <v>0</v>
      </c>
      <c r="F814" s="66">
        <v>0</v>
      </c>
      <c r="G814" s="66">
        <v>0</v>
      </c>
      <c r="H814" s="66">
        <v>0</v>
      </c>
      <c r="I814" s="66">
        <v>3.8418462019999997</v>
      </c>
      <c r="J814" s="66">
        <v>0</v>
      </c>
      <c r="K814" s="66">
        <v>0</v>
      </c>
      <c r="L814" s="66">
        <v>3.8418462019999997</v>
      </c>
      <c r="M814" s="66">
        <v>0</v>
      </c>
      <c r="N814" s="66">
        <f t="shared" si="526"/>
        <v>-3.8418462019999997</v>
      </c>
      <c r="O814" s="66"/>
      <c r="P814" s="66">
        <f t="shared" si="527"/>
        <v>0</v>
      </c>
      <c r="Q814" s="66"/>
      <c r="R814" s="66">
        <f t="shared" si="528"/>
        <v>0</v>
      </c>
      <c r="S814" s="66"/>
      <c r="T814" s="66">
        <f t="shared" si="529"/>
        <v>-3.8418462019999997</v>
      </c>
      <c r="U814" s="66"/>
      <c r="V814" s="66">
        <f t="shared" si="530"/>
        <v>0</v>
      </c>
      <c r="W814" s="66"/>
      <c r="X814" s="66"/>
    </row>
    <row r="815" spans="1:24" ht="47.25" x14ac:dyDescent="0.25">
      <c r="A815" s="171" t="s">
        <v>900</v>
      </c>
      <c r="B815" s="85" t="s">
        <v>1822</v>
      </c>
      <c r="C815" s="171" t="s">
        <v>2588</v>
      </c>
      <c r="D815" s="66">
        <v>0</v>
      </c>
      <c r="E815" s="66">
        <v>0</v>
      </c>
      <c r="F815" s="66">
        <v>0</v>
      </c>
      <c r="G815" s="66">
        <v>0</v>
      </c>
      <c r="H815" s="66">
        <v>0</v>
      </c>
      <c r="I815" s="66">
        <v>1.00847022</v>
      </c>
      <c r="J815" s="66">
        <v>0</v>
      </c>
      <c r="K815" s="66">
        <v>0</v>
      </c>
      <c r="L815" s="66">
        <v>1.00847022</v>
      </c>
      <c r="M815" s="66">
        <v>0</v>
      </c>
      <c r="N815" s="66">
        <f t="shared" si="526"/>
        <v>-1.00847022</v>
      </c>
      <c r="O815" s="66"/>
      <c r="P815" s="66">
        <f t="shared" si="527"/>
        <v>0</v>
      </c>
      <c r="Q815" s="66"/>
      <c r="R815" s="66">
        <f t="shared" si="528"/>
        <v>0</v>
      </c>
      <c r="S815" s="66"/>
      <c r="T815" s="66">
        <f t="shared" si="529"/>
        <v>-1.00847022</v>
      </c>
      <c r="U815" s="66"/>
      <c r="V815" s="66">
        <f t="shared" si="530"/>
        <v>0</v>
      </c>
      <c r="W815" s="66"/>
      <c r="X815" s="66"/>
    </row>
    <row r="816" spans="1:24" ht="47.25" x14ac:dyDescent="0.25">
      <c r="A816" s="171" t="s">
        <v>900</v>
      </c>
      <c r="B816" s="86" t="s">
        <v>949</v>
      </c>
      <c r="C816" s="171" t="s">
        <v>2589</v>
      </c>
      <c r="D816" s="66">
        <v>0</v>
      </c>
      <c r="E816" s="66">
        <v>0</v>
      </c>
      <c r="F816" s="66">
        <v>0</v>
      </c>
      <c r="G816" s="66">
        <v>0</v>
      </c>
      <c r="H816" s="66">
        <v>0</v>
      </c>
      <c r="I816" s="66">
        <v>0.53083117000000002</v>
      </c>
      <c r="J816" s="66">
        <v>0</v>
      </c>
      <c r="K816" s="66">
        <v>0</v>
      </c>
      <c r="L816" s="66">
        <v>0.53083117000000002</v>
      </c>
      <c r="M816" s="66">
        <v>0</v>
      </c>
      <c r="N816" s="66">
        <f t="shared" si="526"/>
        <v>-0.53083117000000002</v>
      </c>
      <c r="O816" s="66"/>
      <c r="P816" s="66">
        <f t="shared" si="527"/>
        <v>0</v>
      </c>
      <c r="Q816" s="66"/>
      <c r="R816" s="66">
        <f t="shared" si="528"/>
        <v>0</v>
      </c>
      <c r="S816" s="66"/>
      <c r="T816" s="66">
        <f t="shared" si="529"/>
        <v>-0.53083117000000002</v>
      </c>
      <c r="U816" s="66"/>
      <c r="V816" s="66">
        <f t="shared" si="530"/>
        <v>0</v>
      </c>
      <c r="W816" s="66"/>
      <c r="X816" s="66"/>
    </row>
    <row r="817" spans="1:24" ht="47.25" x14ac:dyDescent="0.25">
      <c r="A817" s="171" t="s">
        <v>900</v>
      </c>
      <c r="B817" s="85" t="s">
        <v>950</v>
      </c>
      <c r="C817" s="171" t="s">
        <v>2590</v>
      </c>
      <c r="D817" s="66">
        <v>0</v>
      </c>
      <c r="E817" s="66">
        <v>0</v>
      </c>
      <c r="F817" s="66">
        <v>0</v>
      </c>
      <c r="G817" s="66">
        <v>0</v>
      </c>
      <c r="H817" s="66">
        <v>0</v>
      </c>
      <c r="I817" s="66">
        <v>0.50715321999999996</v>
      </c>
      <c r="J817" s="66">
        <v>0</v>
      </c>
      <c r="K817" s="66">
        <v>0</v>
      </c>
      <c r="L817" s="66">
        <v>0.50715321999999996</v>
      </c>
      <c r="M817" s="66">
        <v>0</v>
      </c>
      <c r="N817" s="66">
        <f t="shared" si="526"/>
        <v>-0.50715321999999996</v>
      </c>
      <c r="O817" s="66"/>
      <c r="P817" s="66">
        <f t="shared" si="527"/>
        <v>0</v>
      </c>
      <c r="Q817" s="66"/>
      <c r="R817" s="66">
        <f t="shared" si="528"/>
        <v>0</v>
      </c>
      <c r="S817" s="66"/>
      <c r="T817" s="66">
        <f t="shared" si="529"/>
        <v>-0.50715321999999996</v>
      </c>
      <c r="U817" s="66"/>
      <c r="V817" s="66">
        <f t="shared" si="530"/>
        <v>0</v>
      </c>
      <c r="W817" s="66"/>
      <c r="X817" s="66"/>
    </row>
    <row r="818" spans="1:24" ht="47.25" x14ac:dyDescent="0.25">
      <c r="A818" s="171" t="s">
        <v>900</v>
      </c>
      <c r="B818" s="85" t="s">
        <v>951</v>
      </c>
      <c r="C818" s="171" t="s">
        <v>2591</v>
      </c>
      <c r="D818" s="66">
        <v>0</v>
      </c>
      <c r="E818" s="66">
        <v>0</v>
      </c>
      <c r="F818" s="66">
        <v>0</v>
      </c>
      <c r="G818" s="66">
        <v>0</v>
      </c>
      <c r="H818" s="66">
        <v>0</v>
      </c>
      <c r="I818" s="66">
        <v>0.27135519000000002</v>
      </c>
      <c r="J818" s="66">
        <v>0</v>
      </c>
      <c r="K818" s="66">
        <v>0</v>
      </c>
      <c r="L818" s="66">
        <v>0.27135519000000002</v>
      </c>
      <c r="M818" s="66">
        <v>0</v>
      </c>
      <c r="N818" s="66">
        <f t="shared" si="526"/>
        <v>-0.27135519000000002</v>
      </c>
      <c r="O818" s="66"/>
      <c r="P818" s="66">
        <f t="shared" si="527"/>
        <v>0</v>
      </c>
      <c r="Q818" s="66"/>
      <c r="R818" s="66">
        <f t="shared" si="528"/>
        <v>0</v>
      </c>
      <c r="S818" s="66"/>
      <c r="T818" s="66">
        <f t="shared" si="529"/>
        <v>-0.27135519000000002</v>
      </c>
      <c r="U818" s="66"/>
      <c r="V818" s="66">
        <f t="shared" si="530"/>
        <v>0</v>
      </c>
      <c r="W818" s="66"/>
      <c r="X818" s="66"/>
    </row>
    <row r="819" spans="1:24" ht="47.25" x14ac:dyDescent="0.25">
      <c r="A819" s="171" t="s">
        <v>900</v>
      </c>
      <c r="B819" s="85" t="s">
        <v>952</v>
      </c>
      <c r="C819" s="171" t="s">
        <v>2592</v>
      </c>
      <c r="D819" s="66">
        <v>0</v>
      </c>
      <c r="E819" s="66">
        <v>0</v>
      </c>
      <c r="F819" s="66">
        <v>0</v>
      </c>
      <c r="G819" s="66">
        <v>0</v>
      </c>
      <c r="H819" s="66">
        <v>0</v>
      </c>
      <c r="I819" s="66">
        <v>1.7180593740000001</v>
      </c>
      <c r="J819" s="66">
        <v>0</v>
      </c>
      <c r="K819" s="66">
        <v>0</v>
      </c>
      <c r="L819" s="66">
        <v>1.7180593740000001</v>
      </c>
      <c r="M819" s="66">
        <v>0</v>
      </c>
      <c r="N819" s="66">
        <f t="shared" si="526"/>
        <v>-1.7180593740000001</v>
      </c>
      <c r="O819" s="66"/>
      <c r="P819" s="66">
        <f t="shared" si="527"/>
        <v>0</v>
      </c>
      <c r="Q819" s="66"/>
      <c r="R819" s="66">
        <f t="shared" si="528"/>
        <v>0</v>
      </c>
      <c r="S819" s="66"/>
      <c r="T819" s="66">
        <f t="shared" si="529"/>
        <v>-1.7180593740000001</v>
      </c>
      <c r="U819" s="66"/>
      <c r="V819" s="66">
        <f t="shared" si="530"/>
        <v>0</v>
      </c>
      <c r="W819" s="66"/>
      <c r="X819" s="66"/>
    </row>
    <row r="820" spans="1:24" ht="47.25" x14ac:dyDescent="0.25">
      <c r="A820" s="171" t="s">
        <v>900</v>
      </c>
      <c r="B820" s="85" t="s">
        <v>1823</v>
      </c>
      <c r="C820" s="171" t="s">
        <v>2593</v>
      </c>
      <c r="D820" s="66">
        <v>0</v>
      </c>
      <c r="E820" s="66">
        <v>0</v>
      </c>
      <c r="F820" s="66">
        <v>0</v>
      </c>
      <c r="G820" s="66">
        <v>0</v>
      </c>
      <c r="H820" s="66">
        <v>0</v>
      </c>
      <c r="I820" s="66">
        <v>0.43148915999999998</v>
      </c>
      <c r="J820" s="66">
        <v>0</v>
      </c>
      <c r="K820" s="66">
        <v>0</v>
      </c>
      <c r="L820" s="66">
        <v>0.43148915999999998</v>
      </c>
      <c r="M820" s="66">
        <v>0</v>
      </c>
      <c r="N820" s="66">
        <f t="shared" si="526"/>
        <v>-0.43148915999999998</v>
      </c>
      <c r="O820" s="66"/>
      <c r="P820" s="66">
        <f t="shared" si="527"/>
        <v>0</v>
      </c>
      <c r="Q820" s="66"/>
      <c r="R820" s="66">
        <f t="shared" si="528"/>
        <v>0</v>
      </c>
      <c r="S820" s="66"/>
      <c r="T820" s="66">
        <f t="shared" si="529"/>
        <v>-0.43148915999999998</v>
      </c>
      <c r="U820" s="66"/>
      <c r="V820" s="66">
        <f t="shared" si="530"/>
        <v>0</v>
      </c>
      <c r="W820" s="66"/>
      <c r="X820" s="66"/>
    </row>
    <row r="821" spans="1:24" ht="47.25" x14ac:dyDescent="0.25">
      <c r="A821" s="171" t="s">
        <v>900</v>
      </c>
      <c r="B821" s="85" t="s">
        <v>1824</v>
      </c>
      <c r="C821" s="171" t="s">
        <v>2594</v>
      </c>
      <c r="D821" s="66">
        <v>0</v>
      </c>
      <c r="E821" s="66">
        <v>0</v>
      </c>
      <c r="F821" s="66">
        <v>0</v>
      </c>
      <c r="G821" s="66">
        <v>0</v>
      </c>
      <c r="H821" s="66">
        <v>0</v>
      </c>
      <c r="I821" s="66">
        <v>0.13147916000000001</v>
      </c>
      <c r="J821" s="66">
        <v>0</v>
      </c>
      <c r="K821" s="66">
        <v>0</v>
      </c>
      <c r="L821" s="66">
        <v>0.13147916000000001</v>
      </c>
      <c r="M821" s="66">
        <v>0</v>
      </c>
      <c r="N821" s="66">
        <f t="shared" si="526"/>
        <v>-0.13147916000000001</v>
      </c>
      <c r="O821" s="66"/>
      <c r="P821" s="66">
        <f t="shared" si="527"/>
        <v>0</v>
      </c>
      <c r="Q821" s="66"/>
      <c r="R821" s="66">
        <f t="shared" si="528"/>
        <v>0</v>
      </c>
      <c r="S821" s="66"/>
      <c r="T821" s="66">
        <f t="shared" si="529"/>
        <v>-0.13147916000000001</v>
      </c>
      <c r="U821" s="66"/>
      <c r="V821" s="66">
        <f t="shared" si="530"/>
        <v>0</v>
      </c>
      <c r="W821" s="66"/>
      <c r="X821" s="66"/>
    </row>
    <row r="822" spans="1:24" ht="47.25" x14ac:dyDescent="0.25">
      <c r="A822" s="171" t="s">
        <v>900</v>
      </c>
      <c r="B822" s="85" t="s">
        <v>1825</v>
      </c>
      <c r="C822" s="171" t="s">
        <v>2595</v>
      </c>
      <c r="D822" s="66">
        <v>0</v>
      </c>
      <c r="E822" s="66">
        <v>0</v>
      </c>
      <c r="F822" s="66">
        <v>0</v>
      </c>
      <c r="G822" s="66">
        <v>0</v>
      </c>
      <c r="H822" s="66">
        <v>0</v>
      </c>
      <c r="I822" s="66">
        <v>2.8977976800000005</v>
      </c>
      <c r="J822" s="66">
        <v>0</v>
      </c>
      <c r="K822" s="66">
        <v>0</v>
      </c>
      <c r="L822" s="66">
        <v>2.8977976800000005</v>
      </c>
      <c r="M822" s="66">
        <v>0</v>
      </c>
      <c r="N822" s="66">
        <f t="shared" si="526"/>
        <v>-2.8977976800000005</v>
      </c>
      <c r="O822" s="66"/>
      <c r="P822" s="66">
        <f t="shared" si="527"/>
        <v>0</v>
      </c>
      <c r="Q822" s="66"/>
      <c r="R822" s="66">
        <f t="shared" si="528"/>
        <v>0</v>
      </c>
      <c r="S822" s="66"/>
      <c r="T822" s="66">
        <f t="shared" si="529"/>
        <v>-2.8977976800000005</v>
      </c>
      <c r="U822" s="66"/>
      <c r="V822" s="66">
        <f t="shared" si="530"/>
        <v>0</v>
      </c>
      <c r="W822" s="66"/>
      <c r="X822" s="66"/>
    </row>
    <row r="823" spans="1:24" ht="47.25" x14ac:dyDescent="0.25">
      <c r="A823" s="171" t="s">
        <v>900</v>
      </c>
      <c r="B823" s="85" t="s">
        <v>1826</v>
      </c>
      <c r="C823" s="171" t="s">
        <v>2596</v>
      </c>
      <c r="D823" s="66">
        <v>0</v>
      </c>
      <c r="E823" s="66">
        <v>0</v>
      </c>
      <c r="F823" s="66">
        <v>0</v>
      </c>
      <c r="G823" s="66">
        <v>0</v>
      </c>
      <c r="H823" s="66">
        <v>0</v>
      </c>
      <c r="I823" s="66">
        <v>1.1752429799999999</v>
      </c>
      <c r="J823" s="66">
        <v>0</v>
      </c>
      <c r="K823" s="66">
        <v>0</v>
      </c>
      <c r="L823" s="66">
        <v>1.1752429799999999</v>
      </c>
      <c r="M823" s="66">
        <v>0</v>
      </c>
      <c r="N823" s="66">
        <f t="shared" si="526"/>
        <v>-1.1752429799999999</v>
      </c>
      <c r="O823" s="66"/>
      <c r="P823" s="66">
        <f t="shared" si="527"/>
        <v>0</v>
      </c>
      <c r="Q823" s="66"/>
      <c r="R823" s="66">
        <f t="shared" si="528"/>
        <v>0</v>
      </c>
      <c r="S823" s="66"/>
      <c r="T823" s="66">
        <f t="shared" si="529"/>
        <v>-1.1752429799999999</v>
      </c>
      <c r="U823" s="66"/>
      <c r="V823" s="66">
        <f t="shared" si="530"/>
        <v>0</v>
      </c>
      <c r="W823" s="66"/>
      <c r="X823" s="66"/>
    </row>
    <row r="824" spans="1:24" ht="47.25" x14ac:dyDescent="0.25">
      <c r="A824" s="171" t="s">
        <v>900</v>
      </c>
      <c r="B824" s="85" t="s">
        <v>1827</v>
      </c>
      <c r="C824" s="171" t="s">
        <v>2597</v>
      </c>
      <c r="D824" s="66">
        <v>0</v>
      </c>
      <c r="E824" s="66">
        <v>0</v>
      </c>
      <c r="F824" s="66">
        <v>0</v>
      </c>
      <c r="G824" s="66">
        <v>0</v>
      </c>
      <c r="H824" s="66">
        <v>0</v>
      </c>
      <c r="I824" s="66">
        <v>0</v>
      </c>
      <c r="J824" s="66">
        <v>0</v>
      </c>
      <c r="K824" s="66">
        <v>0</v>
      </c>
      <c r="L824" s="66">
        <v>0</v>
      </c>
      <c r="M824" s="66">
        <v>0</v>
      </c>
      <c r="N824" s="66">
        <f t="shared" si="526"/>
        <v>0</v>
      </c>
      <c r="O824" s="66"/>
      <c r="P824" s="66">
        <f t="shared" si="527"/>
        <v>0</v>
      </c>
      <c r="Q824" s="66"/>
      <c r="R824" s="66">
        <f t="shared" si="528"/>
        <v>0</v>
      </c>
      <c r="S824" s="66"/>
      <c r="T824" s="66">
        <f t="shared" si="529"/>
        <v>0</v>
      </c>
      <c r="U824" s="66"/>
      <c r="V824" s="66">
        <f t="shared" si="530"/>
        <v>0</v>
      </c>
      <c r="W824" s="66"/>
      <c r="X824" s="66"/>
    </row>
    <row r="825" spans="1:24" ht="47.25" x14ac:dyDescent="0.25">
      <c r="A825" s="171" t="s">
        <v>900</v>
      </c>
      <c r="B825" s="85" t="s">
        <v>1828</v>
      </c>
      <c r="C825" s="171" t="s">
        <v>2598</v>
      </c>
      <c r="D825" s="66">
        <v>0</v>
      </c>
      <c r="E825" s="66">
        <v>0</v>
      </c>
      <c r="F825" s="66">
        <v>0</v>
      </c>
      <c r="G825" s="66">
        <v>0</v>
      </c>
      <c r="H825" s="66">
        <v>0</v>
      </c>
      <c r="I825" s="66">
        <v>2.57846566</v>
      </c>
      <c r="J825" s="66">
        <v>0</v>
      </c>
      <c r="K825" s="66">
        <v>0</v>
      </c>
      <c r="L825" s="66">
        <v>2.57846566</v>
      </c>
      <c r="M825" s="66">
        <v>0</v>
      </c>
      <c r="N825" s="66">
        <f t="shared" si="526"/>
        <v>-2.57846566</v>
      </c>
      <c r="O825" s="66"/>
      <c r="P825" s="66">
        <f t="shared" si="527"/>
        <v>0</v>
      </c>
      <c r="Q825" s="66"/>
      <c r="R825" s="66">
        <f t="shared" si="528"/>
        <v>0</v>
      </c>
      <c r="S825" s="66"/>
      <c r="T825" s="66">
        <f t="shared" si="529"/>
        <v>-2.57846566</v>
      </c>
      <c r="U825" s="66"/>
      <c r="V825" s="66">
        <f t="shared" si="530"/>
        <v>0</v>
      </c>
      <c r="W825" s="66"/>
      <c r="X825" s="66"/>
    </row>
    <row r="826" spans="1:24" x14ac:dyDescent="0.25">
      <c r="A826" s="228"/>
      <c r="B826" s="216" t="s">
        <v>57</v>
      </c>
      <c r="C826" s="228"/>
      <c r="D826" s="230">
        <f t="shared" ref="D826:W826" si="531">SUM(D827:D833)</f>
        <v>19.883433351999997</v>
      </c>
      <c r="E826" s="230">
        <f t="shared" si="531"/>
        <v>0</v>
      </c>
      <c r="F826" s="230">
        <f t="shared" si="531"/>
        <v>0</v>
      </c>
      <c r="G826" s="230">
        <f t="shared" si="531"/>
        <v>19.883433351999997</v>
      </c>
      <c r="H826" s="230">
        <f t="shared" si="531"/>
        <v>0</v>
      </c>
      <c r="I826" s="230">
        <f t="shared" si="531"/>
        <v>3.6388827780000002</v>
      </c>
      <c r="J826" s="230">
        <f t="shared" si="531"/>
        <v>0</v>
      </c>
      <c r="K826" s="230">
        <f t="shared" si="531"/>
        <v>0</v>
      </c>
      <c r="L826" s="230">
        <f t="shared" si="531"/>
        <v>3.6388827780000002</v>
      </c>
      <c r="M826" s="230">
        <f t="shared" si="531"/>
        <v>0</v>
      </c>
      <c r="N826" s="230">
        <f t="shared" si="531"/>
        <v>16.244550573999994</v>
      </c>
      <c r="O826" s="230">
        <f t="shared" si="531"/>
        <v>0</v>
      </c>
      <c r="P826" s="230">
        <f t="shared" si="531"/>
        <v>0</v>
      </c>
      <c r="Q826" s="230">
        <f t="shared" si="531"/>
        <v>0</v>
      </c>
      <c r="R826" s="230">
        <f t="shared" si="531"/>
        <v>0</v>
      </c>
      <c r="S826" s="230">
        <f t="shared" si="531"/>
        <v>0</v>
      </c>
      <c r="T826" s="230">
        <f t="shared" si="531"/>
        <v>16.244550573999994</v>
      </c>
      <c r="U826" s="230">
        <f t="shared" si="531"/>
        <v>0</v>
      </c>
      <c r="V826" s="230">
        <f t="shared" si="531"/>
        <v>0</v>
      </c>
      <c r="W826" s="230">
        <f t="shared" si="531"/>
        <v>0</v>
      </c>
      <c r="X826" s="232">
        <f t="shared" ref="X826" si="532">SUM(X827:X833)</f>
        <v>0</v>
      </c>
    </row>
    <row r="827" spans="1:24" ht="94.5" x14ac:dyDescent="0.25">
      <c r="A827" s="171" t="s">
        <v>900</v>
      </c>
      <c r="B827" s="85" t="s">
        <v>817</v>
      </c>
      <c r="C827" s="171" t="s">
        <v>2599</v>
      </c>
      <c r="D827" s="66">
        <v>1.2E-2</v>
      </c>
      <c r="E827" s="66">
        <v>0</v>
      </c>
      <c r="F827" s="66">
        <v>0</v>
      </c>
      <c r="G827" s="66">
        <v>1.2E-2</v>
      </c>
      <c r="H827" s="66">
        <v>0</v>
      </c>
      <c r="I827" s="66">
        <v>8.5344000000000001E-4</v>
      </c>
      <c r="J827" s="66">
        <v>0</v>
      </c>
      <c r="K827" s="66">
        <v>0</v>
      </c>
      <c r="L827" s="66">
        <v>8.5344000000000001E-4</v>
      </c>
      <c r="M827" s="66">
        <v>0</v>
      </c>
      <c r="N827" s="66">
        <f t="shared" ref="N827:N833" si="533">D827-I827</f>
        <v>1.114656E-2</v>
      </c>
      <c r="O827" s="66"/>
      <c r="P827" s="66">
        <f t="shared" ref="P827:P833" si="534">E827-J827</f>
        <v>0</v>
      </c>
      <c r="Q827" s="66"/>
      <c r="R827" s="66">
        <f t="shared" ref="R827:R833" si="535">F827-K827</f>
        <v>0</v>
      </c>
      <c r="S827" s="66"/>
      <c r="T827" s="66">
        <f t="shared" ref="T827:T833" si="536">G827-L827</f>
        <v>1.114656E-2</v>
      </c>
      <c r="U827" s="66"/>
      <c r="V827" s="66">
        <f t="shared" ref="V827:V833" si="537">H827-M827</f>
        <v>0</v>
      </c>
      <c r="W827" s="66"/>
      <c r="X827" s="66"/>
    </row>
    <row r="828" spans="1:24" ht="47.25" x14ac:dyDescent="0.25">
      <c r="A828" s="171" t="s">
        <v>900</v>
      </c>
      <c r="B828" s="85" t="s">
        <v>818</v>
      </c>
      <c r="C828" s="171" t="s">
        <v>2600</v>
      </c>
      <c r="D828" s="66">
        <v>3.2316047999999995</v>
      </c>
      <c r="E828" s="66">
        <v>0</v>
      </c>
      <c r="F828" s="66">
        <v>0</v>
      </c>
      <c r="G828" s="66">
        <v>3.2316047999999995</v>
      </c>
      <c r="H828" s="66">
        <v>0</v>
      </c>
      <c r="I828" s="66">
        <v>1.0877948399999999</v>
      </c>
      <c r="J828" s="66">
        <v>0</v>
      </c>
      <c r="K828" s="66">
        <v>0</v>
      </c>
      <c r="L828" s="66">
        <v>1.0877948399999999</v>
      </c>
      <c r="M828" s="66">
        <v>0</v>
      </c>
      <c r="N828" s="66">
        <f t="shared" si="533"/>
        <v>2.1438099599999996</v>
      </c>
      <c r="O828" s="66"/>
      <c r="P828" s="66">
        <f t="shared" si="534"/>
        <v>0</v>
      </c>
      <c r="Q828" s="66"/>
      <c r="R828" s="66">
        <f t="shared" si="535"/>
        <v>0</v>
      </c>
      <c r="S828" s="66"/>
      <c r="T828" s="66">
        <f t="shared" si="536"/>
        <v>2.1438099599999996</v>
      </c>
      <c r="U828" s="66"/>
      <c r="V828" s="66">
        <f t="shared" si="537"/>
        <v>0</v>
      </c>
      <c r="W828" s="66"/>
      <c r="X828" s="66"/>
    </row>
    <row r="829" spans="1:24" ht="47.25" x14ac:dyDescent="0.25">
      <c r="A829" s="171" t="s">
        <v>900</v>
      </c>
      <c r="B829" s="85" t="s">
        <v>819</v>
      </c>
      <c r="C829" s="171" t="s">
        <v>2601</v>
      </c>
      <c r="D829" s="66">
        <v>1.2E-2</v>
      </c>
      <c r="E829" s="66">
        <v>0</v>
      </c>
      <c r="F829" s="66">
        <v>0</v>
      </c>
      <c r="G829" s="66">
        <v>1.2E-2</v>
      </c>
      <c r="H829" s="66">
        <v>0</v>
      </c>
      <c r="I829" s="66">
        <v>0.54426143999999999</v>
      </c>
      <c r="J829" s="66">
        <v>0</v>
      </c>
      <c r="K829" s="66">
        <v>0</v>
      </c>
      <c r="L829" s="66">
        <v>0.54426143999999999</v>
      </c>
      <c r="M829" s="66">
        <v>0</v>
      </c>
      <c r="N829" s="66">
        <f t="shared" si="533"/>
        <v>-0.53226143999999997</v>
      </c>
      <c r="O829" s="66"/>
      <c r="P829" s="66">
        <f t="shared" si="534"/>
        <v>0</v>
      </c>
      <c r="Q829" s="66"/>
      <c r="R829" s="66">
        <f t="shared" si="535"/>
        <v>0</v>
      </c>
      <c r="S829" s="66"/>
      <c r="T829" s="66">
        <f t="shared" si="536"/>
        <v>-0.53226143999999997</v>
      </c>
      <c r="U829" s="66"/>
      <c r="V829" s="66">
        <f t="shared" si="537"/>
        <v>0</v>
      </c>
      <c r="W829" s="66"/>
      <c r="X829" s="66"/>
    </row>
    <row r="830" spans="1:24" ht="47.25" x14ac:dyDescent="0.25">
      <c r="A830" s="171" t="s">
        <v>900</v>
      </c>
      <c r="B830" s="86" t="s">
        <v>820</v>
      </c>
      <c r="C830" s="171" t="s">
        <v>2602</v>
      </c>
      <c r="D830" s="66">
        <v>2.2716384000000001</v>
      </c>
      <c r="E830" s="66">
        <v>0</v>
      </c>
      <c r="F830" s="66">
        <v>0</v>
      </c>
      <c r="G830" s="66">
        <v>2.2716384000000001</v>
      </c>
      <c r="H830" s="66">
        <v>0</v>
      </c>
      <c r="I830" s="66">
        <v>0.16156113600000002</v>
      </c>
      <c r="J830" s="66">
        <v>0</v>
      </c>
      <c r="K830" s="66">
        <v>0</v>
      </c>
      <c r="L830" s="66">
        <v>0.16156113600000002</v>
      </c>
      <c r="M830" s="66">
        <v>0</v>
      </c>
      <c r="N830" s="66">
        <f t="shared" si="533"/>
        <v>2.1100772640000001</v>
      </c>
      <c r="O830" s="66"/>
      <c r="P830" s="66">
        <f t="shared" si="534"/>
        <v>0</v>
      </c>
      <c r="Q830" s="66"/>
      <c r="R830" s="66">
        <f t="shared" si="535"/>
        <v>0</v>
      </c>
      <c r="S830" s="66"/>
      <c r="T830" s="66">
        <f t="shared" si="536"/>
        <v>2.1100772640000001</v>
      </c>
      <c r="U830" s="66"/>
      <c r="V830" s="66">
        <f t="shared" si="537"/>
        <v>0</v>
      </c>
      <c r="W830" s="66"/>
      <c r="X830" s="66"/>
    </row>
    <row r="831" spans="1:24" ht="31.5" x14ac:dyDescent="0.25">
      <c r="A831" s="171" t="s">
        <v>900</v>
      </c>
      <c r="B831" s="85" t="s">
        <v>98</v>
      </c>
      <c r="C831" s="171" t="s">
        <v>2603</v>
      </c>
      <c r="D831" s="66">
        <v>6.2187021519999961</v>
      </c>
      <c r="E831" s="66">
        <v>0</v>
      </c>
      <c r="F831" s="66">
        <v>0</v>
      </c>
      <c r="G831" s="66">
        <v>6.2187021519999961</v>
      </c>
      <c r="H831" s="66">
        <v>0</v>
      </c>
      <c r="I831" s="66">
        <v>0.44228019599999996</v>
      </c>
      <c r="J831" s="66">
        <v>0</v>
      </c>
      <c r="K831" s="66">
        <v>0</v>
      </c>
      <c r="L831" s="66">
        <v>0.44228019599999996</v>
      </c>
      <c r="M831" s="66">
        <v>0</v>
      </c>
      <c r="N831" s="66">
        <f t="shared" si="533"/>
        <v>5.7764219559999965</v>
      </c>
      <c r="O831" s="66"/>
      <c r="P831" s="66">
        <f t="shared" si="534"/>
        <v>0</v>
      </c>
      <c r="Q831" s="66"/>
      <c r="R831" s="66">
        <f t="shared" si="535"/>
        <v>0</v>
      </c>
      <c r="S831" s="66"/>
      <c r="T831" s="66">
        <f t="shared" si="536"/>
        <v>5.7764219559999965</v>
      </c>
      <c r="U831" s="66"/>
      <c r="V831" s="66">
        <f t="shared" si="537"/>
        <v>0</v>
      </c>
      <c r="W831" s="66"/>
      <c r="X831" s="66"/>
    </row>
    <row r="832" spans="1:24" ht="47.25" x14ac:dyDescent="0.25">
      <c r="A832" s="171" t="s">
        <v>900</v>
      </c>
      <c r="B832" s="85" t="s">
        <v>464</v>
      </c>
      <c r="C832" s="171" t="s">
        <v>2604</v>
      </c>
      <c r="D832" s="66">
        <v>8.1374879999999994</v>
      </c>
      <c r="E832" s="66">
        <v>0</v>
      </c>
      <c r="F832" s="66">
        <v>0</v>
      </c>
      <c r="G832" s="66">
        <v>8.1374879999999994</v>
      </c>
      <c r="H832" s="66">
        <v>0</v>
      </c>
      <c r="I832" s="66">
        <v>0.578746176</v>
      </c>
      <c r="J832" s="66">
        <v>0</v>
      </c>
      <c r="K832" s="66">
        <v>0</v>
      </c>
      <c r="L832" s="66">
        <v>0.578746176</v>
      </c>
      <c r="M832" s="66">
        <v>0</v>
      </c>
      <c r="N832" s="66">
        <f t="shared" si="533"/>
        <v>7.5587418239999993</v>
      </c>
      <c r="O832" s="66"/>
      <c r="P832" s="66">
        <f t="shared" si="534"/>
        <v>0</v>
      </c>
      <c r="Q832" s="66"/>
      <c r="R832" s="66">
        <f t="shared" si="535"/>
        <v>0</v>
      </c>
      <c r="S832" s="66"/>
      <c r="T832" s="66">
        <f t="shared" si="536"/>
        <v>7.5587418239999993</v>
      </c>
      <c r="U832" s="66"/>
      <c r="V832" s="66">
        <f t="shared" si="537"/>
        <v>0</v>
      </c>
      <c r="W832" s="66"/>
      <c r="X832" s="66"/>
    </row>
    <row r="833" spans="1:24" ht="63" x14ac:dyDescent="0.25">
      <c r="A833" s="171" t="s">
        <v>900</v>
      </c>
      <c r="B833" s="85" t="s">
        <v>953</v>
      </c>
      <c r="C833" s="171" t="s">
        <v>2605</v>
      </c>
      <c r="D833" s="66">
        <v>0</v>
      </c>
      <c r="E833" s="66">
        <v>0</v>
      </c>
      <c r="F833" s="66">
        <v>0</v>
      </c>
      <c r="G833" s="66">
        <v>0</v>
      </c>
      <c r="H833" s="66">
        <v>0</v>
      </c>
      <c r="I833" s="66">
        <v>0.82338555000000002</v>
      </c>
      <c r="J833" s="66">
        <v>0</v>
      </c>
      <c r="K833" s="66">
        <v>0</v>
      </c>
      <c r="L833" s="66">
        <v>0.82338555000000002</v>
      </c>
      <c r="M833" s="66">
        <v>0</v>
      </c>
      <c r="N833" s="66">
        <f t="shared" si="533"/>
        <v>-0.82338555000000002</v>
      </c>
      <c r="O833" s="66"/>
      <c r="P833" s="66">
        <f t="shared" si="534"/>
        <v>0</v>
      </c>
      <c r="Q833" s="66"/>
      <c r="R833" s="66">
        <f t="shared" si="535"/>
        <v>0</v>
      </c>
      <c r="S833" s="66"/>
      <c r="T833" s="66">
        <f t="shared" si="536"/>
        <v>-0.82338555000000002</v>
      </c>
      <c r="U833" s="66"/>
      <c r="V833" s="66">
        <f t="shared" si="537"/>
        <v>0</v>
      </c>
      <c r="W833" s="66"/>
      <c r="X833" s="66"/>
    </row>
    <row r="834" spans="1:24" x14ac:dyDescent="0.25">
      <c r="A834" s="228"/>
      <c r="B834" s="216" t="s">
        <v>465</v>
      </c>
      <c r="C834" s="228"/>
      <c r="D834" s="230">
        <f t="shared" ref="D834:W834" si="538">SUM(D835:D836)</f>
        <v>8.8538999999999994</v>
      </c>
      <c r="E834" s="230">
        <f t="shared" si="538"/>
        <v>0</v>
      </c>
      <c r="F834" s="230">
        <f t="shared" si="538"/>
        <v>0</v>
      </c>
      <c r="G834" s="230">
        <f t="shared" si="538"/>
        <v>8.8538999999999994</v>
      </c>
      <c r="H834" s="230">
        <f t="shared" si="538"/>
        <v>0</v>
      </c>
      <c r="I834" s="230">
        <f t="shared" si="538"/>
        <v>10.089541457999999</v>
      </c>
      <c r="J834" s="230">
        <f t="shared" si="538"/>
        <v>0</v>
      </c>
      <c r="K834" s="230">
        <f t="shared" si="538"/>
        <v>0</v>
      </c>
      <c r="L834" s="230">
        <f t="shared" si="538"/>
        <v>10.089541457999999</v>
      </c>
      <c r="M834" s="230">
        <f t="shared" si="538"/>
        <v>0</v>
      </c>
      <c r="N834" s="230">
        <f t="shared" si="538"/>
        <v>-1.2356414579999999</v>
      </c>
      <c r="O834" s="230">
        <f t="shared" si="538"/>
        <v>0</v>
      </c>
      <c r="P834" s="230">
        <f t="shared" si="538"/>
        <v>0</v>
      </c>
      <c r="Q834" s="230">
        <f t="shared" si="538"/>
        <v>0</v>
      </c>
      <c r="R834" s="230">
        <f t="shared" si="538"/>
        <v>0</v>
      </c>
      <c r="S834" s="230">
        <f t="shared" si="538"/>
        <v>0</v>
      </c>
      <c r="T834" s="230">
        <f t="shared" si="538"/>
        <v>-1.2356414579999999</v>
      </c>
      <c r="U834" s="230">
        <f t="shared" si="538"/>
        <v>0</v>
      </c>
      <c r="V834" s="230">
        <f t="shared" si="538"/>
        <v>0</v>
      </c>
      <c r="W834" s="230">
        <f t="shared" si="538"/>
        <v>0</v>
      </c>
      <c r="X834" s="232">
        <f t="shared" ref="X834" si="539">SUM(X835:X836)</f>
        <v>0</v>
      </c>
    </row>
    <row r="835" spans="1:24" ht="31.5" x14ac:dyDescent="0.25">
      <c r="A835" s="171" t="s">
        <v>900</v>
      </c>
      <c r="B835" s="86" t="s">
        <v>466</v>
      </c>
      <c r="C835" s="171" t="s">
        <v>2606</v>
      </c>
      <c r="D835" s="66">
        <v>4.9779960000000001</v>
      </c>
      <c r="E835" s="66">
        <v>0</v>
      </c>
      <c r="F835" s="66">
        <v>0</v>
      </c>
      <c r="G835" s="66">
        <v>4.9779960000000001</v>
      </c>
      <c r="H835" s="66">
        <v>0</v>
      </c>
      <c r="I835" s="66">
        <v>9.8138833979999998</v>
      </c>
      <c r="J835" s="66">
        <v>0</v>
      </c>
      <c r="K835" s="66">
        <v>0</v>
      </c>
      <c r="L835" s="66">
        <v>9.8138833979999998</v>
      </c>
      <c r="M835" s="66">
        <v>0</v>
      </c>
      <c r="N835" s="66">
        <f t="shared" ref="N835:N836" si="540">D835-I835</f>
        <v>-4.8358873979999997</v>
      </c>
      <c r="O835" s="66"/>
      <c r="P835" s="66">
        <f t="shared" ref="P835:P836" si="541">E835-J835</f>
        <v>0</v>
      </c>
      <c r="Q835" s="66"/>
      <c r="R835" s="66">
        <f t="shared" ref="R835:R836" si="542">F835-K835</f>
        <v>0</v>
      </c>
      <c r="S835" s="66"/>
      <c r="T835" s="66">
        <f t="shared" ref="T835:T836" si="543">G835-L835</f>
        <v>-4.8358873979999997</v>
      </c>
      <c r="U835" s="66"/>
      <c r="V835" s="66">
        <f t="shared" ref="V835:V836" si="544">H835-M835</f>
        <v>0</v>
      </c>
      <c r="W835" s="66"/>
      <c r="X835" s="66"/>
    </row>
    <row r="836" spans="1:24" ht="31.5" x14ac:dyDescent="0.25">
      <c r="A836" s="171" t="s">
        <v>900</v>
      </c>
      <c r="B836" s="85" t="s">
        <v>821</v>
      </c>
      <c r="C836" s="171" t="s">
        <v>2607</v>
      </c>
      <c r="D836" s="66">
        <v>3.8759039999999998</v>
      </c>
      <c r="E836" s="66">
        <v>0</v>
      </c>
      <c r="F836" s="66">
        <v>0</v>
      </c>
      <c r="G836" s="66">
        <v>3.8759039999999998</v>
      </c>
      <c r="H836" s="66">
        <v>0</v>
      </c>
      <c r="I836" s="66">
        <v>0.27565805999999998</v>
      </c>
      <c r="J836" s="66">
        <v>0</v>
      </c>
      <c r="K836" s="66">
        <v>0</v>
      </c>
      <c r="L836" s="66">
        <v>0.27565805999999998</v>
      </c>
      <c r="M836" s="66">
        <v>0</v>
      </c>
      <c r="N836" s="66">
        <f t="shared" si="540"/>
        <v>3.6002459399999998</v>
      </c>
      <c r="O836" s="66"/>
      <c r="P836" s="66">
        <f t="shared" si="541"/>
        <v>0</v>
      </c>
      <c r="Q836" s="66"/>
      <c r="R836" s="66">
        <f t="shared" si="542"/>
        <v>0</v>
      </c>
      <c r="S836" s="66"/>
      <c r="T836" s="66">
        <f t="shared" si="543"/>
        <v>3.6002459399999998</v>
      </c>
      <c r="U836" s="66"/>
      <c r="V836" s="66">
        <f t="shared" si="544"/>
        <v>0</v>
      </c>
      <c r="W836" s="66"/>
      <c r="X836" s="66"/>
    </row>
    <row r="837" spans="1:24" s="92" customFormat="1" x14ac:dyDescent="0.25">
      <c r="A837" s="228"/>
      <c r="B837" s="216" t="s">
        <v>63</v>
      </c>
      <c r="C837" s="228"/>
      <c r="D837" s="230">
        <f t="shared" ref="D837:W837" si="545">SUM(D838:D839)</f>
        <v>0.26911200000000024</v>
      </c>
      <c r="E837" s="230">
        <f t="shared" si="545"/>
        <v>0</v>
      </c>
      <c r="F837" s="230">
        <f t="shared" si="545"/>
        <v>0</v>
      </c>
      <c r="G837" s="230">
        <f t="shared" si="545"/>
        <v>0.26911200000000024</v>
      </c>
      <c r="H837" s="230">
        <f t="shared" si="545"/>
        <v>0</v>
      </c>
      <c r="I837" s="230">
        <f t="shared" si="545"/>
        <v>0.14889502800000001</v>
      </c>
      <c r="J837" s="230">
        <f t="shared" si="545"/>
        <v>0</v>
      </c>
      <c r="K837" s="230">
        <f t="shared" si="545"/>
        <v>0</v>
      </c>
      <c r="L837" s="230">
        <f t="shared" si="545"/>
        <v>0.14889502800000001</v>
      </c>
      <c r="M837" s="230">
        <f t="shared" si="545"/>
        <v>0</v>
      </c>
      <c r="N837" s="230">
        <f t="shared" si="545"/>
        <v>0.12021697200000023</v>
      </c>
      <c r="O837" s="230">
        <f t="shared" si="545"/>
        <v>0</v>
      </c>
      <c r="P837" s="230">
        <f t="shared" si="545"/>
        <v>0</v>
      </c>
      <c r="Q837" s="230">
        <f t="shared" si="545"/>
        <v>0</v>
      </c>
      <c r="R837" s="230">
        <f t="shared" si="545"/>
        <v>0</v>
      </c>
      <c r="S837" s="230">
        <f t="shared" si="545"/>
        <v>0</v>
      </c>
      <c r="T837" s="230">
        <f t="shared" si="545"/>
        <v>0.12021697200000023</v>
      </c>
      <c r="U837" s="230">
        <f t="shared" si="545"/>
        <v>0</v>
      </c>
      <c r="V837" s="230">
        <f t="shared" si="545"/>
        <v>0</v>
      </c>
      <c r="W837" s="230">
        <f t="shared" si="545"/>
        <v>0</v>
      </c>
      <c r="X837" s="232">
        <f t="shared" ref="X837" si="546">SUM(X838:X839)</f>
        <v>0</v>
      </c>
    </row>
    <row r="838" spans="1:24" ht="31.5" x14ac:dyDescent="0.25">
      <c r="A838" s="171" t="s">
        <v>900</v>
      </c>
      <c r="B838" s="85" t="s">
        <v>822</v>
      </c>
      <c r="C838" s="171" t="s">
        <v>2608</v>
      </c>
      <c r="D838" s="66">
        <v>0.26911200000000024</v>
      </c>
      <c r="E838" s="66">
        <v>0</v>
      </c>
      <c r="F838" s="66">
        <v>0</v>
      </c>
      <c r="G838" s="66">
        <v>0.26911200000000024</v>
      </c>
      <c r="H838" s="66">
        <v>0</v>
      </c>
      <c r="I838" s="66">
        <v>1.9139508E-2</v>
      </c>
      <c r="J838" s="66">
        <v>0</v>
      </c>
      <c r="K838" s="66">
        <v>0</v>
      </c>
      <c r="L838" s="66">
        <v>1.9139508E-2</v>
      </c>
      <c r="M838" s="66">
        <v>0</v>
      </c>
      <c r="N838" s="66">
        <f t="shared" ref="N838:N839" si="547">D838-I838</f>
        <v>0.24997249200000024</v>
      </c>
      <c r="O838" s="66"/>
      <c r="P838" s="66">
        <f t="shared" ref="P838:P839" si="548">E838-J838</f>
        <v>0</v>
      </c>
      <c r="Q838" s="66"/>
      <c r="R838" s="66">
        <f t="shared" ref="R838:R839" si="549">F838-K838</f>
        <v>0</v>
      </c>
      <c r="S838" s="66"/>
      <c r="T838" s="66">
        <f t="shared" ref="T838:T839" si="550">G838-L838</f>
        <v>0.24997249200000024</v>
      </c>
      <c r="U838" s="66"/>
      <c r="V838" s="66">
        <f t="shared" ref="V838:V839" si="551">H838-M838</f>
        <v>0</v>
      </c>
      <c r="W838" s="66"/>
      <c r="X838" s="66"/>
    </row>
    <row r="839" spans="1:24" s="92" customFormat="1" ht="94.5" x14ac:dyDescent="0.25">
      <c r="A839" s="171" t="s">
        <v>900</v>
      </c>
      <c r="B839" s="86" t="s">
        <v>954</v>
      </c>
      <c r="C839" s="171" t="s">
        <v>2609</v>
      </c>
      <c r="D839" s="66">
        <v>0</v>
      </c>
      <c r="E839" s="66">
        <v>0</v>
      </c>
      <c r="F839" s="66">
        <v>0</v>
      </c>
      <c r="G839" s="66">
        <v>0</v>
      </c>
      <c r="H839" s="66">
        <v>0</v>
      </c>
      <c r="I839" s="66">
        <v>0.12975552000000001</v>
      </c>
      <c r="J839" s="66">
        <v>0</v>
      </c>
      <c r="K839" s="66">
        <v>0</v>
      </c>
      <c r="L839" s="66">
        <v>0.12975552000000001</v>
      </c>
      <c r="M839" s="66">
        <v>0</v>
      </c>
      <c r="N839" s="66">
        <f t="shared" si="547"/>
        <v>-0.12975552000000001</v>
      </c>
      <c r="O839" s="66"/>
      <c r="P839" s="66">
        <f t="shared" si="548"/>
        <v>0</v>
      </c>
      <c r="Q839" s="66"/>
      <c r="R839" s="66">
        <f t="shared" si="549"/>
        <v>0</v>
      </c>
      <c r="S839" s="66"/>
      <c r="T839" s="66">
        <f t="shared" si="550"/>
        <v>-0.12975552000000001</v>
      </c>
      <c r="U839" s="66"/>
      <c r="V839" s="66">
        <f t="shared" si="551"/>
        <v>0</v>
      </c>
      <c r="W839" s="66"/>
      <c r="X839" s="66"/>
    </row>
    <row r="840" spans="1:24" x14ac:dyDescent="0.25">
      <c r="A840" s="228"/>
      <c r="B840" s="216" t="s">
        <v>371</v>
      </c>
      <c r="C840" s="228"/>
      <c r="D840" s="230">
        <f t="shared" ref="D840:W840" si="552">SUM(D841:D850)</f>
        <v>37.523088000000008</v>
      </c>
      <c r="E840" s="230">
        <f t="shared" si="552"/>
        <v>0</v>
      </c>
      <c r="F840" s="230">
        <f t="shared" si="552"/>
        <v>0</v>
      </c>
      <c r="G840" s="230">
        <f t="shared" si="552"/>
        <v>37.523088000000008</v>
      </c>
      <c r="H840" s="230">
        <f t="shared" si="552"/>
        <v>0</v>
      </c>
      <c r="I840" s="230">
        <f t="shared" si="552"/>
        <v>33.956785732</v>
      </c>
      <c r="J840" s="230">
        <f t="shared" si="552"/>
        <v>0</v>
      </c>
      <c r="K840" s="230">
        <f t="shared" si="552"/>
        <v>0</v>
      </c>
      <c r="L840" s="230">
        <f t="shared" si="552"/>
        <v>33.956785732</v>
      </c>
      <c r="M840" s="230">
        <f t="shared" si="552"/>
        <v>0</v>
      </c>
      <c r="N840" s="230">
        <f t="shared" si="552"/>
        <v>3.5663022680000047</v>
      </c>
      <c r="O840" s="230">
        <f t="shared" si="552"/>
        <v>0</v>
      </c>
      <c r="P840" s="230">
        <f t="shared" si="552"/>
        <v>0</v>
      </c>
      <c r="Q840" s="230">
        <f t="shared" si="552"/>
        <v>0</v>
      </c>
      <c r="R840" s="230">
        <f t="shared" si="552"/>
        <v>0</v>
      </c>
      <c r="S840" s="230">
        <f t="shared" si="552"/>
        <v>0</v>
      </c>
      <c r="T840" s="230">
        <f t="shared" si="552"/>
        <v>3.5663022680000047</v>
      </c>
      <c r="U840" s="230">
        <f t="shared" si="552"/>
        <v>0</v>
      </c>
      <c r="V840" s="230">
        <f t="shared" si="552"/>
        <v>0</v>
      </c>
      <c r="W840" s="230">
        <f t="shared" si="552"/>
        <v>0</v>
      </c>
      <c r="X840" s="232">
        <f t="shared" ref="X840" si="553">SUM(X841:X850)</f>
        <v>0</v>
      </c>
    </row>
    <row r="841" spans="1:24" s="92" customFormat="1" ht="78.75" x14ac:dyDescent="0.25">
      <c r="A841" s="171" t="s">
        <v>900</v>
      </c>
      <c r="B841" s="86" t="s">
        <v>1829</v>
      </c>
      <c r="C841" s="171" t="s">
        <v>2610</v>
      </c>
      <c r="D841" s="66">
        <v>1.2E-2</v>
      </c>
      <c r="E841" s="66">
        <v>0</v>
      </c>
      <c r="F841" s="66">
        <v>0</v>
      </c>
      <c r="G841" s="66">
        <v>1.2E-2</v>
      </c>
      <c r="H841" s="66">
        <v>0</v>
      </c>
      <c r="I841" s="66">
        <v>8.5344000000000001E-4</v>
      </c>
      <c r="J841" s="66">
        <v>0</v>
      </c>
      <c r="K841" s="66">
        <v>0</v>
      </c>
      <c r="L841" s="66">
        <v>8.5344000000000001E-4</v>
      </c>
      <c r="M841" s="66">
        <v>0</v>
      </c>
      <c r="N841" s="66">
        <f t="shared" ref="N841:N850" si="554">D841-I841</f>
        <v>1.114656E-2</v>
      </c>
      <c r="O841" s="66"/>
      <c r="P841" s="66">
        <f t="shared" ref="P841:P850" si="555">E841-J841</f>
        <v>0</v>
      </c>
      <c r="Q841" s="66"/>
      <c r="R841" s="66">
        <f t="shared" ref="R841:R850" si="556">F841-K841</f>
        <v>0</v>
      </c>
      <c r="S841" s="66"/>
      <c r="T841" s="66">
        <f t="shared" ref="T841:T850" si="557">G841-L841</f>
        <v>1.114656E-2</v>
      </c>
      <c r="U841" s="66"/>
      <c r="V841" s="66">
        <f t="shared" ref="V841:V850" si="558">H841-M841</f>
        <v>0</v>
      </c>
      <c r="W841" s="66"/>
      <c r="X841" s="66"/>
    </row>
    <row r="842" spans="1:24" ht="78.75" x14ac:dyDescent="0.25">
      <c r="A842" s="171" t="s">
        <v>900</v>
      </c>
      <c r="B842" s="85" t="s">
        <v>1830</v>
      </c>
      <c r="C842" s="171" t="s">
        <v>2611</v>
      </c>
      <c r="D842" s="66">
        <v>0.53010000000000002</v>
      </c>
      <c r="E842" s="66">
        <v>0</v>
      </c>
      <c r="F842" s="66">
        <v>0</v>
      </c>
      <c r="G842" s="66">
        <v>0.53010000000000002</v>
      </c>
      <c r="H842" s="66">
        <v>0</v>
      </c>
      <c r="I842" s="66">
        <v>0.69163220199999997</v>
      </c>
      <c r="J842" s="66">
        <v>0</v>
      </c>
      <c r="K842" s="66">
        <v>0</v>
      </c>
      <c r="L842" s="66">
        <v>0.69163220199999997</v>
      </c>
      <c r="M842" s="66">
        <v>0</v>
      </c>
      <c r="N842" s="66">
        <f t="shared" si="554"/>
        <v>-0.16153220199999996</v>
      </c>
      <c r="O842" s="66"/>
      <c r="P842" s="66">
        <f t="shared" si="555"/>
        <v>0</v>
      </c>
      <c r="Q842" s="66"/>
      <c r="R842" s="66">
        <f t="shared" si="556"/>
        <v>0</v>
      </c>
      <c r="S842" s="66"/>
      <c r="T842" s="66">
        <f t="shared" si="557"/>
        <v>-0.16153220199999996</v>
      </c>
      <c r="U842" s="66"/>
      <c r="V842" s="66">
        <f t="shared" si="558"/>
        <v>0</v>
      </c>
      <c r="W842" s="66"/>
      <c r="X842" s="66"/>
    </row>
    <row r="843" spans="1:24" ht="63" x14ac:dyDescent="0.25">
      <c r="A843" s="171" t="s">
        <v>900</v>
      </c>
      <c r="B843" s="86" t="s">
        <v>168</v>
      </c>
      <c r="C843" s="171" t="s">
        <v>2612</v>
      </c>
      <c r="D843" s="66">
        <v>8.466564</v>
      </c>
      <c r="E843" s="66">
        <v>0</v>
      </c>
      <c r="F843" s="66">
        <v>0</v>
      </c>
      <c r="G843" s="66">
        <v>8.466564</v>
      </c>
      <c r="H843" s="66">
        <v>0</v>
      </c>
      <c r="I843" s="66">
        <v>0.60215037599999988</v>
      </c>
      <c r="J843" s="66">
        <v>0</v>
      </c>
      <c r="K843" s="66">
        <v>0</v>
      </c>
      <c r="L843" s="66">
        <v>0.60215037599999988</v>
      </c>
      <c r="M843" s="66">
        <v>0</v>
      </c>
      <c r="N843" s="66">
        <f t="shared" si="554"/>
        <v>7.864413624</v>
      </c>
      <c r="O843" s="66"/>
      <c r="P843" s="66">
        <f t="shared" si="555"/>
        <v>0</v>
      </c>
      <c r="Q843" s="66"/>
      <c r="R843" s="66">
        <f t="shared" si="556"/>
        <v>0</v>
      </c>
      <c r="S843" s="66"/>
      <c r="T843" s="66">
        <f t="shared" si="557"/>
        <v>7.864413624</v>
      </c>
      <c r="U843" s="66"/>
      <c r="V843" s="66">
        <f t="shared" si="558"/>
        <v>0</v>
      </c>
      <c r="W843" s="66"/>
      <c r="X843" s="66"/>
    </row>
    <row r="844" spans="1:24" ht="78.75" x14ac:dyDescent="0.25">
      <c r="A844" s="171" t="s">
        <v>900</v>
      </c>
      <c r="B844" s="85" t="s">
        <v>1831</v>
      </c>
      <c r="C844" s="171" t="s">
        <v>2613</v>
      </c>
      <c r="D844" s="66">
        <v>10.02312</v>
      </c>
      <c r="E844" s="66">
        <v>0</v>
      </c>
      <c r="F844" s="66">
        <v>0</v>
      </c>
      <c r="G844" s="66">
        <v>10.02312</v>
      </c>
      <c r="H844" s="66">
        <v>0</v>
      </c>
      <c r="I844" s="66">
        <v>0.71285422799999987</v>
      </c>
      <c r="J844" s="66">
        <v>0</v>
      </c>
      <c r="K844" s="66">
        <v>0</v>
      </c>
      <c r="L844" s="66">
        <v>0.71285422799999987</v>
      </c>
      <c r="M844" s="66">
        <v>0</v>
      </c>
      <c r="N844" s="66">
        <f t="shared" si="554"/>
        <v>9.310265772000001</v>
      </c>
      <c r="O844" s="66"/>
      <c r="P844" s="66">
        <f t="shared" si="555"/>
        <v>0</v>
      </c>
      <c r="Q844" s="66"/>
      <c r="R844" s="66">
        <f t="shared" si="556"/>
        <v>0</v>
      </c>
      <c r="S844" s="66"/>
      <c r="T844" s="66">
        <f t="shared" si="557"/>
        <v>9.310265772000001</v>
      </c>
      <c r="U844" s="66"/>
      <c r="V844" s="66">
        <f t="shared" si="558"/>
        <v>0</v>
      </c>
      <c r="W844" s="66"/>
      <c r="X844" s="66"/>
    </row>
    <row r="845" spans="1:24" ht="63" x14ac:dyDescent="0.25">
      <c r="A845" s="171" t="s">
        <v>900</v>
      </c>
      <c r="B845" s="85" t="s">
        <v>1832</v>
      </c>
      <c r="C845" s="171" t="s">
        <v>2614</v>
      </c>
      <c r="D845" s="66">
        <v>2.280888</v>
      </c>
      <c r="E845" s="66">
        <v>0</v>
      </c>
      <c r="F845" s="66">
        <v>0</v>
      </c>
      <c r="G845" s="66">
        <v>2.280888</v>
      </c>
      <c r="H845" s="66">
        <v>0</v>
      </c>
      <c r="I845" s="66">
        <v>0.71974434200000004</v>
      </c>
      <c r="J845" s="66">
        <v>0</v>
      </c>
      <c r="K845" s="66">
        <v>0</v>
      </c>
      <c r="L845" s="66">
        <v>0.71974434200000004</v>
      </c>
      <c r="M845" s="66">
        <v>0</v>
      </c>
      <c r="N845" s="66">
        <f t="shared" si="554"/>
        <v>1.561143658</v>
      </c>
      <c r="O845" s="66"/>
      <c r="P845" s="66">
        <f t="shared" si="555"/>
        <v>0</v>
      </c>
      <c r="Q845" s="66"/>
      <c r="R845" s="66">
        <f t="shared" si="556"/>
        <v>0</v>
      </c>
      <c r="S845" s="66"/>
      <c r="T845" s="66">
        <f t="shared" si="557"/>
        <v>1.561143658</v>
      </c>
      <c r="U845" s="66"/>
      <c r="V845" s="66">
        <f t="shared" si="558"/>
        <v>0</v>
      </c>
      <c r="W845" s="66"/>
      <c r="X845" s="66"/>
    </row>
    <row r="846" spans="1:24" ht="78.75" x14ac:dyDescent="0.25">
      <c r="A846" s="171" t="s">
        <v>900</v>
      </c>
      <c r="B846" s="85" t="s">
        <v>823</v>
      </c>
      <c r="C846" s="171" t="s">
        <v>2615</v>
      </c>
      <c r="D846" s="66">
        <v>7.9308096000000008</v>
      </c>
      <c r="E846" s="66">
        <v>0</v>
      </c>
      <c r="F846" s="66">
        <v>0</v>
      </c>
      <c r="G846" s="66">
        <v>7.9308096000000008</v>
      </c>
      <c r="H846" s="66">
        <v>0</v>
      </c>
      <c r="I846" s="66">
        <v>7.194604558</v>
      </c>
      <c r="J846" s="66">
        <v>0</v>
      </c>
      <c r="K846" s="66">
        <v>0</v>
      </c>
      <c r="L846" s="66">
        <v>7.194604558</v>
      </c>
      <c r="M846" s="66">
        <v>0</v>
      </c>
      <c r="N846" s="66">
        <f t="shared" si="554"/>
        <v>0.73620504200000081</v>
      </c>
      <c r="O846" s="66"/>
      <c r="P846" s="66">
        <f t="shared" si="555"/>
        <v>0</v>
      </c>
      <c r="Q846" s="66"/>
      <c r="R846" s="66">
        <f t="shared" si="556"/>
        <v>0</v>
      </c>
      <c r="S846" s="66"/>
      <c r="T846" s="66">
        <f t="shared" si="557"/>
        <v>0.73620504200000081</v>
      </c>
      <c r="U846" s="66"/>
      <c r="V846" s="66">
        <f t="shared" si="558"/>
        <v>0</v>
      </c>
      <c r="W846" s="66"/>
      <c r="X846" s="66"/>
    </row>
    <row r="847" spans="1:24" ht="78.75" x14ac:dyDescent="0.25">
      <c r="A847" s="171" t="s">
        <v>900</v>
      </c>
      <c r="B847" s="85" t="s">
        <v>824</v>
      </c>
      <c r="C847" s="171" t="s">
        <v>2616</v>
      </c>
      <c r="D847" s="66">
        <v>3.2093472000000003</v>
      </c>
      <c r="E847" s="66">
        <v>0</v>
      </c>
      <c r="F847" s="66">
        <v>0</v>
      </c>
      <c r="G847" s="66">
        <v>3.2093472000000003</v>
      </c>
      <c r="H847" s="66">
        <v>0</v>
      </c>
      <c r="I847" s="66">
        <v>3.7902328980000002</v>
      </c>
      <c r="J847" s="66">
        <v>0</v>
      </c>
      <c r="K847" s="66">
        <v>0</v>
      </c>
      <c r="L847" s="66">
        <v>3.7902328980000002</v>
      </c>
      <c r="M847" s="66">
        <v>0</v>
      </c>
      <c r="N847" s="66">
        <f t="shared" si="554"/>
        <v>-0.58088569799999989</v>
      </c>
      <c r="O847" s="66"/>
      <c r="P847" s="66">
        <f t="shared" si="555"/>
        <v>0</v>
      </c>
      <c r="Q847" s="66"/>
      <c r="R847" s="66">
        <f t="shared" si="556"/>
        <v>0</v>
      </c>
      <c r="S847" s="66"/>
      <c r="T847" s="66">
        <f t="shared" si="557"/>
        <v>-0.58088569799999989</v>
      </c>
      <c r="U847" s="66"/>
      <c r="V847" s="66">
        <f t="shared" si="558"/>
        <v>0</v>
      </c>
      <c r="W847" s="66"/>
      <c r="X847" s="66"/>
    </row>
    <row r="848" spans="1:24" ht="63" x14ac:dyDescent="0.25">
      <c r="A848" s="171" t="s">
        <v>899</v>
      </c>
      <c r="B848" s="86" t="s">
        <v>1833</v>
      </c>
      <c r="C848" s="171" t="s">
        <v>2617</v>
      </c>
      <c r="D848" s="66">
        <v>5.0702592000000006</v>
      </c>
      <c r="E848" s="66">
        <v>0</v>
      </c>
      <c r="F848" s="66">
        <v>0</v>
      </c>
      <c r="G848" s="66">
        <v>5.0702592000000006</v>
      </c>
      <c r="H848" s="66">
        <v>0</v>
      </c>
      <c r="I848" s="66">
        <v>5.1312343279999997</v>
      </c>
      <c r="J848" s="66">
        <v>0</v>
      </c>
      <c r="K848" s="66">
        <v>0</v>
      </c>
      <c r="L848" s="66">
        <v>5.1312343279999997</v>
      </c>
      <c r="M848" s="66">
        <v>0</v>
      </c>
      <c r="N848" s="66">
        <f t="shared" si="554"/>
        <v>-6.0975127999999046E-2</v>
      </c>
      <c r="O848" s="66"/>
      <c r="P848" s="66">
        <f t="shared" si="555"/>
        <v>0</v>
      </c>
      <c r="Q848" s="66"/>
      <c r="R848" s="66">
        <f t="shared" si="556"/>
        <v>0</v>
      </c>
      <c r="S848" s="66"/>
      <c r="T848" s="66">
        <f t="shared" si="557"/>
        <v>-6.0975127999999046E-2</v>
      </c>
      <c r="U848" s="66"/>
      <c r="V848" s="66">
        <f t="shared" si="558"/>
        <v>0</v>
      </c>
      <c r="W848" s="66"/>
      <c r="X848" s="66"/>
    </row>
    <row r="849" spans="1:24" ht="63" x14ac:dyDescent="0.25">
      <c r="A849" s="171" t="s">
        <v>900</v>
      </c>
      <c r="B849" s="85" t="s">
        <v>825</v>
      </c>
      <c r="C849" s="171" t="s">
        <v>2618</v>
      </c>
      <c r="D849" s="66">
        <v>0</v>
      </c>
      <c r="E849" s="66">
        <v>0</v>
      </c>
      <c r="F849" s="66">
        <v>0</v>
      </c>
      <c r="G849" s="66">
        <v>0</v>
      </c>
      <c r="H849" s="66">
        <v>0</v>
      </c>
      <c r="I849" s="66">
        <v>0.25600000000000001</v>
      </c>
      <c r="J849" s="66">
        <v>0</v>
      </c>
      <c r="K849" s="66">
        <v>0</v>
      </c>
      <c r="L849" s="66">
        <v>0.25600000000000001</v>
      </c>
      <c r="M849" s="66">
        <v>0</v>
      </c>
      <c r="N849" s="66">
        <f t="shared" si="554"/>
        <v>-0.25600000000000001</v>
      </c>
      <c r="O849" s="66"/>
      <c r="P849" s="66">
        <f t="shared" si="555"/>
        <v>0</v>
      </c>
      <c r="Q849" s="66"/>
      <c r="R849" s="66">
        <f t="shared" si="556"/>
        <v>0</v>
      </c>
      <c r="S849" s="66"/>
      <c r="T849" s="66">
        <f t="shared" si="557"/>
        <v>-0.25600000000000001</v>
      </c>
      <c r="U849" s="66"/>
      <c r="V849" s="66">
        <f t="shared" si="558"/>
        <v>0</v>
      </c>
      <c r="W849" s="66"/>
      <c r="X849" s="66"/>
    </row>
    <row r="850" spans="1:24" ht="78.75" x14ac:dyDescent="0.25">
      <c r="A850" s="171" t="s">
        <v>900</v>
      </c>
      <c r="B850" s="85" t="s">
        <v>1834</v>
      </c>
      <c r="C850" s="171" t="s">
        <v>2619</v>
      </c>
      <c r="D850" s="66">
        <v>0</v>
      </c>
      <c r="E850" s="66">
        <v>0</v>
      </c>
      <c r="F850" s="66">
        <v>0</v>
      </c>
      <c r="G850" s="66">
        <v>0</v>
      </c>
      <c r="H850" s="66">
        <v>0</v>
      </c>
      <c r="I850" s="66">
        <v>14.857479359999999</v>
      </c>
      <c r="J850" s="66">
        <v>0</v>
      </c>
      <c r="K850" s="66">
        <v>0</v>
      </c>
      <c r="L850" s="66">
        <v>14.857479359999999</v>
      </c>
      <c r="M850" s="66">
        <v>0</v>
      </c>
      <c r="N850" s="66">
        <f t="shared" si="554"/>
        <v>-14.857479359999999</v>
      </c>
      <c r="O850" s="66"/>
      <c r="P850" s="66">
        <f t="shared" si="555"/>
        <v>0</v>
      </c>
      <c r="Q850" s="66"/>
      <c r="R850" s="66">
        <f t="shared" si="556"/>
        <v>0</v>
      </c>
      <c r="S850" s="66"/>
      <c r="T850" s="66">
        <f t="shared" si="557"/>
        <v>-14.857479359999999</v>
      </c>
      <c r="U850" s="66"/>
      <c r="V850" s="66">
        <f t="shared" si="558"/>
        <v>0</v>
      </c>
      <c r="W850" s="66"/>
      <c r="X850" s="66"/>
    </row>
    <row r="851" spans="1:24" x14ac:dyDescent="0.25">
      <c r="A851" s="228"/>
      <c r="B851" s="216" t="s">
        <v>72</v>
      </c>
      <c r="C851" s="228"/>
      <c r="D851" s="230">
        <f t="shared" ref="D851:W851" si="559">SUM(D852:D852)</f>
        <v>1.2410519999999998</v>
      </c>
      <c r="E851" s="230">
        <f t="shared" si="559"/>
        <v>0</v>
      </c>
      <c r="F851" s="230">
        <f t="shared" si="559"/>
        <v>0</v>
      </c>
      <c r="G851" s="230">
        <f t="shared" si="559"/>
        <v>1.2410519999999998</v>
      </c>
      <c r="H851" s="230">
        <f t="shared" si="559"/>
        <v>0</v>
      </c>
      <c r="I851" s="230">
        <f t="shared" si="559"/>
        <v>8.8503695999999979E-2</v>
      </c>
      <c r="J851" s="230">
        <f t="shared" si="559"/>
        <v>0</v>
      </c>
      <c r="K851" s="230">
        <f t="shared" si="559"/>
        <v>0</v>
      </c>
      <c r="L851" s="230">
        <f t="shared" si="559"/>
        <v>8.8503695999999979E-2</v>
      </c>
      <c r="M851" s="230">
        <f t="shared" si="559"/>
        <v>0</v>
      </c>
      <c r="N851" s="230">
        <f t="shared" si="559"/>
        <v>1.1525483039999997</v>
      </c>
      <c r="O851" s="230">
        <f t="shared" si="559"/>
        <v>0</v>
      </c>
      <c r="P851" s="230">
        <f t="shared" si="559"/>
        <v>0</v>
      </c>
      <c r="Q851" s="230">
        <f t="shared" si="559"/>
        <v>0</v>
      </c>
      <c r="R851" s="230">
        <f t="shared" si="559"/>
        <v>0</v>
      </c>
      <c r="S851" s="230">
        <f t="shared" si="559"/>
        <v>0</v>
      </c>
      <c r="T851" s="230">
        <f t="shared" si="559"/>
        <v>1.1525483039999997</v>
      </c>
      <c r="U851" s="230">
        <f t="shared" si="559"/>
        <v>0</v>
      </c>
      <c r="V851" s="230">
        <f t="shared" si="559"/>
        <v>0</v>
      </c>
      <c r="W851" s="230">
        <f t="shared" si="559"/>
        <v>0</v>
      </c>
      <c r="X851" s="232">
        <f t="shared" ref="X851" si="560">SUM(X852:X852)</f>
        <v>0</v>
      </c>
    </row>
    <row r="852" spans="1:24" ht="47.25" x14ac:dyDescent="0.25">
      <c r="A852" s="171" t="s">
        <v>900</v>
      </c>
      <c r="B852" s="85" t="s">
        <v>826</v>
      </c>
      <c r="C852" s="171" t="s">
        <v>2620</v>
      </c>
      <c r="D852" s="66">
        <v>1.2410519999999998</v>
      </c>
      <c r="E852" s="66">
        <v>0</v>
      </c>
      <c r="F852" s="66">
        <v>0</v>
      </c>
      <c r="G852" s="66">
        <v>1.2410519999999998</v>
      </c>
      <c r="H852" s="66">
        <v>0</v>
      </c>
      <c r="I852" s="66">
        <v>8.8503695999999979E-2</v>
      </c>
      <c r="J852" s="66">
        <v>0</v>
      </c>
      <c r="K852" s="66">
        <v>0</v>
      </c>
      <c r="L852" s="66">
        <v>8.8503695999999979E-2</v>
      </c>
      <c r="M852" s="66">
        <v>0</v>
      </c>
      <c r="N852" s="66">
        <f>D852-I852</f>
        <v>1.1525483039999997</v>
      </c>
      <c r="O852" s="66"/>
      <c r="P852" s="66">
        <f>E852-J852</f>
        <v>0</v>
      </c>
      <c r="Q852" s="66"/>
      <c r="R852" s="66">
        <f>F852-K852</f>
        <v>0</v>
      </c>
      <c r="S852" s="66"/>
      <c r="T852" s="66">
        <f>G852-L852</f>
        <v>1.1525483039999997</v>
      </c>
      <c r="U852" s="66"/>
      <c r="V852" s="66">
        <f>H852-M852</f>
        <v>0</v>
      </c>
      <c r="W852" s="66"/>
      <c r="X852" s="66"/>
    </row>
    <row r="853" spans="1:24" x14ac:dyDescent="0.25">
      <c r="A853" s="228"/>
      <c r="B853" s="216" t="s">
        <v>75</v>
      </c>
      <c r="C853" s="228"/>
      <c r="D853" s="230">
        <f t="shared" ref="D853:W853" si="561">SUM(D854:D854)</f>
        <v>19.535267999999999</v>
      </c>
      <c r="E853" s="230">
        <f t="shared" si="561"/>
        <v>0</v>
      </c>
      <c r="F853" s="230">
        <f t="shared" si="561"/>
        <v>0</v>
      </c>
      <c r="G853" s="230">
        <f t="shared" si="561"/>
        <v>19.535267999999999</v>
      </c>
      <c r="H853" s="230">
        <f t="shared" si="561"/>
        <v>0</v>
      </c>
      <c r="I853" s="230">
        <f t="shared" si="561"/>
        <v>1.3913736919999997</v>
      </c>
      <c r="J853" s="230">
        <f t="shared" si="561"/>
        <v>0</v>
      </c>
      <c r="K853" s="230">
        <f t="shared" si="561"/>
        <v>0</v>
      </c>
      <c r="L853" s="230">
        <f t="shared" si="561"/>
        <v>1.3913736919999997</v>
      </c>
      <c r="M853" s="230">
        <f t="shared" si="561"/>
        <v>0</v>
      </c>
      <c r="N853" s="230">
        <f t="shared" si="561"/>
        <v>18.143894308</v>
      </c>
      <c r="O853" s="230">
        <f t="shared" si="561"/>
        <v>0</v>
      </c>
      <c r="P853" s="230">
        <f t="shared" si="561"/>
        <v>0</v>
      </c>
      <c r="Q853" s="230">
        <f t="shared" si="561"/>
        <v>0</v>
      </c>
      <c r="R853" s="230">
        <f t="shared" si="561"/>
        <v>0</v>
      </c>
      <c r="S853" s="230">
        <f t="shared" si="561"/>
        <v>0</v>
      </c>
      <c r="T853" s="230">
        <f t="shared" si="561"/>
        <v>18.143894308</v>
      </c>
      <c r="U853" s="230">
        <f t="shared" si="561"/>
        <v>0</v>
      </c>
      <c r="V853" s="230">
        <f t="shared" si="561"/>
        <v>0</v>
      </c>
      <c r="W853" s="230">
        <f t="shared" si="561"/>
        <v>0</v>
      </c>
      <c r="X853" s="232">
        <f t="shared" ref="X853" si="562">SUM(X854:X854)</f>
        <v>0</v>
      </c>
    </row>
    <row r="854" spans="1:24" ht="47.25" x14ac:dyDescent="0.25">
      <c r="A854" s="171" t="s">
        <v>900</v>
      </c>
      <c r="B854" s="85" t="s">
        <v>99</v>
      </c>
      <c r="C854" s="171" t="s">
        <v>2621</v>
      </c>
      <c r="D854" s="66">
        <v>19.535267999999999</v>
      </c>
      <c r="E854" s="66">
        <v>0</v>
      </c>
      <c r="F854" s="66">
        <v>0</v>
      </c>
      <c r="G854" s="66">
        <v>19.535267999999999</v>
      </c>
      <c r="H854" s="66">
        <v>0</v>
      </c>
      <c r="I854" s="66">
        <v>1.3913736919999997</v>
      </c>
      <c r="J854" s="66">
        <v>0</v>
      </c>
      <c r="K854" s="66">
        <v>0</v>
      </c>
      <c r="L854" s="66">
        <v>1.3913736919999997</v>
      </c>
      <c r="M854" s="66">
        <v>0</v>
      </c>
      <c r="N854" s="66">
        <f>D854-I854</f>
        <v>18.143894308</v>
      </c>
      <c r="O854" s="66"/>
      <c r="P854" s="66">
        <f>E854-J854</f>
        <v>0</v>
      </c>
      <c r="Q854" s="66"/>
      <c r="R854" s="66">
        <f>F854-K854</f>
        <v>0</v>
      </c>
      <c r="S854" s="66"/>
      <c r="T854" s="66">
        <f>G854-L854</f>
        <v>18.143894308</v>
      </c>
      <c r="U854" s="66"/>
      <c r="V854" s="66">
        <f>H854-M854</f>
        <v>0</v>
      </c>
      <c r="W854" s="66"/>
      <c r="X854" s="66"/>
    </row>
    <row r="855" spans="1:24" ht="31.5" x14ac:dyDescent="0.25">
      <c r="A855" s="228"/>
      <c r="B855" s="216" t="s">
        <v>297</v>
      </c>
      <c r="C855" s="228"/>
      <c r="D855" s="230">
        <f t="shared" ref="D855:W855" si="563">SUM(D856:D863)</f>
        <v>29.132270399999996</v>
      </c>
      <c r="E855" s="230">
        <f t="shared" si="563"/>
        <v>0</v>
      </c>
      <c r="F855" s="230">
        <f t="shared" si="563"/>
        <v>0</v>
      </c>
      <c r="G855" s="230">
        <f t="shared" si="563"/>
        <v>29.132270399999996</v>
      </c>
      <c r="H855" s="230">
        <f t="shared" si="563"/>
        <v>0</v>
      </c>
      <c r="I855" s="230">
        <f t="shared" si="563"/>
        <v>5.5256070880000001</v>
      </c>
      <c r="J855" s="230">
        <f t="shared" si="563"/>
        <v>0</v>
      </c>
      <c r="K855" s="230">
        <f t="shared" si="563"/>
        <v>0</v>
      </c>
      <c r="L855" s="230">
        <f t="shared" si="563"/>
        <v>5.5256070880000001</v>
      </c>
      <c r="M855" s="230">
        <f t="shared" si="563"/>
        <v>0</v>
      </c>
      <c r="N855" s="230">
        <f t="shared" si="563"/>
        <v>23.606663312000002</v>
      </c>
      <c r="O855" s="230">
        <f t="shared" si="563"/>
        <v>0</v>
      </c>
      <c r="P855" s="230">
        <f t="shared" si="563"/>
        <v>0</v>
      </c>
      <c r="Q855" s="230">
        <f t="shared" si="563"/>
        <v>0</v>
      </c>
      <c r="R855" s="230">
        <f t="shared" si="563"/>
        <v>0</v>
      </c>
      <c r="S855" s="230">
        <f t="shared" si="563"/>
        <v>0</v>
      </c>
      <c r="T855" s="230">
        <f t="shared" si="563"/>
        <v>23.606663312000002</v>
      </c>
      <c r="U855" s="230">
        <f t="shared" si="563"/>
        <v>0</v>
      </c>
      <c r="V855" s="230">
        <f t="shared" si="563"/>
        <v>0</v>
      </c>
      <c r="W855" s="230">
        <f t="shared" si="563"/>
        <v>0</v>
      </c>
      <c r="X855" s="232">
        <f t="shared" ref="X855" si="564">SUM(X856:X863)</f>
        <v>0</v>
      </c>
    </row>
    <row r="856" spans="1:24" ht="78.75" x14ac:dyDescent="0.25">
      <c r="A856" s="171" t="s">
        <v>900</v>
      </c>
      <c r="B856" s="85" t="s">
        <v>1835</v>
      </c>
      <c r="C856" s="171" t="s">
        <v>885</v>
      </c>
      <c r="D856" s="66">
        <v>7.0886400000000007</v>
      </c>
      <c r="E856" s="66">
        <v>0</v>
      </c>
      <c r="F856" s="66">
        <v>0</v>
      </c>
      <c r="G856" s="66">
        <v>7.0886400000000007</v>
      </c>
      <c r="H856" s="66">
        <v>0</v>
      </c>
      <c r="I856" s="66">
        <v>0</v>
      </c>
      <c r="J856" s="66">
        <v>0</v>
      </c>
      <c r="K856" s="66">
        <v>0</v>
      </c>
      <c r="L856" s="66">
        <v>0</v>
      </c>
      <c r="M856" s="66">
        <v>0</v>
      </c>
      <c r="N856" s="66">
        <f t="shared" ref="N856:N863" si="565">D856-I856</f>
        <v>7.0886400000000007</v>
      </c>
      <c r="O856" s="66"/>
      <c r="P856" s="66">
        <f t="shared" ref="P856:P863" si="566">E856-J856</f>
        <v>0</v>
      </c>
      <c r="Q856" s="66"/>
      <c r="R856" s="66">
        <f t="shared" ref="R856:R863" si="567">F856-K856</f>
        <v>0</v>
      </c>
      <c r="S856" s="66"/>
      <c r="T856" s="66">
        <f t="shared" ref="T856:T863" si="568">G856-L856</f>
        <v>7.0886400000000007</v>
      </c>
      <c r="U856" s="66"/>
      <c r="V856" s="66">
        <f t="shared" ref="V856:V863" si="569">H856-M856</f>
        <v>0</v>
      </c>
      <c r="W856" s="66"/>
      <c r="X856" s="66"/>
    </row>
    <row r="857" spans="1:24" ht="63" x14ac:dyDescent="0.25">
      <c r="A857" s="171" t="s">
        <v>900</v>
      </c>
      <c r="B857" s="85" t="s">
        <v>1836</v>
      </c>
      <c r="C857" s="171" t="s">
        <v>2622</v>
      </c>
      <c r="D857" s="66">
        <v>1.5854688000000001</v>
      </c>
      <c r="E857" s="66">
        <v>0</v>
      </c>
      <c r="F857" s="66">
        <v>0</v>
      </c>
      <c r="G857" s="66">
        <v>1.5854688000000001</v>
      </c>
      <c r="H857" s="66">
        <v>0</v>
      </c>
      <c r="I857" s="66">
        <v>1.6992129039999999</v>
      </c>
      <c r="J857" s="66">
        <v>0</v>
      </c>
      <c r="K857" s="66">
        <v>0</v>
      </c>
      <c r="L857" s="66">
        <v>1.6992129039999999</v>
      </c>
      <c r="M857" s="66">
        <v>0</v>
      </c>
      <c r="N857" s="66">
        <f t="shared" si="565"/>
        <v>-0.11374410399999979</v>
      </c>
      <c r="O857" s="66"/>
      <c r="P857" s="66">
        <f t="shared" si="566"/>
        <v>0</v>
      </c>
      <c r="Q857" s="66"/>
      <c r="R857" s="66">
        <f t="shared" si="567"/>
        <v>0</v>
      </c>
      <c r="S857" s="66"/>
      <c r="T857" s="66">
        <f t="shared" si="568"/>
        <v>-0.11374410399999979</v>
      </c>
      <c r="U857" s="66"/>
      <c r="V857" s="66">
        <f t="shared" si="569"/>
        <v>0</v>
      </c>
      <c r="W857" s="66"/>
      <c r="X857" s="66"/>
    </row>
    <row r="858" spans="1:24" ht="47.25" x14ac:dyDescent="0.25">
      <c r="A858" s="171" t="s">
        <v>900</v>
      </c>
      <c r="B858" s="86" t="s">
        <v>827</v>
      </c>
      <c r="C858" s="171" t="s">
        <v>2623</v>
      </c>
      <c r="D858" s="66">
        <v>1.7772359999999998</v>
      </c>
      <c r="E858" s="66">
        <v>0</v>
      </c>
      <c r="F858" s="66">
        <v>0</v>
      </c>
      <c r="G858" s="66">
        <v>1.7772359999999998</v>
      </c>
      <c r="H858" s="66">
        <v>0</v>
      </c>
      <c r="I858" s="66">
        <v>0.12639876</v>
      </c>
      <c r="J858" s="66">
        <v>0</v>
      </c>
      <c r="K858" s="66">
        <v>0</v>
      </c>
      <c r="L858" s="66">
        <v>0.12639876</v>
      </c>
      <c r="M858" s="66">
        <v>0</v>
      </c>
      <c r="N858" s="66">
        <f t="shared" si="565"/>
        <v>1.6508372399999998</v>
      </c>
      <c r="O858" s="66"/>
      <c r="P858" s="66">
        <f t="shared" si="566"/>
        <v>0</v>
      </c>
      <c r="Q858" s="66"/>
      <c r="R858" s="66">
        <f t="shared" si="567"/>
        <v>0</v>
      </c>
      <c r="S858" s="66"/>
      <c r="T858" s="66">
        <f t="shared" si="568"/>
        <v>1.6508372399999998</v>
      </c>
      <c r="U858" s="66"/>
      <c r="V858" s="66">
        <f t="shared" si="569"/>
        <v>0</v>
      </c>
      <c r="W858" s="66"/>
      <c r="X858" s="66"/>
    </row>
    <row r="859" spans="1:24" ht="78.75" x14ac:dyDescent="0.25">
      <c r="A859" s="171" t="s">
        <v>900</v>
      </c>
      <c r="B859" s="85" t="s">
        <v>1837</v>
      </c>
      <c r="C859" s="171" t="s">
        <v>2624</v>
      </c>
      <c r="D859" s="66">
        <v>11.524809599999999</v>
      </c>
      <c r="E859" s="66">
        <v>0</v>
      </c>
      <c r="F859" s="66">
        <v>0</v>
      </c>
      <c r="G859" s="66">
        <v>11.524809599999999</v>
      </c>
      <c r="H859" s="66">
        <v>0</v>
      </c>
      <c r="I859" s="66">
        <v>1.0520004759999999</v>
      </c>
      <c r="J859" s="66">
        <v>0</v>
      </c>
      <c r="K859" s="66">
        <v>0</v>
      </c>
      <c r="L859" s="66">
        <v>1.0520004759999999</v>
      </c>
      <c r="M859" s="66">
        <v>0</v>
      </c>
      <c r="N859" s="66">
        <f t="shared" si="565"/>
        <v>10.472809123999999</v>
      </c>
      <c r="O859" s="66"/>
      <c r="P859" s="66">
        <f t="shared" si="566"/>
        <v>0</v>
      </c>
      <c r="Q859" s="66"/>
      <c r="R859" s="66">
        <f t="shared" si="567"/>
        <v>0</v>
      </c>
      <c r="S859" s="66"/>
      <c r="T859" s="66">
        <f t="shared" si="568"/>
        <v>10.472809123999999</v>
      </c>
      <c r="U859" s="66"/>
      <c r="V859" s="66">
        <f t="shared" si="569"/>
        <v>0</v>
      </c>
      <c r="W859" s="66"/>
      <c r="X859" s="66"/>
    </row>
    <row r="860" spans="1:24" ht="78.75" x14ac:dyDescent="0.25">
      <c r="A860" s="171" t="s">
        <v>900</v>
      </c>
      <c r="B860" s="86" t="s">
        <v>1838</v>
      </c>
      <c r="C860" s="171" t="s">
        <v>2625</v>
      </c>
      <c r="D860" s="66">
        <v>3.4548959999999997</v>
      </c>
      <c r="E860" s="66">
        <v>0</v>
      </c>
      <c r="F860" s="66">
        <v>0</v>
      </c>
      <c r="G860" s="66">
        <v>3.4548959999999997</v>
      </c>
      <c r="H860" s="66">
        <v>0</v>
      </c>
      <c r="I860" s="66">
        <v>0.57117186799999997</v>
      </c>
      <c r="J860" s="66">
        <v>0</v>
      </c>
      <c r="K860" s="66">
        <v>0</v>
      </c>
      <c r="L860" s="66">
        <v>0.57117186799999997</v>
      </c>
      <c r="M860" s="66">
        <v>0</v>
      </c>
      <c r="N860" s="66">
        <f t="shared" si="565"/>
        <v>2.8837241319999998</v>
      </c>
      <c r="O860" s="66"/>
      <c r="P860" s="66">
        <f t="shared" si="566"/>
        <v>0</v>
      </c>
      <c r="Q860" s="66"/>
      <c r="R860" s="66">
        <f t="shared" si="567"/>
        <v>0</v>
      </c>
      <c r="S860" s="66"/>
      <c r="T860" s="66">
        <f t="shared" si="568"/>
        <v>2.8837241319999998</v>
      </c>
      <c r="U860" s="66"/>
      <c r="V860" s="66">
        <f t="shared" si="569"/>
        <v>0</v>
      </c>
      <c r="W860" s="66"/>
      <c r="X860" s="66"/>
    </row>
    <row r="861" spans="1:24" ht="63" x14ac:dyDescent="0.25">
      <c r="A861" s="171" t="s">
        <v>900</v>
      </c>
      <c r="B861" s="85" t="s">
        <v>1839</v>
      </c>
      <c r="C861" s="171" t="s">
        <v>2626</v>
      </c>
      <c r="D861" s="66">
        <v>1.574136</v>
      </c>
      <c r="E861" s="66">
        <v>0</v>
      </c>
      <c r="F861" s="66">
        <v>0</v>
      </c>
      <c r="G861" s="66">
        <v>1.574136</v>
      </c>
      <c r="H861" s="66">
        <v>0</v>
      </c>
      <c r="I861" s="66">
        <v>0.21752901399999999</v>
      </c>
      <c r="J861" s="66">
        <v>0</v>
      </c>
      <c r="K861" s="66">
        <v>0</v>
      </c>
      <c r="L861" s="66">
        <v>0.21752901399999999</v>
      </c>
      <c r="M861" s="66">
        <v>0</v>
      </c>
      <c r="N861" s="66">
        <f t="shared" si="565"/>
        <v>1.3566069860000001</v>
      </c>
      <c r="O861" s="66"/>
      <c r="P861" s="66">
        <f t="shared" si="566"/>
        <v>0</v>
      </c>
      <c r="Q861" s="66"/>
      <c r="R861" s="66">
        <f t="shared" si="567"/>
        <v>0</v>
      </c>
      <c r="S861" s="66"/>
      <c r="T861" s="66">
        <f t="shared" si="568"/>
        <v>1.3566069860000001</v>
      </c>
      <c r="U861" s="66"/>
      <c r="V861" s="66">
        <f t="shared" si="569"/>
        <v>0</v>
      </c>
      <c r="W861" s="66"/>
      <c r="X861" s="66"/>
    </row>
    <row r="862" spans="1:24" ht="78.75" x14ac:dyDescent="0.25">
      <c r="A862" s="171" t="s">
        <v>900</v>
      </c>
      <c r="B862" s="85" t="s">
        <v>828</v>
      </c>
      <c r="C862" s="171" t="s">
        <v>2627</v>
      </c>
      <c r="D862" s="66">
        <v>2.127084</v>
      </c>
      <c r="E862" s="66">
        <v>0</v>
      </c>
      <c r="F862" s="66">
        <v>0</v>
      </c>
      <c r="G862" s="66">
        <v>2.127084</v>
      </c>
      <c r="H862" s="66">
        <v>0</v>
      </c>
      <c r="I862" s="66">
        <v>1.773231386</v>
      </c>
      <c r="J862" s="66">
        <v>0</v>
      </c>
      <c r="K862" s="66">
        <v>0</v>
      </c>
      <c r="L862" s="66">
        <v>1.773231386</v>
      </c>
      <c r="M862" s="66">
        <v>0</v>
      </c>
      <c r="N862" s="66">
        <f t="shared" si="565"/>
        <v>0.35385261400000001</v>
      </c>
      <c r="O862" s="66"/>
      <c r="P862" s="66">
        <f t="shared" si="566"/>
        <v>0</v>
      </c>
      <c r="Q862" s="66"/>
      <c r="R862" s="66">
        <f t="shared" si="567"/>
        <v>0</v>
      </c>
      <c r="S862" s="66"/>
      <c r="T862" s="66">
        <f t="shared" si="568"/>
        <v>0.35385261400000001</v>
      </c>
      <c r="U862" s="66"/>
      <c r="V862" s="66">
        <f t="shared" si="569"/>
        <v>0</v>
      </c>
      <c r="W862" s="66"/>
      <c r="X862" s="66"/>
    </row>
    <row r="863" spans="1:24" ht="47.25" x14ac:dyDescent="0.25">
      <c r="A863" s="171" t="s">
        <v>900</v>
      </c>
      <c r="B863" s="85" t="s">
        <v>1840</v>
      </c>
      <c r="C863" s="171" t="s">
        <v>2628</v>
      </c>
      <c r="D863" s="66">
        <v>0</v>
      </c>
      <c r="E863" s="66">
        <v>0</v>
      </c>
      <c r="F863" s="66">
        <v>0</v>
      </c>
      <c r="G863" s="66">
        <v>0</v>
      </c>
      <c r="H863" s="66">
        <v>0</v>
      </c>
      <c r="I863" s="66">
        <v>8.6062679999999989E-2</v>
      </c>
      <c r="J863" s="66">
        <v>0</v>
      </c>
      <c r="K863" s="66">
        <v>0</v>
      </c>
      <c r="L863" s="66">
        <v>8.6062679999999989E-2</v>
      </c>
      <c r="M863" s="66">
        <v>0</v>
      </c>
      <c r="N863" s="66">
        <f t="shared" si="565"/>
        <v>-8.6062679999999989E-2</v>
      </c>
      <c r="O863" s="66"/>
      <c r="P863" s="66">
        <f t="shared" si="566"/>
        <v>0</v>
      </c>
      <c r="Q863" s="66"/>
      <c r="R863" s="66">
        <f t="shared" si="567"/>
        <v>0</v>
      </c>
      <c r="S863" s="66"/>
      <c r="T863" s="66">
        <f t="shared" si="568"/>
        <v>-8.6062679999999989E-2</v>
      </c>
      <c r="U863" s="66"/>
      <c r="V863" s="66">
        <f t="shared" si="569"/>
        <v>0</v>
      </c>
      <c r="W863" s="66"/>
      <c r="X863" s="66"/>
    </row>
    <row r="864" spans="1:24" x14ac:dyDescent="0.25">
      <c r="A864" s="228"/>
      <c r="B864" s="216" t="s">
        <v>77</v>
      </c>
      <c r="C864" s="228"/>
      <c r="D864" s="230">
        <f t="shared" ref="D864:W864" si="570">SUM(D865:D866)</f>
        <v>10.738992000000001</v>
      </c>
      <c r="E864" s="230">
        <f t="shared" si="570"/>
        <v>0</v>
      </c>
      <c r="F864" s="230">
        <f t="shared" si="570"/>
        <v>0</v>
      </c>
      <c r="G864" s="230">
        <f t="shared" si="570"/>
        <v>10.738992000000001</v>
      </c>
      <c r="H864" s="230">
        <f t="shared" si="570"/>
        <v>0</v>
      </c>
      <c r="I864" s="230">
        <f t="shared" si="570"/>
        <v>0.84995662999999988</v>
      </c>
      <c r="J864" s="230">
        <f t="shared" si="570"/>
        <v>0</v>
      </c>
      <c r="K864" s="230">
        <f t="shared" si="570"/>
        <v>0</v>
      </c>
      <c r="L864" s="230">
        <f t="shared" si="570"/>
        <v>0.84995662999999988</v>
      </c>
      <c r="M864" s="230">
        <f t="shared" si="570"/>
        <v>0</v>
      </c>
      <c r="N864" s="230">
        <f t="shared" si="570"/>
        <v>9.8890353700000002</v>
      </c>
      <c r="O864" s="230">
        <f t="shared" si="570"/>
        <v>0</v>
      </c>
      <c r="P864" s="230">
        <f t="shared" si="570"/>
        <v>0</v>
      </c>
      <c r="Q864" s="230">
        <f t="shared" si="570"/>
        <v>0</v>
      </c>
      <c r="R864" s="230">
        <f t="shared" si="570"/>
        <v>0</v>
      </c>
      <c r="S864" s="230">
        <f t="shared" si="570"/>
        <v>0</v>
      </c>
      <c r="T864" s="230">
        <f t="shared" si="570"/>
        <v>9.8890353700000002</v>
      </c>
      <c r="U864" s="230">
        <f t="shared" si="570"/>
        <v>0</v>
      </c>
      <c r="V864" s="230">
        <f t="shared" si="570"/>
        <v>0</v>
      </c>
      <c r="W864" s="230">
        <f t="shared" si="570"/>
        <v>0</v>
      </c>
      <c r="X864" s="232">
        <f t="shared" ref="X864" si="571">SUM(X865:X866)</f>
        <v>0</v>
      </c>
    </row>
    <row r="865" spans="1:24" ht="63" x14ac:dyDescent="0.25">
      <c r="A865" s="171" t="s">
        <v>900</v>
      </c>
      <c r="B865" s="85" t="s">
        <v>389</v>
      </c>
      <c r="C865" s="171" t="s">
        <v>2629</v>
      </c>
      <c r="D865" s="66">
        <v>10.738992000000001</v>
      </c>
      <c r="E865" s="66">
        <v>0</v>
      </c>
      <c r="F865" s="66">
        <v>0</v>
      </c>
      <c r="G865" s="66">
        <v>10.738992000000001</v>
      </c>
      <c r="H865" s="66">
        <v>0</v>
      </c>
      <c r="I865" s="66">
        <v>0.76376771999999982</v>
      </c>
      <c r="J865" s="66">
        <v>0</v>
      </c>
      <c r="K865" s="66">
        <v>0</v>
      </c>
      <c r="L865" s="66">
        <v>0.76376771999999982</v>
      </c>
      <c r="M865" s="66">
        <v>0</v>
      </c>
      <c r="N865" s="66">
        <f t="shared" ref="N865:N866" si="572">D865-I865</f>
        <v>9.9752242800000008</v>
      </c>
      <c r="O865" s="66"/>
      <c r="P865" s="66">
        <f t="shared" ref="P865:P866" si="573">E865-J865</f>
        <v>0</v>
      </c>
      <c r="Q865" s="66"/>
      <c r="R865" s="66">
        <f t="shared" ref="R865:R866" si="574">F865-K865</f>
        <v>0</v>
      </c>
      <c r="S865" s="66"/>
      <c r="T865" s="66">
        <f t="shared" ref="T865:T866" si="575">G865-L865</f>
        <v>9.9752242800000008</v>
      </c>
      <c r="U865" s="66"/>
      <c r="V865" s="66">
        <f t="shared" ref="V865:V866" si="576">H865-M865</f>
        <v>0</v>
      </c>
      <c r="W865" s="66"/>
      <c r="X865" s="66"/>
    </row>
    <row r="866" spans="1:24" ht="31.5" x14ac:dyDescent="0.25">
      <c r="A866" s="171" t="s">
        <v>900</v>
      </c>
      <c r="B866" s="86" t="s">
        <v>955</v>
      </c>
      <c r="C866" s="171" t="s">
        <v>2630</v>
      </c>
      <c r="D866" s="66">
        <v>0</v>
      </c>
      <c r="E866" s="66">
        <v>0</v>
      </c>
      <c r="F866" s="66">
        <v>0</v>
      </c>
      <c r="G866" s="66">
        <v>0</v>
      </c>
      <c r="H866" s="66">
        <v>0</v>
      </c>
      <c r="I866" s="66">
        <v>8.6188910000000007E-2</v>
      </c>
      <c r="J866" s="66">
        <v>0</v>
      </c>
      <c r="K866" s="66">
        <v>0</v>
      </c>
      <c r="L866" s="66">
        <v>8.6188910000000007E-2</v>
      </c>
      <c r="M866" s="66">
        <v>0</v>
      </c>
      <c r="N866" s="66">
        <f t="shared" si="572"/>
        <v>-8.6188910000000007E-2</v>
      </c>
      <c r="O866" s="66"/>
      <c r="P866" s="66">
        <f t="shared" si="573"/>
        <v>0</v>
      </c>
      <c r="Q866" s="66"/>
      <c r="R866" s="66">
        <f t="shared" si="574"/>
        <v>0</v>
      </c>
      <c r="S866" s="66"/>
      <c r="T866" s="66">
        <f t="shared" si="575"/>
        <v>-8.6188910000000007E-2</v>
      </c>
      <c r="U866" s="66"/>
      <c r="V866" s="66">
        <f t="shared" si="576"/>
        <v>0</v>
      </c>
      <c r="W866" s="66"/>
      <c r="X866" s="66"/>
    </row>
    <row r="867" spans="1:24" x14ac:dyDescent="0.25">
      <c r="A867" s="228"/>
      <c r="B867" s="216" t="s">
        <v>74</v>
      </c>
      <c r="C867" s="228"/>
      <c r="D867" s="230">
        <f t="shared" ref="D867:W867" si="577">SUM(D868:D868)</f>
        <v>6.9226559999999999</v>
      </c>
      <c r="E867" s="230">
        <f t="shared" si="577"/>
        <v>0</v>
      </c>
      <c r="F867" s="230">
        <f t="shared" si="577"/>
        <v>0</v>
      </c>
      <c r="G867" s="230">
        <f t="shared" si="577"/>
        <v>6.9226559999999999</v>
      </c>
      <c r="H867" s="230">
        <f t="shared" si="577"/>
        <v>0</v>
      </c>
      <c r="I867" s="230">
        <f t="shared" si="577"/>
        <v>7.7606157199999997</v>
      </c>
      <c r="J867" s="230">
        <f t="shared" si="577"/>
        <v>0</v>
      </c>
      <c r="K867" s="230">
        <f t="shared" si="577"/>
        <v>0</v>
      </c>
      <c r="L867" s="230">
        <f t="shared" si="577"/>
        <v>7.7606157199999997</v>
      </c>
      <c r="M867" s="230">
        <f t="shared" si="577"/>
        <v>0</v>
      </c>
      <c r="N867" s="230">
        <f t="shared" si="577"/>
        <v>-0.83795971999999974</v>
      </c>
      <c r="O867" s="230">
        <f t="shared" si="577"/>
        <v>0</v>
      </c>
      <c r="P867" s="230">
        <f t="shared" si="577"/>
        <v>0</v>
      </c>
      <c r="Q867" s="230">
        <f t="shared" si="577"/>
        <v>0</v>
      </c>
      <c r="R867" s="230">
        <f t="shared" si="577"/>
        <v>0</v>
      </c>
      <c r="S867" s="230">
        <f t="shared" si="577"/>
        <v>0</v>
      </c>
      <c r="T867" s="230">
        <f t="shared" si="577"/>
        <v>-0.83795971999999974</v>
      </c>
      <c r="U867" s="230">
        <f t="shared" si="577"/>
        <v>0</v>
      </c>
      <c r="V867" s="230">
        <f t="shared" si="577"/>
        <v>0</v>
      </c>
      <c r="W867" s="230">
        <f t="shared" si="577"/>
        <v>0</v>
      </c>
      <c r="X867" s="232">
        <f t="shared" ref="X867" si="578">SUM(X868:X868)</f>
        <v>0</v>
      </c>
    </row>
    <row r="868" spans="1:24" ht="78.75" x14ac:dyDescent="0.25">
      <c r="A868" s="171" t="s">
        <v>900</v>
      </c>
      <c r="B868" s="86" t="s">
        <v>1841</v>
      </c>
      <c r="C868" s="171" t="s">
        <v>2631</v>
      </c>
      <c r="D868" s="66">
        <v>6.9226559999999999</v>
      </c>
      <c r="E868" s="178">
        <v>0</v>
      </c>
      <c r="F868" s="178">
        <v>0</v>
      </c>
      <c r="G868" s="66">
        <v>6.9226559999999999</v>
      </c>
      <c r="H868" s="66">
        <v>0</v>
      </c>
      <c r="I868" s="178">
        <v>7.7606157199999997</v>
      </c>
      <c r="J868" s="66">
        <v>0</v>
      </c>
      <c r="K868" s="66">
        <v>0</v>
      </c>
      <c r="L868" s="178">
        <v>7.7606157199999997</v>
      </c>
      <c r="M868" s="66">
        <v>0</v>
      </c>
      <c r="N868" s="66">
        <f>D868-I868</f>
        <v>-0.83795971999999974</v>
      </c>
      <c r="O868" s="66"/>
      <c r="P868" s="66">
        <f>E868-J868</f>
        <v>0</v>
      </c>
      <c r="Q868" s="66"/>
      <c r="R868" s="66">
        <f>F868-K868</f>
        <v>0</v>
      </c>
      <c r="S868" s="66"/>
      <c r="T868" s="66">
        <f>G868-L868</f>
        <v>-0.83795971999999974</v>
      </c>
      <c r="U868" s="66"/>
      <c r="V868" s="66">
        <f>H868-M868</f>
        <v>0</v>
      </c>
      <c r="W868" s="178"/>
      <c r="X868" s="178"/>
    </row>
    <row r="869" spans="1:24" x14ac:dyDescent="0.25">
      <c r="A869" s="234"/>
      <c r="B869" s="216" t="s">
        <v>59</v>
      </c>
      <c r="C869" s="234"/>
      <c r="D869" s="235">
        <f t="shared" ref="D869:W869" si="579">SUM(D870)</f>
        <v>3.9444840000000001</v>
      </c>
      <c r="E869" s="235">
        <f t="shared" si="579"/>
        <v>0</v>
      </c>
      <c r="F869" s="235">
        <f t="shared" si="579"/>
        <v>0</v>
      </c>
      <c r="G869" s="235">
        <f t="shared" si="579"/>
        <v>3.9444840000000001</v>
      </c>
      <c r="H869" s="235">
        <f t="shared" si="579"/>
        <v>0</v>
      </c>
      <c r="I869" s="235">
        <f t="shared" si="579"/>
        <v>3.548139242</v>
      </c>
      <c r="J869" s="235">
        <f t="shared" si="579"/>
        <v>0</v>
      </c>
      <c r="K869" s="235">
        <f t="shared" si="579"/>
        <v>0</v>
      </c>
      <c r="L869" s="235">
        <f t="shared" si="579"/>
        <v>3.548139242</v>
      </c>
      <c r="M869" s="235">
        <f t="shared" si="579"/>
        <v>0</v>
      </c>
      <c r="N869" s="235">
        <f t="shared" si="579"/>
        <v>0.39634475800000013</v>
      </c>
      <c r="O869" s="235">
        <f t="shared" si="579"/>
        <v>0</v>
      </c>
      <c r="P869" s="235">
        <f t="shared" si="579"/>
        <v>0</v>
      </c>
      <c r="Q869" s="235">
        <f t="shared" si="579"/>
        <v>0</v>
      </c>
      <c r="R869" s="235">
        <f t="shared" si="579"/>
        <v>0</v>
      </c>
      <c r="S869" s="235">
        <f t="shared" si="579"/>
        <v>0</v>
      </c>
      <c r="T869" s="235">
        <f t="shared" si="579"/>
        <v>0.39634475800000013</v>
      </c>
      <c r="U869" s="235">
        <f t="shared" si="579"/>
        <v>0</v>
      </c>
      <c r="V869" s="235">
        <f t="shared" si="579"/>
        <v>0</v>
      </c>
      <c r="W869" s="235">
        <f t="shared" si="579"/>
        <v>0</v>
      </c>
      <c r="X869" s="236">
        <f t="shared" ref="X869" si="580">SUM(X870)</f>
        <v>0</v>
      </c>
    </row>
    <row r="870" spans="1:24" ht="63" x14ac:dyDescent="0.25">
      <c r="A870" s="171" t="s">
        <v>900</v>
      </c>
      <c r="B870" s="85" t="s">
        <v>1842</v>
      </c>
      <c r="C870" s="171" t="s">
        <v>2632</v>
      </c>
      <c r="D870" s="66">
        <v>3.9444840000000001</v>
      </c>
      <c r="E870" s="178">
        <v>0</v>
      </c>
      <c r="F870" s="178">
        <v>0</v>
      </c>
      <c r="G870" s="66">
        <v>3.9444840000000001</v>
      </c>
      <c r="H870" s="66">
        <v>0</v>
      </c>
      <c r="I870" s="178">
        <v>3.548139242</v>
      </c>
      <c r="J870" s="66">
        <v>0</v>
      </c>
      <c r="K870" s="66">
        <v>0</v>
      </c>
      <c r="L870" s="178">
        <v>3.548139242</v>
      </c>
      <c r="M870" s="66">
        <v>0</v>
      </c>
      <c r="N870" s="66">
        <f>D870-I870</f>
        <v>0.39634475800000013</v>
      </c>
      <c r="O870" s="66"/>
      <c r="P870" s="66">
        <f>E870-J870</f>
        <v>0</v>
      </c>
      <c r="Q870" s="66"/>
      <c r="R870" s="66">
        <f>F870-K870</f>
        <v>0</v>
      </c>
      <c r="S870" s="66"/>
      <c r="T870" s="66">
        <f>G870-L870</f>
        <v>0.39634475800000013</v>
      </c>
      <c r="U870" s="66"/>
      <c r="V870" s="66">
        <f>H870-M870</f>
        <v>0</v>
      </c>
      <c r="W870" s="178"/>
      <c r="X870" s="178"/>
    </row>
    <row r="871" spans="1:24" ht="31.5" x14ac:dyDescent="0.25">
      <c r="A871" s="237"/>
      <c r="B871" s="216" t="s">
        <v>105</v>
      </c>
      <c r="C871" s="237"/>
      <c r="D871" s="239">
        <f t="shared" ref="D871:W871" si="581">D872+D877+D882+D885+D889+D891+D896+D910+D915+D917+D919+D921+D923+D928+D938+D940+D946+D948+D951+D960+D963+D966+D986+D1000+D1015+D1021+D1023+D1026+D1034+D1044+D887+D1049+D1059+D1051+D1065+D1067+D1069+D1074+D1071+D1032+D1077+D1079</f>
        <v>902.28269999999986</v>
      </c>
      <c r="E871" s="239">
        <f t="shared" si="581"/>
        <v>0</v>
      </c>
      <c r="F871" s="239">
        <f t="shared" si="581"/>
        <v>0</v>
      </c>
      <c r="G871" s="239">
        <f t="shared" si="581"/>
        <v>0</v>
      </c>
      <c r="H871" s="239">
        <f t="shared" si="581"/>
        <v>902.28269999999986</v>
      </c>
      <c r="I871" s="239">
        <f t="shared" si="581"/>
        <v>456.24148321677961</v>
      </c>
      <c r="J871" s="239">
        <f t="shared" si="581"/>
        <v>0</v>
      </c>
      <c r="K871" s="239">
        <f t="shared" si="581"/>
        <v>0</v>
      </c>
      <c r="L871" s="239">
        <f t="shared" si="581"/>
        <v>0</v>
      </c>
      <c r="M871" s="239">
        <f t="shared" ref="M871" si="582">M872+M877+M882+M885+M889+M891+M896+M910+M915+M917+M919+M921+M923+M928+M938+M940+M946+M948+M951+M960+M963+M966+M986+M1000+M1015+M1021+M1023+M1026+M1034+M1044+M887+M1049+M1059+M1051+M1065+M1067+M1069+M1074+M1071+M1032+M1077+M1079</f>
        <v>0</v>
      </c>
      <c r="N871" s="239">
        <f t="shared" si="581"/>
        <v>446.04121678322025</v>
      </c>
      <c r="O871" s="239">
        <f t="shared" si="581"/>
        <v>0</v>
      </c>
      <c r="P871" s="239">
        <f t="shared" si="581"/>
        <v>0</v>
      </c>
      <c r="Q871" s="239">
        <f t="shared" si="581"/>
        <v>0</v>
      </c>
      <c r="R871" s="239">
        <f t="shared" si="581"/>
        <v>0</v>
      </c>
      <c r="S871" s="239">
        <f t="shared" si="581"/>
        <v>0</v>
      </c>
      <c r="T871" s="239">
        <f t="shared" si="581"/>
        <v>0</v>
      </c>
      <c r="U871" s="239">
        <f t="shared" si="581"/>
        <v>0</v>
      </c>
      <c r="V871" s="239">
        <f t="shared" si="581"/>
        <v>902.28269999999986</v>
      </c>
      <c r="W871" s="239">
        <f t="shared" si="581"/>
        <v>0</v>
      </c>
      <c r="X871" s="231">
        <f t="shared" ref="X871" si="583">X872+X877+X882+X885+X889+X891+X896+X910+X915+X917+X919+X921+X923+X928+X938+X940+X946+X948+X951+X960+X963+X966+X986+X1000+X1015+X1021+X1023+X1026+X1034+X1044+X887+X1049+X1059+X1051+X1065+X1067+X1069+X1074+X1071+X1032+X1077+X1079</f>
        <v>0</v>
      </c>
    </row>
    <row r="872" spans="1:24" x14ac:dyDescent="0.25">
      <c r="A872" s="238"/>
      <c r="B872" s="216" t="s">
        <v>26</v>
      </c>
      <c r="C872" s="238"/>
      <c r="D872" s="239">
        <f t="shared" ref="D872:W872" si="584">SUM(D873:D876)</f>
        <v>10.103135999999999</v>
      </c>
      <c r="E872" s="239">
        <f t="shared" si="584"/>
        <v>0</v>
      </c>
      <c r="F872" s="239">
        <f t="shared" si="584"/>
        <v>0</v>
      </c>
      <c r="G872" s="239">
        <f t="shared" si="584"/>
        <v>0</v>
      </c>
      <c r="H872" s="239">
        <f t="shared" si="584"/>
        <v>10.103135999999999</v>
      </c>
      <c r="I872" s="239">
        <f t="shared" si="584"/>
        <v>0.63045810000000002</v>
      </c>
      <c r="J872" s="239">
        <f t="shared" si="584"/>
        <v>0</v>
      </c>
      <c r="K872" s="239">
        <f t="shared" si="584"/>
        <v>0</v>
      </c>
      <c r="L872" s="239">
        <f t="shared" si="584"/>
        <v>0</v>
      </c>
      <c r="M872" s="239">
        <f t="shared" ref="M872" si="585">SUM(M873:M876)</f>
        <v>0</v>
      </c>
      <c r="N872" s="239">
        <f t="shared" si="584"/>
        <v>9.472677899999999</v>
      </c>
      <c r="O872" s="239">
        <f t="shared" si="584"/>
        <v>0</v>
      </c>
      <c r="P872" s="239">
        <f t="shared" si="584"/>
        <v>0</v>
      </c>
      <c r="Q872" s="239">
        <f t="shared" si="584"/>
        <v>0</v>
      </c>
      <c r="R872" s="239">
        <f t="shared" si="584"/>
        <v>0</v>
      </c>
      <c r="S872" s="239">
        <f t="shared" si="584"/>
        <v>0</v>
      </c>
      <c r="T872" s="239">
        <f t="shared" si="584"/>
        <v>0</v>
      </c>
      <c r="U872" s="239">
        <f t="shared" si="584"/>
        <v>0</v>
      </c>
      <c r="V872" s="239">
        <f t="shared" si="584"/>
        <v>10.103135999999999</v>
      </c>
      <c r="W872" s="239">
        <f t="shared" si="584"/>
        <v>0</v>
      </c>
      <c r="X872" s="167">
        <f t="shared" ref="X872" si="586">SUM(X873:X876)</f>
        <v>0</v>
      </c>
    </row>
    <row r="873" spans="1:24" ht="63" x14ac:dyDescent="0.25">
      <c r="A873" s="171" t="s">
        <v>901</v>
      </c>
      <c r="B873" s="85" t="s">
        <v>106</v>
      </c>
      <c r="C873" s="171" t="s">
        <v>2633</v>
      </c>
      <c r="D873" s="66">
        <v>1.2E-2</v>
      </c>
      <c r="E873" s="177">
        <v>0</v>
      </c>
      <c r="F873" s="177">
        <v>0</v>
      </c>
      <c r="G873" s="66">
        <v>0</v>
      </c>
      <c r="H873" s="66">
        <v>1.2E-2</v>
      </c>
      <c r="I873" s="177">
        <v>8.5344000000000001E-4</v>
      </c>
      <c r="J873" s="66">
        <v>0</v>
      </c>
      <c r="K873" s="66">
        <v>0</v>
      </c>
      <c r="L873" s="177"/>
      <c r="M873" s="66">
        <v>0</v>
      </c>
      <c r="N873" s="66">
        <f t="shared" ref="N873:N876" si="587">D873-I873</f>
        <v>1.114656E-2</v>
      </c>
      <c r="O873" s="66"/>
      <c r="P873" s="66">
        <f t="shared" ref="P873:P876" si="588">E873-J873</f>
        <v>0</v>
      </c>
      <c r="Q873" s="66"/>
      <c r="R873" s="66">
        <f t="shared" ref="R873:R876" si="589">F873-K873</f>
        <v>0</v>
      </c>
      <c r="S873" s="66"/>
      <c r="T873" s="66">
        <f t="shared" ref="T873:T876" si="590">G873-L873</f>
        <v>0</v>
      </c>
      <c r="U873" s="66"/>
      <c r="V873" s="66">
        <f t="shared" ref="V873:V876" si="591">H873-M873</f>
        <v>1.2E-2</v>
      </c>
      <c r="W873" s="177"/>
      <c r="X873" s="177"/>
    </row>
    <row r="874" spans="1:24" ht="63" x14ac:dyDescent="0.25">
      <c r="A874" s="171" t="s">
        <v>901</v>
      </c>
      <c r="B874" s="85" t="s">
        <v>829</v>
      </c>
      <c r="C874" s="171" t="s">
        <v>2634</v>
      </c>
      <c r="D874" s="66">
        <v>7.2227279999999991</v>
      </c>
      <c r="E874" s="177">
        <v>0</v>
      </c>
      <c r="F874" s="177">
        <v>0</v>
      </c>
      <c r="G874" s="66">
        <v>0</v>
      </c>
      <c r="H874" s="66">
        <v>7.2227279999999991</v>
      </c>
      <c r="I874" s="177">
        <v>0.49550905200000001</v>
      </c>
      <c r="J874" s="66">
        <v>0</v>
      </c>
      <c r="K874" s="66">
        <v>0</v>
      </c>
      <c r="L874" s="177"/>
      <c r="M874" s="66">
        <v>0</v>
      </c>
      <c r="N874" s="66">
        <f t="shared" si="587"/>
        <v>6.7272189479999991</v>
      </c>
      <c r="O874" s="66"/>
      <c r="P874" s="66">
        <f t="shared" si="588"/>
        <v>0</v>
      </c>
      <c r="Q874" s="66"/>
      <c r="R874" s="66">
        <f t="shared" si="589"/>
        <v>0</v>
      </c>
      <c r="S874" s="66"/>
      <c r="T874" s="66">
        <f t="shared" si="590"/>
        <v>0</v>
      </c>
      <c r="U874" s="66"/>
      <c r="V874" s="66">
        <f t="shared" si="591"/>
        <v>7.2227279999999991</v>
      </c>
      <c r="W874" s="177"/>
      <c r="X874" s="177"/>
    </row>
    <row r="875" spans="1:24" ht="47.25" x14ac:dyDescent="0.25">
      <c r="A875" s="171" t="s">
        <v>901</v>
      </c>
      <c r="B875" s="85" t="s">
        <v>830</v>
      </c>
      <c r="C875" s="171" t="s">
        <v>2635</v>
      </c>
      <c r="D875" s="66">
        <v>2.8564080000000001</v>
      </c>
      <c r="E875" s="177">
        <v>0</v>
      </c>
      <c r="F875" s="177">
        <v>0</v>
      </c>
      <c r="G875" s="66">
        <v>0</v>
      </c>
      <c r="H875" s="66">
        <v>2.8564080000000001</v>
      </c>
      <c r="I875" s="177">
        <v>0.13324216800000002</v>
      </c>
      <c r="J875" s="66">
        <v>0</v>
      </c>
      <c r="K875" s="66">
        <v>0</v>
      </c>
      <c r="L875" s="177"/>
      <c r="M875" s="66">
        <v>0</v>
      </c>
      <c r="N875" s="66">
        <f t="shared" si="587"/>
        <v>2.7231658319999998</v>
      </c>
      <c r="O875" s="66"/>
      <c r="P875" s="66">
        <f t="shared" si="588"/>
        <v>0</v>
      </c>
      <c r="Q875" s="66"/>
      <c r="R875" s="66">
        <f t="shared" si="589"/>
        <v>0</v>
      </c>
      <c r="S875" s="66"/>
      <c r="T875" s="66">
        <f t="shared" si="590"/>
        <v>0</v>
      </c>
      <c r="U875" s="66"/>
      <c r="V875" s="66">
        <f t="shared" si="591"/>
        <v>2.8564080000000001</v>
      </c>
      <c r="W875" s="177"/>
      <c r="X875" s="177"/>
    </row>
    <row r="876" spans="1:24" ht="63" x14ac:dyDescent="0.25">
      <c r="A876" s="171" t="s">
        <v>901</v>
      </c>
      <c r="B876" s="85" t="s">
        <v>107</v>
      </c>
      <c r="C876" s="171" t="s">
        <v>2636</v>
      </c>
      <c r="D876" s="66">
        <v>1.2E-2</v>
      </c>
      <c r="E876" s="177">
        <v>0</v>
      </c>
      <c r="F876" s="177">
        <v>0</v>
      </c>
      <c r="G876" s="66">
        <v>0</v>
      </c>
      <c r="H876" s="66">
        <v>1.2E-2</v>
      </c>
      <c r="I876" s="177">
        <v>8.5344000000000001E-4</v>
      </c>
      <c r="J876" s="66">
        <v>0</v>
      </c>
      <c r="K876" s="66">
        <v>0</v>
      </c>
      <c r="L876" s="177"/>
      <c r="M876" s="66">
        <v>0</v>
      </c>
      <c r="N876" s="66">
        <f t="shared" si="587"/>
        <v>1.114656E-2</v>
      </c>
      <c r="O876" s="66"/>
      <c r="P876" s="66">
        <f t="shared" si="588"/>
        <v>0</v>
      </c>
      <c r="Q876" s="66"/>
      <c r="R876" s="66">
        <f t="shared" si="589"/>
        <v>0</v>
      </c>
      <c r="S876" s="66"/>
      <c r="T876" s="66">
        <f t="shared" si="590"/>
        <v>0</v>
      </c>
      <c r="U876" s="66"/>
      <c r="V876" s="66">
        <f t="shared" si="591"/>
        <v>1.2E-2</v>
      </c>
      <c r="W876" s="177"/>
      <c r="X876" s="177"/>
    </row>
    <row r="877" spans="1:24" x14ac:dyDescent="0.25">
      <c r="A877" s="240"/>
      <c r="B877" s="216" t="s">
        <v>27</v>
      </c>
      <c r="C877" s="240"/>
      <c r="D877" s="231">
        <f t="shared" ref="D877:W877" si="592">SUM(D878:D881)</f>
        <v>1.2E-2</v>
      </c>
      <c r="E877" s="231">
        <f t="shared" si="592"/>
        <v>0</v>
      </c>
      <c r="F877" s="231">
        <f t="shared" si="592"/>
        <v>0</v>
      </c>
      <c r="G877" s="231">
        <f t="shared" si="592"/>
        <v>0</v>
      </c>
      <c r="H877" s="231">
        <f t="shared" si="592"/>
        <v>1.2E-2</v>
      </c>
      <c r="I877" s="231">
        <f t="shared" si="592"/>
        <v>10.56193584</v>
      </c>
      <c r="J877" s="231">
        <f t="shared" si="592"/>
        <v>0</v>
      </c>
      <c r="K877" s="231">
        <f t="shared" si="592"/>
        <v>0</v>
      </c>
      <c r="L877" s="231">
        <f t="shared" si="592"/>
        <v>0</v>
      </c>
      <c r="M877" s="231">
        <f t="shared" ref="M877" si="593">SUM(M878:M881)</f>
        <v>0</v>
      </c>
      <c r="N877" s="231">
        <f t="shared" si="592"/>
        <v>-10.54993584</v>
      </c>
      <c r="O877" s="231">
        <f t="shared" si="592"/>
        <v>0</v>
      </c>
      <c r="P877" s="231">
        <f t="shared" si="592"/>
        <v>0</v>
      </c>
      <c r="Q877" s="231">
        <f t="shared" si="592"/>
        <v>0</v>
      </c>
      <c r="R877" s="231">
        <f t="shared" si="592"/>
        <v>0</v>
      </c>
      <c r="S877" s="231">
        <f t="shared" si="592"/>
        <v>0</v>
      </c>
      <c r="T877" s="231">
        <f t="shared" si="592"/>
        <v>0</v>
      </c>
      <c r="U877" s="231">
        <f t="shared" si="592"/>
        <v>0</v>
      </c>
      <c r="V877" s="231">
        <f t="shared" si="592"/>
        <v>1.2E-2</v>
      </c>
      <c r="W877" s="231">
        <f t="shared" si="592"/>
        <v>0</v>
      </c>
      <c r="X877" s="167">
        <f t="shared" ref="X877" si="594">SUM(X878:X881)</f>
        <v>0</v>
      </c>
    </row>
    <row r="878" spans="1:24" ht="63" x14ac:dyDescent="0.25">
      <c r="A878" s="171" t="s">
        <v>901</v>
      </c>
      <c r="B878" s="85" t="s">
        <v>108</v>
      </c>
      <c r="C878" s="171" t="s">
        <v>2637</v>
      </c>
      <c r="D878" s="66">
        <v>1.2E-2</v>
      </c>
      <c r="E878" s="177">
        <v>0</v>
      </c>
      <c r="F878" s="177">
        <v>0</v>
      </c>
      <c r="G878" s="66">
        <v>0</v>
      </c>
      <c r="H878" s="66">
        <v>1.2E-2</v>
      </c>
      <c r="I878" s="177">
        <v>8.5344000000000001E-4</v>
      </c>
      <c r="J878" s="66">
        <v>0</v>
      </c>
      <c r="K878" s="66">
        <v>0</v>
      </c>
      <c r="L878" s="177"/>
      <c r="M878" s="66">
        <v>0</v>
      </c>
      <c r="N878" s="66">
        <f t="shared" ref="N878:N881" si="595">D878-I878</f>
        <v>1.114656E-2</v>
      </c>
      <c r="O878" s="66"/>
      <c r="P878" s="66">
        <f t="shared" ref="P878:P881" si="596">E878-J878</f>
        <v>0</v>
      </c>
      <c r="Q878" s="66"/>
      <c r="R878" s="66">
        <f t="shared" ref="R878:R881" si="597">F878-K878</f>
        <v>0</v>
      </c>
      <c r="S878" s="66"/>
      <c r="T878" s="66">
        <f t="shared" ref="T878:T881" si="598">G878-L878</f>
        <v>0</v>
      </c>
      <c r="U878" s="66"/>
      <c r="V878" s="66">
        <f t="shared" ref="V878:V881" si="599">H878-M878</f>
        <v>1.2E-2</v>
      </c>
      <c r="W878" s="177"/>
      <c r="X878" s="177"/>
    </row>
    <row r="879" spans="1:24" ht="63" x14ac:dyDescent="0.25">
      <c r="A879" s="171" t="s">
        <v>901</v>
      </c>
      <c r="B879" s="86" t="s">
        <v>1843</v>
      </c>
      <c r="C879" s="171" t="s">
        <v>2638</v>
      </c>
      <c r="D879" s="66">
        <v>0</v>
      </c>
      <c r="E879" s="177">
        <v>0</v>
      </c>
      <c r="F879" s="177">
        <v>0</v>
      </c>
      <c r="G879" s="66">
        <v>0</v>
      </c>
      <c r="H879" s="66">
        <v>0</v>
      </c>
      <c r="I879" s="177">
        <v>0.14232955</v>
      </c>
      <c r="J879" s="66">
        <v>0</v>
      </c>
      <c r="K879" s="66">
        <v>0</v>
      </c>
      <c r="L879" s="177"/>
      <c r="M879" s="66">
        <v>0</v>
      </c>
      <c r="N879" s="66">
        <f t="shared" si="595"/>
        <v>-0.14232955</v>
      </c>
      <c r="O879" s="66"/>
      <c r="P879" s="66">
        <f t="shared" si="596"/>
        <v>0</v>
      </c>
      <c r="Q879" s="66"/>
      <c r="R879" s="66">
        <f t="shared" si="597"/>
        <v>0</v>
      </c>
      <c r="S879" s="66"/>
      <c r="T879" s="66">
        <f t="shared" si="598"/>
        <v>0</v>
      </c>
      <c r="U879" s="66"/>
      <c r="V879" s="66">
        <f t="shared" si="599"/>
        <v>0</v>
      </c>
      <c r="W879" s="177"/>
      <c r="X879" s="177"/>
    </row>
    <row r="880" spans="1:24" ht="94.5" x14ac:dyDescent="0.25">
      <c r="A880" s="171" t="s">
        <v>901</v>
      </c>
      <c r="B880" s="85" t="s">
        <v>956</v>
      </c>
      <c r="C880" s="171" t="s">
        <v>2639</v>
      </c>
      <c r="D880" s="66">
        <v>0</v>
      </c>
      <c r="E880" s="177">
        <v>0</v>
      </c>
      <c r="F880" s="177">
        <v>0</v>
      </c>
      <c r="G880" s="66">
        <v>0</v>
      </c>
      <c r="H880" s="66">
        <v>0</v>
      </c>
      <c r="I880" s="177">
        <v>5.6999999900000002</v>
      </c>
      <c r="J880" s="66">
        <v>0</v>
      </c>
      <c r="K880" s="66">
        <v>0</v>
      </c>
      <c r="L880" s="177"/>
      <c r="M880" s="66">
        <v>0</v>
      </c>
      <c r="N880" s="66">
        <f t="shared" si="595"/>
        <v>-5.6999999900000002</v>
      </c>
      <c r="O880" s="66"/>
      <c r="P880" s="66">
        <f t="shared" si="596"/>
        <v>0</v>
      </c>
      <c r="Q880" s="66"/>
      <c r="R880" s="66">
        <f t="shared" si="597"/>
        <v>0</v>
      </c>
      <c r="S880" s="66"/>
      <c r="T880" s="66">
        <f t="shared" si="598"/>
        <v>0</v>
      </c>
      <c r="U880" s="66"/>
      <c r="V880" s="66">
        <f t="shared" si="599"/>
        <v>0</v>
      </c>
      <c r="W880" s="177"/>
      <c r="X880" s="177"/>
    </row>
    <row r="881" spans="1:24" ht="63" x14ac:dyDescent="0.25">
      <c r="A881" s="171" t="s">
        <v>901</v>
      </c>
      <c r="B881" s="85" t="s">
        <v>957</v>
      </c>
      <c r="C881" s="171" t="s">
        <v>2640</v>
      </c>
      <c r="D881" s="66">
        <v>0</v>
      </c>
      <c r="E881" s="177">
        <v>0</v>
      </c>
      <c r="F881" s="177">
        <v>0</v>
      </c>
      <c r="G881" s="66">
        <v>0</v>
      </c>
      <c r="H881" s="66">
        <v>0</v>
      </c>
      <c r="I881" s="177">
        <v>4.7187528599999995</v>
      </c>
      <c r="J881" s="66">
        <v>0</v>
      </c>
      <c r="K881" s="66">
        <v>0</v>
      </c>
      <c r="L881" s="177"/>
      <c r="M881" s="66">
        <v>0</v>
      </c>
      <c r="N881" s="66">
        <f t="shared" si="595"/>
        <v>-4.7187528599999995</v>
      </c>
      <c r="O881" s="66"/>
      <c r="P881" s="66">
        <f t="shared" si="596"/>
        <v>0</v>
      </c>
      <c r="Q881" s="66"/>
      <c r="R881" s="66">
        <f t="shared" si="597"/>
        <v>0</v>
      </c>
      <c r="S881" s="66"/>
      <c r="T881" s="66">
        <f t="shared" si="598"/>
        <v>0</v>
      </c>
      <c r="U881" s="66"/>
      <c r="V881" s="66">
        <f t="shared" si="599"/>
        <v>0</v>
      </c>
      <c r="W881" s="177"/>
      <c r="X881" s="177"/>
    </row>
    <row r="882" spans="1:24" x14ac:dyDescent="0.25">
      <c r="A882" s="240"/>
      <c r="B882" s="216" t="s">
        <v>339</v>
      </c>
      <c r="C882" s="240"/>
      <c r="D882" s="231">
        <f t="shared" ref="D882:W882" si="600">SUM(D883:D884)</f>
        <v>1.7232719999999999</v>
      </c>
      <c r="E882" s="231">
        <f t="shared" si="600"/>
        <v>0</v>
      </c>
      <c r="F882" s="231">
        <f t="shared" si="600"/>
        <v>0</v>
      </c>
      <c r="G882" s="231">
        <f t="shared" si="600"/>
        <v>0</v>
      </c>
      <c r="H882" s="231">
        <f t="shared" si="600"/>
        <v>1.7232719999999999</v>
      </c>
      <c r="I882" s="231">
        <f t="shared" si="600"/>
        <v>2.1573923300000004</v>
      </c>
      <c r="J882" s="231">
        <f t="shared" si="600"/>
        <v>0</v>
      </c>
      <c r="K882" s="231">
        <f t="shared" si="600"/>
        <v>0</v>
      </c>
      <c r="L882" s="231">
        <f t="shared" si="600"/>
        <v>0</v>
      </c>
      <c r="M882" s="231">
        <f t="shared" ref="M882" si="601">SUM(M883:M884)</f>
        <v>0</v>
      </c>
      <c r="N882" s="231">
        <f t="shared" si="600"/>
        <v>-0.43412033000000028</v>
      </c>
      <c r="O882" s="231">
        <f t="shared" si="600"/>
        <v>0</v>
      </c>
      <c r="P882" s="231">
        <f t="shared" si="600"/>
        <v>0</v>
      </c>
      <c r="Q882" s="231">
        <f t="shared" si="600"/>
        <v>0</v>
      </c>
      <c r="R882" s="231">
        <f t="shared" si="600"/>
        <v>0</v>
      </c>
      <c r="S882" s="231">
        <f t="shared" si="600"/>
        <v>0</v>
      </c>
      <c r="T882" s="231">
        <f t="shared" si="600"/>
        <v>0</v>
      </c>
      <c r="U882" s="231">
        <f t="shared" si="600"/>
        <v>0</v>
      </c>
      <c r="V882" s="231">
        <f t="shared" si="600"/>
        <v>1.7232719999999999</v>
      </c>
      <c r="W882" s="231">
        <f t="shared" si="600"/>
        <v>0</v>
      </c>
      <c r="X882" s="167">
        <f t="shared" ref="X882" si="602">SUM(X883:X884)</f>
        <v>0</v>
      </c>
    </row>
    <row r="883" spans="1:24" ht="78.75" x14ac:dyDescent="0.25">
      <c r="A883" s="171" t="s">
        <v>901</v>
      </c>
      <c r="B883" s="85" t="s">
        <v>169</v>
      </c>
      <c r="C883" s="171" t="s">
        <v>2641</v>
      </c>
      <c r="D883" s="66">
        <v>1.2E-2</v>
      </c>
      <c r="E883" s="177">
        <v>0</v>
      </c>
      <c r="F883" s="177">
        <v>0</v>
      </c>
      <c r="G883" s="66">
        <v>0</v>
      </c>
      <c r="H883" s="66">
        <v>1.2E-2</v>
      </c>
      <c r="I883" s="177">
        <v>8.5344000000000001E-4</v>
      </c>
      <c r="J883" s="66">
        <v>0</v>
      </c>
      <c r="K883" s="66">
        <v>0</v>
      </c>
      <c r="L883" s="177"/>
      <c r="M883" s="66">
        <v>0</v>
      </c>
      <c r="N883" s="66">
        <f t="shared" ref="N883:N884" si="603">D883-I883</f>
        <v>1.114656E-2</v>
      </c>
      <c r="O883" s="66"/>
      <c r="P883" s="66">
        <f t="shared" ref="P883:P884" si="604">E883-J883</f>
        <v>0</v>
      </c>
      <c r="Q883" s="66"/>
      <c r="R883" s="66">
        <f t="shared" ref="R883:R884" si="605">F883-K883</f>
        <v>0</v>
      </c>
      <c r="S883" s="66"/>
      <c r="T883" s="66">
        <f t="shared" ref="T883:T884" si="606">G883-L883</f>
        <v>0</v>
      </c>
      <c r="U883" s="66"/>
      <c r="V883" s="66">
        <f t="shared" ref="V883:V884" si="607">H883-M883</f>
        <v>1.2E-2</v>
      </c>
      <c r="W883" s="177"/>
      <c r="X883" s="177"/>
    </row>
    <row r="884" spans="1:24" ht="47.25" x14ac:dyDescent="0.25">
      <c r="A884" s="171" t="s">
        <v>901</v>
      </c>
      <c r="B884" s="85" t="s">
        <v>831</v>
      </c>
      <c r="C884" s="171" t="s">
        <v>2642</v>
      </c>
      <c r="D884" s="66">
        <v>1.7112719999999999</v>
      </c>
      <c r="E884" s="177">
        <v>0</v>
      </c>
      <c r="F884" s="177">
        <v>0</v>
      </c>
      <c r="G884" s="66">
        <v>0</v>
      </c>
      <c r="H884" s="66">
        <v>1.7112719999999999</v>
      </c>
      <c r="I884" s="177">
        <v>2.1565388900000002</v>
      </c>
      <c r="J884" s="66">
        <v>0</v>
      </c>
      <c r="K884" s="66">
        <v>0</v>
      </c>
      <c r="L884" s="177"/>
      <c r="M884" s="66">
        <v>0</v>
      </c>
      <c r="N884" s="66">
        <f t="shared" si="603"/>
        <v>-0.4452668900000003</v>
      </c>
      <c r="O884" s="66"/>
      <c r="P884" s="66">
        <f t="shared" si="604"/>
        <v>0</v>
      </c>
      <c r="Q884" s="66"/>
      <c r="R884" s="66">
        <f t="shared" si="605"/>
        <v>0</v>
      </c>
      <c r="S884" s="66"/>
      <c r="T884" s="66">
        <f t="shared" si="606"/>
        <v>0</v>
      </c>
      <c r="U884" s="66"/>
      <c r="V884" s="66">
        <f t="shared" si="607"/>
        <v>1.7112719999999999</v>
      </c>
      <c r="W884" s="177"/>
      <c r="X884" s="177"/>
    </row>
    <row r="885" spans="1:24" x14ac:dyDescent="0.25">
      <c r="A885" s="240"/>
      <c r="B885" s="216" t="s">
        <v>30</v>
      </c>
      <c r="C885" s="240"/>
      <c r="D885" s="231">
        <f t="shared" ref="D885:W885" si="608">SUM(D886:D886)</f>
        <v>0.40502399999999994</v>
      </c>
      <c r="E885" s="231">
        <f t="shared" si="608"/>
        <v>0</v>
      </c>
      <c r="F885" s="231">
        <f t="shared" si="608"/>
        <v>0</v>
      </c>
      <c r="G885" s="231">
        <f t="shared" si="608"/>
        <v>0</v>
      </c>
      <c r="H885" s="231">
        <f t="shared" si="608"/>
        <v>0.40502399999999994</v>
      </c>
      <c r="I885" s="231">
        <f t="shared" si="608"/>
        <v>2.8805735999999995E-2</v>
      </c>
      <c r="J885" s="231">
        <f t="shared" si="608"/>
        <v>0</v>
      </c>
      <c r="K885" s="231">
        <f t="shared" si="608"/>
        <v>0</v>
      </c>
      <c r="L885" s="231">
        <f t="shared" si="608"/>
        <v>0</v>
      </c>
      <c r="M885" s="231">
        <f t="shared" si="608"/>
        <v>0</v>
      </c>
      <c r="N885" s="231">
        <f t="shared" si="608"/>
        <v>0.37621826399999997</v>
      </c>
      <c r="O885" s="231">
        <f t="shared" si="608"/>
        <v>0</v>
      </c>
      <c r="P885" s="231">
        <f t="shared" si="608"/>
        <v>0</v>
      </c>
      <c r="Q885" s="231">
        <f t="shared" si="608"/>
        <v>0</v>
      </c>
      <c r="R885" s="231">
        <f t="shared" si="608"/>
        <v>0</v>
      </c>
      <c r="S885" s="231">
        <f t="shared" si="608"/>
        <v>0</v>
      </c>
      <c r="T885" s="231">
        <f t="shared" si="608"/>
        <v>0</v>
      </c>
      <c r="U885" s="231">
        <f t="shared" si="608"/>
        <v>0</v>
      </c>
      <c r="V885" s="231">
        <f t="shared" si="608"/>
        <v>0.40502399999999994</v>
      </c>
      <c r="W885" s="231">
        <f t="shared" si="608"/>
        <v>0</v>
      </c>
      <c r="X885" s="167">
        <f t="shared" ref="X885" si="609">SUM(X886:X886)</f>
        <v>0</v>
      </c>
    </row>
    <row r="886" spans="1:24" ht="47.25" x14ac:dyDescent="0.25">
      <c r="A886" s="171" t="s">
        <v>901</v>
      </c>
      <c r="B886" s="85" t="s">
        <v>109</v>
      </c>
      <c r="C886" s="171" t="s">
        <v>2643</v>
      </c>
      <c r="D886" s="66">
        <v>0.40502399999999994</v>
      </c>
      <c r="E886" s="177">
        <v>0</v>
      </c>
      <c r="F886" s="177">
        <v>0</v>
      </c>
      <c r="G886" s="66">
        <v>0</v>
      </c>
      <c r="H886" s="66">
        <v>0.40502399999999994</v>
      </c>
      <c r="I886" s="177">
        <v>2.8805735999999995E-2</v>
      </c>
      <c r="J886" s="66">
        <v>0</v>
      </c>
      <c r="K886" s="66">
        <v>0</v>
      </c>
      <c r="L886" s="177"/>
      <c r="M886" s="66">
        <v>0</v>
      </c>
      <c r="N886" s="66">
        <f>D886-I886</f>
        <v>0.37621826399999997</v>
      </c>
      <c r="O886" s="66"/>
      <c r="P886" s="66">
        <f>E886-J886</f>
        <v>0</v>
      </c>
      <c r="Q886" s="66"/>
      <c r="R886" s="66">
        <f>F886-K886</f>
        <v>0</v>
      </c>
      <c r="S886" s="66"/>
      <c r="T886" s="66">
        <f>G886-L886</f>
        <v>0</v>
      </c>
      <c r="U886" s="66"/>
      <c r="V886" s="66">
        <f>H886-M886</f>
        <v>0.40502399999999994</v>
      </c>
      <c r="W886" s="177"/>
      <c r="X886" s="177"/>
    </row>
    <row r="887" spans="1:24" x14ac:dyDescent="0.25">
      <c r="A887" s="240"/>
      <c r="B887" s="216" t="s">
        <v>33</v>
      </c>
      <c r="C887" s="240"/>
      <c r="D887" s="231">
        <f t="shared" ref="D887:W887" si="610">SUM(D888:D888)</f>
        <v>3.878736</v>
      </c>
      <c r="E887" s="231">
        <f t="shared" si="610"/>
        <v>0</v>
      </c>
      <c r="F887" s="231">
        <f t="shared" si="610"/>
        <v>0</v>
      </c>
      <c r="G887" s="231">
        <f t="shared" si="610"/>
        <v>0</v>
      </c>
      <c r="H887" s="231">
        <f t="shared" si="610"/>
        <v>3.878736</v>
      </c>
      <c r="I887" s="231">
        <f t="shared" si="610"/>
        <v>4.5385128439999995</v>
      </c>
      <c r="J887" s="231">
        <f t="shared" si="610"/>
        <v>0</v>
      </c>
      <c r="K887" s="231">
        <f t="shared" si="610"/>
        <v>0</v>
      </c>
      <c r="L887" s="231">
        <f t="shared" si="610"/>
        <v>0</v>
      </c>
      <c r="M887" s="231">
        <f t="shared" si="610"/>
        <v>0</v>
      </c>
      <c r="N887" s="231">
        <f t="shared" si="610"/>
        <v>-0.65977684399999958</v>
      </c>
      <c r="O887" s="231">
        <f t="shared" si="610"/>
        <v>0</v>
      </c>
      <c r="P887" s="231">
        <f t="shared" si="610"/>
        <v>0</v>
      </c>
      <c r="Q887" s="231">
        <f t="shared" si="610"/>
        <v>0</v>
      </c>
      <c r="R887" s="231">
        <f t="shared" si="610"/>
        <v>0</v>
      </c>
      <c r="S887" s="231">
        <f t="shared" si="610"/>
        <v>0</v>
      </c>
      <c r="T887" s="231">
        <f t="shared" si="610"/>
        <v>0</v>
      </c>
      <c r="U887" s="231">
        <f t="shared" si="610"/>
        <v>0</v>
      </c>
      <c r="V887" s="231">
        <f t="shared" si="610"/>
        <v>3.878736</v>
      </c>
      <c r="W887" s="231">
        <f t="shared" si="610"/>
        <v>0</v>
      </c>
      <c r="X887" s="167">
        <f t="shared" ref="X887" si="611">SUM(X888:X888)</f>
        <v>0</v>
      </c>
    </row>
    <row r="888" spans="1:24" ht="63" x14ac:dyDescent="0.25">
      <c r="A888" s="171" t="s">
        <v>901</v>
      </c>
      <c r="B888" s="85" t="s">
        <v>469</v>
      </c>
      <c r="C888" s="171" t="s">
        <v>2644</v>
      </c>
      <c r="D888" s="66">
        <v>3.878736</v>
      </c>
      <c r="E888" s="177">
        <v>0</v>
      </c>
      <c r="F888" s="177">
        <v>0</v>
      </c>
      <c r="G888" s="66">
        <v>0</v>
      </c>
      <c r="H888" s="66">
        <v>3.878736</v>
      </c>
      <c r="I888" s="177">
        <v>4.5385128439999995</v>
      </c>
      <c r="J888" s="66">
        <v>0</v>
      </c>
      <c r="K888" s="66">
        <v>0</v>
      </c>
      <c r="L888" s="177"/>
      <c r="M888" s="66">
        <v>0</v>
      </c>
      <c r="N888" s="66">
        <f>D888-I888</f>
        <v>-0.65977684399999958</v>
      </c>
      <c r="O888" s="66"/>
      <c r="P888" s="66">
        <f>E888-J888</f>
        <v>0</v>
      </c>
      <c r="Q888" s="66"/>
      <c r="R888" s="66">
        <f>F888-K888</f>
        <v>0</v>
      </c>
      <c r="S888" s="66"/>
      <c r="T888" s="66">
        <f>G888-L888</f>
        <v>0</v>
      </c>
      <c r="U888" s="66"/>
      <c r="V888" s="66">
        <f>H888-M888</f>
        <v>3.878736</v>
      </c>
      <c r="W888" s="177"/>
      <c r="X888" s="177"/>
    </row>
    <row r="889" spans="1:24" x14ac:dyDescent="0.25">
      <c r="A889" s="240"/>
      <c r="B889" s="216" t="s">
        <v>34</v>
      </c>
      <c r="C889" s="240"/>
      <c r="D889" s="231">
        <f t="shared" ref="D889:W889" si="612">SUM(D890:D890)</f>
        <v>17.114075999999997</v>
      </c>
      <c r="E889" s="231">
        <f t="shared" si="612"/>
        <v>0</v>
      </c>
      <c r="F889" s="231">
        <f t="shared" si="612"/>
        <v>0</v>
      </c>
      <c r="G889" s="231">
        <f t="shared" si="612"/>
        <v>0</v>
      </c>
      <c r="H889" s="231">
        <f t="shared" si="612"/>
        <v>17.114075999999997</v>
      </c>
      <c r="I889" s="231">
        <f t="shared" si="612"/>
        <v>1.41889501</v>
      </c>
      <c r="J889" s="231">
        <f t="shared" si="612"/>
        <v>0</v>
      </c>
      <c r="K889" s="231">
        <f t="shared" si="612"/>
        <v>0</v>
      </c>
      <c r="L889" s="231">
        <f t="shared" si="612"/>
        <v>0</v>
      </c>
      <c r="M889" s="231">
        <f t="shared" si="612"/>
        <v>0</v>
      </c>
      <c r="N889" s="231">
        <f t="shared" si="612"/>
        <v>15.695180989999997</v>
      </c>
      <c r="O889" s="231">
        <f t="shared" si="612"/>
        <v>0</v>
      </c>
      <c r="P889" s="231">
        <f t="shared" si="612"/>
        <v>0</v>
      </c>
      <c r="Q889" s="231">
        <f t="shared" si="612"/>
        <v>0</v>
      </c>
      <c r="R889" s="231">
        <f t="shared" si="612"/>
        <v>0</v>
      </c>
      <c r="S889" s="231">
        <f t="shared" si="612"/>
        <v>0</v>
      </c>
      <c r="T889" s="231">
        <f t="shared" si="612"/>
        <v>0</v>
      </c>
      <c r="U889" s="231">
        <f t="shared" si="612"/>
        <v>0</v>
      </c>
      <c r="V889" s="231">
        <f t="shared" si="612"/>
        <v>17.114075999999997</v>
      </c>
      <c r="W889" s="231">
        <f t="shared" si="612"/>
        <v>0</v>
      </c>
      <c r="X889" s="167">
        <f t="shared" ref="X889" si="613">SUM(X890:X890)</f>
        <v>0</v>
      </c>
    </row>
    <row r="890" spans="1:24" ht="78.75" x14ac:dyDescent="0.25">
      <c r="A890" s="171" t="s">
        <v>901</v>
      </c>
      <c r="B890" s="85" t="s">
        <v>832</v>
      </c>
      <c r="C890" s="171" t="s">
        <v>2645</v>
      </c>
      <c r="D890" s="66">
        <v>17.114075999999997</v>
      </c>
      <c r="E890" s="177">
        <v>0</v>
      </c>
      <c r="F890" s="177">
        <v>0</v>
      </c>
      <c r="G890" s="66">
        <v>0</v>
      </c>
      <c r="H890" s="66">
        <v>17.114075999999997</v>
      </c>
      <c r="I890" s="177">
        <v>1.41889501</v>
      </c>
      <c r="J890" s="66">
        <v>0</v>
      </c>
      <c r="K890" s="66">
        <v>0</v>
      </c>
      <c r="L890" s="177"/>
      <c r="M890" s="66">
        <v>0</v>
      </c>
      <c r="N890" s="66">
        <f>D890-I890</f>
        <v>15.695180989999997</v>
      </c>
      <c r="O890" s="66"/>
      <c r="P890" s="66">
        <f>E890-J890</f>
        <v>0</v>
      </c>
      <c r="Q890" s="66"/>
      <c r="R890" s="66">
        <f>F890-K890</f>
        <v>0</v>
      </c>
      <c r="S890" s="66"/>
      <c r="T890" s="66">
        <f>G890-L890</f>
        <v>0</v>
      </c>
      <c r="U890" s="66"/>
      <c r="V890" s="66">
        <f>H890-M890</f>
        <v>17.114075999999997</v>
      </c>
      <c r="W890" s="177"/>
      <c r="X890" s="177"/>
    </row>
    <row r="891" spans="1:24" x14ac:dyDescent="0.25">
      <c r="A891" s="240"/>
      <c r="B891" s="216" t="s">
        <v>36</v>
      </c>
      <c r="C891" s="240"/>
      <c r="D891" s="231">
        <f t="shared" ref="D891:W891" si="614">SUM(D892:D895)</f>
        <v>17.860799999999998</v>
      </c>
      <c r="E891" s="231">
        <f t="shared" si="614"/>
        <v>0</v>
      </c>
      <c r="F891" s="231">
        <f t="shared" si="614"/>
        <v>0</v>
      </c>
      <c r="G891" s="231">
        <f t="shared" si="614"/>
        <v>0</v>
      </c>
      <c r="H891" s="231">
        <f t="shared" si="614"/>
        <v>17.860799999999998</v>
      </c>
      <c r="I891" s="231">
        <f t="shared" si="614"/>
        <v>3.835557916</v>
      </c>
      <c r="J891" s="231">
        <f t="shared" si="614"/>
        <v>0</v>
      </c>
      <c r="K891" s="231">
        <f t="shared" si="614"/>
        <v>0</v>
      </c>
      <c r="L891" s="231">
        <f t="shared" si="614"/>
        <v>0</v>
      </c>
      <c r="M891" s="231">
        <f t="shared" ref="M891" si="615">SUM(M892:M895)</f>
        <v>0</v>
      </c>
      <c r="N891" s="231">
        <f t="shared" si="614"/>
        <v>14.025242083999997</v>
      </c>
      <c r="O891" s="231">
        <f t="shared" si="614"/>
        <v>0</v>
      </c>
      <c r="P891" s="231">
        <f t="shared" si="614"/>
        <v>0</v>
      </c>
      <c r="Q891" s="231">
        <f t="shared" si="614"/>
        <v>0</v>
      </c>
      <c r="R891" s="231">
        <f t="shared" si="614"/>
        <v>0</v>
      </c>
      <c r="S891" s="231">
        <f t="shared" si="614"/>
        <v>0</v>
      </c>
      <c r="T891" s="231">
        <f t="shared" si="614"/>
        <v>0</v>
      </c>
      <c r="U891" s="231">
        <f t="shared" si="614"/>
        <v>0</v>
      </c>
      <c r="V891" s="231">
        <f t="shared" si="614"/>
        <v>17.860799999999998</v>
      </c>
      <c r="W891" s="231">
        <f t="shared" si="614"/>
        <v>0</v>
      </c>
      <c r="X891" s="167">
        <f t="shared" ref="X891" si="616">SUM(X892:X895)</f>
        <v>0</v>
      </c>
    </row>
    <row r="892" spans="1:24" ht="94.5" x14ac:dyDescent="0.25">
      <c r="A892" s="171" t="s">
        <v>901</v>
      </c>
      <c r="B892" s="85" t="s">
        <v>111</v>
      </c>
      <c r="C892" s="171" t="s">
        <v>2646</v>
      </c>
      <c r="D892" s="66">
        <v>1.9709400000000001</v>
      </c>
      <c r="E892" s="177">
        <v>0</v>
      </c>
      <c r="F892" s="177">
        <v>0</v>
      </c>
      <c r="G892" s="66">
        <v>0</v>
      </c>
      <c r="H892" s="66">
        <v>1.9709400000000001</v>
      </c>
      <c r="I892" s="177">
        <v>2.4551925100000003</v>
      </c>
      <c r="J892" s="66">
        <v>0</v>
      </c>
      <c r="K892" s="66">
        <v>0</v>
      </c>
      <c r="L892" s="177"/>
      <c r="M892" s="66">
        <v>0</v>
      </c>
      <c r="N892" s="66">
        <f t="shared" ref="N892:N895" si="617">D892-I892</f>
        <v>-0.48425251000000014</v>
      </c>
      <c r="O892" s="66"/>
      <c r="P892" s="66">
        <f t="shared" ref="P892:P895" si="618">E892-J892</f>
        <v>0</v>
      </c>
      <c r="Q892" s="66"/>
      <c r="R892" s="66">
        <f t="shared" ref="R892:R895" si="619">F892-K892</f>
        <v>0</v>
      </c>
      <c r="S892" s="66"/>
      <c r="T892" s="66">
        <f t="shared" ref="T892:T895" si="620">G892-L892</f>
        <v>0</v>
      </c>
      <c r="U892" s="66"/>
      <c r="V892" s="66">
        <f t="shared" ref="V892:V895" si="621">H892-M892</f>
        <v>1.9709400000000001</v>
      </c>
      <c r="W892" s="177"/>
      <c r="X892" s="177"/>
    </row>
    <row r="893" spans="1:24" ht="78.75" x14ac:dyDescent="0.25">
      <c r="A893" s="171" t="s">
        <v>901</v>
      </c>
      <c r="B893" s="85" t="s">
        <v>390</v>
      </c>
      <c r="C893" s="171" t="s">
        <v>2647</v>
      </c>
      <c r="D893" s="66">
        <v>7.5272759999999987</v>
      </c>
      <c r="E893" s="177">
        <v>0</v>
      </c>
      <c r="F893" s="177">
        <v>0</v>
      </c>
      <c r="G893" s="66">
        <v>0</v>
      </c>
      <c r="H893" s="66">
        <v>7.5272759999999987</v>
      </c>
      <c r="I893" s="177">
        <v>0.53534731199999996</v>
      </c>
      <c r="J893" s="66">
        <v>0</v>
      </c>
      <c r="K893" s="66">
        <v>0</v>
      </c>
      <c r="L893" s="177"/>
      <c r="M893" s="66">
        <v>0</v>
      </c>
      <c r="N893" s="66">
        <f t="shared" si="617"/>
        <v>6.9919286879999989</v>
      </c>
      <c r="O893" s="66"/>
      <c r="P893" s="66">
        <f t="shared" si="618"/>
        <v>0</v>
      </c>
      <c r="Q893" s="66"/>
      <c r="R893" s="66">
        <f t="shared" si="619"/>
        <v>0</v>
      </c>
      <c r="S893" s="66"/>
      <c r="T893" s="66">
        <f t="shared" si="620"/>
        <v>0</v>
      </c>
      <c r="U893" s="66"/>
      <c r="V893" s="66">
        <f t="shared" si="621"/>
        <v>7.5272759999999987</v>
      </c>
      <c r="W893" s="177"/>
      <c r="X893" s="177"/>
    </row>
    <row r="894" spans="1:24" ht="78.75" x14ac:dyDescent="0.25">
      <c r="A894" s="171" t="s">
        <v>901</v>
      </c>
      <c r="B894" s="85" t="s">
        <v>113</v>
      </c>
      <c r="C894" s="171" t="s">
        <v>2648</v>
      </c>
      <c r="D894" s="66">
        <v>8.3625839999999982</v>
      </c>
      <c r="E894" s="177">
        <v>0</v>
      </c>
      <c r="F894" s="177">
        <v>0</v>
      </c>
      <c r="G894" s="66">
        <v>0</v>
      </c>
      <c r="H894" s="66">
        <v>8.3625839999999982</v>
      </c>
      <c r="I894" s="177">
        <v>0.76165168400000005</v>
      </c>
      <c r="J894" s="66">
        <v>0</v>
      </c>
      <c r="K894" s="66">
        <v>0</v>
      </c>
      <c r="L894" s="177"/>
      <c r="M894" s="66">
        <v>0</v>
      </c>
      <c r="N894" s="66">
        <f t="shared" si="617"/>
        <v>7.600932315999998</v>
      </c>
      <c r="O894" s="66"/>
      <c r="P894" s="66">
        <f t="shared" si="618"/>
        <v>0</v>
      </c>
      <c r="Q894" s="66"/>
      <c r="R894" s="66">
        <f t="shared" si="619"/>
        <v>0</v>
      </c>
      <c r="S894" s="66"/>
      <c r="T894" s="66">
        <f t="shared" si="620"/>
        <v>0</v>
      </c>
      <c r="U894" s="66"/>
      <c r="V894" s="66">
        <f t="shared" si="621"/>
        <v>8.3625839999999982</v>
      </c>
      <c r="W894" s="177"/>
      <c r="X894" s="177"/>
    </row>
    <row r="895" spans="1:24" ht="63" x14ac:dyDescent="0.25">
      <c r="A895" s="171" t="s">
        <v>901</v>
      </c>
      <c r="B895" s="85" t="s">
        <v>112</v>
      </c>
      <c r="C895" s="171" t="s">
        <v>2649</v>
      </c>
      <c r="D895" s="66">
        <v>0</v>
      </c>
      <c r="E895" s="177">
        <v>0</v>
      </c>
      <c r="F895" s="177">
        <v>0</v>
      </c>
      <c r="G895" s="66">
        <v>0</v>
      </c>
      <c r="H895" s="66">
        <v>0</v>
      </c>
      <c r="I895" s="177">
        <v>8.3366410000000002E-2</v>
      </c>
      <c r="J895" s="66">
        <v>0</v>
      </c>
      <c r="K895" s="66">
        <v>0</v>
      </c>
      <c r="L895" s="177"/>
      <c r="M895" s="66">
        <v>0</v>
      </c>
      <c r="N895" s="66">
        <f t="shared" si="617"/>
        <v>-8.3366410000000002E-2</v>
      </c>
      <c r="O895" s="66"/>
      <c r="P895" s="66">
        <f t="shared" si="618"/>
        <v>0</v>
      </c>
      <c r="Q895" s="66"/>
      <c r="R895" s="66">
        <f t="shared" si="619"/>
        <v>0</v>
      </c>
      <c r="S895" s="66"/>
      <c r="T895" s="66">
        <f t="shared" si="620"/>
        <v>0</v>
      </c>
      <c r="U895" s="66"/>
      <c r="V895" s="66">
        <f t="shared" si="621"/>
        <v>0</v>
      </c>
      <c r="W895" s="177"/>
      <c r="X895" s="177"/>
    </row>
    <row r="896" spans="1:24" x14ac:dyDescent="0.25">
      <c r="A896" s="240" t="s">
        <v>901</v>
      </c>
      <c r="B896" s="216" t="s">
        <v>40</v>
      </c>
      <c r="C896" s="240"/>
      <c r="D896" s="231">
        <f t="shared" ref="D896:W896" si="622">SUM(D897:D909)</f>
        <v>54.474959999999996</v>
      </c>
      <c r="E896" s="231">
        <f t="shared" si="622"/>
        <v>0</v>
      </c>
      <c r="F896" s="231">
        <f t="shared" si="622"/>
        <v>0</v>
      </c>
      <c r="G896" s="231">
        <f t="shared" si="622"/>
        <v>0</v>
      </c>
      <c r="H896" s="231">
        <f t="shared" si="622"/>
        <v>54.474959999999996</v>
      </c>
      <c r="I896" s="231">
        <f t="shared" si="622"/>
        <v>70.001709167152541</v>
      </c>
      <c r="J896" s="231">
        <f t="shared" si="622"/>
        <v>0</v>
      </c>
      <c r="K896" s="231">
        <f t="shared" si="622"/>
        <v>0</v>
      </c>
      <c r="L896" s="231">
        <f t="shared" si="622"/>
        <v>0</v>
      </c>
      <c r="M896" s="231">
        <f t="shared" ref="M896" si="623">SUM(M897:M909)</f>
        <v>0</v>
      </c>
      <c r="N896" s="231">
        <f t="shared" si="622"/>
        <v>-15.526749167152541</v>
      </c>
      <c r="O896" s="231">
        <f t="shared" si="622"/>
        <v>0</v>
      </c>
      <c r="P896" s="231">
        <f t="shared" si="622"/>
        <v>0</v>
      </c>
      <c r="Q896" s="231">
        <f t="shared" si="622"/>
        <v>0</v>
      </c>
      <c r="R896" s="231">
        <f t="shared" si="622"/>
        <v>0</v>
      </c>
      <c r="S896" s="231">
        <f t="shared" si="622"/>
        <v>0</v>
      </c>
      <c r="T896" s="231">
        <f t="shared" si="622"/>
        <v>0</v>
      </c>
      <c r="U896" s="231">
        <f t="shared" si="622"/>
        <v>0</v>
      </c>
      <c r="V896" s="231">
        <f t="shared" si="622"/>
        <v>54.474959999999996</v>
      </c>
      <c r="W896" s="231">
        <f t="shared" si="622"/>
        <v>0</v>
      </c>
      <c r="X896" s="167">
        <f t="shared" ref="X896" si="624">SUM(X897:X909)</f>
        <v>0</v>
      </c>
    </row>
    <row r="897" spans="1:24" ht="63" x14ac:dyDescent="0.25">
      <c r="A897" s="171" t="s">
        <v>901</v>
      </c>
      <c r="B897" s="85" t="s">
        <v>470</v>
      </c>
      <c r="C897" s="171" t="s">
        <v>2650</v>
      </c>
      <c r="D897" s="66">
        <v>4.6832639999999994</v>
      </c>
      <c r="E897" s="177">
        <v>0</v>
      </c>
      <c r="F897" s="177">
        <v>0</v>
      </c>
      <c r="G897" s="66">
        <v>0</v>
      </c>
      <c r="H897" s="66">
        <v>4.6832639999999994</v>
      </c>
      <c r="I897" s="177">
        <v>33.641893349999997</v>
      </c>
      <c r="J897" s="66">
        <v>0</v>
      </c>
      <c r="K897" s="66">
        <v>0</v>
      </c>
      <c r="L897" s="177"/>
      <c r="M897" s="66">
        <v>0</v>
      </c>
      <c r="N897" s="66">
        <f t="shared" ref="N897:N909" si="625">D897-I897</f>
        <v>-28.958629349999995</v>
      </c>
      <c r="O897" s="66"/>
      <c r="P897" s="66">
        <f t="shared" ref="P897:P909" si="626">E897-J897</f>
        <v>0</v>
      </c>
      <c r="Q897" s="66"/>
      <c r="R897" s="66">
        <f t="shared" ref="R897:R909" si="627">F897-K897</f>
        <v>0</v>
      </c>
      <c r="S897" s="66"/>
      <c r="T897" s="66">
        <f t="shared" ref="T897:T909" si="628">G897-L897</f>
        <v>0</v>
      </c>
      <c r="U897" s="66"/>
      <c r="V897" s="66">
        <f t="shared" ref="V897:V909" si="629">H897-M897</f>
        <v>4.6832639999999994</v>
      </c>
      <c r="W897" s="177"/>
      <c r="X897" s="177"/>
    </row>
    <row r="898" spans="1:24" ht="47.25" x14ac:dyDescent="0.25">
      <c r="A898" s="171" t="s">
        <v>901</v>
      </c>
      <c r="B898" s="85" t="s">
        <v>391</v>
      </c>
      <c r="C898" s="171" t="s">
        <v>2651</v>
      </c>
      <c r="D898" s="66">
        <v>6.6146159999999998</v>
      </c>
      <c r="E898" s="177">
        <v>0</v>
      </c>
      <c r="F898" s="177">
        <v>0</v>
      </c>
      <c r="G898" s="66">
        <v>0</v>
      </c>
      <c r="H898" s="66">
        <v>6.6146159999999998</v>
      </c>
      <c r="I898" s="177">
        <v>1.3672365199999998</v>
      </c>
      <c r="J898" s="66">
        <v>0</v>
      </c>
      <c r="K898" s="66">
        <v>0</v>
      </c>
      <c r="L898" s="177"/>
      <c r="M898" s="66">
        <v>0</v>
      </c>
      <c r="N898" s="66">
        <f t="shared" si="625"/>
        <v>5.2473794800000002</v>
      </c>
      <c r="O898" s="66"/>
      <c r="P898" s="66">
        <f t="shared" si="626"/>
        <v>0</v>
      </c>
      <c r="Q898" s="66"/>
      <c r="R898" s="66">
        <f t="shared" si="627"/>
        <v>0</v>
      </c>
      <c r="S898" s="66"/>
      <c r="T898" s="66">
        <f t="shared" si="628"/>
        <v>0</v>
      </c>
      <c r="U898" s="66"/>
      <c r="V898" s="66">
        <f t="shared" si="629"/>
        <v>6.6146159999999998</v>
      </c>
      <c r="W898" s="177"/>
      <c r="X898" s="177"/>
    </row>
    <row r="899" spans="1:24" ht="78.75" x14ac:dyDescent="0.25">
      <c r="A899" s="171" t="s">
        <v>901</v>
      </c>
      <c r="B899" s="85" t="s">
        <v>115</v>
      </c>
      <c r="C899" s="171" t="s">
        <v>2652</v>
      </c>
      <c r="D899" s="66">
        <v>1.2E-2</v>
      </c>
      <c r="E899" s="177">
        <v>0</v>
      </c>
      <c r="F899" s="177">
        <v>0</v>
      </c>
      <c r="G899" s="66">
        <v>0</v>
      </c>
      <c r="H899" s="66">
        <v>1.2E-2</v>
      </c>
      <c r="I899" s="177">
        <v>0</v>
      </c>
      <c r="J899" s="66">
        <v>0</v>
      </c>
      <c r="K899" s="66">
        <v>0</v>
      </c>
      <c r="L899" s="177"/>
      <c r="M899" s="66">
        <v>0</v>
      </c>
      <c r="N899" s="66">
        <f t="shared" si="625"/>
        <v>1.2E-2</v>
      </c>
      <c r="O899" s="66"/>
      <c r="P899" s="66">
        <f t="shared" si="626"/>
        <v>0</v>
      </c>
      <c r="Q899" s="66"/>
      <c r="R899" s="66">
        <f t="shared" si="627"/>
        <v>0</v>
      </c>
      <c r="S899" s="66"/>
      <c r="T899" s="66">
        <f t="shared" si="628"/>
        <v>0</v>
      </c>
      <c r="U899" s="66"/>
      <c r="V899" s="66">
        <f t="shared" si="629"/>
        <v>1.2E-2</v>
      </c>
      <c r="W899" s="177"/>
      <c r="X899" s="177"/>
    </row>
    <row r="900" spans="1:24" ht="110.25" x14ac:dyDescent="0.25">
      <c r="A900" s="171" t="s">
        <v>901</v>
      </c>
      <c r="B900" s="85" t="s">
        <v>116</v>
      </c>
      <c r="C900" s="171" t="s">
        <v>2653</v>
      </c>
      <c r="D900" s="66">
        <v>0.41769599999999996</v>
      </c>
      <c r="E900" s="177">
        <v>0</v>
      </c>
      <c r="F900" s="177">
        <v>0</v>
      </c>
      <c r="G900" s="66">
        <v>0</v>
      </c>
      <c r="H900" s="66">
        <v>0.41769599999999996</v>
      </c>
      <c r="I900" s="177">
        <v>0</v>
      </c>
      <c r="J900" s="66">
        <v>0</v>
      </c>
      <c r="K900" s="66">
        <v>0</v>
      </c>
      <c r="L900" s="177"/>
      <c r="M900" s="66">
        <v>0</v>
      </c>
      <c r="N900" s="66">
        <f t="shared" si="625"/>
        <v>0.41769599999999996</v>
      </c>
      <c r="O900" s="66"/>
      <c r="P900" s="66">
        <f t="shared" si="626"/>
        <v>0</v>
      </c>
      <c r="Q900" s="66"/>
      <c r="R900" s="66">
        <f t="shared" si="627"/>
        <v>0</v>
      </c>
      <c r="S900" s="66"/>
      <c r="T900" s="66">
        <f t="shared" si="628"/>
        <v>0</v>
      </c>
      <c r="U900" s="66"/>
      <c r="V900" s="66">
        <f t="shared" si="629"/>
        <v>0.41769599999999996</v>
      </c>
      <c r="W900" s="177"/>
      <c r="X900" s="177"/>
    </row>
    <row r="901" spans="1:24" ht="126" x14ac:dyDescent="0.25">
      <c r="A901" s="171" t="s">
        <v>901</v>
      </c>
      <c r="B901" s="85" t="s">
        <v>117</v>
      </c>
      <c r="C901" s="171" t="s">
        <v>118</v>
      </c>
      <c r="D901" s="66">
        <v>1.2E-2</v>
      </c>
      <c r="E901" s="177">
        <v>0</v>
      </c>
      <c r="F901" s="177">
        <v>0</v>
      </c>
      <c r="G901" s="66">
        <v>0</v>
      </c>
      <c r="H901" s="66">
        <v>1.2E-2</v>
      </c>
      <c r="I901" s="177">
        <v>0</v>
      </c>
      <c r="J901" s="66">
        <v>0</v>
      </c>
      <c r="K901" s="66">
        <v>0</v>
      </c>
      <c r="L901" s="177"/>
      <c r="M901" s="66">
        <v>0</v>
      </c>
      <c r="N901" s="66">
        <f t="shared" si="625"/>
        <v>1.2E-2</v>
      </c>
      <c r="O901" s="66"/>
      <c r="P901" s="66">
        <f t="shared" si="626"/>
        <v>0</v>
      </c>
      <c r="Q901" s="66"/>
      <c r="R901" s="66">
        <f t="shared" si="627"/>
        <v>0</v>
      </c>
      <c r="S901" s="66"/>
      <c r="T901" s="66">
        <f t="shared" si="628"/>
        <v>0</v>
      </c>
      <c r="U901" s="66"/>
      <c r="V901" s="66">
        <f t="shared" si="629"/>
        <v>1.2E-2</v>
      </c>
      <c r="W901" s="177"/>
      <c r="X901" s="177"/>
    </row>
    <row r="902" spans="1:24" ht="63" x14ac:dyDescent="0.25">
      <c r="A902" s="171" t="s">
        <v>901</v>
      </c>
      <c r="B902" s="85" t="s">
        <v>119</v>
      </c>
      <c r="C902" s="171" t="s">
        <v>2654</v>
      </c>
      <c r="D902" s="66">
        <v>1.4603759999999999</v>
      </c>
      <c r="E902" s="177">
        <v>0</v>
      </c>
      <c r="F902" s="177">
        <v>0</v>
      </c>
      <c r="G902" s="66">
        <v>0</v>
      </c>
      <c r="H902" s="66">
        <v>1.4603759999999999</v>
      </c>
      <c r="I902" s="177">
        <v>0.30278811999999999</v>
      </c>
      <c r="J902" s="66">
        <v>0</v>
      </c>
      <c r="K902" s="66">
        <v>0</v>
      </c>
      <c r="L902" s="177"/>
      <c r="M902" s="66">
        <v>0</v>
      </c>
      <c r="N902" s="66">
        <f t="shared" si="625"/>
        <v>1.1575878799999999</v>
      </c>
      <c r="O902" s="66"/>
      <c r="P902" s="66">
        <f t="shared" si="626"/>
        <v>0</v>
      </c>
      <c r="Q902" s="66"/>
      <c r="R902" s="66">
        <f t="shared" si="627"/>
        <v>0</v>
      </c>
      <c r="S902" s="66"/>
      <c r="T902" s="66">
        <f t="shared" si="628"/>
        <v>0</v>
      </c>
      <c r="U902" s="66"/>
      <c r="V902" s="66">
        <f t="shared" si="629"/>
        <v>1.4603759999999999</v>
      </c>
      <c r="W902" s="177"/>
      <c r="X902" s="177"/>
    </row>
    <row r="903" spans="1:24" ht="78.75" x14ac:dyDescent="0.25">
      <c r="A903" s="171" t="s">
        <v>901</v>
      </c>
      <c r="B903" s="85" t="s">
        <v>833</v>
      </c>
      <c r="C903" s="171" t="s">
        <v>2655</v>
      </c>
      <c r="D903" s="66">
        <v>29.014764</v>
      </c>
      <c r="E903" s="177">
        <v>0</v>
      </c>
      <c r="F903" s="177">
        <v>0</v>
      </c>
      <c r="G903" s="66">
        <v>0</v>
      </c>
      <c r="H903" s="66">
        <v>29.014764</v>
      </c>
      <c r="I903" s="177">
        <v>27.948188973152547</v>
      </c>
      <c r="J903" s="66">
        <v>0</v>
      </c>
      <c r="K903" s="66">
        <v>0</v>
      </c>
      <c r="L903" s="177"/>
      <c r="M903" s="66">
        <v>0</v>
      </c>
      <c r="N903" s="66">
        <f t="shared" si="625"/>
        <v>1.0665750268474525</v>
      </c>
      <c r="O903" s="66"/>
      <c r="P903" s="66">
        <f t="shared" si="626"/>
        <v>0</v>
      </c>
      <c r="Q903" s="66"/>
      <c r="R903" s="66">
        <f t="shared" si="627"/>
        <v>0</v>
      </c>
      <c r="S903" s="66"/>
      <c r="T903" s="66">
        <f t="shared" si="628"/>
        <v>0</v>
      </c>
      <c r="U903" s="66"/>
      <c r="V903" s="66">
        <f t="shared" si="629"/>
        <v>29.014764</v>
      </c>
      <c r="W903" s="177"/>
      <c r="X903" s="177"/>
    </row>
    <row r="904" spans="1:24" ht="63" x14ac:dyDescent="0.25">
      <c r="A904" s="171" t="s">
        <v>901</v>
      </c>
      <c r="B904" s="85" t="s">
        <v>120</v>
      </c>
      <c r="C904" s="171" t="s">
        <v>2656</v>
      </c>
      <c r="D904" s="66">
        <v>1.2E-2</v>
      </c>
      <c r="E904" s="177">
        <v>0</v>
      </c>
      <c r="F904" s="177">
        <v>0</v>
      </c>
      <c r="G904" s="66">
        <v>0</v>
      </c>
      <c r="H904" s="66">
        <v>1.2E-2</v>
      </c>
      <c r="I904" s="177">
        <v>8.5344000000000001E-4</v>
      </c>
      <c r="J904" s="66">
        <v>0</v>
      </c>
      <c r="K904" s="66">
        <v>0</v>
      </c>
      <c r="L904" s="177"/>
      <c r="M904" s="66">
        <v>0</v>
      </c>
      <c r="N904" s="66">
        <f t="shared" si="625"/>
        <v>1.114656E-2</v>
      </c>
      <c r="O904" s="66"/>
      <c r="P904" s="66">
        <f t="shared" si="626"/>
        <v>0</v>
      </c>
      <c r="Q904" s="66"/>
      <c r="R904" s="66">
        <f t="shared" si="627"/>
        <v>0</v>
      </c>
      <c r="S904" s="66"/>
      <c r="T904" s="66">
        <f t="shared" si="628"/>
        <v>0</v>
      </c>
      <c r="U904" s="66"/>
      <c r="V904" s="66">
        <f t="shared" si="629"/>
        <v>1.2E-2</v>
      </c>
      <c r="W904" s="177"/>
      <c r="X904" s="177"/>
    </row>
    <row r="905" spans="1:24" ht="47.25" x14ac:dyDescent="0.25">
      <c r="A905" s="171" t="s">
        <v>901</v>
      </c>
      <c r="B905" s="86" t="s">
        <v>121</v>
      </c>
      <c r="C905" s="171" t="s">
        <v>2657</v>
      </c>
      <c r="D905" s="66">
        <v>1.2E-2</v>
      </c>
      <c r="E905" s="177">
        <v>0</v>
      </c>
      <c r="F905" s="177">
        <v>0</v>
      </c>
      <c r="G905" s="66">
        <v>0</v>
      </c>
      <c r="H905" s="66">
        <v>1.2E-2</v>
      </c>
      <c r="I905" s="177">
        <v>0</v>
      </c>
      <c r="J905" s="66">
        <v>0</v>
      </c>
      <c r="K905" s="66">
        <v>0</v>
      </c>
      <c r="L905" s="177"/>
      <c r="M905" s="66">
        <v>0</v>
      </c>
      <c r="N905" s="66">
        <f t="shared" si="625"/>
        <v>1.2E-2</v>
      </c>
      <c r="O905" s="66"/>
      <c r="P905" s="66">
        <f t="shared" si="626"/>
        <v>0</v>
      </c>
      <c r="Q905" s="66"/>
      <c r="R905" s="66">
        <f t="shared" si="627"/>
        <v>0</v>
      </c>
      <c r="S905" s="66"/>
      <c r="T905" s="66">
        <f t="shared" si="628"/>
        <v>0</v>
      </c>
      <c r="U905" s="66"/>
      <c r="V905" s="66">
        <f t="shared" si="629"/>
        <v>1.2E-2</v>
      </c>
      <c r="W905" s="177"/>
      <c r="X905" s="177"/>
    </row>
    <row r="906" spans="1:24" ht="63" x14ac:dyDescent="0.25">
      <c r="A906" s="171" t="s">
        <v>901</v>
      </c>
      <c r="B906" s="85" t="s">
        <v>1844</v>
      </c>
      <c r="C906" s="171" t="s">
        <v>2658</v>
      </c>
      <c r="D906" s="66">
        <v>6.4364160000000004</v>
      </c>
      <c r="E906" s="177">
        <v>0</v>
      </c>
      <c r="F906" s="177">
        <v>0</v>
      </c>
      <c r="G906" s="66">
        <v>0</v>
      </c>
      <c r="H906" s="66">
        <v>6.4364160000000004</v>
      </c>
      <c r="I906" s="177">
        <v>0.45776427600000003</v>
      </c>
      <c r="J906" s="66">
        <v>0</v>
      </c>
      <c r="K906" s="66">
        <v>0</v>
      </c>
      <c r="L906" s="177"/>
      <c r="M906" s="66">
        <v>0</v>
      </c>
      <c r="N906" s="66">
        <f t="shared" si="625"/>
        <v>5.9786517240000006</v>
      </c>
      <c r="O906" s="66"/>
      <c r="P906" s="66">
        <f t="shared" si="626"/>
        <v>0</v>
      </c>
      <c r="Q906" s="66"/>
      <c r="R906" s="66">
        <f t="shared" si="627"/>
        <v>0</v>
      </c>
      <c r="S906" s="66"/>
      <c r="T906" s="66">
        <f t="shared" si="628"/>
        <v>0</v>
      </c>
      <c r="U906" s="66"/>
      <c r="V906" s="66">
        <f t="shared" si="629"/>
        <v>6.4364160000000004</v>
      </c>
      <c r="W906" s="177"/>
      <c r="X906" s="177"/>
    </row>
    <row r="907" spans="1:24" ht="63" x14ac:dyDescent="0.25">
      <c r="A907" s="171" t="s">
        <v>901</v>
      </c>
      <c r="B907" s="85" t="s">
        <v>1845</v>
      </c>
      <c r="C907" s="171" t="s">
        <v>2659</v>
      </c>
      <c r="D907" s="66">
        <v>3.1743600000000001</v>
      </c>
      <c r="E907" s="177">
        <v>0</v>
      </c>
      <c r="F907" s="177">
        <v>0</v>
      </c>
      <c r="G907" s="66">
        <v>0</v>
      </c>
      <c r="H907" s="66">
        <v>3.1743600000000001</v>
      </c>
      <c r="I907" s="177">
        <v>0.49045633999999999</v>
      </c>
      <c r="J907" s="66">
        <v>0</v>
      </c>
      <c r="K907" s="66">
        <v>0</v>
      </c>
      <c r="L907" s="177"/>
      <c r="M907" s="66">
        <v>0</v>
      </c>
      <c r="N907" s="66">
        <f t="shared" si="625"/>
        <v>2.6839036599999999</v>
      </c>
      <c r="O907" s="66"/>
      <c r="P907" s="66">
        <f t="shared" si="626"/>
        <v>0</v>
      </c>
      <c r="Q907" s="66"/>
      <c r="R907" s="66">
        <f t="shared" si="627"/>
        <v>0</v>
      </c>
      <c r="S907" s="66"/>
      <c r="T907" s="66">
        <f t="shared" si="628"/>
        <v>0</v>
      </c>
      <c r="U907" s="66"/>
      <c r="V907" s="66">
        <f t="shared" si="629"/>
        <v>3.1743600000000001</v>
      </c>
      <c r="W907" s="177"/>
      <c r="X907" s="177"/>
    </row>
    <row r="908" spans="1:24" ht="63" x14ac:dyDescent="0.25">
      <c r="A908" s="171" t="s">
        <v>901</v>
      </c>
      <c r="B908" s="85" t="s">
        <v>834</v>
      </c>
      <c r="C908" s="171" t="s">
        <v>2660</v>
      </c>
      <c r="D908" s="66">
        <v>2.6254679999999997</v>
      </c>
      <c r="E908" s="177">
        <v>0</v>
      </c>
      <c r="F908" s="177">
        <v>0</v>
      </c>
      <c r="G908" s="66">
        <v>0</v>
      </c>
      <c r="H908" s="66">
        <v>2.6254679999999997</v>
      </c>
      <c r="I908" s="177">
        <v>0.18672586800000002</v>
      </c>
      <c r="J908" s="66">
        <v>0</v>
      </c>
      <c r="K908" s="66">
        <v>0</v>
      </c>
      <c r="L908" s="177"/>
      <c r="M908" s="66">
        <v>0</v>
      </c>
      <c r="N908" s="66">
        <f t="shared" si="625"/>
        <v>2.4387421319999998</v>
      </c>
      <c r="O908" s="66"/>
      <c r="P908" s="66">
        <f t="shared" si="626"/>
        <v>0</v>
      </c>
      <c r="Q908" s="66"/>
      <c r="R908" s="66">
        <f t="shared" si="627"/>
        <v>0</v>
      </c>
      <c r="S908" s="66"/>
      <c r="T908" s="66">
        <f t="shared" si="628"/>
        <v>0</v>
      </c>
      <c r="U908" s="66"/>
      <c r="V908" s="66">
        <f t="shared" si="629"/>
        <v>2.6254679999999997</v>
      </c>
      <c r="W908" s="177"/>
      <c r="X908" s="177"/>
    </row>
    <row r="909" spans="1:24" ht="63" x14ac:dyDescent="0.25">
      <c r="A909" s="171" t="s">
        <v>901</v>
      </c>
      <c r="B909" s="85" t="s">
        <v>114</v>
      </c>
      <c r="C909" s="171" t="s">
        <v>2661</v>
      </c>
      <c r="D909" s="66">
        <v>0</v>
      </c>
      <c r="E909" s="177">
        <v>0</v>
      </c>
      <c r="F909" s="177">
        <v>0</v>
      </c>
      <c r="G909" s="66">
        <v>0</v>
      </c>
      <c r="H909" s="66">
        <v>0</v>
      </c>
      <c r="I909" s="177">
        <v>5.6058022800000007</v>
      </c>
      <c r="J909" s="66">
        <v>0</v>
      </c>
      <c r="K909" s="66">
        <v>0</v>
      </c>
      <c r="L909" s="177"/>
      <c r="M909" s="66">
        <v>0</v>
      </c>
      <c r="N909" s="66">
        <f t="shared" si="625"/>
        <v>-5.6058022800000007</v>
      </c>
      <c r="O909" s="66"/>
      <c r="P909" s="66">
        <f t="shared" si="626"/>
        <v>0</v>
      </c>
      <c r="Q909" s="66"/>
      <c r="R909" s="66">
        <f t="shared" si="627"/>
        <v>0</v>
      </c>
      <c r="S909" s="66"/>
      <c r="T909" s="66">
        <f t="shared" si="628"/>
        <v>0</v>
      </c>
      <c r="U909" s="66"/>
      <c r="V909" s="66">
        <f t="shared" si="629"/>
        <v>0</v>
      </c>
      <c r="W909" s="177"/>
      <c r="X909" s="177"/>
    </row>
    <row r="910" spans="1:24" x14ac:dyDescent="0.25">
      <c r="A910" s="240" t="s">
        <v>901</v>
      </c>
      <c r="B910" s="216" t="s">
        <v>42</v>
      </c>
      <c r="C910" s="240"/>
      <c r="D910" s="231">
        <f t="shared" ref="D910:W910" si="630">SUM(D911:D914)</f>
        <v>11.542067999999999</v>
      </c>
      <c r="E910" s="231">
        <f t="shared" si="630"/>
        <v>0</v>
      </c>
      <c r="F910" s="231">
        <f t="shared" si="630"/>
        <v>0</v>
      </c>
      <c r="G910" s="231">
        <f t="shared" si="630"/>
        <v>0</v>
      </c>
      <c r="H910" s="231">
        <f t="shared" si="630"/>
        <v>11.542067999999999</v>
      </c>
      <c r="I910" s="231">
        <f t="shared" si="630"/>
        <v>0.96740421599999993</v>
      </c>
      <c r="J910" s="231">
        <f t="shared" si="630"/>
        <v>0</v>
      </c>
      <c r="K910" s="231">
        <f t="shared" si="630"/>
        <v>0</v>
      </c>
      <c r="L910" s="231">
        <f t="shared" si="630"/>
        <v>0</v>
      </c>
      <c r="M910" s="231">
        <f t="shared" ref="M910" si="631">SUM(M911:M914)</f>
        <v>0</v>
      </c>
      <c r="N910" s="231">
        <f t="shared" si="630"/>
        <v>10.574663784</v>
      </c>
      <c r="O910" s="231">
        <f t="shared" si="630"/>
        <v>0</v>
      </c>
      <c r="P910" s="231">
        <f t="shared" si="630"/>
        <v>0</v>
      </c>
      <c r="Q910" s="231">
        <f t="shared" si="630"/>
        <v>0</v>
      </c>
      <c r="R910" s="231">
        <f t="shared" si="630"/>
        <v>0</v>
      </c>
      <c r="S910" s="231">
        <f t="shared" si="630"/>
        <v>0</v>
      </c>
      <c r="T910" s="231">
        <f t="shared" si="630"/>
        <v>0</v>
      </c>
      <c r="U910" s="231">
        <f t="shared" si="630"/>
        <v>0</v>
      </c>
      <c r="V910" s="231">
        <f t="shared" si="630"/>
        <v>11.542067999999999</v>
      </c>
      <c r="W910" s="231">
        <f t="shared" si="630"/>
        <v>0</v>
      </c>
      <c r="X910" s="167">
        <f t="shared" ref="X910" si="632">SUM(X911:X914)</f>
        <v>0</v>
      </c>
    </row>
    <row r="911" spans="1:24" ht="78.75" x14ac:dyDescent="0.25">
      <c r="A911" s="171" t="s">
        <v>901</v>
      </c>
      <c r="B911" s="85" t="s">
        <v>835</v>
      </c>
      <c r="C911" s="171" t="s">
        <v>2662</v>
      </c>
      <c r="D911" s="66">
        <v>4.0508639999999998</v>
      </c>
      <c r="E911" s="177">
        <v>0</v>
      </c>
      <c r="F911" s="177">
        <v>0</v>
      </c>
      <c r="G911" s="66">
        <v>0</v>
      </c>
      <c r="H911" s="66">
        <v>4.0508639999999998</v>
      </c>
      <c r="I911" s="177">
        <v>0.28810144800000004</v>
      </c>
      <c r="J911" s="66">
        <v>0</v>
      </c>
      <c r="K911" s="66">
        <v>0</v>
      </c>
      <c r="L911" s="177"/>
      <c r="M911" s="66">
        <v>0</v>
      </c>
      <c r="N911" s="66">
        <f t="shared" ref="N911:N914" si="633">D911-I911</f>
        <v>3.7627625519999999</v>
      </c>
      <c r="O911" s="66"/>
      <c r="P911" s="66">
        <f t="shared" ref="P911:P914" si="634">E911-J911</f>
        <v>0</v>
      </c>
      <c r="Q911" s="66"/>
      <c r="R911" s="66">
        <f t="shared" ref="R911:R914" si="635">F911-K911</f>
        <v>0</v>
      </c>
      <c r="S911" s="66"/>
      <c r="T911" s="66">
        <f t="shared" ref="T911:T914" si="636">G911-L911</f>
        <v>0</v>
      </c>
      <c r="U911" s="66"/>
      <c r="V911" s="66">
        <f t="shared" ref="V911:V914" si="637">H911-M911</f>
        <v>4.0508639999999998</v>
      </c>
      <c r="W911" s="177"/>
      <c r="X911" s="177"/>
    </row>
    <row r="912" spans="1:24" ht="63" x14ac:dyDescent="0.25">
      <c r="A912" s="171" t="s">
        <v>901</v>
      </c>
      <c r="B912" s="85" t="s">
        <v>836</v>
      </c>
      <c r="C912" s="171" t="s">
        <v>2663</v>
      </c>
      <c r="D912" s="66">
        <v>7.2843479999999996</v>
      </c>
      <c r="E912" s="177">
        <v>0</v>
      </c>
      <c r="F912" s="177">
        <v>0</v>
      </c>
      <c r="G912" s="66">
        <v>0</v>
      </c>
      <c r="H912" s="66">
        <v>7.2843479999999996</v>
      </c>
      <c r="I912" s="177">
        <v>0.66544442399999992</v>
      </c>
      <c r="J912" s="66">
        <v>0</v>
      </c>
      <c r="K912" s="66">
        <v>0</v>
      </c>
      <c r="L912" s="177"/>
      <c r="M912" s="66">
        <v>0</v>
      </c>
      <c r="N912" s="66">
        <f t="shared" si="633"/>
        <v>6.6189035759999992</v>
      </c>
      <c r="O912" s="66"/>
      <c r="P912" s="66">
        <f t="shared" si="634"/>
        <v>0</v>
      </c>
      <c r="Q912" s="66"/>
      <c r="R912" s="66">
        <f t="shared" si="635"/>
        <v>0</v>
      </c>
      <c r="S912" s="66"/>
      <c r="T912" s="66">
        <f t="shared" si="636"/>
        <v>0</v>
      </c>
      <c r="U912" s="66"/>
      <c r="V912" s="66">
        <f t="shared" si="637"/>
        <v>7.2843479999999996</v>
      </c>
      <c r="W912" s="177"/>
      <c r="X912" s="177"/>
    </row>
    <row r="913" spans="1:24" ht="63" x14ac:dyDescent="0.25">
      <c r="A913" s="171" t="s">
        <v>901</v>
      </c>
      <c r="B913" s="85" t="s">
        <v>122</v>
      </c>
      <c r="C913" s="171" t="s">
        <v>2664</v>
      </c>
      <c r="D913" s="66">
        <v>1.2E-2</v>
      </c>
      <c r="E913" s="177">
        <v>0</v>
      </c>
      <c r="F913" s="177">
        <v>0</v>
      </c>
      <c r="G913" s="66">
        <v>0</v>
      </c>
      <c r="H913" s="66">
        <v>1.2E-2</v>
      </c>
      <c r="I913" s="177">
        <v>0</v>
      </c>
      <c r="J913" s="66">
        <v>0</v>
      </c>
      <c r="K913" s="66">
        <v>0</v>
      </c>
      <c r="L913" s="177"/>
      <c r="M913" s="66">
        <v>0</v>
      </c>
      <c r="N913" s="66">
        <f t="shared" si="633"/>
        <v>1.2E-2</v>
      </c>
      <c r="O913" s="66"/>
      <c r="P913" s="66">
        <f t="shared" si="634"/>
        <v>0</v>
      </c>
      <c r="Q913" s="66"/>
      <c r="R913" s="66">
        <f t="shared" si="635"/>
        <v>0</v>
      </c>
      <c r="S913" s="66"/>
      <c r="T913" s="66">
        <f t="shared" si="636"/>
        <v>0</v>
      </c>
      <c r="U913" s="66"/>
      <c r="V913" s="66">
        <f t="shared" si="637"/>
        <v>1.2E-2</v>
      </c>
      <c r="W913" s="177"/>
      <c r="X913" s="177"/>
    </row>
    <row r="914" spans="1:24" ht="47.25" x14ac:dyDescent="0.25">
      <c r="A914" s="171" t="s">
        <v>901</v>
      </c>
      <c r="B914" s="85" t="s">
        <v>837</v>
      </c>
      <c r="C914" s="171" t="s">
        <v>2665</v>
      </c>
      <c r="D914" s="66">
        <v>0.194856</v>
      </c>
      <c r="E914" s="177">
        <v>0</v>
      </c>
      <c r="F914" s="177">
        <v>0</v>
      </c>
      <c r="G914" s="66">
        <v>0</v>
      </c>
      <c r="H914" s="66">
        <v>0.194856</v>
      </c>
      <c r="I914" s="177">
        <v>1.3858343999999998E-2</v>
      </c>
      <c r="J914" s="66">
        <v>0</v>
      </c>
      <c r="K914" s="66">
        <v>0</v>
      </c>
      <c r="L914" s="177"/>
      <c r="M914" s="66">
        <v>0</v>
      </c>
      <c r="N914" s="66">
        <f t="shared" si="633"/>
        <v>0.18099765600000001</v>
      </c>
      <c r="O914" s="66"/>
      <c r="P914" s="66">
        <f t="shared" si="634"/>
        <v>0</v>
      </c>
      <c r="Q914" s="66"/>
      <c r="R914" s="66">
        <f t="shared" si="635"/>
        <v>0</v>
      </c>
      <c r="S914" s="66"/>
      <c r="T914" s="66">
        <f t="shared" si="636"/>
        <v>0</v>
      </c>
      <c r="U914" s="66"/>
      <c r="V914" s="66">
        <f t="shared" si="637"/>
        <v>0.194856</v>
      </c>
      <c r="W914" s="177"/>
      <c r="X914" s="177"/>
    </row>
    <row r="915" spans="1:24" x14ac:dyDescent="0.25">
      <c r="A915" s="240" t="s">
        <v>901</v>
      </c>
      <c r="B915" s="216" t="s">
        <v>43</v>
      </c>
      <c r="C915" s="240"/>
      <c r="D915" s="231">
        <f t="shared" ref="D915:W915" si="638">SUM(D916:D916)</f>
        <v>7.4786640000000002</v>
      </c>
      <c r="E915" s="231">
        <f t="shared" si="638"/>
        <v>0</v>
      </c>
      <c r="F915" s="231">
        <f t="shared" si="638"/>
        <v>0</v>
      </c>
      <c r="G915" s="231">
        <f t="shared" si="638"/>
        <v>0</v>
      </c>
      <c r="H915" s="231">
        <f t="shared" si="638"/>
        <v>7.4786640000000002</v>
      </c>
      <c r="I915" s="231">
        <f t="shared" si="638"/>
        <v>0.531889956</v>
      </c>
      <c r="J915" s="231">
        <f t="shared" si="638"/>
        <v>0</v>
      </c>
      <c r="K915" s="231">
        <f t="shared" si="638"/>
        <v>0</v>
      </c>
      <c r="L915" s="231">
        <f t="shared" si="638"/>
        <v>0</v>
      </c>
      <c r="M915" s="231">
        <f t="shared" si="638"/>
        <v>0</v>
      </c>
      <c r="N915" s="231">
        <f t="shared" si="638"/>
        <v>6.9467740440000005</v>
      </c>
      <c r="O915" s="231">
        <f t="shared" si="638"/>
        <v>0</v>
      </c>
      <c r="P915" s="231">
        <f t="shared" si="638"/>
        <v>0</v>
      </c>
      <c r="Q915" s="231">
        <f t="shared" si="638"/>
        <v>0</v>
      </c>
      <c r="R915" s="231">
        <f t="shared" si="638"/>
        <v>0</v>
      </c>
      <c r="S915" s="231">
        <f t="shared" si="638"/>
        <v>0</v>
      </c>
      <c r="T915" s="231">
        <f t="shared" si="638"/>
        <v>0</v>
      </c>
      <c r="U915" s="231">
        <f t="shared" si="638"/>
        <v>0</v>
      </c>
      <c r="V915" s="231">
        <f t="shared" si="638"/>
        <v>7.4786640000000002</v>
      </c>
      <c r="W915" s="231">
        <f t="shared" si="638"/>
        <v>0</v>
      </c>
      <c r="X915" s="167">
        <f t="shared" ref="X915" si="639">SUM(X916:X916)</f>
        <v>0</v>
      </c>
    </row>
    <row r="916" spans="1:24" ht="78.75" x14ac:dyDescent="0.25">
      <c r="A916" s="171" t="s">
        <v>901</v>
      </c>
      <c r="B916" s="85" t="s">
        <v>838</v>
      </c>
      <c r="C916" s="171" t="s">
        <v>2666</v>
      </c>
      <c r="D916" s="66">
        <v>7.4786640000000002</v>
      </c>
      <c r="E916" s="177">
        <v>0</v>
      </c>
      <c r="F916" s="177">
        <v>0</v>
      </c>
      <c r="G916" s="66">
        <v>0</v>
      </c>
      <c r="H916" s="66">
        <v>7.4786640000000002</v>
      </c>
      <c r="I916" s="177">
        <v>0.531889956</v>
      </c>
      <c r="J916" s="66">
        <v>0</v>
      </c>
      <c r="K916" s="66">
        <v>0</v>
      </c>
      <c r="L916" s="177"/>
      <c r="M916" s="66">
        <v>0</v>
      </c>
      <c r="N916" s="66">
        <f>D916-I916</f>
        <v>6.9467740440000005</v>
      </c>
      <c r="O916" s="66"/>
      <c r="P916" s="66">
        <f>E916-J916</f>
        <v>0</v>
      </c>
      <c r="Q916" s="66"/>
      <c r="R916" s="66">
        <f>F916-K916</f>
        <v>0</v>
      </c>
      <c r="S916" s="66"/>
      <c r="T916" s="66">
        <f>G916-L916</f>
        <v>0</v>
      </c>
      <c r="U916" s="66"/>
      <c r="V916" s="66">
        <f>H916-M916</f>
        <v>7.4786640000000002</v>
      </c>
      <c r="W916" s="177"/>
      <c r="X916" s="177"/>
    </row>
    <row r="917" spans="1:24" x14ac:dyDescent="0.25">
      <c r="A917" s="240" t="s">
        <v>901</v>
      </c>
      <c r="B917" s="216" t="s">
        <v>91</v>
      </c>
      <c r="C917" s="240"/>
      <c r="D917" s="231">
        <f t="shared" ref="D917:W917" si="640">D918</f>
        <v>1.2E-2</v>
      </c>
      <c r="E917" s="231">
        <f t="shared" si="640"/>
        <v>0</v>
      </c>
      <c r="F917" s="231">
        <f t="shared" si="640"/>
        <v>0</v>
      </c>
      <c r="G917" s="231">
        <f t="shared" si="640"/>
        <v>0</v>
      </c>
      <c r="H917" s="231">
        <f t="shared" si="640"/>
        <v>1.2E-2</v>
      </c>
      <c r="I917" s="231">
        <f t="shared" si="640"/>
        <v>0</v>
      </c>
      <c r="J917" s="231">
        <f t="shared" si="640"/>
        <v>0</v>
      </c>
      <c r="K917" s="231">
        <f t="shared" si="640"/>
        <v>0</v>
      </c>
      <c r="L917" s="231">
        <f t="shared" si="640"/>
        <v>0</v>
      </c>
      <c r="M917" s="231">
        <f t="shared" si="640"/>
        <v>0</v>
      </c>
      <c r="N917" s="231">
        <f t="shared" si="640"/>
        <v>1.2E-2</v>
      </c>
      <c r="O917" s="231">
        <f t="shared" si="640"/>
        <v>0</v>
      </c>
      <c r="P917" s="231">
        <f t="shared" si="640"/>
        <v>0</v>
      </c>
      <c r="Q917" s="231">
        <f t="shared" si="640"/>
        <v>0</v>
      </c>
      <c r="R917" s="231">
        <f t="shared" si="640"/>
        <v>0</v>
      </c>
      <c r="S917" s="231">
        <f t="shared" si="640"/>
        <v>0</v>
      </c>
      <c r="T917" s="231">
        <f t="shared" si="640"/>
        <v>0</v>
      </c>
      <c r="U917" s="231">
        <f t="shared" si="640"/>
        <v>0</v>
      </c>
      <c r="V917" s="231">
        <f t="shared" si="640"/>
        <v>1.2E-2</v>
      </c>
      <c r="W917" s="231">
        <f t="shared" si="640"/>
        <v>0</v>
      </c>
      <c r="X917" s="167">
        <f t="shared" ref="X917" si="641">X918</f>
        <v>0</v>
      </c>
    </row>
    <row r="918" spans="1:24" ht="94.5" x14ac:dyDescent="0.25">
      <c r="A918" s="171" t="s">
        <v>901</v>
      </c>
      <c r="B918" s="84" t="s">
        <v>123</v>
      </c>
      <c r="C918" s="171" t="s">
        <v>2667</v>
      </c>
      <c r="D918" s="66">
        <v>1.2E-2</v>
      </c>
      <c r="E918" s="177">
        <v>0</v>
      </c>
      <c r="F918" s="177">
        <v>0</v>
      </c>
      <c r="G918" s="66">
        <v>0</v>
      </c>
      <c r="H918" s="66">
        <v>1.2E-2</v>
      </c>
      <c r="I918" s="177">
        <v>0</v>
      </c>
      <c r="J918" s="66">
        <v>0</v>
      </c>
      <c r="K918" s="66">
        <v>0</v>
      </c>
      <c r="L918" s="177"/>
      <c r="M918" s="66">
        <v>0</v>
      </c>
      <c r="N918" s="66">
        <f>D918-I918</f>
        <v>1.2E-2</v>
      </c>
      <c r="O918" s="66"/>
      <c r="P918" s="66">
        <f>E918-J918</f>
        <v>0</v>
      </c>
      <c r="Q918" s="66"/>
      <c r="R918" s="66">
        <f>F918-K918</f>
        <v>0</v>
      </c>
      <c r="S918" s="66"/>
      <c r="T918" s="66">
        <f>G918-L918</f>
        <v>0</v>
      </c>
      <c r="U918" s="66"/>
      <c r="V918" s="66">
        <f>H918-M918</f>
        <v>1.2E-2</v>
      </c>
      <c r="W918" s="177"/>
      <c r="X918" s="177"/>
    </row>
    <row r="919" spans="1:24" x14ac:dyDescent="0.25">
      <c r="A919" s="240" t="s">
        <v>901</v>
      </c>
      <c r="B919" s="216" t="s">
        <v>839</v>
      </c>
      <c r="C919" s="240"/>
      <c r="D919" s="231">
        <f t="shared" ref="D919:W919" si="642">D920</f>
        <v>0</v>
      </c>
      <c r="E919" s="231">
        <f t="shared" si="642"/>
        <v>0</v>
      </c>
      <c r="F919" s="231">
        <f t="shared" si="642"/>
        <v>0</v>
      </c>
      <c r="G919" s="231">
        <f t="shared" si="642"/>
        <v>0</v>
      </c>
      <c r="H919" s="231">
        <f t="shared" si="642"/>
        <v>0</v>
      </c>
      <c r="I919" s="231">
        <f t="shared" si="642"/>
        <v>0</v>
      </c>
      <c r="J919" s="231">
        <f t="shared" si="642"/>
        <v>0</v>
      </c>
      <c r="K919" s="231">
        <f t="shared" si="642"/>
        <v>0</v>
      </c>
      <c r="L919" s="231">
        <f t="shared" si="642"/>
        <v>0</v>
      </c>
      <c r="M919" s="231">
        <f t="shared" si="642"/>
        <v>0</v>
      </c>
      <c r="N919" s="231">
        <f t="shared" si="642"/>
        <v>0</v>
      </c>
      <c r="O919" s="231">
        <f t="shared" si="642"/>
        <v>0</v>
      </c>
      <c r="P919" s="231">
        <f t="shared" si="642"/>
        <v>0</v>
      </c>
      <c r="Q919" s="231">
        <f t="shared" si="642"/>
        <v>0</v>
      </c>
      <c r="R919" s="231">
        <f t="shared" si="642"/>
        <v>0</v>
      </c>
      <c r="S919" s="231">
        <f t="shared" si="642"/>
        <v>0</v>
      </c>
      <c r="T919" s="231">
        <f t="shared" si="642"/>
        <v>0</v>
      </c>
      <c r="U919" s="231">
        <f t="shared" si="642"/>
        <v>0</v>
      </c>
      <c r="V919" s="231">
        <f t="shared" si="642"/>
        <v>0</v>
      </c>
      <c r="W919" s="231">
        <f t="shared" si="642"/>
        <v>0</v>
      </c>
      <c r="X919" s="167">
        <f t="shared" ref="X919" si="643">X920</f>
        <v>0</v>
      </c>
    </row>
    <row r="920" spans="1:24" ht="47.25" x14ac:dyDescent="0.25">
      <c r="A920" s="171" t="s">
        <v>901</v>
      </c>
      <c r="B920" s="85" t="s">
        <v>840</v>
      </c>
      <c r="C920" s="171" t="s">
        <v>2668</v>
      </c>
      <c r="D920" s="66">
        <v>0</v>
      </c>
      <c r="E920" s="177">
        <v>0</v>
      </c>
      <c r="F920" s="177">
        <v>0</v>
      </c>
      <c r="G920" s="66">
        <v>0</v>
      </c>
      <c r="H920" s="66">
        <v>0</v>
      </c>
      <c r="I920" s="177">
        <v>0</v>
      </c>
      <c r="J920" s="66">
        <v>0</v>
      </c>
      <c r="K920" s="66">
        <v>0</v>
      </c>
      <c r="L920" s="177"/>
      <c r="M920" s="66">
        <v>0</v>
      </c>
      <c r="N920" s="66">
        <f>D920-I920</f>
        <v>0</v>
      </c>
      <c r="O920" s="66"/>
      <c r="P920" s="66">
        <f>E920-J920</f>
        <v>0</v>
      </c>
      <c r="Q920" s="66"/>
      <c r="R920" s="66">
        <f>F920-K920</f>
        <v>0</v>
      </c>
      <c r="S920" s="66"/>
      <c r="T920" s="66">
        <f>G920-L920</f>
        <v>0</v>
      </c>
      <c r="U920" s="66"/>
      <c r="V920" s="66">
        <f>H920-M920</f>
        <v>0</v>
      </c>
      <c r="W920" s="177"/>
      <c r="X920" s="177"/>
    </row>
    <row r="921" spans="1:24" x14ac:dyDescent="0.25">
      <c r="A921" s="240" t="s">
        <v>901</v>
      </c>
      <c r="B921" s="216" t="s">
        <v>76</v>
      </c>
      <c r="C921" s="240"/>
      <c r="D921" s="231">
        <f t="shared" ref="D921:W921" si="644">D922</f>
        <v>0</v>
      </c>
      <c r="E921" s="231">
        <f t="shared" si="644"/>
        <v>0</v>
      </c>
      <c r="F921" s="231">
        <f t="shared" si="644"/>
        <v>0</v>
      </c>
      <c r="G921" s="231">
        <f t="shared" si="644"/>
        <v>0</v>
      </c>
      <c r="H921" s="231">
        <f t="shared" si="644"/>
        <v>0</v>
      </c>
      <c r="I921" s="231">
        <f t="shared" si="644"/>
        <v>0</v>
      </c>
      <c r="J921" s="231">
        <f t="shared" si="644"/>
        <v>0</v>
      </c>
      <c r="K921" s="231">
        <f t="shared" si="644"/>
        <v>0</v>
      </c>
      <c r="L921" s="231">
        <f t="shared" si="644"/>
        <v>0</v>
      </c>
      <c r="M921" s="231">
        <f t="shared" si="644"/>
        <v>0</v>
      </c>
      <c r="N921" s="231">
        <f t="shared" si="644"/>
        <v>0</v>
      </c>
      <c r="O921" s="231">
        <f t="shared" si="644"/>
        <v>0</v>
      </c>
      <c r="P921" s="231">
        <f t="shared" si="644"/>
        <v>0</v>
      </c>
      <c r="Q921" s="231">
        <f t="shared" si="644"/>
        <v>0</v>
      </c>
      <c r="R921" s="231">
        <f t="shared" si="644"/>
        <v>0</v>
      </c>
      <c r="S921" s="231">
        <f t="shared" si="644"/>
        <v>0</v>
      </c>
      <c r="T921" s="231">
        <f t="shared" si="644"/>
        <v>0</v>
      </c>
      <c r="U921" s="231">
        <f t="shared" si="644"/>
        <v>0</v>
      </c>
      <c r="V921" s="231">
        <f t="shared" si="644"/>
        <v>0</v>
      </c>
      <c r="W921" s="231">
        <f t="shared" si="644"/>
        <v>0</v>
      </c>
      <c r="X921" s="167">
        <f t="shared" ref="X921" si="645">X922</f>
        <v>0</v>
      </c>
    </row>
    <row r="922" spans="1:24" ht="47.25" x14ac:dyDescent="0.25">
      <c r="A922" s="171" t="s">
        <v>901</v>
      </c>
      <c r="B922" s="85" t="s">
        <v>841</v>
      </c>
      <c r="C922" s="171" t="s">
        <v>2669</v>
      </c>
      <c r="D922" s="66">
        <v>0</v>
      </c>
      <c r="E922" s="177">
        <v>0</v>
      </c>
      <c r="F922" s="177">
        <v>0</v>
      </c>
      <c r="G922" s="66">
        <v>0</v>
      </c>
      <c r="H922" s="66">
        <v>0</v>
      </c>
      <c r="I922" s="177">
        <v>0</v>
      </c>
      <c r="J922" s="66">
        <v>0</v>
      </c>
      <c r="K922" s="66">
        <v>0</v>
      </c>
      <c r="L922" s="177"/>
      <c r="M922" s="66">
        <v>0</v>
      </c>
      <c r="N922" s="66">
        <f>D922-I922</f>
        <v>0</v>
      </c>
      <c r="O922" s="66"/>
      <c r="P922" s="66">
        <f>E922-J922</f>
        <v>0</v>
      </c>
      <c r="Q922" s="66"/>
      <c r="R922" s="66">
        <f>F922-K922</f>
        <v>0</v>
      </c>
      <c r="S922" s="66"/>
      <c r="T922" s="66">
        <f>G922-L922</f>
        <v>0</v>
      </c>
      <c r="U922" s="66"/>
      <c r="V922" s="66">
        <f>H922-M922</f>
        <v>0</v>
      </c>
      <c r="W922" s="177"/>
      <c r="X922" s="177"/>
    </row>
    <row r="923" spans="1:24" x14ac:dyDescent="0.25">
      <c r="A923" s="240" t="s">
        <v>901</v>
      </c>
      <c r="B923" s="216" t="s">
        <v>45</v>
      </c>
      <c r="C923" s="240"/>
      <c r="D923" s="231">
        <f t="shared" ref="D923:W923" si="646">SUM(D924:D927)</f>
        <v>2.9259719999999998</v>
      </c>
      <c r="E923" s="231">
        <f t="shared" si="646"/>
        <v>0</v>
      </c>
      <c r="F923" s="231">
        <f t="shared" si="646"/>
        <v>0</v>
      </c>
      <c r="G923" s="231">
        <f t="shared" si="646"/>
        <v>0</v>
      </c>
      <c r="H923" s="231">
        <f t="shared" si="646"/>
        <v>2.9259719999999998</v>
      </c>
      <c r="I923" s="231">
        <f t="shared" si="646"/>
        <v>2.1156623100000003</v>
      </c>
      <c r="J923" s="231">
        <f t="shared" si="646"/>
        <v>0</v>
      </c>
      <c r="K923" s="231">
        <f t="shared" si="646"/>
        <v>0</v>
      </c>
      <c r="L923" s="231">
        <f t="shared" si="646"/>
        <v>0</v>
      </c>
      <c r="M923" s="231">
        <f t="shared" ref="M923" si="647">SUM(M924:M927)</f>
        <v>0</v>
      </c>
      <c r="N923" s="231">
        <f t="shared" si="646"/>
        <v>0.81030968999999997</v>
      </c>
      <c r="O923" s="231">
        <f t="shared" si="646"/>
        <v>0</v>
      </c>
      <c r="P923" s="231">
        <f t="shared" si="646"/>
        <v>0</v>
      </c>
      <c r="Q923" s="231">
        <f t="shared" si="646"/>
        <v>0</v>
      </c>
      <c r="R923" s="231">
        <f t="shared" si="646"/>
        <v>0</v>
      </c>
      <c r="S923" s="231">
        <f t="shared" si="646"/>
        <v>0</v>
      </c>
      <c r="T923" s="231">
        <f t="shared" si="646"/>
        <v>0</v>
      </c>
      <c r="U923" s="231">
        <f t="shared" si="646"/>
        <v>0</v>
      </c>
      <c r="V923" s="231">
        <f t="shared" si="646"/>
        <v>2.9259719999999998</v>
      </c>
      <c r="W923" s="231">
        <f t="shared" si="646"/>
        <v>0</v>
      </c>
      <c r="X923" s="167">
        <f t="shared" ref="X923" si="648">SUM(X924:X927)</f>
        <v>0</v>
      </c>
    </row>
    <row r="924" spans="1:24" ht="63" x14ac:dyDescent="0.25">
      <c r="A924" s="171" t="s">
        <v>901</v>
      </c>
      <c r="B924" s="85" t="s">
        <v>124</v>
      </c>
      <c r="C924" s="171" t="s">
        <v>2670</v>
      </c>
      <c r="D924" s="66">
        <v>1.2E-2</v>
      </c>
      <c r="E924" s="177">
        <v>0</v>
      </c>
      <c r="F924" s="177">
        <v>0</v>
      </c>
      <c r="G924" s="66">
        <v>0</v>
      </c>
      <c r="H924" s="66">
        <v>1.2E-2</v>
      </c>
      <c r="I924" s="177">
        <v>0</v>
      </c>
      <c r="J924" s="66">
        <v>0</v>
      </c>
      <c r="K924" s="66">
        <v>0</v>
      </c>
      <c r="L924" s="177"/>
      <c r="M924" s="66">
        <v>0</v>
      </c>
      <c r="N924" s="66">
        <f t="shared" ref="N924:N927" si="649">D924-I924</f>
        <v>1.2E-2</v>
      </c>
      <c r="O924" s="66"/>
      <c r="P924" s="66">
        <f t="shared" ref="P924:P927" si="650">E924-J924</f>
        <v>0</v>
      </c>
      <c r="Q924" s="66"/>
      <c r="R924" s="66">
        <f t="shared" ref="R924:R927" si="651">F924-K924</f>
        <v>0</v>
      </c>
      <c r="S924" s="66"/>
      <c r="T924" s="66">
        <f t="shared" ref="T924:T927" si="652">G924-L924</f>
        <v>0</v>
      </c>
      <c r="U924" s="66"/>
      <c r="V924" s="66">
        <f t="shared" ref="V924:V927" si="653">H924-M924</f>
        <v>1.2E-2</v>
      </c>
      <c r="W924" s="177"/>
      <c r="X924" s="177"/>
    </row>
    <row r="925" spans="1:24" ht="63" x14ac:dyDescent="0.25">
      <c r="A925" s="171" t="s">
        <v>901</v>
      </c>
      <c r="B925" s="85" t="s">
        <v>125</v>
      </c>
      <c r="C925" s="171" t="s">
        <v>2671</v>
      </c>
      <c r="D925" s="66">
        <v>1.2E-2</v>
      </c>
      <c r="E925" s="177">
        <v>0</v>
      </c>
      <c r="F925" s="177">
        <v>0</v>
      </c>
      <c r="G925" s="66">
        <v>0</v>
      </c>
      <c r="H925" s="66">
        <v>1.2E-2</v>
      </c>
      <c r="I925" s="177">
        <v>8.5344000000000001E-4</v>
      </c>
      <c r="J925" s="66">
        <v>0</v>
      </c>
      <c r="K925" s="66">
        <v>0</v>
      </c>
      <c r="L925" s="177"/>
      <c r="M925" s="66">
        <v>0</v>
      </c>
      <c r="N925" s="66">
        <f t="shared" si="649"/>
        <v>1.114656E-2</v>
      </c>
      <c r="O925" s="66"/>
      <c r="P925" s="66">
        <f t="shared" si="650"/>
        <v>0</v>
      </c>
      <c r="Q925" s="66"/>
      <c r="R925" s="66">
        <f t="shared" si="651"/>
        <v>0</v>
      </c>
      <c r="S925" s="66"/>
      <c r="T925" s="66">
        <f t="shared" si="652"/>
        <v>0</v>
      </c>
      <c r="U925" s="66"/>
      <c r="V925" s="66">
        <f t="shared" si="653"/>
        <v>1.2E-2</v>
      </c>
      <c r="W925" s="177"/>
      <c r="X925" s="177"/>
    </row>
    <row r="926" spans="1:24" ht="47.25" x14ac:dyDescent="0.25">
      <c r="A926" s="171" t="s">
        <v>901</v>
      </c>
      <c r="B926" s="85" t="s">
        <v>842</v>
      </c>
      <c r="C926" s="171" t="s">
        <v>2672</v>
      </c>
      <c r="D926" s="66">
        <v>2.8899719999999998</v>
      </c>
      <c r="E926" s="177">
        <v>0</v>
      </c>
      <c r="F926" s="177">
        <v>0</v>
      </c>
      <c r="G926" s="66">
        <v>0</v>
      </c>
      <c r="H926" s="66">
        <v>2.8899719999999998</v>
      </c>
      <c r="I926" s="177">
        <v>2.1139554299999999</v>
      </c>
      <c r="J926" s="66">
        <v>0</v>
      </c>
      <c r="K926" s="66">
        <v>0</v>
      </c>
      <c r="L926" s="177"/>
      <c r="M926" s="66">
        <v>0</v>
      </c>
      <c r="N926" s="66">
        <f t="shared" si="649"/>
        <v>0.77601656999999991</v>
      </c>
      <c r="O926" s="66"/>
      <c r="P926" s="66">
        <f t="shared" si="650"/>
        <v>0</v>
      </c>
      <c r="Q926" s="66"/>
      <c r="R926" s="66">
        <f t="shared" si="651"/>
        <v>0</v>
      </c>
      <c r="S926" s="66"/>
      <c r="T926" s="66">
        <f t="shared" si="652"/>
        <v>0</v>
      </c>
      <c r="U926" s="66"/>
      <c r="V926" s="66">
        <f t="shared" si="653"/>
        <v>2.8899719999999998</v>
      </c>
      <c r="W926" s="177"/>
      <c r="X926" s="177"/>
    </row>
    <row r="927" spans="1:24" ht="78.75" x14ac:dyDescent="0.25">
      <c r="A927" s="171" t="s">
        <v>901</v>
      </c>
      <c r="B927" s="85" t="s">
        <v>126</v>
      </c>
      <c r="C927" s="171" t="s">
        <v>2673</v>
      </c>
      <c r="D927" s="66">
        <v>1.2E-2</v>
      </c>
      <c r="E927" s="177">
        <v>0</v>
      </c>
      <c r="F927" s="177">
        <v>0</v>
      </c>
      <c r="G927" s="66">
        <v>0</v>
      </c>
      <c r="H927" s="66">
        <v>1.2E-2</v>
      </c>
      <c r="I927" s="177">
        <v>8.5344000000000001E-4</v>
      </c>
      <c r="J927" s="66">
        <v>0</v>
      </c>
      <c r="K927" s="66">
        <v>0</v>
      </c>
      <c r="L927" s="177"/>
      <c r="M927" s="66">
        <v>0</v>
      </c>
      <c r="N927" s="66">
        <f t="shared" si="649"/>
        <v>1.114656E-2</v>
      </c>
      <c r="O927" s="66"/>
      <c r="P927" s="66">
        <f t="shared" si="650"/>
        <v>0</v>
      </c>
      <c r="Q927" s="66"/>
      <c r="R927" s="66">
        <f t="shared" si="651"/>
        <v>0</v>
      </c>
      <c r="S927" s="66"/>
      <c r="T927" s="66">
        <f t="shared" si="652"/>
        <v>0</v>
      </c>
      <c r="U927" s="66"/>
      <c r="V927" s="66">
        <f t="shared" si="653"/>
        <v>1.2E-2</v>
      </c>
      <c r="W927" s="177"/>
      <c r="X927" s="177"/>
    </row>
    <row r="928" spans="1:24" x14ac:dyDescent="0.25">
      <c r="A928" s="240" t="s">
        <v>901</v>
      </c>
      <c r="B928" s="216" t="s">
        <v>49</v>
      </c>
      <c r="C928" s="240"/>
      <c r="D928" s="231">
        <f t="shared" ref="D928:W928" si="654">SUM(D929:D937)</f>
        <v>18.154356000000003</v>
      </c>
      <c r="E928" s="231">
        <f t="shared" si="654"/>
        <v>0</v>
      </c>
      <c r="F928" s="231">
        <f t="shared" si="654"/>
        <v>0</v>
      </c>
      <c r="G928" s="231">
        <f t="shared" si="654"/>
        <v>0</v>
      </c>
      <c r="H928" s="231">
        <f t="shared" si="654"/>
        <v>18.154356000000003</v>
      </c>
      <c r="I928" s="231">
        <f t="shared" si="654"/>
        <v>4.2790251379999997</v>
      </c>
      <c r="J928" s="231">
        <f t="shared" si="654"/>
        <v>0</v>
      </c>
      <c r="K928" s="231">
        <f t="shared" si="654"/>
        <v>0</v>
      </c>
      <c r="L928" s="231">
        <f t="shared" si="654"/>
        <v>0</v>
      </c>
      <c r="M928" s="231">
        <f t="shared" ref="M928" si="655">SUM(M929:M937)</f>
        <v>0</v>
      </c>
      <c r="N928" s="231">
        <f t="shared" si="654"/>
        <v>13.875330862</v>
      </c>
      <c r="O928" s="231">
        <f t="shared" si="654"/>
        <v>0</v>
      </c>
      <c r="P928" s="231">
        <f t="shared" si="654"/>
        <v>0</v>
      </c>
      <c r="Q928" s="231">
        <f t="shared" si="654"/>
        <v>0</v>
      </c>
      <c r="R928" s="231">
        <f t="shared" si="654"/>
        <v>0</v>
      </c>
      <c r="S928" s="231">
        <f t="shared" si="654"/>
        <v>0</v>
      </c>
      <c r="T928" s="231">
        <f t="shared" si="654"/>
        <v>0</v>
      </c>
      <c r="U928" s="231">
        <f t="shared" si="654"/>
        <v>0</v>
      </c>
      <c r="V928" s="231">
        <f t="shared" si="654"/>
        <v>18.154356000000003</v>
      </c>
      <c r="W928" s="231">
        <f t="shared" si="654"/>
        <v>0</v>
      </c>
      <c r="X928" s="167">
        <f t="shared" ref="X928" si="656">SUM(X929:X937)</f>
        <v>0</v>
      </c>
    </row>
    <row r="929" spans="1:24" ht="63" x14ac:dyDescent="0.25">
      <c r="A929" s="171" t="s">
        <v>901</v>
      </c>
      <c r="B929" s="85" t="s">
        <v>127</v>
      </c>
      <c r="C929" s="171" t="s">
        <v>2674</v>
      </c>
      <c r="D929" s="66">
        <v>0.78742800000000002</v>
      </c>
      <c r="E929" s="177">
        <v>0</v>
      </c>
      <c r="F929" s="177">
        <v>0</v>
      </c>
      <c r="G929" s="66">
        <v>0</v>
      </c>
      <c r="H929" s="66">
        <v>0.78742800000000002</v>
      </c>
      <c r="I929" s="177">
        <v>3.4155318979999998</v>
      </c>
      <c r="J929" s="66">
        <v>0</v>
      </c>
      <c r="K929" s="66">
        <v>0</v>
      </c>
      <c r="L929" s="177"/>
      <c r="M929" s="66">
        <v>0</v>
      </c>
      <c r="N929" s="66">
        <f t="shared" ref="N929:N937" si="657">D929-I929</f>
        <v>-2.628103898</v>
      </c>
      <c r="O929" s="66"/>
      <c r="P929" s="66">
        <f t="shared" ref="P929:P937" si="658">E929-J929</f>
        <v>0</v>
      </c>
      <c r="Q929" s="66"/>
      <c r="R929" s="66">
        <f t="shared" ref="R929:R937" si="659">F929-K929</f>
        <v>0</v>
      </c>
      <c r="S929" s="66"/>
      <c r="T929" s="66">
        <f t="shared" ref="T929:T937" si="660">G929-L929</f>
        <v>0</v>
      </c>
      <c r="U929" s="66"/>
      <c r="V929" s="66">
        <f t="shared" ref="V929:V937" si="661">H929-M929</f>
        <v>0.78742800000000002</v>
      </c>
      <c r="W929" s="177"/>
      <c r="X929" s="177"/>
    </row>
    <row r="930" spans="1:24" ht="78.75" x14ac:dyDescent="0.25">
      <c r="A930" s="171" t="s">
        <v>901</v>
      </c>
      <c r="B930" s="85" t="s">
        <v>128</v>
      </c>
      <c r="C930" s="171" t="s">
        <v>2675</v>
      </c>
      <c r="D930" s="66">
        <v>1.2E-2</v>
      </c>
      <c r="E930" s="177">
        <v>0</v>
      </c>
      <c r="F930" s="177">
        <v>0</v>
      </c>
      <c r="G930" s="66">
        <v>0</v>
      </c>
      <c r="H930" s="66">
        <v>1.2E-2</v>
      </c>
      <c r="I930" s="177">
        <v>0</v>
      </c>
      <c r="J930" s="66">
        <v>0</v>
      </c>
      <c r="K930" s="66">
        <v>0</v>
      </c>
      <c r="L930" s="177"/>
      <c r="M930" s="66">
        <v>0</v>
      </c>
      <c r="N930" s="66">
        <f t="shared" si="657"/>
        <v>1.2E-2</v>
      </c>
      <c r="O930" s="66"/>
      <c r="P930" s="66">
        <f t="shared" si="658"/>
        <v>0</v>
      </c>
      <c r="Q930" s="66"/>
      <c r="R930" s="66">
        <f t="shared" si="659"/>
        <v>0</v>
      </c>
      <c r="S930" s="66"/>
      <c r="T930" s="66">
        <f t="shared" si="660"/>
        <v>0</v>
      </c>
      <c r="U930" s="66"/>
      <c r="V930" s="66">
        <f t="shared" si="661"/>
        <v>1.2E-2</v>
      </c>
      <c r="W930" s="177"/>
      <c r="X930" s="177"/>
    </row>
    <row r="931" spans="1:24" ht="63" x14ac:dyDescent="0.25">
      <c r="A931" s="171" t="s">
        <v>901</v>
      </c>
      <c r="B931" s="85" t="s">
        <v>129</v>
      </c>
      <c r="C931" s="171" t="s">
        <v>2676</v>
      </c>
      <c r="D931" s="66">
        <v>1.2E-2</v>
      </c>
      <c r="E931" s="177">
        <v>0</v>
      </c>
      <c r="F931" s="177">
        <v>0</v>
      </c>
      <c r="G931" s="66">
        <v>0</v>
      </c>
      <c r="H931" s="66">
        <v>1.2E-2</v>
      </c>
      <c r="I931" s="177">
        <v>1.0885560000000001E-3</v>
      </c>
      <c r="J931" s="66">
        <v>0</v>
      </c>
      <c r="K931" s="66">
        <v>0</v>
      </c>
      <c r="L931" s="177"/>
      <c r="M931" s="66">
        <v>0</v>
      </c>
      <c r="N931" s="66">
        <f t="shared" si="657"/>
        <v>1.0911443999999999E-2</v>
      </c>
      <c r="O931" s="66"/>
      <c r="P931" s="66">
        <f t="shared" si="658"/>
        <v>0</v>
      </c>
      <c r="Q931" s="66"/>
      <c r="R931" s="66">
        <f t="shared" si="659"/>
        <v>0</v>
      </c>
      <c r="S931" s="66"/>
      <c r="T931" s="66">
        <f t="shared" si="660"/>
        <v>0</v>
      </c>
      <c r="U931" s="66"/>
      <c r="V931" s="66">
        <f t="shared" si="661"/>
        <v>1.2E-2</v>
      </c>
      <c r="W931" s="177"/>
      <c r="X931" s="177"/>
    </row>
    <row r="932" spans="1:24" ht="78.75" x14ac:dyDescent="0.25">
      <c r="A932" s="171" t="s">
        <v>901</v>
      </c>
      <c r="B932" s="85" t="s">
        <v>130</v>
      </c>
      <c r="C932" s="171" t="s">
        <v>2677</v>
      </c>
      <c r="D932" s="66">
        <v>0.23178000000000001</v>
      </c>
      <c r="E932" s="177">
        <v>0</v>
      </c>
      <c r="F932" s="177">
        <v>0</v>
      </c>
      <c r="G932" s="66">
        <v>0</v>
      </c>
      <c r="H932" s="66">
        <v>0.23178000000000001</v>
      </c>
      <c r="I932" s="177">
        <v>1.6484411999999997E-2</v>
      </c>
      <c r="J932" s="66">
        <v>0</v>
      </c>
      <c r="K932" s="66">
        <v>0</v>
      </c>
      <c r="L932" s="177"/>
      <c r="M932" s="66">
        <v>0</v>
      </c>
      <c r="N932" s="66">
        <f t="shared" si="657"/>
        <v>0.21529558800000001</v>
      </c>
      <c r="O932" s="66"/>
      <c r="P932" s="66">
        <f t="shared" si="658"/>
        <v>0</v>
      </c>
      <c r="Q932" s="66"/>
      <c r="R932" s="66">
        <f t="shared" si="659"/>
        <v>0</v>
      </c>
      <c r="S932" s="66"/>
      <c r="T932" s="66">
        <f t="shared" si="660"/>
        <v>0</v>
      </c>
      <c r="U932" s="66"/>
      <c r="V932" s="66">
        <f t="shared" si="661"/>
        <v>0.23178000000000001</v>
      </c>
      <c r="W932" s="177"/>
      <c r="X932" s="177"/>
    </row>
    <row r="933" spans="1:24" ht="110.25" x14ac:dyDescent="0.25">
      <c r="A933" s="171" t="s">
        <v>901</v>
      </c>
      <c r="B933" s="85" t="s">
        <v>131</v>
      </c>
      <c r="C933" s="171" t="s">
        <v>2678</v>
      </c>
      <c r="D933" s="66">
        <v>3.4473959999999999</v>
      </c>
      <c r="E933" s="177">
        <v>0</v>
      </c>
      <c r="F933" s="177">
        <v>0</v>
      </c>
      <c r="G933" s="66">
        <v>0</v>
      </c>
      <c r="H933" s="66">
        <v>3.4473959999999999</v>
      </c>
      <c r="I933" s="177">
        <v>0</v>
      </c>
      <c r="J933" s="66">
        <v>0</v>
      </c>
      <c r="K933" s="66">
        <v>0</v>
      </c>
      <c r="L933" s="177"/>
      <c r="M933" s="66">
        <v>0</v>
      </c>
      <c r="N933" s="66">
        <f t="shared" si="657"/>
        <v>3.4473959999999999</v>
      </c>
      <c r="O933" s="66"/>
      <c r="P933" s="66">
        <f t="shared" si="658"/>
        <v>0</v>
      </c>
      <c r="Q933" s="66"/>
      <c r="R933" s="66">
        <f t="shared" si="659"/>
        <v>0</v>
      </c>
      <c r="S933" s="66"/>
      <c r="T933" s="66">
        <f t="shared" si="660"/>
        <v>0</v>
      </c>
      <c r="U933" s="66"/>
      <c r="V933" s="66">
        <f t="shared" si="661"/>
        <v>3.4473959999999999</v>
      </c>
      <c r="W933" s="177"/>
      <c r="X933" s="177"/>
    </row>
    <row r="934" spans="1:24" ht="94.5" x14ac:dyDescent="0.25">
      <c r="A934" s="171" t="s">
        <v>901</v>
      </c>
      <c r="B934" s="86" t="s">
        <v>132</v>
      </c>
      <c r="C934" s="171" t="s">
        <v>2679</v>
      </c>
      <c r="D934" s="66">
        <v>1.2E-2</v>
      </c>
      <c r="E934" s="177">
        <v>0</v>
      </c>
      <c r="F934" s="177">
        <v>0</v>
      </c>
      <c r="G934" s="66">
        <v>0</v>
      </c>
      <c r="H934" s="66">
        <v>1.2E-2</v>
      </c>
      <c r="I934" s="177">
        <v>8.5344000000000001E-4</v>
      </c>
      <c r="J934" s="66">
        <v>0</v>
      </c>
      <c r="K934" s="66">
        <v>0</v>
      </c>
      <c r="L934" s="177"/>
      <c r="M934" s="66">
        <v>0</v>
      </c>
      <c r="N934" s="66">
        <f t="shared" si="657"/>
        <v>1.114656E-2</v>
      </c>
      <c r="O934" s="66"/>
      <c r="P934" s="66">
        <f t="shared" si="658"/>
        <v>0</v>
      </c>
      <c r="Q934" s="66"/>
      <c r="R934" s="66">
        <f t="shared" si="659"/>
        <v>0</v>
      </c>
      <c r="S934" s="66"/>
      <c r="T934" s="66">
        <f t="shared" si="660"/>
        <v>0</v>
      </c>
      <c r="U934" s="66"/>
      <c r="V934" s="66">
        <f t="shared" si="661"/>
        <v>1.2E-2</v>
      </c>
      <c r="W934" s="177"/>
      <c r="X934" s="177"/>
    </row>
    <row r="935" spans="1:24" ht="63" x14ac:dyDescent="0.25">
      <c r="A935" s="171" t="s">
        <v>901</v>
      </c>
      <c r="B935" s="85" t="s">
        <v>133</v>
      </c>
      <c r="C935" s="171" t="s">
        <v>2680</v>
      </c>
      <c r="D935" s="66">
        <v>12.093816</v>
      </c>
      <c r="E935" s="177">
        <v>0</v>
      </c>
      <c r="F935" s="177">
        <v>0</v>
      </c>
      <c r="G935" s="66">
        <v>0</v>
      </c>
      <c r="H935" s="66">
        <v>12.093816</v>
      </c>
      <c r="I935" s="177">
        <v>0.734264892</v>
      </c>
      <c r="J935" s="66">
        <v>0</v>
      </c>
      <c r="K935" s="66">
        <v>0</v>
      </c>
      <c r="L935" s="177"/>
      <c r="M935" s="66">
        <v>0</v>
      </c>
      <c r="N935" s="66">
        <f t="shared" si="657"/>
        <v>11.359551108</v>
      </c>
      <c r="O935" s="66"/>
      <c r="P935" s="66">
        <f t="shared" si="658"/>
        <v>0</v>
      </c>
      <c r="Q935" s="66"/>
      <c r="R935" s="66">
        <f t="shared" si="659"/>
        <v>0</v>
      </c>
      <c r="S935" s="66"/>
      <c r="T935" s="66">
        <f t="shared" si="660"/>
        <v>0</v>
      </c>
      <c r="U935" s="66"/>
      <c r="V935" s="66">
        <f t="shared" si="661"/>
        <v>12.093816</v>
      </c>
      <c r="W935" s="177"/>
      <c r="X935" s="177"/>
    </row>
    <row r="936" spans="1:24" ht="94.5" x14ac:dyDescent="0.25">
      <c r="A936" s="171" t="s">
        <v>901</v>
      </c>
      <c r="B936" s="85" t="s">
        <v>135</v>
      </c>
      <c r="C936" s="171" t="s">
        <v>2681</v>
      </c>
      <c r="D936" s="66">
        <v>1.545936</v>
      </c>
      <c r="E936" s="177">
        <v>0</v>
      </c>
      <c r="F936" s="177">
        <v>0</v>
      </c>
      <c r="G936" s="66">
        <v>0</v>
      </c>
      <c r="H936" s="66">
        <v>1.545936</v>
      </c>
      <c r="I936" s="177">
        <v>0.1099485</v>
      </c>
      <c r="J936" s="66">
        <v>0</v>
      </c>
      <c r="K936" s="66">
        <v>0</v>
      </c>
      <c r="L936" s="177"/>
      <c r="M936" s="66">
        <v>0</v>
      </c>
      <c r="N936" s="66">
        <f t="shared" si="657"/>
        <v>1.4359875</v>
      </c>
      <c r="O936" s="66"/>
      <c r="P936" s="66">
        <f t="shared" si="658"/>
        <v>0</v>
      </c>
      <c r="Q936" s="66"/>
      <c r="R936" s="66">
        <f t="shared" si="659"/>
        <v>0</v>
      </c>
      <c r="S936" s="66"/>
      <c r="T936" s="66">
        <f t="shared" si="660"/>
        <v>0</v>
      </c>
      <c r="U936" s="66"/>
      <c r="V936" s="66">
        <f t="shared" si="661"/>
        <v>1.545936</v>
      </c>
      <c r="W936" s="177"/>
      <c r="X936" s="177"/>
    </row>
    <row r="937" spans="1:24" ht="47.25" x14ac:dyDescent="0.25">
      <c r="A937" s="171" t="s">
        <v>901</v>
      </c>
      <c r="B937" s="85" t="s">
        <v>136</v>
      </c>
      <c r="C937" s="171" t="s">
        <v>2682</v>
      </c>
      <c r="D937" s="66">
        <v>1.2E-2</v>
      </c>
      <c r="E937" s="177">
        <v>0</v>
      </c>
      <c r="F937" s="177">
        <v>0</v>
      </c>
      <c r="G937" s="66">
        <v>0</v>
      </c>
      <c r="H937" s="66">
        <v>1.2E-2</v>
      </c>
      <c r="I937" s="177">
        <v>8.5344000000000001E-4</v>
      </c>
      <c r="J937" s="66">
        <v>0</v>
      </c>
      <c r="K937" s="66">
        <v>0</v>
      </c>
      <c r="L937" s="177"/>
      <c r="M937" s="66">
        <v>0</v>
      </c>
      <c r="N937" s="66">
        <f t="shared" si="657"/>
        <v>1.114656E-2</v>
      </c>
      <c r="O937" s="66"/>
      <c r="P937" s="66">
        <f t="shared" si="658"/>
        <v>0</v>
      </c>
      <c r="Q937" s="66"/>
      <c r="R937" s="66">
        <f t="shared" si="659"/>
        <v>0</v>
      </c>
      <c r="S937" s="66"/>
      <c r="T937" s="66">
        <f t="shared" si="660"/>
        <v>0</v>
      </c>
      <c r="U937" s="66"/>
      <c r="V937" s="66">
        <f t="shared" si="661"/>
        <v>1.2E-2</v>
      </c>
      <c r="W937" s="177"/>
      <c r="X937" s="177"/>
    </row>
    <row r="938" spans="1:24" x14ac:dyDescent="0.25">
      <c r="A938" s="240" t="s">
        <v>901</v>
      </c>
      <c r="B938" s="216" t="s">
        <v>51</v>
      </c>
      <c r="C938" s="240"/>
      <c r="D938" s="231">
        <f t="shared" ref="D938:W938" si="662">SUM(D939:D939)</f>
        <v>0</v>
      </c>
      <c r="E938" s="231">
        <f t="shared" si="662"/>
        <v>0</v>
      </c>
      <c r="F938" s="231">
        <f t="shared" si="662"/>
        <v>0</v>
      </c>
      <c r="G938" s="231">
        <f t="shared" si="662"/>
        <v>0</v>
      </c>
      <c r="H938" s="231">
        <f t="shared" si="662"/>
        <v>0</v>
      </c>
      <c r="I938" s="231">
        <f t="shared" si="662"/>
        <v>6.2960369399999996</v>
      </c>
      <c r="J938" s="231">
        <f t="shared" si="662"/>
        <v>0</v>
      </c>
      <c r="K938" s="231">
        <f t="shared" si="662"/>
        <v>0</v>
      </c>
      <c r="L938" s="231">
        <f t="shared" si="662"/>
        <v>0</v>
      </c>
      <c r="M938" s="231">
        <f t="shared" si="662"/>
        <v>0</v>
      </c>
      <c r="N938" s="231">
        <f t="shared" si="662"/>
        <v>-6.2960369399999996</v>
      </c>
      <c r="O938" s="231">
        <f t="shared" si="662"/>
        <v>0</v>
      </c>
      <c r="P938" s="231">
        <f t="shared" si="662"/>
        <v>0</v>
      </c>
      <c r="Q938" s="231">
        <f t="shared" si="662"/>
        <v>0</v>
      </c>
      <c r="R938" s="231">
        <f t="shared" si="662"/>
        <v>0</v>
      </c>
      <c r="S938" s="231">
        <f t="shared" si="662"/>
        <v>0</v>
      </c>
      <c r="T938" s="231">
        <f t="shared" si="662"/>
        <v>0</v>
      </c>
      <c r="U938" s="231">
        <f t="shared" si="662"/>
        <v>0</v>
      </c>
      <c r="V938" s="231">
        <f t="shared" si="662"/>
        <v>0</v>
      </c>
      <c r="W938" s="231">
        <f t="shared" si="662"/>
        <v>0</v>
      </c>
      <c r="X938" s="167">
        <f t="shared" ref="X938" si="663">SUM(X939:X939)</f>
        <v>0</v>
      </c>
    </row>
    <row r="939" spans="1:24" ht="47.25" x14ac:dyDescent="0.25">
      <c r="A939" s="171" t="s">
        <v>901</v>
      </c>
      <c r="B939" s="86" t="s">
        <v>137</v>
      </c>
      <c r="C939" s="171" t="s">
        <v>2683</v>
      </c>
      <c r="D939" s="66">
        <v>0</v>
      </c>
      <c r="E939" s="177">
        <v>0</v>
      </c>
      <c r="F939" s="177">
        <v>0</v>
      </c>
      <c r="G939" s="66">
        <v>0</v>
      </c>
      <c r="H939" s="66">
        <v>0</v>
      </c>
      <c r="I939" s="177">
        <v>6.2960369399999996</v>
      </c>
      <c r="J939" s="66">
        <v>0</v>
      </c>
      <c r="K939" s="66">
        <v>0</v>
      </c>
      <c r="L939" s="177"/>
      <c r="M939" s="66">
        <v>0</v>
      </c>
      <c r="N939" s="66">
        <f>D939-I939</f>
        <v>-6.2960369399999996</v>
      </c>
      <c r="O939" s="66"/>
      <c r="P939" s="66">
        <f>E939-J939</f>
        <v>0</v>
      </c>
      <c r="Q939" s="66"/>
      <c r="R939" s="66">
        <f>F939-K939</f>
        <v>0</v>
      </c>
      <c r="S939" s="66"/>
      <c r="T939" s="66">
        <f>G939-L939</f>
        <v>0</v>
      </c>
      <c r="U939" s="66"/>
      <c r="V939" s="66">
        <f>H939-M939</f>
        <v>0</v>
      </c>
      <c r="W939" s="177"/>
      <c r="X939" s="177"/>
    </row>
    <row r="940" spans="1:24" x14ac:dyDescent="0.25">
      <c r="A940" s="240" t="s">
        <v>901</v>
      </c>
      <c r="B940" s="216" t="s">
        <v>53</v>
      </c>
      <c r="C940" s="240"/>
      <c r="D940" s="231">
        <f t="shared" ref="D940:W940" si="664">SUM(D941:D945)</f>
        <v>8.6595479999999991</v>
      </c>
      <c r="E940" s="231">
        <f t="shared" si="664"/>
        <v>0</v>
      </c>
      <c r="F940" s="231">
        <f t="shared" si="664"/>
        <v>0</v>
      </c>
      <c r="G940" s="231">
        <f t="shared" si="664"/>
        <v>0</v>
      </c>
      <c r="H940" s="231">
        <f t="shared" si="664"/>
        <v>8.6595479999999991</v>
      </c>
      <c r="I940" s="231">
        <f t="shared" si="664"/>
        <v>1.2480171360000001</v>
      </c>
      <c r="J940" s="231">
        <f t="shared" si="664"/>
        <v>0</v>
      </c>
      <c r="K940" s="231">
        <f t="shared" si="664"/>
        <v>0</v>
      </c>
      <c r="L940" s="231">
        <f t="shared" si="664"/>
        <v>0</v>
      </c>
      <c r="M940" s="231">
        <f t="shared" ref="M940" si="665">SUM(M941:M945)</f>
        <v>0</v>
      </c>
      <c r="N940" s="231">
        <f t="shared" si="664"/>
        <v>7.4115308639999995</v>
      </c>
      <c r="O940" s="231">
        <f t="shared" si="664"/>
        <v>0</v>
      </c>
      <c r="P940" s="231">
        <f t="shared" si="664"/>
        <v>0</v>
      </c>
      <c r="Q940" s="231">
        <f t="shared" si="664"/>
        <v>0</v>
      </c>
      <c r="R940" s="231">
        <f t="shared" si="664"/>
        <v>0</v>
      </c>
      <c r="S940" s="231">
        <f t="shared" si="664"/>
        <v>0</v>
      </c>
      <c r="T940" s="231">
        <f t="shared" si="664"/>
        <v>0</v>
      </c>
      <c r="U940" s="231">
        <f t="shared" si="664"/>
        <v>0</v>
      </c>
      <c r="V940" s="231">
        <f t="shared" si="664"/>
        <v>8.6595479999999991</v>
      </c>
      <c r="W940" s="231">
        <f t="shared" si="664"/>
        <v>0</v>
      </c>
      <c r="X940" s="167">
        <f t="shared" ref="X940" si="666">SUM(X941:X945)</f>
        <v>0</v>
      </c>
    </row>
    <row r="941" spans="1:24" ht="63" x14ac:dyDescent="0.25">
      <c r="A941" s="171" t="s">
        <v>901</v>
      </c>
      <c r="B941" s="86" t="s">
        <v>843</v>
      </c>
      <c r="C941" s="171" t="s">
        <v>2684</v>
      </c>
      <c r="D941" s="66">
        <v>3.7410600000000001</v>
      </c>
      <c r="E941" s="177">
        <v>0</v>
      </c>
      <c r="F941" s="177">
        <v>0</v>
      </c>
      <c r="G941" s="66">
        <v>0</v>
      </c>
      <c r="H941" s="66">
        <v>3.7410600000000001</v>
      </c>
      <c r="I941" s="177">
        <v>0.78369278400000009</v>
      </c>
      <c r="J941" s="66">
        <v>0</v>
      </c>
      <c r="K941" s="66">
        <v>0</v>
      </c>
      <c r="L941" s="177"/>
      <c r="M941" s="66">
        <v>0</v>
      </c>
      <c r="N941" s="66">
        <f t="shared" ref="N941:N945" si="667">D941-I941</f>
        <v>2.9573672159999997</v>
      </c>
      <c r="O941" s="66"/>
      <c r="P941" s="66">
        <f t="shared" ref="P941:P945" si="668">E941-J941</f>
        <v>0</v>
      </c>
      <c r="Q941" s="66"/>
      <c r="R941" s="66">
        <f t="shared" ref="R941:R945" si="669">F941-K941</f>
        <v>0</v>
      </c>
      <c r="S941" s="66"/>
      <c r="T941" s="66">
        <f t="shared" ref="T941:T945" si="670">G941-L941</f>
        <v>0</v>
      </c>
      <c r="U941" s="66"/>
      <c r="V941" s="66">
        <f t="shared" ref="V941:V945" si="671">H941-M941</f>
        <v>3.7410600000000001</v>
      </c>
      <c r="W941" s="177"/>
      <c r="X941" s="177"/>
    </row>
    <row r="942" spans="1:24" ht="63" x14ac:dyDescent="0.25">
      <c r="A942" s="171" t="s">
        <v>901</v>
      </c>
      <c r="B942" s="85" t="s">
        <v>844</v>
      </c>
      <c r="C942" s="171" t="s">
        <v>2685</v>
      </c>
      <c r="D942" s="66">
        <v>0.12978000000000001</v>
      </c>
      <c r="E942" s="177">
        <v>0</v>
      </c>
      <c r="F942" s="177">
        <v>0</v>
      </c>
      <c r="G942" s="66">
        <v>0</v>
      </c>
      <c r="H942" s="66">
        <v>0.12978000000000001</v>
      </c>
      <c r="I942" s="177">
        <v>9.230051999999999E-3</v>
      </c>
      <c r="J942" s="66">
        <v>0</v>
      </c>
      <c r="K942" s="66">
        <v>0</v>
      </c>
      <c r="L942" s="177"/>
      <c r="M942" s="66">
        <v>0</v>
      </c>
      <c r="N942" s="66">
        <f t="shared" si="667"/>
        <v>0.120549948</v>
      </c>
      <c r="O942" s="66"/>
      <c r="P942" s="66">
        <f t="shared" si="668"/>
        <v>0</v>
      </c>
      <c r="Q942" s="66"/>
      <c r="R942" s="66">
        <f t="shared" si="669"/>
        <v>0</v>
      </c>
      <c r="S942" s="66"/>
      <c r="T942" s="66">
        <f t="shared" si="670"/>
        <v>0</v>
      </c>
      <c r="U942" s="66"/>
      <c r="V942" s="66">
        <f t="shared" si="671"/>
        <v>0.12978000000000001</v>
      </c>
      <c r="W942" s="177"/>
      <c r="X942" s="177"/>
    </row>
    <row r="943" spans="1:24" ht="63" x14ac:dyDescent="0.25">
      <c r="A943" s="171" t="s">
        <v>901</v>
      </c>
      <c r="B943" s="85" t="s">
        <v>845</v>
      </c>
      <c r="C943" s="171" t="s">
        <v>2686</v>
      </c>
      <c r="D943" s="66">
        <v>3.3659879999999998</v>
      </c>
      <c r="E943" s="177">
        <v>0</v>
      </c>
      <c r="F943" s="177">
        <v>0</v>
      </c>
      <c r="G943" s="66">
        <v>0</v>
      </c>
      <c r="H943" s="66">
        <v>3.3659879999999998</v>
      </c>
      <c r="I943" s="177">
        <v>0.23939234399999998</v>
      </c>
      <c r="J943" s="66">
        <v>0</v>
      </c>
      <c r="K943" s="66">
        <v>0</v>
      </c>
      <c r="L943" s="177"/>
      <c r="M943" s="66">
        <v>0</v>
      </c>
      <c r="N943" s="66">
        <f t="shared" si="667"/>
        <v>3.1265956559999997</v>
      </c>
      <c r="O943" s="66"/>
      <c r="P943" s="66">
        <f t="shared" si="668"/>
        <v>0</v>
      </c>
      <c r="Q943" s="66"/>
      <c r="R943" s="66">
        <f t="shared" si="669"/>
        <v>0</v>
      </c>
      <c r="S943" s="66"/>
      <c r="T943" s="66">
        <f t="shared" si="670"/>
        <v>0</v>
      </c>
      <c r="U943" s="66"/>
      <c r="V943" s="66">
        <f t="shared" si="671"/>
        <v>3.3659879999999998</v>
      </c>
      <c r="W943" s="177"/>
      <c r="X943" s="177"/>
    </row>
    <row r="944" spans="1:24" ht="63" x14ac:dyDescent="0.25">
      <c r="A944" s="171" t="s">
        <v>901</v>
      </c>
      <c r="B944" s="86" t="s">
        <v>1846</v>
      </c>
      <c r="C944" s="171" t="s">
        <v>2687</v>
      </c>
      <c r="D944" s="66">
        <v>1.4227199999999998</v>
      </c>
      <c r="E944" s="177">
        <v>0</v>
      </c>
      <c r="F944" s="177">
        <v>0</v>
      </c>
      <c r="G944" s="66">
        <v>0</v>
      </c>
      <c r="H944" s="66">
        <v>1.4227199999999998</v>
      </c>
      <c r="I944" s="177">
        <v>0.215701956</v>
      </c>
      <c r="J944" s="66">
        <v>0</v>
      </c>
      <c r="K944" s="66">
        <v>0</v>
      </c>
      <c r="L944" s="177"/>
      <c r="M944" s="66">
        <v>0</v>
      </c>
      <c r="N944" s="66">
        <f t="shared" si="667"/>
        <v>1.2070180439999998</v>
      </c>
      <c r="O944" s="66"/>
      <c r="P944" s="66">
        <f t="shared" si="668"/>
        <v>0</v>
      </c>
      <c r="Q944" s="66"/>
      <c r="R944" s="66">
        <f t="shared" si="669"/>
        <v>0</v>
      </c>
      <c r="S944" s="66"/>
      <c r="T944" s="66">
        <f t="shared" si="670"/>
        <v>0</v>
      </c>
      <c r="U944" s="66"/>
      <c r="V944" s="66">
        <f t="shared" si="671"/>
        <v>1.4227199999999998</v>
      </c>
      <c r="W944" s="177"/>
      <c r="X944" s="177"/>
    </row>
    <row r="945" spans="1:24" ht="94.5" x14ac:dyDescent="0.25">
      <c r="A945" s="171" t="s">
        <v>901</v>
      </c>
      <c r="B945" s="85" t="s">
        <v>958</v>
      </c>
      <c r="C945" s="171" t="s">
        <v>2688</v>
      </c>
      <c r="D945" s="66">
        <v>0</v>
      </c>
      <c r="E945" s="177">
        <v>0</v>
      </c>
      <c r="F945" s="177">
        <v>0</v>
      </c>
      <c r="G945" s="66">
        <v>0</v>
      </c>
      <c r="H945" s="66">
        <v>0</v>
      </c>
      <c r="I945" s="177">
        <v>0</v>
      </c>
      <c r="J945" s="66">
        <v>0</v>
      </c>
      <c r="K945" s="66">
        <v>0</v>
      </c>
      <c r="L945" s="177"/>
      <c r="M945" s="66">
        <v>0</v>
      </c>
      <c r="N945" s="66">
        <f t="shared" si="667"/>
        <v>0</v>
      </c>
      <c r="O945" s="66"/>
      <c r="P945" s="66">
        <f t="shared" si="668"/>
        <v>0</v>
      </c>
      <c r="Q945" s="66"/>
      <c r="R945" s="66">
        <f t="shared" si="669"/>
        <v>0</v>
      </c>
      <c r="S945" s="66"/>
      <c r="T945" s="66">
        <f t="shared" si="670"/>
        <v>0</v>
      </c>
      <c r="U945" s="66"/>
      <c r="V945" s="66">
        <f t="shared" si="671"/>
        <v>0</v>
      </c>
      <c r="W945" s="177"/>
      <c r="X945" s="177"/>
    </row>
    <row r="946" spans="1:24" x14ac:dyDescent="0.25">
      <c r="A946" s="240" t="s">
        <v>901</v>
      </c>
      <c r="B946" s="216" t="s">
        <v>54</v>
      </c>
      <c r="C946" s="240"/>
      <c r="D946" s="231">
        <f t="shared" ref="D946:W946" si="672">SUM(D947:D947)</f>
        <v>1.2E-2</v>
      </c>
      <c r="E946" s="231">
        <f t="shared" si="672"/>
        <v>0</v>
      </c>
      <c r="F946" s="231">
        <f t="shared" si="672"/>
        <v>0</v>
      </c>
      <c r="G946" s="231">
        <f t="shared" si="672"/>
        <v>0</v>
      </c>
      <c r="H946" s="231">
        <f t="shared" si="672"/>
        <v>1.2E-2</v>
      </c>
      <c r="I946" s="231">
        <f t="shared" si="672"/>
        <v>0</v>
      </c>
      <c r="J946" s="231">
        <f t="shared" si="672"/>
        <v>0</v>
      </c>
      <c r="K946" s="231">
        <f t="shared" si="672"/>
        <v>0</v>
      </c>
      <c r="L946" s="231">
        <f t="shared" si="672"/>
        <v>0</v>
      </c>
      <c r="M946" s="231">
        <f t="shared" si="672"/>
        <v>0</v>
      </c>
      <c r="N946" s="231">
        <f t="shared" si="672"/>
        <v>1.2E-2</v>
      </c>
      <c r="O946" s="231">
        <f t="shared" si="672"/>
        <v>0</v>
      </c>
      <c r="P946" s="231">
        <f t="shared" si="672"/>
        <v>0</v>
      </c>
      <c r="Q946" s="231">
        <f t="shared" si="672"/>
        <v>0</v>
      </c>
      <c r="R946" s="231">
        <f t="shared" si="672"/>
        <v>0</v>
      </c>
      <c r="S946" s="231">
        <f t="shared" si="672"/>
        <v>0</v>
      </c>
      <c r="T946" s="231">
        <f t="shared" si="672"/>
        <v>0</v>
      </c>
      <c r="U946" s="231">
        <f t="shared" si="672"/>
        <v>0</v>
      </c>
      <c r="V946" s="231">
        <f t="shared" si="672"/>
        <v>1.2E-2</v>
      </c>
      <c r="W946" s="231">
        <f t="shared" si="672"/>
        <v>0</v>
      </c>
      <c r="X946" s="167">
        <f t="shared" ref="X946" si="673">SUM(X947:X947)</f>
        <v>0</v>
      </c>
    </row>
    <row r="947" spans="1:24" ht="110.25" x14ac:dyDescent="0.25">
      <c r="A947" s="171" t="s">
        <v>901</v>
      </c>
      <c r="B947" s="85" t="s">
        <v>138</v>
      </c>
      <c r="C947" s="171" t="s">
        <v>139</v>
      </c>
      <c r="D947" s="66">
        <v>1.2E-2</v>
      </c>
      <c r="E947" s="177">
        <v>0</v>
      </c>
      <c r="F947" s="177">
        <v>0</v>
      </c>
      <c r="G947" s="66">
        <v>0</v>
      </c>
      <c r="H947" s="66">
        <v>1.2E-2</v>
      </c>
      <c r="I947" s="177">
        <v>0</v>
      </c>
      <c r="J947" s="66">
        <v>0</v>
      </c>
      <c r="K947" s="66">
        <v>0</v>
      </c>
      <c r="L947" s="177"/>
      <c r="M947" s="66">
        <v>0</v>
      </c>
      <c r="N947" s="66">
        <f>D947-I947</f>
        <v>1.2E-2</v>
      </c>
      <c r="O947" s="66"/>
      <c r="P947" s="66">
        <f>E947-J947</f>
        <v>0</v>
      </c>
      <c r="Q947" s="66"/>
      <c r="R947" s="66">
        <f>F947-K947</f>
        <v>0</v>
      </c>
      <c r="S947" s="66"/>
      <c r="T947" s="66">
        <f>G947-L947</f>
        <v>0</v>
      </c>
      <c r="U947" s="66"/>
      <c r="V947" s="66">
        <f>H947-M947</f>
        <v>1.2E-2</v>
      </c>
      <c r="W947" s="177"/>
      <c r="X947" s="177"/>
    </row>
    <row r="948" spans="1:24" x14ac:dyDescent="0.25">
      <c r="A948" s="240" t="s">
        <v>901</v>
      </c>
      <c r="B948" s="216" t="s">
        <v>55</v>
      </c>
      <c r="C948" s="240"/>
      <c r="D948" s="231">
        <f t="shared" ref="D948:W948" si="674">SUM(D949:D950)</f>
        <v>38.789327999999998</v>
      </c>
      <c r="E948" s="231">
        <f t="shared" si="674"/>
        <v>0</v>
      </c>
      <c r="F948" s="231">
        <f t="shared" si="674"/>
        <v>0</v>
      </c>
      <c r="G948" s="231">
        <f t="shared" si="674"/>
        <v>0</v>
      </c>
      <c r="H948" s="231">
        <f t="shared" si="674"/>
        <v>38.789327999999998</v>
      </c>
      <c r="I948" s="231">
        <f t="shared" si="674"/>
        <v>2.7587352840000001</v>
      </c>
      <c r="J948" s="231">
        <f t="shared" si="674"/>
        <v>0</v>
      </c>
      <c r="K948" s="231">
        <f t="shared" si="674"/>
        <v>0</v>
      </c>
      <c r="L948" s="231">
        <f t="shared" si="674"/>
        <v>0</v>
      </c>
      <c r="M948" s="231">
        <f t="shared" ref="M948" si="675">SUM(M949:M950)</f>
        <v>0</v>
      </c>
      <c r="N948" s="231">
        <f t="shared" si="674"/>
        <v>36.030592716000001</v>
      </c>
      <c r="O948" s="231">
        <f t="shared" si="674"/>
        <v>0</v>
      </c>
      <c r="P948" s="231">
        <f t="shared" si="674"/>
        <v>0</v>
      </c>
      <c r="Q948" s="231">
        <f t="shared" si="674"/>
        <v>0</v>
      </c>
      <c r="R948" s="231">
        <f t="shared" si="674"/>
        <v>0</v>
      </c>
      <c r="S948" s="231">
        <f t="shared" si="674"/>
        <v>0</v>
      </c>
      <c r="T948" s="231">
        <f t="shared" si="674"/>
        <v>0</v>
      </c>
      <c r="U948" s="231">
        <f t="shared" si="674"/>
        <v>0</v>
      </c>
      <c r="V948" s="231">
        <f t="shared" si="674"/>
        <v>38.789327999999998</v>
      </c>
      <c r="W948" s="231">
        <f t="shared" si="674"/>
        <v>0</v>
      </c>
      <c r="X948" s="167">
        <f t="shared" ref="X948" si="676">SUM(X949:X950)</f>
        <v>0</v>
      </c>
    </row>
    <row r="949" spans="1:24" s="92" customFormat="1" ht="78.75" x14ac:dyDescent="0.25">
      <c r="A949" s="171" t="s">
        <v>901</v>
      </c>
      <c r="B949" s="86" t="s">
        <v>140</v>
      </c>
      <c r="C949" s="171" t="s">
        <v>2689</v>
      </c>
      <c r="D949" s="66">
        <v>31.484939999999998</v>
      </c>
      <c r="E949" s="177">
        <v>0</v>
      </c>
      <c r="F949" s="177">
        <v>0</v>
      </c>
      <c r="G949" s="66">
        <v>0</v>
      </c>
      <c r="H949" s="66">
        <v>31.484939999999998</v>
      </c>
      <c r="I949" s="177">
        <v>2.2392399840000001</v>
      </c>
      <c r="J949" s="66">
        <v>0</v>
      </c>
      <c r="K949" s="66">
        <v>0</v>
      </c>
      <c r="L949" s="177"/>
      <c r="M949" s="66">
        <v>0</v>
      </c>
      <c r="N949" s="66">
        <f t="shared" ref="N949:N950" si="677">D949-I949</f>
        <v>29.245700015999997</v>
      </c>
      <c r="O949" s="66"/>
      <c r="P949" s="66">
        <f t="shared" ref="P949:P950" si="678">E949-J949</f>
        <v>0</v>
      </c>
      <c r="Q949" s="66"/>
      <c r="R949" s="66">
        <f t="shared" ref="R949:R950" si="679">F949-K949</f>
        <v>0</v>
      </c>
      <c r="S949" s="66"/>
      <c r="T949" s="66">
        <f t="shared" ref="T949:T950" si="680">G949-L949</f>
        <v>0</v>
      </c>
      <c r="U949" s="66"/>
      <c r="V949" s="66">
        <f t="shared" ref="V949:V950" si="681">H949-M949</f>
        <v>31.484939999999998</v>
      </c>
      <c r="W949" s="177"/>
      <c r="X949" s="177"/>
    </row>
    <row r="950" spans="1:24" ht="63" x14ac:dyDescent="0.25">
      <c r="A950" s="171" t="s">
        <v>901</v>
      </c>
      <c r="B950" s="85" t="s">
        <v>141</v>
      </c>
      <c r="C950" s="171" t="s">
        <v>2690</v>
      </c>
      <c r="D950" s="66">
        <v>7.3043880000000003</v>
      </c>
      <c r="E950" s="177">
        <v>0</v>
      </c>
      <c r="F950" s="177">
        <v>0</v>
      </c>
      <c r="G950" s="66">
        <v>0</v>
      </c>
      <c r="H950" s="66">
        <v>7.3043880000000003</v>
      </c>
      <c r="I950" s="177">
        <v>0.51949529999999999</v>
      </c>
      <c r="J950" s="66">
        <v>0</v>
      </c>
      <c r="K950" s="66">
        <v>0</v>
      </c>
      <c r="L950" s="177"/>
      <c r="M950" s="66">
        <v>0</v>
      </c>
      <c r="N950" s="66">
        <f t="shared" si="677"/>
        <v>6.7848927000000003</v>
      </c>
      <c r="O950" s="66"/>
      <c r="P950" s="66">
        <f t="shared" si="678"/>
        <v>0</v>
      </c>
      <c r="Q950" s="66"/>
      <c r="R950" s="66">
        <f t="shared" si="679"/>
        <v>0</v>
      </c>
      <c r="S950" s="66"/>
      <c r="T950" s="66">
        <f t="shared" si="680"/>
        <v>0</v>
      </c>
      <c r="U950" s="66"/>
      <c r="V950" s="66">
        <f t="shared" si="681"/>
        <v>7.3043880000000003</v>
      </c>
      <c r="W950" s="177"/>
      <c r="X950" s="177"/>
    </row>
    <row r="951" spans="1:24" x14ac:dyDescent="0.25">
      <c r="A951" s="240" t="s">
        <v>901</v>
      </c>
      <c r="B951" s="216" t="s">
        <v>101</v>
      </c>
      <c r="C951" s="240"/>
      <c r="D951" s="231">
        <f t="shared" ref="D951:W951" si="682">SUM(D952:D959)</f>
        <v>35.230620000000002</v>
      </c>
      <c r="E951" s="231">
        <f t="shared" si="682"/>
        <v>0</v>
      </c>
      <c r="F951" s="231">
        <f t="shared" si="682"/>
        <v>0</v>
      </c>
      <c r="G951" s="231">
        <f t="shared" si="682"/>
        <v>0</v>
      </c>
      <c r="H951" s="231">
        <f t="shared" si="682"/>
        <v>35.230620000000002</v>
      </c>
      <c r="I951" s="231">
        <f t="shared" si="682"/>
        <v>47.513819722000001</v>
      </c>
      <c r="J951" s="231">
        <f t="shared" si="682"/>
        <v>0</v>
      </c>
      <c r="K951" s="231">
        <f t="shared" si="682"/>
        <v>0</v>
      </c>
      <c r="L951" s="231">
        <f t="shared" si="682"/>
        <v>0</v>
      </c>
      <c r="M951" s="231">
        <f t="shared" ref="M951" si="683">SUM(M952:M959)</f>
        <v>0</v>
      </c>
      <c r="N951" s="231">
        <f t="shared" si="682"/>
        <v>-12.283199721999999</v>
      </c>
      <c r="O951" s="231">
        <f t="shared" si="682"/>
        <v>0</v>
      </c>
      <c r="P951" s="231">
        <f t="shared" si="682"/>
        <v>0</v>
      </c>
      <c r="Q951" s="231">
        <f t="shared" si="682"/>
        <v>0</v>
      </c>
      <c r="R951" s="231">
        <f t="shared" si="682"/>
        <v>0</v>
      </c>
      <c r="S951" s="231">
        <f t="shared" si="682"/>
        <v>0</v>
      </c>
      <c r="T951" s="231">
        <f t="shared" si="682"/>
        <v>0</v>
      </c>
      <c r="U951" s="231">
        <f t="shared" si="682"/>
        <v>0</v>
      </c>
      <c r="V951" s="231">
        <f t="shared" si="682"/>
        <v>35.230620000000002</v>
      </c>
      <c r="W951" s="231">
        <f t="shared" si="682"/>
        <v>0</v>
      </c>
      <c r="X951" s="167">
        <f t="shared" ref="X951" si="684">SUM(X952:X959)</f>
        <v>0</v>
      </c>
    </row>
    <row r="952" spans="1:24" ht="63" x14ac:dyDescent="0.25">
      <c r="A952" s="171" t="s">
        <v>901</v>
      </c>
      <c r="B952" s="85" t="s">
        <v>142</v>
      </c>
      <c r="C952" s="171" t="s">
        <v>2691</v>
      </c>
      <c r="D952" s="66">
        <v>1.2E-2</v>
      </c>
      <c r="E952" s="177">
        <v>0</v>
      </c>
      <c r="F952" s="177">
        <v>0</v>
      </c>
      <c r="G952" s="66">
        <v>0</v>
      </c>
      <c r="H952" s="66">
        <v>1.2E-2</v>
      </c>
      <c r="I952" s="177">
        <v>8.5344000000000001E-4</v>
      </c>
      <c r="J952" s="66">
        <v>0</v>
      </c>
      <c r="K952" s="66">
        <v>0</v>
      </c>
      <c r="L952" s="177"/>
      <c r="M952" s="66">
        <v>0</v>
      </c>
      <c r="N952" s="66">
        <f t="shared" ref="N952:N959" si="685">D952-I952</f>
        <v>1.114656E-2</v>
      </c>
      <c r="O952" s="66"/>
      <c r="P952" s="66">
        <f t="shared" ref="P952:P959" si="686">E952-J952</f>
        <v>0</v>
      </c>
      <c r="Q952" s="66"/>
      <c r="R952" s="66">
        <f t="shared" ref="R952:R959" si="687">F952-K952</f>
        <v>0</v>
      </c>
      <c r="S952" s="66"/>
      <c r="T952" s="66">
        <f t="shared" ref="T952:T959" si="688">G952-L952</f>
        <v>0</v>
      </c>
      <c r="U952" s="66"/>
      <c r="V952" s="66">
        <f t="shared" ref="V952:V959" si="689">H952-M952</f>
        <v>1.2E-2</v>
      </c>
      <c r="W952" s="177"/>
      <c r="X952" s="177"/>
    </row>
    <row r="953" spans="1:24" ht="47.25" x14ac:dyDescent="0.25">
      <c r="A953" s="171" t="s">
        <v>901</v>
      </c>
      <c r="B953" s="85" t="s">
        <v>392</v>
      </c>
      <c r="C953" s="171" t="s">
        <v>2692</v>
      </c>
      <c r="D953" s="66">
        <v>5.6720279999999992</v>
      </c>
      <c r="E953" s="177">
        <v>0</v>
      </c>
      <c r="F953" s="177">
        <v>0</v>
      </c>
      <c r="G953" s="66">
        <v>0</v>
      </c>
      <c r="H953" s="66">
        <v>5.6720279999999992</v>
      </c>
      <c r="I953" s="177">
        <v>0.40340024399999991</v>
      </c>
      <c r="J953" s="66">
        <v>0</v>
      </c>
      <c r="K953" s="66">
        <v>0</v>
      </c>
      <c r="L953" s="177"/>
      <c r="M953" s="66">
        <v>0</v>
      </c>
      <c r="N953" s="66">
        <f t="shared" si="685"/>
        <v>5.268627755999999</v>
      </c>
      <c r="O953" s="66"/>
      <c r="P953" s="66">
        <f t="shared" si="686"/>
        <v>0</v>
      </c>
      <c r="Q953" s="66"/>
      <c r="R953" s="66">
        <f t="shared" si="687"/>
        <v>0</v>
      </c>
      <c r="S953" s="66"/>
      <c r="T953" s="66">
        <f t="shared" si="688"/>
        <v>0</v>
      </c>
      <c r="U953" s="66"/>
      <c r="V953" s="66">
        <f t="shared" si="689"/>
        <v>5.6720279999999992</v>
      </c>
      <c r="W953" s="177"/>
      <c r="X953" s="177"/>
    </row>
    <row r="954" spans="1:24" ht="63" x14ac:dyDescent="0.25">
      <c r="A954" s="171" t="s">
        <v>901</v>
      </c>
      <c r="B954" s="85" t="s">
        <v>143</v>
      </c>
      <c r="C954" s="171" t="s">
        <v>2693</v>
      </c>
      <c r="D954" s="66">
        <v>1.2E-2</v>
      </c>
      <c r="E954" s="177">
        <v>0</v>
      </c>
      <c r="F954" s="177">
        <v>0</v>
      </c>
      <c r="G954" s="66">
        <v>0</v>
      </c>
      <c r="H954" s="66">
        <v>1.2E-2</v>
      </c>
      <c r="I954" s="177">
        <v>0</v>
      </c>
      <c r="J954" s="66">
        <v>0</v>
      </c>
      <c r="K954" s="66">
        <v>0</v>
      </c>
      <c r="L954" s="177"/>
      <c r="M954" s="66">
        <v>0</v>
      </c>
      <c r="N954" s="66">
        <f t="shared" si="685"/>
        <v>1.2E-2</v>
      </c>
      <c r="O954" s="66"/>
      <c r="P954" s="66">
        <f t="shared" si="686"/>
        <v>0</v>
      </c>
      <c r="Q954" s="66"/>
      <c r="R954" s="66">
        <f t="shared" si="687"/>
        <v>0</v>
      </c>
      <c r="S954" s="66"/>
      <c r="T954" s="66">
        <f t="shared" si="688"/>
        <v>0</v>
      </c>
      <c r="U954" s="66"/>
      <c r="V954" s="66">
        <f t="shared" si="689"/>
        <v>1.2E-2</v>
      </c>
      <c r="W954" s="177"/>
      <c r="X954" s="177"/>
    </row>
    <row r="955" spans="1:24" ht="63" x14ac:dyDescent="0.25">
      <c r="A955" s="171" t="s">
        <v>901</v>
      </c>
      <c r="B955" s="85" t="s">
        <v>1847</v>
      </c>
      <c r="C955" s="171" t="s">
        <v>2694</v>
      </c>
      <c r="D955" s="66">
        <v>4.7169600000000003</v>
      </c>
      <c r="E955" s="177">
        <v>0</v>
      </c>
      <c r="F955" s="177">
        <v>0</v>
      </c>
      <c r="G955" s="66">
        <v>0</v>
      </c>
      <c r="H955" s="66">
        <v>4.7169600000000003</v>
      </c>
      <c r="I955" s="177">
        <v>1.2623538959999998</v>
      </c>
      <c r="J955" s="66">
        <v>0</v>
      </c>
      <c r="K955" s="66">
        <v>0</v>
      </c>
      <c r="L955" s="177"/>
      <c r="M955" s="66">
        <v>0</v>
      </c>
      <c r="N955" s="66">
        <f t="shared" si="685"/>
        <v>3.4546061040000007</v>
      </c>
      <c r="O955" s="66"/>
      <c r="P955" s="66">
        <f t="shared" si="686"/>
        <v>0</v>
      </c>
      <c r="Q955" s="66"/>
      <c r="R955" s="66">
        <f t="shared" si="687"/>
        <v>0</v>
      </c>
      <c r="S955" s="66"/>
      <c r="T955" s="66">
        <f t="shared" si="688"/>
        <v>0</v>
      </c>
      <c r="U955" s="66"/>
      <c r="V955" s="66">
        <f t="shared" si="689"/>
        <v>4.7169600000000003</v>
      </c>
      <c r="W955" s="177"/>
      <c r="X955" s="177"/>
    </row>
    <row r="956" spans="1:24" ht="47.25" x14ac:dyDescent="0.25">
      <c r="A956" s="171" t="s">
        <v>901</v>
      </c>
      <c r="B956" s="85" t="s">
        <v>393</v>
      </c>
      <c r="C956" s="171" t="s">
        <v>2695</v>
      </c>
      <c r="D956" s="66">
        <v>19.554516</v>
      </c>
      <c r="E956" s="177">
        <v>0</v>
      </c>
      <c r="F956" s="177">
        <v>0</v>
      </c>
      <c r="G956" s="66">
        <v>0</v>
      </c>
      <c r="H956" s="66">
        <v>19.554516</v>
      </c>
      <c r="I956" s="177">
        <v>45.202043830000001</v>
      </c>
      <c r="J956" s="66">
        <v>0</v>
      </c>
      <c r="K956" s="66">
        <v>0</v>
      </c>
      <c r="L956" s="177"/>
      <c r="M956" s="66">
        <v>0</v>
      </c>
      <c r="N956" s="66">
        <f t="shared" si="685"/>
        <v>-25.647527830000001</v>
      </c>
      <c r="O956" s="66"/>
      <c r="P956" s="66">
        <f t="shared" si="686"/>
        <v>0</v>
      </c>
      <c r="Q956" s="66"/>
      <c r="R956" s="66">
        <f t="shared" si="687"/>
        <v>0</v>
      </c>
      <c r="S956" s="66"/>
      <c r="T956" s="66">
        <f t="shared" si="688"/>
        <v>0</v>
      </c>
      <c r="U956" s="66"/>
      <c r="V956" s="66">
        <f t="shared" si="689"/>
        <v>19.554516</v>
      </c>
      <c r="W956" s="177"/>
      <c r="X956" s="177"/>
    </row>
    <row r="957" spans="1:24" ht="78.75" x14ac:dyDescent="0.25">
      <c r="A957" s="171" t="s">
        <v>901</v>
      </c>
      <c r="B957" s="85" t="s">
        <v>846</v>
      </c>
      <c r="C957" s="171" t="s">
        <v>2696</v>
      </c>
      <c r="D957" s="66">
        <v>5.2631160000000001</v>
      </c>
      <c r="E957" s="177">
        <v>0</v>
      </c>
      <c r="F957" s="177">
        <v>0</v>
      </c>
      <c r="G957" s="66">
        <v>0</v>
      </c>
      <c r="H957" s="66">
        <v>5.2631160000000001</v>
      </c>
      <c r="I957" s="177">
        <v>0.30059504399999998</v>
      </c>
      <c r="J957" s="66">
        <v>0</v>
      </c>
      <c r="K957" s="66">
        <v>0</v>
      </c>
      <c r="L957" s="177"/>
      <c r="M957" s="66">
        <v>0</v>
      </c>
      <c r="N957" s="66">
        <f t="shared" si="685"/>
        <v>4.9625209560000005</v>
      </c>
      <c r="O957" s="66"/>
      <c r="P957" s="66">
        <f t="shared" si="686"/>
        <v>0</v>
      </c>
      <c r="Q957" s="66"/>
      <c r="R957" s="66">
        <f t="shared" si="687"/>
        <v>0</v>
      </c>
      <c r="S957" s="66"/>
      <c r="T957" s="66">
        <f t="shared" si="688"/>
        <v>0</v>
      </c>
      <c r="U957" s="66"/>
      <c r="V957" s="66">
        <f t="shared" si="689"/>
        <v>5.2631160000000001</v>
      </c>
      <c r="W957" s="177"/>
      <c r="X957" s="177"/>
    </row>
    <row r="958" spans="1:24" ht="78.75" x14ac:dyDescent="0.25">
      <c r="A958" s="171" t="s">
        <v>901</v>
      </c>
      <c r="B958" s="85" t="s">
        <v>1848</v>
      </c>
      <c r="C958" s="171" t="s">
        <v>2697</v>
      </c>
      <c r="D958" s="66">
        <v>0</v>
      </c>
      <c r="E958" s="177">
        <v>0</v>
      </c>
      <c r="F958" s="177">
        <v>0</v>
      </c>
      <c r="G958" s="66">
        <v>0</v>
      </c>
      <c r="H958" s="66">
        <v>0</v>
      </c>
      <c r="I958" s="177">
        <v>7.7424528000000006E-2</v>
      </c>
      <c r="J958" s="66">
        <v>0</v>
      </c>
      <c r="K958" s="66">
        <v>0</v>
      </c>
      <c r="L958" s="177"/>
      <c r="M958" s="66">
        <v>0</v>
      </c>
      <c r="N958" s="66">
        <f t="shared" si="685"/>
        <v>-7.7424528000000006E-2</v>
      </c>
      <c r="O958" s="66"/>
      <c r="P958" s="66">
        <f t="shared" si="686"/>
        <v>0</v>
      </c>
      <c r="Q958" s="66"/>
      <c r="R958" s="66">
        <f t="shared" si="687"/>
        <v>0</v>
      </c>
      <c r="S958" s="66"/>
      <c r="T958" s="66">
        <f t="shared" si="688"/>
        <v>0</v>
      </c>
      <c r="U958" s="66"/>
      <c r="V958" s="66">
        <f t="shared" si="689"/>
        <v>0</v>
      </c>
      <c r="W958" s="177"/>
      <c r="X958" s="177"/>
    </row>
    <row r="959" spans="1:24" ht="78.75" x14ac:dyDescent="0.25">
      <c r="A959" s="171" t="s">
        <v>901</v>
      </c>
      <c r="B959" s="85" t="s">
        <v>1849</v>
      </c>
      <c r="C959" s="171" t="s">
        <v>2698</v>
      </c>
      <c r="D959" s="66">
        <v>0</v>
      </c>
      <c r="E959" s="177">
        <v>0</v>
      </c>
      <c r="F959" s="177">
        <v>0</v>
      </c>
      <c r="G959" s="66">
        <v>0</v>
      </c>
      <c r="H959" s="66">
        <v>0</v>
      </c>
      <c r="I959" s="177">
        <v>0.26714874</v>
      </c>
      <c r="J959" s="66">
        <v>0</v>
      </c>
      <c r="K959" s="66">
        <v>0</v>
      </c>
      <c r="L959" s="177"/>
      <c r="M959" s="66">
        <v>0</v>
      </c>
      <c r="N959" s="66">
        <f t="shared" si="685"/>
        <v>-0.26714874</v>
      </c>
      <c r="O959" s="66"/>
      <c r="P959" s="66">
        <f t="shared" si="686"/>
        <v>0</v>
      </c>
      <c r="Q959" s="66"/>
      <c r="R959" s="66">
        <f t="shared" si="687"/>
        <v>0</v>
      </c>
      <c r="S959" s="66"/>
      <c r="T959" s="66">
        <f t="shared" si="688"/>
        <v>0</v>
      </c>
      <c r="U959" s="66"/>
      <c r="V959" s="66">
        <f t="shared" si="689"/>
        <v>0</v>
      </c>
      <c r="W959" s="177"/>
      <c r="X959" s="177"/>
    </row>
    <row r="960" spans="1:24" x14ac:dyDescent="0.25">
      <c r="A960" s="240" t="s">
        <v>901</v>
      </c>
      <c r="B960" s="216" t="s">
        <v>56</v>
      </c>
      <c r="C960" s="240"/>
      <c r="D960" s="231">
        <f t="shared" ref="D960:X960" si="690">SUM(D961:D962)</f>
        <v>2.4268560000000003</v>
      </c>
      <c r="E960" s="231">
        <f t="shared" si="690"/>
        <v>0</v>
      </c>
      <c r="F960" s="231">
        <f t="shared" si="690"/>
        <v>0</v>
      </c>
      <c r="G960" s="231">
        <f t="shared" si="690"/>
        <v>0</v>
      </c>
      <c r="H960" s="231">
        <f t="shared" si="690"/>
        <v>2.4268560000000003</v>
      </c>
      <c r="I960" s="231">
        <f t="shared" si="690"/>
        <v>0.49816688399999992</v>
      </c>
      <c r="J960" s="231">
        <f t="shared" si="690"/>
        <v>0</v>
      </c>
      <c r="K960" s="231">
        <f t="shared" si="690"/>
        <v>0</v>
      </c>
      <c r="L960" s="231">
        <f t="shared" si="690"/>
        <v>0</v>
      </c>
      <c r="M960" s="231">
        <f t="shared" ref="M960" si="691">SUM(M961:M962)</f>
        <v>0</v>
      </c>
      <c r="N960" s="231">
        <f t="shared" si="690"/>
        <v>1.9286891160000004</v>
      </c>
      <c r="O960" s="231">
        <f t="shared" si="690"/>
        <v>0</v>
      </c>
      <c r="P960" s="231">
        <f t="shared" si="690"/>
        <v>0</v>
      </c>
      <c r="Q960" s="231">
        <f t="shared" si="690"/>
        <v>0</v>
      </c>
      <c r="R960" s="231">
        <f t="shared" si="690"/>
        <v>0</v>
      </c>
      <c r="S960" s="231">
        <f t="shared" si="690"/>
        <v>0</v>
      </c>
      <c r="T960" s="231">
        <f t="shared" si="690"/>
        <v>0</v>
      </c>
      <c r="U960" s="231">
        <f t="shared" si="690"/>
        <v>0</v>
      </c>
      <c r="V960" s="231">
        <f t="shared" si="690"/>
        <v>2.4268560000000003</v>
      </c>
      <c r="W960" s="231">
        <f t="shared" si="690"/>
        <v>0</v>
      </c>
      <c r="X960" s="231">
        <f t="shared" si="690"/>
        <v>0</v>
      </c>
    </row>
    <row r="961" spans="1:24" ht="47.25" x14ac:dyDescent="0.25">
      <c r="A961" s="171" t="s">
        <v>901</v>
      </c>
      <c r="B961" s="86" t="s">
        <v>144</v>
      </c>
      <c r="C961" s="171" t="s">
        <v>2699</v>
      </c>
      <c r="D961" s="66">
        <v>1.2E-2</v>
      </c>
      <c r="E961" s="177">
        <v>0</v>
      </c>
      <c r="F961" s="177">
        <v>0</v>
      </c>
      <c r="G961" s="66">
        <v>0</v>
      </c>
      <c r="H961" s="66">
        <v>1.2E-2</v>
      </c>
      <c r="I961" s="177">
        <v>8.5344000000000001E-4</v>
      </c>
      <c r="J961" s="66">
        <v>0</v>
      </c>
      <c r="K961" s="66">
        <v>0</v>
      </c>
      <c r="L961" s="177"/>
      <c r="M961" s="66">
        <v>0</v>
      </c>
      <c r="N961" s="66">
        <f t="shared" ref="N961:N962" si="692">D961-I961</f>
        <v>1.114656E-2</v>
      </c>
      <c r="O961" s="66"/>
      <c r="P961" s="66">
        <f t="shared" ref="P961:P962" si="693">E961-J961</f>
        <v>0</v>
      </c>
      <c r="Q961" s="66"/>
      <c r="R961" s="66">
        <f t="shared" ref="R961:R962" si="694">F961-K961</f>
        <v>0</v>
      </c>
      <c r="S961" s="66"/>
      <c r="T961" s="66">
        <f t="shared" ref="T961:T962" si="695">G961-L961</f>
        <v>0</v>
      </c>
      <c r="U961" s="66"/>
      <c r="V961" s="66">
        <f t="shared" ref="V961:V962" si="696">H961-M961</f>
        <v>1.2E-2</v>
      </c>
      <c r="W961" s="177"/>
      <c r="X961" s="177"/>
    </row>
    <row r="962" spans="1:24" ht="78.75" x14ac:dyDescent="0.25">
      <c r="A962" s="171" t="s">
        <v>901</v>
      </c>
      <c r="B962" s="85" t="s">
        <v>847</v>
      </c>
      <c r="C962" s="171" t="s">
        <v>2700</v>
      </c>
      <c r="D962" s="66">
        <v>2.4148560000000003</v>
      </c>
      <c r="E962" s="177">
        <v>0</v>
      </c>
      <c r="F962" s="177">
        <v>0</v>
      </c>
      <c r="G962" s="66">
        <v>0</v>
      </c>
      <c r="H962" s="66">
        <v>2.4148560000000003</v>
      </c>
      <c r="I962" s="177">
        <v>0.49731344399999994</v>
      </c>
      <c r="J962" s="66">
        <v>0</v>
      </c>
      <c r="K962" s="66">
        <v>0</v>
      </c>
      <c r="L962" s="177"/>
      <c r="M962" s="66">
        <v>0</v>
      </c>
      <c r="N962" s="66">
        <f t="shared" si="692"/>
        <v>1.9175425560000003</v>
      </c>
      <c r="O962" s="66"/>
      <c r="P962" s="66">
        <f t="shared" si="693"/>
        <v>0</v>
      </c>
      <c r="Q962" s="66"/>
      <c r="R962" s="66">
        <f t="shared" si="694"/>
        <v>0</v>
      </c>
      <c r="S962" s="66"/>
      <c r="T962" s="66">
        <f t="shared" si="695"/>
        <v>0</v>
      </c>
      <c r="U962" s="66"/>
      <c r="V962" s="66">
        <f t="shared" si="696"/>
        <v>2.4148560000000003</v>
      </c>
      <c r="W962" s="177"/>
      <c r="X962" s="177"/>
    </row>
    <row r="963" spans="1:24" x14ac:dyDescent="0.25">
      <c r="A963" s="240" t="s">
        <v>901</v>
      </c>
      <c r="B963" s="216" t="s">
        <v>57</v>
      </c>
      <c r="C963" s="240"/>
      <c r="D963" s="231">
        <f t="shared" ref="D963:X963" si="697">SUM(D964:D965)</f>
        <v>1.2E-2</v>
      </c>
      <c r="E963" s="231">
        <f t="shared" si="697"/>
        <v>0</v>
      </c>
      <c r="F963" s="231">
        <f t="shared" si="697"/>
        <v>0</v>
      </c>
      <c r="G963" s="231">
        <f t="shared" si="697"/>
        <v>0</v>
      </c>
      <c r="H963" s="231">
        <f t="shared" si="697"/>
        <v>1.2E-2</v>
      </c>
      <c r="I963" s="231">
        <f t="shared" si="697"/>
        <v>5.2340399699999995</v>
      </c>
      <c r="J963" s="231">
        <f t="shared" si="697"/>
        <v>0</v>
      </c>
      <c r="K963" s="231">
        <f t="shared" si="697"/>
        <v>0</v>
      </c>
      <c r="L963" s="231">
        <f t="shared" si="697"/>
        <v>0</v>
      </c>
      <c r="M963" s="231">
        <f t="shared" ref="M963" si="698">SUM(M964:M965)</f>
        <v>0</v>
      </c>
      <c r="N963" s="231">
        <f t="shared" si="697"/>
        <v>-5.22203997</v>
      </c>
      <c r="O963" s="231">
        <f t="shared" si="697"/>
        <v>0</v>
      </c>
      <c r="P963" s="231">
        <f t="shared" si="697"/>
        <v>0</v>
      </c>
      <c r="Q963" s="231">
        <f t="shared" si="697"/>
        <v>0</v>
      </c>
      <c r="R963" s="231">
        <f t="shared" si="697"/>
        <v>0</v>
      </c>
      <c r="S963" s="231">
        <f t="shared" si="697"/>
        <v>0</v>
      </c>
      <c r="T963" s="231">
        <f t="shared" si="697"/>
        <v>0</v>
      </c>
      <c r="U963" s="231">
        <f t="shared" si="697"/>
        <v>0</v>
      </c>
      <c r="V963" s="231">
        <f t="shared" si="697"/>
        <v>1.2E-2</v>
      </c>
      <c r="W963" s="231">
        <f t="shared" si="697"/>
        <v>0</v>
      </c>
      <c r="X963" s="231">
        <f t="shared" si="697"/>
        <v>0</v>
      </c>
    </row>
    <row r="964" spans="1:24" ht="78.75" x14ac:dyDescent="0.25">
      <c r="A964" s="171" t="s">
        <v>901</v>
      </c>
      <c r="B964" s="85" t="s">
        <v>145</v>
      </c>
      <c r="C964" s="171" t="s">
        <v>2701</v>
      </c>
      <c r="D964" s="66">
        <v>1.2E-2</v>
      </c>
      <c r="E964" s="177">
        <v>0</v>
      </c>
      <c r="F964" s="177">
        <v>0</v>
      </c>
      <c r="G964" s="66">
        <v>0</v>
      </c>
      <c r="H964" s="66">
        <v>1.2E-2</v>
      </c>
      <c r="I964" s="177">
        <v>5.2340399699999995</v>
      </c>
      <c r="J964" s="66">
        <v>0</v>
      </c>
      <c r="K964" s="66">
        <v>0</v>
      </c>
      <c r="L964" s="177"/>
      <c r="M964" s="66">
        <v>0</v>
      </c>
      <c r="N964" s="66">
        <f t="shared" ref="N964:N965" si="699">D964-I964</f>
        <v>-5.22203997</v>
      </c>
      <c r="O964" s="66"/>
      <c r="P964" s="66">
        <f t="shared" ref="P964:P965" si="700">E964-J964</f>
        <v>0</v>
      </c>
      <c r="Q964" s="66"/>
      <c r="R964" s="66">
        <f t="shared" ref="R964:R965" si="701">F964-K964</f>
        <v>0</v>
      </c>
      <c r="S964" s="66"/>
      <c r="T964" s="66">
        <f t="shared" ref="T964:T965" si="702">G964-L964</f>
        <v>0</v>
      </c>
      <c r="U964" s="66"/>
      <c r="V964" s="66">
        <f t="shared" ref="V964:V965" si="703">H964-M964</f>
        <v>1.2E-2</v>
      </c>
      <c r="W964" s="177"/>
      <c r="X964" s="177"/>
    </row>
    <row r="965" spans="1:24" ht="78.75" x14ac:dyDescent="0.25">
      <c r="A965" s="171" t="s">
        <v>901</v>
      </c>
      <c r="B965" s="85" t="s">
        <v>848</v>
      </c>
      <c r="C965" s="171" t="s">
        <v>2702</v>
      </c>
      <c r="D965" s="66">
        <v>0</v>
      </c>
      <c r="E965" s="177">
        <v>0</v>
      </c>
      <c r="F965" s="177">
        <v>0</v>
      </c>
      <c r="G965" s="66">
        <v>0</v>
      </c>
      <c r="H965" s="66">
        <v>0</v>
      </c>
      <c r="I965" s="177">
        <v>0</v>
      </c>
      <c r="J965" s="66">
        <v>0</v>
      </c>
      <c r="K965" s="66">
        <v>0</v>
      </c>
      <c r="L965" s="177"/>
      <c r="M965" s="66">
        <v>0</v>
      </c>
      <c r="N965" s="66">
        <f t="shared" si="699"/>
        <v>0</v>
      </c>
      <c r="O965" s="66"/>
      <c r="P965" s="66">
        <f t="shared" si="700"/>
        <v>0</v>
      </c>
      <c r="Q965" s="66"/>
      <c r="R965" s="66">
        <f t="shared" si="701"/>
        <v>0</v>
      </c>
      <c r="S965" s="66"/>
      <c r="T965" s="66">
        <f t="shared" si="702"/>
        <v>0</v>
      </c>
      <c r="U965" s="66"/>
      <c r="V965" s="66">
        <f t="shared" si="703"/>
        <v>0</v>
      </c>
      <c r="W965" s="177"/>
      <c r="X965" s="177"/>
    </row>
    <row r="966" spans="1:24" x14ac:dyDescent="0.25">
      <c r="A966" s="240" t="s">
        <v>901</v>
      </c>
      <c r="B966" s="216" t="s">
        <v>66</v>
      </c>
      <c r="C966" s="240"/>
      <c r="D966" s="231">
        <f t="shared" ref="D966:X966" si="704">SUM(D967:D985)</f>
        <v>246.69631200000001</v>
      </c>
      <c r="E966" s="231">
        <f t="shared" si="704"/>
        <v>0</v>
      </c>
      <c r="F966" s="231">
        <f t="shared" si="704"/>
        <v>0</v>
      </c>
      <c r="G966" s="231">
        <f t="shared" si="704"/>
        <v>0</v>
      </c>
      <c r="H966" s="231">
        <f t="shared" si="704"/>
        <v>246.69631200000001</v>
      </c>
      <c r="I966" s="231">
        <f t="shared" si="704"/>
        <v>93.421818933627108</v>
      </c>
      <c r="J966" s="231">
        <f t="shared" si="704"/>
        <v>0</v>
      </c>
      <c r="K966" s="231">
        <f t="shared" si="704"/>
        <v>0</v>
      </c>
      <c r="L966" s="231">
        <f t="shared" si="704"/>
        <v>0</v>
      </c>
      <c r="M966" s="231">
        <f t="shared" ref="M966" si="705">SUM(M967:M985)</f>
        <v>0</v>
      </c>
      <c r="N966" s="231">
        <f t="shared" si="704"/>
        <v>153.27449306637286</v>
      </c>
      <c r="O966" s="231">
        <f t="shared" si="704"/>
        <v>0</v>
      </c>
      <c r="P966" s="231">
        <f t="shared" si="704"/>
        <v>0</v>
      </c>
      <c r="Q966" s="231">
        <f t="shared" si="704"/>
        <v>0</v>
      </c>
      <c r="R966" s="231">
        <f t="shared" si="704"/>
        <v>0</v>
      </c>
      <c r="S966" s="231">
        <f t="shared" si="704"/>
        <v>0</v>
      </c>
      <c r="T966" s="231">
        <f t="shared" si="704"/>
        <v>0</v>
      </c>
      <c r="U966" s="231">
        <f t="shared" si="704"/>
        <v>0</v>
      </c>
      <c r="V966" s="231">
        <f t="shared" si="704"/>
        <v>246.69631200000001</v>
      </c>
      <c r="W966" s="231">
        <f t="shared" si="704"/>
        <v>0</v>
      </c>
      <c r="X966" s="231">
        <f t="shared" si="704"/>
        <v>0</v>
      </c>
    </row>
    <row r="967" spans="1:24" ht="78.75" x14ac:dyDescent="0.25">
      <c r="A967" s="171" t="s">
        <v>901</v>
      </c>
      <c r="B967" s="85" t="s">
        <v>146</v>
      </c>
      <c r="C967" s="171" t="s">
        <v>2703</v>
      </c>
      <c r="D967" s="66">
        <v>2.295696</v>
      </c>
      <c r="E967" s="177">
        <v>0</v>
      </c>
      <c r="F967" s="177">
        <v>0</v>
      </c>
      <c r="G967" s="66">
        <v>0</v>
      </c>
      <c r="H967" s="66">
        <v>2.295696</v>
      </c>
      <c r="I967" s="177">
        <v>0.163272204</v>
      </c>
      <c r="J967" s="66">
        <v>0</v>
      </c>
      <c r="K967" s="66">
        <v>0</v>
      </c>
      <c r="L967" s="177"/>
      <c r="M967" s="66">
        <v>0</v>
      </c>
      <c r="N967" s="66">
        <f t="shared" ref="N967:N985" si="706">D967-I967</f>
        <v>2.1324237959999999</v>
      </c>
      <c r="O967" s="66"/>
      <c r="P967" s="66">
        <f t="shared" ref="P967:P985" si="707">E967-J967</f>
        <v>0</v>
      </c>
      <c r="Q967" s="66"/>
      <c r="R967" s="66">
        <f t="shared" ref="R967:R985" si="708">F967-K967</f>
        <v>0</v>
      </c>
      <c r="S967" s="66"/>
      <c r="T967" s="66">
        <f t="shared" ref="T967:T985" si="709">G967-L967</f>
        <v>0</v>
      </c>
      <c r="U967" s="66"/>
      <c r="V967" s="66">
        <f t="shared" ref="V967:V985" si="710">H967-M967</f>
        <v>2.295696</v>
      </c>
      <c r="W967" s="177"/>
      <c r="X967" s="177"/>
    </row>
    <row r="968" spans="1:24" ht="63" x14ac:dyDescent="0.25">
      <c r="A968" s="171" t="s">
        <v>901</v>
      </c>
      <c r="B968" s="86" t="s">
        <v>394</v>
      </c>
      <c r="C968" s="171" t="s">
        <v>2704</v>
      </c>
      <c r="D968" s="66">
        <v>84.605915999999979</v>
      </c>
      <c r="E968" s="177">
        <v>0</v>
      </c>
      <c r="F968" s="177">
        <v>0</v>
      </c>
      <c r="G968" s="66">
        <v>0</v>
      </c>
      <c r="H968" s="66">
        <v>84.605915999999979</v>
      </c>
      <c r="I968" s="177">
        <v>36.017256203999999</v>
      </c>
      <c r="J968" s="66">
        <v>0</v>
      </c>
      <c r="K968" s="66">
        <v>0</v>
      </c>
      <c r="L968" s="177"/>
      <c r="M968" s="66">
        <v>0</v>
      </c>
      <c r="N968" s="66">
        <f t="shared" si="706"/>
        <v>48.58865979599998</v>
      </c>
      <c r="O968" s="66"/>
      <c r="P968" s="66">
        <f t="shared" si="707"/>
        <v>0</v>
      </c>
      <c r="Q968" s="66"/>
      <c r="R968" s="66">
        <f t="shared" si="708"/>
        <v>0</v>
      </c>
      <c r="S968" s="66"/>
      <c r="T968" s="66">
        <f t="shared" si="709"/>
        <v>0</v>
      </c>
      <c r="U968" s="66"/>
      <c r="V968" s="66">
        <f t="shared" si="710"/>
        <v>84.605915999999979</v>
      </c>
      <c r="W968" s="177"/>
      <c r="X968" s="177"/>
    </row>
    <row r="969" spans="1:24" ht="94.5" x14ac:dyDescent="0.25">
      <c r="A969" s="171" t="s">
        <v>901</v>
      </c>
      <c r="B969" s="85" t="s">
        <v>849</v>
      </c>
      <c r="C969" s="171" t="s">
        <v>2705</v>
      </c>
      <c r="D969" s="66">
        <v>8.7015960000000003</v>
      </c>
      <c r="E969" s="177">
        <v>0</v>
      </c>
      <c r="F969" s="177">
        <v>0</v>
      </c>
      <c r="G969" s="66">
        <v>0</v>
      </c>
      <c r="H969" s="66">
        <v>8.7015960000000003</v>
      </c>
      <c r="I969" s="177">
        <v>3.8115392639999999</v>
      </c>
      <c r="J969" s="66">
        <v>0</v>
      </c>
      <c r="K969" s="66">
        <v>0</v>
      </c>
      <c r="L969" s="177"/>
      <c r="M969" s="66">
        <v>0</v>
      </c>
      <c r="N969" s="66">
        <f t="shared" si="706"/>
        <v>4.890056736</v>
      </c>
      <c r="O969" s="66"/>
      <c r="P969" s="66">
        <f t="shared" si="707"/>
        <v>0</v>
      </c>
      <c r="Q969" s="66"/>
      <c r="R969" s="66">
        <f t="shared" si="708"/>
        <v>0</v>
      </c>
      <c r="S969" s="66"/>
      <c r="T969" s="66">
        <f t="shared" si="709"/>
        <v>0</v>
      </c>
      <c r="U969" s="66"/>
      <c r="V969" s="66">
        <f t="shared" si="710"/>
        <v>8.7015960000000003</v>
      </c>
      <c r="W969" s="177"/>
      <c r="X969" s="177"/>
    </row>
    <row r="970" spans="1:24" ht="63" x14ac:dyDescent="0.25">
      <c r="A970" s="171" t="s">
        <v>901</v>
      </c>
      <c r="B970" s="85" t="s">
        <v>1850</v>
      </c>
      <c r="C970" s="171" t="s">
        <v>2706</v>
      </c>
      <c r="D970" s="66">
        <v>0.32832</v>
      </c>
      <c r="E970" s="177">
        <v>0</v>
      </c>
      <c r="F970" s="177">
        <v>0</v>
      </c>
      <c r="G970" s="66">
        <v>0</v>
      </c>
      <c r="H970" s="66">
        <v>0.32832</v>
      </c>
      <c r="I970" s="177">
        <v>2.3350463999999994E-2</v>
      </c>
      <c r="J970" s="66">
        <v>0</v>
      </c>
      <c r="K970" s="66">
        <v>0</v>
      </c>
      <c r="L970" s="177"/>
      <c r="M970" s="66">
        <v>0</v>
      </c>
      <c r="N970" s="66">
        <f t="shared" si="706"/>
        <v>0.30496953599999999</v>
      </c>
      <c r="O970" s="66"/>
      <c r="P970" s="66">
        <f t="shared" si="707"/>
        <v>0</v>
      </c>
      <c r="Q970" s="66"/>
      <c r="R970" s="66">
        <f t="shared" si="708"/>
        <v>0</v>
      </c>
      <c r="S970" s="66"/>
      <c r="T970" s="66">
        <f t="shared" si="709"/>
        <v>0</v>
      </c>
      <c r="U970" s="66"/>
      <c r="V970" s="66">
        <f t="shared" si="710"/>
        <v>0.32832</v>
      </c>
      <c r="W970" s="177"/>
      <c r="X970" s="177"/>
    </row>
    <row r="971" spans="1:24" ht="63" x14ac:dyDescent="0.25">
      <c r="A971" s="171" t="s">
        <v>901</v>
      </c>
      <c r="B971" s="85" t="s">
        <v>395</v>
      </c>
      <c r="C971" s="171" t="s">
        <v>2707</v>
      </c>
      <c r="D971" s="66">
        <v>16.998227999999997</v>
      </c>
      <c r="E971" s="177">
        <v>0</v>
      </c>
      <c r="F971" s="177">
        <v>0</v>
      </c>
      <c r="G971" s="66">
        <v>0</v>
      </c>
      <c r="H971" s="66">
        <v>16.998227999999997</v>
      </c>
      <c r="I971" s="177">
        <v>0.79344246000000007</v>
      </c>
      <c r="J971" s="66">
        <v>0</v>
      </c>
      <c r="K971" s="66">
        <v>0</v>
      </c>
      <c r="L971" s="177"/>
      <c r="M971" s="66">
        <v>0</v>
      </c>
      <c r="N971" s="66">
        <f t="shared" si="706"/>
        <v>16.204785539999996</v>
      </c>
      <c r="O971" s="66"/>
      <c r="P971" s="66">
        <f t="shared" si="707"/>
        <v>0</v>
      </c>
      <c r="Q971" s="66"/>
      <c r="R971" s="66">
        <f t="shared" si="708"/>
        <v>0</v>
      </c>
      <c r="S971" s="66"/>
      <c r="T971" s="66">
        <f t="shared" si="709"/>
        <v>0</v>
      </c>
      <c r="U971" s="66"/>
      <c r="V971" s="66">
        <f t="shared" si="710"/>
        <v>16.998227999999997</v>
      </c>
      <c r="W971" s="177"/>
      <c r="X971" s="177"/>
    </row>
    <row r="972" spans="1:24" ht="63" x14ac:dyDescent="0.25">
      <c r="A972" s="171" t="s">
        <v>901</v>
      </c>
      <c r="B972" s="85" t="s">
        <v>396</v>
      </c>
      <c r="C972" s="171" t="s">
        <v>2708</v>
      </c>
      <c r="D972" s="66">
        <v>3.8788320000000001</v>
      </c>
      <c r="E972" s="177">
        <v>0</v>
      </c>
      <c r="F972" s="177">
        <v>0</v>
      </c>
      <c r="G972" s="66">
        <v>0</v>
      </c>
      <c r="H972" s="66">
        <v>3.8788320000000001</v>
      </c>
      <c r="I972" s="177">
        <v>0.27586636799999997</v>
      </c>
      <c r="J972" s="66">
        <v>0</v>
      </c>
      <c r="K972" s="66">
        <v>0</v>
      </c>
      <c r="L972" s="177"/>
      <c r="M972" s="66">
        <v>0</v>
      </c>
      <c r="N972" s="66">
        <f t="shared" si="706"/>
        <v>3.6029656320000001</v>
      </c>
      <c r="O972" s="66"/>
      <c r="P972" s="66">
        <f t="shared" si="707"/>
        <v>0</v>
      </c>
      <c r="Q972" s="66"/>
      <c r="R972" s="66">
        <f t="shared" si="708"/>
        <v>0</v>
      </c>
      <c r="S972" s="66"/>
      <c r="T972" s="66">
        <f t="shared" si="709"/>
        <v>0</v>
      </c>
      <c r="U972" s="66"/>
      <c r="V972" s="66">
        <f t="shared" si="710"/>
        <v>3.8788320000000001</v>
      </c>
      <c r="W972" s="177"/>
      <c r="X972" s="177"/>
    </row>
    <row r="973" spans="1:24" ht="63" x14ac:dyDescent="0.25">
      <c r="A973" s="171" t="s">
        <v>901</v>
      </c>
      <c r="B973" s="84" t="s">
        <v>397</v>
      </c>
      <c r="C973" s="171" t="s">
        <v>2709</v>
      </c>
      <c r="D973" s="66">
        <v>3.6945600000000001</v>
      </c>
      <c r="E973" s="177">
        <v>0</v>
      </c>
      <c r="F973" s="177">
        <v>0</v>
      </c>
      <c r="G973" s="66">
        <v>0</v>
      </c>
      <c r="H973" s="66">
        <v>3.6945600000000001</v>
      </c>
      <c r="I973" s="177">
        <v>0.26276073599999999</v>
      </c>
      <c r="J973" s="66">
        <v>0</v>
      </c>
      <c r="K973" s="66">
        <v>0</v>
      </c>
      <c r="L973" s="177"/>
      <c r="M973" s="66">
        <v>0</v>
      </c>
      <c r="N973" s="66">
        <f t="shared" si="706"/>
        <v>3.4317992639999999</v>
      </c>
      <c r="O973" s="66"/>
      <c r="P973" s="66">
        <f t="shared" si="707"/>
        <v>0</v>
      </c>
      <c r="Q973" s="66"/>
      <c r="R973" s="66">
        <f t="shared" si="708"/>
        <v>0</v>
      </c>
      <c r="S973" s="66"/>
      <c r="T973" s="66">
        <f t="shared" si="709"/>
        <v>0</v>
      </c>
      <c r="U973" s="66"/>
      <c r="V973" s="66">
        <f t="shared" si="710"/>
        <v>3.6945600000000001</v>
      </c>
      <c r="W973" s="177"/>
      <c r="X973" s="177"/>
    </row>
    <row r="974" spans="1:24" ht="47.25" x14ac:dyDescent="0.25">
      <c r="A974" s="171" t="s">
        <v>901</v>
      </c>
      <c r="B974" s="86" t="s">
        <v>398</v>
      </c>
      <c r="C974" s="171" t="s">
        <v>2710</v>
      </c>
      <c r="D974" s="66">
        <v>5.4726240000000006</v>
      </c>
      <c r="E974" s="177">
        <v>0</v>
      </c>
      <c r="F974" s="177">
        <v>0</v>
      </c>
      <c r="G974" s="66">
        <v>0</v>
      </c>
      <c r="H974" s="66">
        <v>5.4726240000000006</v>
      </c>
      <c r="I974" s="177">
        <v>0.38921844</v>
      </c>
      <c r="J974" s="66">
        <v>0</v>
      </c>
      <c r="K974" s="66">
        <v>0</v>
      </c>
      <c r="L974" s="177"/>
      <c r="M974" s="66">
        <v>0</v>
      </c>
      <c r="N974" s="66">
        <f t="shared" si="706"/>
        <v>5.083405560000001</v>
      </c>
      <c r="O974" s="66"/>
      <c r="P974" s="66">
        <f t="shared" si="707"/>
        <v>0</v>
      </c>
      <c r="Q974" s="66"/>
      <c r="R974" s="66">
        <f t="shared" si="708"/>
        <v>0</v>
      </c>
      <c r="S974" s="66"/>
      <c r="T974" s="66">
        <f t="shared" si="709"/>
        <v>0</v>
      </c>
      <c r="U974" s="66"/>
      <c r="V974" s="66">
        <f t="shared" si="710"/>
        <v>5.4726240000000006</v>
      </c>
      <c r="W974" s="177"/>
      <c r="X974" s="177"/>
    </row>
    <row r="975" spans="1:24" ht="63" x14ac:dyDescent="0.25">
      <c r="A975" s="171" t="s">
        <v>901</v>
      </c>
      <c r="B975" s="85" t="s">
        <v>1851</v>
      </c>
      <c r="C975" s="171" t="s">
        <v>2711</v>
      </c>
      <c r="D975" s="66">
        <v>1.2E-2</v>
      </c>
      <c r="E975" s="177">
        <v>0</v>
      </c>
      <c r="F975" s="177">
        <v>0</v>
      </c>
      <c r="G975" s="66">
        <v>0</v>
      </c>
      <c r="H975" s="66">
        <v>1.2E-2</v>
      </c>
      <c r="I975" s="177">
        <v>8.5344000000000001E-4</v>
      </c>
      <c r="J975" s="66">
        <v>0</v>
      </c>
      <c r="K975" s="66">
        <v>0</v>
      </c>
      <c r="L975" s="177"/>
      <c r="M975" s="66">
        <v>0</v>
      </c>
      <c r="N975" s="66">
        <f t="shared" si="706"/>
        <v>1.114656E-2</v>
      </c>
      <c r="O975" s="66"/>
      <c r="P975" s="66">
        <f t="shared" si="707"/>
        <v>0</v>
      </c>
      <c r="Q975" s="66"/>
      <c r="R975" s="66">
        <f t="shared" si="708"/>
        <v>0</v>
      </c>
      <c r="S975" s="66"/>
      <c r="T975" s="66">
        <f t="shared" si="709"/>
        <v>0</v>
      </c>
      <c r="U975" s="66"/>
      <c r="V975" s="66">
        <f t="shared" si="710"/>
        <v>1.2E-2</v>
      </c>
      <c r="W975" s="177"/>
      <c r="X975" s="177"/>
    </row>
    <row r="976" spans="1:24" ht="63" x14ac:dyDescent="0.25">
      <c r="A976" s="171" t="s">
        <v>901</v>
      </c>
      <c r="B976" s="85" t="s">
        <v>1852</v>
      </c>
      <c r="C976" s="171" t="s">
        <v>2712</v>
      </c>
      <c r="D976" s="66">
        <v>19.441284</v>
      </c>
      <c r="E976" s="177">
        <v>0</v>
      </c>
      <c r="F976" s="177">
        <v>0</v>
      </c>
      <c r="G976" s="66">
        <v>0</v>
      </c>
      <c r="H976" s="66">
        <v>19.441284</v>
      </c>
      <c r="I976" s="177">
        <v>1.3826833199999997</v>
      </c>
      <c r="J976" s="66">
        <v>0</v>
      </c>
      <c r="K976" s="66">
        <v>0</v>
      </c>
      <c r="L976" s="177"/>
      <c r="M976" s="66">
        <v>0</v>
      </c>
      <c r="N976" s="66">
        <f t="shared" si="706"/>
        <v>18.058600680000001</v>
      </c>
      <c r="O976" s="66"/>
      <c r="P976" s="66">
        <f t="shared" si="707"/>
        <v>0</v>
      </c>
      <c r="Q976" s="66"/>
      <c r="R976" s="66">
        <f t="shared" si="708"/>
        <v>0</v>
      </c>
      <c r="S976" s="66"/>
      <c r="T976" s="66">
        <f t="shared" si="709"/>
        <v>0</v>
      </c>
      <c r="U976" s="66"/>
      <c r="V976" s="66">
        <f t="shared" si="710"/>
        <v>19.441284</v>
      </c>
      <c r="W976" s="177"/>
      <c r="X976" s="177"/>
    </row>
    <row r="977" spans="1:24" ht="47.25" x14ac:dyDescent="0.25">
      <c r="A977" s="171" t="s">
        <v>901</v>
      </c>
      <c r="B977" s="85" t="s">
        <v>1853</v>
      </c>
      <c r="C977" s="171" t="s">
        <v>2713</v>
      </c>
      <c r="D977" s="66">
        <v>1.2E-2</v>
      </c>
      <c r="E977" s="177">
        <v>0</v>
      </c>
      <c r="F977" s="177">
        <v>0</v>
      </c>
      <c r="G977" s="66">
        <v>0</v>
      </c>
      <c r="H977" s="66">
        <v>1.2E-2</v>
      </c>
      <c r="I977" s="177">
        <v>0</v>
      </c>
      <c r="J977" s="66">
        <v>0</v>
      </c>
      <c r="K977" s="66">
        <v>0</v>
      </c>
      <c r="L977" s="177"/>
      <c r="M977" s="66">
        <v>0</v>
      </c>
      <c r="N977" s="66">
        <f t="shared" si="706"/>
        <v>1.2E-2</v>
      </c>
      <c r="O977" s="66"/>
      <c r="P977" s="66">
        <f t="shared" si="707"/>
        <v>0</v>
      </c>
      <c r="Q977" s="66"/>
      <c r="R977" s="66">
        <f t="shared" si="708"/>
        <v>0</v>
      </c>
      <c r="S977" s="66"/>
      <c r="T977" s="66">
        <f t="shared" si="709"/>
        <v>0</v>
      </c>
      <c r="U977" s="66"/>
      <c r="V977" s="66">
        <f t="shared" si="710"/>
        <v>1.2E-2</v>
      </c>
      <c r="W977" s="177"/>
      <c r="X977" s="177"/>
    </row>
    <row r="978" spans="1:24" ht="78.75" x14ac:dyDescent="0.25">
      <c r="A978" s="171" t="s">
        <v>901</v>
      </c>
      <c r="B978" s="85" t="s">
        <v>850</v>
      </c>
      <c r="C978" s="171" t="s">
        <v>2714</v>
      </c>
      <c r="D978" s="66">
        <v>46.877939999999995</v>
      </c>
      <c r="E978" s="177">
        <v>0</v>
      </c>
      <c r="F978" s="177">
        <v>0</v>
      </c>
      <c r="G978" s="66">
        <v>0</v>
      </c>
      <c r="H978" s="66">
        <v>46.877939999999995</v>
      </c>
      <c r="I978" s="177">
        <v>10.06752457</v>
      </c>
      <c r="J978" s="66">
        <v>0</v>
      </c>
      <c r="K978" s="66">
        <v>0</v>
      </c>
      <c r="L978" s="177"/>
      <c r="M978" s="66">
        <v>0</v>
      </c>
      <c r="N978" s="66">
        <f t="shared" si="706"/>
        <v>36.810415429999992</v>
      </c>
      <c r="O978" s="66"/>
      <c r="P978" s="66">
        <f t="shared" si="707"/>
        <v>0</v>
      </c>
      <c r="Q978" s="66"/>
      <c r="R978" s="66">
        <f t="shared" si="708"/>
        <v>0</v>
      </c>
      <c r="S978" s="66"/>
      <c r="T978" s="66">
        <f t="shared" si="709"/>
        <v>0</v>
      </c>
      <c r="U978" s="66"/>
      <c r="V978" s="66">
        <f t="shared" si="710"/>
        <v>46.877939999999995</v>
      </c>
      <c r="W978" s="177"/>
      <c r="X978" s="177"/>
    </row>
    <row r="979" spans="1:24" ht="63" x14ac:dyDescent="0.25">
      <c r="A979" s="171" t="s">
        <v>901</v>
      </c>
      <c r="B979" s="85" t="s">
        <v>851</v>
      </c>
      <c r="C979" s="171" t="s">
        <v>2715</v>
      </c>
      <c r="D979" s="66">
        <v>28.686144000000002</v>
      </c>
      <c r="E979" s="177">
        <v>0</v>
      </c>
      <c r="F979" s="177">
        <v>0</v>
      </c>
      <c r="G979" s="66">
        <v>0</v>
      </c>
      <c r="H979" s="66">
        <v>28.686144000000002</v>
      </c>
      <c r="I979" s="177">
        <v>22.924254010000002</v>
      </c>
      <c r="J979" s="66">
        <v>0</v>
      </c>
      <c r="K979" s="66">
        <v>0</v>
      </c>
      <c r="L979" s="177"/>
      <c r="M979" s="66">
        <v>0</v>
      </c>
      <c r="N979" s="66">
        <f t="shared" si="706"/>
        <v>5.7618899900000002</v>
      </c>
      <c r="O979" s="66"/>
      <c r="P979" s="66">
        <f t="shared" si="707"/>
        <v>0</v>
      </c>
      <c r="Q979" s="66"/>
      <c r="R979" s="66">
        <f t="shared" si="708"/>
        <v>0</v>
      </c>
      <c r="S979" s="66"/>
      <c r="T979" s="66">
        <f t="shared" si="709"/>
        <v>0</v>
      </c>
      <c r="U979" s="66"/>
      <c r="V979" s="66">
        <f t="shared" si="710"/>
        <v>28.686144000000002</v>
      </c>
      <c r="W979" s="177"/>
      <c r="X979" s="177"/>
    </row>
    <row r="980" spans="1:24" ht="47.25" x14ac:dyDescent="0.25">
      <c r="A980" s="171" t="s">
        <v>901</v>
      </c>
      <c r="B980" s="86" t="s">
        <v>147</v>
      </c>
      <c r="C980" s="171" t="s">
        <v>2716</v>
      </c>
      <c r="D980" s="66">
        <v>16.718220000000002</v>
      </c>
      <c r="E980" s="177">
        <v>0</v>
      </c>
      <c r="F980" s="177">
        <v>0</v>
      </c>
      <c r="G980" s="66">
        <v>0</v>
      </c>
      <c r="H980" s="66">
        <v>16.718220000000002</v>
      </c>
      <c r="I980" s="177">
        <v>1.189016364</v>
      </c>
      <c r="J980" s="66">
        <v>0</v>
      </c>
      <c r="K980" s="66">
        <v>0</v>
      </c>
      <c r="L980" s="177"/>
      <c r="M980" s="66">
        <v>0</v>
      </c>
      <c r="N980" s="66">
        <f t="shared" si="706"/>
        <v>15.529203636000002</v>
      </c>
      <c r="O980" s="66"/>
      <c r="P980" s="66">
        <f t="shared" si="707"/>
        <v>0</v>
      </c>
      <c r="Q980" s="66"/>
      <c r="R980" s="66">
        <f t="shared" si="708"/>
        <v>0</v>
      </c>
      <c r="S980" s="66"/>
      <c r="T980" s="66">
        <f t="shared" si="709"/>
        <v>0</v>
      </c>
      <c r="U980" s="66"/>
      <c r="V980" s="66">
        <f t="shared" si="710"/>
        <v>16.718220000000002</v>
      </c>
      <c r="W980" s="177"/>
      <c r="X980" s="177"/>
    </row>
    <row r="981" spans="1:24" ht="94.5" x14ac:dyDescent="0.25">
      <c r="A981" s="171" t="s">
        <v>901</v>
      </c>
      <c r="B981" s="85" t="s">
        <v>148</v>
      </c>
      <c r="C981" s="171" t="s">
        <v>2717</v>
      </c>
      <c r="D981" s="66">
        <v>4.4802959999999992</v>
      </c>
      <c r="E981" s="177">
        <v>0</v>
      </c>
      <c r="F981" s="177">
        <v>0</v>
      </c>
      <c r="G981" s="66">
        <v>0</v>
      </c>
      <c r="H981" s="66">
        <v>4.4802959999999992</v>
      </c>
      <c r="I981" s="177">
        <v>0.31864304400000004</v>
      </c>
      <c r="J981" s="66">
        <v>0</v>
      </c>
      <c r="K981" s="66">
        <v>0</v>
      </c>
      <c r="L981" s="177"/>
      <c r="M981" s="66">
        <v>0</v>
      </c>
      <c r="N981" s="66">
        <f t="shared" si="706"/>
        <v>4.1616529559999993</v>
      </c>
      <c r="O981" s="66"/>
      <c r="P981" s="66">
        <f t="shared" si="707"/>
        <v>0</v>
      </c>
      <c r="Q981" s="66"/>
      <c r="R981" s="66">
        <f t="shared" si="708"/>
        <v>0</v>
      </c>
      <c r="S981" s="66"/>
      <c r="T981" s="66">
        <f t="shared" si="709"/>
        <v>0</v>
      </c>
      <c r="U981" s="66"/>
      <c r="V981" s="66">
        <f t="shared" si="710"/>
        <v>4.4802959999999992</v>
      </c>
      <c r="W981" s="177"/>
      <c r="X981" s="177"/>
    </row>
    <row r="982" spans="1:24" s="92" customFormat="1" ht="63" x14ac:dyDescent="0.25">
      <c r="A982" s="171" t="s">
        <v>901</v>
      </c>
      <c r="B982" s="86" t="s">
        <v>149</v>
      </c>
      <c r="C982" s="171" t="s">
        <v>2718</v>
      </c>
      <c r="D982" s="66">
        <v>3.6604800000000002</v>
      </c>
      <c r="E982" s="177">
        <v>0</v>
      </c>
      <c r="F982" s="177">
        <v>0</v>
      </c>
      <c r="G982" s="66">
        <v>0</v>
      </c>
      <c r="H982" s="66">
        <v>3.6604800000000002</v>
      </c>
      <c r="I982" s="177">
        <v>0.31249681200000001</v>
      </c>
      <c r="J982" s="66">
        <v>0</v>
      </c>
      <c r="K982" s="66">
        <v>0</v>
      </c>
      <c r="L982" s="177"/>
      <c r="M982" s="66">
        <v>0</v>
      </c>
      <c r="N982" s="66">
        <f t="shared" si="706"/>
        <v>3.3479831880000002</v>
      </c>
      <c r="O982" s="66"/>
      <c r="P982" s="66">
        <f t="shared" si="707"/>
        <v>0</v>
      </c>
      <c r="Q982" s="66"/>
      <c r="R982" s="66">
        <f t="shared" si="708"/>
        <v>0</v>
      </c>
      <c r="S982" s="66"/>
      <c r="T982" s="66">
        <f t="shared" si="709"/>
        <v>0</v>
      </c>
      <c r="U982" s="66"/>
      <c r="V982" s="66">
        <f t="shared" si="710"/>
        <v>3.6604800000000002</v>
      </c>
      <c r="W982" s="177"/>
      <c r="X982" s="177"/>
    </row>
    <row r="983" spans="1:24" ht="78.75" x14ac:dyDescent="0.25">
      <c r="A983" s="171" t="s">
        <v>901</v>
      </c>
      <c r="B983" s="85" t="s">
        <v>1854</v>
      </c>
      <c r="C983" s="171" t="s">
        <v>2719</v>
      </c>
      <c r="D983" s="66">
        <v>0.41823599999999994</v>
      </c>
      <c r="E983" s="177">
        <v>0</v>
      </c>
      <c r="F983" s="177">
        <v>0</v>
      </c>
      <c r="G983" s="66">
        <v>0</v>
      </c>
      <c r="H983" s="66">
        <v>0.41823599999999994</v>
      </c>
      <c r="I983" s="177">
        <v>2.9745360000000002E-2</v>
      </c>
      <c r="J983" s="66">
        <v>0</v>
      </c>
      <c r="K983" s="66">
        <v>0</v>
      </c>
      <c r="L983" s="177"/>
      <c r="M983" s="66">
        <v>0</v>
      </c>
      <c r="N983" s="66">
        <f t="shared" si="706"/>
        <v>0.38849063999999994</v>
      </c>
      <c r="O983" s="66"/>
      <c r="P983" s="66">
        <f t="shared" si="707"/>
        <v>0</v>
      </c>
      <c r="Q983" s="66"/>
      <c r="R983" s="66">
        <f t="shared" si="708"/>
        <v>0</v>
      </c>
      <c r="S983" s="66"/>
      <c r="T983" s="66">
        <f t="shared" si="709"/>
        <v>0</v>
      </c>
      <c r="U983" s="66"/>
      <c r="V983" s="66">
        <f t="shared" si="710"/>
        <v>0.41823599999999994</v>
      </c>
      <c r="W983" s="177"/>
      <c r="X983" s="177"/>
    </row>
    <row r="984" spans="1:24" ht="78.75" x14ac:dyDescent="0.25">
      <c r="A984" s="171" t="s">
        <v>901</v>
      </c>
      <c r="B984" s="86" t="s">
        <v>852</v>
      </c>
      <c r="C984" s="171" t="s">
        <v>2720</v>
      </c>
      <c r="D984" s="66">
        <v>0.41393999999999997</v>
      </c>
      <c r="E984" s="177">
        <v>0</v>
      </c>
      <c r="F984" s="177">
        <v>0</v>
      </c>
      <c r="G984" s="66">
        <v>0</v>
      </c>
      <c r="H984" s="66">
        <v>0.41393999999999997</v>
      </c>
      <c r="I984" s="177">
        <v>2.9439816000000001E-2</v>
      </c>
      <c r="J984" s="66">
        <v>0</v>
      </c>
      <c r="K984" s="66">
        <v>0</v>
      </c>
      <c r="L984" s="177"/>
      <c r="M984" s="66">
        <v>0</v>
      </c>
      <c r="N984" s="66">
        <f t="shared" si="706"/>
        <v>0.38450018399999997</v>
      </c>
      <c r="O984" s="66"/>
      <c r="P984" s="66">
        <f t="shared" si="707"/>
        <v>0</v>
      </c>
      <c r="Q984" s="66"/>
      <c r="R984" s="66">
        <f t="shared" si="708"/>
        <v>0</v>
      </c>
      <c r="S984" s="66"/>
      <c r="T984" s="66">
        <f t="shared" si="709"/>
        <v>0</v>
      </c>
      <c r="U984" s="66"/>
      <c r="V984" s="66">
        <f t="shared" si="710"/>
        <v>0.41393999999999997</v>
      </c>
      <c r="W984" s="177"/>
      <c r="X984" s="177"/>
    </row>
    <row r="985" spans="1:24" ht="47.25" x14ac:dyDescent="0.25">
      <c r="A985" s="171" t="s">
        <v>901</v>
      </c>
      <c r="B985" s="85" t="s">
        <v>959</v>
      </c>
      <c r="C985" s="171" t="s">
        <v>2721</v>
      </c>
      <c r="D985" s="66">
        <v>0</v>
      </c>
      <c r="E985" s="177">
        <v>0</v>
      </c>
      <c r="F985" s="177">
        <v>0</v>
      </c>
      <c r="G985" s="66">
        <v>0</v>
      </c>
      <c r="H985" s="66">
        <v>0</v>
      </c>
      <c r="I985" s="177">
        <v>15.430456057627117</v>
      </c>
      <c r="J985" s="66">
        <v>0</v>
      </c>
      <c r="K985" s="66">
        <v>0</v>
      </c>
      <c r="L985" s="177"/>
      <c r="M985" s="66">
        <v>0</v>
      </c>
      <c r="N985" s="66">
        <f t="shared" si="706"/>
        <v>-15.430456057627117</v>
      </c>
      <c r="O985" s="66"/>
      <c r="P985" s="66">
        <f t="shared" si="707"/>
        <v>0</v>
      </c>
      <c r="Q985" s="66"/>
      <c r="R985" s="66">
        <f t="shared" si="708"/>
        <v>0</v>
      </c>
      <c r="S985" s="66"/>
      <c r="T985" s="66">
        <f t="shared" si="709"/>
        <v>0</v>
      </c>
      <c r="U985" s="66"/>
      <c r="V985" s="66">
        <f t="shared" si="710"/>
        <v>0</v>
      </c>
      <c r="W985" s="177"/>
      <c r="X985" s="177"/>
    </row>
    <row r="986" spans="1:24" x14ac:dyDescent="0.25">
      <c r="A986" s="240" t="s">
        <v>901</v>
      </c>
      <c r="B986" s="216" t="s">
        <v>63</v>
      </c>
      <c r="C986" s="240"/>
      <c r="D986" s="231">
        <f t="shared" ref="D986:X986" si="711">SUM(D987:D999)</f>
        <v>60.641507999999995</v>
      </c>
      <c r="E986" s="231">
        <f t="shared" si="711"/>
        <v>0</v>
      </c>
      <c r="F986" s="231">
        <f t="shared" si="711"/>
        <v>0</v>
      </c>
      <c r="G986" s="231">
        <f t="shared" si="711"/>
        <v>0</v>
      </c>
      <c r="H986" s="231">
        <f t="shared" si="711"/>
        <v>60.641507999999995</v>
      </c>
      <c r="I986" s="231">
        <f t="shared" si="711"/>
        <v>5.4927238860000012</v>
      </c>
      <c r="J986" s="231">
        <f t="shared" si="711"/>
        <v>0</v>
      </c>
      <c r="K986" s="231">
        <f t="shared" si="711"/>
        <v>0</v>
      </c>
      <c r="L986" s="231">
        <f t="shared" si="711"/>
        <v>0</v>
      </c>
      <c r="M986" s="231">
        <f t="shared" ref="M986" si="712">SUM(M987:M999)</f>
        <v>0</v>
      </c>
      <c r="N986" s="231">
        <f t="shared" si="711"/>
        <v>55.148784114000001</v>
      </c>
      <c r="O986" s="231">
        <f t="shared" si="711"/>
        <v>0</v>
      </c>
      <c r="P986" s="231">
        <f t="shared" si="711"/>
        <v>0</v>
      </c>
      <c r="Q986" s="231">
        <f t="shared" si="711"/>
        <v>0</v>
      </c>
      <c r="R986" s="231">
        <f t="shared" si="711"/>
        <v>0</v>
      </c>
      <c r="S986" s="231">
        <f t="shared" si="711"/>
        <v>0</v>
      </c>
      <c r="T986" s="231">
        <f t="shared" si="711"/>
        <v>0</v>
      </c>
      <c r="U986" s="231">
        <f t="shared" si="711"/>
        <v>0</v>
      </c>
      <c r="V986" s="231">
        <f t="shared" si="711"/>
        <v>60.641507999999995</v>
      </c>
      <c r="W986" s="231">
        <f t="shared" si="711"/>
        <v>0</v>
      </c>
      <c r="X986" s="231">
        <f t="shared" si="711"/>
        <v>0</v>
      </c>
    </row>
    <row r="987" spans="1:24" ht="63" x14ac:dyDescent="0.25">
      <c r="A987" s="171" t="s">
        <v>901</v>
      </c>
      <c r="B987" s="85" t="s">
        <v>853</v>
      </c>
      <c r="C987" s="171" t="s">
        <v>2722</v>
      </c>
      <c r="D987" s="66">
        <v>0.135492</v>
      </c>
      <c r="E987" s="177">
        <v>0</v>
      </c>
      <c r="F987" s="177">
        <v>0</v>
      </c>
      <c r="G987" s="66">
        <v>0</v>
      </c>
      <c r="H987" s="66">
        <v>0.135492</v>
      </c>
      <c r="I987" s="177">
        <v>3.542613E-2</v>
      </c>
      <c r="J987" s="66">
        <v>0</v>
      </c>
      <c r="K987" s="66">
        <v>0</v>
      </c>
      <c r="L987" s="177"/>
      <c r="M987" s="66">
        <v>0</v>
      </c>
      <c r="N987" s="66">
        <f t="shared" ref="N987:N999" si="713">D987-I987</f>
        <v>0.10006587</v>
      </c>
      <c r="O987" s="66"/>
      <c r="P987" s="66">
        <f t="shared" ref="P987:P999" si="714">E987-J987</f>
        <v>0</v>
      </c>
      <c r="Q987" s="66"/>
      <c r="R987" s="66">
        <f t="shared" ref="R987:R999" si="715">F987-K987</f>
        <v>0</v>
      </c>
      <c r="S987" s="66"/>
      <c r="T987" s="66">
        <f t="shared" ref="T987:T999" si="716">G987-L987</f>
        <v>0</v>
      </c>
      <c r="U987" s="66"/>
      <c r="V987" s="66">
        <f t="shared" ref="V987:V999" si="717">H987-M987</f>
        <v>0.135492</v>
      </c>
      <c r="W987" s="177"/>
      <c r="X987" s="177"/>
    </row>
    <row r="988" spans="1:24" ht="63" x14ac:dyDescent="0.25">
      <c r="A988" s="171" t="s">
        <v>901</v>
      </c>
      <c r="B988" s="84" t="s">
        <v>854</v>
      </c>
      <c r="C988" s="171" t="s">
        <v>2723</v>
      </c>
      <c r="D988" s="66">
        <v>1.325952</v>
      </c>
      <c r="E988" s="177">
        <v>0</v>
      </c>
      <c r="F988" s="177">
        <v>0</v>
      </c>
      <c r="G988" s="66">
        <v>0</v>
      </c>
      <c r="H988" s="66">
        <v>1.325952</v>
      </c>
      <c r="I988" s="177">
        <v>9.4303008000000008E-2</v>
      </c>
      <c r="J988" s="66">
        <v>0</v>
      </c>
      <c r="K988" s="66">
        <v>0</v>
      </c>
      <c r="L988" s="177"/>
      <c r="M988" s="66">
        <v>0</v>
      </c>
      <c r="N988" s="66">
        <f t="shared" si="713"/>
        <v>1.231648992</v>
      </c>
      <c r="O988" s="66"/>
      <c r="P988" s="66">
        <f t="shared" si="714"/>
        <v>0</v>
      </c>
      <c r="Q988" s="66"/>
      <c r="R988" s="66">
        <f t="shared" si="715"/>
        <v>0</v>
      </c>
      <c r="S988" s="66"/>
      <c r="T988" s="66">
        <f t="shared" si="716"/>
        <v>0</v>
      </c>
      <c r="U988" s="66"/>
      <c r="V988" s="66">
        <f t="shared" si="717"/>
        <v>1.325952</v>
      </c>
      <c r="W988" s="177"/>
      <c r="X988" s="177"/>
    </row>
    <row r="989" spans="1:24" ht="47.25" x14ac:dyDescent="0.25">
      <c r="A989" s="171" t="s">
        <v>901</v>
      </c>
      <c r="B989" s="86" t="s">
        <v>855</v>
      </c>
      <c r="C989" s="171" t="s">
        <v>2724</v>
      </c>
      <c r="D989" s="66">
        <v>0.56164800000000004</v>
      </c>
      <c r="E989" s="177">
        <v>0</v>
      </c>
      <c r="F989" s="177">
        <v>0</v>
      </c>
      <c r="G989" s="66">
        <v>0</v>
      </c>
      <c r="H989" s="66">
        <v>0.56164800000000004</v>
      </c>
      <c r="I989" s="177">
        <v>0.21661660800000002</v>
      </c>
      <c r="J989" s="66">
        <v>0</v>
      </c>
      <c r="K989" s="66">
        <v>0</v>
      </c>
      <c r="L989" s="177"/>
      <c r="M989" s="66">
        <v>0</v>
      </c>
      <c r="N989" s="66">
        <f t="shared" si="713"/>
        <v>0.34503139199999999</v>
      </c>
      <c r="O989" s="66"/>
      <c r="P989" s="66">
        <f t="shared" si="714"/>
        <v>0</v>
      </c>
      <c r="Q989" s="66"/>
      <c r="R989" s="66">
        <f t="shared" si="715"/>
        <v>0</v>
      </c>
      <c r="S989" s="66"/>
      <c r="T989" s="66">
        <f t="shared" si="716"/>
        <v>0</v>
      </c>
      <c r="U989" s="66"/>
      <c r="V989" s="66">
        <f t="shared" si="717"/>
        <v>0.56164800000000004</v>
      </c>
      <c r="W989" s="177"/>
      <c r="X989" s="177"/>
    </row>
    <row r="990" spans="1:24" ht="63" x14ac:dyDescent="0.25">
      <c r="A990" s="171" t="s">
        <v>901</v>
      </c>
      <c r="B990" s="85" t="s">
        <v>150</v>
      </c>
      <c r="C990" s="171" t="s">
        <v>2725</v>
      </c>
      <c r="D990" s="66">
        <v>40.699019999999997</v>
      </c>
      <c r="E990" s="177">
        <v>0</v>
      </c>
      <c r="F990" s="177">
        <v>0</v>
      </c>
      <c r="G990" s="66">
        <v>0</v>
      </c>
      <c r="H990" s="66">
        <v>40.699019999999997</v>
      </c>
      <c r="I990" s="177">
        <v>2.937583692</v>
      </c>
      <c r="J990" s="66">
        <v>0</v>
      </c>
      <c r="K990" s="66">
        <v>0</v>
      </c>
      <c r="L990" s="177"/>
      <c r="M990" s="66">
        <v>0</v>
      </c>
      <c r="N990" s="66">
        <f t="shared" si="713"/>
        <v>37.761436308</v>
      </c>
      <c r="O990" s="66"/>
      <c r="P990" s="66">
        <f t="shared" si="714"/>
        <v>0</v>
      </c>
      <c r="Q990" s="66"/>
      <c r="R990" s="66">
        <f t="shared" si="715"/>
        <v>0</v>
      </c>
      <c r="S990" s="66"/>
      <c r="T990" s="66">
        <f t="shared" si="716"/>
        <v>0</v>
      </c>
      <c r="U990" s="66"/>
      <c r="V990" s="66">
        <f t="shared" si="717"/>
        <v>40.699019999999997</v>
      </c>
      <c r="W990" s="177"/>
      <c r="X990" s="177"/>
    </row>
    <row r="991" spans="1:24" ht="47.25" x14ac:dyDescent="0.25">
      <c r="A991" s="171" t="s">
        <v>901</v>
      </c>
      <c r="B991" s="85" t="s">
        <v>856</v>
      </c>
      <c r="C991" s="171" t="s">
        <v>2726</v>
      </c>
      <c r="D991" s="66">
        <v>1.023768</v>
      </c>
      <c r="E991" s="177">
        <v>0</v>
      </c>
      <c r="F991" s="177">
        <v>0</v>
      </c>
      <c r="G991" s="66">
        <v>0</v>
      </c>
      <c r="H991" s="66">
        <v>1.023768</v>
      </c>
      <c r="I991" s="177">
        <v>0</v>
      </c>
      <c r="J991" s="66">
        <v>0</v>
      </c>
      <c r="K991" s="66">
        <v>0</v>
      </c>
      <c r="L991" s="177"/>
      <c r="M991" s="66">
        <v>0</v>
      </c>
      <c r="N991" s="66">
        <f t="shared" si="713"/>
        <v>1.023768</v>
      </c>
      <c r="O991" s="66"/>
      <c r="P991" s="66">
        <f t="shared" si="714"/>
        <v>0</v>
      </c>
      <c r="Q991" s="66"/>
      <c r="R991" s="66">
        <f t="shared" si="715"/>
        <v>0</v>
      </c>
      <c r="S991" s="66"/>
      <c r="T991" s="66">
        <f t="shared" si="716"/>
        <v>0</v>
      </c>
      <c r="U991" s="66"/>
      <c r="V991" s="66">
        <f t="shared" si="717"/>
        <v>1.023768</v>
      </c>
      <c r="W991" s="177"/>
      <c r="X991" s="177"/>
    </row>
    <row r="992" spans="1:24" ht="94.5" x14ac:dyDescent="0.25">
      <c r="A992" s="171" t="s">
        <v>901</v>
      </c>
      <c r="B992" s="86" t="s">
        <v>151</v>
      </c>
      <c r="C992" s="171" t="s">
        <v>2727</v>
      </c>
      <c r="D992" s="66">
        <v>1.2E-2</v>
      </c>
      <c r="E992" s="177">
        <v>0</v>
      </c>
      <c r="F992" s="177">
        <v>0</v>
      </c>
      <c r="G992" s="66">
        <v>0</v>
      </c>
      <c r="H992" s="66">
        <v>1.2E-2</v>
      </c>
      <c r="I992" s="177">
        <v>0.52865012</v>
      </c>
      <c r="J992" s="66">
        <v>0</v>
      </c>
      <c r="K992" s="66">
        <v>0</v>
      </c>
      <c r="L992" s="177"/>
      <c r="M992" s="66">
        <v>0</v>
      </c>
      <c r="N992" s="66">
        <f t="shared" si="713"/>
        <v>-0.51665011999999999</v>
      </c>
      <c r="O992" s="66"/>
      <c r="P992" s="66">
        <f t="shared" si="714"/>
        <v>0</v>
      </c>
      <c r="Q992" s="66"/>
      <c r="R992" s="66">
        <f t="shared" si="715"/>
        <v>0</v>
      </c>
      <c r="S992" s="66"/>
      <c r="T992" s="66">
        <f t="shared" si="716"/>
        <v>0</v>
      </c>
      <c r="U992" s="66"/>
      <c r="V992" s="66">
        <f t="shared" si="717"/>
        <v>1.2E-2</v>
      </c>
      <c r="W992" s="177"/>
      <c r="X992" s="177"/>
    </row>
    <row r="993" spans="1:24" ht="78.75" x14ac:dyDescent="0.25">
      <c r="A993" s="171" t="s">
        <v>901</v>
      </c>
      <c r="B993" s="84" t="s">
        <v>152</v>
      </c>
      <c r="C993" s="171" t="s">
        <v>2728</v>
      </c>
      <c r="D993" s="66">
        <v>3.867804</v>
      </c>
      <c r="E993" s="177">
        <v>0</v>
      </c>
      <c r="F993" s="177">
        <v>0</v>
      </c>
      <c r="G993" s="66">
        <v>0</v>
      </c>
      <c r="H993" s="66">
        <v>3.867804</v>
      </c>
      <c r="I993" s="177">
        <v>0.68384266000000005</v>
      </c>
      <c r="J993" s="66">
        <v>0</v>
      </c>
      <c r="K993" s="66">
        <v>0</v>
      </c>
      <c r="L993" s="177"/>
      <c r="M993" s="66">
        <v>0</v>
      </c>
      <c r="N993" s="66">
        <f t="shared" si="713"/>
        <v>3.1839613399999998</v>
      </c>
      <c r="O993" s="66"/>
      <c r="P993" s="66">
        <f t="shared" si="714"/>
        <v>0</v>
      </c>
      <c r="Q993" s="66"/>
      <c r="R993" s="66">
        <f t="shared" si="715"/>
        <v>0</v>
      </c>
      <c r="S993" s="66"/>
      <c r="T993" s="66">
        <f t="shared" si="716"/>
        <v>0</v>
      </c>
      <c r="U993" s="66"/>
      <c r="V993" s="66">
        <f t="shared" si="717"/>
        <v>3.867804</v>
      </c>
      <c r="W993" s="177"/>
      <c r="X993" s="177"/>
    </row>
    <row r="994" spans="1:24" ht="78.75" x14ac:dyDescent="0.25">
      <c r="A994" s="171" t="s">
        <v>901</v>
      </c>
      <c r="B994" s="86" t="s">
        <v>1855</v>
      </c>
      <c r="C994" s="171" t="s">
        <v>886</v>
      </c>
      <c r="D994" s="66">
        <v>1.2E-2</v>
      </c>
      <c r="E994" s="177">
        <v>0</v>
      </c>
      <c r="F994" s="177">
        <v>0</v>
      </c>
      <c r="G994" s="66">
        <v>0</v>
      </c>
      <c r="H994" s="66">
        <v>1.2E-2</v>
      </c>
      <c r="I994" s="177">
        <v>0</v>
      </c>
      <c r="J994" s="66">
        <v>0</v>
      </c>
      <c r="K994" s="66">
        <v>0</v>
      </c>
      <c r="L994" s="177"/>
      <c r="M994" s="66">
        <v>0</v>
      </c>
      <c r="N994" s="66">
        <f t="shared" si="713"/>
        <v>1.2E-2</v>
      </c>
      <c r="O994" s="66"/>
      <c r="P994" s="66">
        <f t="shared" si="714"/>
        <v>0</v>
      </c>
      <c r="Q994" s="66"/>
      <c r="R994" s="66">
        <f t="shared" si="715"/>
        <v>0</v>
      </c>
      <c r="S994" s="66"/>
      <c r="T994" s="66">
        <f t="shared" si="716"/>
        <v>0</v>
      </c>
      <c r="U994" s="66"/>
      <c r="V994" s="66">
        <f t="shared" si="717"/>
        <v>1.2E-2</v>
      </c>
      <c r="W994" s="177"/>
      <c r="X994" s="177"/>
    </row>
    <row r="995" spans="1:24" ht="78.75" x14ac:dyDescent="0.25">
      <c r="A995" s="171" t="s">
        <v>901</v>
      </c>
      <c r="B995" s="86" t="s">
        <v>1856</v>
      </c>
      <c r="C995" s="171" t="s">
        <v>2729</v>
      </c>
      <c r="D995" s="66">
        <v>2.5482959999999997</v>
      </c>
      <c r="E995" s="177">
        <v>0</v>
      </c>
      <c r="F995" s="177">
        <v>0</v>
      </c>
      <c r="G995" s="66">
        <v>0</v>
      </c>
      <c r="H995" s="66">
        <v>2.5482959999999997</v>
      </c>
      <c r="I995" s="177">
        <v>0.18123732000000001</v>
      </c>
      <c r="J995" s="66">
        <v>0</v>
      </c>
      <c r="K995" s="66">
        <v>0</v>
      </c>
      <c r="L995" s="177"/>
      <c r="M995" s="66">
        <v>0</v>
      </c>
      <c r="N995" s="66">
        <f t="shared" si="713"/>
        <v>2.3670586799999995</v>
      </c>
      <c r="O995" s="66"/>
      <c r="P995" s="66">
        <f t="shared" si="714"/>
        <v>0</v>
      </c>
      <c r="Q995" s="66"/>
      <c r="R995" s="66">
        <f t="shared" si="715"/>
        <v>0</v>
      </c>
      <c r="S995" s="66"/>
      <c r="T995" s="66">
        <f t="shared" si="716"/>
        <v>0</v>
      </c>
      <c r="U995" s="66"/>
      <c r="V995" s="66">
        <f t="shared" si="717"/>
        <v>2.5482959999999997</v>
      </c>
      <c r="W995" s="177"/>
      <c r="X995" s="177"/>
    </row>
    <row r="996" spans="1:24" ht="78.75" x14ac:dyDescent="0.25">
      <c r="A996" s="171" t="s">
        <v>901</v>
      </c>
      <c r="B996" s="86" t="s">
        <v>1857</v>
      </c>
      <c r="C996" s="171" t="s">
        <v>2730</v>
      </c>
      <c r="D996" s="66">
        <v>1.8577560000000002</v>
      </c>
      <c r="E996" s="177">
        <v>0</v>
      </c>
      <c r="F996" s="177">
        <v>0</v>
      </c>
      <c r="G996" s="66">
        <v>0</v>
      </c>
      <c r="H996" s="66">
        <v>1.8577560000000002</v>
      </c>
      <c r="I996" s="177">
        <v>0.132125412</v>
      </c>
      <c r="J996" s="66">
        <v>0</v>
      </c>
      <c r="K996" s="66">
        <v>0</v>
      </c>
      <c r="L996" s="177"/>
      <c r="M996" s="66">
        <v>0</v>
      </c>
      <c r="N996" s="66">
        <f t="shared" si="713"/>
        <v>1.7256305880000002</v>
      </c>
      <c r="O996" s="66"/>
      <c r="P996" s="66">
        <f t="shared" si="714"/>
        <v>0</v>
      </c>
      <c r="Q996" s="66"/>
      <c r="R996" s="66">
        <f t="shared" si="715"/>
        <v>0</v>
      </c>
      <c r="S996" s="66"/>
      <c r="T996" s="66">
        <f t="shared" si="716"/>
        <v>0</v>
      </c>
      <c r="U996" s="66"/>
      <c r="V996" s="66">
        <f t="shared" si="717"/>
        <v>1.8577560000000002</v>
      </c>
      <c r="W996" s="177"/>
      <c r="X996" s="177"/>
    </row>
    <row r="997" spans="1:24" ht="63" x14ac:dyDescent="0.25">
      <c r="A997" s="171" t="s">
        <v>901</v>
      </c>
      <c r="B997" s="86" t="s">
        <v>857</v>
      </c>
      <c r="C997" s="171" t="s">
        <v>2731</v>
      </c>
      <c r="D997" s="66">
        <v>3.7706399999999993</v>
      </c>
      <c r="E997" s="177">
        <v>0</v>
      </c>
      <c r="F997" s="177">
        <v>0</v>
      </c>
      <c r="G997" s="66">
        <v>0</v>
      </c>
      <c r="H997" s="66">
        <v>3.7706399999999993</v>
      </c>
      <c r="I997" s="177">
        <v>0.26817162</v>
      </c>
      <c r="J997" s="66">
        <v>0</v>
      </c>
      <c r="K997" s="66">
        <v>0</v>
      </c>
      <c r="L997" s="177"/>
      <c r="M997" s="66">
        <v>0</v>
      </c>
      <c r="N997" s="66">
        <f t="shared" si="713"/>
        <v>3.5024683799999994</v>
      </c>
      <c r="O997" s="66"/>
      <c r="P997" s="66">
        <f t="shared" si="714"/>
        <v>0</v>
      </c>
      <c r="Q997" s="66"/>
      <c r="R997" s="66">
        <f t="shared" si="715"/>
        <v>0</v>
      </c>
      <c r="S997" s="66"/>
      <c r="T997" s="66">
        <f t="shared" si="716"/>
        <v>0</v>
      </c>
      <c r="U997" s="66"/>
      <c r="V997" s="66">
        <f t="shared" si="717"/>
        <v>3.7706399999999993</v>
      </c>
      <c r="W997" s="177"/>
      <c r="X997" s="177"/>
    </row>
    <row r="998" spans="1:24" ht="78.75" x14ac:dyDescent="0.25">
      <c r="A998" s="171" t="s">
        <v>901</v>
      </c>
      <c r="B998" s="86" t="s">
        <v>1858</v>
      </c>
      <c r="C998" s="171" t="s">
        <v>2732</v>
      </c>
      <c r="D998" s="66">
        <v>4.301304</v>
      </c>
      <c r="E998" s="177">
        <v>0</v>
      </c>
      <c r="F998" s="177">
        <v>0</v>
      </c>
      <c r="G998" s="66">
        <v>0</v>
      </c>
      <c r="H998" s="66">
        <v>4.301304</v>
      </c>
      <c r="I998" s="177">
        <v>0.37736994000000001</v>
      </c>
      <c r="J998" s="66">
        <v>0</v>
      </c>
      <c r="K998" s="66">
        <v>0</v>
      </c>
      <c r="L998" s="177"/>
      <c r="M998" s="66">
        <v>0</v>
      </c>
      <c r="N998" s="66">
        <f t="shared" si="713"/>
        <v>3.9239340600000001</v>
      </c>
      <c r="O998" s="66"/>
      <c r="P998" s="66">
        <f t="shared" si="714"/>
        <v>0</v>
      </c>
      <c r="Q998" s="66"/>
      <c r="R998" s="66">
        <f t="shared" si="715"/>
        <v>0</v>
      </c>
      <c r="S998" s="66"/>
      <c r="T998" s="66">
        <f t="shared" si="716"/>
        <v>0</v>
      </c>
      <c r="U998" s="66"/>
      <c r="V998" s="66">
        <f t="shared" si="717"/>
        <v>4.301304</v>
      </c>
      <c r="W998" s="177"/>
      <c r="X998" s="177"/>
    </row>
    <row r="999" spans="1:24" ht="47.25" x14ac:dyDescent="0.25">
      <c r="A999" s="171" t="s">
        <v>901</v>
      </c>
      <c r="B999" s="86" t="s">
        <v>858</v>
      </c>
      <c r="C999" s="171" t="s">
        <v>2733</v>
      </c>
      <c r="D999" s="66">
        <v>0.52582799999999996</v>
      </c>
      <c r="E999" s="66">
        <v>0</v>
      </c>
      <c r="F999" s="66">
        <v>0</v>
      </c>
      <c r="G999" s="66">
        <v>0</v>
      </c>
      <c r="H999" s="66">
        <v>0.52582799999999996</v>
      </c>
      <c r="I999" s="66">
        <v>3.7397375999999996E-2</v>
      </c>
      <c r="J999" s="66">
        <v>0</v>
      </c>
      <c r="K999" s="66">
        <v>0</v>
      </c>
      <c r="L999" s="66"/>
      <c r="M999" s="66">
        <v>0</v>
      </c>
      <c r="N999" s="66">
        <f t="shared" si="713"/>
        <v>0.48843062399999998</v>
      </c>
      <c r="O999" s="66"/>
      <c r="P999" s="66">
        <f t="shared" si="714"/>
        <v>0</v>
      </c>
      <c r="Q999" s="66"/>
      <c r="R999" s="66">
        <f t="shared" si="715"/>
        <v>0</v>
      </c>
      <c r="S999" s="66"/>
      <c r="T999" s="66">
        <f t="shared" si="716"/>
        <v>0</v>
      </c>
      <c r="U999" s="66"/>
      <c r="V999" s="66">
        <f t="shared" si="717"/>
        <v>0.52582799999999996</v>
      </c>
      <c r="W999" s="66"/>
      <c r="X999" s="66"/>
    </row>
    <row r="1000" spans="1:24" x14ac:dyDescent="0.25">
      <c r="A1000" s="240" t="s">
        <v>901</v>
      </c>
      <c r="B1000" s="216" t="s">
        <v>52</v>
      </c>
      <c r="C1000" s="240"/>
      <c r="D1000" s="231">
        <f t="shared" ref="D1000:X1000" si="718">SUM(D1001:D1014)</f>
        <v>158.12821199999999</v>
      </c>
      <c r="E1000" s="231">
        <f t="shared" si="718"/>
        <v>0</v>
      </c>
      <c r="F1000" s="231">
        <f t="shared" si="718"/>
        <v>0</v>
      </c>
      <c r="G1000" s="231">
        <f t="shared" si="718"/>
        <v>0</v>
      </c>
      <c r="H1000" s="231">
        <f t="shared" si="718"/>
        <v>158.12821199999999</v>
      </c>
      <c r="I1000" s="231">
        <f t="shared" si="718"/>
        <v>56.718965851999997</v>
      </c>
      <c r="J1000" s="231">
        <f t="shared" si="718"/>
        <v>0</v>
      </c>
      <c r="K1000" s="231">
        <f t="shared" si="718"/>
        <v>0</v>
      </c>
      <c r="L1000" s="231">
        <f t="shared" si="718"/>
        <v>0</v>
      </c>
      <c r="M1000" s="231">
        <f t="shared" ref="M1000" si="719">SUM(M1001:M1014)</f>
        <v>0</v>
      </c>
      <c r="N1000" s="231">
        <f t="shared" si="718"/>
        <v>101.40924614799998</v>
      </c>
      <c r="O1000" s="231">
        <f t="shared" si="718"/>
        <v>0</v>
      </c>
      <c r="P1000" s="231">
        <f t="shared" si="718"/>
        <v>0</v>
      </c>
      <c r="Q1000" s="231">
        <f t="shared" si="718"/>
        <v>0</v>
      </c>
      <c r="R1000" s="231">
        <f t="shared" si="718"/>
        <v>0</v>
      </c>
      <c r="S1000" s="231">
        <f t="shared" si="718"/>
        <v>0</v>
      </c>
      <c r="T1000" s="231">
        <f t="shared" si="718"/>
        <v>0</v>
      </c>
      <c r="U1000" s="231">
        <f t="shared" si="718"/>
        <v>0</v>
      </c>
      <c r="V1000" s="231">
        <f t="shared" si="718"/>
        <v>158.12821199999999</v>
      </c>
      <c r="W1000" s="231">
        <f t="shared" si="718"/>
        <v>0</v>
      </c>
      <c r="X1000" s="231">
        <f t="shared" si="718"/>
        <v>0</v>
      </c>
    </row>
    <row r="1001" spans="1:24" ht="63" x14ac:dyDescent="0.25">
      <c r="A1001" s="171" t="s">
        <v>901</v>
      </c>
      <c r="B1001" s="86" t="s">
        <v>399</v>
      </c>
      <c r="C1001" s="171" t="s">
        <v>2734</v>
      </c>
      <c r="D1001" s="66">
        <v>1.1169960000000001</v>
      </c>
      <c r="E1001" s="177">
        <v>0</v>
      </c>
      <c r="F1001" s="177">
        <v>0</v>
      </c>
      <c r="G1001" s="66">
        <v>0</v>
      </c>
      <c r="H1001" s="66">
        <v>1.1169960000000001</v>
      </c>
      <c r="I1001" s="177">
        <v>0.17404490400000003</v>
      </c>
      <c r="J1001" s="66">
        <v>0</v>
      </c>
      <c r="K1001" s="66">
        <v>0</v>
      </c>
      <c r="L1001" s="177"/>
      <c r="M1001" s="66">
        <v>0</v>
      </c>
      <c r="N1001" s="66">
        <f t="shared" ref="N1001:N1014" si="720">D1001-I1001</f>
        <v>0.94295109600000004</v>
      </c>
      <c r="O1001" s="66"/>
      <c r="P1001" s="66">
        <f t="shared" ref="P1001:P1014" si="721">E1001-J1001</f>
        <v>0</v>
      </c>
      <c r="Q1001" s="66"/>
      <c r="R1001" s="66">
        <f t="shared" ref="R1001:R1014" si="722">F1001-K1001</f>
        <v>0</v>
      </c>
      <c r="S1001" s="66"/>
      <c r="T1001" s="66">
        <f t="shared" ref="T1001:T1014" si="723">G1001-L1001</f>
        <v>0</v>
      </c>
      <c r="U1001" s="66"/>
      <c r="V1001" s="66">
        <f t="shared" ref="V1001:V1014" si="724">H1001-M1001</f>
        <v>1.1169960000000001</v>
      </c>
      <c r="W1001" s="177"/>
      <c r="X1001" s="177"/>
    </row>
    <row r="1002" spans="1:24" ht="63" x14ac:dyDescent="0.25">
      <c r="A1002" s="171" t="s">
        <v>901</v>
      </c>
      <c r="B1002" s="86" t="s">
        <v>859</v>
      </c>
      <c r="C1002" s="171" t="s">
        <v>2735</v>
      </c>
      <c r="D1002" s="66">
        <v>15.146699999999999</v>
      </c>
      <c r="E1002" s="177">
        <v>0</v>
      </c>
      <c r="F1002" s="177">
        <v>0</v>
      </c>
      <c r="G1002" s="66">
        <v>0</v>
      </c>
      <c r="H1002" s="66">
        <v>15.146699999999999</v>
      </c>
      <c r="I1002" s="177">
        <v>0.57975207599999989</v>
      </c>
      <c r="J1002" s="66">
        <v>0</v>
      </c>
      <c r="K1002" s="66">
        <v>0</v>
      </c>
      <c r="L1002" s="177"/>
      <c r="M1002" s="66">
        <v>0</v>
      </c>
      <c r="N1002" s="66">
        <f t="shared" si="720"/>
        <v>14.566947923999999</v>
      </c>
      <c r="O1002" s="66"/>
      <c r="P1002" s="66">
        <f t="shared" si="721"/>
        <v>0</v>
      </c>
      <c r="Q1002" s="66"/>
      <c r="R1002" s="66">
        <f t="shared" si="722"/>
        <v>0</v>
      </c>
      <c r="S1002" s="66"/>
      <c r="T1002" s="66">
        <f t="shared" si="723"/>
        <v>0</v>
      </c>
      <c r="U1002" s="66"/>
      <c r="V1002" s="66">
        <f t="shared" si="724"/>
        <v>15.146699999999999</v>
      </c>
      <c r="W1002" s="177"/>
      <c r="X1002" s="177"/>
    </row>
    <row r="1003" spans="1:24" ht="78.75" x14ac:dyDescent="0.25">
      <c r="A1003" s="171" t="s">
        <v>901</v>
      </c>
      <c r="B1003" s="86" t="s">
        <v>400</v>
      </c>
      <c r="C1003" s="171" t="s">
        <v>2736</v>
      </c>
      <c r="D1003" s="66">
        <v>11.916012</v>
      </c>
      <c r="E1003" s="177">
        <v>0</v>
      </c>
      <c r="F1003" s="177">
        <v>0</v>
      </c>
      <c r="G1003" s="66">
        <v>0</v>
      </c>
      <c r="H1003" s="66">
        <v>11.916012</v>
      </c>
      <c r="I1003" s="177">
        <v>0.84747853200000012</v>
      </c>
      <c r="J1003" s="66">
        <v>0</v>
      </c>
      <c r="K1003" s="66">
        <v>0</v>
      </c>
      <c r="L1003" s="177"/>
      <c r="M1003" s="66">
        <v>0</v>
      </c>
      <c r="N1003" s="66">
        <f t="shared" si="720"/>
        <v>11.068533468</v>
      </c>
      <c r="O1003" s="66"/>
      <c r="P1003" s="66">
        <f t="shared" si="721"/>
        <v>0</v>
      </c>
      <c r="Q1003" s="66"/>
      <c r="R1003" s="66">
        <f t="shared" si="722"/>
        <v>0</v>
      </c>
      <c r="S1003" s="66"/>
      <c r="T1003" s="66">
        <f t="shared" si="723"/>
        <v>0</v>
      </c>
      <c r="U1003" s="66"/>
      <c r="V1003" s="66">
        <f t="shared" si="724"/>
        <v>11.916012</v>
      </c>
      <c r="W1003" s="177"/>
      <c r="X1003" s="177"/>
    </row>
    <row r="1004" spans="1:24" ht="47.25" x14ac:dyDescent="0.25">
      <c r="A1004" s="171" t="s">
        <v>901</v>
      </c>
      <c r="B1004" s="86" t="s">
        <v>401</v>
      </c>
      <c r="C1004" s="171" t="s">
        <v>2737</v>
      </c>
      <c r="D1004" s="66">
        <v>2.73522</v>
      </c>
      <c r="E1004" s="177">
        <v>0</v>
      </c>
      <c r="F1004" s="177">
        <v>0</v>
      </c>
      <c r="G1004" s="66">
        <v>0</v>
      </c>
      <c r="H1004" s="66">
        <v>2.73522</v>
      </c>
      <c r="I1004" s="177">
        <v>0.19747664399999998</v>
      </c>
      <c r="J1004" s="66">
        <v>0</v>
      </c>
      <c r="K1004" s="66">
        <v>0</v>
      </c>
      <c r="L1004" s="177"/>
      <c r="M1004" s="66">
        <v>0</v>
      </c>
      <c r="N1004" s="66">
        <f t="shared" si="720"/>
        <v>2.537743356</v>
      </c>
      <c r="O1004" s="66"/>
      <c r="P1004" s="66">
        <f t="shared" si="721"/>
        <v>0</v>
      </c>
      <c r="Q1004" s="66"/>
      <c r="R1004" s="66">
        <f t="shared" si="722"/>
        <v>0</v>
      </c>
      <c r="S1004" s="66"/>
      <c r="T1004" s="66">
        <f t="shared" si="723"/>
        <v>0</v>
      </c>
      <c r="U1004" s="66"/>
      <c r="V1004" s="66">
        <f t="shared" si="724"/>
        <v>2.73522</v>
      </c>
      <c r="W1004" s="177"/>
      <c r="X1004" s="177"/>
    </row>
    <row r="1005" spans="1:24" ht="78.75" x14ac:dyDescent="0.25">
      <c r="A1005" s="171" t="s">
        <v>901</v>
      </c>
      <c r="B1005" s="86" t="s">
        <v>153</v>
      </c>
      <c r="C1005" s="171" t="s">
        <v>2738</v>
      </c>
      <c r="D1005" s="66">
        <v>75.452327999999994</v>
      </c>
      <c r="E1005" s="177">
        <v>0</v>
      </c>
      <c r="F1005" s="177">
        <v>0</v>
      </c>
      <c r="G1005" s="66">
        <v>0</v>
      </c>
      <c r="H1005" s="66">
        <v>75.452327999999994</v>
      </c>
      <c r="I1005" s="177">
        <v>19.839076508000002</v>
      </c>
      <c r="J1005" s="66">
        <v>0</v>
      </c>
      <c r="K1005" s="66">
        <v>0</v>
      </c>
      <c r="L1005" s="177"/>
      <c r="M1005" s="66">
        <v>0</v>
      </c>
      <c r="N1005" s="66">
        <f t="shared" si="720"/>
        <v>55.613251491999989</v>
      </c>
      <c r="O1005" s="66"/>
      <c r="P1005" s="66">
        <f t="shared" si="721"/>
        <v>0</v>
      </c>
      <c r="Q1005" s="66"/>
      <c r="R1005" s="66">
        <f t="shared" si="722"/>
        <v>0</v>
      </c>
      <c r="S1005" s="66"/>
      <c r="T1005" s="66">
        <f t="shared" si="723"/>
        <v>0</v>
      </c>
      <c r="U1005" s="66"/>
      <c r="V1005" s="66">
        <f t="shared" si="724"/>
        <v>75.452327999999994</v>
      </c>
      <c r="W1005" s="177"/>
      <c r="X1005" s="177"/>
    </row>
    <row r="1006" spans="1:24" ht="110.25" x14ac:dyDescent="0.25">
      <c r="A1006" s="171" t="s">
        <v>901</v>
      </c>
      <c r="B1006" s="86" t="s">
        <v>154</v>
      </c>
      <c r="C1006" s="171" t="s">
        <v>2739</v>
      </c>
      <c r="D1006" s="66">
        <v>1.2E-2</v>
      </c>
      <c r="E1006" s="177">
        <v>0</v>
      </c>
      <c r="F1006" s="177">
        <v>0</v>
      </c>
      <c r="G1006" s="66">
        <v>0</v>
      </c>
      <c r="H1006" s="66">
        <v>1.2E-2</v>
      </c>
      <c r="I1006" s="177">
        <v>0.18828133199999994</v>
      </c>
      <c r="J1006" s="66">
        <v>0</v>
      </c>
      <c r="K1006" s="66">
        <v>0</v>
      </c>
      <c r="L1006" s="177"/>
      <c r="M1006" s="66">
        <v>0</v>
      </c>
      <c r="N1006" s="66">
        <f t="shared" si="720"/>
        <v>-0.17628133199999993</v>
      </c>
      <c r="O1006" s="66"/>
      <c r="P1006" s="66">
        <f t="shared" si="721"/>
        <v>0</v>
      </c>
      <c r="Q1006" s="66"/>
      <c r="R1006" s="66">
        <f t="shared" si="722"/>
        <v>0</v>
      </c>
      <c r="S1006" s="66"/>
      <c r="T1006" s="66">
        <f t="shared" si="723"/>
        <v>0</v>
      </c>
      <c r="U1006" s="66"/>
      <c r="V1006" s="66">
        <f t="shared" si="724"/>
        <v>1.2E-2</v>
      </c>
      <c r="W1006" s="177"/>
      <c r="X1006" s="177"/>
    </row>
    <row r="1007" spans="1:24" ht="78.75" x14ac:dyDescent="0.25">
      <c r="A1007" s="171" t="s">
        <v>901</v>
      </c>
      <c r="B1007" s="86" t="s">
        <v>1859</v>
      </c>
      <c r="C1007" s="171" t="s">
        <v>2740</v>
      </c>
      <c r="D1007" s="66">
        <v>5.2816919999999996</v>
      </c>
      <c r="E1007" s="177">
        <v>0</v>
      </c>
      <c r="F1007" s="177">
        <v>0</v>
      </c>
      <c r="G1007" s="66">
        <v>0</v>
      </c>
      <c r="H1007" s="66">
        <v>5.2816919999999996</v>
      </c>
      <c r="I1007" s="177">
        <v>18.598866375999997</v>
      </c>
      <c r="J1007" s="66">
        <v>0</v>
      </c>
      <c r="K1007" s="66">
        <v>0</v>
      </c>
      <c r="L1007" s="177"/>
      <c r="M1007" s="66">
        <v>0</v>
      </c>
      <c r="N1007" s="66">
        <f t="shared" si="720"/>
        <v>-13.317174375999997</v>
      </c>
      <c r="O1007" s="66"/>
      <c r="P1007" s="66">
        <f t="shared" si="721"/>
        <v>0</v>
      </c>
      <c r="Q1007" s="66"/>
      <c r="R1007" s="66">
        <f t="shared" si="722"/>
        <v>0</v>
      </c>
      <c r="S1007" s="66"/>
      <c r="T1007" s="66">
        <f t="shared" si="723"/>
        <v>0</v>
      </c>
      <c r="U1007" s="66"/>
      <c r="V1007" s="66">
        <f t="shared" si="724"/>
        <v>5.2816919999999996</v>
      </c>
      <c r="W1007" s="177"/>
      <c r="X1007" s="177"/>
    </row>
    <row r="1008" spans="1:24" ht="94.5" x14ac:dyDescent="0.25">
      <c r="A1008" s="171" t="s">
        <v>901</v>
      </c>
      <c r="B1008" s="86" t="s">
        <v>1860</v>
      </c>
      <c r="C1008" s="171" t="s">
        <v>2741</v>
      </c>
      <c r="D1008" s="66">
        <v>0.117732</v>
      </c>
      <c r="E1008" s="177">
        <v>0</v>
      </c>
      <c r="F1008" s="177">
        <v>0</v>
      </c>
      <c r="G1008" s="66">
        <v>0</v>
      </c>
      <c r="H1008" s="66">
        <v>0.117732</v>
      </c>
      <c r="I1008" s="177">
        <v>0.31102831599999997</v>
      </c>
      <c r="J1008" s="66">
        <v>0</v>
      </c>
      <c r="K1008" s="66">
        <v>0</v>
      </c>
      <c r="L1008" s="177"/>
      <c r="M1008" s="66">
        <v>0</v>
      </c>
      <c r="N1008" s="66">
        <f t="shared" si="720"/>
        <v>-0.19329631599999997</v>
      </c>
      <c r="O1008" s="66"/>
      <c r="P1008" s="66">
        <f t="shared" si="721"/>
        <v>0</v>
      </c>
      <c r="Q1008" s="66"/>
      <c r="R1008" s="66">
        <f t="shared" si="722"/>
        <v>0</v>
      </c>
      <c r="S1008" s="66"/>
      <c r="T1008" s="66">
        <f t="shared" si="723"/>
        <v>0</v>
      </c>
      <c r="U1008" s="66"/>
      <c r="V1008" s="66">
        <f t="shared" si="724"/>
        <v>0.117732</v>
      </c>
      <c r="W1008" s="177"/>
      <c r="X1008" s="177"/>
    </row>
    <row r="1009" spans="1:24" ht="47.25" x14ac:dyDescent="0.25">
      <c r="A1009" s="171" t="s">
        <v>901</v>
      </c>
      <c r="B1009" s="86" t="s">
        <v>402</v>
      </c>
      <c r="C1009" s="171" t="s">
        <v>2742</v>
      </c>
      <c r="D1009" s="66">
        <v>14.251404000000001</v>
      </c>
      <c r="E1009" s="177">
        <v>0</v>
      </c>
      <c r="F1009" s="177">
        <v>0</v>
      </c>
      <c r="G1009" s="66">
        <v>0</v>
      </c>
      <c r="H1009" s="66">
        <v>14.251404000000001</v>
      </c>
      <c r="I1009" s="177">
        <v>3.7246262199999998</v>
      </c>
      <c r="J1009" s="66">
        <v>0</v>
      </c>
      <c r="K1009" s="66">
        <v>0</v>
      </c>
      <c r="L1009" s="177"/>
      <c r="M1009" s="66">
        <v>0</v>
      </c>
      <c r="N1009" s="66">
        <f t="shared" si="720"/>
        <v>10.526777780000002</v>
      </c>
      <c r="O1009" s="66"/>
      <c r="P1009" s="66">
        <f t="shared" si="721"/>
        <v>0</v>
      </c>
      <c r="Q1009" s="66"/>
      <c r="R1009" s="66">
        <f t="shared" si="722"/>
        <v>0</v>
      </c>
      <c r="S1009" s="66"/>
      <c r="T1009" s="66">
        <f t="shared" si="723"/>
        <v>0</v>
      </c>
      <c r="U1009" s="66"/>
      <c r="V1009" s="66">
        <f t="shared" si="724"/>
        <v>14.251404000000001</v>
      </c>
      <c r="W1009" s="177"/>
      <c r="X1009" s="177"/>
    </row>
    <row r="1010" spans="1:24" ht="141.75" x14ac:dyDescent="0.25">
      <c r="A1010" s="171" t="s">
        <v>901</v>
      </c>
      <c r="B1010" s="86" t="s">
        <v>1861</v>
      </c>
      <c r="C1010" s="171" t="s">
        <v>155</v>
      </c>
      <c r="D1010" s="66">
        <v>4.2176999999999998</v>
      </c>
      <c r="E1010" s="177">
        <v>0</v>
      </c>
      <c r="F1010" s="177">
        <v>0</v>
      </c>
      <c r="G1010" s="66">
        <v>0</v>
      </c>
      <c r="H1010" s="66">
        <v>4.2176999999999998</v>
      </c>
      <c r="I1010" s="177">
        <v>0.29996698799999999</v>
      </c>
      <c r="J1010" s="66">
        <v>0</v>
      </c>
      <c r="K1010" s="66">
        <v>0</v>
      </c>
      <c r="L1010" s="177"/>
      <c r="M1010" s="66">
        <v>0</v>
      </c>
      <c r="N1010" s="66">
        <f t="shared" si="720"/>
        <v>3.9177330119999998</v>
      </c>
      <c r="O1010" s="66"/>
      <c r="P1010" s="66">
        <f t="shared" si="721"/>
        <v>0</v>
      </c>
      <c r="Q1010" s="66"/>
      <c r="R1010" s="66">
        <f t="shared" si="722"/>
        <v>0</v>
      </c>
      <c r="S1010" s="66"/>
      <c r="T1010" s="66">
        <f t="shared" si="723"/>
        <v>0</v>
      </c>
      <c r="U1010" s="66"/>
      <c r="V1010" s="66">
        <f t="shared" si="724"/>
        <v>4.2176999999999998</v>
      </c>
      <c r="W1010" s="177"/>
      <c r="X1010" s="177"/>
    </row>
    <row r="1011" spans="1:24" ht="63" x14ac:dyDescent="0.25">
      <c r="A1011" s="171" t="s">
        <v>901</v>
      </c>
      <c r="B1011" s="86" t="s">
        <v>156</v>
      </c>
      <c r="C1011" s="171" t="s">
        <v>2743</v>
      </c>
      <c r="D1011" s="66">
        <v>11.699351999999999</v>
      </c>
      <c r="E1011" s="177">
        <v>0</v>
      </c>
      <c r="F1011" s="177">
        <v>0</v>
      </c>
      <c r="G1011" s="66">
        <v>0</v>
      </c>
      <c r="H1011" s="66">
        <v>11.699351999999999</v>
      </c>
      <c r="I1011" s="177">
        <v>10.520829059999999</v>
      </c>
      <c r="J1011" s="66">
        <v>0</v>
      </c>
      <c r="K1011" s="66">
        <v>0</v>
      </c>
      <c r="L1011" s="177"/>
      <c r="M1011" s="66">
        <v>0</v>
      </c>
      <c r="N1011" s="66">
        <f t="shared" si="720"/>
        <v>1.1785229400000006</v>
      </c>
      <c r="O1011" s="66"/>
      <c r="P1011" s="66">
        <f t="shared" si="721"/>
        <v>0</v>
      </c>
      <c r="Q1011" s="66"/>
      <c r="R1011" s="66">
        <f t="shared" si="722"/>
        <v>0</v>
      </c>
      <c r="S1011" s="66"/>
      <c r="T1011" s="66">
        <f t="shared" si="723"/>
        <v>0</v>
      </c>
      <c r="U1011" s="66"/>
      <c r="V1011" s="66">
        <f t="shared" si="724"/>
        <v>11.699351999999999</v>
      </c>
      <c r="W1011" s="177"/>
      <c r="X1011" s="177"/>
    </row>
    <row r="1012" spans="1:24" ht="78.75" x14ac:dyDescent="0.25">
      <c r="A1012" s="171" t="s">
        <v>901</v>
      </c>
      <c r="B1012" s="86" t="s">
        <v>416</v>
      </c>
      <c r="C1012" s="171" t="s">
        <v>2744</v>
      </c>
      <c r="D1012" s="66">
        <v>5.8151399999999995</v>
      </c>
      <c r="E1012" s="177">
        <v>0</v>
      </c>
      <c r="F1012" s="177">
        <v>0</v>
      </c>
      <c r="G1012" s="66">
        <v>0</v>
      </c>
      <c r="H1012" s="66">
        <v>5.8151399999999995</v>
      </c>
      <c r="I1012" s="177">
        <v>0.706363344</v>
      </c>
      <c r="J1012" s="66">
        <v>0</v>
      </c>
      <c r="K1012" s="66">
        <v>0</v>
      </c>
      <c r="L1012" s="177"/>
      <c r="M1012" s="66">
        <v>0</v>
      </c>
      <c r="N1012" s="66">
        <f t="shared" si="720"/>
        <v>5.1087766559999999</v>
      </c>
      <c r="O1012" s="66"/>
      <c r="P1012" s="66">
        <f t="shared" si="721"/>
        <v>0</v>
      </c>
      <c r="Q1012" s="66"/>
      <c r="R1012" s="66">
        <f t="shared" si="722"/>
        <v>0</v>
      </c>
      <c r="S1012" s="66"/>
      <c r="T1012" s="66">
        <f t="shared" si="723"/>
        <v>0</v>
      </c>
      <c r="U1012" s="66"/>
      <c r="V1012" s="66">
        <f t="shared" si="724"/>
        <v>5.8151399999999995</v>
      </c>
      <c r="W1012" s="177"/>
      <c r="X1012" s="177"/>
    </row>
    <row r="1013" spans="1:24" ht="94.5" x14ac:dyDescent="0.25">
      <c r="A1013" s="171" t="s">
        <v>901</v>
      </c>
      <c r="B1013" s="86" t="s">
        <v>860</v>
      </c>
      <c r="C1013" s="171" t="s">
        <v>2745</v>
      </c>
      <c r="D1013" s="66">
        <v>10.006416</v>
      </c>
      <c r="E1013" s="177">
        <v>0</v>
      </c>
      <c r="F1013" s="177">
        <v>0</v>
      </c>
      <c r="G1013" s="66">
        <v>0</v>
      </c>
      <c r="H1013" s="66">
        <v>10.006416</v>
      </c>
      <c r="I1013" s="177">
        <v>0.71166617999999982</v>
      </c>
      <c r="J1013" s="66">
        <v>0</v>
      </c>
      <c r="K1013" s="66">
        <v>0</v>
      </c>
      <c r="L1013" s="177"/>
      <c r="M1013" s="66">
        <v>0</v>
      </c>
      <c r="N1013" s="66">
        <f t="shared" si="720"/>
        <v>9.2947498199999998</v>
      </c>
      <c r="O1013" s="66"/>
      <c r="P1013" s="66">
        <f t="shared" si="721"/>
        <v>0</v>
      </c>
      <c r="Q1013" s="66"/>
      <c r="R1013" s="66">
        <f t="shared" si="722"/>
        <v>0</v>
      </c>
      <c r="S1013" s="66"/>
      <c r="T1013" s="66">
        <f t="shared" si="723"/>
        <v>0</v>
      </c>
      <c r="U1013" s="66"/>
      <c r="V1013" s="66">
        <f t="shared" si="724"/>
        <v>10.006416</v>
      </c>
      <c r="W1013" s="177"/>
      <c r="X1013" s="177"/>
    </row>
    <row r="1014" spans="1:24" ht="47.25" x14ac:dyDescent="0.25">
      <c r="A1014" s="171" t="s">
        <v>901</v>
      </c>
      <c r="B1014" s="86" t="s">
        <v>861</v>
      </c>
      <c r="C1014" s="171" t="s">
        <v>2746</v>
      </c>
      <c r="D1014" s="66">
        <v>0.35952000000000006</v>
      </c>
      <c r="E1014" s="177">
        <v>0</v>
      </c>
      <c r="F1014" s="177">
        <v>0</v>
      </c>
      <c r="G1014" s="66">
        <v>0</v>
      </c>
      <c r="H1014" s="66">
        <v>0.35952000000000006</v>
      </c>
      <c r="I1014" s="177">
        <v>1.9509371999999997E-2</v>
      </c>
      <c r="J1014" s="66">
        <v>0</v>
      </c>
      <c r="K1014" s="66">
        <v>0</v>
      </c>
      <c r="L1014" s="177"/>
      <c r="M1014" s="66">
        <v>0</v>
      </c>
      <c r="N1014" s="66">
        <f t="shared" si="720"/>
        <v>0.34001062800000004</v>
      </c>
      <c r="O1014" s="66"/>
      <c r="P1014" s="66">
        <f t="shared" si="721"/>
        <v>0</v>
      </c>
      <c r="Q1014" s="66"/>
      <c r="R1014" s="66">
        <f t="shared" si="722"/>
        <v>0</v>
      </c>
      <c r="S1014" s="66"/>
      <c r="T1014" s="66">
        <f t="shared" si="723"/>
        <v>0</v>
      </c>
      <c r="U1014" s="66"/>
      <c r="V1014" s="66">
        <f t="shared" si="724"/>
        <v>0.35952000000000006</v>
      </c>
      <c r="W1014" s="177"/>
      <c r="X1014" s="177"/>
    </row>
    <row r="1015" spans="1:24" x14ac:dyDescent="0.25">
      <c r="A1015" s="240" t="s">
        <v>901</v>
      </c>
      <c r="B1015" s="216" t="s">
        <v>69</v>
      </c>
      <c r="C1015" s="240"/>
      <c r="D1015" s="231">
        <f t="shared" ref="D1015:X1015" si="725">SUM(D1016:D1020)</f>
        <v>23.256263999999998</v>
      </c>
      <c r="E1015" s="231">
        <f t="shared" si="725"/>
        <v>0</v>
      </c>
      <c r="F1015" s="231">
        <f t="shared" si="725"/>
        <v>0</v>
      </c>
      <c r="G1015" s="231">
        <f t="shared" si="725"/>
        <v>0</v>
      </c>
      <c r="H1015" s="231">
        <f t="shared" si="725"/>
        <v>23.256263999999998</v>
      </c>
      <c r="I1015" s="231">
        <f t="shared" si="725"/>
        <v>45.957905940000003</v>
      </c>
      <c r="J1015" s="231">
        <f t="shared" si="725"/>
        <v>0</v>
      </c>
      <c r="K1015" s="231">
        <f t="shared" si="725"/>
        <v>0</v>
      </c>
      <c r="L1015" s="231">
        <f t="shared" si="725"/>
        <v>0</v>
      </c>
      <c r="M1015" s="231">
        <f t="shared" ref="M1015" si="726">SUM(M1016:M1020)</f>
        <v>0</v>
      </c>
      <c r="N1015" s="231">
        <f t="shared" si="725"/>
        <v>-22.701641940000005</v>
      </c>
      <c r="O1015" s="231">
        <f t="shared" si="725"/>
        <v>0</v>
      </c>
      <c r="P1015" s="231">
        <f t="shared" si="725"/>
        <v>0</v>
      </c>
      <c r="Q1015" s="231">
        <f t="shared" si="725"/>
        <v>0</v>
      </c>
      <c r="R1015" s="231">
        <f t="shared" si="725"/>
        <v>0</v>
      </c>
      <c r="S1015" s="231">
        <f t="shared" si="725"/>
        <v>0</v>
      </c>
      <c r="T1015" s="231">
        <f t="shared" si="725"/>
        <v>0</v>
      </c>
      <c r="U1015" s="231">
        <f t="shared" si="725"/>
        <v>0</v>
      </c>
      <c r="V1015" s="231">
        <f t="shared" si="725"/>
        <v>23.256263999999998</v>
      </c>
      <c r="W1015" s="231">
        <f t="shared" si="725"/>
        <v>0</v>
      </c>
      <c r="X1015" s="231">
        <f t="shared" si="725"/>
        <v>0</v>
      </c>
    </row>
    <row r="1016" spans="1:24" ht="47.25" x14ac:dyDescent="0.25">
      <c r="A1016" s="171" t="s">
        <v>901</v>
      </c>
      <c r="B1016" s="86" t="s">
        <v>862</v>
      </c>
      <c r="C1016" s="171" t="s">
        <v>2747</v>
      </c>
      <c r="D1016" s="66">
        <v>23.256263999999998</v>
      </c>
      <c r="E1016" s="177">
        <v>0</v>
      </c>
      <c r="F1016" s="177">
        <v>0</v>
      </c>
      <c r="G1016" s="66">
        <v>0</v>
      </c>
      <c r="H1016" s="66">
        <v>23.256263999999998</v>
      </c>
      <c r="I1016" s="177">
        <v>45.639411080000002</v>
      </c>
      <c r="J1016" s="66">
        <v>0</v>
      </c>
      <c r="K1016" s="66">
        <v>0</v>
      </c>
      <c r="L1016" s="177"/>
      <c r="M1016" s="66">
        <v>0</v>
      </c>
      <c r="N1016" s="66">
        <f t="shared" ref="N1016:N1020" si="727">D1016-I1016</f>
        <v>-22.383147080000004</v>
      </c>
      <c r="O1016" s="66"/>
      <c r="P1016" s="66">
        <f t="shared" ref="P1016:P1020" si="728">E1016-J1016</f>
        <v>0</v>
      </c>
      <c r="Q1016" s="66"/>
      <c r="R1016" s="66">
        <f t="shared" ref="R1016:R1020" si="729">F1016-K1016</f>
        <v>0</v>
      </c>
      <c r="S1016" s="66"/>
      <c r="T1016" s="66">
        <f t="shared" ref="T1016:T1020" si="730">G1016-L1016</f>
        <v>0</v>
      </c>
      <c r="U1016" s="66"/>
      <c r="V1016" s="66">
        <f t="shared" ref="V1016:V1020" si="731">H1016-M1016</f>
        <v>23.256263999999998</v>
      </c>
      <c r="W1016" s="177"/>
      <c r="X1016" s="177"/>
    </row>
    <row r="1017" spans="1:24" ht="78.75" x14ac:dyDescent="0.25">
      <c r="A1017" s="171" t="s">
        <v>901</v>
      </c>
      <c r="B1017" s="86" t="s">
        <v>1862</v>
      </c>
      <c r="C1017" s="171" t="s">
        <v>2748</v>
      </c>
      <c r="D1017" s="66">
        <v>0</v>
      </c>
      <c r="E1017" s="177">
        <v>0</v>
      </c>
      <c r="F1017" s="177">
        <v>0</v>
      </c>
      <c r="G1017" s="66">
        <v>0</v>
      </c>
      <c r="H1017" s="66">
        <v>0</v>
      </c>
      <c r="I1017" s="177">
        <v>0</v>
      </c>
      <c r="J1017" s="66">
        <v>0</v>
      </c>
      <c r="K1017" s="66">
        <v>0</v>
      </c>
      <c r="L1017" s="177"/>
      <c r="M1017" s="66">
        <v>0</v>
      </c>
      <c r="N1017" s="66">
        <f t="shared" si="727"/>
        <v>0</v>
      </c>
      <c r="O1017" s="66"/>
      <c r="P1017" s="66">
        <f t="shared" si="728"/>
        <v>0</v>
      </c>
      <c r="Q1017" s="66"/>
      <c r="R1017" s="66">
        <f t="shared" si="729"/>
        <v>0</v>
      </c>
      <c r="S1017" s="66"/>
      <c r="T1017" s="66">
        <f t="shared" si="730"/>
        <v>0</v>
      </c>
      <c r="U1017" s="66"/>
      <c r="V1017" s="66">
        <f t="shared" si="731"/>
        <v>0</v>
      </c>
      <c r="W1017" s="177"/>
      <c r="X1017" s="177"/>
    </row>
    <row r="1018" spans="1:24" ht="63" x14ac:dyDescent="0.25">
      <c r="A1018" s="171" t="s">
        <v>901</v>
      </c>
      <c r="B1018" s="86" t="s">
        <v>1863</v>
      </c>
      <c r="C1018" s="171" t="s">
        <v>2749</v>
      </c>
      <c r="D1018" s="66">
        <v>0</v>
      </c>
      <c r="E1018" s="177">
        <v>0</v>
      </c>
      <c r="F1018" s="177">
        <v>0</v>
      </c>
      <c r="G1018" s="66">
        <v>0</v>
      </c>
      <c r="H1018" s="66">
        <v>0</v>
      </c>
      <c r="I1018" s="177">
        <v>0</v>
      </c>
      <c r="J1018" s="66">
        <v>0</v>
      </c>
      <c r="K1018" s="66">
        <v>0</v>
      </c>
      <c r="L1018" s="177"/>
      <c r="M1018" s="66">
        <v>0</v>
      </c>
      <c r="N1018" s="66">
        <f t="shared" si="727"/>
        <v>0</v>
      </c>
      <c r="O1018" s="66"/>
      <c r="P1018" s="66">
        <f t="shared" si="728"/>
        <v>0</v>
      </c>
      <c r="Q1018" s="66"/>
      <c r="R1018" s="66">
        <f t="shared" si="729"/>
        <v>0</v>
      </c>
      <c r="S1018" s="66"/>
      <c r="T1018" s="66">
        <f t="shared" si="730"/>
        <v>0</v>
      </c>
      <c r="U1018" s="66"/>
      <c r="V1018" s="66">
        <f t="shared" si="731"/>
        <v>0</v>
      </c>
      <c r="W1018" s="177"/>
      <c r="X1018" s="177"/>
    </row>
    <row r="1019" spans="1:24" ht="78.75" x14ac:dyDescent="0.25">
      <c r="A1019" s="171" t="s">
        <v>901</v>
      </c>
      <c r="B1019" s="86" t="s">
        <v>1864</v>
      </c>
      <c r="C1019" s="171" t="s">
        <v>2750</v>
      </c>
      <c r="D1019" s="66">
        <v>0</v>
      </c>
      <c r="E1019" s="177">
        <v>0</v>
      </c>
      <c r="F1019" s="177">
        <v>0</v>
      </c>
      <c r="G1019" s="66">
        <v>0</v>
      </c>
      <c r="H1019" s="66">
        <v>0</v>
      </c>
      <c r="I1019" s="66">
        <v>0</v>
      </c>
      <c r="J1019" s="66">
        <v>0</v>
      </c>
      <c r="K1019" s="66">
        <v>0</v>
      </c>
      <c r="L1019" s="66">
        <v>0</v>
      </c>
      <c r="M1019" s="66">
        <v>0</v>
      </c>
      <c r="N1019" s="66">
        <f t="shared" si="727"/>
        <v>0</v>
      </c>
      <c r="O1019" s="66"/>
      <c r="P1019" s="66">
        <f t="shared" si="728"/>
        <v>0</v>
      </c>
      <c r="Q1019" s="66"/>
      <c r="R1019" s="66">
        <f t="shared" si="729"/>
        <v>0</v>
      </c>
      <c r="S1019" s="66"/>
      <c r="T1019" s="66">
        <f t="shared" si="730"/>
        <v>0</v>
      </c>
      <c r="U1019" s="66"/>
      <c r="V1019" s="66">
        <f t="shared" si="731"/>
        <v>0</v>
      </c>
      <c r="W1019" s="177"/>
      <c r="X1019" s="177"/>
    </row>
    <row r="1020" spans="1:24" ht="47.25" x14ac:dyDescent="0.25">
      <c r="A1020" s="171" t="s">
        <v>901</v>
      </c>
      <c r="B1020" s="86" t="s">
        <v>960</v>
      </c>
      <c r="C1020" s="171" t="s">
        <v>2751</v>
      </c>
      <c r="D1020" s="66">
        <v>0</v>
      </c>
      <c r="E1020" s="177">
        <v>0</v>
      </c>
      <c r="F1020" s="177">
        <v>0</v>
      </c>
      <c r="G1020" s="66">
        <v>0</v>
      </c>
      <c r="H1020" s="66">
        <v>0</v>
      </c>
      <c r="I1020" s="177">
        <v>0.31849485999999999</v>
      </c>
      <c r="J1020" s="66">
        <v>0</v>
      </c>
      <c r="K1020" s="66">
        <v>0</v>
      </c>
      <c r="L1020" s="177"/>
      <c r="M1020" s="66">
        <v>0</v>
      </c>
      <c r="N1020" s="66">
        <f t="shared" si="727"/>
        <v>-0.31849485999999999</v>
      </c>
      <c r="O1020" s="66"/>
      <c r="P1020" s="66">
        <f t="shared" si="728"/>
        <v>0</v>
      </c>
      <c r="Q1020" s="66"/>
      <c r="R1020" s="66">
        <f t="shared" si="729"/>
        <v>0</v>
      </c>
      <c r="S1020" s="66"/>
      <c r="T1020" s="66">
        <f t="shared" si="730"/>
        <v>0</v>
      </c>
      <c r="U1020" s="66"/>
      <c r="V1020" s="66">
        <f t="shared" si="731"/>
        <v>0</v>
      </c>
      <c r="W1020" s="177"/>
      <c r="X1020" s="177"/>
    </row>
    <row r="1021" spans="1:24" x14ac:dyDescent="0.25">
      <c r="A1021" s="240" t="s">
        <v>901</v>
      </c>
      <c r="B1021" s="216" t="s">
        <v>31</v>
      </c>
      <c r="C1021" s="240"/>
      <c r="D1021" s="231">
        <f t="shared" ref="D1021:X1021" si="732">SUM(D1022:D1022)</f>
        <v>0.31887600000000005</v>
      </c>
      <c r="E1021" s="231">
        <f t="shared" si="732"/>
        <v>0</v>
      </c>
      <c r="F1021" s="231">
        <f t="shared" si="732"/>
        <v>0</v>
      </c>
      <c r="G1021" s="231">
        <f t="shared" si="732"/>
        <v>0</v>
      </c>
      <c r="H1021" s="231">
        <f t="shared" si="732"/>
        <v>0.31887600000000005</v>
      </c>
      <c r="I1021" s="231">
        <f t="shared" si="732"/>
        <v>0.17910171</v>
      </c>
      <c r="J1021" s="231">
        <f t="shared" si="732"/>
        <v>0</v>
      </c>
      <c r="K1021" s="231">
        <f t="shared" si="732"/>
        <v>0</v>
      </c>
      <c r="L1021" s="231">
        <f t="shared" si="732"/>
        <v>0</v>
      </c>
      <c r="M1021" s="231">
        <f t="shared" si="732"/>
        <v>0</v>
      </c>
      <c r="N1021" s="231">
        <f t="shared" si="732"/>
        <v>0.13977429000000005</v>
      </c>
      <c r="O1021" s="231">
        <f t="shared" si="732"/>
        <v>0</v>
      </c>
      <c r="P1021" s="231">
        <f t="shared" si="732"/>
        <v>0</v>
      </c>
      <c r="Q1021" s="231">
        <f t="shared" si="732"/>
        <v>0</v>
      </c>
      <c r="R1021" s="231">
        <f t="shared" si="732"/>
        <v>0</v>
      </c>
      <c r="S1021" s="231">
        <f t="shared" si="732"/>
        <v>0</v>
      </c>
      <c r="T1021" s="231">
        <f t="shared" si="732"/>
        <v>0</v>
      </c>
      <c r="U1021" s="231">
        <f t="shared" si="732"/>
        <v>0</v>
      </c>
      <c r="V1021" s="231">
        <f t="shared" si="732"/>
        <v>0.31887600000000005</v>
      </c>
      <c r="W1021" s="231">
        <f t="shared" si="732"/>
        <v>0</v>
      </c>
      <c r="X1021" s="231">
        <f t="shared" si="732"/>
        <v>0</v>
      </c>
    </row>
    <row r="1022" spans="1:24" ht="78.75" x14ac:dyDescent="0.25">
      <c r="A1022" s="171" t="s">
        <v>901</v>
      </c>
      <c r="B1022" s="86" t="s">
        <v>158</v>
      </c>
      <c r="C1022" s="171" t="s">
        <v>2752</v>
      </c>
      <c r="D1022" s="66">
        <v>0.31887600000000005</v>
      </c>
      <c r="E1022" s="177">
        <v>0</v>
      </c>
      <c r="F1022" s="177">
        <v>0</v>
      </c>
      <c r="G1022" s="66">
        <v>0</v>
      </c>
      <c r="H1022" s="66">
        <v>0.31887600000000005</v>
      </c>
      <c r="I1022" s="177">
        <v>0.17910171</v>
      </c>
      <c r="J1022" s="66">
        <v>0</v>
      </c>
      <c r="K1022" s="66">
        <v>0</v>
      </c>
      <c r="L1022" s="177"/>
      <c r="M1022" s="66">
        <v>0</v>
      </c>
      <c r="N1022" s="66">
        <f>D1022-I1022</f>
        <v>0.13977429000000005</v>
      </c>
      <c r="O1022" s="66"/>
      <c r="P1022" s="66">
        <f>E1022-J1022</f>
        <v>0</v>
      </c>
      <c r="Q1022" s="66"/>
      <c r="R1022" s="66">
        <f>F1022-K1022</f>
        <v>0</v>
      </c>
      <c r="S1022" s="66"/>
      <c r="T1022" s="66">
        <f>G1022-L1022</f>
        <v>0</v>
      </c>
      <c r="U1022" s="66"/>
      <c r="V1022" s="66">
        <f>H1022-M1022</f>
        <v>0.31887600000000005</v>
      </c>
      <c r="W1022" s="177"/>
      <c r="X1022" s="177"/>
    </row>
    <row r="1023" spans="1:24" x14ac:dyDescent="0.25">
      <c r="A1023" s="240" t="s">
        <v>901</v>
      </c>
      <c r="B1023" s="216" t="s">
        <v>59</v>
      </c>
      <c r="C1023" s="240"/>
      <c r="D1023" s="231">
        <f t="shared" ref="D1023:X1023" si="733">SUM(D1024:D1025)</f>
        <v>40.426331999999995</v>
      </c>
      <c r="E1023" s="231">
        <f t="shared" si="733"/>
        <v>0</v>
      </c>
      <c r="F1023" s="231">
        <f t="shared" si="733"/>
        <v>0</v>
      </c>
      <c r="G1023" s="231">
        <f t="shared" si="733"/>
        <v>0</v>
      </c>
      <c r="H1023" s="231">
        <f t="shared" si="733"/>
        <v>40.426331999999995</v>
      </c>
      <c r="I1023" s="231">
        <f t="shared" si="733"/>
        <v>30.322174576000002</v>
      </c>
      <c r="J1023" s="231">
        <f t="shared" si="733"/>
        <v>0</v>
      </c>
      <c r="K1023" s="231">
        <f t="shared" si="733"/>
        <v>0</v>
      </c>
      <c r="L1023" s="231">
        <f t="shared" si="733"/>
        <v>0</v>
      </c>
      <c r="M1023" s="231">
        <f t="shared" ref="M1023" si="734">SUM(M1024:M1025)</f>
        <v>0</v>
      </c>
      <c r="N1023" s="231">
        <f t="shared" si="733"/>
        <v>10.104157423999995</v>
      </c>
      <c r="O1023" s="231">
        <f t="shared" si="733"/>
        <v>0</v>
      </c>
      <c r="P1023" s="231">
        <f t="shared" si="733"/>
        <v>0</v>
      </c>
      <c r="Q1023" s="231">
        <f t="shared" si="733"/>
        <v>0</v>
      </c>
      <c r="R1023" s="231">
        <f t="shared" si="733"/>
        <v>0</v>
      </c>
      <c r="S1023" s="231">
        <f t="shared" si="733"/>
        <v>0</v>
      </c>
      <c r="T1023" s="231">
        <f t="shared" si="733"/>
        <v>0</v>
      </c>
      <c r="U1023" s="231">
        <f t="shared" si="733"/>
        <v>0</v>
      </c>
      <c r="V1023" s="231">
        <f t="shared" si="733"/>
        <v>40.426331999999995</v>
      </c>
      <c r="W1023" s="231">
        <f t="shared" si="733"/>
        <v>0</v>
      </c>
      <c r="X1023" s="231">
        <f t="shared" si="733"/>
        <v>0</v>
      </c>
    </row>
    <row r="1024" spans="1:24" ht="63" x14ac:dyDescent="0.25">
      <c r="A1024" s="171" t="s">
        <v>901</v>
      </c>
      <c r="B1024" s="86" t="s">
        <v>159</v>
      </c>
      <c r="C1024" s="171" t="s">
        <v>2753</v>
      </c>
      <c r="D1024" s="66">
        <v>1.1895239999999998</v>
      </c>
      <c r="E1024" s="177">
        <v>0</v>
      </c>
      <c r="F1024" s="177">
        <v>0</v>
      </c>
      <c r="G1024" s="66">
        <v>0</v>
      </c>
      <c r="H1024" s="66">
        <v>1.1895239999999998</v>
      </c>
      <c r="I1024" s="177">
        <v>0.190013296</v>
      </c>
      <c r="J1024" s="66">
        <v>0</v>
      </c>
      <c r="K1024" s="66">
        <v>0</v>
      </c>
      <c r="L1024" s="177"/>
      <c r="M1024" s="66">
        <v>0</v>
      </c>
      <c r="N1024" s="66">
        <f t="shared" ref="N1024:N1025" si="735">D1024-I1024</f>
        <v>0.99951070399999975</v>
      </c>
      <c r="O1024" s="66"/>
      <c r="P1024" s="66">
        <f t="shared" ref="P1024:P1025" si="736">E1024-J1024</f>
        <v>0</v>
      </c>
      <c r="Q1024" s="66"/>
      <c r="R1024" s="66">
        <f t="shared" ref="R1024:R1025" si="737">F1024-K1024</f>
        <v>0</v>
      </c>
      <c r="S1024" s="66"/>
      <c r="T1024" s="66">
        <f t="shared" ref="T1024:T1025" si="738">G1024-L1024</f>
        <v>0</v>
      </c>
      <c r="U1024" s="66"/>
      <c r="V1024" s="66">
        <f t="shared" ref="V1024:V1025" si="739">H1024-M1024</f>
        <v>1.1895239999999998</v>
      </c>
      <c r="W1024" s="177"/>
      <c r="X1024" s="177"/>
    </row>
    <row r="1025" spans="1:24" ht="63" x14ac:dyDescent="0.25">
      <c r="A1025" s="171" t="s">
        <v>901</v>
      </c>
      <c r="B1025" s="86" t="s">
        <v>403</v>
      </c>
      <c r="C1025" s="171" t="s">
        <v>2754</v>
      </c>
      <c r="D1025" s="66">
        <v>39.236807999999996</v>
      </c>
      <c r="E1025" s="177">
        <v>0</v>
      </c>
      <c r="F1025" s="177">
        <v>0</v>
      </c>
      <c r="G1025" s="66">
        <v>0</v>
      </c>
      <c r="H1025" s="66">
        <v>39.236807999999996</v>
      </c>
      <c r="I1025" s="177">
        <v>30.132161280000002</v>
      </c>
      <c r="J1025" s="66">
        <v>0</v>
      </c>
      <c r="K1025" s="66">
        <v>0</v>
      </c>
      <c r="L1025" s="177"/>
      <c r="M1025" s="66">
        <v>0</v>
      </c>
      <c r="N1025" s="66">
        <f t="shared" si="735"/>
        <v>9.1046467199999945</v>
      </c>
      <c r="O1025" s="66"/>
      <c r="P1025" s="66">
        <f t="shared" si="736"/>
        <v>0</v>
      </c>
      <c r="Q1025" s="66"/>
      <c r="R1025" s="66">
        <f t="shared" si="737"/>
        <v>0</v>
      </c>
      <c r="S1025" s="66"/>
      <c r="T1025" s="66">
        <f t="shared" si="738"/>
        <v>0</v>
      </c>
      <c r="U1025" s="66"/>
      <c r="V1025" s="66">
        <f t="shared" si="739"/>
        <v>39.236807999999996</v>
      </c>
      <c r="W1025" s="177"/>
      <c r="X1025" s="177"/>
    </row>
    <row r="1026" spans="1:24" x14ac:dyDescent="0.25">
      <c r="A1026" s="240" t="s">
        <v>901</v>
      </c>
      <c r="B1026" s="216" t="s">
        <v>58</v>
      </c>
      <c r="C1026" s="240"/>
      <c r="D1026" s="231">
        <f t="shared" ref="D1026:X1026" si="740">SUM(D1027:D1031)</f>
        <v>3.953592</v>
      </c>
      <c r="E1026" s="231">
        <f t="shared" si="740"/>
        <v>0</v>
      </c>
      <c r="F1026" s="231">
        <f t="shared" si="740"/>
        <v>0</v>
      </c>
      <c r="G1026" s="231">
        <f t="shared" si="740"/>
        <v>0</v>
      </c>
      <c r="H1026" s="231">
        <f t="shared" si="740"/>
        <v>3.953592</v>
      </c>
      <c r="I1026" s="231">
        <f t="shared" si="740"/>
        <v>1.7862970879999998</v>
      </c>
      <c r="J1026" s="231">
        <f t="shared" si="740"/>
        <v>0</v>
      </c>
      <c r="K1026" s="231">
        <f t="shared" si="740"/>
        <v>0</v>
      </c>
      <c r="L1026" s="231">
        <f t="shared" si="740"/>
        <v>0</v>
      </c>
      <c r="M1026" s="231">
        <f t="shared" ref="M1026" si="741">SUM(M1027:M1031)</f>
        <v>0</v>
      </c>
      <c r="N1026" s="231">
        <f t="shared" si="740"/>
        <v>2.167294912</v>
      </c>
      <c r="O1026" s="231">
        <f t="shared" si="740"/>
        <v>0</v>
      </c>
      <c r="P1026" s="231">
        <f t="shared" si="740"/>
        <v>0</v>
      </c>
      <c r="Q1026" s="231">
        <f t="shared" si="740"/>
        <v>0</v>
      </c>
      <c r="R1026" s="231">
        <f t="shared" si="740"/>
        <v>0</v>
      </c>
      <c r="S1026" s="231">
        <f t="shared" si="740"/>
        <v>0</v>
      </c>
      <c r="T1026" s="231">
        <f t="shared" si="740"/>
        <v>0</v>
      </c>
      <c r="U1026" s="231">
        <f t="shared" si="740"/>
        <v>0</v>
      </c>
      <c r="V1026" s="231">
        <f t="shared" si="740"/>
        <v>3.953592</v>
      </c>
      <c r="W1026" s="231">
        <f t="shared" si="740"/>
        <v>0</v>
      </c>
      <c r="X1026" s="231">
        <f t="shared" si="740"/>
        <v>0</v>
      </c>
    </row>
    <row r="1027" spans="1:24" ht="63" x14ac:dyDescent="0.25">
      <c r="A1027" s="171" t="s">
        <v>901</v>
      </c>
      <c r="B1027" s="86" t="s">
        <v>1865</v>
      </c>
      <c r="C1027" s="171" t="s">
        <v>2755</v>
      </c>
      <c r="D1027" s="66">
        <v>3.3037079999999999</v>
      </c>
      <c r="E1027" s="177">
        <v>0</v>
      </c>
      <c r="F1027" s="177">
        <v>0</v>
      </c>
      <c r="G1027" s="66">
        <v>0</v>
      </c>
      <c r="H1027" s="66">
        <v>3.3037079999999999</v>
      </c>
      <c r="I1027" s="177">
        <v>1.7456446399999999</v>
      </c>
      <c r="J1027" s="66">
        <v>0</v>
      </c>
      <c r="K1027" s="66">
        <v>0</v>
      </c>
      <c r="L1027" s="177"/>
      <c r="M1027" s="66">
        <v>0</v>
      </c>
      <c r="N1027" s="66">
        <f t="shared" ref="N1027:N1031" si="742">D1027-I1027</f>
        <v>1.55806336</v>
      </c>
      <c r="O1027" s="66"/>
      <c r="P1027" s="66">
        <f t="shared" ref="P1027:P1031" si="743">E1027-J1027</f>
        <v>0</v>
      </c>
      <c r="Q1027" s="66"/>
      <c r="R1027" s="66">
        <f t="shared" ref="R1027:R1031" si="744">F1027-K1027</f>
        <v>0</v>
      </c>
      <c r="S1027" s="66"/>
      <c r="T1027" s="66">
        <f t="shared" ref="T1027:T1031" si="745">G1027-L1027</f>
        <v>0</v>
      </c>
      <c r="U1027" s="66"/>
      <c r="V1027" s="66">
        <f t="shared" ref="V1027:V1031" si="746">H1027-M1027</f>
        <v>3.3037079999999999</v>
      </c>
      <c r="W1027" s="177"/>
      <c r="X1027" s="177"/>
    </row>
    <row r="1028" spans="1:24" ht="110.25" x14ac:dyDescent="0.25">
      <c r="A1028" s="171" t="s">
        <v>901</v>
      </c>
      <c r="B1028" s="86" t="s">
        <v>1866</v>
      </c>
      <c r="C1028" s="171" t="s">
        <v>887</v>
      </c>
      <c r="D1028" s="66">
        <v>0.64988400000000002</v>
      </c>
      <c r="E1028" s="177">
        <v>0</v>
      </c>
      <c r="F1028" s="177">
        <v>0</v>
      </c>
      <c r="G1028" s="66">
        <v>0</v>
      </c>
      <c r="H1028" s="66">
        <v>0.64988400000000002</v>
      </c>
      <c r="I1028" s="177">
        <v>0</v>
      </c>
      <c r="J1028" s="66">
        <v>0</v>
      </c>
      <c r="K1028" s="66">
        <v>0</v>
      </c>
      <c r="L1028" s="177"/>
      <c r="M1028" s="66">
        <v>0</v>
      </c>
      <c r="N1028" s="66">
        <f t="shared" si="742"/>
        <v>0.64988400000000002</v>
      </c>
      <c r="O1028" s="66"/>
      <c r="P1028" s="66">
        <f t="shared" si="743"/>
        <v>0</v>
      </c>
      <c r="Q1028" s="66"/>
      <c r="R1028" s="66">
        <f t="shared" si="744"/>
        <v>0</v>
      </c>
      <c r="S1028" s="66"/>
      <c r="T1028" s="66">
        <f t="shared" si="745"/>
        <v>0</v>
      </c>
      <c r="U1028" s="66"/>
      <c r="V1028" s="66">
        <f t="shared" si="746"/>
        <v>0.64988400000000002</v>
      </c>
      <c r="W1028" s="177"/>
      <c r="X1028" s="177"/>
    </row>
    <row r="1029" spans="1:24" ht="94.5" x14ac:dyDescent="0.25">
      <c r="A1029" s="171" t="s">
        <v>901</v>
      </c>
      <c r="B1029" s="86" t="s">
        <v>1867</v>
      </c>
      <c r="C1029" s="171" t="s">
        <v>2756</v>
      </c>
      <c r="D1029" s="66">
        <v>0</v>
      </c>
      <c r="E1029" s="177">
        <v>0</v>
      </c>
      <c r="F1029" s="177">
        <v>0</v>
      </c>
      <c r="G1029" s="66">
        <v>0</v>
      </c>
      <c r="H1029" s="66">
        <v>0</v>
      </c>
      <c r="I1029" s="177">
        <v>0</v>
      </c>
      <c r="J1029" s="66">
        <v>0</v>
      </c>
      <c r="K1029" s="66">
        <v>0</v>
      </c>
      <c r="L1029" s="177"/>
      <c r="M1029" s="66">
        <v>0</v>
      </c>
      <c r="N1029" s="66">
        <f t="shared" si="742"/>
        <v>0</v>
      </c>
      <c r="O1029" s="66"/>
      <c r="P1029" s="66">
        <f t="shared" si="743"/>
        <v>0</v>
      </c>
      <c r="Q1029" s="66"/>
      <c r="R1029" s="66">
        <f t="shared" si="744"/>
        <v>0</v>
      </c>
      <c r="S1029" s="66"/>
      <c r="T1029" s="66">
        <f t="shared" si="745"/>
        <v>0</v>
      </c>
      <c r="U1029" s="66"/>
      <c r="V1029" s="66">
        <f t="shared" si="746"/>
        <v>0</v>
      </c>
      <c r="W1029" s="177"/>
      <c r="X1029" s="177"/>
    </row>
    <row r="1030" spans="1:24" ht="47.25" x14ac:dyDescent="0.25">
      <c r="A1030" s="171" t="s">
        <v>901</v>
      </c>
      <c r="B1030" s="86" t="s">
        <v>1868</v>
      </c>
      <c r="C1030" s="171" t="s">
        <v>2757</v>
      </c>
      <c r="D1030" s="66">
        <v>0</v>
      </c>
      <c r="E1030" s="177">
        <v>0</v>
      </c>
      <c r="F1030" s="177">
        <v>0</v>
      </c>
      <c r="G1030" s="66">
        <v>0</v>
      </c>
      <c r="H1030" s="66">
        <v>0</v>
      </c>
      <c r="I1030" s="177">
        <v>4.0652448000000001E-2</v>
      </c>
      <c r="J1030" s="66">
        <v>0</v>
      </c>
      <c r="K1030" s="66">
        <v>0</v>
      </c>
      <c r="L1030" s="177"/>
      <c r="M1030" s="66">
        <v>0</v>
      </c>
      <c r="N1030" s="66">
        <f t="shared" si="742"/>
        <v>-4.0652448000000001E-2</v>
      </c>
      <c r="O1030" s="66"/>
      <c r="P1030" s="66">
        <f t="shared" si="743"/>
        <v>0</v>
      </c>
      <c r="Q1030" s="66"/>
      <c r="R1030" s="66">
        <f t="shared" si="744"/>
        <v>0</v>
      </c>
      <c r="S1030" s="66"/>
      <c r="T1030" s="66">
        <f t="shared" si="745"/>
        <v>0</v>
      </c>
      <c r="U1030" s="66"/>
      <c r="V1030" s="66">
        <f t="shared" si="746"/>
        <v>0</v>
      </c>
      <c r="W1030" s="177"/>
      <c r="X1030" s="177"/>
    </row>
    <row r="1031" spans="1:24" ht="47.25" x14ac:dyDescent="0.25">
      <c r="A1031" s="171" t="s">
        <v>901</v>
      </c>
      <c r="B1031" s="86" t="s">
        <v>1869</v>
      </c>
      <c r="C1031" s="171" t="s">
        <v>2758</v>
      </c>
      <c r="D1031" s="66">
        <v>0</v>
      </c>
      <c r="E1031" s="177">
        <v>0</v>
      </c>
      <c r="F1031" s="177">
        <v>0</v>
      </c>
      <c r="G1031" s="66">
        <v>0</v>
      </c>
      <c r="H1031" s="66">
        <v>0</v>
      </c>
      <c r="I1031" s="177">
        <v>0</v>
      </c>
      <c r="J1031" s="66">
        <v>0</v>
      </c>
      <c r="K1031" s="66">
        <v>0</v>
      </c>
      <c r="L1031" s="177"/>
      <c r="M1031" s="66">
        <v>0</v>
      </c>
      <c r="N1031" s="66">
        <f t="shared" si="742"/>
        <v>0</v>
      </c>
      <c r="O1031" s="66"/>
      <c r="P1031" s="66">
        <f t="shared" si="743"/>
        <v>0</v>
      </c>
      <c r="Q1031" s="66"/>
      <c r="R1031" s="66">
        <f t="shared" si="744"/>
        <v>0</v>
      </c>
      <c r="S1031" s="66"/>
      <c r="T1031" s="66">
        <f t="shared" si="745"/>
        <v>0</v>
      </c>
      <c r="U1031" s="66"/>
      <c r="V1031" s="66">
        <f t="shared" si="746"/>
        <v>0</v>
      </c>
      <c r="W1031" s="177"/>
      <c r="X1031" s="177"/>
    </row>
    <row r="1032" spans="1:24" x14ac:dyDescent="0.25">
      <c r="A1032" s="240" t="s">
        <v>901</v>
      </c>
      <c r="B1032" s="216" t="s">
        <v>37</v>
      </c>
      <c r="C1032" s="240"/>
      <c r="D1032" s="231">
        <f t="shared" ref="D1032:X1032" si="747">D1033</f>
        <v>1.1619120000000001</v>
      </c>
      <c r="E1032" s="231">
        <f t="shared" si="747"/>
        <v>0</v>
      </c>
      <c r="F1032" s="231">
        <f t="shared" si="747"/>
        <v>0</v>
      </c>
      <c r="G1032" s="231">
        <f t="shared" si="747"/>
        <v>0</v>
      </c>
      <c r="H1032" s="231">
        <f t="shared" si="747"/>
        <v>1.1619120000000001</v>
      </c>
      <c r="I1032" s="231">
        <f t="shared" si="747"/>
        <v>8.2636344E-2</v>
      </c>
      <c r="J1032" s="231">
        <f t="shared" si="747"/>
        <v>0</v>
      </c>
      <c r="K1032" s="231">
        <f t="shared" si="747"/>
        <v>0</v>
      </c>
      <c r="L1032" s="231">
        <f t="shared" si="747"/>
        <v>0</v>
      </c>
      <c r="M1032" s="231">
        <f t="shared" si="747"/>
        <v>0</v>
      </c>
      <c r="N1032" s="231">
        <f t="shared" si="747"/>
        <v>1.0792756560000001</v>
      </c>
      <c r="O1032" s="231">
        <f t="shared" si="747"/>
        <v>0</v>
      </c>
      <c r="P1032" s="231">
        <f t="shared" si="747"/>
        <v>0</v>
      </c>
      <c r="Q1032" s="231">
        <f t="shared" si="747"/>
        <v>0</v>
      </c>
      <c r="R1032" s="231">
        <f t="shared" si="747"/>
        <v>0</v>
      </c>
      <c r="S1032" s="231">
        <f t="shared" si="747"/>
        <v>0</v>
      </c>
      <c r="T1032" s="231">
        <f t="shared" si="747"/>
        <v>0</v>
      </c>
      <c r="U1032" s="231">
        <f t="shared" si="747"/>
        <v>0</v>
      </c>
      <c r="V1032" s="231">
        <f t="shared" si="747"/>
        <v>1.1619120000000001</v>
      </c>
      <c r="W1032" s="231">
        <f t="shared" si="747"/>
        <v>0</v>
      </c>
      <c r="X1032" s="231">
        <f t="shared" si="747"/>
        <v>0</v>
      </c>
    </row>
    <row r="1033" spans="1:24" ht="31.5" x14ac:dyDescent="0.25">
      <c r="A1033" s="171" t="s">
        <v>901</v>
      </c>
      <c r="B1033" s="86" t="s">
        <v>863</v>
      </c>
      <c r="C1033" s="171" t="s">
        <v>2759</v>
      </c>
      <c r="D1033" s="66">
        <v>1.1619120000000001</v>
      </c>
      <c r="E1033" s="177">
        <v>0</v>
      </c>
      <c r="F1033" s="177">
        <v>0</v>
      </c>
      <c r="G1033" s="66">
        <v>0</v>
      </c>
      <c r="H1033" s="66">
        <v>1.1619120000000001</v>
      </c>
      <c r="I1033" s="177">
        <v>8.2636344E-2</v>
      </c>
      <c r="J1033" s="66">
        <v>0</v>
      </c>
      <c r="K1033" s="66">
        <v>0</v>
      </c>
      <c r="L1033" s="177"/>
      <c r="M1033" s="66">
        <v>0</v>
      </c>
      <c r="N1033" s="66">
        <f>D1033-I1033</f>
        <v>1.0792756560000001</v>
      </c>
      <c r="O1033" s="66"/>
      <c r="P1033" s="66">
        <f>E1033-J1033</f>
        <v>0</v>
      </c>
      <c r="Q1033" s="66"/>
      <c r="R1033" s="66">
        <f>F1033-K1033</f>
        <v>0</v>
      </c>
      <c r="S1033" s="66"/>
      <c r="T1033" s="66">
        <f>G1033-L1033</f>
        <v>0</v>
      </c>
      <c r="U1033" s="66"/>
      <c r="V1033" s="66">
        <f>H1033-M1033</f>
        <v>1.1619120000000001</v>
      </c>
      <c r="W1033" s="177"/>
      <c r="X1033" s="177"/>
    </row>
    <row r="1034" spans="1:24" x14ac:dyDescent="0.25">
      <c r="A1034" s="240" t="s">
        <v>901</v>
      </c>
      <c r="B1034" s="216" t="s">
        <v>77</v>
      </c>
      <c r="C1034" s="240"/>
      <c r="D1034" s="231">
        <f t="shared" ref="D1034:X1034" si="748">SUM(D1035:D1043)</f>
        <v>44.424828000000005</v>
      </c>
      <c r="E1034" s="231">
        <f t="shared" si="748"/>
        <v>0</v>
      </c>
      <c r="F1034" s="231">
        <f t="shared" si="748"/>
        <v>0</v>
      </c>
      <c r="G1034" s="231">
        <f t="shared" si="748"/>
        <v>0</v>
      </c>
      <c r="H1034" s="231">
        <f t="shared" si="748"/>
        <v>44.424828000000005</v>
      </c>
      <c r="I1034" s="231">
        <f t="shared" si="748"/>
        <v>35.027561393999996</v>
      </c>
      <c r="J1034" s="231">
        <f t="shared" si="748"/>
        <v>0</v>
      </c>
      <c r="K1034" s="231">
        <f t="shared" si="748"/>
        <v>0</v>
      </c>
      <c r="L1034" s="231">
        <f t="shared" si="748"/>
        <v>0</v>
      </c>
      <c r="M1034" s="231">
        <f t="shared" ref="M1034" si="749">SUM(M1035:M1043)</f>
        <v>0</v>
      </c>
      <c r="N1034" s="231">
        <f t="shared" si="748"/>
        <v>9.3972666060000023</v>
      </c>
      <c r="O1034" s="231">
        <f t="shared" si="748"/>
        <v>0</v>
      </c>
      <c r="P1034" s="231">
        <f t="shared" si="748"/>
        <v>0</v>
      </c>
      <c r="Q1034" s="231">
        <f t="shared" si="748"/>
        <v>0</v>
      </c>
      <c r="R1034" s="231">
        <f t="shared" si="748"/>
        <v>0</v>
      </c>
      <c r="S1034" s="231">
        <f t="shared" si="748"/>
        <v>0</v>
      </c>
      <c r="T1034" s="231">
        <f t="shared" si="748"/>
        <v>0</v>
      </c>
      <c r="U1034" s="231">
        <f t="shared" si="748"/>
        <v>0</v>
      </c>
      <c r="V1034" s="231">
        <f t="shared" si="748"/>
        <v>44.424828000000005</v>
      </c>
      <c r="W1034" s="231">
        <f t="shared" si="748"/>
        <v>0</v>
      </c>
      <c r="X1034" s="231">
        <f t="shared" si="748"/>
        <v>0</v>
      </c>
    </row>
    <row r="1035" spans="1:24" ht="94.5" x14ac:dyDescent="0.25">
      <c r="A1035" s="171" t="s">
        <v>901</v>
      </c>
      <c r="B1035" s="86" t="s">
        <v>864</v>
      </c>
      <c r="C1035" s="171" t="s">
        <v>2760</v>
      </c>
      <c r="D1035" s="66">
        <v>12.566508000000001</v>
      </c>
      <c r="E1035" s="177">
        <v>0</v>
      </c>
      <c r="F1035" s="177">
        <v>0</v>
      </c>
      <c r="G1035" s="66">
        <v>0</v>
      </c>
      <c r="H1035" s="66">
        <v>12.566508000000001</v>
      </c>
      <c r="I1035" s="177">
        <v>13.051729029999999</v>
      </c>
      <c r="J1035" s="66">
        <v>0</v>
      </c>
      <c r="K1035" s="66">
        <v>0</v>
      </c>
      <c r="L1035" s="177"/>
      <c r="M1035" s="66">
        <v>0</v>
      </c>
      <c r="N1035" s="66">
        <f t="shared" ref="N1035:N1043" si="750">D1035-I1035</f>
        <v>-0.48522102999999817</v>
      </c>
      <c r="O1035" s="66"/>
      <c r="P1035" s="66">
        <f t="shared" ref="P1035:P1043" si="751">E1035-J1035</f>
        <v>0</v>
      </c>
      <c r="Q1035" s="66"/>
      <c r="R1035" s="66">
        <f t="shared" ref="R1035:R1043" si="752">F1035-K1035</f>
        <v>0</v>
      </c>
      <c r="S1035" s="66"/>
      <c r="T1035" s="66">
        <f t="shared" ref="T1035:T1043" si="753">G1035-L1035</f>
        <v>0</v>
      </c>
      <c r="U1035" s="66"/>
      <c r="V1035" s="66">
        <f t="shared" ref="V1035:V1043" si="754">H1035-M1035</f>
        <v>12.566508000000001</v>
      </c>
      <c r="W1035" s="177"/>
      <c r="X1035" s="177"/>
    </row>
    <row r="1036" spans="1:24" ht="78.75" x14ac:dyDescent="0.25">
      <c r="A1036" s="171" t="s">
        <v>901</v>
      </c>
      <c r="B1036" s="86" t="s">
        <v>404</v>
      </c>
      <c r="C1036" s="171" t="s">
        <v>2761</v>
      </c>
      <c r="D1036" s="66">
        <v>13.735032</v>
      </c>
      <c r="E1036" s="177">
        <v>0</v>
      </c>
      <c r="F1036" s="177">
        <v>0</v>
      </c>
      <c r="G1036" s="66">
        <v>0</v>
      </c>
      <c r="H1036" s="66">
        <v>13.735032</v>
      </c>
      <c r="I1036" s="177">
        <v>16.976849007999999</v>
      </c>
      <c r="J1036" s="66">
        <v>0</v>
      </c>
      <c r="K1036" s="66">
        <v>0</v>
      </c>
      <c r="L1036" s="177"/>
      <c r="M1036" s="66">
        <v>0</v>
      </c>
      <c r="N1036" s="66">
        <f t="shared" si="750"/>
        <v>-3.2418170079999982</v>
      </c>
      <c r="O1036" s="66"/>
      <c r="P1036" s="66">
        <f t="shared" si="751"/>
        <v>0</v>
      </c>
      <c r="Q1036" s="66"/>
      <c r="R1036" s="66">
        <f t="shared" si="752"/>
        <v>0</v>
      </c>
      <c r="S1036" s="66"/>
      <c r="T1036" s="66">
        <f t="shared" si="753"/>
        <v>0</v>
      </c>
      <c r="U1036" s="66"/>
      <c r="V1036" s="66">
        <f t="shared" si="754"/>
        <v>13.735032</v>
      </c>
      <c r="W1036" s="177"/>
      <c r="X1036" s="177"/>
    </row>
    <row r="1037" spans="1:24" ht="47.25" x14ac:dyDescent="0.25">
      <c r="A1037" s="171" t="s">
        <v>901</v>
      </c>
      <c r="B1037" s="86" t="s">
        <v>405</v>
      </c>
      <c r="C1037" s="171" t="s">
        <v>2762</v>
      </c>
      <c r="D1037" s="66">
        <v>2.9493480000000001</v>
      </c>
      <c r="E1037" s="177">
        <v>0</v>
      </c>
      <c r="F1037" s="177">
        <v>0</v>
      </c>
      <c r="G1037" s="66">
        <v>0</v>
      </c>
      <c r="H1037" s="66">
        <v>2.9493480000000001</v>
      </c>
      <c r="I1037" s="177">
        <v>3.1171988900000005</v>
      </c>
      <c r="J1037" s="66">
        <v>0</v>
      </c>
      <c r="K1037" s="66">
        <v>0</v>
      </c>
      <c r="L1037" s="177"/>
      <c r="M1037" s="66">
        <v>0</v>
      </c>
      <c r="N1037" s="66">
        <f t="shared" si="750"/>
        <v>-0.16785089000000042</v>
      </c>
      <c r="O1037" s="66"/>
      <c r="P1037" s="66">
        <f t="shared" si="751"/>
        <v>0</v>
      </c>
      <c r="Q1037" s="66"/>
      <c r="R1037" s="66">
        <f t="shared" si="752"/>
        <v>0</v>
      </c>
      <c r="S1037" s="66"/>
      <c r="T1037" s="66">
        <f t="shared" si="753"/>
        <v>0</v>
      </c>
      <c r="U1037" s="66"/>
      <c r="V1037" s="66">
        <f t="shared" si="754"/>
        <v>2.9493480000000001</v>
      </c>
      <c r="W1037" s="177"/>
      <c r="X1037" s="177"/>
    </row>
    <row r="1038" spans="1:24" ht="63" x14ac:dyDescent="0.25">
      <c r="A1038" s="171" t="s">
        <v>901</v>
      </c>
      <c r="B1038" s="86" t="s">
        <v>865</v>
      </c>
      <c r="C1038" s="171" t="s">
        <v>2763</v>
      </c>
      <c r="D1038" s="66">
        <v>10.999979999999999</v>
      </c>
      <c r="E1038" s="177">
        <v>0</v>
      </c>
      <c r="F1038" s="177">
        <v>0</v>
      </c>
      <c r="G1038" s="66">
        <v>0</v>
      </c>
      <c r="H1038" s="66">
        <v>10.999979999999999</v>
      </c>
      <c r="I1038" s="177">
        <v>1.21728255</v>
      </c>
      <c r="J1038" s="66">
        <v>0</v>
      </c>
      <c r="K1038" s="66">
        <v>0</v>
      </c>
      <c r="L1038" s="177"/>
      <c r="M1038" s="66">
        <v>0</v>
      </c>
      <c r="N1038" s="66">
        <f t="shared" si="750"/>
        <v>9.7826974499999988</v>
      </c>
      <c r="O1038" s="66"/>
      <c r="P1038" s="66">
        <f t="shared" si="751"/>
        <v>0</v>
      </c>
      <c r="Q1038" s="66"/>
      <c r="R1038" s="66">
        <f t="shared" si="752"/>
        <v>0</v>
      </c>
      <c r="S1038" s="66"/>
      <c r="T1038" s="66">
        <f t="shared" si="753"/>
        <v>0</v>
      </c>
      <c r="U1038" s="66"/>
      <c r="V1038" s="66">
        <f t="shared" si="754"/>
        <v>10.999979999999999</v>
      </c>
      <c r="W1038" s="177"/>
      <c r="X1038" s="177"/>
    </row>
    <row r="1039" spans="1:24" ht="47.25" x14ac:dyDescent="0.25">
      <c r="A1039" s="171" t="s">
        <v>901</v>
      </c>
      <c r="B1039" s="86" t="s">
        <v>407</v>
      </c>
      <c r="C1039" s="171" t="s">
        <v>2764</v>
      </c>
      <c r="D1039" s="66">
        <v>1.90086</v>
      </c>
      <c r="E1039" s="177">
        <v>0</v>
      </c>
      <c r="F1039" s="177">
        <v>0</v>
      </c>
      <c r="G1039" s="66">
        <v>0</v>
      </c>
      <c r="H1039" s="66">
        <v>1.90086</v>
      </c>
      <c r="I1039" s="177">
        <v>0.13519102799999999</v>
      </c>
      <c r="J1039" s="66">
        <v>0</v>
      </c>
      <c r="K1039" s="66">
        <v>0</v>
      </c>
      <c r="L1039" s="177"/>
      <c r="M1039" s="66">
        <v>0</v>
      </c>
      <c r="N1039" s="66">
        <f t="shared" si="750"/>
        <v>1.7656689720000001</v>
      </c>
      <c r="O1039" s="66"/>
      <c r="P1039" s="66">
        <f t="shared" si="751"/>
        <v>0</v>
      </c>
      <c r="Q1039" s="66"/>
      <c r="R1039" s="66">
        <f t="shared" si="752"/>
        <v>0</v>
      </c>
      <c r="S1039" s="66"/>
      <c r="T1039" s="66">
        <f t="shared" si="753"/>
        <v>0</v>
      </c>
      <c r="U1039" s="66"/>
      <c r="V1039" s="66">
        <f t="shared" si="754"/>
        <v>1.90086</v>
      </c>
      <c r="W1039" s="177"/>
      <c r="X1039" s="177"/>
    </row>
    <row r="1040" spans="1:24" ht="78.75" x14ac:dyDescent="0.25">
      <c r="A1040" s="171" t="s">
        <v>901</v>
      </c>
      <c r="B1040" s="86" t="s">
        <v>1870</v>
      </c>
      <c r="C1040" s="171" t="s">
        <v>888</v>
      </c>
      <c r="D1040" s="66">
        <v>0.49319999999999997</v>
      </c>
      <c r="E1040" s="177">
        <v>0</v>
      </c>
      <c r="F1040" s="177">
        <v>0</v>
      </c>
      <c r="G1040" s="66">
        <v>0</v>
      </c>
      <c r="H1040" s="66">
        <v>0.49319999999999997</v>
      </c>
      <c r="I1040" s="177">
        <v>3.5076876E-2</v>
      </c>
      <c r="J1040" s="66">
        <v>0</v>
      </c>
      <c r="K1040" s="66">
        <v>0</v>
      </c>
      <c r="L1040" s="177"/>
      <c r="M1040" s="66">
        <v>0</v>
      </c>
      <c r="N1040" s="66">
        <f t="shared" si="750"/>
        <v>0.45812312399999999</v>
      </c>
      <c r="O1040" s="66"/>
      <c r="P1040" s="66">
        <f t="shared" si="751"/>
        <v>0</v>
      </c>
      <c r="Q1040" s="66"/>
      <c r="R1040" s="66">
        <f t="shared" si="752"/>
        <v>0</v>
      </c>
      <c r="S1040" s="66"/>
      <c r="T1040" s="66">
        <f t="shared" si="753"/>
        <v>0</v>
      </c>
      <c r="U1040" s="66"/>
      <c r="V1040" s="66">
        <f t="shared" si="754"/>
        <v>0.49319999999999997</v>
      </c>
      <c r="W1040" s="177"/>
      <c r="X1040" s="177"/>
    </row>
    <row r="1041" spans="1:24" ht="94.5" x14ac:dyDescent="0.25">
      <c r="A1041" s="171" t="s">
        <v>901</v>
      </c>
      <c r="B1041" s="86" t="s">
        <v>1871</v>
      </c>
      <c r="C1041" s="171" t="s">
        <v>2765</v>
      </c>
      <c r="D1041" s="66">
        <v>1.7798999999999998</v>
      </c>
      <c r="E1041" s="177">
        <v>0</v>
      </c>
      <c r="F1041" s="177">
        <v>0</v>
      </c>
      <c r="G1041" s="66">
        <v>0</v>
      </c>
      <c r="H1041" s="66">
        <v>1.7798999999999998</v>
      </c>
      <c r="I1041" s="177">
        <v>0.11262589199999999</v>
      </c>
      <c r="J1041" s="66">
        <v>0</v>
      </c>
      <c r="K1041" s="66">
        <v>0</v>
      </c>
      <c r="L1041" s="177"/>
      <c r="M1041" s="66">
        <v>0</v>
      </c>
      <c r="N1041" s="66">
        <f t="shared" si="750"/>
        <v>1.6672741079999998</v>
      </c>
      <c r="O1041" s="66"/>
      <c r="P1041" s="66">
        <f t="shared" si="751"/>
        <v>0</v>
      </c>
      <c r="Q1041" s="66"/>
      <c r="R1041" s="66">
        <f t="shared" si="752"/>
        <v>0</v>
      </c>
      <c r="S1041" s="66"/>
      <c r="T1041" s="66">
        <f t="shared" si="753"/>
        <v>0</v>
      </c>
      <c r="U1041" s="66"/>
      <c r="V1041" s="66">
        <f t="shared" si="754"/>
        <v>1.7798999999999998</v>
      </c>
      <c r="W1041" s="177"/>
      <c r="X1041" s="177"/>
    </row>
    <row r="1042" spans="1:24" ht="63" x14ac:dyDescent="0.25">
      <c r="A1042" s="171" t="s">
        <v>901</v>
      </c>
      <c r="B1042" s="86" t="s">
        <v>406</v>
      </c>
      <c r="C1042" s="171" t="s">
        <v>2766</v>
      </c>
      <c r="D1042" s="66">
        <v>0</v>
      </c>
      <c r="E1042" s="177">
        <v>0</v>
      </c>
      <c r="F1042" s="177">
        <v>0</v>
      </c>
      <c r="G1042" s="66">
        <v>0</v>
      </c>
      <c r="H1042" s="66">
        <v>0</v>
      </c>
      <c r="I1042" s="177">
        <v>0.38160812</v>
      </c>
      <c r="J1042" s="66">
        <v>0</v>
      </c>
      <c r="K1042" s="66">
        <v>0</v>
      </c>
      <c r="L1042" s="177"/>
      <c r="M1042" s="66">
        <v>0</v>
      </c>
      <c r="N1042" s="66">
        <f t="shared" si="750"/>
        <v>-0.38160812</v>
      </c>
      <c r="O1042" s="66"/>
      <c r="P1042" s="66">
        <f t="shared" si="751"/>
        <v>0</v>
      </c>
      <c r="Q1042" s="66"/>
      <c r="R1042" s="66">
        <f t="shared" si="752"/>
        <v>0</v>
      </c>
      <c r="S1042" s="66"/>
      <c r="T1042" s="66">
        <f t="shared" si="753"/>
        <v>0</v>
      </c>
      <c r="U1042" s="66"/>
      <c r="V1042" s="66">
        <f t="shared" si="754"/>
        <v>0</v>
      </c>
      <c r="W1042" s="177"/>
      <c r="X1042" s="177"/>
    </row>
    <row r="1043" spans="1:24" ht="78.75" x14ac:dyDescent="0.25">
      <c r="A1043" s="171" t="s">
        <v>901</v>
      </c>
      <c r="B1043" s="86" t="s">
        <v>1872</v>
      </c>
      <c r="C1043" s="171" t="s">
        <v>2767</v>
      </c>
      <c r="D1043" s="66">
        <v>0</v>
      </c>
      <c r="E1043" s="177">
        <v>0</v>
      </c>
      <c r="F1043" s="177">
        <v>0</v>
      </c>
      <c r="G1043" s="66">
        <v>0</v>
      </c>
      <c r="H1043" s="66">
        <v>0</v>
      </c>
      <c r="I1043" s="177">
        <v>0</v>
      </c>
      <c r="J1043" s="66">
        <v>0</v>
      </c>
      <c r="K1043" s="66">
        <v>0</v>
      </c>
      <c r="L1043" s="177"/>
      <c r="M1043" s="66">
        <v>0</v>
      </c>
      <c r="N1043" s="66">
        <f t="shared" si="750"/>
        <v>0</v>
      </c>
      <c r="O1043" s="66"/>
      <c r="P1043" s="66">
        <f t="shared" si="751"/>
        <v>0</v>
      </c>
      <c r="Q1043" s="66"/>
      <c r="R1043" s="66">
        <f t="shared" si="752"/>
        <v>0</v>
      </c>
      <c r="S1043" s="66"/>
      <c r="T1043" s="66">
        <f t="shared" si="753"/>
        <v>0</v>
      </c>
      <c r="U1043" s="66"/>
      <c r="V1043" s="66">
        <f t="shared" si="754"/>
        <v>0</v>
      </c>
      <c r="W1043" s="177"/>
      <c r="X1043" s="177"/>
    </row>
    <row r="1044" spans="1:24" x14ac:dyDescent="0.25">
      <c r="A1044" s="240" t="s">
        <v>901</v>
      </c>
      <c r="B1044" s="216" t="s">
        <v>38</v>
      </c>
      <c r="C1044" s="240"/>
      <c r="D1044" s="231">
        <f t="shared" ref="D1044:X1044" si="755">SUM(D1045:D1048)</f>
        <v>8.9676839999999984</v>
      </c>
      <c r="E1044" s="231">
        <f t="shared" si="755"/>
        <v>0</v>
      </c>
      <c r="F1044" s="231">
        <f t="shared" si="755"/>
        <v>0</v>
      </c>
      <c r="G1044" s="231">
        <f t="shared" si="755"/>
        <v>0</v>
      </c>
      <c r="H1044" s="231">
        <f t="shared" si="755"/>
        <v>8.9676839999999984</v>
      </c>
      <c r="I1044" s="231">
        <f t="shared" si="755"/>
        <v>4.5266590559999997</v>
      </c>
      <c r="J1044" s="231">
        <f t="shared" si="755"/>
        <v>0</v>
      </c>
      <c r="K1044" s="231">
        <f t="shared" si="755"/>
        <v>0</v>
      </c>
      <c r="L1044" s="231">
        <f t="shared" si="755"/>
        <v>0</v>
      </c>
      <c r="M1044" s="231">
        <f t="shared" ref="M1044" si="756">SUM(M1045:M1048)</f>
        <v>0</v>
      </c>
      <c r="N1044" s="231">
        <f t="shared" si="755"/>
        <v>4.4410249439999996</v>
      </c>
      <c r="O1044" s="231">
        <f t="shared" si="755"/>
        <v>0</v>
      </c>
      <c r="P1044" s="231">
        <f t="shared" si="755"/>
        <v>0</v>
      </c>
      <c r="Q1044" s="231">
        <f t="shared" si="755"/>
        <v>0</v>
      </c>
      <c r="R1044" s="231">
        <f t="shared" si="755"/>
        <v>0</v>
      </c>
      <c r="S1044" s="231">
        <f t="shared" si="755"/>
        <v>0</v>
      </c>
      <c r="T1044" s="231">
        <f t="shared" si="755"/>
        <v>0</v>
      </c>
      <c r="U1044" s="231">
        <f t="shared" si="755"/>
        <v>0</v>
      </c>
      <c r="V1044" s="231">
        <f t="shared" si="755"/>
        <v>8.9676839999999984</v>
      </c>
      <c r="W1044" s="231">
        <f t="shared" si="755"/>
        <v>0</v>
      </c>
      <c r="X1044" s="231">
        <f t="shared" si="755"/>
        <v>0</v>
      </c>
    </row>
    <row r="1045" spans="1:24" ht="47.25" x14ac:dyDescent="0.25">
      <c r="A1045" s="171" t="s">
        <v>901</v>
      </c>
      <c r="B1045" s="86" t="s">
        <v>471</v>
      </c>
      <c r="C1045" s="171" t="s">
        <v>2768</v>
      </c>
      <c r="D1045" s="66">
        <v>4.9048559999999997</v>
      </c>
      <c r="E1045" s="177">
        <v>0</v>
      </c>
      <c r="F1045" s="177">
        <v>0</v>
      </c>
      <c r="G1045" s="66">
        <v>0</v>
      </c>
      <c r="H1045" s="66">
        <v>4.9048559999999997</v>
      </c>
      <c r="I1045" s="177">
        <v>4.3020733199999999</v>
      </c>
      <c r="J1045" s="66">
        <v>0</v>
      </c>
      <c r="K1045" s="66">
        <v>0</v>
      </c>
      <c r="L1045" s="177"/>
      <c r="M1045" s="66">
        <v>0</v>
      </c>
      <c r="N1045" s="66">
        <f t="shared" ref="N1045:N1048" si="757">D1045-I1045</f>
        <v>0.60278267999999979</v>
      </c>
      <c r="O1045" s="66"/>
      <c r="P1045" s="66">
        <f t="shared" ref="P1045:P1048" si="758">E1045-J1045</f>
        <v>0</v>
      </c>
      <c r="Q1045" s="66"/>
      <c r="R1045" s="66">
        <f t="shared" ref="R1045:R1048" si="759">F1045-K1045</f>
        <v>0</v>
      </c>
      <c r="S1045" s="66"/>
      <c r="T1045" s="66">
        <f t="shared" ref="T1045:T1048" si="760">G1045-L1045</f>
        <v>0</v>
      </c>
      <c r="U1045" s="66"/>
      <c r="V1045" s="66">
        <f t="shared" ref="V1045:V1048" si="761">H1045-M1045</f>
        <v>4.9048559999999997</v>
      </c>
      <c r="W1045" s="177"/>
      <c r="X1045" s="177"/>
    </row>
    <row r="1046" spans="1:24" ht="63" x14ac:dyDescent="0.25">
      <c r="A1046" s="171" t="s">
        <v>901</v>
      </c>
      <c r="B1046" s="86" t="s">
        <v>408</v>
      </c>
      <c r="C1046" s="171" t="s">
        <v>2769</v>
      </c>
      <c r="D1046" s="66">
        <v>1.2E-2</v>
      </c>
      <c r="E1046" s="177">
        <v>0</v>
      </c>
      <c r="F1046" s="177">
        <v>0</v>
      </c>
      <c r="G1046" s="66">
        <v>0</v>
      </c>
      <c r="H1046" s="66">
        <v>1.2E-2</v>
      </c>
      <c r="I1046" s="177">
        <v>8.5344000000000001E-4</v>
      </c>
      <c r="J1046" s="66">
        <v>0</v>
      </c>
      <c r="K1046" s="66">
        <v>0</v>
      </c>
      <c r="L1046" s="177"/>
      <c r="M1046" s="66">
        <v>0</v>
      </c>
      <c r="N1046" s="66">
        <f t="shared" si="757"/>
        <v>1.114656E-2</v>
      </c>
      <c r="O1046" s="66"/>
      <c r="P1046" s="66">
        <f t="shared" si="758"/>
        <v>0</v>
      </c>
      <c r="Q1046" s="66"/>
      <c r="R1046" s="66">
        <f t="shared" si="759"/>
        <v>0</v>
      </c>
      <c r="S1046" s="66"/>
      <c r="T1046" s="66">
        <f t="shared" si="760"/>
        <v>0</v>
      </c>
      <c r="U1046" s="66"/>
      <c r="V1046" s="66">
        <f t="shared" si="761"/>
        <v>1.2E-2</v>
      </c>
      <c r="W1046" s="177"/>
      <c r="X1046" s="177"/>
    </row>
    <row r="1047" spans="1:24" ht="63" x14ac:dyDescent="0.25">
      <c r="A1047" s="171" t="s">
        <v>901</v>
      </c>
      <c r="B1047" s="86" t="s">
        <v>505</v>
      </c>
      <c r="C1047" s="171" t="s">
        <v>1944</v>
      </c>
      <c r="D1047" s="66">
        <v>4.0508280000000001</v>
      </c>
      <c r="E1047" s="177">
        <v>0</v>
      </c>
      <c r="F1047" s="177">
        <v>0</v>
      </c>
      <c r="G1047" s="66">
        <v>0</v>
      </c>
      <c r="H1047" s="66">
        <v>4.0508280000000001</v>
      </c>
      <c r="I1047" s="177">
        <v>0.223732296</v>
      </c>
      <c r="J1047" s="66">
        <v>0</v>
      </c>
      <c r="K1047" s="66">
        <v>0</v>
      </c>
      <c r="L1047" s="177"/>
      <c r="M1047" s="66">
        <v>0</v>
      </c>
      <c r="N1047" s="66">
        <f t="shared" si="757"/>
        <v>3.827095704</v>
      </c>
      <c r="O1047" s="66"/>
      <c r="P1047" s="66">
        <f t="shared" si="758"/>
        <v>0</v>
      </c>
      <c r="Q1047" s="66"/>
      <c r="R1047" s="66">
        <f t="shared" si="759"/>
        <v>0</v>
      </c>
      <c r="S1047" s="66"/>
      <c r="T1047" s="66">
        <f t="shared" si="760"/>
        <v>0</v>
      </c>
      <c r="U1047" s="66"/>
      <c r="V1047" s="66">
        <f t="shared" si="761"/>
        <v>4.0508280000000001</v>
      </c>
      <c r="W1047" s="177"/>
      <c r="X1047" s="177"/>
    </row>
    <row r="1048" spans="1:24" ht="47.25" x14ac:dyDescent="0.25">
      <c r="A1048" s="171" t="s">
        <v>901</v>
      </c>
      <c r="B1048" s="86" t="s">
        <v>866</v>
      </c>
      <c r="C1048" s="171" t="s">
        <v>2770</v>
      </c>
      <c r="D1048" s="66">
        <v>0</v>
      </c>
      <c r="E1048" s="177">
        <v>0</v>
      </c>
      <c r="F1048" s="177">
        <v>0</v>
      </c>
      <c r="G1048" s="66">
        <v>0</v>
      </c>
      <c r="H1048" s="66">
        <v>0</v>
      </c>
      <c r="I1048" s="177">
        <v>0</v>
      </c>
      <c r="J1048" s="66">
        <v>0</v>
      </c>
      <c r="K1048" s="66">
        <v>0</v>
      </c>
      <c r="L1048" s="177"/>
      <c r="M1048" s="66">
        <v>0</v>
      </c>
      <c r="N1048" s="66">
        <f t="shared" si="757"/>
        <v>0</v>
      </c>
      <c r="O1048" s="66"/>
      <c r="P1048" s="66">
        <f t="shared" si="758"/>
        <v>0</v>
      </c>
      <c r="Q1048" s="66"/>
      <c r="R1048" s="66">
        <f t="shared" si="759"/>
        <v>0</v>
      </c>
      <c r="S1048" s="66"/>
      <c r="T1048" s="66">
        <f t="shared" si="760"/>
        <v>0</v>
      </c>
      <c r="U1048" s="66"/>
      <c r="V1048" s="66">
        <f t="shared" si="761"/>
        <v>0</v>
      </c>
      <c r="W1048" s="177"/>
      <c r="X1048" s="177"/>
    </row>
    <row r="1049" spans="1:24" x14ac:dyDescent="0.25">
      <c r="A1049" s="240"/>
      <c r="B1049" s="216" t="s">
        <v>72</v>
      </c>
      <c r="C1049" s="240"/>
      <c r="D1049" s="231">
        <f t="shared" ref="D1049:X1049" si="762">SUM(D1050:D1050)</f>
        <v>6.1132079999999993</v>
      </c>
      <c r="E1049" s="231">
        <f t="shared" si="762"/>
        <v>0</v>
      </c>
      <c r="F1049" s="231">
        <f t="shared" si="762"/>
        <v>0</v>
      </c>
      <c r="G1049" s="231">
        <f t="shared" si="762"/>
        <v>0</v>
      </c>
      <c r="H1049" s="231">
        <f t="shared" si="762"/>
        <v>6.1132079999999993</v>
      </c>
      <c r="I1049" s="231">
        <f t="shared" si="762"/>
        <v>0.43477736400000006</v>
      </c>
      <c r="J1049" s="231">
        <f t="shared" si="762"/>
        <v>0</v>
      </c>
      <c r="K1049" s="231">
        <f t="shared" si="762"/>
        <v>0</v>
      </c>
      <c r="L1049" s="231">
        <f t="shared" si="762"/>
        <v>0</v>
      </c>
      <c r="M1049" s="231">
        <f t="shared" si="762"/>
        <v>0</v>
      </c>
      <c r="N1049" s="231">
        <f t="shared" si="762"/>
        <v>5.678430635999999</v>
      </c>
      <c r="O1049" s="231">
        <f t="shared" si="762"/>
        <v>0</v>
      </c>
      <c r="P1049" s="231">
        <f t="shared" si="762"/>
        <v>0</v>
      </c>
      <c r="Q1049" s="231">
        <f t="shared" si="762"/>
        <v>0</v>
      </c>
      <c r="R1049" s="231">
        <f t="shared" si="762"/>
        <v>0</v>
      </c>
      <c r="S1049" s="231">
        <f t="shared" si="762"/>
        <v>0</v>
      </c>
      <c r="T1049" s="231">
        <f t="shared" si="762"/>
        <v>0</v>
      </c>
      <c r="U1049" s="231">
        <f t="shared" si="762"/>
        <v>0</v>
      </c>
      <c r="V1049" s="231">
        <f t="shared" si="762"/>
        <v>6.1132079999999993</v>
      </c>
      <c r="W1049" s="231">
        <f t="shared" si="762"/>
        <v>0</v>
      </c>
      <c r="X1049" s="231">
        <f t="shared" si="762"/>
        <v>0</v>
      </c>
    </row>
    <row r="1050" spans="1:24" ht="94.5" x14ac:dyDescent="0.25">
      <c r="A1050" s="171" t="s">
        <v>901</v>
      </c>
      <c r="B1050" s="86" t="s">
        <v>867</v>
      </c>
      <c r="C1050" s="171" t="s">
        <v>2771</v>
      </c>
      <c r="D1050" s="66">
        <v>6.1132079999999993</v>
      </c>
      <c r="E1050" s="177">
        <v>0</v>
      </c>
      <c r="F1050" s="177">
        <v>0</v>
      </c>
      <c r="G1050" s="66">
        <v>0</v>
      </c>
      <c r="H1050" s="66">
        <v>6.1132079999999993</v>
      </c>
      <c r="I1050" s="177">
        <v>0.43477736400000006</v>
      </c>
      <c r="J1050" s="66">
        <v>0</v>
      </c>
      <c r="K1050" s="66">
        <v>0</v>
      </c>
      <c r="L1050" s="177"/>
      <c r="M1050" s="66">
        <v>0</v>
      </c>
      <c r="N1050" s="66">
        <f>D1050-I1050</f>
        <v>5.678430635999999</v>
      </c>
      <c r="O1050" s="66"/>
      <c r="P1050" s="66">
        <f>E1050-J1050</f>
        <v>0</v>
      </c>
      <c r="Q1050" s="66"/>
      <c r="R1050" s="66">
        <f>F1050-K1050</f>
        <v>0</v>
      </c>
      <c r="S1050" s="66"/>
      <c r="T1050" s="66">
        <f>G1050-L1050</f>
        <v>0</v>
      </c>
      <c r="U1050" s="66"/>
      <c r="V1050" s="66">
        <f>H1050-M1050</f>
        <v>6.1132079999999993</v>
      </c>
      <c r="W1050" s="177"/>
      <c r="X1050" s="177"/>
    </row>
    <row r="1051" spans="1:24" ht="31.5" x14ac:dyDescent="0.25">
      <c r="A1051" s="240"/>
      <c r="B1051" s="216" t="s">
        <v>297</v>
      </c>
      <c r="C1051" s="240"/>
      <c r="D1051" s="231">
        <f t="shared" ref="D1051:X1051" si="763">SUM(D1052:D1058)</f>
        <v>15.629819999999999</v>
      </c>
      <c r="E1051" s="231">
        <f t="shared" si="763"/>
        <v>0</v>
      </c>
      <c r="F1051" s="231">
        <f t="shared" si="763"/>
        <v>0</v>
      </c>
      <c r="G1051" s="231">
        <f t="shared" si="763"/>
        <v>0</v>
      </c>
      <c r="H1051" s="231">
        <f t="shared" si="763"/>
        <v>15.629819999999999</v>
      </c>
      <c r="I1051" s="231">
        <f t="shared" si="763"/>
        <v>1.3974871159999998</v>
      </c>
      <c r="J1051" s="231">
        <f t="shared" si="763"/>
        <v>0</v>
      </c>
      <c r="K1051" s="231">
        <f t="shared" si="763"/>
        <v>0</v>
      </c>
      <c r="L1051" s="231">
        <f t="shared" si="763"/>
        <v>0</v>
      </c>
      <c r="M1051" s="231">
        <f t="shared" ref="M1051" si="764">SUM(M1052:M1058)</f>
        <v>0</v>
      </c>
      <c r="N1051" s="231">
        <f t="shared" si="763"/>
        <v>14.232332883999998</v>
      </c>
      <c r="O1051" s="231">
        <f t="shared" si="763"/>
        <v>0</v>
      </c>
      <c r="P1051" s="231">
        <f t="shared" si="763"/>
        <v>0</v>
      </c>
      <c r="Q1051" s="231">
        <f t="shared" si="763"/>
        <v>0</v>
      </c>
      <c r="R1051" s="231">
        <f t="shared" si="763"/>
        <v>0</v>
      </c>
      <c r="S1051" s="231">
        <f t="shared" si="763"/>
        <v>0</v>
      </c>
      <c r="T1051" s="231">
        <f t="shared" si="763"/>
        <v>0</v>
      </c>
      <c r="U1051" s="231">
        <f t="shared" si="763"/>
        <v>0</v>
      </c>
      <c r="V1051" s="231">
        <f t="shared" si="763"/>
        <v>15.629819999999999</v>
      </c>
      <c r="W1051" s="231">
        <f t="shared" si="763"/>
        <v>0</v>
      </c>
      <c r="X1051" s="231">
        <f t="shared" si="763"/>
        <v>0</v>
      </c>
    </row>
    <row r="1052" spans="1:24" ht="94.5" x14ac:dyDescent="0.25">
      <c r="A1052" s="171" t="s">
        <v>901</v>
      </c>
      <c r="B1052" s="86" t="s">
        <v>134</v>
      </c>
      <c r="C1052" s="171" t="s">
        <v>2772</v>
      </c>
      <c r="D1052" s="66">
        <v>3.1690559999999999</v>
      </c>
      <c r="E1052" s="177">
        <v>0</v>
      </c>
      <c r="F1052" s="177">
        <v>0</v>
      </c>
      <c r="G1052" s="66">
        <v>0</v>
      </c>
      <c r="H1052" s="66">
        <v>3.1690559999999999</v>
      </c>
      <c r="I1052" s="177">
        <v>0.58481824799999993</v>
      </c>
      <c r="J1052" s="66">
        <v>0</v>
      </c>
      <c r="K1052" s="66">
        <v>0</v>
      </c>
      <c r="L1052" s="177"/>
      <c r="M1052" s="66">
        <v>0</v>
      </c>
      <c r="N1052" s="66">
        <f t="shared" ref="N1052:N1058" si="765">D1052-I1052</f>
        <v>2.5842377519999999</v>
      </c>
      <c r="O1052" s="66"/>
      <c r="P1052" s="66">
        <f t="shared" ref="P1052:P1058" si="766">E1052-J1052</f>
        <v>0</v>
      </c>
      <c r="Q1052" s="66"/>
      <c r="R1052" s="66">
        <f t="shared" ref="R1052:R1058" si="767">F1052-K1052</f>
        <v>0</v>
      </c>
      <c r="S1052" s="66"/>
      <c r="T1052" s="66">
        <f t="shared" ref="T1052:T1058" si="768">G1052-L1052</f>
        <v>0</v>
      </c>
      <c r="U1052" s="66"/>
      <c r="V1052" s="66">
        <f t="shared" ref="V1052:V1058" si="769">H1052-M1052</f>
        <v>3.1690559999999999</v>
      </c>
      <c r="W1052" s="177"/>
      <c r="X1052" s="177"/>
    </row>
    <row r="1053" spans="1:24" ht="78.75" x14ac:dyDescent="0.25">
      <c r="A1053" s="171" t="s">
        <v>901</v>
      </c>
      <c r="B1053" s="86" t="s">
        <v>868</v>
      </c>
      <c r="C1053" s="171" t="s">
        <v>2773</v>
      </c>
      <c r="D1053" s="66">
        <v>3.0727679999999995</v>
      </c>
      <c r="E1053" s="177">
        <v>0</v>
      </c>
      <c r="F1053" s="177">
        <v>0</v>
      </c>
      <c r="G1053" s="66">
        <v>0</v>
      </c>
      <c r="H1053" s="66">
        <v>3.0727679999999995</v>
      </c>
      <c r="I1053" s="177">
        <v>0.21853829999999999</v>
      </c>
      <c r="J1053" s="66">
        <v>0</v>
      </c>
      <c r="K1053" s="66">
        <v>0</v>
      </c>
      <c r="L1053" s="177"/>
      <c r="M1053" s="66">
        <v>0</v>
      </c>
      <c r="N1053" s="66">
        <f t="shared" si="765"/>
        <v>2.8542296999999994</v>
      </c>
      <c r="O1053" s="66"/>
      <c r="P1053" s="66">
        <f t="shared" si="766"/>
        <v>0</v>
      </c>
      <c r="Q1053" s="66"/>
      <c r="R1053" s="66">
        <f t="shared" si="767"/>
        <v>0</v>
      </c>
      <c r="S1053" s="66"/>
      <c r="T1053" s="66">
        <f t="shared" si="768"/>
        <v>0</v>
      </c>
      <c r="U1053" s="66"/>
      <c r="V1053" s="66">
        <f t="shared" si="769"/>
        <v>3.0727679999999995</v>
      </c>
      <c r="W1053" s="177"/>
      <c r="X1053" s="177"/>
    </row>
    <row r="1054" spans="1:24" ht="94.5" x14ac:dyDescent="0.25">
      <c r="A1054" s="171" t="s">
        <v>901</v>
      </c>
      <c r="B1054" s="86" t="s">
        <v>869</v>
      </c>
      <c r="C1054" s="171" t="s">
        <v>2774</v>
      </c>
      <c r="D1054" s="66">
        <v>0.68564400000000003</v>
      </c>
      <c r="E1054" s="177">
        <v>0</v>
      </c>
      <c r="F1054" s="177">
        <v>0</v>
      </c>
      <c r="G1054" s="66">
        <v>0</v>
      </c>
      <c r="H1054" s="66">
        <v>0.68564400000000003</v>
      </c>
      <c r="I1054" s="177">
        <v>0</v>
      </c>
      <c r="J1054" s="66">
        <v>0</v>
      </c>
      <c r="K1054" s="66">
        <v>0</v>
      </c>
      <c r="L1054" s="177"/>
      <c r="M1054" s="66">
        <v>0</v>
      </c>
      <c r="N1054" s="66">
        <f t="shared" si="765"/>
        <v>0.68564400000000003</v>
      </c>
      <c r="O1054" s="66"/>
      <c r="P1054" s="66">
        <f t="shared" si="766"/>
        <v>0</v>
      </c>
      <c r="Q1054" s="66"/>
      <c r="R1054" s="66">
        <f t="shared" si="767"/>
        <v>0</v>
      </c>
      <c r="S1054" s="66"/>
      <c r="T1054" s="66">
        <f t="shared" si="768"/>
        <v>0</v>
      </c>
      <c r="U1054" s="66"/>
      <c r="V1054" s="66">
        <f t="shared" si="769"/>
        <v>0.68564400000000003</v>
      </c>
      <c r="W1054" s="177"/>
      <c r="X1054" s="177"/>
    </row>
    <row r="1055" spans="1:24" ht="78.75" x14ac:dyDescent="0.25">
      <c r="A1055" s="171" t="s">
        <v>901</v>
      </c>
      <c r="B1055" s="86" t="s">
        <v>870</v>
      </c>
      <c r="C1055" s="171" t="s">
        <v>2775</v>
      </c>
      <c r="D1055" s="66">
        <v>7.0167359999999999</v>
      </c>
      <c r="E1055" s="177">
        <v>0</v>
      </c>
      <c r="F1055" s="177">
        <v>0</v>
      </c>
      <c r="G1055" s="66">
        <v>0</v>
      </c>
      <c r="H1055" s="66">
        <v>7.0167359999999999</v>
      </c>
      <c r="I1055" s="177">
        <v>0.59413056799999997</v>
      </c>
      <c r="J1055" s="66">
        <v>0</v>
      </c>
      <c r="K1055" s="66">
        <v>0</v>
      </c>
      <c r="L1055" s="177"/>
      <c r="M1055" s="66">
        <v>0</v>
      </c>
      <c r="N1055" s="66">
        <f t="shared" si="765"/>
        <v>6.4226054320000001</v>
      </c>
      <c r="O1055" s="66"/>
      <c r="P1055" s="66">
        <f t="shared" si="766"/>
        <v>0</v>
      </c>
      <c r="Q1055" s="66"/>
      <c r="R1055" s="66">
        <f t="shared" si="767"/>
        <v>0</v>
      </c>
      <c r="S1055" s="66"/>
      <c r="T1055" s="66">
        <f t="shared" si="768"/>
        <v>0</v>
      </c>
      <c r="U1055" s="66"/>
      <c r="V1055" s="66">
        <f t="shared" si="769"/>
        <v>7.0167359999999999</v>
      </c>
      <c r="W1055" s="177"/>
      <c r="X1055" s="177"/>
    </row>
    <row r="1056" spans="1:24" ht="126" x14ac:dyDescent="0.25">
      <c r="A1056" s="171" t="s">
        <v>901</v>
      </c>
      <c r="B1056" s="86" t="s">
        <v>1873</v>
      </c>
      <c r="C1056" s="171" t="s">
        <v>2776</v>
      </c>
      <c r="D1056" s="66">
        <v>0</v>
      </c>
      <c r="E1056" s="177">
        <v>0</v>
      </c>
      <c r="F1056" s="177">
        <v>0</v>
      </c>
      <c r="G1056" s="66">
        <v>0</v>
      </c>
      <c r="H1056" s="66">
        <v>0</v>
      </c>
      <c r="I1056" s="66">
        <v>0</v>
      </c>
      <c r="J1056" s="66">
        <v>0</v>
      </c>
      <c r="K1056" s="66">
        <v>0</v>
      </c>
      <c r="L1056" s="66">
        <v>0</v>
      </c>
      <c r="M1056" s="66">
        <v>0</v>
      </c>
      <c r="N1056" s="66">
        <f t="shared" si="765"/>
        <v>0</v>
      </c>
      <c r="O1056" s="66"/>
      <c r="P1056" s="66">
        <f t="shared" si="766"/>
        <v>0</v>
      </c>
      <c r="Q1056" s="66"/>
      <c r="R1056" s="66">
        <f t="shared" si="767"/>
        <v>0</v>
      </c>
      <c r="S1056" s="66"/>
      <c r="T1056" s="66">
        <f t="shared" si="768"/>
        <v>0</v>
      </c>
      <c r="U1056" s="66"/>
      <c r="V1056" s="66">
        <f t="shared" si="769"/>
        <v>0</v>
      </c>
      <c r="W1056" s="177"/>
      <c r="X1056" s="177"/>
    </row>
    <row r="1057" spans="1:24" ht="78.75" x14ac:dyDescent="0.25">
      <c r="A1057" s="171" t="s">
        <v>901</v>
      </c>
      <c r="B1057" s="86" t="s">
        <v>1874</v>
      </c>
      <c r="C1057" s="171" t="s">
        <v>2777</v>
      </c>
      <c r="D1057" s="66">
        <v>0</v>
      </c>
      <c r="E1057" s="177">
        <v>0</v>
      </c>
      <c r="F1057" s="177">
        <v>0</v>
      </c>
      <c r="G1057" s="66">
        <v>0</v>
      </c>
      <c r="H1057" s="66">
        <v>0</v>
      </c>
      <c r="I1057" s="66">
        <v>0</v>
      </c>
      <c r="J1057" s="66">
        <v>0</v>
      </c>
      <c r="K1057" s="66">
        <v>0</v>
      </c>
      <c r="L1057" s="66">
        <v>0</v>
      </c>
      <c r="M1057" s="66">
        <v>0</v>
      </c>
      <c r="N1057" s="66">
        <f t="shared" si="765"/>
        <v>0</v>
      </c>
      <c r="O1057" s="66"/>
      <c r="P1057" s="66">
        <f t="shared" si="766"/>
        <v>0</v>
      </c>
      <c r="Q1057" s="66"/>
      <c r="R1057" s="66">
        <f t="shared" si="767"/>
        <v>0</v>
      </c>
      <c r="S1057" s="66"/>
      <c r="T1057" s="66">
        <f t="shared" si="768"/>
        <v>0</v>
      </c>
      <c r="U1057" s="66"/>
      <c r="V1057" s="66">
        <f t="shared" si="769"/>
        <v>0</v>
      </c>
      <c r="W1057" s="177"/>
      <c r="X1057" s="177"/>
    </row>
    <row r="1058" spans="1:24" ht="78.75" x14ac:dyDescent="0.25">
      <c r="A1058" s="171" t="s">
        <v>900</v>
      </c>
      <c r="B1058" s="86" t="s">
        <v>1875</v>
      </c>
      <c r="C1058" s="171" t="s">
        <v>889</v>
      </c>
      <c r="D1058" s="66">
        <v>1.685616</v>
      </c>
      <c r="E1058" s="66">
        <v>0</v>
      </c>
      <c r="F1058" s="66">
        <v>0</v>
      </c>
      <c r="G1058" s="66">
        <v>0</v>
      </c>
      <c r="H1058" s="66">
        <v>1.685616</v>
      </c>
      <c r="I1058" s="66">
        <v>0</v>
      </c>
      <c r="J1058" s="66">
        <v>0</v>
      </c>
      <c r="K1058" s="66">
        <v>0</v>
      </c>
      <c r="L1058" s="66"/>
      <c r="M1058" s="66">
        <v>0</v>
      </c>
      <c r="N1058" s="66">
        <f t="shared" si="765"/>
        <v>1.685616</v>
      </c>
      <c r="O1058" s="66"/>
      <c r="P1058" s="66">
        <f t="shared" si="766"/>
        <v>0</v>
      </c>
      <c r="Q1058" s="66"/>
      <c r="R1058" s="66">
        <f t="shared" si="767"/>
        <v>0</v>
      </c>
      <c r="S1058" s="66"/>
      <c r="T1058" s="66">
        <f t="shared" si="768"/>
        <v>0</v>
      </c>
      <c r="U1058" s="66"/>
      <c r="V1058" s="66">
        <f t="shared" si="769"/>
        <v>1.685616</v>
      </c>
      <c r="W1058" s="66"/>
      <c r="X1058" s="66"/>
    </row>
    <row r="1059" spans="1:24" x14ac:dyDescent="0.25">
      <c r="A1059" s="240"/>
      <c r="B1059" s="216" t="s">
        <v>60</v>
      </c>
      <c r="C1059" s="240"/>
      <c r="D1059" s="231">
        <f t="shared" ref="D1059:X1059" si="770">SUM(D1060:D1064)</f>
        <v>33.138731999999997</v>
      </c>
      <c r="E1059" s="231">
        <f t="shared" si="770"/>
        <v>0</v>
      </c>
      <c r="F1059" s="231">
        <f t="shared" si="770"/>
        <v>0</v>
      </c>
      <c r="G1059" s="231">
        <f t="shared" si="770"/>
        <v>0</v>
      </c>
      <c r="H1059" s="231">
        <f t="shared" si="770"/>
        <v>33.138731999999997</v>
      </c>
      <c r="I1059" s="231">
        <f t="shared" si="770"/>
        <v>11.995735110000002</v>
      </c>
      <c r="J1059" s="231">
        <f t="shared" si="770"/>
        <v>0</v>
      </c>
      <c r="K1059" s="231">
        <f t="shared" si="770"/>
        <v>0</v>
      </c>
      <c r="L1059" s="231">
        <f t="shared" si="770"/>
        <v>0</v>
      </c>
      <c r="M1059" s="231">
        <f t="shared" ref="M1059" si="771">SUM(M1060:M1064)</f>
        <v>0</v>
      </c>
      <c r="N1059" s="231">
        <f t="shared" si="770"/>
        <v>21.142996889999996</v>
      </c>
      <c r="O1059" s="231">
        <f t="shared" si="770"/>
        <v>0</v>
      </c>
      <c r="P1059" s="231">
        <f t="shared" si="770"/>
        <v>0</v>
      </c>
      <c r="Q1059" s="231">
        <f t="shared" si="770"/>
        <v>0</v>
      </c>
      <c r="R1059" s="231">
        <f t="shared" si="770"/>
        <v>0</v>
      </c>
      <c r="S1059" s="231">
        <f t="shared" si="770"/>
        <v>0</v>
      </c>
      <c r="T1059" s="231">
        <f t="shared" si="770"/>
        <v>0</v>
      </c>
      <c r="U1059" s="231">
        <f t="shared" si="770"/>
        <v>0</v>
      </c>
      <c r="V1059" s="231">
        <f t="shared" si="770"/>
        <v>33.138731999999997</v>
      </c>
      <c r="W1059" s="231">
        <f t="shared" si="770"/>
        <v>0</v>
      </c>
      <c r="X1059" s="231">
        <f t="shared" si="770"/>
        <v>0</v>
      </c>
    </row>
    <row r="1060" spans="1:24" ht="47.25" x14ac:dyDescent="0.25">
      <c r="A1060" s="171" t="s">
        <v>901</v>
      </c>
      <c r="B1060" s="86" t="s">
        <v>409</v>
      </c>
      <c r="C1060" s="171" t="s">
        <v>2778</v>
      </c>
      <c r="D1060" s="66">
        <v>20.033111999999996</v>
      </c>
      <c r="E1060" s="177">
        <v>0</v>
      </c>
      <c r="F1060" s="177">
        <v>0</v>
      </c>
      <c r="G1060" s="66">
        <v>0</v>
      </c>
      <c r="H1060" s="66">
        <v>20.033111999999996</v>
      </c>
      <c r="I1060" s="177">
        <v>0.98166249599999988</v>
      </c>
      <c r="J1060" s="66">
        <v>0</v>
      </c>
      <c r="K1060" s="66">
        <v>0</v>
      </c>
      <c r="L1060" s="177"/>
      <c r="M1060" s="66">
        <v>0</v>
      </c>
      <c r="N1060" s="66">
        <f t="shared" ref="N1060:N1064" si="772">D1060-I1060</f>
        <v>19.051449503999997</v>
      </c>
      <c r="O1060" s="66"/>
      <c r="P1060" s="66">
        <f t="shared" ref="P1060:P1064" si="773">E1060-J1060</f>
        <v>0</v>
      </c>
      <c r="Q1060" s="66"/>
      <c r="R1060" s="66">
        <f t="shared" ref="R1060:R1064" si="774">F1060-K1060</f>
        <v>0</v>
      </c>
      <c r="S1060" s="66"/>
      <c r="T1060" s="66">
        <f t="shared" ref="T1060:T1064" si="775">G1060-L1060</f>
        <v>0</v>
      </c>
      <c r="U1060" s="66"/>
      <c r="V1060" s="66">
        <f t="shared" ref="V1060:V1064" si="776">H1060-M1060</f>
        <v>20.033111999999996</v>
      </c>
      <c r="W1060" s="177"/>
      <c r="X1060" s="177"/>
    </row>
    <row r="1061" spans="1:24" ht="47.25" x14ac:dyDescent="0.25">
      <c r="A1061" s="171" t="s">
        <v>901</v>
      </c>
      <c r="B1061" s="86" t="s">
        <v>410</v>
      </c>
      <c r="C1061" s="171" t="s">
        <v>2779</v>
      </c>
      <c r="D1061" s="66">
        <v>1.610412</v>
      </c>
      <c r="E1061" s="177">
        <v>0</v>
      </c>
      <c r="F1061" s="177">
        <v>0</v>
      </c>
      <c r="G1061" s="66">
        <v>0</v>
      </c>
      <c r="H1061" s="66">
        <v>1.610412</v>
      </c>
      <c r="I1061" s="177">
        <v>10.430614350000001</v>
      </c>
      <c r="J1061" s="66">
        <v>0</v>
      </c>
      <c r="K1061" s="66">
        <v>0</v>
      </c>
      <c r="L1061" s="177"/>
      <c r="M1061" s="66">
        <v>0</v>
      </c>
      <c r="N1061" s="66">
        <f t="shared" si="772"/>
        <v>-8.8202023500000006</v>
      </c>
      <c r="O1061" s="66"/>
      <c r="P1061" s="66">
        <f t="shared" si="773"/>
        <v>0</v>
      </c>
      <c r="Q1061" s="66"/>
      <c r="R1061" s="66">
        <f t="shared" si="774"/>
        <v>0</v>
      </c>
      <c r="S1061" s="66"/>
      <c r="T1061" s="66">
        <f t="shared" si="775"/>
        <v>0</v>
      </c>
      <c r="U1061" s="66"/>
      <c r="V1061" s="66">
        <f t="shared" si="776"/>
        <v>1.610412</v>
      </c>
      <c r="W1061" s="177"/>
      <c r="X1061" s="177"/>
    </row>
    <row r="1062" spans="1:24" ht="110.25" x14ac:dyDescent="0.25">
      <c r="A1062" s="171" t="s">
        <v>901</v>
      </c>
      <c r="B1062" s="86" t="s">
        <v>1876</v>
      </c>
      <c r="C1062" s="171" t="s">
        <v>2780</v>
      </c>
      <c r="D1062" s="66">
        <v>4.5488279999999994</v>
      </c>
      <c r="E1062" s="177">
        <v>0</v>
      </c>
      <c r="F1062" s="177">
        <v>0</v>
      </c>
      <c r="G1062" s="66">
        <v>0</v>
      </c>
      <c r="H1062" s="66">
        <v>4.5488279999999994</v>
      </c>
      <c r="I1062" s="177">
        <v>0.32351711999999999</v>
      </c>
      <c r="J1062" s="66">
        <v>0</v>
      </c>
      <c r="K1062" s="66">
        <v>0</v>
      </c>
      <c r="L1062" s="177"/>
      <c r="M1062" s="66">
        <v>0</v>
      </c>
      <c r="N1062" s="66">
        <f t="shared" si="772"/>
        <v>4.2253108799999994</v>
      </c>
      <c r="O1062" s="66"/>
      <c r="P1062" s="66">
        <f t="shared" si="773"/>
        <v>0</v>
      </c>
      <c r="Q1062" s="66"/>
      <c r="R1062" s="66">
        <f t="shared" si="774"/>
        <v>0</v>
      </c>
      <c r="S1062" s="66"/>
      <c r="T1062" s="66">
        <f t="shared" si="775"/>
        <v>0</v>
      </c>
      <c r="U1062" s="66"/>
      <c r="V1062" s="66">
        <f t="shared" si="776"/>
        <v>4.5488279999999994</v>
      </c>
      <c r="W1062" s="177"/>
      <c r="X1062" s="177"/>
    </row>
    <row r="1063" spans="1:24" ht="47.25" x14ac:dyDescent="0.25">
      <c r="A1063" s="171" t="s">
        <v>901</v>
      </c>
      <c r="B1063" s="86" t="s">
        <v>871</v>
      </c>
      <c r="C1063" s="171" t="s">
        <v>2781</v>
      </c>
      <c r="D1063" s="66">
        <v>1.0314239999999999</v>
      </c>
      <c r="E1063" s="177">
        <v>0</v>
      </c>
      <c r="F1063" s="177">
        <v>0</v>
      </c>
      <c r="G1063" s="66">
        <v>0</v>
      </c>
      <c r="H1063" s="66">
        <v>1.0314239999999999</v>
      </c>
      <c r="I1063" s="177">
        <v>4.8663563999999999E-2</v>
      </c>
      <c r="J1063" s="66">
        <v>0</v>
      </c>
      <c r="K1063" s="66">
        <v>0</v>
      </c>
      <c r="L1063" s="177"/>
      <c r="M1063" s="66">
        <v>0</v>
      </c>
      <c r="N1063" s="66">
        <f t="shared" si="772"/>
        <v>0.98276043599999985</v>
      </c>
      <c r="O1063" s="66"/>
      <c r="P1063" s="66">
        <f t="shared" si="773"/>
        <v>0</v>
      </c>
      <c r="Q1063" s="66"/>
      <c r="R1063" s="66">
        <f t="shared" si="774"/>
        <v>0</v>
      </c>
      <c r="S1063" s="66"/>
      <c r="T1063" s="66">
        <f t="shared" si="775"/>
        <v>0</v>
      </c>
      <c r="U1063" s="66"/>
      <c r="V1063" s="66">
        <f t="shared" si="776"/>
        <v>1.0314239999999999</v>
      </c>
      <c r="W1063" s="177"/>
      <c r="X1063" s="177"/>
    </row>
    <row r="1064" spans="1:24" ht="47.25" x14ac:dyDescent="0.25">
      <c r="A1064" s="171" t="s">
        <v>901</v>
      </c>
      <c r="B1064" s="86" t="s">
        <v>872</v>
      </c>
      <c r="C1064" s="171" t="s">
        <v>2782</v>
      </c>
      <c r="D1064" s="66">
        <v>5.9149560000000001</v>
      </c>
      <c r="E1064" s="177">
        <v>0</v>
      </c>
      <c r="F1064" s="177">
        <v>0</v>
      </c>
      <c r="G1064" s="66">
        <v>0</v>
      </c>
      <c r="H1064" s="66">
        <v>5.9149560000000001</v>
      </c>
      <c r="I1064" s="177">
        <v>0.21127758000000002</v>
      </c>
      <c r="J1064" s="66">
        <v>0</v>
      </c>
      <c r="K1064" s="66">
        <v>0</v>
      </c>
      <c r="L1064" s="177"/>
      <c r="M1064" s="66">
        <v>0</v>
      </c>
      <c r="N1064" s="66">
        <f t="shared" si="772"/>
        <v>5.7036784200000001</v>
      </c>
      <c r="O1064" s="66"/>
      <c r="P1064" s="66">
        <f t="shared" si="773"/>
        <v>0</v>
      </c>
      <c r="Q1064" s="66"/>
      <c r="R1064" s="66">
        <f t="shared" si="774"/>
        <v>0</v>
      </c>
      <c r="S1064" s="66"/>
      <c r="T1064" s="66">
        <f t="shared" si="775"/>
        <v>0</v>
      </c>
      <c r="U1064" s="66"/>
      <c r="V1064" s="66">
        <f t="shared" si="776"/>
        <v>5.9149560000000001</v>
      </c>
      <c r="W1064" s="177"/>
      <c r="X1064" s="177"/>
    </row>
    <row r="1065" spans="1:24" x14ac:dyDescent="0.25">
      <c r="A1065" s="240"/>
      <c r="B1065" s="216" t="s">
        <v>74</v>
      </c>
      <c r="C1065" s="240"/>
      <c r="D1065" s="231">
        <f t="shared" ref="D1065:X1065" si="777">SUM(D1066:D1066)</f>
        <v>1.5163199999999999</v>
      </c>
      <c r="E1065" s="231">
        <f t="shared" si="777"/>
        <v>0</v>
      </c>
      <c r="F1065" s="231">
        <f t="shared" si="777"/>
        <v>0</v>
      </c>
      <c r="G1065" s="231">
        <f t="shared" si="777"/>
        <v>0</v>
      </c>
      <c r="H1065" s="231">
        <f t="shared" si="777"/>
        <v>1.5163199999999999</v>
      </c>
      <c r="I1065" s="231">
        <f t="shared" si="777"/>
        <v>0.107842152</v>
      </c>
      <c r="J1065" s="231">
        <f t="shared" si="777"/>
        <v>0</v>
      </c>
      <c r="K1065" s="231">
        <f t="shared" si="777"/>
        <v>0</v>
      </c>
      <c r="L1065" s="231">
        <f t="shared" si="777"/>
        <v>0</v>
      </c>
      <c r="M1065" s="231">
        <f t="shared" si="777"/>
        <v>0</v>
      </c>
      <c r="N1065" s="231">
        <f t="shared" si="777"/>
        <v>1.408477848</v>
      </c>
      <c r="O1065" s="231">
        <f t="shared" si="777"/>
        <v>0</v>
      </c>
      <c r="P1065" s="231">
        <f t="shared" si="777"/>
        <v>0</v>
      </c>
      <c r="Q1065" s="231">
        <f t="shared" si="777"/>
        <v>0</v>
      </c>
      <c r="R1065" s="231">
        <f t="shared" si="777"/>
        <v>0</v>
      </c>
      <c r="S1065" s="231">
        <f t="shared" si="777"/>
        <v>0</v>
      </c>
      <c r="T1065" s="231">
        <f t="shared" si="777"/>
        <v>0</v>
      </c>
      <c r="U1065" s="231">
        <f t="shared" si="777"/>
        <v>0</v>
      </c>
      <c r="V1065" s="231">
        <f t="shared" si="777"/>
        <v>1.5163199999999999</v>
      </c>
      <c r="W1065" s="231">
        <f t="shared" si="777"/>
        <v>0</v>
      </c>
      <c r="X1065" s="231">
        <f t="shared" si="777"/>
        <v>0</v>
      </c>
    </row>
    <row r="1066" spans="1:24" ht="94.5" x14ac:dyDescent="0.25">
      <c r="A1066" s="171" t="s">
        <v>901</v>
      </c>
      <c r="B1066" s="86" t="s">
        <v>110</v>
      </c>
      <c r="C1066" s="171" t="s">
        <v>2783</v>
      </c>
      <c r="D1066" s="66">
        <v>1.5163199999999999</v>
      </c>
      <c r="E1066" s="177">
        <v>0</v>
      </c>
      <c r="F1066" s="177">
        <v>0</v>
      </c>
      <c r="G1066" s="66">
        <v>0</v>
      </c>
      <c r="H1066" s="66">
        <v>1.5163199999999999</v>
      </c>
      <c r="I1066" s="177">
        <v>0.107842152</v>
      </c>
      <c r="J1066" s="66">
        <v>0</v>
      </c>
      <c r="K1066" s="66">
        <v>0</v>
      </c>
      <c r="L1066" s="177"/>
      <c r="M1066" s="66">
        <v>0</v>
      </c>
      <c r="N1066" s="66">
        <f>D1066-I1066</f>
        <v>1.408477848</v>
      </c>
      <c r="O1066" s="66"/>
      <c r="P1066" s="66">
        <f>E1066-J1066</f>
        <v>0</v>
      </c>
      <c r="Q1066" s="66"/>
      <c r="R1066" s="66">
        <f>F1066-K1066</f>
        <v>0</v>
      </c>
      <c r="S1066" s="66"/>
      <c r="T1066" s="66">
        <f>G1066-L1066</f>
        <v>0</v>
      </c>
      <c r="U1066" s="66"/>
      <c r="V1066" s="66">
        <f>H1066-M1066</f>
        <v>1.5163199999999999</v>
      </c>
      <c r="W1066" s="177"/>
      <c r="X1066" s="177"/>
    </row>
    <row r="1067" spans="1:24" x14ac:dyDescent="0.25">
      <c r="A1067" s="240"/>
      <c r="B1067" s="216" t="s">
        <v>103</v>
      </c>
      <c r="C1067" s="240"/>
      <c r="D1067" s="231">
        <f t="shared" ref="D1067:X1067" si="778">D1068</f>
        <v>3.9484079999999997</v>
      </c>
      <c r="E1067" s="231">
        <f t="shared" si="778"/>
        <v>0</v>
      </c>
      <c r="F1067" s="231">
        <f t="shared" si="778"/>
        <v>0</v>
      </c>
      <c r="G1067" s="231">
        <f t="shared" si="778"/>
        <v>0</v>
      </c>
      <c r="H1067" s="231">
        <f t="shared" si="778"/>
        <v>3.9484079999999997</v>
      </c>
      <c r="I1067" s="231">
        <f t="shared" si="778"/>
        <v>0.180403164</v>
      </c>
      <c r="J1067" s="231">
        <f t="shared" si="778"/>
        <v>0</v>
      </c>
      <c r="K1067" s="231">
        <f t="shared" si="778"/>
        <v>0</v>
      </c>
      <c r="L1067" s="231">
        <f t="shared" si="778"/>
        <v>0</v>
      </c>
      <c r="M1067" s="231">
        <f t="shared" si="778"/>
        <v>0</v>
      </c>
      <c r="N1067" s="231">
        <f t="shared" si="778"/>
        <v>3.7680048359999998</v>
      </c>
      <c r="O1067" s="231">
        <f t="shared" si="778"/>
        <v>0</v>
      </c>
      <c r="P1067" s="231">
        <f t="shared" si="778"/>
        <v>0</v>
      </c>
      <c r="Q1067" s="231">
        <f t="shared" si="778"/>
        <v>0</v>
      </c>
      <c r="R1067" s="231">
        <f t="shared" si="778"/>
        <v>0</v>
      </c>
      <c r="S1067" s="231">
        <f t="shared" si="778"/>
        <v>0</v>
      </c>
      <c r="T1067" s="231">
        <f t="shared" si="778"/>
        <v>0</v>
      </c>
      <c r="U1067" s="231">
        <f t="shared" si="778"/>
        <v>0</v>
      </c>
      <c r="V1067" s="231">
        <f t="shared" si="778"/>
        <v>3.9484079999999997</v>
      </c>
      <c r="W1067" s="231">
        <f t="shared" si="778"/>
        <v>0</v>
      </c>
      <c r="X1067" s="231">
        <f t="shared" si="778"/>
        <v>0</v>
      </c>
    </row>
    <row r="1068" spans="1:24" ht="63" x14ac:dyDescent="0.25">
      <c r="A1068" s="171" t="s">
        <v>901</v>
      </c>
      <c r="B1068" s="86" t="s">
        <v>411</v>
      </c>
      <c r="C1068" s="171" t="s">
        <v>2784</v>
      </c>
      <c r="D1068" s="66">
        <v>3.9484079999999997</v>
      </c>
      <c r="E1068" s="177">
        <v>0</v>
      </c>
      <c r="F1068" s="177">
        <v>0</v>
      </c>
      <c r="G1068" s="66">
        <v>0</v>
      </c>
      <c r="H1068" s="66">
        <v>3.9484079999999997</v>
      </c>
      <c r="I1068" s="177">
        <v>0.180403164</v>
      </c>
      <c r="J1068" s="66">
        <v>0</v>
      </c>
      <c r="K1068" s="66">
        <v>0</v>
      </c>
      <c r="L1068" s="177"/>
      <c r="M1068" s="66">
        <v>0</v>
      </c>
      <c r="N1068" s="66">
        <f>D1068-I1068</f>
        <v>3.7680048359999998</v>
      </c>
      <c r="O1068" s="66"/>
      <c r="P1068" s="66">
        <f>E1068-J1068</f>
        <v>0</v>
      </c>
      <c r="Q1068" s="66"/>
      <c r="R1068" s="66">
        <f>F1068-K1068</f>
        <v>0</v>
      </c>
      <c r="S1068" s="66"/>
      <c r="T1068" s="66">
        <f>G1068-L1068</f>
        <v>0</v>
      </c>
      <c r="U1068" s="66"/>
      <c r="V1068" s="66">
        <f>H1068-M1068</f>
        <v>3.9484079999999997</v>
      </c>
      <c r="W1068" s="177"/>
      <c r="X1068" s="177"/>
    </row>
    <row r="1069" spans="1:24" x14ac:dyDescent="0.25">
      <c r="A1069" s="240"/>
      <c r="B1069" s="216" t="s">
        <v>75</v>
      </c>
      <c r="C1069" s="240"/>
      <c r="D1069" s="231">
        <f t="shared" ref="D1069:X1069" si="779">SUM(D1070:D1070)</f>
        <v>1.19112</v>
      </c>
      <c r="E1069" s="231">
        <f t="shared" si="779"/>
        <v>0</v>
      </c>
      <c r="F1069" s="231">
        <f t="shared" si="779"/>
        <v>0</v>
      </c>
      <c r="G1069" s="231">
        <f t="shared" si="779"/>
        <v>0</v>
      </c>
      <c r="H1069" s="231">
        <f t="shared" si="779"/>
        <v>1.19112</v>
      </c>
      <c r="I1069" s="231">
        <f t="shared" si="779"/>
        <v>1.291696296</v>
      </c>
      <c r="J1069" s="231">
        <f t="shared" si="779"/>
        <v>0</v>
      </c>
      <c r="K1069" s="231">
        <f t="shared" si="779"/>
        <v>0</v>
      </c>
      <c r="L1069" s="231">
        <f t="shared" si="779"/>
        <v>0</v>
      </c>
      <c r="M1069" s="231">
        <f t="shared" si="779"/>
        <v>0</v>
      </c>
      <c r="N1069" s="231">
        <f t="shared" si="779"/>
        <v>-0.10057629600000006</v>
      </c>
      <c r="O1069" s="231">
        <f t="shared" si="779"/>
        <v>0</v>
      </c>
      <c r="P1069" s="231">
        <f t="shared" si="779"/>
        <v>0</v>
      </c>
      <c r="Q1069" s="231">
        <f t="shared" si="779"/>
        <v>0</v>
      </c>
      <c r="R1069" s="231">
        <f t="shared" si="779"/>
        <v>0</v>
      </c>
      <c r="S1069" s="231">
        <f t="shared" si="779"/>
        <v>0</v>
      </c>
      <c r="T1069" s="231">
        <f t="shared" si="779"/>
        <v>0</v>
      </c>
      <c r="U1069" s="231">
        <f t="shared" si="779"/>
        <v>0</v>
      </c>
      <c r="V1069" s="231">
        <f t="shared" si="779"/>
        <v>1.19112</v>
      </c>
      <c r="W1069" s="231">
        <f t="shared" si="779"/>
        <v>0</v>
      </c>
      <c r="X1069" s="231">
        <f t="shared" si="779"/>
        <v>0</v>
      </c>
    </row>
    <row r="1070" spans="1:24" ht="47.25" x14ac:dyDescent="0.25">
      <c r="A1070" s="171" t="s">
        <v>901</v>
      </c>
      <c r="B1070" s="86" t="s">
        <v>412</v>
      </c>
      <c r="C1070" s="171" t="s">
        <v>2785</v>
      </c>
      <c r="D1070" s="66">
        <v>1.19112</v>
      </c>
      <c r="E1070" s="177">
        <v>0</v>
      </c>
      <c r="F1070" s="177">
        <v>0</v>
      </c>
      <c r="G1070" s="66">
        <v>0</v>
      </c>
      <c r="H1070" s="66">
        <v>1.19112</v>
      </c>
      <c r="I1070" s="177">
        <v>1.291696296</v>
      </c>
      <c r="J1070" s="66">
        <v>0</v>
      </c>
      <c r="K1070" s="66">
        <v>0</v>
      </c>
      <c r="L1070" s="177"/>
      <c r="M1070" s="66">
        <v>0</v>
      </c>
      <c r="N1070" s="66">
        <f>D1070-I1070</f>
        <v>-0.10057629600000006</v>
      </c>
      <c r="O1070" s="66"/>
      <c r="P1070" s="66">
        <f>E1070-J1070</f>
        <v>0</v>
      </c>
      <c r="Q1070" s="66"/>
      <c r="R1070" s="66">
        <f>F1070-K1070</f>
        <v>0</v>
      </c>
      <c r="S1070" s="66"/>
      <c r="T1070" s="66">
        <f>G1070-L1070</f>
        <v>0</v>
      </c>
      <c r="U1070" s="66"/>
      <c r="V1070" s="66">
        <f>H1070-M1070</f>
        <v>1.19112</v>
      </c>
      <c r="W1070" s="177"/>
      <c r="X1070" s="177"/>
    </row>
    <row r="1071" spans="1:24" x14ac:dyDescent="0.25">
      <c r="A1071" s="240"/>
      <c r="B1071" s="216" t="s">
        <v>873</v>
      </c>
      <c r="C1071" s="240"/>
      <c r="D1071" s="231">
        <f t="shared" ref="D1071:X1071" si="780">SUM(D1072:D1073)</f>
        <v>10.169315999999998</v>
      </c>
      <c r="E1071" s="231">
        <f t="shared" si="780"/>
        <v>0</v>
      </c>
      <c r="F1071" s="231">
        <f t="shared" si="780"/>
        <v>0</v>
      </c>
      <c r="G1071" s="231">
        <f t="shared" si="780"/>
        <v>0</v>
      </c>
      <c r="H1071" s="231">
        <f t="shared" si="780"/>
        <v>10.169315999999998</v>
      </c>
      <c r="I1071" s="231">
        <f t="shared" si="780"/>
        <v>2.0643181299999998</v>
      </c>
      <c r="J1071" s="231">
        <f t="shared" si="780"/>
        <v>0</v>
      </c>
      <c r="K1071" s="231">
        <f t="shared" si="780"/>
        <v>0</v>
      </c>
      <c r="L1071" s="231">
        <f t="shared" si="780"/>
        <v>0</v>
      </c>
      <c r="M1071" s="231">
        <f t="shared" ref="M1071" si="781">SUM(M1072:M1073)</f>
        <v>0</v>
      </c>
      <c r="N1071" s="231">
        <f t="shared" si="780"/>
        <v>8.1049978699999983</v>
      </c>
      <c r="O1071" s="231">
        <f t="shared" si="780"/>
        <v>0</v>
      </c>
      <c r="P1071" s="231">
        <f t="shared" si="780"/>
        <v>0</v>
      </c>
      <c r="Q1071" s="231">
        <f t="shared" si="780"/>
        <v>0</v>
      </c>
      <c r="R1071" s="231">
        <f t="shared" si="780"/>
        <v>0</v>
      </c>
      <c r="S1071" s="231">
        <f t="shared" si="780"/>
        <v>0</v>
      </c>
      <c r="T1071" s="231">
        <f t="shared" si="780"/>
        <v>0</v>
      </c>
      <c r="U1071" s="231">
        <f t="shared" si="780"/>
        <v>0</v>
      </c>
      <c r="V1071" s="231">
        <f t="shared" si="780"/>
        <v>10.169315999999998</v>
      </c>
      <c r="W1071" s="231">
        <f t="shared" si="780"/>
        <v>0</v>
      </c>
      <c r="X1071" s="231">
        <f t="shared" si="780"/>
        <v>0</v>
      </c>
    </row>
    <row r="1072" spans="1:24" ht="78.75" x14ac:dyDescent="0.25">
      <c r="A1072" s="171" t="s">
        <v>901</v>
      </c>
      <c r="B1072" s="86" t="s">
        <v>874</v>
      </c>
      <c r="C1072" s="171" t="s">
        <v>2786</v>
      </c>
      <c r="D1072" s="66">
        <v>1.81284</v>
      </c>
      <c r="E1072" s="177">
        <v>0</v>
      </c>
      <c r="F1072" s="177">
        <v>0</v>
      </c>
      <c r="G1072" s="66">
        <v>0</v>
      </c>
      <c r="H1072" s="66">
        <v>1.81284</v>
      </c>
      <c r="I1072" s="177">
        <v>1.5031768299999999</v>
      </c>
      <c r="J1072" s="66">
        <v>0</v>
      </c>
      <c r="K1072" s="66">
        <v>0</v>
      </c>
      <c r="L1072" s="177"/>
      <c r="M1072" s="66">
        <v>0</v>
      </c>
      <c r="N1072" s="66">
        <f t="shared" ref="N1072:N1073" si="782">D1072-I1072</f>
        <v>0.3096631700000001</v>
      </c>
      <c r="O1072" s="66"/>
      <c r="P1072" s="66">
        <f t="shared" ref="P1072:P1073" si="783">E1072-J1072</f>
        <v>0</v>
      </c>
      <c r="Q1072" s="66"/>
      <c r="R1072" s="66">
        <f t="shared" ref="R1072:R1073" si="784">F1072-K1072</f>
        <v>0</v>
      </c>
      <c r="S1072" s="66"/>
      <c r="T1072" s="66">
        <f t="shared" ref="T1072:T1073" si="785">G1072-L1072</f>
        <v>0</v>
      </c>
      <c r="U1072" s="66"/>
      <c r="V1072" s="66">
        <f t="shared" ref="V1072:V1073" si="786">H1072-M1072</f>
        <v>1.81284</v>
      </c>
      <c r="W1072" s="177"/>
      <c r="X1072" s="177"/>
    </row>
    <row r="1073" spans="1:24" ht="47.25" x14ac:dyDescent="0.25">
      <c r="A1073" s="171" t="s">
        <v>901</v>
      </c>
      <c r="B1073" s="86" t="s">
        <v>875</v>
      </c>
      <c r="C1073" s="171" t="s">
        <v>2787</v>
      </c>
      <c r="D1073" s="66">
        <v>8.3564759999999989</v>
      </c>
      <c r="E1073" s="66">
        <v>0</v>
      </c>
      <c r="F1073" s="66">
        <v>0</v>
      </c>
      <c r="G1073" s="66">
        <v>0</v>
      </c>
      <c r="H1073" s="66">
        <v>8.3564759999999989</v>
      </c>
      <c r="I1073" s="66">
        <v>0.56114129999999995</v>
      </c>
      <c r="J1073" s="66">
        <v>0</v>
      </c>
      <c r="K1073" s="66">
        <v>0</v>
      </c>
      <c r="L1073" s="66"/>
      <c r="M1073" s="66">
        <v>0</v>
      </c>
      <c r="N1073" s="66">
        <f t="shared" si="782"/>
        <v>7.7953346999999988</v>
      </c>
      <c r="O1073" s="66"/>
      <c r="P1073" s="66">
        <f t="shared" si="783"/>
        <v>0</v>
      </c>
      <c r="Q1073" s="66"/>
      <c r="R1073" s="66">
        <f t="shared" si="784"/>
        <v>0</v>
      </c>
      <c r="S1073" s="66"/>
      <c r="T1073" s="66">
        <f t="shared" si="785"/>
        <v>0</v>
      </c>
      <c r="U1073" s="66"/>
      <c r="V1073" s="66">
        <f t="shared" si="786"/>
        <v>8.3564759999999989</v>
      </c>
      <c r="W1073" s="66"/>
      <c r="X1073" s="66"/>
    </row>
    <row r="1074" spans="1:24" x14ac:dyDescent="0.25">
      <c r="A1074" s="240"/>
      <c r="B1074" s="216" t="s">
        <v>371</v>
      </c>
      <c r="C1074" s="240"/>
      <c r="D1074" s="231">
        <f t="shared" ref="D1074:X1074" si="787">SUM(D1075:D1076)</f>
        <v>3.8807279999999995</v>
      </c>
      <c r="E1074" s="231">
        <f t="shared" si="787"/>
        <v>0</v>
      </c>
      <c r="F1074" s="231">
        <f t="shared" si="787"/>
        <v>0</v>
      </c>
      <c r="G1074" s="231">
        <f t="shared" si="787"/>
        <v>0</v>
      </c>
      <c r="H1074" s="231">
        <f t="shared" si="787"/>
        <v>3.8807279999999995</v>
      </c>
      <c r="I1074" s="231">
        <f t="shared" si="787"/>
        <v>3.4650972000000002E-2</v>
      </c>
      <c r="J1074" s="231">
        <f t="shared" si="787"/>
        <v>0</v>
      </c>
      <c r="K1074" s="231">
        <f t="shared" si="787"/>
        <v>0</v>
      </c>
      <c r="L1074" s="231">
        <f t="shared" si="787"/>
        <v>0</v>
      </c>
      <c r="M1074" s="231">
        <f t="shared" ref="M1074" si="788">SUM(M1075:M1076)</f>
        <v>0</v>
      </c>
      <c r="N1074" s="231">
        <f t="shared" si="787"/>
        <v>3.8460770279999994</v>
      </c>
      <c r="O1074" s="231">
        <f t="shared" si="787"/>
        <v>0</v>
      </c>
      <c r="P1074" s="231">
        <f t="shared" si="787"/>
        <v>0</v>
      </c>
      <c r="Q1074" s="231">
        <f t="shared" si="787"/>
        <v>0</v>
      </c>
      <c r="R1074" s="231">
        <f t="shared" si="787"/>
        <v>0</v>
      </c>
      <c r="S1074" s="231">
        <f t="shared" si="787"/>
        <v>0</v>
      </c>
      <c r="T1074" s="231">
        <f t="shared" si="787"/>
        <v>0</v>
      </c>
      <c r="U1074" s="231">
        <f t="shared" si="787"/>
        <v>0</v>
      </c>
      <c r="V1074" s="231">
        <f t="shared" si="787"/>
        <v>3.8807279999999995</v>
      </c>
      <c r="W1074" s="231">
        <f t="shared" si="787"/>
        <v>0</v>
      </c>
      <c r="X1074" s="231">
        <f t="shared" si="787"/>
        <v>0</v>
      </c>
    </row>
    <row r="1075" spans="1:24" ht="63" x14ac:dyDescent="0.25">
      <c r="A1075" s="171" t="s">
        <v>901</v>
      </c>
      <c r="B1075" s="86" t="s">
        <v>413</v>
      </c>
      <c r="C1075" s="171" t="s">
        <v>2788</v>
      </c>
      <c r="D1075" s="66">
        <v>3.3935159999999995</v>
      </c>
      <c r="E1075" s="177">
        <v>0</v>
      </c>
      <c r="F1075" s="177">
        <v>0</v>
      </c>
      <c r="G1075" s="66">
        <v>0</v>
      </c>
      <c r="H1075" s="66">
        <v>3.3935159999999995</v>
      </c>
      <c r="I1075" s="177">
        <v>0</v>
      </c>
      <c r="J1075" s="66">
        <v>0</v>
      </c>
      <c r="K1075" s="66">
        <v>0</v>
      </c>
      <c r="L1075" s="177"/>
      <c r="M1075" s="66">
        <v>0</v>
      </c>
      <c r="N1075" s="66">
        <f t="shared" ref="N1075:N1076" si="789">D1075-I1075</f>
        <v>3.3935159999999995</v>
      </c>
      <c r="O1075" s="66"/>
      <c r="P1075" s="66">
        <f t="shared" ref="P1075:P1076" si="790">E1075-J1075</f>
        <v>0</v>
      </c>
      <c r="Q1075" s="66"/>
      <c r="R1075" s="66">
        <f t="shared" ref="R1075:R1076" si="791">F1075-K1075</f>
        <v>0</v>
      </c>
      <c r="S1075" s="66"/>
      <c r="T1075" s="66">
        <f t="shared" ref="T1075:T1076" si="792">G1075-L1075</f>
        <v>0</v>
      </c>
      <c r="U1075" s="66"/>
      <c r="V1075" s="66">
        <f t="shared" ref="V1075:V1076" si="793">H1075-M1075</f>
        <v>3.3935159999999995</v>
      </c>
      <c r="W1075" s="177"/>
      <c r="X1075" s="177"/>
    </row>
    <row r="1076" spans="1:24" ht="63" x14ac:dyDescent="0.25">
      <c r="A1076" s="171" t="s">
        <v>901</v>
      </c>
      <c r="B1076" s="86" t="s">
        <v>157</v>
      </c>
      <c r="C1076" s="171" t="s">
        <v>2789</v>
      </c>
      <c r="D1076" s="66">
        <v>0.48721199999999998</v>
      </c>
      <c r="E1076" s="179">
        <v>0</v>
      </c>
      <c r="F1076" s="179">
        <v>0</v>
      </c>
      <c r="G1076" s="66">
        <v>0</v>
      </c>
      <c r="H1076" s="66">
        <v>0.48721199999999998</v>
      </c>
      <c r="I1076" s="179">
        <v>3.4650972000000002E-2</v>
      </c>
      <c r="J1076" s="66">
        <v>0</v>
      </c>
      <c r="K1076" s="66">
        <v>0</v>
      </c>
      <c r="L1076" s="179"/>
      <c r="M1076" s="66">
        <v>0</v>
      </c>
      <c r="N1076" s="66">
        <f t="shared" si="789"/>
        <v>0.45256102799999998</v>
      </c>
      <c r="O1076" s="66"/>
      <c r="P1076" s="66">
        <f t="shared" si="790"/>
        <v>0</v>
      </c>
      <c r="Q1076" s="66"/>
      <c r="R1076" s="66">
        <f t="shared" si="791"/>
        <v>0</v>
      </c>
      <c r="S1076" s="66"/>
      <c r="T1076" s="66">
        <f t="shared" si="792"/>
        <v>0</v>
      </c>
      <c r="U1076" s="66"/>
      <c r="V1076" s="66">
        <f t="shared" si="793"/>
        <v>0.48721199999999998</v>
      </c>
      <c r="W1076" s="179"/>
      <c r="X1076" s="179"/>
    </row>
    <row r="1077" spans="1:24" x14ac:dyDescent="0.25">
      <c r="A1077" s="241"/>
      <c r="B1077" s="216" t="s">
        <v>1877</v>
      </c>
      <c r="C1077" s="241"/>
      <c r="D1077" s="239">
        <f t="shared" ref="D1077:X1077" si="794">SUM(D1078)</f>
        <v>7.9041120000000005</v>
      </c>
      <c r="E1077" s="239">
        <f t="shared" si="794"/>
        <v>0</v>
      </c>
      <c r="F1077" s="239">
        <f t="shared" si="794"/>
        <v>0</v>
      </c>
      <c r="G1077" s="239">
        <f t="shared" si="794"/>
        <v>0</v>
      </c>
      <c r="H1077" s="239">
        <f t="shared" si="794"/>
        <v>7.9041120000000005</v>
      </c>
      <c r="I1077" s="239">
        <f t="shared" si="794"/>
        <v>0.602663634</v>
      </c>
      <c r="J1077" s="239">
        <f t="shared" si="794"/>
        <v>0</v>
      </c>
      <c r="K1077" s="239">
        <f t="shared" si="794"/>
        <v>0</v>
      </c>
      <c r="L1077" s="239">
        <f t="shared" si="794"/>
        <v>0</v>
      </c>
      <c r="M1077" s="239">
        <f t="shared" si="794"/>
        <v>0</v>
      </c>
      <c r="N1077" s="239">
        <f t="shared" si="794"/>
        <v>7.3014483660000007</v>
      </c>
      <c r="O1077" s="239">
        <f t="shared" si="794"/>
        <v>0</v>
      </c>
      <c r="P1077" s="239">
        <f t="shared" si="794"/>
        <v>0</v>
      </c>
      <c r="Q1077" s="239">
        <f t="shared" si="794"/>
        <v>0</v>
      </c>
      <c r="R1077" s="239">
        <f t="shared" si="794"/>
        <v>0</v>
      </c>
      <c r="S1077" s="239">
        <f t="shared" si="794"/>
        <v>0</v>
      </c>
      <c r="T1077" s="239">
        <f t="shared" si="794"/>
        <v>0</v>
      </c>
      <c r="U1077" s="239">
        <f t="shared" si="794"/>
        <v>0</v>
      </c>
      <c r="V1077" s="239">
        <f t="shared" si="794"/>
        <v>7.9041120000000005</v>
      </c>
      <c r="W1077" s="239">
        <f t="shared" si="794"/>
        <v>0</v>
      </c>
      <c r="X1077" s="239">
        <f t="shared" si="794"/>
        <v>0</v>
      </c>
    </row>
    <row r="1078" spans="1:24" ht="78.75" x14ac:dyDescent="0.25">
      <c r="A1078" s="171" t="s">
        <v>901</v>
      </c>
      <c r="B1078" s="86" t="s">
        <v>876</v>
      </c>
      <c r="C1078" s="171" t="s">
        <v>2790</v>
      </c>
      <c r="D1078" s="66">
        <v>7.9041120000000005</v>
      </c>
      <c r="E1078" s="66">
        <v>0</v>
      </c>
      <c r="F1078" s="66">
        <v>0</v>
      </c>
      <c r="G1078" s="66">
        <v>0</v>
      </c>
      <c r="H1078" s="66">
        <v>7.9041120000000005</v>
      </c>
      <c r="I1078" s="66">
        <v>0.602663634</v>
      </c>
      <c r="J1078" s="66">
        <v>0</v>
      </c>
      <c r="K1078" s="66">
        <v>0</v>
      </c>
      <c r="L1078" s="66"/>
      <c r="M1078" s="66">
        <v>0</v>
      </c>
      <c r="N1078" s="66">
        <f>D1078-I1078</f>
        <v>7.3014483660000007</v>
      </c>
      <c r="O1078" s="66"/>
      <c r="P1078" s="66">
        <f>E1078-J1078</f>
        <v>0</v>
      </c>
      <c r="Q1078" s="66"/>
      <c r="R1078" s="66">
        <f>F1078-K1078</f>
        <v>0</v>
      </c>
      <c r="S1078" s="66"/>
      <c r="T1078" s="66">
        <f>G1078-L1078</f>
        <v>0</v>
      </c>
      <c r="U1078" s="66"/>
      <c r="V1078" s="66">
        <f>H1078-M1078</f>
        <v>7.9041120000000005</v>
      </c>
      <c r="W1078" s="66"/>
      <c r="X1078" s="66"/>
    </row>
    <row r="1079" spans="1:24" x14ac:dyDescent="0.25">
      <c r="A1079" s="234"/>
      <c r="B1079" s="216" t="s">
        <v>35</v>
      </c>
      <c r="C1079" s="234"/>
      <c r="D1079" s="235">
        <f t="shared" ref="D1079:X1079" si="795">D1080</f>
        <v>0</v>
      </c>
      <c r="E1079" s="235">
        <f t="shared" si="795"/>
        <v>0</v>
      </c>
      <c r="F1079" s="235">
        <f t="shared" si="795"/>
        <v>0</v>
      </c>
      <c r="G1079" s="235">
        <f t="shared" si="795"/>
        <v>0</v>
      </c>
      <c r="H1079" s="235">
        <f t="shared" si="795"/>
        <v>0</v>
      </c>
      <c r="I1079" s="235">
        <f t="shared" si="795"/>
        <v>0</v>
      </c>
      <c r="J1079" s="235">
        <f t="shared" si="795"/>
        <v>0</v>
      </c>
      <c r="K1079" s="235">
        <f t="shared" si="795"/>
        <v>0</v>
      </c>
      <c r="L1079" s="235">
        <f t="shared" si="795"/>
        <v>0</v>
      </c>
      <c r="M1079" s="235">
        <f t="shared" si="795"/>
        <v>0</v>
      </c>
      <c r="N1079" s="235">
        <f t="shared" si="795"/>
        <v>0</v>
      </c>
      <c r="O1079" s="235">
        <f t="shared" si="795"/>
        <v>0</v>
      </c>
      <c r="P1079" s="235">
        <f t="shared" si="795"/>
        <v>0</v>
      </c>
      <c r="Q1079" s="235">
        <f t="shared" si="795"/>
        <v>0</v>
      </c>
      <c r="R1079" s="235">
        <f t="shared" si="795"/>
        <v>0</v>
      </c>
      <c r="S1079" s="235">
        <f t="shared" si="795"/>
        <v>0</v>
      </c>
      <c r="T1079" s="235">
        <f t="shared" si="795"/>
        <v>0</v>
      </c>
      <c r="U1079" s="235">
        <f t="shared" si="795"/>
        <v>0</v>
      </c>
      <c r="V1079" s="235">
        <f t="shared" si="795"/>
        <v>0</v>
      </c>
      <c r="W1079" s="235">
        <f t="shared" si="795"/>
        <v>0</v>
      </c>
      <c r="X1079" s="235">
        <f t="shared" si="795"/>
        <v>0</v>
      </c>
    </row>
    <row r="1080" spans="1:24" ht="63" x14ac:dyDescent="0.25">
      <c r="A1080" s="171" t="s">
        <v>901</v>
      </c>
      <c r="B1080" s="86" t="s">
        <v>1878</v>
      </c>
      <c r="C1080" s="171" t="s">
        <v>1881</v>
      </c>
      <c r="D1080" s="66">
        <v>0</v>
      </c>
      <c r="E1080" s="66">
        <v>0</v>
      </c>
      <c r="F1080" s="66">
        <v>0</v>
      </c>
      <c r="G1080" s="66">
        <v>0</v>
      </c>
      <c r="H1080" s="66">
        <v>0</v>
      </c>
      <c r="I1080" s="66">
        <v>0</v>
      </c>
      <c r="J1080" s="66">
        <v>0</v>
      </c>
      <c r="K1080" s="66">
        <v>0</v>
      </c>
      <c r="L1080" s="66">
        <v>0</v>
      </c>
      <c r="M1080" s="66">
        <v>0</v>
      </c>
      <c r="N1080" s="66">
        <f>D1080-I1080</f>
        <v>0</v>
      </c>
      <c r="O1080" s="66"/>
      <c r="P1080" s="66">
        <f>E1080-J1080</f>
        <v>0</v>
      </c>
      <c r="Q1080" s="66"/>
      <c r="R1080" s="66">
        <f>F1080-K1080</f>
        <v>0</v>
      </c>
      <c r="S1080" s="66"/>
      <c r="T1080" s="66">
        <f>G1080-L1080</f>
        <v>0</v>
      </c>
      <c r="U1080" s="66"/>
      <c r="V1080" s="66">
        <f>H1080-M1080</f>
        <v>0</v>
      </c>
      <c r="W1080" s="66"/>
      <c r="X1080" s="66"/>
    </row>
    <row r="1081" spans="1:24" x14ac:dyDescent="0.25">
      <c r="A1081" s="242"/>
      <c r="B1081" s="216" t="s">
        <v>160</v>
      </c>
      <c r="C1081" s="242"/>
      <c r="D1081" s="235">
        <f t="shared" ref="D1081:X1081" si="796">SUM(D1082:D1088)</f>
        <v>989.88</v>
      </c>
      <c r="E1081" s="235">
        <f t="shared" si="796"/>
        <v>0</v>
      </c>
      <c r="F1081" s="235">
        <f t="shared" si="796"/>
        <v>0</v>
      </c>
      <c r="G1081" s="235">
        <f t="shared" si="796"/>
        <v>974.88</v>
      </c>
      <c r="H1081" s="235">
        <f t="shared" si="796"/>
        <v>15</v>
      </c>
      <c r="I1081" s="235">
        <f t="shared" si="796"/>
        <v>617.86710960599999</v>
      </c>
      <c r="J1081" s="235">
        <f t="shared" si="796"/>
        <v>0</v>
      </c>
      <c r="K1081" s="235">
        <f t="shared" si="796"/>
        <v>0</v>
      </c>
      <c r="L1081" s="235">
        <f t="shared" si="796"/>
        <v>613.756219816</v>
      </c>
      <c r="M1081" s="235">
        <f t="shared" si="796"/>
        <v>4.1108897899999999</v>
      </c>
      <c r="N1081" s="235">
        <f t="shared" si="796"/>
        <v>372.01289039400007</v>
      </c>
      <c r="O1081" s="235">
        <f t="shared" si="796"/>
        <v>0</v>
      </c>
      <c r="P1081" s="235">
        <f t="shared" si="796"/>
        <v>0</v>
      </c>
      <c r="Q1081" s="235">
        <f t="shared" si="796"/>
        <v>0</v>
      </c>
      <c r="R1081" s="235">
        <f t="shared" si="796"/>
        <v>0</v>
      </c>
      <c r="S1081" s="235">
        <f t="shared" si="796"/>
        <v>0</v>
      </c>
      <c r="T1081" s="235">
        <f t="shared" si="796"/>
        <v>361.12378018400005</v>
      </c>
      <c r="U1081" s="235">
        <f t="shared" si="796"/>
        <v>0</v>
      </c>
      <c r="V1081" s="235">
        <f t="shared" si="796"/>
        <v>10.88911021</v>
      </c>
      <c r="W1081" s="235">
        <f t="shared" si="796"/>
        <v>0</v>
      </c>
      <c r="X1081" s="235">
        <f t="shared" si="796"/>
        <v>0</v>
      </c>
    </row>
    <row r="1082" spans="1:24" x14ac:dyDescent="0.25">
      <c r="A1082" s="243" t="s">
        <v>2792</v>
      </c>
      <c r="B1082" s="86" t="s">
        <v>1879</v>
      </c>
      <c r="C1082" s="242"/>
      <c r="D1082" s="244">
        <v>120</v>
      </c>
      <c r="E1082" s="245">
        <v>0</v>
      </c>
      <c r="F1082" s="245">
        <v>0</v>
      </c>
      <c r="G1082" s="244">
        <v>120</v>
      </c>
      <c r="H1082" s="244">
        <v>0</v>
      </c>
      <c r="I1082" s="244">
        <v>126.179230946</v>
      </c>
      <c r="J1082" s="66">
        <v>0</v>
      </c>
      <c r="K1082" s="66">
        <v>0</v>
      </c>
      <c r="L1082" s="244">
        <v>126.179230946</v>
      </c>
      <c r="M1082" s="66">
        <v>0</v>
      </c>
      <c r="N1082" s="244">
        <f t="shared" ref="N1082:N1088" si="797">D1082-I1082</f>
        <v>-6.1792309460000041</v>
      </c>
      <c r="O1082" s="244"/>
      <c r="P1082" s="244">
        <f t="shared" ref="P1082:P1088" si="798">E1082-J1082</f>
        <v>0</v>
      </c>
      <c r="Q1082" s="244"/>
      <c r="R1082" s="244">
        <f t="shared" ref="R1082:R1088" si="799">F1082-K1082</f>
        <v>0</v>
      </c>
      <c r="S1082" s="244"/>
      <c r="T1082" s="244">
        <f t="shared" ref="T1082:T1088" si="800">G1082-L1082</f>
        <v>-6.1792309460000041</v>
      </c>
      <c r="U1082" s="244"/>
      <c r="V1082" s="244">
        <f t="shared" ref="V1082:V1088" si="801">H1082-M1082</f>
        <v>0</v>
      </c>
      <c r="W1082" s="245"/>
      <c r="X1082" s="245"/>
    </row>
    <row r="1083" spans="1:24" ht="31.5" x14ac:dyDescent="0.25">
      <c r="A1083" s="246" t="s">
        <v>2792</v>
      </c>
      <c r="B1083" s="86" t="s">
        <v>161</v>
      </c>
      <c r="C1083" s="242"/>
      <c r="D1083" s="244">
        <v>132</v>
      </c>
      <c r="E1083" s="245">
        <v>0</v>
      </c>
      <c r="F1083" s="245">
        <v>0</v>
      </c>
      <c r="G1083" s="244">
        <v>132</v>
      </c>
      <c r="H1083" s="244">
        <v>0</v>
      </c>
      <c r="I1083" s="244">
        <v>97.372870910000003</v>
      </c>
      <c r="J1083" s="245">
        <v>0</v>
      </c>
      <c r="K1083" s="245">
        <v>0</v>
      </c>
      <c r="L1083" s="244">
        <v>97.372870910000003</v>
      </c>
      <c r="M1083" s="244">
        <v>0</v>
      </c>
      <c r="N1083" s="244">
        <f t="shared" si="797"/>
        <v>34.627129089999997</v>
      </c>
      <c r="O1083" s="244"/>
      <c r="P1083" s="244">
        <f t="shared" si="798"/>
        <v>0</v>
      </c>
      <c r="Q1083" s="244"/>
      <c r="R1083" s="244">
        <f t="shared" si="799"/>
        <v>0</v>
      </c>
      <c r="S1083" s="244"/>
      <c r="T1083" s="244">
        <f t="shared" si="800"/>
        <v>34.627129089999997</v>
      </c>
      <c r="U1083" s="244"/>
      <c r="V1083" s="244">
        <f t="shared" si="801"/>
        <v>0</v>
      </c>
      <c r="W1083" s="245">
        <v>0</v>
      </c>
      <c r="X1083" s="245">
        <v>0</v>
      </c>
    </row>
    <row r="1084" spans="1:24" x14ac:dyDescent="0.25">
      <c r="A1084" s="246" t="s">
        <v>2792</v>
      </c>
      <c r="B1084" s="86" t="s">
        <v>162</v>
      </c>
      <c r="C1084" s="242"/>
      <c r="D1084" s="244">
        <v>84</v>
      </c>
      <c r="E1084" s="245">
        <v>0</v>
      </c>
      <c r="F1084" s="245">
        <v>0</v>
      </c>
      <c r="G1084" s="244">
        <v>84</v>
      </c>
      <c r="H1084" s="244">
        <v>0</v>
      </c>
      <c r="I1084" s="244">
        <v>62.180855389999991</v>
      </c>
      <c r="J1084" s="245">
        <v>0</v>
      </c>
      <c r="K1084" s="245">
        <v>0</v>
      </c>
      <c r="L1084" s="244">
        <v>62.180855389999991</v>
      </c>
      <c r="M1084" s="244">
        <v>0</v>
      </c>
      <c r="N1084" s="244">
        <f t="shared" si="797"/>
        <v>21.819144610000009</v>
      </c>
      <c r="O1084" s="244"/>
      <c r="P1084" s="244">
        <f t="shared" si="798"/>
        <v>0</v>
      </c>
      <c r="Q1084" s="244"/>
      <c r="R1084" s="244">
        <f t="shared" si="799"/>
        <v>0</v>
      </c>
      <c r="S1084" s="244"/>
      <c r="T1084" s="244">
        <f t="shared" si="800"/>
        <v>21.819144610000009</v>
      </c>
      <c r="U1084" s="244"/>
      <c r="V1084" s="244">
        <f t="shared" si="801"/>
        <v>0</v>
      </c>
      <c r="W1084" s="245">
        <v>0</v>
      </c>
      <c r="X1084" s="245">
        <v>0</v>
      </c>
    </row>
    <row r="1085" spans="1:24" x14ac:dyDescent="0.25">
      <c r="A1085" s="246" t="s">
        <v>2792</v>
      </c>
      <c r="B1085" s="86" t="s">
        <v>163</v>
      </c>
      <c r="C1085" s="242"/>
      <c r="D1085" s="244">
        <v>300</v>
      </c>
      <c r="E1085" s="245">
        <v>0</v>
      </c>
      <c r="F1085" s="245">
        <v>0</v>
      </c>
      <c r="G1085" s="244">
        <v>300</v>
      </c>
      <c r="H1085" s="244">
        <v>0</v>
      </c>
      <c r="I1085" s="244">
        <v>223.01355260999998</v>
      </c>
      <c r="J1085" s="245">
        <v>0</v>
      </c>
      <c r="K1085" s="245">
        <v>0</v>
      </c>
      <c r="L1085" s="244">
        <v>223.01355260999998</v>
      </c>
      <c r="M1085" s="244">
        <v>0</v>
      </c>
      <c r="N1085" s="244">
        <f t="shared" si="797"/>
        <v>76.986447390000023</v>
      </c>
      <c r="O1085" s="244"/>
      <c r="P1085" s="244">
        <f t="shared" si="798"/>
        <v>0</v>
      </c>
      <c r="Q1085" s="244"/>
      <c r="R1085" s="244">
        <f t="shared" si="799"/>
        <v>0</v>
      </c>
      <c r="S1085" s="244"/>
      <c r="T1085" s="244">
        <f t="shared" si="800"/>
        <v>76.986447390000023</v>
      </c>
      <c r="U1085" s="244"/>
      <c r="V1085" s="244">
        <f t="shared" si="801"/>
        <v>0</v>
      </c>
      <c r="W1085" s="245">
        <v>0</v>
      </c>
      <c r="X1085" s="245">
        <v>0</v>
      </c>
    </row>
    <row r="1086" spans="1:24" ht="31.5" x14ac:dyDescent="0.25">
      <c r="A1086" s="246" t="s">
        <v>2792</v>
      </c>
      <c r="B1086" s="86" t="s">
        <v>164</v>
      </c>
      <c r="C1086" s="242"/>
      <c r="D1086" s="244">
        <v>84</v>
      </c>
      <c r="E1086" s="245">
        <v>0</v>
      </c>
      <c r="F1086" s="245">
        <v>0</v>
      </c>
      <c r="G1086" s="244">
        <v>84</v>
      </c>
      <c r="H1086" s="244">
        <v>0</v>
      </c>
      <c r="I1086" s="244">
        <v>76.268709959999995</v>
      </c>
      <c r="J1086" s="245">
        <v>0</v>
      </c>
      <c r="K1086" s="245">
        <v>0</v>
      </c>
      <c r="L1086" s="244">
        <v>76.268709959999995</v>
      </c>
      <c r="M1086" s="244">
        <v>0</v>
      </c>
      <c r="N1086" s="244">
        <f t="shared" si="797"/>
        <v>7.7312900400000046</v>
      </c>
      <c r="O1086" s="244"/>
      <c r="P1086" s="244">
        <f t="shared" si="798"/>
        <v>0</v>
      </c>
      <c r="Q1086" s="244"/>
      <c r="R1086" s="244">
        <f t="shared" si="799"/>
        <v>0</v>
      </c>
      <c r="S1086" s="244"/>
      <c r="T1086" s="244">
        <f t="shared" si="800"/>
        <v>7.7312900400000046</v>
      </c>
      <c r="U1086" s="244"/>
      <c r="V1086" s="244">
        <f t="shared" si="801"/>
        <v>0</v>
      </c>
      <c r="W1086" s="245">
        <v>0</v>
      </c>
      <c r="X1086" s="245">
        <v>0</v>
      </c>
    </row>
    <row r="1087" spans="1:24" x14ac:dyDescent="0.25">
      <c r="A1087" s="246" t="s">
        <v>2792</v>
      </c>
      <c r="B1087" s="86" t="s">
        <v>165</v>
      </c>
      <c r="C1087" s="242"/>
      <c r="D1087" s="244">
        <v>254.88</v>
      </c>
      <c r="E1087" s="245">
        <v>0</v>
      </c>
      <c r="F1087" s="245">
        <v>0</v>
      </c>
      <c r="G1087" s="244">
        <v>254.88</v>
      </c>
      <c r="H1087" s="244">
        <v>0</v>
      </c>
      <c r="I1087" s="244">
        <v>28.741</v>
      </c>
      <c r="J1087" s="245">
        <v>0</v>
      </c>
      <c r="K1087" s="245">
        <v>0</v>
      </c>
      <c r="L1087" s="244">
        <v>28.741</v>
      </c>
      <c r="M1087" s="244">
        <v>0</v>
      </c>
      <c r="N1087" s="244">
        <f t="shared" si="797"/>
        <v>226.13900000000001</v>
      </c>
      <c r="O1087" s="244"/>
      <c r="P1087" s="244">
        <f t="shared" si="798"/>
        <v>0</v>
      </c>
      <c r="Q1087" s="244"/>
      <c r="R1087" s="244">
        <f t="shared" si="799"/>
        <v>0</v>
      </c>
      <c r="S1087" s="244"/>
      <c r="T1087" s="244">
        <f t="shared" si="800"/>
        <v>226.13900000000001</v>
      </c>
      <c r="U1087" s="244"/>
      <c r="V1087" s="244">
        <f t="shared" si="801"/>
        <v>0</v>
      </c>
      <c r="W1087" s="245">
        <v>0</v>
      </c>
      <c r="X1087" s="245">
        <v>0</v>
      </c>
    </row>
    <row r="1088" spans="1:24" x14ac:dyDescent="0.25">
      <c r="A1088" s="246" t="s">
        <v>2792</v>
      </c>
      <c r="B1088" s="86" t="s">
        <v>472</v>
      </c>
      <c r="C1088" s="242"/>
      <c r="D1088" s="244">
        <v>15</v>
      </c>
      <c r="E1088" s="245">
        <v>0</v>
      </c>
      <c r="F1088" s="245">
        <v>0</v>
      </c>
      <c r="G1088" s="244">
        <v>0</v>
      </c>
      <c r="H1088" s="244">
        <v>15</v>
      </c>
      <c r="I1088" s="244">
        <v>4.1108897899999999</v>
      </c>
      <c r="J1088" s="245">
        <v>0</v>
      </c>
      <c r="K1088" s="245">
        <v>0</v>
      </c>
      <c r="L1088" s="244">
        <v>0</v>
      </c>
      <c r="M1088" s="244">
        <v>4.1108897899999999</v>
      </c>
      <c r="N1088" s="244">
        <f t="shared" si="797"/>
        <v>10.88911021</v>
      </c>
      <c r="O1088" s="244"/>
      <c r="P1088" s="244">
        <f t="shared" si="798"/>
        <v>0</v>
      </c>
      <c r="Q1088" s="244"/>
      <c r="R1088" s="244">
        <f t="shared" si="799"/>
        <v>0</v>
      </c>
      <c r="S1088" s="244"/>
      <c r="T1088" s="244">
        <f t="shared" si="800"/>
        <v>0</v>
      </c>
      <c r="U1088" s="244"/>
      <c r="V1088" s="244">
        <f t="shared" si="801"/>
        <v>10.88911021</v>
      </c>
      <c r="W1088" s="245">
        <v>0</v>
      </c>
      <c r="X1088" s="245">
        <v>0</v>
      </c>
    </row>
  </sheetData>
  <protectedRanges>
    <protectedRange password="DCF9" sqref="B558:B559 B561" name="Марков_1_2_1_1_1_1" securityDescriptor="O:WDG:WDD:(A;;CC;;;S-1-5-21-4209254059-3116082339-372357167-6269)"/>
  </protectedRanges>
  <autoFilter ref="A19:X1088"/>
  <mergeCells count="33">
    <mergeCell ref="I7:R7"/>
    <mergeCell ref="V2:X2"/>
    <mergeCell ref="A3:X3"/>
    <mergeCell ref="I4:J4"/>
    <mergeCell ref="L4:M4"/>
    <mergeCell ref="I6:R6"/>
    <mergeCell ref="L9:M9"/>
    <mergeCell ref="K11:S11"/>
    <mergeCell ref="K12:S12"/>
    <mergeCell ref="A14:A18"/>
    <mergeCell ref="B14:B18"/>
    <mergeCell ref="C14:C18"/>
    <mergeCell ref="D14:M14"/>
    <mergeCell ref="N14:W15"/>
    <mergeCell ref="E17:E18"/>
    <mergeCell ref="F17:F18"/>
    <mergeCell ref="L17:L18"/>
    <mergeCell ref="X14:X18"/>
    <mergeCell ref="D15:M15"/>
    <mergeCell ref="D16:H16"/>
    <mergeCell ref="I16:M16"/>
    <mergeCell ref="N16:O17"/>
    <mergeCell ref="P16:Q17"/>
    <mergeCell ref="R16:S17"/>
    <mergeCell ref="T16:U17"/>
    <mergeCell ref="V16:W17"/>
    <mergeCell ref="D17:D18"/>
    <mergeCell ref="M17:M18"/>
    <mergeCell ref="G17:G18"/>
    <mergeCell ref="H17:H18"/>
    <mergeCell ref="I17:I18"/>
    <mergeCell ref="J17:J18"/>
    <mergeCell ref="K17:K18"/>
  </mergeCells>
  <conditionalFormatting sqref="C31:C86 C99:C249 C251:C314 C359:C465 C472:C548 C550:C1080 C20:C26">
    <cfRule type="duplicateValues" dxfId="14" priority="6"/>
  </conditionalFormatting>
  <conditionalFormatting sqref="C549">
    <cfRule type="duplicateValues" dxfId="13" priority="13"/>
  </conditionalFormatting>
  <conditionalFormatting sqref="C250">
    <cfRule type="duplicateValues" dxfId="12" priority="14"/>
  </conditionalFormatting>
  <conditionalFormatting sqref="C466 C316:C317 C87:C94 C27:C30 C319:C322 C324:C326 C335 C337:C341 C343 C345:C353 C468:C469 C471">
    <cfRule type="duplicateValues" dxfId="11" priority="15"/>
  </conditionalFormatting>
  <conditionalFormatting sqref="C470 C467 C354:C358 C344 C342 C336 C327:C334 C323 C318 C315 C95:C98">
    <cfRule type="duplicateValues" dxfId="10" priority="27"/>
  </conditionalFormatting>
  <pageMargins left="0.59055118110236227" right="0.39370078740157483" top="0.78740157480314965" bottom="0.39370078740157483" header="0.19685039370078741" footer="0.19685039370078741"/>
  <pageSetup paperSize="8" scale="50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759" max="2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86"/>
  <sheetViews>
    <sheetView view="pageBreakPreview" topLeftCell="A13" zoomScale="60" zoomScaleNormal="100" workbookViewId="0">
      <selection activeCell="D25" sqref="D25"/>
    </sheetView>
  </sheetViews>
  <sheetFormatPr defaultColWidth="9.140625" defaultRowHeight="15.75" x14ac:dyDescent="0.25"/>
  <cols>
    <col min="1" max="1" width="14.85546875" style="1" customWidth="1"/>
    <col min="2" max="2" width="63.140625" style="1" customWidth="1"/>
    <col min="3" max="3" width="16" style="1" customWidth="1"/>
    <col min="4" max="4" width="25.140625" style="2" customWidth="1"/>
    <col min="5" max="5" width="21.5703125" style="2" customWidth="1"/>
    <col min="6" max="6" width="16.42578125" style="2" customWidth="1"/>
    <col min="7" max="7" width="14.85546875" style="8" customWidth="1"/>
    <col min="8" max="8" width="16.85546875" style="1" customWidth="1"/>
    <col min="9" max="9" width="14.7109375" style="8" customWidth="1"/>
    <col min="10" max="10" width="17.42578125" style="8" customWidth="1"/>
    <col min="11" max="11" width="13.7109375" style="8" customWidth="1"/>
    <col min="12" max="12" width="15.140625" style="1" customWidth="1"/>
    <col min="13" max="13" width="13" style="34" customWidth="1"/>
    <col min="14" max="14" width="15.140625" style="1" customWidth="1"/>
    <col min="15" max="15" width="14.5703125" style="1" customWidth="1"/>
    <col min="16" max="16" width="15" style="1" customWidth="1"/>
    <col min="17" max="17" width="12.7109375" style="1" customWidth="1"/>
    <col min="18" max="18" width="15.7109375" style="1" customWidth="1"/>
    <col min="19" max="19" width="15.28515625" style="1" customWidth="1"/>
    <col min="20" max="20" width="18.42578125" style="1" customWidth="1"/>
    <col min="21" max="21" width="17.5703125" style="2" customWidth="1"/>
    <col min="22" max="22" width="16.42578125" style="1" customWidth="1"/>
    <col min="23" max="255" width="9.140625" style="1"/>
    <col min="256" max="256" width="10" style="1" customWidth="1"/>
    <col min="257" max="257" width="51.42578125" style="1" customWidth="1"/>
    <col min="258" max="259" width="12.28515625" style="1" customWidth="1"/>
    <col min="260" max="261" width="13.85546875" style="1" customWidth="1"/>
    <col min="262" max="262" width="10.140625" style="1" customWidth="1"/>
    <col min="263" max="263" width="10" style="1" customWidth="1"/>
    <col min="264" max="264" width="10.42578125" style="1" customWidth="1"/>
    <col min="265" max="265" width="7.7109375" style="1" customWidth="1"/>
    <col min="266" max="266" width="10.85546875" style="1" customWidth="1"/>
    <col min="267" max="268" width="7.7109375" style="1" customWidth="1"/>
    <col min="269" max="269" width="9.7109375" style="1" customWidth="1"/>
    <col min="270" max="270" width="10.5703125" style="1" customWidth="1"/>
    <col min="271" max="271" width="7.7109375" style="1" customWidth="1"/>
    <col min="272" max="272" width="10" style="1" customWidth="1"/>
    <col min="273" max="273" width="7.7109375" style="1" customWidth="1"/>
    <col min="274" max="274" width="9.42578125" style="1" customWidth="1"/>
    <col min="275" max="275" width="9.5703125" style="1" customWidth="1"/>
    <col min="276" max="276" width="8.85546875" style="1" customWidth="1"/>
    <col min="277" max="277" width="10.85546875" style="1" customWidth="1"/>
    <col min="278" max="278" width="9" style="1" customWidth="1"/>
    <col min="279" max="511" width="9.140625" style="1"/>
    <col min="512" max="512" width="10" style="1" customWidth="1"/>
    <col min="513" max="513" width="51.42578125" style="1" customWidth="1"/>
    <col min="514" max="515" width="12.28515625" style="1" customWidth="1"/>
    <col min="516" max="517" width="13.85546875" style="1" customWidth="1"/>
    <col min="518" max="518" width="10.140625" style="1" customWidth="1"/>
    <col min="519" max="519" width="10" style="1" customWidth="1"/>
    <col min="520" max="520" width="10.42578125" style="1" customWidth="1"/>
    <col min="521" max="521" width="7.7109375" style="1" customWidth="1"/>
    <col min="522" max="522" width="10.85546875" style="1" customWidth="1"/>
    <col min="523" max="524" width="7.7109375" style="1" customWidth="1"/>
    <col min="525" max="525" width="9.7109375" style="1" customWidth="1"/>
    <col min="526" max="526" width="10.5703125" style="1" customWidth="1"/>
    <col min="527" max="527" width="7.7109375" style="1" customWidth="1"/>
    <col min="528" max="528" width="10" style="1" customWidth="1"/>
    <col min="529" max="529" width="7.7109375" style="1" customWidth="1"/>
    <col min="530" max="530" width="9.42578125" style="1" customWidth="1"/>
    <col min="531" max="531" width="9.5703125" style="1" customWidth="1"/>
    <col min="532" max="532" width="8.85546875" style="1" customWidth="1"/>
    <col min="533" max="533" width="10.85546875" style="1" customWidth="1"/>
    <col min="534" max="534" width="9" style="1" customWidth="1"/>
    <col min="535" max="767" width="9.140625" style="1"/>
    <col min="768" max="768" width="10" style="1" customWidth="1"/>
    <col min="769" max="769" width="51.42578125" style="1" customWidth="1"/>
    <col min="770" max="771" width="12.28515625" style="1" customWidth="1"/>
    <col min="772" max="773" width="13.85546875" style="1" customWidth="1"/>
    <col min="774" max="774" width="10.140625" style="1" customWidth="1"/>
    <col min="775" max="775" width="10" style="1" customWidth="1"/>
    <col min="776" max="776" width="10.42578125" style="1" customWidth="1"/>
    <col min="777" max="777" width="7.7109375" style="1" customWidth="1"/>
    <col min="778" max="778" width="10.85546875" style="1" customWidth="1"/>
    <col min="779" max="780" width="7.7109375" style="1" customWidth="1"/>
    <col min="781" max="781" width="9.7109375" style="1" customWidth="1"/>
    <col min="782" max="782" width="10.5703125" style="1" customWidth="1"/>
    <col min="783" max="783" width="7.7109375" style="1" customWidth="1"/>
    <col min="784" max="784" width="10" style="1" customWidth="1"/>
    <col min="785" max="785" width="7.7109375" style="1" customWidth="1"/>
    <col min="786" max="786" width="9.42578125" style="1" customWidth="1"/>
    <col min="787" max="787" width="9.5703125" style="1" customWidth="1"/>
    <col min="788" max="788" width="8.85546875" style="1" customWidth="1"/>
    <col min="789" max="789" width="10.85546875" style="1" customWidth="1"/>
    <col min="790" max="790" width="9" style="1" customWidth="1"/>
    <col min="791" max="1023" width="9.140625" style="1"/>
    <col min="1024" max="1024" width="10" style="1" customWidth="1"/>
    <col min="1025" max="1025" width="51.42578125" style="1" customWidth="1"/>
    <col min="1026" max="1027" width="12.28515625" style="1" customWidth="1"/>
    <col min="1028" max="1029" width="13.85546875" style="1" customWidth="1"/>
    <col min="1030" max="1030" width="10.140625" style="1" customWidth="1"/>
    <col min="1031" max="1031" width="10" style="1" customWidth="1"/>
    <col min="1032" max="1032" width="10.42578125" style="1" customWidth="1"/>
    <col min="1033" max="1033" width="7.7109375" style="1" customWidth="1"/>
    <col min="1034" max="1034" width="10.85546875" style="1" customWidth="1"/>
    <col min="1035" max="1036" width="7.7109375" style="1" customWidth="1"/>
    <col min="1037" max="1037" width="9.7109375" style="1" customWidth="1"/>
    <col min="1038" max="1038" width="10.5703125" style="1" customWidth="1"/>
    <col min="1039" max="1039" width="7.7109375" style="1" customWidth="1"/>
    <col min="1040" max="1040" width="10" style="1" customWidth="1"/>
    <col min="1041" max="1041" width="7.7109375" style="1" customWidth="1"/>
    <col min="1042" max="1042" width="9.42578125" style="1" customWidth="1"/>
    <col min="1043" max="1043" width="9.5703125" style="1" customWidth="1"/>
    <col min="1044" max="1044" width="8.85546875" style="1" customWidth="1"/>
    <col min="1045" max="1045" width="10.85546875" style="1" customWidth="1"/>
    <col min="1046" max="1046" width="9" style="1" customWidth="1"/>
    <col min="1047" max="1279" width="9.140625" style="1"/>
    <col min="1280" max="1280" width="10" style="1" customWidth="1"/>
    <col min="1281" max="1281" width="51.42578125" style="1" customWidth="1"/>
    <col min="1282" max="1283" width="12.28515625" style="1" customWidth="1"/>
    <col min="1284" max="1285" width="13.85546875" style="1" customWidth="1"/>
    <col min="1286" max="1286" width="10.140625" style="1" customWidth="1"/>
    <col min="1287" max="1287" width="10" style="1" customWidth="1"/>
    <col min="1288" max="1288" width="10.42578125" style="1" customWidth="1"/>
    <col min="1289" max="1289" width="7.7109375" style="1" customWidth="1"/>
    <col min="1290" max="1290" width="10.85546875" style="1" customWidth="1"/>
    <col min="1291" max="1292" width="7.7109375" style="1" customWidth="1"/>
    <col min="1293" max="1293" width="9.7109375" style="1" customWidth="1"/>
    <col min="1294" max="1294" width="10.5703125" style="1" customWidth="1"/>
    <col min="1295" max="1295" width="7.7109375" style="1" customWidth="1"/>
    <col min="1296" max="1296" width="10" style="1" customWidth="1"/>
    <col min="1297" max="1297" width="7.7109375" style="1" customWidth="1"/>
    <col min="1298" max="1298" width="9.42578125" style="1" customWidth="1"/>
    <col min="1299" max="1299" width="9.5703125" style="1" customWidth="1"/>
    <col min="1300" max="1300" width="8.85546875" style="1" customWidth="1"/>
    <col min="1301" max="1301" width="10.85546875" style="1" customWidth="1"/>
    <col min="1302" max="1302" width="9" style="1" customWidth="1"/>
    <col min="1303" max="1535" width="9.140625" style="1"/>
    <col min="1536" max="1536" width="10" style="1" customWidth="1"/>
    <col min="1537" max="1537" width="51.42578125" style="1" customWidth="1"/>
    <col min="1538" max="1539" width="12.28515625" style="1" customWidth="1"/>
    <col min="1540" max="1541" width="13.85546875" style="1" customWidth="1"/>
    <col min="1542" max="1542" width="10.140625" style="1" customWidth="1"/>
    <col min="1543" max="1543" width="10" style="1" customWidth="1"/>
    <col min="1544" max="1544" width="10.42578125" style="1" customWidth="1"/>
    <col min="1545" max="1545" width="7.7109375" style="1" customWidth="1"/>
    <col min="1546" max="1546" width="10.85546875" style="1" customWidth="1"/>
    <col min="1547" max="1548" width="7.7109375" style="1" customWidth="1"/>
    <col min="1549" max="1549" width="9.7109375" style="1" customWidth="1"/>
    <col min="1550" max="1550" width="10.5703125" style="1" customWidth="1"/>
    <col min="1551" max="1551" width="7.7109375" style="1" customWidth="1"/>
    <col min="1552" max="1552" width="10" style="1" customWidth="1"/>
    <col min="1553" max="1553" width="7.7109375" style="1" customWidth="1"/>
    <col min="1554" max="1554" width="9.42578125" style="1" customWidth="1"/>
    <col min="1555" max="1555" width="9.5703125" style="1" customWidth="1"/>
    <col min="1556" max="1556" width="8.85546875" style="1" customWidth="1"/>
    <col min="1557" max="1557" width="10.85546875" style="1" customWidth="1"/>
    <col min="1558" max="1558" width="9" style="1" customWidth="1"/>
    <col min="1559" max="1791" width="9.140625" style="1"/>
    <col min="1792" max="1792" width="10" style="1" customWidth="1"/>
    <col min="1793" max="1793" width="51.42578125" style="1" customWidth="1"/>
    <col min="1794" max="1795" width="12.28515625" style="1" customWidth="1"/>
    <col min="1796" max="1797" width="13.85546875" style="1" customWidth="1"/>
    <col min="1798" max="1798" width="10.140625" style="1" customWidth="1"/>
    <col min="1799" max="1799" width="10" style="1" customWidth="1"/>
    <col min="1800" max="1800" width="10.42578125" style="1" customWidth="1"/>
    <col min="1801" max="1801" width="7.7109375" style="1" customWidth="1"/>
    <col min="1802" max="1802" width="10.85546875" style="1" customWidth="1"/>
    <col min="1803" max="1804" width="7.7109375" style="1" customWidth="1"/>
    <col min="1805" max="1805" width="9.7109375" style="1" customWidth="1"/>
    <col min="1806" max="1806" width="10.5703125" style="1" customWidth="1"/>
    <col min="1807" max="1807" width="7.7109375" style="1" customWidth="1"/>
    <col min="1808" max="1808" width="10" style="1" customWidth="1"/>
    <col min="1809" max="1809" width="7.7109375" style="1" customWidth="1"/>
    <col min="1810" max="1810" width="9.42578125" style="1" customWidth="1"/>
    <col min="1811" max="1811" width="9.5703125" style="1" customWidth="1"/>
    <col min="1812" max="1812" width="8.85546875" style="1" customWidth="1"/>
    <col min="1813" max="1813" width="10.85546875" style="1" customWidth="1"/>
    <col min="1814" max="1814" width="9" style="1" customWidth="1"/>
    <col min="1815" max="2047" width="9.140625" style="1"/>
    <col min="2048" max="2048" width="10" style="1" customWidth="1"/>
    <col min="2049" max="2049" width="51.42578125" style="1" customWidth="1"/>
    <col min="2050" max="2051" width="12.28515625" style="1" customWidth="1"/>
    <col min="2052" max="2053" width="13.85546875" style="1" customWidth="1"/>
    <col min="2054" max="2054" width="10.140625" style="1" customWidth="1"/>
    <col min="2055" max="2055" width="10" style="1" customWidth="1"/>
    <col min="2056" max="2056" width="10.42578125" style="1" customWidth="1"/>
    <col min="2057" max="2057" width="7.7109375" style="1" customWidth="1"/>
    <col min="2058" max="2058" width="10.85546875" style="1" customWidth="1"/>
    <col min="2059" max="2060" width="7.7109375" style="1" customWidth="1"/>
    <col min="2061" max="2061" width="9.7109375" style="1" customWidth="1"/>
    <col min="2062" max="2062" width="10.5703125" style="1" customWidth="1"/>
    <col min="2063" max="2063" width="7.7109375" style="1" customWidth="1"/>
    <col min="2064" max="2064" width="10" style="1" customWidth="1"/>
    <col min="2065" max="2065" width="7.7109375" style="1" customWidth="1"/>
    <col min="2066" max="2066" width="9.42578125" style="1" customWidth="1"/>
    <col min="2067" max="2067" width="9.5703125" style="1" customWidth="1"/>
    <col min="2068" max="2068" width="8.85546875" style="1" customWidth="1"/>
    <col min="2069" max="2069" width="10.85546875" style="1" customWidth="1"/>
    <col min="2070" max="2070" width="9" style="1" customWidth="1"/>
    <col min="2071" max="2303" width="9.140625" style="1"/>
    <col min="2304" max="2304" width="10" style="1" customWidth="1"/>
    <col min="2305" max="2305" width="51.42578125" style="1" customWidth="1"/>
    <col min="2306" max="2307" width="12.28515625" style="1" customWidth="1"/>
    <col min="2308" max="2309" width="13.85546875" style="1" customWidth="1"/>
    <col min="2310" max="2310" width="10.140625" style="1" customWidth="1"/>
    <col min="2311" max="2311" width="10" style="1" customWidth="1"/>
    <col min="2312" max="2312" width="10.42578125" style="1" customWidth="1"/>
    <col min="2313" max="2313" width="7.7109375" style="1" customWidth="1"/>
    <col min="2314" max="2314" width="10.85546875" style="1" customWidth="1"/>
    <col min="2315" max="2316" width="7.7109375" style="1" customWidth="1"/>
    <col min="2317" max="2317" width="9.7109375" style="1" customWidth="1"/>
    <col min="2318" max="2318" width="10.5703125" style="1" customWidth="1"/>
    <col min="2319" max="2319" width="7.7109375" style="1" customWidth="1"/>
    <col min="2320" max="2320" width="10" style="1" customWidth="1"/>
    <col min="2321" max="2321" width="7.7109375" style="1" customWidth="1"/>
    <col min="2322" max="2322" width="9.42578125" style="1" customWidth="1"/>
    <col min="2323" max="2323" width="9.5703125" style="1" customWidth="1"/>
    <col min="2324" max="2324" width="8.85546875" style="1" customWidth="1"/>
    <col min="2325" max="2325" width="10.85546875" style="1" customWidth="1"/>
    <col min="2326" max="2326" width="9" style="1" customWidth="1"/>
    <col min="2327" max="2559" width="9.140625" style="1"/>
    <col min="2560" max="2560" width="10" style="1" customWidth="1"/>
    <col min="2561" max="2561" width="51.42578125" style="1" customWidth="1"/>
    <col min="2562" max="2563" width="12.28515625" style="1" customWidth="1"/>
    <col min="2564" max="2565" width="13.85546875" style="1" customWidth="1"/>
    <col min="2566" max="2566" width="10.140625" style="1" customWidth="1"/>
    <col min="2567" max="2567" width="10" style="1" customWidth="1"/>
    <col min="2568" max="2568" width="10.42578125" style="1" customWidth="1"/>
    <col min="2569" max="2569" width="7.7109375" style="1" customWidth="1"/>
    <col min="2570" max="2570" width="10.85546875" style="1" customWidth="1"/>
    <col min="2571" max="2572" width="7.7109375" style="1" customWidth="1"/>
    <col min="2573" max="2573" width="9.7109375" style="1" customWidth="1"/>
    <col min="2574" max="2574" width="10.5703125" style="1" customWidth="1"/>
    <col min="2575" max="2575" width="7.7109375" style="1" customWidth="1"/>
    <col min="2576" max="2576" width="10" style="1" customWidth="1"/>
    <col min="2577" max="2577" width="7.7109375" style="1" customWidth="1"/>
    <col min="2578" max="2578" width="9.42578125" style="1" customWidth="1"/>
    <col min="2579" max="2579" width="9.5703125" style="1" customWidth="1"/>
    <col min="2580" max="2580" width="8.85546875" style="1" customWidth="1"/>
    <col min="2581" max="2581" width="10.85546875" style="1" customWidth="1"/>
    <col min="2582" max="2582" width="9" style="1" customWidth="1"/>
    <col min="2583" max="2815" width="9.140625" style="1"/>
    <col min="2816" max="2816" width="10" style="1" customWidth="1"/>
    <col min="2817" max="2817" width="51.42578125" style="1" customWidth="1"/>
    <col min="2818" max="2819" width="12.28515625" style="1" customWidth="1"/>
    <col min="2820" max="2821" width="13.85546875" style="1" customWidth="1"/>
    <col min="2822" max="2822" width="10.140625" style="1" customWidth="1"/>
    <col min="2823" max="2823" width="10" style="1" customWidth="1"/>
    <col min="2824" max="2824" width="10.42578125" style="1" customWidth="1"/>
    <col min="2825" max="2825" width="7.7109375" style="1" customWidth="1"/>
    <col min="2826" max="2826" width="10.85546875" style="1" customWidth="1"/>
    <col min="2827" max="2828" width="7.7109375" style="1" customWidth="1"/>
    <col min="2829" max="2829" width="9.7109375" style="1" customWidth="1"/>
    <col min="2830" max="2830" width="10.5703125" style="1" customWidth="1"/>
    <col min="2831" max="2831" width="7.7109375" style="1" customWidth="1"/>
    <col min="2832" max="2832" width="10" style="1" customWidth="1"/>
    <col min="2833" max="2833" width="7.7109375" style="1" customWidth="1"/>
    <col min="2834" max="2834" width="9.42578125" style="1" customWidth="1"/>
    <col min="2835" max="2835" width="9.5703125" style="1" customWidth="1"/>
    <col min="2836" max="2836" width="8.85546875" style="1" customWidth="1"/>
    <col min="2837" max="2837" width="10.85546875" style="1" customWidth="1"/>
    <col min="2838" max="2838" width="9" style="1" customWidth="1"/>
    <col min="2839" max="3071" width="9.140625" style="1"/>
    <col min="3072" max="3072" width="10" style="1" customWidth="1"/>
    <col min="3073" max="3073" width="51.42578125" style="1" customWidth="1"/>
    <col min="3074" max="3075" width="12.28515625" style="1" customWidth="1"/>
    <col min="3076" max="3077" width="13.85546875" style="1" customWidth="1"/>
    <col min="3078" max="3078" width="10.140625" style="1" customWidth="1"/>
    <col min="3079" max="3079" width="10" style="1" customWidth="1"/>
    <col min="3080" max="3080" width="10.42578125" style="1" customWidth="1"/>
    <col min="3081" max="3081" width="7.7109375" style="1" customWidth="1"/>
    <col min="3082" max="3082" width="10.85546875" style="1" customWidth="1"/>
    <col min="3083" max="3084" width="7.7109375" style="1" customWidth="1"/>
    <col min="3085" max="3085" width="9.7109375" style="1" customWidth="1"/>
    <col min="3086" max="3086" width="10.5703125" style="1" customWidth="1"/>
    <col min="3087" max="3087" width="7.7109375" style="1" customWidth="1"/>
    <col min="3088" max="3088" width="10" style="1" customWidth="1"/>
    <col min="3089" max="3089" width="7.7109375" style="1" customWidth="1"/>
    <col min="3090" max="3090" width="9.42578125" style="1" customWidth="1"/>
    <col min="3091" max="3091" width="9.5703125" style="1" customWidth="1"/>
    <col min="3092" max="3092" width="8.85546875" style="1" customWidth="1"/>
    <col min="3093" max="3093" width="10.85546875" style="1" customWidth="1"/>
    <col min="3094" max="3094" width="9" style="1" customWidth="1"/>
    <col min="3095" max="3327" width="9.140625" style="1"/>
    <col min="3328" max="3328" width="10" style="1" customWidth="1"/>
    <col min="3329" max="3329" width="51.42578125" style="1" customWidth="1"/>
    <col min="3330" max="3331" width="12.28515625" style="1" customWidth="1"/>
    <col min="3332" max="3333" width="13.85546875" style="1" customWidth="1"/>
    <col min="3334" max="3334" width="10.140625" style="1" customWidth="1"/>
    <col min="3335" max="3335" width="10" style="1" customWidth="1"/>
    <col min="3336" max="3336" width="10.42578125" style="1" customWidth="1"/>
    <col min="3337" max="3337" width="7.7109375" style="1" customWidth="1"/>
    <col min="3338" max="3338" width="10.85546875" style="1" customWidth="1"/>
    <col min="3339" max="3340" width="7.7109375" style="1" customWidth="1"/>
    <col min="3341" max="3341" width="9.7109375" style="1" customWidth="1"/>
    <col min="3342" max="3342" width="10.5703125" style="1" customWidth="1"/>
    <col min="3343" max="3343" width="7.7109375" style="1" customWidth="1"/>
    <col min="3344" max="3344" width="10" style="1" customWidth="1"/>
    <col min="3345" max="3345" width="7.7109375" style="1" customWidth="1"/>
    <col min="3346" max="3346" width="9.42578125" style="1" customWidth="1"/>
    <col min="3347" max="3347" width="9.5703125" style="1" customWidth="1"/>
    <col min="3348" max="3348" width="8.85546875" style="1" customWidth="1"/>
    <col min="3349" max="3349" width="10.85546875" style="1" customWidth="1"/>
    <col min="3350" max="3350" width="9" style="1" customWidth="1"/>
    <col min="3351" max="3583" width="9.140625" style="1"/>
    <col min="3584" max="3584" width="10" style="1" customWidth="1"/>
    <col min="3585" max="3585" width="51.42578125" style="1" customWidth="1"/>
    <col min="3586" max="3587" width="12.28515625" style="1" customWidth="1"/>
    <col min="3588" max="3589" width="13.85546875" style="1" customWidth="1"/>
    <col min="3590" max="3590" width="10.140625" style="1" customWidth="1"/>
    <col min="3591" max="3591" width="10" style="1" customWidth="1"/>
    <col min="3592" max="3592" width="10.42578125" style="1" customWidth="1"/>
    <col min="3593" max="3593" width="7.7109375" style="1" customWidth="1"/>
    <col min="3594" max="3594" width="10.85546875" style="1" customWidth="1"/>
    <col min="3595" max="3596" width="7.7109375" style="1" customWidth="1"/>
    <col min="3597" max="3597" width="9.7109375" style="1" customWidth="1"/>
    <col min="3598" max="3598" width="10.5703125" style="1" customWidth="1"/>
    <col min="3599" max="3599" width="7.7109375" style="1" customWidth="1"/>
    <col min="3600" max="3600" width="10" style="1" customWidth="1"/>
    <col min="3601" max="3601" width="7.7109375" style="1" customWidth="1"/>
    <col min="3602" max="3602" width="9.42578125" style="1" customWidth="1"/>
    <col min="3603" max="3603" width="9.5703125" style="1" customWidth="1"/>
    <col min="3604" max="3604" width="8.85546875" style="1" customWidth="1"/>
    <col min="3605" max="3605" width="10.85546875" style="1" customWidth="1"/>
    <col min="3606" max="3606" width="9" style="1" customWidth="1"/>
    <col min="3607" max="3839" width="9.140625" style="1"/>
    <col min="3840" max="3840" width="10" style="1" customWidth="1"/>
    <col min="3841" max="3841" width="51.42578125" style="1" customWidth="1"/>
    <col min="3842" max="3843" width="12.28515625" style="1" customWidth="1"/>
    <col min="3844" max="3845" width="13.85546875" style="1" customWidth="1"/>
    <col min="3846" max="3846" width="10.140625" style="1" customWidth="1"/>
    <col min="3847" max="3847" width="10" style="1" customWidth="1"/>
    <col min="3848" max="3848" width="10.42578125" style="1" customWidth="1"/>
    <col min="3849" max="3849" width="7.7109375" style="1" customWidth="1"/>
    <col min="3850" max="3850" width="10.85546875" style="1" customWidth="1"/>
    <col min="3851" max="3852" width="7.7109375" style="1" customWidth="1"/>
    <col min="3853" max="3853" width="9.7109375" style="1" customWidth="1"/>
    <col min="3854" max="3854" width="10.5703125" style="1" customWidth="1"/>
    <col min="3855" max="3855" width="7.7109375" style="1" customWidth="1"/>
    <col min="3856" max="3856" width="10" style="1" customWidth="1"/>
    <col min="3857" max="3857" width="7.7109375" style="1" customWidth="1"/>
    <col min="3858" max="3858" width="9.42578125" style="1" customWidth="1"/>
    <col min="3859" max="3859" width="9.5703125" style="1" customWidth="1"/>
    <col min="3860" max="3860" width="8.85546875" style="1" customWidth="1"/>
    <col min="3861" max="3861" width="10.85546875" style="1" customWidth="1"/>
    <col min="3862" max="3862" width="9" style="1" customWidth="1"/>
    <col min="3863" max="4095" width="9.140625" style="1"/>
    <col min="4096" max="4096" width="10" style="1" customWidth="1"/>
    <col min="4097" max="4097" width="51.42578125" style="1" customWidth="1"/>
    <col min="4098" max="4099" width="12.28515625" style="1" customWidth="1"/>
    <col min="4100" max="4101" width="13.85546875" style="1" customWidth="1"/>
    <col min="4102" max="4102" width="10.140625" style="1" customWidth="1"/>
    <col min="4103" max="4103" width="10" style="1" customWidth="1"/>
    <col min="4104" max="4104" width="10.42578125" style="1" customWidth="1"/>
    <col min="4105" max="4105" width="7.7109375" style="1" customWidth="1"/>
    <col min="4106" max="4106" width="10.85546875" style="1" customWidth="1"/>
    <col min="4107" max="4108" width="7.7109375" style="1" customWidth="1"/>
    <col min="4109" max="4109" width="9.7109375" style="1" customWidth="1"/>
    <col min="4110" max="4110" width="10.5703125" style="1" customWidth="1"/>
    <col min="4111" max="4111" width="7.7109375" style="1" customWidth="1"/>
    <col min="4112" max="4112" width="10" style="1" customWidth="1"/>
    <col min="4113" max="4113" width="7.7109375" style="1" customWidth="1"/>
    <col min="4114" max="4114" width="9.42578125" style="1" customWidth="1"/>
    <col min="4115" max="4115" width="9.5703125" style="1" customWidth="1"/>
    <col min="4116" max="4116" width="8.85546875" style="1" customWidth="1"/>
    <col min="4117" max="4117" width="10.85546875" style="1" customWidth="1"/>
    <col min="4118" max="4118" width="9" style="1" customWidth="1"/>
    <col min="4119" max="4351" width="9.140625" style="1"/>
    <col min="4352" max="4352" width="10" style="1" customWidth="1"/>
    <col min="4353" max="4353" width="51.42578125" style="1" customWidth="1"/>
    <col min="4354" max="4355" width="12.28515625" style="1" customWidth="1"/>
    <col min="4356" max="4357" width="13.85546875" style="1" customWidth="1"/>
    <col min="4358" max="4358" width="10.140625" style="1" customWidth="1"/>
    <col min="4359" max="4359" width="10" style="1" customWidth="1"/>
    <col min="4360" max="4360" width="10.42578125" style="1" customWidth="1"/>
    <col min="4361" max="4361" width="7.7109375" style="1" customWidth="1"/>
    <col min="4362" max="4362" width="10.85546875" style="1" customWidth="1"/>
    <col min="4363" max="4364" width="7.7109375" style="1" customWidth="1"/>
    <col min="4365" max="4365" width="9.7109375" style="1" customWidth="1"/>
    <col min="4366" max="4366" width="10.5703125" style="1" customWidth="1"/>
    <col min="4367" max="4367" width="7.7109375" style="1" customWidth="1"/>
    <col min="4368" max="4368" width="10" style="1" customWidth="1"/>
    <col min="4369" max="4369" width="7.7109375" style="1" customWidth="1"/>
    <col min="4370" max="4370" width="9.42578125" style="1" customWidth="1"/>
    <col min="4371" max="4371" width="9.5703125" style="1" customWidth="1"/>
    <col min="4372" max="4372" width="8.85546875" style="1" customWidth="1"/>
    <col min="4373" max="4373" width="10.85546875" style="1" customWidth="1"/>
    <col min="4374" max="4374" width="9" style="1" customWidth="1"/>
    <col min="4375" max="4607" width="9.140625" style="1"/>
    <col min="4608" max="4608" width="10" style="1" customWidth="1"/>
    <col min="4609" max="4609" width="51.42578125" style="1" customWidth="1"/>
    <col min="4610" max="4611" width="12.28515625" style="1" customWidth="1"/>
    <col min="4612" max="4613" width="13.85546875" style="1" customWidth="1"/>
    <col min="4614" max="4614" width="10.140625" style="1" customWidth="1"/>
    <col min="4615" max="4615" width="10" style="1" customWidth="1"/>
    <col min="4616" max="4616" width="10.42578125" style="1" customWidth="1"/>
    <col min="4617" max="4617" width="7.7109375" style="1" customWidth="1"/>
    <col min="4618" max="4618" width="10.85546875" style="1" customWidth="1"/>
    <col min="4619" max="4620" width="7.7109375" style="1" customWidth="1"/>
    <col min="4621" max="4621" width="9.7109375" style="1" customWidth="1"/>
    <col min="4622" max="4622" width="10.5703125" style="1" customWidth="1"/>
    <col min="4623" max="4623" width="7.7109375" style="1" customWidth="1"/>
    <col min="4624" max="4624" width="10" style="1" customWidth="1"/>
    <col min="4625" max="4625" width="7.7109375" style="1" customWidth="1"/>
    <col min="4626" max="4626" width="9.42578125" style="1" customWidth="1"/>
    <col min="4627" max="4627" width="9.5703125" style="1" customWidth="1"/>
    <col min="4628" max="4628" width="8.85546875" style="1" customWidth="1"/>
    <col min="4629" max="4629" width="10.85546875" style="1" customWidth="1"/>
    <col min="4630" max="4630" width="9" style="1" customWidth="1"/>
    <col min="4631" max="4863" width="9.140625" style="1"/>
    <col min="4864" max="4864" width="10" style="1" customWidth="1"/>
    <col min="4865" max="4865" width="51.42578125" style="1" customWidth="1"/>
    <col min="4866" max="4867" width="12.28515625" style="1" customWidth="1"/>
    <col min="4868" max="4869" width="13.85546875" style="1" customWidth="1"/>
    <col min="4870" max="4870" width="10.140625" style="1" customWidth="1"/>
    <col min="4871" max="4871" width="10" style="1" customWidth="1"/>
    <col min="4872" max="4872" width="10.42578125" style="1" customWidth="1"/>
    <col min="4873" max="4873" width="7.7109375" style="1" customWidth="1"/>
    <col min="4874" max="4874" width="10.85546875" style="1" customWidth="1"/>
    <col min="4875" max="4876" width="7.7109375" style="1" customWidth="1"/>
    <col min="4877" max="4877" width="9.7109375" style="1" customWidth="1"/>
    <col min="4878" max="4878" width="10.5703125" style="1" customWidth="1"/>
    <col min="4879" max="4879" width="7.7109375" style="1" customWidth="1"/>
    <col min="4880" max="4880" width="10" style="1" customWidth="1"/>
    <col min="4881" max="4881" width="7.7109375" style="1" customWidth="1"/>
    <col min="4882" max="4882" width="9.42578125" style="1" customWidth="1"/>
    <col min="4883" max="4883" width="9.5703125" style="1" customWidth="1"/>
    <col min="4884" max="4884" width="8.85546875" style="1" customWidth="1"/>
    <col min="4885" max="4885" width="10.85546875" style="1" customWidth="1"/>
    <col min="4886" max="4886" width="9" style="1" customWidth="1"/>
    <col min="4887" max="5119" width="9.140625" style="1"/>
    <col min="5120" max="5120" width="10" style="1" customWidth="1"/>
    <col min="5121" max="5121" width="51.42578125" style="1" customWidth="1"/>
    <col min="5122" max="5123" width="12.28515625" style="1" customWidth="1"/>
    <col min="5124" max="5125" width="13.85546875" style="1" customWidth="1"/>
    <col min="5126" max="5126" width="10.140625" style="1" customWidth="1"/>
    <col min="5127" max="5127" width="10" style="1" customWidth="1"/>
    <col min="5128" max="5128" width="10.42578125" style="1" customWidth="1"/>
    <col min="5129" max="5129" width="7.7109375" style="1" customWidth="1"/>
    <col min="5130" max="5130" width="10.85546875" style="1" customWidth="1"/>
    <col min="5131" max="5132" width="7.7109375" style="1" customWidth="1"/>
    <col min="5133" max="5133" width="9.7109375" style="1" customWidth="1"/>
    <col min="5134" max="5134" width="10.5703125" style="1" customWidth="1"/>
    <col min="5135" max="5135" width="7.7109375" style="1" customWidth="1"/>
    <col min="5136" max="5136" width="10" style="1" customWidth="1"/>
    <col min="5137" max="5137" width="7.7109375" style="1" customWidth="1"/>
    <col min="5138" max="5138" width="9.42578125" style="1" customWidth="1"/>
    <col min="5139" max="5139" width="9.5703125" style="1" customWidth="1"/>
    <col min="5140" max="5140" width="8.85546875" style="1" customWidth="1"/>
    <col min="5141" max="5141" width="10.85546875" style="1" customWidth="1"/>
    <col min="5142" max="5142" width="9" style="1" customWidth="1"/>
    <col min="5143" max="5375" width="9.140625" style="1"/>
    <col min="5376" max="5376" width="10" style="1" customWidth="1"/>
    <col min="5377" max="5377" width="51.42578125" style="1" customWidth="1"/>
    <col min="5378" max="5379" width="12.28515625" style="1" customWidth="1"/>
    <col min="5380" max="5381" width="13.85546875" style="1" customWidth="1"/>
    <col min="5382" max="5382" width="10.140625" style="1" customWidth="1"/>
    <col min="5383" max="5383" width="10" style="1" customWidth="1"/>
    <col min="5384" max="5384" width="10.42578125" style="1" customWidth="1"/>
    <col min="5385" max="5385" width="7.7109375" style="1" customWidth="1"/>
    <col min="5386" max="5386" width="10.85546875" style="1" customWidth="1"/>
    <col min="5387" max="5388" width="7.7109375" style="1" customWidth="1"/>
    <col min="5389" max="5389" width="9.7109375" style="1" customWidth="1"/>
    <col min="5390" max="5390" width="10.5703125" style="1" customWidth="1"/>
    <col min="5391" max="5391" width="7.7109375" style="1" customWidth="1"/>
    <col min="5392" max="5392" width="10" style="1" customWidth="1"/>
    <col min="5393" max="5393" width="7.7109375" style="1" customWidth="1"/>
    <col min="5394" max="5394" width="9.42578125" style="1" customWidth="1"/>
    <col min="5395" max="5395" width="9.5703125" style="1" customWidth="1"/>
    <col min="5396" max="5396" width="8.85546875" style="1" customWidth="1"/>
    <col min="5397" max="5397" width="10.85546875" style="1" customWidth="1"/>
    <col min="5398" max="5398" width="9" style="1" customWidth="1"/>
    <col min="5399" max="5631" width="9.140625" style="1"/>
    <col min="5632" max="5632" width="10" style="1" customWidth="1"/>
    <col min="5633" max="5633" width="51.42578125" style="1" customWidth="1"/>
    <col min="5634" max="5635" width="12.28515625" style="1" customWidth="1"/>
    <col min="5636" max="5637" width="13.85546875" style="1" customWidth="1"/>
    <col min="5638" max="5638" width="10.140625" style="1" customWidth="1"/>
    <col min="5639" max="5639" width="10" style="1" customWidth="1"/>
    <col min="5640" max="5640" width="10.42578125" style="1" customWidth="1"/>
    <col min="5641" max="5641" width="7.7109375" style="1" customWidth="1"/>
    <col min="5642" max="5642" width="10.85546875" style="1" customWidth="1"/>
    <col min="5643" max="5644" width="7.7109375" style="1" customWidth="1"/>
    <col min="5645" max="5645" width="9.7109375" style="1" customWidth="1"/>
    <col min="5646" max="5646" width="10.5703125" style="1" customWidth="1"/>
    <col min="5647" max="5647" width="7.7109375" style="1" customWidth="1"/>
    <col min="5648" max="5648" width="10" style="1" customWidth="1"/>
    <col min="5649" max="5649" width="7.7109375" style="1" customWidth="1"/>
    <col min="5650" max="5650" width="9.42578125" style="1" customWidth="1"/>
    <col min="5651" max="5651" width="9.5703125" style="1" customWidth="1"/>
    <col min="5652" max="5652" width="8.85546875" style="1" customWidth="1"/>
    <col min="5653" max="5653" width="10.85546875" style="1" customWidth="1"/>
    <col min="5654" max="5654" width="9" style="1" customWidth="1"/>
    <col min="5655" max="5887" width="9.140625" style="1"/>
    <col min="5888" max="5888" width="10" style="1" customWidth="1"/>
    <col min="5889" max="5889" width="51.42578125" style="1" customWidth="1"/>
    <col min="5890" max="5891" width="12.28515625" style="1" customWidth="1"/>
    <col min="5892" max="5893" width="13.85546875" style="1" customWidth="1"/>
    <col min="5894" max="5894" width="10.140625" style="1" customWidth="1"/>
    <col min="5895" max="5895" width="10" style="1" customWidth="1"/>
    <col min="5896" max="5896" width="10.42578125" style="1" customWidth="1"/>
    <col min="5897" max="5897" width="7.7109375" style="1" customWidth="1"/>
    <col min="5898" max="5898" width="10.85546875" style="1" customWidth="1"/>
    <col min="5899" max="5900" width="7.7109375" style="1" customWidth="1"/>
    <col min="5901" max="5901" width="9.7109375" style="1" customWidth="1"/>
    <col min="5902" max="5902" width="10.5703125" style="1" customWidth="1"/>
    <col min="5903" max="5903" width="7.7109375" style="1" customWidth="1"/>
    <col min="5904" max="5904" width="10" style="1" customWidth="1"/>
    <col min="5905" max="5905" width="7.7109375" style="1" customWidth="1"/>
    <col min="5906" max="5906" width="9.42578125" style="1" customWidth="1"/>
    <col min="5907" max="5907" width="9.5703125" style="1" customWidth="1"/>
    <col min="5908" max="5908" width="8.85546875" style="1" customWidth="1"/>
    <col min="5909" max="5909" width="10.85546875" style="1" customWidth="1"/>
    <col min="5910" max="5910" width="9" style="1" customWidth="1"/>
    <col min="5911" max="6143" width="9.140625" style="1"/>
    <col min="6144" max="6144" width="10" style="1" customWidth="1"/>
    <col min="6145" max="6145" width="51.42578125" style="1" customWidth="1"/>
    <col min="6146" max="6147" width="12.28515625" style="1" customWidth="1"/>
    <col min="6148" max="6149" width="13.85546875" style="1" customWidth="1"/>
    <col min="6150" max="6150" width="10.140625" style="1" customWidth="1"/>
    <col min="6151" max="6151" width="10" style="1" customWidth="1"/>
    <col min="6152" max="6152" width="10.42578125" style="1" customWidth="1"/>
    <col min="6153" max="6153" width="7.7109375" style="1" customWidth="1"/>
    <col min="6154" max="6154" width="10.85546875" style="1" customWidth="1"/>
    <col min="6155" max="6156" width="7.7109375" style="1" customWidth="1"/>
    <col min="6157" max="6157" width="9.7109375" style="1" customWidth="1"/>
    <col min="6158" max="6158" width="10.5703125" style="1" customWidth="1"/>
    <col min="6159" max="6159" width="7.7109375" style="1" customWidth="1"/>
    <col min="6160" max="6160" width="10" style="1" customWidth="1"/>
    <col min="6161" max="6161" width="7.7109375" style="1" customWidth="1"/>
    <col min="6162" max="6162" width="9.42578125" style="1" customWidth="1"/>
    <col min="6163" max="6163" width="9.5703125" style="1" customWidth="1"/>
    <col min="6164" max="6164" width="8.85546875" style="1" customWidth="1"/>
    <col min="6165" max="6165" width="10.85546875" style="1" customWidth="1"/>
    <col min="6166" max="6166" width="9" style="1" customWidth="1"/>
    <col min="6167" max="6399" width="9.140625" style="1"/>
    <col min="6400" max="6400" width="10" style="1" customWidth="1"/>
    <col min="6401" max="6401" width="51.42578125" style="1" customWidth="1"/>
    <col min="6402" max="6403" width="12.28515625" style="1" customWidth="1"/>
    <col min="6404" max="6405" width="13.85546875" style="1" customWidth="1"/>
    <col min="6406" max="6406" width="10.140625" style="1" customWidth="1"/>
    <col min="6407" max="6407" width="10" style="1" customWidth="1"/>
    <col min="6408" max="6408" width="10.42578125" style="1" customWidth="1"/>
    <col min="6409" max="6409" width="7.7109375" style="1" customWidth="1"/>
    <col min="6410" max="6410" width="10.85546875" style="1" customWidth="1"/>
    <col min="6411" max="6412" width="7.7109375" style="1" customWidth="1"/>
    <col min="6413" max="6413" width="9.7109375" style="1" customWidth="1"/>
    <col min="6414" max="6414" width="10.5703125" style="1" customWidth="1"/>
    <col min="6415" max="6415" width="7.7109375" style="1" customWidth="1"/>
    <col min="6416" max="6416" width="10" style="1" customWidth="1"/>
    <col min="6417" max="6417" width="7.7109375" style="1" customWidth="1"/>
    <col min="6418" max="6418" width="9.42578125" style="1" customWidth="1"/>
    <col min="6419" max="6419" width="9.5703125" style="1" customWidth="1"/>
    <col min="6420" max="6420" width="8.85546875" style="1" customWidth="1"/>
    <col min="6421" max="6421" width="10.85546875" style="1" customWidth="1"/>
    <col min="6422" max="6422" width="9" style="1" customWidth="1"/>
    <col min="6423" max="6655" width="9.140625" style="1"/>
    <col min="6656" max="6656" width="10" style="1" customWidth="1"/>
    <col min="6657" max="6657" width="51.42578125" style="1" customWidth="1"/>
    <col min="6658" max="6659" width="12.28515625" style="1" customWidth="1"/>
    <col min="6660" max="6661" width="13.85546875" style="1" customWidth="1"/>
    <col min="6662" max="6662" width="10.140625" style="1" customWidth="1"/>
    <col min="6663" max="6663" width="10" style="1" customWidth="1"/>
    <col min="6664" max="6664" width="10.42578125" style="1" customWidth="1"/>
    <col min="6665" max="6665" width="7.7109375" style="1" customWidth="1"/>
    <col min="6666" max="6666" width="10.85546875" style="1" customWidth="1"/>
    <col min="6667" max="6668" width="7.7109375" style="1" customWidth="1"/>
    <col min="6669" max="6669" width="9.7109375" style="1" customWidth="1"/>
    <col min="6670" max="6670" width="10.5703125" style="1" customWidth="1"/>
    <col min="6671" max="6671" width="7.7109375" style="1" customWidth="1"/>
    <col min="6672" max="6672" width="10" style="1" customWidth="1"/>
    <col min="6673" max="6673" width="7.7109375" style="1" customWidth="1"/>
    <col min="6674" max="6674" width="9.42578125" style="1" customWidth="1"/>
    <col min="6675" max="6675" width="9.5703125" style="1" customWidth="1"/>
    <col min="6676" max="6676" width="8.85546875" style="1" customWidth="1"/>
    <col min="6677" max="6677" width="10.85546875" style="1" customWidth="1"/>
    <col min="6678" max="6678" width="9" style="1" customWidth="1"/>
    <col min="6679" max="6911" width="9.140625" style="1"/>
    <col min="6912" max="6912" width="10" style="1" customWidth="1"/>
    <col min="6913" max="6913" width="51.42578125" style="1" customWidth="1"/>
    <col min="6914" max="6915" width="12.28515625" style="1" customWidth="1"/>
    <col min="6916" max="6917" width="13.85546875" style="1" customWidth="1"/>
    <col min="6918" max="6918" width="10.140625" style="1" customWidth="1"/>
    <col min="6919" max="6919" width="10" style="1" customWidth="1"/>
    <col min="6920" max="6920" width="10.42578125" style="1" customWidth="1"/>
    <col min="6921" max="6921" width="7.7109375" style="1" customWidth="1"/>
    <col min="6922" max="6922" width="10.85546875" style="1" customWidth="1"/>
    <col min="6923" max="6924" width="7.7109375" style="1" customWidth="1"/>
    <col min="6925" max="6925" width="9.7109375" style="1" customWidth="1"/>
    <col min="6926" max="6926" width="10.5703125" style="1" customWidth="1"/>
    <col min="6927" max="6927" width="7.7109375" style="1" customWidth="1"/>
    <col min="6928" max="6928" width="10" style="1" customWidth="1"/>
    <col min="6929" max="6929" width="7.7109375" style="1" customWidth="1"/>
    <col min="6930" max="6930" width="9.42578125" style="1" customWidth="1"/>
    <col min="6931" max="6931" width="9.5703125" style="1" customWidth="1"/>
    <col min="6932" max="6932" width="8.85546875" style="1" customWidth="1"/>
    <col min="6933" max="6933" width="10.85546875" style="1" customWidth="1"/>
    <col min="6934" max="6934" width="9" style="1" customWidth="1"/>
    <col min="6935" max="7167" width="9.140625" style="1"/>
    <col min="7168" max="7168" width="10" style="1" customWidth="1"/>
    <col min="7169" max="7169" width="51.42578125" style="1" customWidth="1"/>
    <col min="7170" max="7171" width="12.28515625" style="1" customWidth="1"/>
    <col min="7172" max="7173" width="13.85546875" style="1" customWidth="1"/>
    <col min="7174" max="7174" width="10.140625" style="1" customWidth="1"/>
    <col min="7175" max="7175" width="10" style="1" customWidth="1"/>
    <col min="7176" max="7176" width="10.42578125" style="1" customWidth="1"/>
    <col min="7177" max="7177" width="7.7109375" style="1" customWidth="1"/>
    <col min="7178" max="7178" width="10.85546875" style="1" customWidth="1"/>
    <col min="7179" max="7180" width="7.7109375" style="1" customWidth="1"/>
    <col min="7181" max="7181" width="9.7109375" style="1" customWidth="1"/>
    <col min="7182" max="7182" width="10.5703125" style="1" customWidth="1"/>
    <col min="7183" max="7183" width="7.7109375" style="1" customWidth="1"/>
    <col min="7184" max="7184" width="10" style="1" customWidth="1"/>
    <col min="7185" max="7185" width="7.7109375" style="1" customWidth="1"/>
    <col min="7186" max="7186" width="9.42578125" style="1" customWidth="1"/>
    <col min="7187" max="7187" width="9.5703125" style="1" customWidth="1"/>
    <col min="7188" max="7188" width="8.85546875" style="1" customWidth="1"/>
    <col min="7189" max="7189" width="10.85546875" style="1" customWidth="1"/>
    <col min="7190" max="7190" width="9" style="1" customWidth="1"/>
    <col min="7191" max="7423" width="9.140625" style="1"/>
    <col min="7424" max="7424" width="10" style="1" customWidth="1"/>
    <col min="7425" max="7425" width="51.42578125" style="1" customWidth="1"/>
    <col min="7426" max="7427" width="12.28515625" style="1" customWidth="1"/>
    <col min="7428" max="7429" width="13.85546875" style="1" customWidth="1"/>
    <col min="7430" max="7430" width="10.140625" style="1" customWidth="1"/>
    <col min="7431" max="7431" width="10" style="1" customWidth="1"/>
    <col min="7432" max="7432" width="10.42578125" style="1" customWidth="1"/>
    <col min="7433" max="7433" width="7.7109375" style="1" customWidth="1"/>
    <col min="7434" max="7434" width="10.85546875" style="1" customWidth="1"/>
    <col min="7435" max="7436" width="7.7109375" style="1" customWidth="1"/>
    <col min="7437" max="7437" width="9.7109375" style="1" customWidth="1"/>
    <col min="7438" max="7438" width="10.5703125" style="1" customWidth="1"/>
    <col min="7439" max="7439" width="7.7109375" style="1" customWidth="1"/>
    <col min="7440" max="7440" width="10" style="1" customWidth="1"/>
    <col min="7441" max="7441" width="7.7109375" style="1" customWidth="1"/>
    <col min="7442" max="7442" width="9.42578125" style="1" customWidth="1"/>
    <col min="7443" max="7443" width="9.5703125" style="1" customWidth="1"/>
    <col min="7444" max="7444" width="8.85546875" style="1" customWidth="1"/>
    <col min="7445" max="7445" width="10.85546875" style="1" customWidth="1"/>
    <col min="7446" max="7446" width="9" style="1" customWidth="1"/>
    <col min="7447" max="7679" width="9.140625" style="1"/>
    <col min="7680" max="7680" width="10" style="1" customWidth="1"/>
    <col min="7681" max="7681" width="51.42578125" style="1" customWidth="1"/>
    <col min="7682" max="7683" width="12.28515625" style="1" customWidth="1"/>
    <col min="7684" max="7685" width="13.85546875" style="1" customWidth="1"/>
    <col min="7686" max="7686" width="10.140625" style="1" customWidth="1"/>
    <col min="7687" max="7687" width="10" style="1" customWidth="1"/>
    <col min="7688" max="7688" width="10.42578125" style="1" customWidth="1"/>
    <col min="7689" max="7689" width="7.7109375" style="1" customWidth="1"/>
    <col min="7690" max="7690" width="10.85546875" style="1" customWidth="1"/>
    <col min="7691" max="7692" width="7.7109375" style="1" customWidth="1"/>
    <col min="7693" max="7693" width="9.7109375" style="1" customWidth="1"/>
    <col min="7694" max="7694" width="10.5703125" style="1" customWidth="1"/>
    <col min="7695" max="7695" width="7.7109375" style="1" customWidth="1"/>
    <col min="7696" max="7696" width="10" style="1" customWidth="1"/>
    <col min="7697" max="7697" width="7.7109375" style="1" customWidth="1"/>
    <col min="7698" max="7698" width="9.42578125" style="1" customWidth="1"/>
    <col min="7699" max="7699" width="9.5703125" style="1" customWidth="1"/>
    <col min="7700" max="7700" width="8.85546875" style="1" customWidth="1"/>
    <col min="7701" max="7701" width="10.85546875" style="1" customWidth="1"/>
    <col min="7702" max="7702" width="9" style="1" customWidth="1"/>
    <col min="7703" max="7935" width="9.140625" style="1"/>
    <col min="7936" max="7936" width="10" style="1" customWidth="1"/>
    <col min="7937" max="7937" width="51.42578125" style="1" customWidth="1"/>
    <col min="7938" max="7939" width="12.28515625" style="1" customWidth="1"/>
    <col min="7940" max="7941" width="13.85546875" style="1" customWidth="1"/>
    <col min="7942" max="7942" width="10.140625" style="1" customWidth="1"/>
    <col min="7943" max="7943" width="10" style="1" customWidth="1"/>
    <col min="7944" max="7944" width="10.42578125" style="1" customWidth="1"/>
    <col min="7945" max="7945" width="7.7109375" style="1" customWidth="1"/>
    <col min="7946" max="7946" width="10.85546875" style="1" customWidth="1"/>
    <col min="7947" max="7948" width="7.7109375" style="1" customWidth="1"/>
    <col min="7949" max="7949" width="9.7109375" style="1" customWidth="1"/>
    <col min="7950" max="7950" width="10.5703125" style="1" customWidth="1"/>
    <col min="7951" max="7951" width="7.7109375" style="1" customWidth="1"/>
    <col min="7952" max="7952" width="10" style="1" customWidth="1"/>
    <col min="7953" max="7953" width="7.7109375" style="1" customWidth="1"/>
    <col min="7954" max="7954" width="9.42578125" style="1" customWidth="1"/>
    <col min="7955" max="7955" width="9.5703125" style="1" customWidth="1"/>
    <col min="7956" max="7956" width="8.85546875" style="1" customWidth="1"/>
    <col min="7957" max="7957" width="10.85546875" style="1" customWidth="1"/>
    <col min="7958" max="7958" width="9" style="1" customWidth="1"/>
    <col min="7959" max="8191" width="9.140625" style="1"/>
    <col min="8192" max="8192" width="10" style="1" customWidth="1"/>
    <col min="8193" max="8193" width="51.42578125" style="1" customWidth="1"/>
    <col min="8194" max="8195" width="12.28515625" style="1" customWidth="1"/>
    <col min="8196" max="8197" width="13.85546875" style="1" customWidth="1"/>
    <col min="8198" max="8198" width="10.140625" style="1" customWidth="1"/>
    <col min="8199" max="8199" width="10" style="1" customWidth="1"/>
    <col min="8200" max="8200" width="10.42578125" style="1" customWidth="1"/>
    <col min="8201" max="8201" width="7.7109375" style="1" customWidth="1"/>
    <col min="8202" max="8202" width="10.85546875" style="1" customWidth="1"/>
    <col min="8203" max="8204" width="7.7109375" style="1" customWidth="1"/>
    <col min="8205" max="8205" width="9.7109375" style="1" customWidth="1"/>
    <col min="8206" max="8206" width="10.5703125" style="1" customWidth="1"/>
    <col min="8207" max="8207" width="7.7109375" style="1" customWidth="1"/>
    <col min="8208" max="8208" width="10" style="1" customWidth="1"/>
    <col min="8209" max="8209" width="7.7109375" style="1" customWidth="1"/>
    <col min="8210" max="8210" width="9.42578125" style="1" customWidth="1"/>
    <col min="8211" max="8211" width="9.5703125" style="1" customWidth="1"/>
    <col min="8212" max="8212" width="8.85546875" style="1" customWidth="1"/>
    <col min="8213" max="8213" width="10.85546875" style="1" customWidth="1"/>
    <col min="8214" max="8214" width="9" style="1" customWidth="1"/>
    <col min="8215" max="8447" width="9.140625" style="1"/>
    <col min="8448" max="8448" width="10" style="1" customWidth="1"/>
    <col min="8449" max="8449" width="51.42578125" style="1" customWidth="1"/>
    <col min="8450" max="8451" width="12.28515625" style="1" customWidth="1"/>
    <col min="8452" max="8453" width="13.85546875" style="1" customWidth="1"/>
    <col min="8454" max="8454" width="10.140625" style="1" customWidth="1"/>
    <col min="8455" max="8455" width="10" style="1" customWidth="1"/>
    <col min="8456" max="8456" width="10.42578125" style="1" customWidth="1"/>
    <col min="8457" max="8457" width="7.7109375" style="1" customWidth="1"/>
    <col min="8458" max="8458" width="10.85546875" style="1" customWidth="1"/>
    <col min="8459" max="8460" width="7.7109375" style="1" customWidth="1"/>
    <col min="8461" max="8461" width="9.7109375" style="1" customWidth="1"/>
    <col min="8462" max="8462" width="10.5703125" style="1" customWidth="1"/>
    <col min="8463" max="8463" width="7.7109375" style="1" customWidth="1"/>
    <col min="8464" max="8464" width="10" style="1" customWidth="1"/>
    <col min="8465" max="8465" width="7.7109375" style="1" customWidth="1"/>
    <col min="8466" max="8466" width="9.42578125" style="1" customWidth="1"/>
    <col min="8467" max="8467" width="9.5703125" style="1" customWidth="1"/>
    <col min="8468" max="8468" width="8.85546875" style="1" customWidth="1"/>
    <col min="8469" max="8469" width="10.85546875" style="1" customWidth="1"/>
    <col min="8470" max="8470" width="9" style="1" customWidth="1"/>
    <col min="8471" max="8703" width="9.140625" style="1"/>
    <col min="8704" max="8704" width="10" style="1" customWidth="1"/>
    <col min="8705" max="8705" width="51.42578125" style="1" customWidth="1"/>
    <col min="8706" max="8707" width="12.28515625" style="1" customWidth="1"/>
    <col min="8708" max="8709" width="13.85546875" style="1" customWidth="1"/>
    <col min="8710" max="8710" width="10.140625" style="1" customWidth="1"/>
    <col min="8711" max="8711" width="10" style="1" customWidth="1"/>
    <col min="8712" max="8712" width="10.42578125" style="1" customWidth="1"/>
    <col min="8713" max="8713" width="7.7109375" style="1" customWidth="1"/>
    <col min="8714" max="8714" width="10.85546875" style="1" customWidth="1"/>
    <col min="8715" max="8716" width="7.7109375" style="1" customWidth="1"/>
    <col min="8717" max="8717" width="9.7109375" style="1" customWidth="1"/>
    <col min="8718" max="8718" width="10.5703125" style="1" customWidth="1"/>
    <col min="8719" max="8719" width="7.7109375" style="1" customWidth="1"/>
    <col min="8720" max="8720" width="10" style="1" customWidth="1"/>
    <col min="8721" max="8721" width="7.7109375" style="1" customWidth="1"/>
    <col min="8722" max="8722" width="9.42578125" style="1" customWidth="1"/>
    <col min="8723" max="8723" width="9.5703125" style="1" customWidth="1"/>
    <col min="8724" max="8724" width="8.85546875" style="1" customWidth="1"/>
    <col min="8725" max="8725" width="10.85546875" style="1" customWidth="1"/>
    <col min="8726" max="8726" width="9" style="1" customWidth="1"/>
    <col min="8727" max="8959" width="9.140625" style="1"/>
    <col min="8960" max="8960" width="10" style="1" customWidth="1"/>
    <col min="8961" max="8961" width="51.42578125" style="1" customWidth="1"/>
    <col min="8962" max="8963" width="12.28515625" style="1" customWidth="1"/>
    <col min="8964" max="8965" width="13.85546875" style="1" customWidth="1"/>
    <col min="8966" max="8966" width="10.140625" style="1" customWidth="1"/>
    <col min="8967" max="8967" width="10" style="1" customWidth="1"/>
    <col min="8968" max="8968" width="10.42578125" style="1" customWidth="1"/>
    <col min="8969" max="8969" width="7.7109375" style="1" customWidth="1"/>
    <col min="8970" max="8970" width="10.85546875" style="1" customWidth="1"/>
    <col min="8971" max="8972" width="7.7109375" style="1" customWidth="1"/>
    <col min="8973" max="8973" width="9.7109375" style="1" customWidth="1"/>
    <col min="8974" max="8974" width="10.5703125" style="1" customWidth="1"/>
    <col min="8975" max="8975" width="7.7109375" style="1" customWidth="1"/>
    <col min="8976" max="8976" width="10" style="1" customWidth="1"/>
    <col min="8977" max="8977" width="7.7109375" style="1" customWidth="1"/>
    <col min="8978" max="8978" width="9.42578125" style="1" customWidth="1"/>
    <col min="8979" max="8979" width="9.5703125" style="1" customWidth="1"/>
    <col min="8980" max="8980" width="8.85546875" style="1" customWidth="1"/>
    <col min="8981" max="8981" width="10.85546875" style="1" customWidth="1"/>
    <col min="8982" max="8982" width="9" style="1" customWidth="1"/>
    <col min="8983" max="9215" width="9.140625" style="1"/>
    <col min="9216" max="9216" width="10" style="1" customWidth="1"/>
    <col min="9217" max="9217" width="51.42578125" style="1" customWidth="1"/>
    <col min="9218" max="9219" width="12.28515625" style="1" customWidth="1"/>
    <col min="9220" max="9221" width="13.85546875" style="1" customWidth="1"/>
    <col min="9222" max="9222" width="10.140625" style="1" customWidth="1"/>
    <col min="9223" max="9223" width="10" style="1" customWidth="1"/>
    <col min="9224" max="9224" width="10.42578125" style="1" customWidth="1"/>
    <col min="9225" max="9225" width="7.7109375" style="1" customWidth="1"/>
    <col min="9226" max="9226" width="10.85546875" style="1" customWidth="1"/>
    <col min="9227" max="9228" width="7.7109375" style="1" customWidth="1"/>
    <col min="9229" max="9229" width="9.7109375" style="1" customWidth="1"/>
    <col min="9230" max="9230" width="10.5703125" style="1" customWidth="1"/>
    <col min="9231" max="9231" width="7.7109375" style="1" customWidth="1"/>
    <col min="9232" max="9232" width="10" style="1" customWidth="1"/>
    <col min="9233" max="9233" width="7.7109375" style="1" customWidth="1"/>
    <col min="9234" max="9234" width="9.42578125" style="1" customWidth="1"/>
    <col min="9235" max="9235" width="9.5703125" style="1" customWidth="1"/>
    <col min="9236" max="9236" width="8.85546875" style="1" customWidth="1"/>
    <col min="9237" max="9237" width="10.85546875" style="1" customWidth="1"/>
    <col min="9238" max="9238" width="9" style="1" customWidth="1"/>
    <col min="9239" max="9471" width="9.140625" style="1"/>
    <col min="9472" max="9472" width="10" style="1" customWidth="1"/>
    <col min="9473" max="9473" width="51.42578125" style="1" customWidth="1"/>
    <col min="9474" max="9475" width="12.28515625" style="1" customWidth="1"/>
    <col min="9476" max="9477" width="13.85546875" style="1" customWidth="1"/>
    <col min="9478" max="9478" width="10.140625" style="1" customWidth="1"/>
    <col min="9479" max="9479" width="10" style="1" customWidth="1"/>
    <col min="9480" max="9480" width="10.42578125" style="1" customWidth="1"/>
    <col min="9481" max="9481" width="7.7109375" style="1" customWidth="1"/>
    <col min="9482" max="9482" width="10.85546875" style="1" customWidth="1"/>
    <col min="9483" max="9484" width="7.7109375" style="1" customWidth="1"/>
    <col min="9485" max="9485" width="9.7109375" style="1" customWidth="1"/>
    <col min="9486" max="9486" width="10.5703125" style="1" customWidth="1"/>
    <col min="9487" max="9487" width="7.7109375" style="1" customWidth="1"/>
    <col min="9488" max="9488" width="10" style="1" customWidth="1"/>
    <col min="9489" max="9489" width="7.7109375" style="1" customWidth="1"/>
    <col min="9490" max="9490" width="9.42578125" style="1" customWidth="1"/>
    <col min="9491" max="9491" width="9.5703125" style="1" customWidth="1"/>
    <col min="9492" max="9492" width="8.85546875" style="1" customWidth="1"/>
    <col min="9493" max="9493" width="10.85546875" style="1" customWidth="1"/>
    <col min="9494" max="9494" width="9" style="1" customWidth="1"/>
    <col min="9495" max="9727" width="9.140625" style="1"/>
    <col min="9728" max="9728" width="10" style="1" customWidth="1"/>
    <col min="9729" max="9729" width="51.42578125" style="1" customWidth="1"/>
    <col min="9730" max="9731" width="12.28515625" style="1" customWidth="1"/>
    <col min="9732" max="9733" width="13.85546875" style="1" customWidth="1"/>
    <col min="9734" max="9734" width="10.140625" style="1" customWidth="1"/>
    <col min="9735" max="9735" width="10" style="1" customWidth="1"/>
    <col min="9736" max="9736" width="10.42578125" style="1" customWidth="1"/>
    <col min="9737" max="9737" width="7.7109375" style="1" customWidth="1"/>
    <col min="9738" max="9738" width="10.85546875" style="1" customWidth="1"/>
    <col min="9739" max="9740" width="7.7109375" style="1" customWidth="1"/>
    <col min="9741" max="9741" width="9.7109375" style="1" customWidth="1"/>
    <col min="9742" max="9742" width="10.5703125" style="1" customWidth="1"/>
    <col min="9743" max="9743" width="7.7109375" style="1" customWidth="1"/>
    <col min="9744" max="9744" width="10" style="1" customWidth="1"/>
    <col min="9745" max="9745" width="7.7109375" style="1" customWidth="1"/>
    <col min="9746" max="9746" width="9.42578125" style="1" customWidth="1"/>
    <col min="9747" max="9747" width="9.5703125" style="1" customWidth="1"/>
    <col min="9748" max="9748" width="8.85546875" style="1" customWidth="1"/>
    <col min="9749" max="9749" width="10.85546875" style="1" customWidth="1"/>
    <col min="9750" max="9750" width="9" style="1" customWidth="1"/>
    <col min="9751" max="9983" width="9.140625" style="1"/>
    <col min="9984" max="9984" width="10" style="1" customWidth="1"/>
    <col min="9985" max="9985" width="51.42578125" style="1" customWidth="1"/>
    <col min="9986" max="9987" width="12.28515625" style="1" customWidth="1"/>
    <col min="9988" max="9989" width="13.85546875" style="1" customWidth="1"/>
    <col min="9990" max="9990" width="10.140625" style="1" customWidth="1"/>
    <col min="9991" max="9991" width="10" style="1" customWidth="1"/>
    <col min="9992" max="9992" width="10.42578125" style="1" customWidth="1"/>
    <col min="9993" max="9993" width="7.7109375" style="1" customWidth="1"/>
    <col min="9994" max="9994" width="10.85546875" style="1" customWidth="1"/>
    <col min="9995" max="9996" width="7.7109375" style="1" customWidth="1"/>
    <col min="9997" max="9997" width="9.7109375" style="1" customWidth="1"/>
    <col min="9998" max="9998" width="10.5703125" style="1" customWidth="1"/>
    <col min="9999" max="9999" width="7.7109375" style="1" customWidth="1"/>
    <col min="10000" max="10000" width="10" style="1" customWidth="1"/>
    <col min="10001" max="10001" width="7.7109375" style="1" customWidth="1"/>
    <col min="10002" max="10002" width="9.42578125" style="1" customWidth="1"/>
    <col min="10003" max="10003" width="9.5703125" style="1" customWidth="1"/>
    <col min="10004" max="10004" width="8.85546875" style="1" customWidth="1"/>
    <col min="10005" max="10005" width="10.85546875" style="1" customWidth="1"/>
    <col min="10006" max="10006" width="9" style="1" customWidth="1"/>
    <col min="10007" max="10239" width="9.140625" style="1"/>
    <col min="10240" max="10240" width="10" style="1" customWidth="1"/>
    <col min="10241" max="10241" width="51.42578125" style="1" customWidth="1"/>
    <col min="10242" max="10243" width="12.28515625" style="1" customWidth="1"/>
    <col min="10244" max="10245" width="13.85546875" style="1" customWidth="1"/>
    <col min="10246" max="10246" width="10.140625" style="1" customWidth="1"/>
    <col min="10247" max="10247" width="10" style="1" customWidth="1"/>
    <col min="10248" max="10248" width="10.42578125" style="1" customWidth="1"/>
    <col min="10249" max="10249" width="7.7109375" style="1" customWidth="1"/>
    <col min="10250" max="10250" width="10.85546875" style="1" customWidth="1"/>
    <col min="10251" max="10252" width="7.7109375" style="1" customWidth="1"/>
    <col min="10253" max="10253" width="9.7109375" style="1" customWidth="1"/>
    <col min="10254" max="10254" width="10.5703125" style="1" customWidth="1"/>
    <col min="10255" max="10255" width="7.7109375" style="1" customWidth="1"/>
    <col min="10256" max="10256" width="10" style="1" customWidth="1"/>
    <col min="10257" max="10257" width="7.7109375" style="1" customWidth="1"/>
    <col min="10258" max="10258" width="9.42578125" style="1" customWidth="1"/>
    <col min="10259" max="10259" width="9.5703125" style="1" customWidth="1"/>
    <col min="10260" max="10260" width="8.85546875" style="1" customWidth="1"/>
    <col min="10261" max="10261" width="10.85546875" style="1" customWidth="1"/>
    <col min="10262" max="10262" width="9" style="1" customWidth="1"/>
    <col min="10263" max="10495" width="9.140625" style="1"/>
    <col min="10496" max="10496" width="10" style="1" customWidth="1"/>
    <col min="10497" max="10497" width="51.42578125" style="1" customWidth="1"/>
    <col min="10498" max="10499" width="12.28515625" style="1" customWidth="1"/>
    <col min="10500" max="10501" width="13.85546875" style="1" customWidth="1"/>
    <col min="10502" max="10502" width="10.140625" style="1" customWidth="1"/>
    <col min="10503" max="10503" width="10" style="1" customWidth="1"/>
    <col min="10504" max="10504" width="10.42578125" style="1" customWidth="1"/>
    <col min="10505" max="10505" width="7.7109375" style="1" customWidth="1"/>
    <col min="10506" max="10506" width="10.85546875" style="1" customWidth="1"/>
    <col min="10507" max="10508" width="7.7109375" style="1" customWidth="1"/>
    <col min="10509" max="10509" width="9.7109375" style="1" customWidth="1"/>
    <col min="10510" max="10510" width="10.5703125" style="1" customWidth="1"/>
    <col min="10511" max="10511" width="7.7109375" style="1" customWidth="1"/>
    <col min="10512" max="10512" width="10" style="1" customWidth="1"/>
    <col min="10513" max="10513" width="7.7109375" style="1" customWidth="1"/>
    <col min="10514" max="10514" width="9.42578125" style="1" customWidth="1"/>
    <col min="10515" max="10515" width="9.5703125" style="1" customWidth="1"/>
    <col min="10516" max="10516" width="8.85546875" style="1" customWidth="1"/>
    <col min="10517" max="10517" width="10.85546875" style="1" customWidth="1"/>
    <col min="10518" max="10518" width="9" style="1" customWidth="1"/>
    <col min="10519" max="10751" width="9.140625" style="1"/>
    <col min="10752" max="10752" width="10" style="1" customWidth="1"/>
    <col min="10753" max="10753" width="51.42578125" style="1" customWidth="1"/>
    <col min="10754" max="10755" width="12.28515625" style="1" customWidth="1"/>
    <col min="10756" max="10757" width="13.85546875" style="1" customWidth="1"/>
    <col min="10758" max="10758" width="10.140625" style="1" customWidth="1"/>
    <col min="10759" max="10759" width="10" style="1" customWidth="1"/>
    <col min="10760" max="10760" width="10.42578125" style="1" customWidth="1"/>
    <col min="10761" max="10761" width="7.7109375" style="1" customWidth="1"/>
    <col min="10762" max="10762" width="10.85546875" style="1" customWidth="1"/>
    <col min="10763" max="10764" width="7.7109375" style="1" customWidth="1"/>
    <col min="10765" max="10765" width="9.7109375" style="1" customWidth="1"/>
    <col min="10766" max="10766" width="10.5703125" style="1" customWidth="1"/>
    <col min="10767" max="10767" width="7.7109375" style="1" customWidth="1"/>
    <col min="10768" max="10768" width="10" style="1" customWidth="1"/>
    <col min="10769" max="10769" width="7.7109375" style="1" customWidth="1"/>
    <col min="10770" max="10770" width="9.42578125" style="1" customWidth="1"/>
    <col min="10771" max="10771" width="9.5703125" style="1" customWidth="1"/>
    <col min="10772" max="10772" width="8.85546875" style="1" customWidth="1"/>
    <col min="10773" max="10773" width="10.85546875" style="1" customWidth="1"/>
    <col min="10774" max="10774" width="9" style="1" customWidth="1"/>
    <col min="10775" max="11007" width="9.140625" style="1"/>
    <col min="11008" max="11008" width="10" style="1" customWidth="1"/>
    <col min="11009" max="11009" width="51.42578125" style="1" customWidth="1"/>
    <col min="11010" max="11011" width="12.28515625" style="1" customWidth="1"/>
    <col min="11012" max="11013" width="13.85546875" style="1" customWidth="1"/>
    <col min="11014" max="11014" width="10.140625" style="1" customWidth="1"/>
    <col min="11015" max="11015" width="10" style="1" customWidth="1"/>
    <col min="11016" max="11016" width="10.42578125" style="1" customWidth="1"/>
    <col min="11017" max="11017" width="7.7109375" style="1" customWidth="1"/>
    <col min="11018" max="11018" width="10.85546875" style="1" customWidth="1"/>
    <col min="11019" max="11020" width="7.7109375" style="1" customWidth="1"/>
    <col min="11021" max="11021" width="9.7109375" style="1" customWidth="1"/>
    <col min="11022" max="11022" width="10.5703125" style="1" customWidth="1"/>
    <col min="11023" max="11023" width="7.7109375" style="1" customWidth="1"/>
    <col min="11024" max="11024" width="10" style="1" customWidth="1"/>
    <col min="11025" max="11025" width="7.7109375" style="1" customWidth="1"/>
    <col min="11026" max="11026" width="9.42578125" style="1" customWidth="1"/>
    <col min="11027" max="11027" width="9.5703125" style="1" customWidth="1"/>
    <col min="11028" max="11028" width="8.85546875" style="1" customWidth="1"/>
    <col min="11029" max="11029" width="10.85546875" style="1" customWidth="1"/>
    <col min="11030" max="11030" width="9" style="1" customWidth="1"/>
    <col min="11031" max="11263" width="9.140625" style="1"/>
    <col min="11264" max="11264" width="10" style="1" customWidth="1"/>
    <col min="11265" max="11265" width="51.42578125" style="1" customWidth="1"/>
    <col min="11266" max="11267" width="12.28515625" style="1" customWidth="1"/>
    <col min="11268" max="11269" width="13.85546875" style="1" customWidth="1"/>
    <col min="11270" max="11270" width="10.140625" style="1" customWidth="1"/>
    <col min="11271" max="11271" width="10" style="1" customWidth="1"/>
    <col min="11272" max="11272" width="10.42578125" style="1" customWidth="1"/>
    <col min="11273" max="11273" width="7.7109375" style="1" customWidth="1"/>
    <col min="11274" max="11274" width="10.85546875" style="1" customWidth="1"/>
    <col min="11275" max="11276" width="7.7109375" style="1" customWidth="1"/>
    <col min="11277" max="11277" width="9.7109375" style="1" customWidth="1"/>
    <col min="11278" max="11278" width="10.5703125" style="1" customWidth="1"/>
    <col min="11279" max="11279" width="7.7109375" style="1" customWidth="1"/>
    <col min="11280" max="11280" width="10" style="1" customWidth="1"/>
    <col min="11281" max="11281" width="7.7109375" style="1" customWidth="1"/>
    <col min="11282" max="11282" width="9.42578125" style="1" customWidth="1"/>
    <col min="11283" max="11283" width="9.5703125" style="1" customWidth="1"/>
    <col min="11284" max="11284" width="8.85546875" style="1" customWidth="1"/>
    <col min="11285" max="11285" width="10.85546875" style="1" customWidth="1"/>
    <col min="11286" max="11286" width="9" style="1" customWidth="1"/>
    <col min="11287" max="11519" width="9.140625" style="1"/>
    <col min="11520" max="11520" width="10" style="1" customWidth="1"/>
    <col min="11521" max="11521" width="51.42578125" style="1" customWidth="1"/>
    <col min="11522" max="11523" width="12.28515625" style="1" customWidth="1"/>
    <col min="11524" max="11525" width="13.85546875" style="1" customWidth="1"/>
    <col min="11526" max="11526" width="10.140625" style="1" customWidth="1"/>
    <col min="11527" max="11527" width="10" style="1" customWidth="1"/>
    <col min="11528" max="11528" width="10.42578125" style="1" customWidth="1"/>
    <col min="11529" max="11529" width="7.7109375" style="1" customWidth="1"/>
    <col min="11530" max="11530" width="10.85546875" style="1" customWidth="1"/>
    <col min="11531" max="11532" width="7.7109375" style="1" customWidth="1"/>
    <col min="11533" max="11533" width="9.7109375" style="1" customWidth="1"/>
    <col min="11534" max="11534" width="10.5703125" style="1" customWidth="1"/>
    <col min="11535" max="11535" width="7.7109375" style="1" customWidth="1"/>
    <col min="11536" max="11536" width="10" style="1" customWidth="1"/>
    <col min="11537" max="11537" width="7.7109375" style="1" customWidth="1"/>
    <col min="11538" max="11538" width="9.42578125" style="1" customWidth="1"/>
    <col min="11539" max="11539" width="9.5703125" style="1" customWidth="1"/>
    <col min="11540" max="11540" width="8.85546875" style="1" customWidth="1"/>
    <col min="11541" max="11541" width="10.85546875" style="1" customWidth="1"/>
    <col min="11542" max="11542" width="9" style="1" customWidth="1"/>
    <col min="11543" max="11775" width="9.140625" style="1"/>
    <col min="11776" max="11776" width="10" style="1" customWidth="1"/>
    <col min="11777" max="11777" width="51.42578125" style="1" customWidth="1"/>
    <col min="11778" max="11779" width="12.28515625" style="1" customWidth="1"/>
    <col min="11780" max="11781" width="13.85546875" style="1" customWidth="1"/>
    <col min="11782" max="11782" width="10.140625" style="1" customWidth="1"/>
    <col min="11783" max="11783" width="10" style="1" customWidth="1"/>
    <col min="11784" max="11784" width="10.42578125" style="1" customWidth="1"/>
    <col min="11785" max="11785" width="7.7109375" style="1" customWidth="1"/>
    <col min="11786" max="11786" width="10.85546875" style="1" customWidth="1"/>
    <col min="11787" max="11788" width="7.7109375" style="1" customWidth="1"/>
    <col min="11789" max="11789" width="9.7109375" style="1" customWidth="1"/>
    <col min="11790" max="11790" width="10.5703125" style="1" customWidth="1"/>
    <col min="11791" max="11791" width="7.7109375" style="1" customWidth="1"/>
    <col min="11792" max="11792" width="10" style="1" customWidth="1"/>
    <col min="11793" max="11793" width="7.7109375" style="1" customWidth="1"/>
    <col min="11794" max="11794" width="9.42578125" style="1" customWidth="1"/>
    <col min="11795" max="11795" width="9.5703125" style="1" customWidth="1"/>
    <col min="11796" max="11796" width="8.85546875" style="1" customWidth="1"/>
    <col min="11797" max="11797" width="10.85546875" style="1" customWidth="1"/>
    <col min="11798" max="11798" width="9" style="1" customWidth="1"/>
    <col min="11799" max="12031" width="9.140625" style="1"/>
    <col min="12032" max="12032" width="10" style="1" customWidth="1"/>
    <col min="12033" max="12033" width="51.42578125" style="1" customWidth="1"/>
    <col min="12034" max="12035" width="12.28515625" style="1" customWidth="1"/>
    <col min="12036" max="12037" width="13.85546875" style="1" customWidth="1"/>
    <col min="12038" max="12038" width="10.140625" style="1" customWidth="1"/>
    <col min="12039" max="12039" width="10" style="1" customWidth="1"/>
    <col min="12040" max="12040" width="10.42578125" style="1" customWidth="1"/>
    <col min="12041" max="12041" width="7.7109375" style="1" customWidth="1"/>
    <col min="12042" max="12042" width="10.85546875" style="1" customWidth="1"/>
    <col min="12043" max="12044" width="7.7109375" style="1" customWidth="1"/>
    <col min="12045" max="12045" width="9.7109375" style="1" customWidth="1"/>
    <col min="12046" max="12046" width="10.5703125" style="1" customWidth="1"/>
    <col min="12047" max="12047" width="7.7109375" style="1" customWidth="1"/>
    <col min="12048" max="12048" width="10" style="1" customWidth="1"/>
    <col min="12049" max="12049" width="7.7109375" style="1" customWidth="1"/>
    <col min="12050" max="12050" width="9.42578125" style="1" customWidth="1"/>
    <col min="12051" max="12051" width="9.5703125" style="1" customWidth="1"/>
    <col min="12052" max="12052" width="8.85546875" style="1" customWidth="1"/>
    <col min="12053" max="12053" width="10.85546875" style="1" customWidth="1"/>
    <col min="12054" max="12054" width="9" style="1" customWidth="1"/>
    <col min="12055" max="12287" width="9.140625" style="1"/>
    <col min="12288" max="12288" width="10" style="1" customWidth="1"/>
    <col min="12289" max="12289" width="51.42578125" style="1" customWidth="1"/>
    <col min="12290" max="12291" width="12.28515625" style="1" customWidth="1"/>
    <col min="12292" max="12293" width="13.85546875" style="1" customWidth="1"/>
    <col min="12294" max="12294" width="10.140625" style="1" customWidth="1"/>
    <col min="12295" max="12295" width="10" style="1" customWidth="1"/>
    <col min="12296" max="12296" width="10.42578125" style="1" customWidth="1"/>
    <col min="12297" max="12297" width="7.7109375" style="1" customWidth="1"/>
    <col min="12298" max="12298" width="10.85546875" style="1" customWidth="1"/>
    <col min="12299" max="12300" width="7.7109375" style="1" customWidth="1"/>
    <col min="12301" max="12301" width="9.7109375" style="1" customWidth="1"/>
    <col min="12302" max="12302" width="10.5703125" style="1" customWidth="1"/>
    <col min="12303" max="12303" width="7.7109375" style="1" customWidth="1"/>
    <col min="12304" max="12304" width="10" style="1" customWidth="1"/>
    <col min="12305" max="12305" width="7.7109375" style="1" customWidth="1"/>
    <col min="12306" max="12306" width="9.42578125" style="1" customWidth="1"/>
    <col min="12307" max="12307" width="9.5703125" style="1" customWidth="1"/>
    <col min="12308" max="12308" width="8.85546875" style="1" customWidth="1"/>
    <col min="12309" max="12309" width="10.85546875" style="1" customWidth="1"/>
    <col min="12310" max="12310" width="9" style="1" customWidth="1"/>
    <col min="12311" max="12543" width="9.140625" style="1"/>
    <col min="12544" max="12544" width="10" style="1" customWidth="1"/>
    <col min="12545" max="12545" width="51.42578125" style="1" customWidth="1"/>
    <col min="12546" max="12547" width="12.28515625" style="1" customWidth="1"/>
    <col min="12548" max="12549" width="13.85546875" style="1" customWidth="1"/>
    <col min="12550" max="12550" width="10.140625" style="1" customWidth="1"/>
    <col min="12551" max="12551" width="10" style="1" customWidth="1"/>
    <col min="12552" max="12552" width="10.42578125" style="1" customWidth="1"/>
    <col min="12553" max="12553" width="7.7109375" style="1" customWidth="1"/>
    <col min="12554" max="12554" width="10.85546875" style="1" customWidth="1"/>
    <col min="12555" max="12556" width="7.7109375" style="1" customWidth="1"/>
    <col min="12557" max="12557" width="9.7109375" style="1" customWidth="1"/>
    <col min="12558" max="12558" width="10.5703125" style="1" customWidth="1"/>
    <col min="12559" max="12559" width="7.7109375" style="1" customWidth="1"/>
    <col min="12560" max="12560" width="10" style="1" customWidth="1"/>
    <col min="12561" max="12561" width="7.7109375" style="1" customWidth="1"/>
    <col min="12562" max="12562" width="9.42578125" style="1" customWidth="1"/>
    <col min="12563" max="12563" width="9.5703125" style="1" customWidth="1"/>
    <col min="12564" max="12564" width="8.85546875" style="1" customWidth="1"/>
    <col min="12565" max="12565" width="10.85546875" style="1" customWidth="1"/>
    <col min="12566" max="12566" width="9" style="1" customWidth="1"/>
    <col min="12567" max="12799" width="9.140625" style="1"/>
    <col min="12800" max="12800" width="10" style="1" customWidth="1"/>
    <col min="12801" max="12801" width="51.42578125" style="1" customWidth="1"/>
    <col min="12802" max="12803" width="12.28515625" style="1" customWidth="1"/>
    <col min="12804" max="12805" width="13.85546875" style="1" customWidth="1"/>
    <col min="12806" max="12806" width="10.140625" style="1" customWidth="1"/>
    <col min="12807" max="12807" width="10" style="1" customWidth="1"/>
    <col min="12808" max="12808" width="10.42578125" style="1" customWidth="1"/>
    <col min="12809" max="12809" width="7.7109375" style="1" customWidth="1"/>
    <col min="12810" max="12810" width="10.85546875" style="1" customWidth="1"/>
    <col min="12811" max="12812" width="7.7109375" style="1" customWidth="1"/>
    <col min="12813" max="12813" width="9.7109375" style="1" customWidth="1"/>
    <col min="12814" max="12814" width="10.5703125" style="1" customWidth="1"/>
    <col min="12815" max="12815" width="7.7109375" style="1" customWidth="1"/>
    <col min="12816" max="12816" width="10" style="1" customWidth="1"/>
    <col min="12817" max="12817" width="7.7109375" style="1" customWidth="1"/>
    <col min="12818" max="12818" width="9.42578125" style="1" customWidth="1"/>
    <col min="12819" max="12819" width="9.5703125" style="1" customWidth="1"/>
    <col min="12820" max="12820" width="8.85546875" style="1" customWidth="1"/>
    <col min="12821" max="12821" width="10.85546875" style="1" customWidth="1"/>
    <col min="12822" max="12822" width="9" style="1" customWidth="1"/>
    <col min="12823" max="13055" width="9.140625" style="1"/>
    <col min="13056" max="13056" width="10" style="1" customWidth="1"/>
    <col min="13057" max="13057" width="51.42578125" style="1" customWidth="1"/>
    <col min="13058" max="13059" width="12.28515625" style="1" customWidth="1"/>
    <col min="13060" max="13061" width="13.85546875" style="1" customWidth="1"/>
    <col min="13062" max="13062" width="10.140625" style="1" customWidth="1"/>
    <col min="13063" max="13063" width="10" style="1" customWidth="1"/>
    <col min="13064" max="13064" width="10.42578125" style="1" customWidth="1"/>
    <col min="13065" max="13065" width="7.7109375" style="1" customWidth="1"/>
    <col min="13066" max="13066" width="10.85546875" style="1" customWidth="1"/>
    <col min="13067" max="13068" width="7.7109375" style="1" customWidth="1"/>
    <col min="13069" max="13069" width="9.7109375" style="1" customWidth="1"/>
    <col min="13070" max="13070" width="10.5703125" style="1" customWidth="1"/>
    <col min="13071" max="13071" width="7.7109375" style="1" customWidth="1"/>
    <col min="13072" max="13072" width="10" style="1" customWidth="1"/>
    <col min="13073" max="13073" width="7.7109375" style="1" customWidth="1"/>
    <col min="13074" max="13074" width="9.42578125" style="1" customWidth="1"/>
    <col min="13075" max="13075" width="9.5703125" style="1" customWidth="1"/>
    <col min="13076" max="13076" width="8.85546875" style="1" customWidth="1"/>
    <col min="13077" max="13077" width="10.85546875" style="1" customWidth="1"/>
    <col min="13078" max="13078" width="9" style="1" customWidth="1"/>
    <col min="13079" max="13311" width="9.140625" style="1"/>
    <col min="13312" max="13312" width="10" style="1" customWidth="1"/>
    <col min="13313" max="13313" width="51.42578125" style="1" customWidth="1"/>
    <col min="13314" max="13315" width="12.28515625" style="1" customWidth="1"/>
    <col min="13316" max="13317" width="13.85546875" style="1" customWidth="1"/>
    <col min="13318" max="13318" width="10.140625" style="1" customWidth="1"/>
    <col min="13319" max="13319" width="10" style="1" customWidth="1"/>
    <col min="13320" max="13320" width="10.42578125" style="1" customWidth="1"/>
    <col min="13321" max="13321" width="7.7109375" style="1" customWidth="1"/>
    <col min="13322" max="13322" width="10.85546875" style="1" customWidth="1"/>
    <col min="13323" max="13324" width="7.7109375" style="1" customWidth="1"/>
    <col min="13325" max="13325" width="9.7109375" style="1" customWidth="1"/>
    <col min="13326" max="13326" width="10.5703125" style="1" customWidth="1"/>
    <col min="13327" max="13327" width="7.7109375" style="1" customWidth="1"/>
    <col min="13328" max="13328" width="10" style="1" customWidth="1"/>
    <col min="13329" max="13329" width="7.7109375" style="1" customWidth="1"/>
    <col min="13330" max="13330" width="9.42578125" style="1" customWidth="1"/>
    <col min="13331" max="13331" width="9.5703125" style="1" customWidth="1"/>
    <col min="13332" max="13332" width="8.85546875" style="1" customWidth="1"/>
    <col min="13333" max="13333" width="10.85546875" style="1" customWidth="1"/>
    <col min="13334" max="13334" width="9" style="1" customWidth="1"/>
    <col min="13335" max="13567" width="9.140625" style="1"/>
    <col min="13568" max="13568" width="10" style="1" customWidth="1"/>
    <col min="13569" max="13569" width="51.42578125" style="1" customWidth="1"/>
    <col min="13570" max="13571" width="12.28515625" style="1" customWidth="1"/>
    <col min="13572" max="13573" width="13.85546875" style="1" customWidth="1"/>
    <col min="13574" max="13574" width="10.140625" style="1" customWidth="1"/>
    <col min="13575" max="13575" width="10" style="1" customWidth="1"/>
    <col min="13576" max="13576" width="10.42578125" style="1" customWidth="1"/>
    <col min="13577" max="13577" width="7.7109375" style="1" customWidth="1"/>
    <col min="13578" max="13578" width="10.85546875" style="1" customWidth="1"/>
    <col min="13579" max="13580" width="7.7109375" style="1" customWidth="1"/>
    <col min="13581" max="13581" width="9.7109375" style="1" customWidth="1"/>
    <col min="13582" max="13582" width="10.5703125" style="1" customWidth="1"/>
    <col min="13583" max="13583" width="7.7109375" style="1" customWidth="1"/>
    <col min="13584" max="13584" width="10" style="1" customWidth="1"/>
    <col min="13585" max="13585" width="7.7109375" style="1" customWidth="1"/>
    <col min="13586" max="13586" width="9.42578125" style="1" customWidth="1"/>
    <col min="13587" max="13587" width="9.5703125" style="1" customWidth="1"/>
    <col min="13588" max="13588" width="8.85546875" style="1" customWidth="1"/>
    <col min="13589" max="13589" width="10.85546875" style="1" customWidth="1"/>
    <col min="13590" max="13590" width="9" style="1" customWidth="1"/>
    <col min="13591" max="13823" width="9.140625" style="1"/>
    <col min="13824" max="13824" width="10" style="1" customWidth="1"/>
    <col min="13825" max="13825" width="51.42578125" style="1" customWidth="1"/>
    <col min="13826" max="13827" width="12.28515625" style="1" customWidth="1"/>
    <col min="13828" max="13829" width="13.85546875" style="1" customWidth="1"/>
    <col min="13830" max="13830" width="10.140625" style="1" customWidth="1"/>
    <col min="13831" max="13831" width="10" style="1" customWidth="1"/>
    <col min="13832" max="13832" width="10.42578125" style="1" customWidth="1"/>
    <col min="13833" max="13833" width="7.7109375" style="1" customWidth="1"/>
    <col min="13834" max="13834" width="10.85546875" style="1" customWidth="1"/>
    <col min="13835" max="13836" width="7.7109375" style="1" customWidth="1"/>
    <col min="13837" max="13837" width="9.7109375" style="1" customWidth="1"/>
    <col min="13838" max="13838" width="10.5703125" style="1" customWidth="1"/>
    <col min="13839" max="13839" width="7.7109375" style="1" customWidth="1"/>
    <col min="13840" max="13840" width="10" style="1" customWidth="1"/>
    <col min="13841" max="13841" width="7.7109375" style="1" customWidth="1"/>
    <col min="13842" max="13842" width="9.42578125" style="1" customWidth="1"/>
    <col min="13843" max="13843" width="9.5703125" style="1" customWidth="1"/>
    <col min="13844" max="13844" width="8.85546875" style="1" customWidth="1"/>
    <col min="13845" max="13845" width="10.85546875" style="1" customWidth="1"/>
    <col min="13846" max="13846" width="9" style="1" customWidth="1"/>
    <col min="13847" max="14079" width="9.140625" style="1"/>
    <col min="14080" max="14080" width="10" style="1" customWidth="1"/>
    <col min="14081" max="14081" width="51.42578125" style="1" customWidth="1"/>
    <col min="14082" max="14083" width="12.28515625" style="1" customWidth="1"/>
    <col min="14084" max="14085" width="13.85546875" style="1" customWidth="1"/>
    <col min="14086" max="14086" width="10.140625" style="1" customWidth="1"/>
    <col min="14087" max="14087" width="10" style="1" customWidth="1"/>
    <col min="14088" max="14088" width="10.42578125" style="1" customWidth="1"/>
    <col min="14089" max="14089" width="7.7109375" style="1" customWidth="1"/>
    <col min="14090" max="14090" width="10.85546875" style="1" customWidth="1"/>
    <col min="14091" max="14092" width="7.7109375" style="1" customWidth="1"/>
    <col min="14093" max="14093" width="9.7109375" style="1" customWidth="1"/>
    <col min="14094" max="14094" width="10.5703125" style="1" customWidth="1"/>
    <col min="14095" max="14095" width="7.7109375" style="1" customWidth="1"/>
    <col min="14096" max="14096" width="10" style="1" customWidth="1"/>
    <col min="14097" max="14097" width="7.7109375" style="1" customWidth="1"/>
    <col min="14098" max="14098" width="9.42578125" style="1" customWidth="1"/>
    <col min="14099" max="14099" width="9.5703125" style="1" customWidth="1"/>
    <col min="14100" max="14100" width="8.85546875" style="1" customWidth="1"/>
    <col min="14101" max="14101" width="10.85546875" style="1" customWidth="1"/>
    <col min="14102" max="14102" width="9" style="1" customWidth="1"/>
    <col min="14103" max="14335" width="9.140625" style="1"/>
    <col min="14336" max="14336" width="10" style="1" customWidth="1"/>
    <col min="14337" max="14337" width="51.42578125" style="1" customWidth="1"/>
    <col min="14338" max="14339" width="12.28515625" style="1" customWidth="1"/>
    <col min="14340" max="14341" width="13.85546875" style="1" customWidth="1"/>
    <col min="14342" max="14342" width="10.140625" style="1" customWidth="1"/>
    <col min="14343" max="14343" width="10" style="1" customWidth="1"/>
    <col min="14344" max="14344" width="10.42578125" style="1" customWidth="1"/>
    <col min="14345" max="14345" width="7.7109375" style="1" customWidth="1"/>
    <col min="14346" max="14346" width="10.85546875" style="1" customWidth="1"/>
    <col min="14347" max="14348" width="7.7109375" style="1" customWidth="1"/>
    <col min="14349" max="14349" width="9.7109375" style="1" customWidth="1"/>
    <col min="14350" max="14350" width="10.5703125" style="1" customWidth="1"/>
    <col min="14351" max="14351" width="7.7109375" style="1" customWidth="1"/>
    <col min="14352" max="14352" width="10" style="1" customWidth="1"/>
    <col min="14353" max="14353" width="7.7109375" style="1" customWidth="1"/>
    <col min="14354" max="14354" width="9.42578125" style="1" customWidth="1"/>
    <col min="14355" max="14355" width="9.5703125" style="1" customWidth="1"/>
    <col min="14356" max="14356" width="8.85546875" style="1" customWidth="1"/>
    <col min="14357" max="14357" width="10.85546875" style="1" customWidth="1"/>
    <col min="14358" max="14358" width="9" style="1" customWidth="1"/>
    <col min="14359" max="14591" width="9.140625" style="1"/>
    <col min="14592" max="14592" width="10" style="1" customWidth="1"/>
    <col min="14593" max="14593" width="51.42578125" style="1" customWidth="1"/>
    <col min="14594" max="14595" width="12.28515625" style="1" customWidth="1"/>
    <col min="14596" max="14597" width="13.85546875" style="1" customWidth="1"/>
    <col min="14598" max="14598" width="10.140625" style="1" customWidth="1"/>
    <col min="14599" max="14599" width="10" style="1" customWidth="1"/>
    <col min="14600" max="14600" width="10.42578125" style="1" customWidth="1"/>
    <col min="14601" max="14601" width="7.7109375" style="1" customWidth="1"/>
    <col min="14602" max="14602" width="10.85546875" style="1" customWidth="1"/>
    <col min="14603" max="14604" width="7.7109375" style="1" customWidth="1"/>
    <col min="14605" max="14605" width="9.7109375" style="1" customWidth="1"/>
    <col min="14606" max="14606" width="10.5703125" style="1" customWidth="1"/>
    <col min="14607" max="14607" width="7.7109375" style="1" customWidth="1"/>
    <col min="14608" max="14608" width="10" style="1" customWidth="1"/>
    <col min="14609" max="14609" width="7.7109375" style="1" customWidth="1"/>
    <col min="14610" max="14610" width="9.42578125" style="1" customWidth="1"/>
    <col min="14611" max="14611" width="9.5703125" style="1" customWidth="1"/>
    <col min="14612" max="14612" width="8.85546875" style="1" customWidth="1"/>
    <col min="14613" max="14613" width="10.85546875" style="1" customWidth="1"/>
    <col min="14614" max="14614" width="9" style="1" customWidth="1"/>
    <col min="14615" max="14847" width="9.140625" style="1"/>
    <col min="14848" max="14848" width="10" style="1" customWidth="1"/>
    <col min="14849" max="14849" width="51.42578125" style="1" customWidth="1"/>
    <col min="14850" max="14851" width="12.28515625" style="1" customWidth="1"/>
    <col min="14852" max="14853" width="13.85546875" style="1" customWidth="1"/>
    <col min="14854" max="14854" width="10.140625" style="1" customWidth="1"/>
    <col min="14855" max="14855" width="10" style="1" customWidth="1"/>
    <col min="14856" max="14856" width="10.42578125" style="1" customWidth="1"/>
    <col min="14857" max="14857" width="7.7109375" style="1" customWidth="1"/>
    <col min="14858" max="14858" width="10.85546875" style="1" customWidth="1"/>
    <col min="14859" max="14860" width="7.7109375" style="1" customWidth="1"/>
    <col min="14861" max="14861" width="9.7109375" style="1" customWidth="1"/>
    <col min="14862" max="14862" width="10.5703125" style="1" customWidth="1"/>
    <col min="14863" max="14863" width="7.7109375" style="1" customWidth="1"/>
    <col min="14864" max="14864" width="10" style="1" customWidth="1"/>
    <col min="14865" max="14865" width="7.7109375" style="1" customWidth="1"/>
    <col min="14866" max="14866" width="9.42578125" style="1" customWidth="1"/>
    <col min="14867" max="14867" width="9.5703125" style="1" customWidth="1"/>
    <col min="14868" max="14868" width="8.85546875" style="1" customWidth="1"/>
    <col min="14869" max="14869" width="10.85546875" style="1" customWidth="1"/>
    <col min="14870" max="14870" width="9" style="1" customWidth="1"/>
    <col min="14871" max="15103" width="9.140625" style="1"/>
    <col min="15104" max="15104" width="10" style="1" customWidth="1"/>
    <col min="15105" max="15105" width="51.42578125" style="1" customWidth="1"/>
    <col min="15106" max="15107" width="12.28515625" style="1" customWidth="1"/>
    <col min="15108" max="15109" width="13.85546875" style="1" customWidth="1"/>
    <col min="15110" max="15110" width="10.140625" style="1" customWidth="1"/>
    <col min="15111" max="15111" width="10" style="1" customWidth="1"/>
    <col min="15112" max="15112" width="10.42578125" style="1" customWidth="1"/>
    <col min="15113" max="15113" width="7.7109375" style="1" customWidth="1"/>
    <col min="15114" max="15114" width="10.85546875" style="1" customWidth="1"/>
    <col min="15115" max="15116" width="7.7109375" style="1" customWidth="1"/>
    <col min="15117" max="15117" width="9.7109375" style="1" customWidth="1"/>
    <col min="15118" max="15118" width="10.5703125" style="1" customWidth="1"/>
    <col min="15119" max="15119" width="7.7109375" style="1" customWidth="1"/>
    <col min="15120" max="15120" width="10" style="1" customWidth="1"/>
    <col min="15121" max="15121" width="7.7109375" style="1" customWidth="1"/>
    <col min="15122" max="15122" width="9.42578125" style="1" customWidth="1"/>
    <col min="15123" max="15123" width="9.5703125" style="1" customWidth="1"/>
    <col min="15124" max="15124" width="8.85546875" style="1" customWidth="1"/>
    <col min="15125" max="15125" width="10.85546875" style="1" customWidth="1"/>
    <col min="15126" max="15126" width="9" style="1" customWidth="1"/>
    <col min="15127" max="15359" width="9.140625" style="1"/>
    <col min="15360" max="15360" width="10" style="1" customWidth="1"/>
    <col min="15361" max="15361" width="51.42578125" style="1" customWidth="1"/>
    <col min="15362" max="15363" width="12.28515625" style="1" customWidth="1"/>
    <col min="15364" max="15365" width="13.85546875" style="1" customWidth="1"/>
    <col min="15366" max="15366" width="10.140625" style="1" customWidth="1"/>
    <col min="15367" max="15367" width="10" style="1" customWidth="1"/>
    <col min="15368" max="15368" width="10.42578125" style="1" customWidth="1"/>
    <col min="15369" max="15369" width="7.7109375" style="1" customWidth="1"/>
    <col min="15370" max="15370" width="10.85546875" style="1" customWidth="1"/>
    <col min="15371" max="15372" width="7.7109375" style="1" customWidth="1"/>
    <col min="15373" max="15373" width="9.7109375" style="1" customWidth="1"/>
    <col min="15374" max="15374" width="10.5703125" style="1" customWidth="1"/>
    <col min="15375" max="15375" width="7.7109375" style="1" customWidth="1"/>
    <col min="15376" max="15376" width="10" style="1" customWidth="1"/>
    <col min="15377" max="15377" width="7.7109375" style="1" customWidth="1"/>
    <col min="15378" max="15378" width="9.42578125" style="1" customWidth="1"/>
    <col min="15379" max="15379" width="9.5703125" style="1" customWidth="1"/>
    <col min="15380" max="15380" width="8.85546875" style="1" customWidth="1"/>
    <col min="15381" max="15381" width="10.85546875" style="1" customWidth="1"/>
    <col min="15382" max="15382" width="9" style="1" customWidth="1"/>
    <col min="15383" max="15615" width="9.140625" style="1"/>
    <col min="15616" max="15616" width="10" style="1" customWidth="1"/>
    <col min="15617" max="15617" width="51.42578125" style="1" customWidth="1"/>
    <col min="15618" max="15619" width="12.28515625" style="1" customWidth="1"/>
    <col min="15620" max="15621" width="13.85546875" style="1" customWidth="1"/>
    <col min="15622" max="15622" width="10.140625" style="1" customWidth="1"/>
    <col min="15623" max="15623" width="10" style="1" customWidth="1"/>
    <col min="15624" max="15624" width="10.42578125" style="1" customWidth="1"/>
    <col min="15625" max="15625" width="7.7109375" style="1" customWidth="1"/>
    <col min="15626" max="15626" width="10.85546875" style="1" customWidth="1"/>
    <col min="15627" max="15628" width="7.7109375" style="1" customWidth="1"/>
    <col min="15629" max="15629" width="9.7109375" style="1" customWidth="1"/>
    <col min="15630" max="15630" width="10.5703125" style="1" customWidth="1"/>
    <col min="15631" max="15631" width="7.7109375" style="1" customWidth="1"/>
    <col min="15632" max="15632" width="10" style="1" customWidth="1"/>
    <col min="15633" max="15633" width="7.7109375" style="1" customWidth="1"/>
    <col min="15634" max="15634" width="9.42578125" style="1" customWidth="1"/>
    <col min="15635" max="15635" width="9.5703125" style="1" customWidth="1"/>
    <col min="15636" max="15636" width="8.85546875" style="1" customWidth="1"/>
    <col min="15637" max="15637" width="10.85546875" style="1" customWidth="1"/>
    <col min="15638" max="15638" width="9" style="1" customWidth="1"/>
    <col min="15639" max="15871" width="9.140625" style="1"/>
    <col min="15872" max="15872" width="10" style="1" customWidth="1"/>
    <col min="15873" max="15873" width="51.42578125" style="1" customWidth="1"/>
    <col min="15874" max="15875" width="12.28515625" style="1" customWidth="1"/>
    <col min="15876" max="15877" width="13.85546875" style="1" customWidth="1"/>
    <col min="15878" max="15878" width="10.140625" style="1" customWidth="1"/>
    <col min="15879" max="15879" width="10" style="1" customWidth="1"/>
    <col min="15880" max="15880" width="10.42578125" style="1" customWidth="1"/>
    <col min="15881" max="15881" width="7.7109375" style="1" customWidth="1"/>
    <col min="15882" max="15882" width="10.85546875" style="1" customWidth="1"/>
    <col min="15883" max="15884" width="7.7109375" style="1" customWidth="1"/>
    <col min="15885" max="15885" width="9.7109375" style="1" customWidth="1"/>
    <col min="15886" max="15886" width="10.5703125" style="1" customWidth="1"/>
    <col min="15887" max="15887" width="7.7109375" style="1" customWidth="1"/>
    <col min="15888" max="15888" width="10" style="1" customWidth="1"/>
    <col min="15889" max="15889" width="7.7109375" style="1" customWidth="1"/>
    <col min="15890" max="15890" width="9.42578125" style="1" customWidth="1"/>
    <col min="15891" max="15891" width="9.5703125" style="1" customWidth="1"/>
    <col min="15892" max="15892" width="8.85546875" style="1" customWidth="1"/>
    <col min="15893" max="15893" width="10.85546875" style="1" customWidth="1"/>
    <col min="15894" max="15894" width="9" style="1" customWidth="1"/>
    <col min="15895" max="16127" width="9.140625" style="1"/>
    <col min="16128" max="16128" width="10" style="1" customWidth="1"/>
    <col min="16129" max="16129" width="51.42578125" style="1" customWidth="1"/>
    <col min="16130" max="16131" width="12.28515625" style="1" customWidth="1"/>
    <col min="16132" max="16133" width="13.85546875" style="1" customWidth="1"/>
    <col min="16134" max="16134" width="10.140625" style="1" customWidth="1"/>
    <col min="16135" max="16135" width="10" style="1" customWidth="1"/>
    <col min="16136" max="16136" width="10.42578125" style="1" customWidth="1"/>
    <col min="16137" max="16137" width="7.7109375" style="1" customWidth="1"/>
    <col min="16138" max="16138" width="10.85546875" style="1" customWidth="1"/>
    <col min="16139" max="16140" width="7.7109375" style="1" customWidth="1"/>
    <col min="16141" max="16141" width="9.7109375" style="1" customWidth="1"/>
    <col min="16142" max="16142" width="10.5703125" style="1" customWidth="1"/>
    <col min="16143" max="16143" width="7.7109375" style="1" customWidth="1"/>
    <col min="16144" max="16144" width="10" style="1" customWidth="1"/>
    <col min="16145" max="16145" width="7.7109375" style="1" customWidth="1"/>
    <col min="16146" max="16146" width="9.42578125" style="1" customWidth="1"/>
    <col min="16147" max="16147" width="9.5703125" style="1" customWidth="1"/>
    <col min="16148" max="16148" width="8.85546875" style="1" customWidth="1"/>
    <col min="16149" max="16149" width="10.85546875" style="1" customWidth="1"/>
    <col min="16150" max="16150" width="9" style="1" customWidth="1"/>
    <col min="16151" max="16384" width="9.140625" style="1"/>
  </cols>
  <sheetData>
    <row r="1" spans="1:22" s="3" customFormat="1" ht="12" x14ac:dyDescent="0.2">
      <c r="D1" s="4"/>
      <c r="E1" s="4"/>
      <c r="F1" s="4"/>
      <c r="G1" s="5"/>
      <c r="I1" s="5"/>
      <c r="J1" s="29"/>
      <c r="K1" s="5"/>
      <c r="M1" s="28"/>
      <c r="U1" s="4"/>
      <c r="V1" s="20" t="s">
        <v>331</v>
      </c>
    </row>
    <row r="2" spans="1:22" s="3" customFormat="1" ht="12" x14ac:dyDescent="0.2">
      <c r="D2" s="4"/>
      <c r="E2" s="4"/>
      <c r="F2" s="4"/>
      <c r="G2" s="5"/>
      <c r="I2" s="5"/>
      <c r="J2" s="29"/>
      <c r="K2" s="5"/>
      <c r="M2" s="28"/>
      <c r="T2" s="262" t="s">
        <v>4</v>
      </c>
      <c r="U2" s="263"/>
      <c r="V2" s="262"/>
    </row>
    <row r="3" spans="1:22" s="3" customFormat="1" ht="12.75" x14ac:dyDescent="0.2">
      <c r="A3" s="264" t="s">
        <v>332</v>
      </c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  <c r="O3" s="264"/>
      <c r="P3" s="264"/>
      <c r="Q3" s="264"/>
      <c r="R3" s="264"/>
      <c r="S3" s="264"/>
      <c r="T3" s="264"/>
      <c r="U3" s="265"/>
      <c r="V3" s="264"/>
    </row>
    <row r="4" spans="1:22" s="3" customFormat="1" ht="12.75" x14ac:dyDescent="0.2">
      <c r="A4" s="256"/>
      <c r="B4" s="7"/>
      <c r="C4" s="7"/>
      <c r="D4" s="52"/>
      <c r="E4" s="52"/>
      <c r="F4" s="52"/>
      <c r="G4" s="38" t="s">
        <v>172</v>
      </c>
      <c r="H4" s="36" t="s">
        <v>1883</v>
      </c>
      <c r="I4" s="38"/>
      <c r="J4" s="83">
        <v>2020</v>
      </c>
      <c r="K4" s="38" t="s">
        <v>24</v>
      </c>
      <c r="L4" s="7"/>
      <c r="M4" s="37"/>
      <c r="N4" s="7"/>
      <c r="O4" s="7"/>
      <c r="P4" s="7"/>
      <c r="Q4" s="7"/>
      <c r="R4" s="7"/>
      <c r="S4" s="7"/>
      <c r="T4" s="7"/>
      <c r="U4" s="52"/>
      <c r="V4" s="7"/>
    </row>
    <row r="5" spans="1:22" x14ac:dyDescent="0.25">
      <c r="A5" s="256"/>
      <c r="B5" s="7"/>
      <c r="C5" s="7"/>
      <c r="D5" s="52"/>
      <c r="E5" s="52"/>
      <c r="F5" s="52"/>
      <c r="G5" s="38"/>
      <c r="H5" s="7"/>
      <c r="I5" s="38"/>
      <c r="J5" s="38"/>
      <c r="K5" s="38"/>
      <c r="L5" s="7"/>
      <c r="M5" s="37"/>
      <c r="N5" s="7"/>
      <c r="O5" s="7"/>
      <c r="P5" s="7"/>
      <c r="Q5" s="7"/>
      <c r="R5" s="7"/>
      <c r="S5" s="7"/>
      <c r="T5" s="7"/>
      <c r="U5" s="52"/>
      <c r="V5" s="7"/>
    </row>
    <row r="6" spans="1:22" s="3" customFormat="1" ht="12.75" x14ac:dyDescent="0.2">
      <c r="A6" s="256"/>
      <c r="B6" s="7"/>
      <c r="C6" s="7"/>
      <c r="D6" s="52"/>
      <c r="E6" s="52"/>
      <c r="F6" s="52"/>
      <c r="G6" s="257" t="s">
        <v>100</v>
      </c>
      <c r="H6" s="257"/>
      <c r="I6" s="257"/>
      <c r="J6" s="257"/>
      <c r="K6" s="257"/>
      <c r="L6" s="257"/>
      <c r="M6" s="257"/>
      <c r="N6" s="257"/>
      <c r="O6" s="257"/>
      <c r="P6" s="257"/>
      <c r="Q6" s="10"/>
      <c r="R6" s="7"/>
      <c r="S6" s="52"/>
      <c r="T6" s="7"/>
      <c r="U6" s="52"/>
      <c r="V6" s="7"/>
    </row>
    <row r="7" spans="1:22" s="11" customFormat="1" ht="12.75" x14ac:dyDescent="0.2">
      <c r="A7" s="256"/>
      <c r="B7" s="7"/>
      <c r="C7" s="7"/>
      <c r="D7" s="52"/>
      <c r="E7" s="52"/>
      <c r="F7" s="52"/>
      <c r="G7" s="292" t="s">
        <v>5</v>
      </c>
      <c r="H7" s="292"/>
      <c r="I7" s="292"/>
      <c r="J7" s="292"/>
      <c r="K7" s="292"/>
      <c r="L7" s="292"/>
      <c r="M7" s="292"/>
      <c r="N7" s="292"/>
      <c r="O7" s="292"/>
      <c r="P7" s="292"/>
      <c r="Q7" s="53"/>
      <c r="R7" s="7"/>
      <c r="S7" s="7"/>
      <c r="T7" s="7"/>
      <c r="U7" s="52"/>
      <c r="V7" s="7"/>
    </row>
    <row r="8" spans="1:22" x14ac:dyDescent="0.25">
      <c r="A8" s="256"/>
      <c r="B8" s="7"/>
      <c r="C8" s="7"/>
      <c r="D8" s="52"/>
      <c r="E8" s="52"/>
      <c r="F8" s="52"/>
      <c r="G8" s="38"/>
      <c r="H8" s="7"/>
      <c r="I8" s="38"/>
      <c r="J8" s="38"/>
      <c r="K8" s="38"/>
      <c r="L8" s="7"/>
      <c r="M8" s="37"/>
      <c r="N8" s="7"/>
      <c r="O8" s="7"/>
      <c r="P8" s="7"/>
      <c r="Q8" s="7"/>
      <c r="R8" s="7"/>
      <c r="S8" s="7"/>
      <c r="T8" s="52"/>
      <c r="U8" s="52"/>
      <c r="V8" s="7"/>
    </row>
    <row r="9" spans="1:22" s="3" customFormat="1" ht="12.75" x14ac:dyDescent="0.2">
      <c r="A9" s="256"/>
      <c r="B9" s="7"/>
      <c r="C9" s="7"/>
      <c r="D9" s="52"/>
      <c r="E9" s="52"/>
      <c r="F9" s="52"/>
      <c r="G9" s="38"/>
      <c r="H9" s="7"/>
      <c r="I9" s="38" t="s">
        <v>6</v>
      </c>
      <c r="J9" s="38"/>
      <c r="K9" s="38" t="s">
        <v>7</v>
      </c>
      <c r="L9" s="7"/>
      <c r="M9" s="37"/>
      <c r="N9" s="7"/>
      <c r="O9" s="7"/>
      <c r="P9" s="7"/>
      <c r="Q9" s="52"/>
      <c r="R9" s="7"/>
      <c r="S9" s="7"/>
      <c r="T9" s="7"/>
      <c r="U9" s="52"/>
      <c r="V9" s="7"/>
    </row>
    <row r="10" spans="1:22" x14ac:dyDescent="0.25">
      <c r="A10" s="256"/>
      <c r="B10" s="7"/>
      <c r="C10" s="7"/>
      <c r="D10" s="52"/>
      <c r="E10" s="52"/>
      <c r="F10" s="52"/>
      <c r="G10" s="38"/>
      <c r="H10" s="7"/>
      <c r="I10" s="38"/>
      <c r="J10" s="38"/>
      <c r="K10" s="38"/>
      <c r="L10" s="7"/>
      <c r="M10" s="37"/>
      <c r="N10" s="7"/>
      <c r="O10" s="7"/>
      <c r="P10" s="7"/>
      <c r="Q10" s="7"/>
      <c r="R10" s="52"/>
      <c r="S10" s="52"/>
      <c r="T10" s="52"/>
      <c r="U10" s="52"/>
      <c r="V10" s="7"/>
    </row>
    <row r="11" spans="1:22" s="3" customFormat="1" ht="12.75" x14ac:dyDescent="0.2">
      <c r="A11" s="256"/>
      <c r="B11" s="7"/>
      <c r="C11" s="7"/>
      <c r="D11" s="52"/>
      <c r="E11" s="52"/>
      <c r="F11" s="52"/>
      <c r="G11" s="38" t="s">
        <v>8</v>
      </c>
      <c r="H11" s="259" t="s">
        <v>895</v>
      </c>
      <c r="I11" s="259"/>
      <c r="J11" s="259"/>
      <c r="K11" s="259"/>
      <c r="L11" s="259"/>
      <c r="M11" s="259"/>
      <c r="N11" s="259"/>
      <c r="O11" s="259"/>
      <c r="P11" s="259"/>
      <c r="Q11" s="259"/>
      <c r="R11" s="7"/>
      <c r="S11" s="7"/>
      <c r="T11" s="7"/>
      <c r="U11" s="52"/>
      <c r="V11" s="7"/>
    </row>
    <row r="12" spans="1:22" s="11" customFormat="1" ht="12.75" x14ac:dyDescent="0.2">
      <c r="A12" s="256"/>
      <c r="B12" s="7"/>
      <c r="C12" s="7"/>
      <c r="D12" s="52"/>
      <c r="E12" s="52"/>
      <c r="F12" s="52"/>
      <c r="G12" s="38"/>
      <c r="H12" s="292" t="s">
        <v>9</v>
      </c>
      <c r="I12" s="292"/>
      <c r="J12" s="292"/>
      <c r="K12" s="292"/>
      <c r="L12" s="292"/>
      <c r="M12" s="292"/>
      <c r="N12" s="292"/>
      <c r="O12" s="292"/>
      <c r="P12" s="292"/>
      <c r="Q12" s="292"/>
      <c r="R12" s="7"/>
      <c r="S12" s="52"/>
      <c r="T12" s="7"/>
      <c r="U12" s="52"/>
      <c r="V12" s="7"/>
    </row>
    <row r="13" spans="1:22" x14ac:dyDescent="0.25">
      <c r="A13" s="256"/>
      <c r="B13" s="7"/>
      <c r="C13" s="7"/>
      <c r="D13" s="52"/>
      <c r="E13" s="52"/>
      <c r="F13" s="52"/>
      <c r="G13" s="38"/>
      <c r="H13" s="7"/>
      <c r="I13" s="38"/>
      <c r="J13" s="54"/>
      <c r="K13" s="54"/>
      <c r="L13" s="39"/>
      <c r="M13" s="54"/>
      <c r="N13" s="39"/>
      <c r="O13" s="39"/>
      <c r="P13" s="39"/>
      <c r="Q13" s="39"/>
      <c r="R13" s="7"/>
      <c r="S13" s="7"/>
      <c r="T13" s="7"/>
      <c r="U13" s="52"/>
      <c r="V13" s="7"/>
    </row>
    <row r="14" spans="1:22" s="11" customFormat="1" ht="65.25" customHeight="1" x14ac:dyDescent="0.2">
      <c r="A14" s="261" t="s">
        <v>10</v>
      </c>
      <c r="B14" s="261" t="s">
        <v>11</v>
      </c>
      <c r="C14" s="261" t="s">
        <v>12</v>
      </c>
      <c r="D14" s="260" t="s">
        <v>333</v>
      </c>
      <c r="E14" s="260" t="s">
        <v>894</v>
      </c>
      <c r="F14" s="260" t="s">
        <v>904</v>
      </c>
      <c r="G14" s="260"/>
      <c r="H14" s="261" t="s">
        <v>905</v>
      </c>
      <c r="I14" s="261"/>
      <c r="J14" s="261"/>
      <c r="K14" s="261"/>
      <c r="L14" s="261"/>
      <c r="M14" s="261"/>
      <c r="N14" s="261"/>
      <c r="O14" s="261"/>
      <c r="P14" s="261"/>
      <c r="Q14" s="261"/>
      <c r="R14" s="261" t="s">
        <v>334</v>
      </c>
      <c r="S14" s="261"/>
      <c r="T14" s="261" t="s">
        <v>335</v>
      </c>
      <c r="U14" s="260"/>
      <c r="V14" s="261" t="s">
        <v>3</v>
      </c>
    </row>
    <row r="15" spans="1:22" s="11" customFormat="1" ht="25.5" customHeight="1" x14ac:dyDescent="0.2">
      <c r="A15" s="261"/>
      <c r="B15" s="261"/>
      <c r="C15" s="261"/>
      <c r="D15" s="260"/>
      <c r="E15" s="260"/>
      <c r="F15" s="260" t="s">
        <v>336</v>
      </c>
      <c r="G15" s="293" t="s">
        <v>337</v>
      </c>
      <c r="H15" s="261" t="s">
        <v>14</v>
      </c>
      <c r="I15" s="261"/>
      <c r="J15" s="261" t="s">
        <v>15</v>
      </c>
      <c r="K15" s="261"/>
      <c r="L15" s="261" t="s">
        <v>16</v>
      </c>
      <c r="M15" s="261"/>
      <c r="N15" s="261" t="s">
        <v>17</v>
      </c>
      <c r="O15" s="261"/>
      <c r="P15" s="261" t="s">
        <v>18</v>
      </c>
      <c r="Q15" s="261"/>
      <c r="R15" s="294" t="s">
        <v>336</v>
      </c>
      <c r="S15" s="294" t="s">
        <v>337</v>
      </c>
      <c r="T15" s="261"/>
      <c r="U15" s="260"/>
      <c r="V15" s="261"/>
    </row>
    <row r="16" spans="1:22" s="11" customFormat="1" ht="105.75" customHeight="1" x14ac:dyDescent="0.2">
      <c r="A16" s="261"/>
      <c r="B16" s="261"/>
      <c r="C16" s="261"/>
      <c r="D16" s="260"/>
      <c r="E16" s="260"/>
      <c r="F16" s="260"/>
      <c r="G16" s="293"/>
      <c r="H16" s="40" t="s">
        <v>0</v>
      </c>
      <c r="I16" s="58" t="s">
        <v>1</v>
      </c>
      <c r="J16" s="58" t="s">
        <v>0</v>
      </c>
      <c r="K16" s="58" t="s">
        <v>1</v>
      </c>
      <c r="L16" s="40" t="s">
        <v>0</v>
      </c>
      <c r="M16" s="40" t="s">
        <v>1</v>
      </c>
      <c r="N16" s="40" t="s">
        <v>0</v>
      </c>
      <c r="O16" s="40" t="s">
        <v>1</v>
      </c>
      <c r="P16" s="40" t="s">
        <v>0</v>
      </c>
      <c r="Q16" s="40" t="s">
        <v>1</v>
      </c>
      <c r="R16" s="294"/>
      <c r="S16" s="294"/>
      <c r="T16" s="57" t="s">
        <v>189</v>
      </c>
      <c r="U16" s="56" t="s">
        <v>2</v>
      </c>
      <c r="V16" s="261"/>
    </row>
    <row r="17" spans="1:23" s="11" customFormat="1" ht="12.75" x14ac:dyDescent="0.2">
      <c r="A17" s="41">
        <v>1</v>
      </c>
      <c r="B17" s="41">
        <v>2</v>
      </c>
      <c r="C17" s="41">
        <v>3</v>
      </c>
      <c r="D17" s="41">
        <v>4</v>
      </c>
      <c r="E17" s="41">
        <v>5</v>
      </c>
      <c r="F17" s="41">
        <v>6</v>
      </c>
      <c r="G17" s="41">
        <v>7</v>
      </c>
      <c r="H17" s="41">
        <v>8</v>
      </c>
      <c r="I17" s="41">
        <v>9</v>
      </c>
      <c r="J17" s="41">
        <v>10</v>
      </c>
      <c r="K17" s="41">
        <v>11</v>
      </c>
      <c r="L17" s="41">
        <v>12</v>
      </c>
      <c r="M17" s="41">
        <v>13</v>
      </c>
      <c r="N17" s="41">
        <v>14</v>
      </c>
      <c r="O17" s="41">
        <v>15</v>
      </c>
      <c r="P17" s="41">
        <v>16</v>
      </c>
      <c r="Q17" s="41">
        <v>17</v>
      </c>
      <c r="R17" s="41">
        <v>18</v>
      </c>
      <c r="S17" s="41">
        <v>19</v>
      </c>
      <c r="T17" s="41">
        <v>20</v>
      </c>
      <c r="U17" s="41">
        <v>21</v>
      </c>
      <c r="V17" s="41">
        <v>22</v>
      </c>
    </row>
    <row r="18" spans="1:23" s="61" customFormat="1" ht="31.5" customHeight="1" x14ac:dyDescent="0.2">
      <c r="A18" s="210"/>
      <c r="B18" s="211" t="s">
        <v>338</v>
      </c>
      <c r="C18" s="210"/>
      <c r="D18" s="166">
        <f t="shared" ref="D18:U18" si="0">D19+D462+D869+D1079</f>
        <v>10095.574102569999</v>
      </c>
      <c r="E18" s="166">
        <f t="shared" si="0"/>
        <v>1483.207814879667</v>
      </c>
      <c r="F18" s="166">
        <f t="shared" si="0"/>
        <v>8612.3662876903327</v>
      </c>
      <c r="G18" s="166">
        <f t="shared" si="0"/>
        <v>8612.3662876903327</v>
      </c>
      <c r="H18" s="166">
        <f t="shared" si="0"/>
        <v>2383.6253397203336</v>
      </c>
      <c r="I18" s="166">
        <f t="shared" si="0"/>
        <v>1876.3388198100001</v>
      </c>
      <c r="J18" s="166">
        <f t="shared" si="0"/>
        <v>277.58365546000005</v>
      </c>
      <c r="K18" s="166">
        <f t="shared" si="0"/>
        <v>455.2097956099999</v>
      </c>
      <c r="L18" s="166">
        <f t="shared" si="0"/>
        <v>647.56015468125008</v>
      </c>
      <c r="M18" s="166">
        <f t="shared" si="0"/>
        <v>673.37559388</v>
      </c>
      <c r="N18" s="166">
        <f t="shared" si="0"/>
        <v>583.41143059125011</v>
      </c>
      <c r="O18" s="166">
        <f t="shared" si="0"/>
        <v>747.75343031999989</v>
      </c>
      <c r="P18" s="166">
        <f t="shared" si="0"/>
        <v>875.07009898783326</v>
      </c>
      <c r="Q18" s="166">
        <f t="shared" si="0"/>
        <v>0</v>
      </c>
      <c r="R18" s="166">
        <f t="shared" si="0"/>
        <v>507.28651991033354</v>
      </c>
      <c r="S18" s="166">
        <f t="shared" si="0"/>
        <v>507.28651991033354</v>
      </c>
      <c r="T18" s="166">
        <f t="shared" si="0"/>
        <v>507.28651991033354</v>
      </c>
      <c r="U18" s="166">
        <f t="shared" si="0"/>
        <v>507.28651991033354</v>
      </c>
      <c r="V18" s="166"/>
    </row>
    <row r="19" spans="1:23" s="61" customFormat="1" x14ac:dyDescent="0.2">
      <c r="A19" s="210"/>
      <c r="B19" s="211" t="s">
        <v>25</v>
      </c>
      <c r="C19" s="210"/>
      <c r="D19" s="166">
        <f t="shared" ref="D19:U19" si="1">D20+D24+D29+D33+D40+D48+D55+D61+D65+D81+D84+D97+D115+D121+D128+D134+D140+D144+D146+D168+D187+D209+D211+D217+D232+D236+D238+D242+D250+D265+D271+D281+D292+D302+D312+D357+D363+D374+D377+D386+D395+D413+D454+D248</f>
        <v>2348.2250100000001</v>
      </c>
      <c r="E19" s="166">
        <f t="shared" si="1"/>
        <v>365.35215287966668</v>
      </c>
      <c r="F19" s="166">
        <f t="shared" si="1"/>
        <v>1982.8728571203328</v>
      </c>
      <c r="G19" s="166">
        <f t="shared" si="1"/>
        <v>1982.8728571203328</v>
      </c>
      <c r="H19" s="166">
        <f t="shared" si="1"/>
        <v>788.08677093033327</v>
      </c>
      <c r="I19" s="166">
        <f t="shared" si="1"/>
        <v>442.66740566000004</v>
      </c>
      <c r="J19" s="166">
        <f t="shared" si="1"/>
        <v>84.46015027</v>
      </c>
      <c r="K19" s="166">
        <f t="shared" si="1"/>
        <v>75.275684249999983</v>
      </c>
      <c r="L19" s="166">
        <f t="shared" si="1"/>
        <v>160.2029151546501</v>
      </c>
      <c r="M19" s="166">
        <f t="shared" si="1"/>
        <v>178.05583851</v>
      </c>
      <c r="N19" s="166">
        <f t="shared" si="1"/>
        <v>210.98740687465011</v>
      </c>
      <c r="O19" s="166">
        <f t="shared" si="1"/>
        <v>189.3358829</v>
      </c>
      <c r="P19" s="166">
        <f t="shared" si="1"/>
        <v>332.43629863103314</v>
      </c>
      <c r="Q19" s="166">
        <f t="shared" si="1"/>
        <v>0</v>
      </c>
      <c r="R19" s="166">
        <f t="shared" si="1"/>
        <v>345.41936527033329</v>
      </c>
      <c r="S19" s="166">
        <f t="shared" si="1"/>
        <v>345.41936527033329</v>
      </c>
      <c r="T19" s="166">
        <f t="shared" si="1"/>
        <v>345.41936527033329</v>
      </c>
      <c r="U19" s="166">
        <f t="shared" si="1"/>
        <v>345.41936527033329</v>
      </c>
      <c r="V19" s="166"/>
    </row>
    <row r="20" spans="1:23" s="34" customFormat="1" ht="26.25" customHeight="1" x14ac:dyDescent="0.25">
      <c r="A20" s="210"/>
      <c r="B20" s="211" t="s">
        <v>26</v>
      </c>
      <c r="C20" s="210"/>
      <c r="D20" s="166">
        <f t="shared" ref="D20:U20" si="2">SUM(D21:D23)</f>
        <v>0</v>
      </c>
      <c r="E20" s="166">
        <f t="shared" si="2"/>
        <v>0</v>
      </c>
      <c r="F20" s="166">
        <f t="shared" si="2"/>
        <v>0</v>
      </c>
      <c r="G20" s="166">
        <f t="shared" si="2"/>
        <v>0</v>
      </c>
      <c r="H20" s="166">
        <f t="shared" si="2"/>
        <v>0</v>
      </c>
      <c r="I20" s="166">
        <f t="shared" si="2"/>
        <v>2.9359352099999994</v>
      </c>
      <c r="J20" s="166">
        <f t="shared" si="2"/>
        <v>0</v>
      </c>
      <c r="K20" s="166">
        <f t="shared" si="2"/>
        <v>0</v>
      </c>
      <c r="L20" s="166">
        <f t="shared" si="2"/>
        <v>0</v>
      </c>
      <c r="M20" s="166">
        <f t="shared" si="2"/>
        <v>2.6324916099999998</v>
      </c>
      <c r="N20" s="166">
        <f t="shared" si="2"/>
        <v>0</v>
      </c>
      <c r="O20" s="166">
        <f t="shared" si="2"/>
        <v>0.3034435999999997</v>
      </c>
      <c r="P20" s="166">
        <f t="shared" si="2"/>
        <v>0</v>
      </c>
      <c r="Q20" s="166">
        <f t="shared" si="2"/>
        <v>0</v>
      </c>
      <c r="R20" s="166">
        <f t="shared" si="2"/>
        <v>-2.9359352099999994</v>
      </c>
      <c r="S20" s="166">
        <f t="shared" si="2"/>
        <v>-2.9359352099999994</v>
      </c>
      <c r="T20" s="166">
        <f t="shared" si="2"/>
        <v>-2.9359352099999994</v>
      </c>
      <c r="U20" s="166">
        <f t="shared" si="2"/>
        <v>-2.9359352099999994</v>
      </c>
      <c r="V20" s="166"/>
    </row>
    <row r="21" spans="1:23" ht="63" x14ac:dyDescent="0.25">
      <c r="A21" s="171" t="s">
        <v>899</v>
      </c>
      <c r="B21" s="84" t="s">
        <v>478</v>
      </c>
      <c r="C21" s="171" t="s">
        <v>1885</v>
      </c>
      <c r="D21" s="87">
        <v>0</v>
      </c>
      <c r="E21" s="87">
        <v>0</v>
      </c>
      <c r="F21" s="87">
        <v>0</v>
      </c>
      <c r="G21" s="87">
        <v>0</v>
      </c>
      <c r="H21" s="87">
        <f t="shared" ref="H21:I23" si="3">J21+L21+N21+P21</f>
        <v>0</v>
      </c>
      <c r="I21" s="87">
        <f t="shared" si="3"/>
        <v>0.22856164000000001</v>
      </c>
      <c r="J21" s="87">
        <v>0</v>
      </c>
      <c r="K21" s="87">
        <v>0</v>
      </c>
      <c r="L21" s="87">
        <v>0</v>
      </c>
      <c r="M21" s="87">
        <v>0.22856164000000001</v>
      </c>
      <c r="N21" s="87">
        <v>0</v>
      </c>
      <c r="O21" s="87">
        <v>0</v>
      </c>
      <c r="P21" s="87">
        <v>0</v>
      </c>
      <c r="Q21" s="87">
        <v>0</v>
      </c>
      <c r="R21" s="87">
        <f>H21-I21</f>
        <v>-0.22856164000000001</v>
      </c>
      <c r="S21" s="87">
        <f>H21-I21</f>
        <v>-0.22856164000000001</v>
      </c>
      <c r="T21" s="87">
        <f>H21-I21</f>
        <v>-0.22856164000000001</v>
      </c>
      <c r="U21" s="87">
        <f>H21-I21</f>
        <v>-0.22856164000000001</v>
      </c>
      <c r="V21" s="87"/>
    </row>
    <row r="22" spans="1:23" ht="31.5" x14ac:dyDescent="0.25">
      <c r="A22" s="171" t="s">
        <v>899</v>
      </c>
      <c r="B22" s="84" t="s">
        <v>1609</v>
      </c>
      <c r="C22" s="171" t="s">
        <v>1886</v>
      </c>
      <c r="D22" s="87">
        <v>0</v>
      </c>
      <c r="E22" s="87">
        <v>0</v>
      </c>
      <c r="F22" s="87">
        <v>0</v>
      </c>
      <c r="G22" s="87">
        <v>0</v>
      </c>
      <c r="H22" s="87">
        <f t="shared" si="3"/>
        <v>0</v>
      </c>
      <c r="I22" s="87">
        <f t="shared" si="3"/>
        <v>0.24661279999999999</v>
      </c>
      <c r="J22" s="87">
        <v>0</v>
      </c>
      <c r="K22" s="87">
        <v>0</v>
      </c>
      <c r="L22" s="87">
        <v>0</v>
      </c>
      <c r="M22" s="87">
        <v>0</v>
      </c>
      <c r="N22" s="87">
        <v>0</v>
      </c>
      <c r="O22" s="87">
        <v>0.24661279999999999</v>
      </c>
      <c r="P22" s="87">
        <v>0</v>
      </c>
      <c r="Q22" s="87">
        <v>0</v>
      </c>
      <c r="R22" s="87">
        <f>H22-I22</f>
        <v>-0.24661279999999999</v>
      </c>
      <c r="S22" s="87">
        <f>H22-I22</f>
        <v>-0.24661279999999999</v>
      </c>
      <c r="T22" s="87">
        <f>H22-I22</f>
        <v>-0.24661279999999999</v>
      </c>
      <c r="U22" s="87">
        <f>H22-I22</f>
        <v>-0.24661279999999999</v>
      </c>
      <c r="V22" s="87"/>
      <c r="W22" s="2"/>
    </row>
    <row r="23" spans="1:23" ht="31.5" x14ac:dyDescent="0.25">
      <c r="A23" s="171" t="s">
        <v>899</v>
      </c>
      <c r="B23" s="85" t="s">
        <v>1610</v>
      </c>
      <c r="C23" s="171" t="s">
        <v>1887</v>
      </c>
      <c r="D23" s="87">
        <v>0</v>
      </c>
      <c r="E23" s="87">
        <v>0</v>
      </c>
      <c r="F23" s="87">
        <v>0</v>
      </c>
      <c r="G23" s="87">
        <v>0</v>
      </c>
      <c r="H23" s="87">
        <f t="shared" si="3"/>
        <v>0</v>
      </c>
      <c r="I23" s="87">
        <f t="shared" si="3"/>
        <v>2.4607607699999994</v>
      </c>
      <c r="J23" s="87">
        <v>0</v>
      </c>
      <c r="K23" s="87">
        <v>0</v>
      </c>
      <c r="L23" s="87">
        <v>0</v>
      </c>
      <c r="M23" s="87">
        <v>2.4039299699999996</v>
      </c>
      <c r="N23" s="87">
        <v>0</v>
      </c>
      <c r="O23" s="87">
        <v>5.6830799999999737E-2</v>
      </c>
      <c r="P23" s="87">
        <v>0</v>
      </c>
      <c r="Q23" s="87">
        <v>0</v>
      </c>
      <c r="R23" s="87">
        <f>H23-I23</f>
        <v>-2.4607607699999994</v>
      </c>
      <c r="S23" s="87">
        <f>H23-I23</f>
        <v>-2.4607607699999994</v>
      </c>
      <c r="T23" s="87">
        <f>H23-I23</f>
        <v>-2.4607607699999994</v>
      </c>
      <c r="U23" s="87">
        <f>H23-I23</f>
        <v>-2.4607607699999994</v>
      </c>
      <c r="V23" s="166"/>
    </row>
    <row r="24" spans="1:23" x14ac:dyDescent="0.25">
      <c r="A24" s="210"/>
      <c r="B24" s="211" t="s">
        <v>27</v>
      </c>
      <c r="C24" s="210"/>
      <c r="D24" s="166">
        <f t="shared" ref="D24:U24" si="4">SUM(D25:D28)</f>
        <v>12.020010000000001</v>
      </c>
      <c r="E24" s="166">
        <f t="shared" si="4"/>
        <v>5.5159479600000001</v>
      </c>
      <c r="F24" s="166">
        <f t="shared" si="4"/>
        <v>6.5040620400000009</v>
      </c>
      <c r="G24" s="166">
        <f t="shared" si="4"/>
        <v>6.5040620400000009</v>
      </c>
      <c r="H24" s="166">
        <f t="shared" si="4"/>
        <v>9.5667022600000013</v>
      </c>
      <c r="I24" s="166">
        <f t="shared" si="4"/>
        <v>5.4690982399999992</v>
      </c>
      <c r="J24" s="166">
        <f t="shared" si="4"/>
        <v>6.3641730000000007E-2</v>
      </c>
      <c r="K24" s="166">
        <f t="shared" si="4"/>
        <v>6.3641730000000007E-2</v>
      </c>
      <c r="L24" s="166">
        <f t="shared" si="4"/>
        <v>2.5112999299999994</v>
      </c>
      <c r="M24" s="166">
        <f t="shared" si="4"/>
        <v>5.3243784299999994</v>
      </c>
      <c r="N24" s="166">
        <f t="shared" si="4"/>
        <v>5.0129592600000024</v>
      </c>
      <c r="O24" s="166">
        <f t="shared" si="4"/>
        <v>8.1078079999999927E-2</v>
      </c>
      <c r="P24" s="166">
        <f t="shared" si="4"/>
        <v>1.9788013400000002</v>
      </c>
      <c r="Q24" s="166">
        <f t="shared" si="4"/>
        <v>0</v>
      </c>
      <c r="R24" s="166">
        <f t="shared" si="4"/>
        <v>4.0976040200000003</v>
      </c>
      <c r="S24" s="166">
        <f t="shared" si="4"/>
        <v>4.0976040200000003</v>
      </c>
      <c r="T24" s="166">
        <f t="shared" si="4"/>
        <v>4.0976040200000003</v>
      </c>
      <c r="U24" s="166">
        <f t="shared" si="4"/>
        <v>4.0976040200000003</v>
      </c>
      <c r="V24" s="87"/>
    </row>
    <row r="25" spans="1:23" ht="47.25" x14ac:dyDescent="0.25">
      <c r="A25" s="171" t="s">
        <v>899</v>
      </c>
      <c r="B25" s="84" t="s">
        <v>479</v>
      </c>
      <c r="C25" s="171" t="s">
        <v>1888</v>
      </c>
      <c r="D25" s="87">
        <v>0.73924000000000001</v>
      </c>
      <c r="E25" s="87">
        <v>0</v>
      </c>
      <c r="F25" s="87">
        <v>0.73924000000000001</v>
      </c>
      <c r="G25" s="87">
        <v>0.73924000000000001</v>
      </c>
      <c r="H25" s="87">
        <f t="shared" ref="H25:I28" si="5">J25+L25+N25+P25</f>
        <v>1.0999999999999999E-2</v>
      </c>
      <c r="I25" s="87">
        <f t="shared" si="5"/>
        <v>7.1120000000000005E-4</v>
      </c>
      <c r="J25" s="87">
        <v>1.9593E-4</v>
      </c>
      <c r="K25" s="87">
        <v>1.9593E-4</v>
      </c>
      <c r="L25" s="87">
        <v>2.5000000000000001E-3</v>
      </c>
      <c r="M25" s="87">
        <v>2.4911000000000009E-4</v>
      </c>
      <c r="N25" s="87">
        <v>2.5000000000000001E-3</v>
      </c>
      <c r="O25" s="87">
        <v>2.6615999999999999E-4</v>
      </c>
      <c r="P25" s="87">
        <v>5.8040699999999997E-3</v>
      </c>
      <c r="Q25" s="87">
        <v>0</v>
      </c>
      <c r="R25" s="87">
        <f>H25-I25</f>
        <v>1.0288799999999999E-2</v>
      </c>
      <c r="S25" s="87">
        <f>H25-I25</f>
        <v>1.0288799999999999E-2</v>
      </c>
      <c r="T25" s="87">
        <f>H25-I25</f>
        <v>1.0288799999999999E-2</v>
      </c>
      <c r="U25" s="87">
        <f>H25-I25</f>
        <v>1.0288799999999999E-2</v>
      </c>
      <c r="V25" s="87"/>
    </row>
    <row r="26" spans="1:23" ht="47.25" x14ac:dyDescent="0.25">
      <c r="A26" s="171" t="s">
        <v>899</v>
      </c>
      <c r="B26" s="84" t="s">
        <v>28</v>
      </c>
      <c r="C26" s="171" t="s">
        <v>1889</v>
      </c>
      <c r="D26" s="87">
        <v>8.3857400000000002</v>
      </c>
      <c r="E26" s="87">
        <v>5.5157062899999998</v>
      </c>
      <c r="F26" s="87">
        <v>2.8700337100000004</v>
      </c>
      <c r="G26" s="87">
        <v>2.8700337100000004</v>
      </c>
      <c r="H26" s="87">
        <f t="shared" si="5"/>
        <v>6.660672260000001</v>
      </c>
      <c r="I26" s="87">
        <f t="shared" si="5"/>
        <v>2.3497260299999998</v>
      </c>
      <c r="J26" s="87">
        <v>6.9220699999999998E-3</v>
      </c>
      <c r="K26" s="87">
        <v>6.9220699999999998E-3</v>
      </c>
      <c r="L26" s="87">
        <v>2.5087999299999995</v>
      </c>
      <c r="M26" s="87">
        <v>2.3428039599999999</v>
      </c>
      <c r="N26" s="87">
        <v>4.1449502600000017</v>
      </c>
      <c r="O26" s="87">
        <v>0</v>
      </c>
      <c r="P26" s="87">
        <v>0</v>
      </c>
      <c r="Q26" s="87">
        <v>0</v>
      </c>
      <c r="R26" s="87">
        <f>H26-I26</f>
        <v>4.3109462300000008</v>
      </c>
      <c r="S26" s="87">
        <f>H26-I26</f>
        <v>4.3109462300000008</v>
      </c>
      <c r="T26" s="87">
        <f>H26-I26</f>
        <v>4.3109462300000008</v>
      </c>
      <c r="U26" s="87">
        <f>H26-I26</f>
        <v>4.3109462300000008</v>
      </c>
      <c r="V26" s="87"/>
    </row>
    <row r="27" spans="1:23" ht="31.5" x14ac:dyDescent="0.25">
      <c r="A27" s="171" t="s">
        <v>899</v>
      </c>
      <c r="B27" s="84" t="s">
        <v>480</v>
      </c>
      <c r="C27" s="171" t="s">
        <v>1890</v>
      </c>
      <c r="D27" s="87">
        <v>2.8950300000000002</v>
      </c>
      <c r="E27" s="87">
        <v>2.4167000000000001E-4</v>
      </c>
      <c r="F27" s="87">
        <v>2.8947883300000004</v>
      </c>
      <c r="G27" s="87">
        <v>2.8947883300000004</v>
      </c>
      <c r="H27" s="87">
        <f t="shared" si="5"/>
        <v>2.8950300000000002</v>
      </c>
      <c r="I27" s="87">
        <f t="shared" si="5"/>
        <v>2.89339696</v>
      </c>
      <c r="J27" s="87">
        <v>5.6523730000000001E-2</v>
      </c>
      <c r="K27" s="87">
        <v>5.6523730000000001E-2</v>
      </c>
      <c r="L27" s="87">
        <v>0</v>
      </c>
      <c r="M27" s="87">
        <v>2.7560613100000002</v>
      </c>
      <c r="N27" s="87">
        <v>0.86550899999999997</v>
      </c>
      <c r="O27" s="87">
        <v>8.0811919999999926E-2</v>
      </c>
      <c r="P27" s="87">
        <v>1.9729972700000002</v>
      </c>
      <c r="Q27" s="87">
        <v>0</v>
      </c>
      <c r="R27" s="87">
        <f>H27-I27</f>
        <v>1.6330400000001966E-3</v>
      </c>
      <c r="S27" s="87">
        <f>H27-I27</f>
        <v>1.6330400000001966E-3</v>
      </c>
      <c r="T27" s="87">
        <f>H27-I27</f>
        <v>1.6330400000001966E-3</v>
      </c>
      <c r="U27" s="87">
        <f>H27-I27</f>
        <v>1.6330400000001966E-3</v>
      </c>
      <c r="V27" s="87"/>
    </row>
    <row r="28" spans="1:23" ht="47.25" x14ac:dyDescent="0.25">
      <c r="A28" s="171" t="s">
        <v>2791</v>
      </c>
      <c r="B28" s="84" t="s">
        <v>908</v>
      </c>
      <c r="C28" s="171" t="s">
        <v>1891</v>
      </c>
      <c r="D28" s="87">
        <v>0</v>
      </c>
      <c r="E28" s="87">
        <v>0</v>
      </c>
      <c r="F28" s="87">
        <v>0</v>
      </c>
      <c r="G28" s="87">
        <v>0</v>
      </c>
      <c r="H28" s="87">
        <f t="shared" si="5"/>
        <v>0</v>
      </c>
      <c r="I28" s="87">
        <f t="shared" si="5"/>
        <v>0.22526404999999999</v>
      </c>
      <c r="J28" s="87">
        <v>0</v>
      </c>
      <c r="K28" s="87">
        <v>0</v>
      </c>
      <c r="L28" s="87">
        <v>0</v>
      </c>
      <c r="M28" s="87">
        <v>0.22526404999999999</v>
      </c>
      <c r="N28" s="87">
        <v>0</v>
      </c>
      <c r="O28" s="87">
        <v>0</v>
      </c>
      <c r="P28" s="87">
        <v>0</v>
      </c>
      <c r="Q28" s="87">
        <v>0</v>
      </c>
      <c r="R28" s="87">
        <f>H28-I28</f>
        <v>-0.22526404999999999</v>
      </c>
      <c r="S28" s="87">
        <f>H28-I28</f>
        <v>-0.22526404999999999</v>
      </c>
      <c r="T28" s="87">
        <f>H28-I28</f>
        <v>-0.22526404999999999</v>
      </c>
      <c r="U28" s="87">
        <f>H28-I28</f>
        <v>-0.22526404999999999</v>
      </c>
      <c r="V28" s="166"/>
    </row>
    <row r="29" spans="1:23" x14ac:dyDescent="0.25">
      <c r="A29" s="210"/>
      <c r="B29" s="211" t="s">
        <v>339</v>
      </c>
      <c r="C29" s="210"/>
      <c r="D29" s="166">
        <f t="shared" ref="D29:U29" si="6">SUM(D30:D32)</f>
        <v>4.0003700000000002</v>
      </c>
      <c r="E29" s="166">
        <f t="shared" si="6"/>
        <v>4.8334000000000002E-4</v>
      </c>
      <c r="F29" s="166">
        <f t="shared" si="6"/>
        <v>3.99988666</v>
      </c>
      <c r="G29" s="166">
        <f t="shared" si="6"/>
        <v>3.99988666</v>
      </c>
      <c r="H29" s="166">
        <f t="shared" si="6"/>
        <v>3.9803700000000006</v>
      </c>
      <c r="I29" s="166">
        <f t="shared" si="6"/>
        <v>3.5916784399999999</v>
      </c>
      <c r="J29" s="166">
        <f t="shared" si="6"/>
        <v>7.7983690000000008E-2</v>
      </c>
      <c r="K29" s="166">
        <f t="shared" si="6"/>
        <v>7.7983690000000008E-2</v>
      </c>
      <c r="L29" s="166">
        <f t="shared" si="6"/>
        <v>3.9023863100000002</v>
      </c>
      <c r="M29" s="166">
        <f t="shared" si="6"/>
        <v>3.46652651</v>
      </c>
      <c r="N29" s="166">
        <f t="shared" si="6"/>
        <v>0</v>
      </c>
      <c r="O29" s="166">
        <f t="shared" si="6"/>
        <v>4.716824E-2</v>
      </c>
      <c r="P29" s="166">
        <f t="shared" si="6"/>
        <v>0</v>
      </c>
      <c r="Q29" s="166">
        <f t="shared" si="6"/>
        <v>0</v>
      </c>
      <c r="R29" s="166">
        <f t="shared" si="6"/>
        <v>0.38869156000000049</v>
      </c>
      <c r="S29" s="166">
        <f t="shared" si="6"/>
        <v>0.38869156000000049</v>
      </c>
      <c r="T29" s="166">
        <f t="shared" si="6"/>
        <v>0.38869156000000049</v>
      </c>
      <c r="U29" s="166">
        <f t="shared" si="6"/>
        <v>0.38869156000000049</v>
      </c>
      <c r="V29" s="87"/>
    </row>
    <row r="30" spans="1:23" ht="31.5" x14ac:dyDescent="0.25">
      <c r="A30" s="171" t="s">
        <v>899</v>
      </c>
      <c r="B30" s="84" t="s">
        <v>481</v>
      </c>
      <c r="C30" s="171" t="s">
        <v>1892</v>
      </c>
      <c r="D30" s="87">
        <v>1.71444</v>
      </c>
      <c r="E30" s="87">
        <v>2.4167000000000001E-4</v>
      </c>
      <c r="F30" s="87">
        <v>1.7141983299999999</v>
      </c>
      <c r="G30" s="87">
        <v>1.7141983299999999</v>
      </c>
      <c r="H30" s="87">
        <f t="shared" ref="H30:I32" si="7">J30+L30+N30+P30</f>
        <v>1.7044400000000002</v>
      </c>
      <c r="I30" s="87">
        <f t="shared" si="7"/>
        <v>1.6292484600000001</v>
      </c>
      <c r="J30" s="87">
        <v>3.3393510000000001E-2</v>
      </c>
      <c r="K30" s="87">
        <v>3.3393510000000001E-2</v>
      </c>
      <c r="L30" s="87">
        <v>1.6710464900000002</v>
      </c>
      <c r="M30" s="87">
        <v>1.5958549500000001</v>
      </c>
      <c r="N30" s="87">
        <v>0</v>
      </c>
      <c r="O30" s="87">
        <v>0</v>
      </c>
      <c r="P30" s="87">
        <v>0</v>
      </c>
      <c r="Q30" s="87">
        <v>0</v>
      </c>
      <c r="R30" s="87">
        <f>H30-I30</f>
        <v>7.5191540000000057E-2</v>
      </c>
      <c r="S30" s="87">
        <f>H30-I30</f>
        <v>7.5191540000000057E-2</v>
      </c>
      <c r="T30" s="87">
        <f>H30-I30</f>
        <v>7.5191540000000057E-2</v>
      </c>
      <c r="U30" s="87">
        <f>H30-I30</f>
        <v>7.5191540000000057E-2</v>
      </c>
      <c r="V30" s="87"/>
    </row>
    <row r="31" spans="1:23" ht="63" x14ac:dyDescent="0.25">
      <c r="A31" s="171" t="s">
        <v>899</v>
      </c>
      <c r="B31" s="170" t="s">
        <v>1611</v>
      </c>
      <c r="C31" s="171" t="s">
        <v>1893</v>
      </c>
      <c r="D31" s="87">
        <v>0</v>
      </c>
      <c r="E31" s="87">
        <v>0</v>
      </c>
      <c r="F31" s="87">
        <v>0</v>
      </c>
      <c r="G31" s="87">
        <v>0</v>
      </c>
      <c r="H31" s="87">
        <f t="shared" si="7"/>
        <v>0</v>
      </c>
      <c r="I31" s="87">
        <f t="shared" si="7"/>
        <v>4.716824E-2</v>
      </c>
      <c r="J31" s="87">
        <v>0</v>
      </c>
      <c r="K31" s="87">
        <v>0</v>
      </c>
      <c r="L31" s="87">
        <v>0</v>
      </c>
      <c r="M31" s="87">
        <v>0</v>
      </c>
      <c r="N31" s="87">
        <v>0</v>
      </c>
      <c r="O31" s="87">
        <v>4.716824E-2</v>
      </c>
      <c r="P31" s="87">
        <v>0</v>
      </c>
      <c r="Q31" s="87">
        <v>0</v>
      </c>
      <c r="R31" s="87">
        <f>H31-I31</f>
        <v>-4.716824E-2</v>
      </c>
      <c r="S31" s="87">
        <f>H31-I31</f>
        <v>-4.716824E-2</v>
      </c>
      <c r="T31" s="87">
        <f>H31-I31</f>
        <v>-4.716824E-2</v>
      </c>
      <c r="U31" s="87">
        <f>H31-I31</f>
        <v>-4.716824E-2</v>
      </c>
      <c r="V31" s="166"/>
    </row>
    <row r="32" spans="1:23" ht="31.5" x14ac:dyDescent="0.25">
      <c r="A32" s="171" t="s">
        <v>899</v>
      </c>
      <c r="B32" s="84" t="s">
        <v>482</v>
      </c>
      <c r="C32" s="171" t="s">
        <v>1894</v>
      </c>
      <c r="D32" s="87">
        <v>2.28593</v>
      </c>
      <c r="E32" s="87">
        <v>2.4167000000000001E-4</v>
      </c>
      <c r="F32" s="87">
        <v>2.2856883300000002</v>
      </c>
      <c r="G32" s="87">
        <v>2.2856883300000002</v>
      </c>
      <c r="H32" s="87">
        <f t="shared" si="7"/>
        <v>2.2759300000000002</v>
      </c>
      <c r="I32" s="87">
        <f t="shared" si="7"/>
        <v>1.9152617399999998</v>
      </c>
      <c r="J32" s="87">
        <v>4.4590180000000007E-2</v>
      </c>
      <c r="K32" s="87">
        <v>4.4590180000000007E-2</v>
      </c>
      <c r="L32" s="87">
        <v>2.2313398200000001</v>
      </c>
      <c r="M32" s="87">
        <v>1.8706715599999999</v>
      </c>
      <c r="N32" s="87">
        <v>0</v>
      </c>
      <c r="O32" s="87">
        <v>0</v>
      </c>
      <c r="P32" s="87">
        <v>0</v>
      </c>
      <c r="Q32" s="87">
        <v>0</v>
      </c>
      <c r="R32" s="87">
        <f>H32-I32</f>
        <v>0.36066826000000041</v>
      </c>
      <c r="S32" s="87">
        <f>H32-I32</f>
        <v>0.36066826000000041</v>
      </c>
      <c r="T32" s="87">
        <f>H32-I32</f>
        <v>0.36066826000000041</v>
      </c>
      <c r="U32" s="87">
        <f>H32-I32</f>
        <v>0.36066826000000041</v>
      </c>
      <c r="V32" s="87"/>
    </row>
    <row r="33" spans="1:22" x14ac:dyDescent="0.25">
      <c r="A33" s="210"/>
      <c r="B33" s="211" t="s">
        <v>29</v>
      </c>
      <c r="C33" s="210"/>
      <c r="D33" s="166">
        <f t="shared" ref="D33:U33" si="8">SUM(D34:D39)</f>
        <v>62.196860000000008</v>
      </c>
      <c r="E33" s="166">
        <f t="shared" si="8"/>
        <v>1.4869947899999998</v>
      </c>
      <c r="F33" s="166">
        <f t="shared" si="8"/>
        <v>60.709865209999997</v>
      </c>
      <c r="G33" s="166">
        <f t="shared" si="8"/>
        <v>60.709865209999997</v>
      </c>
      <c r="H33" s="166">
        <f t="shared" si="8"/>
        <v>5.2750900000000005</v>
      </c>
      <c r="I33" s="166">
        <f t="shared" si="8"/>
        <v>2.4902678900000002</v>
      </c>
      <c r="J33" s="166">
        <f t="shared" si="8"/>
        <v>8.6030740000000008E-2</v>
      </c>
      <c r="K33" s="166">
        <f t="shared" si="8"/>
        <v>8.6030740000000008E-2</v>
      </c>
      <c r="L33" s="166">
        <f t="shared" si="8"/>
        <v>1.4350475</v>
      </c>
      <c r="M33" s="166">
        <f t="shared" si="8"/>
        <v>0.10939539999999999</v>
      </c>
      <c r="N33" s="166">
        <f t="shared" si="8"/>
        <v>1.1192964999999999</v>
      </c>
      <c r="O33" s="166">
        <f t="shared" si="8"/>
        <v>2.2948417500000002</v>
      </c>
      <c r="P33" s="166">
        <f t="shared" si="8"/>
        <v>2.634715260000001</v>
      </c>
      <c r="Q33" s="166">
        <f t="shared" si="8"/>
        <v>0</v>
      </c>
      <c r="R33" s="166">
        <f t="shared" si="8"/>
        <v>2.7848221100000004</v>
      </c>
      <c r="S33" s="166">
        <f t="shared" si="8"/>
        <v>2.7848221100000004</v>
      </c>
      <c r="T33" s="166">
        <f t="shared" si="8"/>
        <v>2.7848221100000004</v>
      </c>
      <c r="U33" s="166">
        <f t="shared" si="8"/>
        <v>2.7848221100000004</v>
      </c>
      <c r="V33" s="87"/>
    </row>
    <row r="34" spans="1:22" ht="31.5" x14ac:dyDescent="0.25">
      <c r="A34" s="171" t="s">
        <v>899</v>
      </c>
      <c r="B34" s="84" t="s">
        <v>483</v>
      </c>
      <c r="C34" s="171" t="s">
        <v>1895</v>
      </c>
      <c r="D34" s="87">
        <v>2.3225899999999999</v>
      </c>
      <c r="E34" s="87">
        <v>7.6178299999999999E-3</v>
      </c>
      <c r="F34" s="87">
        <v>2.3149721699999999</v>
      </c>
      <c r="G34" s="87">
        <v>2.3149721699999999</v>
      </c>
      <c r="H34" s="87">
        <f t="shared" ref="H34:I39" si="9">J34+L34+N34+P34</f>
        <v>0.47347300000000003</v>
      </c>
      <c r="I34" s="87">
        <f t="shared" si="9"/>
        <v>2.2085811200000003</v>
      </c>
      <c r="J34" s="87">
        <v>8.4330099999999995E-3</v>
      </c>
      <c r="K34" s="87">
        <v>8.4330099999999995E-3</v>
      </c>
      <c r="L34" s="87">
        <v>0</v>
      </c>
      <c r="M34" s="87">
        <v>1.0723289999999998E-2</v>
      </c>
      <c r="N34" s="87">
        <v>0.12912899999999999</v>
      </c>
      <c r="O34" s="87">
        <v>2.1894248200000002</v>
      </c>
      <c r="P34" s="87">
        <v>0.33591099000000008</v>
      </c>
      <c r="Q34" s="87">
        <v>0</v>
      </c>
      <c r="R34" s="87">
        <f t="shared" ref="R34:R39" si="10">H34-I34</f>
        <v>-1.7351081200000003</v>
      </c>
      <c r="S34" s="87">
        <f t="shared" ref="S34:S39" si="11">H34-I34</f>
        <v>-1.7351081200000003</v>
      </c>
      <c r="T34" s="87">
        <f t="shared" ref="T34:T39" si="12">H34-I34</f>
        <v>-1.7351081200000003</v>
      </c>
      <c r="U34" s="87">
        <f t="shared" ref="U34:U39" si="13">H34-I34</f>
        <v>-1.7351081200000003</v>
      </c>
      <c r="V34" s="87"/>
    </row>
    <row r="35" spans="1:22" ht="47.25" x14ac:dyDescent="0.25">
      <c r="A35" s="171" t="s">
        <v>899</v>
      </c>
      <c r="B35" s="84" t="s">
        <v>484</v>
      </c>
      <c r="C35" s="171" t="s">
        <v>1896</v>
      </c>
      <c r="D35" s="87">
        <v>53.468720000000005</v>
      </c>
      <c r="E35" s="87">
        <v>1.4112191399999998</v>
      </c>
      <c r="F35" s="87">
        <v>52.057500860000005</v>
      </c>
      <c r="G35" s="87">
        <v>52.057500860000005</v>
      </c>
      <c r="H35" s="87">
        <f t="shared" si="9"/>
        <v>3.3000000000000007</v>
      </c>
      <c r="I35" s="87">
        <f t="shared" si="9"/>
        <v>0.21336296999999999</v>
      </c>
      <c r="J35" s="87">
        <v>5.8776230000000006E-2</v>
      </c>
      <c r="K35" s="87">
        <v>5.8776230000000006E-2</v>
      </c>
      <c r="L35" s="87">
        <v>0.75</v>
      </c>
      <c r="M35" s="87">
        <v>7.4738940000000004E-2</v>
      </c>
      <c r="N35" s="87">
        <v>0.75</v>
      </c>
      <c r="O35" s="87">
        <v>7.9847799999999969E-2</v>
      </c>
      <c r="P35" s="87">
        <v>1.7412237700000006</v>
      </c>
      <c r="Q35" s="87">
        <v>0</v>
      </c>
      <c r="R35" s="87">
        <f t="shared" si="10"/>
        <v>3.0866370300000008</v>
      </c>
      <c r="S35" s="87">
        <f t="shared" si="11"/>
        <v>3.0866370300000008</v>
      </c>
      <c r="T35" s="87">
        <f t="shared" si="12"/>
        <v>3.0866370300000008</v>
      </c>
      <c r="U35" s="87">
        <f t="shared" si="13"/>
        <v>3.0866370300000008</v>
      </c>
      <c r="V35" s="87"/>
    </row>
    <row r="36" spans="1:22" ht="63.2" customHeight="1" x14ac:dyDescent="0.25">
      <c r="A36" s="171" t="s">
        <v>899</v>
      </c>
      <c r="B36" s="84" t="s">
        <v>485</v>
      </c>
      <c r="C36" s="171" t="s">
        <v>1897</v>
      </c>
      <c r="D36" s="87">
        <v>5.9606700000000004</v>
      </c>
      <c r="E36" s="87">
        <v>0</v>
      </c>
      <c r="F36" s="87">
        <v>5.9606700000000004</v>
      </c>
      <c r="G36" s="87">
        <v>5.9606700000000004</v>
      </c>
      <c r="H36" s="87">
        <f t="shared" si="9"/>
        <v>1.056737</v>
      </c>
      <c r="I36" s="87">
        <f t="shared" si="9"/>
        <v>6.8323800000000004E-2</v>
      </c>
      <c r="J36" s="87">
        <v>1.8821500000000001E-2</v>
      </c>
      <c r="K36" s="87">
        <v>1.8821500000000001E-2</v>
      </c>
      <c r="L36" s="87">
        <v>0.24016749999999998</v>
      </c>
      <c r="M36" s="87">
        <v>2.3933169999999993E-2</v>
      </c>
      <c r="N36" s="87">
        <v>0.24016749999999998</v>
      </c>
      <c r="O36" s="87">
        <v>2.5569130000000006E-2</v>
      </c>
      <c r="P36" s="87">
        <v>0.55758050000000003</v>
      </c>
      <c r="Q36" s="87">
        <v>0</v>
      </c>
      <c r="R36" s="87">
        <f t="shared" si="10"/>
        <v>0.98841319999999999</v>
      </c>
      <c r="S36" s="87">
        <f t="shared" si="11"/>
        <v>0.98841319999999999</v>
      </c>
      <c r="T36" s="87">
        <f t="shared" si="12"/>
        <v>0.98841319999999999</v>
      </c>
      <c r="U36" s="87">
        <f t="shared" si="13"/>
        <v>0.98841319999999999</v>
      </c>
      <c r="V36" s="87"/>
    </row>
    <row r="37" spans="1:22" ht="63" x14ac:dyDescent="0.25">
      <c r="A37" s="171" t="s">
        <v>2791</v>
      </c>
      <c r="B37" s="84" t="s">
        <v>1612</v>
      </c>
      <c r="C37" s="171" t="s">
        <v>1898</v>
      </c>
      <c r="D37" s="87">
        <v>0.17868999999999999</v>
      </c>
      <c r="E37" s="87">
        <v>3.9427980000000008E-2</v>
      </c>
      <c r="F37" s="87">
        <v>0.13926201999999999</v>
      </c>
      <c r="G37" s="87">
        <v>0.13926201999999999</v>
      </c>
      <c r="H37" s="87">
        <f t="shared" si="9"/>
        <v>0.17869000000000002</v>
      </c>
      <c r="I37" s="87">
        <f t="shared" si="9"/>
        <v>0</v>
      </c>
      <c r="J37" s="87">
        <v>0</v>
      </c>
      <c r="K37" s="87">
        <v>0</v>
      </c>
      <c r="L37" s="87">
        <v>0.17869000000000002</v>
      </c>
      <c r="M37" s="87">
        <v>0</v>
      </c>
      <c r="N37" s="87">
        <v>0</v>
      </c>
      <c r="O37" s="87">
        <v>0</v>
      </c>
      <c r="P37" s="87">
        <v>0</v>
      </c>
      <c r="Q37" s="87">
        <v>0</v>
      </c>
      <c r="R37" s="87">
        <f t="shared" si="10"/>
        <v>0.17869000000000002</v>
      </c>
      <c r="S37" s="87">
        <f t="shared" si="11"/>
        <v>0.17869000000000002</v>
      </c>
      <c r="T37" s="87">
        <f t="shared" si="12"/>
        <v>0.17869000000000002</v>
      </c>
      <c r="U37" s="87">
        <f t="shared" si="13"/>
        <v>0.17869000000000002</v>
      </c>
      <c r="V37" s="87"/>
    </row>
    <row r="38" spans="1:22" ht="63" x14ac:dyDescent="0.25">
      <c r="A38" s="171" t="s">
        <v>2791</v>
      </c>
      <c r="B38" s="170" t="s">
        <v>1613</v>
      </c>
      <c r="C38" s="171" t="s">
        <v>1899</v>
      </c>
      <c r="D38" s="87">
        <v>0.10192</v>
      </c>
      <c r="E38" s="87">
        <v>1.099405E-2</v>
      </c>
      <c r="F38" s="87">
        <v>9.0925949999999992E-2</v>
      </c>
      <c r="G38" s="87">
        <v>9.0925949999999992E-2</v>
      </c>
      <c r="H38" s="87">
        <f t="shared" si="9"/>
        <v>0.10192</v>
      </c>
      <c r="I38" s="87">
        <f t="shared" si="9"/>
        <v>0</v>
      </c>
      <c r="J38" s="87">
        <v>0</v>
      </c>
      <c r="K38" s="87">
        <v>0</v>
      </c>
      <c r="L38" s="87">
        <v>0.10192</v>
      </c>
      <c r="M38" s="87">
        <v>0</v>
      </c>
      <c r="N38" s="87">
        <v>0</v>
      </c>
      <c r="O38" s="87">
        <v>0</v>
      </c>
      <c r="P38" s="87">
        <v>0</v>
      </c>
      <c r="Q38" s="87">
        <v>0</v>
      </c>
      <c r="R38" s="87">
        <f t="shared" si="10"/>
        <v>0.10192</v>
      </c>
      <c r="S38" s="87">
        <f t="shared" si="11"/>
        <v>0.10192</v>
      </c>
      <c r="T38" s="87">
        <f t="shared" si="12"/>
        <v>0.10192</v>
      </c>
      <c r="U38" s="87">
        <f t="shared" si="13"/>
        <v>0.10192</v>
      </c>
      <c r="V38" s="166"/>
    </row>
    <row r="39" spans="1:22" ht="94.5" x14ac:dyDescent="0.25">
      <c r="A39" s="171" t="s">
        <v>2791</v>
      </c>
      <c r="B39" s="84" t="s">
        <v>486</v>
      </c>
      <c r="C39" s="171" t="s">
        <v>1900</v>
      </c>
      <c r="D39" s="87">
        <v>0.16427</v>
      </c>
      <c r="E39" s="87">
        <v>1.7735790000000001E-2</v>
      </c>
      <c r="F39" s="87">
        <v>0.14653421</v>
      </c>
      <c r="G39" s="87">
        <v>0.14653421</v>
      </c>
      <c r="H39" s="87">
        <f t="shared" si="9"/>
        <v>0.16427</v>
      </c>
      <c r="I39" s="87">
        <f t="shared" si="9"/>
        <v>0</v>
      </c>
      <c r="J39" s="87">
        <v>0</v>
      </c>
      <c r="K39" s="87">
        <v>0</v>
      </c>
      <c r="L39" s="87">
        <v>0.16427</v>
      </c>
      <c r="M39" s="87">
        <v>0</v>
      </c>
      <c r="N39" s="87">
        <v>0</v>
      </c>
      <c r="O39" s="87">
        <v>0</v>
      </c>
      <c r="P39" s="87">
        <v>0</v>
      </c>
      <c r="Q39" s="87">
        <v>0</v>
      </c>
      <c r="R39" s="87">
        <f t="shared" si="10"/>
        <v>0.16427</v>
      </c>
      <c r="S39" s="87">
        <f t="shared" si="11"/>
        <v>0.16427</v>
      </c>
      <c r="T39" s="87">
        <f t="shared" si="12"/>
        <v>0.16427</v>
      </c>
      <c r="U39" s="87">
        <f t="shared" si="13"/>
        <v>0.16427</v>
      </c>
      <c r="V39" s="87"/>
    </row>
    <row r="40" spans="1:22" ht="92.25" customHeight="1" x14ac:dyDescent="0.25">
      <c r="A40" s="210"/>
      <c r="B40" s="211" t="s">
        <v>30</v>
      </c>
      <c r="C40" s="210"/>
      <c r="D40" s="166">
        <f t="shared" ref="D40:U40" si="14">SUM(D41:D47)</f>
        <v>3.9562100000000004</v>
      </c>
      <c r="E40" s="166">
        <f t="shared" si="14"/>
        <v>1.4707336096666663</v>
      </c>
      <c r="F40" s="166">
        <f t="shared" si="14"/>
        <v>2.4854763903333339</v>
      </c>
      <c r="G40" s="166">
        <f t="shared" si="14"/>
        <v>2.4854763903333339</v>
      </c>
      <c r="H40" s="166">
        <f t="shared" si="14"/>
        <v>2.8713855303333338</v>
      </c>
      <c r="I40" s="166">
        <f t="shared" si="14"/>
        <v>1.8511712500000002</v>
      </c>
      <c r="J40" s="166">
        <f t="shared" si="14"/>
        <v>1.0015413799999999</v>
      </c>
      <c r="K40" s="166">
        <f t="shared" si="14"/>
        <v>1.0675279999999998</v>
      </c>
      <c r="L40" s="166">
        <f t="shared" si="14"/>
        <v>1.5628246199999998</v>
      </c>
      <c r="M40" s="166">
        <f t="shared" si="14"/>
        <v>1.9718259999999987E-2</v>
      </c>
      <c r="N40" s="166">
        <f t="shared" si="14"/>
        <v>0.16732399999999972</v>
      </c>
      <c r="O40" s="166">
        <f t="shared" si="14"/>
        <v>0.76392499000000003</v>
      </c>
      <c r="P40" s="166">
        <f t="shared" si="14"/>
        <v>0.13969553033333373</v>
      </c>
      <c r="Q40" s="166">
        <f t="shared" si="14"/>
        <v>0</v>
      </c>
      <c r="R40" s="166">
        <f t="shared" si="14"/>
        <v>1.0202142803333332</v>
      </c>
      <c r="S40" s="166">
        <f t="shared" si="14"/>
        <v>1.0202142803333332</v>
      </c>
      <c r="T40" s="166">
        <f t="shared" si="14"/>
        <v>1.0202142803333332</v>
      </c>
      <c r="U40" s="166">
        <f t="shared" si="14"/>
        <v>1.0202142803333332</v>
      </c>
      <c r="V40" s="87"/>
    </row>
    <row r="41" spans="1:22" ht="142.5" customHeight="1" x14ac:dyDescent="0.25">
      <c r="A41" s="171" t="s">
        <v>899</v>
      </c>
      <c r="B41" s="84" t="s">
        <v>487</v>
      </c>
      <c r="C41" s="171" t="s">
        <v>1901</v>
      </c>
      <c r="D41" s="87">
        <v>0.33811000000000002</v>
      </c>
      <c r="E41" s="87">
        <v>0.2094144696666663</v>
      </c>
      <c r="F41" s="87">
        <v>0.12869553033333372</v>
      </c>
      <c r="G41" s="87">
        <v>0.12869553033333372</v>
      </c>
      <c r="H41" s="87">
        <f t="shared" ref="H41:I47" si="15">J41+L41+N41+P41</f>
        <v>0.12869553033333372</v>
      </c>
      <c r="I41" s="87">
        <f t="shared" si="15"/>
        <v>0</v>
      </c>
      <c r="J41" s="87">
        <v>0</v>
      </c>
      <c r="K41" s="87">
        <v>0</v>
      </c>
      <c r="L41" s="87">
        <v>0</v>
      </c>
      <c r="M41" s="87">
        <v>0</v>
      </c>
      <c r="N41" s="87">
        <v>0</v>
      </c>
      <c r="O41" s="87">
        <v>0</v>
      </c>
      <c r="P41" s="87">
        <v>0.12869553033333372</v>
      </c>
      <c r="Q41" s="87">
        <v>0</v>
      </c>
      <c r="R41" s="87">
        <f t="shared" ref="R41:R47" si="16">H41-I41</f>
        <v>0.12869553033333372</v>
      </c>
      <c r="S41" s="87">
        <f t="shared" ref="S41:S47" si="17">H41-I41</f>
        <v>0.12869553033333372</v>
      </c>
      <c r="T41" s="87">
        <f t="shared" ref="T41:T47" si="18">H41-I41</f>
        <v>0.12869553033333372</v>
      </c>
      <c r="U41" s="87">
        <f t="shared" ref="U41:U47" si="19">H41-I41</f>
        <v>0.12869553033333372</v>
      </c>
      <c r="V41" s="87"/>
    </row>
    <row r="42" spans="1:22" ht="63" x14ac:dyDescent="0.25">
      <c r="A42" s="171" t="s">
        <v>899</v>
      </c>
      <c r="B42" s="84" t="s">
        <v>340</v>
      </c>
      <c r="C42" s="171" t="s">
        <v>1902</v>
      </c>
      <c r="D42" s="87">
        <v>0.68140999999999996</v>
      </c>
      <c r="E42" s="87">
        <v>0.67040999999999995</v>
      </c>
      <c r="F42" s="87">
        <v>1.100000000000001E-2</v>
      </c>
      <c r="G42" s="87">
        <v>1.100000000000001E-2</v>
      </c>
      <c r="H42" s="87">
        <f t="shared" si="15"/>
        <v>1.0999999999999999E-2</v>
      </c>
      <c r="I42" s="87">
        <f t="shared" si="15"/>
        <v>0</v>
      </c>
      <c r="J42" s="87">
        <v>0</v>
      </c>
      <c r="K42" s="87">
        <v>0</v>
      </c>
      <c r="L42" s="87">
        <v>0</v>
      </c>
      <c r="M42" s="87">
        <v>0</v>
      </c>
      <c r="N42" s="87">
        <v>0</v>
      </c>
      <c r="O42" s="87">
        <v>0</v>
      </c>
      <c r="P42" s="87">
        <v>1.0999999999999999E-2</v>
      </c>
      <c r="Q42" s="87">
        <v>0</v>
      </c>
      <c r="R42" s="87">
        <f t="shared" si="16"/>
        <v>1.0999999999999999E-2</v>
      </c>
      <c r="S42" s="87">
        <f t="shared" si="17"/>
        <v>1.0999999999999999E-2</v>
      </c>
      <c r="T42" s="87">
        <f t="shared" si="18"/>
        <v>1.0999999999999999E-2</v>
      </c>
      <c r="U42" s="87">
        <f t="shared" si="19"/>
        <v>1.0999999999999999E-2</v>
      </c>
      <c r="V42" s="87"/>
    </row>
    <row r="43" spans="1:22" ht="31.5" x14ac:dyDescent="0.25">
      <c r="A43" s="171" t="s">
        <v>899</v>
      </c>
      <c r="B43" s="84" t="s">
        <v>426</v>
      </c>
      <c r="C43" s="171" t="s">
        <v>1903</v>
      </c>
      <c r="D43" s="87">
        <v>1.24108</v>
      </c>
      <c r="E43" s="87">
        <v>0.19101211999999998</v>
      </c>
      <c r="F43" s="87">
        <v>1.0500678800000001</v>
      </c>
      <c r="G43" s="87">
        <v>1.0500678800000001</v>
      </c>
      <c r="H43" s="87">
        <f t="shared" si="15"/>
        <v>1.0360799999999997</v>
      </c>
      <c r="I43" s="87">
        <f t="shared" si="15"/>
        <v>0.75736603000000002</v>
      </c>
      <c r="J43" s="87">
        <v>0.73764777000000004</v>
      </c>
      <c r="K43" s="87">
        <v>0.73764777000000004</v>
      </c>
      <c r="L43" s="87">
        <v>0.13110822999999994</v>
      </c>
      <c r="M43" s="87">
        <v>1.9718259999999987E-2</v>
      </c>
      <c r="N43" s="87">
        <v>0.16732399999999972</v>
      </c>
      <c r="O43" s="87">
        <v>0</v>
      </c>
      <c r="P43" s="87">
        <v>0</v>
      </c>
      <c r="Q43" s="87">
        <v>0</v>
      </c>
      <c r="R43" s="87">
        <f t="shared" si="16"/>
        <v>0.27871396999999964</v>
      </c>
      <c r="S43" s="87">
        <f t="shared" si="17"/>
        <v>0.27871396999999964</v>
      </c>
      <c r="T43" s="87">
        <f t="shared" si="18"/>
        <v>0.27871396999999964</v>
      </c>
      <c r="U43" s="87">
        <f t="shared" si="19"/>
        <v>0.27871396999999964</v>
      </c>
      <c r="V43" s="87"/>
    </row>
    <row r="44" spans="1:22" ht="63" x14ac:dyDescent="0.25">
      <c r="A44" s="171" t="s">
        <v>899</v>
      </c>
      <c r="B44" s="84" t="s">
        <v>1614</v>
      </c>
      <c r="C44" s="171" t="s">
        <v>1904</v>
      </c>
      <c r="D44" s="87">
        <v>1.3053399999999999</v>
      </c>
      <c r="E44" s="87">
        <v>0.39989701999999999</v>
      </c>
      <c r="F44" s="87">
        <v>0.9054429799999999</v>
      </c>
      <c r="G44" s="87">
        <v>0.9054429799999999</v>
      </c>
      <c r="H44" s="87">
        <f t="shared" si="15"/>
        <v>1.3053399999999999</v>
      </c>
      <c r="I44" s="87">
        <f t="shared" si="15"/>
        <v>0</v>
      </c>
      <c r="J44" s="87">
        <v>0</v>
      </c>
      <c r="K44" s="87">
        <v>0</v>
      </c>
      <c r="L44" s="87">
        <v>1.3053399999999999</v>
      </c>
      <c r="M44" s="87">
        <v>0</v>
      </c>
      <c r="N44" s="87">
        <v>0</v>
      </c>
      <c r="O44" s="87">
        <v>0</v>
      </c>
      <c r="P44" s="87">
        <v>0</v>
      </c>
      <c r="Q44" s="87">
        <v>0</v>
      </c>
      <c r="R44" s="87">
        <f t="shared" si="16"/>
        <v>1.3053399999999999</v>
      </c>
      <c r="S44" s="87">
        <f t="shared" si="17"/>
        <v>1.3053399999999999</v>
      </c>
      <c r="T44" s="87">
        <f t="shared" si="18"/>
        <v>1.3053399999999999</v>
      </c>
      <c r="U44" s="87">
        <f t="shared" si="19"/>
        <v>1.3053399999999999</v>
      </c>
      <c r="V44" s="87"/>
    </row>
    <row r="45" spans="1:22" ht="78.75" x14ac:dyDescent="0.25">
      <c r="A45" s="171" t="s">
        <v>899</v>
      </c>
      <c r="B45" s="170" t="s">
        <v>1615</v>
      </c>
      <c r="C45" s="171" t="s">
        <v>1905</v>
      </c>
      <c r="D45" s="87">
        <v>0.39027000000000001</v>
      </c>
      <c r="E45" s="87">
        <v>0</v>
      </c>
      <c r="F45" s="87">
        <v>0.39027000000000001</v>
      </c>
      <c r="G45" s="87">
        <v>0.39027000000000001</v>
      </c>
      <c r="H45" s="87">
        <f t="shared" si="15"/>
        <v>0.39026999999999995</v>
      </c>
      <c r="I45" s="87">
        <f t="shared" si="15"/>
        <v>0.26389361</v>
      </c>
      <c r="J45" s="87">
        <v>0.26389361</v>
      </c>
      <c r="K45" s="87">
        <v>0.26389361</v>
      </c>
      <c r="L45" s="87">
        <v>0.12637638999999995</v>
      </c>
      <c r="M45" s="87">
        <v>0</v>
      </c>
      <c r="N45" s="87">
        <v>0</v>
      </c>
      <c r="O45" s="87">
        <v>0</v>
      </c>
      <c r="P45" s="87">
        <v>0</v>
      </c>
      <c r="Q45" s="87">
        <v>0</v>
      </c>
      <c r="R45" s="87">
        <f t="shared" si="16"/>
        <v>0.12637638999999995</v>
      </c>
      <c r="S45" s="87">
        <f t="shared" si="17"/>
        <v>0.12637638999999995</v>
      </c>
      <c r="T45" s="87">
        <f t="shared" si="18"/>
        <v>0.12637638999999995</v>
      </c>
      <c r="U45" s="87">
        <f t="shared" si="19"/>
        <v>0.12637638999999995</v>
      </c>
      <c r="V45" s="166"/>
    </row>
    <row r="46" spans="1:22" ht="31.5" x14ac:dyDescent="0.25">
      <c r="A46" s="171" t="s">
        <v>899</v>
      </c>
      <c r="B46" s="84" t="s">
        <v>1616</v>
      </c>
      <c r="C46" s="171" t="s">
        <v>1906</v>
      </c>
      <c r="D46" s="87">
        <v>0</v>
      </c>
      <c r="E46" s="87">
        <v>0</v>
      </c>
      <c r="F46" s="87">
        <v>0</v>
      </c>
      <c r="G46" s="87">
        <v>0</v>
      </c>
      <c r="H46" s="87">
        <f t="shared" si="15"/>
        <v>0</v>
      </c>
      <c r="I46" s="87">
        <f t="shared" si="15"/>
        <v>0.76392499000000003</v>
      </c>
      <c r="J46" s="87">
        <v>0</v>
      </c>
      <c r="K46" s="87">
        <v>0</v>
      </c>
      <c r="L46" s="87">
        <v>0</v>
      </c>
      <c r="M46" s="87">
        <v>0</v>
      </c>
      <c r="N46" s="87">
        <v>0</v>
      </c>
      <c r="O46" s="87">
        <v>0.76392499000000003</v>
      </c>
      <c r="P46" s="87">
        <v>0</v>
      </c>
      <c r="Q46" s="87">
        <v>0</v>
      </c>
      <c r="R46" s="87">
        <f t="shared" si="16"/>
        <v>-0.76392499000000003</v>
      </c>
      <c r="S46" s="87">
        <f t="shared" si="17"/>
        <v>-0.76392499000000003</v>
      </c>
      <c r="T46" s="87">
        <f t="shared" si="18"/>
        <v>-0.76392499000000003</v>
      </c>
      <c r="U46" s="87">
        <f t="shared" si="19"/>
        <v>-0.76392499000000003</v>
      </c>
      <c r="V46" s="87"/>
    </row>
    <row r="47" spans="1:22" ht="93.75" customHeight="1" x14ac:dyDescent="0.25">
      <c r="A47" s="171" t="s">
        <v>2791</v>
      </c>
      <c r="B47" s="84" t="s">
        <v>488</v>
      </c>
      <c r="C47" s="171" t="s">
        <v>1907</v>
      </c>
      <c r="D47" s="87">
        <v>0</v>
      </c>
      <c r="E47" s="87">
        <v>0</v>
      </c>
      <c r="F47" s="87">
        <v>0</v>
      </c>
      <c r="G47" s="87">
        <v>0</v>
      </c>
      <c r="H47" s="87">
        <f t="shared" si="15"/>
        <v>0</v>
      </c>
      <c r="I47" s="87">
        <f t="shared" si="15"/>
        <v>6.5986619999999996E-2</v>
      </c>
      <c r="J47" s="87">
        <v>0</v>
      </c>
      <c r="K47" s="87">
        <v>6.5986619999999996E-2</v>
      </c>
      <c r="L47" s="87">
        <v>0</v>
      </c>
      <c r="M47" s="87">
        <v>0</v>
      </c>
      <c r="N47" s="87">
        <v>0</v>
      </c>
      <c r="O47" s="87">
        <v>0</v>
      </c>
      <c r="P47" s="87">
        <v>0</v>
      </c>
      <c r="Q47" s="87">
        <v>0</v>
      </c>
      <c r="R47" s="87">
        <f t="shared" si="16"/>
        <v>-6.5986619999999996E-2</v>
      </c>
      <c r="S47" s="87">
        <f t="shared" si="17"/>
        <v>-6.5986619999999996E-2</v>
      </c>
      <c r="T47" s="87">
        <f t="shared" si="18"/>
        <v>-6.5986619999999996E-2</v>
      </c>
      <c r="U47" s="87">
        <f t="shared" si="19"/>
        <v>-6.5986619999999996E-2</v>
      </c>
      <c r="V47" s="87"/>
    </row>
    <row r="48" spans="1:22" x14ac:dyDescent="0.25">
      <c r="A48" s="210"/>
      <c r="B48" s="211" t="s">
        <v>31</v>
      </c>
      <c r="C48" s="210"/>
      <c r="D48" s="166">
        <f t="shared" ref="D48:U48" si="20">SUM(D49:D54)</f>
        <v>52.10324</v>
      </c>
      <c r="E48" s="166">
        <f t="shared" si="20"/>
        <v>17.996693569999998</v>
      </c>
      <c r="F48" s="166">
        <f t="shared" si="20"/>
        <v>34.106546430000002</v>
      </c>
      <c r="G48" s="166">
        <f t="shared" si="20"/>
        <v>34.106546430000002</v>
      </c>
      <c r="H48" s="166">
        <f t="shared" si="20"/>
        <v>7.5940238699999973</v>
      </c>
      <c r="I48" s="166">
        <f t="shared" si="20"/>
        <v>22.873803089999996</v>
      </c>
      <c r="J48" s="166">
        <f t="shared" si="20"/>
        <v>4.4875564700000004</v>
      </c>
      <c r="K48" s="166">
        <f t="shared" si="20"/>
        <v>8.9161840699999964</v>
      </c>
      <c r="L48" s="166">
        <f t="shared" si="20"/>
        <v>1.03366037</v>
      </c>
      <c r="M48" s="166">
        <f t="shared" si="20"/>
        <v>1.5842523099999999</v>
      </c>
      <c r="N48" s="166">
        <f t="shared" si="20"/>
        <v>1.8954517699999971</v>
      </c>
      <c r="O48" s="166">
        <f t="shared" si="20"/>
        <v>12.373366709999999</v>
      </c>
      <c r="P48" s="166">
        <f t="shared" si="20"/>
        <v>0.17735526000000004</v>
      </c>
      <c r="Q48" s="166">
        <f t="shared" si="20"/>
        <v>0</v>
      </c>
      <c r="R48" s="166">
        <f t="shared" si="20"/>
        <v>-15.279779219999998</v>
      </c>
      <c r="S48" s="166">
        <f t="shared" si="20"/>
        <v>-15.279779219999998</v>
      </c>
      <c r="T48" s="166">
        <f t="shared" si="20"/>
        <v>-15.279779219999998</v>
      </c>
      <c r="U48" s="166">
        <f t="shared" si="20"/>
        <v>-15.279779219999998</v>
      </c>
      <c r="V48" s="87"/>
    </row>
    <row r="49" spans="1:22" ht="77.45" customHeight="1" x14ac:dyDescent="0.25">
      <c r="A49" s="171" t="s">
        <v>899</v>
      </c>
      <c r="B49" s="84" t="s">
        <v>32</v>
      </c>
      <c r="C49" s="171" t="s">
        <v>1908</v>
      </c>
      <c r="D49" s="87">
        <v>23.090889999999998</v>
      </c>
      <c r="E49" s="87">
        <v>2.8601108700000002</v>
      </c>
      <c r="F49" s="87">
        <v>20.230779129999998</v>
      </c>
      <c r="G49" s="87">
        <v>20.230779129999998</v>
      </c>
      <c r="H49" s="87">
        <f t="shared" ref="H49:I54" si="21">J49+L49+N49+P49</f>
        <v>1.9636303699999971</v>
      </c>
      <c r="I49" s="87">
        <f t="shared" si="21"/>
        <v>12.537569439999999</v>
      </c>
      <c r="J49" s="87">
        <v>7.2285550000000004E-2</v>
      </c>
      <c r="K49" s="87">
        <v>7.2285550000000004E-2</v>
      </c>
      <c r="L49" s="87">
        <v>7.2285550000000004E-2</v>
      </c>
      <c r="M49" s="87">
        <v>9.1917179999999987E-2</v>
      </c>
      <c r="N49" s="87">
        <v>1.819059269999997</v>
      </c>
      <c r="O49" s="87">
        <v>12.373366709999999</v>
      </c>
      <c r="P49" s="87">
        <v>0</v>
      </c>
      <c r="Q49" s="87">
        <v>0</v>
      </c>
      <c r="R49" s="87">
        <f t="shared" ref="R49:R54" si="22">H49-I49</f>
        <v>-10.573939070000002</v>
      </c>
      <c r="S49" s="87">
        <f t="shared" ref="S49:S54" si="23">H49-I49</f>
        <v>-10.573939070000002</v>
      </c>
      <c r="T49" s="87">
        <f t="shared" ref="T49:T54" si="24">H49-I49</f>
        <v>-10.573939070000002</v>
      </c>
      <c r="U49" s="87">
        <f t="shared" ref="U49:U54" si="25">H49-I49</f>
        <v>-10.573939070000002</v>
      </c>
      <c r="V49" s="87"/>
    </row>
    <row r="50" spans="1:22" ht="47.25" x14ac:dyDescent="0.25">
      <c r="A50" s="171" t="s">
        <v>899</v>
      </c>
      <c r="B50" s="84" t="s">
        <v>489</v>
      </c>
      <c r="C50" s="171" t="s">
        <v>1909</v>
      </c>
      <c r="D50" s="87">
        <v>1.64883</v>
      </c>
      <c r="E50" s="87">
        <v>6.1088599999999998E-3</v>
      </c>
      <c r="F50" s="87">
        <v>1.6427211399999999</v>
      </c>
      <c r="G50" s="87">
        <v>1.6427211399999999</v>
      </c>
      <c r="H50" s="87">
        <f t="shared" si="21"/>
        <v>0.33612700000000006</v>
      </c>
      <c r="I50" s="87">
        <f t="shared" si="21"/>
        <v>1.4418391799999999</v>
      </c>
      <c r="J50" s="87">
        <v>5.9867399999999999E-3</v>
      </c>
      <c r="K50" s="87">
        <v>5.9867399999999999E-3</v>
      </c>
      <c r="L50" s="87">
        <v>7.6392500000000002E-2</v>
      </c>
      <c r="M50" s="87">
        <v>1.4358524399999999</v>
      </c>
      <c r="N50" s="87">
        <v>7.6392500000000002E-2</v>
      </c>
      <c r="O50" s="87">
        <v>0</v>
      </c>
      <c r="P50" s="87">
        <v>0.17735526000000004</v>
      </c>
      <c r="Q50" s="87">
        <v>0</v>
      </c>
      <c r="R50" s="87">
        <f t="shared" si="22"/>
        <v>-1.1057121799999998</v>
      </c>
      <c r="S50" s="87">
        <f t="shared" si="23"/>
        <v>-1.1057121799999998</v>
      </c>
      <c r="T50" s="87">
        <f t="shared" si="24"/>
        <v>-1.1057121799999998</v>
      </c>
      <c r="U50" s="87">
        <f t="shared" si="25"/>
        <v>-1.1057121799999998</v>
      </c>
      <c r="V50" s="87"/>
    </row>
    <row r="51" spans="1:22" ht="31.5" x14ac:dyDescent="0.25">
      <c r="A51" s="171" t="s">
        <v>2791</v>
      </c>
      <c r="B51" s="84" t="s">
        <v>341</v>
      </c>
      <c r="C51" s="171" t="s">
        <v>1910</v>
      </c>
      <c r="D51" s="87">
        <v>25.69706</v>
      </c>
      <c r="E51" s="87">
        <v>14.434703449999999</v>
      </c>
      <c r="F51" s="87">
        <v>11.262356550000002</v>
      </c>
      <c r="G51" s="87">
        <v>11.262356550000002</v>
      </c>
      <c r="H51" s="87">
        <f t="shared" si="21"/>
        <v>4.2227459999999999</v>
      </c>
      <c r="I51" s="87">
        <f t="shared" si="21"/>
        <v>8.6513735999999977</v>
      </c>
      <c r="J51" s="87">
        <v>4.2227459999999999</v>
      </c>
      <c r="K51" s="87">
        <v>8.6513735999999977</v>
      </c>
      <c r="L51" s="87">
        <v>0</v>
      </c>
      <c r="M51" s="87">
        <v>0</v>
      </c>
      <c r="N51" s="87">
        <v>0</v>
      </c>
      <c r="O51" s="87">
        <v>0</v>
      </c>
      <c r="P51" s="87">
        <v>0</v>
      </c>
      <c r="Q51" s="87">
        <v>0</v>
      </c>
      <c r="R51" s="87">
        <f t="shared" si="22"/>
        <v>-4.4286275999999978</v>
      </c>
      <c r="S51" s="87">
        <f t="shared" si="23"/>
        <v>-4.4286275999999978</v>
      </c>
      <c r="T51" s="87">
        <f t="shared" si="24"/>
        <v>-4.4286275999999978</v>
      </c>
      <c r="U51" s="87">
        <f t="shared" si="25"/>
        <v>-4.4286275999999978</v>
      </c>
      <c r="V51" s="87"/>
    </row>
    <row r="52" spans="1:22" ht="47.25" x14ac:dyDescent="0.25">
      <c r="A52" s="171" t="s">
        <v>2791</v>
      </c>
      <c r="B52" s="170" t="s">
        <v>490</v>
      </c>
      <c r="C52" s="171" t="s">
        <v>1911</v>
      </c>
      <c r="D52" s="87">
        <v>0.89654999999999996</v>
      </c>
      <c r="E52" s="87">
        <v>0.36159671999999993</v>
      </c>
      <c r="F52" s="87">
        <v>0.53495328000000009</v>
      </c>
      <c r="G52" s="87">
        <v>0.53495328000000009</v>
      </c>
      <c r="H52" s="87">
        <f t="shared" si="21"/>
        <v>0.64806999999999992</v>
      </c>
      <c r="I52" s="87">
        <f t="shared" si="21"/>
        <v>0.18653817999999997</v>
      </c>
      <c r="J52" s="87">
        <v>0.18653817999999997</v>
      </c>
      <c r="K52" s="87">
        <v>0.18653817999999997</v>
      </c>
      <c r="L52" s="87">
        <v>0.46153181999999993</v>
      </c>
      <c r="M52" s="87">
        <v>0</v>
      </c>
      <c r="N52" s="87">
        <v>0</v>
      </c>
      <c r="O52" s="87">
        <v>0</v>
      </c>
      <c r="P52" s="87">
        <v>0</v>
      </c>
      <c r="Q52" s="87">
        <v>0</v>
      </c>
      <c r="R52" s="87">
        <f t="shared" si="22"/>
        <v>0.46153181999999993</v>
      </c>
      <c r="S52" s="87">
        <f t="shared" si="23"/>
        <v>0.46153181999999993</v>
      </c>
      <c r="T52" s="87">
        <f t="shared" si="24"/>
        <v>0.46153181999999993</v>
      </c>
      <c r="U52" s="87">
        <f t="shared" si="25"/>
        <v>0.46153181999999993</v>
      </c>
      <c r="V52" s="166"/>
    </row>
    <row r="53" spans="1:22" ht="31.5" x14ac:dyDescent="0.25">
      <c r="A53" s="171" t="s">
        <v>899</v>
      </c>
      <c r="B53" s="84" t="s">
        <v>491</v>
      </c>
      <c r="C53" s="171" t="s">
        <v>1912</v>
      </c>
      <c r="D53" s="87">
        <v>0.76990999999999998</v>
      </c>
      <c r="E53" s="87">
        <v>0.33417366999999998</v>
      </c>
      <c r="F53" s="87">
        <v>0.43573633000000001</v>
      </c>
      <c r="G53" s="87">
        <v>0.43573633000000001</v>
      </c>
      <c r="H53" s="87">
        <f t="shared" si="21"/>
        <v>0.42345050000000001</v>
      </c>
      <c r="I53" s="87">
        <f t="shared" si="21"/>
        <v>0</v>
      </c>
      <c r="J53" s="87">
        <v>0</v>
      </c>
      <c r="K53" s="87">
        <v>0</v>
      </c>
      <c r="L53" s="87">
        <v>0.42345050000000001</v>
      </c>
      <c r="M53" s="87">
        <v>0</v>
      </c>
      <c r="N53" s="87">
        <v>0</v>
      </c>
      <c r="O53" s="87">
        <v>0</v>
      </c>
      <c r="P53" s="87">
        <v>0</v>
      </c>
      <c r="Q53" s="87">
        <v>0</v>
      </c>
      <c r="R53" s="87">
        <f t="shared" si="22"/>
        <v>0.42345050000000001</v>
      </c>
      <c r="S53" s="87">
        <f t="shared" si="23"/>
        <v>0.42345050000000001</v>
      </c>
      <c r="T53" s="87">
        <f t="shared" si="24"/>
        <v>0.42345050000000001</v>
      </c>
      <c r="U53" s="87">
        <f t="shared" si="25"/>
        <v>0.42345050000000001</v>
      </c>
      <c r="V53" s="87"/>
    </row>
    <row r="54" spans="1:22" ht="47.25" x14ac:dyDescent="0.25">
      <c r="A54" s="171" t="s">
        <v>899</v>
      </c>
      <c r="B54" s="84" t="s">
        <v>909</v>
      </c>
      <c r="C54" s="171" t="s">
        <v>1913</v>
      </c>
      <c r="D54" s="87">
        <v>0</v>
      </c>
      <c r="E54" s="87">
        <v>0</v>
      </c>
      <c r="F54" s="87">
        <v>0</v>
      </c>
      <c r="G54" s="87">
        <v>0</v>
      </c>
      <c r="H54" s="87">
        <f t="shared" si="21"/>
        <v>0</v>
      </c>
      <c r="I54" s="87">
        <f t="shared" si="21"/>
        <v>5.6482690000000002E-2</v>
      </c>
      <c r="J54" s="87">
        <v>0</v>
      </c>
      <c r="K54" s="87">
        <v>0</v>
      </c>
      <c r="L54" s="87">
        <v>0</v>
      </c>
      <c r="M54" s="87">
        <v>5.6482690000000002E-2</v>
      </c>
      <c r="N54" s="87">
        <v>0</v>
      </c>
      <c r="O54" s="87">
        <v>0</v>
      </c>
      <c r="P54" s="87">
        <v>0</v>
      </c>
      <c r="Q54" s="87">
        <v>0</v>
      </c>
      <c r="R54" s="87">
        <f t="shared" si="22"/>
        <v>-5.6482690000000002E-2</v>
      </c>
      <c r="S54" s="87">
        <f t="shared" si="23"/>
        <v>-5.6482690000000002E-2</v>
      </c>
      <c r="T54" s="87">
        <f t="shared" si="24"/>
        <v>-5.6482690000000002E-2</v>
      </c>
      <c r="U54" s="87">
        <f t="shared" si="25"/>
        <v>-5.6482690000000002E-2</v>
      </c>
      <c r="V54" s="87"/>
    </row>
    <row r="55" spans="1:22" x14ac:dyDescent="0.25">
      <c r="A55" s="210"/>
      <c r="B55" s="211" t="s">
        <v>34</v>
      </c>
      <c r="C55" s="210"/>
      <c r="D55" s="166">
        <f t="shared" ref="D55:U55" si="26">SUM(D56:D60)</f>
        <v>55.294640000000001</v>
      </c>
      <c r="E55" s="166">
        <f t="shared" si="26"/>
        <v>26.76559701</v>
      </c>
      <c r="F55" s="166">
        <f t="shared" si="26"/>
        <v>28.529042989999997</v>
      </c>
      <c r="G55" s="166">
        <f t="shared" si="26"/>
        <v>28.529042989999997</v>
      </c>
      <c r="H55" s="166">
        <f t="shared" si="26"/>
        <v>3.2459400000000005</v>
      </c>
      <c r="I55" s="166">
        <f t="shared" si="26"/>
        <v>8.0416074399999999</v>
      </c>
      <c r="J55" s="166">
        <f t="shared" si="26"/>
        <v>4.5153689999999996E-2</v>
      </c>
      <c r="K55" s="166">
        <f t="shared" si="26"/>
        <v>4.5153689999999996E-2</v>
      </c>
      <c r="L55" s="166">
        <f t="shared" si="26"/>
        <v>2.37037838</v>
      </c>
      <c r="M55" s="166">
        <f t="shared" si="26"/>
        <v>7.8920532699999999</v>
      </c>
      <c r="N55" s="166">
        <f t="shared" si="26"/>
        <v>0.25</v>
      </c>
      <c r="O55" s="166">
        <f t="shared" si="26"/>
        <v>0.10440048</v>
      </c>
      <c r="P55" s="166">
        <f t="shared" si="26"/>
        <v>0.58040793000000013</v>
      </c>
      <c r="Q55" s="166">
        <f t="shared" si="26"/>
        <v>0</v>
      </c>
      <c r="R55" s="166">
        <f t="shared" si="26"/>
        <v>-4.795667439999999</v>
      </c>
      <c r="S55" s="166">
        <f t="shared" si="26"/>
        <v>-4.795667439999999</v>
      </c>
      <c r="T55" s="166">
        <f t="shared" si="26"/>
        <v>-4.795667439999999</v>
      </c>
      <c r="U55" s="166">
        <f t="shared" si="26"/>
        <v>-4.795667439999999</v>
      </c>
      <c r="V55" s="87"/>
    </row>
    <row r="56" spans="1:22" ht="31.5" x14ac:dyDescent="0.25">
      <c r="A56" s="171" t="s">
        <v>2791</v>
      </c>
      <c r="B56" s="170" t="s">
        <v>492</v>
      </c>
      <c r="C56" s="171" t="s">
        <v>1914</v>
      </c>
      <c r="D56" s="87">
        <v>33.77411</v>
      </c>
      <c r="E56" s="87">
        <v>15.03616085</v>
      </c>
      <c r="F56" s="87">
        <v>18.737949149999999</v>
      </c>
      <c r="G56" s="87">
        <v>18.737949149999999</v>
      </c>
      <c r="H56" s="87">
        <f t="shared" ref="H56:I60" si="27">J56+L56+N56+P56</f>
        <v>1.1000000000000001</v>
      </c>
      <c r="I56" s="87">
        <f t="shared" si="27"/>
        <v>7.1120970000000006E-2</v>
      </c>
      <c r="J56" s="87">
        <v>1.959207E-2</v>
      </c>
      <c r="K56" s="87">
        <v>1.959207E-2</v>
      </c>
      <c r="L56" s="87">
        <v>0.25</v>
      </c>
      <c r="M56" s="87">
        <v>2.4912980000000005E-2</v>
      </c>
      <c r="N56" s="87">
        <v>0.25</v>
      </c>
      <c r="O56" s="87">
        <v>2.6615919999999998E-2</v>
      </c>
      <c r="P56" s="87">
        <v>0.58040793000000013</v>
      </c>
      <c r="Q56" s="87">
        <v>0</v>
      </c>
      <c r="R56" s="87">
        <f>H56-I56</f>
        <v>1.0288790300000001</v>
      </c>
      <c r="S56" s="87">
        <f>H56-I56</f>
        <v>1.0288790300000001</v>
      </c>
      <c r="T56" s="87">
        <f>H56-I56</f>
        <v>1.0288790300000001</v>
      </c>
      <c r="U56" s="87">
        <f>H56-I56</f>
        <v>1.0288790300000001</v>
      </c>
      <c r="V56" s="166"/>
    </row>
    <row r="57" spans="1:22" ht="47.25" x14ac:dyDescent="0.25">
      <c r="A57" s="171" t="s">
        <v>2791</v>
      </c>
      <c r="B57" s="84" t="s">
        <v>342</v>
      </c>
      <c r="C57" s="171" t="s">
        <v>1915</v>
      </c>
      <c r="D57" s="87">
        <v>20.37838</v>
      </c>
      <c r="E57" s="87">
        <v>11.1337732</v>
      </c>
      <c r="F57" s="87">
        <v>9.2446067999999997</v>
      </c>
      <c r="G57" s="87">
        <v>9.2446067999999997</v>
      </c>
      <c r="H57" s="87">
        <f t="shared" si="27"/>
        <v>1.1000000000000001</v>
      </c>
      <c r="I57" s="87">
        <f t="shared" si="27"/>
        <v>7.8867323599999999</v>
      </c>
      <c r="J57" s="87">
        <v>1.959207E-2</v>
      </c>
      <c r="K57" s="87">
        <v>1.959207E-2</v>
      </c>
      <c r="L57" s="87">
        <v>1.08040793</v>
      </c>
      <c r="M57" s="87">
        <v>7.86714029</v>
      </c>
      <c r="N57" s="87">
        <v>0</v>
      </c>
      <c r="O57" s="87">
        <v>0</v>
      </c>
      <c r="P57" s="87">
        <v>0</v>
      </c>
      <c r="Q57" s="87">
        <v>0</v>
      </c>
      <c r="R57" s="87">
        <f>H57-I57</f>
        <v>-6.7867323600000002</v>
      </c>
      <c r="S57" s="87">
        <f>H57-I57</f>
        <v>-6.7867323600000002</v>
      </c>
      <c r="T57" s="87">
        <f>H57-I57</f>
        <v>-6.7867323600000002</v>
      </c>
      <c r="U57" s="87">
        <f>H57-I57</f>
        <v>-6.7867323600000002</v>
      </c>
      <c r="V57" s="87"/>
    </row>
    <row r="58" spans="1:22" ht="31.5" x14ac:dyDescent="0.25">
      <c r="A58" s="171" t="s">
        <v>899</v>
      </c>
      <c r="B58" s="84" t="s">
        <v>1617</v>
      </c>
      <c r="C58" s="171" t="s">
        <v>1916</v>
      </c>
      <c r="D58" s="87">
        <v>0</v>
      </c>
      <c r="E58" s="87">
        <v>0</v>
      </c>
      <c r="F58" s="87">
        <v>0</v>
      </c>
      <c r="G58" s="87">
        <v>0</v>
      </c>
      <c r="H58" s="87">
        <f t="shared" si="27"/>
        <v>0</v>
      </c>
      <c r="I58" s="87">
        <f t="shared" si="27"/>
        <v>0</v>
      </c>
      <c r="J58" s="87">
        <v>0</v>
      </c>
      <c r="K58" s="87">
        <v>0</v>
      </c>
      <c r="L58" s="87">
        <v>0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f>H58-I58</f>
        <v>0</v>
      </c>
      <c r="S58" s="87">
        <f>H58-I58</f>
        <v>0</v>
      </c>
      <c r="T58" s="87">
        <f>H58-I58</f>
        <v>0</v>
      </c>
      <c r="U58" s="87">
        <f>H58-I58</f>
        <v>0</v>
      </c>
      <c r="V58" s="87"/>
    </row>
    <row r="59" spans="1:22" ht="63" x14ac:dyDescent="0.25">
      <c r="A59" s="171" t="s">
        <v>2791</v>
      </c>
      <c r="B59" s="170" t="s">
        <v>1618</v>
      </c>
      <c r="C59" s="171" t="s">
        <v>1917</v>
      </c>
      <c r="D59" s="87">
        <v>0</v>
      </c>
      <c r="E59" s="87">
        <v>0</v>
      </c>
      <c r="F59" s="87">
        <v>0</v>
      </c>
      <c r="G59" s="87">
        <v>0</v>
      </c>
      <c r="H59" s="87">
        <f t="shared" si="27"/>
        <v>0</v>
      </c>
      <c r="I59" s="87">
        <f t="shared" si="27"/>
        <v>7.7784560000000003E-2</v>
      </c>
      <c r="J59" s="87">
        <v>0</v>
      </c>
      <c r="K59" s="87">
        <v>0</v>
      </c>
      <c r="L59" s="87">
        <v>0</v>
      </c>
      <c r="M59" s="87">
        <v>0</v>
      </c>
      <c r="N59" s="87">
        <v>0</v>
      </c>
      <c r="O59" s="87">
        <v>7.7784560000000003E-2</v>
      </c>
      <c r="P59" s="87">
        <v>0</v>
      </c>
      <c r="Q59" s="87">
        <v>0</v>
      </c>
      <c r="R59" s="87">
        <f>H59-I59</f>
        <v>-7.7784560000000003E-2</v>
      </c>
      <c r="S59" s="87">
        <f>H59-I59</f>
        <v>-7.7784560000000003E-2</v>
      </c>
      <c r="T59" s="87">
        <f>H59-I59</f>
        <v>-7.7784560000000003E-2</v>
      </c>
      <c r="U59" s="87">
        <f>H59-I59</f>
        <v>-7.7784560000000003E-2</v>
      </c>
      <c r="V59" s="166"/>
    </row>
    <row r="60" spans="1:22" ht="90.75" customHeight="1" x14ac:dyDescent="0.25">
      <c r="A60" s="171" t="s">
        <v>899</v>
      </c>
      <c r="B60" s="84" t="s">
        <v>493</v>
      </c>
      <c r="C60" s="171" t="s">
        <v>1918</v>
      </c>
      <c r="D60" s="87">
        <v>1.14215</v>
      </c>
      <c r="E60" s="87">
        <v>0.59566295999999996</v>
      </c>
      <c r="F60" s="87">
        <v>0.54648704000000004</v>
      </c>
      <c r="G60" s="87">
        <v>0.54648704000000004</v>
      </c>
      <c r="H60" s="87">
        <f t="shared" si="27"/>
        <v>1.0459400000000003</v>
      </c>
      <c r="I60" s="87">
        <f t="shared" si="27"/>
        <v>5.9695499999999988E-3</v>
      </c>
      <c r="J60" s="87">
        <v>5.9695499999999988E-3</v>
      </c>
      <c r="K60" s="87">
        <v>5.9695499999999988E-3</v>
      </c>
      <c r="L60" s="87">
        <v>1.0399704500000002</v>
      </c>
      <c r="M60" s="87">
        <v>0</v>
      </c>
      <c r="N60" s="87">
        <v>0</v>
      </c>
      <c r="O60" s="87">
        <v>0</v>
      </c>
      <c r="P60" s="87">
        <v>0</v>
      </c>
      <c r="Q60" s="87">
        <v>0</v>
      </c>
      <c r="R60" s="87">
        <f>H60-I60</f>
        <v>1.0399704500000002</v>
      </c>
      <c r="S60" s="87">
        <f>H60-I60</f>
        <v>1.0399704500000002</v>
      </c>
      <c r="T60" s="87">
        <f>H60-I60</f>
        <v>1.0399704500000002</v>
      </c>
      <c r="U60" s="87">
        <f>H60-I60</f>
        <v>1.0399704500000002</v>
      </c>
      <c r="V60" s="87"/>
    </row>
    <row r="61" spans="1:22" x14ac:dyDescent="0.25">
      <c r="A61" s="210"/>
      <c r="B61" s="211" t="s">
        <v>35</v>
      </c>
      <c r="C61" s="210"/>
      <c r="D61" s="166">
        <f t="shared" ref="D61:U61" si="28">SUM(D62:D64)</f>
        <v>37.207970000000003</v>
      </c>
      <c r="E61" s="166">
        <f t="shared" si="28"/>
        <v>6.5780418899999997</v>
      </c>
      <c r="F61" s="166">
        <f t="shared" si="28"/>
        <v>30.629928110000002</v>
      </c>
      <c r="G61" s="166">
        <f t="shared" si="28"/>
        <v>30.629928110000002</v>
      </c>
      <c r="H61" s="166">
        <f t="shared" si="28"/>
        <v>1.927827</v>
      </c>
      <c r="I61" s="166">
        <f t="shared" si="28"/>
        <v>26.230023370000001</v>
      </c>
      <c r="J61" s="166">
        <f t="shared" si="28"/>
        <v>3.4336470000000001E-2</v>
      </c>
      <c r="K61" s="166">
        <f t="shared" si="28"/>
        <v>3.4336470000000001E-2</v>
      </c>
      <c r="L61" s="166">
        <f t="shared" si="28"/>
        <v>0</v>
      </c>
      <c r="M61" s="166">
        <f t="shared" si="28"/>
        <v>7.2143730000000003E-2</v>
      </c>
      <c r="N61" s="166">
        <f t="shared" si="28"/>
        <v>0.52577099999999999</v>
      </c>
      <c r="O61" s="166">
        <f t="shared" si="28"/>
        <v>26.123543170000001</v>
      </c>
      <c r="P61" s="166">
        <f t="shared" si="28"/>
        <v>1.36771953</v>
      </c>
      <c r="Q61" s="166">
        <f t="shared" si="28"/>
        <v>0</v>
      </c>
      <c r="R61" s="166">
        <f t="shared" si="28"/>
        <v>-24.302196370000001</v>
      </c>
      <c r="S61" s="166">
        <f t="shared" si="28"/>
        <v>-24.302196370000001</v>
      </c>
      <c r="T61" s="166">
        <f t="shared" si="28"/>
        <v>-24.302196370000001</v>
      </c>
      <c r="U61" s="166">
        <f t="shared" si="28"/>
        <v>-24.302196370000001</v>
      </c>
      <c r="V61" s="87"/>
    </row>
    <row r="62" spans="1:22" ht="47.25" x14ac:dyDescent="0.25">
      <c r="A62" s="171" t="s">
        <v>2791</v>
      </c>
      <c r="B62" s="84" t="s">
        <v>343</v>
      </c>
      <c r="C62" s="171" t="s">
        <v>1919</v>
      </c>
      <c r="D62" s="87">
        <v>37.207970000000003</v>
      </c>
      <c r="E62" s="87">
        <v>6.5780418899999997</v>
      </c>
      <c r="F62" s="87">
        <v>30.629928110000002</v>
      </c>
      <c r="G62" s="87">
        <v>30.629928110000002</v>
      </c>
      <c r="H62" s="87">
        <f t="shared" ref="H62:I64" si="29">J62+L62+N62+P62</f>
        <v>1.927827</v>
      </c>
      <c r="I62" s="87">
        <f t="shared" si="29"/>
        <v>26.201541370000001</v>
      </c>
      <c r="J62" s="87">
        <v>3.4336470000000001E-2</v>
      </c>
      <c r="K62" s="87">
        <v>3.4336470000000001E-2</v>
      </c>
      <c r="L62" s="87">
        <v>0</v>
      </c>
      <c r="M62" s="87">
        <v>4.3661730000000003E-2</v>
      </c>
      <c r="N62" s="87">
        <v>0.52577099999999999</v>
      </c>
      <c r="O62" s="87">
        <v>26.123543170000001</v>
      </c>
      <c r="P62" s="87">
        <v>1.36771953</v>
      </c>
      <c r="Q62" s="87">
        <v>0</v>
      </c>
      <c r="R62" s="87">
        <f>H62-I62</f>
        <v>-24.27371437</v>
      </c>
      <c r="S62" s="87">
        <f>H62-I62</f>
        <v>-24.27371437</v>
      </c>
      <c r="T62" s="87">
        <f>H62-I62</f>
        <v>-24.27371437</v>
      </c>
      <c r="U62" s="87">
        <f>H62-I62</f>
        <v>-24.27371437</v>
      </c>
      <c r="V62" s="87"/>
    </row>
    <row r="63" spans="1:22" ht="15.75" customHeight="1" x14ac:dyDescent="0.25">
      <c r="A63" s="171" t="s">
        <v>899</v>
      </c>
      <c r="B63" s="84" t="s">
        <v>1619</v>
      </c>
      <c r="C63" s="171" t="s">
        <v>1920</v>
      </c>
      <c r="D63" s="87">
        <v>0</v>
      </c>
      <c r="E63" s="87">
        <v>0</v>
      </c>
      <c r="F63" s="87">
        <v>0</v>
      </c>
      <c r="G63" s="87">
        <v>0</v>
      </c>
      <c r="H63" s="87">
        <f t="shared" si="29"/>
        <v>0</v>
      </c>
      <c r="I63" s="87">
        <f t="shared" si="29"/>
        <v>0</v>
      </c>
      <c r="J63" s="87">
        <v>0</v>
      </c>
      <c r="K63" s="87">
        <v>0</v>
      </c>
      <c r="L63" s="87">
        <v>0</v>
      </c>
      <c r="M63" s="87">
        <v>0</v>
      </c>
      <c r="N63" s="87">
        <v>0</v>
      </c>
      <c r="O63" s="87">
        <v>0</v>
      </c>
      <c r="P63" s="87">
        <v>0</v>
      </c>
      <c r="Q63" s="87">
        <v>0</v>
      </c>
      <c r="R63" s="87">
        <f>H63-I63</f>
        <v>0</v>
      </c>
      <c r="S63" s="87">
        <f>H63-I63</f>
        <v>0</v>
      </c>
      <c r="T63" s="87">
        <f>H63-I63</f>
        <v>0</v>
      </c>
      <c r="U63" s="87">
        <f>H63-I63</f>
        <v>0</v>
      </c>
      <c r="V63" s="87"/>
    </row>
    <row r="64" spans="1:22" ht="31.5" x14ac:dyDescent="0.25">
      <c r="A64" s="171" t="s">
        <v>899</v>
      </c>
      <c r="B64" s="84" t="s">
        <v>910</v>
      </c>
      <c r="C64" s="171" t="s">
        <v>1921</v>
      </c>
      <c r="D64" s="87">
        <v>0</v>
      </c>
      <c r="E64" s="87">
        <v>0</v>
      </c>
      <c r="F64" s="87">
        <v>0</v>
      </c>
      <c r="G64" s="87">
        <v>0</v>
      </c>
      <c r="H64" s="87">
        <f t="shared" si="29"/>
        <v>0</v>
      </c>
      <c r="I64" s="87">
        <f t="shared" si="29"/>
        <v>2.8482E-2</v>
      </c>
      <c r="J64" s="87">
        <v>0</v>
      </c>
      <c r="K64" s="87">
        <v>0</v>
      </c>
      <c r="L64" s="87">
        <v>0</v>
      </c>
      <c r="M64" s="87">
        <v>2.8482E-2</v>
      </c>
      <c r="N64" s="87">
        <v>0</v>
      </c>
      <c r="O64" s="87">
        <v>0</v>
      </c>
      <c r="P64" s="87">
        <v>0</v>
      </c>
      <c r="Q64" s="87">
        <v>0</v>
      </c>
      <c r="R64" s="87">
        <f>H64-I64</f>
        <v>-2.8482E-2</v>
      </c>
      <c r="S64" s="87">
        <f>H64-I64</f>
        <v>-2.8482E-2</v>
      </c>
      <c r="T64" s="87">
        <f>H64-I64</f>
        <v>-2.8482E-2</v>
      </c>
      <c r="U64" s="87">
        <f>H64-I64</f>
        <v>-2.8482E-2</v>
      </c>
      <c r="V64" s="87"/>
    </row>
    <row r="65" spans="1:22" ht="15.75" customHeight="1" x14ac:dyDescent="0.25">
      <c r="A65" s="210"/>
      <c r="B65" s="211" t="s">
        <v>36</v>
      </c>
      <c r="C65" s="210"/>
      <c r="D65" s="166">
        <f t="shared" ref="D65:U65" si="30">SUM(D66:D80)</f>
        <v>266.36390999999998</v>
      </c>
      <c r="E65" s="166">
        <f t="shared" si="30"/>
        <v>33.205668110000012</v>
      </c>
      <c r="F65" s="166">
        <f t="shared" si="30"/>
        <v>233.15824189</v>
      </c>
      <c r="G65" s="166">
        <f t="shared" si="30"/>
        <v>233.15824189</v>
      </c>
      <c r="H65" s="166">
        <f t="shared" si="30"/>
        <v>82.09485549999998</v>
      </c>
      <c r="I65" s="166">
        <f t="shared" si="30"/>
        <v>58.855989569999998</v>
      </c>
      <c r="J65" s="166">
        <f t="shared" si="30"/>
        <v>18.342253210000006</v>
      </c>
      <c r="K65" s="166">
        <f t="shared" si="30"/>
        <v>15.467484149999999</v>
      </c>
      <c r="L65" s="166">
        <f t="shared" si="30"/>
        <v>18.68345441</v>
      </c>
      <c r="M65" s="166">
        <f t="shared" si="30"/>
        <v>26.189469200000008</v>
      </c>
      <c r="N65" s="166">
        <f t="shared" si="30"/>
        <v>40.834485999999991</v>
      </c>
      <c r="O65" s="166">
        <f t="shared" si="30"/>
        <v>17.199036220000004</v>
      </c>
      <c r="P65" s="166">
        <f t="shared" si="30"/>
        <v>4.2346618800000009</v>
      </c>
      <c r="Q65" s="166">
        <f t="shared" si="30"/>
        <v>0</v>
      </c>
      <c r="R65" s="166">
        <f t="shared" si="30"/>
        <v>23.238865929999985</v>
      </c>
      <c r="S65" s="166">
        <f t="shared" si="30"/>
        <v>23.238865929999985</v>
      </c>
      <c r="T65" s="166">
        <f t="shared" si="30"/>
        <v>23.238865929999985</v>
      </c>
      <c r="U65" s="166">
        <f t="shared" si="30"/>
        <v>23.238865929999985</v>
      </c>
      <c r="V65" s="87"/>
    </row>
    <row r="66" spans="1:22" ht="31.5" x14ac:dyDescent="0.25">
      <c r="A66" s="171" t="s">
        <v>2791</v>
      </c>
      <c r="B66" s="84" t="s">
        <v>494</v>
      </c>
      <c r="C66" s="171" t="s">
        <v>1922</v>
      </c>
      <c r="D66" s="87">
        <v>6.2987799999999998</v>
      </c>
      <c r="E66" s="87">
        <v>4.88771E-3</v>
      </c>
      <c r="F66" s="87">
        <v>6.2938922899999996</v>
      </c>
      <c r="G66" s="87">
        <v>6.2938922899999996</v>
      </c>
      <c r="H66" s="87">
        <f t="shared" ref="H66:H80" si="31">J66+L66+N66+P66</f>
        <v>4.5403050000000018</v>
      </c>
      <c r="I66" s="87">
        <f t="shared" ref="I66:I80" si="32">K66+M66+O66+Q66</f>
        <v>2.6185841600000002</v>
      </c>
      <c r="J66" s="87">
        <v>8.0867270000000005E-2</v>
      </c>
      <c r="K66" s="87">
        <v>8.0867270000000005E-2</v>
      </c>
      <c r="L66" s="87">
        <v>1.0318875000000001</v>
      </c>
      <c r="M66" s="87">
        <v>0.10282957</v>
      </c>
      <c r="N66" s="87">
        <v>1.0318875000000001</v>
      </c>
      <c r="O66" s="87">
        <v>2.4348873200000001</v>
      </c>
      <c r="P66" s="87">
        <v>2.3956627300000011</v>
      </c>
      <c r="Q66" s="87">
        <v>0</v>
      </c>
      <c r="R66" s="87">
        <f t="shared" ref="R66:R80" si="33">H66-I66</f>
        <v>1.9217208400000017</v>
      </c>
      <c r="S66" s="87">
        <f t="shared" ref="S66:S80" si="34">H66-I66</f>
        <v>1.9217208400000017</v>
      </c>
      <c r="T66" s="87">
        <f t="shared" ref="T66:T80" si="35">H66-I66</f>
        <v>1.9217208400000017</v>
      </c>
      <c r="U66" s="87">
        <f t="shared" ref="U66:U80" si="36">H66-I66</f>
        <v>1.9217208400000017</v>
      </c>
      <c r="V66" s="87"/>
    </row>
    <row r="67" spans="1:22" ht="47.25" x14ac:dyDescent="0.25">
      <c r="A67" s="171" t="s">
        <v>2791</v>
      </c>
      <c r="B67" s="84" t="s">
        <v>495</v>
      </c>
      <c r="C67" s="171" t="s">
        <v>1923</v>
      </c>
      <c r="D67" s="87">
        <v>0.49062</v>
      </c>
      <c r="E67" s="87">
        <v>3.8852400000000002E-2</v>
      </c>
      <c r="F67" s="87">
        <v>0.45176759999999999</v>
      </c>
      <c r="G67" s="87">
        <v>0.45176759999999999</v>
      </c>
      <c r="H67" s="87">
        <f t="shared" si="31"/>
        <v>0.16499999999999998</v>
      </c>
      <c r="I67" s="87">
        <f t="shared" si="32"/>
        <v>0</v>
      </c>
      <c r="J67" s="87">
        <v>0</v>
      </c>
      <c r="K67" s="87">
        <v>0</v>
      </c>
      <c r="L67" s="87">
        <v>3.7499999999999999E-2</v>
      </c>
      <c r="M67" s="87">
        <v>0</v>
      </c>
      <c r="N67" s="87">
        <v>3.7499999999999999E-2</v>
      </c>
      <c r="O67" s="87">
        <v>0</v>
      </c>
      <c r="P67" s="87">
        <v>0.09</v>
      </c>
      <c r="Q67" s="87">
        <v>0</v>
      </c>
      <c r="R67" s="87">
        <f t="shared" si="33"/>
        <v>0.16499999999999998</v>
      </c>
      <c r="S67" s="87">
        <f t="shared" si="34"/>
        <v>0.16499999999999998</v>
      </c>
      <c r="T67" s="87">
        <f t="shared" si="35"/>
        <v>0.16499999999999998</v>
      </c>
      <c r="U67" s="87">
        <f t="shared" si="36"/>
        <v>0.16499999999999998</v>
      </c>
      <c r="V67" s="87"/>
    </row>
    <row r="68" spans="1:22" ht="132.75" customHeight="1" x14ac:dyDescent="0.25">
      <c r="A68" s="171" t="s">
        <v>899</v>
      </c>
      <c r="B68" s="84" t="s">
        <v>496</v>
      </c>
      <c r="C68" s="171" t="s">
        <v>1924</v>
      </c>
      <c r="D68" s="87">
        <v>0.56730999999999998</v>
      </c>
      <c r="E68" s="87">
        <v>0.32206977000000003</v>
      </c>
      <c r="F68" s="87">
        <v>0.24524022999999995</v>
      </c>
      <c r="G68" s="87">
        <v>0.24524022999999995</v>
      </c>
      <c r="H68" s="87">
        <f t="shared" si="31"/>
        <v>0.24800600000000003</v>
      </c>
      <c r="I68" s="87">
        <f t="shared" si="32"/>
        <v>1.28678E-3</v>
      </c>
      <c r="J68" s="87">
        <v>0.24800600000000003</v>
      </c>
      <c r="K68" s="87">
        <v>1.28678E-3</v>
      </c>
      <c r="L68" s="87">
        <v>0</v>
      </c>
      <c r="M68" s="87">
        <v>0</v>
      </c>
      <c r="N68" s="87">
        <v>0</v>
      </c>
      <c r="O68" s="87">
        <v>0</v>
      </c>
      <c r="P68" s="87">
        <v>0</v>
      </c>
      <c r="Q68" s="87">
        <v>0</v>
      </c>
      <c r="R68" s="87">
        <f t="shared" si="33"/>
        <v>0.24671922000000004</v>
      </c>
      <c r="S68" s="87">
        <f t="shared" si="34"/>
        <v>0.24671922000000004</v>
      </c>
      <c r="T68" s="87">
        <f t="shared" si="35"/>
        <v>0.24671922000000004</v>
      </c>
      <c r="U68" s="87">
        <f t="shared" si="36"/>
        <v>0.24671922000000004</v>
      </c>
      <c r="V68" s="87"/>
    </row>
    <row r="69" spans="1:22" ht="47.25" x14ac:dyDescent="0.25">
      <c r="A69" s="171" t="s">
        <v>2791</v>
      </c>
      <c r="B69" s="84" t="s">
        <v>497</v>
      </c>
      <c r="C69" s="171" t="s">
        <v>1925</v>
      </c>
      <c r="D69" s="87">
        <v>104.55563000000001</v>
      </c>
      <c r="E69" s="87">
        <v>21.359060879999998</v>
      </c>
      <c r="F69" s="87">
        <v>83.196569120000007</v>
      </c>
      <c r="G69" s="87">
        <v>83.196569120000007</v>
      </c>
      <c r="H69" s="87">
        <f t="shared" si="31"/>
        <v>70.205294499999994</v>
      </c>
      <c r="I69" s="87">
        <f t="shared" si="32"/>
        <v>52.279746380000006</v>
      </c>
      <c r="J69" s="87">
        <v>14.87983326</v>
      </c>
      <c r="K69" s="87">
        <v>14.87983326</v>
      </c>
      <c r="L69" s="87">
        <v>16.486855739999999</v>
      </c>
      <c r="M69" s="87">
        <v>25.942578280000006</v>
      </c>
      <c r="N69" s="87">
        <v>38.838605499999993</v>
      </c>
      <c r="O69" s="87">
        <v>11.457334840000001</v>
      </c>
      <c r="P69" s="87">
        <v>0</v>
      </c>
      <c r="Q69" s="87">
        <v>0</v>
      </c>
      <c r="R69" s="87">
        <f t="shared" si="33"/>
        <v>17.925548119999988</v>
      </c>
      <c r="S69" s="87">
        <f t="shared" si="34"/>
        <v>17.925548119999988</v>
      </c>
      <c r="T69" s="87">
        <f t="shared" si="35"/>
        <v>17.925548119999988</v>
      </c>
      <c r="U69" s="87">
        <f t="shared" si="36"/>
        <v>17.925548119999988</v>
      </c>
      <c r="V69" s="87"/>
    </row>
    <row r="70" spans="1:22" ht="63" x14ac:dyDescent="0.25">
      <c r="A70" s="171" t="s">
        <v>899</v>
      </c>
      <c r="B70" s="84" t="s">
        <v>427</v>
      </c>
      <c r="C70" s="171" t="s">
        <v>1926</v>
      </c>
      <c r="D70" s="87">
        <v>3.1745300000000003</v>
      </c>
      <c r="E70" s="87">
        <v>2.59514924</v>
      </c>
      <c r="F70" s="87">
        <v>0.57938076000000027</v>
      </c>
      <c r="G70" s="87">
        <v>0.57938076000000027</v>
      </c>
      <c r="H70" s="87">
        <f t="shared" si="31"/>
        <v>2.8001900000000002</v>
      </c>
      <c r="I70" s="87">
        <f t="shared" si="32"/>
        <v>2.095435999999987E-2</v>
      </c>
      <c r="J70" s="87">
        <v>2.8001900000000002</v>
      </c>
      <c r="K70" s="87">
        <v>2.095435999999987E-2</v>
      </c>
      <c r="L70" s="87">
        <v>0</v>
      </c>
      <c r="M70" s="87">
        <v>1.3183898417423734E-16</v>
      </c>
      <c r="N70" s="87">
        <v>0</v>
      </c>
      <c r="O70" s="87">
        <v>-1.3183898417423734E-16</v>
      </c>
      <c r="P70" s="87">
        <v>0</v>
      </c>
      <c r="Q70" s="87">
        <v>0</v>
      </c>
      <c r="R70" s="87">
        <f t="shared" si="33"/>
        <v>2.7792356400000005</v>
      </c>
      <c r="S70" s="87">
        <f t="shared" si="34"/>
        <v>2.7792356400000005</v>
      </c>
      <c r="T70" s="87">
        <f t="shared" si="35"/>
        <v>2.7792356400000005</v>
      </c>
      <c r="U70" s="87">
        <f t="shared" si="36"/>
        <v>2.7792356400000005</v>
      </c>
      <c r="V70" s="87"/>
    </row>
    <row r="71" spans="1:22" ht="47.25" x14ac:dyDescent="0.25">
      <c r="A71" s="171" t="s">
        <v>2791</v>
      </c>
      <c r="B71" s="84" t="s">
        <v>498</v>
      </c>
      <c r="C71" s="171" t="s">
        <v>1927</v>
      </c>
      <c r="D71" s="87">
        <v>0.68703999999999998</v>
      </c>
      <c r="E71" s="87">
        <v>0</v>
      </c>
      <c r="F71" s="87">
        <v>0.68703999999999998</v>
      </c>
      <c r="G71" s="87">
        <v>0.68703999999999998</v>
      </c>
      <c r="H71" s="87">
        <f t="shared" si="31"/>
        <v>0.68703999999999998</v>
      </c>
      <c r="I71" s="87">
        <f t="shared" si="32"/>
        <v>0</v>
      </c>
      <c r="J71" s="87">
        <v>6.9105220000000009E-2</v>
      </c>
      <c r="K71" s="87">
        <v>6.9105220000000009E-2</v>
      </c>
      <c r="L71" s="87">
        <v>0.17176</v>
      </c>
      <c r="M71" s="87">
        <v>7.8049440000000012E-2</v>
      </c>
      <c r="N71" s="87">
        <v>0.17176</v>
      </c>
      <c r="O71" s="87">
        <v>-0.14715466000000002</v>
      </c>
      <c r="P71" s="87">
        <v>0.27441477999999997</v>
      </c>
      <c r="Q71" s="87">
        <v>0</v>
      </c>
      <c r="R71" s="87">
        <f t="shared" si="33"/>
        <v>0.68703999999999998</v>
      </c>
      <c r="S71" s="87">
        <f t="shared" si="34"/>
        <v>0.68703999999999998</v>
      </c>
      <c r="T71" s="87">
        <f t="shared" si="35"/>
        <v>0.68703999999999998</v>
      </c>
      <c r="U71" s="87">
        <f t="shared" si="36"/>
        <v>0.68703999999999998</v>
      </c>
      <c r="V71" s="87"/>
    </row>
    <row r="72" spans="1:22" ht="31.5" x14ac:dyDescent="0.25">
      <c r="A72" s="171" t="s">
        <v>899</v>
      </c>
      <c r="B72" s="84" t="s">
        <v>345</v>
      </c>
      <c r="C72" s="171" t="s">
        <v>1928</v>
      </c>
      <c r="D72" s="87">
        <v>140.31654999999998</v>
      </c>
      <c r="E72" s="87">
        <v>8.580728210000002</v>
      </c>
      <c r="F72" s="87">
        <v>131.73582178999999</v>
      </c>
      <c r="G72" s="87">
        <v>131.73582178999999</v>
      </c>
      <c r="H72" s="87">
        <f t="shared" si="31"/>
        <v>2.4420000000000002</v>
      </c>
      <c r="I72" s="87">
        <f t="shared" si="32"/>
        <v>0.15788857000000001</v>
      </c>
      <c r="J72" s="87">
        <v>4.3494410000000004E-2</v>
      </c>
      <c r="K72" s="87">
        <v>4.3494410000000004E-2</v>
      </c>
      <c r="L72" s="87">
        <v>0.55500000000000005</v>
      </c>
      <c r="M72" s="87">
        <v>5.5306809999999991E-2</v>
      </c>
      <c r="N72" s="87">
        <v>0.55500000000000005</v>
      </c>
      <c r="O72" s="87">
        <v>5.9087350000000004E-2</v>
      </c>
      <c r="P72" s="87">
        <v>1.2885055900000002</v>
      </c>
      <c r="Q72" s="87">
        <v>0</v>
      </c>
      <c r="R72" s="87">
        <f t="shared" si="33"/>
        <v>2.2841114300000003</v>
      </c>
      <c r="S72" s="87">
        <f t="shared" si="34"/>
        <v>2.2841114300000003</v>
      </c>
      <c r="T72" s="87">
        <f t="shared" si="35"/>
        <v>2.2841114300000003</v>
      </c>
      <c r="U72" s="87">
        <f t="shared" si="36"/>
        <v>2.2841114300000003</v>
      </c>
      <c r="V72" s="87"/>
    </row>
    <row r="73" spans="1:22" ht="31.5" x14ac:dyDescent="0.25">
      <c r="A73" s="171" t="s">
        <v>2791</v>
      </c>
      <c r="B73" s="84" t="s">
        <v>499</v>
      </c>
      <c r="C73" s="171" t="s">
        <v>1929</v>
      </c>
      <c r="D73" s="87">
        <v>0.19700999999999999</v>
      </c>
      <c r="E73" s="87">
        <v>6.1058609999999999E-2</v>
      </c>
      <c r="F73" s="87">
        <v>0.13595139000000001</v>
      </c>
      <c r="G73" s="87">
        <v>0.13595139000000001</v>
      </c>
      <c r="H73" s="87">
        <f t="shared" si="31"/>
        <v>9.552999999999999E-2</v>
      </c>
      <c r="I73" s="87">
        <f t="shared" si="32"/>
        <v>0</v>
      </c>
      <c r="J73" s="87">
        <v>0</v>
      </c>
      <c r="K73" s="87">
        <v>0</v>
      </c>
      <c r="L73" s="87">
        <v>9.552999999999999E-2</v>
      </c>
      <c r="M73" s="87">
        <v>0</v>
      </c>
      <c r="N73" s="87">
        <v>0</v>
      </c>
      <c r="O73" s="87">
        <v>0</v>
      </c>
      <c r="P73" s="87">
        <v>0</v>
      </c>
      <c r="Q73" s="87">
        <v>0</v>
      </c>
      <c r="R73" s="87">
        <f t="shared" si="33"/>
        <v>9.552999999999999E-2</v>
      </c>
      <c r="S73" s="87">
        <f t="shared" si="34"/>
        <v>9.552999999999999E-2</v>
      </c>
      <c r="T73" s="87">
        <f t="shared" si="35"/>
        <v>9.552999999999999E-2</v>
      </c>
      <c r="U73" s="87">
        <f t="shared" si="36"/>
        <v>9.552999999999999E-2</v>
      </c>
      <c r="V73" s="87"/>
    </row>
    <row r="74" spans="1:22" ht="63" x14ac:dyDescent="0.25">
      <c r="A74" s="171" t="s">
        <v>2791</v>
      </c>
      <c r="B74" s="84" t="s">
        <v>1620</v>
      </c>
      <c r="C74" s="171" t="s">
        <v>1930</v>
      </c>
      <c r="D74" s="87">
        <v>0.19700999999999999</v>
      </c>
      <c r="E74" s="87">
        <v>0</v>
      </c>
      <c r="F74" s="87">
        <v>0.19700999999999999</v>
      </c>
      <c r="G74" s="87">
        <v>0.19700999999999999</v>
      </c>
      <c r="H74" s="87">
        <f t="shared" si="31"/>
        <v>0</v>
      </c>
      <c r="I74" s="87">
        <f t="shared" si="32"/>
        <v>0</v>
      </c>
      <c r="J74" s="87">
        <v>0</v>
      </c>
      <c r="K74" s="87">
        <v>0</v>
      </c>
      <c r="L74" s="87">
        <v>0</v>
      </c>
      <c r="M74" s="87">
        <v>0</v>
      </c>
      <c r="N74" s="87">
        <v>0</v>
      </c>
      <c r="O74" s="87">
        <v>0</v>
      </c>
      <c r="P74" s="87">
        <v>0</v>
      </c>
      <c r="Q74" s="87">
        <v>0</v>
      </c>
      <c r="R74" s="87">
        <f t="shared" si="33"/>
        <v>0</v>
      </c>
      <c r="S74" s="87">
        <f t="shared" si="34"/>
        <v>0</v>
      </c>
      <c r="T74" s="87">
        <f t="shared" si="35"/>
        <v>0</v>
      </c>
      <c r="U74" s="87">
        <f t="shared" si="36"/>
        <v>0</v>
      </c>
      <c r="V74" s="87"/>
    </row>
    <row r="75" spans="1:22" ht="47.25" x14ac:dyDescent="0.25">
      <c r="A75" s="171" t="s">
        <v>2791</v>
      </c>
      <c r="B75" s="170" t="s">
        <v>1621</v>
      </c>
      <c r="C75" s="171" t="s">
        <v>1931</v>
      </c>
      <c r="D75" s="87">
        <v>9.3206000000000007</v>
      </c>
      <c r="E75" s="87">
        <v>0</v>
      </c>
      <c r="F75" s="87">
        <v>9.3206000000000007</v>
      </c>
      <c r="G75" s="87">
        <v>9.3206000000000007</v>
      </c>
      <c r="H75" s="87">
        <f t="shared" si="31"/>
        <v>0.35266000000000003</v>
      </c>
      <c r="I75" s="87">
        <f t="shared" si="32"/>
        <v>3.4091497000000004</v>
      </c>
      <c r="J75" s="87">
        <v>6.2812200000000006E-3</v>
      </c>
      <c r="K75" s="87">
        <v>6.2812200000000006E-3</v>
      </c>
      <c r="L75" s="87">
        <v>8.0149999999999999E-2</v>
      </c>
      <c r="M75" s="87">
        <v>7.9871100000000004E-3</v>
      </c>
      <c r="N75" s="87">
        <v>8.0149999999999999E-2</v>
      </c>
      <c r="O75" s="87">
        <v>3.3948813700000002</v>
      </c>
      <c r="P75" s="87">
        <v>0.18607878000000003</v>
      </c>
      <c r="Q75" s="87">
        <v>0</v>
      </c>
      <c r="R75" s="87">
        <f t="shared" si="33"/>
        <v>-3.0564897000000002</v>
      </c>
      <c r="S75" s="87">
        <f t="shared" si="34"/>
        <v>-3.0564897000000002</v>
      </c>
      <c r="T75" s="87">
        <f t="shared" si="35"/>
        <v>-3.0564897000000002</v>
      </c>
      <c r="U75" s="87">
        <f t="shared" si="36"/>
        <v>-3.0564897000000002</v>
      </c>
      <c r="V75" s="166"/>
    </row>
    <row r="76" spans="1:22" ht="63" x14ac:dyDescent="0.25">
      <c r="A76" s="171" t="s">
        <v>2791</v>
      </c>
      <c r="B76" s="84" t="s">
        <v>1622</v>
      </c>
      <c r="C76" s="171" t="s">
        <v>1932</v>
      </c>
      <c r="D76" s="87">
        <v>0.16022</v>
      </c>
      <c r="E76" s="87">
        <v>9.4846929999999982E-2</v>
      </c>
      <c r="F76" s="87">
        <v>6.5373070000000019E-2</v>
      </c>
      <c r="G76" s="87">
        <v>6.5373070000000019E-2</v>
      </c>
      <c r="H76" s="87">
        <f t="shared" si="31"/>
        <v>0.16022</v>
      </c>
      <c r="I76" s="87">
        <f t="shared" si="32"/>
        <v>0</v>
      </c>
      <c r="J76" s="87">
        <v>0</v>
      </c>
      <c r="K76" s="87">
        <v>0</v>
      </c>
      <c r="L76" s="87">
        <v>0.16022</v>
      </c>
      <c r="M76" s="87">
        <v>0</v>
      </c>
      <c r="N76" s="87">
        <v>0</v>
      </c>
      <c r="O76" s="87">
        <v>0</v>
      </c>
      <c r="P76" s="87">
        <v>0</v>
      </c>
      <c r="Q76" s="87">
        <v>0</v>
      </c>
      <c r="R76" s="87">
        <f t="shared" si="33"/>
        <v>0.16022</v>
      </c>
      <c r="S76" s="87">
        <f t="shared" si="34"/>
        <v>0.16022</v>
      </c>
      <c r="T76" s="87">
        <f t="shared" si="35"/>
        <v>0.16022</v>
      </c>
      <c r="U76" s="87">
        <f t="shared" si="36"/>
        <v>0.16022</v>
      </c>
      <c r="V76" s="87"/>
    </row>
    <row r="77" spans="1:22" ht="94.5" x14ac:dyDescent="0.25">
      <c r="A77" s="171" t="s">
        <v>2791</v>
      </c>
      <c r="B77" s="84" t="s">
        <v>1623</v>
      </c>
      <c r="C77" s="171" t="s">
        <v>1933</v>
      </c>
      <c r="D77" s="87">
        <v>0.39861000000000002</v>
      </c>
      <c r="E77" s="87">
        <v>0.14901435999999998</v>
      </c>
      <c r="F77" s="87">
        <v>0.24959564000000004</v>
      </c>
      <c r="G77" s="87">
        <v>0.24959564000000004</v>
      </c>
      <c r="H77" s="87">
        <f t="shared" si="31"/>
        <v>0.39861000000000002</v>
      </c>
      <c r="I77" s="87">
        <f t="shared" si="32"/>
        <v>0.21719382000000001</v>
      </c>
      <c r="J77" s="87">
        <v>0.21447582999999998</v>
      </c>
      <c r="K77" s="87">
        <v>0.21447582999999998</v>
      </c>
      <c r="L77" s="87">
        <v>6.4551170000000074E-2</v>
      </c>
      <c r="M77" s="87">
        <v>2.7179900000000312E-3</v>
      </c>
      <c r="N77" s="87">
        <v>0.11958299999999997</v>
      </c>
      <c r="O77" s="87">
        <v>0</v>
      </c>
      <c r="P77" s="87">
        <v>0</v>
      </c>
      <c r="Q77" s="87">
        <v>0</v>
      </c>
      <c r="R77" s="87">
        <f t="shared" si="33"/>
        <v>0.18141618000000001</v>
      </c>
      <c r="S77" s="87">
        <f t="shared" si="34"/>
        <v>0.18141618000000001</v>
      </c>
      <c r="T77" s="87">
        <f t="shared" si="35"/>
        <v>0.18141618000000001</v>
      </c>
      <c r="U77" s="87">
        <f t="shared" si="36"/>
        <v>0.18141618000000001</v>
      </c>
      <c r="V77" s="87"/>
    </row>
    <row r="78" spans="1:22" ht="78.75" x14ac:dyDescent="0.25">
      <c r="A78" s="171" t="s">
        <v>2791</v>
      </c>
      <c r="B78" s="170" t="s">
        <v>344</v>
      </c>
      <c r="C78" s="171" t="s">
        <v>1934</v>
      </c>
      <c r="D78" s="87">
        <v>0</v>
      </c>
      <c r="E78" s="87">
        <v>0</v>
      </c>
      <c r="F78" s="87">
        <v>0</v>
      </c>
      <c r="G78" s="87">
        <v>0</v>
      </c>
      <c r="H78" s="87">
        <f t="shared" si="31"/>
        <v>0</v>
      </c>
      <c r="I78" s="87">
        <f t="shared" si="32"/>
        <v>0</v>
      </c>
      <c r="J78" s="87">
        <v>0</v>
      </c>
      <c r="K78" s="87">
        <v>0</v>
      </c>
      <c r="L78" s="87">
        <v>0</v>
      </c>
      <c r="M78" s="87">
        <v>0</v>
      </c>
      <c r="N78" s="87">
        <v>0</v>
      </c>
      <c r="O78" s="87">
        <v>0</v>
      </c>
      <c r="P78" s="87">
        <v>0</v>
      </c>
      <c r="Q78" s="87">
        <v>0</v>
      </c>
      <c r="R78" s="87">
        <f t="shared" si="33"/>
        <v>0</v>
      </c>
      <c r="S78" s="87">
        <f t="shared" si="34"/>
        <v>0</v>
      </c>
      <c r="T78" s="87">
        <f t="shared" si="35"/>
        <v>0</v>
      </c>
      <c r="U78" s="87">
        <f t="shared" si="36"/>
        <v>0</v>
      </c>
      <c r="V78" s="166"/>
    </row>
    <row r="79" spans="1:22" ht="84.75" customHeight="1" x14ac:dyDescent="0.25">
      <c r="A79" s="171" t="s">
        <v>2791</v>
      </c>
      <c r="B79" s="84" t="s">
        <v>1624</v>
      </c>
      <c r="C79" s="171" t="s">
        <v>1935</v>
      </c>
      <c r="D79" s="87">
        <v>0</v>
      </c>
      <c r="E79" s="87">
        <v>0</v>
      </c>
      <c r="F79" s="87">
        <v>0</v>
      </c>
      <c r="G79" s="87">
        <v>0</v>
      </c>
      <c r="H79" s="87">
        <f t="shared" si="31"/>
        <v>0</v>
      </c>
      <c r="I79" s="87">
        <f t="shared" si="32"/>
        <v>0.15118580000000001</v>
      </c>
      <c r="J79" s="87">
        <v>0</v>
      </c>
      <c r="K79" s="87">
        <v>0.15118580000000001</v>
      </c>
      <c r="L79" s="87">
        <v>0</v>
      </c>
      <c r="M79" s="87">
        <v>0</v>
      </c>
      <c r="N79" s="87">
        <v>0</v>
      </c>
      <c r="O79" s="87">
        <v>0</v>
      </c>
      <c r="P79" s="87">
        <v>0</v>
      </c>
      <c r="Q79" s="87">
        <v>0</v>
      </c>
      <c r="R79" s="87">
        <f t="shared" si="33"/>
        <v>-0.15118580000000001</v>
      </c>
      <c r="S79" s="87">
        <f t="shared" si="34"/>
        <v>-0.15118580000000001</v>
      </c>
      <c r="T79" s="87">
        <f t="shared" si="35"/>
        <v>-0.15118580000000001</v>
      </c>
      <c r="U79" s="87">
        <f t="shared" si="36"/>
        <v>-0.15118580000000001</v>
      </c>
      <c r="V79" s="87"/>
    </row>
    <row r="80" spans="1:22" ht="62.25" customHeight="1" x14ac:dyDescent="0.25">
      <c r="A80" s="171" t="s">
        <v>2791</v>
      </c>
      <c r="B80" s="84" t="s">
        <v>501</v>
      </c>
      <c r="C80" s="171" t="s">
        <v>1936</v>
      </c>
      <c r="D80" s="87">
        <v>0</v>
      </c>
      <c r="E80" s="87">
        <v>0</v>
      </c>
      <c r="F80" s="87">
        <v>0</v>
      </c>
      <c r="G80" s="87">
        <v>0</v>
      </c>
      <c r="H80" s="87">
        <f t="shared" si="31"/>
        <v>0</v>
      </c>
      <c r="I80" s="87">
        <f t="shared" si="32"/>
        <v>0</v>
      </c>
      <c r="J80" s="87">
        <v>0</v>
      </c>
      <c r="K80" s="87">
        <v>0</v>
      </c>
      <c r="L80" s="87">
        <v>0</v>
      </c>
      <c r="M80" s="87">
        <v>0</v>
      </c>
      <c r="N80" s="87">
        <v>0</v>
      </c>
      <c r="O80" s="87">
        <v>0</v>
      </c>
      <c r="P80" s="87">
        <v>0</v>
      </c>
      <c r="Q80" s="87">
        <v>0</v>
      </c>
      <c r="R80" s="87">
        <f t="shared" si="33"/>
        <v>0</v>
      </c>
      <c r="S80" s="87">
        <f t="shared" si="34"/>
        <v>0</v>
      </c>
      <c r="T80" s="87">
        <f t="shared" si="35"/>
        <v>0</v>
      </c>
      <c r="U80" s="87">
        <f t="shared" si="36"/>
        <v>0</v>
      </c>
      <c r="V80" s="87"/>
    </row>
    <row r="81" spans="1:22" x14ac:dyDescent="0.25">
      <c r="A81" s="210"/>
      <c r="B81" s="211" t="s">
        <v>37</v>
      </c>
      <c r="C81" s="210"/>
      <c r="D81" s="166">
        <f t="shared" ref="D81:U81" si="37">SUM(D82:D83)</f>
        <v>3.9918800000000001</v>
      </c>
      <c r="E81" s="166">
        <f t="shared" si="37"/>
        <v>0.23051032000000002</v>
      </c>
      <c r="F81" s="166">
        <f t="shared" si="37"/>
        <v>3.7613696799999996</v>
      </c>
      <c r="G81" s="166">
        <f t="shared" si="37"/>
        <v>3.7613696799999996</v>
      </c>
      <c r="H81" s="166">
        <f t="shared" si="37"/>
        <v>3.9918800000000001</v>
      </c>
      <c r="I81" s="166">
        <f t="shared" si="37"/>
        <v>2.0438249600000002</v>
      </c>
      <c r="J81" s="166">
        <f t="shared" si="37"/>
        <v>7.3660299999999998E-2</v>
      </c>
      <c r="K81" s="166">
        <f t="shared" si="37"/>
        <v>7.3660299999999998E-2</v>
      </c>
      <c r="L81" s="166">
        <f t="shared" si="37"/>
        <v>2.6651637000000008</v>
      </c>
      <c r="M81" s="166">
        <f t="shared" si="37"/>
        <v>0.96478947999999998</v>
      </c>
      <c r="N81" s="166">
        <f t="shared" si="37"/>
        <v>1.2530559999999997</v>
      </c>
      <c r="O81" s="166">
        <f t="shared" si="37"/>
        <v>1.0053751800000001</v>
      </c>
      <c r="P81" s="166">
        <f t="shared" si="37"/>
        <v>0</v>
      </c>
      <c r="Q81" s="166">
        <f t="shared" si="37"/>
        <v>0</v>
      </c>
      <c r="R81" s="166">
        <f t="shared" si="37"/>
        <v>1.9480550400000001</v>
      </c>
      <c r="S81" s="166">
        <f t="shared" si="37"/>
        <v>1.9480550400000001</v>
      </c>
      <c r="T81" s="166">
        <f t="shared" si="37"/>
        <v>1.9480550400000001</v>
      </c>
      <c r="U81" s="166">
        <f t="shared" si="37"/>
        <v>1.9480550400000001</v>
      </c>
      <c r="V81" s="87"/>
    </row>
    <row r="82" spans="1:22" ht="47.25" x14ac:dyDescent="0.25">
      <c r="A82" s="171" t="s">
        <v>899</v>
      </c>
      <c r="B82" s="84" t="s">
        <v>502</v>
      </c>
      <c r="C82" s="171" t="s">
        <v>1937</v>
      </c>
      <c r="D82" s="87">
        <v>2.2018</v>
      </c>
      <c r="E82" s="87">
        <v>0.23051032000000002</v>
      </c>
      <c r="F82" s="87">
        <v>1.9712896799999999</v>
      </c>
      <c r="G82" s="87">
        <v>1.9712896799999999</v>
      </c>
      <c r="H82" s="87">
        <f>J82+L82+N82+P82</f>
        <v>2.2018000000000004</v>
      </c>
      <c r="I82" s="87">
        <f>K82+M82+O82+Q82</f>
        <v>1.92591347</v>
      </c>
      <c r="J82" s="87">
        <v>4.1178609999999997E-2</v>
      </c>
      <c r="K82" s="87">
        <v>4.1178609999999997E-2</v>
      </c>
      <c r="L82" s="87">
        <v>2.1606213900000006</v>
      </c>
      <c r="M82" s="87">
        <v>0.92348624999999995</v>
      </c>
      <c r="N82" s="87">
        <v>0</v>
      </c>
      <c r="O82" s="87">
        <v>0.96124861000000006</v>
      </c>
      <c r="P82" s="87">
        <v>0</v>
      </c>
      <c r="Q82" s="87">
        <v>0</v>
      </c>
      <c r="R82" s="87">
        <f>H82-I82</f>
        <v>0.27588653000000041</v>
      </c>
      <c r="S82" s="87">
        <f>H82-I82</f>
        <v>0.27588653000000041</v>
      </c>
      <c r="T82" s="87">
        <f>H82-I82</f>
        <v>0.27588653000000041</v>
      </c>
      <c r="U82" s="87">
        <f>H82-I82</f>
        <v>0.27588653000000041</v>
      </c>
      <c r="V82" s="87"/>
    </row>
    <row r="83" spans="1:22" ht="47.25" x14ac:dyDescent="0.25">
      <c r="A83" s="171" t="s">
        <v>899</v>
      </c>
      <c r="B83" s="84" t="s">
        <v>503</v>
      </c>
      <c r="C83" s="171" t="s">
        <v>1938</v>
      </c>
      <c r="D83" s="87">
        <v>1.7900799999999999</v>
      </c>
      <c r="E83" s="87">
        <v>0</v>
      </c>
      <c r="F83" s="87">
        <v>1.7900799999999999</v>
      </c>
      <c r="G83" s="87">
        <v>1.7900799999999999</v>
      </c>
      <c r="H83" s="87">
        <f>J83+L83+N83+P83</f>
        <v>1.7900799999999997</v>
      </c>
      <c r="I83" s="87">
        <f>K83+M83+O83+Q83</f>
        <v>0.11791149000000001</v>
      </c>
      <c r="J83" s="87">
        <v>3.2481690000000001E-2</v>
      </c>
      <c r="K83" s="87">
        <v>3.2481690000000001E-2</v>
      </c>
      <c r="L83" s="87">
        <v>0.50454230999999994</v>
      </c>
      <c r="M83" s="87">
        <v>4.1303230000000003E-2</v>
      </c>
      <c r="N83" s="87">
        <v>1.2530559999999997</v>
      </c>
      <c r="O83" s="87">
        <v>4.4126569999999997E-2</v>
      </c>
      <c r="P83" s="87">
        <v>0</v>
      </c>
      <c r="Q83" s="87">
        <v>0</v>
      </c>
      <c r="R83" s="87">
        <f>H83-I83</f>
        <v>1.6721685099999997</v>
      </c>
      <c r="S83" s="87">
        <f>H83-I83</f>
        <v>1.6721685099999997</v>
      </c>
      <c r="T83" s="87">
        <f>H83-I83</f>
        <v>1.6721685099999997</v>
      </c>
      <c r="U83" s="87">
        <f>H83-I83</f>
        <v>1.6721685099999997</v>
      </c>
      <c r="V83" s="87"/>
    </row>
    <row r="84" spans="1:22" x14ac:dyDescent="0.25">
      <c r="A84" s="210"/>
      <c r="B84" s="212" t="s">
        <v>38</v>
      </c>
      <c r="C84" s="210"/>
      <c r="D84" s="166">
        <f t="shared" ref="D84:U84" si="38">SUM(D85:D96)</f>
        <v>171.47823999999997</v>
      </c>
      <c r="E84" s="166">
        <f t="shared" si="38"/>
        <v>25.605970789999997</v>
      </c>
      <c r="F84" s="166">
        <f t="shared" si="38"/>
        <v>145.87226921000001</v>
      </c>
      <c r="G84" s="166">
        <f t="shared" si="38"/>
        <v>145.87226921000001</v>
      </c>
      <c r="H84" s="166">
        <f t="shared" si="38"/>
        <v>11.445132090000001</v>
      </c>
      <c r="I84" s="166">
        <f t="shared" si="38"/>
        <v>15.794167429999998</v>
      </c>
      <c r="J84" s="166">
        <f t="shared" si="38"/>
        <v>3.1397390300000003</v>
      </c>
      <c r="K84" s="166">
        <f t="shared" si="38"/>
        <v>3.1397390300000003</v>
      </c>
      <c r="L84" s="166">
        <f t="shared" si="38"/>
        <v>1.16428946</v>
      </c>
      <c r="M84" s="166">
        <f t="shared" si="38"/>
        <v>10.502513460000001</v>
      </c>
      <c r="N84" s="166">
        <f t="shared" si="38"/>
        <v>4.9915433100000017</v>
      </c>
      <c r="O84" s="166">
        <f t="shared" si="38"/>
        <v>2.1519149400000002</v>
      </c>
      <c r="P84" s="166">
        <f t="shared" si="38"/>
        <v>2.149560290000001</v>
      </c>
      <c r="Q84" s="166">
        <f t="shared" si="38"/>
        <v>0</v>
      </c>
      <c r="R84" s="166">
        <f t="shared" si="38"/>
        <v>-4.3490353399999968</v>
      </c>
      <c r="S84" s="166">
        <f t="shared" si="38"/>
        <v>-4.3490353399999968</v>
      </c>
      <c r="T84" s="166">
        <f t="shared" si="38"/>
        <v>-4.3490353399999968</v>
      </c>
      <c r="U84" s="166">
        <f t="shared" si="38"/>
        <v>-4.3490353399999968</v>
      </c>
      <c r="V84" s="87"/>
    </row>
    <row r="85" spans="1:22" ht="63" x14ac:dyDescent="0.25">
      <c r="A85" s="171" t="s">
        <v>2791</v>
      </c>
      <c r="B85" s="85" t="s">
        <v>504</v>
      </c>
      <c r="C85" s="171" t="s">
        <v>1939</v>
      </c>
      <c r="D85" s="87">
        <v>52.537260000000003</v>
      </c>
      <c r="E85" s="87">
        <v>0</v>
      </c>
      <c r="F85" s="87">
        <v>52.537260000000003</v>
      </c>
      <c r="G85" s="87">
        <v>52.537260000000003</v>
      </c>
      <c r="H85" s="87">
        <f t="shared" ref="H85:H96" si="39">J85+L85+N85+P85</f>
        <v>3.7126980000000009</v>
      </c>
      <c r="I85" s="87">
        <f t="shared" ref="I85:I96" si="40">K85+M85+O85+Q85</f>
        <v>3.2154499300000001</v>
      </c>
      <c r="J85" s="87">
        <v>2.9981418500000001</v>
      </c>
      <c r="K85" s="87">
        <v>2.9981418500000001</v>
      </c>
      <c r="L85" s="87">
        <v>0</v>
      </c>
      <c r="M85" s="87">
        <v>0.12747449999999994</v>
      </c>
      <c r="N85" s="87">
        <v>0</v>
      </c>
      <c r="O85" s="87">
        <v>8.9833580000000079E-2</v>
      </c>
      <c r="P85" s="87">
        <v>0.71455615000000083</v>
      </c>
      <c r="Q85" s="87">
        <v>0</v>
      </c>
      <c r="R85" s="87">
        <f t="shared" ref="R85:R96" si="41">H85-I85</f>
        <v>0.49724807000000082</v>
      </c>
      <c r="S85" s="87">
        <f t="shared" ref="S85:S96" si="42">H85-I85</f>
        <v>0.49724807000000082</v>
      </c>
      <c r="T85" s="87">
        <f t="shared" ref="T85:T96" si="43">H85-I85</f>
        <v>0.49724807000000082</v>
      </c>
      <c r="U85" s="87">
        <f t="shared" ref="U85:U96" si="44">H85-I85</f>
        <v>0.49724807000000082</v>
      </c>
      <c r="V85" s="87"/>
    </row>
    <row r="86" spans="1:22" ht="31.5" x14ac:dyDescent="0.25">
      <c r="A86" s="171" t="s">
        <v>2791</v>
      </c>
      <c r="B86" s="85" t="s">
        <v>346</v>
      </c>
      <c r="C86" s="171" t="s">
        <v>1940</v>
      </c>
      <c r="D86" s="87">
        <v>4.0778800000000004</v>
      </c>
      <c r="E86" s="87">
        <v>0.89635666000000003</v>
      </c>
      <c r="F86" s="87">
        <v>3.1815233400000005</v>
      </c>
      <c r="G86" s="87">
        <v>3.1815233400000005</v>
      </c>
      <c r="H86" s="87">
        <f t="shared" si="39"/>
        <v>3.2395500900000007</v>
      </c>
      <c r="I86" s="87">
        <f t="shared" si="40"/>
        <v>4.0542652599999993</v>
      </c>
      <c r="J86" s="87">
        <v>6.1574539999999997E-2</v>
      </c>
      <c r="K86" s="87">
        <v>6.1574539999999997E-2</v>
      </c>
      <c r="L86" s="87">
        <v>1.1617894600000001</v>
      </c>
      <c r="M86" s="87">
        <v>3.9926907199999992</v>
      </c>
      <c r="N86" s="87">
        <v>2.0161860900000006</v>
      </c>
      <c r="O86" s="87">
        <v>0</v>
      </c>
      <c r="P86" s="87">
        <v>0</v>
      </c>
      <c r="Q86" s="87">
        <v>0</v>
      </c>
      <c r="R86" s="87">
        <f t="shared" si="41"/>
        <v>-0.8147151699999986</v>
      </c>
      <c r="S86" s="87">
        <f t="shared" si="42"/>
        <v>-0.8147151699999986</v>
      </c>
      <c r="T86" s="87">
        <f t="shared" si="43"/>
        <v>-0.8147151699999986</v>
      </c>
      <c r="U86" s="87">
        <f t="shared" si="44"/>
        <v>-0.8147151699999986</v>
      </c>
      <c r="V86" s="87"/>
    </row>
    <row r="87" spans="1:22" ht="31.5" x14ac:dyDescent="0.25">
      <c r="A87" s="171" t="s">
        <v>899</v>
      </c>
      <c r="B87" s="170" t="s">
        <v>39</v>
      </c>
      <c r="C87" s="171" t="s">
        <v>1941</v>
      </c>
      <c r="D87" s="87">
        <v>27.844650000000001</v>
      </c>
      <c r="E87" s="87">
        <v>19.079109829999997</v>
      </c>
      <c r="F87" s="87">
        <v>8.7655401700000048</v>
      </c>
      <c r="G87" s="87">
        <v>8.7655401700000048</v>
      </c>
      <c r="H87" s="87">
        <f t="shared" si="39"/>
        <v>2.4673990000000003</v>
      </c>
      <c r="I87" s="87">
        <f t="shared" si="40"/>
        <v>5.8571751699999997</v>
      </c>
      <c r="J87" s="87">
        <v>4.3946779999999998E-2</v>
      </c>
      <c r="K87" s="87">
        <v>4.3946779999999998E-2</v>
      </c>
      <c r="L87" s="87">
        <v>0</v>
      </c>
      <c r="M87" s="87">
        <v>5.8132283899999999</v>
      </c>
      <c r="N87" s="87">
        <v>2.4234522200000002</v>
      </c>
      <c r="O87" s="87">
        <v>0</v>
      </c>
      <c r="P87" s="87">
        <v>0</v>
      </c>
      <c r="Q87" s="87">
        <v>0</v>
      </c>
      <c r="R87" s="87">
        <f t="shared" si="41"/>
        <v>-3.3897761699999993</v>
      </c>
      <c r="S87" s="87">
        <f t="shared" si="42"/>
        <v>-3.3897761699999993</v>
      </c>
      <c r="T87" s="87">
        <f t="shared" si="43"/>
        <v>-3.3897761699999993</v>
      </c>
      <c r="U87" s="87">
        <f t="shared" si="44"/>
        <v>-3.3897761699999993</v>
      </c>
      <c r="V87" s="166"/>
    </row>
    <row r="88" spans="1:22" ht="31.5" x14ac:dyDescent="0.25">
      <c r="A88" s="171" t="s">
        <v>899</v>
      </c>
      <c r="B88" s="84" t="s">
        <v>428</v>
      </c>
      <c r="C88" s="171" t="s">
        <v>1942</v>
      </c>
      <c r="D88" s="87">
        <v>44.982959999999999</v>
      </c>
      <c r="E88" s="87">
        <v>3.2199513799999999</v>
      </c>
      <c r="F88" s="87">
        <v>41.763008620000001</v>
      </c>
      <c r="G88" s="87">
        <v>41.763008620000001</v>
      </c>
      <c r="H88" s="87">
        <f t="shared" si="39"/>
        <v>2.0144850000000001</v>
      </c>
      <c r="I88" s="87">
        <f t="shared" si="40"/>
        <v>0.13024738999999999</v>
      </c>
      <c r="J88" s="87">
        <v>3.5879930000000004E-2</v>
      </c>
      <c r="K88" s="87">
        <v>3.5879930000000004E-2</v>
      </c>
      <c r="L88" s="87">
        <v>0</v>
      </c>
      <c r="M88" s="87">
        <v>4.5624369999999997E-2</v>
      </c>
      <c r="N88" s="87">
        <v>0.54940499999999992</v>
      </c>
      <c r="O88" s="87">
        <v>4.8743089999999989E-2</v>
      </c>
      <c r="P88" s="87">
        <v>1.42920007</v>
      </c>
      <c r="Q88" s="87">
        <v>0</v>
      </c>
      <c r="R88" s="87">
        <f t="shared" si="41"/>
        <v>1.88423761</v>
      </c>
      <c r="S88" s="87">
        <f t="shared" si="42"/>
        <v>1.88423761</v>
      </c>
      <c r="T88" s="87">
        <f t="shared" si="43"/>
        <v>1.88423761</v>
      </c>
      <c r="U88" s="87">
        <f t="shared" si="44"/>
        <v>1.88423761</v>
      </c>
      <c r="V88" s="87"/>
    </row>
    <row r="89" spans="1:22" ht="31.5" x14ac:dyDescent="0.25">
      <c r="A89" s="171" t="s">
        <v>899</v>
      </c>
      <c r="B89" s="84" t="s">
        <v>429</v>
      </c>
      <c r="C89" s="171" t="s">
        <v>1943</v>
      </c>
      <c r="D89" s="87">
        <v>42.035489999999996</v>
      </c>
      <c r="E89" s="87">
        <v>2.4105529200000002</v>
      </c>
      <c r="F89" s="87">
        <v>39.624937079999995</v>
      </c>
      <c r="G89" s="87">
        <v>39.624937079999995</v>
      </c>
      <c r="H89" s="87">
        <f t="shared" si="39"/>
        <v>1.0999999999999999E-2</v>
      </c>
      <c r="I89" s="87">
        <f t="shared" si="40"/>
        <v>7.1120000000000005E-4</v>
      </c>
      <c r="J89" s="87">
        <v>1.9593E-4</v>
      </c>
      <c r="K89" s="87">
        <v>1.9593E-4</v>
      </c>
      <c r="L89" s="87">
        <v>2.5000000000000001E-3</v>
      </c>
      <c r="M89" s="87">
        <v>2.4911000000000009E-4</v>
      </c>
      <c r="N89" s="87">
        <v>2.5000000000000001E-3</v>
      </c>
      <c r="O89" s="87">
        <v>2.6615999999999999E-4</v>
      </c>
      <c r="P89" s="87">
        <v>5.8040699999999997E-3</v>
      </c>
      <c r="Q89" s="87">
        <v>0</v>
      </c>
      <c r="R89" s="87">
        <f t="shared" si="41"/>
        <v>1.0288799999999999E-2</v>
      </c>
      <c r="S89" s="87">
        <f t="shared" si="42"/>
        <v>1.0288799999999999E-2</v>
      </c>
      <c r="T89" s="87">
        <f t="shared" si="43"/>
        <v>1.0288799999999999E-2</v>
      </c>
      <c r="U89" s="87">
        <f t="shared" si="44"/>
        <v>1.0288799999999999E-2</v>
      </c>
      <c r="V89" s="87"/>
    </row>
    <row r="90" spans="1:22" ht="47.25" x14ac:dyDescent="0.25">
      <c r="A90" s="171" t="s">
        <v>899</v>
      </c>
      <c r="B90" s="84" t="s">
        <v>505</v>
      </c>
      <c r="C90" s="171" t="s">
        <v>1944</v>
      </c>
      <c r="D90" s="87">
        <v>0</v>
      </c>
      <c r="E90" s="87">
        <v>0</v>
      </c>
      <c r="F90" s="87">
        <v>0</v>
      </c>
      <c r="G90" s="87">
        <v>0</v>
      </c>
      <c r="H90" s="87">
        <f t="shared" si="39"/>
        <v>0</v>
      </c>
      <c r="I90" s="87">
        <f t="shared" si="40"/>
        <v>0</v>
      </c>
      <c r="J90" s="87">
        <v>0</v>
      </c>
      <c r="K90" s="87">
        <v>0</v>
      </c>
      <c r="L90" s="87">
        <v>0</v>
      </c>
      <c r="M90" s="87">
        <v>0</v>
      </c>
      <c r="N90" s="87">
        <v>0</v>
      </c>
      <c r="O90" s="87">
        <v>0</v>
      </c>
      <c r="P90" s="87">
        <v>0</v>
      </c>
      <c r="Q90" s="87">
        <v>0</v>
      </c>
      <c r="R90" s="87">
        <f t="shared" si="41"/>
        <v>0</v>
      </c>
      <c r="S90" s="87">
        <f t="shared" si="42"/>
        <v>0</v>
      </c>
      <c r="T90" s="87">
        <f t="shared" si="43"/>
        <v>0</v>
      </c>
      <c r="U90" s="87">
        <f t="shared" si="44"/>
        <v>0</v>
      </c>
      <c r="V90" s="87"/>
    </row>
    <row r="91" spans="1:22" ht="31.5" x14ac:dyDescent="0.25">
      <c r="A91" s="171" t="s">
        <v>899</v>
      </c>
      <c r="B91" s="84" t="s">
        <v>911</v>
      </c>
      <c r="C91" s="171" t="s">
        <v>1945</v>
      </c>
      <c r="D91" s="87">
        <v>0</v>
      </c>
      <c r="E91" s="87">
        <v>0</v>
      </c>
      <c r="F91" s="87">
        <v>0</v>
      </c>
      <c r="G91" s="87">
        <v>0</v>
      </c>
      <c r="H91" s="87">
        <f t="shared" si="39"/>
        <v>0</v>
      </c>
      <c r="I91" s="87">
        <f t="shared" si="40"/>
        <v>0.46390039</v>
      </c>
      <c r="J91" s="87">
        <v>0</v>
      </c>
      <c r="K91" s="87">
        <v>0</v>
      </c>
      <c r="L91" s="87">
        <v>0</v>
      </c>
      <c r="M91" s="87">
        <v>0.36760968999999999</v>
      </c>
      <c r="N91" s="87">
        <v>0</v>
      </c>
      <c r="O91" s="87">
        <v>9.6290700000000007E-2</v>
      </c>
      <c r="P91" s="87">
        <v>0</v>
      </c>
      <c r="Q91" s="87">
        <v>0</v>
      </c>
      <c r="R91" s="87">
        <f t="shared" si="41"/>
        <v>-0.46390039</v>
      </c>
      <c r="S91" s="87">
        <f t="shared" si="42"/>
        <v>-0.46390039</v>
      </c>
      <c r="T91" s="87">
        <f t="shared" si="43"/>
        <v>-0.46390039</v>
      </c>
      <c r="U91" s="87">
        <f t="shared" si="44"/>
        <v>-0.46390039</v>
      </c>
      <c r="V91" s="87"/>
    </row>
    <row r="92" spans="1:22" ht="78.75" x14ac:dyDescent="0.25">
      <c r="A92" s="171" t="s">
        <v>2791</v>
      </c>
      <c r="B92" s="84" t="s">
        <v>912</v>
      </c>
      <c r="C92" s="171" t="s">
        <v>1946</v>
      </c>
      <c r="D92" s="87">
        <v>0</v>
      </c>
      <c r="E92" s="87">
        <v>0</v>
      </c>
      <c r="F92" s="87">
        <v>0</v>
      </c>
      <c r="G92" s="87">
        <v>0</v>
      </c>
      <c r="H92" s="87">
        <f t="shared" si="39"/>
        <v>0</v>
      </c>
      <c r="I92" s="87">
        <f t="shared" si="40"/>
        <v>0.28483053000000003</v>
      </c>
      <c r="J92" s="87">
        <v>0</v>
      </c>
      <c r="K92" s="87">
        <v>0</v>
      </c>
      <c r="L92" s="87">
        <v>0</v>
      </c>
      <c r="M92" s="87">
        <v>0.15563667999999997</v>
      </c>
      <c r="N92" s="87">
        <v>0</v>
      </c>
      <c r="O92" s="87">
        <v>0.12919385000000005</v>
      </c>
      <c r="P92" s="87">
        <v>0</v>
      </c>
      <c r="Q92" s="87">
        <v>0</v>
      </c>
      <c r="R92" s="87">
        <f t="shared" si="41"/>
        <v>-0.28483053000000003</v>
      </c>
      <c r="S92" s="87">
        <f t="shared" si="42"/>
        <v>-0.28483053000000003</v>
      </c>
      <c r="T92" s="87">
        <f t="shared" si="43"/>
        <v>-0.28483053000000003</v>
      </c>
      <c r="U92" s="87">
        <f t="shared" si="44"/>
        <v>-0.28483053000000003</v>
      </c>
      <c r="V92" s="87"/>
    </row>
    <row r="93" spans="1:22" ht="75.75" customHeight="1" x14ac:dyDescent="0.25">
      <c r="A93" s="171" t="s">
        <v>899</v>
      </c>
      <c r="B93" s="84" t="s">
        <v>1625</v>
      </c>
      <c r="C93" s="171" t="s">
        <v>1947</v>
      </c>
      <c r="D93" s="87">
        <v>0</v>
      </c>
      <c r="E93" s="87">
        <v>0</v>
      </c>
      <c r="F93" s="87">
        <v>0</v>
      </c>
      <c r="G93" s="87">
        <v>0</v>
      </c>
      <c r="H93" s="87">
        <f t="shared" si="39"/>
        <v>0</v>
      </c>
      <c r="I93" s="87">
        <f t="shared" si="40"/>
        <v>9.0464850000000013E-2</v>
      </c>
      <c r="J93" s="87">
        <v>0</v>
      </c>
      <c r="K93" s="87">
        <v>0</v>
      </c>
      <c r="L93" s="87">
        <v>0</v>
      </c>
      <c r="M93" s="87">
        <v>0</v>
      </c>
      <c r="N93" s="87">
        <v>0</v>
      </c>
      <c r="O93" s="87">
        <v>9.0464850000000013E-2</v>
      </c>
      <c r="P93" s="87">
        <v>0</v>
      </c>
      <c r="Q93" s="87">
        <v>0</v>
      </c>
      <c r="R93" s="87">
        <f t="shared" si="41"/>
        <v>-9.0464850000000013E-2</v>
      </c>
      <c r="S93" s="87">
        <f t="shared" si="42"/>
        <v>-9.0464850000000013E-2</v>
      </c>
      <c r="T93" s="87">
        <f t="shared" si="43"/>
        <v>-9.0464850000000013E-2</v>
      </c>
      <c r="U93" s="87">
        <f t="shared" si="44"/>
        <v>-9.0464850000000013E-2</v>
      </c>
      <c r="V93" s="87"/>
    </row>
    <row r="94" spans="1:22" ht="31.5" x14ac:dyDescent="0.25">
      <c r="A94" s="171" t="s">
        <v>899</v>
      </c>
      <c r="B94" s="84" t="s">
        <v>1626</v>
      </c>
      <c r="C94" s="171" t="s">
        <v>1948</v>
      </c>
      <c r="D94" s="87">
        <v>0</v>
      </c>
      <c r="E94" s="87">
        <v>0</v>
      </c>
      <c r="F94" s="87">
        <v>0</v>
      </c>
      <c r="G94" s="87">
        <v>0</v>
      </c>
      <c r="H94" s="87">
        <f t="shared" si="39"/>
        <v>0</v>
      </c>
      <c r="I94" s="87">
        <f t="shared" si="40"/>
        <v>1.26558455</v>
      </c>
      <c r="J94" s="87">
        <v>0</v>
      </c>
      <c r="K94" s="87">
        <v>0</v>
      </c>
      <c r="L94" s="87">
        <v>0</v>
      </c>
      <c r="M94" s="87">
        <v>0</v>
      </c>
      <c r="N94" s="87">
        <v>0</v>
      </c>
      <c r="O94" s="87">
        <v>1.26558455</v>
      </c>
      <c r="P94" s="87">
        <v>0</v>
      </c>
      <c r="Q94" s="87">
        <v>0</v>
      </c>
      <c r="R94" s="87">
        <f t="shared" si="41"/>
        <v>-1.26558455</v>
      </c>
      <c r="S94" s="87">
        <f t="shared" si="42"/>
        <v>-1.26558455</v>
      </c>
      <c r="T94" s="87">
        <f t="shared" si="43"/>
        <v>-1.26558455</v>
      </c>
      <c r="U94" s="87">
        <f t="shared" si="44"/>
        <v>-1.26558455</v>
      </c>
      <c r="V94" s="87"/>
    </row>
    <row r="95" spans="1:22" ht="31.5" x14ac:dyDescent="0.25">
      <c r="A95" s="171" t="s">
        <v>899</v>
      </c>
      <c r="B95" s="84" t="s">
        <v>1627</v>
      </c>
      <c r="C95" s="171" t="s">
        <v>1949</v>
      </c>
      <c r="D95" s="87">
        <v>0</v>
      </c>
      <c r="E95" s="87">
        <v>0</v>
      </c>
      <c r="F95" s="87">
        <v>0</v>
      </c>
      <c r="G95" s="87">
        <v>0</v>
      </c>
      <c r="H95" s="87">
        <f t="shared" si="39"/>
        <v>0</v>
      </c>
      <c r="I95" s="87">
        <f t="shared" si="40"/>
        <v>0</v>
      </c>
      <c r="J95" s="87">
        <v>0</v>
      </c>
      <c r="K95" s="87">
        <v>0</v>
      </c>
      <c r="L95" s="87">
        <v>0</v>
      </c>
      <c r="M95" s="87">
        <v>0</v>
      </c>
      <c r="N95" s="87">
        <v>0</v>
      </c>
      <c r="O95" s="87">
        <v>0</v>
      </c>
      <c r="P95" s="87">
        <v>0</v>
      </c>
      <c r="Q95" s="87">
        <v>0</v>
      </c>
      <c r="R95" s="87">
        <f t="shared" si="41"/>
        <v>0</v>
      </c>
      <c r="S95" s="87">
        <f t="shared" si="42"/>
        <v>0</v>
      </c>
      <c r="T95" s="87">
        <f t="shared" si="43"/>
        <v>0</v>
      </c>
      <c r="U95" s="87">
        <f t="shared" si="44"/>
        <v>0</v>
      </c>
      <c r="V95" s="87"/>
    </row>
    <row r="96" spans="1:22" ht="83.25" customHeight="1" x14ac:dyDescent="0.25">
      <c r="A96" s="171" t="s">
        <v>2791</v>
      </c>
      <c r="B96" s="84" t="s">
        <v>1628</v>
      </c>
      <c r="C96" s="171" t="s">
        <v>1950</v>
      </c>
      <c r="D96" s="87">
        <v>0</v>
      </c>
      <c r="E96" s="87">
        <v>0</v>
      </c>
      <c r="F96" s="87">
        <v>0</v>
      </c>
      <c r="G96" s="87">
        <v>0</v>
      </c>
      <c r="H96" s="87">
        <f t="shared" si="39"/>
        <v>0</v>
      </c>
      <c r="I96" s="87">
        <f t="shared" si="40"/>
        <v>0.43153815999999995</v>
      </c>
      <c r="J96" s="87">
        <v>0</v>
      </c>
      <c r="K96" s="87">
        <v>0</v>
      </c>
      <c r="L96" s="87">
        <v>0</v>
      </c>
      <c r="M96" s="87">
        <v>0</v>
      </c>
      <c r="N96" s="87">
        <v>0</v>
      </c>
      <c r="O96" s="87">
        <v>0.43153815999999995</v>
      </c>
      <c r="P96" s="87">
        <v>0</v>
      </c>
      <c r="Q96" s="87">
        <v>0</v>
      </c>
      <c r="R96" s="87">
        <f t="shared" si="41"/>
        <v>-0.43153815999999995</v>
      </c>
      <c r="S96" s="87">
        <f t="shared" si="42"/>
        <v>-0.43153815999999995</v>
      </c>
      <c r="T96" s="87">
        <f t="shared" si="43"/>
        <v>-0.43153815999999995</v>
      </c>
      <c r="U96" s="87">
        <f t="shared" si="44"/>
        <v>-0.43153815999999995</v>
      </c>
      <c r="V96" s="87"/>
    </row>
    <row r="97" spans="1:22" x14ac:dyDescent="0.25">
      <c r="A97" s="210"/>
      <c r="B97" s="211" t="s">
        <v>40</v>
      </c>
      <c r="C97" s="210"/>
      <c r="D97" s="166">
        <f t="shared" ref="D97:U97" si="45">SUM(D98:D114)</f>
        <v>97.494380000000007</v>
      </c>
      <c r="E97" s="166">
        <f t="shared" si="45"/>
        <v>41.360299320000003</v>
      </c>
      <c r="F97" s="166">
        <f t="shared" si="45"/>
        <v>56.134080679999997</v>
      </c>
      <c r="G97" s="166">
        <f t="shared" si="45"/>
        <v>56.134080679999997</v>
      </c>
      <c r="H97" s="166">
        <f t="shared" si="45"/>
        <v>9.8096930599999972</v>
      </c>
      <c r="I97" s="166">
        <f t="shared" si="45"/>
        <v>26.685811339999997</v>
      </c>
      <c r="J97" s="166">
        <f t="shared" si="45"/>
        <v>3.5350435699999991</v>
      </c>
      <c r="K97" s="166">
        <f t="shared" si="45"/>
        <v>1.2073030800000004</v>
      </c>
      <c r="L97" s="166">
        <f t="shared" si="45"/>
        <v>5.7674444899999973</v>
      </c>
      <c r="M97" s="166">
        <f t="shared" si="45"/>
        <v>1.9178779699999997</v>
      </c>
      <c r="N97" s="166">
        <f t="shared" si="45"/>
        <v>0.16873500000000002</v>
      </c>
      <c r="O97" s="166">
        <f t="shared" si="45"/>
        <v>23.560630289999992</v>
      </c>
      <c r="P97" s="166">
        <f t="shared" si="45"/>
        <v>0.33847000000000005</v>
      </c>
      <c r="Q97" s="166">
        <f t="shared" si="45"/>
        <v>0</v>
      </c>
      <c r="R97" s="166">
        <f t="shared" si="45"/>
        <v>-16.876118279999993</v>
      </c>
      <c r="S97" s="166">
        <f t="shared" si="45"/>
        <v>-16.876118279999993</v>
      </c>
      <c r="T97" s="166">
        <f t="shared" si="45"/>
        <v>-16.876118279999993</v>
      </c>
      <c r="U97" s="166">
        <f t="shared" si="45"/>
        <v>-16.876118279999993</v>
      </c>
      <c r="V97" s="87"/>
    </row>
    <row r="98" spans="1:22" ht="31.5" x14ac:dyDescent="0.25">
      <c r="A98" s="171" t="s">
        <v>899</v>
      </c>
      <c r="B98" s="84" t="s">
        <v>41</v>
      </c>
      <c r="C98" s="171" t="s">
        <v>1951</v>
      </c>
      <c r="D98" s="87">
        <v>19.768189999999997</v>
      </c>
      <c r="E98" s="87">
        <v>19.740936239999996</v>
      </c>
      <c r="F98" s="87">
        <v>2.7253760000000682E-2</v>
      </c>
      <c r="G98" s="87">
        <v>2.7253760000000682E-2</v>
      </c>
      <c r="H98" s="87">
        <f t="shared" ref="H98:H114" si="46">J98+L98+N98+P98</f>
        <v>0</v>
      </c>
      <c r="I98" s="87">
        <f t="shared" ref="I98:I114" si="47">K98+M98+O98+Q98</f>
        <v>4.4106135999999987</v>
      </c>
      <c r="J98" s="87">
        <v>0</v>
      </c>
      <c r="K98" s="87">
        <v>2.7253759999999998E-2</v>
      </c>
      <c r="L98" s="87">
        <v>0</v>
      </c>
      <c r="M98" s="87">
        <v>3.4655459999999999E-2</v>
      </c>
      <c r="N98" s="87">
        <v>0</v>
      </c>
      <c r="O98" s="87">
        <v>4.3487043799999983</v>
      </c>
      <c r="P98" s="87">
        <v>0</v>
      </c>
      <c r="Q98" s="87">
        <v>0</v>
      </c>
      <c r="R98" s="87">
        <f t="shared" ref="R98:R114" si="48">H98-I98</f>
        <v>-4.4106135999999987</v>
      </c>
      <c r="S98" s="87">
        <f t="shared" ref="S98:S114" si="49">H98-I98</f>
        <v>-4.4106135999999987</v>
      </c>
      <c r="T98" s="87">
        <f t="shared" ref="T98:T114" si="50">H98-I98</f>
        <v>-4.4106135999999987</v>
      </c>
      <c r="U98" s="87">
        <f t="shared" ref="U98:U114" si="51">H98-I98</f>
        <v>-4.4106135999999987</v>
      </c>
      <c r="V98" s="87"/>
    </row>
    <row r="99" spans="1:22" ht="67.5" customHeight="1" x14ac:dyDescent="0.25">
      <c r="A99" s="171" t="s">
        <v>2791</v>
      </c>
      <c r="B99" s="84" t="s">
        <v>348</v>
      </c>
      <c r="C99" s="171" t="s">
        <v>1952</v>
      </c>
      <c r="D99" s="87">
        <v>21.023630000000001</v>
      </c>
      <c r="E99" s="87">
        <v>0</v>
      </c>
      <c r="F99" s="87">
        <v>21.023630000000001</v>
      </c>
      <c r="G99" s="87">
        <v>21.023630000000001</v>
      </c>
      <c r="H99" s="87">
        <f t="shared" si="46"/>
        <v>1.0999999999999999E-2</v>
      </c>
      <c r="I99" s="87">
        <f t="shared" si="47"/>
        <v>0</v>
      </c>
      <c r="J99" s="87">
        <v>0</v>
      </c>
      <c r="K99" s="87">
        <v>0</v>
      </c>
      <c r="L99" s="87">
        <v>2.5000000000000001E-3</v>
      </c>
      <c r="M99" s="87">
        <v>0</v>
      </c>
      <c r="N99" s="87">
        <v>2.5000000000000001E-3</v>
      </c>
      <c r="O99" s="87">
        <v>0</v>
      </c>
      <c r="P99" s="87">
        <v>6.0000000000000001E-3</v>
      </c>
      <c r="Q99" s="87">
        <v>0</v>
      </c>
      <c r="R99" s="87">
        <f t="shared" si="48"/>
        <v>1.0999999999999999E-2</v>
      </c>
      <c r="S99" s="87">
        <f t="shared" si="49"/>
        <v>1.0999999999999999E-2</v>
      </c>
      <c r="T99" s="87">
        <f t="shared" si="50"/>
        <v>1.0999999999999999E-2</v>
      </c>
      <c r="U99" s="87">
        <f t="shared" si="51"/>
        <v>1.0999999999999999E-2</v>
      </c>
      <c r="V99" s="87"/>
    </row>
    <row r="100" spans="1:22" ht="47.25" x14ac:dyDescent="0.25">
      <c r="A100" s="171" t="s">
        <v>2791</v>
      </c>
      <c r="B100" s="84" t="s">
        <v>351</v>
      </c>
      <c r="C100" s="171" t="s">
        <v>1953</v>
      </c>
      <c r="D100" s="87">
        <v>6.1509</v>
      </c>
      <c r="E100" s="87">
        <v>3.6510168100000002</v>
      </c>
      <c r="F100" s="87">
        <v>2.4998831899999998</v>
      </c>
      <c r="G100" s="87">
        <v>2.4998831899999998</v>
      </c>
      <c r="H100" s="87">
        <f t="shared" si="46"/>
        <v>2.6980750599999985</v>
      </c>
      <c r="I100" s="87">
        <f t="shared" si="47"/>
        <v>2.2527949400000002</v>
      </c>
      <c r="J100" s="87">
        <v>5.1238769999999996E-2</v>
      </c>
      <c r="K100" s="87">
        <v>5.1238769999999996E-2</v>
      </c>
      <c r="L100" s="87">
        <v>2.6468362899999986</v>
      </c>
      <c r="M100" s="87">
        <v>6.5154420000000018E-2</v>
      </c>
      <c r="N100" s="87">
        <v>0</v>
      </c>
      <c r="O100" s="87">
        <v>2.1364017500000001</v>
      </c>
      <c r="P100" s="87">
        <v>0</v>
      </c>
      <c r="Q100" s="87">
        <v>0</v>
      </c>
      <c r="R100" s="87">
        <f t="shared" si="48"/>
        <v>0.44528011999999828</v>
      </c>
      <c r="S100" s="87">
        <f t="shared" si="49"/>
        <v>0.44528011999999828</v>
      </c>
      <c r="T100" s="87">
        <f t="shared" si="50"/>
        <v>0.44528011999999828</v>
      </c>
      <c r="U100" s="87">
        <f t="shared" si="51"/>
        <v>0.44528011999999828</v>
      </c>
      <c r="V100" s="87"/>
    </row>
    <row r="101" spans="1:22" ht="47.25" x14ac:dyDescent="0.25">
      <c r="A101" s="171" t="s">
        <v>2791</v>
      </c>
      <c r="B101" s="84" t="s">
        <v>430</v>
      </c>
      <c r="C101" s="171" t="s">
        <v>1954</v>
      </c>
      <c r="D101" s="87">
        <v>3.7526799999999998</v>
      </c>
      <c r="E101" s="87">
        <v>3.3862473399999997</v>
      </c>
      <c r="F101" s="87">
        <v>0.36643266000000008</v>
      </c>
      <c r="G101" s="87">
        <v>0.36643266000000008</v>
      </c>
      <c r="H101" s="87">
        <f t="shared" si="46"/>
        <v>3.0747979999999995</v>
      </c>
      <c r="I101" s="87">
        <f t="shared" si="47"/>
        <v>0.12719342000000039</v>
      </c>
      <c r="J101" s="87">
        <v>3.0747979999999995</v>
      </c>
      <c r="K101" s="87">
        <v>0.12719342000000039</v>
      </c>
      <c r="L101" s="87">
        <v>0</v>
      </c>
      <c r="M101" s="87">
        <v>-3.8857805861880479E-16</v>
      </c>
      <c r="N101" s="87">
        <v>0</v>
      </c>
      <c r="O101" s="87">
        <v>3.8857805861880479E-16</v>
      </c>
      <c r="P101" s="87">
        <v>0</v>
      </c>
      <c r="Q101" s="87">
        <v>0</v>
      </c>
      <c r="R101" s="87">
        <f t="shared" si="48"/>
        <v>2.9476045799999993</v>
      </c>
      <c r="S101" s="87">
        <f t="shared" si="49"/>
        <v>2.9476045799999993</v>
      </c>
      <c r="T101" s="87">
        <f t="shared" si="50"/>
        <v>2.9476045799999993</v>
      </c>
      <c r="U101" s="87">
        <f t="shared" si="51"/>
        <v>2.9476045799999993</v>
      </c>
      <c r="V101" s="87"/>
    </row>
    <row r="102" spans="1:22" ht="47.25" x14ac:dyDescent="0.25">
      <c r="A102" s="171" t="s">
        <v>2791</v>
      </c>
      <c r="B102" s="84" t="s">
        <v>349</v>
      </c>
      <c r="C102" s="171" t="s">
        <v>1955</v>
      </c>
      <c r="D102" s="87">
        <v>12.80364</v>
      </c>
      <c r="E102" s="87">
        <v>4.4971987099999993</v>
      </c>
      <c r="F102" s="87">
        <v>8.3064412900000004</v>
      </c>
      <c r="G102" s="87">
        <v>8.3064412900000004</v>
      </c>
      <c r="H102" s="87">
        <f t="shared" si="46"/>
        <v>0.60499999999999998</v>
      </c>
      <c r="I102" s="87">
        <f t="shared" si="47"/>
        <v>4.9636561099999987</v>
      </c>
      <c r="J102" s="87">
        <v>1.0775649999999999E-2</v>
      </c>
      <c r="K102" s="87">
        <v>1.0775649999999999E-2</v>
      </c>
      <c r="L102" s="87">
        <v>0.59422434999999996</v>
      </c>
      <c r="M102" s="87">
        <v>1.3702129999999998E-2</v>
      </c>
      <c r="N102" s="87">
        <v>0</v>
      </c>
      <c r="O102" s="87">
        <v>4.939178329999999</v>
      </c>
      <c r="P102" s="87">
        <v>0</v>
      </c>
      <c r="Q102" s="87">
        <v>0</v>
      </c>
      <c r="R102" s="87">
        <f t="shared" si="48"/>
        <v>-4.3586561099999983</v>
      </c>
      <c r="S102" s="87">
        <f t="shared" si="49"/>
        <v>-4.3586561099999983</v>
      </c>
      <c r="T102" s="87">
        <f t="shared" si="50"/>
        <v>-4.3586561099999983</v>
      </c>
      <c r="U102" s="87">
        <f t="shared" si="51"/>
        <v>-4.3586561099999983</v>
      </c>
      <c r="V102" s="87"/>
    </row>
    <row r="103" spans="1:22" ht="63" x14ac:dyDescent="0.25">
      <c r="A103" s="171" t="s">
        <v>2791</v>
      </c>
      <c r="B103" s="170" t="s">
        <v>350</v>
      </c>
      <c r="C103" s="171" t="s">
        <v>1956</v>
      </c>
      <c r="D103" s="87">
        <v>13.65457</v>
      </c>
      <c r="E103" s="87">
        <v>4.9563528799999998</v>
      </c>
      <c r="F103" s="87">
        <v>8.6982171199999989</v>
      </c>
      <c r="G103" s="87">
        <v>8.6982171199999989</v>
      </c>
      <c r="H103" s="87">
        <f t="shared" si="46"/>
        <v>1.0999999999999999E-2</v>
      </c>
      <c r="I103" s="87">
        <f t="shared" si="47"/>
        <v>6.1464470899999988</v>
      </c>
      <c r="J103" s="87">
        <v>1.9593E-4</v>
      </c>
      <c r="K103" s="87">
        <v>1.9593E-4</v>
      </c>
      <c r="L103" s="87">
        <v>1.0804069999999999E-2</v>
      </c>
      <c r="M103" s="87">
        <v>2.4911000000000009E-4</v>
      </c>
      <c r="N103" s="87">
        <v>0</v>
      </c>
      <c r="O103" s="87">
        <v>6.146002049999999</v>
      </c>
      <c r="P103" s="87">
        <v>0</v>
      </c>
      <c r="Q103" s="87">
        <v>0</v>
      </c>
      <c r="R103" s="87">
        <f t="shared" si="48"/>
        <v>-6.1354470899999987</v>
      </c>
      <c r="S103" s="87">
        <f t="shared" si="49"/>
        <v>-6.1354470899999987</v>
      </c>
      <c r="T103" s="87">
        <f t="shared" si="50"/>
        <v>-6.1354470899999987</v>
      </c>
      <c r="U103" s="87">
        <f t="shared" si="51"/>
        <v>-6.1354470899999987</v>
      </c>
      <c r="V103" s="166"/>
    </row>
    <row r="104" spans="1:22" ht="31.5" x14ac:dyDescent="0.25">
      <c r="A104" s="171" t="s">
        <v>899</v>
      </c>
      <c r="B104" s="84" t="s">
        <v>431</v>
      </c>
      <c r="C104" s="171" t="s">
        <v>1957</v>
      </c>
      <c r="D104" s="87">
        <v>3.5809699999999998</v>
      </c>
      <c r="E104" s="87">
        <v>0.25594953000000004</v>
      </c>
      <c r="F104" s="87">
        <v>3.3250204699999997</v>
      </c>
      <c r="G104" s="87">
        <v>3.3250204699999997</v>
      </c>
      <c r="H104" s="87">
        <f t="shared" si="46"/>
        <v>0</v>
      </c>
      <c r="I104" s="87">
        <f t="shared" si="47"/>
        <v>3.4257517599999994</v>
      </c>
      <c r="J104" s="87">
        <v>0</v>
      </c>
      <c r="K104" s="87">
        <v>0.28991257999999998</v>
      </c>
      <c r="L104" s="87">
        <v>0</v>
      </c>
      <c r="M104" s="87">
        <v>6.5791700000000064E-2</v>
      </c>
      <c r="N104" s="87">
        <v>0</v>
      </c>
      <c r="O104" s="87">
        <v>3.0700474799999995</v>
      </c>
      <c r="P104" s="87">
        <v>0</v>
      </c>
      <c r="Q104" s="87">
        <v>0</v>
      </c>
      <c r="R104" s="87">
        <f t="shared" si="48"/>
        <v>-3.4257517599999994</v>
      </c>
      <c r="S104" s="87">
        <f t="shared" si="49"/>
        <v>-3.4257517599999994</v>
      </c>
      <c r="T104" s="87">
        <f t="shared" si="50"/>
        <v>-3.4257517599999994</v>
      </c>
      <c r="U104" s="87">
        <f t="shared" si="51"/>
        <v>-3.4257517599999994</v>
      </c>
      <c r="V104" s="87"/>
    </row>
    <row r="105" spans="1:22" ht="31.5" x14ac:dyDescent="0.25">
      <c r="A105" s="171" t="s">
        <v>899</v>
      </c>
      <c r="B105" s="84" t="s">
        <v>347</v>
      </c>
      <c r="C105" s="171" t="s">
        <v>1958</v>
      </c>
      <c r="D105" s="87">
        <v>3.3398300000000001</v>
      </c>
      <c r="E105" s="87">
        <v>2.7922182100000001</v>
      </c>
      <c r="F105" s="87">
        <v>0.54761178999999993</v>
      </c>
      <c r="G105" s="87">
        <v>0.54761178999999993</v>
      </c>
      <c r="H105" s="87">
        <f t="shared" si="46"/>
        <v>0.39704000000000006</v>
      </c>
      <c r="I105" s="87">
        <f t="shared" si="47"/>
        <v>3.3075400000000005E-2</v>
      </c>
      <c r="J105" s="87">
        <v>9.11146E-3</v>
      </c>
      <c r="K105" s="87">
        <v>9.11146E-3</v>
      </c>
      <c r="L105" s="87">
        <v>0.38792854000000004</v>
      </c>
      <c r="M105" s="87">
        <v>1.1585980000000001E-2</v>
      </c>
      <c r="N105" s="87">
        <v>0</v>
      </c>
      <c r="O105" s="87">
        <v>1.2377960000000002E-2</v>
      </c>
      <c r="P105" s="87">
        <v>0</v>
      </c>
      <c r="Q105" s="87">
        <v>0</v>
      </c>
      <c r="R105" s="87">
        <f t="shared" si="48"/>
        <v>0.36396460000000008</v>
      </c>
      <c r="S105" s="87">
        <f t="shared" si="49"/>
        <v>0.36396460000000008</v>
      </c>
      <c r="T105" s="87">
        <f t="shared" si="50"/>
        <v>0.36396460000000008</v>
      </c>
      <c r="U105" s="87">
        <f t="shared" si="51"/>
        <v>0.36396460000000008</v>
      </c>
      <c r="V105" s="87"/>
    </row>
    <row r="106" spans="1:22" ht="47.25" x14ac:dyDescent="0.25">
      <c r="A106" s="171" t="s">
        <v>899</v>
      </c>
      <c r="B106" s="84" t="s">
        <v>1629</v>
      </c>
      <c r="C106" s="171" t="s">
        <v>877</v>
      </c>
      <c r="D106" s="87">
        <v>0.6749400000000001</v>
      </c>
      <c r="E106" s="87">
        <v>2.4167000000000001E-4</v>
      </c>
      <c r="F106" s="87">
        <v>0.67469833000000012</v>
      </c>
      <c r="G106" s="87">
        <v>0.67469833000000012</v>
      </c>
      <c r="H106" s="87">
        <f t="shared" si="46"/>
        <v>0.66494000000000009</v>
      </c>
      <c r="I106" s="87">
        <f t="shared" si="47"/>
        <v>0</v>
      </c>
      <c r="J106" s="87">
        <v>0</v>
      </c>
      <c r="K106" s="87">
        <v>0</v>
      </c>
      <c r="L106" s="87">
        <v>0.16623500000000002</v>
      </c>
      <c r="M106" s="87">
        <v>0</v>
      </c>
      <c r="N106" s="87">
        <v>0.16623500000000002</v>
      </c>
      <c r="O106" s="87">
        <v>0</v>
      </c>
      <c r="P106" s="87">
        <v>0.33247000000000004</v>
      </c>
      <c r="Q106" s="87">
        <v>0</v>
      </c>
      <c r="R106" s="87">
        <f t="shared" si="48"/>
        <v>0.66494000000000009</v>
      </c>
      <c r="S106" s="87">
        <f t="shared" si="49"/>
        <v>0.66494000000000009</v>
      </c>
      <c r="T106" s="87">
        <f t="shared" si="50"/>
        <v>0.66494000000000009</v>
      </c>
      <c r="U106" s="87">
        <f t="shared" si="51"/>
        <v>0.66494000000000009</v>
      </c>
      <c r="V106" s="87"/>
    </row>
    <row r="107" spans="1:22" ht="31.5" x14ac:dyDescent="0.25">
      <c r="A107" s="171" t="s">
        <v>899</v>
      </c>
      <c r="B107" s="84" t="s">
        <v>506</v>
      </c>
      <c r="C107" s="171" t="s">
        <v>1959</v>
      </c>
      <c r="D107" s="87">
        <v>1.6051099999999998</v>
      </c>
      <c r="E107" s="87">
        <v>2.4167000000000001E-4</v>
      </c>
      <c r="F107" s="87">
        <v>1.6048683299999997</v>
      </c>
      <c r="G107" s="87">
        <v>1.6048683299999997</v>
      </c>
      <c r="H107" s="87">
        <f t="shared" si="46"/>
        <v>1.5951099999999998</v>
      </c>
      <c r="I107" s="87">
        <f t="shared" si="47"/>
        <v>1.5063620900000001</v>
      </c>
      <c r="J107" s="87">
        <v>3.1251509999999996E-2</v>
      </c>
      <c r="K107" s="87">
        <v>3.1251509999999996E-2</v>
      </c>
      <c r="L107" s="87">
        <v>1.5638584899999999</v>
      </c>
      <c r="M107" s="87">
        <v>1.4751105800000002</v>
      </c>
      <c r="N107" s="87">
        <v>0</v>
      </c>
      <c r="O107" s="87">
        <v>0</v>
      </c>
      <c r="P107" s="87">
        <v>0</v>
      </c>
      <c r="Q107" s="87">
        <v>0</v>
      </c>
      <c r="R107" s="87">
        <f t="shared" si="48"/>
        <v>8.8747909999999708E-2</v>
      </c>
      <c r="S107" s="87">
        <f t="shared" si="49"/>
        <v>8.8747909999999708E-2</v>
      </c>
      <c r="T107" s="87">
        <f t="shared" si="50"/>
        <v>8.8747909999999708E-2</v>
      </c>
      <c r="U107" s="87">
        <f t="shared" si="51"/>
        <v>8.8747909999999708E-2</v>
      </c>
      <c r="V107" s="87"/>
    </row>
    <row r="108" spans="1:22" ht="47.25" x14ac:dyDescent="0.25">
      <c r="A108" s="171" t="s">
        <v>2791</v>
      </c>
      <c r="B108" s="84" t="s">
        <v>507</v>
      </c>
      <c r="C108" s="171" t="s">
        <v>1960</v>
      </c>
      <c r="D108" s="87">
        <v>10.18975</v>
      </c>
      <c r="E108" s="87">
        <v>1.6979531999999999</v>
      </c>
      <c r="F108" s="87">
        <v>8.4917967999999995</v>
      </c>
      <c r="G108" s="87">
        <v>8.4917967999999995</v>
      </c>
      <c r="H108" s="87">
        <f t="shared" si="46"/>
        <v>1.0999999999999999E-2</v>
      </c>
      <c r="I108" s="87">
        <f t="shared" si="47"/>
        <v>0.31369775</v>
      </c>
      <c r="J108" s="87">
        <v>1.0999999999999999E-2</v>
      </c>
      <c r="K108" s="87">
        <v>0.31369775</v>
      </c>
      <c r="L108" s="87">
        <v>0</v>
      </c>
      <c r="M108" s="87">
        <v>0</v>
      </c>
      <c r="N108" s="87">
        <v>0</v>
      </c>
      <c r="O108" s="87">
        <v>0</v>
      </c>
      <c r="P108" s="87">
        <v>0</v>
      </c>
      <c r="Q108" s="87">
        <v>0</v>
      </c>
      <c r="R108" s="87">
        <f t="shared" si="48"/>
        <v>-0.30269774999999999</v>
      </c>
      <c r="S108" s="87">
        <f t="shared" si="49"/>
        <v>-0.30269774999999999</v>
      </c>
      <c r="T108" s="87">
        <f t="shared" si="50"/>
        <v>-0.30269774999999999</v>
      </c>
      <c r="U108" s="87">
        <f t="shared" si="51"/>
        <v>-0.30269774999999999</v>
      </c>
      <c r="V108" s="87"/>
    </row>
    <row r="109" spans="1:22" ht="63" x14ac:dyDescent="0.25">
      <c r="A109" s="171" t="s">
        <v>2791</v>
      </c>
      <c r="B109" s="170" t="s">
        <v>1630</v>
      </c>
      <c r="C109" s="171" t="s">
        <v>1961</v>
      </c>
      <c r="D109" s="87">
        <v>0.20843999999999999</v>
      </c>
      <c r="E109" s="87">
        <v>0.17866425</v>
      </c>
      <c r="F109" s="87">
        <v>2.977574999999999E-2</v>
      </c>
      <c r="G109" s="87">
        <v>2.977574999999999E-2</v>
      </c>
      <c r="H109" s="87">
        <f t="shared" si="46"/>
        <v>0</v>
      </c>
      <c r="I109" s="87">
        <f t="shared" si="47"/>
        <v>0</v>
      </c>
      <c r="J109" s="87">
        <v>0</v>
      </c>
      <c r="K109" s="87">
        <v>0</v>
      </c>
      <c r="L109" s="87">
        <v>0</v>
      </c>
      <c r="M109" s="87">
        <v>0</v>
      </c>
      <c r="N109" s="87">
        <v>0</v>
      </c>
      <c r="O109" s="87">
        <v>0</v>
      </c>
      <c r="P109" s="87">
        <v>0</v>
      </c>
      <c r="Q109" s="87">
        <v>0</v>
      </c>
      <c r="R109" s="87">
        <f t="shared" si="48"/>
        <v>0</v>
      </c>
      <c r="S109" s="87">
        <f t="shared" si="49"/>
        <v>0</v>
      </c>
      <c r="T109" s="87">
        <f t="shared" si="50"/>
        <v>0</v>
      </c>
      <c r="U109" s="87">
        <f t="shared" si="51"/>
        <v>0</v>
      </c>
      <c r="V109" s="166"/>
    </row>
    <row r="110" spans="1:22" ht="131.44999999999999" customHeight="1" x14ac:dyDescent="0.25">
      <c r="A110" s="171" t="s">
        <v>899</v>
      </c>
      <c r="B110" s="84" t="s">
        <v>1631</v>
      </c>
      <c r="C110" s="171" t="s">
        <v>1962</v>
      </c>
      <c r="D110" s="87">
        <v>0.25467000000000001</v>
      </c>
      <c r="E110" s="87">
        <v>0.15808351000000001</v>
      </c>
      <c r="F110" s="87">
        <v>9.6586489999999997E-2</v>
      </c>
      <c r="G110" s="87">
        <v>9.6586489999999997E-2</v>
      </c>
      <c r="H110" s="87">
        <f t="shared" si="46"/>
        <v>0.25467000000000001</v>
      </c>
      <c r="I110" s="87">
        <f t="shared" si="47"/>
        <v>1.45349E-3</v>
      </c>
      <c r="J110" s="87">
        <v>1.45349E-3</v>
      </c>
      <c r="K110" s="87">
        <v>1.45349E-3</v>
      </c>
      <c r="L110" s="87">
        <v>0.25321651000000001</v>
      </c>
      <c r="M110" s="87">
        <v>0</v>
      </c>
      <c r="N110" s="87">
        <v>0</v>
      </c>
      <c r="O110" s="87">
        <v>0</v>
      </c>
      <c r="P110" s="87">
        <v>0</v>
      </c>
      <c r="Q110" s="87">
        <v>0</v>
      </c>
      <c r="R110" s="87">
        <f t="shared" si="48"/>
        <v>0.25321651000000001</v>
      </c>
      <c r="S110" s="87">
        <f t="shared" si="49"/>
        <v>0.25321651000000001</v>
      </c>
      <c r="T110" s="87">
        <f t="shared" si="50"/>
        <v>0.25321651000000001</v>
      </c>
      <c r="U110" s="87">
        <f t="shared" si="51"/>
        <v>0.25321651000000001</v>
      </c>
      <c r="V110" s="87"/>
    </row>
    <row r="111" spans="1:22" ht="94.5" x14ac:dyDescent="0.25">
      <c r="A111" s="171" t="s">
        <v>899</v>
      </c>
      <c r="B111" s="84" t="s">
        <v>1632</v>
      </c>
      <c r="C111" s="171" t="s">
        <v>1963</v>
      </c>
      <c r="D111" s="87">
        <v>0.48705999999999999</v>
      </c>
      <c r="E111" s="87">
        <v>4.5195300000000001E-2</v>
      </c>
      <c r="F111" s="87">
        <v>0.4418647</v>
      </c>
      <c r="G111" s="87">
        <v>0.4418647</v>
      </c>
      <c r="H111" s="87">
        <f t="shared" si="46"/>
        <v>0.48705999999999999</v>
      </c>
      <c r="I111" s="87">
        <f t="shared" si="47"/>
        <v>0.34521876000000001</v>
      </c>
      <c r="J111" s="87">
        <v>0.34521876000000001</v>
      </c>
      <c r="K111" s="87">
        <v>0.34521876000000001</v>
      </c>
      <c r="L111" s="87">
        <v>0.14184123999999998</v>
      </c>
      <c r="M111" s="87">
        <v>0</v>
      </c>
      <c r="N111" s="87">
        <v>0</v>
      </c>
      <c r="O111" s="87">
        <v>0</v>
      </c>
      <c r="P111" s="87">
        <v>0</v>
      </c>
      <c r="Q111" s="87">
        <v>0</v>
      </c>
      <c r="R111" s="87">
        <f t="shared" si="48"/>
        <v>0.14184123999999998</v>
      </c>
      <c r="S111" s="87">
        <f t="shared" si="49"/>
        <v>0.14184123999999998</v>
      </c>
      <c r="T111" s="87">
        <f t="shared" si="50"/>
        <v>0.14184123999999998</v>
      </c>
      <c r="U111" s="87">
        <f t="shared" si="51"/>
        <v>0.14184123999999998</v>
      </c>
      <c r="V111" s="87"/>
    </row>
    <row r="112" spans="1:22" ht="95.45" customHeight="1" x14ac:dyDescent="0.25">
      <c r="A112" s="171" t="s">
        <v>899</v>
      </c>
      <c r="B112" s="84" t="s">
        <v>1633</v>
      </c>
      <c r="C112" s="171" t="s">
        <v>1964</v>
      </c>
      <c r="D112" s="87">
        <v>0</v>
      </c>
      <c r="E112" s="87">
        <v>0</v>
      </c>
      <c r="F112" s="87">
        <v>0</v>
      </c>
      <c r="G112" s="87">
        <v>0</v>
      </c>
      <c r="H112" s="87">
        <f t="shared" si="46"/>
        <v>0</v>
      </c>
      <c r="I112" s="87">
        <f t="shared" si="47"/>
        <v>2.8728083400000002</v>
      </c>
      <c r="J112" s="87">
        <v>0</v>
      </c>
      <c r="K112" s="87">
        <v>0</v>
      </c>
      <c r="L112" s="87">
        <v>0</v>
      </c>
      <c r="M112" s="87">
        <v>0</v>
      </c>
      <c r="N112" s="87">
        <v>0</v>
      </c>
      <c r="O112" s="87">
        <v>2.8728083400000002</v>
      </c>
      <c r="P112" s="87">
        <v>0</v>
      </c>
      <c r="Q112" s="87">
        <v>0</v>
      </c>
      <c r="R112" s="87">
        <f t="shared" si="48"/>
        <v>-2.8728083400000002</v>
      </c>
      <c r="S112" s="87">
        <f t="shared" si="49"/>
        <v>-2.8728083400000002</v>
      </c>
      <c r="T112" s="87">
        <f t="shared" si="50"/>
        <v>-2.8728083400000002</v>
      </c>
      <c r="U112" s="87">
        <f t="shared" si="51"/>
        <v>-2.8728083400000002</v>
      </c>
      <c r="V112" s="87"/>
    </row>
    <row r="113" spans="1:22" ht="47.25" x14ac:dyDescent="0.25">
      <c r="A113" s="171" t="s">
        <v>899</v>
      </c>
      <c r="B113" s="84" t="s">
        <v>1634</v>
      </c>
      <c r="C113" s="171" t="s">
        <v>1965</v>
      </c>
      <c r="D113" s="87">
        <v>0</v>
      </c>
      <c r="E113" s="87">
        <v>0</v>
      </c>
      <c r="F113" s="87">
        <v>0</v>
      </c>
      <c r="G113" s="87">
        <v>0</v>
      </c>
      <c r="H113" s="87">
        <f t="shared" si="46"/>
        <v>0</v>
      </c>
      <c r="I113" s="87">
        <f t="shared" si="47"/>
        <v>3.5110000000000002E-2</v>
      </c>
      <c r="J113" s="87">
        <v>0</v>
      </c>
      <c r="K113" s="87">
        <v>0</v>
      </c>
      <c r="L113" s="87">
        <v>0</v>
      </c>
      <c r="M113" s="87">
        <v>0</v>
      </c>
      <c r="N113" s="87">
        <v>0</v>
      </c>
      <c r="O113" s="87">
        <v>3.5110000000000002E-2</v>
      </c>
      <c r="P113" s="87">
        <v>0</v>
      </c>
      <c r="Q113" s="87">
        <v>0</v>
      </c>
      <c r="R113" s="87">
        <f t="shared" si="48"/>
        <v>-3.5110000000000002E-2</v>
      </c>
      <c r="S113" s="87">
        <f t="shared" si="49"/>
        <v>-3.5110000000000002E-2</v>
      </c>
      <c r="T113" s="87">
        <f t="shared" si="50"/>
        <v>-3.5110000000000002E-2</v>
      </c>
      <c r="U113" s="87">
        <f t="shared" si="51"/>
        <v>-3.5110000000000002E-2</v>
      </c>
      <c r="V113" s="87"/>
    </row>
    <row r="114" spans="1:22" ht="138" customHeight="1" x14ac:dyDescent="0.25">
      <c r="A114" s="171" t="s">
        <v>899</v>
      </c>
      <c r="B114" s="84" t="s">
        <v>913</v>
      </c>
      <c r="C114" s="171" t="s">
        <v>1966</v>
      </c>
      <c r="D114" s="87">
        <v>0</v>
      </c>
      <c r="E114" s="87">
        <v>0</v>
      </c>
      <c r="F114" s="87">
        <v>0</v>
      </c>
      <c r="G114" s="87">
        <v>0</v>
      </c>
      <c r="H114" s="87">
        <f t="shared" si="46"/>
        <v>0</v>
      </c>
      <c r="I114" s="87">
        <f t="shared" si="47"/>
        <v>0.25162858999999999</v>
      </c>
      <c r="J114" s="87">
        <v>0</v>
      </c>
      <c r="K114" s="87">
        <v>0</v>
      </c>
      <c r="L114" s="87">
        <v>0</v>
      </c>
      <c r="M114" s="87">
        <v>0.25162858999999999</v>
      </c>
      <c r="N114" s="87">
        <v>0</v>
      </c>
      <c r="O114" s="87">
        <v>0</v>
      </c>
      <c r="P114" s="87">
        <v>0</v>
      </c>
      <c r="Q114" s="87">
        <v>0</v>
      </c>
      <c r="R114" s="87">
        <f t="shared" si="48"/>
        <v>-0.25162858999999999</v>
      </c>
      <c r="S114" s="87">
        <f t="shared" si="49"/>
        <v>-0.25162858999999999</v>
      </c>
      <c r="T114" s="87">
        <f t="shared" si="50"/>
        <v>-0.25162858999999999</v>
      </c>
      <c r="U114" s="87">
        <f t="shared" si="51"/>
        <v>-0.25162858999999999</v>
      </c>
      <c r="V114" s="87"/>
    </row>
    <row r="115" spans="1:22" x14ac:dyDescent="0.25">
      <c r="A115" s="210"/>
      <c r="B115" s="211" t="s">
        <v>42</v>
      </c>
      <c r="C115" s="210"/>
      <c r="D115" s="166">
        <f t="shared" ref="D115:U115" si="52">SUM(D116:D120)</f>
        <v>36.200150000000001</v>
      </c>
      <c r="E115" s="166">
        <f t="shared" si="52"/>
        <v>1.6888044499999999</v>
      </c>
      <c r="F115" s="166">
        <f t="shared" si="52"/>
        <v>34.511345550000001</v>
      </c>
      <c r="G115" s="166">
        <f t="shared" si="52"/>
        <v>34.511345550000001</v>
      </c>
      <c r="H115" s="166">
        <f t="shared" si="52"/>
        <v>28.399494429999997</v>
      </c>
      <c r="I115" s="166">
        <f t="shared" si="52"/>
        <v>4.0724575500000011</v>
      </c>
      <c r="J115" s="166">
        <f t="shared" si="52"/>
        <v>0.99257470999999997</v>
      </c>
      <c r="K115" s="166">
        <f t="shared" si="52"/>
        <v>0.99257470999999997</v>
      </c>
      <c r="L115" s="166">
        <f t="shared" si="52"/>
        <v>8.842136690000002</v>
      </c>
      <c r="M115" s="166">
        <f t="shared" si="52"/>
        <v>2.9686308800000001</v>
      </c>
      <c r="N115" s="166">
        <f t="shared" si="52"/>
        <v>18.4701436</v>
      </c>
      <c r="O115" s="166">
        <f t="shared" si="52"/>
        <v>0.11125196000000077</v>
      </c>
      <c r="P115" s="166">
        <f t="shared" si="52"/>
        <v>9.463943000000001E-2</v>
      </c>
      <c r="Q115" s="166">
        <f t="shared" si="52"/>
        <v>0</v>
      </c>
      <c r="R115" s="166">
        <f t="shared" si="52"/>
        <v>24.327036879999994</v>
      </c>
      <c r="S115" s="166">
        <f t="shared" si="52"/>
        <v>24.327036879999994</v>
      </c>
      <c r="T115" s="166">
        <f t="shared" si="52"/>
        <v>24.327036879999994</v>
      </c>
      <c r="U115" s="166">
        <f t="shared" si="52"/>
        <v>24.327036879999994</v>
      </c>
      <c r="V115" s="87"/>
    </row>
    <row r="116" spans="1:22" ht="31.5" x14ac:dyDescent="0.25">
      <c r="A116" s="171" t="s">
        <v>899</v>
      </c>
      <c r="B116" s="170" t="s">
        <v>508</v>
      </c>
      <c r="C116" s="171" t="s">
        <v>1967</v>
      </c>
      <c r="D116" s="87">
        <v>0.20202999999999999</v>
      </c>
      <c r="E116" s="87">
        <v>1.61724E-3</v>
      </c>
      <c r="F116" s="87">
        <v>0.20041276</v>
      </c>
      <c r="G116" s="87">
        <v>0.20041276</v>
      </c>
      <c r="H116" s="87">
        <f t="shared" ref="H116:I120" si="53">J116+L116+N116+P116</f>
        <v>0.19065443000000001</v>
      </c>
      <c r="I116" s="87">
        <f t="shared" si="53"/>
        <v>0</v>
      </c>
      <c r="J116" s="87">
        <v>0</v>
      </c>
      <c r="K116" s="87">
        <v>0</v>
      </c>
      <c r="L116" s="87">
        <v>4.8007500000000002E-2</v>
      </c>
      <c r="M116" s="87">
        <v>0</v>
      </c>
      <c r="N116" s="87">
        <v>4.8007500000000002E-2</v>
      </c>
      <c r="O116" s="87">
        <v>0</v>
      </c>
      <c r="P116" s="87">
        <v>9.463943000000001E-2</v>
      </c>
      <c r="Q116" s="87">
        <v>0</v>
      </c>
      <c r="R116" s="87">
        <f>H116-I116</f>
        <v>0.19065443000000001</v>
      </c>
      <c r="S116" s="87">
        <f>H116-I116</f>
        <v>0.19065443000000001</v>
      </c>
      <c r="T116" s="87">
        <f>H116-I116</f>
        <v>0.19065443000000001</v>
      </c>
      <c r="U116" s="87">
        <f>H116-I116</f>
        <v>0.19065443000000001</v>
      </c>
      <c r="V116" s="166"/>
    </row>
    <row r="117" spans="1:22" ht="156.75" customHeight="1" x14ac:dyDescent="0.25">
      <c r="A117" s="171" t="s">
        <v>899</v>
      </c>
      <c r="B117" s="84" t="s">
        <v>432</v>
      </c>
      <c r="C117" s="171" t="s">
        <v>1968</v>
      </c>
      <c r="D117" s="87">
        <v>23.357970000000002</v>
      </c>
      <c r="E117" s="87">
        <v>0.31710308000000004</v>
      </c>
      <c r="F117" s="87">
        <v>23.040866920000003</v>
      </c>
      <c r="G117" s="87">
        <v>23.040866920000003</v>
      </c>
      <c r="H117" s="87">
        <f t="shared" si="53"/>
        <v>21.23</v>
      </c>
      <c r="I117" s="87">
        <f t="shared" si="53"/>
        <v>8.6841580000000002E-2</v>
      </c>
      <c r="J117" s="87">
        <v>2.392271E-2</v>
      </c>
      <c r="K117" s="87">
        <v>2.392271E-2</v>
      </c>
      <c r="L117" s="87">
        <v>6.9834682900000011</v>
      </c>
      <c r="M117" s="87">
        <v>3.0419740000000001E-2</v>
      </c>
      <c r="N117" s="87">
        <v>14.222609</v>
      </c>
      <c r="O117" s="87">
        <v>3.2499130000000001E-2</v>
      </c>
      <c r="P117" s="87">
        <v>0</v>
      </c>
      <c r="Q117" s="87">
        <v>0</v>
      </c>
      <c r="R117" s="87">
        <f>H117-I117</f>
        <v>21.143158419999999</v>
      </c>
      <c r="S117" s="87">
        <f>H117-I117</f>
        <v>21.143158419999999</v>
      </c>
      <c r="T117" s="87">
        <f>H117-I117</f>
        <v>21.143158419999999</v>
      </c>
      <c r="U117" s="87">
        <f>H117-I117</f>
        <v>21.143158419999999</v>
      </c>
      <c r="V117" s="87"/>
    </row>
    <row r="118" spans="1:22" ht="31.5" x14ac:dyDescent="0.25">
      <c r="A118" s="171" t="s">
        <v>899</v>
      </c>
      <c r="B118" s="84" t="s">
        <v>509</v>
      </c>
      <c r="C118" s="171" t="s">
        <v>1969</v>
      </c>
      <c r="D118" s="87">
        <v>2.8011300000000001</v>
      </c>
      <c r="E118" s="87">
        <v>1.03364254</v>
      </c>
      <c r="F118" s="87">
        <v>1.7674874600000001</v>
      </c>
      <c r="G118" s="87">
        <v>1.7674874600000001</v>
      </c>
      <c r="H118" s="87">
        <f t="shared" si="53"/>
        <v>0.93170000000000008</v>
      </c>
      <c r="I118" s="87">
        <f t="shared" si="53"/>
        <v>0</v>
      </c>
      <c r="J118" s="87">
        <v>0</v>
      </c>
      <c r="K118" s="87">
        <v>0</v>
      </c>
      <c r="L118" s="87">
        <v>0.93170000000000008</v>
      </c>
      <c r="M118" s="87">
        <v>0</v>
      </c>
      <c r="N118" s="87">
        <v>0</v>
      </c>
      <c r="O118" s="87">
        <v>0</v>
      </c>
      <c r="P118" s="87">
        <v>0</v>
      </c>
      <c r="Q118" s="87">
        <v>0</v>
      </c>
      <c r="R118" s="87">
        <f>H118-I118</f>
        <v>0.93170000000000008</v>
      </c>
      <c r="S118" s="87">
        <f>H118-I118</f>
        <v>0.93170000000000008</v>
      </c>
      <c r="T118" s="87">
        <f>H118-I118</f>
        <v>0.93170000000000008</v>
      </c>
      <c r="U118" s="87">
        <f>H118-I118</f>
        <v>0.93170000000000008</v>
      </c>
      <c r="V118" s="87"/>
    </row>
    <row r="119" spans="1:22" ht="177.75" customHeight="1" x14ac:dyDescent="0.25">
      <c r="A119" s="171" t="s">
        <v>899</v>
      </c>
      <c r="B119" s="84" t="s">
        <v>510</v>
      </c>
      <c r="C119" s="171" t="s">
        <v>1970</v>
      </c>
      <c r="D119" s="87">
        <v>3.1163699999999999</v>
      </c>
      <c r="E119" s="87">
        <v>1.1814110000000001E-2</v>
      </c>
      <c r="F119" s="87">
        <v>3.1045558899999999</v>
      </c>
      <c r="G119" s="87">
        <v>3.1045558899999999</v>
      </c>
      <c r="H119" s="87">
        <f t="shared" si="53"/>
        <v>0.60898200000000013</v>
      </c>
      <c r="I119" s="87">
        <f t="shared" si="53"/>
        <v>3.0324182900000007</v>
      </c>
      <c r="J119" s="87">
        <v>8.9561100000000005E-2</v>
      </c>
      <c r="K119" s="87">
        <v>8.9561100000000005E-2</v>
      </c>
      <c r="L119" s="87">
        <v>0.51942090000000007</v>
      </c>
      <c r="M119" s="87">
        <v>2.9023823100000001</v>
      </c>
      <c r="N119" s="87">
        <v>0</v>
      </c>
      <c r="O119" s="87">
        <v>4.0474880000000546E-2</v>
      </c>
      <c r="P119" s="87">
        <v>0</v>
      </c>
      <c r="Q119" s="87">
        <v>0</v>
      </c>
      <c r="R119" s="87">
        <f>H119-I119</f>
        <v>-2.4234362900000006</v>
      </c>
      <c r="S119" s="87">
        <f>H119-I119</f>
        <v>-2.4234362900000006</v>
      </c>
      <c r="T119" s="87">
        <f>H119-I119</f>
        <v>-2.4234362900000006</v>
      </c>
      <c r="U119" s="87">
        <f>H119-I119</f>
        <v>-2.4234362900000006</v>
      </c>
      <c r="V119" s="87"/>
    </row>
    <row r="120" spans="1:22" ht="78.75" x14ac:dyDescent="0.25">
      <c r="A120" s="171" t="s">
        <v>899</v>
      </c>
      <c r="B120" s="84" t="s">
        <v>1635</v>
      </c>
      <c r="C120" s="171" t="s">
        <v>1971</v>
      </c>
      <c r="D120" s="87">
        <v>6.7226499999999998</v>
      </c>
      <c r="E120" s="87">
        <v>0.32462747999999997</v>
      </c>
      <c r="F120" s="87">
        <v>6.3980225199999996</v>
      </c>
      <c r="G120" s="87">
        <v>6.3980225199999996</v>
      </c>
      <c r="H120" s="87">
        <f t="shared" si="53"/>
        <v>5.4381579999999978</v>
      </c>
      <c r="I120" s="87">
        <f t="shared" si="53"/>
        <v>0.95319768000000016</v>
      </c>
      <c r="J120" s="87">
        <v>0.87909090000000001</v>
      </c>
      <c r="K120" s="87">
        <v>0.87909090000000001</v>
      </c>
      <c r="L120" s="87">
        <v>0.35954000000000003</v>
      </c>
      <c r="M120" s="87">
        <v>3.5828829999999923E-2</v>
      </c>
      <c r="N120" s="87">
        <v>4.1995270999999983</v>
      </c>
      <c r="O120" s="87">
        <v>3.8277950000000227E-2</v>
      </c>
      <c r="P120" s="87">
        <v>0</v>
      </c>
      <c r="Q120" s="87">
        <v>0</v>
      </c>
      <c r="R120" s="87">
        <f>H120-I120</f>
        <v>4.4849603199999972</v>
      </c>
      <c r="S120" s="87">
        <f>H120-I120</f>
        <v>4.4849603199999972</v>
      </c>
      <c r="T120" s="87">
        <f>H120-I120</f>
        <v>4.4849603199999972</v>
      </c>
      <c r="U120" s="87">
        <f>H120-I120</f>
        <v>4.4849603199999972</v>
      </c>
      <c r="V120" s="87"/>
    </row>
    <row r="121" spans="1:22" x14ac:dyDescent="0.25">
      <c r="A121" s="210"/>
      <c r="B121" s="211" t="s">
        <v>43</v>
      </c>
      <c r="C121" s="210"/>
      <c r="D121" s="166">
        <f t="shared" ref="D121:U121" si="54">SUM(D122:D127)</f>
        <v>40.769649999999999</v>
      </c>
      <c r="E121" s="166">
        <f t="shared" si="54"/>
        <v>1.3889720499999998</v>
      </c>
      <c r="F121" s="166">
        <f t="shared" si="54"/>
        <v>39.380677949999999</v>
      </c>
      <c r="G121" s="166">
        <f t="shared" si="54"/>
        <v>39.380677949999999</v>
      </c>
      <c r="H121" s="166">
        <f t="shared" si="54"/>
        <v>36.858192000000003</v>
      </c>
      <c r="I121" s="166">
        <f t="shared" si="54"/>
        <v>2.7792277099999998</v>
      </c>
      <c r="J121" s="166">
        <f t="shared" si="54"/>
        <v>4.1808709999999999E-2</v>
      </c>
      <c r="K121" s="166">
        <f t="shared" si="54"/>
        <v>0.14423754000000003</v>
      </c>
      <c r="L121" s="166">
        <f t="shared" si="54"/>
        <v>1.4248558600000001</v>
      </c>
      <c r="M121" s="166">
        <f t="shared" si="54"/>
        <v>2.4780887599999999</v>
      </c>
      <c r="N121" s="166">
        <f t="shared" si="54"/>
        <v>1.5165600000000001</v>
      </c>
      <c r="O121" s="166">
        <f t="shared" si="54"/>
        <v>0.15690140999999952</v>
      </c>
      <c r="P121" s="166">
        <f t="shared" si="54"/>
        <v>33.874967429999998</v>
      </c>
      <c r="Q121" s="166">
        <f t="shared" si="54"/>
        <v>0</v>
      </c>
      <c r="R121" s="166">
        <f t="shared" si="54"/>
        <v>34.078964290000002</v>
      </c>
      <c r="S121" s="166">
        <f t="shared" si="54"/>
        <v>34.078964290000002</v>
      </c>
      <c r="T121" s="166">
        <f t="shared" si="54"/>
        <v>34.078964290000002</v>
      </c>
      <c r="U121" s="166">
        <f t="shared" si="54"/>
        <v>34.078964290000002</v>
      </c>
      <c r="V121" s="87"/>
    </row>
    <row r="122" spans="1:22" ht="47.25" x14ac:dyDescent="0.25">
      <c r="A122" s="171" t="s">
        <v>899</v>
      </c>
      <c r="B122" s="170" t="s">
        <v>511</v>
      </c>
      <c r="C122" s="171" t="s">
        <v>1972</v>
      </c>
      <c r="D122" s="87">
        <v>1.1346400000000001</v>
      </c>
      <c r="E122" s="87">
        <v>0.68631087000000002</v>
      </c>
      <c r="F122" s="87">
        <v>0.44832913000000008</v>
      </c>
      <c r="G122" s="87">
        <v>0.44832913000000008</v>
      </c>
      <c r="H122" s="87">
        <f t="shared" ref="H122:I127" si="55">J122+L122+N122+P122</f>
        <v>0.53803200000000007</v>
      </c>
      <c r="I122" s="87">
        <f t="shared" si="55"/>
        <v>1.727281E-2</v>
      </c>
      <c r="J122" s="87">
        <v>9.582870000000002E-3</v>
      </c>
      <c r="K122" s="87">
        <v>9.582870000000002E-3</v>
      </c>
      <c r="L122" s="87">
        <v>0.33080913000000001</v>
      </c>
      <c r="M122" s="87">
        <v>7.6899399999999975E-3</v>
      </c>
      <c r="N122" s="87">
        <v>0.19764000000000009</v>
      </c>
      <c r="O122" s="87">
        <v>0</v>
      </c>
      <c r="P122" s="87">
        <v>0</v>
      </c>
      <c r="Q122" s="87">
        <v>0</v>
      </c>
      <c r="R122" s="87">
        <f t="shared" ref="R122:R127" si="56">H122-I122</f>
        <v>0.52075919000000004</v>
      </c>
      <c r="S122" s="87">
        <f t="shared" ref="S122:S127" si="57">H122-I122</f>
        <v>0.52075919000000004</v>
      </c>
      <c r="T122" s="87">
        <f t="shared" ref="T122:T127" si="58">H122-I122</f>
        <v>0.52075919000000004</v>
      </c>
      <c r="U122" s="87">
        <f t="shared" ref="U122:U127" si="59">H122-I122</f>
        <v>0.52075919000000004</v>
      </c>
      <c r="V122" s="166"/>
    </row>
    <row r="123" spans="1:22" ht="31.5" x14ac:dyDescent="0.25">
      <c r="A123" s="171" t="s">
        <v>899</v>
      </c>
      <c r="B123" s="84" t="s">
        <v>352</v>
      </c>
      <c r="C123" s="171" t="s">
        <v>1973</v>
      </c>
      <c r="D123" s="87">
        <v>0.72274000000000005</v>
      </c>
      <c r="E123" s="87">
        <v>0.52761176999999992</v>
      </c>
      <c r="F123" s="87">
        <v>0.19512823000000012</v>
      </c>
      <c r="G123" s="87">
        <v>0.19512823000000012</v>
      </c>
      <c r="H123" s="87">
        <f t="shared" si="55"/>
        <v>0</v>
      </c>
      <c r="I123" s="87">
        <f t="shared" si="55"/>
        <v>7.1120000000000005E-4</v>
      </c>
      <c r="J123" s="87">
        <v>0</v>
      </c>
      <c r="K123" s="87">
        <v>1.9593E-4</v>
      </c>
      <c r="L123" s="87">
        <v>0</v>
      </c>
      <c r="M123" s="87">
        <v>2.4911000000000009E-4</v>
      </c>
      <c r="N123" s="87">
        <v>0</v>
      </c>
      <c r="O123" s="87">
        <v>2.6615999999999999E-4</v>
      </c>
      <c r="P123" s="87">
        <v>0</v>
      </c>
      <c r="Q123" s="87">
        <v>0</v>
      </c>
      <c r="R123" s="87">
        <f t="shared" si="56"/>
        <v>-7.1120000000000005E-4</v>
      </c>
      <c r="S123" s="87">
        <f t="shared" si="57"/>
        <v>-7.1120000000000005E-4</v>
      </c>
      <c r="T123" s="87">
        <f t="shared" si="58"/>
        <v>-7.1120000000000005E-4</v>
      </c>
      <c r="U123" s="87">
        <f t="shared" si="59"/>
        <v>-7.1120000000000005E-4</v>
      </c>
      <c r="V123" s="87"/>
    </row>
    <row r="124" spans="1:22" ht="78.75" x14ac:dyDescent="0.25">
      <c r="A124" s="171" t="s">
        <v>899</v>
      </c>
      <c r="B124" s="84" t="s">
        <v>1636</v>
      </c>
      <c r="C124" s="171" t="s">
        <v>1974</v>
      </c>
      <c r="D124" s="87">
        <v>2.5921099999999999</v>
      </c>
      <c r="E124" s="87">
        <v>0.17480773999999999</v>
      </c>
      <c r="F124" s="87">
        <v>2.41730226</v>
      </c>
      <c r="G124" s="87">
        <v>2.41730226</v>
      </c>
      <c r="H124" s="87">
        <f t="shared" si="55"/>
        <v>0</v>
      </c>
      <c r="I124" s="87">
        <f t="shared" si="55"/>
        <v>2.5395398599999996</v>
      </c>
      <c r="J124" s="87">
        <v>0</v>
      </c>
      <c r="K124" s="87">
        <v>0.1022329</v>
      </c>
      <c r="L124" s="87">
        <v>0</v>
      </c>
      <c r="M124" s="87">
        <v>2.4248539099999999</v>
      </c>
      <c r="N124" s="87">
        <v>0</v>
      </c>
      <c r="O124" s="87">
        <v>1.2453049999999521E-2</v>
      </c>
      <c r="P124" s="87">
        <v>0</v>
      </c>
      <c r="Q124" s="87">
        <v>0</v>
      </c>
      <c r="R124" s="87">
        <f t="shared" si="56"/>
        <v>-2.5395398599999996</v>
      </c>
      <c r="S124" s="87">
        <f t="shared" si="57"/>
        <v>-2.5395398599999996</v>
      </c>
      <c r="T124" s="87">
        <f t="shared" si="58"/>
        <v>-2.5395398599999996</v>
      </c>
      <c r="U124" s="87">
        <f t="shared" si="59"/>
        <v>-2.5395398599999996</v>
      </c>
      <c r="V124" s="87"/>
    </row>
    <row r="125" spans="1:22" ht="15.75" customHeight="1" x14ac:dyDescent="0.25">
      <c r="A125" s="171" t="s">
        <v>899</v>
      </c>
      <c r="B125" s="84" t="s">
        <v>512</v>
      </c>
      <c r="C125" s="171" t="s">
        <v>1975</v>
      </c>
      <c r="D125" s="87">
        <v>33.11844</v>
      </c>
      <c r="E125" s="87">
        <v>0</v>
      </c>
      <c r="F125" s="87">
        <v>33.11844</v>
      </c>
      <c r="G125" s="87">
        <v>33.11844</v>
      </c>
      <c r="H125" s="87">
        <f t="shared" si="55"/>
        <v>33.11844</v>
      </c>
      <c r="I125" s="87">
        <f t="shared" si="55"/>
        <v>7.954457999999999E-2</v>
      </c>
      <c r="J125" s="87">
        <v>2.1912569999999999E-2</v>
      </c>
      <c r="K125" s="87">
        <v>2.1912569999999999E-2</v>
      </c>
      <c r="L125" s="87">
        <v>0.27961000000000003</v>
      </c>
      <c r="M125" s="87">
        <v>2.786367E-2</v>
      </c>
      <c r="N125" s="87">
        <v>0.27961000000000003</v>
      </c>
      <c r="O125" s="87">
        <v>2.976833999999999E-2</v>
      </c>
      <c r="P125" s="87">
        <v>32.537307429999998</v>
      </c>
      <c r="Q125" s="87">
        <v>0</v>
      </c>
      <c r="R125" s="87">
        <f t="shared" si="56"/>
        <v>33.038895420000003</v>
      </c>
      <c r="S125" s="87">
        <f t="shared" si="57"/>
        <v>33.038895420000003</v>
      </c>
      <c r="T125" s="87">
        <f t="shared" si="58"/>
        <v>33.038895420000003</v>
      </c>
      <c r="U125" s="87">
        <f t="shared" si="59"/>
        <v>33.038895420000003</v>
      </c>
      <c r="V125" s="87"/>
    </row>
    <row r="126" spans="1:22" ht="47.25" x14ac:dyDescent="0.25">
      <c r="A126" s="171" t="s">
        <v>2791</v>
      </c>
      <c r="B126" s="84" t="s">
        <v>513</v>
      </c>
      <c r="C126" s="171" t="s">
        <v>1976</v>
      </c>
      <c r="D126" s="87">
        <v>0.53639999999999999</v>
      </c>
      <c r="E126" s="87">
        <v>0</v>
      </c>
      <c r="F126" s="87">
        <v>0.53639999999999999</v>
      </c>
      <c r="G126" s="87">
        <v>0.53639999999999999</v>
      </c>
      <c r="H126" s="87">
        <f t="shared" si="55"/>
        <v>0.53639999999999999</v>
      </c>
      <c r="I126" s="87">
        <f t="shared" si="55"/>
        <v>0.14215926000000001</v>
      </c>
      <c r="J126" s="87">
        <v>1.0313270000000001E-2</v>
      </c>
      <c r="K126" s="87">
        <v>1.0313270000000001E-2</v>
      </c>
      <c r="L126" s="87">
        <v>0.15060672999999999</v>
      </c>
      <c r="M126" s="87">
        <v>1.7432129999999997E-2</v>
      </c>
      <c r="N126" s="87">
        <v>0.37548000000000004</v>
      </c>
      <c r="O126" s="87">
        <v>0.11441386000000001</v>
      </c>
      <c r="P126" s="87">
        <v>0</v>
      </c>
      <c r="Q126" s="87">
        <v>0</v>
      </c>
      <c r="R126" s="87">
        <f t="shared" si="56"/>
        <v>0.39424073999999998</v>
      </c>
      <c r="S126" s="87">
        <f t="shared" si="57"/>
        <v>0.39424073999999998</v>
      </c>
      <c r="T126" s="87">
        <f t="shared" si="58"/>
        <v>0.39424073999999998</v>
      </c>
      <c r="U126" s="87">
        <f t="shared" si="59"/>
        <v>0.39424073999999998</v>
      </c>
      <c r="V126" s="87"/>
    </row>
    <row r="127" spans="1:22" ht="15.75" customHeight="1" x14ac:dyDescent="0.25">
      <c r="A127" s="171" t="s">
        <v>899</v>
      </c>
      <c r="B127" s="170" t="s">
        <v>514</v>
      </c>
      <c r="C127" s="171" t="s">
        <v>1977</v>
      </c>
      <c r="D127" s="87">
        <v>2.6653200000000004</v>
      </c>
      <c r="E127" s="87">
        <v>2.4167000000000001E-4</v>
      </c>
      <c r="F127" s="87">
        <v>2.6650783300000005</v>
      </c>
      <c r="G127" s="87">
        <v>2.6650783300000005</v>
      </c>
      <c r="H127" s="87">
        <f t="shared" si="55"/>
        <v>2.6653199999999999</v>
      </c>
      <c r="I127" s="87">
        <f t="shared" si="55"/>
        <v>0</v>
      </c>
      <c r="J127" s="87">
        <v>0</v>
      </c>
      <c r="K127" s="87">
        <v>0</v>
      </c>
      <c r="L127" s="87">
        <v>0.66383000000000003</v>
      </c>
      <c r="M127" s="87">
        <v>0</v>
      </c>
      <c r="N127" s="87">
        <v>0.66383000000000003</v>
      </c>
      <c r="O127" s="87">
        <v>0</v>
      </c>
      <c r="P127" s="87">
        <v>1.3376599999999998</v>
      </c>
      <c r="Q127" s="87">
        <v>0</v>
      </c>
      <c r="R127" s="87">
        <f t="shared" si="56"/>
        <v>2.6653199999999999</v>
      </c>
      <c r="S127" s="87">
        <f t="shared" si="57"/>
        <v>2.6653199999999999</v>
      </c>
      <c r="T127" s="87">
        <f t="shared" si="58"/>
        <v>2.6653199999999999</v>
      </c>
      <c r="U127" s="87">
        <f t="shared" si="59"/>
        <v>2.6653199999999999</v>
      </c>
      <c r="V127" s="166"/>
    </row>
    <row r="128" spans="1:22" x14ac:dyDescent="0.25">
      <c r="A128" s="210"/>
      <c r="B128" s="211" t="s">
        <v>44</v>
      </c>
      <c r="C128" s="210"/>
      <c r="D128" s="166">
        <f t="shared" ref="D128:U128" si="60">SUM(D129:D133)</f>
        <v>18.14575</v>
      </c>
      <c r="E128" s="166">
        <f t="shared" si="60"/>
        <v>10.11972291</v>
      </c>
      <c r="F128" s="166">
        <f t="shared" si="60"/>
        <v>8.0260270900000013</v>
      </c>
      <c r="G128" s="166">
        <f t="shared" si="60"/>
        <v>8.0260270900000013</v>
      </c>
      <c r="H128" s="166">
        <f t="shared" si="60"/>
        <v>0.54596</v>
      </c>
      <c r="I128" s="166">
        <f t="shared" si="60"/>
        <v>4.8883017699999991</v>
      </c>
      <c r="J128" s="166">
        <f t="shared" si="60"/>
        <v>0.12184173999999999</v>
      </c>
      <c r="K128" s="166">
        <f t="shared" si="60"/>
        <v>0.31736623999999997</v>
      </c>
      <c r="L128" s="166">
        <f t="shared" si="60"/>
        <v>7.083747E-2</v>
      </c>
      <c r="M128" s="166">
        <f t="shared" si="60"/>
        <v>4.5564309099999987</v>
      </c>
      <c r="N128" s="166">
        <f t="shared" si="60"/>
        <v>0.35328079000000007</v>
      </c>
      <c r="O128" s="166">
        <f t="shared" si="60"/>
        <v>1.4504620000000717E-2</v>
      </c>
      <c r="P128" s="166">
        <f t="shared" si="60"/>
        <v>0</v>
      </c>
      <c r="Q128" s="166">
        <f t="shared" si="60"/>
        <v>0</v>
      </c>
      <c r="R128" s="166">
        <f t="shared" si="60"/>
        <v>-4.34234177</v>
      </c>
      <c r="S128" s="166">
        <f t="shared" si="60"/>
        <v>-4.34234177</v>
      </c>
      <c r="T128" s="166">
        <f t="shared" si="60"/>
        <v>-4.34234177</v>
      </c>
      <c r="U128" s="166">
        <f t="shared" si="60"/>
        <v>-4.34234177</v>
      </c>
      <c r="V128" s="87"/>
    </row>
    <row r="129" spans="1:22" ht="31.5" x14ac:dyDescent="0.25">
      <c r="A129" s="171" t="s">
        <v>899</v>
      </c>
      <c r="B129" s="84" t="s">
        <v>433</v>
      </c>
      <c r="C129" s="171" t="s">
        <v>1978</v>
      </c>
      <c r="D129" s="87">
        <v>17.610790000000001</v>
      </c>
      <c r="E129" s="87">
        <v>10.031481149999999</v>
      </c>
      <c r="F129" s="87">
        <v>7.5793088500000021</v>
      </c>
      <c r="G129" s="87">
        <v>7.5793088500000021</v>
      </c>
      <c r="H129" s="87">
        <f t="shared" ref="H129:I133" si="61">J129+L129+N129+P129</f>
        <v>1.0999999999999999E-2</v>
      </c>
      <c r="I129" s="87">
        <f t="shared" si="61"/>
        <v>4.3236875499999998</v>
      </c>
      <c r="J129" s="87">
        <v>1.9593E-4</v>
      </c>
      <c r="K129" s="87">
        <v>1.9593E-4</v>
      </c>
      <c r="L129" s="87">
        <v>0</v>
      </c>
      <c r="M129" s="87">
        <v>4.3232254599999989</v>
      </c>
      <c r="N129" s="87">
        <v>1.0804069999999999E-2</v>
      </c>
      <c r="O129" s="87">
        <v>2.6616000000068141E-4</v>
      </c>
      <c r="P129" s="87">
        <v>0</v>
      </c>
      <c r="Q129" s="87">
        <v>0</v>
      </c>
      <c r="R129" s="87">
        <f>H129-I129</f>
        <v>-4.3126875499999997</v>
      </c>
      <c r="S129" s="87">
        <f>H129-I129</f>
        <v>-4.3126875499999997</v>
      </c>
      <c r="T129" s="87">
        <f>H129-I129</f>
        <v>-4.3126875499999997</v>
      </c>
      <c r="U129" s="87">
        <f>H129-I129</f>
        <v>-4.3126875499999997</v>
      </c>
      <c r="V129" s="87"/>
    </row>
    <row r="130" spans="1:22" ht="63" x14ac:dyDescent="0.25">
      <c r="A130" s="171" t="s">
        <v>2791</v>
      </c>
      <c r="B130" s="84" t="s">
        <v>515</v>
      </c>
      <c r="C130" s="171" t="s">
        <v>1979</v>
      </c>
      <c r="D130" s="87">
        <v>0.26749000000000001</v>
      </c>
      <c r="E130" s="87">
        <v>8.8241760000000002E-2</v>
      </c>
      <c r="F130" s="87">
        <v>0.17924824</v>
      </c>
      <c r="G130" s="87">
        <v>0.17924824</v>
      </c>
      <c r="H130" s="87">
        <f t="shared" si="61"/>
        <v>0.26749000000000001</v>
      </c>
      <c r="I130" s="87">
        <f t="shared" si="61"/>
        <v>0.13018899</v>
      </c>
      <c r="J130" s="87">
        <v>0.11640552999999999</v>
      </c>
      <c r="K130" s="87">
        <v>0.11640552999999999</v>
      </c>
      <c r="L130" s="87">
        <v>7.083747E-2</v>
      </c>
      <c r="M130" s="87">
        <v>6.6639700000000052E-3</v>
      </c>
      <c r="N130" s="87">
        <v>8.0247000000000013E-2</v>
      </c>
      <c r="O130" s="87">
        <v>7.1194900000000061E-3</v>
      </c>
      <c r="P130" s="87">
        <v>0</v>
      </c>
      <c r="Q130" s="87">
        <v>0</v>
      </c>
      <c r="R130" s="87">
        <f>H130-I130</f>
        <v>0.13730101</v>
      </c>
      <c r="S130" s="87">
        <f>H130-I130</f>
        <v>0.13730101</v>
      </c>
      <c r="T130" s="87">
        <f>H130-I130</f>
        <v>0.13730101</v>
      </c>
      <c r="U130" s="87">
        <f>H130-I130</f>
        <v>0.13730101</v>
      </c>
      <c r="V130" s="87"/>
    </row>
    <row r="131" spans="1:22" ht="47.25" x14ac:dyDescent="0.25">
      <c r="A131" s="171" t="s">
        <v>2791</v>
      </c>
      <c r="B131" s="170" t="s">
        <v>516</v>
      </c>
      <c r="C131" s="171" t="s">
        <v>1980</v>
      </c>
      <c r="D131" s="87">
        <v>0.26747000000000004</v>
      </c>
      <c r="E131" s="87">
        <v>0</v>
      </c>
      <c r="F131" s="87">
        <v>0.26747000000000004</v>
      </c>
      <c r="G131" s="87">
        <v>0.26747000000000004</v>
      </c>
      <c r="H131" s="87">
        <f t="shared" si="61"/>
        <v>0.26747000000000004</v>
      </c>
      <c r="I131" s="87">
        <f t="shared" si="61"/>
        <v>0.20970498999999998</v>
      </c>
      <c r="J131" s="87">
        <v>5.2402799999999991E-3</v>
      </c>
      <c r="K131" s="87">
        <v>5.2402799999999991E-3</v>
      </c>
      <c r="L131" s="87">
        <v>0</v>
      </c>
      <c r="M131" s="87">
        <v>0.19734573999999996</v>
      </c>
      <c r="N131" s="87">
        <v>0.26222972000000005</v>
      </c>
      <c r="O131" s="87">
        <v>7.11897000000003E-3</v>
      </c>
      <c r="P131" s="87">
        <v>0</v>
      </c>
      <c r="Q131" s="87">
        <v>0</v>
      </c>
      <c r="R131" s="87">
        <f>H131-I131</f>
        <v>5.7765010000000061E-2</v>
      </c>
      <c r="S131" s="87">
        <f>H131-I131</f>
        <v>5.7765010000000061E-2</v>
      </c>
      <c r="T131" s="87">
        <f>H131-I131</f>
        <v>5.7765010000000061E-2</v>
      </c>
      <c r="U131" s="87">
        <f>H131-I131</f>
        <v>5.7765010000000061E-2</v>
      </c>
      <c r="V131" s="166"/>
    </row>
    <row r="132" spans="1:22" ht="95.45" customHeight="1" x14ac:dyDescent="0.25">
      <c r="A132" s="171" t="s">
        <v>2791</v>
      </c>
      <c r="B132" s="84" t="s">
        <v>1637</v>
      </c>
      <c r="C132" s="171" t="s">
        <v>1981</v>
      </c>
      <c r="D132" s="87">
        <v>0</v>
      </c>
      <c r="E132" s="87">
        <v>0</v>
      </c>
      <c r="F132" s="87">
        <v>0</v>
      </c>
      <c r="G132" s="87">
        <v>0</v>
      </c>
      <c r="H132" s="87">
        <f t="shared" si="61"/>
        <v>0</v>
      </c>
      <c r="I132" s="87">
        <f t="shared" si="61"/>
        <v>0</v>
      </c>
      <c r="J132" s="87">
        <v>0</v>
      </c>
      <c r="K132" s="87">
        <v>0</v>
      </c>
      <c r="L132" s="87">
        <v>0</v>
      </c>
      <c r="M132" s="87">
        <v>0</v>
      </c>
      <c r="N132" s="87">
        <v>0</v>
      </c>
      <c r="O132" s="87">
        <v>0</v>
      </c>
      <c r="P132" s="87">
        <v>0</v>
      </c>
      <c r="Q132" s="87">
        <v>0</v>
      </c>
      <c r="R132" s="87">
        <f>H132-I132</f>
        <v>0</v>
      </c>
      <c r="S132" s="87">
        <f>H132-I132</f>
        <v>0</v>
      </c>
      <c r="T132" s="87">
        <f>H132-I132</f>
        <v>0</v>
      </c>
      <c r="U132" s="87">
        <f>H132-I132</f>
        <v>0</v>
      </c>
      <c r="V132" s="87"/>
    </row>
    <row r="133" spans="1:22" ht="63" x14ac:dyDescent="0.25">
      <c r="A133" s="171" t="s">
        <v>2791</v>
      </c>
      <c r="B133" s="170" t="s">
        <v>517</v>
      </c>
      <c r="C133" s="171" t="s">
        <v>1982</v>
      </c>
      <c r="D133" s="87">
        <v>0</v>
      </c>
      <c r="E133" s="87">
        <v>0</v>
      </c>
      <c r="F133" s="87">
        <v>0</v>
      </c>
      <c r="G133" s="87">
        <v>0</v>
      </c>
      <c r="H133" s="87">
        <f t="shared" si="61"/>
        <v>0</v>
      </c>
      <c r="I133" s="87">
        <f t="shared" si="61"/>
        <v>0.22472023999999999</v>
      </c>
      <c r="J133" s="87">
        <v>0</v>
      </c>
      <c r="K133" s="87">
        <v>0.19552449999999999</v>
      </c>
      <c r="L133" s="87">
        <v>0</v>
      </c>
      <c r="M133" s="87">
        <v>2.9195739999999998E-2</v>
      </c>
      <c r="N133" s="87">
        <v>0</v>
      </c>
      <c r="O133" s="87">
        <v>0</v>
      </c>
      <c r="P133" s="87">
        <v>0</v>
      </c>
      <c r="Q133" s="87">
        <v>0</v>
      </c>
      <c r="R133" s="87">
        <f>H133-I133</f>
        <v>-0.22472023999999999</v>
      </c>
      <c r="S133" s="87">
        <f>H133-I133</f>
        <v>-0.22472023999999999</v>
      </c>
      <c r="T133" s="87">
        <f>H133-I133</f>
        <v>-0.22472023999999999</v>
      </c>
      <c r="U133" s="87">
        <f>H133-I133</f>
        <v>-0.22472023999999999</v>
      </c>
      <c r="V133" s="166"/>
    </row>
    <row r="134" spans="1:22" ht="101.25" customHeight="1" x14ac:dyDescent="0.25">
      <c r="A134" s="210"/>
      <c r="B134" s="211" t="s">
        <v>91</v>
      </c>
      <c r="C134" s="210"/>
      <c r="D134" s="166">
        <f t="shared" ref="D134:U134" si="62">SUM(D135:D139)</f>
        <v>0</v>
      </c>
      <c r="E134" s="166">
        <f t="shared" si="62"/>
        <v>0</v>
      </c>
      <c r="F134" s="166">
        <f t="shared" si="62"/>
        <v>0</v>
      </c>
      <c r="G134" s="166">
        <f t="shared" si="62"/>
        <v>0</v>
      </c>
      <c r="H134" s="166">
        <f t="shared" si="62"/>
        <v>0</v>
      </c>
      <c r="I134" s="166">
        <f t="shared" si="62"/>
        <v>0.68092277000000001</v>
      </c>
      <c r="J134" s="166">
        <f t="shared" si="62"/>
        <v>0</v>
      </c>
      <c r="K134" s="166">
        <f t="shared" si="62"/>
        <v>0.61821804999999996</v>
      </c>
      <c r="L134" s="166">
        <f t="shared" si="62"/>
        <v>0</v>
      </c>
      <c r="M134" s="166">
        <f t="shared" si="62"/>
        <v>6.2704720000000019E-2</v>
      </c>
      <c r="N134" s="166">
        <f t="shared" si="62"/>
        <v>0</v>
      </c>
      <c r="O134" s="166">
        <f t="shared" si="62"/>
        <v>0</v>
      </c>
      <c r="P134" s="166">
        <f t="shared" si="62"/>
        <v>0</v>
      </c>
      <c r="Q134" s="166">
        <f t="shared" si="62"/>
        <v>0</v>
      </c>
      <c r="R134" s="166">
        <f t="shared" si="62"/>
        <v>-0.68092277000000001</v>
      </c>
      <c r="S134" s="166">
        <f t="shared" si="62"/>
        <v>-0.68092277000000001</v>
      </c>
      <c r="T134" s="166">
        <f t="shared" si="62"/>
        <v>-0.68092277000000001</v>
      </c>
      <c r="U134" s="166">
        <f t="shared" si="62"/>
        <v>-0.68092277000000001</v>
      </c>
      <c r="V134" s="87"/>
    </row>
    <row r="135" spans="1:22" ht="63" x14ac:dyDescent="0.25">
      <c r="A135" s="171" t="s">
        <v>899</v>
      </c>
      <c r="B135" s="84" t="s">
        <v>518</v>
      </c>
      <c r="C135" s="171" t="s">
        <v>1983</v>
      </c>
      <c r="D135" s="87">
        <v>0</v>
      </c>
      <c r="E135" s="87">
        <v>0</v>
      </c>
      <c r="F135" s="87">
        <v>0</v>
      </c>
      <c r="G135" s="87">
        <v>0</v>
      </c>
      <c r="H135" s="87">
        <f t="shared" ref="H135:I139" si="63">J135+L135+N135+P135</f>
        <v>0</v>
      </c>
      <c r="I135" s="87">
        <f t="shared" si="63"/>
        <v>4.3181400000000007E-3</v>
      </c>
      <c r="J135" s="87">
        <v>0</v>
      </c>
      <c r="K135" s="87">
        <v>0</v>
      </c>
      <c r="L135" s="87">
        <v>0</v>
      </c>
      <c r="M135" s="87">
        <v>4.3181400000000007E-3</v>
      </c>
      <c r="N135" s="87">
        <v>0</v>
      </c>
      <c r="O135" s="87">
        <v>0</v>
      </c>
      <c r="P135" s="87">
        <v>0</v>
      </c>
      <c r="Q135" s="87">
        <v>0</v>
      </c>
      <c r="R135" s="87">
        <f>H135-I135</f>
        <v>-4.3181400000000007E-3</v>
      </c>
      <c r="S135" s="87">
        <f>H135-I135</f>
        <v>-4.3181400000000007E-3</v>
      </c>
      <c r="T135" s="87">
        <f>H135-I135</f>
        <v>-4.3181400000000007E-3</v>
      </c>
      <c r="U135" s="87">
        <f>H135-I135</f>
        <v>-4.3181400000000007E-3</v>
      </c>
      <c r="V135" s="87"/>
    </row>
    <row r="136" spans="1:22" ht="78.75" x14ac:dyDescent="0.25">
      <c r="A136" s="171" t="s">
        <v>2791</v>
      </c>
      <c r="B136" s="84" t="s">
        <v>519</v>
      </c>
      <c r="C136" s="171" t="s">
        <v>1984</v>
      </c>
      <c r="D136" s="87">
        <v>0</v>
      </c>
      <c r="E136" s="87">
        <v>0</v>
      </c>
      <c r="F136" s="87">
        <v>0</v>
      </c>
      <c r="G136" s="87">
        <v>0</v>
      </c>
      <c r="H136" s="87">
        <f t="shared" si="63"/>
        <v>0</v>
      </c>
      <c r="I136" s="87">
        <f t="shared" si="63"/>
        <v>0.32846234999999996</v>
      </c>
      <c r="J136" s="87">
        <v>0</v>
      </c>
      <c r="K136" s="87">
        <v>0.29926998999999999</v>
      </c>
      <c r="L136" s="87">
        <v>0</v>
      </c>
      <c r="M136" s="87">
        <v>2.9192359999999973E-2</v>
      </c>
      <c r="N136" s="87">
        <v>0</v>
      </c>
      <c r="O136" s="87">
        <v>0</v>
      </c>
      <c r="P136" s="87">
        <v>0</v>
      </c>
      <c r="Q136" s="87">
        <v>0</v>
      </c>
      <c r="R136" s="87">
        <f>H136-I136</f>
        <v>-0.32846234999999996</v>
      </c>
      <c r="S136" s="87">
        <f>H136-I136</f>
        <v>-0.32846234999999996</v>
      </c>
      <c r="T136" s="87">
        <f>H136-I136</f>
        <v>-0.32846234999999996</v>
      </c>
      <c r="U136" s="87">
        <f>H136-I136</f>
        <v>-0.32846234999999996</v>
      </c>
      <c r="V136" s="87"/>
    </row>
    <row r="137" spans="1:22" ht="78.75" x14ac:dyDescent="0.25">
      <c r="A137" s="171" t="s">
        <v>2791</v>
      </c>
      <c r="B137" s="84" t="s">
        <v>520</v>
      </c>
      <c r="C137" s="171" t="s">
        <v>1985</v>
      </c>
      <c r="D137" s="87">
        <v>0</v>
      </c>
      <c r="E137" s="87">
        <v>0</v>
      </c>
      <c r="F137" s="87">
        <v>0</v>
      </c>
      <c r="G137" s="87">
        <v>0</v>
      </c>
      <c r="H137" s="87">
        <f t="shared" si="63"/>
        <v>0</v>
      </c>
      <c r="I137" s="87">
        <f t="shared" si="63"/>
        <v>0.34814228000000003</v>
      </c>
      <c r="J137" s="87">
        <v>0</v>
      </c>
      <c r="K137" s="87">
        <v>0.31894805999999998</v>
      </c>
      <c r="L137" s="87">
        <v>0</v>
      </c>
      <c r="M137" s="87">
        <v>2.9194220000000048E-2</v>
      </c>
      <c r="N137" s="87">
        <v>0</v>
      </c>
      <c r="O137" s="87">
        <v>0</v>
      </c>
      <c r="P137" s="87">
        <v>0</v>
      </c>
      <c r="Q137" s="87">
        <v>0</v>
      </c>
      <c r="R137" s="87">
        <f>H137-I137</f>
        <v>-0.34814228000000003</v>
      </c>
      <c r="S137" s="87">
        <f>H137-I137</f>
        <v>-0.34814228000000003</v>
      </c>
      <c r="T137" s="87">
        <f>H137-I137</f>
        <v>-0.34814228000000003</v>
      </c>
      <c r="U137" s="87">
        <f>H137-I137</f>
        <v>-0.34814228000000003</v>
      </c>
      <c r="V137" s="87"/>
    </row>
    <row r="138" spans="1:22" ht="47.25" x14ac:dyDescent="0.25">
      <c r="A138" s="171" t="s">
        <v>899</v>
      </c>
      <c r="B138" s="84" t="s">
        <v>1638</v>
      </c>
      <c r="C138" s="171" t="s">
        <v>1986</v>
      </c>
      <c r="D138" s="87">
        <v>0</v>
      </c>
      <c r="E138" s="87">
        <v>0</v>
      </c>
      <c r="F138" s="87">
        <v>0</v>
      </c>
      <c r="G138" s="87">
        <v>0</v>
      </c>
      <c r="H138" s="87">
        <f t="shared" si="63"/>
        <v>0</v>
      </c>
      <c r="I138" s="87">
        <f t="shared" si="63"/>
        <v>0</v>
      </c>
      <c r="J138" s="87">
        <v>0</v>
      </c>
      <c r="K138" s="87">
        <v>0</v>
      </c>
      <c r="L138" s="87">
        <v>0</v>
      </c>
      <c r="M138" s="87">
        <v>0</v>
      </c>
      <c r="N138" s="87">
        <v>0</v>
      </c>
      <c r="O138" s="87">
        <v>0</v>
      </c>
      <c r="P138" s="87">
        <v>0</v>
      </c>
      <c r="Q138" s="87">
        <v>0</v>
      </c>
      <c r="R138" s="87">
        <f>H138-I138</f>
        <v>0</v>
      </c>
      <c r="S138" s="87">
        <f>H138-I138</f>
        <v>0</v>
      </c>
      <c r="T138" s="87">
        <f>H138-I138</f>
        <v>0</v>
      </c>
      <c r="U138" s="87">
        <f>H138-I138</f>
        <v>0</v>
      </c>
      <c r="V138" s="87"/>
    </row>
    <row r="139" spans="1:22" ht="94.5" x14ac:dyDescent="0.25">
      <c r="A139" s="171" t="s">
        <v>2791</v>
      </c>
      <c r="B139" s="84" t="s">
        <v>1639</v>
      </c>
      <c r="C139" s="171" t="s">
        <v>1987</v>
      </c>
      <c r="D139" s="87">
        <v>0</v>
      </c>
      <c r="E139" s="87">
        <v>0</v>
      </c>
      <c r="F139" s="87">
        <v>0</v>
      </c>
      <c r="G139" s="87">
        <v>0</v>
      </c>
      <c r="H139" s="87">
        <f t="shared" si="63"/>
        <v>0</v>
      </c>
      <c r="I139" s="87">
        <f t="shared" si="63"/>
        <v>0</v>
      </c>
      <c r="J139" s="87">
        <v>0</v>
      </c>
      <c r="K139" s="87">
        <v>0</v>
      </c>
      <c r="L139" s="87">
        <v>0</v>
      </c>
      <c r="M139" s="87">
        <v>0</v>
      </c>
      <c r="N139" s="87">
        <v>0</v>
      </c>
      <c r="O139" s="87">
        <v>0</v>
      </c>
      <c r="P139" s="87">
        <v>0</v>
      </c>
      <c r="Q139" s="87">
        <v>0</v>
      </c>
      <c r="R139" s="87">
        <f>H139-I139</f>
        <v>0</v>
      </c>
      <c r="S139" s="87">
        <f>H139-I139</f>
        <v>0</v>
      </c>
      <c r="T139" s="87">
        <f>H139-I139</f>
        <v>0</v>
      </c>
      <c r="U139" s="87">
        <f>H139-I139</f>
        <v>0</v>
      </c>
      <c r="V139" s="87"/>
    </row>
    <row r="140" spans="1:22" x14ac:dyDescent="0.25">
      <c r="A140" s="210"/>
      <c r="B140" s="211" t="s">
        <v>45</v>
      </c>
      <c r="C140" s="210"/>
      <c r="D140" s="166">
        <f t="shared" ref="D140:U140" si="64">SUM(D141:D143)</f>
        <v>25.73509</v>
      </c>
      <c r="E140" s="166">
        <f t="shared" si="64"/>
        <v>4.2481479700000007</v>
      </c>
      <c r="F140" s="166">
        <f t="shared" si="64"/>
        <v>21.486942030000002</v>
      </c>
      <c r="G140" s="166">
        <f t="shared" si="64"/>
        <v>21.486942030000002</v>
      </c>
      <c r="H140" s="166">
        <f t="shared" si="64"/>
        <v>7.0166200000000014</v>
      </c>
      <c r="I140" s="166">
        <f t="shared" si="64"/>
        <v>0.13006671</v>
      </c>
      <c r="J140" s="166">
        <f t="shared" si="64"/>
        <v>3.5830190000000005E-2</v>
      </c>
      <c r="K140" s="166">
        <f t="shared" si="64"/>
        <v>3.5830190000000005E-2</v>
      </c>
      <c r="L140" s="166">
        <f t="shared" si="64"/>
        <v>0.42734500000000003</v>
      </c>
      <c r="M140" s="166">
        <f t="shared" si="64"/>
        <v>4.556106E-2</v>
      </c>
      <c r="N140" s="166">
        <f t="shared" si="64"/>
        <v>0.54443511000000022</v>
      </c>
      <c r="O140" s="166">
        <f t="shared" si="64"/>
        <v>4.8675459999999983E-2</v>
      </c>
      <c r="P140" s="166">
        <f t="shared" si="64"/>
        <v>6.0090097000000009</v>
      </c>
      <c r="Q140" s="166">
        <f t="shared" si="64"/>
        <v>0</v>
      </c>
      <c r="R140" s="166">
        <f t="shared" si="64"/>
        <v>6.886553290000001</v>
      </c>
      <c r="S140" s="166">
        <f t="shared" si="64"/>
        <v>6.886553290000001</v>
      </c>
      <c r="T140" s="166">
        <f t="shared" si="64"/>
        <v>6.886553290000001</v>
      </c>
      <c r="U140" s="166">
        <f t="shared" si="64"/>
        <v>6.886553290000001</v>
      </c>
      <c r="V140" s="87"/>
    </row>
    <row r="141" spans="1:22" ht="47.25" x14ac:dyDescent="0.25">
      <c r="A141" s="171" t="s">
        <v>2791</v>
      </c>
      <c r="B141" s="84" t="s">
        <v>353</v>
      </c>
      <c r="C141" s="171" t="s">
        <v>1988</v>
      </c>
      <c r="D141" s="87">
        <v>16.148430000000001</v>
      </c>
      <c r="E141" s="87">
        <v>1.7302512699999999</v>
      </c>
      <c r="F141" s="87">
        <v>14.418178730000001</v>
      </c>
      <c r="G141" s="87">
        <v>14.418178730000001</v>
      </c>
      <c r="H141" s="87">
        <f t="shared" ref="H141:I143" si="65">J141+L141+N141+P141</f>
        <v>1.0999999999999999E-2</v>
      </c>
      <c r="I141" s="87">
        <f t="shared" si="65"/>
        <v>7.1120000000000005E-4</v>
      </c>
      <c r="J141" s="87">
        <v>1.9593E-4</v>
      </c>
      <c r="K141" s="87">
        <v>1.9593E-4</v>
      </c>
      <c r="L141" s="87">
        <v>2.5000000000000001E-3</v>
      </c>
      <c r="M141" s="87">
        <v>2.4911000000000009E-4</v>
      </c>
      <c r="N141" s="87">
        <v>2.5000000000000001E-3</v>
      </c>
      <c r="O141" s="87">
        <v>2.6615999999999999E-4</v>
      </c>
      <c r="P141" s="87">
        <v>5.8040699999999997E-3</v>
      </c>
      <c r="Q141" s="87">
        <v>0</v>
      </c>
      <c r="R141" s="87">
        <f>H141-I141</f>
        <v>1.0288799999999999E-2</v>
      </c>
      <c r="S141" s="87">
        <f>H141-I141</f>
        <v>1.0288799999999999E-2</v>
      </c>
      <c r="T141" s="87">
        <f>H141-I141</f>
        <v>1.0288799999999999E-2</v>
      </c>
      <c r="U141" s="87">
        <f>H141-I141</f>
        <v>1.0288799999999999E-2</v>
      </c>
      <c r="V141" s="87"/>
    </row>
    <row r="142" spans="1:22" ht="47.25" x14ac:dyDescent="0.25">
      <c r="A142" s="171" t="s">
        <v>899</v>
      </c>
      <c r="B142" s="84" t="s">
        <v>521</v>
      </c>
      <c r="C142" s="171" t="s">
        <v>1989</v>
      </c>
      <c r="D142" s="87">
        <v>1.8083900000000002</v>
      </c>
      <c r="E142" s="87">
        <v>1.7165065400000001</v>
      </c>
      <c r="F142" s="87">
        <v>9.1883460000000028E-2</v>
      </c>
      <c r="G142" s="87">
        <v>9.1883460000000028E-2</v>
      </c>
      <c r="H142" s="87">
        <f t="shared" si="65"/>
        <v>0.11943000000000015</v>
      </c>
      <c r="I142" s="87">
        <f t="shared" si="65"/>
        <v>8.49397E-3</v>
      </c>
      <c r="J142" s="87">
        <v>2.3398899999999999E-3</v>
      </c>
      <c r="K142" s="87">
        <v>2.3398899999999999E-3</v>
      </c>
      <c r="L142" s="87">
        <v>0</v>
      </c>
      <c r="M142" s="87">
        <v>2.9753500000000007E-3</v>
      </c>
      <c r="N142" s="87">
        <v>0.11709011000000015</v>
      </c>
      <c r="O142" s="87">
        <v>3.1787299999999994E-3</v>
      </c>
      <c r="P142" s="87">
        <v>0</v>
      </c>
      <c r="Q142" s="87">
        <v>0</v>
      </c>
      <c r="R142" s="87">
        <f>H142-I142</f>
        <v>0.11093603000000014</v>
      </c>
      <c r="S142" s="87">
        <f>H142-I142</f>
        <v>0.11093603000000014</v>
      </c>
      <c r="T142" s="87">
        <f>H142-I142</f>
        <v>0.11093603000000014</v>
      </c>
      <c r="U142" s="87">
        <f>H142-I142</f>
        <v>0.11093603000000014</v>
      </c>
      <c r="V142" s="87"/>
    </row>
    <row r="143" spans="1:22" ht="63" x14ac:dyDescent="0.25">
      <c r="A143" s="171" t="s">
        <v>2791</v>
      </c>
      <c r="B143" s="84" t="s">
        <v>1640</v>
      </c>
      <c r="C143" s="171" t="s">
        <v>1990</v>
      </c>
      <c r="D143" s="87">
        <v>7.77827</v>
      </c>
      <c r="E143" s="87">
        <v>0.80139016000000007</v>
      </c>
      <c r="F143" s="87">
        <v>6.9768798399999996</v>
      </c>
      <c r="G143" s="87">
        <v>6.9768798399999996</v>
      </c>
      <c r="H143" s="87">
        <f t="shared" si="65"/>
        <v>6.8861900000000009</v>
      </c>
      <c r="I143" s="87">
        <f t="shared" si="65"/>
        <v>0.12086153999999999</v>
      </c>
      <c r="J143" s="87">
        <v>3.3294370000000004E-2</v>
      </c>
      <c r="K143" s="87">
        <v>3.3294370000000004E-2</v>
      </c>
      <c r="L143" s="87">
        <v>0.42484500000000003</v>
      </c>
      <c r="M143" s="87">
        <v>4.2336600000000002E-2</v>
      </c>
      <c r="N143" s="87">
        <v>0.42484500000000003</v>
      </c>
      <c r="O143" s="87">
        <v>4.5230569999999984E-2</v>
      </c>
      <c r="P143" s="87">
        <v>6.003205630000001</v>
      </c>
      <c r="Q143" s="87">
        <v>0</v>
      </c>
      <c r="R143" s="87">
        <f>H143-I143</f>
        <v>6.765328460000001</v>
      </c>
      <c r="S143" s="87">
        <f>H143-I143</f>
        <v>6.765328460000001</v>
      </c>
      <c r="T143" s="87">
        <f>H143-I143</f>
        <v>6.765328460000001</v>
      </c>
      <c r="U143" s="87">
        <f>H143-I143</f>
        <v>6.765328460000001</v>
      </c>
      <c r="V143" s="87"/>
    </row>
    <row r="144" spans="1:22" ht="78.75" customHeight="1" x14ac:dyDescent="0.25">
      <c r="A144" s="210"/>
      <c r="B144" s="211" t="s">
        <v>46</v>
      </c>
      <c r="C144" s="210"/>
      <c r="D144" s="166">
        <f t="shared" ref="D144:U144" si="66">SUM(D145:D145)</f>
        <v>6.0531199999999998</v>
      </c>
      <c r="E144" s="166">
        <f t="shared" si="66"/>
        <v>2.4167000000000001E-4</v>
      </c>
      <c r="F144" s="166">
        <f t="shared" si="66"/>
        <v>6.0528783299999995</v>
      </c>
      <c r="G144" s="166">
        <f t="shared" si="66"/>
        <v>6.0528783299999995</v>
      </c>
      <c r="H144" s="166">
        <f t="shared" si="66"/>
        <v>2.0851380000000002</v>
      </c>
      <c r="I144" s="166">
        <f t="shared" si="66"/>
        <v>0.25629135000000003</v>
      </c>
      <c r="J144" s="166">
        <f t="shared" si="66"/>
        <v>3.7138339999999999E-2</v>
      </c>
      <c r="K144" s="166">
        <f t="shared" si="66"/>
        <v>3.7138339999999999E-2</v>
      </c>
      <c r="L144" s="166">
        <f t="shared" si="66"/>
        <v>0</v>
      </c>
      <c r="M144" s="166">
        <f t="shared" si="66"/>
        <v>4.7224549999999997E-2</v>
      </c>
      <c r="N144" s="166">
        <f t="shared" si="66"/>
        <v>0.56867400000000001</v>
      </c>
      <c r="O144" s="166">
        <f t="shared" si="66"/>
        <v>0.17192846000000003</v>
      </c>
      <c r="P144" s="166">
        <f t="shared" si="66"/>
        <v>1.47932566</v>
      </c>
      <c r="Q144" s="166">
        <f t="shared" si="66"/>
        <v>0</v>
      </c>
      <c r="R144" s="166">
        <f t="shared" si="66"/>
        <v>1.82884665</v>
      </c>
      <c r="S144" s="166">
        <f t="shared" si="66"/>
        <v>1.82884665</v>
      </c>
      <c r="T144" s="166">
        <f t="shared" si="66"/>
        <v>1.82884665</v>
      </c>
      <c r="U144" s="166">
        <f t="shared" si="66"/>
        <v>1.82884665</v>
      </c>
      <c r="V144" s="87"/>
    </row>
    <row r="145" spans="1:22" ht="31.5" x14ac:dyDescent="0.25">
      <c r="A145" s="171" t="s">
        <v>2791</v>
      </c>
      <c r="B145" s="84" t="s">
        <v>522</v>
      </c>
      <c r="C145" s="171" t="s">
        <v>1991</v>
      </c>
      <c r="D145" s="87">
        <v>6.0531199999999998</v>
      </c>
      <c r="E145" s="87">
        <v>2.4167000000000001E-4</v>
      </c>
      <c r="F145" s="87">
        <v>6.0528783299999995</v>
      </c>
      <c r="G145" s="87">
        <v>6.0528783299999995</v>
      </c>
      <c r="H145" s="87">
        <f>J145+L145+N145+P145</f>
        <v>2.0851380000000002</v>
      </c>
      <c r="I145" s="87">
        <f>K145+M145+O145+Q145</f>
        <v>0.25629135000000003</v>
      </c>
      <c r="J145" s="87">
        <v>3.7138339999999999E-2</v>
      </c>
      <c r="K145" s="87">
        <v>3.7138339999999999E-2</v>
      </c>
      <c r="L145" s="87">
        <v>0</v>
      </c>
      <c r="M145" s="87">
        <v>4.7224549999999997E-2</v>
      </c>
      <c r="N145" s="87">
        <v>0.56867400000000001</v>
      </c>
      <c r="O145" s="87">
        <v>0.17192846000000003</v>
      </c>
      <c r="P145" s="87">
        <v>1.47932566</v>
      </c>
      <c r="Q145" s="87">
        <v>0</v>
      </c>
      <c r="R145" s="87">
        <f>H145-I145</f>
        <v>1.82884665</v>
      </c>
      <c r="S145" s="87">
        <f>H145-I145</f>
        <v>1.82884665</v>
      </c>
      <c r="T145" s="87">
        <f>H145-I145</f>
        <v>1.82884665</v>
      </c>
      <c r="U145" s="87">
        <f>H145-I145</f>
        <v>1.82884665</v>
      </c>
      <c r="V145" s="87"/>
    </row>
    <row r="146" spans="1:22" x14ac:dyDescent="0.25">
      <c r="A146" s="210"/>
      <c r="B146" s="211" t="s">
        <v>101</v>
      </c>
      <c r="C146" s="210"/>
      <c r="D146" s="166">
        <f t="shared" ref="D146:U146" si="67">SUM(D147:D167)</f>
        <v>187.80436999999998</v>
      </c>
      <c r="E146" s="166">
        <f t="shared" si="67"/>
        <v>50.490319389999996</v>
      </c>
      <c r="F146" s="166">
        <f t="shared" si="67"/>
        <v>137.31405060999998</v>
      </c>
      <c r="G146" s="166">
        <f t="shared" si="67"/>
        <v>137.31405060999998</v>
      </c>
      <c r="H146" s="166">
        <f t="shared" si="67"/>
        <v>22.424897000000001</v>
      </c>
      <c r="I146" s="166">
        <f t="shared" si="67"/>
        <v>13.614458709999997</v>
      </c>
      <c r="J146" s="166">
        <f t="shared" si="67"/>
        <v>2.9199243699999995</v>
      </c>
      <c r="K146" s="166">
        <f t="shared" si="67"/>
        <v>3.2215620799999991</v>
      </c>
      <c r="L146" s="166">
        <f t="shared" si="67"/>
        <v>2.1613040100000003</v>
      </c>
      <c r="M146" s="166">
        <f t="shared" si="67"/>
        <v>1.8058391100000004</v>
      </c>
      <c r="N146" s="166">
        <f t="shared" si="67"/>
        <v>1.5990039999999999</v>
      </c>
      <c r="O146" s="166">
        <f t="shared" si="67"/>
        <v>8.5870575199999983</v>
      </c>
      <c r="P146" s="166">
        <f t="shared" si="67"/>
        <v>15.744664620000002</v>
      </c>
      <c r="Q146" s="166">
        <f t="shared" si="67"/>
        <v>0</v>
      </c>
      <c r="R146" s="166">
        <f t="shared" si="67"/>
        <v>8.8104382900000004</v>
      </c>
      <c r="S146" s="166">
        <f t="shared" si="67"/>
        <v>8.8104382900000004</v>
      </c>
      <c r="T146" s="166">
        <f t="shared" si="67"/>
        <v>8.8104382900000004</v>
      </c>
      <c r="U146" s="166">
        <f t="shared" si="67"/>
        <v>8.8104382900000004</v>
      </c>
      <c r="V146" s="87"/>
    </row>
    <row r="147" spans="1:22" ht="31.5" x14ac:dyDescent="0.25">
      <c r="A147" s="171" t="s">
        <v>899</v>
      </c>
      <c r="B147" s="84" t="s">
        <v>523</v>
      </c>
      <c r="C147" s="171" t="s">
        <v>1992</v>
      </c>
      <c r="D147" s="87">
        <v>0.56730999999999998</v>
      </c>
      <c r="E147" s="87">
        <v>7.7695799999999999E-3</v>
      </c>
      <c r="F147" s="87">
        <v>0.55954041999999993</v>
      </c>
      <c r="G147" s="87">
        <v>0.55954041999999993</v>
      </c>
      <c r="H147" s="87">
        <f t="shared" ref="H147:H167" si="68">J147+L147+N147+P147</f>
        <v>0.27038550000000006</v>
      </c>
      <c r="I147" s="87">
        <f t="shared" ref="I147:I167" si="69">K147+M147+O147+Q147</f>
        <v>1.7481880000000002E-2</v>
      </c>
      <c r="J147" s="87">
        <v>4.8158300000000001E-3</v>
      </c>
      <c r="K147" s="87">
        <v>4.8158300000000001E-3</v>
      </c>
      <c r="L147" s="87">
        <v>0.16537716999999999</v>
      </c>
      <c r="M147" s="87">
        <v>6.1237199999999992E-3</v>
      </c>
      <c r="N147" s="87">
        <v>0.10019250000000005</v>
      </c>
      <c r="O147" s="87">
        <v>6.5423300000000024E-3</v>
      </c>
      <c r="P147" s="87">
        <v>0</v>
      </c>
      <c r="Q147" s="87">
        <v>0</v>
      </c>
      <c r="R147" s="87">
        <f t="shared" ref="R147:R167" si="70">H147-I147</f>
        <v>0.25290362000000005</v>
      </c>
      <c r="S147" s="87">
        <f t="shared" ref="S147:S167" si="71">H147-I147</f>
        <v>0.25290362000000005</v>
      </c>
      <c r="T147" s="87">
        <f t="shared" ref="T147:T167" si="72">H147-I147</f>
        <v>0.25290362000000005</v>
      </c>
      <c r="U147" s="87">
        <f t="shared" ref="U147:U167" si="73">H147-I147</f>
        <v>0.25290362000000005</v>
      </c>
      <c r="V147" s="87"/>
    </row>
    <row r="148" spans="1:22" ht="47.25" x14ac:dyDescent="0.25">
      <c r="A148" s="171" t="s">
        <v>899</v>
      </c>
      <c r="B148" s="84" t="s">
        <v>524</v>
      </c>
      <c r="C148" s="171" t="s">
        <v>1993</v>
      </c>
      <c r="D148" s="87">
        <v>0.68374000000000001</v>
      </c>
      <c r="E148" s="87">
        <v>1.0316700000000002E-3</v>
      </c>
      <c r="F148" s="87">
        <v>0.68270832999999997</v>
      </c>
      <c r="G148" s="87">
        <v>0.68270832999999997</v>
      </c>
      <c r="H148" s="87">
        <f t="shared" si="68"/>
        <v>1.0999999999999999E-2</v>
      </c>
      <c r="I148" s="87">
        <f t="shared" si="69"/>
        <v>0.20602818000000001</v>
      </c>
      <c r="J148" s="87">
        <v>1.0999999999999999E-2</v>
      </c>
      <c r="K148" s="87">
        <v>0.20602818000000001</v>
      </c>
      <c r="L148" s="87">
        <v>0</v>
      </c>
      <c r="M148" s="87">
        <v>0</v>
      </c>
      <c r="N148" s="87">
        <v>0</v>
      </c>
      <c r="O148" s="87">
        <v>0</v>
      </c>
      <c r="P148" s="87">
        <v>0</v>
      </c>
      <c r="Q148" s="87">
        <v>0</v>
      </c>
      <c r="R148" s="87">
        <f t="shared" si="70"/>
        <v>-0.19502818</v>
      </c>
      <c r="S148" s="87">
        <f t="shared" si="71"/>
        <v>-0.19502818</v>
      </c>
      <c r="T148" s="87">
        <f t="shared" si="72"/>
        <v>-0.19502818</v>
      </c>
      <c r="U148" s="87">
        <f t="shared" si="73"/>
        <v>-0.19502818</v>
      </c>
      <c r="V148" s="87"/>
    </row>
    <row r="149" spans="1:22" ht="81.75" customHeight="1" x14ac:dyDescent="0.25">
      <c r="A149" s="171" t="s">
        <v>899</v>
      </c>
      <c r="B149" s="84" t="s">
        <v>354</v>
      </c>
      <c r="C149" s="171" t="s">
        <v>1994</v>
      </c>
      <c r="D149" s="87">
        <v>39.378459999999997</v>
      </c>
      <c r="E149" s="87">
        <v>36.351879090000004</v>
      </c>
      <c r="F149" s="87">
        <v>3.0265809099999927</v>
      </c>
      <c r="G149" s="87">
        <v>3.0265809099999927</v>
      </c>
      <c r="H149" s="87">
        <f t="shared" si="68"/>
        <v>1.1094930000000001</v>
      </c>
      <c r="I149" s="87">
        <f t="shared" si="69"/>
        <v>1.0518626099999995</v>
      </c>
      <c r="J149" s="87">
        <v>1.1094930000000001</v>
      </c>
      <c r="K149" s="87">
        <v>1.0518626099999995</v>
      </c>
      <c r="L149" s="87">
        <v>0</v>
      </c>
      <c r="M149" s="87">
        <v>0</v>
      </c>
      <c r="N149" s="87">
        <v>0</v>
      </c>
      <c r="O149" s="87">
        <v>0</v>
      </c>
      <c r="P149" s="87">
        <v>0</v>
      </c>
      <c r="Q149" s="87">
        <v>0</v>
      </c>
      <c r="R149" s="87">
        <f t="shared" si="70"/>
        <v>5.7630390000000586E-2</v>
      </c>
      <c r="S149" s="87">
        <f t="shared" si="71"/>
        <v>5.7630390000000586E-2</v>
      </c>
      <c r="T149" s="87">
        <f t="shared" si="72"/>
        <v>5.7630390000000586E-2</v>
      </c>
      <c r="U149" s="87">
        <f t="shared" si="73"/>
        <v>5.7630390000000586E-2</v>
      </c>
      <c r="V149" s="87"/>
    </row>
    <row r="150" spans="1:22" ht="47.25" x14ac:dyDescent="0.25">
      <c r="A150" s="171" t="s">
        <v>2791</v>
      </c>
      <c r="B150" s="84" t="s">
        <v>434</v>
      </c>
      <c r="C150" s="171" t="s">
        <v>1995</v>
      </c>
      <c r="D150" s="87">
        <v>36.993910000000007</v>
      </c>
      <c r="E150" s="87">
        <v>1.8625501999999998</v>
      </c>
      <c r="F150" s="87">
        <v>35.131359800000006</v>
      </c>
      <c r="G150" s="87">
        <v>35.131359800000006</v>
      </c>
      <c r="H150" s="87">
        <f t="shared" si="68"/>
        <v>1.3212649999999999</v>
      </c>
      <c r="I150" s="87">
        <f t="shared" si="69"/>
        <v>0.20690279999999997</v>
      </c>
      <c r="J150" s="87">
        <v>2.3533020000000002E-2</v>
      </c>
      <c r="K150" s="87">
        <v>2.3533020000000002E-2</v>
      </c>
      <c r="L150" s="87">
        <v>0.30028750000000004</v>
      </c>
      <c r="M150" s="87">
        <v>2.9924219999999994E-2</v>
      </c>
      <c r="N150" s="87">
        <v>0.30028750000000004</v>
      </c>
      <c r="O150" s="87">
        <v>0.15344555999999998</v>
      </c>
      <c r="P150" s="87">
        <v>0.69715697999999993</v>
      </c>
      <c r="Q150" s="87">
        <v>0</v>
      </c>
      <c r="R150" s="87">
        <f t="shared" si="70"/>
        <v>1.1143622</v>
      </c>
      <c r="S150" s="87">
        <f t="shared" si="71"/>
        <v>1.1143622</v>
      </c>
      <c r="T150" s="87">
        <f t="shared" si="72"/>
        <v>1.1143622</v>
      </c>
      <c r="U150" s="87">
        <f t="shared" si="73"/>
        <v>1.1143622</v>
      </c>
      <c r="V150" s="87"/>
    </row>
    <row r="151" spans="1:22" ht="47.25" x14ac:dyDescent="0.25">
      <c r="A151" s="171" t="s">
        <v>899</v>
      </c>
      <c r="B151" s="170" t="s">
        <v>388</v>
      </c>
      <c r="C151" s="171" t="s">
        <v>1996</v>
      </c>
      <c r="D151" s="87">
        <v>16.335719999999998</v>
      </c>
      <c r="E151" s="87">
        <v>0.60322931000000002</v>
      </c>
      <c r="F151" s="87">
        <v>15.732490689999999</v>
      </c>
      <c r="G151" s="87">
        <v>15.732490689999999</v>
      </c>
      <c r="H151" s="87">
        <f t="shared" si="68"/>
        <v>13.57638</v>
      </c>
      <c r="I151" s="87">
        <f t="shared" si="69"/>
        <v>8.7234160000000005E-2</v>
      </c>
      <c r="J151" s="87">
        <v>2.4030840000000001E-2</v>
      </c>
      <c r="K151" s="87">
        <v>2.4030840000000001E-2</v>
      </c>
      <c r="L151" s="87">
        <v>0.30663999999999997</v>
      </c>
      <c r="M151" s="87">
        <v>3.0557270000000001E-2</v>
      </c>
      <c r="N151" s="87">
        <v>0.30663999999999997</v>
      </c>
      <c r="O151" s="87">
        <v>3.264605000000001E-2</v>
      </c>
      <c r="P151" s="87">
        <v>12.939069160000001</v>
      </c>
      <c r="Q151" s="87">
        <v>0</v>
      </c>
      <c r="R151" s="87">
        <f t="shared" si="70"/>
        <v>13.489145840000001</v>
      </c>
      <c r="S151" s="87">
        <f t="shared" si="71"/>
        <v>13.489145840000001</v>
      </c>
      <c r="T151" s="87">
        <f t="shared" si="72"/>
        <v>13.489145840000001</v>
      </c>
      <c r="U151" s="87">
        <f t="shared" si="73"/>
        <v>13.489145840000001</v>
      </c>
      <c r="V151" s="166"/>
    </row>
    <row r="152" spans="1:22" ht="31.5" x14ac:dyDescent="0.25">
      <c r="A152" s="171" t="s">
        <v>899</v>
      </c>
      <c r="B152" s="84" t="s">
        <v>47</v>
      </c>
      <c r="C152" s="171" t="s">
        <v>1997</v>
      </c>
      <c r="D152" s="87">
        <v>72.832800000000006</v>
      </c>
      <c r="E152" s="87">
        <v>6.1516241900000006</v>
      </c>
      <c r="F152" s="87">
        <v>66.681175809999999</v>
      </c>
      <c r="G152" s="87">
        <v>66.681175809999999</v>
      </c>
      <c r="H152" s="87">
        <f t="shared" si="68"/>
        <v>2.0432499999999996</v>
      </c>
      <c r="I152" s="87">
        <f t="shared" si="69"/>
        <v>3.7148496899999999</v>
      </c>
      <c r="J152" s="87">
        <v>1.0233491899999998</v>
      </c>
      <c r="K152" s="87">
        <v>1.0233491899999998</v>
      </c>
      <c r="L152" s="87">
        <v>0</v>
      </c>
      <c r="M152" s="87">
        <v>1.3012751400000004</v>
      </c>
      <c r="N152" s="87">
        <v>0</v>
      </c>
      <c r="O152" s="87">
        <v>1.3902253599999996</v>
      </c>
      <c r="P152" s="87">
        <v>1.01990081</v>
      </c>
      <c r="Q152" s="87">
        <v>0</v>
      </c>
      <c r="R152" s="87">
        <f t="shared" si="70"/>
        <v>-1.6715996900000003</v>
      </c>
      <c r="S152" s="87">
        <f t="shared" si="71"/>
        <v>-1.6715996900000003</v>
      </c>
      <c r="T152" s="87">
        <f t="shared" si="72"/>
        <v>-1.6715996900000003</v>
      </c>
      <c r="U152" s="87">
        <f t="shared" si="73"/>
        <v>-1.6715996900000003</v>
      </c>
      <c r="V152" s="87"/>
    </row>
    <row r="153" spans="1:22" ht="47.25" x14ac:dyDescent="0.25">
      <c r="A153" s="171" t="s">
        <v>899</v>
      </c>
      <c r="B153" s="84" t="s">
        <v>525</v>
      </c>
      <c r="C153" s="171" t="s">
        <v>1998</v>
      </c>
      <c r="D153" s="87">
        <v>4.2561499999999999</v>
      </c>
      <c r="E153" s="87">
        <v>4.2454115899999998</v>
      </c>
      <c r="F153" s="87">
        <v>1.0738410000000087E-2</v>
      </c>
      <c r="G153" s="87">
        <v>1.0738410000000087E-2</v>
      </c>
      <c r="H153" s="87">
        <f t="shared" si="68"/>
        <v>0</v>
      </c>
      <c r="I153" s="87">
        <f t="shared" si="69"/>
        <v>5.9585620000000117E-2</v>
      </c>
      <c r="J153" s="87">
        <v>0</v>
      </c>
      <c r="K153" s="87">
        <v>1.073841E-2</v>
      </c>
      <c r="L153" s="87">
        <v>0</v>
      </c>
      <c r="M153" s="87">
        <v>4.8847210000000002E-2</v>
      </c>
      <c r="N153" s="87">
        <v>0</v>
      </c>
      <c r="O153" s="87">
        <v>1.1102230246251565E-16</v>
      </c>
      <c r="P153" s="87">
        <v>0</v>
      </c>
      <c r="Q153" s="87">
        <v>0</v>
      </c>
      <c r="R153" s="87">
        <f t="shared" si="70"/>
        <v>-5.9585620000000117E-2</v>
      </c>
      <c r="S153" s="87">
        <f t="shared" si="71"/>
        <v>-5.9585620000000117E-2</v>
      </c>
      <c r="T153" s="87">
        <f t="shared" si="72"/>
        <v>-5.9585620000000117E-2</v>
      </c>
      <c r="U153" s="87">
        <f t="shared" si="73"/>
        <v>-5.9585620000000117E-2</v>
      </c>
      <c r="V153" s="87"/>
    </row>
    <row r="154" spans="1:22" ht="31.5" x14ac:dyDescent="0.25">
      <c r="A154" s="171" t="s">
        <v>899</v>
      </c>
      <c r="B154" s="84" t="s">
        <v>526</v>
      </c>
      <c r="C154" s="171" t="s">
        <v>1999</v>
      </c>
      <c r="D154" s="87">
        <v>1.8083900000000002</v>
      </c>
      <c r="E154" s="87">
        <v>0.67606489000000003</v>
      </c>
      <c r="F154" s="87">
        <v>1.13232511</v>
      </c>
      <c r="G154" s="87">
        <v>1.13232511</v>
      </c>
      <c r="H154" s="87">
        <f t="shared" si="68"/>
        <v>5.5000000000000007E-2</v>
      </c>
      <c r="I154" s="87">
        <f t="shared" si="69"/>
        <v>2.8536000000000056E-4</v>
      </c>
      <c r="J154" s="87">
        <v>5.5000000000000007E-2</v>
      </c>
      <c r="K154" s="87">
        <v>2.8536000000000056E-4</v>
      </c>
      <c r="L154" s="87">
        <v>0</v>
      </c>
      <c r="M154" s="87">
        <v>-5.4210108624275222E-19</v>
      </c>
      <c r="N154" s="87">
        <v>0</v>
      </c>
      <c r="O154" s="87">
        <v>5.4210108624275222E-19</v>
      </c>
      <c r="P154" s="87">
        <v>0</v>
      </c>
      <c r="Q154" s="87">
        <v>0</v>
      </c>
      <c r="R154" s="87">
        <f t="shared" si="70"/>
        <v>5.4714640000000009E-2</v>
      </c>
      <c r="S154" s="87">
        <f t="shared" si="71"/>
        <v>5.4714640000000009E-2</v>
      </c>
      <c r="T154" s="87">
        <f t="shared" si="72"/>
        <v>5.4714640000000009E-2</v>
      </c>
      <c r="U154" s="87">
        <f t="shared" si="73"/>
        <v>5.4714640000000009E-2</v>
      </c>
      <c r="V154" s="87"/>
    </row>
    <row r="155" spans="1:22" ht="31.5" x14ac:dyDescent="0.25">
      <c r="A155" s="171" t="s">
        <v>899</v>
      </c>
      <c r="B155" s="84" t="s">
        <v>527</v>
      </c>
      <c r="C155" s="171" t="s">
        <v>2000</v>
      </c>
      <c r="D155" s="87">
        <v>0.76251999999999998</v>
      </c>
      <c r="E155" s="87">
        <v>0.25893514000000001</v>
      </c>
      <c r="F155" s="87">
        <v>0.50358485999999991</v>
      </c>
      <c r="G155" s="87">
        <v>0.50358485999999991</v>
      </c>
      <c r="H155" s="87">
        <f t="shared" si="68"/>
        <v>0.133386</v>
      </c>
      <c r="I155" s="87">
        <f t="shared" si="69"/>
        <v>0</v>
      </c>
      <c r="J155" s="87">
        <v>0</v>
      </c>
      <c r="K155" s="87">
        <v>0</v>
      </c>
      <c r="L155" s="87">
        <v>0.133386</v>
      </c>
      <c r="M155" s="87">
        <v>0</v>
      </c>
      <c r="N155" s="87">
        <v>0</v>
      </c>
      <c r="O155" s="87">
        <v>0</v>
      </c>
      <c r="P155" s="87">
        <v>0</v>
      </c>
      <c r="Q155" s="87">
        <v>0</v>
      </c>
      <c r="R155" s="87">
        <f t="shared" si="70"/>
        <v>0.133386</v>
      </c>
      <c r="S155" s="87">
        <f t="shared" si="71"/>
        <v>0.133386</v>
      </c>
      <c r="T155" s="87">
        <f t="shared" si="72"/>
        <v>0.133386</v>
      </c>
      <c r="U155" s="87">
        <f t="shared" si="73"/>
        <v>0.133386</v>
      </c>
      <c r="V155" s="87"/>
    </row>
    <row r="156" spans="1:22" ht="78.75" x14ac:dyDescent="0.25">
      <c r="A156" s="171" t="s">
        <v>899</v>
      </c>
      <c r="B156" s="84" t="s">
        <v>1641</v>
      </c>
      <c r="C156" s="171" t="s">
        <v>2001</v>
      </c>
      <c r="D156" s="87">
        <v>0.85930999999999991</v>
      </c>
      <c r="E156" s="87">
        <v>0.29732514000000004</v>
      </c>
      <c r="F156" s="87">
        <v>0.56198485999999992</v>
      </c>
      <c r="G156" s="87">
        <v>0.56198485999999992</v>
      </c>
      <c r="H156" s="87">
        <f t="shared" si="68"/>
        <v>0.41762049999999995</v>
      </c>
      <c r="I156" s="87">
        <f t="shared" si="69"/>
        <v>6.8391000000000007E-2</v>
      </c>
      <c r="J156" s="87">
        <v>7.4382399999999996E-3</v>
      </c>
      <c r="K156" s="87">
        <v>7.4382399999999996E-3</v>
      </c>
      <c r="L156" s="87">
        <v>0.25035475999999995</v>
      </c>
      <c r="M156" s="87">
        <v>9.4583300000000009E-3</v>
      </c>
      <c r="N156" s="87">
        <v>0.15982750000000004</v>
      </c>
      <c r="O156" s="87">
        <v>5.1494430000000008E-2</v>
      </c>
      <c r="P156" s="87">
        <v>0</v>
      </c>
      <c r="Q156" s="87">
        <v>0</v>
      </c>
      <c r="R156" s="87">
        <f t="shared" si="70"/>
        <v>0.34922949999999997</v>
      </c>
      <c r="S156" s="87">
        <f t="shared" si="71"/>
        <v>0.34922949999999997</v>
      </c>
      <c r="T156" s="87">
        <f t="shared" si="72"/>
        <v>0.34922949999999997</v>
      </c>
      <c r="U156" s="87">
        <f t="shared" si="73"/>
        <v>0.34922949999999997</v>
      </c>
      <c r="V156" s="87"/>
    </row>
    <row r="157" spans="1:22" ht="63" x14ac:dyDescent="0.25">
      <c r="A157" s="171" t="s">
        <v>899</v>
      </c>
      <c r="B157" s="84" t="s">
        <v>528</v>
      </c>
      <c r="C157" s="171" t="s">
        <v>2002</v>
      </c>
      <c r="D157" s="87">
        <v>0.39027000000000001</v>
      </c>
      <c r="E157" s="87">
        <v>7.9458999999999997E-4</v>
      </c>
      <c r="F157" s="87">
        <v>0.38947541000000002</v>
      </c>
      <c r="G157" s="87">
        <v>0.38947541000000002</v>
      </c>
      <c r="H157" s="87">
        <f t="shared" si="68"/>
        <v>0.38027</v>
      </c>
      <c r="I157" s="87">
        <f t="shared" si="69"/>
        <v>0.26979660999999999</v>
      </c>
      <c r="J157" s="87">
        <v>7.0020100000000004E-3</v>
      </c>
      <c r="K157" s="87">
        <v>7.0020100000000004E-3</v>
      </c>
      <c r="L157" s="87">
        <v>0.11007898999999999</v>
      </c>
      <c r="M157" s="87">
        <v>0.26279459999999999</v>
      </c>
      <c r="N157" s="87">
        <v>0.26318900000000001</v>
      </c>
      <c r="O157" s="87">
        <v>0</v>
      </c>
      <c r="P157" s="87">
        <v>0</v>
      </c>
      <c r="Q157" s="87">
        <v>0</v>
      </c>
      <c r="R157" s="87">
        <f t="shared" si="70"/>
        <v>0.11047339</v>
      </c>
      <c r="S157" s="87">
        <f t="shared" si="71"/>
        <v>0.11047339</v>
      </c>
      <c r="T157" s="87">
        <f t="shared" si="72"/>
        <v>0.11047339</v>
      </c>
      <c r="U157" s="87">
        <f t="shared" si="73"/>
        <v>0.11047339</v>
      </c>
      <c r="V157" s="87"/>
    </row>
    <row r="158" spans="1:22" ht="78.75" x14ac:dyDescent="0.25">
      <c r="A158" s="171" t="s">
        <v>899</v>
      </c>
      <c r="B158" s="84" t="s">
        <v>529</v>
      </c>
      <c r="C158" s="171" t="s">
        <v>2003</v>
      </c>
      <c r="D158" s="87">
        <v>0.20100999999999999</v>
      </c>
      <c r="E158" s="87">
        <v>3.3703999999999998E-2</v>
      </c>
      <c r="F158" s="87">
        <v>0.16730600000000001</v>
      </c>
      <c r="G158" s="87">
        <v>0.16730600000000001</v>
      </c>
      <c r="H158" s="87">
        <f t="shared" si="68"/>
        <v>0.18451999999999999</v>
      </c>
      <c r="I158" s="87">
        <f t="shared" si="69"/>
        <v>0.12617374000000001</v>
      </c>
      <c r="J158" s="87">
        <v>0.12617374000000001</v>
      </c>
      <c r="K158" s="87">
        <v>0.12617374000000001</v>
      </c>
      <c r="L158" s="87">
        <v>5.834625999999999E-2</v>
      </c>
      <c r="M158" s="87">
        <v>0</v>
      </c>
      <c r="N158" s="87">
        <v>0</v>
      </c>
      <c r="O158" s="87">
        <v>0</v>
      </c>
      <c r="P158" s="87">
        <v>0</v>
      </c>
      <c r="Q158" s="87">
        <v>0</v>
      </c>
      <c r="R158" s="87">
        <f t="shared" si="70"/>
        <v>5.8346259999999983E-2</v>
      </c>
      <c r="S158" s="87">
        <f t="shared" si="71"/>
        <v>5.8346259999999983E-2</v>
      </c>
      <c r="T158" s="87">
        <f t="shared" si="72"/>
        <v>5.8346259999999983E-2</v>
      </c>
      <c r="U158" s="87">
        <f t="shared" si="73"/>
        <v>5.8346259999999983E-2</v>
      </c>
      <c r="V158" s="87"/>
    </row>
    <row r="159" spans="1:22" ht="47.25" x14ac:dyDescent="0.25">
      <c r="A159" s="171" t="s">
        <v>899</v>
      </c>
      <c r="B159" s="84" t="s">
        <v>530</v>
      </c>
      <c r="C159" s="171" t="s">
        <v>2004</v>
      </c>
      <c r="D159" s="87">
        <v>0.85930999999999991</v>
      </c>
      <c r="E159" s="87">
        <v>0</v>
      </c>
      <c r="F159" s="87">
        <v>0.85930999999999991</v>
      </c>
      <c r="G159" s="87">
        <v>0.85930999999999991</v>
      </c>
      <c r="H159" s="87">
        <f t="shared" si="68"/>
        <v>0.8593099999999998</v>
      </c>
      <c r="I159" s="87">
        <f t="shared" si="69"/>
        <v>0.49134416999999997</v>
      </c>
      <c r="J159" s="87">
        <v>0.49134416999999997</v>
      </c>
      <c r="K159" s="87">
        <v>0.49134416999999997</v>
      </c>
      <c r="L159" s="87">
        <v>0.36796582999999988</v>
      </c>
      <c r="M159" s="87">
        <v>0</v>
      </c>
      <c r="N159" s="87">
        <v>0</v>
      </c>
      <c r="O159" s="87">
        <v>0</v>
      </c>
      <c r="P159" s="87">
        <v>0</v>
      </c>
      <c r="Q159" s="87">
        <v>0</v>
      </c>
      <c r="R159" s="87">
        <f t="shared" si="70"/>
        <v>0.36796582999999983</v>
      </c>
      <c r="S159" s="87">
        <f t="shared" si="71"/>
        <v>0.36796582999999983</v>
      </c>
      <c r="T159" s="87">
        <f t="shared" si="72"/>
        <v>0.36796582999999983</v>
      </c>
      <c r="U159" s="87">
        <f t="shared" si="73"/>
        <v>0.36796582999999983</v>
      </c>
      <c r="V159" s="87"/>
    </row>
    <row r="160" spans="1:22" ht="63" x14ac:dyDescent="0.25">
      <c r="A160" s="171" t="s">
        <v>2791</v>
      </c>
      <c r="B160" s="84" t="s">
        <v>1642</v>
      </c>
      <c r="C160" s="171" t="s">
        <v>2005</v>
      </c>
      <c r="D160" s="87">
        <v>11.87547</v>
      </c>
      <c r="E160" s="87">
        <v>0</v>
      </c>
      <c r="F160" s="87">
        <v>11.87547</v>
      </c>
      <c r="G160" s="87">
        <v>11.87547</v>
      </c>
      <c r="H160" s="87">
        <f t="shared" si="68"/>
        <v>2.0630170000000003</v>
      </c>
      <c r="I160" s="87">
        <f t="shared" si="69"/>
        <v>0.13338526000000001</v>
      </c>
      <c r="J160" s="87">
        <v>3.6744330000000006E-2</v>
      </c>
      <c r="K160" s="87">
        <v>3.6744330000000006E-2</v>
      </c>
      <c r="L160" s="87">
        <v>0.46886749999999999</v>
      </c>
      <c r="M160" s="87">
        <v>4.672353999999998E-2</v>
      </c>
      <c r="N160" s="87">
        <v>0.46886749999999999</v>
      </c>
      <c r="O160" s="87">
        <v>4.991739000000002E-2</v>
      </c>
      <c r="P160" s="87">
        <v>1.0885376700000002</v>
      </c>
      <c r="Q160" s="87">
        <v>0</v>
      </c>
      <c r="R160" s="87">
        <f t="shared" si="70"/>
        <v>1.9296317400000003</v>
      </c>
      <c r="S160" s="87">
        <f t="shared" si="71"/>
        <v>1.9296317400000003</v>
      </c>
      <c r="T160" s="87">
        <f t="shared" si="72"/>
        <v>1.9296317400000003</v>
      </c>
      <c r="U160" s="87">
        <f t="shared" si="73"/>
        <v>1.9296317400000003</v>
      </c>
      <c r="V160" s="87"/>
    </row>
    <row r="161" spans="1:22" ht="81.75" customHeight="1" x14ac:dyDescent="0.25">
      <c r="A161" s="171" t="s">
        <v>2791</v>
      </c>
      <c r="B161" s="84" t="s">
        <v>1643</v>
      </c>
      <c r="C161" s="171" t="s">
        <v>2006</v>
      </c>
      <c r="D161" s="87">
        <v>0</v>
      </c>
      <c r="E161" s="87">
        <v>0</v>
      </c>
      <c r="F161" s="87">
        <v>0</v>
      </c>
      <c r="G161" s="87">
        <v>0</v>
      </c>
      <c r="H161" s="87">
        <f t="shared" si="68"/>
        <v>0</v>
      </c>
      <c r="I161" s="87">
        <f t="shared" si="69"/>
        <v>1.3043746899999999</v>
      </c>
      <c r="J161" s="87">
        <v>0</v>
      </c>
      <c r="K161" s="87">
        <v>0</v>
      </c>
      <c r="L161" s="87">
        <v>0</v>
      </c>
      <c r="M161" s="87">
        <v>0</v>
      </c>
      <c r="N161" s="87">
        <v>0</v>
      </c>
      <c r="O161" s="87">
        <v>1.3043746899999999</v>
      </c>
      <c r="P161" s="87">
        <v>0</v>
      </c>
      <c r="Q161" s="87">
        <v>0</v>
      </c>
      <c r="R161" s="87">
        <f t="shared" si="70"/>
        <v>-1.3043746899999999</v>
      </c>
      <c r="S161" s="87">
        <f t="shared" si="71"/>
        <v>-1.3043746899999999</v>
      </c>
      <c r="T161" s="87">
        <f t="shared" si="72"/>
        <v>-1.3043746899999999</v>
      </c>
      <c r="U161" s="87">
        <f t="shared" si="73"/>
        <v>-1.3043746899999999</v>
      </c>
      <c r="V161" s="87"/>
    </row>
    <row r="162" spans="1:22" ht="63" x14ac:dyDescent="0.25">
      <c r="A162" s="171" t="s">
        <v>899</v>
      </c>
      <c r="B162" s="84" t="s">
        <v>1644</v>
      </c>
      <c r="C162" s="171" t="s">
        <v>2007</v>
      </c>
      <c r="D162" s="87">
        <v>0</v>
      </c>
      <c r="E162" s="87">
        <v>0</v>
      </c>
      <c r="F162" s="87">
        <v>0</v>
      </c>
      <c r="G162" s="87">
        <v>0</v>
      </c>
      <c r="H162" s="87">
        <f t="shared" si="68"/>
        <v>0</v>
      </c>
      <c r="I162" s="87">
        <f t="shared" si="69"/>
        <v>0.52796673999999999</v>
      </c>
      <c r="J162" s="87">
        <v>0</v>
      </c>
      <c r="K162" s="87">
        <v>0</v>
      </c>
      <c r="L162" s="87">
        <v>0</v>
      </c>
      <c r="M162" s="87">
        <v>7.0135080000000002E-2</v>
      </c>
      <c r="N162" s="87">
        <v>0</v>
      </c>
      <c r="O162" s="87">
        <v>0.45783165999999997</v>
      </c>
      <c r="P162" s="87">
        <v>0</v>
      </c>
      <c r="Q162" s="87">
        <v>0</v>
      </c>
      <c r="R162" s="87">
        <f t="shared" si="70"/>
        <v>-0.52796673999999999</v>
      </c>
      <c r="S162" s="87">
        <f t="shared" si="71"/>
        <v>-0.52796673999999999</v>
      </c>
      <c r="T162" s="87">
        <f t="shared" si="72"/>
        <v>-0.52796673999999999</v>
      </c>
      <c r="U162" s="87">
        <f t="shared" si="73"/>
        <v>-0.52796673999999999</v>
      </c>
      <c r="V162" s="87"/>
    </row>
    <row r="163" spans="1:22" ht="95.45" customHeight="1" x14ac:dyDescent="0.25">
      <c r="A163" s="171" t="s">
        <v>899</v>
      </c>
      <c r="B163" s="84" t="s">
        <v>1645</v>
      </c>
      <c r="C163" s="171" t="s">
        <v>2008</v>
      </c>
      <c r="D163" s="87">
        <v>0</v>
      </c>
      <c r="E163" s="87">
        <v>0</v>
      </c>
      <c r="F163" s="87">
        <v>0</v>
      </c>
      <c r="G163" s="87">
        <v>0</v>
      </c>
      <c r="H163" s="87">
        <f t="shared" si="68"/>
        <v>0</v>
      </c>
      <c r="I163" s="87">
        <f t="shared" si="69"/>
        <v>0.20821614999999999</v>
      </c>
      <c r="J163" s="87">
        <v>0</v>
      </c>
      <c r="K163" s="87">
        <v>0.20821614999999999</v>
      </c>
      <c r="L163" s="87">
        <v>0</v>
      </c>
      <c r="M163" s="87">
        <v>0</v>
      </c>
      <c r="N163" s="87">
        <v>0</v>
      </c>
      <c r="O163" s="87">
        <v>0</v>
      </c>
      <c r="P163" s="87">
        <v>0</v>
      </c>
      <c r="Q163" s="87">
        <v>0</v>
      </c>
      <c r="R163" s="87">
        <f t="shared" si="70"/>
        <v>-0.20821614999999999</v>
      </c>
      <c r="S163" s="87">
        <f t="shared" si="71"/>
        <v>-0.20821614999999999</v>
      </c>
      <c r="T163" s="87">
        <f t="shared" si="72"/>
        <v>-0.20821614999999999</v>
      </c>
      <c r="U163" s="87">
        <f t="shared" si="73"/>
        <v>-0.20821614999999999</v>
      </c>
      <c r="V163" s="87"/>
    </row>
    <row r="164" spans="1:22" ht="63" x14ac:dyDescent="0.25">
      <c r="A164" s="171" t="s">
        <v>899</v>
      </c>
      <c r="B164" s="84" t="s">
        <v>1646</v>
      </c>
      <c r="C164" s="171" t="s">
        <v>2009</v>
      </c>
      <c r="D164" s="87">
        <v>0</v>
      </c>
      <c r="E164" s="87">
        <v>0</v>
      </c>
      <c r="F164" s="87">
        <v>0</v>
      </c>
      <c r="G164" s="87">
        <v>0</v>
      </c>
      <c r="H164" s="87">
        <f t="shared" si="68"/>
        <v>0</v>
      </c>
      <c r="I164" s="87">
        <f t="shared" si="69"/>
        <v>0</v>
      </c>
      <c r="J164" s="87">
        <v>0</v>
      </c>
      <c r="K164" s="87">
        <v>0</v>
      </c>
      <c r="L164" s="87">
        <v>0</v>
      </c>
      <c r="M164" s="87">
        <v>0</v>
      </c>
      <c r="N164" s="87">
        <v>0</v>
      </c>
      <c r="O164" s="87">
        <v>0</v>
      </c>
      <c r="P164" s="87">
        <v>0</v>
      </c>
      <c r="Q164" s="87">
        <v>0</v>
      </c>
      <c r="R164" s="87">
        <f t="shared" si="70"/>
        <v>0</v>
      </c>
      <c r="S164" s="87">
        <f t="shared" si="71"/>
        <v>0</v>
      </c>
      <c r="T164" s="87">
        <f t="shared" si="72"/>
        <v>0</v>
      </c>
      <c r="U164" s="87">
        <f t="shared" si="73"/>
        <v>0</v>
      </c>
      <c r="V164" s="87"/>
    </row>
    <row r="165" spans="1:22" ht="47.25" x14ac:dyDescent="0.25">
      <c r="A165" s="171" t="s">
        <v>899</v>
      </c>
      <c r="B165" s="84" t="s">
        <v>1647</v>
      </c>
      <c r="C165" s="171" t="s">
        <v>2010</v>
      </c>
      <c r="D165" s="87">
        <v>0</v>
      </c>
      <c r="E165" s="87">
        <v>0</v>
      </c>
      <c r="F165" s="87">
        <v>0</v>
      </c>
      <c r="G165" s="87">
        <v>0</v>
      </c>
      <c r="H165" s="87">
        <f t="shared" si="68"/>
        <v>0</v>
      </c>
      <c r="I165" s="87">
        <f t="shared" si="69"/>
        <v>0</v>
      </c>
      <c r="J165" s="87">
        <v>0</v>
      </c>
      <c r="K165" s="87">
        <v>0</v>
      </c>
      <c r="L165" s="87">
        <v>0</v>
      </c>
      <c r="M165" s="87">
        <v>0</v>
      </c>
      <c r="N165" s="87">
        <v>0</v>
      </c>
      <c r="O165" s="87">
        <v>0</v>
      </c>
      <c r="P165" s="87">
        <v>0</v>
      </c>
      <c r="Q165" s="87">
        <v>0</v>
      </c>
      <c r="R165" s="87">
        <f t="shared" si="70"/>
        <v>0</v>
      </c>
      <c r="S165" s="87">
        <f t="shared" si="71"/>
        <v>0</v>
      </c>
      <c r="T165" s="87">
        <f t="shared" si="72"/>
        <v>0</v>
      </c>
      <c r="U165" s="87">
        <f t="shared" si="73"/>
        <v>0</v>
      </c>
      <c r="V165" s="87"/>
    </row>
    <row r="166" spans="1:22" ht="31.5" x14ac:dyDescent="0.25">
      <c r="A166" s="171" t="s">
        <v>2791</v>
      </c>
      <c r="B166" s="84" t="s">
        <v>1648</v>
      </c>
      <c r="C166" s="171" t="s">
        <v>2011</v>
      </c>
      <c r="D166" s="87">
        <v>0</v>
      </c>
      <c r="E166" s="87">
        <v>0</v>
      </c>
      <c r="F166" s="87">
        <v>0</v>
      </c>
      <c r="G166" s="87">
        <v>0</v>
      </c>
      <c r="H166" s="87">
        <f t="shared" si="68"/>
        <v>0</v>
      </c>
      <c r="I166" s="87">
        <f t="shared" si="69"/>
        <v>0.18730004</v>
      </c>
      <c r="J166" s="87">
        <v>0</v>
      </c>
      <c r="K166" s="87">
        <v>0</v>
      </c>
      <c r="L166" s="87">
        <v>0</v>
      </c>
      <c r="M166" s="87">
        <v>0</v>
      </c>
      <c r="N166" s="87">
        <v>0</v>
      </c>
      <c r="O166" s="87">
        <v>0.18730004</v>
      </c>
      <c r="P166" s="87">
        <v>0</v>
      </c>
      <c r="Q166" s="87">
        <v>0</v>
      </c>
      <c r="R166" s="87">
        <f t="shared" si="70"/>
        <v>-0.18730004</v>
      </c>
      <c r="S166" s="87">
        <f t="shared" si="71"/>
        <v>-0.18730004</v>
      </c>
      <c r="T166" s="87">
        <f t="shared" si="72"/>
        <v>-0.18730004</v>
      </c>
      <c r="U166" s="87">
        <f t="shared" si="73"/>
        <v>-0.18730004</v>
      </c>
      <c r="V166" s="87"/>
    </row>
    <row r="167" spans="1:22" ht="63" x14ac:dyDescent="0.25">
      <c r="A167" s="171" t="s">
        <v>899</v>
      </c>
      <c r="B167" s="84" t="s">
        <v>1649</v>
      </c>
      <c r="C167" s="171" t="s">
        <v>2012</v>
      </c>
      <c r="D167" s="87">
        <v>0</v>
      </c>
      <c r="E167" s="87">
        <v>0</v>
      </c>
      <c r="F167" s="87">
        <v>0</v>
      </c>
      <c r="G167" s="87">
        <v>0</v>
      </c>
      <c r="H167" s="87">
        <f t="shared" si="68"/>
        <v>0</v>
      </c>
      <c r="I167" s="87">
        <f t="shared" si="69"/>
        <v>4.9532800099999994</v>
      </c>
      <c r="J167" s="87">
        <v>0</v>
      </c>
      <c r="K167" s="87">
        <v>0</v>
      </c>
      <c r="L167" s="87">
        <v>0</v>
      </c>
      <c r="M167" s="87">
        <v>0</v>
      </c>
      <c r="N167" s="87">
        <v>0</v>
      </c>
      <c r="O167" s="87">
        <v>4.9532800099999994</v>
      </c>
      <c r="P167" s="87">
        <v>0</v>
      </c>
      <c r="Q167" s="87">
        <v>0</v>
      </c>
      <c r="R167" s="87">
        <f t="shared" si="70"/>
        <v>-4.9532800099999994</v>
      </c>
      <c r="S167" s="87">
        <f t="shared" si="71"/>
        <v>-4.9532800099999994</v>
      </c>
      <c r="T167" s="87">
        <f t="shared" si="72"/>
        <v>-4.9532800099999994</v>
      </c>
      <c r="U167" s="87">
        <f t="shared" si="73"/>
        <v>-4.9532800099999994</v>
      </c>
      <c r="V167" s="87"/>
    </row>
    <row r="168" spans="1:22" x14ac:dyDescent="0.25">
      <c r="A168" s="210"/>
      <c r="B168" s="211" t="s">
        <v>48</v>
      </c>
      <c r="C168" s="210"/>
      <c r="D168" s="166">
        <f t="shared" ref="D168:U168" si="74">SUM(D169:D186)</f>
        <v>49.636579999999995</v>
      </c>
      <c r="E168" s="166">
        <f t="shared" si="74"/>
        <v>6.1323010600000005</v>
      </c>
      <c r="F168" s="166">
        <f t="shared" si="74"/>
        <v>43.504278939999992</v>
      </c>
      <c r="G168" s="166">
        <f t="shared" si="74"/>
        <v>43.504278939999992</v>
      </c>
      <c r="H168" s="166">
        <f t="shared" si="74"/>
        <v>37.542735999999998</v>
      </c>
      <c r="I168" s="166">
        <f t="shared" si="74"/>
        <v>15.5375487</v>
      </c>
      <c r="J168" s="166">
        <f t="shared" si="74"/>
        <v>7.5389902600000012</v>
      </c>
      <c r="K168" s="166">
        <f t="shared" si="74"/>
        <v>1.9402325600000001</v>
      </c>
      <c r="L168" s="166">
        <f t="shared" si="74"/>
        <v>8.2120944199999979</v>
      </c>
      <c r="M168" s="166">
        <f t="shared" si="74"/>
        <v>3.3036112600000007</v>
      </c>
      <c r="N168" s="166">
        <f t="shared" si="74"/>
        <v>12.513928310000001</v>
      </c>
      <c r="O168" s="166">
        <f t="shared" si="74"/>
        <v>10.29370488</v>
      </c>
      <c r="P168" s="166">
        <f t="shared" si="74"/>
        <v>9.2777230100000008</v>
      </c>
      <c r="Q168" s="166">
        <f t="shared" si="74"/>
        <v>0</v>
      </c>
      <c r="R168" s="166">
        <f t="shared" si="74"/>
        <v>22.005187299999999</v>
      </c>
      <c r="S168" s="166">
        <f t="shared" si="74"/>
        <v>22.005187299999999</v>
      </c>
      <c r="T168" s="166">
        <f t="shared" si="74"/>
        <v>22.005187299999999</v>
      </c>
      <c r="U168" s="166">
        <f t="shared" si="74"/>
        <v>22.005187299999999</v>
      </c>
      <c r="V168" s="87"/>
    </row>
    <row r="169" spans="1:22" ht="31.5" x14ac:dyDescent="0.25">
      <c r="A169" s="171" t="s">
        <v>899</v>
      </c>
      <c r="B169" s="170" t="s">
        <v>531</v>
      </c>
      <c r="C169" s="171" t="s">
        <v>2013</v>
      </c>
      <c r="D169" s="87">
        <v>4.0370600000000003</v>
      </c>
      <c r="E169" s="87">
        <v>0</v>
      </c>
      <c r="F169" s="87">
        <v>4.0370600000000003</v>
      </c>
      <c r="G169" s="87">
        <v>4.0370600000000003</v>
      </c>
      <c r="H169" s="87">
        <f t="shared" ref="H169:H186" si="75">J169+L169+N169+P169</f>
        <v>3.0821100000000001</v>
      </c>
      <c r="I169" s="87">
        <f t="shared" ref="I169:I186" si="76">K169+M169+O169+Q169</f>
        <v>0.21920268999999998</v>
      </c>
      <c r="J169" s="87">
        <v>6.0384900000000005E-2</v>
      </c>
      <c r="K169" s="87">
        <v>6.0384900000000005E-2</v>
      </c>
      <c r="L169" s="87">
        <v>1.1507330999999998</v>
      </c>
      <c r="M169" s="87">
        <v>7.6784549999999993E-2</v>
      </c>
      <c r="N169" s="87">
        <v>1.8709920000000002</v>
      </c>
      <c r="O169" s="87">
        <v>8.2033239999999966E-2</v>
      </c>
      <c r="P169" s="87">
        <v>0</v>
      </c>
      <c r="Q169" s="87">
        <v>0</v>
      </c>
      <c r="R169" s="87">
        <f t="shared" ref="R169:R186" si="77">H169-I169</f>
        <v>2.8629073100000002</v>
      </c>
      <c r="S169" s="87">
        <f t="shared" ref="S169:S186" si="78">H169-I169</f>
        <v>2.8629073100000002</v>
      </c>
      <c r="T169" s="87">
        <f t="shared" ref="T169:T186" si="79">H169-I169</f>
        <v>2.8629073100000002</v>
      </c>
      <c r="U169" s="87">
        <f t="shared" ref="U169:U186" si="80">H169-I169</f>
        <v>2.8629073100000002</v>
      </c>
      <c r="V169" s="166"/>
    </row>
    <row r="170" spans="1:22" ht="78.75" x14ac:dyDescent="0.25">
      <c r="A170" s="171" t="s">
        <v>899</v>
      </c>
      <c r="B170" s="84" t="s">
        <v>1650</v>
      </c>
      <c r="C170" s="171" t="s">
        <v>2014</v>
      </c>
      <c r="D170" s="87">
        <v>1.24108</v>
      </c>
      <c r="E170" s="87">
        <v>7.8857900000000002E-3</v>
      </c>
      <c r="F170" s="87">
        <v>1.23319421</v>
      </c>
      <c r="G170" s="87">
        <v>1.23319421</v>
      </c>
      <c r="H170" s="87">
        <f t="shared" si="75"/>
        <v>6.0005000000000003E-2</v>
      </c>
      <c r="I170" s="87">
        <f t="shared" si="76"/>
        <v>3.8796600000000001E-3</v>
      </c>
      <c r="J170" s="87">
        <v>1.0687400000000001E-3</v>
      </c>
      <c r="K170" s="87">
        <v>1.0687400000000001E-3</v>
      </c>
      <c r="L170" s="87">
        <v>0</v>
      </c>
      <c r="M170" s="87">
        <v>1.3590200000000001E-3</v>
      </c>
      <c r="N170" s="87">
        <v>5.8936260000000004E-2</v>
      </c>
      <c r="O170" s="87">
        <v>1.4518999999999997E-3</v>
      </c>
      <c r="P170" s="87">
        <v>0</v>
      </c>
      <c r="Q170" s="87">
        <v>0</v>
      </c>
      <c r="R170" s="87">
        <f t="shared" si="77"/>
        <v>5.6125340000000003E-2</v>
      </c>
      <c r="S170" s="87">
        <f t="shared" si="78"/>
        <v>5.6125340000000003E-2</v>
      </c>
      <c r="T170" s="87">
        <f t="shared" si="79"/>
        <v>5.6125340000000003E-2</v>
      </c>
      <c r="U170" s="87">
        <f t="shared" si="80"/>
        <v>5.6125340000000003E-2</v>
      </c>
      <c r="V170" s="87"/>
    </row>
    <row r="171" spans="1:22" ht="47.25" x14ac:dyDescent="0.25">
      <c r="A171" s="171" t="s">
        <v>899</v>
      </c>
      <c r="B171" s="84" t="s">
        <v>1651</v>
      </c>
      <c r="C171" s="171" t="s">
        <v>2015</v>
      </c>
      <c r="D171" s="87">
        <v>0.76309000000000005</v>
      </c>
      <c r="E171" s="87">
        <v>7.8857900000000002E-3</v>
      </c>
      <c r="F171" s="87">
        <v>0.75520421000000004</v>
      </c>
      <c r="G171" s="87">
        <v>0.75520421000000004</v>
      </c>
      <c r="H171" s="87">
        <f t="shared" si="75"/>
        <v>6.2458000000000007E-2</v>
      </c>
      <c r="I171" s="87">
        <f t="shared" si="76"/>
        <v>4.0382700000000001E-3</v>
      </c>
      <c r="J171" s="87">
        <v>1.1124499999999999E-3</v>
      </c>
      <c r="K171" s="87">
        <v>1.1124499999999999E-3</v>
      </c>
      <c r="L171" s="87">
        <v>0</v>
      </c>
      <c r="M171" s="87">
        <v>1.4145699999999998E-3</v>
      </c>
      <c r="N171" s="87">
        <v>6.1345550000000006E-2</v>
      </c>
      <c r="O171" s="87">
        <v>1.5112500000000002E-3</v>
      </c>
      <c r="P171" s="87">
        <v>0</v>
      </c>
      <c r="Q171" s="87">
        <v>0</v>
      </c>
      <c r="R171" s="87">
        <f t="shared" si="77"/>
        <v>5.8419730000000003E-2</v>
      </c>
      <c r="S171" s="87">
        <f t="shared" si="78"/>
        <v>5.8419730000000003E-2</v>
      </c>
      <c r="T171" s="87">
        <f t="shared" si="79"/>
        <v>5.8419730000000003E-2</v>
      </c>
      <c r="U171" s="87">
        <f t="shared" si="80"/>
        <v>5.8419730000000003E-2</v>
      </c>
      <c r="V171" s="87"/>
    </row>
    <row r="172" spans="1:22" ht="31.5" x14ac:dyDescent="0.25">
      <c r="A172" s="171" t="s">
        <v>899</v>
      </c>
      <c r="B172" s="84" t="s">
        <v>532</v>
      </c>
      <c r="C172" s="171" t="s">
        <v>2016</v>
      </c>
      <c r="D172" s="87">
        <v>2.83195</v>
      </c>
      <c r="E172" s="87">
        <v>2.1894352999999995</v>
      </c>
      <c r="F172" s="87">
        <v>0.64251470000000044</v>
      </c>
      <c r="G172" s="87">
        <v>0.64251470000000044</v>
      </c>
      <c r="H172" s="87">
        <f t="shared" si="75"/>
        <v>2.5933899999999999</v>
      </c>
      <c r="I172" s="87">
        <f t="shared" si="76"/>
        <v>4.5563649999999907E-2</v>
      </c>
      <c r="J172" s="87">
        <v>2.5933899999999999</v>
      </c>
      <c r="K172" s="87">
        <v>4.5563649999999907E-2</v>
      </c>
      <c r="L172" s="87">
        <v>0</v>
      </c>
      <c r="M172" s="87">
        <v>9.7144514654701197E-17</v>
      </c>
      <c r="N172" s="87">
        <v>0</v>
      </c>
      <c r="O172" s="87">
        <v>-9.7144514654701197E-17</v>
      </c>
      <c r="P172" s="87">
        <v>0</v>
      </c>
      <c r="Q172" s="87">
        <v>0</v>
      </c>
      <c r="R172" s="87">
        <f t="shared" si="77"/>
        <v>2.5478263499999998</v>
      </c>
      <c r="S172" s="87">
        <f t="shared" si="78"/>
        <v>2.5478263499999998</v>
      </c>
      <c r="T172" s="87">
        <f t="shared" si="79"/>
        <v>2.5478263499999998</v>
      </c>
      <c r="U172" s="87">
        <f t="shared" si="80"/>
        <v>2.5478263499999998</v>
      </c>
      <c r="V172" s="87"/>
    </row>
    <row r="173" spans="1:22" ht="31.5" x14ac:dyDescent="0.25">
      <c r="A173" s="171" t="s">
        <v>899</v>
      </c>
      <c r="B173" s="84" t="s">
        <v>533</v>
      </c>
      <c r="C173" s="171" t="s">
        <v>2017</v>
      </c>
      <c r="D173" s="87">
        <v>5.6742900000000001</v>
      </c>
      <c r="E173" s="87">
        <v>0</v>
      </c>
      <c r="F173" s="87">
        <v>5.6742900000000001</v>
      </c>
      <c r="G173" s="87">
        <v>5.6742900000000001</v>
      </c>
      <c r="H173" s="87">
        <f t="shared" si="75"/>
        <v>4.035812</v>
      </c>
      <c r="I173" s="87">
        <f t="shared" si="76"/>
        <v>0.26093720000000004</v>
      </c>
      <c r="J173" s="87">
        <v>7.1881749999999994E-2</v>
      </c>
      <c r="K173" s="87">
        <v>7.1881749999999994E-2</v>
      </c>
      <c r="L173" s="87">
        <v>0</v>
      </c>
      <c r="M173" s="87">
        <v>9.1403709999999999E-2</v>
      </c>
      <c r="N173" s="87">
        <v>1.100676</v>
      </c>
      <c r="O173" s="87">
        <v>9.7651740000000042E-2</v>
      </c>
      <c r="P173" s="87">
        <v>2.8632542499999998</v>
      </c>
      <c r="Q173" s="87">
        <v>0</v>
      </c>
      <c r="R173" s="87">
        <f t="shared" si="77"/>
        <v>3.7748748000000001</v>
      </c>
      <c r="S173" s="87">
        <f t="shared" si="78"/>
        <v>3.7748748000000001</v>
      </c>
      <c r="T173" s="87">
        <f t="shared" si="79"/>
        <v>3.7748748000000001</v>
      </c>
      <c r="U173" s="87">
        <f t="shared" si="80"/>
        <v>3.7748748000000001</v>
      </c>
      <c r="V173" s="87"/>
    </row>
    <row r="174" spans="1:22" ht="31.5" x14ac:dyDescent="0.25">
      <c r="A174" s="171" t="s">
        <v>899</v>
      </c>
      <c r="B174" s="84" t="s">
        <v>534</v>
      </c>
      <c r="C174" s="171" t="s">
        <v>2018</v>
      </c>
      <c r="D174" s="87">
        <v>4.6079399999999993</v>
      </c>
      <c r="E174" s="87">
        <v>7.2499000000000001E-4</v>
      </c>
      <c r="F174" s="87">
        <v>4.6072150099999991</v>
      </c>
      <c r="G174" s="87">
        <v>4.6072150099999991</v>
      </c>
      <c r="H174" s="87">
        <f t="shared" si="75"/>
        <v>4.5779399999999981</v>
      </c>
      <c r="I174" s="87">
        <f t="shared" si="76"/>
        <v>4.5858743299999993</v>
      </c>
      <c r="J174" s="87">
        <v>8.929282999999999E-2</v>
      </c>
      <c r="K174" s="87">
        <v>8.929282999999999E-2</v>
      </c>
      <c r="L174" s="87">
        <v>4.4886471699999984</v>
      </c>
      <c r="M174" s="87">
        <v>0.11354338999999999</v>
      </c>
      <c r="N174" s="87">
        <v>0</v>
      </c>
      <c r="O174" s="87">
        <v>4.3830381099999993</v>
      </c>
      <c r="P174" s="87">
        <v>0</v>
      </c>
      <c r="Q174" s="87">
        <v>0</v>
      </c>
      <c r="R174" s="87">
        <f t="shared" si="77"/>
        <v>-7.9343300000012107E-3</v>
      </c>
      <c r="S174" s="87">
        <f t="shared" si="78"/>
        <v>-7.9343300000012107E-3</v>
      </c>
      <c r="T174" s="87">
        <f t="shared" si="79"/>
        <v>-7.9343300000012107E-3</v>
      </c>
      <c r="U174" s="87">
        <f t="shared" si="80"/>
        <v>-7.9343300000012107E-3</v>
      </c>
      <c r="V174" s="87"/>
    </row>
    <row r="175" spans="1:22" ht="31.5" x14ac:dyDescent="0.25">
      <c r="A175" s="171" t="s">
        <v>899</v>
      </c>
      <c r="B175" s="84" t="s">
        <v>535</v>
      </c>
      <c r="C175" s="171" t="s">
        <v>2019</v>
      </c>
      <c r="D175" s="87">
        <v>1.71444</v>
      </c>
      <c r="E175" s="87">
        <v>2.4167000000000001E-4</v>
      </c>
      <c r="F175" s="87">
        <v>1.7141983299999999</v>
      </c>
      <c r="G175" s="87">
        <v>1.7141983299999999</v>
      </c>
      <c r="H175" s="87">
        <f t="shared" si="75"/>
        <v>1.7044400000000004</v>
      </c>
      <c r="I175" s="87">
        <f t="shared" si="76"/>
        <v>1.7002078900000002</v>
      </c>
      <c r="J175" s="87">
        <v>3.0732299999999997E-2</v>
      </c>
      <c r="K175" s="87">
        <v>3.0732299999999997E-2</v>
      </c>
      <c r="L175" s="87">
        <v>0</v>
      </c>
      <c r="M175" s="87">
        <v>3.9078739999999994E-2</v>
      </c>
      <c r="N175" s="87">
        <v>0.47058299999999997</v>
      </c>
      <c r="O175" s="87">
        <v>1.6303968500000001</v>
      </c>
      <c r="P175" s="87">
        <v>1.2031247000000003</v>
      </c>
      <c r="Q175" s="87">
        <v>0</v>
      </c>
      <c r="R175" s="87">
        <f t="shared" si="77"/>
        <v>4.2321100000002332E-3</v>
      </c>
      <c r="S175" s="87">
        <f t="shared" si="78"/>
        <v>4.2321100000002332E-3</v>
      </c>
      <c r="T175" s="87">
        <f t="shared" si="79"/>
        <v>4.2321100000002332E-3</v>
      </c>
      <c r="U175" s="87">
        <f t="shared" si="80"/>
        <v>4.2321100000002332E-3</v>
      </c>
      <c r="V175" s="87"/>
    </row>
    <row r="176" spans="1:22" ht="31.5" x14ac:dyDescent="0.25">
      <c r="A176" s="171" t="s">
        <v>899</v>
      </c>
      <c r="B176" s="84" t="s">
        <v>536</v>
      </c>
      <c r="C176" s="171" t="s">
        <v>2020</v>
      </c>
      <c r="D176" s="87">
        <v>7.6618300000000001</v>
      </c>
      <c r="E176" s="87">
        <v>0.57485799999999998</v>
      </c>
      <c r="F176" s="87">
        <v>7.0869720000000003</v>
      </c>
      <c r="G176" s="87">
        <v>7.0869720000000003</v>
      </c>
      <c r="H176" s="87">
        <f t="shared" si="75"/>
        <v>6.9379340000000003</v>
      </c>
      <c r="I176" s="87">
        <f t="shared" si="76"/>
        <v>0.49343243999999997</v>
      </c>
      <c r="J176" s="87">
        <v>0.13592842999999999</v>
      </c>
      <c r="K176" s="87">
        <v>0.13592842999999999</v>
      </c>
      <c r="L176" s="87">
        <v>0</v>
      </c>
      <c r="M176" s="87">
        <v>0.17284451000000001</v>
      </c>
      <c r="N176" s="87">
        <v>2.0813790000000001</v>
      </c>
      <c r="O176" s="87">
        <v>0.18465949999999998</v>
      </c>
      <c r="P176" s="87">
        <v>4.7206265700000003</v>
      </c>
      <c r="Q176" s="87">
        <v>0</v>
      </c>
      <c r="R176" s="87">
        <f t="shared" si="77"/>
        <v>6.44450156</v>
      </c>
      <c r="S176" s="87">
        <f t="shared" si="78"/>
        <v>6.44450156</v>
      </c>
      <c r="T176" s="87">
        <f t="shared" si="79"/>
        <v>6.44450156</v>
      </c>
      <c r="U176" s="87">
        <f t="shared" si="80"/>
        <v>6.44450156</v>
      </c>
      <c r="V176" s="87"/>
    </row>
    <row r="177" spans="1:23" ht="86.25" customHeight="1" x14ac:dyDescent="0.25">
      <c r="A177" s="171" t="s">
        <v>2791</v>
      </c>
      <c r="B177" s="84" t="s">
        <v>537</v>
      </c>
      <c r="C177" s="171" t="s">
        <v>2021</v>
      </c>
      <c r="D177" s="87">
        <v>3.8517600000000001</v>
      </c>
      <c r="E177" s="87">
        <v>3.3505445099999998</v>
      </c>
      <c r="F177" s="87">
        <v>0.50121549000000032</v>
      </c>
      <c r="G177" s="87">
        <v>0.50121549000000032</v>
      </c>
      <c r="H177" s="87">
        <f t="shared" si="75"/>
        <v>3.1713600000000004</v>
      </c>
      <c r="I177" s="87">
        <f t="shared" si="76"/>
        <v>0.1204286499999999</v>
      </c>
      <c r="J177" s="87">
        <v>3.1713600000000004</v>
      </c>
      <c r="K177" s="87">
        <v>0.1204286499999999</v>
      </c>
      <c r="L177" s="87">
        <v>0</v>
      </c>
      <c r="M177" s="87">
        <v>0</v>
      </c>
      <c r="N177" s="87">
        <v>0</v>
      </c>
      <c r="O177" s="87">
        <v>0</v>
      </c>
      <c r="P177" s="87">
        <v>0</v>
      </c>
      <c r="Q177" s="87">
        <v>0</v>
      </c>
      <c r="R177" s="87">
        <f t="shared" si="77"/>
        <v>3.0509313500000004</v>
      </c>
      <c r="S177" s="87">
        <f t="shared" si="78"/>
        <v>3.0509313500000004</v>
      </c>
      <c r="T177" s="87">
        <f t="shared" si="79"/>
        <v>3.0509313500000004</v>
      </c>
      <c r="U177" s="87">
        <f t="shared" si="80"/>
        <v>3.0509313500000004</v>
      </c>
      <c r="V177" s="87"/>
    </row>
    <row r="178" spans="1:23" ht="47.25" x14ac:dyDescent="0.25">
      <c r="A178" s="171" t="s">
        <v>2791</v>
      </c>
      <c r="B178" s="84" t="s">
        <v>538</v>
      </c>
      <c r="C178" s="171" t="s">
        <v>2022</v>
      </c>
      <c r="D178" s="87">
        <v>2.4195199999999999</v>
      </c>
      <c r="E178" s="87">
        <v>2.4167000000000001E-4</v>
      </c>
      <c r="F178" s="87">
        <v>2.41927833</v>
      </c>
      <c r="G178" s="87">
        <v>2.41927833</v>
      </c>
      <c r="H178" s="87">
        <f t="shared" si="75"/>
        <v>2.4095200000000001</v>
      </c>
      <c r="I178" s="87">
        <f t="shared" si="76"/>
        <v>0.88723248999999993</v>
      </c>
      <c r="J178" s="87">
        <v>0.16928342999999998</v>
      </c>
      <c r="K178" s="87">
        <v>0.16928342999999998</v>
      </c>
      <c r="L178" s="87">
        <v>0.55657257000000004</v>
      </c>
      <c r="M178" s="87">
        <v>9.4523229999999986E-2</v>
      </c>
      <c r="N178" s="87">
        <v>1.683664</v>
      </c>
      <c r="O178" s="87">
        <v>0.62342582999999996</v>
      </c>
      <c r="P178" s="87">
        <v>0</v>
      </c>
      <c r="Q178" s="87">
        <v>0</v>
      </c>
      <c r="R178" s="87">
        <f t="shared" si="77"/>
        <v>1.5222875100000002</v>
      </c>
      <c r="S178" s="87">
        <f t="shared" si="78"/>
        <v>1.5222875100000002</v>
      </c>
      <c r="T178" s="87">
        <f t="shared" si="79"/>
        <v>1.5222875100000002</v>
      </c>
      <c r="U178" s="87">
        <f t="shared" si="80"/>
        <v>1.5222875100000002</v>
      </c>
      <c r="V178" s="66"/>
    </row>
    <row r="179" spans="1:23" ht="47.25" x14ac:dyDescent="0.25">
      <c r="A179" s="171" t="s">
        <v>2791</v>
      </c>
      <c r="B179" s="84" t="s">
        <v>539</v>
      </c>
      <c r="C179" s="171" t="s">
        <v>2023</v>
      </c>
      <c r="D179" s="87">
        <v>2.7517900000000002</v>
      </c>
      <c r="E179" s="87">
        <v>2.4167000000000001E-4</v>
      </c>
      <c r="F179" s="87">
        <v>2.7515483300000003</v>
      </c>
      <c r="G179" s="87">
        <v>2.7515483300000003</v>
      </c>
      <c r="H179" s="87">
        <f t="shared" si="75"/>
        <v>2.7417900000000008</v>
      </c>
      <c r="I179" s="87">
        <f t="shared" si="76"/>
        <v>2.61865141</v>
      </c>
      <c r="J179" s="87">
        <v>0.20202881</v>
      </c>
      <c r="K179" s="87">
        <v>0.20202881</v>
      </c>
      <c r="L179" s="87">
        <v>0.62350818999999991</v>
      </c>
      <c r="M179" s="87">
        <v>6.8306169999999944E-2</v>
      </c>
      <c r="N179" s="87">
        <v>1.9162530000000007</v>
      </c>
      <c r="O179" s="87">
        <v>2.3483164300000001</v>
      </c>
      <c r="P179" s="87">
        <v>0</v>
      </c>
      <c r="Q179" s="87">
        <v>0</v>
      </c>
      <c r="R179" s="87">
        <f t="shared" si="77"/>
        <v>0.12313859000000082</v>
      </c>
      <c r="S179" s="87">
        <f t="shared" si="78"/>
        <v>0.12313859000000082</v>
      </c>
      <c r="T179" s="87">
        <f t="shared" si="79"/>
        <v>0.12313859000000082</v>
      </c>
      <c r="U179" s="87">
        <f t="shared" si="80"/>
        <v>0.12313859000000082</v>
      </c>
      <c r="V179" s="87"/>
    </row>
    <row r="180" spans="1:23" ht="47.25" x14ac:dyDescent="0.25">
      <c r="A180" s="171" t="s">
        <v>2791</v>
      </c>
      <c r="B180" s="84" t="s">
        <v>540</v>
      </c>
      <c r="C180" s="171" t="s">
        <v>2024</v>
      </c>
      <c r="D180" s="87">
        <v>2.7457399999999996</v>
      </c>
      <c r="E180" s="87">
        <v>2.4167000000000001E-4</v>
      </c>
      <c r="F180" s="87">
        <v>2.7454983299999998</v>
      </c>
      <c r="G180" s="87">
        <v>2.7454983299999998</v>
      </c>
      <c r="H180" s="87">
        <f t="shared" si="75"/>
        <v>2.7457399999999996</v>
      </c>
      <c r="I180" s="87">
        <f t="shared" si="76"/>
        <v>2.6422829300000004</v>
      </c>
      <c r="J180" s="87">
        <v>5.359883E-2</v>
      </c>
      <c r="K180" s="87">
        <v>5.359883E-2</v>
      </c>
      <c r="L180" s="87">
        <v>0.77012316999999986</v>
      </c>
      <c r="M180" s="87">
        <v>2.5886841000000005</v>
      </c>
      <c r="N180" s="87">
        <v>1.922018</v>
      </c>
      <c r="O180" s="87">
        <v>0</v>
      </c>
      <c r="P180" s="87">
        <v>0</v>
      </c>
      <c r="Q180" s="87">
        <v>0</v>
      </c>
      <c r="R180" s="87">
        <f t="shared" si="77"/>
        <v>0.10345706999999926</v>
      </c>
      <c r="S180" s="87">
        <f t="shared" si="78"/>
        <v>0.10345706999999926</v>
      </c>
      <c r="T180" s="87">
        <f t="shared" si="79"/>
        <v>0.10345706999999926</v>
      </c>
      <c r="U180" s="87">
        <f t="shared" si="80"/>
        <v>0.10345706999999926</v>
      </c>
      <c r="V180" s="87"/>
    </row>
    <row r="181" spans="1:23" ht="47.25" x14ac:dyDescent="0.25">
      <c r="A181" s="171" t="s">
        <v>899</v>
      </c>
      <c r="B181" s="84" t="s">
        <v>1652</v>
      </c>
      <c r="C181" s="171" t="s">
        <v>2025</v>
      </c>
      <c r="D181" s="87">
        <v>1.5161</v>
      </c>
      <c r="E181" s="87">
        <v>0</v>
      </c>
      <c r="F181" s="87">
        <v>1.5161</v>
      </c>
      <c r="G181" s="87">
        <v>1.5161</v>
      </c>
      <c r="H181" s="87">
        <f t="shared" si="75"/>
        <v>1.5160999999999998</v>
      </c>
      <c r="I181" s="87">
        <f t="shared" si="76"/>
        <v>0.93361603999999998</v>
      </c>
      <c r="J181" s="87">
        <v>0.92327824000000003</v>
      </c>
      <c r="K181" s="87">
        <v>0.92327824000000003</v>
      </c>
      <c r="L181" s="87">
        <v>0.13799175999999999</v>
      </c>
      <c r="M181" s="87">
        <v>1.0337799999999953E-2</v>
      </c>
      <c r="N181" s="87">
        <v>0.4548299999999999</v>
      </c>
      <c r="O181" s="87">
        <v>0</v>
      </c>
      <c r="P181" s="87">
        <v>0</v>
      </c>
      <c r="Q181" s="87">
        <v>0</v>
      </c>
      <c r="R181" s="87">
        <f t="shared" si="77"/>
        <v>0.5824839599999998</v>
      </c>
      <c r="S181" s="87">
        <f t="shared" si="78"/>
        <v>0.5824839599999998</v>
      </c>
      <c r="T181" s="87">
        <f t="shared" si="79"/>
        <v>0.5824839599999998</v>
      </c>
      <c r="U181" s="87">
        <f t="shared" si="80"/>
        <v>0.5824839599999998</v>
      </c>
      <c r="V181" s="87"/>
    </row>
    <row r="182" spans="1:23" ht="94.5" x14ac:dyDescent="0.25">
      <c r="A182" s="171" t="s">
        <v>899</v>
      </c>
      <c r="B182" s="84" t="s">
        <v>1653</v>
      </c>
      <c r="C182" s="171" t="s">
        <v>2026</v>
      </c>
      <c r="D182" s="87">
        <v>0.48705999999999999</v>
      </c>
      <c r="E182" s="87">
        <v>0</v>
      </c>
      <c r="F182" s="87">
        <v>0.48705999999999999</v>
      </c>
      <c r="G182" s="87">
        <v>0.48705999999999999</v>
      </c>
      <c r="H182" s="87">
        <f t="shared" si="75"/>
        <v>0.48706000000000005</v>
      </c>
      <c r="I182" s="87">
        <f t="shared" si="76"/>
        <v>3.464018E-2</v>
      </c>
      <c r="J182" s="87">
        <v>9.5425200000000005E-3</v>
      </c>
      <c r="K182" s="87">
        <v>9.5425200000000005E-3</v>
      </c>
      <c r="L182" s="87">
        <v>0.13657548</v>
      </c>
      <c r="M182" s="87">
        <v>1.2134130000000002E-2</v>
      </c>
      <c r="N182" s="87">
        <v>0.34094200000000002</v>
      </c>
      <c r="O182" s="87">
        <v>1.2963529999999999E-2</v>
      </c>
      <c r="P182" s="87">
        <v>0</v>
      </c>
      <c r="Q182" s="87">
        <v>0</v>
      </c>
      <c r="R182" s="87">
        <f t="shared" si="77"/>
        <v>0.45241982000000003</v>
      </c>
      <c r="S182" s="87">
        <f t="shared" si="78"/>
        <v>0.45241982000000003</v>
      </c>
      <c r="T182" s="87">
        <f t="shared" si="79"/>
        <v>0.45241982000000003</v>
      </c>
      <c r="U182" s="87">
        <f t="shared" si="80"/>
        <v>0.45241982000000003</v>
      </c>
      <c r="V182" s="87"/>
    </row>
    <row r="183" spans="1:23" ht="94.5" x14ac:dyDescent="0.25">
      <c r="A183" s="171" t="s">
        <v>899</v>
      </c>
      <c r="B183" s="84" t="s">
        <v>541</v>
      </c>
      <c r="C183" s="171" t="s">
        <v>2027</v>
      </c>
      <c r="D183" s="87">
        <v>0.48705999999999999</v>
      </c>
      <c r="E183" s="87">
        <v>0</v>
      </c>
      <c r="F183" s="87">
        <v>0.48705999999999999</v>
      </c>
      <c r="G183" s="87">
        <v>0.48705999999999999</v>
      </c>
      <c r="H183" s="87">
        <f t="shared" si="75"/>
        <v>0.48706000000000005</v>
      </c>
      <c r="I183" s="87">
        <f t="shared" si="76"/>
        <v>3.464018E-2</v>
      </c>
      <c r="J183" s="87">
        <v>9.5425200000000005E-3</v>
      </c>
      <c r="K183" s="87">
        <v>9.5425200000000005E-3</v>
      </c>
      <c r="L183" s="87">
        <v>0.13657548</v>
      </c>
      <c r="M183" s="87">
        <v>1.2134130000000002E-2</v>
      </c>
      <c r="N183" s="87">
        <v>0.34094200000000002</v>
      </c>
      <c r="O183" s="87">
        <v>1.2963529999999999E-2</v>
      </c>
      <c r="P183" s="87">
        <v>0</v>
      </c>
      <c r="Q183" s="87">
        <v>0</v>
      </c>
      <c r="R183" s="87">
        <f t="shared" si="77"/>
        <v>0.45241982000000003</v>
      </c>
      <c r="S183" s="87">
        <f t="shared" si="78"/>
        <v>0.45241982000000003</v>
      </c>
      <c r="T183" s="87">
        <f t="shared" si="79"/>
        <v>0.45241982000000003</v>
      </c>
      <c r="U183" s="87">
        <f t="shared" si="80"/>
        <v>0.45241982000000003</v>
      </c>
      <c r="V183" s="87"/>
    </row>
    <row r="184" spans="1:23" ht="63" x14ac:dyDescent="0.25">
      <c r="A184" s="171" t="s">
        <v>2791</v>
      </c>
      <c r="B184" s="84" t="s">
        <v>1654</v>
      </c>
      <c r="C184" s="171" t="s">
        <v>2028</v>
      </c>
      <c r="D184" s="87">
        <v>6.8458699999999997</v>
      </c>
      <c r="E184" s="87">
        <v>0</v>
      </c>
      <c r="F184" s="87">
        <v>6.8458699999999997</v>
      </c>
      <c r="G184" s="87">
        <v>6.8458699999999997</v>
      </c>
      <c r="H184" s="87">
        <f t="shared" si="75"/>
        <v>0.93001700000000009</v>
      </c>
      <c r="I184" s="87">
        <f t="shared" si="76"/>
        <v>6.0130690000000001E-2</v>
      </c>
      <c r="J184" s="87">
        <v>1.6564509999999998E-2</v>
      </c>
      <c r="K184" s="87">
        <v>1.6564509999999998E-2</v>
      </c>
      <c r="L184" s="87">
        <v>0.21136750000000001</v>
      </c>
      <c r="M184" s="87">
        <v>2.1063210000000006E-2</v>
      </c>
      <c r="N184" s="87">
        <v>0.21136750000000001</v>
      </c>
      <c r="O184" s="87">
        <v>2.2502969999999997E-2</v>
      </c>
      <c r="P184" s="87">
        <v>0.49071749000000003</v>
      </c>
      <c r="Q184" s="87">
        <v>0</v>
      </c>
      <c r="R184" s="87">
        <f t="shared" si="77"/>
        <v>0.86988631000000005</v>
      </c>
      <c r="S184" s="87">
        <f t="shared" si="78"/>
        <v>0.86988631000000005</v>
      </c>
      <c r="T184" s="87">
        <f t="shared" si="79"/>
        <v>0.86988631000000005</v>
      </c>
      <c r="U184" s="87">
        <f t="shared" si="80"/>
        <v>0.86988631000000005</v>
      </c>
      <c r="V184" s="87"/>
    </row>
    <row r="185" spans="1:23" ht="99.75" customHeight="1" x14ac:dyDescent="0.25">
      <c r="A185" s="171" t="s">
        <v>899</v>
      </c>
      <c r="B185" s="84" t="s">
        <v>1655</v>
      </c>
      <c r="C185" s="171" t="s">
        <v>2029</v>
      </c>
      <c r="D185" s="87">
        <v>0</v>
      </c>
      <c r="E185" s="87">
        <v>0</v>
      </c>
      <c r="F185" s="87">
        <v>0</v>
      </c>
      <c r="G185" s="87">
        <v>0</v>
      </c>
      <c r="H185" s="87">
        <f t="shared" si="75"/>
        <v>0</v>
      </c>
      <c r="I185" s="87">
        <f t="shared" si="76"/>
        <v>0.89278999999999997</v>
      </c>
      <c r="J185" s="87">
        <v>0</v>
      </c>
      <c r="K185" s="87">
        <v>0</v>
      </c>
      <c r="L185" s="87">
        <v>0</v>
      </c>
      <c r="M185" s="87">
        <v>0</v>
      </c>
      <c r="N185" s="87">
        <v>0</v>
      </c>
      <c r="O185" s="87">
        <v>0.89278999999999997</v>
      </c>
      <c r="P185" s="87">
        <v>0</v>
      </c>
      <c r="Q185" s="87">
        <v>0</v>
      </c>
      <c r="R185" s="87">
        <f t="shared" si="77"/>
        <v>-0.89278999999999997</v>
      </c>
      <c r="S185" s="87">
        <f t="shared" si="78"/>
        <v>-0.89278999999999997</v>
      </c>
      <c r="T185" s="87">
        <f t="shared" si="79"/>
        <v>-0.89278999999999997</v>
      </c>
      <c r="U185" s="87">
        <f t="shared" si="80"/>
        <v>-0.89278999999999997</v>
      </c>
      <c r="V185" s="87"/>
    </row>
    <row r="186" spans="1:23" ht="63" x14ac:dyDescent="0.25">
      <c r="A186" s="171" t="s">
        <v>899</v>
      </c>
      <c r="B186" s="84" t="s">
        <v>1656</v>
      </c>
      <c r="C186" s="171" t="s">
        <v>2030</v>
      </c>
      <c r="D186" s="87">
        <v>0</v>
      </c>
      <c r="E186" s="87">
        <v>0</v>
      </c>
      <c r="F186" s="87">
        <v>0</v>
      </c>
      <c r="G186" s="87">
        <v>0</v>
      </c>
      <c r="H186" s="87">
        <f t="shared" si="75"/>
        <v>0</v>
      </c>
      <c r="I186" s="87">
        <f t="shared" si="76"/>
        <v>0</v>
      </c>
      <c r="J186" s="87">
        <v>0</v>
      </c>
      <c r="K186" s="87">
        <v>0</v>
      </c>
      <c r="L186" s="87">
        <v>0</v>
      </c>
      <c r="M186" s="87">
        <v>0</v>
      </c>
      <c r="N186" s="87">
        <v>0</v>
      </c>
      <c r="O186" s="87">
        <v>0</v>
      </c>
      <c r="P186" s="87">
        <v>0</v>
      </c>
      <c r="Q186" s="87">
        <v>0</v>
      </c>
      <c r="R186" s="87">
        <f t="shared" si="77"/>
        <v>0</v>
      </c>
      <c r="S186" s="87">
        <f t="shared" si="78"/>
        <v>0</v>
      </c>
      <c r="T186" s="87">
        <f t="shared" si="79"/>
        <v>0</v>
      </c>
      <c r="U186" s="87">
        <f t="shared" si="80"/>
        <v>0</v>
      </c>
      <c r="V186" s="87"/>
    </row>
    <row r="187" spans="1:23" x14ac:dyDescent="0.25">
      <c r="A187" s="210"/>
      <c r="B187" s="211" t="s">
        <v>49</v>
      </c>
      <c r="C187" s="210"/>
      <c r="D187" s="166">
        <f t="shared" ref="D187:U187" si="81">SUM(D188:D208)</f>
        <v>48.19021</v>
      </c>
      <c r="E187" s="166">
        <f t="shared" si="81"/>
        <v>31.513220630000003</v>
      </c>
      <c r="F187" s="166">
        <f t="shared" si="81"/>
        <v>16.676989369999998</v>
      </c>
      <c r="G187" s="166">
        <f t="shared" si="81"/>
        <v>16.676989369999998</v>
      </c>
      <c r="H187" s="166">
        <f t="shared" si="81"/>
        <v>17.864451400000004</v>
      </c>
      <c r="I187" s="166">
        <f t="shared" si="81"/>
        <v>3.0472368900000002</v>
      </c>
      <c r="J187" s="166">
        <f t="shared" si="81"/>
        <v>2.41997924</v>
      </c>
      <c r="K187" s="166">
        <f t="shared" si="81"/>
        <v>0.75904320000000003</v>
      </c>
      <c r="L187" s="166">
        <f t="shared" si="81"/>
        <v>4.9175222499999984</v>
      </c>
      <c r="M187" s="166">
        <f t="shared" si="81"/>
        <v>1.2822179999999999</v>
      </c>
      <c r="N187" s="166">
        <f t="shared" si="81"/>
        <v>9.9327659799999992</v>
      </c>
      <c r="O187" s="166">
        <f t="shared" si="81"/>
        <v>1.0059756900000003</v>
      </c>
      <c r="P187" s="166">
        <f t="shared" si="81"/>
        <v>0.59418393000000014</v>
      </c>
      <c r="Q187" s="166">
        <f t="shared" si="81"/>
        <v>0</v>
      </c>
      <c r="R187" s="166">
        <f t="shared" si="81"/>
        <v>14.817214509999999</v>
      </c>
      <c r="S187" s="166">
        <f t="shared" si="81"/>
        <v>14.817214509999999</v>
      </c>
      <c r="T187" s="166">
        <f t="shared" si="81"/>
        <v>14.817214509999999</v>
      </c>
      <c r="U187" s="166">
        <f t="shared" si="81"/>
        <v>14.817214509999999</v>
      </c>
      <c r="V187" s="87"/>
    </row>
    <row r="188" spans="1:23" ht="31.5" x14ac:dyDescent="0.25">
      <c r="A188" s="171" t="s">
        <v>899</v>
      </c>
      <c r="B188" s="170" t="s">
        <v>50</v>
      </c>
      <c r="C188" s="171" t="s">
        <v>2031</v>
      </c>
      <c r="D188" s="87">
        <v>30.515049999999999</v>
      </c>
      <c r="E188" s="87">
        <v>30.11300031</v>
      </c>
      <c r="F188" s="87">
        <v>0.40204968999999835</v>
      </c>
      <c r="G188" s="87">
        <v>0.40204968999999835</v>
      </c>
      <c r="H188" s="87">
        <f t="shared" ref="H188:H208" si="82">J188+L188+N188+P188</f>
        <v>2.8710000000000004</v>
      </c>
      <c r="I188" s="87">
        <f t="shared" ref="I188:I208" si="83">K188+M188+O188+Q188</f>
        <v>0.19172829000000002</v>
      </c>
      <c r="J188" s="87">
        <v>5.3169470000000003E-2</v>
      </c>
      <c r="K188" s="87">
        <v>5.3169470000000003E-2</v>
      </c>
      <c r="L188" s="87">
        <v>0</v>
      </c>
      <c r="M188" s="87">
        <v>6.7057060000000002E-2</v>
      </c>
      <c r="N188" s="87">
        <v>2.8178305300000006</v>
      </c>
      <c r="O188" s="87">
        <v>7.1501760000000025E-2</v>
      </c>
      <c r="P188" s="87">
        <v>0</v>
      </c>
      <c r="Q188" s="87">
        <v>0</v>
      </c>
      <c r="R188" s="87">
        <f t="shared" ref="R188:R208" si="84">H188-I188</f>
        <v>2.6792717100000005</v>
      </c>
      <c r="S188" s="87">
        <f t="shared" ref="S188:S208" si="85">H188-I188</f>
        <v>2.6792717100000005</v>
      </c>
      <c r="T188" s="87">
        <f t="shared" ref="T188:T208" si="86">H188-I188</f>
        <v>2.6792717100000005</v>
      </c>
      <c r="U188" s="87">
        <f t="shared" ref="U188:U208" si="87">H188-I188</f>
        <v>2.6792717100000005</v>
      </c>
      <c r="V188" s="166"/>
    </row>
    <row r="189" spans="1:23" ht="31.5" x14ac:dyDescent="0.25">
      <c r="A189" s="171" t="s">
        <v>2791</v>
      </c>
      <c r="B189" s="84" t="s">
        <v>542</v>
      </c>
      <c r="C189" s="171" t="s">
        <v>2032</v>
      </c>
      <c r="D189" s="87">
        <v>0.44874999999999998</v>
      </c>
      <c r="E189" s="87">
        <v>0</v>
      </c>
      <c r="F189" s="87">
        <v>0.44874999999999998</v>
      </c>
      <c r="G189" s="87">
        <v>0.44874999999999998</v>
      </c>
      <c r="H189" s="87">
        <f t="shared" si="82"/>
        <v>2.5256000000000008E-2</v>
      </c>
      <c r="I189" s="87">
        <f t="shared" si="83"/>
        <v>0</v>
      </c>
      <c r="J189" s="87">
        <v>0</v>
      </c>
      <c r="K189" s="87">
        <v>0</v>
      </c>
      <c r="L189" s="87">
        <v>5.7400000000000003E-3</v>
      </c>
      <c r="M189" s="87">
        <v>0</v>
      </c>
      <c r="N189" s="87">
        <v>5.7400000000000003E-3</v>
      </c>
      <c r="O189" s="87">
        <v>0</v>
      </c>
      <c r="P189" s="87">
        <v>1.3776000000000005E-2</v>
      </c>
      <c r="Q189" s="87">
        <v>0</v>
      </c>
      <c r="R189" s="87">
        <f t="shared" si="84"/>
        <v>2.5256000000000008E-2</v>
      </c>
      <c r="S189" s="87">
        <f t="shared" si="85"/>
        <v>2.5256000000000008E-2</v>
      </c>
      <c r="T189" s="87">
        <f t="shared" si="86"/>
        <v>2.5256000000000008E-2</v>
      </c>
      <c r="U189" s="87">
        <f t="shared" si="87"/>
        <v>2.5256000000000008E-2</v>
      </c>
      <c r="V189" s="87"/>
    </row>
    <row r="190" spans="1:23" ht="47.25" x14ac:dyDescent="0.25">
      <c r="A190" s="171" t="s">
        <v>899</v>
      </c>
      <c r="B190" s="170" t="s">
        <v>1657</v>
      </c>
      <c r="C190" s="171" t="s">
        <v>2033</v>
      </c>
      <c r="D190" s="87">
        <v>2.00684</v>
      </c>
      <c r="E190" s="87">
        <v>8.914857000000001E-2</v>
      </c>
      <c r="F190" s="87">
        <v>1.9176914299999999</v>
      </c>
      <c r="G190" s="87">
        <v>1.9176914299999999</v>
      </c>
      <c r="H190" s="87">
        <f t="shared" si="82"/>
        <v>1.1000000000000001</v>
      </c>
      <c r="I190" s="87">
        <f t="shared" si="83"/>
        <v>0.21124497</v>
      </c>
      <c r="J190" s="87">
        <v>1.959207E-2</v>
      </c>
      <c r="K190" s="87">
        <v>1.959207E-2</v>
      </c>
      <c r="L190" s="87">
        <v>0.25</v>
      </c>
      <c r="M190" s="87">
        <v>0.16503698</v>
      </c>
      <c r="N190" s="87">
        <v>0.25</v>
      </c>
      <c r="O190" s="87">
        <v>2.6615920000000015E-2</v>
      </c>
      <c r="P190" s="87">
        <v>0.58040793000000013</v>
      </c>
      <c r="Q190" s="87">
        <v>0</v>
      </c>
      <c r="R190" s="87">
        <f t="shared" si="84"/>
        <v>0.88875503000000011</v>
      </c>
      <c r="S190" s="87">
        <f t="shared" si="85"/>
        <v>0.88875503000000011</v>
      </c>
      <c r="T190" s="87">
        <f t="shared" si="86"/>
        <v>0.88875503000000011</v>
      </c>
      <c r="U190" s="87">
        <f t="shared" si="87"/>
        <v>0.88875503000000011</v>
      </c>
      <c r="V190" s="168"/>
      <c r="W190" s="169"/>
    </row>
    <row r="191" spans="1:23" ht="75.75" customHeight="1" x14ac:dyDescent="0.25">
      <c r="A191" s="171" t="s">
        <v>2791</v>
      </c>
      <c r="B191" s="84" t="s">
        <v>435</v>
      </c>
      <c r="C191" s="171" t="s">
        <v>2034</v>
      </c>
      <c r="D191" s="87">
        <v>3.3894899999999999</v>
      </c>
      <c r="E191" s="87">
        <v>0.20750419000000001</v>
      </c>
      <c r="F191" s="87">
        <v>3.18198581</v>
      </c>
      <c r="G191" s="87">
        <v>3.18198581</v>
      </c>
      <c r="H191" s="87">
        <f t="shared" si="82"/>
        <v>2.6352700000000002</v>
      </c>
      <c r="I191" s="87">
        <f t="shared" si="83"/>
        <v>0.20675084999999999</v>
      </c>
      <c r="J191" s="87">
        <v>4.6936730000000003E-2</v>
      </c>
      <c r="K191" s="87">
        <v>4.6936730000000003E-2</v>
      </c>
      <c r="L191" s="87">
        <v>0.96991026999999985</v>
      </c>
      <c r="M191" s="87">
        <v>5.9684010000000003E-2</v>
      </c>
      <c r="N191" s="87">
        <v>1.6184230000000002</v>
      </c>
      <c r="O191" s="87">
        <v>0.10013010999999999</v>
      </c>
      <c r="P191" s="87">
        <v>0</v>
      </c>
      <c r="Q191" s="87">
        <v>0</v>
      </c>
      <c r="R191" s="87">
        <f t="shared" si="84"/>
        <v>2.4285191500000001</v>
      </c>
      <c r="S191" s="87">
        <f t="shared" si="85"/>
        <v>2.4285191500000001</v>
      </c>
      <c r="T191" s="87">
        <f t="shared" si="86"/>
        <v>2.4285191500000001</v>
      </c>
      <c r="U191" s="87">
        <f t="shared" si="87"/>
        <v>2.4285191500000001</v>
      </c>
      <c r="V191" s="87"/>
    </row>
    <row r="192" spans="1:23" ht="69" customHeight="1" x14ac:dyDescent="0.25">
      <c r="A192" s="171" t="s">
        <v>2791</v>
      </c>
      <c r="B192" s="84" t="s">
        <v>543</v>
      </c>
      <c r="C192" s="171" t="s">
        <v>2035</v>
      </c>
      <c r="D192" s="87">
        <v>3.7838499999999997</v>
      </c>
      <c r="E192" s="87">
        <v>2.4167000000000001E-4</v>
      </c>
      <c r="F192" s="87">
        <v>3.7836083299999999</v>
      </c>
      <c r="G192" s="87">
        <v>3.7836083299999999</v>
      </c>
      <c r="H192" s="87">
        <f t="shared" si="82"/>
        <v>3.7738499999999995</v>
      </c>
      <c r="I192" s="87">
        <f t="shared" si="83"/>
        <v>0.26839993000000001</v>
      </c>
      <c r="J192" s="87">
        <v>7.3937550000000005E-2</v>
      </c>
      <c r="K192" s="87">
        <v>7.3937550000000005E-2</v>
      </c>
      <c r="L192" s="87">
        <v>1.0612174499999998</v>
      </c>
      <c r="M192" s="87">
        <v>9.4017829999999983E-2</v>
      </c>
      <c r="N192" s="87">
        <v>2.6386949999999998</v>
      </c>
      <c r="O192" s="87">
        <v>0.10044455000000001</v>
      </c>
      <c r="P192" s="87">
        <v>0</v>
      </c>
      <c r="Q192" s="87">
        <v>0</v>
      </c>
      <c r="R192" s="87">
        <f t="shared" si="84"/>
        <v>3.5054500699999993</v>
      </c>
      <c r="S192" s="87">
        <f t="shared" si="85"/>
        <v>3.5054500699999993</v>
      </c>
      <c r="T192" s="87">
        <f t="shared" si="86"/>
        <v>3.5054500699999993</v>
      </c>
      <c r="U192" s="87">
        <f t="shared" si="87"/>
        <v>3.5054500699999993</v>
      </c>
      <c r="V192" s="87"/>
    </row>
    <row r="193" spans="1:22" ht="31.5" x14ac:dyDescent="0.25">
      <c r="A193" s="171" t="s">
        <v>2791</v>
      </c>
      <c r="B193" s="84" t="s">
        <v>544</v>
      </c>
      <c r="C193" s="171" t="s">
        <v>2036</v>
      </c>
      <c r="D193" s="87">
        <v>1.4310699999999998</v>
      </c>
      <c r="E193" s="87">
        <v>2.59772E-3</v>
      </c>
      <c r="F193" s="87">
        <v>1.4284722799999998</v>
      </c>
      <c r="G193" s="87">
        <v>1.4284722799999998</v>
      </c>
      <c r="H193" s="87">
        <f t="shared" si="82"/>
        <v>1.4187139499999999</v>
      </c>
      <c r="I193" s="87">
        <f t="shared" si="83"/>
        <v>0.21970792</v>
      </c>
      <c r="J193" s="87">
        <v>2.78417E-2</v>
      </c>
      <c r="K193" s="87">
        <v>2.78417E-2</v>
      </c>
      <c r="L193" s="87">
        <v>0.40147929999999998</v>
      </c>
      <c r="M193" s="87">
        <v>0.15404309999999999</v>
      </c>
      <c r="N193" s="87">
        <v>0.98939294999999994</v>
      </c>
      <c r="O193" s="87">
        <v>3.7823120000000016E-2</v>
      </c>
      <c r="P193" s="87">
        <v>0</v>
      </c>
      <c r="Q193" s="87">
        <v>0</v>
      </c>
      <c r="R193" s="87">
        <f t="shared" si="84"/>
        <v>1.1990060299999998</v>
      </c>
      <c r="S193" s="87">
        <f t="shared" si="85"/>
        <v>1.1990060299999998</v>
      </c>
      <c r="T193" s="87">
        <f t="shared" si="86"/>
        <v>1.1990060299999998</v>
      </c>
      <c r="U193" s="87">
        <f t="shared" si="87"/>
        <v>1.1990060299999998</v>
      </c>
      <c r="V193" s="87"/>
    </row>
    <row r="194" spans="1:22" ht="31.5" x14ac:dyDescent="0.25">
      <c r="A194" s="171" t="s">
        <v>2791</v>
      </c>
      <c r="B194" s="84" t="s">
        <v>545</v>
      </c>
      <c r="C194" s="171" t="s">
        <v>2037</v>
      </c>
      <c r="D194" s="87">
        <v>2.2623000000000002</v>
      </c>
      <c r="E194" s="87">
        <v>2.4167000000000001E-4</v>
      </c>
      <c r="F194" s="87">
        <v>2.2620583300000003</v>
      </c>
      <c r="G194" s="87">
        <v>2.2620583300000003</v>
      </c>
      <c r="H194" s="87">
        <f t="shared" si="82"/>
        <v>2.0765470000000001</v>
      </c>
      <c r="I194" s="87">
        <f t="shared" si="83"/>
        <v>0.13426004</v>
      </c>
      <c r="J194" s="87">
        <v>3.698531E-2</v>
      </c>
      <c r="K194" s="87">
        <v>3.698531E-2</v>
      </c>
      <c r="L194" s="87">
        <v>0.64170469000000008</v>
      </c>
      <c r="M194" s="87">
        <v>4.7029979999999992E-2</v>
      </c>
      <c r="N194" s="87">
        <v>1.3978569999999999</v>
      </c>
      <c r="O194" s="87">
        <v>5.0244750000000012E-2</v>
      </c>
      <c r="P194" s="87">
        <v>0</v>
      </c>
      <c r="Q194" s="87">
        <v>0</v>
      </c>
      <c r="R194" s="87">
        <f t="shared" si="84"/>
        <v>1.9422869600000001</v>
      </c>
      <c r="S194" s="87">
        <f t="shared" si="85"/>
        <v>1.9422869600000001</v>
      </c>
      <c r="T194" s="87">
        <f t="shared" si="86"/>
        <v>1.9422869600000001</v>
      </c>
      <c r="U194" s="87">
        <f t="shared" si="87"/>
        <v>1.9422869600000001</v>
      </c>
      <c r="V194" s="87"/>
    </row>
    <row r="195" spans="1:22" ht="31.5" x14ac:dyDescent="0.25">
      <c r="A195" s="171" t="s">
        <v>899</v>
      </c>
      <c r="B195" s="170" t="s">
        <v>546</v>
      </c>
      <c r="C195" s="171" t="s">
        <v>2038</v>
      </c>
      <c r="D195" s="87">
        <v>0.85959000000000008</v>
      </c>
      <c r="E195" s="87">
        <v>2.3560500000000002E-3</v>
      </c>
      <c r="F195" s="87">
        <v>0.85723395000000002</v>
      </c>
      <c r="G195" s="87">
        <v>0.85723395000000002</v>
      </c>
      <c r="H195" s="87">
        <f t="shared" si="82"/>
        <v>0.85723395000000002</v>
      </c>
      <c r="I195" s="87">
        <f t="shared" si="83"/>
        <v>6.1134919999999995E-2</v>
      </c>
      <c r="J195" s="87">
        <v>1.6841150000000003E-2</v>
      </c>
      <c r="K195" s="87">
        <v>1.6841150000000003E-2</v>
      </c>
      <c r="L195" s="87">
        <v>0.84039280000000005</v>
      </c>
      <c r="M195" s="87">
        <v>2.1414970000000002E-2</v>
      </c>
      <c r="N195" s="87">
        <v>0</v>
      </c>
      <c r="O195" s="87">
        <v>2.2878799999999994E-2</v>
      </c>
      <c r="P195" s="87">
        <v>0</v>
      </c>
      <c r="Q195" s="87">
        <v>0</v>
      </c>
      <c r="R195" s="87">
        <f t="shared" si="84"/>
        <v>0.79609903000000004</v>
      </c>
      <c r="S195" s="87">
        <f t="shared" si="85"/>
        <v>0.79609903000000004</v>
      </c>
      <c r="T195" s="87">
        <f t="shared" si="86"/>
        <v>0.79609903000000004</v>
      </c>
      <c r="U195" s="87">
        <f t="shared" si="87"/>
        <v>0.79609903000000004</v>
      </c>
      <c r="V195" s="166"/>
    </row>
    <row r="196" spans="1:22" ht="31.5" x14ac:dyDescent="0.25">
      <c r="A196" s="171" t="s">
        <v>899</v>
      </c>
      <c r="B196" s="84" t="s">
        <v>1658</v>
      </c>
      <c r="C196" s="171" t="s">
        <v>2039</v>
      </c>
      <c r="D196" s="87">
        <v>0</v>
      </c>
      <c r="E196" s="87">
        <v>0</v>
      </c>
      <c r="F196" s="87">
        <v>0</v>
      </c>
      <c r="G196" s="87">
        <v>0</v>
      </c>
      <c r="H196" s="87">
        <f t="shared" si="82"/>
        <v>0</v>
      </c>
      <c r="I196" s="87">
        <f t="shared" si="83"/>
        <v>0.35548513000000004</v>
      </c>
      <c r="J196" s="87">
        <v>0</v>
      </c>
      <c r="K196" s="87">
        <v>0</v>
      </c>
      <c r="L196" s="87">
        <v>0</v>
      </c>
      <c r="M196" s="87">
        <v>0</v>
      </c>
      <c r="N196" s="87">
        <v>0</v>
      </c>
      <c r="O196" s="87">
        <v>0.35548513000000004</v>
      </c>
      <c r="P196" s="87">
        <v>0</v>
      </c>
      <c r="Q196" s="87">
        <v>0</v>
      </c>
      <c r="R196" s="87">
        <f t="shared" si="84"/>
        <v>-0.35548513000000004</v>
      </c>
      <c r="S196" s="87">
        <f t="shared" si="85"/>
        <v>-0.35548513000000004</v>
      </c>
      <c r="T196" s="87">
        <f t="shared" si="86"/>
        <v>-0.35548513000000004</v>
      </c>
      <c r="U196" s="87">
        <f t="shared" si="87"/>
        <v>-0.35548513000000004</v>
      </c>
      <c r="V196" s="87"/>
    </row>
    <row r="197" spans="1:22" ht="31.5" x14ac:dyDescent="0.25">
      <c r="A197" s="171" t="s">
        <v>899</v>
      </c>
      <c r="B197" s="84" t="s">
        <v>547</v>
      </c>
      <c r="C197" s="171" t="s">
        <v>2040</v>
      </c>
      <c r="D197" s="87">
        <v>1.3357600000000001</v>
      </c>
      <c r="E197" s="87">
        <v>0.64882076000000011</v>
      </c>
      <c r="F197" s="87">
        <v>0.68693923999999995</v>
      </c>
      <c r="G197" s="87">
        <v>0.68693923999999995</v>
      </c>
      <c r="H197" s="87">
        <f t="shared" si="82"/>
        <v>1.3357600000000001</v>
      </c>
      <c r="I197" s="87">
        <f t="shared" si="83"/>
        <v>7.6236499999999992E-3</v>
      </c>
      <c r="J197" s="87">
        <v>1.3357600000000001</v>
      </c>
      <c r="K197" s="87">
        <v>7.6236499999999992E-3</v>
      </c>
      <c r="L197" s="87">
        <v>0</v>
      </c>
      <c r="M197" s="87">
        <v>0</v>
      </c>
      <c r="N197" s="87">
        <v>0</v>
      </c>
      <c r="O197" s="87">
        <v>0</v>
      </c>
      <c r="P197" s="87">
        <v>0</v>
      </c>
      <c r="Q197" s="87">
        <v>0</v>
      </c>
      <c r="R197" s="87">
        <f t="shared" si="84"/>
        <v>1.3281363500000001</v>
      </c>
      <c r="S197" s="87">
        <f t="shared" si="85"/>
        <v>1.3281363500000001</v>
      </c>
      <c r="T197" s="87">
        <f t="shared" si="86"/>
        <v>1.3281363500000001</v>
      </c>
      <c r="U197" s="87">
        <f t="shared" si="87"/>
        <v>1.3281363500000001</v>
      </c>
      <c r="V197" s="87"/>
    </row>
    <row r="198" spans="1:22" ht="63" x14ac:dyDescent="0.25">
      <c r="A198" s="171" t="s">
        <v>2791</v>
      </c>
      <c r="B198" s="84" t="s">
        <v>1659</v>
      </c>
      <c r="C198" s="171" t="s">
        <v>2041</v>
      </c>
      <c r="D198" s="87">
        <v>0.33470999999999995</v>
      </c>
      <c r="E198" s="87">
        <v>8.9915889999999998E-2</v>
      </c>
      <c r="F198" s="87">
        <v>0.24479410999999995</v>
      </c>
      <c r="G198" s="87">
        <v>0.24479410999999995</v>
      </c>
      <c r="H198" s="87">
        <f t="shared" si="82"/>
        <v>0.33470999999999995</v>
      </c>
      <c r="I198" s="87">
        <f t="shared" si="83"/>
        <v>1.9103099999999999E-3</v>
      </c>
      <c r="J198" s="87">
        <v>0.33470999999999995</v>
      </c>
      <c r="K198" s="87">
        <v>1.9103099999999999E-3</v>
      </c>
      <c r="L198" s="87">
        <v>0</v>
      </c>
      <c r="M198" s="87">
        <v>0</v>
      </c>
      <c r="N198" s="87">
        <v>0</v>
      </c>
      <c r="O198" s="87">
        <v>0</v>
      </c>
      <c r="P198" s="87">
        <v>0</v>
      </c>
      <c r="Q198" s="87">
        <v>0</v>
      </c>
      <c r="R198" s="87">
        <f t="shared" si="84"/>
        <v>0.33279968999999993</v>
      </c>
      <c r="S198" s="87">
        <f t="shared" si="85"/>
        <v>0.33279968999999993</v>
      </c>
      <c r="T198" s="87">
        <f t="shared" si="86"/>
        <v>0.33279968999999993</v>
      </c>
      <c r="U198" s="87">
        <f t="shared" si="87"/>
        <v>0.33279968999999993</v>
      </c>
      <c r="V198" s="87"/>
    </row>
    <row r="199" spans="1:22" ht="31.5" x14ac:dyDescent="0.25">
      <c r="A199" s="171" t="s">
        <v>899</v>
      </c>
      <c r="B199" s="84" t="s">
        <v>548</v>
      </c>
      <c r="C199" s="171" t="s">
        <v>2042</v>
      </c>
      <c r="D199" s="87">
        <v>0.96348999999999996</v>
      </c>
      <c r="E199" s="87">
        <v>0</v>
      </c>
      <c r="F199" s="87">
        <v>0.96348999999999996</v>
      </c>
      <c r="G199" s="87">
        <v>0.96348999999999996</v>
      </c>
      <c r="H199" s="87">
        <f t="shared" si="82"/>
        <v>0.96348999999999985</v>
      </c>
      <c r="I199" s="87">
        <f t="shared" si="83"/>
        <v>0.46578743</v>
      </c>
      <c r="J199" s="87">
        <v>0.46578743</v>
      </c>
      <c r="K199" s="87">
        <v>0.46578743</v>
      </c>
      <c r="L199" s="87">
        <v>0.49770256999999984</v>
      </c>
      <c r="M199" s="87">
        <v>0</v>
      </c>
      <c r="N199" s="87">
        <v>0</v>
      </c>
      <c r="O199" s="87">
        <v>0</v>
      </c>
      <c r="P199" s="87">
        <v>0</v>
      </c>
      <c r="Q199" s="87">
        <v>0</v>
      </c>
      <c r="R199" s="87">
        <f t="shared" si="84"/>
        <v>0.49770256999999984</v>
      </c>
      <c r="S199" s="87">
        <f t="shared" si="85"/>
        <v>0.49770256999999984</v>
      </c>
      <c r="T199" s="87">
        <f t="shared" si="86"/>
        <v>0.49770256999999984</v>
      </c>
      <c r="U199" s="87">
        <f t="shared" si="87"/>
        <v>0.49770256999999984</v>
      </c>
      <c r="V199" s="87"/>
    </row>
    <row r="200" spans="1:22" ht="63" x14ac:dyDescent="0.25">
      <c r="A200" s="171" t="s">
        <v>899</v>
      </c>
      <c r="B200" s="84" t="s">
        <v>1660</v>
      </c>
      <c r="C200" s="171" t="s">
        <v>2043</v>
      </c>
      <c r="D200" s="87">
        <v>0.85930999999999991</v>
      </c>
      <c r="E200" s="87">
        <v>0.35939379999999999</v>
      </c>
      <c r="F200" s="87">
        <v>0.49991619999999992</v>
      </c>
      <c r="G200" s="87">
        <v>0.49991619999999992</v>
      </c>
      <c r="H200" s="87">
        <f t="shared" si="82"/>
        <v>0.4726205</v>
      </c>
      <c r="I200" s="87">
        <f t="shared" si="83"/>
        <v>1.1347520000000002E-2</v>
      </c>
      <c r="J200" s="87">
        <v>8.4178300000000011E-3</v>
      </c>
      <c r="K200" s="87">
        <v>8.4178300000000011E-3</v>
      </c>
      <c r="L200" s="87">
        <v>0.24937516999999995</v>
      </c>
      <c r="M200" s="87">
        <v>2.9296900000000004E-3</v>
      </c>
      <c r="N200" s="87">
        <v>0.21482750000000006</v>
      </c>
      <c r="O200" s="87">
        <v>0</v>
      </c>
      <c r="P200" s="87">
        <v>0</v>
      </c>
      <c r="Q200" s="87">
        <v>0</v>
      </c>
      <c r="R200" s="87">
        <f t="shared" si="84"/>
        <v>0.46127298</v>
      </c>
      <c r="S200" s="87">
        <f t="shared" si="85"/>
        <v>0.46127298</v>
      </c>
      <c r="T200" s="87">
        <f t="shared" si="86"/>
        <v>0.46127298</v>
      </c>
      <c r="U200" s="87">
        <f t="shared" si="87"/>
        <v>0.46127298</v>
      </c>
      <c r="V200" s="87"/>
    </row>
    <row r="201" spans="1:22" ht="63" x14ac:dyDescent="0.25">
      <c r="A201" s="171" t="s">
        <v>899</v>
      </c>
      <c r="B201" s="84" t="s">
        <v>1661</v>
      </c>
      <c r="C201" s="171" t="s">
        <v>2044</v>
      </c>
      <c r="D201" s="87">
        <v>0</v>
      </c>
      <c r="E201" s="87">
        <v>0</v>
      </c>
      <c r="F201" s="87">
        <v>0</v>
      </c>
      <c r="G201" s="87">
        <v>0</v>
      </c>
      <c r="H201" s="87">
        <f t="shared" si="82"/>
        <v>0</v>
      </c>
      <c r="I201" s="87">
        <f t="shared" si="83"/>
        <v>0.19700801999999998</v>
      </c>
      <c r="J201" s="87">
        <v>0</v>
      </c>
      <c r="K201" s="87">
        <v>0</v>
      </c>
      <c r="L201" s="87">
        <v>0</v>
      </c>
      <c r="M201" s="87">
        <v>0.19700801999999998</v>
      </c>
      <c r="N201" s="87">
        <v>0</v>
      </c>
      <c r="O201" s="87">
        <v>0</v>
      </c>
      <c r="P201" s="87">
        <v>0</v>
      </c>
      <c r="Q201" s="87">
        <v>0</v>
      </c>
      <c r="R201" s="87">
        <f t="shared" si="84"/>
        <v>-0.19700801999999998</v>
      </c>
      <c r="S201" s="87">
        <f t="shared" si="85"/>
        <v>-0.19700801999999998</v>
      </c>
      <c r="T201" s="87">
        <f t="shared" si="86"/>
        <v>-0.19700801999999998</v>
      </c>
      <c r="U201" s="87">
        <f t="shared" si="87"/>
        <v>-0.19700801999999998</v>
      </c>
      <c r="V201" s="87"/>
    </row>
    <row r="202" spans="1:22" ht="86.25" customHeight="1" x14ac:dyDescent="0.25">
      <c r="A202" s="171" t="s">
        <v>899</v>
      </c>
      <c r="B202" s="84" t="s">
        <v>1662</v>
      </c>
      <c r="C202" s="171" t="s">
        <v>2045</v>
      </c>
      <c r="D202" s="87">
        <v>0</v>
      </c>
      <c r="E202" s="87">
        <v>0</v>
      </c>
      <c r="F202" s="87">
        <v>0</v>
      </c>
      <c r="G202" s="87">
        <v>0</v>
      </c>
      <c r="H202" s="87">
        <f t="shared" si="82"/>
        <v>0</v>
      </c>
      <c r="I202" s="87">
        <f t="shared" si="83"/>
        <v>0.22366129999999998</v>
      </c>
      <c r="J202" s="87">
        <v>0</v>
      </c>
      <c r="K202" s="87">
        <v>0</v>
      </c>
      <c r="L202" s="87">
        <v>0</v>
      </c>
      <c r="M202" s="87">
        <v>0.22366129999999998</v>
      </c>
      <c r="N202" s="87">
        <v>0</v>
      </c>
      <c r="O202" s="87">
        <v>0</v>
      </c>
      <c r="P202" s="87">
        <v>0</v>
      </c>
      <c r="Q202" s="87">
        <v>0</v>
      </c>
      <c r="R202" s="87">
        <f t="shared" si="84"/>
        <v>-0.22366129999999998</v>
      </c>
      <c r="S202" s="87">
        <f t="shared" si="85"/>
        <v>-0.22366129999999998</v>
      </c>
      <c r="T202" s="87">
        <f t="shared" si="86"/>
        <v>-0.22366129999999998</v>
      </c>
      <c r="U202" s="87">
        <f t="shared" si="87"/>
        <v>-0.22366129999999998</v>
      </c>
      <c r="V202" s="87"/>
    </row>
    <row r="203" spans="1:22" ht="31.5" x14ac:dyDescent="0.25">
      <c r="A203" s="171" t="s">
        <v>899</v>
      </c>
      <c r="B203" s="84" t="s">
        <v>914</v>
      </c>
      <c r="C203" s="171" t="s">
        <v>2046</v>
      </c>
      <c r="D203" s="87">
        <v>0</v>
      </c>
      <c r="E203" s="87">
        <v>0</v>
      </c>
      <c r="F203" s="87">
        <v>0</v>
      </c>
      <c r="G203" s="87">
        <v>0</v>
      </c>
      <c r="H203" s="87">
        <f t="shared" si="82"/>
        <v>0</v>
      </c>
      <c r="I203" s="87">
        <f t="shared" si="83"/>
        <v>0.18988627</v>
      </c>
      <c r="J203" s="87">
        <v>0</v>
      </c>
      <c r="K203" s="87">
        <v>0</v>
      </c>
      <c r="L203" s="87">
        <v>0</v>
      </c>
      <c r="M203" s="87">
        <v>0.18988627</v>
      </c>
      <c r="N203" s="87">
        <v>0</v>
      </c>
      <c r="O203" s="87">
        <v>0</v>
      </c>
      <c r="P203" s="87">
        <v>0</v>
      </c>
      <c r="Q203" s="87">
        <v>0</v>
      </c>
      <c r="R203" s="87">
        <f t="shared" si="84"/>
        <v>-0.18988627</v>
      </c>
      <c r="S203" s="87">
        <f t="shared" si="85"/>
        <v>-0.18988627</v>
      </c>
      <c r="T203" s="87">
        <f t="shared" si="86"/>
        <v>-0.18988627</v>
      </c>
      <c r="U203" s="87">
        <f t="shared" si="87"/>
        <v>-0.18988627</v>
      </c>
      <c r="V203" s="87"/>
    </row>
    <row r="204" spans="1:22" ht="31.5" x14ac:dyDescent="0.25">
      <c r="A204" s="171" t="s">
        <v>899</v>
      </c>
      <c r="B204" s="84" t="s">
        <v>915</v>
      </c>
      <c r="C204" s="171" t="s">
        <v>2047</v>
      </c>
      <c r="D204" s="87">
        <v>0</v>
      </c>
      <c r="E204" s="87">
        <v>0</v>
      </c>
      <c r="F204" s="87">
        <v>0</v>
      </c>
      <c r="G204" s="87">
        <v>0</v>
      </c>
      <c r="H204" s="87">
        <f t="shared" si="82"/>
        <v>0</v>
      </c>
      <c r="I204" s="87">
        <f t="shared" si="83"/>
        <v>0.19347372000000002</v>
      </c>
      <c r="J204" s="87">
        <v>0</v>
      </c>
      <c r="K204" s="87">
        <v>0</v>
      </c>
      <c r="L204" s="87">
        <v>0</v>
      </c>
      <c r="M204" s="87">
        <v>0</v>
      </c>
      <c r="N204" s="87">
        <v>0</v>
      </c>
      <c r="O204" s="87">
        <v>0.19347372000000002</v>
      </c>
      <c r="P204" s="87">
        <v>0</v>
      </c>
      <c r="Q204" s="87">
        <v>0</v>
      </c>
      <c r="R204" s="87">
        <f t="shared" si="84"/>
        <v>-0.19347372000000002</v>
      </c>
      <c r="S204" s="87">
        <f t="shared" si="85"/>
        <v>-0.19347372000000002</v>
      </c>
      <c r="T204" s="87">
        <f t="shared" si="86"/>
        <v>-0.19347372000000002</v>
      </c>
      <c r="U204" s="87">
        <f t="shared" si="87"/>
        <v>-0.19347372000000002</v>
      </c>
      <c r="V204" s="87"/>
    </row>
    <row r="205" spans="1:22" ht="15.75" customHeight="1" x14ac:dyDescent="0.25">
      <c r="A205" s="171" t="s">
        <v>2791</v>
      </c>
      <c r="B205" s="84" t="s">
        <v>916</v>
      </c>
      <c r="C205" s="171" t="s">
        <v>2048</v>
      </c>
      <c r="D205" s="87">
        <v>0</v>
      </c>
      <c r="E205" s="87">
        <v>0</v>
      </c>
      <c r="F205" s="87">
        <v>0</v>
      </c>
      <c r="G205" s="87">
        <v>0</v>
      </c>
      <c r="H205" s="87">
        <f t="shared" si="82"/>
        <v>0</v>
      </c>
      <c r="I205" s="87">
        <f t="shared" si="83"/>
        <v>6.0448790000000002E-2</v>
      </c>
      <c r="J205" s="87">
        <v>0</v>
      </c>
      <c r="K205" s="87">
        <v>0</v>
      </c>
      <c r="L205" s="87">
        <v>0</v>
      </c>
      <c r="M205" s="87">
        <v>6.0448790000000002E-2</v>
      </c>
      <c r="N205" s="87">
        <v>0</v>
      </c>
      <c r="O205" s="87">
        <v>0</v>
      </c>
      <c r="P205" s="87">
        <v>0</v>
      </c>
      <c r="Q205" s="87">
        <v>0</v>
      </c>
      <c r="R205" s="87">
        <f t="shared" si="84"/>
        <v>-6.0448790000000002E-2</v>
      </c>
      <c r="S205" s="87">
        <f t="shared" si="85"/>
        <v>-6.0448790000000002E-2</v>
      </c>
      <c r="T205" s="87">
        <f t="shared" si="86"/>
        <v>-6.0448790000000002E-2</v>
      </c>
      <c r="U205" s="87">
        <f t="shared" si="87"/>
        <v>-6.0448790000000002E-2</v>
      </c>
      <c r="V205" s="87"/>
    </row>
    <row r="206" spans="1:22" ht="67.5" customHeight="1" x14ac:dyDescent="0.25">
      <c r="A206" s="171" t="s">
        <v>899</v>
      </c>
      <c r="B206" s="84" t="s">
        <v>917</v>
      </c>
      <c r="C206" s="171" t="s">
        <v>2049</v>
      </c>
      <c r="D206" s="87">
        <v>0</v>
      </c>
      <c r="E206" s="87">
        <v>0</v>
      </c>
      <c r="F206" s="87">
        <v>0</v>
      </c>
      <c r="G206" s="87">
        <v>0</v>
      </c>
      <c r="H206" s="87">
        <f t="shared" si="82"/>
        <v>0</v>
      </c>
      <c r="I206" s="87">
        <f t="shared" si="83"/>
        <v>0</v>
      </c>
      <c r="J206" s="87">
        <v>0</v>
      </c>
      <c r="K206" s="87">
        <v>0</v>
      </c>
      <c r="L206" s="87">
        <v>0</v>
      </c>
      <c r="M206" s="87">
        <v>0</v>
      </c>
      <c r="N206" s="87">
        <v>0</v>
      </c>
      <c r="O206" s="87">
        <v>0</v>
      </c>
      <c r="P206" s="87">
        <v>0</v>
      </c>
      <c r="Q206" s="87">
        <v>0</v>
      </c>
      <c r="R206" s="87">
        <f t="shared" si="84"/>
        <v>0</v>
      </c>
      <c r="S206" s="87">
        <f t="shared" si="85"/>
        <v>0</v>
      </c>
      <c r="T206" s="87">
        <f t="shared" si="86"/>
        <v>0</v>
      </c>
      <c r="U206" s="87">
        <f t="shared" si="87"/>
        <v>0</v>
      </c>
      <c r="V206" s="87"/>
    </row>
    <row r="207" spans="1:22" ht="63" x14ac:dyDescent="0.25">
      <c r="A207" s="171" t="s">
        <v>2791</v>
      </c>
      <c r="B207" s="85" t="s">
        <v>1663</v>
      </c>
      <c r="C207" s="171" t="s">
        <v>2050</v>
      </c>
      <c r="D207" s="87">
        <v>0</v>
      </c>
      <c r="E207" s="87">
        <v>0</v>
      </c>
      <c r="F207" s="87">
        <v>0</v>
      </c>
      <c r="G207" s="87">
        <v>0</v>
      </c>
      <c r="H207" s="87">
        <f t="shared" si="82"/>
        <v>0</v>
      </c>
      <c r="I207" s="87">
        <f t="shared" si="83"/>
        <v>4.7377830000000003E-2</v>
      </c>
      <c r="J207" s="87">
        <v>0</v>
      </c>
      <c r="K207" s="87">
        <v>0</v>
      </c>
      <c r="L207" s="87">
        <v>0</v>
      </c>
      <c r="M207" s="87">
        <v>0</v>
      </c>
      <c r="N207" s="87">
        <v>0</v>
      </c>
      <c r="O207" s="87">
        <v>4.7377830000000003E-2</v>
      </c>
      <c r="P207" s="87">
        <v>0</v>
      </c>
      <c r="Q207" s="87">
        <v>0</v>
      </c>
      <c r="R207" s="87">
        <f t="shared" si="84"/>
        <v>-4.7377830000000003E-2</v>
      </c>
      <c r="S207" s="87">
        <f t="shared" si="85"/>
        <v>-4.7377830000000003E-2</v>
      </c>
      <c r="T207" s="87">
        <f t="shared" si="86"/>
        <v>-4.7377830000000003E-2</v>
      </c>
      <c r="U207" s="87">
        <f t="shared" si="87"/>
        <v>-4.7377830000000003E-2</v>
      </c>
      <c r="V207" s="88"/>
    </row>
    <row r="208" spans="1:22" ht="31.5" x14ac:dyDescent="0.25">
      <c r="A208" s="171" t="s">
        <v>899</v>
      </c>
      <c r="B208" s="85" t="s">
        <v>1664</v>
      </c>
      <c r="C208" s="171" t="s">
        <v>2051</v>
      </c>
      <c r="D208" s="87">
        <v>0</v>
      </c>
      <c r="E208" s="87">
        <v>0</v>
      </c>
      <c r="F208" s="87">
        <v>0</v>
      </c>
      <c r="G208" s="87">
        <v>0</v>
      </c>
      <c r="H208" s="87">
        <f t="shared" si="82"/>
        <v>0</v>
      </c>
      <c r="I208" s="87">
        <f t="shared" si="83"/>
        <v>0</v>
      </c>
      <c r="J208" s="87">
        <v>0</v>
      </c>
      <c r="K208" s="87">
        <v>0</v>
      </c>
      <c r="L208" s="87">
        <v>0</v>
      </c>
      <c r="M208" s="87">
        <v>0</v>
      </c>
      <c r="N208" s="87">
        <v>0</v>
      </c>
      <c r="O208" s="87">
        <v>0</v>
      </c>
      <c r="P208" s="87">
        <v>0</v>
      </c>
      <c r="Q208" s="87">
        <v>0</v>
      </c>
      <c r="R208" s="87">
        <f t="shared" si="84"/>
        <v>0</v>
      </c>
      <c r="S208" s="87">
        <f t="shared" si="85"/>
        <v>0</v>
      </c>
      <c r="T208" s="87">
        <f t="shared" si="86"/>
        <v>0</v>
      </c>
      <c r="U208" s="87">
        <f t="shared" si="87"/>
        <v>0</v>
      </c>
      <c r="V208" s="88"/>
    </row>
    <row r="209" spans="1:22" x14ac:dyDescent="0.25">
      <c r="A209" s="210"/>
      <c r="B209" s="212" t="s">
        <v>51</v>
      </c>
      <c r="C209" s="210"/>
      <c r="D209" s="166">
        <f t="shared" ref="D209:U209" si="88">SUM(D210:D210)</f>
        <v>3.8737199999999996</v>
      </c>
      <c r="E209" s="166">
        <f t="shared" si="88"/>
        <v>2.4167000000000001E-4</v>
      </c>
      <c r="F209" s="166">
        <f t="shared" si="88"/>
        <v>3.8734783299999997</v>
      </c>
      <c r="G209" s="166">
        <f t="shared" si="88"/>
        <v>3.8734783299999997</v>
      </c>
      <c r="H209" s="166">
        <f t="shared" si="88"/>
        <v>1.0999999999999999E-2</v>
      </c>
      <c r="I209" s="166">
        <f t="shared" si="88"/>
        <v>0.21547665000000002</v>
      </c>
      <c r="J209" s="166">
        <f t="shared" si="88"/>
        <v>1.9593E-4</v>
      </c>
      <c r="K209" s="166">
        <f t="shared" si="88"/>
        <v>1.9593E-4</v>
      </c>
      <c r="L209" s="166">
        <f t="shared" si="88"/>
        <v>2.5000000000000001E-3</v>
      </c>
      <c r="M209" s="166">
        <f t="shared" si="88"/>
        <v>0.21501455999999999</v>
      </c>
      <c r="N209" s="166">
        <f t="shared" si="88"/>
        <v>2.5000000000000001E-3</v>
      </c>
      <c r="O209" s="166">
        <f t="shared" si="88"/>
        <v>2.6616000000001527E-4</v>
      </c>
      <c r="P209" s="166">
        <f t="shared" si="88"/>
        <v>5.8040699999999997E-3</v>
      </c>
      <c r="Q209" s="166">
        <f t="shared" si="88"/>
        <v>0</v>
      </c>
      <c r="R209" s="166">
        <f t="shared" si="88"/>
        <v>-0.20447665000000001</v>
      </c>
      <c r="S209" s="166">
        <f t="shared" si="88"/>
        <v>-0.20447665000000001</v>
      </c>
      <c r="T209" s="166">
        <f t="shared" si="88"/>
        <v>-0.20447665000000001</v>
      </c>
      <c r="U209" s="166">
        <f t="shared" si="88"/>
        <v>-0.20447665000000001</v>
      </c>
      <c r="V209" s="88"/>
    </row>
    <row r="210" spans="1:22" ht="47.25" x14ac:dyDescent="0.25">
      <c r="A210" s="171" t="s">
        <v>2791</v>
      </c>
      <c r="B210" s="170" t="s">
        <v>549</v>
      </c>
      <c r="C210" s="171" t="s">
        <v>2052</v>
      </c>
      <c r="D210" s="87">
        <v>3.8737199999999996</v>
      </c>
      <c r="E210" s="87">
        <v>2.4167000000000001E-4</v>
      </c>
      <c r="F210" s="87">
        <v>3.8734783299999997</v>
      </c>
      <c r="G210" s="87">
        <v>3.8734783299999997</v>
      </c>
      <c r="H210" s="87">
        <f>J210+L210+N210+P210</f>
        <v>1.0999999999999999E-2</v>
      </c>
      <c r="I210" s="87">
        <f>K210+M210+O210+Q210</f>
        <v>0.21547665000000002</v>
      </c>
      <c r="J210" s="87">
        <v>1.9593E-4</v>
      </c>
      <c r="K210" s="87">
        <v>1.9593E-4</v>
      </c>
      <c r="L210" s="87">
        <v>2.5000000000000001E-3</v>
      </c>
      <c r="M210" s="87">
        <v>0.21501455999999999</v>
      </c>
      <c r="N210" s="87">
        <v>2.5000000000000001E-3</v>
      </c>
      <c r="O210" s="87">
        <v>2.6616000000001527E-4</v>
      </c>
      <c r="P210" s="87">
        <v>5.8040699999999997E-3</v>
      </c>
      <c r="Q210" s="87">
        <v>0</v>
      </c>
      <c r="R210" s="87">
        <f>H210-I210</f>
        <v>-0.20447665000000001</v>
      </c>
      <c r="S210" s="87">
        <f>H210-I210</f>
        <v>-0.20447665000000001</v>
      </c>
      <c r="T210" s="87">
        <f>H210-I210</f>
        <v>-0.20447665000000001</v>
      </c>
      <c r="U210" s="87">
        <f>H210-I210</f>
        <v>-0.20447665000000001</v>
      </c>
      <c r="V210" s="166"/>
    </row>
    <row r="211" spans="1:22" x14ac:dyDescent="0.25">
      <c r="A211" s="210"/>
      <c r="B211" s="211" t="s">
        <v>52</v>
      </c>
      <c r="C211" s="210"/>
      <c r="D211" s="166">
        <f t="shared" ref="D211:U211" si="89">SUM(D212:D216)</f>
        <v>2.3377499999999998</v>
      </c>
      <c r="E211" s="166">
        <f t="shared" si="89"/>
        <v>0.12645085</v>
      </c>
      <c r="F211" s="166">
        <f t="shared" si="89"/>
        <v>2.2112991499999999</v>
      </c>
      <c r="G211" s="166">
        <f t="shared" si="89"/>
        <v>2.2112991499999999</v>
      </c>
      <c r="H211" s="166">
        <f t="shared" si="89"/>
        <v>1.144298</v>
      </c>
      <c r="I211" s="166">
        <f t="shared" si="89"/>
        <v>3.2406363799999998</v>
      </c>
      <c r="J211" s="166">
        <f t="shared" si="89"/>
        <v>2.1911589999999998E-2</v>
      </c>
      <c r="K211" s="166">
        <f t="shared" si="89"/>
        <v>0.45669133999999995</v>
      </c>
      <c r="L211" s="166">
        <f t="shared" si="89"/>
        <v>0.27991208000000001</v>
      </c>
      <c r="M211" s="166">
        <f t="shared" si="89"/>
        <v>2.0152946900000002</v>
      </c>
      <c r="N211" s="166">
        <f t="shared" si="89"/>
        <v>0.84247432999999994</v>
      </c>
      <c r="O211" s="166">
        <f t="shared" si="89"/>
        <v>0.76865034999999982</v>
      </c>
      <c r="P211" s="166">
        <f t="shared" si="89"/>
        <v>0</v>
      </c>
      <c r="Q211" s="166">
        <f t="shared" si="89"/>
        <v>0</v>
      </c>
      <c r="R211" s="166">
        <f t="shared" si="89"/>
        <v>-2.0963383799999997</v>
      </c>
      <c r="S211" s="166">
        <f t="shared" si="89"/>
        <v>-2.0963383799999997</v>
      </c>
      <c r="T211" s="166">
        <f t="shared" si="89"/>
        <v>-2.0963383799999997</v>
      </c>
      <c r="U211" s="166">
        <f t="shared" si="89"/>
        <v>-2.0963383799999997</v>
      </c>
      <c r="V211" s="87"/>
    </row>
    <row r="212" spans="1:22" ht="31.5" x14ac:dyDescent="0.25">
      <c r="A212" s="171" t="s">
        <v>899</v>
      </c>
      <c r="B212" s="84" t="s">
        <v>355</v>
      </c>
      <c r="C212" s="171" t="s">
        <v>2053</v>
      </c>
      <c r="D212" s="87">
        <v>1.47844</v>
      </c>
      <c r="E212" s="87">
        <v>0.12645085</v>
      </c>
      <c r="F212" s="87">
        <v>1.3519891500000001</v>
      </c>
      <c r="G212" s="87">
        <v>1.3519891500000001</v>
      </c>
      <c r="H212" s="87">
        <f t="shared" ref="H212:I216" si="90">J212+L212+N212+P212</f>
        <v>0.28498800000000002</v>
      </c>
      <c r="I212" s="87">
        <f t="shared" si="90"/>
        <v>1.3359264099999999</v>
      </c>
      <c r="J212" s="87">
        <v>5.0759200000000003E-3</v>
      </c>
      <c r="K212" s="87">
        <v>5.0759200000000003E-3</v>
      </c>
      <c r="L212" s="87">
        <v>0.27991208000000001</v>
      </c>
      <c r="M212" s="87">
        <v>1.33085049</v>
      </c>
      <c r="N212" s="87">
        <v>0</v>
      </c>
      <c r="O212" s="87">
        <v>0</v>
      </c>
      <c r="P212" s="87">
        <v>0</v>
      </c>
      <c r="Q212" s="87">
        <v>0</v>
      </c>
      <c r="R212" s="87">
        <f>H212-I212</f>
        <v>-1.0509384099999999</v>
      </c>
      <c r="S212" s="87">
        <f>H212-I212</f>
        <v>-1.0509384099999999</v>
      </c>
      <c r="T212" s="87">
        <f>H212-I212</f>
        <v>-1.0509384099999999</v>
      </c>
      <c r="U212" s="87">
        <f>H212-I212</f>
        <v>-1.0509384099999999</v>
      </c>
      <c r="V212" s="87"/>
    </row>
    <row r="213" spans="1:22" ht="31.5" x14ac:dyDescent="0.25">
      <c r="A213" s="171" t="s">
        <v>899</v>
      </c>
      <c r="B213" s="84" t="s">
        <v>550</v>
      </c>
      <c r="C213" s="171" t="s">
        <v>2054</v>
      </c>
      <c r="D213" s="87">
        <v>0.85930999999999991</v>
      </c>
      <c r="E213" s="87">
        <v>0</v>
      </c>
      <c r="F213" s="87">
        <v>0.85930999999999991</v>
      </c>
      <c r="G213" s="87">
        <v>0.85930999999999991</v>
      </c>
      <c r="H213" s="87">
        <f t="shared" si="90"/>
        <v>0.85930999999999991</v>
      </c>
      <c r="I213" s="87">
        <f t="shared" si="90"/>
        <v>0.26979135999999998</v>
      </c>
      <c r="J213" s="87">
        <v>1.6835669999999997E-2</v>
      </c>
      <c r="K213" s="87">
        <v>1.6835669999999997E-2</v>
      </c>
      <c r="L213" s="87">
        <v>0</v>
      </c>
      <c r="M213" s="87">
        <v>2.1407980000000007E-2</v>
      </c>
      <c r="N213" s="87">
        <v>0.84247432999999994</v>
      </c>
      <c r="O213" s="87">
        <v>0.23154770999999996</v>
      </c>
      <c r="P213" s="87">
        <v>0</v>
      </c>
      <c r="Q213" s="87">
        <v>0</v>
      </c>
      <c r="R213" s="87">
        <f>H213-I213</f>
        <v>0.58951863999999987</v>
      </c>
      <c r="S213" s="87">
        <f>H213-I213</f>
        <v>0.58951863999999987</v>
      </c>
      <c r="T213" s="87">
        <f>H213-I213</f>
        <v>0.58951863999999987</v>
      </c>
      <c r="U213" s="87">
        <f>H213-I213</f>
        <v>0.58951863999999987</v>
      </c>
      <c r="V213" s="87"/>
    </row>
    <row r="214" spans="1:22" ht="78.75" x14ac:dyDescent="0.25">
      <c r="A214" s="171" t="s">
        <v>899</v>
      </c>
      <c r="B214" s="170" t="s">
        <v>1665</v>
      </c>
      <c r="C214" s="171" t="s">
        <v>2055</v>
      </c>
      <c r="D214" s="87">
        <v>0</v>
      </c>
      <c r="E214" s="87">
        <v>0</v>
      </c>
      <c r="F214" s="87">
        <v>0</v>
      </c>
      <c r="G214" s="87">
        <v>0</v>
      </c>
      <c r="H214" s="87">
        <f t="shared" si="90"/>
        <v>0</v>
      </c>
      <c r="I214" s="87">
        <f t="shared" si="90"/>
        <v>0.29588641999999998</v>
      </c>
      <c r="J214" s="87">
        <v>0</v>
      </c>
      <c r="K214" s="87">
        <v>0.29588641999999998</v>
      </c>
      <c r="L214" s="87">
        <v>0</v>
      </c>
      <c r="M214" s="87">
        <v>0</v>
      </c>
      <c r="N214" s="87">
        <v>0</v>
      </c>
      <c r="O214" s="87">
        <v>0</v>
      </c>
      <c r="P214" s="87">
        <v>0</v>
      </c>
      <c r="Q214" s="87">
        <v>0</v>
      </c>
      <c r="R214" s="87">
        <f>H214-I214</f>
        <v>-0.29588641999999998</v>
      </c>
      <c r="S214" s="87">
        <f>H214-I214</f>
        <v>-0.29588641999999998</v>
      </c>
      <c r="T214" s="87">
        <f>H214-I214</f>
        <v>-0.29588641999999998</v>
      </c>
      <c r="U214" s="87">
        <f>H214-I214</f>
        <v>-0.29588641999999998</v>
      </c>
      <c r="V214" s="166"/>
    </row>
    <row r="215" spans="1:22" ht="31.5" x14ac:dyDescent="0.25">
      <c r="A215" s="171" t="s">
        <v>899</v>
      </c>
      <c r="B215" s="84" t="s">
        <v>1666</v>
      </c>
      <c r="C215" s="171" t="s">
        <v>2056</v>
      </c>
      <c r="D215" s="87">
        <v>0</v>
      </c>
      <c r="E215" s="87">
        <v>0</v>
      </c>
      <c r="F215" s="87">
        <v>0</v>
      </c>
      <c r="G215" s="87">
        <v>0</v>
      </c>
      <c r="H215" s="87">
        <f t="shared" si="90"/>
        <v>0</v>
      </c>
      <c r="I215" s="87">
        <f t="shared" si="90"/>
        <v>0</v>
      </c>
      <c r="J215" s="87">
        <v>0</v>
      </c>
      <c r="K215" s="87">
        <v>0</v>
      </c>
      <c r="L215" s="87">
        <v>0</v>
      </c>
      <c r="M215" s="87">
        <v>0</v>
      </c>
      <c r="N215" s="87">
        <v>0</v>
      </c>
      <c r="O215" s="87">
        <v>0</v>
      </c>
      <c r="P215" s="87">
        <v>0</v>
      </c>
      <c r="Q215" s="87">
        <v>0</v>
      </c>
      <c r="R215" s="87">
        <f>H215-I215</f>
        <v>0</v>
      </c>
      <c r="S215" s="87">
        <f>H215-I215</f>
        <v>0</v>
      </c>
      <c r="T215" s="87">
        <f>H215-I215</f>
        <v>0</v>
      </c>
      <c r="U215" s="87">
        <f>H215-I215</f>
        <v>0</v>
      </c>
      <c r="V215" s="87"/>
    </row>
    <row r="216" spans="1:22" ht="31.5" x14ac:dyDescent="0.25">
      <c r="A216" s="171" t="s">
        <v>899</v>
      </c>
      <c r="B216" s="170" t="s">
        <v>551</v>
      </c>
      <c r="C216" s="171" t="s">
        <v>2057</v>
      </c>
      <c r="D216" s="87">
        <v>0</v>
      </c>
      <c r="E216" s="87">
        <v>0</v>
      </c>
      <c r="F216" s="87">
        <v>0</v>
      </c>
      <c r="G216" s="87">
        <v>0</v>
      </c>
      <c r="H216" s="87">
        <f t="shared" si="90"/>
        <v>0</v>
      </c>
      <c r="I216" s="87">
        <f t="shared" si="90"/>
        <v>1.33903219</v>
      </c>
      <c r="J216" s="87">
        <v>0</v>
      </c>
      <c r="K216" s="87">
        <v>0.13889332999999998</v>
      </c>
      <c r="L216" s="87">
        <v>0</v>
      </c>
      <c r="M216" s="87">
        <v>0.66303622000000018</v>
      </c>
      <c r="N216" s="87">
        <v>0</v>
      </c>
      <c r="O216" s="87">
        <v>0.53710263999999985</v>
      </c>
      <c r="P216" s="87">
        <v>0</v>
      </c>
      <c r="Q216" s="87">
        <v>0</v>
      </c>
      <c r="R216" s="87">
        <f>H216-I216</f>
        <v>-1.33903219</v>
      </c>
      <c r="S216" s="87">
        <f>H216-I216</f>
        <v>-1.33903219</v>
      </c>
      <c r="T216" s="87">
        <f>H216-I216</f>
        <v>-1.33903219</v>
      </c>
      <c r="U216" s="87">
        <f>H216-I216</f>
        <v>-1.33903219</v>
      </c>
      <c r="V216" s="166"/>
    </row>
    <row r="217" spans="1:22" x14ac:dyDescent="0.25">
      <c r="A217" s="210"/>
      <c r="B217" s="211" t="s">
        <v>53</v>
      </c>
      <c r="C217" s="210"/>
      <c r="D217" s="166">
        <f t="shared" ref="D217:U217" si="91">SUM(D218:D231)</f>
        <v>62.442520000000002</v>
      </c>
      <c r="E217" s="166">
        <f t="shared" si="91"/>
        <v>6.7792040299999998</v>
      </c>
      <c r="F217" s="166">
        <f t="shared" si="91"/>
        <v>55.663315969999999</v>
      </c>
      <c r="G217" s="166">
        <f t="shared" si="91"/>
        <v>55.663315969999999</v>
      </c>
      <c r="H217" s="166">
        <f t="shared" si="91"/>
        <v>23.453055559999999</v>
      </c>
      <c r="I217" s="166">
        <f t="shared" si="91"/>
        <v>16.916023419999998</v>
      </c>
      <c r="J217" s="166">
        <f t="shared" si="91"/>
        <v>4.0401642999999998</v>
      </c>
      <c r="K217" s="166">
        <f t="shared" si="91"/>
        <v>0.73170449999999998</v>
      </c>
      <c r="L217" s="166">
        <f t="shared" si="91"/>
        <v>9.8088762899999988</v>
      </c>
      <c r="M217" s="166">
        <f t="shared" si="91"/>
        <v>9.2851745399999981</v>
      </c>
      <c r="N217" s="166">
        <f t="shared" si="91"/>
        <v>2.4721929999999999</v>
      </c>
      <c r="O217" s="166">
        <f t="shared" si="91"/>
        <v>6.8991443800000001</v>
      </c>
      <c r="P217" s="166">
        <f t="shared" si="91"/>
        <v>7.1318219700000016</v>
      </c>
      <c r="Q217" s="166">
        <f t="shared" si="91"/>
        <v>0</v>
      </c>
      <c r="R217" s="166">
        <f t="shared" si="91"/>
        <v>6.5370321400000035</v>
      </c>
      <c r="S217" s="166">
        <f t="shared" si="91"/>
        <v>6.5370321400000035</v>
      </c>
      <c r="T217" s="166">
        <f t="shared" si="91"/>
        <v>6.5370321400000035</v>
      </c>
      <c r="U217" s="166">
        <f t="shared" si="91"/>
        <v>6.5370321400000035</v>
      </c>
      <c r="V217" s="87"/>
    </row>
    <row r="218" spans="1:22" ht="31.5" x14ac:dyDescent="0.25">
      <c r="A218" s="171" t="s">
        <v>899</v>
      </c>
      <c r="B218" s="84" t="s">
        <v>552</v>
      </c>
      <c r="C218" s="171" t="s">
        <v>2058</v>
      </c>
      <c r="D218" s="87">
        <v>4.0805600000000002</v>
      </c>
      <c r="E218" s="87">
        <v>3.7649313100000001</v>
      </c>
      <c r="F218" s="87">
        <v>0.31562869000000005</v>
      </c>
      <c r="G218" s="87">
        <v>0.31562869000000005</v>
      </c>
      <c r="H218" s="87">
        <f t="shared" ref="H218:H231" si="92">J218+L218+N218+P218</f>
        <v>3.7298920000000004</v>
      </c>
      <c r="I218" s="87">
        <f t="shared" ref="I218:I231" si="93">K218+M218+O218+Q218</f>
        <v>4.2025379999999883E-2</v>
      </c>
      <c r="J218" s="87">
        <v>3.7298920000000004</v>
      </c>
      <c r="K218" s="87">
        <v>4.2025379999999883E-2</v>
      </c>
      <c r="L218" s="87">
        <v>0</v>
      </c>
      <c r="M218" s="87">
        <v>1.1796119636642288E-16</v>
      </c>
      <c r="N218" s="87">
        <v>0</v>
      </c>
      <c r="O218" s="87">
        <v>-1.1796119636642288E-16</v>
      </c>
      <c r="P218" s="87">
        <v>0</v>
      </c>
      <c r="Q218" s="87">
        <v>0</v>
      </c>
      <c r="R218" s="87">
        <f t="shared" ref="R218:R231" si="94">H218-I218</f>
        <v>3.6878666200000008</v>
      </c>
      <c r="S218" s="87">
        <f t="shared" ref="S218:S231" si="95">H218-I218</f>
        <v>3.6878666200000008</v>
      </c>
      <c r="T218" s="87">
        <f t="shared" ref="T218:T231" si="96">H218-I218</f>
        <v>3.6878666200000008</v>
      </c>
      <c r="U218" s="87">
        <f t="shared" ref="U218:U231" si="97">H218-I218</f>
        <v>3.6878666200000008</v>
      </c>
      <c r="V218" s="87"/>
    </row>
    <row r="219" spans="1:22" ht="31.5" x14ac:dyDescent="0.25">
      <c r="A219" s="171" t="s">
        <v>899</v>
      </c>
      <c r="B219" s="84" t="s">
        <v>553</v>
      </c>
      <c r="C219" s="171" t="s">
        <v>2059</v>
      </c>
      <c r="D219" s="87">
        <v>6.6275000000000004</v>
      </c>
      <c r="E219" s="87">
        <v>8.9802999999999997E-4</v>
      </c>
      <c r="F219" s="87">
        <v>6.6266019700000003</v>
      </c>
      <c r="G219" s="87">
        <v>6.6266019700000003</v>
      </c>
      <c r="H219" s="87">
        <f t="shared" si="92"/>
        <v>5.1205769999999999</v>
      </c>
      <c r="I219" s="87">
        <f t="shared" si="93"/>
        <v>4.9781263600000001</v>
      </c>
      <c r="J219" s="87">
        <v>9.1202470000000008E-2</v>
      </c>
      <c r="K219" s="87">
        <v>9.1202470000000008E-2</v>
      </c>
      <c r="L219" s="87">
        <v>0</v>
      </c>
      <c r="M219" s="87">
        <v>0.30972314999999995</v>
      </c>
      <c r="N219" s="87">
        <v>1.3965209999999999</v>
      </c>
      <c r="O219" s="87">
        <v>4.5772007400000003</v>
      </c>
      <c r="P219" s="87">
        <v>3.6328535300000002</v>
      </c>
      <c r="Q219" s="87">
        <v>0</v>
      </c>
      <c r="R219" s="87">
        <f t="shared" si="94"/>
        <v>0.14245063999999985</v>
      </c>
      <c r="S219" s="87">
        <f t="shared" si="95"/>
        <v>0.14245063999999985</v>
      </c>
      <c r="T219" s="87">
        <f t="shared" si="96"/>
        <v>0.14245063999999985</v>
      </c>
      <c r="U219" s="87">
        <f t="shared" si="97"/>
        <v>0.14245063999999985</v>
      </c>
      <c r="V219" s="87"/>
    </row>
    <row r="220" spans="1:22" ht="15.75" customHeight="1" x14ac:dyDescent="0.25">
      <c r="A220" s="171" t="s">
        <v>899</v>
      </c>
      <c r="B220" s="170" t="s">
        <v>554</v>
      </c>
      <c r="C220" s="171" t="s">
        <v>2060</v>
      </c>
      <c r="D220" s="87">
        <v>4.05966</v>
      </c>
      <c r="E220" s="87">
        <v>0.17133717000000001</v>
      </c>
      <c r="F220" s="87">
        <v>3.8883228299999999</v>
      </c>
      <c r="G220" s="87">
        <v>3.8883228299999999</v>
      </c>
      <c r="H220" s="87">
        <f t="shared" si="92"/>
        <v>0.81808100000000006</v>
      </c>
      <c r="I220" s="87">
        <f t="shared" si="93"/>
        <v>3.6823949100000002</v>
      </c>
      <c r="J220" s="87">
        <v>1.457082E-2</v>
      </c>
      <c r="K220" s="87">
        <v>1.457082E-2</v>
      </c>
      <c r="L220" s="87">
        <v>0.80351018000000007</v>
      </c>
      <c r="M220" s="87">
        <v>3.6184042300000003</v>
      </c>
      <c r="N220" s="87">
        <v>0</v>
      </c>
      <c r="O220" s="87">
        <v>4.9419859999999982E-2</v>
      </c>
      <c r="P220" s="87">
        <v>0</v>
      </c>
      <c r="Q220" s="87">
        <v>0</v>
      </c>
      <c r="R220" s="87">
        <f t="shared" si="94"/>
        <v>-2.8643139099999999</v>
      </c>
      <c r="S220" s="87">
        <f t="shared" si="95"/>
        <v>-2.8643139099999999</v>
      </c>
      <c r="T220" s="87">
        <f t="shared" si="96"/>
        <v>-2.8643139099999999</v>
      </c>
      <c r="U220" s="87">
        <f t="shared" si="97"/>
        <v>-2.8643139099999999</v>
      </c>
      <c r="V220" s="166"/>
    </row>
    <row r="221" spans="1:22" ht="47.25" x14ac:dyDescent="0.25">
      <c r="A221" s="171" t="s">
        <v>2791</v>
      </c>
      <c r="B221" s="84" t="s">
        <v>436</v>
      </c>
      <c r="C221" s="171" t="s">
        <v>2061</v>
      </c>
      <c r="D221" s="87">
        <v>16.96996</v>
      </c>
      <c r="E221" s="87">
        <v>0.46296596999999995</v>
      </c>
      <c r="F221" s="87">
        <v>16.506994030000001</v>
      </c>
      <c r="G221" s="87">
        <v>16.506994030000001</v>
      </c>
      <c r="H221" s="87">
        <f t="shared" si="92"/>
        <v>1.0999999999999999E-2</v>
      </c>
      <c r="I221" s="87">
        <f t="shared" si="93"/>
        <v>7.1120000000000005E-4</v>
      </c>
      <c r="J221" s="87">
        <v>1.9593E-4</v>
      </c>
      <c r="K221" s="87">
        <v>1.9593E-4</v>
      </c>
      <c r="L221" s="87">
        <v>2.5000000000000001E-3</v>
      </c>
      <c r="M221" s="87">
        <v>2.4911000000000009E-4</v>
      </c>
      <c r="N221" s="87">
        <v>2.5000000000000001E-3</v>
      </c>
      <c r="O221" s="87">
        <v>2.6615999999999999E-4</v>
      </c>
      <c r="P221" s="87">
        <v>5.8040699999999997E-3</v>
      </c>
      <c r="Q221" s="87">
        <v>0</v>
      </c>
      <c r="R221" s="87">
        <f t="shared" si="94"/>
        <v>1.0288799999999999E-2</v>
      </c>
      <c r="S221" s="87">
        <f t="shared" si="95"/>
        <v>1.0288799999999999E-2</v>
      </c>
      <c r="T221" s="87">
        <f t="shared" si="96"/>
        <v>1.0288799999999999E-2</v>
      </c>
      <c r="U221" s="87">
        <f t="shared" si="97"/>
        <v>1.0288799999999999E-2</v>
      </c>
      <c r="V221" s="87"/>
    </row>
    <row r="222" spans="1:22" ht="31.5" x14ac:dyDescent="0.25">
      <c r="A222" s="171" t="s">
        <v>899</v>
      </c>
      <c r="B222" s="84" t="s">
        <v>358</v>
      </c>
      <c r="C222" s="171" t="s">
        <v>2062</v>
      </c>
      <c r="D222" s="87">
        <v>3.18709</v>
      </c>
      <c r="E222" s="87">
        <v>0.29438953999999995</v>
      </c>
      <c r="F222" s="87">
        <v>2.8927004599999999</v>
      </c>
      <c r="G222" s="87">
        <v>2.8927004599999999</v>
      </c>
      <c r="H222" s="87">
        <f t="shared" si="92"/>
        <v>2.7165711899999994</v>
      </c>
      <c r="I222" s="87">
        <f t="shared" si="93"/>
        <v>2.9759760300000004</v>
      </c>
      <c r="J222" s="87">
        <v>5.7270729999999999E-2</v>
      </c>
      <c r="K222" s="87">
        <v>5.7270729999999999E-2</v>
      </c>
      <c r="L222" s="87">
        <v>2.6593004599999994</v>
      </c>
      <c r="M222" s="87">
        <v>2.8311579099999999</v>
      </c>
      <c r="N222" s="87">
        <v>0</v>
      </c>
      <c r="O222" s="87">
        <v>8.7547390000000558E-2</v>
      </c>
      <c r="P222" s="87">
        <v>0</v>
      </c>
      <c r="Q222" s="87">
        <v>0</v>
      </c>
      <c r="R222" s="87">
        <f t="shared" si="94"/>
        <v>-0.25940484000000108</v>
      </c>
      <c r="S222" s="87">
        <f t="shared" si="95"/>
        <v>-0.25940484000000108</v>
      </c>
      <c r="T222" s="87">
        <f t="shared" si="96"/>
        <v>-0.25940484000000108</v>
      </c>
      <c r="U222" s="87">
        <f t="shared" si="97"/>
        <v>-0.25940484000000108</v>
      </c>
      <c r="V222" s="87"/>
    </row>
    <row r="223" spans="1:22" ht="47.25" x14ac:dyDescent="0.25">
      <c r="A223" s="171" t="s">
        <v>899</v>
      </c>
      <c r="B223" s="84" t="s">
        <v>357</v>
      </c>
      <c r="C223" s="171" t="s">
        <v>2063</v>
      </c>
      <c r="D223" s="87">
        <v>2.2518500000000001</v>
      </c>
      <c r="E223" s="87">
        <v>1.19411829</v>
      </c>
      <c r="F223" s="87">
        <v>1.0577317100000001</v>
      </c>
      <c r="G223" s="87">
        <v>1.0577317100000001</v>
      </c>
      <c r="H223" s="87">
        <f t="shared" si="92"/>
        <v>0.15480999999999989</v>
      </c>
      <c r="I223" s="87">
        <f t="shared" si="93"/>
        <v>0</v>
      </c>
      <c r="J223" s="87">
        <v>0</v>
      </c>
      <c r="K223" s="87">
        <v>0</v>
      </c>
      <c r="L223" s="87">
        <v>0.15480999999999989</v>
      </c>
      <c r="M223" s="87">
        <v>0</v>
      </c>
      <c r="N223" s="87">
        <v>0</v>
      </c>
      <c r="O223" s="87">
        <v>0</v>
      </c>
      <c r="P223" s="87">
        <v>0</v>
      </c>
      <c r="Q223" s="87">
        <v>0</v>
      </c>
      <c r="R223" s="87">
        <f t="shared" si="94"/>
        <v>0.15480999999999989</v>
      </c>
      <c r="S223" s="87">
        <f t="shared" si="95"/>
        <v>0.15480999999999989</v>
      </c>
      <c r="T223" s="87">
        <f t="shared" si="96"/>
        <v>0.15480999999999989</v>
      </c>
      <c r="U223" s="87">
        <f t="shared" si="97"/>
        <v>0.15480999999999989</v>
      </c>
      <c r="V223" s="87"/>
    </row>
    <row r="224" spans="1:22" ht="31.5" x14ac:dyDescent="0.25">
      <c r="A224" s="171" t="s">
        <v>899</v>
      </c>
      <c r="B224" s="170" t="s">
        <v>555</v>
      </c>
      <c r="C224" s="171" t="s">
        <v>2064</v>
      </c>
      <c r="D224" s="87">
        <v>0.85930999999999991</v>
      </c>
      <c r="E224" s="87">
        <v>0.32445191999999995</v>
      </c>
      <c r="F224" s="87">
        <v>0.53485808000000001</v>
      </c>
      <c r="G224" s="87">
        <v>0.53485808000000001</v>
      </c>
      <c r="H224" s="87">
        <f t="shared" si="92"/>
        <v>0.8593099999999998</v>
      </c>
      <c r="I224" s="87">
        <f t="shared" si="93"/>
        <v>0</v>
      </c>
      <c r="J224" s="87">
        <v>0</v>
      </c>
      <c r="K224" s="87">
        <v>0</v>
      </c>
      <c r="L224" s="87">
        <v>0.8593099999999998</v>
      </c>
      <c r="M224" s="87">
        <v>0</v>
      </c>
      <c r="N224" s="87">
        <v>0</v>
      </c>
      <c r="O224" s="87">
        <v>0</v>
      </c>
      <c r="P224" s="87">
        <v>0</v>
      </c>
      <c r="Q224" s="87">
        <v>0</v>
      </c>
      <c r="R224" s="87">
        <f t="shared" si="94"/>
        <v>0.8593099999999998</v>
      </c>
      <c r="S224" s="87">
        <f t="shared" si="95"/>
        <v>0.8593099999999998</v>
      </c>
      <c r="T224" s="87">
        <f t="shared" si="96"/>
        <v>0.8593099999999998</v>
      </c>
      <c r="U224" s="87">
        <f t="shared" si="97"/>
        <v>0.8593099999999998</v>
      </c>
      <c r="V224" s="166"/>
    </row>
    <row r="225" spans="1:22" ht="47.25" x14ac:dyDescent="0.25">
      <c r="A225" s="171" t="s">
        <v>2791</v>
      </c>
      <c r="B225" s="84" t="s">
        <v>556</v>
      </c>
      <c r="C225" s="171" t="s">
        <v>2065</v>
      </c>
      <c r="D225" s="87">
        <v>2.4514099999999996</v>
      </c>
      <c r="E225" s="87">
        <v>0.27941338999999998</v>
      </c>
      <c r="F225" s="87">
        <v>2.1719966099999999</v>
      </c>
      <c r="G225" s="87">
        <v>2.1719966099999999</v>
      </c>
      <c r="H225" s="87">
        <f t="shared" si="92"/>
        <v>2.4414100000000003</v>
      </c>
      <c r="I225" s="87">
        <f t="shared" si="93"/>
        <v>1.9812035000000001</v>
      </c>
      <c r="J225" s="87">
        <v>4.7702179999999997E-2</v>
      </c>
      <c r="K225" s="87">
        <v>4.7702179999999997E-2</v>
      </c>
      <c r="L225" s="87">
        <v>2.3937078200000004</v>
      </c>
      <c r="M225" s="87">
        <v>1.9335013200000002</v>
      </c>
      <c r="N225" s="87">
        <v>0</v>
      </c>
      <c r="O225" s="87">
        <v>0</v>
      </c>
      <c r="P225" s="87">
        <v>0</v>
      </c>
      <c r="Q225" s="87">
        <v>0</v>
      </c>
      <c r="R225" s="87">
        <f t="shared" si="94"/>
        <v>0.46020650000000018</v>
      </c>
      <c r="S225" s="87">
        <f t="shared" si="95"/>
        <v>0.46020650000000018</v>
      </c>
      <c r="T225" s="87">
        <f t="shared" si="96"/>
        <v>0.46020650000000018</v>
      </c>
      <c r="U225" s="87">
        <f t="shared" si="97"/>
        <v>0.46020650000000018</v>
      </c>
      <c r="V225" s="87"/>
    </row>
    <row r="226" spans="1:22" ht="47.25" x14ac:dyDescent="0.25">
      <c r="A226" s="171" t="s">
        <v>2791</v>
      </c>
      <c r="B226" s="84" t="s">
        <v>557</v>
      </c>
      <c r="C226" s="171" t="s">
        <v>2066</v>
      </c>
      <c r="D226" s="87">
        <v>2.1667199999999998</v>
      </c>
      <c r="E226" s="87">
        <v>0.2820241</v>
      </c>
      <c r="F226" s="87">
        <v>1.8846958999999996</v>
      </c>
      <c r="G226" s="87">
        <v>1.8846958999999996</v>
      </c>
      <c r="H226" s="87">
        <f t="shared" si="92"/>
        <v>2.1567200000000004</v>
      </c>
      <c r="I226" s="87">
        <f t="shared" si="93"/>
        <v>1.9889859999999995</v>
      </c>
      <c r="J226" s="87">
        <v>4.1998550000000003E-2</v>
      </c>
      <c r="K226" s="87">
        <v>4.1998550000000003E-2</v>
      </c>
      <c r="L226" s="87">
        <v>2.1147214500000002</v>
      </c>
      <c r="M226" s="87">
        <v>5.3404699999999992E-2</v>
      </c>
      <c r="N226" s="87">
        <v>0</v>
      </c>
      <c r="O226" s="87">
        <v>1.8935827499999995</v>
      </c>
      <c r="P226" s="87">
        <v>0</v>
      </c>
      <c r="Q226" s="87">
        <v>0</v>
      </c>
      <c r="R226" s="87">
        <f t="shared" si="94"/>
        <v>0.16773400000000094</v>
      </c>
      <c r="S226" s="87">
        <f t="shared" si="95"/>
        <v>0.16773400000000094</v>
      </c>
      <c r="T226" s="87">
        <f t="shared" si="96"/>
        <v>0.16773400000000094</v>
      </c>
      <c r="U226" s="87">
        <f t="shared" si="97"/>
        <v>0.16773400000000094</v>
      </c>
      <c r="V226" s="87"/>
    </row>
    <row r="227" spans="1:22" ht="47.25" x14ac:dyDescent="0.25">
      <c r="A227" s="171" t="s">
        <v>899</v>
      </c>
      <c r="B227" s="84" t="s">
        <v>356</v>
      </c>
      <c r="C227" s="171" t="s">
        <v>2067</v>
      </c>
      <c r="D227" s="87">
        <v>13.979179999999999</v>
      </c>
      <c r="E227" s="87">
        <v>0</v>
      </c>
      <c r="F227" s="87">
        <v>13.979179999999999</v>
      </c>
      <c r="G227" s="87">
        <v>13.979179999999999</v>
      </c>
      <c r="H227" s="87">
        <f t="shared" si="92"/>
        <v>1.7358123700000014</v>
      </c>
      <c r="I227" s="87">
        <f t="shared" si="93"/>
        <v>0</v>
      </c>
      <c r="J227" s="87">
        <v>0</v>
      </c>
      <c r="K227" s="87">
        <v>0</v>
      </c>
      <c r="L227" s="87">
        <v>0</v>
      </c>
      <c r="M227" s="87">
        <v>0</v>
      </c>
      <c r="N227" s="87">
        <v>0</v>
      </c>
      <c r="O227" s="87">
        <v>0</v>
      </c>
      <c r="P227" s="87">
        <v>1.7358123700000014</v>
      </c>
      <c r="Q227" s="87">
        <v>0</v>
      </c>
      <c r="R227" s="87">
        <f t="shared" si="94"/>
        <v>1.7358123700000014</v>
      </c>
      <c r="S227" s="87">
        <f t="shared" si="95"/>
        <v>1.7358123700000014</v>
      </c>
      <c r="T227" s="87">
        <f t="shared" si="96"/>
        <v>1.7358123700000014</v>
      </c>
      <c r="U227" s="87">
        <f t="shared" si="97"/>
        <v>1.7358123700000014</v>
      </c>
      <c r="V227" s="87"/>
    </row>
    <row r="228" spans="1:22" ht="31.5" x14ac:dyDescent="0.25">
      <c r="A228" s="171" t="s">
        <v>899</v>
      </c>
      <c r="B228" s="84" t="s">
        <v>558</v>
      </c>
      <c r="C228" s="171" t="s">
        <v>2068</v>
      </c>
      <c r="D228" s="87">
        <v>5.3222200000000006</v>
      </c>
      <c r="E228" s="87">
        <v>4.6743100000000001E-3</v>
      </c>
      <c r="F228" s="87">
        <v>5.3175456900000002</v>
      </c>
      <c r="G228" s="87">
        <v>5.3175456900000002</v>
      </c>
      <c r="H228" s="87">
        <f t="shared" si="92"/>
        <v>3.2218120000000003</v>
      </c>
      <c r="I228" s="87">
        <f t="shared" si="93"/>
        <v>0</v>
      </c>
      <c r="J228" s="87">
        <v>0</v>
      </c>
      <c r="K228" s="87">
        <v>0</v>
      </c>
      <c r="L228" s="87">
        <v>0.73223000000000005</v>
      </c>
      <c r="M228" s="87">
        <v>0</v>
      </c>
      <c r="N228" s="87">
        <v>0.73223000000000005</v>
      </c>
      <c r="O228" s="87">
        <v>0</v>
      </c>
      <c r="P228" s="87">
        <v>1.7573520000000002</v>
      </c>
      <c r="Q228" s="87">
        <v>0</v>
      </c>
      <c r="R228" s="87">
        <f t="shared" si="94"/>
        <v>3.2218120000000003</v>
      </c>
      <c r="S228" s="87">
        <f t="shared" si="95"/>
        <v>3.2218120000000003</v>
      </c>
      <c r="T228" s="87">
        <f t="shared" si="96"/>
        <v>3.2218120000000003</v>
      </c>
      <c r="U228" s="87">
        <f t="shared" si="97"/>
        <v>3.2218120000000003</v>
      </c>
      <c r="V228" s="87"/>
    </row>
    <row r="229" spans="1:22" ht="15.75" customHeight="1" x14ac:dyDescent="0.25">
      <c r="A229" s="171" t="s">
        <v>901</v>
      </c>
      <c r="B229" s="84" t="s">
        <v>559</v>
      </c>
      <c r="C229" s="171" t="s">
        <v>2069</v>
      </c>
      <c r="D229" s="87">
        <v>0.48705999999999999</v>
      </c>
      <c r="E229" s="87">
        <v>0</v>
      </c>
      <c r="F229" s="87">
        <v>0.48705999999999999</v>
      </c>
      <c r="G229" s="87">
        <v>0.48705999999999999</v>
      </c>
      <c r="H229" s="87">
        <f t="shared" si="92"/>
        <v>0.48706000000000005</v>
      </c>
      <c r="I229" s="87">
        <f t="shared" si="93"/>
        <v>0.36059323000000004</v>
      </c>
      <c r="J229" s="87">
        <v>5.733162E-2</v>
      </c>
      <c r="K229" s="87">
        <v>5.733162E-2</v>
      </c>
      <c r="L229" s="87">
        <v>8.8786379999999998E-2</v>
      </c>
      <c r="M229" s="87">
        <v>1.2134130000000007E-2</v>
      </c>
      <c r="N229" s="87">
        <v>0.34094200000000002</v>
      </c>
      <c r="O229" s="87">
        <v>0.29112748000000005</v>
      </c>
      <c r="P229" s="87">
        <v>0</v>
      </c>
      <c r="Q229" s="87">
        <v>0</v>
      </c>
      <c r="R229" s="87">
        <f t="shared" si="94"/>
        <v>0.12646677000000001</v>
      </c>
      <c r="S229" s="87">
        <f t="shared" si="95"/>
        <v>0.12646677000000001</v>
      </c>
      <c r="T229" s="87">
        <f t="shared" si="96"/>
        <v>0.12646677000000001</v>
      </c>
      <c r="U229" s="87">
        <f t="shared" si="97"/>
        <v>0.12646677000000001</v>
      </c>
      <c r="V229" s="87"/>
    </row>
    <row r="230" spans="1:22" ht="63" x14ac:dyDescent="0.25">
      <c r="A230" s="171" t="s">
        <v>899</v>
      </c>
      <c r="B230" s="84" t="s">
        <v>918</v>
      </c>
      <c r="C230" s="171" t="s">
        <v>2070</v>
      </c>
      <c r="D230" s="87">
        <v>0</v>
      </c>
      <c r="E230" s="87">
        <v>0</v>
      </c>
      <c r="F230" s="87">
        <v>0</v>
      </c>
      <c r="G230" s="87">
        <v>0</v>
      </c>
      <c r="H230" s="87">
        <f t="shared" si="92"/>
        <v>0</v>
      </c>
      <c r="I230" s="87">
        <f t="shared" si="93"/>
        <v>0.52659998999999991</v>
      </c>
      <c r="J230" s="87">
        <v>0</v>
      </c>
      <c r="K230" s="87">
        <v>0</v>
      </c>
      <c r="L230" s="87">
        <v>0</v>
      </c>
      <c r="M230" s="87">
        <v>0.52659998999999991</v>
      </c>
      <c r="N230" s="87">
        <v>0</v>
      </c>
      <c r="O230" s="87">
        <v>0</v>
      </c>
      <c r="P230" s="87">
        <v>0</v>
      </c>
      <c r="Q230" s="87">
        <v>0</v>
      </c>
      <c r="R230" s="87">
        <f t="shared" si="94"/>
        <v>-0.52659998999999991</v>
      </c>
      <c r="S230" s="87">
        <f t="shared" si="95"/>
        <v>-0.52659998999999991</v>
      </c>
      <c r="T230" s="87">
        <f t="shared" si="96"/>
        <v>-0.52659998999999991</v>
      </c>
      <c r="U230" s="87">
        <f t="shared" si="97"/>
        <v>-0.52659998999999991</v>
      </c>
      <c r="V230" s="87"/>
    </row>
    <row r="231" spans="1:22" ht="47.25" x14ac:dyDescent="0.25">
      <c r="A231" s="171" t="s">
        <v>899</v>
      </c>
      <c r="B231" s="84" t="s">
        <v>560</v>
      </c>
      <c r="C231" s="171" t="s">
        <v>2071</v>
      </c>
      <c r="D231" s="87">
        <v>0</v>
      </c>
      <c r="E231" s="87">
        <v>0</v>
      </c>
      <c r="F231" s="87">
        <v>0</v>
      </c>
      <c r="G231" s="87">
        <v>0</v>
      </c>
      <c r="H231" s="87">
        <f t="shared" si="92"/>
        <v>0</v>
      </c>
      <c r="I231" s="87">
        <f t="shared" si="93"/>
        <v>0.37940681999999998</v>
      </c>
      <c r="J231" s="87">
        <v>0</v>
      </c>
      <c r="K231" s="87">
        <v>0.37940681999999998</v>
      </c>
      <c r="L231" s="87">
        <v>0</v>
      </c>
      <c r="M231" s="87">
        <v>0</v>
      </c>
      <c r="N231" s="87">
        <v>0</v>
      </c>
      <c r="O231" s="87">
        <v>0</v>
      </c>
      <c r="P231" s="87">
        <v>0</v>
      </c>
      <c r="Q231" s="87">
        <v>0</v>
      </c>
      <c r="R231" s="87">
        <f t="shared" si="94"/>
        <v>-0.37940681999999998</v>
      </c>
      <c r="S231" s="87">
        <f t="shared" si="95"/>
        <v>-0.37940681999999998</v>
      </c>
      <c r="T231" s="87">
        <f t="shared" si="96"/>
        <v>-0.37940681999999998</v>
      </c>
      <c r="U231" s="87">
        <f t="shared" si="97"/>
        <v>-0.37940681999999998</v>
      </c>
      <c r="V231" s="87"/>
    </row>
    <row r="232" spans="1:22" x14ac:dyDescent="0.25">
      <c r="A232" s="210"/>
      <c r="B232" s="211" t="s">
        <v>54</v>
      </c>
      <c r="C232" s="210"/>
      <c r="D232" s="166">
        <f t="shared" ref="D232:U232" si="98">SUM(D233:D235)</f>
        <v>4.4581499999999998</v>
      </c>
      <c r="E232" s="166">
        <f t="shared" si="98"/>
        <v>1.0574644100000001</v>
      </c>
      <c r="F232" s="166">
        <f t="shared" si="98"/>
        <v>3.4006855900000001</v>
      </c>
      <c r="G232" s="166">
        <f t="shared" si="98"/>
        <v>3.4006855900000001</v>
      </c>
      <c r="H232" s="166">
        <f t="shared" si="98"/>
        <v>2.3543653999999998</v>
      </c>
      <c r="I232" s="166">
        <f t="shared" si="98"/>
        <v>3.5034999</v>
      </c>
      <c r="J232" s="166">
        <f t="shared" si="98"/>
        <v>0.11744731000000003</v>
      </c>
      <c r="K232" s="166">
        <f t="shared" si="98"/>
        <v>1.2999341899999999</v>
      </c>
      <c r="L232" s="166">
        <f t="shared" si="98"/>
        <v>2.2369180900000001</v>
      </c>
      <c r="M232" s="166">
        <f t="shared" si="98"/>
        <v>0.19824000999999999</v>
      </c>
      <c r="N232" s="166">
        <f t="shared" si="98"/>
        <v>0</v>
      </c>
      <c r="O232" s="166">
        <f t="shared" si="98"/>
        <v>2.0053257000000002</v>
      </c>
      <c r="P232" s="166">
        <f t="shared" si="98"/>
        <v>0</v>
      </c>
      <c r="Q232" s="166">
        <f t="shared" si="98"/>
        <v>0</v>
      </c>
      <c r="R232" s="166">
        <f t="shared" si="98"/>
        <v>-1.1491344999999999</v>
      </c>
      <c r="S232" s="166">
        <f t="shared" si="98"/>
        <v>-1.1491344999999999</v>
      </c>
      <c r="T232" s="166">
        <f t="shared" si="98"/>
        <v>-1.1491344999999999</v>
      </c>
      <c r="U232" s="166">
        <f t="shared" si="98"/>
        <v>-1.1491344999999999</v>
      </c>
      <c r="V232" s="87"/>
    </row>
    <row r="233" spans="1:22" ht="47.25" x14ac:dyDescent="0.25">
      <c r="A233" s="171" t="s">
        <v>2791</v>
      </c>
      <c r="B233" s="84" t="s">
        <v>1667</v>
      </c>
      <c r="C233" s="171" t="s">
        <v>2072</v>
      </c>
      <c r="D233" s="87">
        <v>1.3230299999999999</v>
      </c>
      <c r="E233" s="87">
        <v>0.63011738000000006</v>
      </c>
      <c r="F233" s="87">
        <v>0.69291261999999987</v>
      </c>
      <c r="G233" s="87">
        <v>0.69291261999999987</v>
      </c>
      <c r="H233" s="87">
        <f t="shared" ref="H233:I235" si="99">J233+L233+N233+P233</f>
        <v>7.305540000000002E-2</v>
      </c>
      <c r="I233" s="87">
        <f t="shared" si="99"/>
        <v>1.2555422799999998</v>
      </c>
      <c r="J233" s="87">
        <v>7.305540000000002E-2</v>
      </c>
      <c r="K233" s="87">
        <v>1.2555422799999998</v>
      </c>
      <c r="L233" s="87">
        <v>0</v>
      </c>
      <c r="M233" s="87">
        <v>0</v>
      </c>
      <c r="N233" s="87">
        <v>0</v>
      </c>
      <c r="O233" s="87">
        <v>0</v>
      </c>
      <c r="P233" s="87">
        <v>0</v>
      </c>
      <c r="Q233" s="87">
        <v>0</v>
      </c>
      <c r="R233" s="87">
        <f>H233-I233</f>
        <v>-1.1824868799999997</v>
      </c>
      <c r="S233" s="87">
        <f>H233-I233</f>
        <v>-1.1824868799999997</v>
      </c>
      <c r="T233" s="87">
        <f>H233-I233</f>
        <v>-1.1824868799999997</v>
      </c>
      <c r="U233" s="87">
        <f>H233-I233</f>
        <v>-1.1824868799999997</v>
      </c>
      <c r="V233" s="87"/>
    </row>
    <row r="234" spans="1:22" ht="47.25" x14ac:dyDescent="0.25">
      <c r="A234" s="171" t="s">
        <v>2791</v>
      </c>
      <c r="B234" s="84" t="s">
        <v>561</v>
      </c>
      <c r="C234" s="171" t="s">
        <v>2073</v>
      </c>
      <c r="D234" s="87">
        <v>2.2758099999999999</v>
      </c>
      <c r="E234" s="87">
        <v>2.4167000000000001E-4</v>
      </c>
      <c r="F234" s="87">
        <v>2.27556833</v>
      </c>
      <c r="G234" s="87">
        <v>2.27556833</v>
      </c>
      <c r="H234" s="87">
        <f t="shared" si="99"/>
        <v>2.2758099999999999</v>
      </c>
      <c r="I234" s="87">
        <f t="shared" si="99"/>
        <v>2.2479576200000002</v>
      </c>
      <c r="J234" s="87">
        <v>4.439191E-2</v>
      </c>
      <c r="K234" s="87">
        <v>4.439191E-2</v>
      </c>
      <c r="L234" s="87">
        <v>2.23141809</v>
      </c>
      <c r="M234" s="87">
        <v>0.19824000999999999</v>
      </c>
      <c r="N234" s="87">
        <v>0</v>
      </c>
      <c r="O234" s="87">
        <v>2.0053257000000002</v>
      </c>
      <c r="P234" s="87">
        <v>0</v>
      </c>
      <c r="Q234" s="87">
        <v>0</v>
      </c>
      <c r="R234" s="87">
        <f>H234-I234</f>
        <v>2.7852379999999677E-2</v>
      </c>
      <c r="S234" s="87">
        <f>H234-I234</f>
        <v>2.7852379999999677E-2</v>
      </c>
      <c r="T234" s="87">
        <f>H234-I234</f>
        <v>2.7852379999999677E-2</v>
      </c>
      <c r="U234" s="87">
        <f>H234-I234</f>
        <v>2.7852379999999677E-2</v>
      </c>
      <c r="V234" s="87"/>
    </row>
    <row r="235" spans="1:22" ht="31.5" x14ac:dyDescent="0.25">
      <c r="A235" s="171" t="s">
        <v>899</v>
      </c>
      <c r="B235" s="84" t="s">
        <v>562</v>
      </c>
      <c r="C235" s="171" t="s">
        <v>2074</v>
      </c>
      <c r="D235" s="87">
        <v>0.85930999999999991</v>
      </c>
      <c r="E235" s="87">
        <v>0.42710535999999999</v>
      </c>
      <c r="F235" s="87">
        <v>0.43220463999999992</v>
      </c>
      <c r="G235" s="87">
        <v>0.43220463999999992</v>
      </c>
      <c r="H235" s="87">
        <f t="shared" si="99"/>
        <v>5.4999999999999997E-3</v>
      </c>
      <c r="I235" s="87">
        <f t="shared" si="99"/>
        <v>0</v>
      </c>
      <c r="J235" s="87">
        <v>0</v>
      </c>
      <c r="K235" s="87">
        <v>0</v>
      </c>
      <c r="L235" s="87">
        <v>5.4999999999999997E-3</v>
      </c>
      <c r="M235" s="87">
        <v>0</v>
      </c>
      <c r="N235" s="87">
        <v>0</v>
      </c>
      <c r="O235" s="87">
        <v>0</v>
      </c>
      <c r="P235" s="87">
        <v>0</v>
      </c>
      <c r="Q235" s="87">
        <v>0</v>
      </c>
      <c r="R235" s="87">
        <f>H235-I235</f>
        <v>5.4999999999999997E-3</v>
      </c>
      <c r="S235" s="87">
        <f>H235-I235</f>
        <v>5.4999999999999997E-3</v>
      </c>
      <c r="T235" s="87">
        <f>H235-I235</f>
        <v>5.4999999999999997E-3</v>
      </c>
      <c r="U235" s="87">
        <f>H235-I235</f>
        <v>5.4999999999999997E-3</v>
      </c>
      <c r="V235" s="87"/>
    </row>
    <row r="236" spans="1:22" x14ac:dyDescent="0.25">
      <c r="A236" s="210"/>
      <c r="B236" s="213" t="s">
        <v>359</v>
      </c>
      <c r="C236" s="210"/>
      <c r="D236" s="166">
        <f t="shared" ref="D236:U236" si="100">SUM(D237:D237)</f>
        <v>3.1542699999999999</v>
      </c>
      <c r="E236" s="166">
        <f t="shared" si="100"/>
        <v>0.42286820000000003</v>
      </c>
      <c r="F236" s="166">
        <f t="shared" si="100"/>
        <v>2.7314018</v>
      </c>
      <c r="G236" s="166">
        <f t="shared" si="100"/>
        <v>2.7314018</v>
      </c>
      <c r="H236" s="166">
        <f t="shared" si="100"/>
        <v>2.7355637399999999</v>
      </c>
      <c r="I236" s="166">
        <f t="shared" si="100"/>
        <v>2.76361861</v>
      </c>
      <c r="J236" s="166">
        <f t="shared" si="100"/>
        <v>2.7355637399999999</v>
      </c>
      <c r="K236" s="166">
        <f t="shared" si="100"/>
        <v>2.76361861</v>
      </c>
      <c r="L236" s="166">
        <f t="shared" si="100"/>
        <v>0</v>
      </c>
      <c r="M236" s="166">
        <f t="shared" si="100"/>
        <v>0</v>
      </c>
      <c r="N236" s="166">
        <f t="shared" si="100"/>
        <v>0</v>
      </c>
      <c r="O236" s="166">
        <f t="shared" si="100"/>
        <v>0</v>
      </c>
      <c r="P236" s="166">
        <f t="shared" si="100"/>
        <v>0</v>
      </c>
      <c r="Q236" s="166">
        <f t="shared" si="100"/>
        <v>0</v>
      </c>
      <c r="R236" s="166">
        <f t="shared" si="100"/>
        <v>-2.8054870000000065E-2</v>
      </c>
      <c r="S236" s="166">
        <f t="shared" si="100"/>
        <v>-2.8054870000000065E-2</v>
      </c>
      <c r="T236" s="166">
        <f t="shared" si="100"/>
        <v>-2.8054870000000065E-2</v>
      </c>
      <c r="U236" s="166">
        <f t="shared" si="100"/>
        <v>-2.8054870000000065E-2</v>
      </c>
      <c r="V236" s="166"/>
    </row>
    <row r="237" spans="1:22" ht="47.25" x14ac:dyDescent="0.25">
      <c r="A237" s="171" t="s">
        <v>899</v>
      </c>
      <c r="B237" s="84" t="s">
        <v>360</v>
      </c>
      <c r="C237" s="171" t="s">
        <v>2075</v>
      </c>
      <c r="D237" s="87">
        <v>3.1542699999999999</v>
      </c>
      <c r="E237" s="87">
        <v>0.42286820000000003</v>
      </c>
      <c r="F237" s="87">
        <v>2.7314018</v>
      </c>
      <c r="G237" s="87">
        <v>2.7314018</v>
      </c>
      <c r="H237" s="87">
        <f>J237+L237+N237+P237</f>
        <v>2.7355637399999999</v>
      </c>
      <c r="I237" s="87">
        <f>K237+M237+O237+Q237</f>
        <v>2.76361861</v>
      </c>
      <c r="J237" s="87">
        <v>2.7355637399999999</v>
      </c>
      <c r="K237" s="87">
        <v>2.76361861</v>
      </c>
      <c r="L237" s="87">
        <v>0</v>
      </c>
      <c r="M237" s="87">
        <v>0</v>
      </c>
      <c r="N237" s="87">
        <v>0</v>
      </c>
      <c r="O237" s="87">
        <v>0</v>
      </c>
      <c r="P237" s="87">
        <v>0</v>
      </c>
      <c r="Q237" s="87">
        <v>0</v>
      </c>
      <c r="R237" s="87">
        <f>H237-I237</f>
        <v>-2.8054870000000065E-2</v>
      </c>
      <c r="S237" s="87">
        <f>H237-I237</f>
        <v>-2.8054870000000065E-2</v>
      </c>
      <c r="T237" s="87">
        <f>H237-I237</f>
        <v>-2.8054870000000065E-2</v>
      </c>
      <c r="U237" s="87">
        <f>H237-I237</f>
        <v>-2.8054870000000065E-2</v>
      </c>
      <c r="V237" s="87"/>
    </row>
    <row r="238" spans="1:22" x14ac:dyDescent="0.25">
      <c r="A238" s="210"/>
      <c r="B238" s="211" t="s">
        <v>76</v>
      </c>
      <c r="C238" s="210"/>
      <c r="D238" s="166">
        <f t="shared" ref="D238:U238" si="101">SUM(D239:D241)</f>
        <v>38.227240000000002</v>
      </c>
      <c r="E238" s="166">
        <f t="shared" si="101"/>
        <v>3.8935163799999999</v>
      </c>
      <c r="F238" s="166">
        <f t="shared" si="101"/>
        <v>34.333723619999994</v>
      </c>
      <c r="G238" s="166">
        <f t="shared" si="101"/>
        <v>34.333723619999994</v>
      </c>
      <c r="H238" s="166">
        <f t="shared" si="101"/>
        <v>4.2375600000000002</v>
      </c>
      <c r="I238" s="166">
        <f t="shared" si="101"/>
        <v>3.38897483</v>
      </c>
      <c r="J238" s="166">
        <f t="shared" si="101"/>
        <v>5.7915300000000003E-2</v>
      </c>
      <c r="K238" s="166">
        <f t="shared" si="101"/>
        <v>5.7915300000000003E-2</v>
      </c>
      <c r="L238" s="166">
        <f t="shared" si="101"/>
        <v>1.8052705299999998</v>
      </c>
      <c r="M238" s="166">
        <f t="shared" si="101"/>
        <v>3.3283979400000003</v>
      </c>
      <c r="N238" s="166">
        <f t="shared" si="101"/>
        <v>0.71935249999999995</v>
      </c>
      <c r="O238" s="166">
        <f t="shared" si="101"/>
        <v>2.6615900000000053E-3</v>
      </c>
      <c r="P238" s="166">
        <f t="shared" si="101"/>
        <v>1.6550216700000002</v>
      </c>
      <c r="Q238" s="166">
        <f t="shared" si="101"/>
        <v>0</v>
      </c>
      <c r="R238" s="166">
        <f t="shared" si="101"/>
        <v>0.84858517000000022</v>
      </c>
      <c r="S238" s="166">
        <f t="shared" si="101"/>
        <v>0.84858517000000022</v>
      </c>
      <c r="T238" s="166">
        <f t="shared" si="101"/>
        <v>0.84858517000000022</v>
      </c>
      <c r="U238" s="166">
        <f t="shared" si="101"/>
        <v>0.84858517000000022</v>
      </c>
      <c r="V238" s="87"/>
    </row>
    <row r="239" spans="1:22" ht="31.5" x14ac:dyDescent="0.25">
      <c r="A239" s="171" t="s">
        <v>2791</v>
      </c>
      <c r="B239" s="84" t="s">
        <v>361</v>
      </c>
      <c r="C239" s="171" t="s">
        <v>2076</v>
      </c>
      <c r="D239" s="87">
        <v>31.502939999999999</v>
      </c>
      <c r="E239" s="87">
        <v>3.6511440400000001</v>
      </c>
      <c r="F239" s="87">
        <v>27.851795959999997</v>
      </c>
      <c r="G239" s="87">
        <v>27.851795959999997</v>
      </c>
      <c r="H239" s="87">
        <f t="shared" ref="H239:I241" si="102">J239+L239+N239+P239</f>
        <v>0.11000000000000003</v>
      </c>
      <c r="I239" s="87">
        <f t="shared" si="102"/>
        <v>4.3376220000000007E-2</v>
      </c>
      <c r="J239" s="87">
        <v>3.8223330000000007E-2</v>
      </c>
      <c r="K239" s="87">
        <v>3.8223330000000007E-2</v>
      </c>
      <c r="L239" s="87">
        <v>2.5000000000000001E-2</v>
      </c>
      <c r="M239" s="87">
        <v>2.4912999999999949E-3</v>
      </c>
      <c r="N239" s="87">
        <v>2.5000000000000001E-2</v>
      </c>
      <c r="O239" s="87">
        <v>2.6615900000000053E-3</v>
      </c>
      <c r="P239" s="87">
        <v>2.1776670000000008E-2</v>
      </c>
      <c r="Q239" s="87">
        <v>0</v>
      </c>
      <c r="R239" s="87">
        <f>H239-I239</f>
        <v>6.6623780000000021E-2</v>
      </c>
      <c r="S239" s="87">
        <f>H239-I239</f>
        <v>6.6623780000000021E-2</v>
      </c>
      <c r="T239" s="87">
        <f>H239-I239</f>
        <v>6.6623780000000021E-2</v>
      </c>
      <c r="U239" s="87">
        <f>H239-I239</f>
        <v>6.6623780000000021E-2</v>
      </c>
      <c r="V239" s="87"/>
    </row>
    <row r="240" spans="1:22" ht="31.5" x14ac:dyDescent="0.25">
      <c r="A240" s="171" t="s">
        <v>899</v>
      </c>
      <c r="B240" s="170" t="s">
        <v>362</v>
      </c>
      <c r="C240" s="171" t="s">
        <v>2077</v>
      </c>
      <c r="D240" s="87">
        <v>3.6923499999999998</v>
      </c>
      <c r="E240" s="87">
        <v>0.24213067000000002</v>
      </c>
      <c r="F240" s="87">
        <v>3.4502193299999999</v>
      </c>
      <c r="G240" s="87">
        <v>3.4502193299999999</v>
      </c>
      <c r="H240" s="87">
        <f t="shared" si="102"/>
        <v>1.10561</v>
      </c>
      <c r="I240" s="87">
        <f t="shared" si="102"/>
        <v>3.3455986100000001</v>
      </c>
      <c r="J240" s="87">
        <v>1.969197E-2</v>
      </c>
      <c r="K240" s="87">
        <v>1.969197E-2</v>
      </c>
      <c r="L240" s="87">
        <v>1.08591803</v>
      </c>
      <c r="M240" s="87">
        <v>3.3259066400000004</v>
      </c>
      <c r="N240" s="87">
        <v>0</v>
      </c>
      <c r="O240" s="87">
        <v>0</v>
      </c>
      <c r="P240" s="87">
        <v>0</v>
      </c>
      <c r="Q240" s="87">
        <v>0</v>
      </c>
      <c r="R240" s="87">
        <f>H240-I240</f>
        <v>-2.2399886100000002</v>
      </c>
      <c r="S240" s="87">
        <f>H240-I240</f>
        <v>-2.2399886100000002</v>
      </c>
      <c r="T240" s="87">
        <f>H240-I240</f>
        <v>-2.2399886100000002</v>
      </c>
      <c r="U240" s="87">
        <f>H240-I240</f>
        <v>-2.2399886100000002</v>
      </c>
      <c r="V240" s="166"/>
    </row>
    <row r="241" spans="1:22" ht="31.5" x14ac:dyDescent="0.25">
      <c r="A241" s="171" t="s">
        <v>899</v>
      </c>
      <c r="B241" s="84" t="s">
        <v>563</v>
      </c>
      <c r="C241" s="171" t="s">
        <v>2078</v>
      </c>
      <c r="D241" s="87">
        <v>3.0319499999999997</v>
      </c>
      <c r="E241" s="87">
        <v>2.4167000000000001E-4</v>
      </c>
      <c r="F241" s="87">
        <v>3.0317083299999998</v>
      </c>
      <c r="G241" s="87">
        <v>3.0317083299999998</v>
      </c>
      <c r="H241" s="87">
        <f t="shared" si="102"/>
        <v>3.0219500000000004</v>
      </c>
      <c r="I241" s="87">
        <f t="shared" si="102"/>
        <v>0</v>
      </c>
      <c r="J241" s="87">
        <v>0</v>
      </c>
      <c r="K241" s="87">
        <v>0</v>
      </c>
      <c r="L241" s="87">
        <v>0.69435249999999993</v>
      </c>
      <c r="M241" s="87">
        <v>0</v>
      </c>
      <c r="N241" s="87">
        <v>0.69435249999999993</v>
      </c>
      <c r="O241" s="87">
        <v>0</v>
      </c>
      <c r="P241" s="87">
        <v>1.6332450000000003</v>
      </c>
      <c r="Q241" s="87">
        <v>0</v>
      </c>
      <c r="R241" s="87">
        <f>H241-I241</f>
        <v>3.0219500000000004</v>
      </c>
      <c r="S241" s="87">
        <f>H241-I241</f>
        <v>3.0219500000000004</v>
      </c>
      <c r="T241" s="87">
        <f>H241-I241</f>
        <v>3.0219500000000004</v>
      </c>
      <c r="U241" s="87">
        <f>H241-I241</f>
        <v>3.0219500000000004</v>
      </c>
      <c r="V241" s="87"/>
    </row>
    <row r="242" spans="1:22" x14ac:dyDescent="0.25">
      <c r="A242" s="210"/>
      <c r="B242" s="211" t="s">
        <v>55</v>
      </c>
      <c r="C242" s="210"/>
      <c r="D242" s="166">
        <f t="shared" ref="D242:U242" si="103">SUM(D243:D247)</f>
        <v>30.125520000000002</v>
      </c>
      <c r="E242" s="166">
        <f t="shared" si="103"/>
        <v>0.41903493999999997</v>
      </c>
      <c r="F242" s="166">
        <f t="shared" si="103"/>
        <v>29.706485059999999</v>
      </c>
      <c r="G242" s="166">
        <f t="shared" si="103"/>
        <v>29.706485059999999</v>
      </c>
      <c r="H242" s="166">
        <f t="shared" si="103"/>
        <v>21.043524999999995</v>
      </c>
      <c r="I242" s="166">
        <f t="shared" si="103"/>
        <v>1.6540581200000002</v>
      </c>
      <c r="J242" s="166">
        <f t="shared" si="103"/>
        <v>0.22734156</v>
      </c>
      <c r="K242" s="166">
        <f t="shared" si="103"/>
        <v>0.11660562999999999</v>
      </c>
      <c r="L242" s="166">
        <f t="shared" si="103"/>
        <v>1.4706400000000004</v>
      </c>
      <c r="M242" s="166">
        <f t="shared" si="103"/>
        <v>0.14655208</v>
      </c>
      <c r="N242" s="166">
        <f t="shared" si="103"/>
        <v>1.4706400000000004</v>
      </c>
      <c r="O242" s="166">
        <f t="shared" si="103"/>
        <v>1.39090041</v>
      </c>
      <c r="P242" s="166">
        <f t="shared" si="103"/>
        <v>17.874903439999997</v>
      </c>
      <c r="Q242" s="166">
        <f t="shared" si="103"/>
        <v>0</v>
      </c>
      <c r="R242" s="166">
        <f t="shared" si="103"/>
        <v>19.389466879999997</v>
      </c>
      <c r="S242" s="166">
        <f t="shared" si="103"/>
        <v>19.389466879999997</v>
      </c>
      <c r="T242" s="166">
        <f t="shared" si="103"/>
        <v>19.389466879999997</v>
      </c>
      <c r="U242" s="166">
        <f t="shared" si="103"/>
        <v>19.389466879999997</v>
      </c>
      <c r="V242" s="87"/>
    </row>
    <row r="243" spans="1:22" ht="31.5" x14ac:dyDescent="0.25">
      <c r="A243" s="171" t="s">
        <v>899</v>
      </c>
      <c r="B243" s="84" t="s">
        <v>363</v>
      </c>
      <c r="C243" s="171" t="s">
        <v>2079</v>
      </c>
      <c r="D243" s="87">
        <v>23.892749999999999</v>
      </c>
      <c r="E243" s="87">
        <v>0.25238294</v>
      </c>
      <c r="F243" s="87">
        <v>23.640367059999999</v>
      </c>
      <c r="G243" s="87">
        <v>23.640367059999999</v>
      </c>
      <c r="H243" s="87">
        <f t="shared" ref="H243:I247" si="104">J243+L243+N243+P243</f>
        <v>20.393809999999998</v>
      </c>
      <c r="I243" s="87">
        <f t="shared" si="104"/>
        <v>0.38361308999999999</v>
      </c>
      <c r="J243" s="87">
        <v>0.10567592999999999</v>
      </c>
      <c r="K243" s="87">
        <v>0.10567592999999999</v>
      </c>
      <c r="L243" s="87">
        <v>1.3484525000000003</v>
      </c>
      <c r="M243" s="87">
        <v>0.13437586000000001</v>
      </c>
      <c r="N243" s="87">
        <v>1.3484525000000003</v>
      </c>
      <c r="O243" s="87">
        <v>0.1435613</v>
      </c>
      <c r="P243" s="87">
        <v>17.591229069999997</v>
      </c>
      <c r="Q243" s="87">
        <v>0</v>
      </c>
      <c r="R243" s="87">
        <f>H243-I243</f>
        <v>20.010196909999998</v>
      </c>
      <c r="S243" s="87">
        <f>H243-I243</f>
        <v>20.010196909999998</v>
      </c>
      <c r="T243" s="87">
        <f>H243-I243</f>
        <v>20.010196909999998</v>
      </c>
      <c r="U243" s="87">
        <f>H243-I243</f>
        <v>20.010196909999998</v>
      </c>
      <c r="V243" s="87"/>
    </row>
    <row r="244" spans="1:22" ht="31.5" x14ac:dyDescent="0.25">
      <c r="A244" s="171" t="s">
        <v>899</v>
      </c>
      <c r="B244" s="84" t="s">
        <v>564</v>
      </c>
      <c r="C244" s="171" t="s">
        <v>2080</v>
      </c>
      <c r="D244" s="87">
        <v>6.0496300000000005</v>
      </c>
      <c r="E244" s="87">
        <v>0</v>
      </c>
      <c r="F244" s="87">
        <v>6.0496300000000005</v>
      </c>
      <c r="G244" s="87">
        <v>6.0496300000000005</v>
      </c>
      <c r="H244" s="87">
        <f t="shared" si="104"/>
        <v>0.53762500000000002</v>
      </c>
      <c r="I244" s="87">
        <f t="shared" si="104"/>
        <v>3.4760390000000002E-2</v>
      </c>
      <c r="J244" s="87">
        <v>9.5756299999999982E-3</v>
      </c>
      <c r="K244" s="87">
        <v>9.5756299999999982E-3</v>
      </c>
      <c r="L244" s="87">
        <v>0.1221875</v>
      </c>
      <c r="M244" s="87">
        <v>1.2176219999999998E-2</v>
      </c>
      <c r="N244" s="87">
        <v>0.1221875</v>
      </c>
      <c r="O244" s="87">
        <v>1.3008540000000006E-2</v>
      </c>
      <c r="P244" s="87">
        <v>0.28367436999999995</v>
      </c>
      <c r="Q244" s="87">
        <v>0</v>
      </c>
      <c r="R244" s="87">
        <f>H244-I244</f>
        <v>0.50286461000000005</v>
      </c>
      <c r="S244" s="87">
        <f>H244-I244</f>
        <v>0.50286461000000005</v>
      </c>
      <c r="T244" s="87">
        <f>H244-I244</f>
        <v>0.50286461000000005</v>
      </c>
      <c r="U244" s="87">
        <f>H244-I244</f>
        <v>0.50286461000000005</v>
      </c>
      <c r="V244" s="87"/>
    </row>
    <row r="245" spans="1:22" ht="47.25" x14ac:dyDescent="0.25">
      <c r="A245" s="171" t="s">
        <v>899</v>
      </c>
      <c r="B245" s="84" t="s">
        <v>1668</v>
      </c>
      <c r="C245" s="171" t="s">
        <v>2081</v>
      </c>
      <c r="D245" s="87">
        <v>0</v>
      </c>
      <c r="E245" s="87">
        <v>0</v>
      </c>
      <c r="F245" s="87">
        <v>0</v>
      </c>
      <c r="G245" s="87">
        <v>0</v>
      </c>
      <c r="H245" s="87">
        <f t="shared" si="104"/>
        <v>0</v>
      </c>
      <c r="I245" s="87">
        <f t="shared" si="104"/>
        <v>0</v>
      </c>
      <c r="J245" s="87">
        <v>0</v>
      </c>
      <c r="K245" s="87">
        <v>0</v>
      </c>
      <c r="L245" s="87">
        <v>0</v>
      </c>
      <c r="M245" s="87">
        <v>0</v>
      </c>
      <c r="N245" s="87">
        <v>0</v>
      </c>
      <c r="O245" s="87">
        <v>0</v>
      </c>
      <c r="P245" s="87">
        <v>0</v>
      </c>
      <c r="Q245" s="87">
        <v>0</v>
      </c>
      <c r="R245" s="87">
        <f>H245-I245</f>
        <v>0</v>
      </c>
      <c r="S245" s="87">
        <f>H245-I245</f>
        <v>0</v>
      </c>
      <c r="T245" s="87">
        <f>H245-I245</f>
        <v>0</v>
      </c>
      <c r="U245" s="87">
        <f>H245-I245</f>
        <v>0</v>
      </c>
      <c r="V245" s="87"/>
    </row>
    <row r="246" spans="1:22" ht="31.5" x14ac:dyDescent="0.25">
      <c r="A246" s="171" t="s">
        <v>899</v>
      </c>
      <c r="B246" s="84" t="s">
        <v>1669</v>
      </c>
      <c r="C246" s="171" t="s">
        <v>2082</v>
      </c>
      <c r="D246" s="87">
        <v>0</v>
      </c>
      <c r="E246" s="87">
        <v>0</v>
      </c>
      <c r="F246" s="87">
        <v>0</v>
      </c>
      <c r="G246" s="87">
        <v>0</v>
      </c>
      <c r="H246" s="87">
        <f t="shared" si="104"/>
        <v>0</v>
      </c>
      <c r="I246" s="87">
        <f t="shared" si="104"/>
        <v>1.23433057</v>
      </c>
      <c r="J246" s="87">
        <v>0</v>
      </c>
      <c r="K246" s="87">
        <v>0</v>
      </c>
      <c r="L246" s="87">
        <v>0</v>
      </c>
      <c r="M246" s="87">
        <v>0</v>
      </c>
      <c r="N246" s="87">
        <v>0</v>
      </c>
      <c r="O246" s="87">
        <v>1.23433057</v>
      </c>
      <c r="P246" s="87">
        <v>0</v>
      </c>
      <c r="Q246" s="87">
        <v>0</v>
      </c>
      <c r="R246" s="87">
        <f>H246-I246</f>
        <v>-1.23433057</v>
      </c>
      <c r="S246" s="87">
        <f>H246-I246</f>
        <v>-1.23433057</v>
      </c>
      <c r="T246" s="87">
        <f>H246-I246</f>
        <v>-1.23433057</v>
      </c>
      <c r="U246" s="87">
        <f>H246-I246</f>
        <v>-1.23433057</v>
      </c>
      <c r="V246" s="87"/>
    </row>
    <row r="247" spans="1:22" ht="63" x14ac:dyDescent="0.25">
      <c r="A247" s="171" t="s">
        <v>2791</v>
      </c>
      <c r="B247" s="170" t="s">
        <v>1670</v>
      </c>
      <c r="C247" s="171" t="s">
        <v>2083</v>
      </c>
      <c r="D247" s="87">
        <v>0.18314</v>
      </c>
      <c r="E247" s="87">
        <v>0.16665199999999999</v>
      </c>
      <c r="F247" s="87">
        <v>1.6488000000000003E-2</v>
      </c>
      <c r="G247" s="87">
        <v>1.6488000000000003E-2</v>
      </c>
      <c r="H247" s="87">
        <f t="shared" si="104"/>
        <v>0.11209000000000002</v>
      </c>
      <c r="I247" s="87">
        <f t="shared" si="104"/>
        <v>1.3540699999999998E-3</v>
      </c>
      <c r="J247" s="87">
        <v>0.11209000000000002</v>
      </c>
      <c r="K247" s="87">
        <v>1.3540699999999998E-3</v>
      </c>
      <c r="L247" s="87">
        <v>0</v>
      </c>
      <c r="M247" s="87">
        <v>0</v>
      </c>
      <c r="N247" s="87">
        <v>0</v>
      </c>
      <c r="O247" s="87">
        <v>0</v>
      </c>
      <c r="P247" s="87">
        <v>0</v>
      </c>
      <c r="Q247" s="87">
        <v>0</v>
      </c>
      <c r="R247" s="87">
        <f>H247-I247</f>
        <v>0.11073593000000002</v>
      </c>
      <c r="S247" s="87">
        <f>H247-I247</f>
        <v>0.11073593000000002</v>
      </c>
      <c r="T247" s="87">
        <f>H247-I247</f>
        <v>0.11073593000000002</v>
      </c>
      <c r="U247" s="87">
        <f>H247-I247</f>
        <v>0.11073593000000002</v>
      </c>
      <c r="V247" s="166"/>
    </row>
    <row r="248" spans="1:22" x14ac:dyDescent="0.25">
      <c r="A248" s="210"/>
      <c r="B248" s="211" t="s">
        <v>103</v>
      </c>
      <c r="C248" s="210"/>
      <c r="D248" s="166">
        <f t="shared" ref="D248:U248" si="105">SUM(D249)</f>
        <v>0</v>
      </c>
      <c r="E248" s="166">
        <f t="shared" si="105"/>
        <v>0</v>
      </c>
      <c r="F248" s="166">
        <f t="shared" si="105"/>
        <v>0</v>
      </c>
      <c r="G248" s="166">
        <f t="shared" si="105"/>
        <v>0</v>
      </c>
      <c r="H248" s="166">
        <f t="shared" si="105"/>
        <v>0</v>
      </c>
      <c r="I248" s="166">
        <f t="shared" si="105"/>
        <v>1.4048499999999999</v>
      </c>
      <c r="J248" s="166">
        <f t="shared" si="105"/>
        <v>0</v>
      </c>
      <c r="K248" s="166">
        <f t="shared" si="105"/>
        <v>0</v>
      </c>
      <c r="L248" s="166">
        <f t="shared" si="105"/>
        <v>0</v>
      </c>
      <c r="M248" s="166">
        <f t="shared" si="105"/>
        <v>0</v>
      </c>
      <c r="N248" s="166">
        <f t="shared" si="105"/>
        <v>0</v>
      </c>
      <c r="O248" s="166">
        <f t="shared" si="105"/>
        <v>1.4048499999999999</v>
      </c>
      <c r="P248" s="166">
        <f t="shared" si="105"/>
        <v>0</v>
      </c>
      <c r="Q248" s="166">
        <f t="shared" si="105"/>
        <v>0</v>
      </c>
      <c r="R248" s="166">
        <f t="shared" si="105"/>
        <v>-1.4048499999999999</v>
      </c>
      <c r="S248" s="166">
        <f t="shared" si="105"/>
        <v>-1.4048499999999999</v>
      </c>
      <c r="T248" s="166">
        <f t="shared" si="105"/>
        <v>-1.4048499999999999</v>
      </c>
      <c r="U248" s="166">
        <f t="shared" si="105"/>
        <v>-1.4048499999999999</v>
      </c>
      <c r="V248" s="87"/>
    </row>
    <row r="249" spans="1:22" ht="47.25" x14ac:dyDescent="0.25">
      <c r="A249" s="171" t="s">
        <v>899</v>
      </c>
      <c r="B249" s="84" t="s">
        <v>1671</v>
      </c>
      <c r="C249" s="171" t="s">
        <v>2084</v>
      </c>
      <c r="D249" s="87">
        <v>0</v>
      </c>
      <c r="E249" s="87">
        <v>0</v>
      </c>
      <c r="F249" s="87">
        <v>0</v>
      </c>
      <c r="G249" s="87">
        <v>0</v>
      </c>
      <c r="H249" s="87">
        <f>J249+L249+N249+P249</f>
        <v>0</v>
      </c>
      <c r="I249" s="87">
        <f>K249+M249+O249+Q249</f>
        <v>1.4048499999999999</v>
      </c>
      <c r="J249" s="87">
        <v>0</v>
      </c>
      <c r="K249" s="87">
        <v>0</v>
      </c>
      <c r="L249" s="87">
        <v>0</v>
      </c>
      <c r="M249" s="87">
        <v>0</v>
      </c>
      <c r="N249" s="87">
        <v>0</v>
      </c>
      <c r="O249" s="87">
        <v>1.4048499999999999</v>
      </c>
      <c r="P249" s="87">
        <v>0</v>
      </c>
      <c r="Q249" s="87">
        <v>0</v>
      </c>
      <c r="R249" s="87">
        <f>H249-I249</f>
        <v>-1.4048499999999999</v>
      </c>
      <c r="S249" s="87">
        <f>H249-I249</f>
        <v>-1.4048499999999999</v>
      </c>
      <c r="T249" s="87">
        <f>H249-I249</f>
        <v>-1.4048499999999999</v>
      </c>
      <c r="U249" s="87">
        <f>H249-I249</f>
        <v>-1.4048499999999999</v>
      </c>
      <c r="V249" s="87"/>
    </row>
    <row r="250" spans="1:22" x14ac:dyDescent="0.25">
      <c r="A250" s="210"/>
      <c r="B250" s="211" t="s">
        <v>56</v>
      </c>
      <c r="C250" s="210"/>
      <c r="D250" s="166">
        <f t="shared" ref="D250:U250" si="106">SUM(D251:D264)</f>
        <v>136.10033000000001</v>
      </c>
      <c r="E250" s="166">
        <f t="shared" si="106"/>
        <v>5.0696973400000003</v>
      </c>
      <c r="F250" s="166">
        <f t="shared" si="106"/>
        <v>131.03063266000001</v>
      </c>
      <c r="G250" s="166">
        <f t="shared" si="106"/>
        <v>131.03063266000001</v>
      </c>
      <c r="H250" s="166">
        <f t="shared" si="106"/>
        <v>62.728270000000009</v>
      </c>
      <c r="I250" s="166">
        <f t="shared" si="106"/>
        <v>11.206136730000001</v>
      </c>
      <c r="J250" s="166">
        <f t="shared" si="106"/>
        <v>1.2752075599999999</v>
      </c>
      <c r="K250" s="166">
        <f t="shared" si="106"/>
        <v>1.66621416</v>
      </c>
      <c r="L250" s="166">
        <f t="shared" si="106"/>
        <v>8.5633763246500738</v>
      </c>
      <c r="M250" s="166">
        <f t="shared" si="106"/>
        <v>3.9395410499999999</v>
      </c>
      <c r="N250" s="166">
        <f t="shared" si="106"/>
        <v>8.091656384650074</v>
      </c>
      <c r="O250" s="166">
        <f t="shared" si="106"/>
        <v>5.60038152</v>
      </c>
      <c r="P250" s="166">
        <f t="shared" si="106"/>
        <v>44.798029730699859</v>
      </c>
      <c r="Q250" s="166">
        <f t="shared" si="106"/>
        <v>0</v>
      </c>
      <c r="R250" s="166">
        <f t="shared" si="106"/>
        <v>51.522133270000005</v>
      </c>
      <c r="S250" s="166">
        <f t="shared" si="106"/>
        <v>51.522133270000005</v>
      </c>
      <c r="T250" s="166">
        <f t="shared" si="106"/>
        <v>51.522133270000005</v>
      </c>
      <c r="U250" s="166">
        <f t="shared" si="106"/>
        <v>51.522133270000005</v>
      </c>
      <c r="V250" s="87"/>
    </row>
    <row r="251" spans="1:22" ht="31.5" x14ac:dyDescent="0.25">
      <c r="A251" s="171" t="s">
        <v>899</v>
      </c>
      <c r="B251" s="84" t="s">
        <v>565</v>
      </c>
      <c r="C251" s="171" t="s">
        <v>2085</v>
      </c>
      <c r="D251" s="87">
        <v>7.9393500000000001</v>
      </c>
      <c r="E251" s="87">
        <v>2.4167000000000001E-4</v>
      </c>
      <c r="F251" s="87">
        <v>7.9391083299999998</v>
      </c>
      <c r="G251" s="87">
        <v>7.9391083299999998</v>
      </c>
      <c r="H251" s="87">
        <f t="shared" ref="H251:H264" si="107">J251+L251+N251+P251</f>
        <v>1.0999999999999999E-2</v>
      </c>
      <c r="I251" s="87">
        <f t="shared" ref="I251:I264" si="108">K251+M251+O251+Q251</f>
        <v>0.54013538999999999</v>
      </c>
      <c r="J251" s="87">
        <v>1.9593E-4</v>
      </c>
      <c r="K251" s="87">
        <v>1.9593E-4</v>
      </c>
      <c r="L251" s="87">
        <v>2.5000000000000001E-3</v>
      </c>
      <c r="M251" s="87">
        <v>0.53967330000000002</v>
      </c>
      <c r="N251" s="87">
        <v>2.5000000000000001E-3</v>
      </c>
      <c r="O251" s="87">
        <v>2.6616000000001527E-4</v>
      </c>
      <c r="P251" s="87">
        <v>5.8040699999999997E-3</v>
      </c>
      <c r="Q251" s="87">
        <v>0</v>
      </c>
      <c r="R251" s="87">
        <f t="shared" ref="R251:R264" si="109">H251-I251</f>
        <v>-0.52913538999999998</v>
      </c>
      <c r="S251" s="87">
        <f t="shared" ref="S251:S264" si="110">H251-I251</f>
        <v>-0.52913538999999998</v>
      </c>
      <c r="T251" s="87">
        <f t="shared" ref="T251:T264" si="111">H251-I251</f>
        <v>-0.52913538999999998</v>
      </c>
      <c r="U251" s="87">
        <f t="shared" ref="U251:U264" si="112">H251-I251</f>
        <v>-0.52913538999999998</v>
      </c>
      <c r="V251" s="87"/>
    </row>
    <row r="252" spans="1:22" ht="31.5" x14ac:dyDescent="0.25">
      <c r="A252" s="171" t="s">
        <v>899</v>
      </c>
      <c r="B252" s="84" t="s">
        <v>566</v>
      </c>
      <c r="C252" s="171" t="s">
        <v>2086</v>
      </c>
      <c r="D252" s="87">
        <v>23.336569999999998</v>
      </c>
      <c r="E252" s="87">
        <v>2.4167000000000001E-4</v>
      </c>
      <c r="F252" s="87">
        <v>23.336328329999997</v>
      </c>
      <c r="G252" s="87">
        <v>23.336328329999997</v>
      </c>
      <c r="H252" s="87">
        <f t="shared" si="107"/>
        <v>1.0999999999999999E-2</v>
      </c>
      <c r="I252" s="87">
        <f t="shared" si="108"/>
        <v>1.46334085</v>
      </c>
      <c r="J252" s="87">
        <v>1.9593E-4</v>
      </c>
      <c r="K252" s="87">
        <v>1.9593E-4</v>
      </c>
      <c r="L252" s="87">
        <v>2.5000000000000001E-3</v>
      </c>
      <c r="M252" s="87">
        <v>1.4628787599999999</v>
      </c>
      <c r="N252" s="87">
        <v>2.5000000000000001E-3</v>
      </c>
      <c r="O252" s="87">
        <v>2.6616000000001527E-4</v>
      </c>
      <c r="P252" s="87">
        <v>5.8040699999999997E-3</v>
      </c>
      <c r="Q252" s="87">
        <v>0</v>
      </c>
      <c r="R252" s="87">
        <f t="shared" si="109"/>
        <v>-1.4523408500000001</v>
      </c>
      <c r="S252" s="87">
        <f t="shared" si="110"/>
        <v>-1.4523408500000001</v>
      </c>
      <c r="T252" s="87">
        <f t="shared" si="111"/>
        <v>-1.4523408500000001</v>
      </c>
      <c r="U252" s="87">
        <f t="shared" si="112"/>
        <v>-1.4523408500000001</v>
      </c>
      <c r="V252" s="87"/>
    </row>
    <row r="253" spans="1:22" ht="31.5" x14ac:dyDescent="0.25">
      <c r="A253" s="171" t="s">
        <v>899</v>
      </c>
      <c r="B253" s="84" t="s">
        <v>567</v>
      </c>
      <c r="C253" s="171" t="s">
        <v>2087</v>
      </c>
      <c r="D253" s="87">
        <v>9.7429699999999997</v>
      </c>
      <c r="E253" s="87">
        <v>0.32257005</v>
      </c>
      <c r="F253" s="87">
        <v>9.4203999500000002</v>
      </c>
      <c r="G253" s="87">
        <v>9.4203999500000002</v>
      </c>
      <c r="H253" s="87">
        <f t="shared" si="107"/>
        <v>8.7541800000000016</v>
      </c>
      <c r="I253" s="87">
        <f t="shared" si="108"/>
        <v>5.0757109299999996</v>
      </c>
      <c r="J253" s="87">
        <v>0.17151253999999999</v>
      </c>
      <c r="K253" s="87">
        <v>0.17151253999999999</v>
      </c>
      <c r="L253" s="87">
        <v>2.188545</v>
      </c>
      <c r="M253" s="87">
        <v>0.21809271000000002</v>
      </c>
      <c r="N253" s="87">
        <v>2.188545</v>
      </c>
      <c r="O253" s="87">
        <v>4.6861056799999998</v>
      </c>
      <c r="P253" s="87">
        <v>4.2055774600000007</v>
      </c>
      <c r="Q253" s="87">
        <v>0</v>
      </c>
      <c r="R253" s="87">
        <f t="shared" si="109"/>
        <v>3.678469070000002</v>
      </c>
      <c r="S253" s="87">
        <f t="shared" si="110"/>
        <v>3.678469070000002</v>
      </c>
      <c r="T253" s="87">
        <f t="shared" si="111"/>
        <v>3.678469070000002</v>
      </c>
      <c r="U253" s="87">
        <f t="shared" si="112"/>
        <v>3.678469070000002</v>
      </c>
      <c r="V253" s="87"/>
    </row>
    <row r="254" spans="1:22" ht="31.5" x14ac:dyDescent="0.25">
      <c r="A254" s="171" t="s">
        <v>899</v>
      </c>
      <c r="B254" s="84" t="s">
        <v>568</v>
      </c>
      <c r="C254" s="171" t="s">
        <v>2088</v>
      </c>
      <c r="D254" s="87">
        <v>40.012970000000003</v>
      </c>
      <c r="E254" s="87">
        <v>1.9240578899999998</v>
      </c>
      <c r="F254" s="87">
        <v>38.088912110000003</v>
      </c>
      <c r="G254" s="87">
        <v>38.088912110000003</v>
      </c>
      <c r="H254" s="87">
        <f t="shared" si="107"/>
        <v>40.002970000000005</v>
      </c>
      <c r="I254" s="87">
        <f t="shared" si="108"/>
        <v>0.71135990000000004</v>
      </c>
      <c r="J254" s="87">
        <v>0.19596204999999997</v>
      </c>
      <c r="K254" s="87">
        <v>0.19596204999999997</v>
      </c>
      <c r="L254" s="87">
        <v>2.500527384650074</v>
      </c>
      <c r="M254" s="87">
        <v>0.24918235000000002</v>
      </c>
      <c r="N254" s="87">
        <v>2.500527384650074</v>
      </c>
      <c r="O254" s="87">
        <v>0.26621550000000005</v>
      </c>
      <c r="P254" s="87">
        <v>34.805953180699859</v>
      </c>
      <c r="Q254" s="87">
        <v>0</v>
      </c>
      <c r="R254" s="87">
        <f t="shared" si="109"/>
        <v>39.291610100000007</v>
      </c>
      <c r="S254" s="87">
        <f t="shared" si="110"/>
        <v>39.291610100000007</v>
      </c>
      <c r="T254" s="87">
        <f t="shared" si="111"/>
        <v>39.291610100000007</v>
      </c>
      <c r="U254" s="87">
        <f t="shared" si="112"/>
        <v>39.291610100000007</v>
      </c>
      <c r="V254" s="87"/>
    </row>
    <row r="255" spans="1:22" ht="47.25" x14ac:dyDescent="0.25">
      <c r="A255" s="171" t="s">
        <v>899</v>
      </c>
      <c r="B255" s="84" t="s">
        <v>364</v>
      </c>
      <c r="C255" s="171" t="s">
        <v>2089</v>
      </c>
      <c r="D255" s="87">
        <v>7.5640799999999997</v>
      </c>
      <c r="E255" s="87">
        <v>0.59683269999999988</v>
      </c>
      <c r="F255" s="87">
        <v>6.9672472999999995</v>
      </c>
      <c r="G255" s="87">
        <v>6.9672472999999995</v>
      </c>
      <c r="H255" s="87">
        <f t="shared" si="107"/>
        <v>6.8792</v>
      </c>
      <c r="I255" s="87">
        <f t="shared" si="108"/>
        <v>0.46931316000000001</v>
      </c>
      <c r="J255" s="87">
        <v>0.12928416000000001</v>
      </c>
      <c r="K255" s="87">
        <v>0.12928416000000001</v>
      </c>
      <c r="L255" s="87">
        <v>1.6496999999999999</v>
      </c>
      <c r="M255" s="87">
        <v>0.16439574999999992</v>
      </c>
      <c r="N255" s="87">
        <v>1.6496999999999999</v>
      </c>
      <c r="O255" s="87">
        <v>0.1756332500000001</v>
      </c>
      <c r="P255" s="87">
        <v>3.45051584</v>
      </c>
      <c r="Q255" s="87">
        <v>0</v>
      </c>
      <c r="R255" s="87">
        <f t="shared" si="109"/>
        <v>6.4098868400000004</v>
      </c>
      <c r="S255" s="87">
        <f t="shared" si="110"/>
        <v>6.4098868400000004</v>
      </c>
      <c r="T255" s="87">
        <f t="shared" si="111"/>
        <v>6.4098868400000004</v>
      </c>
      <c r="U255" s="87">
        <f t="shared" si="112"/>
        <v>6.4098868400000004</v>
      </c>
      <c r="V255" s="87"/>
    </row>
    <row r="256" spans="1:22" ht="110.25" x14ac:dyDescent="0.25">
      <c r="A256" s="171" t="s">
        <v>2791</v>
      </c>
      <c r="B256" s="84" t="s">
        <v>1672</v>
      </c>
      <c r="C256" s="171" t="s">
        <v>2090</v>
      </c>
      <c r="D256" s="87">
        <v>38.332790000000003</v>
      </c>
      <c r="E256" s="87">
        <v>1.7692654600000002</v>
      </c>
      <c r="F256" s="87">
        <v>36.563524540000003</v>
      </c>
      <c r="G256" s="87">
        <v>36.563524540000003</v>
      </c>
      <c r="H256" s="87">
        <f t="shared" si="107"/>
        <v>1.0999999999999999E-2</v>
      </c>
      <c r="I256" s="87">
        <f t="shared" si="108"/>
        <v>0.40252187</v>
      </c>
      <c r="J256" s="87">
        <v>1.0999999999999999E-2</v>
      </c>
      <c r="K256" s="87">
        <v>0.40200659999999999</v>
      </c>
      <c r="L256" s="87">
        <v>0</v>
      </c>
      <c r="M256" s="87">
        <v>2.4911000000005235E-4</v>
      </c>
      <c r="N256" s="87">
        <v>0</v>
      </c>
      <c r="O256" s="87">
        <v>2.6615999999995976E-4</v>
      </c>
      <c r="P256" s="87">
        <v>0</v>
      </c>
      <c r="Q256" s="87">
        <v>0</v>
      </c>
      <c r="R256" s="87">
        <f t="shared" si="109"/>
        <v>-0.39152186999999999</v>
      </c>
      <c r="S256" s="87">
        <f t="shared" si="110"/>
        <v>-0.39152186999999999</v>
      </c>
      <c r="T256" s="87">
        <f t="shared" si="111"/>
        <v>-0.39152186999999999</v>
      </c>
      <c r="U256" s="87">
        <f t="shared" si="112"/>
        <v>-0.39152186999999999</v>
      </c>
      <c r="V256" s="87"/>
    </row>
    <row r="257" spans="1:22" ht="63" x14ac:dyDescent="0.25">
      <c r="A257" s="171" t="s">
        <v>899</v>
      </c>
      <c r="B257" s="84" t="s">
        <v>1673</v>
      </c>
      <c r="C257" s="171" t="s">
        <v>2091</v>
      </c>
      <c r="D257" s="87">
        <v>0.39027000000000001</v>
      </c>
      <c r="E257" s="87">
        <v>0.29011243000000003</v>
      </c>
      <c r="F257" s="87">
        <v>0.10015756999999997</v>
      </c>
      <c r="G257" s="87">
        <v>0.10015756999999997</v>
      </c>
      <c r="H257" s="87">
        <f t="shared" si="107"/>
        <v>0.37163000000000002</v>
      </c>
      <c r="I257" s="87">
        <f t="shared" si="108"/>
        <v>0</v>
      </c>
      <c r="J257" s="87">
        <v>0</v>
      </c>
      <c r="K257" s="87">
        <v>0</v>
      </c>
      <c r="L257" s="87">
        <v>0.37163000000000002</v>
      </c>
      <c r="M257" s="87">
        <v>0</v>
      </c>
      <c r="N257" s="87">
        <v>0</v>
      </c>
      <c r="O257" s="87">
        <v>0</v>
      </c>
      <c r="P257" s="87">
        <v>0</v>
      </c>
      <c r="Q257" s="87">
        <v>0</v>
      </c>
      <c r="R257" s="87">
        <f t="shared" si="109"/>
        <v>0.37163000000000002</v>
      </c>
      <c r="S257" s="87">
        <f t="shared" si="110"/>
        <v>0.37163000000000002</v>
      </c>
      <c r="T257" s="87">
        <f t="shared" si="111"/>
        <v>0.37163000000000002</v>
      </c>
      <c r="U257" s="87">
        <f t="shared" si="112"/>
        <v>0.37163000000000002</v>
      </c>
      <c r="V257" s="87"/>
    </row>
    <row r="258" spans="1:22" ht="63" x14ac:dyDescent="0.25">
      <c r="A258" s="171" t="s">
        <v>2791</v>
      </c>
      <c r="B258" s="170" t="s">
        <v>1674</v>
      </c>
      <c r="C258" s="171" t="s">
        <v>2092</v>
      </c>
      <c r="D258" s="87">
        <v>0.71589999999999998</v>
      </c>
      <c r="E258" s="87">
        <v>0.13176131000000002</v>
      </c>
      <c r="F258" s="87">
        <v>0.58413868999999996</v>
      </c>
      <c r="G258" s="87">
        <v>0.58413868999999996</v>
      </c>
      <c r="H258" s="87">
        <f t="shared" si="107"/>
        <v>5.4169999999999933E-2</v>
      </c>
      <c r="I258" s="87">
        <f t="shared" si="108"/>
        <v>0.52941958</v>
      </c>
      <c r="J258" s="87">
        <v>4.6487839999999996E-2</v>
      </c>
      <c r="K258" s="87">
        <v>4.6487839999999996E-2</v>
      </c>
      <c r="L258" s="87">
        <v>7.6821599999999397E-3</v>
      </c>
      <c r="M258" s="87">
        <v>0.48293174</v>
      </c>
      <c r="N258" s="87">
        <v>0</v>
      </c>
      <c r="O258" s="87">
        <v>0</v>
      </c>
      <c r="P258" s="87">
        <v>0</v>
      </c>
      <c r="Q258" s="87">
        <v>0</v>
      </c>
      <c r="R258" s="87">
        <f t="shared" si="109"/>
        <v>-0.47524958000000006</v>
      </c>
      <c r="S258" s="87">
        <f t="shared" si="110"/>
        <v>-0.47524958000000006</v>
      </c>
      <c r="T258" s="87">
        <f t="shared" si="111"/>
        <v>-0.47524958000000006</v>
      </c>
      <c r="U258" s="87">
        <f t="shared" si="112"/>
        <v>-0.47524958000000006</v>
      </c>
      <c r="V258" s="166"/>
    </row>
    <row r="259" spans="1:22" ht="63" x14ac:dyDescent="0.25">
      <c r="A259" s="171" t="s">
        <v>2791</v>
      </c>
      <c r="B259" s="84" t="s">
        <v>1675</v>
      </c>
      <c r="C259" s="171" t="s">
        <v>2093</v>
      </c>
      <c r="D259" s="87">
        <v>6.2698999999999998</v>
      </c>
      <c r="E259" s="87">
        <v>3.4614160000000005E-2</v>
      </c>
      <c r="F259" s="87">
        <v>6.2352858399999995</v>
      </c>
      <c r="G259" s="87">
        <v>6.2352858399999995</v>
      </c>
      <c r="H259" s="87">
        <f t="shared" si="107"/>
        <v>4.8375899999999987</v>
      </c>
      <c r="I259" s="87">
        <f t="shared" si="108"/>
        <v>0.87665157000000005</v>
      </c>
      <c r="J259" s="87">
        <v>9.4764889999999991E-2</v>
      </c>
      <c r="K259" s="87">
        <v>9.4764889999999991E-2</v>
      </c>
      <c r="L259" s="87">
        <v>1.209225</v>
      </c>
      <c r="M259" s="87">
        <v>0.65314806999999997</v>
      </c>
      <c r="N259" s="87">
        <v>1.209225</v>
      </c>
      <c r="O259" s="87">
        <v>0.12873861000000009</v>
      </c>
      <c r="P259" s="87">
        <v>2.3243751099999992</v>
      </c>
      <c r="Q259" s="87">
        <v>0</v>
      </c>
      <c r="R259" s="87">
        <f t="shared" si="109"/>
        <v>3.9609384299999988</v>
      </c>
      <c r="S259" s="87">
        <f t="shared" si="110"/>
        <v>3.9609384299999988</v>
      </c>
      <c r="T259" s="87">
        <f t="shared" si="111"/>
        <v>3.9609384299999988</v>
      </c>
      <c r="U259" s="87">
        <f t="shared" si="112"/>
        <v>3.9609384299999988</v>
      </c>
      <c r="V259" s="87"/>
    </row>
    <row r="260" spans="1:22" ht="63" x14ac:dyDescent="0.25">
      <c r="A260" s="171" t="s">
        <v>899</v>
      </c>
      <c r="B260" s="84" t="s">
        <v>569</v>
      </c>
      <c r="C260" s="171" t="s">
        <v>2094</v>
      </c>
      <c r="D260" s="87">
        <v>1.7955300000000001</v>
      </c>
      <c r="E260" s="87">
        <v>0</v>
      </c>
      <c r="F260" s="87">
        <v>1.7955300000000001</v>
      </c>
      <c r="G260" s="87">
        <v>1.7955300000000001</v>
      </c>
      <c r="H260" s="87">
        <f t="shared" si="107"/>
        <v>1.7955300000000003</v>
      </c>
      <c r="I260" s="87">
        <f t="shared" si="108"/>
        <v>0.65403347999999994</v>
      </c>
      <c r="J260" s="87">
        <v>0.62580422000000002</v>
      </c>
      <c r="K260" s="87">
        <v>0.62580422000000002</v>
      </c>
      <c r="L260" s="87">
        <v>0.63106678000000016</v>
      </c>
      <c r="M260" s="87">
        <v>2.8229259999999923E-2</v>
      </c>
      <c r="N260" s="87">
        <v>0.53865899999999989</v>
      </c>
      <c r="O260" s="87">
        <v>0</v>
      </c>
      <c r="P260" s="87">
        <v>0</v>
      </c>
      <c r="Q260" s="87">
        <v>0</v>
      </c>
      <c r="R260" s="87">
        <f t="shared" si="109"/>
        <v>1.1414965200000005</v>
      </c>
      <c r="S260" s="87">
        <f t="shared" si="110"/>
        <v>1.1414965200000005</v>
      </c>
      <c r="T260" s="87">
        <f t="shared" si="111"/>
        <v>1.1414965200000005</v>
      </c>
      <c r="U260" s="87">
        <f t="shared" si="112"/>
        <v>1.1414965200000005</v>
      </c>
      <c r="V260" s="87"/>
    </row>
    <row r="261" spans="1:22" ht="47.25" x14ac:dyDescent="0.25">
      <c r="A261" s="171" t="s">
        <v>899</v>
      </c>
      <c r="B261" s="84" t="s">
        <v>1676</v>
      </c>
      <c r="C261" s="171" t="s">
        <v>2095</v>
      </c>
      <c r="D261" s="87">
        <v>0</v>
      </c>
      <c r="E261" s="87">
        <v>0</v>
      </c>
      <c r="F261" s="87">
        <v>0</v>
      </c>
      <c r="G261" s="87">
        <v>0</v>
      </c>
      <c r="H261" s="87">
        <f t="shared" si="107"/>
        <v>0</v>
      </c>
      <c r="I261" s="87">
        <f t="shared" si="108"/>
        <v>3.5110000000000002E-2</v>
      </c>
      <c r="J261" s="87">
        <v>0</v>
      </c>
      <c r="K261" s="87">
        <v>0</v>
      </c>
      <c r="L261" s="87">
        <v>0</v>
      </c>
      <c r="M261" s="87">
        <v>0</v>
      </c>
      <c r="N261" s="87">
        <v>0</v>
      </c>
      <c r="O261" s="87">
        <v>3.5110000000000002E-2</v>
      </c>
      <c r="P261" s="87">
        <v>0</v>
      </c>
      <c r="Q261" s="87">
        <v>0</v>
      </c>
      <c r="R261" s="87">
        <f t="shared" si="109"/>
        <v>-3.5110000000000002E-2</v>
      </c>
      <c r="S261" s="87">
        <f t="shared" si="110"/>
        <v>-3.5110000000000002E-2</v>
      </c>
      <c r="T261" s="87">
        <f t="shared" si="111"/>
        <v>-3.5110000000000002E-2</v>
      </c>
      <c r="U261" s="87">
        <f t="shared" si="112"/>
        <v>-3.5110000000000002E-2</v>
      </c>
      <c r="V261" s="87"/>
    </row>
    <row r="262" spans="1:22" ht="63" x14ac:dyDescent="0.25">
      <c r="A262" s="171" t="s">
        <v>2791</v>
      </c>
      <c r="B262" s="84" t="s">
        <v>1677</v>
      </c>
      <c r="C262" s="171" t="s">
        <v>2096</v>
      </c>
      <c r="D262" s="87">
        <v>0</v>
      </c>
      <c r="E262" s="87">
        <v>0</v>
      </c>
      <c r="F262" s="87">
        <v>0</v>
      </c>
      <c r="G262" s="87">
        <v>0</v>
      </c>
      <c r="H262" s="87">
        <f t="shared" si="107"/>
        <v>0</v>
      </c>
      <c r="I262" s="87">
        <f t="shared" si="108"/>
        <v>0.15267</v>
      </c>
      <c r="J262" s="87">
        <v>0</v>
      </c>
      <c r="K262" s="87">
        <v>0</v>
      </c>
      <c r="L262" s="87">
        <v>0</v>
      </c>
      <c r="M262" s="87">
        <v>0</v>
      </c>
      <c r="N262" s="87">
        <v>0</v>
      </c>
      <c r="O262" s="87">
        <v>0.15267</v>
      </c>
      <c r="P262" s="87">
        <v>0</v>
      </c>
      <c r="Q262" s="87">
        <v>0</v>
      </c>
      <c r="R262" s="87">
        <f t="shared" si="109"/>
        <v>-0.15267</v>
      </c>
      <c r="S262" s="87">
        <f t="shared" si="110"/>
        <v>-0.15267</v>
      </c>
      <c r="T262" s="87">
        <f t="shared" si="111"/>
        <v>-0.15267</v>
      </c>
      <c r="U262" s="87">
        <f t="shared" si="112"/>
        <v>-0.15267</v>
      </c>
      <c r="V262" s="87"/>
    </row>
    <row r="263" spans="1:22" ht="63" x14ac:dyDescent="0.25">
      <c r="A263" s="171" t="s">
        <v>2791</v>
      </c>
      <c r="B263" s="84" t="s">
        <v>1678</v>
      </c>
      <c r="C263" s="171" t="s">
        <v>2097</v>
      </c>
      <c r="D263" s="87">
        <v>0</v>
      </c>
      <c r="E263" s="87">
        <v>0</v>
      </c>
      <c r="F263" s="87">
        <v>0</v>
      </c>
      <c r="G263" s="87">
        <v>0</v>
      </c>
      <c r="H263" s="87">
        <f t="shared" si="107"/>
        <v>0</v>
      </c>
      <c r="I263" s="87">
        <f t="shared" si="108"/>
        <v>0.15511000000000003</v>
      </c>
      <c r="J263" s="87">
        <v>0</v>
      </c>
      <c r="K263" s="87">
        <v>0</v>
      </c>
      <c r="L263" s="87">
        <v>0</v>
      </c>
      <c r="M263" s="87">
        <v>0</v>
      </c>
      <c r="N263" s="87">
        <v>0</v>
      </c>
      <c r="O263" s="87">
        <v>0.15511000000000003</v>
      </c>
      <c r="P263" s="87">
        <v>0</v>
      </c>
      <c r="Q263" s="87">
        <v>0</v>
      </c>
      <c r="R263" s="87">
        <f t="shared" si="109"/>
        <v>-0.15511000000000003</v>
      </c>
      <c r="S263" s="87">
        <f t="shared" si="110"/>
        <v>-0.15511000000000003</v>
      </c>
      <c r="T263" s="87">
        <f t="shared" si="111"/>
        <v>-0.15511000000000003</v>
      </c>
      <c r="U263" s="87">
        <f t="shared" si="112"/>
        <v>-0.15511000000000003</v>
      </c>
      <c r="V263" s="87"/>
    </row>
    <row r="264" spans="1:22" ht="78.75" x14ac:dyDescent="0.25">
      <c r="A264" s="171" t="s">
        <v>2791</v>
      </c>
      <c r="B264" s="84" t="s">
        <v>919</v>
      </c>
      <c r="C264" s="171" t="s">
        <v>2098</v>
      </c>
      <c r="D264" s="87">
        <v>0</v>
      </c>
      <c r="E264" s="87">
        <v>0</v>
      </c>
      <c r="F264" s="87">
        <v>0</v>
      </c>
      <c r="G264" s="87">
        <v>0</v>
      </c>
      <c r="H264" s="87">
        <f t="shared" si="107"/>
        <v>0</v>
      </c>
      <c r="I264" s="87">
        <f t="shared" si="108"/>
        <v>0.14076</v>
      </c>
      <c r="J264" s="87">
        <v>0</v>
      </c>
      <c r="K264" s="87">
        <v>0</v>
      </c>
      <c r="L264" s="87">
        <v>0</v>
      </c>
      <c r="M264" s="87">
        <v>0.14076</v>
      </c>
      <c r="N264" s="87">
        <v>0</v>
      </c>
      <c r="O264" s="87">
        <v>0</v>
      </c>
      <c r="P264" s="87">
        <v>0</v>
      </c>
      <c r="Q264" s="87">
        <v>0</v>
      </c>
      <c r="R264" s="87">
        <f t="shared" si="109"/>
        <v>-0.14076</v>
      </c>
      <c r="S264" s="87">
        <f t="shared" si="110"/>
        <v>-0.14076</v>
      </c>
      <c r="T264" s="87">
        <f t="shared" si="111"/>
        <v>-0.14076</v>
      </c>
      <c r="U264" s="87">
        <f t="shared" si="112"/>
        <v>-0.14076</v>
      </c>
      <c r="V264" s="87"/>
    </row>
    <row r="265" spans="1:22" x14ac:dyDescent="0.25">
      <c r="A265" s="210"/>
      <c r="B265" s="211" t="s">
        <v>57</v>
      </c>
      <c r="C265" s="210"/>
      <c r="D265" s="166">
        <f t="shared" ref="D265:U265" si="113">SUM(D266:D270)</f>
        <v>1.5016799999999999</v>
      </c>
      <c r="E265" s="166">
        <f t="shared" si="113"/>
        <v>3.6969269999999992E-2</v>
      </c>
      <c r="F265" s="166">
        <f t="shared" si="113"/>
        <v>1.4647107299999997</v>
      </c>
      <c r="G265" s="166">
        <f t="shared" si="113"/>
        <v>1.4647107299999997</v>
      </c>
      <c r="H265" s="166">
        <f t="shared" si="113"/>
        <v>1.4916800000000001</v>
      </c>
      <c r="I265" s="166">
        <f t="shared" si="113"/>
        <v>2.3895072500000003</v>
      </c>
      <c r="J265" s="166">
        <f t="shared" si="113"/>
        <v>0.28088038000000004</v>
      </c>
      <c r="K265" s="166">
        <f t="shared" si="113"/>
        <v>0.35032738000000008</v>
      </c>
      <c r="L265" s="166">
        <f t="shared" si="113"/>
        <v>0.44281261999999988</v>
      </c>
      <c r="M265" s="166">
        <f t="shared" si="113"/>
        <v>2.7439410000000001E-2</v>
      </c>
      <c r="N265" s="166">
        <f t="shared" si="113"/>
        <v>0.76798700000000009</v>
      </c>
      <c r="O265" s="166">
        <f t="shared" si="113"/>
        <v>2.0117404600000004</v>
      </c>
      <c r="P265" s="166">
        <f t="shared" si="113"/>
        <v>0</v>
      </c>
      <c r="Q265" s="166">
        <f t="shared" si="113"/>
        <v>0</v>
      </c>
      <c r="R265" s="166">
        <f t="shared" si="113"/>
        <v>-0.89782725000000019</v>
      </c>
      <c r="S265" s="166">
        <f t="shared" si="113"/>
        <v>-0.89782725000000019</v>
      </c>
      <c r="T265" s="166">
        <f t="shared" si="113"/>
        <v>-0.89782725000000019</v>
      </c>
      <c r="U265" s="166">
        <f t="shared" si="113"/>
        <v>-0.89782725000000019</v>
      </c>
      <c r="V265" s="87"/>
    </row>
    <row r="266" spans="1:22" ht="31.5" x14ac:dyDescent="0.25">
      <c r="A266" s="171" t="s">
        <v>899</v>
      </c>
      <c r="B266" s="170" t="s">
        <v>570</v>
      </c>
      <c r="C266" s="171" t="s">
        <v>2099</v>
      </c>
      <c r="D266" s="87">
        <v>1.1114099999999998</v>
      </c>
      <c r="E266" s="87">
        <v>2.4167000000000001E-4</v>
      </c>
      <c r="F266" s="87">
        <v>1.1111683299999997</v>
      </c>
      <c r="G266" s="87">
        <v>1.1111683299999997</v>
      </c>
      <c r="H266" s="87">
        <f t="shared" ref="H266:I270" si="114">J266+L266+N266+P266</f>
        <v>1.10141</v>
      </c>
      <c r="I266" s="87">
        <f t="shared" si="114"/>
        <v>1.1043000200000002</v>
      </c>
      <c r="J266" s="87">
        <v>2.1578900000000002E-2</v>
      </c>
      <c r="K266" s="87">
        <v>2.1578900000000002E-2</v>
      </c>
      <c r="L266" s="87">
        <v>0.31184409999999996</v>
      </c>
      <c r="M266" s="87">
        <v>2.7439410000000001E-2</v>
      </c>
      <c r="N266" s="87">
        <v>0.76798700000000009</v>
      </c>
      <c r="O266" s="87">
        <v>1.0552817100000003</v>
      </c>
      <c r="P266" s="87">
        <v>0</v>
      </c>
      <c r="Q266" s="87">
        <v>0</v>
      </c>
      <c r="R266" s="87">
        <f>H266-I266</f>
        <v>-2.8900200000001597E-3</v>
      </c>
      <c r="S266" s="87">
        <f>H266-I266</f>
        <v>-2.8900200000001597E-3</v>
      </c>
      <c r="T266" s="87">
        <f>H266-I266</f>
        <v>-2.8900200000001597E-3</v>
      </c>
      <c r="U266" s="87">
        <f>H266-I266</f>
        <v>-2.8900200000001597E-3</v>
      </c>
      <c r="V266" s="166"/>
    </row>
    <row r="267" spans="1:22" ht="31.5" x14ac:dyDescent="0.25">
      <c r="A267" s="171" t="s">
        <v>899</v>
      </c>
      <c r="B267" s="84" t="s">
        <v>571</v>
      </c>
      <c r="C267" s="171" t="s">
        <v>2100</v>
      </c>
      <c r="D267" s="87">
        <v>0.39027000000000001</v>
      </c>
      <c r="E267" s="87">
        <v>3.6727599999999992E-2</v>
      </c>
      <c r="F267" s="87">
        <v>0.35354240000000003</v>
      </c>
      <c r="G267" s="87">
        <v>0.35354240000000003</v>
      </c>
      <c r="H267" s="87">
        <f t="shared" si="114"/>
        <v>0.39027000000000001</v>
      </c>
      <c r="I267" s="87">
        <f t="shared" si="114"/>
        <v>0.25930148000000003</v>
      </c>
      <c r="J267" s="87">
        <v>0.25930148000000003</v>
      </c>
      <c r="K267" s="87">
        <v>0.25930148000000003</v>
      </c>
      <c r="L267" s="87">
        <v>0.13096851999999995</v>
      </c>
      <c r="M267" s="87">
        <v>0</v>
      </c>
      <c r="N267" s="87">
        <v>0</v>
      </c>
      <c r="O267" s="87">
        <v>0</v>
      </c>
      <c r="P267" s="87">
        <v>0</v>
      </c>
      <c r="Q267" s="87">
        <v>0</v>
      </c>
      <c r="R267" s="87">
        <f>H267-I267</f>
        <v>0.13096851999999998</v>
      </c>
      <c r="S267" s="87">
        <f>H267-I267</f>
        <v>0.13096851999999998</v>
      </c>
      <c r="T267" s="87">
        <f>H267-I267</f>
        <v>0.13096851999999998</v>
      </c>
      <c r="U267" s="87">
        <f>H267-I267</f>
        <v>0.13096851999999998</v>
      </c>
      <c r="V267" s="87"/>
    </row>
    <row r="268" spans="1:22" ht="47.25" x14ac:dyDescent="0.25">
      <c r="A268" s="171" t="s">
        <v>899</v>
      </c>
      <c r="B268" s="84" t="s">
        <v>572</v>
      </c>
      <c r="C268" s="171" t="s">
        <v>2101</v>
      </c>
      <c r="D268" s="87">
        <v>0</v>
      </c>
      <c r="E268" s="87">
        <v>0</v>
      </c>
      <c r="F268" s="87">
        <v>0</v>
      </c>
      <c r="G268" s="87">
        <v>0</v>
      </c>
      <c r="H268" s="87">
        <f t="shared" si="114"/>
        <v>0</v>
      </c>
      <c r="I268" s="87">
        <f t="shared" si="114"/>
        <v>1.00445575</v>
      </c>
      <c r="J268" s="87">
        <v>0</v>
      </c>
      <c r="K268" s="87">
        <v>6.9447000000000009E-2</v>
      </c>
      <c r="L268" s="87">
        <v>0</v>
      </c>
      <c r="M268" s="87">
        <v>0</v>
      </c>
      <c r="N268" s="87">
        <v>0</v>
      </c>
      <c r="O268" s="87">
        <v>0.93500874999999994</v>
      </c>
      <c r="P268" s="87">
        <v>0</v>
      </c>
      <c r="Q268" s="87">
        <v>0</v>
      </c>
      <c r="R268" s="87">
        <f>H268-I268</f>
        <v>-1.00445575</v>
      </c>
      <c r="S268" s="87">
        <f>H268-I268</f>
        <v>-1.00445575</v>
      </c>
      <c r="T268" s="87">
        <f>H268-I268</f>
        <v>-1.00445575</v>
      </c>
      <c r="U268" s="87">
        <f>H268-I268</f>
        <v>-1.00445575</v>
      </c>
      <c r="V268" s="87"/>
    </row>
    <row r="269" spans="1:22" ht="63" x14ac:dyDescent="0.25">
      <c r="A269" s="171" t="s">
        <v>899</v>
      </c>
      <c r="B269" s="84" t="s">
        <v>1679</v>
      </c>
      <c r="C269" s="171" t="s">
        <v>2102</v>
      </c>
      <c r="D269" s="87">
        <v>0</v>
      </c>
      <c r="E269" s="87">
        <v>0</v>
      </c>
      <c r="F269" s="87">
        <v>0</v>
      </c>
      <c r="G269" s="87">
        <v>0</v>
      </c>
      <c r="H269" s="87">
        <f t="shared" si="114"/>
        <v>0</v>
      </c>
      <c r="I269" s="87">
        <f t="shared" si="114"/>
        <v>0</v>
      </c>
      <c r="J269" s="87">
        <v>0</v>
      </c>
      <c r="K269" s="87">
        <v>0</v>
      </c>
      <c r="L269" s="87">
        <v>0</v>
      </c>
      <c r="M269" s="87">
        <v>0</v>
      </c>
      <c r="N269" s="87">
        <v>0</v>
      </c>
      <c r="O269" s="87">
        <v>0</v>
      </c>
      <c r="P269" s="87">
        <v>0</v>
      </c>
      <c r="Q269" s="87">
        <v>0</v>
      </c>
      <c r="R269" s="87">
        <f>H269-I269</f>
        <v>0</v>
      </c>
      <c r="S269" s="87">
        <f>H269-I269</f>
        <v>0</v>
      </c>
      <c r="T269" s="87">
        <f>H269-I269</f>
        <v>0</v>
      </c>
      <c r="U269" s="87">
        <f>H269-I269</f>
        <v>0</v>
      </c>
      <c r="V269" s="87"/>
    </row>
    <row r="270" spans="1:22" ht="47.25" x14ac:dyDescent="0.25">
      <c r="A270" s="171" t="s">
        <v>899</v>
      </c>
      <c r="B270" s="84" t="s">
        <v>1680</v>
      </c>
      <c r="C270" s="171" t="s">
        <v>2103</v>
      </c>
      <c r="D270" s="87">
        <v>0</v>
      </c>
      <c r="E270" s="87">
        <v>0</v>
      </c>
      <c r="F270" s="87">
        <v>0</v>
      </c>
      <c r="G270" s="87">
        <v>0</v>
      </c>
      <c r="H270" s="87">
        <f t="shared" si="114"/>
        <v>0</v>
      </c>
      <c r="I270" s="87">
        <f t="shared" si="114"/>
        <v>2.145E-2</v>
      </c>
      <c r="J270" s="87">
        <v>0</v>
      </c>
      <c r="K270" s="87">
        <v>0</v>
      </c>
      <c r="L270" s="87">
        <v>0</v>
      </c>
      <c r="M270" s="87">
        <v>0</v>
      </c>
      <c r="N270" s="87">
        <v>0</v>
      </c>
      <c r="O270" s="87">
        <v>2.145E-2</v>
      </c>
      <c r="P270" s="87">
        <v>0</v>
      </c>
      <c r="Q270" s="87">
        <v>0</v>
      </c>
      <c r="R270" s="87">
        <f>H270-I270</f>
        <v>-2.145E-2</v>
      </c>
      <c r="S270" s="87">
        <f>H270-I270</f>
        <v>-2.145E-2</v>
      </c>
      <c r="T270" s="87">
        <f>H270-I270</f>
        <v>-2.145E-2</v>
      </c>
      <c r="U270" s="87">
        <f>H270-I270</f>
        <v>-2.145E-2</v>
      </c>
      <c r="V270" s="87"/>
    </row>
    <row r="271" spans="1:22" x14ac:dyDescent="0.25">
      <c r="A271" s="210"/>
      <c r="B271" s="211" t="s">
        <v>437</v>
      </c>
      <c r="C271" s="210"/>
      <c r="D271" s="166">
        <f t="shared" ref="D271:U271" si="115">SUM(D272:D280)</f>
        <v>8.62514</v>
      </c>
      <c r="E271" s="166">
        <f t="shared" si="115"/>
        <v>0.21730682000000001</v>
      </c>
      <c r="F271" s="166">
        <f t="shared" si="115"/>
        <v>8.4078331800000008</v>
      </c>
      <c r="G271" s="166">
        <f t="shared" si="115"/>
        <v>8.4078331800000008</v>
      </c>
      <c r="H271" s="166">
        <f t="shared" si="115"/>
        <v>7.2519800000000014</v>
      </c>
      <c r="I271" s="166">
        <f t="shared" si="115"/>
        <v>9.1161014599999994</v>
      </c>
      <c r="J271" s="166">
        <f t="shared" si="115"/>
        <v>0.27943140999999999</v>
      </c>
      <c r="K271" s="166">
        <f t="shared" si="115"/>
        <v>0.27943140999999999</v>
      </c>
      <c r="L271" s="166">
        <f t="shared" si="115"/>
        <v>3.6367419200000004</v>
      </c>
      <c r="M271" s="166">
        <f t="shared" si="115"/>
        <v>2.8764788299999999</v>
      </c>
      <c r="N271" s="166">
        <f t="shared" si="115"/>
        <v>2.2104800000000009</v>
      </c>
      <c r="O271" s="166">
        <f t="shared" si="115"/>
        <v>5.9601912200000005</v>
      </c>
      <c r="P271" s="166">
        <f t="shared" si="115"/>
        <v>1.12532667</v>
      </c>
      <c r="Q271" s="166">
        <f t="shared" si="115"/>
        <v>0</v>
      </c>
      <c r="R271" s="166">
        <f t="shared" si="115"/>
        <v>-1.8641214599999991</v>
      </c>
      <c r="S271" s="166">
        <f t="shared" si="115"/>
        <v>-1.8641214599999991</v>
      </c>
      <c r="T271" s="166">
        <f t="shared" si="115"/>
        <v>-1.8641214599999991</v>
      </c>
      <c r="U271" s="166">
        <f t="shared" si="115"/>
        <v>-1.8641214599999991</v>
      </c>
      <c r="V271" s="87"/>
    </row>
    <row r="272" spans="1:22" ht="31.5" x14ac:dyDescent="0.25">
      <c r="A272" s="171" t="s">
        <v>2791</v>
      </c>
      <c r="B272" s="84" t="s">
        <v>573</v>
      </c>
      <c r="C272" s="171" t="s">
        <v>2104</v>
      </c>
      <c r="D272" s="87">
        <v>2.4633000000000003</v>
      </c>
      <c r="E272" s="87">
        <v>4.5505699999999994E-3</v>
      </c>
      <c r="F272" s="87">
        <v>2.4587494300000001</v>
      </c>
      <c r="G272" s="87">
        <v>2.4587494300000001</v>
      </c>
      <c r="H272" s="87">
        <f t="shared" ref="H272:H280" si="116">J272+L272+N272+P272</f>
        <v>2.4533000000000009</v>
      </c>
      <c r="I272" s="87">
        <f t="shared" ref="I272:I280" si="117">K272+M272+O272+Q272</f>
        <v>0.44629416</v>
      </c>
      <c r="J272" s="87">
        <v>0.18757165000000001</v>
      </c>
      <c r="K272" s="87">
        <v>0.18757165000000001</v>
      </c>
      <c r="L272" s="87">
        <v>0.55141835000000006</v>
      </c>
      <c r="M272" s="87">
        <v>5.6677019999999995E-2</v>
      </c>
      <c r="N272" s="87">
        <v>1.7143100000000009</v>
      </c>
      <c r="O272" s="87">
        <v>0.20204549000000002</v>
      </c>
      <c r="P272" s="87">
        <v>0</v>
      </c>
      <c r="Q272" s="87">
        <v>0</v>
      </c>
      <c r="R272" s="87">
        <f t="shared" ref="R272:R280" si="118">H272-I272</f>
        <v>2.007005840000001</v>
      </c>
      <c r="S272" s="87">
        <f t="shared" ref="S272:S280" si="119">H272-I272</f>
        <v>2.007005840000001</v>
      </c>
      <c r="T272" s="87">
        <f t="shared" ref="T272:T280" si="120">H272-I272</f>
        <v>2.007005840000001</v>
      </c>
      <c r="U272" s="87">
        <f t="shared" ref="U272:U280" si="121">H272-I272</f>
        <v>2.007005840000001</v>
      </c>
      <c r="V272" s="87"/>
    </row>
    <row r="273" spans="1:22" ht="87" customHeight="1" x14ac:dyDescent="0.25">
      <c r="A273" s="171" t="s">
        <v>2791</v>
      </c>
      <c r="B273" s="84" t="s">
        <v>574</v>
      </c>
      <c r="C273" s="171" t="s">
        <v>2105</v>
      </c>
      <c r="D273" s="87">
        <v>2.24058</v>
      </c>
      <c r="E273" s="87">
        <v>2.4167000000000001E-4</v>
      </c>
      <c r="F273" s="87">
        <v>2.2403383300000002</v>
      </c>
      <c r="G273" s="87">
        <v>2.2403383300000002</v>
      </c>
      <c r="H273" s="87">
        <f t="shared" si="116"/>
        <v>2.24058</v>
      </c>
      <c r="I273" s="87">
        <f t="shared" si="117"/>
        <v>2.06007264</v>
      </c>
      <c r="J273" s="87">
        <v>4.3351750000000001E-2</v>
      </c>
      <c r="K273" s="87">
        <v>4.3351750000000001E-2</v>
      </c>
      <c r="L273" s="87">
        <v>2.1972282500000002</v>
      </c>
      <c r="M273" s="87">
        <v>2.0167208900000002</v>
      </c>
      <c r="N273" s="87">
        <v>0</v>
      </c>
      <c r="O273" s="87">
        <v>0</v>
      </c>
      <c r="P273" s="87">
        <v>0</v>
      </c>
      <c r="Q273" s="87">
        <v>0</v>
      </c>
      <c r="R273" s="87">
        <f t="shared" si="118"/>
        <v>0.18050736000000001</v>
      </c>
      <c r="S273" s="87">
        <f t="shared" si="119"/>
        <v>0.18050736000000001</v>
      </c>
      <c r="T273" s="87">
        <f t="shared" si="120"/>
        <v>0.18050736000000001</v>
      </c>
      <c r="U273" s="87">
        <f t="shared" si="121"/>
        <v>0.18050736000000001</v>
      </c>
      <c r="V273" s="87"/>
    </row>
    <row r="274" spans="1:22" ht="63" x14ac:dyDescent="0.25">
      <c r="A274" s="171" t="s">
        <v>2791</v>
      </c>
      <c r="B274" s="84" t="s">
        <v>575</v>
      </c>
      <c r="C274" s="171" t="s">
        <v>2106</v>
      </c>
      <c r="D274" s="87">
        <v>1.6539000000000001</v>
      </c>
      <c r="E274" s="87">
        <v>0</v>
      </c>
      <c r="F274" s="87">
        <v>1.6539000000000001</v>
      </c>
      <c r="G274" s="87">
        <v>1.6539000000000001</v>
      </c>
      <c r="H274" s="87">
        <f t="shared" si="116"/>
        <v>1.6538999999999999</v>
      </c>
      <c r="I274" s="87">
        <f t="shared" si="117"/>
        <v>0.11762697999999999</v>
      </c>
      <c r="J274" s="87">
        <v>3.2403330000000001E-2</v>
      </c>
      <c r="K274" s="87">
        <v>3.2403330000000001E-2</v>
      </c>
      <c r="L274" s="87">
        <v>0</v>
      </c>
      <c r="M274" s="87">
        <v>4.1203559999999993E-2</v>
      </c>
      <c r="N274" s="87">
        <v>0.49617</v>
      </c>
      <c r="O274" s="87">
        <v>4.4020089999999991E-2</v>
      </c>
      <c r="P274" s="87">
        <v>1.12532667</v>
      </c>
      <c r="Q274" s="87">
        <v>0</v>
      </c>
      <c r="R274" s="87">
        <f t="shared" si="118"/>
        <v>1.5362730199999999</v>
      </c>
      <c r="S274" s="87">
        <f t="shared" si="119"/>
        <v>1.5362730199999999</v>
      </c>
      <c r="T274" s="87">
        <f t="shared" si="120"/>
        <v>1.5362730199999999</v>
      </c>
      <c r="U274" s="87">
        <f t="shared" si="121"/>
        <v>1.5362730199999999</v>
      </c>
      <c r="V274" s="87"/>
    </row>
    <row r="275" spans="1:22" ht="31.5" x14ac:dyDescent="0.25">
      <c r="A275" s="171" t="s">
        <v>899</v>
      </c>
      <c r="B275" s="170" t="s">
        <v>365</v>
      </c>
      <c r="C275" s="171" t="s">
        <v>2107</v>
      </c>
      <c r="D275" s="87">
        <v>2.26736</v>
      </c>
      <c r="E275" s="87">
        <v>0.21251458000000001</v>
      </c>
      <c r="F275" s="87">
        <v>2.0548454199999999</v>
      </c>
      <c r="G275" s="87">
        <v>2.0548454199999999</v>
      </c>
      <c r="H275" s="87">
        <f t="shared" si="116"/>
        <v>0.90420000000000011</v>
      </c>
      <c r="I275" s="87">
        <f t="shared" si="117"/>
        <v>1.4338317700000001</v>
      </c>
      <c r="J275" s="87">
        <v>1.6104680000000003E-2</v>
      </c>
      <c r="K275" s="87">
        <v>1.6104680000000003E-2</v>
      </c>
      <c r="L275" s="87">
        <v>0.88809532000000013</v>
      </c>
      <c r="M275" s="87">
        <v>2.0478469999999999E-2</v>
      </c>
      <c r="N275" s="87">
        <v>0</v>
      </c>
      <c r="O275" s="87">
        <v>1.3972486200000001</v>
      </c>
      <c r="P275" s="87">
        <v>0</v>
      </c>
      <c r="Q275" s="87">
        <v>0</v>
      </c>
      <c r="R275" s="87">
        <f t="shared" si="118"/>
        <v>-0.52963176999999995</v>
      </c>
      <c r="S275" s="87">
        <f t="shared" si="119"/>
        <v>-0.52963176999999995</v>
      </c>
      <c r="T275" s="87">
        <f t="shared" si="120"/>
        <v>-0.52963176999999995</v>
      </c>
      <c r="U275" s="87">
        <f t="shared" si="121"/>
        <v>-0.52963176999999995</v>
      </c>
      <c r="V275" s="166"/>
    </row>
    <row r="276" spans="1:22" ht="116.25" customHeight="1" x14ac:dyDescent="0.25">
      <c r="A276" s="171" t="s">
        <v>899</v>
      </c>
      <c r="B276" s="84" t="s">
        <v>1681</v>
      </c>
      <c r="C276" s="171" t="s">
        <v>2108</v>
      </c>
      <c r="D276" s="87">
        <v>0</v>
      </c>
      <c r="E276" s="87">
        <v>0</v>
      </c>
      <c r="F276" s="87">
        <v>0</v>
      </c>
      <c r="G276" s="87">
        <v>0</v>
      </c>
      <c r="H276" s="87">
        <f t="shared" si="116"/>
        <v>0</v>
      </c>
      <c r="I276" s="87">
        <f t="shared" si="117"/>
        <v>0</v>
      </c>
      <c r="J276" s="87">
        <v>0</v>
      </c>
      <c r="K276" s="87">
        <v>0</v>
      </c>
      <c r="L276" s="87">
        <v>0</v>
      </c>
      <c r="M276" s="87">
        <v>0</v>
      </c>
      <c r="N276" s="87">
        <v>0</v>
      </c>
      <c r="O276" s="87">
        <v>0</v>
      </c>
      <c r="P276" s="87">
        <v>0</v>
      </c>
      <c r="Q276" s="87">
        <v>0</v>
      </c>
      <c r="R276" s="87">
        <f t="shared" si="118"/>
        <v>0</v>
      </c>
      <c r="S276" s="87">
        <f t="shared" si="119"/>
        <v>0</v>
      </c>
      <c r="T276" s="87">
        <f t="shared" si="120"/>
        <v>0</v>
      </c>
      <c r="U276" s="87">
        <f t="shared" si="121"/>
        <v>0</v>
      </c>
      <c r="V276" s="87"/>
    </row>
    <row r="277" spans="1:22" ht="47.25" x14ac:dyDescent="0.25">
      <c r="A277" s="171" t="s">
        <v>899</v>
      </c>
      <c r="B277" s="84" t="s">
        <v>1682</v>
      </c>
      <c r="C277" s="171" t="s">
        <v>2109</v>
      </c>
      <c r="D277" s="87">
        <v>0</v>
      </c>
      <c r="E277" s="87">
        <v>0</v>
      </c>
      <c r="F277" s="87">
        <v>0</v>
      </c>
      <c r="G277" s="87">
        <v>0</v>
      </c>
      <c r="H277" s="87">
        <f t="shared" si="116"/>
        <v>0</v>
      </c>
      <c r="I277" s="87">
        <f t="shared" si="117"/>
        <v>0.98333331999999996</v>
      </c>
      <c r="J277" s="87">
        <v>0</v>
      </c>
      <c r="K277" s="87">
        <v>0</v>
      </c>
      <c r="L277" s="87">
        <v>0</v>
      </c>
      <c r="M277" s="87">
        <v>0.19564894000000002</v>
      </c>
      <c r="N277" s="87">
        <v>0</v>
      </c>
      <c r="O277" s="87">
        <v>0.78768437999999996</v>
      </c>
      <c r="P277" s="87">
        <v>0</v>
      </c>
      <c r="Q277" s="87">
        <v>0</v>
      </c>
      <c r="R277" s="87">
        <f t="shared" si="118"/>
        <v>-0.98333331999999996</v>
      </c>
      <c r="S277" s="87">
        <f t="shared" si="119"/>
        <v>-0.98333331999999996</v>
      </c>
      <c r="T277" s="87">
        <f t="shared" si="120"/>
        <v>-0.98333331999999996</v>
      </c>
      <c r="U277" s="87">
        <f t="shared" si="121"/>
        <v>-0.98333331999999996</v>
      </c>
      <c r="V277" s="87"/>
    </row>
    <row r="278" spans="1:22" ht="31.5" x14ac:dyDescent="0.25">
      <c r="A278" s="171" t="s">
        <v>2791</v>
      </c>
      <c r="B278" s="84" t="s">
        <v>1683</v>
      </c>
      <c r="C278" s="171" t="s">
        <v>2110</v>
      </c>
      <c r="D278" s="87">
        <v>0</v>
      </c>
      <c r="E278" s="87">
        <v>0</v>
      </c>
      <c r="F278" s="87">
        <v>0</v>
      </c>
      <c r="G278" s="87">
        <v>0</v>
      </c>
      <c r="H278" s="87">
        <f t="shared" si="116"/>
        <v>0</v>
      </c>
      <c r="I278" s="87">
        <f t="shared" si="117"/>
        <v>0.92056639000000007</v>
      </c>
      <c r="J278" s="87">
        <v>0</v>
      </c>
      <c r="K278" s="87">
        <v>0</v>
      </c>
      <c r="L278" s="87">
        <v>0</v>
      </c>
      <c r="M278" s="87">
        <v>0</v>
      </c>
      <c r="N278" s="87">
        <v>0</v>
      </c>
      <c r="O278" s="87">
        <v>0.92056639000000007</v>
      </c>
      <c r="P278" s="87">
        <v>0</v>
      </c>
      <c r="Q278" s="87">
        <v>0</v>
      </c>
      <c r="R278" s="87">
        <f t="shared" si="118"/>
        <v>-0.92056639000000007</v>
      </c>
      <c r="S278" s="87">
        <f t="shared" si="119"/>
        <v>-0.92056639000000007</v>
      </c>
      <c r="T278" s="87">
        <f t="shared" si="120"/>
        <v>-0.92056639000000007</v>
      </c>
      <c r="U278" s="87">
        <f t="shared" si="121"/>
        <v>-0.92056639000000007</v>
      </c>
      <c r="V278" s="87"/>
    </row>
    <row r="279" spans="1:22" ht="78.75" x14ac:dyDescent="0.25">
      <c r="A279" s="171" t="s">
        <v>899</v>
      </c>
      <c r="B279" s="84" t="s">
        <v>1684</v>
      </c>
      <c r="C279" s="171" t="s">
        <v>2111</v>
      </c>
      <c r="D279" s="87">
        <v>0</v>
      </c>
      <c r="E279" s="87">
        <v>0</v>
      </c>
      <c r="F279" s="87">
        <v>0</v>
      </c>
      <c r="G279" s="87">
        <v>0</v>
      </c>
      <c r="H279" s="87">
        <f t="shared" si="116"/>
        <v>0</v>
      </c>
      <c r="I279" s="87">
        <f t="shared" si="117"/>
        <v>0</v>
      </c>
      <c r="J279" s="87">
        <v>0</v>
      </c>
      <c r="K279" s="87">
        <v>0</v>
      </c>
      <c r="L279" s="87">
        <v>0</v>
      </c>
      <c r="M279" s="87">
        <v>0</v>
      </c>
      <c r="N279" s="87">
        <v>0</v>
      </c>
      <c r="O279" s="87">
        <v>0</v>
      </c>
      <c r="P279" s="87">
        <v>0</v>
      </c>
      <c r="Q279" s="87">
        <v>0</v>
      </c>
      <c r="R279" s="87">
        <f t="shared" si="118"/>
        <v>0</v>
      </c>
      <c r="S279" s="87">
        <f t="shared" si="119"/>
        <v>0</v>
      </c>
      <c r="T279" s="87">
        <f t="shared" si="120"/>
        <v>0</v>
      </c>
      <c r="U279" s="87">
        <f t="shared" si="121"/>
        <v>0</v>
      </c>
      <c r="V279" s="87"/>
    </row>
    <row r="280" spans="1:22" ht="47.25" x14ac:dyDescent="0.25">
      <c r="A280" s="171" t="s">
        <v>2791</v>
      </c>
      <c r="B280" s="84" t="s">
        <v>920</v>
      </c>
      <c r="C280" s="171" t="s">
        <v>2112</v>
      </c>
      <c r="D280" s="87">
        <v>0</v>
      </c>
      <c r="E280" s="87">
        <v>0</v>
      </c>
      <c r="F280" s="87">
        <v>0</v>
      </c>
      <c r="G280" s="87">
        <v>0</v>
      </c>
      <c r="H280" s="87">
        <f t="shared" si="116"/>
        <v>0</v>
      </c>
      <c r="I280" s="87">
        <f t="shared" si="117"/>
        <v>3.1543762000000002</v>
      </c>
      <c r="J280" s="87">
        <v>0</v>
      </c>
      <c r="K280" s="87">
        <v>0</v>
      </c>
      <c r="L280" s="87">
        <v>0</v>
      </c>
      <c r="M280" s="87">
        <v>0.54574994999999993</v>
      </c>
      <c r="N280" s="87">
        <v>0</v>
      </c>
      <c r="O280" s="87">
        <v>2.6086262500000004</v>
      </c>
      <c r="P280" s="87">
        <v>0</v>
      </c>
      <c r="Q280" s="87">
        <v>0</v>
      </c>
      <c r="R280" s="87">
        <f t="shared" si="118"/>
        <v>-3.1543762000000002</v>
      </c>
      <c r="S280" s="87">
        <f t="shared" si="119"/>
        <v>-3.1543762000000002</v>
      </c>
      <c r="T280" s="87">
        <f t="shared" si="120"/>
        <v>-3.1543762000000002</v>
      </c>
      <c r="U280" s="87">
        <f t="shared" si="121"/>
        <v>-3.1543762000000002</v>
      </c>
      <c r="V280" s="87"/>
    </row>
    <row r="281" spans="1:22" x14ac:dyDescent="0.25">
      <c r="A281" s="210"/>
      <c r="B281" s="211" t="s">
        <v>58</v>
      </c>
      <c r="C281" s="210"/>
      <c r="D281" s="166">
        <f t="shared" ref="D281:U281" si="122">SUM(D282:D291)</f>
        <v>92.191379999999995</v>
      </c>
      <c r="E281" s="166">
        <f t="shared" si="122"/>
        <v>3.6213284699999999</v>
      </c>
      <c r="F281" s="166">
        <f t="shared" si="122"/>
        <v>88.570051529999986</v>
      </c>
      <c r="G281" s="166">
        <f t="shared" si="122"/>
        <v>88.570051529999986</v>
      </c>
      <c r="H281" s="166">
        <f t="shared" si="122"/>
        <v>42.186689999999999</v>
      </c>
      <c r="I281" s="166">
        <f t="shared" si="122"/>
        <v>37.823261079999988</v>
      </c>
      <c r="J281" s="166">
        <f t="shared" si="122"/>
        <v>4.2822050999999997</v>
      </c>
      <c r="K281" s="166">
        <f t="shared" si="122"/>
        <v>4.4467836299999997</v>
      </c>
      <c r="L281" s="166">
        <f t="shared" si="122"/>
        <v>8.9905651600000009</v>
      </c>
      <c r="M281" s="166">
        <f t="shared" si="122"/>
        <v>32.61707856999999</v>
      </c>
      <c r="N281" s="166">
        <f t="shared" si="122"/>
        <v>26.882492000000006</v>
      </c>
      <c r="O281" s="166">
        <f t="shared" si="122"/>
        <v>0.75939888</v>
      </c>
      <c r="P281" s="166">
        <f t="shared" si="122"/>
        <v>2.0314277400000007</v>
      </c>
      <c r="Q281" s="166">
        <f t="shared" si="122"/>
        <v>0</v>
      </c>
      <c r="R281" s="166">
        <f t="shared" si="122"/>
        <v>4.3634289200000111</v>
      </c>
      <c r="S281" s="166">
        <f t="shared" si="122"/>
        <v>4.3634289200000111</v>
      </c>
      <c r="T281" s="166">
        <f t="shared" si="122"/>
        <v>4.3634289200000111</v>
      </c>
      <c r="U281" s="166">
        <f t="shared" si="122"/>
        <v>4.3634289200000111</v>
      </c>
      <c r="V281" s="87"/>
    </row>
    <row r="282" spans="1:22" ht="78.75" x14ac:dyDescent="0.25">
      <c r="A282" s="171" t="s">
        <v>899</v>
      </c>
      <c r="B282" s="84" t="s">
        <v>1685</v>
      </c>
      <c r="C282" s="171" t="s">
        <v>2113</v>
      </c>
      <c r="D282" s="87">
        <v>0.64124999999999999</v>
      </c>
      <c r="E282" s="87">
        <v>7.1359880000000001E-2</v>
      </c>
      <c r="F282" s="87">
        <v>0.56989011999999994</v>
      </c>
      <c r="G282" s="87">
        <v>0.56989011999999994</v>
      </c>
      <c r="H282" s="87">
        <f t="shared" ref="H282:H291" si="123">J282+L282+N282+P282</f>
        <v>0.58723000000000003</v>
      </c>
      <c r="I282" s="87">
        <f t="shared" ref="I282:I291" si="124">K282+M282+O282+Q282</f>
        <v>0.64458847000000019</v>
      </c>
      <c r="J282" s="87">
        <v>0.26507724999999999</v>
      </c>
      <c r="K282" s="87">
        <v>0.26507724999999999</v>
      </c>
      <c r="L282" s="87">
        <v>0.18379775000000001</v>
      </c>
      <c r="M282" s="87">
        <v>0.3795112200000002</v>
      </c>
      <c r="N282" s="87">
        <v>0.13835500000000001</v>
      </c>
      <c r="O282" s="87">
        <v>0</v>
      </c>
      <c r="P282" s="87">
        <v>0</v>
      </c>
      <c r="Q282" s="87">
        <v>0</v>
      </c>
      <c r="R282" s="87">
        <f t="shared" ref="R282:R291" si="125">H282-I282</f>
        <v>-5.7358470000000161E-2</v>
      </c>
      <c r="S282" s="87">
        <f t="shared" ref="S282:S291" si="126">H282-I282</f>
        <v>-5.7358470000000161E-2</v>
      </c>
      <c r="T282" s="87">
        <f t="shared" ref="T282:T291" si="127">H282-I282</f>
        <v>-5.7358470000000161E-2</v>
      </c>
      <c r="U282" s="87">
        <f t="shared" ref="U282:U291" si="128">H282-I282</f>
        <v>-5.7358470000000161E-2</v>
      </c>
      <c r="V282" s="87"/>
    </row>
    <row r="283" spans="1:22" ht="78.75" x14ac:dyDescent="0.25">
      <c r="A283" s="171" t="s">
        <v>899</v>
      </c>
      <c r="B283" s="84" t="s">
        <v>576</v>
      </c>
      <c r="C283" s="171" t="s">
        <v>2114</v>
      </c>
      <c r="D283" s="87">
        <v>53.800669999999997</v>
      </c>
      <c r="E283" s="87">
        <v>3.0018232499999997</v>
      </c>
      <c r="F283" s="87">
        <v>50.798846749999996</v>
      </c>
      <c r="G283" s="87">
        <v>50.798846749999996</v>
      </c>
      <c r="H283" s="87">
        <f t="shared" si="123"/>
        <v>3.8500000000000005</v>
      </c>
      <c r="I283" s="87">
        <f t="shared" si="124"/>
        <v>0.24892349</v>
      </c>
      <c r="J283" s="87">
        <v>6.8572259999999996E-2</v>
      </c>
      <c r="K283" s="87">
        <v>6.8572259999999996E-2</v>
      </c>
      <c r="L283" s="87">
        <v>0.875</v>
      </c>
      <c r="M283" s="87">
        <v>8.7195440000000013E-2</v>
      </c>
      <c r="N283" s="87">
        <v>0.875</v>
      </c>
      <c r="O283" s="87">
        <v>9.3155789999999988E-2</v>
      </c>
      <c r="P283" s="87">
        <v>2.0314277400000007</v>
      </c>
      <c r="Q283" s="87">
        <v>0</v>
      </c>
      <c r="R283" s="87">
        <f t="shared" si="125"/>
        <v>3.6010765100000004</v>
      </c>
      <c r="S283" s="87">
        <f t="shared" si="126"/>
        <v>3.6010765100000004</v>
      </c>
      <c r="T283" s="87">
        <f t="shared" si="127"/>
        <v>3.6010765100000004</v>
      </c>
      <c r="U283" s="87">
        <f t="shared" si="128"/>
        <v>3.6010765100000004</v>
      </c>
      <c r="V283" s="87"/>
    </row>
    <row r="284" spans="1:22" ht="78.75" x14ac:dyDescent="0.25">
      <c r="A284" s="171" t="s">
        <v>2791</v>
      </c>
      <c r="B284" s="84" t="s">
        <v>1686</v>
      </c>
      <c r="C284" s="171" t="s">
        <v>2115</v>
      </c>
      <c r="D284" s="87">
        <v>36.955910000000003</v>
      </c>
      <c r="E284" s="87">
        <v>0</v>
      </c>
      <c r="F284" s="87">
        <v>36.955910000000003</v>
      </c>
      <c r="G284" s="87">
        <v>36.955910000000003</v>
      </c>
      <c r="H284" s="87">
        <f t="shared" si="123"/>
        <v>36.955910000000003</v>
      </c>
      <c r="I284" s="87">
        <f t="shared" si="124"/>
        <v>35.927070409999992</v>
      </c>
      <c r="J284" s="87">
        <v>3.81420475</v>
      </c>
      <c r="K284" s="87">
        <v>3.81420475</v>
      </c>
      <c r="L284" s="87">
        <v>7.2725682500000008</v>
      </c>
      <c r="M284" s="87">
        <v>32.11286565999999</v>
      </c>
      <c r="N284" s="87">
        <v>25.869137000000006</v>
      </c>
      <c r="O284" s="87">
        <v>0</v>
      </c>
      <c r="P284" s="87">
        <v>0</v>
      </c>
      <c r="Q284" s="87">
        <v>0</v>
      </c>
      <c r="R284" s="87">
        <f t="shared" si="125"/>
        <v>1.0288395900000111</v>
      </c>
      <c r="S284" s="87">
        <f t="shared" si="126"/>
        <v>1.0288395900000111</v>
      </c>
      <c r="T284" s="87">
        <f t="shared" si="127"/>
        <v>1.0288395900000111</v>
      </c>
      <c r="U284" s="87">
        <f t="shared" si="128"/>
        <v>1.0288395900000111</v>
      </c>
      <c r="V284" s="66"/>
    </row>
    <row r="285" spans="1:22" ht="63" x14ac:dyDescent="0.25">
      <c r="A285" s="171" t="s">
        <v>899</v>
      </c>
      <c r="B285" s="84" t="s">
        <v>577</v>
      </c>
      <c r="C285" s="171" t="s">
        <v>2116</v>
      </c>
      <c r="D285" s="87">
        <v>0.64124999999999999</v>
      </c>
      <c r="E285" s="87">
        <v>0.51375320999999996</v>
      </c>
      <c r="F285" s="87">
        <v>0.12749679000000003</v>
      </c>
      <c r="G285" s="87">
        <v>0.12749679000000003</v>
      </c>
      <c r="H285" s="87">
        <f t="shared" si="123"/>
        <v>0.64124999999999999</v>
      </c>
      <c r="I285" s="87">
        <f t="shared" si="124"/>
        <v>0.13435084</v>
      </c>
      <c r="J285" s="87">
        <v>0.13435084</v>
      </c>
      <c r="K285" s="87">
        <v>0.13435084</v>
      </c>
      <c r="L285" s="87">
        <v>0.50689916000000002</v>
      </c>
      <c r="M285" s="87">
        <v>0</v>
      </c>
      <c r="N285" s="87">
        <v>0</v>
      </c>
      <c r="O285" s="87">
        <v>0</v>
      </c>
      <c r="P285" s="87">
        <v>0</v>
      </c>
      <c r="Q285" s="87">
        <v>0</v>
      </c>
      <c r="R285" s="87">
        <f t="shared" si="125"/>
        <v>0.50689916000000002</v>
      </c>
      <c r="S285" s="87">
        <f t="shared" si="126"/>
        <v>0.50689916000000002</v>
      </c>
      <c r="T285" s="87">
        <f t="shared" si="127"/>
        <v>0.50689916000000002</v>
      </c>
      <c r="U285" s="87">
        <f t="shared" si="128"/>
        <v>0.50689916000000002</v>
      </c>
      <c r="V285" s="87"/>
    </row>
    <row r="286" spans="1:22" ht="31.5" x14ac:dyDescent="0.25">
      <c r="A286" s="171" t="s">
        <v>2791</v>
      </c>
      <c r="B286" s="84" t="s">
        <v>578</v>
      </c>
      <c r="C286" s="171" t="s">
        <v>2117</v>
      </c>
      <c r="D286" s="87">
        <v>0.15230000000000002</v>
      </c>
      <c r="E286" s="87">
        <v>3.4392129999999993E-2</v>
      </c>
      <c r="F286" s="87">
        <v>0.11790787000000003</v>
      </c>
      <c r="G286" s="87">
        <v>0.11790787000000003</v>
      </c>
      <c r="H286" s="87">
        <f t="shared" si="123"/>
        <v>0.15230000000000002</v>
      </c>
      <c r="I286" s="87">
        <f t="shared" si="124"/>
        <v>0</v>
      </c>
      <c r="J286" s="87">
        <v>0</v>
      </c>
      <c r="K286" s="87">
        <v>0</v>
      </c>
      <c r="L286" s="87">
        <v>0.15230000000000002</v>
      </c>
      <c r="M286" s="87">
        <v>0</v>
      </c>
      <c r="N286" s="87">
        <v>0</v>
      </c>
      <c r="O286" s="87">
        <v>0</v>
      </c>
      <c r="P286" s="87">
        <v>0</v>
      </c>
      <c r="Q286" s="87">
        <v>0</v>
      </c>
      <c r="R286" s="87">
        <f t="shared" si="125"/>
        <v>0.15230000000000002</v>
      </c>
      <c r="S286" s="87">
        <f t="shared" si="126"/>
        <v>0.15230000000000002</v>
      </c>
      <c r="T286" s="87">
        <f t="shared" si="127"/>
        <v>0.15230000000000002</v>
      </c>
      <c r="U286" s="87">
        <f t="shared" si="128"/>
        <v>0.15230000000000002</v>
      </c>
      <c r="V286" s="87"/>
    </row>
    <row r="287" spans="1:22" ht="63" x14ac:dyDescent="0.25">
      <c r="A287" s="171" t="s">
        <v>2791</v>
      </c>
      <c r="B287" s="84" t="s">
        <v>579</v>
      </c>
      <c r="C287" s="171" t="s">
        <v>2118</v>
      </c>
      <c r="D287" s="87">
        <v>0</v>
      </c>
      <c r="E287" s="87">
        <v>0</v>
      </c>
      <c r="F287" s="87">
        <v>0</v>
      </c>
      <c r="G287" s="87">
        <v>0</v>
      </c>
      <c r="H287" s="87">
        <f t="shared" si="123"/>
        <v>0</v>
      </c>
      <c r="I287" s="87">
        <f t="shared" si="124"/>
        <v>0.11540085999999999</v>
      </c>
      <c r="J287" s="87">
        <v>0</v>
      </c>
      <c r="K287" s="87">
        <v>0.11540085999999999</v>
      </c>
      <c r="L287" s="87">
        <v>0</v>
      </c>
      <c r="M287" s="87">
        <v>0</v>
      </c>
      <c r="N287" s="87">
        <v>0</v>
      </c>
      <c r="O287" s="87">
        <v>0</v>
      </c>
      <c r="P287" s="87">
        <v>0</v>
      </c>
      <c r="Q287" s="87">
        <v>0</v>
      </c>
      <c r="R287" s="87">
        <f t="shared" si="125"/>
        <v>-0.11540085999999999</v>
      </c>
      <c r="S287" s="87">
        <f t="shared" si="126"/>
        <v>-0.11540085999999999</v>
      </c>
      <c r="T287" s="87">
        <f t="shared" si="127"/>
        <v>-0.11540085999999999</v>
      </c>
      <c r="U287" s="87">
        <f t="shared" si="128"/>
        <v>-0.11540085999999999</v>
      </c>
      <c r="V287" s="87"/>
    </row>
    <row r="288" spans="1:22" ht="31.5" x14ac:dyDescent="0.25">
      <c r="A288" s="171" t="s">
        <v>2791</v>
      </c>
      <c r="B288" s="84" t="s">
        <v>580</v>
      </c>
      <c r="C288" s="171" t="s">
        <v>2119</v>
      </c>
      <c r="D288" s="87">
        <v>0</v>
      </c>
      <c r="E288" s="87">
        <v>0</v>
      </c>
      <c r="F288" s="87">
        <v>0</v>
      </c>
      <c r="G288" s="87">
        <v>0</v>
      </c>
      <c r="H288" s="87">
        <f t="shared" si="123"/>
        <v>0</v>
      </c>
      <c r="I288" s="87">
        <f t="shared" si="124"/>
        <v>4.917767E-2</v>
      </c>
      <c r="J288" s="87">
        <v>0</v>
      </c>
      <c r="K288" s="87">
        <v>4.917767E-2</v>
      </c>
      <c r="L288" s="87">
        <v>0</v>
      </c>
      <c r="M288" s="87">
        <v>0</v>
      </c>
      <c r="N288" s="87">
        <v>0</v>
      </c>
      <c r="O288" s="87">
        <v>0</v>
      </c>
      <c r="P288" s="87">
        <v>0</v>
      </c>
      <c r="Q288" s="87">
        <v>0</v>
      </c>
      <c r="R288" s="87">
        <f t="shared" si="125"/>
        <v>-4.917767E-2</v>
      </c>
      <c r="S288" s="87">
        <f t="shared" si="126"/>
        <v>-4.917767E-2</v>
      </c>
      <c r="T288" s="87">
        <f t="shared" si="127"/>
        <v>-4.917767E-2</v>
      </c>
      <c r="U288" s="87">
        <f t="shared" si="128"/>
        <v>-4.917767E-2</v>
      </c>
      <c r="V288" s="87"/>
    </row>
    <row r="289" spans="1:22" ht="31.5" x14ac:dyDescent="0.25">
      <c r="A289" s="171" t="s">
        <v>899</v>
      </c>
      <c r="B289" s="84" t="s">
        <v>921</v>
      </c>
      <c r="C289" s="171" t="s">
        <v>2120</v>
      </c>
      <c r="D289" s="87">
        <v>0</v>
      </c>
      <c r="E289" s="87">
        <v>0</v>
      </c>
      <c r="F289" s="87">
        <v>0</v>
      </c>
      <c r="G289" s="87">
        <v>0</v>
      </c>
      <c r="H289" s="87">
        <f t="shared" si="123"/>
        <v>0</v>
      </c>
      <c r="I289" s="87">
        <f t="shared" si="124"/>
        <v>0.29282065999999995</v>
      </c>
      <c r="J289" s="87">
        <v>0</v>
      </c>
      <c r="K289" s="87">
        <v>0</v>
      </c>
      <c r="L289" s="87">
        <v>0</v>
      </c>
      <c r="M289" s="87">
        <v>0</v>
      </c>
      <c r="N289" s="87">
        <v>0</v>
      </c>
      <c r="O289" s="87">
        <v>0.29282065999999995</v>
      </c>
      <c r="P289" s="87">
        <v>0</v>
      </c>
      <c r="Q289" s="87">
        <v>0</v>
      </c>
      <c r="R289" s="87">
        <f t="shared" si="125"/>
        <v>-0.29282065999999995</v>
      </c>
      <c r="S289" s="87">
        <f t="shared" si="126"/>
        <v>-0.29282065999999995</v>
      </c>
      <c r="T289" s="87">
        <f t="shared" si="127"/>
        <v>-0.29282065999999995</v>
      </c>
      <c r="U289" s="87">
        <f t="shared" si="128"/>
        <v>-0.29282065999999995</v>
      </c>
      <c r="V289" s="87"/>
    </row>
    <row r="290" spans="1:22" ht="31.5" x14ac:dyDescent="0.25">
      <c r="A290" s="171" t="s">
        <v>2791</v>
      </c>
      <c r="B290" s="84" t="s">
        <v>922</v>
      </c>
      <c r="C290" s="171" t="s">
        <v>2121</v>
      </c>
      <c r="D290" s="87">
        <v>0</v>
      </c>
      <c r="E290" s="87">
        <v>0</v>
      </c>
      <c r="F290" s="87">
        <v>0</v>
      </c>
      <c r="G290" s="87">
        <v>0</v>
      </c>
      <c r="H290" s="87">
        <f t="shared" si="123"/>
        <v>0</v>
      </c>
      <c r="I290" s="87">
        <f t="shared" si="124"/>
        <v>3.7506250000000005E-2</v>
      </c>
      <c r="J290" s="87">
        <v>0</v>
      </c>
      <c r="K290" s="87">
        <v>0</v>
      </c>
      <c r="L290" s="87">
        <v>0</v>
      </c>
      <c r="M290" s="87">
        <v>3.7506250000000005E-2</v>
      </c>
      <c r="N290" s="87">
        <v>0</v>
      </c>
      <c r="O290" s="87">
        <v>0</v>
      </c>
      <c r="P290" s="87">
        <v>0</v>
      </c>
      <c r="Q290" s="87">
        <v>0</v>
      </c>
      <c r="R290" s="87">
        <f t="shared" si="125"/>
        <v>-3.7506250000000005E-2</v>
      </c>
      <c r="S290" s="87">
        <f t="shared" si="126"/>
        <v>-3.7506250000000005E-2</v>
      </c>
      <c r="T290" s="87">
        <f t="shared" si="127"/>
        <v>-3.7506250000000005E-2</v>
      </c>
      <c r="U290" s="87">
        <f t="shared" si="128"/>
        <v>-3.7506250000000005E-2</v>
      </c>
      <c r="V290" s="87"/>
    </row>
    <row r="291" spans="1:22" ht="15.75" customHeight="1" x14ac:dyDescent="0.25">
      <c r="A291" s="171" t="s">
        <v>2791</v>
      </c>
      <c r="B291" s="84" t="s">
        <v>923</v>
      </c>
      <c r="C291" s="171" t="s">
        <v>2122</v>
      </c>
      <c r="D291" s="87">
        <v>0</v>
      </c>
      <c r="E291" s="87">
        <v>0</v>
      </c>
      <c r="F291" s="87">
        <v>0</v>
      </c>
      <c r="G291" s="87">
        <v>0</v>
      </c>
      <c r="H291" s="87">
        <f t="shared" si="123"/>
        <v>0</v>
      </c>
      <c r="I291" s="87">
        <f t="shared" si="124"/>
        <v>0.37342243000000003</v>
      </c>
      <c r="J291" s="87">
        <v>0</v>
      </c>
      <c r="K291" s="87">
        <v>0</v>
      </c>
      <c r="L291" s="87">
        <v>0</v>
      </c>
      <c r="M291" s="87">
        <v>0</v>
      </c>
      <c r="N291" s="87">
        <v>0</v>
      </c>
      <c r="O291" s="87">
        <v>0.37342243000000003</v>
      </c>
      <c r="P291" s="87">
        <v>0</v>
      </c>
      <c r="Q291" s="87">
        <v>0</v>
      </c>
      <c r="R291" s="87">
        <f t="shared" si="125"/>
        <v>-0.37342243000000003</v>
      </c>
      <c r="S291" s="87">
        <f t="shared" si="126"/>
        <v>-0.37342243000000003</v>
      </c>
      <c r="T291" s="87">
        <f t="shared" si="127"/>
        <v>-0.37342243000000003</v>
      </c>
      <c r="U291" s="87">
        <f t="shared" si="128"/>
        <v>-0.37342243000000003</v>
      </c>
      <c r="V291" s="87"/>
    </row>
    <row r="292" spans="1:22" x14ac:dyDescent="0.25">
      <c r="A292" s="210"/>
      <c r="B292" s="211" t="s">
        <v>60</v>
      </c>
      <c r="C292" s="210"/>
      <c r="D292" s="166">
        <f t="shared" ref="D292:U292" si="129">SUM(D293:D301)</f>
        <v>54.982610000000001</v>
      </c>
      <c r="E292" s="166">
        <f t="shared" si="129"/>
        <v>4.0745967199999997</v>
      </c>
      <c r="F292" s="166">
        <f t="shared" si="129"/>
        <v>50.908013279999999</v>
      </c>
      <c r="G292" s="166">
        <f t="shared" si="129"/>
        <v>50.908013279999999</v>
      </c>
      <c r="H292" s="166">
        <f t="shared" si="129"/>
        <v>10.680221200000002</v>
      </c>
      <c r="I292" s="166">
        <f t="shared" si="129"/>
        <v>2.8538090700000001</v>
      </c>
      <c r="J292" s="166">
        <f t="shared" si="129"/>
        <v>0.16055636000000001</v>
      </c>
      <c r="K292" s="166">
        <f t="shared" si="129"/>
        <v>0.66990228000000007</v>
      </c>
      <c r="L292" s="166">
        <f t="shared" si="129"/>
        <v>3.3086043800000002</v>
      </c>
      <c r="M292" s="166">
        <f t="shared" si="129"/>
        <v>1.5975932000000002</v>
      </c>
      <c r="N292" s="166">
        <f t="shared" si="129"/>
        <v>2.1614979999999999</v>
      </c>
      <c r="O292" s="166">
        <f t="shared" si="129"/>
        <v>0.58631359000000005</v>
      </c>
      <c r="P292" s="166">
        <f t="shared" si="129"/>
        <v>5.0495624600000006</v>
      </c>
      <c r="Q292" s="166">
        <f t="shared" si="129"/>
        <v>0</v>
      </c>
      <c r="R292" s="166">
        <f t="shared" si="129"/>
        <v>7.8264121300000022</v>
      </c>
      <c r="S292" s="166">
        <f t="shared" si="129"/>
        <v>7.8264121300000022</v>
      </c>
      <c r="T292" s="166">
        <f t="shared" si="129"/>
        <v>7.8264121300000022</v>
      </c>
      <c r="U292" s="166">
        <f t="shared" si="129"/>
        <v>7.8264121300000022</v>
      </c>
      <c r="V292" s="87"/>
    </row>
    <row r="293" spans="1:22" ht="31.5" x14ac:dyDescent="0.25">
      <c r="A293" s="171" t="s">
        <v>899</v>
      </c>
      <c r="B293" s="84" t="s">
        <v>61</v>
      </c>
      <c r="C293" s="171" t="s">
        <v>2123</v>
      </c>
      <c r="D293" s="87">
        <v>29.40992</v>
      </c>
      <c r="E293" s="87">
        <v>1.95299826</v>
      </c>
      <c r="F293" s="87">
        <v>27.456921739999999</v>
      </c>
      <c r="G293" s="87">
        <v>27.456921739999999</v>
      </c>
      <c r="H293" s="87">
        <f t="shared" ref="H293:H301" si="130">J293+L293+N293+P293</f>
        <v>1.4264359999999998</v>
      </c>
      <c r="I293" s="87">
        <f t="shared" ref="I293:I301" si="131">K293+M293+O293+Q293</f>
        <v>9.222683000000001E-2</v>
      </c>
      <c r="J293" s="87">
        <v>2.5406230000000002E-2</v>
      </c>
      <c r="K293" s="87">
        <v>2.5406230000000002E-2</v>
      </c>
      <c r="L293" s="87">
        <v>0.32418999999999998</v>
      </c>
      <c r="M293" s="87">
        <v>3.2306139999999997E-2</v>
      </c>
      <c r="N293" s="87">
        <v>0.32418999999999998</v>
      </c>
      <c r="O293" s="87">
        <v>3.4514460000000011E-2</v>
      </c>
      <c r="P293" s="87">
        <v>0.75264977</v>
      </c>
      <c r="Q293" s="87">
        <v>0</v>
      </c>
      <c r="R293" s="87">
        <f t="shared" ref="R293:R301" si="132">H293-I293</f>
        <v>1.3342091699999998</v>
      </c>
      <c r="S293" s="87">
        <f t="shared" ref="S293:S301" si="133">H293-I293</f>
        <v>1.3342091699999998</v>
      </c>
      <c r="T293" s="87">
        <f t="shared" ref="T293:T301" si="134">H293-I293</f>
        <v>1.3342091699999998</v>
      </c>
      <c r="U293" s="87">
        <f t="shared" ref="U293:U301" si="135">H293-I293</f>
        <v>1.3342091699999998</v>
      </c>
      <c r="V293" s="87"/>
    </row>
    <row r="294" spans="1:22" ht="89.25" customHeight="1" x14ac:dyDescent="0.25">
      <c r="A294" s="171" t="s">
        <v>899</v>
      </c>
      <c r="B294" s="84" t="s">
        <v>438</v>
      </c>
      <c r="C294" s="171" t="s">
        <v>2124</v>
      </c>
      <c r="D294" s="87">
        <v>1.24068</v>
      </c>
      <c r="E294" s="87">
        <v>0.10581339999999999</v>
      </c>
      <c r="F294" s="87">
        <v>1.1348666000000001</v>
      </c>
      <c r="G294" s="87">
        <v>1.1348666000000001</v>
      </c>
      <c r="H294" s="87">
        <f t="shared" si="130"/>
        <v>1.1696300000000002</v>
      </c>
      <c r="I294" s="87">
        <f t="shared" si="131"/>
        <v>1.0101128500000001</v>
      </c>
      <c r="J294" s="87">
        <v>2.2523619999999998E-2</v>
      </c>
      <c r="K294" s="87">
        <v>2.2523619999999998E-2</v>
      </c>
      <c r="L294" s="87">
        <v>1.1471063800000001</v>
      </c>
      <c r="M294" s="87">
        <v>0.95804075</v>
      </c>
      <c r="N294" s="87">
        <v>0</v>
      </c>
      <c r="O294" s="87">
        <v>2.9548480000000099E-2</v>
      </c>
      <c r="P294" s="87">
        <v>0</v>
      </c>
      <c r="Q294" s="87">
        <v>0</v>
      </c>
      <c r="R294" s="87">
        <f t="shared" si="132"/>
        <v>0.15951715000000011</v>
      </c>
      <c r="S294" s="87">
        <f t="shared" si="133"/>
        <v>0.15951715000000011</v>
      </c>
      <c r="T294" s="87">
        <f t="shared" si="134"/>
        <v>0.15951715000000011</v>
      </c>
      <c r="U294" s="87">
        <f t="shared" si="135"/>
        <v>0.15951715000000011</v>
      </c>
      <c r="V294" s="87"/>
    </row>
    <row r="295" spans="1:22" ht="31.5" x14ac:dyDescent="0.25">
      <c r="A295" s="171" t="s">
        <v>899</v>
      </c>
      <c r="B295" s="84" t="s">
        <v>581</v>
      </c>
      <c r="C295" s="171" t="s">
        <v>2125</v>
      </c>
      <c r="D295" s="87">
        <v>2.3158400000000001</v>
      </c>
      <c r="E295" s="87">
        <v>2.4167000000000001E-4</v>
      </c>
      <c r="F295" s="87">
        <v>2.3155983300000003</v>
      </c>
      <c r="G295" s="87">
        <v>2.3155983300000003</v>
      </c>
      <c r="H295" s="87">
        <f t="shared" si="130"/>
        <v>1.7607216000000001</v>
      </c>
      <c r="I295" s="87">
        <f t="shared" si="131"/>
        <v>0</v>
      </c>
      <c r="J295" s="87">
        <v>0</v>
      </c>
      <c r="K295" s="87">
        <v>0</v>
      </c>
      <c r="L295" s="87">
        <v>0.40016399999999996</v>
      </c>
      <c r="M295" s="87">
        <v>0</v>
      </c>
      <c r="N295" s="87">
        <v>0.40016399999999996</v>
      </c>
      <c r="O295" s="87">
        <v>0</v>
      </c>
      <c r="P295" s="87">
        <v>0.96039360000000007</v>
      </c>
      <c r="Q295" s="87">
        <v>0</v>
      </c>
      <c r="R295" s="87">
        <f t="shared" si="132"/>
        <v>1.7607216000000001</v>
      </c>
      <c r="S295" s="87">
        <f t="shared" si="133"/>
        <v>1.7607216000000001</v>
      </c>
      <c r="T295" s="87">
        <f t="shared" si="134"/>
        <v>1.7607216000000001</v>
      </c>
      <c r="U295" s="87">
        <f t="shared" si="135"/>
        <v>1.7607216000000001</v>
      </c>
      <c r="V295" s="87"/>
    </row>
    <row r="296" spans="1:22" ht="47.25" x14ac:dyDescent="0.25">
      <c r="A296" s="171" t="s">
        <v>2791</v>
      </c>
      <c r="B296" s="84" t="s">
        <v>62</v>
      </c>
      <c r="C296" s="171" t="s">
        <v>2126</v>
      </c>
      <c r="D296" s="87">
        <v>13.55836</v>
      </c>
      <c r="E296" s="87">
        <v>0.87324000999999996</v>
      </c>
      <c r="F296" s="87">
        <v>12.68511999</v>
      </c>
      <c r="G296" s="87">
        <v>12.68511999</v>
      </c>
      <c r="H296" s="87">
        <f t="shared" si="130"/>
        <v>1.0999999999999999E-2</v>
      </c>
      <c r="I296" s="87">
        <f t="shared" si="131"/>
        <v>7.1120000000000005E-4</v>
      </c>
      <c r="J296" s="87">
        <v>1.9593E-4</v>
      </c>
      <c r="K296" s="87">
        <v>1.9593E-4</v>
      </c>
      <c r="L296" s="87">
        <v>2.5000000000000001E-3</v>
      </c>
      <c r="M296" s="87">
        <v>2.4911000000000009E-4</v>
      </c>
      <c r="N296" s="87">
        <v>2.5000000000000001E-3</v>
      </c>
      <c r="O296" s="87">
        <v>2.6615999999999999E-4</v>
      </c>
      <c r="P296" s="87">
        <v>5.8040699999999997E-3</v>
      </c>
      <c r="Q296" s="87">
        <v>0</v>
      </c>
      <c r="R296" s="87">
        <f t="shared" si="132"/>
        <v>1.0288799999999999E-2</v>
      </c>
      <c r="S296" s="87">
        <f t="shared" si="133"/>
        <v>1.0288799999999999E-2</v>
      </c>
      <c r="T296" s="87">
        <f t="shared" si="134"/>
        <v>1.0288799999999999E-2</v>
      </c>
      <c r="U296" s="87">
        <f t="shared" si="135"/>
        <v>1.0288799999999999E-2</v>
      </c>
      <c r="V296" s="87"/>
    </row>
    <row r="297" spans="1:22" ht="31.5" x14ac:dyDescent="0.25">
      <c r="A297" s="171" t="s">
        <v>899</v>
      </c>
      <c r="B297" s="84" t="s">
        <v>582</v>
      </c>
      <c r="C297" s="171" t="s">
        <v>2127</v>
      </c>
      <c r="D297" s="87">
        <v>8.4578100000000003</v>
      </c>
      <c r="E297" s="87">
        <v>1.1423033799999998</v>
      </c>
      <c r="F297" s="87">
        <v>7.3155066200000007</v>
      </c>
      <c r="G297" s="87">
        <v>7.3155066200000007</v>
      </c>
      <c r="H297" s="87">
        <f t="shared" si="130"/>
        <v>6.3124336000000012</v>
      </c>
      <c r="I297" s="87">
        <f t="shared" si="131"/>
        <v>0.40813316999999999</v>
      </c>
      <c r="J297" s="87">
        <v>0.11243058</v>
      </c>
      <c r="K297" s="87">
        <v>0.11243058</v>
      </c>
      <c r="L297" s="87">
        <v>1.4346440000000003</v>
      </c>
      <c r="M297" s="87">
        <v>0.14296502999999999</v>
      </c>
      <c r="N297" s="87">
        <v>1.4346440000000003</v>
      </c>
      <c r="O297" s="87">
        <v>0.15273755999999999</v>
      </c>
      <c r="P297" s="87">
        <v>3.3307150200000004</v>
      </c>
      <c r="Q297" s="87">
        <v>0</v>
      </c>
      <c r="R297" s="87">
        <f t="shared" si="132"/>
        <v>5.904300430000001</v>
      </c>
      <c r="S297" s="87">
        <f t="shared" si="133"/>
        <v>5.904300430000001</v>
      </c>
      <c r="T297" s="87">
        <f t="shared" si="134"/>
        <v>5.904300430000001</v>
      </c>
      <c r="U297" s="87">
        <f t="shared" si="135"/>
        <v>5.904300430000001</v>
      </c>
      <c r="V297" s="87"/>
    </row>
    <row r="298" spans="1:22" ht="31.5" x14ac:dyDescent="0.25">
      <c r="A298" s="171" t="s">
        <v>899</v>
      </c>
      <c r="B298" s="84" t="s">
        <v>924</v>
      </c>
      <c r="C298" s="171" t="s">
        <v>2128</v>
      </c>
      <c r="D298" s="87">
        <v>0</v>
      </c>
      <c r="E298" s="87">
        <v>0</v>
      </c>
      <c r="F298" s="87">
        <v>0</v>
      </c>
      <c r="G298" s="87">
        <v>0</v>
      </c>
      <c r="H298" s="87">
        <f t="shared" si="130"/>
        <v>0</v>
      </c>
      <c r="I298" s="87">
        <f t="shared" si="131"/>
        <v>0.46403217000000002</v>
      </c>
      <c r="J298" s="87">
        <v>0</v>
      </c>
      <c r="K298" s="87">
        <v>0</v>
      </c>
      <c r="L298" s="87">
        <v>0</v>
      </c>
      <c r="M298" s="87">
        <v>0.46403217000000002</v>
      </c>
      <c r="N298" s="87">
        <v>0</v>
      </c>
      <c r="O298" s="87">
        <v>0</v>
      </c>
      <c r="P298" s="87">
        <v>0</v>
      </c>
      <c r="Q298" s="87">
        <v>0</v>
      </c>
      <c r="R298" s="87">
        <f t="shared" si="132"/>
        <v>-0.46403217000000002</v>
      </c>
      <c r="S298" s="87">
        <f t="shared" si="133"/>
        <v>-0.46403217000000002</v>
      </c>
      <c r="T298" s="87">
        <f t="shared" si="134"/>
        <v>-0.46403217000000002</v>
      </c>
      <c r="U298" s="87">
        <f t="shared" si="135"/>
        <v>-0.46403217000000002</v>
      </c>
      <c r="V298" s="87"/>
    </row>
    <row r="299" spans="1:22" ht="47.25" x14ac:dyDescent="0.25">
      <c r="A299" s="171" t="s">
        <v>2791</v>
      </c>
      <c r="B299" s="84" t="s">
        <v>1687</v>
      </c>
      <c r="C299" s="171" t="s">
        <v>2129</v>
      </c>
      <c r="D299" s="87">
        <v>0</v>
      </c>
      <c r="E299" s="87">
        <v>0</v>
      </c>
      <c r="F299" s="87">
        <v>0</v>
      </c>
      <c r="G299" s="87">
        <v>0</v>
      </c>
      <c r="H299" s="87">
        <f t="shared" si="130"/>
        <v>0</v>
      </c>
      <c r="I299" s="87">
        <f t="shared" si="131"/>
        <v>0.50934592000000001</v>
      </c>
      <c r="J299" s="87">
        <v>0</v>
      </c>
      <c r="K299" s="87">
        <v>0.50934592000000001</v>
      </c>
      <c r="L299" s="87">
        <v>0</v>
      </c>
      <c r="M299" s="87">
        <v>0</v>
      </c>
      <c r="N299" s="87">
        <v>0</v>
      </c>
      <c r="O299" s="87">
        <v>0</v>
      </c>
      <c r="P299" s="87">
        <v>0</v>
      </c>
      <c r="Q299" s="87">
        <v>0</v>
      </c>
      <c r="R299" s="87">
        <f t="shared" si="132"/>
        <v>-0.50934592000000001</v>
      </c>
      <c r="S299" s="87">
        <f t="shared" si="133"/>
        <v>-0.50934592000000001</v>
      </c>
      <c r="T299" s="87">
        <f t="shared" si="134"/>
        <v>-0.50934592000000001</v>
      </c>
      <c r="U299" s="87">
        <f t="shared" si="135"/>
        <v>-0.50934592000000001</v>
      </c>
      <c r="V299" s="87"/>
    </row>
    <row r="300" spans="1:22" ht="31.5" x14ac:dyDescent="0.25">
      <c r="A300" s="171" t="s">
        <v>2791</v>
      </c>
      <c r="B300" s="84" t="s">
        <v>1688</v>
      </c>
      <c r="C300" s="171" t="s">
        <v>2130</v>
      </c>
      <c r="D300" s="87">
        <v>0</v>
      </c>
      <c r="E300" s="87">
        <v>0</v>
      </c>
      <c r="F300" s="87">
        <v>0</v>
      </c>
      <c r="G300" s="87">
        <v>0</v>
      </c>
      <c r="H300" s="87">
        <f t="shared" si="130"/>
        <v>0</v>
      </c>
      <c r="I300" s="87">
        <f t="shared" si="131"/>
        <v>7.3564890000000008E-2</v>
      </c>
      <c r="J300" s="87">
        <v>0</v>
      </c>
      <c r="K300" s="87">
        <v>0</v>
      </c>
      <c r="L300" s="87">
        <v>0</v>
      </c>
      <c r="M300" s="87">
        <v>0</v>
      </c>
      <c r="N300" s="87">
        <v>0</v>
      </c>
      <c r="O300" s="87">
        <v>7.3564890000000008E-2</v>
      </c>
      <c r="P300" s="87">
        <v>0</v>
      </c>
      <c r="Q300" s="87">
        <v>0</v>
      </c>
      <c r="R300" s="87">
        <f t="shared" si="132"/>
        <v>-7.3564890000000008E-2</v>
      </c>
      <c r="S300" s="87">
        <f t="shared" si="133"/>
        <v>-7.3564890000000008E-2</v>
      </c>
      <c r="T300" s="87">
        <f t="shared" si="134"/>
        <v>-7.3564890000000008E-2</v>
      </c>
      <c r="U300" s="87">
        <f t="shared" si="135"/>
        <v>-7.3564890000000008E-2</v>
      </c>
      <c r="V300" s="87"/>
    </row>
    <row r="301" spans="1:22" ht="93.75" customHeight="1" x14ac:dyDescent="0.25">
      <c r="A301" s="171" t="s">
        <v>899</v>
      </c>
      <c r="B301" s="84" t="s">
        <v>1689</v>
      </c>
      <c r="C301" s="171" t="s">
        <v>2131</v>
      </c>
      <c r="D301" s="87">
        <v>0</v>
      </c>
      <c r="E301" s="87">
        <v>0</v>
      </c>
      <c r="F301" s="87">
        <v>0</v>
      </c>
      <c r="G301" s="87">
        <v>0</v>
      </c>
      <c r="H301" s="87">
        <f t="shared" si="130"/>
        <v>0</v>
      </c>
      <c r="I301" s="87">
        <f t="shared" si="131"/>
        <v>0.29568203999999998</v>
      </c>
      <c r="J301" s="87">
        <v>0</v>
      </c>
      <c r="K301" s="87">
        <v>0</v>
      </c>
      <c r="L301" s="87">
        <v>0</v>
      </c>
      <c r="M301" s="87">
        <v>0</v>
      </c>
      <c r="N301" s="87">
        <v>0</v>
      </c>
      <c r="O301" s="87">
        <v>0.29568203999999998</v>
      </c>
      <c r="P301" s="87">
        <v>0</v>
      </c>
      <c r="Q301" s="87">
        <v>0</v>
      </c>
      <c r="R301" s="87">
        <f t="shared" si="132"/>
        <v>-0.29568203999999998</v>
      </c>
      <c r="S301" s="87">
        <f t="shared" si="133"/>
        <v>-0.29568203999999998</v>
      </c>
      <c r="T301" s="87">
        <f t="shared" si="134"/>
        <v>-0.29568203999999998</v>
      </c>
      <c r="U301" s="87">
        <f t="shared" si="135"/>
        <v>-0.29568203999999998</v>
      </c>
      <c r="V301" s="87"/>
    </row>
    <row r="302" spans="1:22" x14ac:dyDescent="0.25">
      <c r="A302" s="210"/>
      <c r="B302" s="211" t="s">
        <v>63</v>
      </c>
      <c r="C302" s="210"/>
      <c r="D302" s="166">
        <f t="shared" ref="D302:U302" si="136">SUM(D303:D311)</f>
        <v>104.98840999999997</v>
      </c>
      <c r="E302" s="166">
        <f t="shared" si="136"/>
        <v>7.2689620499999998</v>
      </c>
      <c r="F302" s="166">
        <f t="shared" si="136"/>
        <v>97.719447949999989</v>
      </c>
      <c r="G302" s="166">
        <f t="shared" si="136"/>
        <v>97.719447949999989</v>
      </c>
      <c r="H302" s="166">
        <f t="shared" si="136"/>
        <v>11.012459999999999</v>
      </c>
      <c r="I302" s="166">
        <f t="shared" si="136"/>
        <v>18.117702639999994</v>
      </c>
      <c r="J302" s="166">
        <f t="shared" si="136"/>
        <v>1.0005461000000002</v>
      </c>
      <c r="K302" s="166">
        <f t="shared" si="136"/>
        <v>0.88559290000000002</v>
      </c>
      <c r="L302" s="166">
        <f t="shared" si="136"/>
        <v>2.7865845</v>
      </c>
      <c r="M302" s="166">
        <f t="shared" si="136"/>
        <v>6.9600981400000004</v>
      </c>
      <c r="N302" s="166">
        <f t="shared" si="136"/>
        <v>2.1805525000000001</v>
      </c>
      <c r="O302" s="166">
        <f t="shared" si="136"/>
        <v>10.272011599999997</v>
      </c>
      <c r="P302" s="166">
        <f t="shared" si="136"/>
        <v>5.0447769000000005</v>
      </c>
      <c r="Q302" s="166">
        <f t="shared" si="136"/>
        <v>0</v>
      </c>
      <c r="R302" s="166">
        <f t="shared" si="136"/>
        <v>-7.1052426400000011</v>
      </c>
      <c r="S302" s="166">
        <f t="shared" si="136"/>
        <v>-7.1052426400000011</v>
      </c>
      <c r="T302" s="166">
        <f t="shared" si="136"/>
        <v>-7.1052426400000011</v>
      </c>
      <c r="U302" s="166">
        <f t="shared" si="136"/>
        <v>-7.1052426400000011</v>
      </c>
      <c r="V302" s="87"/>
    </row>
    <row r="303" spans="1:22" ht="63" x14ac:dyDescent="0.25">
      <c r="A303" s="171" t="s">
        <v>899</v>
      </c>
      <c r="B303" s="84" t="s">
        <v>1690</v>
      </c>
      <c r="C303" s="171" t="s">
        <v>2132</v>
      </c>
      <c r="D303" s="87">
        <v>2.2212700000000001</v>
      </c>
      <c r="E303" s="87">
        <v>1.1429172300000001</v>
      </c>
      <c r="F303" s="87">
        <v>1.07835277</v>
      </c>
      <c r="G303" s="87">
        <v>1.07835277</v>
      </c>
      <c r="H303" s="87">
        <f t="shared" ref="H303:H311" si="137">J303+L303+N303+P303</f>
        <v>1.060862</v>
      </c>
      <c r="I303" s="87">
        <f t="shared" ref="I303:I311" si="138">K303+M303+O303+Q303</f>
        <v>0</v>
      </c>
      <c r="J303" s="87">
        <v>0</v>
      </c>
      <c r="K303" s="87">
        <v>0</v>
      </c>
      <c r="L303" s="87">
        <v>1.060862</v>
      </c>
      <c r="M303" s="87">
        <v>0</v>
      </c>
      <c r="N303" s="87">
        <v>0</v>
      </c>
      <c r="O303" s="87">
        <v>0</v>
      </c>
      <c r="P303" s="87">
        <v>0</v>
      </c>
      <c r="Q303" s="87">
        <v>0</v>
      </c>
      <c r="R303" s="87">
        <f t="shared" ref="R303:R311" si="139">H303-I303</f>
        <v>1.060862</v>
      </c>
      <c r="S303" s="87">
        <f t="shared" ref="S303:S311" si="140">H303-I303</f>
        <v>1.060862</v>
      </c>
      <c r="T303" s="87">
        <f t="shared" ref="T303:T311" si="141">H303-I303</f>
        <v>1.060862</v>
      </c>
      <c r="U303" s="87">
        <f t="shared" ref="U303:U311" si="142">H303-I303</f>
        <v>1.060862</v>
      </c>
      <c r="V303" s="87"/>
    </row>
    <row r="304" spans="1:22" ht="47.25" x14ac:dyDescent="0.25">
      <c r="A304" s="171" t="s">
        <v>899</v>
      </c>
      <c r="B304" s="84" t="s">
        <v>583</v>
      </c>
      <c r="C304" s="171" t="s">
        <v>2133</v>
      </c>
      <c r="D304" s="87">
        <v>1.5771199999999999</v>
      </c>
      <c r="E304" s="87">
        <v>2.4167000000000001E-4</v>
      </c>
      <c r="F304" s="87">
        <v>1.5768783299999998</v>
      </c>
      <c r="G304" s="87">
        <v>1.5768783299999998</v>
      </c>
      <c r="H304" s="87">
        <f t="shared" si="137"/>
        <v>1.5671199999999996</v>
      </c>
      <c r="I304" s="87">
        <f t="shared" si="138"/>
        <v>0</v>
      </c>
      <c r="J304" s="87">
        <v>0</v>
      </c>
      <c r="K304" s="87">
        <v>0</v>
      </c>
      <c r="L304" s="87">
        <v>0.36106749999999999</v>
      </c>
      <c r="M304" s="87">
        <v>0</v>
      </c>
      <c r="N304" s="87">
        <v>0.36106749999999999</v>
      </c>
      <c r="O304" s="87">
        <v>0</v>
      </c>
      <c r="P304" s="87">
        <v>0.84498499999999976</v>
      </c>
      <c r="Q304" s="87">
        <v>0</v>
      </c>
      <c r="R304" s="87">
        <f t="shared" si="139"/>
        <v>1.5671199999999996</v>
      </c>
      <c r="S304" s="87">
        <f t="shared" si="140"/>
        <v>1.5671199999999996</v>
      </c>
      <c r="T304" s="87">
        <f t="shared" si="141"/>
        <v>1.5671199999999996</v>
      </c>
      <c r="U304" s="87">
        <f t="shared" si="142"/>
        <v>1.5671199999999996</v>
      </c>
      <c r="V304" s="87"/>
    </row>
    <row r="305" spans="1:22" ht="15.75" customHeight="1" x14ac:dyDescent="0.25">
      <c r="A305" s="171" t="s">
        <v>2791</v>
      </c>
      <c r="B305" s="84" t="s">
        <v>64</v>
      </c>
      <c r="C305" s="171" t="s">
        <v>2134</v>
      </c>
      <c r="D305" s="87">
        <v>51.379769999999994</v>
      </c>
      <c r="E305" s="87">
        <v>3.8360809300000001</v>
      </c>
      <c r="F305" s="87">
        <v>47.543689069999992</v>
      </c>
      <c r="G305" s="87">
        <v>47.543689069999992</v>
      </c>
      <c r="H305" s="87">
        <f t="shared" si="137"/>
        <v>1.0999999999999999E-2</v>
      </c>
      <c r="I305" s="87">
        <f t="shared" si="138"/>
        <v>16.346446929999999</v>
      </c>
      <c r="J305" s="87">
        <v>1.9680000000000001E-4</v>
      </c>
      <c r="K305" s="87">
        <v>1.9680000000000001E-4</v>
      </c>
      <c r="L305" s="87">
        <v>2.5000000000000001E-3</v>
      </c>
      <c r="M305" s="87">
        <v>6.7865862300000002</v>
      </c>
      <c r="N305" s="87">
        <v>2.5000000000000001E-3</v>
      </c>
      <c r="O305" s="87">
        <v>9.5596638999999968</v>
      </c>
      <c r="P305" s="87">
        <v>5.8032000000000005E-3</v>
      </c>
      <c r="Q305" s="87">
        <v>0</v>
      </c>
      <c r="R305" s="87">
        <f t="shared" si="139"/>
        <v>-16.33544693</v>
      </c>
      <c r="S305" s="87">
        <f t="shared" si="140"/>
        <v>-16.33544693</v>
      </c>
      <c r="T305" s="87">
        <f t="shared" si="141"/>
        <v>-16.33544693</v>
      </c>
      <c r="U305" s="87">
        <f t="shared" si="142"/>
        <v>-16.33544693</v>
      </c>
      <c r="V305" s="87"/>
    </row>
    <row r="306" spans="1:22" ht="31.5" x14ac:dyDescent="0.25">
      <c r="A306" s="171" t="s">
        <v>899</v>
      </c>
      <c r="B306" s="84" t="s">
        <v>65</v>
      </c>
      <c r="C306" s="171" t="s">
        <v>2135</v>
      </c>
      <c r="D306" s="87">
        <v>46.40578</v>
      </c>
      <c r="E306" s="87">
        <v>2.2894805499999999</v>
      </c>
      <c r="F306" s="87">
        <v>44.11629945</v>
      </c>
      <c r="G306" s="87">
        <v>44.11629945</v>
      </c>
      <c r="H306" s="87">
        <f t="shared" si="137"/>
        <v>5.9934820000000002</v>
      </c>
      <c r="I306" s="87">
        <f t="shared" si="138"/>
        <v>0.38751124000000003</v>
      </c>
      <c r="J306" s="87">
        <v>0.10674976</v>
      </c>
      <c r="K306" s="87">
        <v>0.10674976</v>
      </c>
      <c r="L306" s="87">
        <v>1.362155</v>
      </c>
      <c r="M306" s="87">
        <v>0.13574136000000001</v>
      </c>
      <c r="N306" s="87">
        <v>1.362155</v>
      </c>
      <c r="O306" s="87">
        <v>0.14502012</v>
      </c>
      <c r="P306" s="87">
        <v>3.1624222400000006</v>
      </c>
      <c r="Q306" s="87">
        <v>0</v>
      </c>
      <c r="R306" s="87">
        <f t="shared" si="139"/>
        <v>5.6059707599999999</v>
      </c>
      <c r="S306" s="87">
        <f t="shared" si="140"/>
        <v>5.6059707599999999</v>
      </c>
      <c r="T306" s="87">
        <f t="shared" si="141"/>
        <v>5.6059707599999999</v>
      </c>
      <c r="U306" s="87">
        <f t="shared" si="142"/>
        <v>5.6059707599999999</v>
      </c>
      <c r="V306" s="87"/>
    </row>
    <row r="307" spans="1:22" ht="78.75" x14ac:dyDescent="0.25">
      <c r="A307" s="171" t="s">
        <v>899</v>
      </c>
      <c r="B307" s="84" t="s">
        <v>1691</v>
      </c>
      <c r="C307" s="171" t="s">
        <v>2136</v>
      </c>
      <c r="D307" s="87">
        <v>1.5161</v>
      </c>
      <c r="E307" s="87">
        <v>0</v>
      </c>
      <c r="F307" s="87">
        <v>1.5161</v>
      </c>
      <c r="G307" s="87">
        <v>1.5161</v>
      </c>
      <c r="H307" s="87">
        <f t="shared" si="137"/>
        <v>1.5161</v>
      </c>
      <c r="I307" s="87">
        <f t="shared" si="138"/>
        <v>0.49349890999999996</v>
      </c>
      <c r="J307" s="87">
        <v>2.970354E-2</v>
      </c>
      <c r="K307" s="87">
        <v>2.970354E-2</v>
      </c>
      <c r="L307" s="87">
        <v>0</v>
      </c>
      <c r="M307" s="87">
        <v>3.7770549999999986E-2</v>
      </c>
      <c r="N307" s="87">
        <v>0.45482999999999996</v>
      </c>
      <c r="O307" s="87">
        <v>0.42602481999999997</v>
      </c>
      <c r="P307" s="87">
        <v>1.0315664600000001</v>
      </c>
      <c r="Q307" s="87">
        <v>0</v>
      </c>
      <c r="R307" s="87">
        <f t="shared" si="139"/>
        <v>1.02260109</v>
      </c>
      <c r="S307" s="87">
        <f t="shared" si="140"/>
        <v>1.02260109</v>
      </c>
      <c r="T307" s="87">
        <f t="shared" si="141"/>
        <v>1.02260109</v>
      </c>
      <c r="U307" s="87">
        <f t="shared" si="142"/>
        <v>1.02260109</v>
      </c>
      <c r="V307" s="87"/>
    </row>
    <row r="308" spans="1:22" ht="31.5" x14ac:dyDescent="0.25">
      <c r="A308" s="171" t="s">
        <v>899</v>
      </c>
      <c r="B308" s="84" t="s">
        <v>584</v>
      </c>
      <c r="C308" s="171" t="s">
        <v>2137</v>
      </c>
      <c r="D308" s="87">
        <v>1.8883699999999999</v>
      </c>
      <c r="E308" s="87">
        <v>2.4167000000000001E-4</v>
      </c>
      <c r="F308" s="87">
        <v>1.8881283299999998</v>
      </c>
      <c r="G308" s="87">
        <v>1.8881283299999998</v>
      </c>
      <c r="H308" s="87">
        <f t="shared" si="137"/>
        <v>0.86389600000000011</v>
      </c>
      <c r="I308" s="87">
        <f t="shared" si="138"/>
        <v>0.6304864</v>
      </c>
      <c r="J308" s="87">
        <v>0.86389600000000011</v>
      </c>
      <c r="K308" s="87">
        <v>0.6304864</v>
      </c>
      <c r="L308" s="87">
        <v>0</v>
      </c>
      <c r="M308" s="87">
        <v>0</v>
      </c>
      <c r="N308" s="87">
        <v>0</v>
      </c>
      <c r="O308" s="87">
        <v>0</v>
      </c>
      <c r="P308" s="87">
        <v>0</v>
      </c>
      <c r="Q308" s="87">
        <v>0</v>
      </c>
      <c r="R308" s="87">
        <f t="shared" si="139"/>
        <v>0.23340960000000011</v>
      </c>
      <c r="S308" s="87">
        <f t="shared" si="140"/>
        <v>0.23340960000000011</v>
      </c>
      <c r="T308" s="87">
        <f t="shared" si="141"/>
        <v>0.23340960000000011</v>
      </c>
      <c r="U308" s="87">
        <f t="shared" si="142"/>
        <v>0.23340960000000011</v>
      </c>
      <c r="V308" s="87"/>
    </row>
    <row r="309" spans="1:22" ht="86.25" customHeight="1" x14ac:dyDescent="0.25">
      <c r="A309" s="171" t="s">
        <v>2791</v>
      </c>
      <c r="B309" s="84" t="s">
        <v>1692</v>
      </c>
      <c r="C309" s="171" t="s">
        <v>2138</v>
      </c>
      <c r="D309" s="87">
        <v>0</v>
      </c>
      <c r="E309" s="87">
        <v>0</v>
      </c>
      <c r="F309" s="87">
        <v>0</v>
      </c>
      <c r="G309" s="87">
        <v>0</v>
      </c>
      <c r="H309" s="87">
        <f t="shared" si="137"/>
        <v>0</v>
      </c>
      <c r="I309" s="87">
        <f t="shared" si="138"/>
        <v>4.9120879999999999E-2</v>
      </c>
      <c r="J309" s="87">
        <v>0</v>
      </c>
      <c r="K309" s="87">
        <v>4.9120879999999999E-2</v>
      </c>
      <c r="L309" s="87">
        <v>0</v>
      </c>
      <c r="M309" s="87">
        <v>0</v>
      </c>
      <c r="N309" s="87">
        <v>0</v>
      </c>
      <c r="O309" s="87">
        <v>0</v>
      </c>
      <c r="P309" s="87">
        <v>0</v>
      </c>
      <c r="Q309" s="87">
        <v>0</v>
      </c>
      <c r="R309" s="87">
        <f t="shared" si="139"/>
        <v>-4.9120879999999999E-2</v>
      </c>
      <c r="S309" s="87">
        <f t="shared" si="140"/>
        <v>-4.9120879999999999E-2</v>
      </c>
      <c r="T309" s="87">
        <f t="shared" si="141"/>
        <v>-4.9120879999999999E-2</v>
      </c>
      <c r="U309" s="87">
        <f t="shared" si="142"/>
        <v>-4.9120879999999999E-2</v>
      </c>
      <c r="V309" s="87"/>
    </row>
    <row r="310" spans="1:22" ht="75.75" customHeight="1" x14ac:dyDescent="0.25">
      <c r="A310" s="171" t="s">
        <v>2791</v>
      </c>
      <c r="B310" s="84" t="s">
        <v>1693</v>
      </c>
      <c r="C310" s="171" t="s">
        <v>2139</v>
      </c>
      <c r="D310" s="87">
        <v>0</v>
      </c>
      <c r="E310" s="87">
        <v>0</v>
      </c>
      <c r="F310" s="87">
        <v>0</v>
      </c>
      <c r="G310" s="87">
        <v>0</v>
      </c>
      <c r="H310" s="87">
        <f t="shared" si="137"/>
        <v>0</v>
      </c>
      <c r="I310" s="87">
        <f t="shared" si="138"/>
        <v>0.14130276</v>
      </c>
      <c r="J310" s="87">
        <v>0</v>
      </c>
      <c r="K310" s="87">
        <v>0</v>
      </c>
      <c r="L310" s="87">
        <v>0</v>
      </c>
      <c r="M310" s="87">
        <v>0</v>
      </c>
      <c r="N310" s="87">
        <v>0</v>
      </c>
      <c r="O310" s="87">
        <v>0.14130276</v>
      </c>
      <c r="P310" s="87">
        <v>0</v>
      </c>
      <c r="Q310" s="87">
        <v>0</v>
      </c>
      <c r="R310" s="87">
        <f t="shared" si="139"/>
        <v>-0.14130276</v>
      </c>
      <c r="S310" s="87">
        <f t="shared" si="140"/>
        <v>-0.14130276</v>
      </c>
      <c r="T310" s="87">
        <f t="shared" si="141"/>
        <v>-0.14130276</v>
      </c>
      <c r="U310" s="87">
        <f t="shared" si="142"/>
        <v>-0.14130276</v>
      </c>
      <c r="V310" s="87"/>
    </row>
    <row r="311" spans="1:22" ht="95.45" customHeight="1" x14ac:dyDescent="0.25">
      <c r="A311" s="171" t="s">
        <v>2791</v>
      </c>
      <c r="B311" s="84" t="s">
        <v>1694</v>
      </c>
      <c r="C311" s="171" t="s">
        <v>2140</v>
      </c>
      <c r="D311" s="87">
        <v>0</v>
      </c>
      <c r="E311" s="87">
        <v>0</v>
      </c>
      <c r="F311" s="87">
        <v>0</v>
      </c>
      <c r="G311" s="87">
        <v>0</v>
      </c>
      <c r="H311" s="87">
        <f t="shared" si="137"/>
        <v>0</v>
      </c>
      <c r="I311" s="87">
        <f t="shared" si="138"/>
        <v>6.9335519999999998E-2</v>
      </c>
      <c r="J311" s="87">
        <v>0</v>
      </c>
      <c r="K311" s="87">
        <v>6.9335519999999998E-2</v>
      </c>
      <c r="L311" s="87">
        <v>0</v>
      </c>
      <c r="M311" s="87">
        <v>0</v>
      </c>
      <c r="N311" s="87">
        <v>0</v>
      </c>
      <c r="O311" s="87">
        <v>0</v>
      </c>
      <c r="P311" s="87">
        <v>0</v>
      </c>
      <c r="Q311" s="87">
        <v>0</v>
      </c>
      <c r="R311" s="87">
        <f t="shared" si="139"/>
        <v>-6.9335519999999998E-2</v>
      </c>
      <c r="S311" s="87">
        <f t="shared" si="140"/>
        <v>-6.9335519999999998E-2</v>
      </c>
      <c r="T311" s="87">
        <f t="shared" si="141"/>
        <v>-6.9335519999999998E-2</v>
      </c>
      <c r="U311" s="87">
        <f t="shared" si="142"/>
        <v>-6.9335519999999998E-2</v>
      </c>
      <c r="V311" s="87"/>
    </row>
    <row r="312" spans="1:22" x14ac:dyDescent="0.25">
      <c r="A312" s="210"/>
      <c r="B312" s="211" t="s">
        <v>66</v>
      </c>
      <c r="C312" s="210"/>
      <c r="D312" s="166">
        <f t="shared" ref="D312:U312" si="143">SUM(D313:D356)</f>
        <v>285.78584000000001</v>
      </c>
      <c r="E312" s="166">
        <f t="shared" si="143"/>
        <v>12.321603889999997</v>
      </c>
      <c r="F312" s="166">
        <f t="shared" si="143"/>
        <v>273.46423610999994</v>
      </c>
      <c r="G312" s="166">
        <f t="shared" si="143"/>
        <v>273.46423610999994</v>
      </c>
      <c r="H312" s="166">
        <f t="shared" si="143"/>
        <v>134.11893071</v>
      </c>
      <c r="I312" s="166">
        <f t="shared" si="143"/>
        <v>36.803091680000001</v>
      </c>
      <c r="J312" s="166">
        <f t="shared" si="143"/>
        <v>4.1796936299999992</v>
      </c>
      <c r="K312" s="166">
        <f t="shared" si="143"/>
        <v>7.1137298400000004</v>
      </c>
      <c r="L312" s="166">
        <f t="shared" si="143"/>
        <v>26.226082349999995</v>
      </c>
      <c r="M312" s="166">
        <f t="shared" si="143"/>
        <v>10.971356440000001</v>
      </c>
      <c r="N312" s="166">
        <f t="shared" si="143"/>
        <v>31.955783279999999</v>
      </c>
      <c r="O312" s="166">
        <f t="shared" si="143"/>
        <v>18.718005400000003</v>
      </c>
      <c r="P312" s="166">
        <f t="shared" si="143"/>
        <v>71.757371450000008</v>
      </c>
      <c r="Q312" s="166">
        <f t="shared" si="143"/>
        <v>0</v>
      </c>
      <c r="R312" s="166">
        <f t="shared" si="143"/>
        <v>97.315839030000006</v>
      </c>
      <c r="S312" s="166">
        <f t="shared" si="143"/>
        <v>97.315839030000006</v>
      </c>
      <c r="T312" s="166">
        <f t="shared" si="143"/>
        <v>97.315839030000006</v>
      </c>
      <c r="U312" s="166">
        <f t="shared" si="143"/>
        <v>97.315839030000006</v>
      </c>
      <c r="V312" s="87"/>
    </row>
    <row r="313" spans="1:22" ht="63" x14ac:dyDescent="0.25">
      <c r="A313" s="171" t="s">
        <v>2791</v>
      </c>
      <c r="B313" s="84" t="s">
        <v>1695</v>
      </c>
      <c r="C313" s="171" t="s">
        <v>2141</v>
      </c>
      <c r="D313" s="87">
        <v>5.80626</v>
      </c>
      <c r="E313" s="87">
        <v>1.3706583299999999</v>
      </c>
      <c r="F313" s="87">
        <v>4.4356016700000005</v>
      </c>
      <c r="G313" s="87">
        <v>4.4356016700000005</v>
      </c>
      <c r="H313" s="87">
        <f t="shared" ref="H313:H356" si="144">J313+L313+N313+P313</f>
        <v>3.2111199999999998</v>
      </c>
      <c r="I313" s="87">
        <f t="shared" ref="I313:I356" si="145">K313+M313+O313+Q313</f>
        <v>4.3369922700000005</v>
      </c>
      <c r="J313" s="87">
        <v>5.7193180000000045E-2</v>
      </c>
      <c r="K313" s="87">
        <v>5.7193180000000045E-2</v>
      </c>
      <c r="L313" s="87">
        <v>3.1539268199999997</v>
      </c>
      <c r="M313" s="87">
        <v>7.2725949999999956E-2</v>
      </c>
      <c r="N313" s="87">
        <v>0</v>
      </c>
      <c r="O313" s="87">
        <v>4.2070731400000003</v>
      </c>
      <c r="P313" s="87">
        <v>0</v>
      </c>
      <c r="Q313" s="87">
        <v>0</v>
      </c>
      <c r="R313" s="87">
        <f t="shared" ref="R313:R356" si="146">H313-I313</f>
        <v>-1.1258722700000008</v>
      </c>
      <c r="S313" s="87">
        <f t="shared" ref="S313:S356" si="147">H313-I313</f>
        <v>-1.1258722700000008</v>
      </c>
      <c r="T313" s="87">
        <f t="shared" ref="T313:T356" si="148">H313-I313</f>
        <v>-1.1258722700000008</v>
      </c>
      <c r="U313" s="87">
        <f t="shared" ref="U313:U356" si="149">H313-I313</f>
        <v>-1.1258722700000008</v>
      </c>
      <c r="V313" s="87"/>
    </row>
    <row r="314" spans="1:22" ht="31.5" x14ac:dyDescent="0.25">
      <c r="A314" s="171" t="s">
        <v>899</v>
      </c>
      <c r="B314" s="170" t="s">
        <v>585</v>
      </c>
      <c r="C314" s="171" t="s">
        <v>2142</v>
      </c>
      <c r="D314" s="87">
        <v>34.902010000000004</v>
      </c>
      <c r="E314" s="87">
        <v>2.4167000000000001E-4</v>
      </c>
      <c r="F314" s="87">
        <v>34.901768330000003</v>
      </c>
      <c r="G314" s="87">
        <v>34.901768330000003</v>
      </c>
      <c r="H314" s="87">
        <f t="shared" si="144"/>
        <v>34.892010000000006</v>
      </c>
      <c r="I314" s="87">
        <f t="shared" si="145"/>
        <v>0.13251401999999998</v>
      </c>
      <c r="J314" s="87">
        <v>3.6504339999999996E-2</v>
      </c>
      <c r="K314" s="87">
        <v>3.6504339999999996E-2</v>
      </c>
      <c r="L314" s="87">
        <v>0.4658050000000003</v>
      </c>
      <c r="M314" s="87">
        <v>4.6418329999999994E-2</v>
      </c>
      <c r="N314" s="87">
        <v>0.4658050000000003</v>
      </c>
      <c r="O314" s="87">
        <v>4.9591349999999992E-2</v>
      </c>
      <c r="P314" s="87">
        <v>33.923895660000007</v>
      </c>
      <c r="Q314" s="87">
        <v>0</v>
      </c>
      <c r="R314" s="87">
        <f t="shared" si="146"/>
        <v>34.759495980000004</v>
      </c>
      <c r="S314" s="87">
        <f t="shared" si="147"/>
        <v>34.759495980000004</v>
      </c>
      <c r="T314" s="87">
        <f t="shared" si="148"/>
        <v>34.759495980000004</v>
      </c>
      <c r="U314" s="87">
        <f t="shared" si="149"/>
        <v>34.759495980000004</v>
      </c>
      <c r="V314" s="166"/>
    </row>
    <row r="315" spans="1:22" ht="31.5" x14ac:dyDescent="0.25">
      <c r="A315" s="171" t="s">
        <v>899</v>
      </c>
      <c r="B315" s="84" t="s">
        <v>586</v>
      </c>
      <c r="C315" s="171" t="s">
        <v>2143</v>
      </c>
      <c r="D315" s="87">
        <v>25.838080000000001</v>
      </c>
      <c r="E315" s="87">
        <v>0</v>
      </c>
      <c r="F315" s="87">
        <v>25.838080000000001</v>
      </c>
      <c r="G315" s="87">
        <v>25.838080000000001</v>
      </c>
      <c r="H315" s="87">
        <f t="shared" si="144"/>
        <v>2.3922360000000005</v>
      </c>
      <c r="I315" s="87">
        <f t="shared" si="145"/>
        <v>0.15467104999999998</v>
      </c>
      <c r="J315" s="87">
        <v>4.2608059999999996E-2</v>
      </c>
      <c r="K315" s="87">
        <v>4.2608059999999996E-2</v>
      </c>
      <c r="L315" s="87">
        <v>0.54369000000000001</v>
      </c>
      <c r="M315" s="87">
        <v>5.4179729999999988E-2</v>
      </c>
      <c r="N315" s="87">
        <v>0.54369000000000001</v>
      </c>
      <c r="O315" s="87">
        <v>5.7883259999999985E-2</v>
      </c>
      <c r="P315" s="87">
        <v>1.2622479400000002</v>
      </c>
      <c r="Q315" s="87">
        <v>0</v>
      </c>
      <c r="R315" s="87">
        <f t="shared" si="146"/>
        <v>2.2375649500000003</v>
      </c>
      <c r="S315" s="87">
        <f t="shared" si="147"/>
        <v>2.2375649500000003</v>
      </c>
      <c r="T315" s="87">
        <f t="shared" si="148"/>
        <v>2.2375649500000003</v>
      </c>
      <c r="U315" s="87">
        <f t="shared" si="149"/>
        <v>2.2375649500000003</v>
      </c>
      <c r="V315" s="87"/>
    </row>
    <row r="316" spans="1:22" ht="78.75" x14ac:dyDescent="0.25">
      <c r="A316" s="171" t="s">
        <v>2791</v>
      </c>
      <c r="B316" s="84" t="s">
        <v>1696</v>
      </c>
      <c r="C316" s="171" t="s">
        <v>2144</v>
      </c>
      <c r="D316" s="87">
        <v>44.930070000000001</v>
      </c>
      <c r="E316" s="87">
        <v>2.4167000000000001E-4</v>
      </c>
      <c r="F316" s="87">
        <v>44.929828329999999</v>
      </c>
      <c r="G316" s="87">
        <v>44.929828329999999</v>
      </c>
      <c r="H316" s="87">
        <f t="shared" si="144"/>
        <v>1.0999999999999999E-2</v>
      </c>
      <c r="I316" s="87">
        <f t="shared" si="145"/>
        <v>7.1120000000000005E-4</v>
      </c>
      <c r="J316" s="87">
        <v>1.9593E-4</v>
      </c>
      <c r="K316" s="87">
        <v>1.9593E-4</v>
      </c>
      <c r="L316" s="87">
        <v>2.5000000000000001E-3</v>
      </c>
      <c r="M316" s="87">
        <v>2.4911000000000009E-4</v>
      </c>
      <c r="N316" s="87">
        <v>2.5000000000000001E-3</v>
      </c>
      <c r="O316" s="87">
        <v>2.6615999999999999E-4</v>
      </c>
      <c r="P316" s="87">
        <v>5.8040699999999997E-3</v>
      </c>
      <c r="Q316" s="87">
        <v>0</v>
      </c>
      <c r="R316" s="87">
        <f t="shared" si="146"/>
        <v>1.0288799999999999E-2</v>
      </c>
      <c r="S316" s="87">
        <f t="shared" si="147"/>
        <v>1.0288799999999999E-2</v>
      </c>
      <c r="T316" s="87">
        <f t="shared" si="148"/>
        <v>1.0288799999999999E-2</v>
      </c>
      <c r="U316" s="87">
        <f t="shared" si="149"/>
        <v>1.0288799999999999E-2</v>
      </c>
      <c r="V316" s="87"/>
    </row>
    <row r="317" spans="1:22" ht="93.75" customHeight="1" x14ac:dyDescent="0.25">
      <c r="A317" s="171" t="s">
        <v>899</v>
      </c>
      <c r="B317" s="84" t="s">
        <v>587</v>
      </c>
      <c r="C317" s="171" t="s">
        <v>2145</v>
      </c>
      <c r="D317" s="87">
        <v>1.64883</v>
      </c>
      <c r="E317" s="87">
        <v>1.42636556</v>
      </c>
      <c r="F317" s="87">
        <v>0.22246443999999999</v>
      </c>
      <c r="G317" s="87">
        <v>0.22246443999999999</v>
      </c>
      <c r="H317" s="87">
        <f t="shared" si="144"/>
        <v>7.6604000000000019E-2</v>
      </c>
      <c r="I317" s="87">
        <f t="shared" si="145"/>
        <v>0</v>
      </c>
      <c r="J317" s="87">
        <v>0</v>
      </c>
      <c r="K317" s="87">
        <v>0</v>
      </c>
      <c r="L317" s="87">
        <v>7.6604000000000019E-2</v>
      </c>
      <c r="M317" s="87">
        <v>0</v>
      </c>
      <c r="N317" s="87">
        <v>0</v>
      </c>
      <c r="O317" s="87">
        <v>0</v>
      </c>
      <c r="P317" s="87">
        <v>0</v>
      </c>
      <c r="Q317" s="87">
        <v>0</v>
      </c>
      <c r="R317" s="87">
        <f t="shared" si="146"/>
        <v>7.6604000000000019E-2</v>
      </c>
      <c r="S317" s="87">
        <f t="shared" si="147"/>
        <v>7.6604000000000019E-2</v>
      </c>
      <c r="T317" s="87">
        <f t="shared" si="148"/>
        <v>7.6604000000000019E-2</v>
      </c>
      <c r="U317" s="87">
        <f t="shared" si="149"/>
        <v>7.6604000000000019E-2</v>
      </c>
      <c r="V317" s="87"/>
    </row>
    <row r="318" spans="1:22" ht="31.5" x14ac:dyDescent="0.25">
      <c r="A318" s="171" t="s">
        <v>899</v>
      </c>
      <c r="B318" s="84" t="s">
        <v>588</v>
      </c>
      <c r="C318" s="171" t="s">
        <v>2146</v>
      </c>
      <c r="D318" s="87">
        <v>6.6334000000000009</v>
      </c>
      <c r="E318" s="87">
        <v>2.5642000000000004E-4</v>
      </c>
      <c r="F318" s="87">
        <v>6.6331435800000005</v>
      </c>
      <c r="G318" s="87">
        <v>6.6331435800000005</v>
      </c>
      <c r="H318" s="87">
        <f t="shared" si="144"/>
        <v>6.6227869999999998</v>
      </c>
      <c r="I318" s="87">
        <f t="shared" si="145"/>
        <v>0.42997187999999997</v>
      </c>
      <c r="J318" s="87">
        <v>0.11844662</v>
      </c>
      <c r="K318" s="87">
        <v>0.11844662</v>
      </c>
      <c r="L318" s="87">
        <v>0</v>
      </c>
      <c r="M318" s="87">
        <v>0.15061490000000005</v>
      </c>
      <c r="N318" s="87">
        <v>1.8136920000000001</v>
      </c>
      <c r="O318" s="87">
        <v>0.16091035999999992</v>
      </c>
      <c r="P318" s="87">
        <v>4.6906483799999998</v>
      </c>
      <c r="Q318" s="87">
        <v>0</v>
      </c>
      <c r="R318" s="87">
        <f t="shared" si="146"/>
        <v>6.1928151199999997</v>
      </c>
      <c r="S318" s="87">
        <f t="shared" si="147"/>
        <v>6.1928151199999997</v>
      </c>
      <c r="T318" s="87">
        <f t="shared" si="148"/>
        <v>6.1928151199999997</v>
      </c>
      <c r="U318" s="87">
        <f t="shared" si="149"/>
        <v>6.1928151199999997</v>
      </c>
      <c r="V318" s="87"/>
    </row>
    <row r="319" spans="1:22" ht="63.75" customHeight="1" x14ac:dyDescent="0.25">
      <c r="A319" s="171" t="s">
        <v>899</v>
      </c>
      <c r="B319" s="84" t="s">
        <v>589</v>
      </c>
      <c r="C319" s="171" t="s">
        <v>2147</v>
      </c>
      <c r="D319" s="87">
        <v>3.5124400000000002</v>
      </c>
      <c r="E319" s="87">
        <v>2.4167000000000001E-4</v>
      </c>
      <c r="F319" s="87">
        <v>3.5121983300000004</v>
      </c>
      <c r="G319" s="87">
        <v>3.5121983300000004</v>
      </c>
      <c r="H319" s="87">
        <f t="shared" si="144"/>
        <v>3.50244</v>
      </c>
      <c r="I319" s="87">
        <f t="shared" si="145"/>
        <v>2.3263436900000003</v>
      </c>
      <c r="J319" s="87">
        <v>6.8620050000000002E-2</v>
      </c>
      <c r="K319" s="87">
        <v>6.8620050000000002E-2</v>
      </c>
      <c r="L319" s="87">
        <v>0.98511194999999996</v>
      </c>
      <c r="M319" s="87">
        <v>2.1645029200000003</v>
      </c>
      <c r="N319" s="87">
        <v>2.4487079999999999</v>
      </c>
      <c r="O319" s="87">
        <v>9.3220720000000146E-2</v>
      </c>
      <c r="P319" s="87">
        <v>0</v>
      </c>
      <c r="Q319" s="87">
        <v>0</v>
      </c>
      <c r="R319" s="87">
        <f t="shared" si="146"/>
        <v>1.1760963099999997</v>
      </c>
      <c r="S319" s="87">
        <f t="shared" si="147"/>
        <v>1.1760963099999997</v>
      </c>
      <c r="T319" s="87">
        <f t="shared" si="148"/>
        <v>1.1760963099999997</v>
      </c>
      <c r="U319" s="87">
        <f t="shared" si="149"/>
        <v>1.1760963099999997</v>
      </c>
      <c r="V319" s="87"/>
    </row>
    <row r="320" spans="1:22" ht="47.25" x14ac:dyDescent="0.25">
      <c r="A320" s="171" t="s">
        <v>899</v>
      </c>
      <c r="B320" s="84" t="s">
        <v>439</v>
      </c>
      <c r="C320" s="171" t="s">
        <v>2148</v>
      </c>
      <c r="D320" s="87">
        <v>0.42497000000000001</v>
      </c>
      <c r="E320" s="87">
        <v>0</v>
      </c>
      <c r="F320" s="87">
        <v>0.42497000000000001</v>
      </c>
      <c r="G320" s="87">
        <v>0.42497000000000001</v>
      </c>
      <c r="H320" s="87">
        <f t="shared" si="144"/>
        <v>3.4320000000000002E-3</v>
      </c>
      <c r="I320" s="87">
        <f t="shared" si="145"/>
        <v>0</v>
      </c>
      <c r="J320" s="87">
        <v>0</v>
      </c>
      <c r="K320" s="87">
        <v>0</v>
      </c>
      <c r="L320" s="87">
        <v>7.7999999999999999E-4</v>
      </c>
      <c r="M320" s="87">
        <v>0</v>
      </c>
      <c r="N320" s="87">
        <v>7.7999999999999999E-4</v>
      </c>
      <c r="O320" s="87">
        <v>0</v>
      </c>
      <c r="P320" s="87">
        <v>1.8720000000000002E-3</v>
      </c>
      <c r="Q320" s="87">
        <v>0</v>
      </c>
      <c r="R320" s="87">
        <f t="shared" si="146"/>
        <v>3.4320000000000002E-3</v>
      </c>
      <c r="S320" s="87">
        <f t="shared" si="147"/>
        <v>3.4320000000000002E-3</v>
      </c>
      <c r="T320" s="87">
        <f t="shared" si="148"/>
        <v>3.4320000000000002E-3</v>
      </c>
      <c r="U320" s="87">
        <f t="shared" si="149"/>
        <v>3.4320000000000002E-3</v>
      </c>
      <c r="V320" s="166"/>
    </row>
    <row r="321" spans="1:22" ht="72.75" customHeight="1" x14ac:dyDescent="0.25">
      <c r="A321" s="171" t="s">
        <v>2791</v>
      </c>
      <c r="B321" s="84" t="s">
        <v>1697</v>
      </c>
      <c r="C321" s="171" t="s">
        <v>2149</v>
      </c>
      <c r="D321" s="87">
        <v>18.497679999999999</v>
      </c>
      <c r="E321" s="87">
        <v>5.0616945700000002</v>
      </c>
      <c r="F321" s="87">
        <v>13.435985429999999</v>
      </c>
      <c r="G321" s="87">
        <v>13.435985429999999</v>
      </c>
      <c r="H321" s="87">
        <f t="shared" si="144"/>
        <v>13.847648710000005</v>
      </c>
      <c r="I321" s="87">
        <f t="shared" si="145"/>
        <v>6.5693130600000007</v>
      </c>
      <c r="J321" s="87">
        <v>0.14756554</v>
      </c>
      <c r="K321" s="87">
        <v>0.14756554</v>
      </c>
      <c r="L321" s="87">
        <v>5.4017384600000007</v>
      </c>
      <c r="M321" s="87">
        <v>0.18764208999999998</v>
      </c>
      <c r="N321" s="87">
        <v>8.2983447100000038</v>
      </c>
      <c r="O321" s="87">
        <v>6.2341054300000005</v>
      </c>
      <c r="P321" s="87">
        <v>0</v>
      </c>
      <c r="Q321" s="87">
        <v>0</v>
      </c>
      <c r="R321" s="87">
        <f t="shared" si="146"/>
        <v>7.2783356500000043</v>
      </c>
      <c r="S321" s="87">
        <f t="shared" si="147"/>
        <v>7.2783356500000043</v>
      </c>
      <c r="T321" s="87">
        <f t="shared" si="148"/>
        <v>7.2783356500000043</v>
      </c>
      <c r="U321" s="87">
        <f t="shared" si="149"/>
        <v>7.2783356500000043</v>
      </c>
      <c r="V321" s="87"/>
    </row>
    <row r="322" spans="1:22" ht="31.5" x14ac:dyDescent="0.25">
      <c r="A322" s="171" t="s">
        <v>899</v>
      </c>
      <c r="B322" s="84" t="s">
        <v>67</v>
      </c>
      <c r="C322" s="171" t="s">
        <v>2150</v>
      </c>
      <c r="D322" s="87">
        <v>1.44547</v>
      </c>
      <c r="E322" s="87">
        <v>1.4344700000000001</v>
      </c>
      <c r="F322" s="87">
        <v>1.0999999999999899E-2</v>
      </c>
      <c r="G322" s="87">
        <v>1.0999999999999899E-2</v>
      </c>
      <c r="H322" s="87">
        <f t="shared" si="144"/>
        <v>1.0999999999999999E-2</v>
      </c>
      <c r="I322" s="87">
        <f t="shared" si="145"/>
        <v>0</v>
      </c>
      <c r="J322" s="87">
        <v>0</v>
      </c>
      <c r="K322" s="87">
        <v>0</v>
      </c>
      <c r="L322" s="87">
        <v>1.0999999999999999E-2</v>
      </c>
      <c r="M322" s="87">
        <v>0</v>
      </c>
      <c r="N322" s="87">
        <v>0</v>
      </c>
      <c r="O322" s="87">
        <v>0</v>
      </c>
      <c r="P322" s="87">
        <v>0</v>
      </c>
      <c r="Q322" s="87">
        <v>0</v>
      </c>
      <c r="R322" s="87">
        <f t="shared" si="146"/>
        <v>1.0999999999999999E-2</v>
      </c>
      <c r="S322" s="87">
        <f t="shared" si="147"/>
        <v>1.0999999999999999E-2</v>
      </c>
      <c r="T322" s="87">
        <f t="shared" si="148"/>
        <v>1.0999999999999999E-2</v>
      </c>
      <c r="U322" s="87">
        <f t="shared" si="149"/>
        <v>1.0999999999999999E-2</v>
      </c>
      <c r="V322" s="87"/>
    </row>
    <row r="323" spans="1:22" ht="87.75" customHeight="1" x14ac:dyDescent="0.25">
      <c r="A323" s="171" t="s">
        <v>2791</v>
      </c>
      <c r="B323" s="84" t="s">
        <v>440</v>
      </c>
      <c r="C323" s="171" t="s">
        <v>2151</v>
      </c>
      <c r="D323" s="87">
        <v>61.639160000000004</v>
      </c>
      <c r="E323" s="87">
        <v>0.78864723999999997</v>
      </c>
      <c r="F323" s="87">
        <v>60.850512760000001</v>
      </c>
      <c r="G323" s="87">
        <v>60.850512760000001</v>
      </c>
      <c r="H323" s="87">
        <f t="shared" si="144"/>
        <v>1.6500000000000004</v>
      </c>
      <c r="I323" s="87">
        <f t="shared" si="145"/>
        <v>0.10668146000000001</v>
      </c>
      <c r="J323" s="87">
        <v>2.9388099999999997E-2</v>
      </c>
      <c r="K323" s="87">
        <v>2.9388099999999997E-2</v>
      </c>
      <c r="L323" s="87">
        <v>0.375</v>
      </c>
      <c r="M323" s="87">
        <v>3.736948000000001E-2</v>
      </c>
      <c r="N323" s="87">
        <v>0.375</v>
      </c>
      <c r="O323" s="87">
        <v>3.9923879999999995E-2</v>
      </c>
      <c r="P323" s="87">
        <v>0.87061190000000033</v>
      </c>
      <c r="Q323" s="87">
        <v>0</v>
      </c>
      <c r="R323" s="87">
        <f t="shared" si="146"/>
        <v>1.5433185400000005</v>
      </c>
      <c r="S323" s="87">
        <f t="shared" si="147"/>
        <v>1.5433185400000005</v>
      </c>
      <c r="T323" s="87">
        <f t="shared" si="148"/>
        <v>1.5433185400000005</v>
      </c>
      <c r="U323" s="87">
        <f t="shared" si="149"/>
        <v>1.5433185400000005</v>
      </c>
      <c r="V323" s="87"/>
    </row>
    <row r="324" spans="1:22" ht="47.25" x14ac:dyDescent="0.25">
      <c r="A324" s="171" t="s">
        <v>2791</v>
      </c>
      <c r="B324" s="84" t="s">
        <v>441</v>
      </c>
      <c r="C324" s="171" t="s">
        <v>2152</v>
      </c>
      <c r="D324" s="87">
        <v>11.564350000000001</v>
      </c>
      <c r="E324" s="87">
        <v>7.2292300000000004E-2</v>
      </c>
      <c r="F324" s="87">
        <v>11.4920577</v>
      </c>
      <c r="G324" s="87">
        <v>11.4920577</v>
      </c>
      <c r="H324" s="87">
        <f t="shared" si="144"/>
        <v>10.315980000000001</v>
      </c>
      <c r="I324" s="87">
        <f t="shared" si="145"/>
        <v>0.89295626000000006</v>
      </c>
      <c r="J324" s="87">
        <v>0.77361632000000002</v>
      </c>
      <c r="K324" s="87">
        <v>0.77361632000000002</v>
      </c>
      <c r="L324" s="87">
        <v>0.57899499999999993</v>
      </c>
      <c r="M324" s="87">
        <v>5.7697969999999987E-2</v>
      </c>
      <c r="N324" s="87">
        <v>0.57899499999999993</v>
      </c>
      <c r="O324" s="87">
        <v>6.1641970000000046E-2</v>
      </c>
      <c r="P324" s="87">
        <v>8.3843736800000013</v>
      </c>
      <c r="Q324" s="87">
        <v>0</v>
      </c>
      <c r="R324" s="87">
        <f t="shared" si="146"/>
        <v>9.4230237400000014</v>
      </c>
      <c r="S324" s="87">
        <f t="shared" si="147"/>
        <v>9.4230237400000014</v>
      </c>
      <c r="T324" s="87">
        <f t="shared" si="148"/>
        <v>9.4230237400000014</v>
      </c>
      <c r="U324" s="87">
        <f t="shared" si="149"/>
        <v>9.4230237400000014</v>
      </c>
      <c r="V324" s="87"/>
    </row>
    <row r="325" spans="1:22" ht="63" x14ac:dyDescent="0.25">
      <c r="A325" s="171" t="s">
        <v>899</v>
      </c>
      <c r="B325" s="84" t="s">
        <v>1698</v>
      </c>
      <c r="C325" s="171" t="s">
        <v>2153</v>
      </c>
      <c r="D325" s="87">
        <v>8.231209999999999</v>
      </c>
      <c r="E325" s="87">
        <v>6.2034180000000001E-2</v>
      </c>
      <c r="F325" s="87">
        <v>8.1691758199999995</v>
      </c>
      <c r="G325" s="87">
        <v>8.1691758199999995</v>
      </c>
      <c r="H325" s="87">
        <f t="shared" si="144"/>
        <v>1.9943000000000002</v>
      </c>
      <c r="I325" s="87">
        <f t="shared" si="145"/>
        <v>0.12894232999999999</v>
      </c>
      <c r="J325" s="87">
        <v>3.5520420000000004E-2</v>
      </c>
      <c r="K325" s="87">
        <v>3.5520420000000004E-2</v>
      </c>
      <c r="L325" s="87">
        <v>0.45324999999999999</v>
      </c>
      <c r="M325" s="87">
        <v>4.5167220000000001E-2</v>
      </c>
      <c r="N325" s="87">
        <v>0.45324999999999999</v>
      </c>
      <c r="O325" s="87">
        <v>4.8254689999999996E-2</v>
      </c>
      <c r="P325" s="87">
        <v>1.0522795800000002</v>
      </c>
      <c r="Q325" s="87">
        <v>0</v>
      </c>
      <c r="R325" s="87">
        <f t="shared" si="146"/>
        <v>1.8653576700000003</v>
      </c>
      <c r="S325" s="87">
        <f t="shared" si="147"/>
        <v>1.8653576700000003</v>
      </c>
      <c r="T325" s="87">
        <f t="shared" si="148"/>
        <v>1.8653576700000003</v>
      </c>
      <c r="U325" s="87">
        <f t="shared" si="149"/>
        <v>1.8653576700000003</v>
      </c>
      <c r="V325" s="87"/>
    </row>
    <row r="326" spans="1:22" ht="63" x14ac:dyDescent="0.25">
      <c r="A326" s="171" t="s">
        <v>2791</v>
      </c>
      <c r="B326" s="84" t="s">
        <v>1699</v>
      </c>
      <c r="C326" s="171" t="s">
        <v>2154</v>
      </c>
      <c r="D326" s="87">
        <v>0.56730999999999998</v>
      </c>
      <c r="E326" s="87">
        <v>0.33636485999999999</v>
      </c>
      <c r="F326" s="87">
        <v>0.23094513999999999</v>
      </c>
      <c r="G326" s="87">
        <v>0.23094513999999999</v>
      </c>
      <c r="H326" s="87">
        <f t="shared" si="144"/>
        <v>0.24168100000000006</v>
      </c>
      <c r="I326" s="87">
        <f t="shared" si="145"/>
        <v>5.80271E-3</v>
      </c>
      <c r="J326" s="87">
        <v>4.3045799999999997E-3</v>
      </c>
      <c r="K326" s="87">
        <v>4.3045799999999997E-3</v>
      </c>
      <c r="L326" s="87">
        <v>0.16588842000000001</v>
      </c>
      <c r="M326" s="87">
        <v>1.4981300000000003E-3</v>
      </c>
      <c r="N326" s="87">
        <v>7.1488000000000052E-2</v>
      </c>
      <c r="O326" s="87">
        <v>0</v>
      </c>
      <c r="P326" s="87">
        <v>0</v>
      </c>
      <c r="Q326" s="87">
        <v>0</v>
      </c>
      <c r="R326" s="87">
        <f t="shared" si="146"/>
        <v>0.23587829000000007</v>
      </c>
      <c r="S326" s="87">
        <f t="shared" si="147"/>
        <v>0.23587829000000007</v>
      </c>
      <c r="T326" s="87">
        <f t="shared" si="148"/>
        <v>0.23587829000000007</v>
      </c>
      <c r="U326" s="87">
        <f t="shared" si="149"/>
        <v>0.23587829000000007</v>
      </c>
      <c r="V326" s="87"/>
    </row>
    <row r="327" spans="1:22" ht="47.25" x14ac:dyDescent="0.25">
      <c r="A327" s="171" t="s">
        <v>899</v>
      </c>
      <c r="B327" s="84" t="s">
        <v>1700</v>
      </c>
      <c r="C327" s="171" t="s">
        <v>2155</v>
      </c>
      <c r="D327" s="87">
        <v>0.56730999999999998</v>
      </c>
      <c r="E327" s="87">
        <v>0.31607678000000006</v>
      </c>
      <c r="F327" s="87">
        <v>0.25123321999999992</v>
      </c>
      <c r="G327" s="87">
        <v>0.25123321999999992</v>
      </c>
      <c r="H327" s="87">
        <f t="shared" si="144"/>
        <v>0.23610400000000004</v>
      </c>
      <c r="I327" s="87">
        <f t="shared" si="145"/>
        <v>0</v>
      </c>
      <c r="J327" s="87">
        <v>0</v>
      </c>
      <c r="K327" s="87">
        <v>0</v>
      </c>
      <c r="L327" s="87">
        <v>0.23610400000000004</v>
      </c>
      <c r="M327" s="87">
        <v>0</v>
      </c>
      <c r="N327" s="87">
        <v>0</v>
      </c>
      <c r="O327" s="87">
        <v>0</v>
      </c>
      <c r="P327" s="87">
        <v>0</v>
      </c>
      <c r="Q327" s="87">
        <v>0</v>
      </c>
      <c r="R327" s="87">
        <f t="shared" si="146"/>
        <v>0.23610400000000004</v>
      </c>
      <c r="S327" s="87">
        <f t="shared" si="147"/>
        <v>0.23610400000000004</v>
      </c>
      <c r="T327" s="87">
        <f t="shared" si="148"/>
        <v>0.23610400000000004</v>
      </c>
      <c r="U327" s="87">
        <f t="shared" si="149"/>
        <v>0.23610400000000004</v>
      </c>
      <c r="V327" s="87"/>
    </row>
    <row r="328" spans="1:22" ht="63" x14ac:dyDescent="0.25">
      <c r="A328" s="171" t="s">
        <v>899</v>
      </c>
      <c r="B328" s="84" t="s">
        <v>1701</v>
      </c>
      <c r="C328" s="171" t="s">
        <v>878</v>
      </c>
      <c r="D328" s="87">
        <v>1.01234</v>
      </c>
      <c r="E328" s="87">
        <v>2.4234299999999999E-3</v>
      </c>
      <c r="F328" s="87">
        <v>1.0099165700000001</v>
      </c>
      <c r="G328" s="87">
        <v>1.0099165700000001</v>
      </c>
      <c r="H328" s="87">
        <f t="shared" si="144"/>
        <v>0.91205999999999998</v>
      </c>
      <c r="I328" s="87">
        <f t="shared" si="145"/>
        <v>0</v>
      </c>
      <c r="J328" s="87">
        <v>1.786915E-2</v>
      </c>
      <c r="K328" s="87">
        <v>1.786915E-2</v>
      </c>
      <c r="L328" s="87">
        <v>0.28583285000000003</v>
      </c>
      <c r="M328" s="87">
        <v>2.2722159999999998E-2</v>
      </c>
      <c r="N328" s="87">
        <v>0.60835799999999995</v>
      </c>
      <c r="O328" s="87">
        <v>-4.0591309999999999E-2</v>
      </c>
      <c r="P328" s="87">
        <v>0</v>
      </c>
      <c r="Q328" s="87">
        <v>0</v>
      </c>
      <c r="R328" s="87">
        <f t="shared" si="146"/>
        <v>0.91205999999999998</v>
      </c>
      <c r="S328" s="87">
        <f t="shared" si="147"/>
        <v>0.91205999999999998</v>
      </c>
      <c r="T328" s="87">
        <f t="shared" si="148"/>
        <v>0.91205999999999998</v>
      </c>
      <c r="U328" s="87">
        <f t="shared" si="149"/>
        <v>0.91205999999999998</v>
      </c>
      <c r="V328" s="87"/>
    </row>
    <row r="329" spans="1:22" ht="63" x14ac:dyDescent="0.25">
      <c r="A329" s="171" t="s">
        <v>2791</v>
      </c>
      <c r="B329" s="84" t="s">
        <v>1702</v>
      </c>
      <c r="C329" s="171" t="s">
        <v>2156</v>
      </c>
      <c r="D329" s="87">
        <v>1.60185</v>
      </c>
      <c r="E329" s="87">
        <v>2.4167000000000001E-4</v>
      </c>
      <c r="F329" s="87">
        <v>1.6016083299999999</v>
      </c>
      <c r="G329" s="87">
        <v>1.6016083299999999</v>
      </c>
      <c r="H329" s="87">
        <f t="shared" si="144"/>
        <v>1.4008280000000002</v>
      </c>
      <c r="I329" s="87">
        <f t="shared" si="145"/>
        <v>9.0571149999999989E-2</v>
      </c>
      <c r="J329" s="87">
        <v>2.4950090000000001E-2</v>
      </c>
      <c r="K329" s="87">
        <v>2.4950090000000001E-2</v>
      </c>
      <c r="L329" s="87">
        <v>0.31836999999999999</v>
      </c>
      <c r="M329" s="87">
        <v>3.1726200000000003E-2</v>
      </c>
      <c r="N329" s="87">
        <v>0.31836999999999999</v>
      </c>
      <c r="O329" s="87">
        <v>3.3894859999999978E-2</v>
      </c>
      <c r="P329" s="87">
        <v>0.73913791000000029</v>
      </c>
      <c r="Q329" s="87">
        <v>0</v>
      </c>
      <c r="R329" s="87">
        <f t="shared" si="146"/>
        <v>1.3102568500000003</v>
      </c>
      <c r="S329" s="87">
        <f t="shared" si="147"/>
        <v>1.3102568500000003</v>
      </c>
      <c r="T329" s="87">
        <f t="shared" si="148"/>
        <v>1.3102568500000003</v>
      </c>
      <c r="U329" s="87">
        <f t="shared" si="149"/>
        <v>1.3102568500000003</v>
      </c>
      <c r="V329" s="87"/>
    </row>
    <row r="330" spans="1:22" ht="78.75" x14ac:dyDescent="0.25">
      <c r="A330" s="171" t="s">
        <v>899</v>
      </c>
      <c r="B330" s="170" t="s">
        <v>1703</v>
      </c>
      <c r="C330" s="171" t="s">
        <v>2157</v>
      </c>
      <c r="D330" s="87">
        <v>0.48705999999999999</v>
      </c>
      <c r="E330" s="87">
        <v>0.31508030999999997</v>
      </c>
      <c r="F330" s="87">
        <v>0.17197969000000002</v>
      </c>
      <c r="G330" s="87">
        <v>0.17197969000000002</v>
      </c>
      <c r="H330" s="87">
        <f t="shared" si="144"/>
        <v>0.46132000000000001</v>
      </c>
      <c r="I330" s="87">
        <f t="shared" si="145"/>
        <v>0</v>
      </c>
      <c r="J330" s="87">
        <v>0</v>
      </c>
      <c r="K330" s="87">
        <v>0</v>
      </c>
      <c r="L330" s="87">
        <v>0.46132000000000001</v>
      </c>
      <c r="M330" s="87">
        <v>0</v>
      </c>
      <c r="N330" s="87">
        <v>0</v>
      </c>
      <c r="O330" s="87">
        <v>0</v>
      </c>
      <c r="P330" s="87">
        <v>0</v>
      </c>
      <c r="Q330" s="87">
        <v>0</v>
      </c>
      <c r="R330" s="87">
        <f t="shared" si="146"/>
        <v>0.46132000000000001</v>
      </c>
      <c r="S330" s="87">
        <f t="shared" si="147"/>
        <v>0.46132000000000001</v>
      </c>
      <c r="T330" s="87">
        <f t="shared" si="148"/>
        <v>0.46132000000000001</v>
      </c>
      <c r="U330" s="87">
        <f t="shared" si="149"/>
        <v>0.46132000000000001</v>
      </c>
      <c r="V330" s="166"/>
    </row>
    <row r="331" spans="1:22" ht="63" x14ac:dyDescent="0.25">
      <c r="A331" s="171" t="s">
        <v>899</v>
      </c>
      <c r="B331" s="84" t="s">
        <v>1704</v>
      </c>
      <c r="C331" s="171" t="s">
        <v>2158</v>
      </c>
      <c r="D331" s="87">
        <v>1.5161</v>
      </c>
      <c r="E331" s="87">
        <v>3.4135399999999996E-3</v>
      </c>
      <c r="F331" s="87">
        <v>1.5126864600000001</v>
      </c>
      <c r="G331" s="87">
        <v>1.5126864600000001</v>
      </c>
      <c r="H331" s="87">
        <f t="shared" si="144"/>
        <v>1.3748499999999999</v>
      </c>
      <c r="I331" s="87">
        <f t="shared" si="145"/>
        <v>1.1429028500000002</v>
      </c>
      <c r="J331" s="87">
        <v>1.0720583000000001</v>
      </c>
      <c r="K331" s="87">
        <v>1.0720583000000001</v>
      </c>
      <c r="L331" s="87">
        <v>0</v>
      </c>
      <c r="M331" s="87">
        <v>3.4251629999999755E-2</v>
      </c>
      <c r="N331" s="87">
        <v>0.30279169999999977</v>
      </c>
      <c r="O331" s="87">
        <v>3.6592920000000362E-2</v>
      </c>
      <c r="P331" s="87">
        <v>0</v>
      </c>
      <c r="Q331" s="87">
        <v>0</v>
      </c>
      <c r="R331" s="87">
        <f t="shared" si="146"/>
        <v>0.23194714999999966</v>
      </c>
      <c r="S331" s="87">
        <f t="shared" si="147"/>
        <v>0.23194714999999966</v>
      </c>
      <c r="T331" s="87">
        <f t="shared" si="148"/>
        <v>0.23194714999999966</v>
      </c>
      <c r="U331" s="87">
        <f t="shared" si="149"/>
        <v>0.23194714999999966</v>
      </c>
      <c r="V331" s="87"/>
    </row>
    <row r="332" spans="1:22" ht="63" x14ac:dyDescent="0.25">
      <c r="A332" s="171" t="s">
        <v>899</v>
      </c>
      <c r="B332" s="84" t="s">
        <v>1705</v>
      </c>
      <c r="C332" s="171" t="s">
        <v>2159</v>
      </c>
      <c r="D332" s="87">
        <v>2.6852399999999998</v>
      </c>
      <c r="E332" s="87">
        <v>0.46027678999999999</v>
      </c>
      <c r="F332" s="87">
        <v>2.2249632099999999</v>
      </c>
      <c r="G332" s="87">
        <v>2.2249632099999999</v>
      </c>
      <c r="H332" s="87">
        <f t="shared" si="144"/>
        <v>0.18704999999999927</v>
      </c>
      <c r="I332" s="87">
        <f t="shared" si="145"/>
        <v>1.8392328599999999</v>
      </c>
      <c r="J332" s="87">
        <v>0.18704999999999927</v>
      </c>
      <c r="K332" s="87">
        <v>1.8392328599999999</v>
      </c>
      <c r="L332" s="87">
        <v>0</v>
      </c>
      <c r="M332" s="87">
        <v>0</v>
      </c>
      <c r="N332" s="87">
        <v>0</v>
      </c>
      <c r="O332" s="87">
        <v>0</v>
      </c>
      <c r="P332" s="87">
        <v>0</v>
      </c>
      <c r="Q332" s="87">
        <v>0</v>
      </c>
      <c r="R332" s="87">
        <f t="shared" si="146"/>
        <v>-1.6521828600000006</v>
      </c>
      <c r="S332" s="87">
        <f t="shared" si="147"/>
        <v>-1.6521828600000006</v>
      </c>
      <c r="T332" s="87">
        <f t="shared" si="148"/>
        <v>-1.6521828600000006</v>
      </c>
      <c r="U332" s="87">
        <f t="shared" si="149"/>
        <v>-1.6521828600000006</v>
      </c>
      <c r="V332" s="87"/>
    </row>
    <row r="333" spans="1:22" ht="47.25" x14ac:dyDescent="0.25">
      <c r="A333" s="171" t="s">
        <v>899</v>
      </c>
      <c r="B333" s="170" t="s">
        <v>590</v>
      </c>
      <c r="C333" s="171" t="s">
        <v>2160</v>
      </c>
      <c r="D333" s="87">
        <v>0.64124999999999999</v>
      </c>
      <c r="E333" s="87">
        <v>1.3054799999999999E-3</v>
      </c>
      <c r="F333" s="87">
        <v>0.63994452000000002</v>
      </c>
      <c r="G333" s="87">
        <v>0.63994452000000002</v>
      </c>
      <c r="H333" s="87">
        <f t="shared" si="144"/>
        <v>0.21625</v>
      </c>
      <c r="I333" s="87">
        <f t="shared" si="145"/>
        <v>0.50350905000000001</v>
      </c>
      <c r="J333" s="87">
        <v>0.21625</v>
      </c>
      <c r="K333" s="87">
        <v>0.47324973999999997</v>
      </c>
      <c r="L333" s="87">
        <v>0</v>
      </c>
      <c r="M333" s="87">
        <v>1.462965000000005E-2</v>
      </c>
      <c r="N333" s="87">
        <v>0</v>
      </c>
      <c r="O333" s="87">
        <v>1.562965999999999E-2</v>
      </c>
      <c r="P333" s="87">
        <v>0</v>
      </c>
      <c r="Q333" s="87">
        <v>0</v>
      </c>
      <c r="R333" s="87">
        <f t="shared" si="146"/>
        <v>-0.28725905000000002</v>
      </c>
      <c r="S333" s="87">
        <f t="shared" si="147"/>
        <v>-0.28725905000000002</v>
      </c>
      <c r="T333" s="87">
        <f t="shared" si="148"/>
        <v>-0.28725905000000002</v>
      </c>
      <c r="U333" s="87">
        <f t="shared" si="149"/>
        <v>-0.28725905000000002</v>
      </c>
      <c r="V333" s="166"/>
    </row>
    <row r="334" spans="1:22" ht="89.25" customHeight="1" x14ac:dyDescent="0.25">
      <c r="A334" s="171" t="s">
        <v>2791</v>
      </c>
      <c r="B334" s="84" t="s">
        <v>1706</v>
      </c>
      <c r="C334" s="171" t="s">
        <v>2161</v>
      </c>
      <c r="D334" s="87">
        <v>1.0662199999999999</v>
      </c>
      <c r="E334" s="87">
        <v>0.58356941000000007</v>
      </c>
      <c r="F334" s="87">
        <v>0.48265058999999988</v>
      </c>
      <c r="G334" s="87">
        <v>0.48265058999999988</v>
      </c>
      <c r="H334" s="87">
        <f t="shared" si="144"/>
        <v>1.0999999999999999E-2</v>
      </c>
      <c r="I334" s="87">
        <f t="shared" si="145"/>
        <v>0.26090434000000001</v>
      </c>
      <c r="J334" s="87">
        <v>1.0999999999999999E-2</v>
      </c>
      <c r="K334" s="87">
        <v>0.26038907</v>
      </c>
      <c r="L334" s="87">
        <v>0</v>
      </c>
      <c r="M334" s="87">
        <v>2.4910999999999683E-4</v>
      </c>
      <c r="N334" s="87">
        <v>0</v>
      </c>
      <c r="O334" s="87">
        <v>2.6616000000001527E-4</v>
      </c>
      <c r="P334" s="87">
        <v>0</v>
      </c>
      <c r="Q334" s="87">
        <v>0</v>
      </c>
      <c r="R334" s="87">
        <f t="shared" si="146"/>
        <v>-0.24990434</v>
      </c>
      <c r="S334" s="87">
        <f t="shared" si="147"/>
        <v>-0.24990434</v>
      </c>
      <c r="T334" s="87">
        <f t="shared" si="148"/>
        <v>-0.24990434</v>
      </c>
      <c r="U334" s="87">
        <f t="shared" si="149"/>
        <v>-0.24990434</v>
      </c>
      <c r="V334" s="87"/>
    </row>
    <row r="335" spans="1:22" ht="47.25" x14ac:dyDescent="0.25">
      <c r="A335" s="171" t="s">
        <v>899</v>
      </c>
      <c r="B335" s="84" t="s">
        <v>591</v>
      </c>
      <c r="C335" s="171" t="s">
        <v>2162</v>
      </c>
      <c r="D335" s="87">
        <v>0.39027000000000001</v>
      </c>
      <c r="E335" s="87">
        <v>0</v>
      </c>
      <c r="F335" s="87">
        <v>0.39027000000000001</v>
      </c>
      <c r="G335" s="87">
        <v>0.39027000000000001</v>
      </c>
      <c r="H335" s="87">
        <f t="shared" si="144"/>
        <v>0.39027000000000001</v>
      </c>
      <c r="I335" s="87">
        <f t="shared" si="145"/>
        <v>0</v>
      </c>
      <c r="J335" s="87">
        <v>0</v>
      </c>
      <c r="K335" s="87">
        <v>0</v>
      </c>
      <c r="L335" s="87">
        <v>9.7567500000000001E-2</v>
      </c>
      <c r="M335" s="87">
        <v>0</v>
      </c>
      <c r="N335" s="87">
        <v>0.29270249999999998</v>
      </c>
      <c r="O335" s="87">
        <v>0</v>
      </c>
      <c r="P335" s="87">
        <v>0</v>
      </c>
      <c r="Q335" s="87">
        <v>0</v>
      </c>
      <c r="R335" s="87">
        <f t="shared" si="146"/>
        <v>0.39027000000000001</v>
      </c>
      <c r="S335" s="87">
        <f t="shared" si="147"/>
        <v>0.39027000000000001</v>
      </c>
      <c r="T335" s="87">
        <f t="shared" si="148"/>
        <v>0.39027000000000001</v>
      </c>
      <c r="U335" s="87">
        <f t="shared" si="149"/>
        <v>0.39027000000000001</v>
      </c>
      <c r="V335" s="87"/>
    </row>
    <row r="336" spans="1:22" ht="31.5" x14ac:dyDescent="0.25">
      <c r="A336" s="171" t="s">
        <v>899</v>
      </c>
      <c r="B336" s="84" t="s">
        <v>592</v>
      </c>
      <c r="C336" s="171" t="s">
        <v>2163</v>
      </c>
      <c r="D336" s="87">
        <v>43.361699999999999</v>
      </c>
      <c r="E336" s="87">
        <v>2.4167000000000001E-4</v>
      </c>
      <c r="F336" s="87">
        <v>43.361458329999998</v>
      </c>
      <c r="G336" s="87">
        <v>43.361458329999998</v>
      </c>
      <c r="H336" s="87">
        <f t="shared" si="144"/>
        <v>43.351699999999994</v>
      </c>
      <c r="I336" s="87">
        <f t="shared" si="145"/>
        <v>3.0832156899999998</v>
      </c>
      <c r="J336" s="87">
        <v>0.84934967000000006</v>
      </c>
      <c r="K336" s="87">
        <v>0.84934967000000006</v>
      </c>
      <c r="L336" s="87">
        <v>10.837924999999998</v>
      </c>
      <c r="M336" s="87">
        <v>1.0800199799999999</v>
      </c>
      <c r="N336" s="87">
        <v>10.837924999999998</v>
      </c>
      <c r="O336" s="87">
        <v>1.1538460399999999</v>
      </c>
      <c r="P336" s="87">
        <v>20.826500329999995</v>
      </c>
      <c r="Q336" s="87">
        <v>0</v>
      </c>
      <c r="R336" s="87">
        <f t="shared" si="146"/>
        <v>40.268484309999991</v>
      </c>
      <c r="S336" s="87">
        <f t="shared" si="147"/>
        <v>40.268484309999991</v>
      </c>
      <c r="T336" s="87">
        <f t="shared" si="148"/>
        <v>40.268484309999991</v>
      </c>
      <c r="U336" s="87">
        <f t="shared" si="149"/>
        <v>40.268484309999991</v>
      </c>
      <c r="V336" s="87"/>
    </row>
    <row r="337" spans="1:22" ht="63" x14ac:dyDescent="0.25">
      <c r="A337" s="171" t="s">
        <v>899</v>
      </c>
      <c r="B337" s="84" t="s">
        <v>593</v>
      </c>
      <c r="C337" s="171" t="s">
        <v>2164</v>
      </c>
      <c r="D337" s="87">
        <v>0.48705999999999999</v>
      </c>
      <c r="E337" s="87">
        <v>2.4167000000000001E-4</v>
      </c>
      <c r="F337" s="87">
        <v>0.48681832999999997</v>
      </c>
      <c r="G337" s="87">
        <v>0.48681832999999997</v>
      </c>
      <c r="H337" s="87">
        <f t="shared" si="144"/>
        <v>0.47706000000000004</v>
      </c>
      <c r="I337" s="87">
        <f t="shared" si="145"/>
        <v>0.37091694000000003</v>
      </c>
      <c r="J337" s="87">
        <v>0.36341663000000002</v>
      </c>
      <c r="K337" s="87">
        <v>0.36341663000000002</v>
      </c>
      <c r="L337" s="87">
        <v>0</v>
      </c>
      <c r="M337" s="87">
        <v>7.50031000000001E-3</v>
      </c>
      <c r="N337" s="87">
        <v>0.11364337000000001</v>
      </c>
      <c r="O337" s="87">
        <v>0</v>
      </c>
      <c r="P337" s="87">
        <v>0</v>
      </c>
      <c r="Q337" s="87">
        <v>0</v>
      </c>
      <c r="R337" s="87">
        <f t="shared" si="146"/>
        <v>0.10614306000000001</v>
      </c>
      <c r="S337" s="87">
        <f t="shared" si="147"/>
        <v>0.10614306000000001</v>
      </c>
      <c r="T337" s="87">
        <f t="shared" si="148"/>
        <v>0.10614306000000001</v>
      </c>
      <c r="U337" s="87">
        <f t="shared" si="149"/>
        <v>0.10614306000000001</v>
      </c>
      <c r="V337" s="87"/>
    </row>
    <row r="338" spans="1:22" ht="63" x14ac:dyDescent="0.25">
      <c r="A338" s="171" t="s">
        <v>899</v>
      </c>
      <c r="B338" s="170" t="s">
        <v>594</v>
      </c>
      <c r="C338" s="171" t="s">
        <v>2165</v>
      </c>
      <c r="D338" s="87">
        <v>2.26173</v>
      </c>
      <c r="E338" s="87">
        <v>0</v>
      </c>
      <c r="F338" s="87">
        <v>2.26173</v>
      </c>
      <c r="G338" s="87">
        <v>2.26173</v>
      </c>
      <c r="H338" s="87">
        <f t="shared" si="144"/>
        <v>2.2617299999999996</v>
      </c>
      <c r="I338" s="87">
        <f t="shared" si="145"/>
        <v>2.9470229800000003</v>
      </c>
      <c r="J338" s="87">
        <v>4.4311969999999999E-2</v>
      </c>
      <c r="K338" s="87">
        <v>4.4311969999999999E-2</v>
      </c>
      <c r="L338" s="87">
        <v>0.63420703</v>
      </c>
      <c r="M338" s="87">
        <v>0.12327440999999997</v>
      </c>
      <c r="N338" s="87">
        <v>1.5832109999999997</v>
      </c>
      <c r="O338" s="87">
        <v>2.7794366000000004</v>
      </c>
      <c r="P338" s="87">
        <v>0</v>
      </c>
      <c r="Q338" s="87">
        <v>0</v>
      </c>
      <c r="R338" s="87">
        <f t="shared" si="146"/>
        <v>-0.68529298000000072</v>
      </c>
      <c r="S338" s="87">
        <f t="shared" si="147"/>
        <v>-0.68529298000000072</v>
      </c>
      <c r="T338" s="87">
        <f t="shared" si="148"/>
        <v>-0.68529298000000072</v>
      </c>
      <c r="U338" s="87">
        <f t="shared" si="149"/>
        <v>-0.68529298000000072</v>
      </c>
      <c r="V338" s="166"/>
    </row>
    <row r="339" spans="1:22" ht="63" x14ac:dyDescent="0.25">
      <c r="A339" s="171" t="s">
        <v>899</v>
      </c>
      <c r="B339" s="84" t="s">
        <v>595</v>
      </c>
      <c r="C339" s="171" t="s">
        <v>2166</v>
      </c>
      <c r="D339" s="87">
        <v>1.2144900000000001</v>
      </c>
      <c r="E339" s="87">
        <v>1.2206100000000001E-2</v>
      </c>
      <c r="F339" s="87">
        <v>1.2022839000000001</v>
      </c>
      <c r="G339" s="87">
        <v>1.2022839000000001</v>
      </c>
      <c r="H339" s="87">
        <f t="shared" si="144"/>
        <v>1.2144900000000001</v>
      </c>
      <c r="I339" s="87">
        <f t="shared" si="145"/>
        <v>8.6375720000000003E-2</v>
      </c>
      <c r="J339" s="87">
        <v>2.3794389999999999E-2</v>
      </c>
      <c r="K339" s="87">
        <v>2.3794389999999999E-2</v>
      </c>
      <c r="L339" s="87">
        <v>0.34055260999999998</v>
      </c>
      <c r="M339" s="87">
        <v>3.0256560000000002E-2</v>
      </c>
      <c r="N339" s="87">
        <v>0.85014299999999998</v>
      </c>
      <c r="O339" s="87">
        <v>3.2324770000000003E-2</v>
      </c>
      <c r="P339" s="87">
        <v>0</v>
      </c>
      <c r="Q339" s="87">
        <v>0</v>
      </c>
      <c r="R339" s="87">
        <f t="shared" si="146"/>
        <v>1.1281142800000001</v>
      </c>
      <c r="S339" s="87">
        <f t="shared" si="147"/>
        <v>1.1281142800000001</v>
      </c>
      <c r="T339" s="87">
        <f t="shared" si="148"/>
        <v>1.1281142800000001</v>
      </c>
      <c r="U339" s="87">
        <f t="shared" si="149"/>
        <v>1.1281142800000001</v>
      </c>
      <c r="V339" s="87"/>
    </row>
    <row r="340" spans="1:22" ht="63" x14ac:dyDescent="0.25">
      <c r="A340" s="171" t="s">
        <v>899</v>
      </c>
      <c r="B340" s="84" t="s">
        <v>1707</v>
      </c>
      <c r="C340" s="171" t="s">
        <v>2167</v>
      </c>
      <c r="D340" s="87">
        <v>2.6444299999999998</v>
      </c>
      <c r="E340" s="87">
        <v>2.4167000000000001E-4</v>
      </c>
      <c r="F340" s="87">
        <v>2.64418833</v>
      </c>
      <c r="G340" s="87">
        <v>2.64418833</v>
      </c>
      <c r="H340" s="87">
        <f t="shared" si="144"/>
        <v>2.6444299999999998</v>
      </c>
      <c r="I340" s="87">
        <f t="shared" si="145"/>
        <v>2.5369825399999999</v>
      </c>
      <c r="J340" s="87">
        <v>5.1613949999999999E-2</v>
      </c>
      <c r="K340" s="87">
        <v>5.1613949999999999E-2</v>
      </c>
      <c r="L340" s="87">
        <v>0.74171504999999993</v>
      </c>
      <c r="M340" s="87">
        <v>2.4853685899999998</v>
      </c>
      <c r="N340" s="87">
        <v>1.8511010000000001</v>
      </c>
      <c r="O340" s="87">
        <v>0</v>
      </c>
      <c r="P340" s="87">
        <v>0</v>
      </c>
      <c r="Q340" s="87">
        <v>0</v>
      </c>
      <c r="R340" s="87">
        <f t="shared" si="146"/>
        <v>0.10744745999999994</v>
      </c>
      <c r="S340" s="87">
        <f t="shared" si="147"/>
        <v>0.10744745999999994</v>
      </c>
      <c r="T340" s="87">
        <f t="shared" si="148"/>
        <v>0.10744745999999994</v>
      </c>
      <c r="U340" s="87">
        <f t="shared" si="149"/>
        <v>0.10744745999999994</v>
      </c>
      <c r="V340" s="87"/>
    </row>
    <row r="341" spans="1:22" ht="94.5" x14ac:dyDescent="0.25">
      <c r="A341" s="171" t="s">
        <v>2791</v>
      </c>
      <c r="B341" s="84" t="s">
        <v>596</v>
      </c>
      <c r="C341" s="171" t="s">
        <v>2168</v>
      </c>
      <c r="D341" s="87">
        <v>0.20755000000000001</v>
      </c>
      <c r="E341" s="87">
        <v>7.2776899999999992E-2</v>
      </c>
      <c r="F341" s="87">
        <v>0.13477310000000003</v>
      </c>
      <c r="G341" s="87">
        <v>0.13477310000000003</v>
      </c>
      <c r="H341" s="87">
        <f t="shared" si="144"/>
        <v>0.20755000000000004</v>
      </c>
      <c r="I341" s="87">
        <f t="shared" si="145"/>
        <v>1.913927E-2</v>
      </c>
      <c r="J341" s="87">
        <v>4.0663399999999999E-3</v>
      </c>
      <c r="K341" s="87">
        <v>4.0663399999999999E-3</v>
      </c>
      <c r="L341" s="87">
        <v>5.8198660000000006E-2</v>
      </c>
      <c r="M341" s="87">
        <v>9.5487899999999997E-3</v>
      </c>
      <c r="N341" s="87">
        <v>0.14528500000000003</v>
      </c>
      <c r="O341" s="87">
        <v>5.5241400000000003E-3</v>
      </c>
      <c r="P341" s="87">
        <v>0</v>
      </c>
      <c r="Q341" s="87">
        <v>0</v>
      </c>
      <c r="R341" s="87">
        <f t="shared" si="146"/>
        <v>0.18841073000000003</v>
      </c>
      <c r="S341" s="87">
        <f t="shared" si="147"/>
        <v>0.18841073000000003</v>
      </c>
      <c r="T341" s="87">
        <f t="shared" si="148"/>
        <v>0.18841073000000003</v>
      </c>
      <c r="U341" s="87">
        <f t="shared" si="149"/>
        <v>0.18841073000000003</v>
      </c>
      <c r="V341" s="87"/>
    </row>
    <row r="342" spans="1:22" ht="63" x14ac:dyDescent="0.25">
      <c r="A342" s="171" t="s">
        <v>899</v>
      </c>
      <c r="B342" s="84" t="s">
        <v>1708</v>
      </c>
      <c r="C342" s="171" t="s">
        <v>2169</v>
      </c>
      <c r="D342" s="87">
        <v>0</v>
      </c>
      <c r="E342" s="87">
        <v>0</v>
      </c>
      <c r="F342" s="87">
        <v>0</v>
      </c>
      <c r="G342" s="87">
        <v>0</v>
      </c>
      <c r="H342" s="87">
        <f t="shared" si="144"/>
        <v>0</v>
      </c>
      <c r="I342" s="87">
        <f t="shared" si="145"/>
        <v>0</v>
      </c>
      <c r="J342" s="87">
        <v>0</v>
      </c>
      <c r="K342" s="87">
        <v>0</v>
      </c>
      <c r="L342" s="87">
        <v>0</v>
      </c>
      <c r="M342" s="87">
        <v>0</v>
      </c>
      <c r="N342" s="87">
        <v>0</v>
      </c>
      <c r="O342" s="87">
        <v>0</v>
      </c>
      <c r="P342" s="87">
        <v>0</v>
      </c>
      <c r="Q342" s="87">
        <v>0</v>
      </c>
      <c r="R342" s="87">
        <f t="shared" si="146"/>
        <v>0</v>
      </c>
      <c r="S342" s="87">
        <f t="shared" si="147"/>
        <v>0</v>
      </c>
      <c r="T342" s="87">
        <f t="shared" si="148"/>
        <v>0</v>
      </c>
      <c r="U342" s="87">
        <f t="shared" si="149"/>
        <v>0</v>
      </c>
      <c r="V342" s="87"/>
    </row>
    <row r="343" spans="1:22" ht="86.25" customHeight="1" x14ac:dyDescent="0.25">
      <c r="A343" s="171" t="s">
        <v>2791</v>
      </c>
      <c r="B343" s="84" t="s">
        <v>597</v>
      </c>
      <c r="C343" s="171" t="s">
        <v>2170</v>
      </c>
      <c r="D343" s="87">
        <v>0</v>
      </c>
      <c r="E343" s="87">
        <v>0</v>
      </c>
      <c r="F343" s="87">
        <v>0</v>
      </c>
      <c r="G343" s="87">
        <v>0</v>
      </c>
      <c r="H343" s="87">
        <f t="shared" si="144"/>
        <v>0</v>
      </c>
      <c r="I343" s="87">
        <f t="shared" si="145"/>
        <v>0.1323916</v>
      </c>
      <c r="J343" s="87">
        <v>0</v>
      </c>
      <c r="K343" s="87">
        <v>0.12801328000000001</v>
      </c>
      <c r="L343" s="87">
        <v>0</v>
      </c>
      <c r="M343" s="87">
        <v>4.3783199999999911E-3</v>
      </c>
      <c r="N343" s="87">
        <v>0</v>
      </c>
      <c r="O343" s="87">
        <v>0</v>
      </c>
      <c r="P343" s="87">
        <v>0</v>
      </c>
      <c r="Q343" s="87">
        <v>0</v>
      </c>
      <c r="R343" s="87">
        <f t="shared" si="146"/>
        <v>-0.1323916</v>
      </c>
      <c r="S343" s="87">
        <f t="shared" si="147"/>
        <v>-0.1323916</v>
      </c>
      <c r="T343" s="87">
        <f t="shared" si="148"/>
        <v>-0.1323916</v>
      </c>
      <c r="U343" s="87">
        <f t="shared" si="149"/>
        <v>-0.1323916</v>
      </c>
      <c r="V343" s="87"/>
    </row>
    <row r="344" spans="1:22" ht="47.25" x14ac:dyDescent="0.25">
      <c r="A344" s="171" t="s">
        <v>2791</v>
      </c>
      <c r="B344" s="84" t="s">
        <v>598</v>
      </c>
      <c r="C344" s="171" t="s">
        <v>2171</v>
      </c>
      <c r="D344" s="87">
        <v>0</v>
      </c>
      <c r="E344" s="87">
        <v>0</v>
      </c>
      <c r="F344" s="87">
        <v>0</v>
      </c>
      <c r="G344" s="87">
        <v>0</v>
      </c>
      <c r="H344" s="87">
        <f t="shared" si="144"/>
        <v>0</v>
      </c>
      <c r="I344" s="87">
        <f t="shared" si="145"/>
        <v>0</v>
      </c>
      <c r="J344" s="87">
        <v>0</v>
      </c>
      <c r="K344" s="87">
        <v>0</v>
      </c>
      <c r="L344" s="87">
        <v>0</v>
      </c>
      <c r="M344" s="87">
        <v>0</v>
      </c>
      <c r="N344" s="87">
        <v>0</v>
      </c>
      <c r="O344" s="87">
        <v>0</v>
      </c>
      <c r="P344" s="87">
        <v>0</v>
      </c>
      <c r="Q344" s="87">
        <v>0</v>
      </c>
      <c r="R344" s="87">
        <f t="shared" si="146"/>
        <v>0</v>
      </c>
      <c r="S344" s="87">
        <f t="shared" si="147"/>
        <v>0</v>
      </c>
      <c r="T344" s="87">
        <f t="shared" si="148"/>
        <v>0</v>
      </c>
      <c r="U344" s="87">
        <f t="shared" si="149"/>
        <v>0</v>
      </c>
      <c r="V344" s="87"/>
    </row>
    <row r="345" spans="1:22" ht="47.25" x14ac:dyDescent="0.25">
      <c r="A345" s="171" t="s">
        <v>2791</v>
      </c>
      <c r="B345" s="84" t="s">
        <v>599</v>
      </c>
      <c r="C345" s="171" t="s">
        <v>2172</v>
      </c>
      <c r="D345" s="87">
        <v>0</v>
      </c>
      <c r="E345" s="87">
        <v>0</v>
      </c>
      <c r="F345" s="87">
        <v>0</v>
      </c>
      <c r="G345" s="87">
        <v>0</v>
      </c>
      <c r="H345" s="87">
        <f t="shared" si="144"/>
        <v>0</v>
      </c>
      <c r="I345" s="87">
        <f t="shared" si="145"/>
        <v>0</v>
      </c>
      <c r="J345" s="87">
        <v>0</v>
      </c>
      <c r="K345" s="87">
        <v>0</v>
      </c>
      <c r="L345" s="87">
        <v>0</v>
      </c>
      <c r="M345" s="87">
        <v>0</v>
      </c>
      <c r="N345" s="87">
        <v>0</v>
      </c>
      <c r="O345" s="87">
        <v>0</v>
      </c>
      <c r="P345" s="87">
        <v>0</v>
      </c>
      <c r="Q345" s="87">
        <v>0</v>
      </c>
      <c r="R345" s="87">
        <f t="shared" si="146"/>
        <v>0</v>
      </c>
      <c r="S345" s="87">
        <f t="shared" si="147"/>
        <v>0</v>
      </c>
      <c r="T345" s="87">
        <f t="shared" si="148"/>
        <v>0</v>
      </c>
      <c r="U345" s="87">
        <f t="shared" si="149"/>
        <v>0</v>
      </c>
      <c r="V345" s="87"/>
    </row>
    <row r="346" spans="1:22" ht="31.5" x14ac:dyDescent="0.25">
      <c r="A346" s="171" t="s">
        <v>899</v>
      </c>
      <c r="B346" s="170" t="s">
        <v>600</v>
      </c>
      <c r="C346" s="171" t="s">
        <v>2173</v>
      </c>
      <c r="D346" s="87">
        <v>0</v>
      </c>
      <c r="E346" s="87">
        <v>0</v>
      </c>
      <c r="F346" s="87">
        <v>0</v>
      </c>
      <c r="G346" s="87">
        <v>0</v>
      </c>
      <c r="H346" s="87">
        <f t="shared" si="144"/>
        <v>0</v>
      </c>
      <c r="I346" s="87">
        <f t="shared" si="145"/>
        <v>3.27260347</v>
      </c>
      <c r="J346" s="87">
        <v>0</v>
      </c>
      <c r="K346" s="87">
        <v>0</v>
      </c>
      <c r="L346" s="87">
        <v>0</v>
      </c>
      <c r="M346" s="87">
        <v>3.25507502</v>
      </c>
      <c r="N346" s="87">
        <v>0</v>
      </c>
      <c r="O346" s="87">
        <v>1.7528449999999918E-2</v>
      </c>
      <c r="P346" s="87">
        <v>0</v>
      </c>
      <c r="Q346" s="87">
        <v>0</v>
      </c>
      <c r="R346" s="87">
        <f t="shared" si="146"/>
        <v>-3.27260347</v>
      </c>
      <c r="S346" s="87">
        <f t="shared" si="147"/>
        <v>-3.27260347</v>
      </c>
      <c r="T346" s="87">
        <f t="shared" si="148"/>
        <v>-3.27260347</v>
      </c>
      <c r="U346" s="87">
        <f t="shared" si="149"/>
        <v>-3.27260347</v>
      </c>
      <c r="V346" s="166"/>
    </row>
    <row r="347" spans="1:22" ht="63" x14ac:dyDescent="0.25">
      <c r="A347" s="171" t="s">
        <v>2791</v>
      </c>
      <c r="B347" s="84" t="s">
        <v>601</v>
      </c>
      <c r="C347" s="171" t="s">
        <v>2174</v>
      </c>
      <c r="D347" s="87">
        <v>0</v>
      </c>
      <c r="E347" s="87">
        <v>0</v>
      </c>
      <c r="F347" s="87">
        <v>0</v>
      </c>
      <c r="G347" s="87">
        <v>0</v>
      </c>
      <c r="H347" s="87">
        <f t="shared" si="144"/>
        <v>0</v>
      </c>
      <c r="I347" s="87">
        <f t="shared" si="145"/>
        <v>0.13398769000000002</v>
      </c>
      <c r="J347" s="87">
        <v>0</v>
      </c>
      <c r="K347" s="87">
        <v>0.10446564999999999</v>
      </c>
      <c r="L347" s="87">
        <v>0</v>
      </c>
      <c r="M347" s="87">
        <v>2.9522040000000027E-2</v>
      </c>
      <c r="N347" s="87">
        <v>0</v>
      </c>
      <c r="O347" s="87">
        <v>0</v>
      </c>
      <c r="P347" s="87">
        <v>0</v>
      </c>
      <c r="Q347" s="87">
        <v>0</v>
      </c>
      <c r="R347" s="87">
        <f t="shared" si="146"/>
        <v>-0.13398769000000002</v>
      </c>
      <c r="S347" s="87">
        <f t="shared" si="147"/>
        <v>-0.13398769000000002</v>
      </c>
      <c r="T347" s="87">
        <f t="shared" si="148"/>
        <v>-0.13398769000000002</v>
      </c>
      <c r="U347" s="87">
        <f t="shared" si="149"/>
        <v>-0.13398769000000002</v>
      </c>
      <c r="V347" s="87"/>
    </row>
    <row r="348" spans="1:22" ht="63" x14ac:dyDescent="0.25">
      <c r="A348" s="171" t="s">
        <v>2791</v>
      </c>
      <c r="B348" s="84" t="s">
        <v>602</v>
      </c>
      <c r="C348" s="171" t="s">
        <v>2175</v>
      </c>
      <c r="D348" s="87">
        <v>0</v>
      </c>
      <c r="E348" s="87">
        <v>0</v>
      </c>
      <c r="F348" s="87">
        <v>0</v>
      </c>
      <c r="G348" s="87">
        <v>0</v>
      </c>
      <c r="H348" s="87">
        <f t="shared" si="144"/>
        <v>0</v>
      </c>
      <c r="I348" s="87">
        <f t="shared" si="145"/>
        <v>0.18072076000000001</v>
      </c>
      <c r="J348" s="87">
        <v>0</v>
      </c>
      <c r="K348" s="87">
        <v>8.8945789999999983E-2</v>
      </c>
      <c r="L348" s="87">
        <v>0</v>
      </c>
      <c r="M348" s="87">
        <v>4.4284200000000162E-3</v>
      </c>
      <c r="N348" s="87">
        <v>0</v>
      </c>
      <c r="O348" s="87">
        <v>8.7346550000000009E-2</v>
      </c>
      <c r="P348" s="87">
        <v>0</v>
      </c>
      <c r="Q348" s="87">
        <v>0</v>
      </c>
      <c r="R348" s="87">
        <f t="shared" si="146"/>
        <v>-0.18072076000000001</v>
      </c>
      <c r="S348" s="87">
        <f t="shared" si="147"/>
        <v>-0.18072076000000001</v>
      </c>
      <c r="T348" s="87">
        <f t="shared" si="148"/>
        <v>-0.18072076000000001</v>
      </c>
      <c r="U348" s="87">
        <f t="shared" si="149"/>
        <v>-0.18072076000000001</v>
      </c>
      <c r="V348" s="87"/>
    </row>
    <row r="349" spans="1:22" ht="63" x14ac:dyDescent="0.25">
      <c r="A349" s="171" t="s">
        <v>899</v>
      </c>
      <c r="B349" s="84" t="s">
        <v>603</v>
      </c>
      <c r="C349" s="171" t="s">
        <v>2176</v>
      </c>
      <c r="D349" s="87">
        <v>0</v>
      </c>
      <c r="E349" s="87">
        <v>0</v>
      </c>
      <c r="F349" s="87">
        <v>0</v>
      </c>
      <c r="G349" s="87">
        <v>0</v>
      </c>
      <c r="H349" s="87">
        <f t="shared" si="144"/>
        <v>0</v>
      </c>
      <c r="I349" s="87">
        <f t="shared" si="145"/>
        <v>0.45403982000000004</v>
      </c>
      <c r="J349" s="87">
        <v>0</v>
      </c>
      <c r="K349" s="87">
        <v>0.45403982000000004</v>
      </c>
      <c r="L349" s="87">
        <v>0</v>
      </c>
      <c r="M349" s="87">
        <v>0</v>
      </c>
      <c r="N349" s="87">
        <v>0</v>
      </c>
      <c r="O349" s="87">
        <v>0</v>
      </c>
      <c r="P349" s="87">
        <v>0</v>
      </c>
      <c r="Q349" s="87">
        <v>0</v>
      </c>
      <c r="R349" s="87">
        <f t="shared" si="146"/>
        <v>-0.45403982000000004</v>
      </c>
      <c r="S349" s="87">
        <f t="shared" si="147"/>
        <v>-0.45403982000000004</v>
      </c>
      <c r="T349" s="87">
        <f t="shared" si="148"/>
        <v>-0.45403982000000004</v>
      </c>
      <c r="U349" s="87">
        <f t="shared" si="149"/>
        <v>-0.45403982000000004</v>
      </c>
      <c r="V349" s="87"/>
    </row>
    <row r="350" spans="1:22" ht="31.5" x14ac:dyDescent="0.25">
      <c r="A350" s="171" t="s">
        <v>899</v>
      </c>
      <c r="B350" s="84" t="s">
        <v>925</v>
      </c>
      <c r="C350" s="171" t="s">
        <v>2177</v>
      </c>
      <c r="D350" s="87">
        <v>0</v>
      </c>
      <c r="E350" s="87">
        <v>0</v>
      </c>
      <c r="F350" s="87">
        <v>0</v>
      </c>
      <c r="G350" s="87">
        <v>0</v>
      </c>
      <c r="H350" s="87">
        <f t="shared" si="144"/>
        <v>0</v>
      </c>
      <c r="I350" s="87">
        <f t="shared" si="145"/>
        <v>0</v>
      </c>
      <c r="J350" s="87">
        <v>0</v>
      </c>
      <c r="K350" s="87">
        <v>0</v>
      </c>
      <c r="L350" s="87">
        <v>0</v>
      </c>
      <c r="M350" s="87">
        <v>0</v>
      </c>
      <c r="N350" s="87">
        <v>0</v>
      </c>
      <c r="O350" s="87">
        <v>0</v>
      </c>
      <c r="P350" s="87">
        <v>0</v>
      </c>
      <c r="Q350" s="87">
        <v>0</v>
      </c>
      <c r="R350" s="87">
        <f t="shared" si="146"/>
        <v>0</v>
      </c>
      <c r="S350" s="87">
        <f t="shared" si="147"/>
        <v>0</v>
      </c>
      <c r="T350" s="87">
        <f t="shared" si="148"/>
        <v>0</v>
      </c>
      <c r="U350" s="87">
        <f t="shared" si="149"/>
        <v>0</v>
      </c>
      <c r="V350" s="87"/>
    </row>
    <row r="351" spans="1:22" ht="31.5" x14ac:dyDescent="0.25">
      <c r="A351" s="171" t="s">
        <v>899</v>
      </c>
      <c r="B351" s="84" t="s">
        <v>926</v>
      </c>
      <c r="C351" s="171" t="s">
        <v>2178</v>
      </c>
      <c r="D351" s="87">
        <v>0</v>
      </c>
      <c r="E351" s="87">
        <v>0</v>
      </c>
      <c r="F351" s="87">
        <v>0</v>
      </c>
      <c r="G351" s="87">
        <v>0</v>
      </c>
      <c r="H351" s="87">
        <f t="shared" si="144"/>
        <v>0</v>
      </c>
      <c r="I351" s="87">
        <f t="shared" si="145"/>
        <v>1.0224755000000001</v>
      </c>
      <c r="J351" s="87">
        <v>0</v>
      </c>
      <c r="K351" s="87">
        <v>0</v>
      </c>
      <c r="L351" s="87">
        <v>0</v>
      </c>
      <c r="M351" s="87">
        <v>1.02033942</v>
      </c>
      <c r="N351" s="87">
        <v>0</v>
      </c>
      <c r="O351" s="87">
        <v>2.1360800000000957E-3</v>
      </c>
      <c r="P351" s="87">
        <v>0</v>
      </c>
      <c r="Q351" s="87">
        <v>0</v>
      </c>
      <c r="R351" s="87">
        <f t="shared" si="146"/>
        <v>-1.0224755000000001</v>
      </c>
      <c r="S351" s="87">
        <f t="shared" si="147"/>
        <v>-1.0224755000000001</v>
      </c>
      <c r="T351" s="87">
        <f t="shared" si="148"/>
        <v>-1.0224755000000001</v>
      </c>
      <c r="U351" s="87">
        <f t="shared" si="149"/>
        <v>-1.0224755000000001</v>
      </c>
      <c r="V351" s="87"/>
    </row>
    <row r="352" spans="1:22" ht="83.25" customHeight="1" x14ac:dyDescent="0.25">
      <c r="A352" s="171" t="s">
        <v>899</v>
      </c>
      <c r="B352" s="84" t="s">
        <v>1709</v>
      </c>
      <c r="C352" s="171" t="s">
        <v>2179</v>
      </c>
      <c r="D352" s="87">
        <v>0</v>
      </c>
      <c r="E352" s="87">
        <v>0</v>
      </c>
      <c r="F352" s="87">
        <v>0</v>
      </c>
      <c r="G352" s="87">
        <v>0</v>
      </c>
      <c r="H352" s="87">
        <f t="shared" si="144"/>
        <v>0</v>
      </c>
      <c r="I352" s="87">
        <f t="shared" si="145"/>
        <v>0</v>
      </c>
      <c r="J352" s="87">
        <v>0</v>
      </c>
      <c r="K352" s="87">
        <v>0</v>
      </c>
      <c r="L352" s="87">
        <v>0</v>
      </c>
      <c r="M352" s="87">
        <v>0</v>
      </c>
      <c r="N352" s="87">
        <v>0</v>
      </c>
      <c r="O352" s="87">
        <v>0</v>
      </c>
      <c r="P352" s="87">
        <v>0</v>
      </c>
      <c r="Q352" s="87">
        <v>0</v>
      </c>
      <c r="R352" s="87">
        <f t="shared" si="146"/>
        <v>0</v>
      </c>
      <c r="S352" s="87">
        <f t="shared" si="147"/>
        <v>0</v>
      </c>
      <c r="T352" s="87">
        <f t="shared" si="148"/>
        <v>0</v>
      </c>
      <c r="U352" s="87">
        <f t="shared" si="149"/>
        <v>0</v>
      </c>
      <c r="V352" s="87"/>
    </row>
    <row r="353" spans="1:22" ht="31.5" x14ac:dyDescent="0.25">
      <c r="A353" s="171" t="s">
        <v>899</v>
      </c>
      <c r="B353" s="84" t="s">
        <v>1710</v>
      </c>
      <c r="C353" s="171" t="s">
        <v>2180</v>
      </c>
      <c r="D353" s="87">
        <v>0</v>
      </c>
      <c r="E353" s="87">
        <v>0</v>
      </c>
      <c r="F353" s="87">
        <v>0</v>
      </c>
      <c r="G353" s="87">
        <v>0</v>
      </c>
      <c r="H353" s="87">
        <f t="shared" si="144"/>
        <v>0</v>
      </c>
      <c r="I353" s="87">
        <f t="shared" si="145"/>
        <v>0</v>
      </c>
      <c r="J353" s="87">
        <v>0</v>
      </c>
      <c r="K353" s="87">
        <v>0</v>
      </c>
      <c r="L353" s="87">
        <v>0</v>
      </c>
      <c r="M353" s="87">
        <v>0</v>
      </c>
      <c r="N353" s="87">
        <v>0</v>
      </c>
      <c r="O353" s="87">
        <v>0</v>
      </c>
      <c r="P353" s="87">
        <v>0</v>
      </c>
      <c r="Q353" s="87">
        <v>0</v>
      </c>
      <c r="R353" s="87">
        <f t="shared" si="146"/>
        <v>0</v>
      </c>
      <c r="S353" s="87">
        <f t="shared" si="147"/>
        <v>0</v>
      </c>
      <c r="T353" s="87">
        <f t="shared" si="148"/>
        <v>0</v>
      </c>
      <c r="U353" s="87">
        <f t="shared" si="149"/>
        <v>0</v>
      </c>
      <c r="V353" s="87"/>
    </row>
    <row r="354" spans="1:22" ht="63" x14ac:dyDescent="0.25">
      <c r="A354" s="171" t="s">
        <v>899</v>
      </c>
      <c r="B354" s="84" t="s">
        <v>1711</v>
      </c>
      <c r="C354" s="171" t="s">
        <v>2181</v>
      </c>
      <c r="D354" s="87">
        <v>0</v>
      </c>
      <c r="E354" s="87">
        <v>0</v>
      </c>
      <c r="F354" s="87">
        <v>0</v>
      </c>
      <c r="G354" s="87">
        <v>0</v>
      </c>
      <c r="H354" s="87">
        <f t="shared" si="144"/>
        <v>0</v>
      </c>
      <c r="I354" s="87">
        <f t="shared" si="145"/>
        <v>0</v>
      </c>
      <c r="J354" s="87">
        <v>0</v>
      </c>
      <c r="K354" s="87">
        <v>0</v>
      </c>
      <c r="L354" s="87">
        <v>0</v>
      </c>
      <c r="M354" s="87">
        <v>0</v>
      </c>
      <c r="N354" s="87">
        <v>0</v>
      </c>
      <c r="O354" s="87">
        <v>0</v>
      </c>
      <c r="P354" s="87">
        <v>0</v>
      </c>
      <c r="Q354" s="87">
        <v>0</v>
      </c>
      <c r="R354" s="87">
        <f t="shared" si="146"/>
        <v>0</v>
      </c>
      <c r="S354" s="87">
        <f t="shared" si="147"/>
        <v>0</v>
      </c>
      <c r="T354" s="87">
        <f t="shared" si="148"/>
        <v>0</v>
      </c>
      <c r="U354" s="87">
        <f t="shared" si="149"/>
        <v>0</v>
      </c>
      <c r="V354" s="87"/>
    </row>
    <row r="355" spans="1:22" ht="47.25" x14ac:dyDescent="0.25">
      <c r="A355" s="171" t="s">
        <v>899</v>
      </c>
      <c r="B355" s="84" t="s">
        <v>1712</v>
      </c>
      <c r="C355" s="171" t="s">
        <v>2182</v>
      </c>
      <c r="D355" s="87">
        <v>0</v>
      </c>
      <c r="E355" s="87">
        <v>0</v>
      </c>
      <c r="F355" s="87">
        <v>0</v>
      </c>
      <c r="G355" s="87">
        <v>0</v>
      </c>
      <c r="H355" s="87">
        <f t="shared" si="144"/>
        <v>0</v>
      </c>
      <c r="I355" s="87">
        <f t="shared" si="145"/>
        <v>0</v>
      </c>
      <c r="J355" s="87">
        <v>0</v>
      </c>
      <c r="K355" s="87">
        <v>0</v>
      </c>
      <c r="L355" s="87">
        <v>0</v>
      </c>
      <c r="M355" s="87">
        <v>0</v>
      </c>
      <c r="N355" s="87">
        <v>0</v>
      </c>
      <c r="O355" s="87">
        <v>0</v>
      </c>
      <c r="P355" s="87">
        <v>0</v>
      </c>
      <c r="Q355" s="87">
        <v>0</v>
      </c>
      <c r="R355" s="87">
        <f t="shared" si="146"/>
        <v>0</v>
      </c>
      <c r="S355" s="87">
        <f t="shared" si="147"/>
        <v>0</v>
      </c>
      <c r="T355" s="87">
        <f t="shared" si="148"/>
        <v>0</v>
      </c>
      <c r="U355" s="87">
        <f t="shared" si="149"/>
        <v>0</v>
      </c>
      <c r="V355" s="87"/>
    </row>
    <row r="356" spans="1:22" ht="31.5" x14ac:dyDescent="0.25">
      <c r="A356" s="171" t="s">
        <v>899</v>
      </c>
      <c r="B356" s="84" t="s">
        <v>1713</v>
      </c>
      <c r="C356" s="171" t="s">
        <v>2183</v>
      </c>
      <c r="D356" s="87">
        <v>0</v>
      </c>
      <c r="E356" s="87">
        <v>0</v>
      </c>
      <c r="F356" s="87">
        <v>0</v>
      </c>
      <c r="G356" s="87">
        <v>0</v>
      </c>
      <c r="H356" s="87">
        <f t="shared" si="144"/>
        <v>0</v>
      </c>
      <c r="I356" s="87">
        <f t="shared" si="145"/>
        <v>3.6411995200000002</v>
      </c>
      <c r="J356" s="87">
        <v>0</v>
      </c>
      <c r="K356" s="87">
        <v>0</v>
      </c>
      <c r="L356" s="87">
        <v>0</v>
      </c>
      <c r="M356" s="87">
        <v>0</v>
      </c>
      <c r="N356" s="87">
        <v>0</v>
      </c>
      <c r="O356" s="87">
        <v>3.6411995200000002</v>
      </c>
      <c r="P356" s="87">
        <v>0</v>
      </c>
      <c r="Q356" s="87">
        <v>0</v>
      </c>
      <c r="R356" s="87">
        <f t="shared" si="146"/>
        <v>-3.6411995200000002</v>
      </c>
      <c r="S356" s="87">
        <f t="shared" si="147"/>
        <v>-3.6411995200000002</v>
      </c>
      <c r="T356" s="87">
        <f t="shared" si="148"/>
        <v>-3.6411995200000002</v>
      </c>
      <c r="U356" s="87">
        <f t="shared" si="149"/>
        <v>-3.6411995200000002</v>
      </c>
      <c r="V356" s="87"/>
    </row>
    <row r="357" spans="1:22" x14ac:dyDescent="0.25">
      <c r="A357" s="210"/>
      <c r="B357" s="211" t="s">
        <v>366</v>
      </c>
      <c r="C357" s="210"/>
      <c r="D357" s="166">
        <f t="shared" ref="D357:U357" si="150">SUM(D358:D362)</f>
        <v>28.572800000000001</v>
      </c>
      <c r="E357" s="166">
        <f t="shared" si="150"/>
        <v>6.5290470099999993</v>
      </c>
      <c r="F357" s="166">
        <f t="shared" si="150"/>
        <v>22.043752990000002</v>
      </c>
      <c r="G357" s="166">
        <f t="shared" si="150"/>
        <v>22.043752990000002</v>
      </c>
      <c r="H357" s="166">
        <f t="shared" si="150"/>
        <v>19.805706999999998</v>
      </c>
      <c r="I357" s="166">
        <f t="shared" si="150"/>
        <v>2.6578730999999993</v>
      </c>
      <c r="J357" s="166">
        <f t="shared" si="150"/>
        <v>0.14917496</v>
      </c>
      <c r="K357" s="166">
        <f t="shared" si="150"/>
        <v>0.14917496</v>
      </c>
      <c r="L357" s="166">
        <f t="shared" si="150"/>
        <v>3.3520089999999989</v>
      </c>
      <c r="M357" s="166">
        <f t="shared" si="150"/>
        <v>2.4465637899999999</v>
      </c>
      <c r="N357" s="166">
        <f t="shared" si="150"/>
        <v>1.1157860200000007</v>
      </c>
      <c r="O357" s="166">
        <f t="shared" si="150"/>
        <v>6.2134349999999498E-2</v>
      </c>
      <c r="P357" s="166">
        <f t="shared" si="150"/>
        <v>15.188737019999998</v>
      </c>
      <c r="Q357" s="166">
        <f t="shared" si="150"/>
        <v>0</v>
      </c>
      <c r="R357" s="166">
        <f t="shared" si="150"/>
        <v>17.147833899999998</v>
      </c>
      <c r="S357" s="166">
        <f t="shared" si="150"/>
        <v>17.147833899999998</v>
      </c>
      <c r="T357" s="166">
        <f t="shared" si="150"/>
        <v>17.147833899999998</v>
      </c>
      <c r="U357" s="166">
        <f t="shared" si="150"/>
        <v>17.147833899999998</v>
      </c>
      <c r="V357" s="87"/>
    </row>
    <row r="358" spans="1:22" ht="47.25" x14ac:dyDescent="0.25">
      <c r="A358" s="171" t="s">
        <v>2791</v>
      </c>
      <c r="B358" s="84" t="s">
        <v>68</v>
      </c>
      <c r="C358" s="171" t="s">
        <v>2184</v>
      </c>
      <c r="D358" s="87">
        <v>1.1678499999999998</v>
      </c>
      <c r="E358" s="87">
        <v>0.35163579999999994</v>
      </c>
      <c r="F358" s="87">
        <v>0.81621419999999989</v>
      </c>
      <c r="G358" s="87">
        <v>0.81621419999999989</v>
      </c>
      <c r="H358" s="87">
        <f t="shared" ref="H358:I362" si="151">J358+L358+N358+P358</f>
        <v>0.14307699999999995</v>
      </c>
      <c r="I358" s="87">
        <f t="shared" si="151"/>
        <v>0.19257747</v>
      </c>
      <c r="J358" s="87">
        <v>2.5483200000000002E-3</v>
      </c>
      <c r="K358" s="87">
        <v>2.5483200000000002E-3</v>
      </c>
      <c r="L358" s="87">
        <v>0</v>
      </c>
      <c r="M358" s="87">
        <v>0.18656724</v>
      </c>
      <c r="N358" s="87">
        <v>0.14052867999999996</v>
      </c>
      <c r="O358" s="87">
        <v>3.4619100000000125E-3</v>
      </c>
      <c r="P358" s="87">
        <v>0</v>
      </c>
      <c r="Q358" s="87">
        <v>0</v>
      </c>
      <c r="R358" s="87">
        <f>H358-I358</f>
        <v>-4.9500470000000046E-2</v>
      </c>
      <c r="S358" s="87">
        <f>H358-I358</f>
        <v>-4.9500470000000046E-2</v>
      </c>
      <c r="T358" s="87">
        <f>H358-I358</f>
        <v>-4.9500470000000046E-2</v>
      </c>
      <c r="U358" s="87">
        <f>H358-I358</f>
        <v>-4.9500470000000046E-2</v>
      </c>
      <c r="V358" s="87"/>
    </row>
    <row r="359" spans="1:22" ht="125.25" customHeight="1" x14ac:dyDescent="0.25">
      <c r="A359" s="171" t="s">
        <v>2791</v>
      </c>
      <c r="B359" s="84" t="s">
        <v>368</v>
      </c>
      <c r="C359" s="171" t="s">
        <v>2185</v>
      </c>
      <c r="D359" s="87">
        <v>6.3552700000000009</v>
      </c>
      <c r="E359" s="87">
        <v>4.3377727500000001</v>
      </c>
      <c r="F359" s="87">
        <v>2.0174972500000008</v>
      </c>
      <c r="G359" s="87">
        <v>2.0174972500000008</v>
      </c>
      <c r="H359" s="87">
        <f t="shared" si="151"/>
        <v>5.0000000000000711E-2</v>
      </c>
      <c r="I359" s="87">
        <f t="shared" si="151"/>
        <v>0.1281084799999995</v>
      </c>
      <c r="J359" s="87">
        <v>2.012516E-2</v>
      </c>
      <c r="K359" s="87">
        <v>2.012516E-2</v>
      </c>
      <c r="L359" s="87">
        <v>0</v>
      </c>
      <c r="M359" s="87">
        <v>0.10798331999999999</v>
      </c>
      <c r="N359" s="87">
        <v>2.9874840000000711E-2</v>
      </c>
      <c r="O359" s="87">
        <v>-4.9960036108132044E-16</v>
      </c>
      <c r="P359" s="87">
        <v>0</v>
      </c>
      <c r="Q359" s="87">
        <v>0</v>
      </c>
      <c r="R359" s="87">
        <f>H359-I359</f>
        <v>-7.8108479999998787E-2</v>
      </c>
      <c r="S359" s="87">
        <f>H359-I359</f>
        <v>-7.8108479999998787E-2</v>
      </c>
      <c r="T359" s="87">
        <f>H359-I359</f>
        <v>-7.8108479999998787E-2</v>
      </c>
      <c r="U359" s="87">
        <f>H359-I359</f>
        <v>-7.8108479999998787E-2</v>
      </c>
      <c r="V359" s="87"/>
    </row>
    <row r="360" spans="1:22" ht="31.5" x14ac:dyDescent="0.25">
      <c r="A360" s="171" t="s">
        <v>2791</v>
      </c>
      <c r="B360" s="84" t="s">
        <v>367</v>
      </c>
      <c r="C360" s="171" t="s">
        <v>2186</v>
      </c>
      <c r="D360" s="87">
        <v>16.787320000000001</v>
      </c>
      <c r="E360" s="87">
        <v>1.44364578</v>
      </c>
      <c r="F360" s="87">
        <v>15.34367422</v>
      </c>
      <c r="G360" s="87">
        <v>15.34367422</v>
      </c>
      <c r="H360" s="87">
        <f t="shared" si="151"/>
        <v>15.576469999999999</v>
      </c>
      <c r="I360" s="87">
        <f t="shared" si="151"/>
        <v>0.1567798</v>
      </c>
      <c r="J360" s="87">
        <v>4.3188940000000002E-2</v>
      </c>
      <c r="K360" s="87">
        <v>4.3188940000000002E-2</v>
      </c>
      <c r="L360" s="87">
        <v>0.55110249999999994</v>
      </c>
      <c r="M360" s="87">
        <v>5.4918420000000003E-2</v>
      </c>
      <c r="N360" s="87">
        <v>0.55110249999999994</v>
      </c>
      <c r="O360" s="87">
        <v>5.8672439999999985E-2</v>
      </c>
      <c r="P360" s="87">
        <v>14.431076059999999</v>
      </c>
      <c r="Q360" s="87">
        <v>0</v>
      </c>
      <c r="R360" s="87">
        <f>H360-I360</f>
        <v>15.419690199999998</v>
      </c>
      <c r="S360" s="87">
        <f>H360-I360</f>
        <v>15.419690199999998</v>
      </c>
      <c r="T360" s="87">
        <f>H360-I360</f>
        <v>15.419690199999998</v>
      </c>
      <c r="U360" s="87">
        <f>H360-I360</f>
        <v>15.419690199999998</v>
      </c>
      <c r="V360" s="87"/>
    </row>
    <row r="361" spans="1:22" ht="31.5" x14ac:dyDescent="0.25">
      <c r="A361" s="171" t="s">
        <v>899</v>
      </c>
      <c r="B361" s="84" t="s">
        <v>604</v>
      </c>
      <c r="C361" s="171" t="s">
        <v>2187</v>
      </c>
      <c r="D361" s="87">
        <v>2.6852399999999998</v>
      </c>
      <c r="E361" s="87">
        <v>0.39599267999999999</v>
      </c>
      <c r="F361" s="87">
        <v>2.2892473199999999</v>
      </c>
      <c r="G361" s="87">
        <v>2.2892473199999999</v>
      </c>
      <c r="H361" s="87">
        <f t="shared" si="151"/>
        <v>2.4590399999999994</v>
      </c>
      <c r="I361" s="87">
        <f t="shared" si="151"/>
        <v>2.1804073499999999</v>
      </c>
      <c r="J361" s="87">
        <v>5.2413500000000002E-2</v>
      </c>
      <c r="K361" s="87">
        <v>5.2413500000000002E-2</v>
      </c>
      <c r="L361" s="87">
        <v>2.4066264999999993</v>
      </c>
      <c r="M361" s="87">
        <v>2.1279938499999997</v>
      </c>
      <c r="N361" s="87">
        <v>0</v>
      </c>
      <c r="O361" s="87">
        <v>0</v>
      </c>
      <c r="P361" s="87">
        <v>0</v>
      </c>
      <c r="Q361" s="87">
        <v>0</v>
      </c>
      <c r="R361" s="87">
        <f>H361-I361</f>
        <v>0.27863264999999959</v>
      </c>
      <c r="S361" s="87">
        <f>H361-I361</f>
        <v>0.27863264999999959</v>
      </c>
      <c r="T361" s="87">
        <f>H361-I361</f>
        <v>0.27863264999999959</v>
      </c>
      <c r="U361" s="87">
        <f>H361-I361</f>
        <v>0.27863264999999959</v>
      </c>
      <c r="V361" s="87"/>
    </row>
    <row r="362" spans="1:22" ht="63" x14ac:dyDescent="0.25">
      <c r="A362" s="171" t="s">
        <v>899</v>
      </c>
      <c r="B362" s="84" t="s">
        <v>605</v>
      </c>
      <c r="C362" s="171" t="s">
        <v>2188</v>
      </c>
      <c r="D362" s="87">
        <v>1.5771199999999999</v>
      </c>
      <c r="E362" s="87">
        <v>0</v>
      </c>
      <c r="F362" s="87">
        <v>1.5771199999999999</v>
      </c>
      <c r="G362" s="87">
        <v>1.5771199999999999</v>
      </c>
      <c r="H362" s="87">
        <f t="shared" si="151"/>
        <v>1.5771199999999999</v>
      </c>
      <c r="I362" s="87">
        <f t="shared" si="151"/>
        <v>0</v>
      </c>
      <c r="J362" s="87">
        <v>3.0899039999999999E-2</v>
      </c>
      <c r="K362" s="87">
        <v>3.0899039999999999E-2</v>
      </c>
      <c r="L362" s="87">
        <v>0.39427999999999996</v>
      </c>
      <c r="M362" s="87">
        <v>-3.0899039999999999E-2</v>
      </c>
      <c r="N362" s="87">
        <v>0.39427999999999996</v>
      </c>
      <c r="O362" s="87">
        <v>0</v>
      </c>
      <c r="P362" s="87">
        <v>0.75766095999999994</v>
      </c>
      <c r="Q362" s="87">
        <v>0</v>
      </c>
      <c r="R362" s="87">
        <f>H362-I362</f>
        <v>1.5771199999999999</v>
      </c>
      <c r="S362" s="87">
        <f>H362-I362</f>
        <v>1.5771199999999999</v>
      </c>
      <c r="T362" s="87">
        <f>H362-I362</f>
        <v>1.5771199999999999</v>
      </c>
      <c r="U362" s="87">
        <f>H362-I362</f>
        <v>1.5771199999999999</v>
      </c>
      <c r="V362" s="87"/>
    </row>
    <row r="363" spans="1:22" x14ac:dyDescent="0.25">
      <c r="A363" s="210"/>
      <c r="B363" s="213" t="s">
        <v>69</v>
      </c>
      <c r="C363" s="210"/>
      <c r="D363" s="166">
        <f t="shared" ref="D363:U363" si="152">SUM(D364:D373)</f>
        <v>77.453779999999995</v>
      </c>
      <c r="E363" s="166">
        <f t="shared" si="152"/>
        <v>6.8064386599999995</v>
      </c>
      <c r="F363" s="166">
        <f t="shared" si="152"/>
        <v>70.647341339999997</v>
      </c>
      <c r="G363" s="166">
        <f t="shared" si="152"/>
        <v>70.647341339999997</v>
      </c>
      <c r="H363" s="166">
        <f t="shared" si="152"/>
        <v>4.6889590000000005</v>
      </c>
      <c r="I363" s="166">
        <f t="shared" si="152"/>
        <v>17.447347550000003</v>
      </c>
      <c r="J363" s="166">
        <f t="shared" si="152"/>
        <v>1.5169925399999995</v>
      </c>
      <c r="K363" s="166">
        <f t="shared" si="152"/>
        <v>0.98830377000000025</v>
      </c>
      <c r="L363" s="166">
        <f t="shared" si="152"/>
        <v>1.09747361</v>
      </c>
      <c r="M363" s="166">
        <f t="shared" si="152"/>
        <v>1.4798753</v>
      </c>
      <c r="N363" s="166">
        <f t="shared" si="152"/>
        <v>1.2780745</v>
      </c>
      <c r="O363" s="166">
        <f t="shared" si="152"/>
        <v>14.979168479999998</v>
      </c>
      <c r="P363" s="166">
        <f t="shared" si="152"/>
        <v>0.79641835000000016</v>
      </c>
      <c r="Q363" s="166">
        <f t="shared" si="152"/>
        <v>0</v>
      </c>
      <c r="R363" s="166">
        <f t="shared" si="152"/>
        <v>-12.758388549999998</v>
      </c>
      <c r="S363" s="166">
        <f t="shared" si="152"/>
        <v>-12.758388549999998</v>
      </c>
      <c r="T363" s="166">
        <f t="shared" si="152"/>
        <v>-12.758388549999998</v>
      </c>
      <c r="U363" s="166">
        <f t="shared" si="152"/>
        <v>-12.758388549999998</v>
      </c>
      <c r="V363" s="166"/>
    </row>
    <row r="364" spans="1:22" ht="31.5" x14ac:dyDescent="0.25">
      <c r="A364" s="171" t="s">
        <v>2791</v>
      </c>
      <c r="B364" s="84" t="s">
        <v>70</v>
      </c>
      <c r="C364" s="171" t="s">
        <v>2189</v>
      </c>
      <c r="D364" s="87">
        <v>18.798169999999999</v>
      </c>
      <c r="E364" s="87">
        <v>1.6889868100000001</v>
      </c>
      <c r="F364" s="87">
        <v>17.10918319</v>
      </c>
      <c r="G364" s="87">
        <v>17.10918319</v>
      </c>
      <c r="H364" s="87">
        <f t="shared" ref="H364:H373" si="153">J364+L364+N364+P364</f>
        <v>0.40938700000000006</v>
      </c>
      <c r="I364" s="87">
        <f t="shared" ref="I364:I373" si="154">K364+M364+O364+Q364</f>
        <v>14.19313577</v>
      </c>
      <c r="J364" s="87">
        <v>7.2915799999999998E-3</v>
      </c>
      <c r="K364" s="87">
        <v>7.2915799999999998E-3</v>
      </c>
      <c r="L364" s="87">
        <v>9.30425E-2</v>
      </c>
      <c r="M364" s="87">
        <v>9.2718599999999998E-3</v>
      </c>
      <c r="N364" s="87">
        <v>9.30425E-2</v>
      </c>
      <c r="O364" s="87">
        <v>14.176572329999999</v>
      </c>
      <c r="P364" s="87">
        <v>0.21601042000000001</v>
      </c>
      <c r="Q364" s="87">
        <v>0</v>
      </c>
      <c r="R364" s="87">
        <f t="shared" ref="R364:R373" si="155">H364-I364</f>
        <v>-13.783748769999999</v>
      </c>
      <c r="S364" s="87">
        <f t="shared" ref="S364:S373" si="156">H364-I364</f>
        <v>-13.783748769999999</v>
      </c>
      <c r="T364" s="87">
        <f t="shared" ref="T364:T373" si="157">H364-I364</f>
        <v>-13.783748769999999</v>
      </c>
      <c r="U364" s="87">
        <f t="shared" ref="U364:U373" si="158">H364-I364</f>
        <v>-13.783748769999999</v>
      </c>
      <c r="V364" s="87"/>
    </row>
    <row r="365" spans="1:22" ht="31.5" x14ac:dyDescent="0.25">
      <c r="A365" s="171" t="s">
        <v>899</v>
      </c>
      <c r="B365" s="84" t="s">
        <v>606</v>
      </c>
      <c r="C365" s="171" t="s">
        <v>2190</v>
      </c>
      <c r="D365" s="87">
        <v>1.24108</v>
      </c>
      <c r="E365" s="87">
        <v>1.1549725000000002</v>
      </c>
      <c r="F365" s="87">
        <v>8.6107499999999781E-2</v>
      </c>
      <c r="G365" s="87">
        <v>8.6107499999999781E-2</v>
      </c>
      <c r="H365" s="87">
        <f t="shared" si="153"/>
        <v>0.18242199999999986</v>
      </c>
      <c r="I365" s="87">
        <f t="shared" si="154"/>
        <v>1.3456180000000166E-2</v>
      </c>
      <c r="J365" s="87">
        <v>0.18242199999999986</v>
      </c>
      <c r="K365" s="87">
        <v>1.3456180000000166E-2</v>
      </c>
      <c r="L365" s="87">
        <v>0</v>
      </c>
      <c r="M365" s="87">
        <v>-1.6653345369377348E-16</v>
      </c>
      <c r="N365" s="87">
        <v>0</v>
      </c>
      <c r="O365" s="87">
        <v>1.6653345369377348E-16</v>
      </c>
      <c r="P365" s="87">
        <v>0</v>
      </c>
      <c r="Q365" s="87">
        <v>0</v>
      </c>
      <c r="R365" s="87">
        <f t="shared" si="155"/>
        <v>0.16896581999999968</v>
      </c>
      <c r="S365" s="87">
        <f t="shared" si="156"/>
        <v>0.16896581999999968</v>
      </c>
      <c r="T365" s="87">
        <f t="shared" si="157"/>
        <v>0.16896581999999968</v>
      </c>
      <c r="U365" s="87">
        <f t="shared" si="158"/>
        <v>0.16896581999999968</v>
      </c>
      <c r="V365" s="87"/>
    </row>
    <row r="366" spans="1:22" ht="31.5" x14ac:dyDescent="0.25">
      <c r="A366" s="171" t="s">
        <v>2791</v>
      </c>
      <c r="B366" s="84" t="s">
        <v>71</v>
      </c>
      <c r="C366" s="171" t="s">
        <v>2191</v>
      </c>
      <c r="D366" s="87">
        <v>54.323540000000001</v>
      </c>
      <c r="E366" s="87">
        <v>3.8132068299999999</v>
      </c>
      <c r="F366" s="87">
        <v>50.510333170000003</v>
      </c>
      <c r="G366" s="87">
        <v>50.510333170000003</v>
      </c>
      <c r="H366" s="87">
        <f t="shared" si="153"/>
        <v>1.1000000000000001</v>
      </c>
      <c r="I366" s="87">
        <f t="shared" si="154"/>
        <v>7.1120970000000006E-2</v>
      </c>
      <c r="J366" s="87">
        <v>1.959207E-2</v>
      </c>
      <c r="K366" s="87">
        <v>1.959207E-2</v>
      </c>
      <c r="L366" s="87">
        <v>0.25</v>
      </c>
      <c r="M366" s="87">
        <v>2.4912980000000005E-2</v>
      </c>
      <c r="N366" s="87">
        <v>0.25</v>
      </c>
      <c r="O366" s="87">
        <v>2.6615919999999998E-2</v>
      </c>
      <c r="P366" s="87">
        <v>0.58040793000000013</v>
      </c>
      <c r="Q366" s="87">
        <v>0</v>
      </c>
      <c r="R366" s="87">
        <f t="shared" si="155"/>
        <v>1.0288790300000001</v>
      </c>
      <c r="S366" s="87">
        <f t="shared" si="156"/>
        <v>1.0288790300000001</v>
      </c>
      <c r="T366" s="87">
        <f t="shared" si="157"/>
        <v>1.0288790300000001</v>
      </c>
      <c r="U366" s="87">
        <f t="shared" si="158"/>
        <v>1.0288790300000001</v>
      </c>
      <c r="V366" s="87"/>
    </row>
    <row r="367" spans="1:22" ht="47.25" x14ac:dyDescent="0.25">
      <c r="A367" s="171" t="s">
        <v>899</v>
      </c>
      <c r="B367" s="84" t="s">
        <v>607</v>
      </c>
      <c r="C367" s="171" t="s">
        <v>2192</v>
      </c>
      <c r="D367" s="87">
        <v>0.64124999999999999</v>
      </c>
      <c r="E367" s="87">
        <v>0</v>
      </c>
      <c r="F367" s="87">
        <v>0.64124999999999999</v>
      </c>
      <c r="G367" s="87">
        <v>0.64124999999999999</v>
      </c>
      <c r="H367" s="87">
        <f t="shared" si="153"/>
        <v>0.64124999999999999</v>
      </c>
      <c r="I367" s="87">
        <f t="shared" si="154"/>
        <v>0.38211797999999997</v>
      </c>
      <c r="J367" s="87">
        <v>0.38211797999999997</v>
      </c>
      <c r="K367" s="87">
        <v>0.38211797999999997</v>
      </c>
      <c r="L367" s="87">
        <v>0.25913202000000002</v>
      </c>
      <c r="M367" s="87">
        <v>0</v>
      </c>
      <c r="N367" s="87">
        <v>0</v>
      </c>
      <c r="O367" s="87">
        <v>0</v>
      </c>
      <c r="P367" s="87">
        <v>0</v>
      </c>
      <c r="Q367" s="87">
        <v>0</v>
      </c>
      <c r="R367" s="87">
        <f t="shared" si="155"/>
        <v>0.25913202000000002</v>
      </c>
      <c r="S367" s="87">
        <f t="shared" si="156"/>
        <v>0.25913202000000002</v>
      </c>
      <c r="T367" s="87">
        <f t="shared" si="157"/>
        <v>0.25913202000000002</v>
      </c>
      <c r="U367" s="87">
        <f t="shared" si="158"/>
        <v>0.25913202000000002</v>
      </c>
      <c r="V367" s="87"/>
    </row>
    <row r="368" spans="1:22" ht="63" x14ac:dyDescent="0.25">
      <c r="A368" s="171" t="s">
        <v>899</v>
      </c>
      <c r="B368" s="84" t="s">
        <v>608</v>
      </c>
      <c r="C368" s="171" t="s">
        <v>2193</v>
      </c>
      <c r="D368" s="87">
        <v>0.25467000000000001</v>
      </c>
      <c r="E368" s="87">
        <v>9.9733999999999989E-2</v>
      </c>
      <c r="F368" s="87">
        <v>0.15493600000000002</v>
      </c>
      <c r="G368" s="87">
        <v>0.15493600000000002</v>
      </c>
      <c r="H368" s="87">
        <f t="shared" si="153"/>
        <v>0.23322000000000001</v>
      </c>
      <c r="I368" s="87">
        <f t="shared" si="154"/>
        <v>0</v>
      </c>
      <c r="J368" s="87">
        <v>0</v>
      </c>
      <c r="K368" s="87">
        <v>0</v>
      </c>
      <c r="L368" s="87">
        <v>0.23322000000000001</v>
      </c>
      <c r="M368" s="87">
        <v>0</v>
      </c>
      <c r="N368" s="87">
        <v>0</v>
      </c>
      <c r="O368" s="87">
        <v>0</v>
      </c>
      <c r="P368" s="87">
        <v>0</v>
      </c>
      <c r="Q368" s="87">
        <v>0</v>
      </c>
      <c r="R368" s="87">
        <f t="shared" si="155"/>
        <v>0.23322000000000001</v>
      </c>
      <c r="S368" s="87">
        <f t="shared" si="156"/>
        <v>0.23322000000000001</v>
      </c>
      <c r="T368" s="87">
        <f t="shared" si="157"/>
        <v>0.23322000000000001</v>
      </c>
      <c r="U368" s="87">
        <f t="shared" si="158"/>
        <v>0.23322000000000001</v>
      </c>
      <c r="V368" s="87"/>
    </row>
    <row r="369" spans="1:22" ht="63" x14ac:dyDescent="0.25">
      <c r="A369" s="171" t="s">
        <v>899</v>
      </c>
      <c r="B369" s="84" t="s">
        <v>1714</v>
      </c>
      <c r="C369" s="171" t="s">
        <v>2194</v>
      </c>
      <c r="D369" s="87">
        <v>0.85930999999999991</v>
      </c>
      <c r="E369" s="87">
        <v>4.9538519999999996E-2</v>
      </c>
      <c r="F369" s="87">
        <v>0.80977147999999988</v>
      </c>
      <c r="G369" s="87">
        <v>0.80977147999999988</v>
      </c>
      <c r="H369" s="87">
        <f t="shared" si="153"/>
        <v>0.78691999999999984</v>
      </c>
      <c r="I369" s="87">
        <f t="shared" si="154"/>
        <v>0.42719705000000002</v>
      </c>
      <c r="J369" s="87">
        <v>0.78691999999999984</v>
      </c>
      <c r="K369" s="87">
        <v>0.42719705000000002</v>
      </c>
      <c r="L369" s="87">
        <v>0</v>
      </c>
      <c r="M369" s="87">
        <v>0</v>
      </c>
      <c r="N369" s="87">
        <v>0</v>
      </c>
      <c r="O369" s="87">
        <v>0</v>
      </c>
      <c r="P369" s="87">
        <v>0</v>
      </c>
      <c r="Q369" s="87">
        <v>0</v>
      </c>
      <c r="R369" s="87">
        <f t="shared" si="155"/>
        <v>0.35972294999999982</v>
      </c>
      <c r="S369" s="87">
        <f t="shared" si="156"/>
        <v>0.35972294999999982</v>
      </c>
      <c r="T369" s="87">
        <f t="shared" si="157"/>
        <v>0.35972294999999982</v>
      </c>
      <c r="U369" s="87">
        <f t="shared" si="158"/>
        <v>0.35972294999999982</v>
      </c>
      <c r="V369" s="87"/>
    </row>
    <row r="370" spans="1:22" ht="63" x14ac:dyDescent="0.25">
      <c r="A370" s="171" t="s">
        <v>899</v>
      </c>
      <c r="B370" s="84" t="s">
        <v>1715</v>
      </c>
      <c r="C370" s="171" t="s">
        <v>2195</v>
      </c>
      <c r="D370" s="87">
        <v>1.3357600000000001</v>
      </c>
      <c r="E370" s="87">
        <v>0</v>
      </c>
      <c r="F370" s="87">
        <v>1.3357600000000001</v>
      </c>
      <c r="G370" s="87">
        <v>1.3357600000000001</v>
      </c>
      <c r="H370" s="87">
        <f t="shared" si="153"/>
        <v>1.3357600000000001</v>
      </c>
      <c r="I370" s="87">
        <f t="shared" si="154"/>
        <v>1.0656762800000001</v>
      </c>
      <c r="J370" s="87">
        <v>0.13864891000000001</v>
      </c>
      <c r="K370" s="87">
        <v>0.13864891000000001</v>
      </c>
      <c r="L370" s="87">
        <v>0.26207909000000001</v>
      </c>
      <c r="M370" s="87">
        <v>0.92702737000000013</v>
      </c>
      <c r="N370" s="87">
        <v>0.93503199999999997</v>
      </c>
      <c r="O370" s="87">
        <v>0</v>
      </c>
      <c r="P370" s="87">
        <v>0</v>
      </c>
      <c r="Q370" s="87">
        <v>0</v>
      </c>
      <c r="R370" s="87">
        <f t="shared" si="155"/>
        <v>0.27008371999999992</v>
      </c>
      <c r="S370" s="87">
        <f t="shared" si="156"/>
        <v>0.27008371999999992</v>
      </c>
      <c r="T370" s="87">
        <f t="shared" si="157"/>
        <v>0.27008371999999992</v>
      </c>
      <c r="U370" s="87">
        <f t="shared" si="158"/>
        <v>0.27008371999999992</v>
      </c>
      <c r="V370" s="87"/>
    </row>
    <row r="371" spans="1:22" ht="95.45" customHeight="1" x14ac:dyDescent="0.25">
      <c r="A371" s="171" t="s">
        <v>899</v>
      </c>
      <c r="B371" s="84" t="s">
        <v>609</v>
      </c>
      <c r="C371" s="171" t="s">
        <v>2196</v>
      </c>
      <c r="D371" s="87">
        <v>0</v>
      </c>
      <c r="E371" s="87">
        <v>0</v>
      </c>
      <c r="F371" s="87">
        <v>0</v>
      </c>
      <c r="G371" s="87">
        <v>0</v>
      </c>
      <c r="H371" s="87">
        <f t="shared" si="153"/>
        <v>0</v>
      </c>
      <c r="I371" s="87">
        <f t="shared" si="154"/>
        <v>0.29528427000000002</v>
      </c>
      <c r="J371" s="87">
        <v>0</v>
      </c>
      <c r="K371" s="87">
        <v>0</v>
      </c>
      <c r="L371" s="87">
        <v>0</v>
      </c>
      <c r="M371" s="87">
        <v>0.29528427000000002</v>
      </c>
      <c r="N371" s="87">
        <v>0</v>
      </c>
      <c r="O371" s="87">
        <v>0</v>
      </c>
      <c r="P371" s="87">
        <v>0</v>
      </c>
      <c r="Q371" s="87">
        <v>0</v>
      </c>
      <c r="R371" s="87">
        <f t="shared" si="155"/>
        <v>-0.29528427000000002</v>
      </c>
      <c r="S371" s="87">
        <f t="shared" si="156"/>
        <v>-0.29528427000000002</v>
      </c>
      <c r="T371" s="87">
        <f t="shared" si="157"/>
        <v>-0.29528427000000002</v>
      </c>
      <c r="U371" s="87">
        <f t="shared" si="158"/>
        <v>-0.29528427000000002</v>
      </c>
      <c r="V371" s="87"/>
    </row>
    <row r="372" spans="1:22" ht="63" x14ac:dyDescent="0.25">
      <c r="A372" s="171" t="s">
        <v>899</v>
      </c>
      <c r="B372" s="84" t="s">
        <v>927</v>
      </c>
      <c r="C372" s="171" t="s">
        <v>2197</v>
      </c>
      <c r="D372" s="87">
        <v>0</v>
      </c>
      <c r="E372" s="87">
        <v>0</v>
      </c>
      <c r="F372" s="87">
        <v>0</v>
      </c>
      <c r="G372" s="87">
        <v>0</v>
      </c>
      <c r="H372" s="87">
        <f t="shared" si="153"/>
        <v>0</v>
      </c>
      <c r="I372" s="87">
        <f t="shared" si="154"/>
        <v>0.22337882000000001</v>
      </c>
      <c r="J372" s="87">
        <v>0</v>
      </c>
      <c r="K372" s="87">
        <v>0</v>
      </c>
      <c r="L372" s="87">
        <v>0</v>
      </c>
      <c r="M372" s="87">
        <v>0.22337882000000001</v>
      </c>
      <c r="N372" s="87">
        <v>0</v>
      </c>
      <c r="O372" s="87">
        <v>0</v>
      </c>
      <c r="P372" s="87">
        <v>0</v>
      </c>
      <c r="Q372" s="87">
        <v>0</v>
      </c>
      <c r="R372" s="87">
        <f t="shared" si="155"/>
        <v>-0.22337882000000001</v>
      </c>
      <c r="S372" s="87">
        <f t="shared" si="156"/>
        <v>-0.22337882000000001</v>
      </c>
      <c r="T372" s="87">
        <f t="shared" si="157"/>
        <v>-0.22337882000000001</v>
      </c>
      <c r="U372" s="87">
        <f t="shared" si="158"/>
        <v>-0.22337882000000001</v>
      </c>
      <c r="V372" s="87"/>
    </row>
    <row r="373" spans="1:22" ht="47.25" x14ac:dyDescent="0.25">
      <c r="A373" s="171" t="s">
        <v>899</v>
      </c>
      <c r="B373" s="84" t="s">
        <v>1716</v>
      </c>
      <c r="C373" s="171" t="s">
        <v>2198</v>
      </c>
      <c r="D373" s="87">
        <v>0</v>
      </c>
      <c r="E373" s="87">
        <v>0</v>
      </c>
      <c r="F373" s="87">
        <v>0</v>
      </c>
      <c r="G373" s="87">
        <v>0</v>
      </c>
      <c r="H373" s="87">
        <f t="shared" si="153"/>
        <v>0</v>
      </c>
      <c r="I373" s="87">
        <f t="shared" si="154"/>
        <v>0.77598023000000005</v>
      </c>
      <c r="J373" s="87">
        <v>0</v>
      </c>
      <c r="K373" s="87">
        <v>0</v>
      </c>
      <c r="L373" s="87">
        <v>0</v>
      </c>
      <c r="M373" s="87">
        <v>0</v>
      </c>
      <c r="N373" s="87">
        <v>0</v>
      </c>
      <c r="O373" s="87">
        <v>0.77598023000000005</v>
      </c>
      <c r="P373" s="87">
        <v>0</v>
      </c>
      <c r="Q373" s="87">
        <v>0</v>
      </c>
      <c r="R373" s="87">
        <f t="shared" si="155"/>
        <v>-0.77598023000000005</v>
      </c>
      <c r="S373" s="87">
        <f t="shared" si="156"/>
        <v>-0.77598023000000005</v>
      </c>
      <c r="T373" s="87">
        <f t="shared" si="157"/>
        <v>-0.77598023000000005</v>
      </c>
      <c r="U373" s="87">
        <f t="shared" si="158"/>
        <v>-0.77598023000000005</v>
      </c>
      <c r="V373" s="87"/>
    </row>
    <row r="374" spans="1:22" x14ac:dyDescent="0.25">
      <c r="A374" s="210"/>
      <c r="B374" s="211" t="s">
        <v>72</v>
      </c>
      <c r="C374" s="210"/>
      <c r="D374" s="166">
        <f t="shared" ref="D374:U374" si="159">SUM(D375:D376)</f>
        <v>9.2195800000000006</v>
      </c>
      <c r="E374" s="166">
        <f t="shared" si="159"/>
        <v>8.4698920300000005</v>
      </c>
      <c r="F374" s="166">
        <f t="shared" si="159"/>
        <v>0.74968797000000054</v>
      </c>
      <c r="G374" s="166">
        <f t="shared" si="159"/>
        <v>0.74968797000000054</v>
      </c>
      <c r="H374" s="166">
        <f t="shared" si="159"/>
        <v>0.48706000000000005</v>
      </c>
      <c r="I374" s="166">
        <f t="shared" si="159"/>
        <v>0.66367315000000082</v>
      </c>
      <c r="J374" s="166">
        <f t="shared" si="159"/>
        <v>0.34312735</v>
      </c>
      <c r="K374" s="166">
        <f t="shared" si="159"/>
        <v>0.60575532000000076</v>
      </c>
      <c r="L374" s="166">
        <f t="shared" si="159"/>
        <v>0</v>
      </c>
      <c r="M374" s="166">
        <f t="shared" si="159"/>
        <v>5.3164129999999199E-2</v>
      </c>
      <c r="N374" s="166">
        <f t="shared" si="159"/>
        <v>0.14393265000000002</v>
      </c>
      <c r="O374" s="166">
        <f t="shared" si="159"/>
        <v>4.75370000000086E-3</v>
      </c>
      <c r="P374" s="166">
        <f t="shared" si="159"/>
        <v>0</v>
      </c>
      <c r="Q374" s="166">
        <f t="shared" si="159"/>
        <v>0</v>
      </c>
      <c r="R374" s="166">
        <f t="shared" si="159"/>
        <v>-0.17661315000000072</v>
      </c>
      <c r="S374" s="166">
        <f t="shared" si="159"/>
        <v>-0.17661315000000072</v>
      </c>
      <c r="T374" s="166">
        <f t="shared" si="159"/>
        <v>-0.17661315000000072</v>
      </c>
      <c r="U374" s="166">
        <f t="shared" si="159"/>
        <v>-0.17661315000000072</v>
      </c>
      <c r="V374" s="87"/>
    </row>
    <row r="375" spans="1:22" ht="75.75" customHeight="1" x14ac:dyDescent="0.25">
      <c r="A375" s="171" t="s">
        <v>2791</v>
      </c>
      <c r="B375" s="84" t="s">
        <v>73</v>
      </c>
      <c r="C375" s="171" t="s">
        <v>2199</v>
      </c>
      <c r="D375" s="87">
        <v>8.7325200000000009</v>
      </c>
      <c r="E375" s="87">
        <v>8.4698920300000005</v>
      </c>
      <c r="F375" s="87">
        <v>0.26262797000000049</v>
      </c>
      <c r="G375" s="87">
        <v>0.26262797000000049</v>
      </c>
      <c r="H375" s="87">
        <f>J375+L375+N375+P375</f>
        <v>0</v>
      </c>
      <c r="I375" s="87">
        <f>K375+M375+O375+Q375</f>
        <v>0.26262797000000071</v>
      </c>
      <c r="J375" s="87">
        <v>0</v>
      </c>
      <c r="K375" s="87">
        <v>0.26262797000000071</v>
      </c>
      <c r="L375" s="87">
        <v>0</v>
      </c>
      <c r="M375" s="87">
        <v>-7.7715611723760958E-16</v>
      </c>
      <c r="N375" s="87">
        <v>0</v>
      </c>
      <c r="O375" s="87">
        <v>7.7715611723760958E-16</v>
      </c>
      <c r="P375" s="87">
        <v>0</v>
      </c>
      <c r="Q375" s="87">
        <v>0</v>
      </c>
      <c r="R375" s="87">
        <f>H375-I375</f>
        <v>-0.26262797000000071</v>
      </c>
      <c r="S375" s="87">
        <f>H375-I375</f>
        <v>-0.26262797000000071</v>
      </c>
      <c r="T375" s="87">
        <f>H375-I375</f>
        <v>-0.26262797000000071</v>
      </c>
      <c r="U375" s="87">
        <f>H375-I375</f>
        <v>-0.26262797000000071</v>
      </c>
      <c r="V375" s="87"/>
    </row>
    <row r="376" spans="1:22" ht="78.75" customHeight="1" x14ac:dyDescent="0.25">
      <c r="A376" s="171" t="s">
        <v>899</v>
      </c>
      <c r="B376" s="84" t="s">
        <v>610</v>
      </c>
      <c r="C376" s="171" t="s">
        <v>2200</v>
      </c>
      <c r="D376" s="87">
        <v>0.48705999999999999</v>
      </c>
      <c r="E376" s="87">
        <v>0</v>
      </c>
      <c r="F376" s="87">
        <v>0.48705999999999999</v>
      </c>
      <c r="G376" s="87">
        <v>0.48705999999999999</v>
      </c>
      <c r="H376" s="87">
        <f>J376+L376+N376+P376</f>
        <v>0.48706000000000005</v>
      </c>
      <c r="I376" s="87">
        <f>K376+M376+O376+Q376</f>
        <v>0.40104518000000006</v>
      </c>
      <c r="J376" s="87">
        <v>0.34312735</v>
      </c>
      <c r="K376" s="87">
        <v>0.34312735</v>
      </c>
      <c r="L376" s="87">
        <v>0</v>
      </c>
      <c r="M376" s="87">
        <v>5.3164129999999976E-2</v>
      </c>
      <c r="N376" s="87">
        <v>0.14393265000000002</v>
      </c>
      <c r="O376" s="87">
        <v>4.7537000000000829E-3</v>
      </c>
      <c r="P376" s="87">
        <v>0</v>
      </c>
      <c r="Q376" s="87">
        <v>0</v>
      </c>
      <c r="R376" s="87">
        <f>H376-I376</f>
        <v>8.6014819999999992E-2</v>
      </c>
      <c r="S376" s="87">
        <f>H376-I376</f>
        <v>8.6014819999999992E-2</v>
      </c>
      <c r="T376" s="87">
        <f>H376-I376</f>
        <v>8.6014819999999992E-2</v>
      </c>
      <c r="U376" s="87">
        <f>H376-I376</f>
        <v>8.6014819999999992E-2</v>
      </c>
      <c r="V376" s="87"/>
    </row>
    <row r="377" spans="1:22" ht="90.75" customHeight="1" x14ac:dyDescent="0.25">
      <c r="A377" s="210"/>
      <c r="B377" s="211" t="s">
        <v>74</v>
      </c>
      <c r="C377" s="210"/>
      <c r="D377" s="166">
        <f t="shared" ref="D377:U377" si="160">SUM(D378:D385)</f>
        <v>17.29242</v>
      </c>
      <c r="E377" s="166">
        <f t="shared" si="160"/>
        <v>2.7286711099999996</v>
      </c>
      <c r="F377" s="166">
        <f t="shared" si="160"/>
        <v>14.563748889999999</v>
      </c>
      <c r="G377" s="166">
        <f t="shared" si="160"/>
        <v>14.563748889999999</v>
      </c>
      <c r="H377" s="166">
        <f t="shared" si="160"/>
        <v>3.6805672000000005</v>
      </c>
      <c r="I377" s="166">
        <f t="shared" si="160"/>
        <v>11.01702407</v>
      </c>
      <c r="J377" s="166">
        <f t="shared" si="160"/>
        <v>6.6487299999999999E-2</v>
      </c>
      <c r="K377" s="166">
        <f t="shared" si="160"/>
        <v>6.6487299999999999E-2</v>
      </c>
      <c r="L377" s="166">
        <f t="shared" si="160"/>
        <v>0.52022049999999997</v>
      </c>
      <c r="M377" s="166">
        <f t="shared" si="160"/>
        <v>10.02955268</v>
      </c>
      <c r="N377" s="166">
        <f t="shared" si="160"/>
        <v>0.91403049999999997</v>
      </c>
      <c r="O377" s="166">
        <f t="shared" si="160"/>
        <v>0.92098409000000026</v>
      </c>
      <c r="P377" s="166">
        <f t="shared" si="160"/>
        <v>2.1798289000000004</v>
      </c>
      <c r="Q377" s="166">
        <f t="shared" si="160"/>
        <v>0</v>
      </c>
      <c r="R377" s="166">
        <f t="shared" si="160"/>
        <v>-7.3364568699999992</v>
      </c>
      <c r="S377" s="166">
        <f t="shared" si="160"/>
        <v>-7.3364568699999992</v>
      </c>
      <c r="T377" s="166">
        <f t="shared" si="160"/>
        <v>-7.3364568699999992</v>
      </c>
      <c r="U377" s="166">
        <f t="shared" si="160"/>
        <v>-7.3364568699999992</v>
      </c>
      <c r="V377" s="87"/>
    </row>
    <row r="378" spans="1:22" ht="31.5" x14ac:dyDescent="0.25">
      <c r="A378" s="171" t="s">
        <v>899</v>
      </c>
      <c r="B378" s="84" t="s">
        <v>611</v>
      </c>
      <c r="C378" s="171" t="s">
        <v>2201</v>
      </c>
      <c r="D378" s="87">
        <v>2.2453799999999999</v>
      </c>
      <c r="E378" s="87">
        <v>2.4167000000000001E-4</v>
      </c>
      <c r="F378" s="87">
        <v>2.2451383300000001</v>
      </c>
      <c r="G378" s="87">
        <v>2.2451383300000001</v>
      </c>
      <c r="H378" s="87">
        <f t="shared" ref="H378:I385" si="161">J378+L378+N378+P378</f>
        <v>1.7128672000000003</v>
      </c>
      <c r="I378" s="87">
        <f t="shared" si="161"/>
        <v>2.1387361800000004</v>
      </c>
      <c r="J378" s="87">
        <v>3.0507830000000003E-2</v>
      </c>
      <c r="K378" s="87">
        <v>3.0507830000000003E-2</v>
      </c>
      <c r="L378" s="87">
        <v>0.38928800000000002</v>
      </c>
      <c r="M378" s="87">
        <v>2.0667832799999997</v>
      </c>
      <c r="N378" s="87">
        <v>0.38928800000000002</v>
      </c>
      <c r="O378" s="87">
        <v>4.1445070000000861E-2</v>
      </c>
      <c r="P378" s="87">
        <v>0.90378337000000009</v>
      </c>
      <c r="Q378" s="87">
        <v>0</v>
      </c>
      <c r="R378" s="87">
        <f t="shared" ref="R378:R385" si="162">H378-I378</f>
        <v>-0.42586898000000017</v>
      </c>
      <c r="S378" s="87">
        <f t="shared" ref="S378:S385" si="163">H378-I378</f>
        <v>-0.42586898000000017</v>
      </c>
      <c r="T378" s="87">
        <f t="shared" ref="T378:T385" si="164">H378-I378</f>
        <v>-0.42586898000000017</v>
      </c>
      <c r="U378" s="87">
        <f t="shared" ref="U378:U385" si="165">H378-I378</f>
        <v>-0.42586898000000017</v>
      </c>
      <c r="V378" s="87"/>
    </row>
    <row r="379" spans="1:22" ht="31.5" x14ac:dyDescent="0.25">
      <c r="A379" s="171" t="s">
        <v>2791</v>
      </c>
      <c r="B379" s="84" t="s">
        <v>612</v>
      </c>
      <c r="C379" s="171" t="s">
        <v>2202</v>
      </c>
      <c r="D379" s="87">
        <v>0.52373000000000003</v>
      </c>
      <c r="E379" s="87">
        <v>0</v>
      </c>
      <c r="F379" s="87">
        <v>0.52373000000000003</v>
      </c>
      <c r="G379" s="87">
        <v>0.52373000000000003</v>
      </c>
      <c r="H379" s="87">
        <f t="shared" si="161"/>
        <v>0.52373000000000003</v>
      </c>
      <c r="I379" s="87">
        <f t="shared" si="161"/>
        <v>3.7248230000000007E-2</v>
      </c>
      <c r="J379" s="87">
        <v>1.026096E-2</v>
      </c>
      <c r="K379" s="87">
        <v>1.026096E-2</v>
      </c>
      <c r="L379" s="87">
        <v>0.13093250000000001</v>
      </c>
      <c r="M379" s="87">
        <v>1.3047699999999999E-2</v>
      </c>
      <c r="N379" s="87">
        <v>0.13093250000000001</v>
      </c>
      <c r="O379" s="87">
        <v>1.3939570000000009E-2</v>
      </c>
      <c r="P379" s="87">
        <v>0.25160404000000003</v>
      </c>
      <c r="Q379" s="87">
        <v>0</v>
      </c>
      <c r="R379" s="87">
        <f t="shared" si="162"/>
        <v>0.48648177000000004</v>
      </c>
      <c r="S379" s="87">
        <f t="shared" si="163"/>
        <v>0.48648177000000004</v>
      </c>
      <c r="T379" s="87">
        <f t="shared" si="164"/>
        <v>0.48648177000000004</v>
      </c>
      <c r="U379" s="87">
        <f t="shared" si="165"/>
        <v>0.48648177000000004</v>
      </c>
      <c r="V379" s="66"/>
    </row>
    <row r="380" spans="1:22" ht="31.5" x14ac:dyDescent="0.25">
      <c r="A380" s="171" t="s">
        <v>2791</v>
      </c>
      <c r="B380" s="84" t="s">
        <v>1717</v>
      </c>
      <c r="C380" s="171" t="s">
        <v>2203</v>
      </c>
      <c r="D380" s="87">
        <v>14.523309999999999</v>
      </c>
      <c r="E380" s="87">
        <v>2.7284294399999998</v>
      </c>
      <c r="F380" s="87">
        <v>11.794880559999999</v>
      </c>
      <c r="G380" s="87">
        <v>11.794880559999999</v>
      </c>
      <c r="H380" s="87">
        <f t="shared" si="161"/>
        <v>1.4439700000000002</v>
      </c>
      <c r="I380" s="87">
        <f t="shared" si="161"/>
        <v>7.9647710299999996</v>
      </c>
      <c r="J380" s="87">
        <v>2.571851E-2</v>
      </c>
      <c r="K380" s="87">
        <v>2.571851E-2</v>
      </c>
      <c r="L380" s="87">
        <v>0</v>
      </c>
      <c r="M380" s="87">
        <v>7.9041137800000003</v>
      </c>
      <c r="N380" s="87">
        <v>0.39380999999999999</v>
      </c>
      <c r="O380" s="87">
        <v>3.4938739999999413E-2</v>
      </c>
      <c r="P380" s="87">
        <v>1.0244414900000003</v>
      </c>
      <c r="Q380" s="87">
        <v>0</v>
      </c>
      <c r="R380" s="87">
        <f t="shared" si="162"/>
        <v>-6.5208010299999994</v>
      </c>
      <c r="S380" s="87">
        <f t="shared" si="163"/>
        <v>-6.5208010299999994</v>
      </c>
      <c r="T380" s="87">
        <f t="shared" si="164"/>
        <v>-6.5208010299999994</v>
      </c>
      <c r="U380" s="87">
        <f t="shared" si="165"/>
        <v>-6.5208010299999994</v>
      </c>
      <c r="V380" s="87"/>
    </row>
    <row r="381" spans="1:22" ht="47.25" x14ac:dyDescent="0.25">
      <c r="A381" s="171" t="s">
        <v>2791</v>
      </c>
      <c r="B381" s="84" t="s">
        <v>1718</v>
      </c>
      <c r="C381" s="171" t="s">
        <v>2204</v>
      </c>
      <c r="D381" s="87">
        <v>0</v>
      </c>
      <c r="E381" s="87">
        <v>0</v>
      </c>
      <c r="F381" s="87">
        <v>0</v>
      </c>
      <c r="G381" s="87">
        <v>0</v>
      </c>
      <c r="H381" s="87">
        <f t="shared" si="161"/>
        <v>0</v>
      </c>
      <c r="I381" s="87">
        <f t="shared" si="161"/>
        <v>4.5607920000000003E-2</v>
      </c>
      <c r="J381" s="87">
        <v>0</v>
      </c>
      <c r="K381" s="87">
        <v>0</v>
      </c>
      <c r="L381" s="87">
        <v>0</v>
      </c>
      <c r="M381" s="87">
        <v>4.5607920000000003E-2</v>
      </c>
      <c r="N381" s="87">
        <v>0</v>
      </c>
      <c r="O381" s="87">
        <v>0</v>
      </c>
      <c r="P381" s="87">
        <v>0</v>
      </c>
      <c r="Q381" s="87">
        <v>0</v>
      </c>
      <c r="R381" s="87">
        <f t="shared" si="162"/>
        <v>-4.5607920000000003E-2</v>
      </c>
      <c r="S381" s="87">
        <f t="shared" si="163"/>
        <v>-4.5607920000000003E-2</v>
      </c>
      <c r="T381" s="87">
        <f t="shared" si="164"/>
        <v>-4.5607920000000003E-2</v>
      </c>
      <c r="U381" s="87">
        <f t="shared" si="165"/>
        <v>-4.5607920000000003E-2</v>
      </c>
      <c r="V381" s="66"/>
    </row>
    <row r="382" spans="1:22" ht="31.5" x14ac:dyDescent="0.25">
      <c r="A382" s="171" t="s">
        <v>2791</v>
      </c>
      <c r="B382" s="84" t="s">
        <v>1719</v>
      </c>
      <c r="C382" s="171" t="s">
        <v>2205</v>
      </c>
      <c r="D382" s="87">
        <v>0</v>
      </c>
      <c r="E382" s="87">
        <v>0</v>
      </c>
      <c r="F382" s="87">
        <v>0</v>
      </c>
      <c r="G382" s="87">
        <v>0</v>
      </c>
      <c r="H382" s="87">
        <f t="shared" si="161"/>
        <v>0</v>
      </c>
      <c r="I382" s="87">
        <f t="shared" si="161"/>
        <v>1.826084E-2</v>
      </c>
      <c r="J382" s="87">
        <v>0</v>
      </c>
      <c r="K382" s="87">
        <v>0</v>
      </c>
      <c r="L382" s="87">
        <v>0</v>
      </c>
      <c r="M382" s="87">
        <v>0</v>
      </c>
      <c r="N382" s="87">
        <v>0</v>
      </c>
      <c r="O382" s="87">
        <v>1.826084E-2</v>
      </c>
      <c r="P382" s="87">
        <v>0</v>
      </c>
      <c r="Q382" s="87">
        <v>0</v>
      </c>
      <c r="R382" s="87">
        <f t="shared" si="162"/>
        <v>-1.826084E-2</v>
      </c>
      <c r="S382" s="87">
        <f t="shared" si="163"/>
        <v>-1.826084E-2</v>
      </c>
      <c r="T382" s="87">
        <f t="shared" si="164"/>
        <v>-1.826084E-2</v>
      </c>
      <c r="U382" s="87">
        <f t="shared" si="165"/>
        <v>-1.826084E-2</v>
      </c>
      <c r="V382" s="66"/>
    </row>
    <row r="383" spans="1:22" ht="63" x14ac:dyDescent="0.25">
      <c r="A383" s="171" t="s">
        <v>2791</v>
      </c>
      <c r="B383" s="84" t="s">
        <v>1720</v>
      </c>
      <c r="C383" s="171" t="s">
        <v>2206</v>
      </c>
      <c r="D383" s="87">
        <v>0</v>
      </c>
      <c r="E383" s="87">
        <v>0</v>
      </c>
      <c r="F383" s="87">
        <v>0</v>
      </c>
      <c r="G383" s="87">
        <v>0</v>
      </c>
      <c r="H383" s="87">
        <f t="shared" si="161"/>
        <v>0</v>
      </c>
      <c r="I383" s="87">
        <f t="shared" si="161"/>
        <v>3.1725879999999998E-2</v>
      </c>
      <c r="J383" s="87">
        <v>0</v>
      </c>
      <c r="K383" s="87">
        <v>0</v>
      </c>
      <c r="L383" s="87">
        <v>0</v>
      </c>
      <c r="M383" s="87">
        <v>0</v>
      </c>
      <c r="N383" s="87">
        <v>0</v>
      </c>
      <c r="O383" s="87">
        <v>3.1725879999999998E-2</v>
      </c>
      <c r="P383" s="87">
        <v>0</v>
      </c>
      <c r="Q383" s="87">
        <v>0</v>
      </c>
      <c r="R383" s="87">
        <f t="shared" si="162"/>
        <v>-3.1725879999999998E-2</v>
      </c>
      <c r="S383" s="87">
        <f t="shared" si="163"/>
        <v>-3.1725879999999998E-2</v>
      </c>
      <c r="T383" s="87">
        <f t="shared" si="164"/>
        <v>-3.1725879999999998E-2</v>
      </c>
      <c r="U383" s="87">
        <f t="shared" si="165"/>
        <v>-3.1725879999999998E-2</v>
      </c>
      <c r="V383" s="66"/>
    </row>
    <row r="384" spans="1:22" ht="31.5" x14ac:dyDescent="0.25">
      <c r="A384" s="171" t="s">
        <v>2791</v>
      </c>
      <c r="B384" s="84" t="s">
        <v>1721</v>
      </c>
      <c r="C384" s="171" t="s">
        <v>2207</v>
      </c>
      <c r="D384" s="87">
        <v>0</v>
      </c>
      <c r="E384" s="87">
        <v>0</v>
      </c>
      <c r="F384" s="87">
        <v>0</v>
      </c>
      <c r="G384" s="87">
        <v>0</v>
      </c>
      <c r="H384" s="87">
        <f t="shared" si="161"/>
        <v>0</v>
      </c>
      <c r="I384" s="87">
        <f t="shared" si="161"/>
        <v>3.188179E-2</v>
      </c>
      <c r="J384" s="87">
        <v>0</v>
      </c>
      <c r="K384" s="87">
        <v>0</v>
      </c>
      <c r="L384" s="87">
        <v>0</v>
      </c>
      <c r="M384" s="87">
        <v>0</v>
      </c>
      <c r="N384" s="87">
        <v>0</v>
      </c>
      <c r="O384" s="87">
        <v>3.188179E-2</v>
      </c>
      <c r="P384" s="87">
        <v>0</v>
      </c>
      <c r="Q384" s="87">
        <v>0</v>
      </c>
      <c r="R384" s="87">
        <f t="shared" si="162"/>
        <v>-3.188179E-2</v>
      </c>
      <c r="S384" s="87">
        <f t="shared" si="163"/>
        <v>-3.188179E-2</v>
      </c>
      <c r="T384" s="87">
        <f t="shared" si="164"/>
        <v>-3.188179E-2</v>
      </c>
      <c r="U384" s="87">
        <f t="shared" si="165"/>
        <v>-3.188179E-2</v>
      </c>
      <c r="V384" s="66"/>
    </row>
    <row r="385" spans="1:22" ht="31.5" x14ac:dyDescent="0.25">
      <c r="A385" s="171" t="s">
        <v>2791</v>
      </c>
      <c r="B385" s="84" t="s">
        <v>1722</v>
      </c>
      <c r="C385" s="171" t="s">
        <v>2208</v>
      </c>
      <c r="D385" s="87">
        <v>0</v>
      </c>
      <c r="E385" s="87">
        <v>0</v>
      </c>
      <c r="F385" s="87">
        <v>0</v>
      </c>
      <c r="G385" s="87">
        <v>0</v>
      </c>
      <c r="H385" s="87">
        <f t="shared" si="161"/>
        <v>0</v>
      </c>
      <c r="I385" s="87">
        <f t="shared" si="161"/>
        <v>0.74879220000000002</v>
      </c>
      <c r="J385" s="87">
        <v>0</v>
      </c>
      <c r="K385" s="87">
        <v>0</v>
      </c>
      <c r="L385" s="87">
        <v>0</v>
      </c>
      <c r="M385" s="87">
        <v>0</v>
      </c>
      <c r="N385" s="87">
        <v>0</v>
      </c>
      <c r="O385" s="87">
        <v>0.74879220000000002</v>
      </c>
      <c r="P385" s="87">
        <v>0</v>
      </c>
      <c r="Q385" s="87">
        <v>0</v>
      </c>
      <c r="R385" s="87">
        <f t="shared" si="162"/>
        <v>-0.74879220000000002</v>
      </c>
      <c r="S385" s="87">
        <f t="shared" si="163"/>
        <v>-0.74879220000000002</v>
      </c>
      <c r="T385" s="87">
        <f t="shared" si="164"/>
        <v>-0.74879220000000002</v>
      </c>
      <c r="U385" s="87">
        <f t="shared" si="165"/>
        <v>-0.74879220000000002</v>
      </c>
      <c r="V385" s="66"/>
    </row>
    <row r="386" spans="1:22" x14ac:dyDescent="0.25">
      <c r="A386" s="210"/>
      <c r="B386" s="211" t="s">
        <v>75</v>
      </c>
      <c r="C386" s="210"/>
      <c r="D386" s="166">
        <f t="shared" ref="D386:U386" si="166">SUM(D387:D394)</f>
        <v>3.75115</v>
      </c>
      <c r="E386" s="166">
        <f t="shared" si="166"/>
        <v>1.1345428499999999</v>
      </c>
      <c r="F386" s="166">
        <f t="shared" si="166"/>
        <v>2.6166071500000005</v>
      </c>
      <c r="G386" s="166">
        <f t="shared" si="166"/>
        <v>2.6166071500000005</v>
      </c>
      <c r="H386" s="166">
        <f t="shared" si="166"/>
        <v>2.3726685399999998</v>
      </c>
      <c r="I386" s="166">
        <f t="shared" si="166"/>
        <v>2.23594961</v>
      </c>
      <c r="J386" s="166">
        <f t="shared" si="166"/>
        <v>4.1301669999999999E-2</v>
      </c>
      <c r="K386" s="166">
        <f t="shared" si="166"/>
        <v>4.1301669999999999E-2</v>
      </c>
      <c r="L386" s="166">
        <f t="shared" si="166"/>
        <v>1.3680234000000002</v>
      </c>
      <c r="M386" s="166">
        <f t="shared" si="166"/>
        <v>1.5736151299999999</v>
      </c>
      <c r="N386" s="166">
        <f t="shared" si="166"/>
        <v>0.96334346999999998</v>
      </c>
      <c r="O386" s="166">
        <f t="shared" si="166"/>
        <v>0.62103280999999999</v>
      </c>
      <c r="P386" s="166">
        <f t="shared" si="166"/>
        <v>0</v>
      </c>
      <c r="Q386" s="166">
        <f t="shared" si="166"/>
        <v>0</v>
      </c>
      <c r="R386" s="166">
        <f t="shared" si="166"/>
        <v>0.13671893000000024</v>
      </c>
      <c r="S386" s="166">
        <f t="shared" si="166"/>
        <v>0.13671893000000024</v>
      </c>
      <c r="T386" s="166">
        <f t="shared" si="166"/>
        <v>0.13671893000000024</v>
      </c>
      <c r="U386" s="166">
        <f t="shared" si="166"/>
        <v>0.13671893000000024</v>
      </c>
      <c r="V386" s="66"/>
    </row>
    <row r="387" spans="1:22" ht="31.5" x14ac:dyDescent="0.25">
      <c r="A387" s="171" t="s">
        <v>899</v>
      </c>
      <c r="B387" s="84" t="s">
        <v>369</v>
      </c>
      <c r="C387" s="171" t="s">
        <v>2209</v>
      </c>
      <c r="D387" s="87">
        <v>1.64103</v>
      </c>
      <c r="E387" s="87">
        <v>0.25059517999999997</v>
      </c>
      <c r="F387" s="87">
        <v>1.3904348200000001</v>
      </c>
      <c r="G387" s="87">
        <v>1.3904348200000001</v>
      </c>
      <c r="H387" s="87">
        <f t="shared" ref="H387:I394" si="167">J387+L387+N387+P387</f>
        <v>1.45565247</v>
      </c>
      <c r="I387" s="87">
        <f t="shared" si="167"/>
        <v>1.5046607599999999</v>
      </c>
      <c r="J387" s="87">
        <v>2.9933749999999999E-2</v>
      </c>
      <c r="K387" s="87">
        <v>2.9933749999999999E-2</v>
      </c>
      <c r="L387" s="87">
        <v>0.46237525000000002</v>
      </c>
      <c r="M387" s="87">
        <v>1.4747270099999998</v>
      </c>
      <c r="N387" s="87">
        <v>0.96334346999999998</v>
      </c>
      <c r="O387" s="87">
        <v>0</v>
      </c>
      <c r="P387" s="87">
        <v>0</v>
      </c>
      <c r="Q387" s="87">
        <v>0</v>
      </c>
      <c r="R387" s="87">
        <f t="shared" ref="R387:R394" si="168">H387-I387</f>
        <v>-4.9008289999999954E-2</v>
      </c>
      <c r="S387" s="87">
        <f t="shared" ref="S387:S394" si="169">H387-I387</f>
        <v>-4.9008289999999954E-2</v>
      </c>
      <c r="T387" s="87">
        <f t="shared" ref="T387:T394" si="170">H387-I387</f>
        <v>-4.9008289999999954E-2</v>
      </c>
      <c r="U387" s="87">
        <f t="shared" ref="U387:U394" si="171">H387-I387</f>
        <v>-4.9008289999999954E-2</v>
      </c>
      <c r="V387" s="66"/>
    </row>
    <row r="388" spans="1:22" ht="31.5" x14ac:dyDescent="0.25">
      <c r="A388" s="171" t="s">
        <v>899</v>
      </c>
      <c r="B388" s="84" t="s">
        <v>370</v>
      </c>
      <c r="C388" s="171" t="s">
        <v>2210</v>
      </c>
      <c r="D388" s="87">
        <v>0.66024000000000005</v>
      </c>
      <c r="E388" s="87">
        <v>0.14770907999999999</v>
      </c>
      <c r="F388" s="87">
        <v>0.51253092000000011</v>
      </c>
      <c r="G388" s="87">
        <v>0.51253092000000011</v>
      </c>
      <c r="H388" s="87">
        <f t="shared" si="167"/>
        <v>0.54664407000000004</v>
      </c>
      <c r="I388" s="87">
        <f t="shared" si="167"/>
        <v>0.58336536999999988</v>
      </c>
      <c r="J388" s="87">
        <v>1.136792E-2</v>
      </c>
      <c r="K388" s="87">
        <v>1.136792E-2</v>
      </c>
      <c r="L388" s="87">
        <v>0.53527615000000006</v>
      </c>
      <c r="M388" s="87">
        <v>1.4455260000000001E-2</v>
      </c>
      <c r="N388" s="87">
        <v>0</v>
      </c>
      <c r="O388" s="87">
        <v>0.55754218999999994</v>
      </c>
      <c r="P388" s="87">
        <v>0</v>
      </c>
      <c r="Q388" s="87">
        <v>0</v>
      </c>
      <c r="R388" s="87">
        <f t="shared" si="168"/>
        <v>-3.6721299999999846E-2</v>
      </c>
      <c r="S388" s="87">
        <f t="shared" si="169"/>
        <v>-3.6721299999999846E-2</v>
      </c>
      <c r="T388" s="87">
        <f t="shared" si="170"/>
        <v>-3.6721299999999846E-2</v>
      </c>
      <c r="U388" s="87">
        <f t="shared" si="171"/>
        <v>-3.6721299999999846E-2</v>
      </c>
      <c r="V388" s="66"/>
    </row>
    <row r="389" spans="1:22" ht="63" x14ac:dyDescent="0.25">
      <c r="A389" s="171" t="s">
        <v>899</v>
      </c>
      <c r="B389" s="84" t="s">
        <v>1723</v>
      </c>
      <c r="C389" s="171" t="s">
        <v>2211</v>
      </c>
      <c r="D389" s="87">
        <v>1.1346400000000001</v>
      </c>
      <c r="E389" s="87">
        <v>0.65213338999999992</v>
      </c>
      <c r="F389" s="87">
        <v>0.48250661000000017</v>
      </c>
      <c r="G389" s="87">
        <v>0.48250661000000017</v>
      </c>
      <c r="H389" s="87">
        <f t="shared" si="167"/>
        <v>5.5132000000000007E-2</v>
      </c>
      <c r="I389" s="87">
        <f t="shared" si="167"/>
        <v>0</v>
      </c>
      <c r="J389" s="87">
        <v>0</v>
      </c>
      <c r="K389" s="87">
        <v>0</v>
      </c>
      <c r="L389" s="87">
        <v>5.5132000000000007E-2</v>
      </c>
      <c r="M389" s="87">
        <v>0</v>
      </c>
      <c r="N389" s="87">
        <v>0</v>
      </c>
      <c r="O389" s="87">
        <v>0</v>
      </c>
      <c r="P389" s="87">
        <v>0</v>
      </c>
      <c r="Q389" s="87">
        <v>0</v>
      </c>
      <c r="R389" s="87">
        <f t="shared" si="168"/>
        <v>5.5132000000000007E-2</v>
      </c>
      <c r="S389" s="87">
        <f t="shared" si="169"/>
        <v>5.5132000000000007E-2</v>
      </c>
      <c r="T389" s="87">
        <f t="shared" si="170"/>
        <v>5.5132000000000007E-2</v>
      </c>
      <c r="U389" s="87">
        <f t="shared" si="171"/>
        <v>5.5132000000000007E-2</v>
      </c>
      <c r="V389" s="66"/>
    </row>
    <row r="390" spans="1:22" ht="41.45" customHeight="1" x14ac:dyDescent="0.25">
      <c r="A390" s="171" t="s">
        <v>2791</v>
      </c>
      <c r="B390" s="84" t="s">
        <v>1724</v>
      </c>
      <c r="C390" s="171" t="s">
        <v>2212</v>
      </c>
      <c r="D390" s="87">
        <v>9.8129999999999995E-2</v>
      </c>
      <c r="E390" s="87">
        <v>2.0947089999999998E-2</v>
      </c>
      <c r="F390" s="87">
        <v>7.7182909999999993E-2</v>
      </c>
      <c r="G390" s="87">
        <v>7.7182909999999993E-2</v>
      </c>
      <c r="H390" s="87">
        <f t="shared" si="167"/>
        <v>9.8129999999999995E-2</v>
      </c>
      <c r="I390" s="87">
        <f t="shared" si="167"/>
        <v>0</v>
      </c>
      <c r="J390" s="87">
        <v>0</v>
      </c>
      <c r="K390" s="87">
        <v>0</v>
      </c>
      <c r="L390" s="87">
        <v>9.8129999999999995E-2</v>
      </c>
      <c r="M390" s="87">
        <v>0</v>
      </c>
      <c r="N390" s="87">
        <v>0</v>
      </c>
      <c r="O390" s="87">
        <v>0</v>
      </c>
      <c r="P390" s="87">
        <v>0</v>
      </c>
      <c r="Q390" s="87">
        <v>0</v>
      </c>
      <c r="R390" s="87">
        <f t="shared" si="168"/>
        <v>9.8129999999999995E-2</v>
      </c>
      <c r="S390" s="87">
        <f t="shared" si="169"/>
        <v>9.8129999999999995E-2</v>
      </c>
      <c r="T390" s="87">
        <f t="shared" si="170"/>
        <v>9.8129999999999995E-2</v>
      </c>
      <c r="U390" s="87">
        <f t="shared" si="171"/>
        <v>9.8129999999999995E-2</v>
      </c>
      <c r="V390" s="66"/>
    </row>
    <row r="391" spans="1:22" ht="63" x14ac:dyDescent="0.25">
      <c r="A391" s="171" t="s">
        <v>2791</v>
      </c>
      <c r="B391" s="84" t="s">
        <v>613</v>
      </c>
      <c r="C391" s="171" t="s">
        <v>2213</v>
      </c>
      <c r="D391" s="87">
        <v>0.21711000000000003</v>
      </c>
      <c r="E391" s="87">
        <v>6.3158110000000003E-2</v>
      </c>
      <c r="F391" s="87">
        <v>0.15395189000000004</v>
      </c>
      <c r="G391" s="87">
        <v>0.15395189000000004</v>
      </c>
      <c r="H391" s="87">
        <f t="shared" si="167"/>
        <v>0.21711000000000003</v>
      </c>
      <c r="I391" s="87">
        <f t="shared" si="167"/>
        <v>0</v>
      </c>
      <c r="J391" s="87">
        <v>0</v>
      </c>
      <c r="K391" s="87">
        <v>0</v>
      </c>
      <c r="L391" s="87">
        <v>0.21711000000000003</v>
      </c>
      <c r="M391" s="87">
        <v>0</v>
      </c>
      <c r="N391" s="87">
        <v>0</v>
      </c>
      <c r="O391" s="87">
        <v>0</v>
      </c>
      <c r="P391" s="87">
        <v>0</v>
      </c>
      <c r="Q391" s="87">
        <v>0</v>
      </c>
      <c r="R391" s="87">
        <f t="shared" si="168"/>
        <v>0.21711000000000003</v>
      </c>
      <c r="S391" s="87">
        <f t="shared" si="169"/>
        <v>0.21711000000000003</v>
      </c>
      <c r="T391" s="87">
        <f t="shared" si="170"/>
        <v>0.21711000000000003</v>
      </c>
      <c r="U391" s="87">
        <f t="shared" si="171"/>
        <v>0.21711000000000003</v>
      </c>
      <c r="V391" s="66"/>
    </row>
    <row r="392" spans="1:22" ht="63" x14ac:dyDescent="0.25">
      <c r="A392" s="171" t="s">
        <v>2791</v>
      </c>
      <c r="B392" s="84" t="s">
        <v>928</v>
      </c>
      <c r="C392" s="171" t="s">
        <v>2214</v>
      </c>
      <c r="D392" s="87">
        <v>0</v>
      </c>
      <c r="E392" s="87">
        <v>0</v>
      </c>
      <c r="F392" s="87">
        <v>0</v>
      </c>
      <c r="G392" s="87">
        <v>0</v>
      </c>
      <c r="H392" s="87">
        <f t="shared" si="167"/>
        <v>0</v>
      </c>
      <c r="I392" s="87">
        <f t="shared" si="167"/>
        <v>4.3416059999999992E-2</v>
      </c>
      <c r="J392" s="87">
        <v>0</v>
      </c>
      <c r="K392" s="87">
        <v>0</v>
      </c>
      <c r="L392" s="87">
        <v>0</v>
      </c>
      <c r="M392" s="87">
        <v>4.3416059999999992E-2</v>
      </c>
      <c r="N392" s="87">
        <v>0</v>
      </c>
      <c r="O392" s="87">
        <v>0</v>
      </c>
      <c r="P392" s="87">
        <v>0</v>
      </c>
      <c r="Q392" s="87">
        <v>0</v>
      </c>
      <c r="R392" s="87">
        <f t="shared" si="168"/>
        <v>-4.3416059999999992E-2</v>
      </c>
      <c r="S392" s="87">
        <f t="shared" si="169"/>
        <v>-4.3416059999999992E-2</v>
      </c>
      <c r="T392" s="87">
        <f t="shared" si="170"/>
        <v>-4.3416059999999992E-2</v>
      </c>
      <c r="U392" s="87">
        <f t="shared" si="171"/>
        <v>-4.3416059999999992E-2</v>
      </c>
      <c r="V392" s="66"/>
    </row>
    <row r="393" spans="1:22" ht="63" x14ac:dyDescent="0.25">
      <c r="A393" s="171" t="s">
        <v>899</v>
      </c>
      <c r="B393" s="84" t="s">
        <v>1725</v>
      </c>
      <c r="C393" s="171" t="s">
        <v>2215</v>
      </c>
      <c r="D393" s="87">
        <v>0</v>
      </c>
      <c r="E393" s="87">
        <v>0</v>
      </c>
      <c r="F393" s="87">
        <v>0</v>
      </c>
      <c r="G393" s="87">
        <v>0</v>
      </c>
      <c r="H393" s="87">
        <f t="shared" si="167"/>
        <v>0</v>
      </c>
      <c r="I393" s="87">
        <f t="shared" si="167"/>
        <v>6.3490619999999998E-2</v>
      </c>
      <c r="J393" s="87">
        <v>0</v>
      </c>
      <c r="K393" s="87">
        <v>0</v>
      </c>
      <c r="L393" s="87">
        <v>0</v>
      </c>
      <c r="M393" s="87">
        <v>0</v>
      </c>
      <c r="N393" s="87">
        <v>0</v>
      </c>
      <c r="O393" s="87">
        <v>6.3490619999999998E-2</v>
      </c>
      <c r="P393" s="87">
        <v>0</v>
      </c>
      <c r="Q393" s="87">
        <v>0</v>
      </c>
      <c r="R393" s="87">
        <f t="shared" si="168"/>
        <v>-6.3490619999999998E-2</v>
      </c>
      <c r="S393" s="87">
        <f t="shared" si="169"/>
        <v>-6.3490619999999998E-2</v>
      </c>
      <c r="T393" s="87">
        <f t="shared" si="170"/>
        <v>-6.3490619999999998E-2</v>
      </c>
      <c r="U393" s="87">
        <f t="shared" si="171"/>
        <v>-6.3490619999999998E-2</v>
      </c>
      <c r="V393" s="66"/>
    </row>
    <row r="394" spans="1:22" ht="63" x14ac:dyDescent="0.25">
      <c r="A394" s="171" t="s">
        <v>2791</v>
      </c>
      <c r="B394" s="84" t="s">
        <v>929</v>
      </c>
      <c r="C394" s="171" t="s">
        <v>2216</v>
      </c>
      <c r="D394" s="87">
        <v>0</v>
      </c>
      <c r="E394" s="87">
        <v>0</v>
      </c>
      <c r="F394" s="87">
        <v>0</v>
      </c>
      <c r="G394" s="87">
        <v>0</v>
      </c>
      <c r="H394" s="87">
        <f t="shared" si="167"/>
        <v>0</v>
      </c>
      <c r="I394" s="87">
        <f t="shared" si="167"/>
        <v>4.1016800000000006E-2</v>
      </c>
      <c r="J394" s="87">
        <v>0</v>
      </c>
      <c r="K394" s="87">
        <v>0</v>
      </c>
      <c r="L394" s="87">
        <v>0</v>
      </c>
      <c r="M394" s="87">
        <v>4.1016800000000006E-2</v>
      </c>
      <c r="N394" s="87">
        <v>0</v>
      </c>
      <c r="O394" s="87">
        <v>0</v>
      </c>
      <c r="P394" s="87">
        <v>0</v>
      </c>
      <c r="Q394" s="87">
        <v>0</v>
      </c>
      <c r="R394" s="87">
        <f t="shared" si="168"/>
        <v>-4.1016800000000006E-2</v>
      </c>
      <c r="S394" s="87">
        <f t="shared" si="169"/>
        <v>-4.1016800000000006E-2</v>
      </c>
      <c r="T394" s="87">
        <f t="shared" si="170"/>
        <v>-4.1016800000000006E-2</v>
      </c>
      <c r="U394" s="87">
        <f t="shared" si="171"/>
        <v>-4.1016800000000006E-2</v>
      </c>
      <c r="V394" s="66"/>
    </row>
    <row r="395" spans="1:22" x14ac:dyDescent="0.25">
      <c r="A395" s="210"/>
      <c r="B395" s="211" t="s">
        <v>77</v>
      </c>
      <c r="C395" s="210"/>
      <c r="D395" s="166">
        <f t="shared" ref="D395:U395" si="172">SUM(D396:D412)</f>
        <v>93.319280000000006</v>
      </c>
      <c r="E395" s="166">
        <f t="shared" si="172"/>
        <v>10.123607310000001</v>
      </c>
      <c r="F395" s="166">
        <f t="shared" si="172"/>
        <v>83.195672689999995</v>
      </c>
      <c r="G395" s="166">
        <f t="shared" si="172"/>
        <v>83.195672689999995</v>
      </c>
      <c r="H395" s="166">
        <f t="shared" si="172"/>
        <v>72.281449659999979</v>
      </c>
      <c r="I395" s="166">
        <f t="shared" si="172"/>
        <v>11.426942950000001</v>
      </c>
      <c r="J395" s="166">
        <f t="shared" si="172"/>
        <v>5.4117991600000002</v>
      </c>
      <c r="K395" s="166">
        <f t="shared" si="172"/>
        <v>0.43886588000000049</v>
      </c>
      <c r="L395" s="166">
        <f t="shared" si="172"/>
        <v>1.6848326</v>
      </c>
      <c r="M395" s="166">
        <f t="shared" si="172"/>
        <v>5.4203379400000005</v>
      </c>
      <c r="N395" s="166">
        <f t="shared" si="172"/>
        <v>5.5532607999999994</v>
      </c>
      <c r="O395" s="166">
        <f t="shared" si="172"/>
        <v>5.5677391299999996</v>
      </c>
      <c r="P395" s="166">
        <f t="shared" si="172"/>
        <v>59.631557099999995</v>
      </c>
      <c r="Q395" s="166">
        <f t="shared" si="172"/>
        <v>0</v>
      </c>
      <c r="R395" s="166">
        <f t="shared" si="172"/>
        <v>60.854506710000003</v>
      </c>
      <c r="S395" s="166">
        <f t="shared" si="172"/>
        <v>60.854506710000003</v>
      </c>
      <c r="T395" s="166">
        <f t="shared" si="172"/>
        <v>60.854506710000003</v>
      </c>
      <c r="U395" s="166">
        <f t="shared" si="172"/>
        <v>60.854506710000003</v>
      </c>
      <c r="V395" s="66"/>
    </row>
    <row r="396" spans="1:22" ht="104.25" customHeight="1" x14ac:dyDescent="0.25">
      <c r="A396" s="171" t="s">
        <v>899</v>
      </c>
      <c r="B396" s="84" t="s">
        <v>372</v>
      </c>
      <c r="C396" s="171" t="s">
        <v>2217</v>
      </c>
      <c r="D396" s="87">
        <v>23.89894</v>
      </c>
      <c r="E396" s="87">
        <v>0.67942591000000008</v>
      </c>
      <c r="F396" s="87">
        <v>23.219514090000001</v>
      </c>
      <c r="G396" s="87">
        <v>23.219514090000001</v>
      </c>
      <c r="H396" s="87">
        <f t="shared" ref="H396:H412" si="173">J396+L396+N396+P396</f>
        <v>22.099004409999996</v>
      </c>
      <c r="I396" s="87">
        <f t="shared" ref="I396:I412" si="174">K396+M396+O396+Q396</f>
        <v>0.45651564</v>
      </c>
      <c r="J396" s="87">
        <v>0.12575876999999999</v>
      </c>
      <c r="K396" s="87">
        <v>0.12575876999999999</v>
      </c>
      <c r="L396" s="87">
        <v>0</v>
      </c>
      <c r="M396" s="87">
        <v>0.15991292999999998</v>
      </c>
      <c r="N396" s="87">
        <v>1.9256580000000001</v>
      </c>
      <c r="O396" s="87">
        <v>0.17084394</v>
      </c>
      <c r="P396" s="87">
        <v>20.047587639999996</v>
      </c>
      <c r="Q396" s="87">
        <v>0</v>
      </c>
      <c r="R396" s="87">
        <f t="shared" ref="R396:R412" si="175">H396-I396</f>
        <v>21.642488769999996</v>
      </c>
      <c r="S396" s="87">
        <f t="shared" ref="S396:S412" si="176">H396-I396</f>
        <v>21.642488769999996</v>
      </c>
      <c r="T396" s="87">
        <f t="shared" ref="T396:T412" si="177">H396-I396</f>
        <v>21.642488769999996</v>
      </c>
      <c r="U396" s="87">
        <f t="shared" ref="U396:U412" si="178">H396-I396</f>
        <v>21.642488769999996</v>
      </c>
      <c r="V396" s="66"/>
    </row>
    <row r="397" spans="1:22" ht="78.75" x14ac:dyDescent="0.25">
      <c r="A397" s="171" t="s">
        <v>899</v>
      </c>
      <c r="B397" s="84" t="s">
        <v>1726</v>
      </c>
      <c r="C397" s="171" t="s">
        <v>879</v>
      </c>
      <c r="D397" s="87">
        <v>3.8599899999999998</v>
      </c>
      <c r="E397" s="87">
        <v>0</v>
      </c>
      <c r="F397" s="87">
        <v>3.8599899999999998</v>
      </c>
      <c r="G397" s="87">
        <v>3.8599899999999998</v>
      </c>
      <c r="H397" s="87">
        <f t="shared" si="173"/>
        <v>3.4532500000000002</v>
      </c>
      <c r="I397" s="87">
        <f t="shared" si="174"/>
        <v>0</v>
      </c>
      <c r="J397" s="87">
        <v>0</v>
      </c>
      <c r="K397" s="87">
        <v>0</v>
      </c>
      <c r="L397" s="87">
        <v>0.86331250000000004</v>
      </c>
      <c r="M397" s="87">
        <v>0</v>
      </c>
      <c r="N397" s="87">
        <v>0.86331250000000004</v>
      </c>
      <c r="O397" s="87">
        <v>0</v>
      </c>
      <c r="P397" s="87">
        <v>1.7266250000000001</v>
      </c>
      <c r="Q397" s="87">
        <v>0</v>
      </c>
      <c r="R397" s="87">
        <f t="shared" si="175"/>
        <v>3.4532500000000002</v>
      </c>
      <c r="S397" s="87">
        <f t="shared" si="176"/>
        <v>3.4532500000000002</v>
      </c>
      <c r="T397" s="87">
        <f t="shared" si="177"/>
        <v>3.4532500000000002</v>
      </c>
      <c r="U397" s="87">
        <f t="shared" si="178"/>
        <v>3.4532500000000002</v>
      </c>
      <c r="V397" s="66"/>
    </row>
    <row r="398" spans="1:22" ht="63" x14ac:dyDescent="0.25">
      <c r="A398" s="171" t="s">
        <v>899</v>
      </c>
      <c r="B398" s="84" t="s">
        <v>614</v>
      </c>
      <c r="C398" s="171" t="s">
        <v>2218</v>
      </c>
      <c r="D398" s="87">
        <v>3.1542699999999999</v>
      </c>
      <c r="E398" s="87">
        <v>0.33786340999999998</v>
      </c>
      <c r="F398" s="87">
        <v>2.8164065899999997</v>
      </c>
      <c r="G398" s="87">
        <v>2.8164065899999997</v>
      </c>
      <c r="H398" s="87">
        <f t="shared" si="173"/>
        <v>2.88856</v>
      </c>
      <c r="I398" s="87">
        <f t="shared" si="174"/>
        <v>0.20543723</v>
      </c>
      <c r="J398" s="87">
        <v>5.6592879999999991E-2</v>
      </c>
      <c r="K398" s="87">
        <v>5.6592879999999991E-2</v>
      </c>
      <c r="L398" s="87">
        <v>0</v>
      </c>
      <c r="M398" s="87">
        <v>7.1962620000000005E-2</v>
      </c>
      <c r="N398" s="87">
        <v>0.866568</v>
      </c>
      <c r="O398" s="87">
        <v>7.6881730000000009E-2</v>
      </c>
      <c r="P398" s="87">
        <v>1.9653991199999998</v>
      </c>
      <c r="Q398" s="87">
        <v>0</v>
      </c>
      <c r="R398" s="87">
        <f t="shared" si="175"/>
        <v>2.6831227700000002</v>
      </c>
      <c r="S398" s="87">
        <f t="shared" si="176"/>
        <v>2.6831227700000002</v>
      </c>
      <c r="T398" s="87">
        <f t="shared" si="177"/>
        <v>2.6831227700000002</v>
      </c>
      <c r="U398" s="87">
        <f t="shared" si="178"/>
        <v>2.6831227700000002</v>
      </c>
      <c r="V398" s="66"/>
    </row>
    <row r="399" spans="1:22" ht="31.5" x14ac:dyDescent="0.25">
      <c r="A399" s="171" t="s">
        <v>899</v>
      </c>
      <c r="B399" s="84" t="s">
        <v>373</v>
      </c>
      <c r="C399" s="171" t="s">
        <v>2219</v>
      </c>
      <c r="D399" s="87">
        <v>38.236239999999995</v>
      </c>
      <c r="E399" s="87">
        <v>2.0636664299999996</v>
      </c>
      <c r="F399" s="87">
        <v>36.172573569999997</v>
      </c>
      <c r="G399" s="87">
        <v>36.172573569999997</v>
      </c>
      <c r="H399" s="87">
        <f t="shared" si="173"/>
        <v>36.086698720000001</v>
      </c>
      <c r="I399" s="87">
        <f t="shared" si="174"/>
        <v>0.32076746</v>
      </c>
      <c r="J399" s="87">
        <v>8.8363509999999992E-2</v>
      </c>
      <c r="K399" s="87">
        <v>8.8363509999999992E-2</v>
      </c>
      <c r="L399" s="87">
        <v>0</v>
      </c>
      <c r="M399" s="87">
        <v>0.11236167000000001</v>
      </c>
      <c r="N399" s="87">
        <v>1.3530498</v>
      </c>
      <c r="O399" s="87">
        <v>0.12004228000000002</v>
      </c>
      <c r="P399" s="87">
        <v>34.64528541</v>
      </c>
      <c r="Q399" s="87">
        <v>0</v>
      </c>
      <c r="R399" s="87">
        <f t="shared" si="175"/>
        <v>35.765931260000002</v>
      </c>
      <c r="S399" s="87">
        <f t="shared" si="176"/>
        <v>35.765931260000002</v>
      </c>
      <c r="T399" s="87">
        <f t="shared" si="177"/>
        <v>35.765931260000002</v>
      </c>
      <c r="U399" s="87">
        <f t="shared" si="178"/>
        <v>35.765931260000002</v>
      </c>
      <c r="V399" s="66"/>
    </row>
    <row r="400" spans="1:22" ht="47.25" x14ac:dyDescent="0.25">
      <c r="A400" s="171" t="s">
        <v>2791</v>
      </c>
      <c r="B400" s="170" t="s">
        <v>374</v>
      </c>
      <c r="C400" s="171" t="s">
        <v>2220</v>
      </c>
      <c r="D400" s="87">
        <v>5.3802599999999998</v>
      </c>
      <c r="E400" s="87">
        <v>4.3232942899999998</v>
      </c>
      <c r="F400" s="87">
        <v>1.0569657100000001</v>
      </c>
      <c r="G400" s="87">
        <v>1.0569657100000001</v>
      </c>
      <c r="H400" s="87">
        <f t="shared" si="173"/>
        <v>4.4152765299999999</v>
      </c>
      <c r="I400" s="87">
        <f t="shared" si="174"/>
        <v>0.10939173000000045</v>
      </c>
      <c r="J400" s="87">
        <v>4.4152765299999999</v>
      </c>
      <c r="K400" s="87">
        <v>0.10939173000000045</v>
      </c>
      <c r="L400" s="87">
        <v>0</v>
      </c>
      <c r="M400" s="87">
        <v>-4.5796699765787707E-16</v>
      </c>
      <c r="N400" s="87">
        <v>0</v>
      </c>
      <c r="O400" s="87">
        <v>4.5796699765787707E-16</v>
      </c>
      <c r="P400" s="87">
        <v>0</v>
      </c>
      <c r="Q400" s="87">
        <v>0</v>
      </c>
      <c r="R400" s="87">
        <f t="shared" si="175"/>
        <v>4.3058847999999994</v>
      </c>
      <c r="S400" s="87">
        <f t="shared" si="176"/>
        <v>4.3058847999999994</v>
      </c>
      <c r="T400" s="87">
        <f t="shared" si="177"/>
        <v>4.3058847999999994</v>
      </c>
      <c r="U400" s="87">
        <f t="shared" si="178"/>
        <v>4.3058847999999994</v>
      </c>
      <c r="V400" s="166"/>
    </row>
    <row r="401" spans="1:22" ht="47.25" x14ac:dyDescent="0.25">
      <c r="A401" s="171" t="s">
        <v>2791</v>
      </c>
      <c r="B401" s="84" t="s">
        <v>615</v>
      </c>
      <c r="C401" s="171" t="s">
        <v>2221</v>
      </c>
      <c r="D401" s="87">
        <v>8.5317500000000006</v>
      </c>
      <c r="E401" s="87">
        <v>1.0978057800000001</v>
      </c>
      <c r="F401" s="87">
        <v>7.4339442200000008</v>
      </c>
      <c r="G401" s="87">
        <v>7.4339442200000008</v>
      </c>
      <c r="H401" s="87">
        <f t="shared" si="173"/>
        <v>1.1000000000000001</v>
      </c>
      <c r="I401" s="87">
        <f t="shared" si="174"/>
        <v>4.5417413799999995</v>
      </c>
      <c r="J401" s="87">
        <v>1.959207E-2</v>
      </c>
      <c r="K401" s="87">
        <v>1.959207E-2</v>
      </c>
      <c r="L401" s="87">
        <v>0.25</v>
      </c>
      <c r="M401" s="87">
        <v>2.4912980000000005E-2</v>
      </c>
      <c r="N401" s="87">
        <v>0.25</v>
      </c>
      <c r="O401" s="87">
        <v>4.4972363299999998</v>
      </c>
      <c r="P401" s="87">
        <v>0.58040793000000013</v>
      </c>
      <c r="Q401" s="87">
        <v>0</v>
      </c>
      <c r="R401" s="87">
        <f t="shared" si="175"/>
        <v>-3.4417413799999994</v>
      </c>
      <c r="S401" s="87">
        <f t="shared" si="176"/>
        <v>-3.4417413799999994</v>
      </c>
      <c r="T401" s="87">
        <f t="shared" si="177"/>
        <v>-3.4417413799999994</v>
      </c>
      <c r="U401" s="87">
        <f t="shared" si="178"/>
        <v>-3.4417413799999994</v>
      </c>
      <c r="V401" s="87"/>
    </row>
    <row r="402" spans="1:22" ht="47.25" x14ac:dyDescent="0.25">
      <c r="A402" s="171" t="s">
        <v>2791</v>
      </c>
      <c r="B402" s="84" t="s">
        <v>616</v>
      </c>
      <c r="C402" s="171" t="s">
        <v>2222</v>
      </c>
      <c r="D402" s="87">
        <v>9.0330100000000009</v>
      </c>
      <c r="E402" s="87">
        <v>1.1683135099999999</v>
      </c>
      <c r="F402" s="87">
        <v>7.8646964900000009</v>
      </c>
      <c r="G402" s="87">
        <v>7.8646964900000009</v>
      </c>
      <c r="H402" s="87">
        <f t="shared" si="173"/>
        <v>1.1000000000000001</v>
      </c>
      <c r="I402" s="87">
        <f t="shared" si="174"/>
        <v>4.57911526</v>
      </c>
      <c r="J402" s="87">
        <v>1.959207E-2</v>
      </c>
      <c r="K402" s="87">
        <v>1.959207E-2</v>
      </c>
      <c r="L402" s="87">
        <v>0.25</v>
      </c>
      <c r="M402" s="87">
        <v>4.3584056599999998</v>
      </c>
      <c r="N402" s="87">
        <v>0.25</v>
      </c>
      <c r="O402" s="87">
        <v>0.20111753000000032</v>
      </c>
      <c r="P402" s="87">
        <v>0.58040793000000013</v>
      </c>
      <c r="Q402" s="87">
        <v>0</v>
      </c>
      <c r="R402" s="87">
        <f t="shared" si="175"/>
        <v>-3.4791152599999999</v>
      </c>
      <c r="S402" s="87">
        <f t="shared" si="176"/>
        <v>-3.4791152599999999</v>
      </c>
      <c r="T402" s="87">
        <f t="shared" si="177"/>
        <v>-3.4791152599999999</v>
      </c>
      <c r="U402" s="87">
        <f t="shared" si="178"/>
        <v>-3.4791152599999999</v>
      </c>
      <c r="V402" s="87"/>
    </row>
    <row r="403" spans="1:22" ht="105.75" customHeight="1" x14ac:dyDescent="0.25">
      <c r="A403" s="171" t="s">
        <v>2791</v>
      </c>
      <c r="B403" s="84" t="s">
        <v>617</v>
      </c>
      <c r="C403" s="171" t="s">
        <v>2223</v>
      </c>
      <c r="D403" s="87">
        <v>0.35854000000000003</v>
      </c>
      <c r="E403" s="87">
        <v>1.8405299999999999E-3</v>
      </c>
      <c r="F403" s="87">
        <v>0.35669947000000002</v>
      </c>
      <c r="G403" s="87">
        <v>0.35669947000000002</v>
      </c>
      <c r="H403" s="87">
        <f t="shared" si="173"/>
        <v>0.28238000000000002</v>
      </c>
      <c r="I403" s="87">
        <f t="shared" si="174"/>
        <v>0.48045507999999998</v>
      </c>
      <c r="J403" s="87">
        <v>5.5323999999999998E-3</v>
      </c>
      <c r="K403" s="87">
        <v>5.5323999999999998E-3</v>
      </c>
      <c r="L403" s="87">
        <v>0.27684760000000003</v>
      </c>
      <c r="M403" s="87">
        <v>7.0349500000000016E-3</v>
      </c>
      <c r="N403" s="87">
        <v>0</v>
      </c>
      <c r="O403" s="87">
        <v>0.46788773</v>
      </c>
      <c r="P403" s="87">
        <v>0</v>
      </c>
      <c r="Q403" s="87">
        <v>0</v>
      </c>
      <c r="R403" s="87">
        <f t="shared" si="175"/>
        <v>-0.19807507999999996</v>
      </c>
      <c r="S403" s="87">
        <f t="shared" si="176"/>
        <v>-0.19807507999999996</v>
      </c>
      <c r="T403" s="87">
        <f t="shared" si="177"/>
        <v>-0.19807507999999996</v>
      </c>
      <c r="U403" s="87">
        <f t="shared" si="178"/>
        <v>-0.19807507999999996</v>
      </c>
      <c r="V403" s="87"/>
    </row>
    <row r="404" spans="1:22" ht="63" x14ac:dyDescent="0.25">
      <c r="A404" s="171" t="s">
        <v>2791</v>
      </c>
      <c r="B404" s="84" t="s">
        <v>1727</v>
      </c>
      <c r="C404" s="171" t="s">
        <v>2224</v>
      </c>
      <c r="D404" s="87">
        <v>0.68759000000000003</v>
      </c>
      <c r="E404" s="87">
        <v>0.45139744999999998</v>
      </c>
      <c r="F404" s="87">
        <v>0.23619255000000006</v>
      </c>
      <c r="G404" s="87">
        <v>0.23619255000000006</v>
      </c>
      <c r="H404" s="87">
        <f t="shared" si="173"/>
        <v>0.67759000000000003</v>
      </c>
      <c r="I404" s="87">
        <f t="shared" si="174"/>
        <v>1.0541520000000018E-2</v>
      </c>
      <c r="J404" s="87">
        <v>0.67759000000000003</v>
      </c>
      <c r="K404" s="87">
        <v>1.0541520000000018E-2</v>
      </c>
      <c r="L404" s="87">
        <v>0</v>
      </c>
      <c r="M404" s="87">
        <v>-1.7347234759768071E-17</v>
      </c>
      <c r="N404" s="87">
        <v>0</v>
      </c>
      <c r="O404" s="87">
        <v>1.7347234759768071E-17</v>
      </c>
      <c r="P404" s="87">
        <v>0</v>
      </c>
      <c r="Q404" s="87">
        <v>0</v>
      </c>
      <c r="R404" s="87">
        <f t="shared" si="175"/>
        <v>0.66704848000000005</v>
      </c>
      <c r="S404" s="87">
        <f t="shared" si="176"/>
        <v>0.66704848000000005</v>
      </c>
      <c r="T404" s="87">
        <f t="shared" si="177"/>
        <v>0.66704848000000005</v>
      </c>
      <c r="U404" s="87">
        <f t="shared" si="178"/>
        <v>0.66704848000000005</v>
      </c>
      <c r="V404" s="87"/>
    </row>
    <row r="405" spans="1:22" ht="63" x14ac:dyDescent="0.25">
      <c r="A405" s="171" t="s">
        <v>2791</v>
      </c>
      <c r="B405" s="84" t="s">
        <v>1728</v>
      </c>
      <c r="C405" s="171" t="s">
        <v>880</v>
      </c>
      <c r="D405" s="87">
        <v>0.17868999999999999</v>
      </c>
      <c r="E405" s="87">
        <v>0</v>
      </c>
      <c r="F405" s="87">
        <v>0.17868999999999999</v>
      </c>
      <c r="G405" s="87">
        <v>0.17868999999999999</v>
      </c>
      <c r="H405" s="87">
        <f t="shared" si="173"/>
        <v>0.17869000000000002</v>
      </c>
      <c r="I405" s="87">
        <f t="shared" si="174"/>
        <v>0</v>
      </c>
      <c r="J405" s="87">
        <v>3.5009299999999998E-3</v>
      </c>
      <c r="K405" s="87">
        <v>3.5009299999999998E-3</v>
      </c>
      <c r="L405" s="87">
        <v>4.4672499999999997E-2</v>
      </c>
      <c r="M405" s="87">
        <v>-3.5009299999999998E-3</v>
      </c>
      <c r="N405" s="87">
        <v>4.4672499999999997E-2</v>
      </c>
      <c r="O405" s="87">
        <v>0</v>
      </c>
      <c r="P405" s="87">
        <v>8.5844070000000008E-2</v>
      </c>
      <c r="Q405" s="87">
        <v>0</v>
      </c>
      <c r="R405" s="87">
        <f t="shared" si="175"/>
        <v>0.17869000000000002</v>
      </c>
      <c r="S405" s="87">
        <f t="shared" si="176"/>
        <v>0.17869000000000002</v>
      </c>
      <c r="T405" s="87">
        <f t="shared" si="177"/>
        <v>0.17869000000000002</v>
      </c>
      <c r="U405" s="87">
        <f t="shared" si="178"/>
        <v>0.17869000000000002</v>
      </c>
      <c r="V405" s="87"/>
    </row>
    <row r="406" spans="1:22" ht="63" x14ac:dyDescent="0.25">
      <c r="A406" s="171" t="s">
        <v>2791</v>
      </c>
      <c r="B406" s="84" t="s">
        <v>1729</v>
      </c>
      <c r="C406" s="171" t="s">
        <v>2225</v>
      </c>
      <c r="D406" s="87">
        <v>0</v>
      </c>
      <c r="E406" s="87">
        <v>0</v>
      </c>
      <c r="F406" s="87">
        <v>0</v>
      </c>
      <c r="G406" s="87">
        <v>0</v>
      </c>
      <c r="H406" s="87">
        <f t="shared" si="173"/>
        <v>0</v>
      </c>
      <c r="I406" s="87">
        <f t="shared" si="174"/>
        <v>0</v>
      </c>
      <c r="J406" s="87">
        <v>0</v>
      </c>
      <c r="K406" s="87">
        <v>0</v>
      </c>
      <c r="L406" s="87">
        <v>0</v>
      </c>
      <c r="M406" s="87">
        <v>0</v>
      </c>
      <c r="N406" s="87">
        <v>0</v>
      </c>
      <c r="O406" s="87">
        <v>0</v>
      </c>
      <c r="P406" s="87">
        <v>0</v>
      </c>
      <c r="Q406" s="87">
        <v>0</v>
      </c>
      <c r="R406" s="87">
        <f t="shared" si="175"/>
        <v>0</v>
      </c>
      <c r="S406" s="87">
        <f t="shared" si="176"/>
        <v>0</v>
      </c>
      <c r="T406" s="87">
        <f t="shared" si="177"/>
        <v>0</v>
      </c>
      <c r="U406" s="87">
        <f t="shared" si="178"/>
        <v>0</v>
      </c>
      <c r="V406" s="87"/>
    </row>
    <row r="407" spans="1:22" ht="31.5" x14ac:dyDescent="0.25">
      <c r="A407" s="171" t="s">
        <v>2791</v>
      </c>
      <c r="B407" s="84" t="s">
        <v>618</v>
      </c>
      <c r="C407" s="171" t="s">
        <v>2226</v>
      </c>
      <c r="D407" s="87">
        <v>0</v>
      </c>
      <c r="E407" s="87">
        <v>0</v>
      </c>
      <c r="F407" s="87">
        <v>0</v>
      </c>
      <c r="G407" s="87">
        <v>0</v>
      </c>
      <c r="H407" s="87">
        <f t="shared" si="173"/>
        <v>0</v>
      </c>
      <c r="I407" s="87">
        <f t="shared" si="174"/>
        <v>0</v>
      </c>
      <c r="J407" s="87">
        <v>0</v>
      </c>
      <c r="K407" s="87">
        <v>0</v>
      </c>
      <c r="L407" s="87">
        <v>0</v>
      </c>
      <c r="M407" s="87">
        <v>0</v>
      </c>
      <c r="N407" s="87">
        <v>0</v>
      </c>
      <c r="O407" s="87">
        <v>0</v>
      </c>
      <c r="P407" s="87">
        <v>0</v>
      </c>
      <c r="Q407" s="87">
        <v>0</v>
      </c>
      <c r="R407" s="87">
        <f t="shared" si="175"/>
        <v>0</v>
      </c>
      <c r="S407" s="87">
        <f t="shared" si="176"/>
        <v>0</v>
      </c>
      <c r="T407" s="87">
        <f t="shared" si="177"/>
        <v>0</v>
      </c>
      <c r="U407" s="87">
        <f t="shared" si="178"/>
        <v>0</v>
      </c>
      <c r="V407" s="87"/>
    </row>
    <row r="408" spans="1:22" ht="31.5" x14ac:dyDescent="0.25">
      <c r="A408" s="171" t="s">
        <v>899</v>
      </c>
      <c r="B408" s="170" t="s">
        <v>619</v>
      </c>
      <c r="C408" s="171" t="s">
        <v>2227</v>
      </c>
      <c r="D408" s="87">
        <v>0</v>
      </c>
      <c r="E408" s="87">
        <v>0</v>
      </c>
      <c r="F408" s="87">
        <v>0</v>
      </c>
      <c r="G408" s="87">
        <v>0</v>
      </c>
      <c r="H408" s="87">
        <f t="shared" si="173"/>
        <v>0</v>
      </c>
      <c r="I408" s="87">
        <f t="shared" si="174"/>
        <v>0</v>
      </c>
      <c r="J408" s="87">
        <v>0</v>
      </c>
      <c r="K408" s="87">
        <v>0</v>
      </c>
      <c r="L408" s="87">
        <v>0</v>
      </c>
      <c r="M408" s="87">
        <v>0</v>
      </c>
      <c r="N408" s="87">
        <v>0</v>
      </c>
      <c r="O408" s="87">
        <v>0</v>
      </c>
      <c r="P408" s="87">
        <v>0</v>
      </c>
      <c r="Q408" s="87">
        <v>0</v>
      </c>
      <c r="R408" s="87">
        <f t="shared" si="175"/>
        <v>0</v>
      </c>
      <c r="S408" s="87">
        <f t="shared" si="176"/>
        <v>0</v>
      </c>
      <c r="T408" s="87">
        <f t="shared" si="177"/>
        <v>0</v>
      </c>
      <c r="U408" s="87">
        <f t="shared" si="178"/>
        <v>0</v>
      </c>
      <c r="V408" s="166"/>
    </row>
    <row r="409" spans="1:22" ht="47.25" x14ac:dyDescent="0.25">
      <c r="A409" s="171" t="s">
        <v>2791</v>
      </c>
      <c r="B409" s="170" t="s">
        <v>930</v>
      </c>
      <c r="C409" s="171" t="s">
        <v>2228</v>
      </c>
      <c r="D409" s="87">
        <v>0</v>
      </c>
      <c r="E409" s="87">
        <v>0</v>
      </c>
      <c r="F409" s="87">
        <v>0</v>
      </c>
      <c r="G409" s="87">
        <v>0</v>
      </c>
      <c r="H409" s="87">
        <f t="shared" si="173"/>
        <v>0</v>
      </c>
      <c r="I409" s="87">
        <f t="shared" si="174"/>
        <v>0.47705703000000005</v>
      </c>
      <c r="J409" s="87">
        <v>0</v>
      </c>
      <c r="K409" s="87">
        <v>0</v>
      </c>
      <c r="L409" s="87">
        <v>0</v>
      </c>
      <c r="M409" s="87">
        <v>0.47705703000000005</v>
      </c>
      <c r="N409" s="87">
        <v>0</v>
      </c>
      <c r="O409" s="87">
        <v>0</v>
      </c>
      <c r="P409" s="87">
        <v>0</v>
      </c>
      <c r="Q409" s="87">
        <v>0</v>
      </c>
      <c r="R409" s="87">
        <f t="shared" si="175"/>
        <v>-0.47705703000000005</v>
      </c>
      <c r="S409" s="87">
        <f t="shared" si="176"/>
        <v>-0.47705703000000005</v>
      </c>
      <c r="T409" s="87">
        <f t="shared" si="177"/>
        <v>-0.47705703000000005</v>
      </c>
      <c r="U409" s="87">
        <f t="shared" si="178"/>
        <v>-0.47705703000000005</v>
      </c>
      <c r="V409" s="166"/>
    </row>
    <row r="410" spans="1:22" ht="47.25" x14ac:dyDescent="0.25">
      <c r="A410" s="171" t="s">
        <v>899</v>
      </c>
      <c r="B410" s="84" t="s">
        <v>931</v>
      </c>
      <c r="C410" s="171" t="s">
        <v>2229</v>
      </c>
      <c r="D410" s="87">
        <v>0</v>
      </c>
      <c r="E410" s="87">
        <v>0</v>
      </c>
      <c r="F410" s="87">
        <v>0</v>
      </c>
      <c r="G410" s="87">
        <v>0</v>
      </c>
      <c r="H410" s="87">
        <f t="shared" si="173"/>
        <v>0</v>
      </c>
      <c r="I410" s="87">
        <f t="shared" si="174"/>
        <v>0.13696501999999999</v>
      </c>
      <c r="J410" s="87">
        <v>0</v>
      </c>
      <c r="K410" s="87">
        <v>0</v>
      </c>
      <c r="L410" s="87">
        <v>0</v>
      </c>
      <c r="M410" s="87">
        <v>0.12047216000000001</v>
      </c>
      <c r="N410" s="87">
        <v>0</v>
      </c>
      <c r="O410" s="87">
        <v>1.6492859999999984E-2</v>
      </c>
      <c r="P410" s="87">
        <v>0</v>
      </c>
      <c r="Q410" s="87">
        <v>0</v>
      </c>
      <c r="R410" s="87">
        <f t="shared" si="175"/>
        <v>-0.13696501999999999</v>
      </c>
      <c r="S410" s="87">
        <f t="shared" si="176"/>
        <v>-0.13696501999999999</v>
      </c>
      <c r="T410" s="87">
        <f t="shared" si="177"/>
        <v>-0.13696501999999999</v>
      </c>
      <c r="U410" s="87">
        <f t="shared" si="178"/>
        <v>-0.13696501999999999</v>
      </c>
      <c r="V410" s="87"/>
    </row>
    <row r="411" spans="1:22" ht="63" x14ac:dyDescent="0.25">
      <c r="A411" s="171" t="s">
        <v>899</v>
      </c>
      <c r="B411" s="84" t="s">
        <v>1730</v>
      </c>
      <c r="C411" s="171" t="s">
        <v>2230</v>
      </c>
      <c r="D411" s="87">
        <v>0</v>
      </c>
      <c r="E411" s="87">
        <v>0</v>
      </c>
      <c r="F411" s="87">
        <v>0</v>
      </c>
      <c r="G411" s="87">
        <v>0</v>
      </c>
      <c r="H411" s="87">
        <f t="shared" si="173"/>
        <v>0</v>
      </c>
      <c r="I411" s="87">
        <f t="shared" si="174"/>
        <v>1.7236729999999999E-2</v>
      </c>
      <c r="J411" s="87">
        <v>0</v>
      </c>
      <c r="K411" s="87">
        <v>0</v>
      </c>
      <c r="L411" s="87">
        <v>0</v>
      </c>
      <c r="M411" s="87">
        <v>0</v>
      </c>
      <c r="N411" s="87">
        <v>0</v>
      </c>
      <c r="O411" s="87">
        <v>1.7236729999999999E-2</v>
      </c>
      <c r="P411" s="87">
        <v>0</v>
      </c>
      <c r="Q411" s="87">
        <v>0</v>
      </c>
      <c r="R411" s="87">
        <f t="shared" si="175"/>
        <v>-1.7236729999999999E-2</v>
      </c>
      <c r="S411" s="87">
        <f t="shared" si="176"/>
        <v>-1.7236729999999999E-2</v>
      </c>
      <c r="T411" s="87">
        <f t="shared" si="177"/>
        <v>-1.7236729999999999E-2</v>
      </c>
      <c r="U411" s="87">
        <f t="shared" si="178"/>
        <v>-1.7236729999999999E-2</v>
      </c>
      <c r="V411" s="87"/>
    </row>
    <row r="412" spans="1:22" ht="84.75" customHeight="1" x14ac:dyDescent="0.25">
      <c r="A412" s="171" t="s">
        <v>2791</v>
      </c>
      <c r="B412" s="84" t="s">
        <v>932</v>
      </c>
      <c r="C412" s="171" t="s">
        <v>2231</v>
      </c>
      <c r="D412" s="87">
        <v>0</v>
      </c>
      <c r="E412" s="87">
        <v>0</v>
      </c>
      <c r="F412" s="87">
        <v>0</v>
      </c>
      <c r="G412" s="87">
        <v>0</v>
      </c>
      <c r="H412" s="87">
        <f t="shared" si="173"/>
        <v>0</v>
      </c>
      <c r="I412" s="87">
        <f t="shared" si="174"/>
        <v>9.1718869999999994E-2</v>
      </c>
      <c r="J412" s="87">
        <v>0</v>
      </c>
      <c r="K412" s="87">
        <v>0</v>
      </c>
      <c r="L412" s="87">
        <v>0</v>
      </c>
      <c r="M412" s="87">
        <v>9.1718869999999994E-2</v>
      </c>
      <c r="N412" s="87">
        <v>0</v>
      </c>
      <c r="O412" s="87">
        <v>0</v>
      </c>
      <c r="P412" s="87">
        <v>0</v>
      </c>
      <c r="Q412" s="87">
        <v>0</v>
      </c>
      <c r="R412" s="87">
        <f t="shared" si="175"/>
        <v>-9.1718869999999994E-2</v>
      </c>
      <c r="S412" s="87">
        <f t="shared" si="176"/>
        <v>-9.1718869999999994E-2</v>
      </c>
      <c r="T412" s="87">
        <f t="shared" si="177"/>
        <v>-9.1718869999999994E-2</v>
      </c>
      <c r="U412" s="87">
        <f t="shared" si="178"/>
        <v>-9.1718869999999994E-2</v>
      </c>
      <c r="V412" s="87"/>
    </row>
    <row r="413" spans="1:22" x14ac:dyDescent="0.25">
      <c r="A413" s="210"/>
      <c r="B413" s="211" t="s">
        <v>297</v>
      </c>
      <c r="C413" s="210"/>
      <c r="D413" s="166">
        <f t="shared" ref="D413:U413" si="179">SUM(D414:D453)</f>
        <v>89.077159999999992</v>
      </c>
      <c r="E413" s="166">
        <f t="shared" si="179"/>
        <v>18.292573620000002</v>
      </c>
      <c r="F413" s="166">
        <f t="shared" si="179"/>
        <v>70.784586380000007</v>
      </c>
      <c r="G413" s="166">
        <f t="shared" si="179"/>
        <v>70.784586380000007</v>
      </c>
      <c r="H413" s="166">
        <f t="shared" si="179"/>
        <v>49.852325780000001</v>
      </c>
      <c r="I413" s="166">
        <f t="shared" si="179"/>
        <v>20.168576659999992</v>
      </c>
      <c r="J413" s="166">
        <f t="shared" si="179"/>
        <v>13.027329969999997</v>
      </c>
      <c r="K413" s="166">
        <f t="shared" si="179"/>
        <v>13.652051179999999</v>
      </c>
      <c r="L413" s="166">
        <f t="shared" si="179"/>
        <v>11.178172050000002</v>
      </c>
      <c r="M413" s="166">
        <f t="shared" si="179"/>
        <v>2.5330435799999997</v>
      </c>
      <c r="N413" s="166">
        <f t="shared" si="179"/>
        <v>12.17002181</v>
      </c>
      <c r="O413" s="166">
        <f t="shared" si="179"/>
        <v>3.9834819000000006</v>
      </c>
      <c r="P413" s="166">
        <f t="shared" si="179"/>
        <v>13.47680195</v>
      </c>
      <c r="Q413" s="166">
        <f t="shared" si="179"/>
        <v>0</v>
      </c>
      <c r="R413" s="166">
        <f t="shared" si="179"/>
        <v>29.683749119999998</v>
      </c>
      <c r="S413" s="166">
        <f t="shared" si="179"/>
        <v>29.683749119999998</v>
      </c>
      <c r="T413" s="166">
        <f t="shared" si="179"/>
        <v>29.683749119999998</v>
      </c>
      <c r="U413" s="166">
        <f t="shared" si="179"/>
        <v>29.683749119999998</v>
      </c>
      <c r="V413" s="87"/>
    </row>
    <row r="414" spans="1:22" ht="78.75" x14ac:dyDescent="0.25">
      <c r="A414" s="171" t="s">
        <v>899</v>
      </c>
      <c r="B414" s="84" t="s">
        <v>620</v>
      </c>
      <c r="C414" s="171" t="s">
        <v>2232</v>
      </c>
      <c r="D414" s="87">
        <v>4.6985400000000004</v>
      </c>
      <c r="E414" s="87">
        <v>4.4720075999999995</v>
      </c>
      <c r="F414" s="87">
        <v>0.22653240000000086</v>
      </c>
      <c r="G414" s="87">
        <v>0.22653240000000086</v>
      </c>
      <c r="H414" s="87">
        <f t="shared" ref="H414:H453" si="180">J414+L414+N414+P414</f>
        <v>4.0545924200000005</v>
      </c>
      <c r="I414" s="87">
        <f t="shared" ref="I414:I453" si="181">K414+M414+O414+Q414</f>
        <v>0.28399644000000041</v>
      </c>
      <c r="J414" s="87">
        <v>7.8502990000000009E-2</v>
      </c>
      <c r="K414" s="87">
        <v>7.8502990000000009E-2</v>
      </c>
      <c r="L414" s="87">
        <v>1.3310590099999999</v>
      </c>
      <c r="M414" s="87">
        <v>9.9823199999999987E-2</v>
      </c>
      <c r="N414" s="87">
        <v>2.6450304200000003</v>
      </c>
      <c r="O414" s="87">
        <v>0.10567025000000042</v>
      </c>
      <c r="P414" s="87">
        <v>0</v>
      </c>
      <c r="Q414" s="87">
        <v>0</v>
      </c>
      <c r="R414" s="87">
        <f t="shared" ref="R414:R453" si="182">H414-I414</f>
        <v>3.77059598</v>
      </c>
      <c r="S414" s="87">
        <f t="shared" ref="S414:S453" si="183">H414-I414</f>
        <v>3.77059598</v>
      </c>
      <c r="T414" s="87">
        <f t="shared" ref="T414:T453" si="184">H414-I414</f>
        <v>3.77059598</v>
      </c>
      <c r="U414" s="87">
        <f t="shared" ref="U414:U453" si="185">H414-I414</f>
        <v>3.77059598</v>
      </c>
      <c r="V414" s="87"/>
    </row>
    <row r="415" spans="1:22" ht="78.75" x14ac:dyDescent="0.25">
      <c r="A415" s="171" t="s">
        <v>899</v>
      </c>
      <c r="B415" s="170" t="s">
        <v>1731</v>
      </c>
      <c r="C415" s="171" t="s">
        <v>2233</v>
      </c>
      <c r="D415" s="87">
        <v>0</v>
      </c>
      <c r="E415" s="87">
        <v>0</v>
      </c>
      <c r="F415" s="87">
        <v>0</v>
      </c>
      <c r="G415" s="87">
        <v>0</v>
      </c>
      <c r="H415" s="87">
        <f t="shared" si="180"/>
        <v>0</v>
      </c>
      <c r="I415" s="87">
        <f t="shared" si="181"/>
        <v>0.28572810999999998</v>
      </c>
      <c r="J415" s="87">
        <v>0</v>
      </c>
      <c r="K415" s="87">
        <v>0</v>
      </c>
      <c r="L415" s="87">
        <v>0</v>
      </c>
      <c r="M415" s="87">
        <v>0</v>
      </c>
      <c r="N415" s="87">
        <v>0</v>
      </c>
      <c r="O415" s="87">
        <v>0.28572810999999998</v>
      </c>
      <c r="P415" s="87">
        <v>0</v>
      </c>
      <c r="Q415" s="87">
        <v>0</v>
      </c>
      <c r="R415" s="87">
        <f t="shared" si="182"/>
        <v>-0.28572810999999998</v>
      </c>
      <c r="S415" s="87">
        <f t="shared" si="183"/>
        <v>-0.28572810999999998</v>
      </c>
      <c r="T415" s="87">
        <f t="shared" si="184"/>
        <v>-0.28572810999999998</v>
      </c>
      <c r="U415" s="87">
        <f t="shared" si="185"/>
        <v>-0.28572810999999998</v>
      </c>
      <c r="V415" s="166"/>
    </row>
    <row r="416" spans="1:22" ht="63" x14ac:dyDescent="0.25">
      <c r="A416" s="171" t="s">
        <v>899</v>
      </c>
      <c r="B416" s="84" t="s">
        <v>1732</v>
      </c>
      <c r="C416" s="171" t="s">
        <v>2234</v>
      </c>
      <c r="D416" s="87">
        <v>1.64883</v>
      </c>
      <c r="E416" s="87">
        <v>1.56732</v>
      </c>
      <c r="F416" s="87">
        <v>8.1509999999999971E-2</v>
      </c>
      <c r="G416" s="87">
        <v>8.1509999999999971E-2</v>
      </c>
      <c r="H416" s="87">
        <f t="shared" si="180"/>
        <v>8.1509999999999999E-2</v>
      </c>
      <c r="I416" s="87">
        <f t="shared" si="181"/>
        <v>0</v>
      </c>
      <c r="J416" s="87">
        <v>0</v>
      </c>
      <c r="K416" s="87">
        <v>0</v>
      </c>
      <c r="L416" s="87">
        <v>8.1509999999999999E-2</v>
      </c>
      <c r="M416" s="87">
        <v>0</v>
      </c>
      <c r="N416" s="87">
        <v>0</v>
      </c>
      <c r="O416" s="87">
        <v>0</v>
      </c>
      <c r="P416" s="87">
        <v>0</v>
      </c>
      <c r="Q416" s="87">
        <v>0</v>
      </c>
      <c r="R416" s="87">
        <f t="shared" si="182"/>
        <v>8.1509999999999999E-2</v>
      </c>
      <c r="S416" s="87">
        <f t="shared" si="183"/>
        <v>8.1509999999999999E-2</v>
      </c>
      <c r="T416" s="87">
        <f t="shared" si="184"/>
        <v>8.1509999999999999E-2</v>
      </c>
      <c r="U416" s="87">
        <f t="shared" si="185"/>
        <v>8.1509999999999999E-2</v>
      </c>
      <c r="V416" s="87"/>
    </row>
    <row r="417" spans="1:22" ht="47.25" x14ac:dyDescent="0.25">
      <c r="A417" s="171" t="s">
        <v>899</v>
      </c>
      <c r="B417" s="84" t="s">
        <v>621</v>
      </c>
      <c r="C417" s="171" t="s">
        <v>2235</v>
      </c>
      <c r="D417" s="87">
        <v>3.9045999999999998</v>
      </c>
      <c r="E417" s="87">
        <v>0.28919456999999998</v>
      </c>
      <c r="F417" s="87">
        <v>3.61540543</v>
      </c>
      <c r="G417" s="87">
        <v>3.61540543</v>
      </c>
      <c r="H417" s="87">
        <f t="shared" si="180"/>
        <v>2.7361400000000007</v>
      </c>
      <c r="I417" s="87">
        <f t="shared" si="181"/>
        <v>0.17690634</v>
      </c>
      <c r="J417" s="87">
        <v>4.8733319999999997E-2</v>
      </c>
      <c r="K417" s="87">
        <v>4.8733319999999997E-2</v>
      </c>
      <c r="L417" s="87">
        <v>2.6874066800000005</v>
      </c>
      <c r="M417" s="87">
        <v>6.1968549999999997E-2</v>
      </c>
      <c r="N417" s="87">
        <v>0</v>
      </c>
      <c r="O417" s="87">
        <v>6.6204470000000001E-2</v>
      </c>
      <c r="P417" s="87">
        <v>0</v>
      </c>
      <c r="Q417" s="87">
        <v>0</v>
      </c>
      <c r="R417" s="87">
        <f t="shared" si="182"/>
        <v>2.5592336600000007</v>
      </c>
      <c r="S417" s="87">
        <f t="shared" si="183"/>
        <v>2.5592336600000007</v>
      </c>
      <c r="T417" s="87">
        <f t="shared" si="184"/>
        <v>2.5592336600000007</v>
      </c>
      <c r="U417" s="87">
        <f t="shared" si="185"/>
        <v>2.5592336600000007</v>
      </c>
      <c r="V417" s="87"/>
    </row>
    <row r="418" spans="1:22" ht="78.75" x14ac:dyDescent="0.25">
      <c r="A418" s="171" t="s">
        <v>899</v>
      </c>
      <c r="B418" s="84" t="s">
        <v>622</v>
      </c>
      <c r="C418" s="171" t="s">
        <v>2236</v>
      </c>
      <c r="D418" s="87">
        <v>8.5423099999999987</v>
      </c>
      <c r="E418" s="87">
        <v>0.17358026000000001</v>
      </c>
      <c r="F418" s="87">
        <v>8.3687297399999991</v>
      </c>
      <c r="G418" s="87">
        <v>8.3687297399999991</v>
      </c>
      <c r="H418" s="87">
        <f t="shared" si="180"/>
        <v>1.2053976000000004</v>
      </c>
      <c r="I418" s="87">
        <f t="shared" si="181"/>
        <v>0</v>
      </c>
      <c r="J418" s="87">
        <v>0</v>
      </c>
      <c r="K418" s="87">
        <v>0</v>
      </c>
      <c r="L418" s="87">
        <v>0.27395400000000003</v>
      </c>
      <c r="M418" s="87">
        <v>0</v>
      </c>
      <c r="N418" s="87">
        <v>0.27395400000000003</v>
      </c>
      <c r="O418" s="87">
        <v>0</v>
      </c>
      <c r="P418" s="87">
        <v>0.65748960000000034</v>
      </c>
      <c r="Q418" s="87">
        <v>0</v>
      </c>
      <c r="R418" s="87">
        <f t="shared" si="182"/>
        <v>1.2053976000000004</v>
      </c>
      <c r="S418" s="87">
        <f t="shared" si="183"/>
        <v>1.2053976000000004</v>
      </c>
      <c r="T418" s="87">
        <f t="shared" si="184"/>
        <v>1.2053976000000004</v>
      </c>
      <c r="U418" s="87">
        <f t="shared" si="185"/>
        <v>1.2053976000000004</v>
      </c>
      <c r="V418" s="87"/>
    </row>
    <row r="419" spans="1:22" ht="63" x14ac:dyDescent="0.25">
      <c r="A419" s="171" t="s">
        <v>899</v>
      </c>
      <c r="B419" s="84" t="s">
        <v>623</v>
      </c>
      <c r="C419" s="171" t="s">
        <v>2237</v>
      </c>
      <c r="D419" s="87">
        <v>5.9352099999999997</v>
      </c>
      <c r="E419" s="87">
        <v>1.298064E-2</v>
      </c>
      <c r="F419" s="87">
        <v>5.9222293599999993</v>
      </c>
      <c r="G419" s="87">
        <v>5.9222293599999993</v>
      </c>
      <c r="H419" s="87">
        <f t="shared" si="180"/>
        <v>5.3980819999999987</v>
      </c>
      <c r="I419" s="87">
        <f t="shared" si="181"/>
        <v>0.38391673999999998</v>
      </c>
      <c r="J419" s="87">
        <v>0.10575955999999999</v>
      </c>
      <c r="K419" s="87">
        <v>0.10575955999999999</v>
      </c>
      <c r="L419" s="87">
        <v>1.6748034399999998</v>
      </c>
      <c r="M419" s="87">
        <v>0.13448223999999998</v>
      </c>
      <c r="N419" s="87">
        <v>3.6175189999999993</v>
      </c>
      <c r="O419" s="87">
        <v>0.14367494000000003</v>
      </c>
      <c r="P419" s="87">
        <v>0</v>
      </c>
      <c r="Q419" s="87">
        <v>0</v>
      </c>
      <c r="R419" s="87">
        <f t="shared" si="182"/>
        <v>5.0141652599999986</v>
      </c>
      <c r="S419" s="87">
        <f t="shared" si="183"/>
        <v>5.0141652599999986</v>
      </c>
      <c r="T419" s="87">
        <f t="shared" si="184"/>
        <v>5.0141652599999986</v>
      </c>
      <c r="U419" s="87">
        <f t="shared" si="185"/>
        <v>5.0141652599999986</v>
      </c>
      <c r="V419" s="87"/>
    </row>
    <row r="420" spans="1:22" ht="84.75" customHeight="1" x14ac:dyDescent="0.25">
      <c r="A420" s="171" t="s">
        <v>2791</v>
      </c>
      <c r="B420" s="84" t="s">
        <v>624</v>
      </c>
      <c r="C420" s="171" t="s">
        <v>2238</v>
      </c>
      <c r="D420" s="87">
        <v>10.89958</v>
      </c>
      <c r="E420" s="87">
        <v>2.4167000000000001E-4</v>
      </c>
      <c r="F420" s="87">
        <v>10.899338330000001</v>
      </c>
      <c r="G420" s="87">
        <v>10.899338330000001</v>
      </c>
      <c r="H420" s="87">
        <f t="shared" si="180"/>
        <v>10.88958</v>
      </c>
      <c r="I420" s="87">
        <f t="shared" si="181"/>
        <v>0.20550978</v>
      </c>
      <c r="J420" s="87">
        <v>5.6612879999999997E-2</v>
      </c>
      <c r="K420" s="87">
        <v>5.6612879999999997E-2</v>
      </c>
      <c r="L420" s="87">
        <v>0</v>
      </c>
      <c r="M420" s="87">
        <v>7.1988040000000003E-2</v>
      </c>
      <c r="N420" s="87">
        <v>0.86687399999999992</v>
      </c>
      <c r="O420" s="87">
        <v>7.6908859999999996E-2</v>
      </c>
      <c r="P420" s="87">
        <v>9.96609312</v>
      </c>
      <c r="Q420" s="87">
        <v>0</v>
      </c>
      <c r="R420" s="87">
        <f t="shared" si="182"/>
        <v>10.684070220000001</v>
      </c>
      <c r="S420" s="87">
        <f t="shared" si="183"/>
        <v>10.684070220000001</v>
      </c>
      <c r="T420" s="87">
        <f t="shared" si="184"/>
        <v>10.684070220000001</v>
      </c>
      <c r="U420" s="87">
        <f t="shared" si="185"/>
        <v>10.684070220000001</v>
      </c>
      <c r="V420" s="87"/>
    </row>
    <row r="421" spans="1:22" ht="76.5" customHeight="1" x14ac:dyDescent="0.25">
      <c r="A421" s="171" t="s">
        <v>2791</v>
      </c>
      <c r="B421" s="84" t="s">
        <v>625</v>
      </c>
      <c r="C421" s="171" t="s">
        <v>2239</v>
      </c>
      <c r="D421" s="87">
        <v>11.649059999999999</v>
      </c>
      <c r="E421" s="87">
        <v>0.22055307999999998</v>
      </c>
      <c r="F421" s="87">
        <v>11.428506919999998</v>
      </c>
      <c r="G421" s="87">
        <v>11.428506919999998</v>
      </c>
      <c r="H421" s="87">
        <f t="shared" si="180"/>
        <v>2.4319349999999997</v>
      </c>
      <c r="I421" s="87">
        <f t="shared" si="181"/>
        <v>0</v>
      </c>
      <c r="J421" s="87">
        <v>0</v>
      </c>
      <c r="K421" s="87">
        <v>0</v>
      </c>
      <c r="L421" s="87">
        <v>0.55271249999999994</v>
      </c>
      <c r="M421" s="87">
        <v>0</v>
      </c>
      <c r="N421" s="87">
        <v>0.55271249999999994</v>
      </c>
      <c r="O421" s="87">
        <v>0</v>
      </c>
      <c r="P421" s="87">
        <v>1.3265099999999999</v>
      </c>
      <c r="Q421" s="87">
        <v>0</v>
      </c>
      <c r="R421" s="87">
        <f t="shared" si="182"/>
        <v>2.4319349999999997</v>
      </c>
      <c r="S421" s="87">
        <f t="shared" si="183"/>
        <v>2.4319349999999997</v>
      </c>
      <c r="T421" s="87">
        <f t="shared" si="184"/>
        <v>2.4319349999999997</v>
      </c>
      <c r="U421" s="87">
        <f t="shared" si="185"/>
        <v>2.4319349999999997</v>
      </c>
      <c r="V421" s="87"/>
    </row>
    <row r="422" spans="1:22" ht="31.5" x14ac:dyDescent="0.25">
      <c r="A422" s="171" t="s">
        <v>899</v>
      </c>
      <c r="B422" s="84" t="s">
        <v>626</v>
      </c>
      <c r="C422" s="171" t="s">
        <v>2240</v>
      </c>
      <c r="D422" s="87">
        <v>3.3422299999999998</v>
      </c>
      <c r="E422" s="87">
        <v>6.9882799999999995E-3</v>
      </c>
      <c r="F422" s="87">
        <v>3.33524172</v>
      </c>
      <c r="G422" s="87">
        <v>3.33524172</v>
      </c>
      <c r="H422" s="87">
        <f t="shared" si="180"/>
        <v>3.0530640000000004</v>
      </c>
      <c r="I422" s="87">
        <f t="shared" si="181"/>
        <v>0.21713662</v>
      </c>
      <c r="J422" s="87">
        <v>5.9815760000000003E-2</v>
      </c>
      <c r="K422" s="87">
        <v>5.9815760000000003E-2</v>
      </c>
      <c r="L422" s="87">
        <v>0.76326499999999997</v>
      </c>
      <c r="M422" s="87">
        <v>7.6060820000000001E-2</v>
      </c>
      <c r="N422" s="87">
        <v>0.76326499999999997</v>
      </c>
      <c r="O422" s="87">
        <v>8.1260040000000006E-2</v>
      </c>
      <c r="P422" s="87">
        <v>1.4667182400000005</v>
      </c>
      <c r="Q422" s="87">
        <v>0</v>
      </c>
      <c r="R422" s="87">
        <f t="shared" si="182"/>
        <v>2.8359273800000002</v>
      </c>
      <c r="S422" s="87">
        <f t="shared" si="183"/>
        <v>2.8359273800000002</v>
      </c>
      <c r="T422" s="87">
        <f t="shared" si="184"/>
        <v>2.8359273800000002</v>
      </c>
      <c r="U422" s="87">
        <f t="shared" si="185"/>
        <v>2.8359273800000002</v>
      </c>
      <c r="V422" s="87"/>
    </row>
    <row r="423" spans="1:22" ht="63" x14ac:dyDescent="0.25">
      <c r="A423" s="171" t="s">
        <v>899</v>
      </c>
      <c r="B423" s="84" t="s">
        <v>627</v>
      </c>
      <c r="C423" s="171" t="s">
        <v>2241</v>
      </c>
      <c r="D423" s="87">
        <v>8.4525799999999993</v>
      </c>
      <c r="E423" s="87">
        <v>0.88063068000000011</v>
      </c>
      <c r="F423" s="87">
        <v>7.571949319999999</v>
      </c>
      <c r="G423" s="87">
        <v>7.571949319999999</v>
      </c>
      <c r="H423" s="87">
        <f t="shared" si="180"/>
        <v>8.8039999999999452E-2</v>
      </c>
      <c r="I423" s="87">
        <f t="shared" si="181"/>
        <v>0.66876443000000008</v>
      </c>
      <c r="J423" s="87">
        <v>2.8049009999999999E-2</v>
      </c>
      <c r="K423" s="87">
        <v>2.8049009999999999E-2</v>
      </c>
      <c r="L423" s="87">
        <v>0</v>
      </c>
      <c r="M423" s="87">
        <v>3.5666660000000003E-2</v>
      </c>
      <c r="N423" s="87">
        <v>0</v>
      </c>
      <c r="O423" s="87">
        <v>0.60504876000000007</v>
      </c>
      <c r="P423" s="87">
        <v>5.999098999999946E-2</v>
      </c>
      <c r="Q423" s="87">
        <v>0</v>
      </c>
      <c r="R423" s="87">
        <f t="shared" si="182"/>
        <v>-0.58072443000000062</v>
      </c>
      <c r="S423" s="87">
        <f t="shared" si="183"/>
        <v>-0.58072443000000062</v>
      </c>
      <c r="T423" s="87">
        <f t="shared" si="184"/>
        <v>-0.58072443000000062</v>
      </c>
      <c r="U423" s="87">
        <f t="shared" si="185"/>
        <v>-0.58072443000000062</v>
      </c>
      <c r="V423" s="87"/>
    </row>
    <row r="424" spans="1:22" ht="47.25" x14ac:dyDescent="0.25">
      <c r="A424" s="171" t="s">
        <v>899</v>
      </c>
      <c r="B424" s="84" t="s">
        <v>375</v>
      </c>
      <c r="C424" s="171" t="s">
        <v>2242</v>
      </c>
      <c r="D424" s="87">
        <v>0.54042000000000001</v>
      </c>
      <c r="E424" s="87">
        <v>0.53893595999999988</v>
      </c>
      <c r="F424" s="87">
        <v>1.4840400000001308E-3</v>
      </c>
      <c r="G424" s="87">
        <v>1.4840400000001308E-3</v>
      </c>
      <c r="H424" s="87">
        <f t="shared" si="180"/>
        <v>0.46701212999999991</v>
      </c>
      <c r="I424" s="87">
        <f t="shared" si="181"/>
        <v>7.1317399999999906E-3</v>
      </c>
      <c r="J424" s="87">
        <v>0.46701212999999991</v>
      </c>
      <c r="K424" s="87">
        <v>7.1317399999999906E-3</v>
      </c>
      <c r="L424" s="87">
        <v>0</v>
      </c>
      <c r="M424" s="87">
        <v>9.540979117872439E-18</v>
      </c>
      <c r="N424" s="87">
        <v>0</v>
      </c>
      <c r="O424" s="87">
        <v>-9.540979117872439E-18</v>
      </c>
      <c r="P424" s="87">
        <v>0</v>
      </c>
      <c r="Q424" s="87">
        <v>0</v>
      </c>
      <c r="R424" s="87">
        <f t="shared" si="182"/>
        <v>0.45988038999999992</v>
      </c>
      <c r="S424" s="87">
        <f t="shared" si="183"/>
        <v>0.45988038999999992</v>
      </c>
      <c r="T424" s="87">
        <f t="shared" si="184"/>
        <v>0.45988038999999992</v>
      </c>
      <c r="U424" s="87">
        <f t="shared" si="185"/>
        <v>0.45988038999999992</v>
      </c>
      <c r="V424" s="87"/>
    </row>
    <row r="425" spans="1:22" ht="63" x14ac:dyDescent="0.25">
      <c r="A425" s="171" t="s">
        <v>899</v>
      </c>
      <c r="B425" s="84" t="s">
        <v>376</v>
      </c>
      <c r="C425" s="171" t="s">
        <v>2243</v>
      </c>
      <c r="D425" s="87">
        <v>3.7439400000000003</v>
      </c>
      <c r="E425" s="87">
        <v>1.2780905600000001</v>
      </c>
      <c r="F425" s="87">
        <v>2.4658494400000004</v>
      </c>
      <c r="G425" s="87">
        <v>2.4658494400000004</v>
      </c>
      <c r="H425" s="87">
        <f t="shared" si="180"/>
        <v>2.9896323700000003</v>
      </c>
      <c r="I425" s="87">
        <f t="shared" si="181"/>
        <v>2.0929505099999997</v>
      </c>
      <c r="J425" s="87">
        <v>1.9562038600000002</v>
      </c>
      <c r="K425" s="87">
        <v>1.9562038600000002</v>
      </c>
      <c r="L425" s="87">
        <v>0.66455413999999946</v>
      </c>
      <c r="M425" s="87">
        <v>0.13674664999999941</v>
      </c>
      <c r="N425" s="87">
        <v>0.3688743700000009</v>
      </c>
      <c r="O425" s="87">
        <v>0</v>
      </c>
      <c r="P425" s="87">
        <v>0</v>
      </c>
      <c r="Q425" s="87">
        <v>0</v>
      </c>
      <c r="R425" s="87">
        <f t="shared" si="182"/>
        <v>0.89668186000000061</v>
      </c>
      <c r="S425" s="87">
        <f t="shared" si="183"/>
        <v>0.89668186000000061</v>
      </c>
      <c r="T425" s="87">
        <f t="shared" si="184"/>
        <v>0.89668186000000061</v>
      </c>
      <c r="U425" s="87">
        <f t="shared" si="185"/>
        <v>0.89668186000000061</v>
      </c>
      <c r="V425" s="87"/>
    </row>
    <row r="426" spans="1:22" ht="87.75" customHeight="1" x14ac:dyDescent="0.25">
      <c r="A426" s="171" t="s">
        <v>2791</v>
      </c>
      <c r="B426" s="84" t="s">
        <v>628</v>
      </c>
      <c r="C426" s="171" t="s">
        <v>2244</v>
      </c>
      <c r="D426" s="87">
        <v>0.83660999999999996</v>
      </c>
      <c r="E426" s="87">
        <v>0</v>
      </c>
      <c r="F426" s="87">
        <v>0.83660999999999996</v>
      </c>
      <c r="G426" s="87">
        <v>0.83660999999999996</v>
      </c>
      <c r="H426" s="87">
        <f t="shared" si="180"/>
        <v>0.83660999999999985</v>
      </c>
      <c r="I426" s="87">
        <f t="shared" si="181"/>
        <v>0.2610886</v>
      </c>
      <c r="J426" s="87">
        <v>0.15762313</v>
      </c>
      <c r="K426" s="87">
        <v>0.15762313</v>
      </c>
      <c r="L426" s="87">
        <v>9.3359869999999998E-2</v>
      </c>
      <c r="M426" s="87">
        <v>8.1198309999999996E-2</v>
      </c>
      <c r="N426" s="87">
        <v>0.5856269999999999</v>
      </c>
      <c r="O426" s="87">
        <v>2.2267160000000008E-2</v>
      </c>
      <c r="P426" s="87">
        <v>0</v>
      </c>
      <c r="Q426" s="87">
        <v>0</v>
      </c>
      <c r="R426" s="87">
        <f t="shared" si="182"/>
        <v>0.57552139999999985</v>
      </c>
      <c r="S426" s="87">
        <f t="shared" si="183"/>
        <v>0.57552139999999985</v>
      </c>
      <c r="T426" s="87">
        <f t="shared" si="184"/>
        <v>0.57552139999999985</v>
      </c>
      <c r="U426" s="87">
        <f t="shared" si="185"/>
        <v>0.57552139999999985</v>
      </c>
      <c r="V426" s="87"/>
    </row>
    <row r="427" spans="1:22" ht="47.25" x14ac:dyDescent="0.25">
      <c r="A427" s="171" t="s">
        <v>899</v>
      </c>
      <c r="B427" s="84" t="s">
        <v>629</v>
      </c>
      <c r="C427" s="171" t="s">
        <v>2245</v>
      </c>
      <c r="D427" s="87">
        <v>3.1954899999999999</v>
      </c>
      <c r="E427" s="87">
        <v>3.0479252799999998</v>
      </c>
      <c r="F427" s="87">
        <v>0.14756472000000009</v>
      </c>
      <c r="G427" s="87">
        <v>0.14756472000000009</v>
      </c>
      <c r="H427" s="87">
        <f t="shared" si="180"/>
        <v>2.66040396</v>
      </c>
      <c r="I427" s="87">
        <f t="shared" si="181"/>
        <v>0.21471283000000008</v>
      </c>
      <c r="J427" s="87">
        <v>5.0976260000000002E-2</v>
      </c>
      <c r="K427" s="87">
        <v>5.0976260000000002E-2</v>
      </c>
      <c r="L427" s="87">
        <v>0.90767073999999992</v>
      </c>
      <c r="M427" s="87">
        <v>6.4820660000000002E-2</v>
      </c>
      <c r="N427" s="87">
        <v>1.7017569600000002</v>
      </c>
      <c r="O427" s="87">
        <v>9.8915910000000079E-2</v>
      </c>
      <c r="P427" s="87">
        <v>0</v>
      </c>
      <c r="Q427" s="87">
        <v>0</v>
      </c>
      <c r="R427" s="87">
        <f t="shared" si="182"/>
        <v>2.4456911300000002</v>
      </c>
      <c r="S427" s="87">
        <f t="shared" si="183"/>
        <v>2.4456911300000002</v>
      </c>
      <c r="T427" s="87">
        <f t="shared" si="184"/>
        <v>2.4456911300000002</v>
      </c>
      <c r="U427" s="87">
        <f t="shared" si="185"/>
        <v>2.4456911300000002</v>
      </c>
      <c r="V427" s="87"/>
    </row>
    <row r="428" spans="1:22" ht="90.75" customHeight="1" x14ac:dyDescent="0.25">
      <c r="A428" s="171" t="s">
        <v>899</v>
      </c>
      <c r="B428" s="84" t="s">
        <v>630</v>
      </c>
      <c r="C428" s="171" t="s">
        <v>2246</v>
      </c>
      <c r="D428" s="87">
        <v>12.8306</v>
      </c>
      <c r="E428" s="87">
        <v>1.76026032</v>
      </c>
      <c r="F428" s="87">
        <v>11.07033968</v>
      </c>
      <c r="G428" s="87">
        <v>11.07033968</v>
      </c>
      <c r="H428" s="87">
        <f t="shared" si="180"/>
        <v>8.2682248000000005</v>
      </c>
      <c r="I428" s="87">
        <f t="shared" si="181"/>
        <v>9.1625014399999998</v>
      </c>
      <c r="J428" s="87">
        <v>8.2682248000000005</v>
      </c>
      <c r="K428" s="87">
        <v>9.1625014399999998</v>
      </c>
      <c r="L428" s="87">
        <v>0</v>
      </c>
      <c r="M428" s="87">
        <v>0</v>
      </c>
      <c r="N428" s="87">
        <v>0</v>
      </c>
      <c r="O428" s="87">
        <v>0</v>
      </c>
      <c r="P428" s="87">
        <v>0</v>
      </c>
      <c r="Q428" s="87">
        <v>0</v>
      </c>
      <c r="R428" s="87">
        <f t="shared" si="182"/>
        <v>-0.89427663999999929</v>
      </c>
      <c r="S428" s="87">
        <f t="shared" si="183"/>
        <v>-0.89427663999999929</v>
      </c>
      <c r="T428" s="87">
        <f t="shared" si="184"/>
        <v>-0.89427663999999929</v>
      </c>
      <c r="U428" s="87">
        <f t="shared" si="185"/>
        <v>-0.89427663999999929</v>
      </c>
      <c r="V428" s="87"/>
    </row>
    <row r="429" spans="1:22" ht="63" x14ac:dyDescent="0.25">
      <c r="A429" s="171" t="s">
        <v>2791</v>
      </c>
      <c r="B429" s="84" t="s">
        <v>631</v>
      </c>
      <c r="C429" s="171" t="s">
        <v>2247</v>
      </c>
      <c r="D429" s="87">
        <v>3.5203500000000001</v>
      </c>
      <c r="E429" s="87">
        <v>2.3610489400000003</v>
      </c>
      <c r="F429" s="87">
        <v>1.1593010599999998</v>
      </c>
      <c r="G429" s="87">
        <v>1.1593010599999998</v>
      </c>
      <c r="H429" s="87">
        <f t="shared" si="180"/>
        <v>1.0999999999999999E-2</v>
      </c>
      <c r="I429" s="87">
        <f t="shared" si="181"/>
        <v>5.685054000000004E-2</v>
      </c>
      <c r="J429" s="87">
        <v>1.0999999999999999E-2</v>
      </c>
      <c r="K429" s="87">
        <v>5.685054000000004E-2</v>
      </c>
      <c r="L429" s="87">
        <v>0</v>
      </c>
      <c r="M429" s="87">
        <v>0</v>
      </c>
      <c r="N429" s="87">
        <v>0</v>
      </c>
      <c r="O429" s="87">
        <v>0</v>
      </c>
      <c r="P429" s="87">
        <v>0</v>
      </c>
      <c r="Q429" s="87">
        <v>0</v>
      </c>
      <c r="R429" s="87">
        <f t="shared" si="182"/>
        <v>-4.5850540000000037E-2</v>
      </c>
      <c r="S429" s="87">
        <f t="shared" si="183"/>
        <v>-4.5850540000000037E-2</v>
      </c>
      <c r="T429" s="87">
        <f t="shared" si="184"/>
        <v>-4.5850540000000037E-2</v>
      </c>
      <c r="U429" s="87">
        <f t="shared" si="185"/>
        <v>-4.5850540000000037E-2</v>
      </c>
      <c r="V429" s="166"/>
    </row>
    <row r="430" spans="1:22" ht="63" x14ac:dyDescent="0.25">
      <c r="A430" s="171" t="s">
        <v>899</v>
      </c>
      <c r="B430" s="84" t="s">
        <v>632</v>
      </c>
      <c r="C430" s="171" t="s">
        <v>2248</v>
      </c>
      <c r="D430" s="87">
        <v>0.48705999999999999</v>
      </c>
      <c r="E430" s="87">
        <v>0</v>
      </c>
      <c r="F430" s="87">
        <v>0.48705999999999999</v>
      </c>
      <c r="G430" s="87">
        <v>0.48705999999999999</v>
      </c>
      <c r="H430" s="87">
        <f t="shared" si="180"/>
        <v>0.48705999999999994</v>
      </c>
      <c r="I430" s="87">
        <f t="shared" si="181"/>
        <v>0.29348402000000007</v>
      </c>
      <c r="J430" s="87">
        <v>0.27659618999999996</v>
      </c>
      <c r="K430" s="87">
        <v>0.27659618999999996</v>
      </c>
      <c r="L430" s="87">
        <v>6.4345810000000031E-2</v>
      </c>
      <c r="M430" s="87">
        <v>1.2134130000000021E-2</v>
      </c>
      <c r="N430" s="87">
        <v>0.146118</v>
      </c>
      <c r="O430" s="87">
        <v>4.7537000000000829E-3</v>
      </c>
      <c r="P430" s="87">
        <v>0</v>
      </c>
      <c r="Q430" s="87">
        <v>0</v>
      </c>
      <c r="R430" s="87">
        <f t="shared" si="182"/>
        <v>0.19357597999999987</v>
      </c>
      <c r="S430" s="87">
        <f t="shared" si="183"/>
        <v>0.19357597999999987</v>
      </c>
      <c r="T430" s="87">
        <f t="shared" si="184"/>
        <v>0.19357597999999987</v>
      </c>
      <c r="U430" s="87">
        <f t="shared" si="185"/>
        <v>0.19357597999999987</v>
      </c>
      <c r="V430" s="87"/>
    </row>
    <row r="431" spans="1:22" ht="78.75" x14ac:dyDescent="0.25">
      <c r="A431" s="171" t="s">
        <v>899</v>
      </c>
      <c r="B431" s="84" t="s">
        <v>1733</v>
      </c>
      <c r="C431" s="171" t="s">
        <v>2249</v>
      </c>
      <c r="D431" s="87">
        <v>0.39027000000000001</v>
      </c>
      <c r="E431" s="87">
        <v>0.32661010999999995</v>
      </c>
      <c r="F431" s="87">
        <v>6.3659890000000052E-2</v>
      </c>
      <c r="G431" s="87">
        <v>6.3659890000000052E-2</v>
      </c>
      <c r="H431" s="87">
        <f t="shared" si="180"/>
        <v>0.13196150000000001</v>
      </c>
      <c r="I431" s="87">
        <f t="shared" si="181"/>
        <v>3.288E-2</v>
      </c>
      <c r="J431" s="87">
        <v>0.13196150000000001</v>
      </c>
      <c r="K431" s="87">
        <v>3.288E-2</v>
      </c>
      <c r="L431" s="87">
        <v>0</v>
      </c>
      <c r="M431" s="87">
        <v>0</v>
      </c>
      <c r="N431" s="87">
        <v>0</v>
      </c>
      <c r="O431" s="87">
        <v>0</v>
      </c>
      <c r="P431" s="87">
        <v>0</v>
      </c>
      <c r="Q431" s="87">
        <v>0</v>
      </c>
      <c r="R431" s="87">
        <f t="shared" si="182"/>
        <v>9.9081500000000017E-2</v>
      </c>
      <c r="S431" s="87">
        <f t="shared" si="183"/>
        <v>9.9081500000000017E-2</v>
      </c>
      <c r="T431" s="87">
        <f t="shared" si="184"/>
        <v>9.9081500000000017E-2</v>
      </c>
      <c r="U431" s="87">
        <f t="shared" si="185"/>
        <v>9.9081500000000017E-2</v>
      </c>
      <c r="V431" s="87"/>
    </row>
    <row r="432" spans="1:22" ht="63" x14ac:dyDescent="0.25">
      <c r="A432" s="171" t="s">
        <v>899</v>
      </c>
      <c r="B432" s="84" t="s">
        <v>1734</v>
      </c>
      <c r="C432" s="171" t="s">
        <v>2250</v>
      </c>
      <c r="D432" s="87">
        <v>0.64124999999999999</v>
      </c>
      <c r="E432" s="87">
        <v>0</v>
      </c>
      <c r="F432" s="87">
        <v>0.64124999999999999</v>
      </c>
      <c r="G432" s="87">
        <v>0.64124999999999999</v>
      </c>
      <c r="H432" s="87">
        <f t="shared" si="180"/>
        <v>0.64124999999999999</v>
      </c>
      <c r="I432" s="87">
        <f t="shared" si="181"/>
        <v>0.58571938000000001</v>
      </c>
      <c r="J432" s="87">
        <v>0.58571938000000001</v>
      </c>
      <c r="K432" s="87">
        <v>0.58571938000000001</v>
      </c>
      <c r="L432" s="87">
        <v>5.5530619999999996E-2</v>
      </c>
      <c r="M432" s="87">
        <v>0</v>
      </c>
      <c r="N432" s="87">
        <v>0</v>
      </c>
      <c r="O432" s="87">
        <v>0</v>
      </c>
      <c r="P432" s="87">
        <v>0</v>
      </c>
      <c r="Q432" s="87">
        <v>0</v>
      </c>
      <c r="R432" s="87">
        <f t="shared" si="182"/>
        <v>5.5530619999999975E-2</v>
      </c>
      <c r="S432" s="87">
        <f t="shared" si="183"/>
        <v>5.5530619999999975E-2</v>
      </c>
      <c r="T432" s="87">
        <f t="shared" si="184"/>
        <v>5.5530619999999975E-2</v>
      </c>
      <c r="U432" s="87">
        <f t="shared" si="185"/>
        <v>5.5530619999999975E-2</v>
      </c>
      <c r="V432" s="87"/>
    </row>
    <row r="433" spans="1:22" ht="78.75" x14ac:dyDescent="0.25">
      <c r="A433" s="171" t="s">
        <v>899</v>
      </c>
      <c r="B433" s="84" t="s">
        <v>1735</v>
      </c>
      <c r="C433" s="171" t="s">
        <v>2251</v>
      </c>
      <c r="D433" s="87">
        <v>0.48705999999999999</v>
      </c>
      <c r="E433" s="87">
        <v>0.37773039000000003</v>
      </c>
      <c r="F433" s="87">
        <v>0.10932960999999997</v>
      </c>
      <c r="G433" s="87">
        <v>0.10932960999999997</v>
      </c>
      <c r="H433" s="87">
        <f t="shared" si="180"/>
        <v>0.44602999999999998</v>
      </c>
      <c r="I433" s="87">
        <f t="shared" si="181"/>
        <v>0</v>
      </c>
      <c r="J433" s="87">
        <v>0</v>
      </c>
      <c r="K433" s="87">
        <v>0</v>
      </c>
      <c r="L433" s="87">
        <v>0.44602999999999998</v>
      </c>
      <c r="M433" s="87">
        <v>0</v>
      </c>
      <c r="N433" s="87">
        <v>0</v>
      </c>
      <c r="O433" s="87">
        <v>0</v>
      </c>
      <c r="P433" s="87">
        <v>0</v>
      </c>
      <c r="Q433" s="87">
        <v>0</v>
      </c>
      <c r="R433" s="87">
        <f t="shared" si="182"/>
        <v>0.44602999999999998</v>
      </c>
      <c r="S433" s="87">
        <f t="shared" si="183"/>
        <v>0.44602999999999998</v>
      </c>
      <c r="T433" s="87">
        <f t="shared" si="184"/>
        <v>0.44602999999999998</v>
      </c>
      <c r="U433" s="87">
        <f t="shared" si="185"/>
        <v>0.44602999999999998</v>
      </c>
      <c r="V433" s="87"/>
    </row>
    <row r="434" spans="1:22" ht="31.5" x14ac:dyDescent="0.25">
      <c r="A434" s="171" t="s">
        <v>899</v>
      </c>
      <c r="B434" s="84" t="s">
        <v>633</v>
      </c>
      <c r="C434" s="171" t="s">
        <v>2252</v>
      </c>
      <c r="D434" s="87">
        <v>0.31148000000000003</v>
      </c>
      <c r="E434" s="87">
        <v>0</v>
      </c>
      <c r="F434" s="87">
        <v>0.31148000000000003</v>
      </c>
      <c r="G434" s="87">
        <v>0.31148000000000003</v>
      </c>
      <c r="H434" s="87">
        <f t="shared" si="180"/>
        <v>0.31147999999999998</v>
      </c>
      <c r="I434" s="87">
        <f t="shared" si="181"/>
        <v>0.12800944</v>
      </c>
      <c r="J434" s="87">
        <v>0.12800944</v>
      </c>
      <c r="K434" s="87">
        <v>0.12800944</v>
      </c>
      <c r="L434" s="87">
        <v>0.18347056</v>
      </c>
      <c r="M434" s="87">
        <v>0</v>
      </c>
      <c r="N434" s="87">
        <v>0</v>
      </c>
      <c r="O434" s="87">
        <v>0</v>
      </c>
      <c r="P434" s="87">
        <v>0</v>
      </c>
      <c r="Q434" s="87">
        <v>0</v>
      </c>
      <c r="R434" s="87">
        <f t="shared" si="182"/>
        <v>0.18347055999999998</v>
      </c>
      <c r="S434" s="87">
        <f t="shared" si="183"/>
        <v>0.18347055999999998</v>
      </c>
      <c r="T434" s="87">
        <f t="shared" si="184"/>
        <v>0.18347055999999998</v>
      </c>
      <c r="U434" s="87">
        <f t="shared" si="185"/>
        <v>0.18347055999999998</v>
      </c>
      <c r="V434" s="87"/>
    </row>
    <row r="435" spans="1:22" ht="47.25" x14ac:dyDescent="0.25">
      <c r="A435" s="171" t="s">
        <v>2791</v>
      </c>
      <c r="B435" s="84" t="s">
        <v>634</v>
      </c>
      <c r="C435" s="171" t="s">
        <v>2253</v>
      </c>
      <c r="D435" s="87">
        <v>0.75997000000000003</v>
      </c>
      <c r="E435" s="87">
        <v>2.4167000000000001E-4</v>
      </c>
      <c r="F435" s="87">
        <v>0.75972833000000006</v>
      </c>
      <c r="G435" s="87">
        <v>0.75972833000000006</v>
      </c>
      <c r="H435" s="87">
        <f t="shared" si="180"/>
        <v>0.74997000000000003</v>
      </c>
      <c r="I435" s="87">
        <f t="shared" si="181"/>
        <v>0.73706811999999999</v>
      </c>
      <c r="J435" s="87">
        <v>1.469347E-2</v>
      </c>
      <c r="K435" s="87">
        <v>1.469347E-2</v>
      </c>
      <c r="L435" s="87">
        <v>0.21329753000000001</v>
      </c>
      <c r="M435" s="87">
        <v>0.11383196</v>
      </c>
      <c r="N435" s="87">
        <v>0.52197900000000008</v>
      </c>
      <c r="O435" s="87">
        <v>0.60854269000000005</v>
      </c>
      <c r="P435" s="87">
        <v>0</v>
      </c>
      <c r="Q435" s="87">
        <v>0</v>
      </c>
      <c r="R435" s="87">
        <f t="shared" si="182"/>
        <v>1.2901880000000032E-2</v>
      </c>
      <c r="S435" s="87">
        <f t="shared" si="183"/>
        <v>1.2901880000000032E-2</v>
      </c>
      <c r="T435" s="87">
        <f t="shared" si="184"/>
        <v>1.2901880000000032E-2</v>
      </c>
      <c r="U435" s="87">
        <f t="shared" si="185"/>
        <v>1.2901880000000032E-2</v>
      </c>
      <c r="V435" s="87"/>
    </row>
    <row r="436" spans="1:22" ht="31.5" x14ac:dyDescent="0.25">
      <c r="A436" s="171" t="s">
        <v>899</v>
      </c>
      <c r="B436" s="170" t="s">
        <v>635</v>
      </c>
      <c r="C436" s="171" t="s">
        <v>2254</v>
      </c>
      <c r="D436" s="87">
        <v>0.48705999999999999</v>
      </c>
      <c r="E436" s="87">
        <v>0.37490656999999999</v>
      </c>
      <c r="F436" s="87">
        <v>0.11215343</v>
      </c>
      <c r="G436" s="87">
        <v>0.11215343</v>
      </c>
      <c r="H436" s="87">
        <f t="shared" si="180"/>
        <v>0.44602999999999998</v>
      </c>
      <c r="I436" s="87">
        <f t="shared" si="181"/>
        <v>0</v>
      </c>
      <c r="J436" s="87">
        <v>0</v>
      </c>
      <c r="K436" s="87">
        <v>0</v>
      </c>
      <c r="L436" s="87">
        <v>0.44602999999999998</v>
      </c>
      <c r="M436" s="87">
        <v>0</v>
      </c>
      <c r="N436" s="87">
        <v>0</v>
      </c>
      <c r="O436" s="87">
        <v>0</v>
      </c>
      <c r="P436" s="87">
        <v>0</v>
      </c>
      <c r="Q436" s="87">
        <v>0</v>
      </c>
      <c r="R436" s="87">
        <f t="shared" si="182"/>
        <v>0.44602999999999998</v>
      </c>
      <c r="S436" s="87">
        <f t="shared" si="183"/>
        <v>0.44602999999999998</v>
      </c>
      <c r="T436" s="87">
        <f t="shared" si="184"/>
        <v>0.44602999999999998</v>
      </c>
      <c r="U436" s="87">
        <f t="shared" si="185"/>
        <v>0.44602999999999998</v>
      </c>
      <c r="V436" s="166"/>
    </row>
    <row r="437" spans="1:22" ht="63" x14ac:dyDescent="0.25">
      <c r="A437" s="171" t="s">
        <v>899</v>
      </c>
      <c r="B437" s="84" t="s">
        <v>1736</v>
      </c>
      <c r="C437" s="171" t="s">
        <v>2255</v>
      </c>
      <c r="D437" s="87">
        <v>0.48705999999999999</v>
      </c>
      <c r="E437" s="87">
        <v>0.39093207000000002</v>
      </c>
      <c r="F437" s="87">
        <v>9.6127929999999973E-2</v>
      </c>
      <c r="G437" s="87">
        <v>9.6127929999999973E-2</v>
      </c>
      <c r="H437" s="87">
        <f t="shared" si="180"/>
        <v>0.22275000000000003</v>
      </c>
      <c r="I437" s="87">
        <f t="shared" si="181"/>
        <v>0</v>
      </c>
      <c r="J437" s="87">
        <v>0</v>
      </c>
      <c r="K437" s="87">
        <v>0</v>
      </c>
      <c r="L437" s="87">
        <v>0.22275000000000003</v>
      </c>
      <c r="M437" s="87">
        <v>0</v>
      </c>
      <c r="N437" s="87">
        <v>0</v>
      </c>
      <c r="O437" s="87">
        <v>0</v>
      </c>
      <c r="P437" s="87">
        <v>0</v>
      </c>
      <c r="Q437" s="87">
        <v>0</v>
      </c>
      <c r="R437" s="87">
        <f t="shared" si="182"/>
        <v>0.22275000000000003</v>
      </c>
      <c r="S437" s="87">
        <f t="shared" si="183"/>
        <v>0.22275000000000003</v>
      </c>
      <c r="T437" s="87">
        <f t="shared" si="184"/>
        <v>0.22275000000000003</v>
      </c>
      <c r="U437" s="87">
        <f t="shared" si="185"/>
        <v>0.22275000000000003</v>
      </c>
      <c r="V437" s="87"/>
    </row>
    <row r="438" spans="1:22" ht="69.75" customHeight="1" x14ac:dyDescent="0.25">
      <c r="A438" s="171" t="s">
        <v>899</v>
      </c>
      <c r="B438" s="84" t="s">
        <v>1737</v>
      </c>
      <c r="C438" s="171" t="s">
        <v>2256</v>
      </c>
      <c r="D438" s="87">
        <v>0.48705999999999999</v>
      </c>
      <c r="E438" s="87">
        <v>0.21239496999999999</v>
      </c>
      <c r="F438" s="87">
        <v>0.27466502999999998</v>
      </c>
      <c r="G438" s="87">
        <v>0.27466502999999998</v>
      </c>
      <c r="H438" s="87">
        <f t="shared" si="180"/>
        <v>0.44602999999999998</v>
      </c>
      <c r="I438" s="87">
        <f t="shared" si="181"/>
        <v>0</v>
      </c>
      <c r="J438" s="87">
        <v>0</v>
      </c>
      <c r="K438" s="87">
        <v>0</v>
      </c>
      <c r="L438" s="87">
        <v>0.44602999999999998</v>
      </c>
      <c r="M438" s="87">
        <v>0</v>
      </c>
      <c r="N438" s="87">
        <v>0</v>
      </c>
      <c r="O438" s="87">
        <v>0</v>
      </c>
      <c r="P438" s="87">
        <v>0</v>
      </c>
      <c r="Q438" s="87">
        <v>0</v>
      </c>
      <c r="R438" s="87">
        <f t="shared" si="182"/>
        <v>0.44602999999999998</v>
      </c>
      <c r="S438" s="87">
        <f t="shared" si="183"/>
        <v>0.44602999999999998</v>
      </c>
      <c r="T438" s="87">
        <f t="shared" si="184"/>
        <v>0.44602999999999998</v>
      </c>
      <c r="U438" s="87">
        <f t="shared" si="185"/>
        <v>0.44602999999999998</v>
      </c>
      <c r="V438" s="87"/>
    </row>
    <row r="439" spans="1:22" ht="63" x14ac:dyDescent="0.25">
      <c r="A439" s="171" t="s">
        <v>899</v>
      </c>
      <c r="B439" s="84" t="s">
        <v>636</v>
      </c>
      <c r="C439" s="171" t="s">
        <v>2257</v>
      </c>
      <c r="D439" s="87">
        <v>0.31148000000000003</v>
      </c>
      <c r="E439" s="87">
        <v>0</v>
      </c>
      <c r="F439" s="87">
        <v>0.31148000000000003</v>
      </c>
      <c r="G439" s="87">
        <v>0.31148000000000003</v>
      </c>
      <c r="H439" s="87">
        <f t="shared" si="180"/>
        <v>0.31147999999999998</v>
      </c>
      <c r="I439" s="87">
        <f t="shared" si="181"/>
        <v>0.24108784999999999</v>
      </c>
      <c r="J439" s="87">
        <v>0.24108784999999999</v>
      </c>
      <c r="K439" s="87">
        <v>0.24108784999999999</v>
      </c>
      <c r="L439" s="87">
        <v>7.0392150000000014E-2</v>
      </c>
      <c r="M439" s="87">
        <v>0</v>
      </c>
      <c r="N439" s="87">
        <v>0</v>
      </c>
      <c r="O439" s="87">
        <v>0</v>
      </c>
      <c r="P439" s="87">
        <v>0</v>
      </c>
      <c r="Q439" s="87">
        <v>0</v>
      </c>
      <c r="R439" s="87">
        <f t="shared" si="182"/>
        <v>7.0392149999999987E-2</v>
      </c>
      <c r="S439" s="87">
        <f t="shared" si="183"/>
        <v>7.0392149999999987E-2</v>
      </c>
      <c r="T439" s="87">
        <f t="shared" si="184"/>
        <v>7.0392149999999987E-2</v>
      </c>
      <c r="U439" s="87">
        <f t="shared" si="185"/>
        <v>7.0392149999999987E-2</v>
      </c>
      <c r="V439" s="87"/>
    </row>
    <row r="440" spans="1:22" ht="74.25" customHeight="1" x14ac:dyDescent="0.25">
      <c r="A440" s="171" t="s">
        <v>899</v>
      </c>
      <c r="B440" s="84" t="s">
        <v>637</v>
      </c>
      <c r="C440" s="171" t="s">
        <v>2258</v>
      </c>
      <c r="D440" s="87">
        <v>0.48705999999999999</v>
      </c>
      <c r="E440" s="87">
        <v>0</v>
      </c>
      <c r="F440" s="87">
        <v>0.48705999999999999</v>
      </c>
      <c r="G440" s="87">
        <v>0.48705999999999999</v>
      </c>
      <c r="H440" s="87">
        <f t="shared" si="180"/>
        <v>0.48705999999999999</v>
      </c>
      <c r="I440" s="87">
        <f t="shared" si="181"/>
        <v>0.41866627000000001</v>
      </c>
      <c r="J440" s="87">
        <v>0.36074844</v>
      </c>
      <c r="K440" s="87">
        <v>0.36074844</v>
      </c>
      <c r="L440" s="87">
        <v>0</v>
      </c>
      <c r="M440" s="87">
        <v>1.2134129999999965E-2</v>
      </c>
      <c r="N440" s="87">
        <v>0.12631155999999999</v>
      </c>
      <c r="O440" s="87">
        <v>4.5783700000000038E-2</v>
      </c>
      <c r="P440" s="87">
        <v>0</v>
      </c>
      <c r="Q440" s="87">
        <v>0</v>
      </c>
      <c r="R440" s="87">
        <f t="shared" si="182"/>
        <v>6.8393729999999986E-2</v>
      </c>
      <c r="S440" s="87">
        <f t="shared" si="183"/>
        <v>6.8393729999999986E-2</v>
      </c>
      <c r="T440" s="87">
        <f t="shared" si="184"/>
        <v>6.8393729999999986E-2</v>
      </c>
      <c r="U440" s="87">
        <f t="shared" si="185"/>
        <v>6.8393729999999986E-2</v>
      </c>
      <c r="V440" s="87"/>
    </row>
    <row r="441" spans="1:22" ht="63" x14ac:dyDescent="0.25">
      <c r="A441" s="171" t="s">
        <v>2791</v>
      </c>
      <c r="B441" s="84" t="s">
        <v>1738</v>
      </c>
      <c r="C441" s="171" t="s">
        <v>2259</v>
      </c>
      <c r="D441" s="87">
        <v>0</v>
      </c>
      <c r="E441" s="87">
        <v>0</v>
      </c>
      <c r="F441" s="87">
        <v>0</v>
      </c>
      <c r="G441" s="87">
        <v>0</v>
      </c>
      <c r="H441" s="87">
        <f t="shared" si="180"/>
        <v>0</v>
      </c>
      <c r="I441" s="87">
        <f t="shared" si="181"/>
        <v>8.0169999999999998E-3</v>
      </c>
      <c r="J441" s="87">
        <v>0</v>
      </c>
      <c r="K441" s="87">
        <v>8.0169999999999998E-3</v>
      </c>
      <c r="L441" s="87">
        <v>0</v>
      </c>
      <c r="M441" s="87">
        <v>0</v>
      </c>
      <c r="N441" s="87">
        <v>0</v>
      </c>
      <c r="O441" s="87">
        <v>0</v>
      </c>
      <c r="P441" s="87">
        <v>0</v>
      </c>
      <c r="Q441" s="87">
        <v>0</v>
      </c>
      <c r="R441" s="87">
        <f t="shared" si="182"/>
        <v>-8.0169999999999998E-3</v>
      </c>
      <c r="S441" s="87">
        <f t="shared" si="183"/>
        <v>-8.0169999999999998E-3</v>
      </c>
      <c r="T441" s="87">
        <f t="shared" si="184"/>
        <v>-8.0169999999999998E-3</v>
      </c>
      <c r="U441" s="87">
        <f t="shared" si="185"/>
        <v>-8.0169999999999998E-3</v>
      </c>
      <c r="V441" s="87"/>
    </row>
    <row r="442" spans="1:22" ht="15.75" customHeight="1" x14ac:dyDescent="0.25">
      <c r="A442" s="171" t="s">
        <v>899</v>
      </c>
      <c r="B442" s="84" t="s">
        <v>1739</v>
      </c>
      <c r="C442" s="171" t="s">
        <v>2260</v>
      </c>
      <c r="D442" s="87">
        <v>0</v>
      </c>
      <c r="E442" s="87">
        <v>0</v>
      </c>
      <c r="F442" s="87">
        <v>0</v>
      </c>
      <c r="G442" s="87">
        <v>0</v>
      </c>
      <c r="H442" s="87">
        <f t="shared" si="180"/>
        <v>0</v>
      </c>
      <c r="I442" s="87">
        <f t="shared" si="181"/>
        <v>0.26841891999999995</v>
      </c>
      <c r="J442" s="87">
        <v>0</v>
      </c>
      <c r="K442" s="87">
        <v>0.23553892000000001</v>
      </c>
      <c r="L442" s="87">
        <v>0</v>
      </c>
      <c r="M442" s="87">
        <v>3.2879999999999937E-2</v>
      </c>
      <c r="N442" s="87">
        <v>0</v>
      </c>
      <c r="O442" s="87">
        <v>0</v>
      </c>
      <c r="P442" s="87">
        <v>0</v>
      </c>
      <c r="Q442" s="87">
        <v>0</v>
      </c>
      <c r="R442" s="87">
        <f t="shared" si="182"/>
        <v>-0.26841891999999995</v>
      </c>
      <c r="S442" s="87">
        <f t="shared" si="183"/>
        <v>-0.26841891999999995</v>
      </c>
      <c r="T442" s="87">
        <f t="shared" si="184"/>
        <v>-0.26841891999999995</v>
      </c>
      <c r="U442" s="87">
        <f t="shared" si="185"/>
        <v>-0.26841891999999995</v>
      </c>
      <c r="V442" s="87"/>
    </row>
    <row r="443" spans="1:22" ht="47.25" x14ac:dyDescent="0.25">
      <c r="A443" s="171" t="s">
        <v>899</v>
      </c>
      <c r="B443" s="84" t="s">
        <v>377</v>
      </c>
      <c r="C443" s="171" t="s">
        <v>2261</v>
      </c>
      <c r="D443" s="87">
        <v>0</v>
      </c>
      <c r="E443" s="87">
        <v>0</v>
      </c>
      <c r="F443" s="87">
        <v>0</v>
      </c>
      <c r="G443" s="87">
        <v>0</v>
      </c>
      <c r="H443" s="87">
        <f t="shared" si="180"/>
        <v>0</v>
      </c>
      <c r="I443" s="87">
        <f t="shared" si="181"/>
        <v>0</v>
      </c>
      <c r="J443" s="87">
        <v>0</v>
      </c>
      <c r="K443" s="87">
        <v>0</v>
      </c>
      <c r="L443" s="87">
        <v>0</v>
      </c>
      <c r="M443" s="87">
        <v>0</v>
      </c>
      <c r="N443" s="87">
        <v>0</v>
      </c>
      <c r="O443" s="87">
        <v>0</v>
      </c>
      <c r="P443" s="87">
        <v>0</v>
      </c>
      <c r="Q443" s="87">
        <v>0</v>
      </c>
      <c r="R443" s="87">
        <f t="shared" si="182"/>
        <v>0</v>
      </c>
      <c r="S443" s="87">
        <f t="shared" si="183"/>
        <v>0</v>
      </c>
      <c r="T443" s="87">
        <f t="shared" si="184"/>
        <v>0</v>
      </c>
      <c r="U443" s="87">
        <f t="shared" si="185"/>
        <v>0</v>
      </c>
      <c r="V443" s="87"/>
    </row>
    <row r="444" spans="1:22" ht="63" x14ac:dyDescent="0.25">
      <c r="A444" s="171" t="s">
        <v>899</v>
      </c>
      <c r="B444" s="84" t="s">
        <v>933</v>
      </c>
      <c r="C444" s="171" t="s">
        <v>2262</v>
      </c>
      <c r="D444" s="87">
        <v>0</v>
      </c>
      <c r="E444" s="87">
        <v>0</v>
      </c>
      <c r="F444" s="87">
        <v>0</v>
      </c>
      <c r="G444" s="87">
        <v>0</v>
      </c>
      <c r="H444" s="87">
        <f t="shared" si="180"/>
        <v>0</v>
      </c>
      <c r="I444" s="87">
        <f t="shared" si="181"/>
        <v>0.27739026</v>
      </c>
      <c r="J444" s="87">
        <v>0</v>
      </c>
      <c r="K444" s="87">
        <v>0</v>
      </c>
      <c r="L444" s="87">
        <v>0</v>
      </c>
      <c r="M444" s="87">
        <v>0.27739026</v>
      </c>
      <c r="N444" s="87">
        <v>0</v>
      </c>
      <c r="O444" s="87">
        <v>0</v>
      </c>
      <c r="P444" s="87">
        <v>0</v>
      </c>
      <c r="Q444" s="87">
        <v>0</v>
      </c>
      <c r="R444" s="87">
        <f t="shared" si="182"/>
        <v>-0.27739026</v>
      </c>
      <c r="S444" s="87">
        <f t="shared" si="183"/>
        <v>-0.27739026</v>
      </c>
      <c r="T444" s="87">
        <f t="shared" si="184"/>
        <v>-0.27739026</v>
      </c>
      <c r="U444" s="87">
        <f t="shared" si="185"/>
        <v>-0.27739026</v>
      </c>
      <c r="V444" s="87"/>
    </row>
    <row r="445" spans="1:22" ht="63" x14ac:dyDescent="0.25">
      <c r="A445" s="171" t="s">
        <v>899</v>
      </c>
      <c r="B445" s="84" t="s">
        <v>934</v>
      </c>
      <c r="C445" s="171" t="s">
        <v>2263</v>
      </c>
      <c r="D445" s="87">
        <v>0</v>
      </c>
      <c r="E445" s="87">
        <v>0</v>
      </c>
      <c r="F445" s="87">
        <v>0</v>
      </c>
      <c r="G445" s="87">
        <v>0</v>
      </c>
      <c r="H445" s="87">
        <f t="shared" si="180"/>
        <v>0</v>
      </c>
      <c r="I445" s="87">
        <f t="shared" si="181"/>
        <v>0.33239888000000001</v>
      </c>
      <c r="J445" s="87">
        <v>0</v>
      </c>
      <c r="K445" s="87">
        <v>0</v>
      </c>
      <c r="L445" s="87">
        <v>0</v>
      </c>
      <c r="M445" s="87">
        <v>0.33239888000000001</v>
      </c>
      <c r="N445" s="87">
        <v>0</v>
      </c>
      <c r="O445" s="87">
        <v>0</v>
      </c>
      <c r="P445" s="87">
        <v>0</v>
      </c>
      <c r="Q445" s="87">
        <v>0</v>
      </c>
      <c r="R445" s="87">
        <f t="shared" si="182"/>
        <v>-0.33239888000000001</v>
      </c>
      <c r="S445" s="87">
        <f t="shared" si="183"/>
        <v>-0.33239888000000001</v>
      </c>
      <c r="T445" s="87">
        <f t="shared" si="184"/>
        <v>-0.33239888000000001</v>
      </c>
      <c r="U445" s="87">
        <f t="shared" si="185"/>
        <v>-0.33239888000000001</v>
      </c>
      <c r="V445" s="87"/>
    </row>
    <row r="446" spans="1:22" ht="78.75" x14ac:dyDescent="0.25">
      <c r="A446" s="171" t="s">
        <v>899</v>
      </c>
      <c r="B446" s="84" t="s">
        <v>1740</v>
      </c>
      <c r="C446" s="171" t="s">
        <v>2264</v>
      </c>
      <c r="D446" s="87">
        <v>0</v>
      </c>
      <c r="E446" s="87">
        <v>0</v>
      </c>
      <c r="F446" s="87">
        <v>0</v>
      </c>
      <c r="G446" s="87">
        <v>0</v>
      </c>
      <c r="H446" s="87">
        <f t="shared" si="180"/>
        <v>0</v>
      </c>
      <c r="I446" s="87">
        <f t="shared" si="181"/>
        <v>1.5902116299999998</v>
      </c>
      <c r="J446" s="87">
        <v>0</v>
      </c>
      <c r="K446" s="87">
        <v>0</v>
      </c>
      <c r="L446" s="87">
        <v>0</v>
      </c>
      <c r="M446" s="87">
        <v>0.58230037000000001</v>
      </c>
      <c r="N446" s="87">
        <v>0</v>
      </c>
      <c r="O446" s="87">
        <v>1.0079112599999998</v>
      </c>
      <c r="P446" s="87">
        <v>0</v>
      </c>
      <c r="Q446" s="87">
        <v>0</v>
      </c>
      <c r="R446" s="87">
        <f t="shared" si="182"/>
        <v>-1.5902116299999998</v>
      </c>
      <c r="S446" s="87">
        <f t="shared" si="183"/>
        <v>-1.5902116299999998</v>
      </c>
      <c r="T446" s="87">
        <f t="shared" si="184"/>
        <v>-1.5902116299999998</v>
      </c>
      <c r="U446" s="87">
        <f t="shared" si="185"/>
        <v>-1.5902116299999998</v>
      </c>
      <c r="V446" s="87"/>
    </row>
    <row r="447" spans="1:22" ht="63" x14ac:dyDescent="0.25">
      <c r="A447" s="171" t="s">
        <v>899</v>
      </c>
      <c r="B447" s="84" t="s">
        <v>935</v>
      </c>
      <c r="C447" s="171" t="s">
        <v>2265</v>
      </c>
      <c r="D447" s="87">
        <v>0</v>
      </c>
      <c r="E447" s="87">
        <v>0</v>
      </c>
      <c r="F447" s="87">
        <v>0</v>
      </c>
      <c r="G447" s="87">
        <v>0</v>
      </c>
      <c r="H447" s="87">
        <f t="shared" si="180"/>
        <v>0</v>
      </c>
      <c r="I447" s="87">
        <f t="shared" si="181"/>
        <v>0</v>
      </c>
      <c r="J447" s="87">
        <v>0</v>
      </c>
      <c r="K447" s="87">
        <v>0</v>
      </c>
      <c r="L447" s="87">
        <v>0</v>
      </c>
      <c r="M447" s="87">
        <v>0</v>
      </c>
      <c r="N447" s="87">
        <v>0</v>
      </c>
      <c r="O447" s="87">
        <v>0</v>
      </c>
      <c r="P447" s="87">
        <v>0</v>
      </c>
      <c r="Q447" s="87">
        <v>0</v>
      </c>
      <c r="R447" s="87">
        <f t="shared" si="182"/>
        <v>0</v>
      </c>
      <c r="S447" s="87">
        <f t="shared" si="183"/>
        <v>0</v>
      </c>
      <c r="T447" s="87">
        <f t="shared" si="184"/>
        <v>0</v>
      </c>
      <c r="U447" s="87">
        <f t="shared" si="185"/>
        <v>0</v>
      </c>
      <c r="V447" s="87"/>
    </row>
    <row r="448" spans="1:22" ht="63" x14ac:dyDescent="0.25">
      <c r="A448" s="171" t="s">
        <v>899</v>
      </c>
      <c r="B448" s="84" t="s">
        <v>1741</v>
      </c>
      <c r="C448" s="171" t="s">
        <v>2266</v>
      </c>
      <c r="D448" s="87">
        <v>0</v>
      </c>
      <c r="E448" s="87">
        <v>0</v>
      </c>
      <c r="F448" s="87">
        <v>0</v>
      </c>
      <c r="G448" s="87">
        <v>0</v>
      </c>
      <c r="H448" s="87">
        <f t="shared" si="180"/>
        <v>0</v>
      </c>
      <c r="I448" s="87">
        <f t="shared" si="181"/>
        <v>0.48408459000000004</v>
      </c>
      <c r="J448" s="87">
        <v>0</v>
      </c>
      <c r="K448" s="87">
        <v>0</v>
      </c>
      <c r="L448" s="87">
        <v>0</v>
      </c>
      <c r="M448" s="87">
        <v>0.11303000000000001</v>
      </c>
      <c r="N448" s="87">
        <v>0</v>
      </c>
      <c r="O448" s="87">
        <v>0.37105459000000002</v>
      </c>
      <c r="P448" s="87">
        <v>0</v>
      </c>
      <c r="Q448" s="87">
        <v>0</v>
      </c>
      <c r="R448" s="87">
        <f t="shared" si="182"/>
        <v>-0.48408459000000004</v>
      </c>
      <c r="S448" s="87">
        <f t="shared" si="183"/>
        <v>-0.48408459000000004</v>
      </c>
      <c r="T448" s="87">
        <f t="shared" si="184"/>
        <v>-0.48408459000000004</v>
      </c>
      <c r="U448" s="87">
        <f t="shared" si="185"/>
        <v>-0.48408459000000004</v>
      </c>
      <c r="V448" s="87"/>
    </row>
    <row r="449" spans="1:22" ht="63" x14ac:dyDescent="0.25">
      <c r="A449" s="171" t="s">
        <v>899</v>
      </c>
      <c r="B449" s="84" t="s">
        <v>936</v>
      </c>
      <c r="C449" s="171" t="s">
        <v>2267</v>
      </c>
      <c r="D449" s="87">
        <v>0</v>
      </c>
      <c r="E449" s="87">
        <v>0</v>
      </c>
      <c r="F449" s="87">
        <v>0</v>
      </c>
      <c r="G449" s="87">
        <v>0</v>
      </c>
      <c r="H449" s="87">
        <f t="shared" si="180"/>
        <v>0</v>
      </c>
      <c r="I449" s="87">
        <f t="shared" si="181"/>
        <v>0.32706871999999998</v>
      </c>
      <c r="J449" s="87">
        <v>0</v>
      </c>
      <c r="K449" s="87">
        <v>0</v>
      </c>
      <c r="L449" s="87">
        <v>0</v>
      </c>
      <c r="M449" s="87">
        <v>0.29418872000000001</v>
      </c>
      <c r="N449" s="87">
        <v>0</v>
      </c>
      <c r="O449" s="87">
        <v>3.2879999999999965E-2</v>
      </c>
      <c r="P449" s="87">
        <v>0</v>
      </c>
      <c r="Q449" s="87">
        <v>0</v>
      </c>
      <c r="R449" s="87">
        <f t="shared" si="182"/>
        <v>-0.32706871999999998</v>
      </c>
      <c r="S449" s="87">
        <f t="shared" si="183"/>
        <v>-0.32706871999999998</v>
      </c>
      <c r="T449" s="87">
        <f t="shared" si="184"/>
        <v>-0.32706871999999998</v>
      </c>
      <c r="U449" s="87">
        <f t="shared" si="185"/>
        <v>-0.32706871999999998</v>
      </c>
      <c r="V449" s="87"/>
    </row>
    <row r="450" spans="1:22" ht="63" x14ac:dyDescent="0.25">
      <c r="A450" s="171" t="s">
        <v>899</v>
      </c>
      <c r="B450" s="84" t="s">
        <v>937</v>
      </c>
      <c r="C450" s="171" t="s">
        <v>2268</v>
      </c>
      <c r="D450" s="87">
        <v>0</v>
      </c>
      <c r="E450" s="87">
        <v>0</v>
      </c>
      <c r="F450" s="87">
        <v>0</v>
      </c>
      <c r="G450" s="87">
        <v>0</v>
      </c>
      <c r="H450" s="87">
        <f t="shared" si="180"/>
        <v>0</v>
      </c>
      <c r="I450" s="87">
        <f t="shared" si="181"/>
        <v>0.42687746000000004</v>
      </c>
      <c r="J450" s="87">
        <v>0</v>
      </c>
      <c r="K450" s="87">
        <v>0</v>
      </c>
      <c r="L450" s="87">
        <v>0</v>
      </c>
      <c r="M450" s="87">
        <v>0</v>
      </c>
      <c r="N450" s="87">
        <v>0</v>
      </c>
      <c r="O450" s="87">
        <v>0.42687746000000004</v>
      </c>
      <c r="P450" s="87">
        <v>0</v>
      </c>
      <c r="Q450" s="87">
        <v>0</v>
      </c>
      <c r="R450" s="87">
        <f t="shared" si="182"/>
        <v>-0.42687746000000004</v>
      </c>
      <c r="S450" s="87">
        <f t="shared" si="183"/>
        <v>-0.42687746000000004</v>
      </c>
      <c r="T450" s="87">
        <f t="shared" si="184"/>
        <v>-0.42687746000000004</v>
      </c>
      <c r="U450" s="87">
        <f t="shared" si="185"/>
        <v>-0.42687746000000004</v>
      </c>
      <c r="V450" s="87"/>
    </row>
    <row r="451" spans="1:22" ht="31.5" x14ac:dyDescent="0.25">
      <c r="A451" s="171" t="s">
        <v>899</v>
      </c>
      <c r="B451" s="84" t="s">
        <v>1742</v>
      </c>
      <c r="C451" s="171" t="s">
        <v>2269</v>
      </c>
      <c r="D451" s="87">
        <v>0</v>
      </c>
      <c r="E451" s="87">
        <v>0</v>
      </c>
      <c r="F451" s="87">
        <v>0</v>
      </c>
      <c r="G451" s="87">
        <v>0</v>
      </c>
      <c r="H451" s="87">
        <f t="shared" si="180"/>
        <v>0</v>
      </c>
      <c r="I451" s="87">
        <f t="shared" si="181"/>
        <v>0</v>
      </c>
      <c r="J451" s="87">
        <v>0</v>
      </c>
      <c r="K451" s="87">
        <v>0</v>
      </c>
      <c r="L451" s="87">
        <v>0</v>
      </c>
      <c r="M451" s="87">
        <v>0</v>
      </c>
      <c r="N451" s="87">
        <v>0</v>
      </c>
      <c r="O451" s="87">
        <v>0</v>
      </c>
      <c r="P451" s="87">
        <v>0</v>
      </c>
      <c r="Q451" s="87">
        <v>0</v>
      </c>
      <c r="R451" s="87">
        <f t="shared" si="182"/>
        <v>0</v>
      </c>
      <c r="S451" s="87">
        <f t="shared" si="183"/>
        <v>0</v>
      </c>
      <c r="T451" s="87">
        <f t="shared" si="184"/>
        <v>0</v>
      </c>
      <c r="U451" s="87">
        <f t="shared" si="185"/>
        <v>0</v>
      </c>
      <c r="V451" s="87"/>
    </row>
    <row r="452" spans="1:22" ht="63" x14ac:dyDescent="0.25">
      <c r="A452" s="171" t="s">
        <v>899</v>
      </c>
      <c r="B452" s="84" t="s">
        <v>1743</v>
      </c>
      <c r="C452" s="171" t="s">
        <v>2270</v>
      </c>
      <c r="D452" s="87">
        <v>0</v>
      </c>
      <c r="E452" s="87">
        <v>0</v>
      </c>
      <c r="F452" s="87">
        <v>0</v>
      </c>
      <c r="G452" s="87">
        <v>0</v>
      </c>
      <c r="H452" s="87">
        <f t="shared" si="180"/>
        <v>0</v>
      </c>
      <c r="I452" s="87">
        <f t="shared" si="181"/>
        <v>0</v>
      </c>
      <c r="J452" s="87">
        <v>0</v>
      </c>
      <c r="K452" s="87">
        <v>0</v>
      </c>
      <c r="L452" s="87">
        <v>0</v>
      </c>
      <c r="M452" s="87">
        <v>0</v>
      </c>
      <c r="N452" s="87">
        <v>0</v>
      </c>
      <c r="O452" s="87">
        <v>0</v>
      </c>
      <c r="P452" s="87">
        <v>0</v>
      </c>
      <c r="Q452" s="87">
        <v>0</v>
      </c>
      <c r="R452" s="87">
        <f t="shared" si="182"/>
        <v>0</v>
      </c>
      <c r="S452" s="87">
        <f t="shared" si="183"/>
        <v>0</v>
      </c>
      <c r="T452" s="87">
        <f t="shared" si="184"/>
        <v>0</v>
      </c>
      <c r="U452" s="87">
        <f t="shared" si="185"/>
        <v>0</v>
      </c>
      <c r="V452" s="87"/>
    </row>
    <row r="453" spans="1:22" ht="77.45" customHeight="1" x14ac:dyDescent="0.25">
      <c r="A453" s="171" t="s">
        <v>899</v>
      </c>
      <c r="B453" s="84" t="s">
        <v>1744</v>
      </c>
      <c r="C453" s="171" t="s">
        <v>2271</v>
      </c>
      <c r="D453" s="87">
        <v>0</v>
      </c>
      <c r="E453" s="87">
        <v>0</v>
      </c>
      <c r="F453" s="87">
        <v>0</v>
      </c>
      <c r="G453" s="87">
        <v>0</v>
      </c>
      <c r="H453" s="87">
        <f t="shared" si="180"/>
        <v>0</v>
      </c>
      <c r="I453" s="87">
        <f t="shared" si="181"/>
        <v>0</v>
      </c>
      <c r="J453" s="87">
        <v>0</v>
      </c>
      <c r="K453" s="87">
        <v>0</v>
      </c>
      <c r="L453" s="87">
        <v>0</v>
      </c>
      <c r="M453" s="87">
        <v>0</v>
      </c>
      <c r="N453" s="87">
        <v>0</v>
      </c>
      <c r="O453" s="87">
        <v>0</v>
      </c>
      <c r="P453" s="87">
        <v>0</v>
      </c>
      <c r="Q453" s="87">
        <v>0</v>
      </c>
      <c r="R453" s="87">
        <f t="shared" si="182"/>
        <v>0</v>
      </c>
      <c r="S453" s="87">
        <f t="shared" si="183"/>
        <v>0</v>
      </c>
      <c r="T453" s="87">
        <f t="shared" si="184"/>
        <v>0</v>
      </c>
      <c r="U453" s="87">
        <f t="shared" si="185"/>
        <v>0</v>
      </c>
      <c r="V453" s="87"/>
    </row>
    <row r="454" spans="1:22" x14ac:dyDescent="0.25">
      <c r="A454" s="210"/>
      <c r="B454" s="211" t="s">
        <v>371</v>
      </c>
      <c r="C454" s="210"/>
      <c r="D454" s="166">
        <f t="shared" ref="D454:U454" si="186">SUM(D455:D461)</f>
        <v>22.101649999999999</v>
      </c>
      <c r="E454" s="166">
        <f t="shared" si="186"/>
        <v>0.15946440999999997</v>
      </c>
      <c r="F454" s="166">
        <f t="shared" si="186"/>
        <v>21.942185589999998</v>
      </c>
      <c r="G454" s="166">
        <f t="shared" si="186"/>
        <v>21.942185589999998</v>
      </c>
      <c r="H454" s="166">
        <f t="shared" si="186"/>
        <v>15.928046</v>
      </c>
      <c r="I454" s="166">
        <f t="shared" si="186"/>
        <v>3.7833803599999998</v>
      </c>
      <c r="J454" s="166">
        <f t="shared" si="186"/>
        <v>0.24984921000000004</v>
      </c>
      <c r="K454" s="166">
        <f t="shared" si="186"/>
        <v>0.24984921000000004</v>
      </c>
      <c r="L454" s="166">
        <f t="shared" si="186"/>
        <v>4.2912548799999994</v>
      </c>
      <c r="M454" s="166">
        <f t="shared" si="186"/>
        <v>3.1155076199999998</v>
      </c>
      <c r="N454" s="166">
        <f t="shared" si="186"/>
        <v>7.3739334999999997</v>
      </c>
      <c r="O454" s="166">
        <f t="shared" si="186"/>
        <v>0.41802353000000003</v>
      </c>
      <c r="P454" s="166">
        <f t="shared" si="186"/>
        <v>4.0130084099999994</v>
      </c>
      <c r="Q454" s="166">
        <f t="shared" si="186"/>
        <v>0</v>
      </c>
      <c r="R454" s="166">
        <f t="shared" si="186"/>
        <v>12.144665639999998</v>
      </c>
      <c r="S454" s="166">
        <f t="shared" si="186"/>
        <v>12.144665639999998</v>
      </c>
      <c r="T454" s="166">
        <f t="shared" si="186"/>
        <v>12.144665639999998</v>
      </c>
      <c r="U454" s="166">
        <f t="shared" si="186"/>
        <v>12.144665639999998</v>
      </c>
      <c r="V454" s="87"/>
    </row>
    <row r="455" spans="1:22" ht="31.5" x14ac:dyDescent="0.25">
      <c r="A455" s="171" t="s">
        <v>899</v>
      </c>
      <c r="B455" s="170" t="s">
        <v>638</v>
      </c>
      <c r="C455" s="171" t="s">
        <v>2272</v>
      </c>
      <c r="D455" s="87">
        <v>10.05644</v>
      </c>
      <c r="E455" s="87">
        <v>9.8754419999999996E-2</v>
      </c>
      <c r="F455" s="87">
        <v>9.9576855799999997</v>
      </c>
      <c r="G455" s="87">
        <v>9.9576855799999997</v>
      </c>
      <c r="H455" s="87">
        <f t="shared" ref="H455:I461" si="187">J455+L455+N455+P455</f>
        <v>4.7397459999999993</v>
      </c>
      <c r="I455" s="87">
        <f t="shared" si="187"/>
        <v>3.6345969999999998E-2</v>
      </c>
      <c r="J455" s="87">
        <v>3.6345969999999998E-2</v>
      </c>
      <c r="K455" s="87">
        <v>3.6345969999999998E-2</v>
      </c>
      <c r="L455" s="87">
        <v>1.0772149999999998</v>
      </c>
      <c r="M455" s="87">
        <v>0</v>
      </c>
      <c r="N455" s="87">
        <v>1.0772149999999998</v>
      </c>
      <c r="O455" s="87">
        <v>0</v>
      </c>
      <c r="P455" s="87">
        <v>2.5489700299999996</v>
      </c>
      <c r="Q455" s="87">
        <v>0</v>
      </c>
      <c r="R455" s="87">
        <f t="shared" ref="R455:R461" si="188">H455-I455</f>
        <v>4.7034000299999992</v>
      </c>
      <c r="S455" s="87">
        <f t="shared" ref="S455:S461" si="189">H455-I455</f>
        <v>4.7034000299999992</v>
      </c>
      <c r="T455" s="87">
        <f t="shared" ref="T455:T461" si="190">H455-I455</f>
        <v>4.7034000299999992</v>
      </c>
      <c r="U455" s="87">
        <f t="shared" ref="U455:U461" si="191">H455-I455</f>
        <v>4.7034000299999992</v>
      </c>
      <c r="V455" s="166"/>
    </row>
    <row r="456" spans="1:22" ht="83.25" customHeight="1" x14ac:dyDescent="0.25">
      <c r="A456" s="171" t="s">
        <v>2791</v>
      </c>
      <c r="B456" s="84" t="s">
        <v>442</v>
      </c>
      <c r="C456" s="171" t="s">
        <v>2273</v>
      </c>
      <c r="D456" s="87">
        <v>3.0402100000000001</v>
      </c>
      <c r="E456" s="87">
        <v>4.5484989999999996E-2</v>
      </c>
      <c r="F456" s="87">
        <v>2.9947250100000002</v>
      </c>
      <c r="G456" s="87">
        <v>2.9947250100000002</v>
      </c>
      <c r="H456" s="87">
        <f t="shared" si="187"/>
        <v>2.7746729999999999</v>
      </c>
      <c r="I456" s="87">
        <f t="shared" si="187"/>
        <v>0.36812015999999992</v>
      </c>
      <c r="J456" s="87">
        <v>4.9419620000000004E-2</v>
      </c>
      <c r="K456" s="87">
        <v>4.9419620000000004E-2</v>
      </c>
      <c r="L456" s="87">
        <v>0.63060749999999999</v>
      </c>
      <c r="M456" s="87">
        <v>6.2841249999999987E-2</v>
      </c>
      <c r="N456" s="87">
        <v>0.63060749999999999</v>
      </c>
      <c r="O456" s="87">
        <v>0.25585928999999996</v>
      </c>
      <c r="P456" s="87">
        <v>1.4640383799999999</v>
      </c>
      <c r="Q456" s="87">
        <v>0</v>
      </c>
      <c r="R456" s="87">
        <f t="shared" si="188"/>
        <v>2.4065528399999998</v>
      </c>
      <c r="S456" s="87">
        <f t="shared" si="189"/>
        <v>2.4065528399999998</v>
      </c>
      <c r="T456" s="87">
        <f t="shared" si="190"/>
        <v>2.4065528399999998</v>
      </c>
      <c r="U456" s="87">
        <f t="shared" si="191"/>
        <v>2.4065528399999998</v>
      </c>
      <c r="V456" s="87"/>
    </row>
    <row r="457" spans="1:22" ht="31.5" x14ac:dyDescent="0.25">
      <c r="A457" s="171" t="s">
        <v>899</v>
      </c>
      <c r="B457" s="84" t="s">
        <v>639</v>
      </c>
      <c r="C457" s="171" t="s">
        <v>2274</v>
      </c>
      <c r="D457" s="87">
        <v>2.2922500000000001</v>
      </c>
      <c r="E457" s="87">
        <v>2.4167000000000001E-4</v>
      </c>
      <c r="F457" s="87">
        <v>2.2920083300000003</v>
      </c>
      <c r="G457" s="87">
        <v>2.2920083300000003</v>
      </c>
      <c r="H457" s="87">
        <f t="shared" si="187"/>
        <v>2.2822499999999999</v>
      </c>
      <c r="I457" s="87">
        <f t="shared" si="187"/>
        <v>2.1396111200000001</v>
      </c>
      <c r="J457" s="87">
        <v>4.4714030000000002E-2</v>
      </c>
      <c r="K457" s="87">
        <v>4.4714030000000002E-2</v>
      </c>
      <c r="L457" s="87">
        <v>0.64296096999999997</v>
      </c>
      <c r="M457" s="87">
        <v>2.0948970899999999</v>
      </c>
      <c r="N457" s="87">
        <v>1.5945749999999999</v>
      </c>
      <c r="O457" s="87">
        <v>0</v>
      </c>
      <c r="P457" s="87">
        <v>0</v>
      </c>
      <c r="Q457" s="87">
        <v>0</v>
      </c>
      <c r="R457" s="87">
        <f t="shared" si="188"/>
        <v>0.1426388799999998</v>
      </c>
      <c r="S457" s="87">
        <f t="shared" si="189"/>
        <v>0.1426388799999998</v>
      </c>
      <c r="T457" s="87">
        <f t="shared" si="190"/>
        <v>0.1426388799999998</v>
      </c>
      <c r="U457" s="87">
        <f t="shared" si="191"/>
        <v>0.1426388799999998</v>
      </c>
      <c r="V457" s="87"/>
    </row>
    <row r="458" spans="1:22" ht="78.75" customHeight="1" x14ac:dyDescent="0.25">
      <c r="A458" s="171" t="s">
        <v>899</v>
      </c>
      <c r="B458" s="84" t="s">
        <v>640</v>
      </c>
      <c r="C458" s="171" t="s">
        <v>2275</v>
      </c>
      <c r="D458" s="87">
        <v>5.8164799999999994</v>
      </c>
      <c r="E458" s="87">
        <v>2.4167000000000001E-4</v>
      </c>
      <c r="F458" s="87">
        <v>5.8162383299999991</v>
      </c>
      <c r="G458" s="87">
        <v>5.8162383299999991</v>
      </c>
      <c r="H458" s="87">
        <f t="shared" si="187"/>
        <v>5.8164799999999994</v>
      </c>
      <c r="I458" s="87">
        <f t="shared" si="187"/>
        <v>0.41296258000000002</v>
      </c>
      <c r="J458" s="87">
        <v>0.11376096000000001</v>
      </c>
      <c r="K458" s="87">
        <v>0.11376096000000001</v>
      </c>
      <c r="L458" s="87">
        <v>1.6311830399999996</v>
      </c>
      <c r="M458" s="87">
        <v>0.14465670999999997</v>
      </c>
      <c r="N458" s="87">
        <v>4.071536</v>
      </c>
      <c r="O458" s="87">
        <v>0.15454491000000004</v>
      </c>
      <c r="P458" s="87">
        <v>0</v>
      </c>
      <c r="Q458" s="87">
        <v>0</v>
      </c>
      <c r="R458" s="87">
        <f t="shared" si="188"/>
        <v>5.4035174199999991</v>
      </c>
      <c r="S458" s="87">
        <f t="shared" si="189"/>
        <v>5.4035174199999991</v>
      </c>
      <c r="T458" s="87">
        <f t="shared" si="190"/>
        <v>5.4035174199999991</v>
      </c>
      <c r="U458" s="87">
        <f t="shared" si="191"/>
        <v>5.4035174199999991</v>
      </c>
      <c r="V458" s="87"/>
    </row>
    <row r="459" spans="1:22" ht="78.75" x14ac:dyDescent="0.25">
      <c r="A459" s="171" t="s">
        <v>899</v>
      </c>
      <c r="B459" s="84" t="s">
        <v>641</v>
      </c>
      <c r="C459" s="171" t="s">
        <v>2276</v>
      </c>
      <c r="D459" s="87">
        <v>0.89627000000000001</v>
      </c>
      <c r="E459" s="87">
        <v>1.474166E-2</v>
      </c>
      <c r="F459" s="87">
        <v>0.88152834000000002</v>
      </c>
      <c r="G459" s="87">
        <v>0.88152834000000002</v>
      </c>
      <c r="H459" s="87">
        <f t="shared" si="187"/>
        <v>0.31489699999999998</v>
      </c>
      <c r="I459" s="87">
        <f t="shared" si="187"/>
        <v>0.63025432999999997</v>
      </c>
      <c r="J459" s="87">
        <v>5.6086299999999999E-3</v>
      </c>
      <c r="K459" s="87">
        <v>5.6086299999999999E-3</v>
      </c>
      <c r="L459" s="87">
        <v>0.30928836999999998</v>
      </c>
      <c r="M459" s="87">
        <v>0.61702636999999994</v>
      </c>
      <c r="N459" s="87">
        <v>0</v>
      </c>
      <c r="O459" s="87">
        <v>7.6193300000000352E-3</v>
      </c>
      <c r="P459" s="87">
        <v>0</v>
      </c>
      <c r="Q459" s="87">
        <v>0</v>
      </c>
      <c r="R459" s="87">
        <f t="shared" si="188"/>
        <v>-0.31535732999999999</v>
      </c>
      <c r="S459" s="87">
        <f t="shared" si="189"/>
        <v>-0.31535732999999999</v>
      </c>
      <c r="T459" s="87">
        <f t="shared" si="190"/>
        <v>-0.31535732999999999</v>
      </c>
      <c r="U459" s="87">
        <f t="shared" si="191"/>
        <v>-0.31535732999999999</v>
      </c>
      <c r="V459" s="87"/>
    </row>
    <row r="460" spans="1:22" ht="31.5" x14ac:dyDescent="0.25">
      <c r="A460" s="171" t="s">
        <v>899</v>
      </c>
      <c r="B460" s="84" t="s">
        <v>938</v>
      </c>
      <c r="C460" s="171" t="s">
        <v>2277</v>
      </c>
      <c r="D460" s="87">
        <v>0</v>
      </c>
      <c r="E460" s="87">
        <v>0</v>
      </c>
      <c r="F460" s="87">
        <v>0</v>
      </c>
      <c r="G460" s="87">
        <v>0</v>
      </c>
      <c r="H460" s="87">
        <f t="shared" si="187"/>
        <v>0</v>
      </c>
      <c r="I460" s="87">
        <f t="shared" si="187"/>
        <v>0</v>
      </c>
      <c r="J460" s="87">
        <v>0</v>
      </c>
      <c r="K460" s="87">
        <v>0</v>
      </c>
      <c r="L460" s="87">
        <v>0</v>
      </c>
      <c r="M460" s="87">
        <v>0</v>
      </c>
      <c r="N460" s="87">
        <v>0</v>
      </c>
      <c r="O460" s="87">
        <v>0</v>
      </c>
      <c r="P460" s="87">
        <v>0</v>
      </c>
      <c r="Q460" s="87">
        <v>0</v>
      </c>
      <c r="R460" s="87">
        <f t="shared" si="188"/>
        <v>0</v>
      </c>
      <c r="S460" s="87">
        <f t="shared" si="189"/>
        <v>0</v>
      </c>
      <c r="T460" s="87">
        <f t="shared" si="190"/>
        <v>0</v>
      </c>
      <c r="U460" s="87">
        <f t="shared" si="191"/>
        <v>0</v>
      </c>
      <c r="V460" s="87"/>
    </row>
    <row r="461" spans="1:22" ht="63" x14ac:dyDescent="0.25">
      <c r="A461" s="171" t="s">
        <v>899</v>
      </c>
      <c r="B461" s="170" t="s">
        <v>939</v>
      </c>
      <c r="C461" s="171" t="s">
        <v>2278</v>
      </c>
      <c r="D461" s="87">
        <v>0</v>
      </c>
      <c r="E461" s="87">
        <v>0</v>
      </c>
      <c r="F461" s="87">
        <v>0</v>
      </c>
      <c r="G461" s="87">
        <v>0</v>
      </c>
      <c r="H461" s="87">
        <f t="shared" si="187"/>
        <v>0</v>
      </c>
      <c r="I461" s="87">
        <f t="shared" si="187"/>
        <v>0.19608620000000002</v>
      </c>
      <c r="J461" s="87">
        <v>0</v>
      </c>
      <c r="K461" s="87">
        <v>0</v>
      </c>
      <c r="L461" s="87">
        <v>0</v>
      </c>
      <c r="M461" s="87">
        <v>0.19608620000000002</v>
      </c>
      <c r="N461" s="87">
        <v>0</v>
      </c>
      <c r="O461" s="87">
        <v>0</v>
      </c>
      <c r="P461" s="87">
        <v>0</v>
      </c>
      <c r="Q461" s="87">
        <v>0</v>
      </c>
      <c r="R461" s="87">
        <f t="shared" si="188"/>
        <v>-0.19608620000000002</v>
      </c>
      <c r="S461" s="87">
        <f t="shared" si="189"/>
        <v>-0.19608620000000002</v>
      </c>
      <c r="T461" s="87">
        <f t="shared" si="190"/>
        <v>-0.19608620000000002</v>
      </c>
      <c r="U461" s="87">
        <f t="shared" si="191"/>
        <v>-0.19608620000000002</v>
      </c>
      <c r="V461" s="166"/>
    </row>
    <row r="462" spans="1:22" x14ac:dyDescent="0.25">
      <c r="A462" s="210"/>
      <c r="B462" s="211" t="s">
        <v>78</v>
      </c>
      <c r="C462" s="210"/>
      <c r="D462" s="166">
        <f t="shared" ref="D462:U462" si="192">D463+D470+D484+D491+D511+D518+D529+D534+D539+D544+D547+D549+D553+D577+D585+D587+D593+D611+D621+D624+D629+D634+D649+D655+D665+D688+D690+D704+D707+D717+D722+D732+D759+D768+D771+D782+D824+D832+D835+D838+D849+D851+D853+D862+D865+D867</f>
        <v>4729.1527899999992</v>
      </c>
      <c r="E462" s="166">
        <f t="shared" si="192"/>
        <v>681.09382637000033</v>
      </c>
      <c r="F462" s="166">
        <f t="shared" si="192"/>
        <v>4048.0589636299997</v>
      </c>
      <c r="G462" s="166">
        <f t="shared" si="192"/>
        <v>4048.0589636299997</v>
      </c>
      <c r="H462" s="166">
        <f t="shared" si="192"/>
        <v>978.75161263000018</v>
      </c>
      <c r="I462" s="166">
        <f t="shared" si="192"/>
        <v>560.53180157000008</v>
      </c>
      <c r="J462" s="166">
        <f t="shared" si="192"/>
        <v>98.330599770000035</v>
      </c>
      <c r="K462" s="166">
        <f t="shared" si="192"/>
        <v>64.526172719999991</v>
      </c>
      <c r="L462" s="166">
        <f t="shared" si="192"/>
        <v>306.38885443659996</v>
      </c>
      <c r="M462" s="166">
        <f t="shared" si="192"/>
        <v>239.23083515999994</v>
      </c>
      <c r="N462" s="166">
        <f t="shared" si="192"/>
        <v>232.38392215660002</v>
      </c>
      <c r="O462" s="166">
        <f t="shared" si="192"/>
        <v>256.77479368999997</v>
      </c>
      <c r="P462" s="166">
        <f t="shared" si="192"/>
        <v>341.6482362668001</v>
      </c>
      <c r="Q462" s="166">
        <f t="shared" si="192"/>
        <v>0</v>
      </c>
      <c r="R462" s="166">
        <f t="shared" si="192"/>
        <v>418.21981106000004</v>
      </c>
      <c r="S462" s="166">
        <f t="shared" si="192"/>
        <v>418.21981106000004</v>
      </c>
      <c r="T462" s="166">
        <f t="shared" si="192"/>
        <v>418.21981106000004</v>
      </c>
      <c r="U462" s="166">
        <f t="shared" si="192"/>
        <v>418.21981106000004</v>
      </c>
      <c r="V462" s="87"/>
    </row>
    <row r="463" spans="1:22" x14ac:dyDescent="0.25">
      <c r="A463" s="210"/>
      <c r="B463" s="211" t="s">
        <v>26</v>
      </c>
      <c r="C463" s="210"/>
      <c r="D463" s="166">
        <f t="shared" ref="D463:U463" si="193">SUM(D464:D469)</f>
        <v>12.547189999999999</v>
      </c>
      <c r="E463" s="166">
        <f t="shared" si="193"/>
        <v>1.6567000000000001E-3</v>
      </c>
      <c r="F463" s="166">
        <f t="shared" si="193"/>
        <v>12.545533299999999</v>
      </c>
      <c r="G463" s="166">
        <f t="shared" si="193"/>
        <v>12.545533299999999</v>
      </c>
      <c r="H463" s="166">
        <f t="shared" si="193"/>
        <v>0.94560400000000011</v>
      </c>
      <c r="I463" s="166">
        <f t="shared" si="193"/>
        <v>5.3208055199999995</v>
      </c>
      <c r="J463" s="166">
        <f t="shared" si="193"/>
        <v>1.6842140000000002E-2</v>
      </c>
      <c r="K463" s="166">
        <f t="shared" si="193"/>
        <v>1.6842140000000002E-2</v>
      </c>
      <c r="L463" s="166">
        <f t="shared" si="193"/>
        <v>0.21240999999999999</v>
      </c>
      <c r="M463" s="166">
        <f t="shared" si="193"/>
        <v>2.67556292</v>
      </c>
      <c r="N463" s="166">
        <f t="shared" si="193"/>
        <v>0.21540999999999999</v>
      </c>
      <c r="O463" s="166">
        <f t="shared" si="193"/>
        <v>2.6284004599999999</v>
      </c>
      <c r="P463" s="166">
        <f t="shared" si="193"/>
        <v>0.50094186000000018</v>
      </c>
      <c r="Q463" s="166">
        <f t="shared" si="193"/>
        <v>0</v>
      </c>
      <c r="R463" s="166">
        <f t="shared" si="193"/>
        <v>-4.3752015199999992</v>
      </c>
      <c r="S463" s="166">
        <f t="shared" si="193"/>
        <v>-4.3752015199999992</v>
      </c>
      <c r="T463" s="166">
        <f t="shared" si="193"/>
        <v>-4.3752015199999992</v>
      </c>
      <c r="U463" s="166">
        <f t="shared" si="193"/>
        <v>-4.3752015199999992</v>
      </c>
      <c r="V463" s="87"/>
    </row>
    <row r="464" spans="1:22" ht="47.25" x14ac:dyDescent="0.25">
      <c r="A464" s="171" t="s">
        <v>900</v>
      </c>
      <c r="B464" s="84" t="s">
        <v>642</v>
      </c>
      <c r="C464" s="171" t="s">
        <v>2279</v>
      </c>
      <c r="D464" s="87">
        <v>2.6975500000000001</v>
      </c>
      <c r="E464" s="87">
        <v>1.6567000000000001E-3</v>
      </c>
      <c r="F464" s="87">
        <v>2.6958933000000003</v>
      </c>
      <c r="G464" s="87">
        <v>2.6958933000000003</v>
      </c>
      <c r="H464" s="87">
        <f t="shared" ref="H464:I469" si="194">J464+L464+N464+P464</f>
        <v>1.0999999999999999E-2</v>
      </c>
      <c r="I464" s="87">
        <f t="shared" si="194"/>
        <v>1.5484395299999998</v>
      </c>
      <c r="J464" s="87">
        <v>1.9593E-4</v>
      </c>
      <c r="K464" s="87">
        <v>1.9593E-4</v>
      </c>
      <c r="L464" s="87">
        <v>0</v>
      </c>
      <c r="M464" s="87">
        <v>2.4911000000000009E-4</v>
      </c>
      <c r="N464" s="87">
        <v>3.0000000000000001E-3</v>
      </c>
      <c r="O464" s="87">
        <v>1.5479944899999998</v>
      </c>
      <c r="P464" s="87">
        <v>7.8040699999999998E-3</v>
      </c>
      <c r="Q464" s="87">
        <v>0</v>
      </c>
      <c r="R464" s="87">
        <f t="shared" ref="R464:R469" si="195">H464-I464</f>
        <v>-1.5374395299999999</v>
      </c>
      <c r="S464" s="87">
        <f t="shared" ref="S464:S469" si="196">H464-I464</f>
        <v>-1.5374395299999999</v>
      </c>
      <c r="T464" s="87">
        <f t="shared" ref="T464:T469" si="197">H464-I464</f>
        <v>-1.5374395299999999</v>
      </c>
      <c r="U464" s="87">
        <f t="shared" ref="U464:U469" si="198">H464-I464</f>
        <v>-1.5374395299999999</v>
      </c>
      <c r="V464" s="87"/>
    </row>
    <row r="465" spans="1:22" ht="47.25" x14ac:dyDescent="0.25">
      <c r="A465" s="171" t="s">
        <v>900</v>
      </c>
      <c r="B465" s="84" t="s">
        <v>1745</v>
      </c>
      <c r="C465" s="171" t="s">
        <v>2280</v>
      </c>
      <c r="D465" s="87">
        <v>9.8496399999999991</v>
      </c>
      <c r="E465" s="87">
        <v>0</v>
      </c>
      <c r="F465" s="87">
        <v>9.8496399999999991</v>
      </c>
      <c r="G465" s="87">
        <v>9.8496399999999991</v>
      </c>
      <c r="H465" s="87">
        <f t="shared" si="194"/>
        <v>0.9346040000000001</v>
      </c>
      <c r="I465" s="87">
        <f t="shared" si="194"/>
        <v>6.042724E-2</v>
      </c>
      <c r="J465" s="87">
        <v>1.6646210000000002E-2</v>
      </c>
      <c r="K465" s="87">
        <v>1.6646210000000002E-2</v>
      </c>
      <c r="L465" s="87">
        <v>0.21240999999999999</v>
      </c>
      <c r="M465" s="87">
        <v>2.1167059999999994E-2</v>
      </c>
      <c r="N465" s="87">
        <v>0.21240999999999999</v>
      </c>
      <c r="O465" s="87">
        <v>2.2613970000000004E-2</v>
      </c>
      <c r="P465" s="87">
        <v>0.49313779000000013</v>
      </c>
      <c r="Q465" s="87">
        <v>0</v>
      </c>
      <c r="R465" s="87">
        <f t="shared" si="195"/>
        <v>0.87417676000000011</v>
      </c>
      <c r="S465" s="87">
        <f t="shared" si="196"/>
        <v>0.87417676000000011</v>
      </c>
      <c r="T465" s="87">
        <f t="shared" si="197"/>
        <v>0.87417676000000011</v>
      </c>
      <c r="U465" s="87">
        <f t="shared" si="198"/>
        <v>0.87417676000000011</v>
      </c>
      <c r="V465" s="87"/>
    </row>
    <row r="466" spans="1:22" ht="47.25" x14ac:dyDescent="0.25">
      <c r="A466" s="171" t="s">
        <v>900</v>
      </c>
      <c r="B466" s="84" t="s">
        <v>940</v>
      </c>
      <c r="C466" s="171" t="s">
        <v>2281</v>
      </c>
      <c r="D466" s="87">
        <v>0</v>
      </c>
      <c r="E466" s="87">
        <v>0</v>
      </c>
      <c r="F466" s="87">
        <v>0</v>
      </c>
      <c r="G466" s="87">
        <v>0</v>
      </c>
      <c r="H466" s="87">
        <f t="shared" si="194"/>
        <v>0</v>
      </c>
      <c r="I466" s="87">
        <f t="shared" si="194"/>
        <v>0.99473203999999993</v>
      </c>
      <c r="J466" s="87">
        <v>0</v>
      </c>
      <c r="K466" s="87">
        <v>0</v>
      </c>
      <c r="L466" s="87">
        <v>0</v>
      </c>
      <c r="M466" s="87">
        <v>0.99473203999999993</v>
      </c>
      <c r="N466" s="87">
        <v>0</v>
      </c>
      <c r="O466" s="87">
        <v>0</v>
      </c>
      <c r="P466" s="87">
        <v>0</v>
      </c>
      <c r="Q466" s="87">
        <v>0</v>
      </c>
      <c r="R466" s="87">
        <f t="shared" si="195"/>
        <v>-0.99473203999999993</v>
      </c>
      <c r="S466" s="87">
        <f t="shared" si="196"/>
        <v>-0.99473203999999993</v>
      </c>
      <c r="T466" s="87">
        <f t="shared" si="197"/>
        <v>-0.99473203999999993</v>
      </c>
      <c r="U466" s="87">
        <f t="shared" si="198"/>
        <v>-0.99473203999999993</v>
      </c>
      <c r="V466" s="87"/>
    </row>
    <row r="467" spans="1:22" ht="47.25" x14ac:dyDescent="0.25">
      <c r="A467" s="171" t="s">
        <v>900</v>
      </c>
      <c r="B467" s="84" t="s">
        <v>941</v>
      </c>
      <c r="C467" s="171" t="s">
        <v>2282</v>
      </c>
      <c r="D467" s="87">
        <v>0</v>
      </c>
      <c r="E467" s="87">
        <v>0</v>
      </c>
      <c r="F467" s="87">
        <v>0</v>
      </c>
      <c r="G467" s="87">
        <v>0</v>
      </c>
      <c r="H467" s="87">
        <f t="shared" si="194"/>
        <v>0</v>
      </c>
      <c r="I467" s="87">
        <f t="shared" si="194"/>
        <v>1.2580721500000001</v>
      </c>
      <c r="J467" s="87">
        <v>0</v>
      </c>
      <c r="K467" s="87">
        <v>0</v>
      </c>
      <c r="L467" s="87">
        <v>0</v>
      </c>
      <c r="M467" s="87">
        <v>0.20028014999999999</v>
      </c>
      <c r="N467" s="87">
        <v>0</v>
      </c>
      <c r="O467" s="87">
        <v>1.0577920000000001</v>
      </c>
      <c r="P467" s="87">
        <v>0</v>
      </c>
      <c r="Q467" s="87">
        <v>0</v>
      </c>
      <c r="R467" s="87">
        <f t="shared" si="195"/>
        <v>-1.2580721500000001</v>
      </c>
      <c r="S467" s="87">
        <f t="shared" si="196"/>
        <v>-1.2580721500000001</v>
      </c>
      <c r="T467" s="87">
        <f t="shared" si="197"/>
        <v>-1.2580721500000001</v>
      </c>
      <c r="U467" s="87">
        <f t="shared" si="198"/>
        <v>-1.2580721500000001</v>
      </c>
      <c r="V467" s="87"/>
    </row>
    <row r="468" spans="1:22" ht="47.25" x14ac:dyDescent="0.25">
      <c r="A468" s="171" t="s">
        <v>900</v>
      </c>
      <c r="B468" s="84" t="s">
        <v>1746</v>
      </c>
      <c r="C468" s="171" t="s">
        <v>1880</v>
      </c>
      <c r="D468" s="87">
        <v>0</v>
      </c>
      <c r="E468" s="87">
        <v>0</v>
      </c>
      <c r="F468" s="87">
        <v>0</v>
      </c>
      <c r="G468" s="87">
        <v>0</v>
      </c>
      <c r="H468" s="87">
        <f t="shared" si="194"/>
        <v>0</v>
      </c>
      <c r="I468" s="87">
        <f t="shared" si="194"/>
        <v>0</v>
      </c>
      <c r="J468" s="87">
        <v>0</v>
      </c>
      <c r="K468" s="87">
        <v>0</v>
      </c>
      <c r="L468" s="87">
        <v>0</v>
      </c>
      <c r="M468" s="87">
        <v>0</v>
      </c>
      <c r="N468" s="87">
        <v>0</v>
      </c>
      <c r="O468" s="87">
        <v>0</v>
      </c>
      <c r="P468" s="87">
        <v>0</v>
      </c>
      <c r="Q468" s="87">
        <v>0</v>
      </c>
      <c r="R468" s="87">
        <f t="shared" si="195"/>
        <v>0</v>
      </c>
      <c r="S468" s="87">
        <f t="shared" si="196"/>
        <v>0</v>
      </c>
      <c r="T468" s="87">
        <f t="shared" si="197"/>
        <v>0</v>
      </c>
      <c r="U468" s="87">
        <f t="shared" si="198"/>
        <v>0</v>
      </c>
      <c r="V468" s="87"/>
    </row>
    <row r="469" spans="1:22" ht="47.25" x14ac:dyDescent="0.25">
      <c r="A469" s="171" t="s">
        <v>900</v>
      </c>
      <c r="B469" s="84" t="s">
        <v>942</v>
      </c>
      <c r="C469" s="171" t="s">
        <v>2283</v>
      </c>
      <c r="D469" s="87">
        <v>0</v>
      </c>
      <c r="E469" s="87">
        <v>0</v>
      </c>
      <c r="F469" s="87">
        <v>0</v>
      </c>
      <c r="G469" s="87">
        <v>0</v>
      </c>
      <c r="H469" s="87">
        <f t="shared" si="194"/>
        <v>0</v>
      </c>
      <c r="I469" s="87">
        <f t="shared" si="194"/>
        <v>1.4591345599999999</v>
      </c>
      <c r="J469" s="87">
        <v>0</v>
      </c>
      <c r="K469" s="87">
        <v>0</v>
      </c>
      <c r="L469" s="87">
        <v>0</v>
      </c>
      <c r="M469" s="87">
        <v>1.4591345599999999</v>
      </c>
      <c r="N469" s="87">
        <v>0</v>
      </c>
      <c r="O469" s="87">
        <v>0</v>
      </c>
      <c r="P469" s="87">
        <v>0</v>
      </c>
      <c r="Q469" s="87">
        <v>0</v>
      </c>
      <c r="R469" s="87">
        <f t="shared" si="195"/>
        <v>-1.4591345599999999</v>
      </c>
      <c r="S469" s="87">
        <f t="shared" si="196"/>
        <v>-1.4591345599999999</v>
      </c>
      <c r="T469" s="87">
        <f t="shared" si="197"/>
        <v>-1.4591345599999999</v>
      </c>
      <c r="U469" s="87">
        <f t="shared" si="198"/>
        <v>-1.4591345599999999</v>
      </c>
      <c r="V469" s="87"/>
    </row>
    <row r="470" spans="1:22" x14ac:dyDescent="0.25">
      <c r="A470" s="210"/>
      <c r="B470" s="211" t="s">
        <v>27</v>
      </c>
      <c r="C470" s="210"/>
      <c r="D470" s="166">
        <f t="shared" ref="D470:U470" si="199">SUM(D471:D483)</f>
        <v>42.196499999999993</v>
      </c>
      <c r="E470" s="166">
        <f t="shared" si="199"/>
        <v>3.9696814899999997</v>
      </c>
      <c r="F470" s="166">
        <f t="shared" si="199"/>
        <v>38.226818509999987</v>
      </c>
      <c r="G470" s="166">
        <f t="shared" si="199"/>
        <v>38.226818509999987</v>
      </c>
      <c r="H470" s="166">
        <f t="shared" si="199"/>
        <v>11.766018600000001</v>
      </c>
      <c r="I470" s="166">
        <f t="shared" si="199"/>
        <v>16.651533649999998</v>
      </c>
      <c r="J470" s="166">
        <f t="shared" si="199"/>
        <v>0.30913419000000003</v>
      </c>
      <c r="K470" s="166">
        <f t="shared" si="199"/>
        <v>0.33891327999999987</v>
      </c>
      <c r="L470" s="166">
        <f t="shared" si="199"/>
        <v>7.3746585099999988</v>
      </c>
      <c r="M470" s="166">
        <f t="shared" si="199"/>
        <v>14.328219030000003</v>
      </c>
      <c r="N470" s="166">
        <f t="shared" si="199"/>
        <v>2.0058496100000003</v>
      </c>
      <c r="O470" s="166">
        <f t="shared" si="199"/>
        <v>1.9844013399999993</v>
      </c>
      <c r="P470" s="166">
        <f t="shared" si="199"/>
        <v>2.0763762900000002</v>
      </c>
      <c r="Q470" s="166">
        <f t="shared" si="199"/>
        <v>0</v>
      </c>
      <c r="R470" s="166">
        <f t="shared" si="199"/>
        <v>-4.8855150499999995</v>
      </c>
      <c r="S470" s="166">
        <f t="shared" si="199"/>
        <v>-4.8855150499999995</v>
      </c>
      <c r="T470" s="166">
        <f t="shared" si="199"/>
        <v>-4.8855150499999995</v>
      </c>
      <c r="U470" s="166">
        <f t="shared" si="199"/>
        <v>-4.8855150499999995</v>
      </c>
      <c r="V470" s="87"/>
    </row>
    <row r="471" spans="1:22" ht="15.75" customHeight="1" x14ac:dyDescent="0.25">
      <c r="A471" s="171" t="s">
        <v>900</v>
      </c>
      <c r="B471" s="84" t="s">
        <v>643</v>
      </c>
      <c r="C471" s="171" t="s">
        <v>2284</v>
      </c>
      <c r="D471" s="87">
        <v>2.42475</v>
      </c>
      <c r="E471" s="87">
        <v>0.14964151999999997</v>
      </c>
      <c r="F471" s="87">
        <v>2.2751084800000001</v>
      </c>
      <c r="G471" s="87">
        <v>2.2751084800000001</v>
      </c>
      <c r="H471" s="87">
        <f t="shared" ref="H471:H483" si="200">J471+L471+N471+P471</f>
        <v>1.0999999999999999E-2</v>
      </c>
      <c r="I471" s="87">
        <f t="shared" ref="I471:I483" si="201">K471+M471+O471+Q471</f>
        <v>7.1120000000000005E-4</v>
      </c>
      <c r="J471" s="87">
        <v>1.9593E-4</v>
      </c>
      <c r="K471" s="87">
        <v>1.9593E-4</v>
      </c>
      <c r="L471" s="87">
        <v>1.0804069999999999E-2</v>
      </c>
      <c r="M471" s="87">
        <v>2.4911000000000009E-4</v>
      </c>
      <c r="N471" s="87">
        <v>0</v>
      </c>
      <c r="O471" s="87">
        <v>2.6615999999999999E-4</v>
      </c>
      <c r="P471" s="87">
        <v>0</v>
      </c>
      <c r="Q471" s="87">
        <v>0</v>
      </c>
      <c r="R471" s="87">
        <f t="shared" ref="R471:R483" si="202">H471-I471</f>
        <v>1.0288799999999999E-2</v>
      </c>
      <c r="S471" s="87">
        <f t="shared" ref="S471:S483" si="203">H471-I471</f>
        <v>1.0288799999999999E-2</v>
      </c>
      <c r="T471" s="87">
        <f t="shared" ref="T471:T483" si="204">H471-I471</f>
        <v>1.0288799999999999E-2</v>
      </c>
      <c r="U471" s="87">
        <f t="shared" ref="U471:U483" si="205">H471-I471</f>
        <v>1.0288799999999999E-2</v>
      </c>
      <c r="V471" s="87"/>
    </row>
    <row r="472" spans="1:22" ht="31.5" x14ac:dyDescent="0.25">
      <c r="A472" s="171" t="s">
        <v>900</v>
      </c>
      <c r="B472" s="170" t="s">
        <v>378</v>
      </c>
      <c r="C472" s="171" t="s">
        <v>2285</v>
      </c>
      <c r="D472" s="87">
        <v>11.271090000000001</v>
      </c>
      <c r="E472" s="87">
        <v>1.9499635399999999</v>
      </c>
      <c r="F472" s="87">
        <v>9.3211264600000003</v>
      </c>
      <c r="G472" s="87">
        <v>9.3211264600000003</v>
      </c>
      <c r="H472" s="87">
        <f t="shared" si="200"/>
        <v>1.1597629999999999</v>
      </c>
      <c r="I472" s="87">
        <f t="shared" si="201"/>
        <v>7.1334084399999993</v>
      </c>
      <c r="J472" s="87">
        <v>2.0656509999999996E-2</v>
      </c>
      <c r="K472" s="87">
        <v>2.0656509999999996E-2</v>
      </c>
      <c r="L472" s="87">
        <v>1.1391064899999999</v>
      </c>
      <c r="M472" s="87">
        <v>6.5511404099999995</v>
      </c>
      <c r="N472" s="87">
        <v>0</v>
      </c>
      <c r="O472" s="87">
        <v>0.56161151999999959</v>
      </c>
      <c r="P472" s="87">
        <v>0</v>
      </c>
      <c r="Q472" s="87">
        <v>0</v>
      </c>
      <c r="R472" s="87">
        <f t="shared" si="202"/>
        <v>-5.9736454399999994</v>
      </c>
      <c r="S472" s="87">
        <f t="shared" si="203"/>
        <v>-5.9736454399999994</v>
      </c>
      <c r="T472" s="87">
        <f t="shared" si="204"/>
        <v>-5.9736454399999994</v>
      </c>
      <c r="U472" s="87">
        <f t="shared" si="205"/>
        <v>-5.9736454399999994</v>
      </c>
      <c r="V472" s="166"/>
    </row>
    <row r="473" spans="1:22" ht="31.5" x14ac:dyDescent="0.25">
      <c r="A473" s="171" t="s">
        <v>900</v>
      </c>
      <c r="B473" s="84" t="s">
        <v>79</v>
      </c>
      <c r="C473" s="171" t="s">
        <v>2286</v>
      </c>
      <c r="D473" s="87">
        <v>12.99211</v>
      </c>
      <c r="E473" s="87">
        <v>0</v>
      </c>
      <c r="F473" s="87">
        <v>12.99211</v>
      </c>
      <c r="G473" s="87">
        <v>12.99211</v>
      </c>
      <c r="H473" s="87">
        <f t="shared" si="200"/>
        <v>0.11449681000000034</v>
      </c>
      <c r="I473" s="87">
        <f t="shared" si="201"/>
        <v>0</v>
      </c>
      <c r="J473" s="87">
        <v>0</v>
      </c>
      <c r="K473" s="87">
        <v>0</v>
      </c>
      <c r="L473" s="87">
        <v>0</v>
      </c>
      <c r="M473" s="87">
        <v>0</v>
      </c>
      <c r="N473" s="87">
        <v>0</v>
      </c>
      <c r="O473" s="87">
        <v>0</v>
      </c>
      <c r="P473" s="87">
        <v>0.11449681000000034</v>
      </c>
      <c r="Q473" s="87">
        <v>0</v>
      </c>
      <c r="R473" s="87">
        <f t="shared" si="202"/>
        <v>0.11449681000000034</v>
      </c>
      <c r="S473" s="87">
        <f t="shared" si="203"/>
        <v>0.11449681000000034</v>
      </c>
      <c r="T473" s="87">
        <f t="shared" si="204"/>
        <v>0.11449681000000034</v>
      </c>
      <c r="U473" s="87">
        <f t="shared" si="205"/>
        <v>0.11449681000000034</v>
      </c>
      <c r="V473" s="87"/>
    </row>
    <row r="474" spans="1:22" ht="72.75" customHeight="1" x14ac:dyDescent="0.25">
      <c r="A474" s="171" t="s">
        <v>900</v>
      </c>
      <c r="B474" s="84" t="s">
        <v>80</v>
      </c>
      <c r="C474" s="171" t="s">
        <v>2287</v>
      </c>
      <c r="D474" s="87">
        <v>7.4713900000000004</v>
      </c>
      <c r="E474" s="87">
        <v>1.8338577899999999</v>
      </c>
      <c r="F474" s="87">
        <v>5.6375322100000007</v>
      </c>
      <c r="G474" s="87">
        <v>5.6375322100000007</v>
      </c>
      <c r="H474" s="87">
        <f t="shared" si="200"/>
        <v>3.1852832000000002</v>
      </c>
      <c r="I474" s="87">
        <f t="shared" si="201"/>
        <v>5.4219248100000002</v>
      </c>
      <c r="J474" s="87">
        <v>5.6732980000000002E-2</v>
      </c>
      <c r="K474" s="87">
        <v>5.6732980000000002E-2</v>
      </c>
      <c r="L474" s="87">
        <v>3.1285502200000002</v>
      </c>
      <c r="M474" s="87">
        <v>4.1366142500000009</v>
      </c>
      <c r="N474" s="87">
        <v>0</v>
      </c>
      <c r="O474" s="87">
        <v>1.2285775799999996</v>
      </c>
      <c r="P474" s="87">
        <v>0</v>
      </c>
      <c r="Q474" s="87">
        <v>0</v>
      </c>
      <c r="R474" s="87">
        <f t="shared" si="202"/>
        <v>-2.2366416099999999</v>
      </c>
      <c r="S474" s="87">
        <f t="shared" si="203"/>
        <v>-2.2366416099999999</v>
      </c>
      <c r="T474" s="87">
        <f t="shared" si="204"/>
        <v>-2.2366416099999999</v>
      </c>
      <c r="U474" s="87">
        <f t="shared" si="205"/>
        <v>-2.2366416099999999</v>
      </c>
      <c r="V474" s="87"/>
    </row>
    <row r="475" spans="1:22" ht="47.25" x14ac:dyDescent="0.25">
      <c r="A475" s="171" t="s">
        <v>900</v>
      </c>
      <c r="B475" s="84" t="s">
        <v>644</v>
      </c>
      <c r="C475" s="171" t="s">
        <v>2288</v>
      </c>
      <c r="D475" s="87">
        <v>1.10941</v>
      </c>
      <c r="E475" s="87">
        <v>1.4150300000000001E-3</v>
      </c>
      <c r="F475" s="87">
        <v>1.10799497</v>
      </c>
      <c r="G475" s="87">
        <v>1.10799497</v>
      </c>
      <c r="H475" s="87">
        <f t="shared" si="200"/>
        <v>0.95036699999999996</v>
      </c>
      <c r="I475" s="87">
        <f t="shared" si="201"/>
        <v>0.80463442000000018</v>
      </c>
      <c r="J475" s="87">
        <v>0.10685019</v>
      </c>
      <c r="K475" s="87">
        <v>0.10685019</v>
      </c>
      <c r="L475" s="87">
        <v>0.2159925</v>
      </c>
      <c r="M475" s="87">
        <v>0.66333838000000001</v>
      </c>
      <c r="N475" s="87">
        <v>0.2159925</v>
      </c>
      <c r="O475" s="87">
        <v>3.4445850000000222E-2</v>
      </c>
      <c r="P475" s="87">
        <v>0.41153181</v>
      </c>
      <c r="Q475" s="87">
        <v>0</v>
      </c>
      <c r="R475" s="87">
        <f t="shared" si="202"/>
        <v>0.14573257999999978</v>
      </c>
      <c r="S475" s="87">
        <f t="shared" si="203"/>
        <v>0.14573257999999978</v>
      </c>
      <c r="T475" s="87">
        <f t="shared" si="204"/>
        <v>0.14573257999999978</v>
      </c>
      <c r="U475" s="87">
        <f t="shared" si="205"/>
        <v>0.14573257999999978</v>
      </c>
      <c r="V475" s="87"/>
    </row>
    <row r="476" spans="1:22" ht="47.25" x14ac:dyDescent="0.25">
      <c r="A476" s="171" t="s">
        <v>900</v>
      </c>
      <c r="B476" s="84" t="s">
        <v>645</v>
      </c>
      <c r="C476" s="171" t="s">
        <v>2289</v>
      </c>
      <c r="D476" s="87">
        <v>0.60010000000000008</v>
      </c>
      <c r="E476" s="87">
        <v>1.0210530000000001E-2</v>
      </c>
      <c r="F476" s="87">
        <v>0.58988947000000003</v>
      </c>
      <c r="G476" s="87">
        <v>0.58988947000000003</v>
      </c>
      <c r="H476" s="87">
        <f t="shared" si="200"/>
        <v>5.1809999999999995E-2</v>
      </c>
      <c r="I476" s="87">
        <f t="shared" si="201"/>
        <v>3.3498099999999999E-3</v>
      </c>
      <c r="J476" s="87">
        <v>9.2279000000000005E-4</v>
      </c>
      <c r="K476" s="87">
        <v>9.2279000000000005E-4</v>
      </c>
      <c r="L476" s="87">
        <v>0</v>
      </c>
      <c r="M476" s="87">
        <v>1.1734099999999993E-3</v>
      </c>
      <c r="N476" s="87">
        <v>5.0887209999999995E-2</v>
      </c>
      <c r="O476" s="87">
        <v>1.2536100000000005E-3</v>
      </c>
      <c r="P476" s="87">
        <v>0</v>
      </c>
      <c r="Q476" s="87">
        <v>0</v>
      </c>
      <c r="R476" s="87">
        <f t="shared" si="202"/>
        <v>4.8460189999999993E-2</v>
      </c>
      <c r="S476" s="87">
        <f t="shared" si="203"/>
        <v>4.8460189999999993E-2</v>
      </c>
      <c r="T476" s="87">
        <f t="shared" si="204"/>
        <v>4.8460189999999993E-2</v>
      </c>
      <c r="U476" s="87">
        <f t="shared" si="205"/>
        <v>4.8460189999999993E-2</v>
      </c>
      <c r="V476" s="87"/>
    </row>
    <row r="477" spans="1:22" ht="47.25" x14ac:dyDescent="0.25">
      <c r="A477" s="171" t="s">
        <v>900</v>
      </c>
      <c r="B477" s="170" t="s">
        <v>646</v>
      </c>
      <c r="C477" s="171" t="s">
        <v>2290</v>
      </c>
      <c r="D477" s="87">
        <v>1.6436199999999999</v>
      </c>
      <c r="E477" s="87">
        <v>8.4565899999999999E-3</v>
      </c>
      <c r="F477" s="87">
        <v>1.6351634099999999</v>
      </c>
      <c r="G477" s="87">
        <v>1.6351634099999999</v>
      </c>
      <c r="H477" s="87">
        <f t="shared" si="200"/>
        <v>1.6351634100000001</v>
      </c>
      <c r="I477" s="87">
        <f t="shared" si="201"/>
        <v>0.11689584</v>
      </c>
      <c r="J477" s="87">
        <v>3.2201899999999999E-2</v>
      </c>
      <c r="K477" s="87">
        <v>3.2201899999999999E-2</v>
      </c>
      <c r="L477" s="87">
        <v>0.41090500000000002</v>
      </c>
      <c r="M477" s="87">
        <v>4.0947459999999998E-2</v>
      </c>
      <c r="N477" s="87">
        <v>0.41090500000000002</v>
      </c>
      <c r="O477" s="87">
        <v>4.3746479999999997E-2</v>
      </c>
      <c r="P477" s="87">
        <v>0.78115150999999994</v>
      </c>
      <c r="Q477" s="87">
        <v>0</v>
      </c>
      <c r="R477" s="87">
        <f t="shared" si="202"/>
        <v>1.5182675700000001</v>
      </c>
      <c r="S477" s="87">
        <f t="shared" si="203"/>
        <v>1.5182675700000001</v>
      </c>
      <c r="T477" s="87">
        <f t="shared" si="204"/>
        <v>1.5182675700000001</v>
      </c>
      <c r="U477" s="87">
        <f t="shared" si="205"/>
        <v>1.5182675700000001</v>
      </c>
      <c r="V477" s="166"/>
    </row>
    <row r="478" spans="1:22" ht="47.25" x14ac:dyDescent="0.25">
      <c r="A478" s="171" t="s">
        <v>900</v>
      </c>
      <c r="B478" s="84" t="s">
        <v>647</v>
      </c>
      <c r="C478" s="171" t="s">
        <v>2291</v>
      </c>
      <c r="D478" s="87">
        <v>0.37208999999999998</v>
      </c>
      <c r="E478" s="87">
        <v>2.95277E-3</v>
      </c>
      <c r="F478" s="87">
        <v>0.36913722999999998</v>
      </c>
      <c r="G478" s="87">
        <v>0.36913722999999998</v>
      </c>
      <c r="H478" s="87">
        <f t="shared" si="200"/>
        <v>0.36913722999999998</v>
      </c>
      <c r="I478" s="87">
        <f t="shared" si="201"/>
        <v>8.0250160000000015E-2</v>
      </c>
      <c r="J478" s="87">
        <v>7.2900100000000004E-3</v>
      </c>
      <c r="K478" s="87">
        <v>7.2900100000000004E-3</v>
      </c>
      <c r="L478" s="87">
        <v>0.36184721999999997</v>
      </c>
      <c r="M478" s="87">
        <v>7.2960150000000015E-2</v>
      </c>
      <c r="N478" s="87">
        <v>0</v>
      </c>
      <c r="O478" s="87">
        <v>0</v>
      </c>
      <c r="P478" s="87">
        <v>0</v>
      </c>
      <c r="Q478" s="87">
        <v>0</v>
      </c>
      <c r="R478" s="87">
        <f t="shared" si="202"/>
        <v>0.28888706999999997</v>
      </c>
      <c r="S478" s="87">
        <f t="shared" si="203"/>
        <v>0.28888706999999997</v>
      </c>
      <c r="T478" s="87">
        <f t="shared" si="204"/>
        <v>0.28888706999999997</v>
      </c>
      <c r="U478" s="87">
        <f t="shared" si="205"/>
        <v>0.28888706999999997</v>
      </c>
      <c r="V478" s="87"/>
    </row>
    <row r="479" spans="1:22" ht="47.25" x14ac:dyDescent="0.25">
      <c r="A479" s="171" t="s">
        <v>900</v>
      </c>
      <c r="B479" s="84" t="s">
        <v>648</v>
      </c>
      <c r="C479" s="171" t="s">
        <v>2292</v>
      </c>
      <c r="D479" s="87">
        <v>1.3289300000000002</v>
      </c>
      <c r="E479" s="87">
        <v>6.0536000000000001E-3</v>
      </c>
      <c r="F479" s="87">
        <v>1.3228764000000002</v>
      </c>
      <c r="G479" s="87">
        <v>1.3228764000000002</v>
      </c>
      <c r="H479" s="87">
        <f t="shared" si="200"/>
        <v>1.3228764000000002</v>
      </c>
      <c r="I479" s="87">
        <f t="shared" si="201"/>
        <v>9.4514780000000007E-2</v>
      </c>
      <c r="J479" s="87">
        <v>2.6036480000000001E-2</v>
      </c>
      <c r="K479" s="87">
        <v>2.6036480000000001E-2</v>
      </c>
      <c r="L479" s="87">
        <v>0.37264252000000003</v>
      </c>
      <c r="M479" s="87">
        <v>3.3107600000000001E-2</v>
      </c>
      <c r="N479" s="87">
        <v>0.92419740000000006</v>
      </c>
      <c r="O479" s="87">
        <v>3.5370700000000005E-2</v>
      </c>
      <c r="P479" s="87">
        <v>0</v>
      </c>
      <c r="Q479" s="87">
        <v>0</v>
      </c>
      <c r="R479" s="87">
        <f t="shared" si="202"/>
        <v>1.2283616200000003</v>
      </c>
      <c r="S479" s="87">
        <f t="shared" si="203"/>
        <v>1.2283616200000003</v>
      </c>
      <c r="T479" s="87">
        <f t="shared" si="204"/>
        <v>1.2283616200000003</v>
      </c>
      <c r="U479" s="87">
        <f t="shared" si="205"/>
        <v>1.2283616200000003</v>
      </c>
      <c r="V479" s="87"/>
    </row>
    <row r="480" spans="1:22" ht="15.75" customHeight="1" x14ac:dyDescent="0.25">
      <c r="A480" s="171" t="s">
        <v>900</v>
      </c>
      <c r="B480" s="84" t="s">
        <v>649</v>
      </c>
      <c r="C480" s="171" t="s">
        <v>2293</v>
      </c>
      <c r="D480" s="87">
        <v>1.61547</v>
      </c>
      <c r="E480" s="87">
        <v>6.88845E-3</v>
      </c>
      <c r="F480" s="87">
        <v>1.60858155</v>
      </c>
      <c r="G480" s="87">
        <v>1.60858155</v>
      </c>
      <c r="H480" s="87">
        <f t="shared" si="200"/>
        <v>1.6085815499999998</v>
      </c>
      <c r="I480" s="87">
        <f t="shared" si="201"/>
        <v>0.1148938</v>
      </c>
      <c r="J480" s="87">
        <v>3.165039E-2</v>
      </c>
      <c r="K480" s="87">
        <v>3.165039E-2</v>
      </c>
      <c r="L480" s="87">
        <v>0.40386749999999999</v>
      </c>
      <c r="M480" s="87">
        <v>4.0246160000000003E-2</v>
      </c>
      <c r="N480" s="87">
        <v>0.40386749999999999</v>
      </c>
      <c r="O480" s="87">
        <v>4.2997250000000001E-2</v>
      </c>
      <c r="P480" s="87">
        <v>0.76919616000000002</v>
      </c>
      <c r="Q480" s="87">
        <v>0</v>
      </c>
      <c r="R480" s="87">
        <f t="shared" si="202"/>
        <v>1.4936877499999999</v>
      </c>
      <c r="S480" s="87">
        <f t="shared" si="203"/>
        <v>1.4936877499999999</v>
      </c>
      <c r="T480" s="87">
        <f t="shared" si="204"/>
        <v>1.4936877499999999</v>
      </c>
      <c r="U480" s="87">
        <f t="shared" si="205"/>
        <v>1.4936877499999999</v>
      </c>
      <c r="V480" s="87"/>
    </row>
    <row r="481" spans="1:22" ht="63" x14ac:dyDescent="0.25">
      <c r="A481" s="171" t="s">
        <v>900</v>
      </c>
      <c r="B481" s="84" t="s">
        <v>1747</v>
      </c>
      <c r="C481" s="171" t="s">
        <v>2294</v>
      </c>
      <c r="D481" s="87">
        <v>1.36754</v>
      </c>
      <c r="E481" s="87">
        <v>2.4167000000000001E-4</v>
      </c>
      <c r="F481" s="87">
        <v>1.3672983299999999</v>
      </c>
      <c r="G481" s="87">
        <v>1.3672983299999999</v>
      </c>
      <c r="H481" s="87">
        <f t="shared" si="200"/>
        <v>1.3575400000000002</v>
      </c>
      <c r="I481" s="87">
        <f t="shared" si="201"/>
        <v>9.6549560000000006E-2</v>
      </c>
      <c r="J481" s="87">
        <v>2.6597009999999997E-2</v>
      </c>
      <c r="K481" s="87">
        <v>2.6597009999999997E-2</v>
      </c>
      <c r="L481" s="87">
        <v>1.3309429900000003</v>
      </c>
      <c r="M481" s="87">
        <v>3.3820360000000008E-2</v>
      </c>
      <c r="N481" s="87">
        <v>0</v>
      </c>
      <c r="O481" s="87">
        <v>3.6132189999999995E-2</v>
      </c>
      <c r="P481" s="87">
        <v>0</v>
      </c>
      <c r="Q481" s="87">
        <v>0</v>
      </c>
      <c r="R481" s="87">
        <f t="shared" si="202"/>
        <v>1.2609904400000003</v>
      </c>
      <c r="S481" s="87">
        <f t="shared" si="203"/>
        <v>1.2609904400000003</v>
      </c>
      <c r="T481" s="87">
        <f t="shared" si="204"/>
        <v>1.2609904400000003</v>
      </c>
      <c r="U481" s="87">
        <f t="shared" si="205"/>
        <v>1.2609904400000003</v>
      </c>
      <c r="V481" s="87"/>
    </row>
    <row r="482" spans="1:22" ht="31.5" x14ac:dyDescent="0.25">
      <c r="A482" s="171" t="s">
        <v>900</v>
      </c>
      <c r="B482" s="170" t="s">
        <v>650</v>
      </c>
      <c r="C482" s="171" t="s">
        <v>2295</v>
      </c>
      <c r="D482" s="87">
        <v>0</v>
      </c>
      <c r="E482" s="87">
        <v>0</v>
      </c>
      <c r="F482" s="87">
        <v>0</v>
      </c>
      <c r="G482" s="87">
        <v>0</v>
      </c>
      <c r="H482" s="87">
        <f t="shared" si="200"/>
        <v>0</v>
      </c>
      <c r="I482" s="87">
        <f t="shared" si="201"/>
        <v>2.9779089999999852E-2</v>
      </c>
      <c r="J482" s="87">
        <v>0</v>
      </c>
      <c r="K482" s="87">
        <v>2.9779089999999852E-2</v>
      </c>
      <c r="L482" s="87">
        <v>0</v>
      </c>
      <c r="M482" s="87">
        <v>1.4918621893400541E-16</v>
      </c>
      <c r="N482" s="87">
        <v>0</v>
      </c>
      <c r="O482" s="87">
        <v>-1.4918621893400541E-16</v>
      </c>
      <c r="P482" s="87">
        <v>0</v>
      </c>
      <c r="Q482" s="87">
        <v>0</v>
      </c>
      <c r="R482" s="87">
        <f t="shared" si="202"/>
        <v>-2.9779089999999852E-2</v>
      </c>
      <c r="S482" s="87">
        <f t="shared" si="203"/>
        <v>-2.9779089999999852E-2</v>
      </c>
      <c r="T482" s="87">
        <f t="shared" si="204"/>
        <v>-2.9779089999999852E-2</v>
      </c>
      <c r="U482" s="87">
        <f t="shared" si="205"/>
        <v>-2.9779089999999852E-2</v>
      </c>
      <c r="V482" s="166"/>
    </row>
    <row r="483" spans="1:22" ht="47.25" x14ac:dyDescent="0.25">
      <c r="A483" s="171" t="s">
        <v>900</v>
      </c>
      <c r="B483" s="84" t="s">
        <v>943</v>
      </c>
      <c r="C483" s="171" t="s">
        <v>2296</v>
      </c>
      <c r="D483" s="87">
        <v>0</v>
      </c>
      <c r="E483" s="87">
        <v>0</v>
      </c>
      <c r="F483" s="87">
        <v>0</v>
      </c>
      <c r="G483" s="87">
        <v>0</v>
      </c>
      <c r="H483" s="87">
        <f t="shared" si="200"/>
        <v>0</v>
      </c>
      <c r="I483" s="87">
        <f t="shared" si="201"/>
        <v>2.7546217400000002</v>
      </c>
      <c r="J483" s="87">
        <v>0</v>
      </c>
      <c r="K483" s="87">
        <v>0</v>
      </c>
      <c r="L483" s="87">
        <v>0</v>
      </c>
      <c r="M483" s="87">
        <v>2.7546217400000002</v>
      </c>
      <c r="N483" s="87">
        <v>0</v>
      </c>
      <c r="O483" s="87">
        <v>0</v>
      </c>
      <c r="P483" s="87">
        <v>0</v>
      </c>
      <c r="Q483" s="87">
        <v>0</v>
      </c>
      <c r="R483" s="87">
        <f t="shared" si="202"/>
        <v>-2.7546217400000002</v>
      </c>
      <c r="S483" s="87">
        <f t="shared" si="203"/>
        <v>-2.7546217400000002</v>
      </c>
      <c r="T483" s="87">
        <f t="shared" si="204"/>
        <v>-2.7546217400000002</v>
      </c>
      <c r="U483" s="87">
        <f t="shared" si="205"/>
        <v>-2.7546217400000002</v>
      </c>
      <c r="V483" s="87"/>
    </row>
    <row r="484" spans="1:22" x14ac:dyDescent="0.25">
      <c r="A484" s="210"/>
      <c r="B484" s="211" t="s">
        <v>339</v>
      </c>
      <c r="C484" s="210"/>
      <c r="D484" s="166">
        <f t="shared" ref="D484:U484" si="206">SUM(D485:D490)</f>
        <v>62.809659999999994</v>
      </c>
      <c r="E484" s="166">
        <f t="shared" si="206"/>
        <v>4.9699001999999997</v>
      </c>
      <c r="F484" s="166">
        <f t="shared" si="206"/>
        <v>57.839759799999989</v>
      </c>
      <c r="G484" s="166">
        <f t="shared" si="206"/>
        <v>57.839759799999989</v>
      </c>
      <c r="H484" s="166">
        <f t="shared" si="206"/>
        <v>19.119852270000003</v>
      </c>
      <c r="I484" s="166">
        <f t="shared" si="206"/>
        <v>7.1966776800000005</v>
      </c>
      <c r="J484" s="166">
        <f t="shared" si="206"/>
        <v>4.2530218800000004</v>
      </c>
      <c r="K484" s="166">
        <f t="shared" si="206"/>
        <v>3.8692301799999997</v>
      </c>
      <c r="L484" s="166">
        <f t="shared" si="206"/>
        <v>6.6864137300000017</v>
      </c>
      <c r="M484" s="166">
        <f t="shared" si="206"/>
        <v>3.2903488400000001</v>
      </c>
      <c r="N484" s="166">
        <f t="shared" si="206"/>
        <v>2.5428449999999998</v>
      </c>
      <c r="O484" s="166">
        <f t="shared" si="206"/>
        <v>3.7098659999999999E-2</v>
      </c>
      <c r="P484" s="166">
        <f t="shared" si="206"/>
        <v>5.6375716600000008</v>
      </c>
      <c r="Q484" s="166">
        <f t="shared" si="206"/>
        <v>0</v>
      </c>
      <c r="R484" s="166">
        <f t="shared" si="206"/>
        <v>11.923174590000002</v>
      </c>
      <c r="S484" s="166">
        <f t="shared" si="206"/>
        <v>11.923174590000002</v>
      </c>
      <c r="T484" s="166">
        <f t="shared" si="206"/>
        <v>11.923174590000002</v>
      </c>
      <c r="U484" s="166">
        <f t="shared" si="206"/>
        <v>11.923174590000002</v>
      </c>
      <c r="V484" s="87"/>
    </row>
    <row r="485" spans="1:22" ht="15.75" customHeight="1" x14ac:dyDescent="0.25">
      <c r="A485" s="171" t="s">
        <v>900</v>
      </c>
      <c r="B485" s="84" t="s">
        <v>651</v>
      </c>
      <c r="C485" s="171" t="s">
        <v>2297</v>
      </c>
      <c r="D485" s="87">
        <v>2.0586799999999998</v>
      </c>
      <c r="E485" s="87">
        <v>0</v>
      </c>
      <c r="F485" s="87">
        <v>2.0586799999999998</v>
      </c>
      <c r="G485" s="87">
        <v>2.0586799999999998</v>
      </c>
      <c r="H485" s="87">
        <f t="shared" ref="H485:I490" si="207">J485+L485+N485+P485</f>
        <v>2.0586800000000003</v>
      </c>
      <c r="I485" s="87">
        <f t="shared" si="207"/>
        <v>0.14641533999999998</v>
      </c>
      <c r="J485" s="87">
        <v>4.0333790000000001E-2</v>
      </c>
      <c r="K485" s="87">
        <v>4.0333790000000001E-2</v>
      </c>
      <c r="L485" s="87">
        <v>0.51467000000000007</v>
      </c>
      <c r="M485" s="87">
        <v>5.1287859999999984E-2</v>
      </c>
      <c r="N485" s="87">
        <v>0.51467000000000007</v>
      </c>
      <c r="O485" s="87">
        <v>5.4793689999999985E-2</v>
      </c>
      <c r="P485" s="87">
        <v>0.98900621000000022</v>
      </c>
      <c r="Q485" s="87">
        <v>0</v>
      </c>
      <c r="R485" s="87">
        <f t="shared" ref="R485:R490" si="208">H485-I485</f>
        <v>1.9122646600000004</v>
      </c>
      <c r="S485" s="87">
        <f t="shared" ref="S485:S490" si="209">H485-I485</f>
        <v>1.9122646600000004</v>
      </c>
      <c r="T485" s="87">
        <f t="shared" ref="T485:T490" si="210">H485-I485</f>
        <v>1.9122646600000004</v>
      </c>
      <c r="U485" s="87">
        <f t="shared" ref="U485:U490" si="211">H485-I485</f>
        <v>1.9122646600000004</v>
      </c>
      <c r="V485" s="87"/>
    </row>
    <row r="486" spans="1:22" ht="63" x14ac:dyDescent="0.25">
      <c r="A486" s="171" t="s">
        <v>900</v>
      </c>
      <c r="B486" s="84" t="s">
        <v>652</v>
      </c>
      <c r="C486" s="171" t="s">
        <v>2298</v>
      </c>
      <c r="D486" s="87">
        <v>1.5233099999999999</v>
      </c>
      <c r="E486" s="87">
        <v>0</v>
      </c>
      <c r="F486" s="87">
        <v>1.5233099999999999</v>
      </c>
      <c r="G486" s="87">
        <v>1.5233099999999999</v>
      </c>
      <c r="H486" s="87">
        <f t="shared" si="207"/>
        <v>1.5233099999999999</v>
      </c>
      <c r="I486" s="87">
        <f t="shared" si="207"/>
        <v>0</v>
      </c>
      <c r="J486" s="87">
        <v>2.9844819999999998E-2</v>
      </c>
      <c r="K486" s="87">
        <v>2.9844819999999998E-2</v>
      </c>
      <c r="L486" s="87">
        <v>0.38082750000000004</v>
      </c>
      <c r="M486" s="87">
        <v>3.7950180000000014E-2</v>
      </c>
      <c r="N486" s="87">
        <v>0.38082750000000004</v>
      </c>
      <c r="O486" s="87">
        <v>-6.7795000000000008E-2</v>
      </c>
      <c r="P486" s="87">
        <v>0.73181017999999998</v>
      </c>
      <c r="Q486" s="87">
        <v>0</v>
      </c>
      <c r="R486" s="87">
        <f t="shared" si="208"/>
        <v>1.5233099999999999</v>
      </c>
      <c r="S486" s="87">
        <f t="shared" si="209"/>
        <v>1.5233099999999999</v>
      </c>
      <c r="T486" s="87">
        <f t="shared" si="210"/>
        <v>1.5233099999999999</v>
      </c>
      <c r="U486" s="87">
        <f t="shared" si="211"/>
        <v>1.5233099999999999</v>
      </c>
      <c r="V486" s="87"/>
    </row>
    <row r="487" spans="1:22" ht="31.5" x14ac:dyDescent="0.25">
      <c r="A487" s="171" t="s">
        <v>900</v>
      </c>
      <c r="B487" s="170" t="s">
        <v>81</v>
      </c>
      <c r="C487" s="171" t="s">
        <v>2299</v>
      </c>
      <c r="D487" s="87">
        <v>9.7054599999999986</v>
      </c>
      <c r="E487" s="87">
        <v>2.4954307999999998</v>
      </c>
      <c r="F487" s="87">
        <v>7.2100291999999992</v>
      </c>
      <c r="G487" s="87">
        <v>7.2100291999999992</v>
      </c>
      <c r="H487" s="87">
        <f t="shared" si="207"/>
        <v>2.0705629999999999</v>
      </c>
      <c r="I487" s="87">
        <f t="shared" si="207"/>
        <v>0.27387817000000003</v>
      </c>
      <c r="J487" s="87">
        <v>3.6878730000000005E-2</v>
      </c>
      <c r="K487" s="87">
        <v>3.6878730000000005E-2</v>
      </c>
      <c r="L487" s="87">
        <v>0.47058249999999996</v>
      </c>
      <c r="M487" s="87">
        <v>0.18689947000000001</v>
      </c>
      <c r="N487" s="87">
        <v>0.47058249999999996</v>
      </c>
      <c r="O487" s="87">
        <v>5.0099970000000021E-2</v>
      </c>
      <c r="P487" s="87">
        <v>1.0925192700000002</v>
      </c>
      <c r="Q487" s="87">
        <v>0</v>
      </c>
      <c r="R487" s="87">
        <f t="shared" si="208"/>
        <v>1.7966848299999998</v>
      </c>
      <c r="S487" s="87">
        <f t="shared" si="209"/>
        <v>1.7966848299999998</v>
      </c>
      <c r="T487" s="87">
        <f t="shared" si="210"/>
        <v>1.7966848299999998</v>
      </c>
      <c r="U487" s="87">
        <f t="shared" si="211"/>
        <v>1.7966848299999998</v>
      </c>
      <c r="V487" s="166"/>
    </row>
    <row r="488" spans="1:22" ht="78.75" customHeight="1" x14ac:dyDescent="0.25">
      <c r="A488" s="171" t="s">
        <v>900</v>
      </c>
      <c r="B488" s="84" t="s">
        <v>82</v>
      </c>
      <c r="C488" s="171" t="s">
        <v>2300</v>
      </c>
      <c r="D488" s="87">
        <v>6.0943999999999994</v>
      </c>
      <c r="E488" s="87">
        <v>2.0030096799999999</v>
      </c>
      <c r="F488" s="87">
        <v>4.0913903199999995</v>
      </c>
      <c r="G488" s="87">
        <v>4.0913903199999995</v>
      </c>
      <c r="H488" s="87">
        <f t="shared" si="207"/>
        <v>4.2365832700000015</v>
      </c>
      <c r="I488" s="87">
        <f t="shared" si="207"/>
        <v>3.1072258700000002</v>
      </c>
      <c r="J488" s="87">
        <v>9.3014539999999993E-2</v>
      </c>
      <c r="K488" s="87">
        <v>9.3014539999999993E-2</v>
      </c>
      <c r="L488" s="87">
        <v>4.143568730000001</v>
      </c>
      <c r="M488" s="87">
        <v>3.0142113300000002</v>
      </c>
      <c r="N488" s="87">
        <v>0</v>
      </c>
      <c r="O488" s="87">
        <v>0</v>
      </c>
      <c r="P488" s="87">
        <v>0</v>
      </c>
      <c r="Q488" s="87">
        <v>0</v>
      </c>
      <c r="R488" s="87">
        <f t="shared" si="208"/>
        <v>1.1293574000000013</v>
      </c>
      <c r="S488" s="87">
        <f t="shared" si="209"/>
        <v>1.1293574000000013</v>
      </c>
      <c r="T488" s="87">
        <f t="shared" si="210"/>
        <v>1.1293574000000013</v>
      </c>
      <c r="U488" s="87">
        <f t="shared" si="211"/>
        <v>1.1293574000000013</v>
      </c>
      <c r="V488" s="87"/>
    </row>
    <row r="489" spans="1:22" ht="31.5" x14ac:dyDescent="0.25">
      <c r="A489" s="171" t="s">
        <v>900</v>
      </c>
      <c r="B489" s="84" t="s">
        <v>83</v>
      </c>
      <c r="C489" s="171" t="s">
        <v>2301</v>
      </c>
      <c r="D489" s="87">
        <v>39.032069999999997</v>
      </c>
      <c r="E489" s="87">
        <v>0</v>
      </c>
      <c r="F489" s="87">
        <v>39.032069999999997</v>
      </c>
      <c r="G489" s="87">
        <v>39.032069999999997</v>
      </c>
      <c r="H489" s="87">
        <f t="shared" si="207"/>
        <v>5.1777660000000001</v>
      </c>
      <c r="I489" s="87">
        <f t="shared" si="207"/>
        <v>0</v>
      </c>
      <c r="J489" s="87">
        <v>0</v>
      </c>
      <c r="K489" s="87">
        <v>0</v>
      </c>
      <c r="L489" s="87">
        <v>1.1767650000000001</v>
      </c>
      <c r="M489" s="87">
        <v>0</v>
      </c>
      <c r="N489" s="87">
        <v>1.1767650000000001</v>
      </c>
      <c r="O489" s="87">
        <v>0</v>
      </c>
      <c r="P489" s="87">
        <v>2.824236</v>
      </c>
      <c r="Q489" s="87">
        <v>0</v>
      </c>
      <c r="R489" s="87">
        <f t="shared" si="208"/>
        <v>5.1777660000000001</v>
      </c>
      <c r="S489" s="87">
        <f t="shared" si="209"/>
        <v>5.1777660000000001</v>
      </c>
      <c r="T489" s="87">
        <f t="shared" si="210"/>
        <v>5.1777660000000001</v>
      </c>
      <c r="U489" s="87">
        <f t="shared" si="211"/>
        <v>5.1777660000000001</v>
      </c>
      <c r="V489" s="87"/>
    </row>
    <row r="490" spans="1:22" ht="31.5" x14ac:dyDescent="0.25">
      <c r="A490" s="171" t="s">
        <v>900</v>
      </c>
      <c r="B490" s="170" t="s">
        <v>653</v>
      </c>
      <c r="C490" s="171" t="s">
        <v>2302</v>
      </c>
      <c r="D490" s="87">
        <v>4.39574</v>
      </c>
      <c r="E490" s="87">
        <v>0.47145971999999997</v>
      </c>
      <c r="F490" s="87">
        <v>3.9242802800000001</v>
      </c>
      <c r="G490" s="87">
        <v>3.9242802800000001</v>
      </c>
      <c r="H490" s="87">
        <f t="shared" si="207"/>
        <v>4.0529500000000001</v>
      </c>
      <c r="I490" s="87">
        <f t="shared" si="207"/>
        <v>3.6691582999999999</v>
      </c>
      <c r="J490" s="87">
        <v>4.0529500000000001</v>
      </c>
      <c r="K490" s="87">
        <v>3.6691582999999999</v>
      </c>
      <c r="L490" s="87">
        <v>0</v>
      </c>
      <c r="M490" s="87">
        <v>0</v>
      </c>
      <c r="N490" s="87">
        <v>0</v>
      </c>
      <c r="O490" s="87">
        <v>0</v>
      </c>
      <c r="P490" s="87">
        <v>0</v>
      </c>
      <c r="Q490" s="87">
        <v>0</v>
      </c>
      <c r="R490" s="87">
        <f t="shared" si="208"/>
        <v>0.38379170000000018</v>
      </c>
      <c r="S490" s="87">
        <f t="shared" si="209"/>
        <v>0.38379170000000018</v>
      </c>
      <c r="T490" s="87">
        <f t="shared" si="210"/>
        <v>0.38379170000000018</v>
      </c>
      <c r="U490" s="87">
        <f t="shared" si="211"/>
        <v>0.38379170000000018</v>
      </c>
      <c r="V490" s="166"/>
    </row>
    <row r="491" spans="1:22" x14ac:dyDescent="0.25">
      <c r="A491" s="210"/>
      <c r="B491" s="211" t="s">
        <v>29</v>
      </c>
      <c r="C491" s="210"/>
      <c r="D491" s="166">
        <f t="shared" ref="D491:U491" si="212">SUM(D492:D510)</f>
        <v>80.266559999999998</v>
      </c>
      <c r="E491" s="166">
        <f t="shared" si="212"/>
        <v>1.12024685</v>
      </c>
      <c r="F491" s="166">
        <f t="shared" si="212"/>
        <v>79.146313149999997</v>
      </c>
      <c r="G491" s="166">
        <f t="shared" si="212"/>
        <v>79.146313149999997</v>
      </c>
      <c r="H491" s="166">
        <f t="shared" si="212"/>
        <v>35.895624000000005</v>
      </c>
      <c r="I491" s="166">
        <f t="shared" si="212"/>
        <v>44.877571429999996</v>
      </c>
      <c r="J491" s="166">
        <f t="shared" si="212"/>
        <v>0.43139825999999998</v>
      </c>
      <c r="K491" s="166">
        <f t="shared" si="212"/>
        <v>0.43139825999999998</v>
      </c>
      <c r="L491" s="166">
        <f t="shared" si="212"/>
        <v>10.257677570000002</v>
      </c>
      <c r="M491" s="166">
        <f t="shared" si="212"/>
        <v>18.280256100000003</v>
      </c>
      <c r="N491" s="166">
        <f t="shared" si="212"/>
        <v>15.829575220000002</v>
      </c>
      <c r="O491" s="166">
        <f t="shared" si="212"/>
        <v>26.165917069999999</v>
      </c>
      <c r="P491" s="166">
        <f t="shared" si="212"/>
        <v>9.3769729500000025</v>
      </c>
      <c r="Q491" s="166">
        <f t="shared" si="212"/>
        <v>0</v>
      </c>
      <c r="R491" s="166">
        <f t="shared" si="212"/>
        <v>-8.98194743</v>
      </c>
      <c r="S491" s="166">
        <f t="shared" si="212"/>
        <v>-8.98194743</v>
      </c>
      <c r="T491" s="166">
        <f t="shared" si="212"/>
        <v>-8.98194743</v>
      </c>
      <c r="U491" s="166">
        <f t="shared" si="212"/>
        <v>-8.98194743</v>
      </c>
      <c r="V491" s="87"/>
    </row>
    <row r="492" spans="1:22" ht="63" x14ac:dyDescent="0.25">
      <c r="A492" s="171" t="s">
        <v>900</v>
      </c>
      <c r="B492" s="170" t="s">
        <v>654</v>
      </c>
      <c r="C492" s="171" t="s">
        <v>2303</v>
      </c>
      <c r="D492" s="87">
        <v>12.756219999999999</v>
      </c>
      <c r="E492" s="87">
        <v>8.4186209999999997E-2</v>
      </c>
      <c r="F492" s="87">
        <v>12.672033789999999</v>
      </c>
      <c r="G492" s="87">
        <v>12.672033789999999</v>
      </c>
      <c r="H492" s="87">
        <f t="shared" ref="H492:H510" si="213">J492+L492+N492+P492</f>
        <v>1.0999999999999999E-2</v>
      </c>
      <c r="I492" s="87">
        <f t="shared" ref="I492:I510" si="214">K492+M492+O492+Q492</f>
        <v>9.3802928599999991</v>
      </c>
      <c r="J492" s="87">
        <v>1.9593E-4</v>
      </c>
      <c r="K492" s="87">
        <v>1.9593E-4</v>
      </c>
      <c r="L492" s="87">
        <v>2.5000000000000001E-3</v>
      </c>
      <c r="M492" s="87">
        <v>2.4911000000000009E-4</v>
      </c>
      <c r="N492" s="87">
        <v>2.5000000000000001E-3</v>
      </c>
      <c r="O492" s="87">
        <v>9.3798478199999984</v>
      </c>
      <c r="P492" s="87">
        <v>5.8040699999999997E-3</v>
      </c>
      <c r="Q492" s="87">
        <v>0</v>
      </c>
      <c r="R492" s="87">
        <f t="shared" ref="R492:R510" si="215">H492-I492</f>
        <v>-9.3692928599999998</v>
      </c>
      <c r="S492" s="87">
        <f t="shared" ref="S492:S510" si="216">H492-I492</f>
        <v>-9.3692928599999998</v>
      </c>
      <c r="T492" s="87">
        <f t="shared" ref="T492:T510" si="217">H492-I492</f>
        <v>-9.3692928599999998</v>
      </c>
      <c r="U492" s="87">
        <f t="shared" ref="U492:U510" si="218">H492-I492</f>
        <v>-9.3692928599999998</v>
      </c>
      <c r="V492" s="166"/>
    </row>
    <row r="493" spans="1:22" ht="47.25" x14ac:dyDescent="0.25">
      <c r="A493" s="171" t="s">
        <v>900</v>
      </c>
      <c r="B493" s="84" t="s">
        <v>655</v>
      </c>
      <c r="C493" s="171" t="s">
        <v>2304</v>
      </c>
      <c r="D493" s="87">
        <v>1.7278399999999998</v>
      </c>
      <c r="E493" s="87">
        <v>0</v>
      </c>
      <c r="F493" s="87">
        <v>1.7278399999999998</v>
      </c>
      <c r="G493" s="87">
        <v>1.7278399999999998</v>
      </c>
      <c r="H493" s="87">
        <f t="shared" si="213"/>
        <v>1.72784</v>
      </c>
      <c r="I493" s="87">
        <f t="shared" si="214"/>
        <v>0.12288568</v>
      </c>
      <c r="J493" s="87">
        <v>3.3851970000000002E-2</v>
      </c>
      <c r="K493" s="87">
        <v>3.3851970000000002E-2</v>
      </c>
      <c r="L493" s="87">
        <v>0</v>
      </c>
      <c r="M493" s="87">
        <v>4.3045630000000008E-2</v>
      </c>
      <c r="N493" s="87">
        <v>0.51835199999999992</v>
      </c>
      <c r="O493" s="87">
        <v>4.598807999999998E-2</v>
      </c>
      <c r="P493" s="87">
        <v>1.1756360300000002</v>
      </c>
      <c r="Q493" s="87">
        <v>0</v>
      </c>
      <c r="R493" s="87">
        <f t="shared" si="215"/>
        <v>1.60495432</v>
      </c>
      <c r="S493" s="87">
        <f t="shared" si="216"/>
        <v>1.60495432</v>
      </c>
      <c r="T493" s="87">
        <f t="shared" si="217"/>
        <v>1.60495432</v>
      </c>
      <c r="U493" s="87">
        <f t="shared" si="218"/>
        <v>1.60495432</v>
      </c>
      <c r="V493" s="87"/>
    </row>
    <row r="494" spans="1:22" ht="47.25" x14ac:dyDescent="0.25">
      <c r="A494" s="171" t="s">
        <v>900</v>
      </c>
      <c r="B494" s="84" t="s">
        <v>656</v>
      </c>
      <c r="C494" s="171" t="s">
        <v>2305</v>
      </c>
      <c r="D494" s="87">
        <v>1.7278399999999998</v>
      </c>
      <c r="E494" s="87">
        <v>0</v>
      </c>
      <c r="F494" s="87">
        <v>1.7278399999999998</v>
      </c>
      <c r="G494" s="87">
        <v>1.7278399999999998</v>
      </c>
      <c r="H494" s="87">
        <f t="shared" si="213"/>
        <v>1.72784</v>
      </c>
      <c r="I494" s="87">
        <f t="shared" si="214"/>
        <v>0.12288568</v>
      </c>
      <c r="J494" s="87">
        <v>3.3851970000000002E-2</v>
      </c>
      <c r="K494" s="87">
        <v>3.3851970000000002E-2</v>
      </c>
      <c r="L494" s="87">
        <v>0</v>
      </c>
      <c r="M494" s="87">
        <v>4.3045630000000008E-2</v>
      </c>
      <c r="N494" s="87">
        <v>0.51835199999999992</v>
      </c>
      <c r="O494" s="87">
        <v>4.598807999999998E-2</v>
      </c>
      <c r="P494" s="87">
        <v>1.1756360300000002</v>
      </c>
      <c r="Q494" s="87">
        <v>0</v>
      </c>
      <c r="R494" s="87">
        <f t="shared" si="215"/>
        <v>1.60495432</v>
      </c>
      <c r="S494" s="87">
        <f t="shared" si="216"/>
        <v>1.60495432</v>
      </c>
      <c r="T494" s="87">
        <f t="shared" si="217"/>
        <v>1.60495432</v>
      </c>
      <c r="U494" s="87">
        <f t="shared" si="218"/>
        <v>1.60495432</v>
      </c>
      <c r="V494" s="87"/>
    </row>
    <row r="495" spans="1:22" ht="31.5" x14ac:dyDescent="0.25">
      <c r="A495" s="171" t="s">
        <v>900</v>
      </c>
      <c r="B495" s="84" t="s">
        <v>657</v>
      </c>
      <c r="C495" s="171" t="s">
        <v>2306</v>
      </c>
      <c r="D495" s="87">
        <v>1.7278399999999998</v>
      </c>
      <c r="E495" s="87">
        <v>0</v>
      </c>
      <c r="F495" s="87">
        <v>1.7278399999999998</v>
      </c>
      <c r="G495" s="87">
        <v>1.7278399999999998</v>
      </c>
      <c r="H495" s="87">
        <f t="shared" si="213"/>
        <v>1.72784</v>
      </c>
      <c r="I495" s="87">
        <f t="shared" si="214"/>
        <v>0.12288568</v>
      </c>
      <c r="J495" s="87">
        <v>3.3851970000000002E-2</v>
      </c>
      <c r="K495" s="87">
        <v>3.3851970000000002E-2</v>
      </c>
      <c r="L495" s="87">
        <v>0</v>
      </c>
      <c r="M495" s="87">
        <v>4.3045630000000008E-2</v>
      </c>
      <c r="N495" s="87">
        <v>0.51835199999999992</v>
      </c>
      <c r="O495" s="87">
        <v>4.598807999999998E-2</v>
      </c>
      <c r="P495" s="87">
        <v>1.1756360300000002</v>
      </c>
      <c r="Q495" s="87">
        <v>0</v>
      </c>
      <c r="R495" s="87">
        <f t="shared" si="215"/>
        <v>1.60495432</v>
      </c>
      <c r="S495" s="87">
        <f t="shared" si="216"/>
        <v>1.60495432</v>
      </c>
      <c r="T495" s="87">
        <f t="shared" si="217"/>
        <v>1.60495432</v>
      </c>
      <c r="U495" s="87">
        <f t="shared" si="218"/>
        <v>1.60495432</v>
      </c>
      <c r="V495" s="87"/>
    </row>
    <row r="496" spans="1:22" ht="47.25" x14ac:dyDescent="0.25">
      <c r="A496" s="171" t="s">
        <v>900</v>
      </c>
      <c r="B496" s="170" t="s">
        <v>658</v>
      </c>
      <c r="C496" s="171" t="s">
        <v>2307</v>
      </c>
      <c r="D496" s="87">
        <v>9.6839300000000001</v>
      </c>
      <c r="E496" s="87">
        <v>5.2186740000000002E-2</v>
      </c>
      <c r="F496" s="87">
        <v>9.6317432600000004</v>
      </c>
      <c r="G496" s="87">
        <v>9.6317432600000004</v>
      </c>
      <c r="H496" s="87">
        <f t="shared" si="213"/>
        <v>3.6299780000000004</v>
      </c>
      <c r="I496" s="87">
        <f t="shared" si="214"/>
        <v>5.0449496799999993</v>
      </c>
      <c r="J496" s="87">
        <v>6.4653449999999987E-2</v>
      </c>
      <c r="K496" s="87">
        <v>6.4653449999999987E-2</v>
      </c>
      <c r="L496" s="87">
        <v>0</v>
      </c>
      <c r="M496" s="87">
        <v>8.2212340000000009E-2</v>
      </c>
      <c r="N496" s="87">
        <v>0.98999399999999993</v>
      </c>
      <c r="O496" s="87">
        <v>4.8980838899999997</v>
      </c>
      <c r="P496" s="87">
        <v>2.5753305500000008</v>
      </c>
      <c r="Q496" s="87">
        <v>0</v>
      </c>
      <c r="R496" s="87">
        <f t="shared" si="215"/>
        <v>-1.414971679999999</v>
      </c>
      <c r="S496" s="87">
        <f t="shared" si="216"/>
        <v>-1.414971679999999</v>
      </c>
      <c r="T496" s="87">
        <f t="shared" si="217"/>
        <v>-1.414971679999999</v>
      </c>
      <c r="U496" s="87">
        <f t="shared" si="218"/>
        <v>-1.414971679999999</v>
      </c>
      <c r="V496" s="166"/>
    </row>
    <row r="497" spans="1:22" ht="47.25" x14ac:dyDescent="0.25">
      <c r="A497" s="171" t="s">
        <v>900</v>
      </c>
      <c r="B497" s="84" t="s">
        <v>659</v>
      </c>
      <c r="C497" s="171" t="s">
        <v>2308</v>
      </c>
      <c r="D497" s="87">
        <v>1.55307</v>
      </c>
      <c r="E497" s="87">
        <v>4.9646209999999996E-2</v>
      </c>
      <c r="F497" s="87">
        <v>1.50342379</v>
      </c>
      <c r="G497" s="87">
        <v>1.50342379</v>
      </c>
      <c r="H497" s="87">
        <f t="shared" si="213"/>
        <v>1.5430699999999999</v>
      </c>
      <c r="I497" s="87">
        <f t="shared" si="214"/>
        <v>1.1897446399999998</v>
      </c>
      <c r="J497" s="87">
        <v>3.0231930000000001E-2</v>
      </c>
      <c r="K497" s="87">
        <v>3.0231930000000001E-2</v>
      </c>
      <c r="L497" s="87">
        <v>0</v>
      </c>
      <c r="M497" s="87">
        <v>3.8442459999999998E-2</v>
      </c>
      <c r="N497" s="87">
        <v>0.46292099999999992</v>
      </c>
      <c r="O497" s="87">
        <v>1.1210702499999998</v>
      </c>
      <c r="P497" s="87">
        <v>1.04991707</v>
      </c>
      <c r="Q497" s="87">
        <v>0</v>
      </c>
      <c r="R497" s="87">
        <f t="shared" si="215"/>
        <v>0.35332536000000014</v>
      </c>
      <c r="S497" s="87">
        <f t="shared" si="216"/>
        <v>0.35332536000000014</v>
      </c>
      <c r="T497" s="87">
        <f t="shared" si="217"/>
        <v>0.35332536000000014</v>
      </c>
      <c r="U497" s="87">
        <f t="shared" si="218"/>
        <v>0.35332536000000014</v>
      </c>
      <c r="V497" s="87"/>
    </row>
    <row r="498" spans="1:22" ht="92.25" customHeight="1" x14ac:dyDescent="0.25">
      <c r="A498" s="171" t="s">
        <v>900</v>
      </c>
      <c r="B498" s="84" t="s">
        <v>660</v>
      </c>
      <c r="C498" s="171" t="s">
        <v>2309</v>
      </c>
      <c r="D498" s="87">
        <v>1.7209400000000001</v>
      </c>
      <c r="E498" s="87">
        <v>6.0499459999999998E-2</v>
      </c>
      <c r="F498" s="87">
        <v>1.6604405400000002</v>
      </c>
      <c r="G498" s="87">
        <v>1.6604405400000002</v>
      </c>
      <c r="H498" s="87">
        <f t="shared" si="213"/>
        <v>1.7009400000000001</v>
      </c>
      <c r="I498" s="87">
        <f t="shared" si="214"/>
        <v>1.5728048700000001</v>
      </c>
      <c r="J498" s="87">
        <v>3.2176839999999998E-2</v>
      </c>
      <c r="K498" s="87">
        <v>3.2176839999999998E-2</v>
      </c>
      <c r="L498" s="87">
        <v>0.48410516000000009</v>
      </c>
      <c r="M498" s="87">
        <v>4.0915599999999996E-2</v>
      </c>
      <c r="N498" s="87">
        <v>1.184658</v>
      </c>
      <c r="O498" s="87">
        <v>1.4997124300000002</v>
      </c>
      <c r="P498" s="87">
        <v>0</v>
      </c>
      <c r="Q498" s="87">
        <v>0</v>
      </c>
      <c r="R498" s="87">
        <f t="shared" si="215"/>
        <v>0.12813512999999999</v>
      </c>
      <c r="S498" s="87">
        <f t="shared" si="216"/>
        <v>0.12813512999999999</v>
      </c>
      <c r="T498" s="87">
        <f t="shared" si="217"/>
        <v>0.12813512999999999</v>
      </c>
      <c r="U498" s="87">
        <f t="shared" si="218"/>
        <v>0.12813512999999999</v>
      </c>
      <c r="V498" s="87"/>
    </row>
    <row r="499" spans="1:22" ht="31.5" x14ac:dyDescent="0.25">
      <c r="A499" s="171" t="s">
        <v>900</v>
      </c>
      <c r="B499" s="84" t="s">
        <v>661</v>
      </c>
      <c r="C499" s="171" t="s">
        <v>2310</v>
      </c>
      <c r="D499" s="87">
        <v>1.101</v>
      </c>
      <c r="E499" s="87">
        <v>0</v>
      </c>
      <c r="F499" s="87">
        <v>1.101</v>
      </c>
      <c r="G499" s="87">
        <v>1.101</v>
      </c>
      <c r="H499" s="87">
        <f t="shared" si="213"/>
        <v>1.101</v>
      </c>
      <c r="I499" s="87">
        <f t="shared" si="214"/>
        <v>0</v>
      </c>
      <c r="J499" s="87">
        <v>0</v>
      </c>
      <c r="K499" s="87">
        <v>0</v>
      </c>
      <c r="L499" s="87">
        <v>0.27524999999999999</v>
      </c>
      <c r="M499" s="87">
        <v>0</v>
      </c>
      <c r="N499" s="87">
        <v>0.27524999999999999</v>
      </c>
      <c r="O499" s="87">
        <v>0</v>
      </c>
      <c r="P499" s="87">
        <v>0.55049999999999999</v>
      </c>
      <c r="Q499" s="87">
        <v>0</v>
      </c>
      <c r="R499" s="87">
        <f t="shared" si="215"/>
        <v>1.101</v>
      </c>
      <c r="S499" s="87">
        <f t="shared" si="216"/>
        <v>1.101</v>
      </c>
      <c r="T499" s="87">
        <f t="shared" si="217"/>
        <v>1.101</v>
      </c>
      <c r="U499" s="87">
        <f t="shared" si="218"/>
        <v>1.101</v>
      </c>
      <c r="V499" s="87"/>
    </row>
    <row r="500" spans="1:22" ht="31.5" x14ac:dyDescent="0.25">
      <c r="A500" s="171" t="s">
        <v>900</v>
      </c>
      <c r="B500" s="84" t="s">
        <v>662</v>
      </c>
      <c r="C500" s="171" t="s">
        <v>2311</v>
      </c>
      <c r="D500" s="87">
        <v>1.0175099999999999</v>
      </c>
      <c r="E500" s="87">
        <v>0</v>
      </c>
      <c r="F500" s="87">
        <v>1.0175099999999999</v>
      </c>
      <c r="G500" s="87">
        <v>1.0175099999999999</v>
      </c>
      <c r="H500" s="87">
        <f t="shared" si="213"/>
        <v>1.0175099999999999</v>
      </c>
      <c r="I500" s="87">
        <f t="shared" si="214"/>
        <v>7.2366319999999998E-2</v>
      </c>
      <c r="J500" s="87">
        <v>1.993514E-2</v>
      </c>
      <c r="K500" s="87">
        <v>1.993514E-2</v>
      </c>
      <c r="L500" s="87">
        <v>0.28531785999999998</v>
      </c>
      <c r="M500" s="87">
        <v>2.5349209999999994E-2</v>
      </c>
      <c r="N500" s="87">
        <v>0.71225699999999992</v>
      </c>
      <c r="O500" s="87">
        <v>2.708197E-2</v>
      </c>
      <c r="P500" s="87">
        <v>0</v>
      </c>
      <c r="Q500" s="87">
        <v>0</v>
      </c>
      <c r="R500" s="87">
        <f t="shared" si="215"/>
        <v>0.94514367999999993</v>
      </c>
      <c r="S500" s="87">
        <f t="shared" si="216"/>
        <v>0.94514367999999993</v>
      </c>
      <c r="T500" s="87">
        <f t="shared" si="217"/>
        <v>0.94514367999999993</v>
      </c>
      <c r="U500" s="87">
        <f t="shared" si="218"/>
        <v>0.94514367999999993</v>
      </c>
      <c r="V500" s="87"/>
    </row>
    <row r="501" spans="1:22" ht="31.5" x14ac:dyDescent="0.25">
      <c r="A501" s="171" t="s">
        <v>900</v>
      </c>
      <c r="B501" s="84" t="s">
        <v>663</v>
      </c>
      <c r="C501" s="171" t="s">
        <v>2312</v>
      </c>
      <c r="D501" s="87">
        <v>1.2323299999999999</v>
      </c>
      <c r="E501" s="87">
        <v>0</v>
      </c>
      <c r="F501" s="87">
        <v>1.2323299999999999</v>
      </c>
      <c r="G501" s="87">
        <v>1.2323299999999999</v>
      </c>
      <c r="H501" s="87">
        <f t="shared" si="213"/>
        <v>1.2323300000000001</v>
      </c>
      <c r="I501" s="87">
        <f t="shared" si="214"/>
        <v>0</v>
      </c>
      <c r="J501" s="87">
        <v>2.3947990000000002E-2</v>
      </c>
      <c r="K501" s="87">
        <v>2.3947990000000002E-2</v>
      </c>
      <c r="L501" s="87">
        <v>0.34575100999999997</v>
      </c>
      <c r="M501" s="87">
        <v>3.0451880000000001E-2</v>
      </c>
      <c r="N501" s="87">
        <v>0.86263100000000004</v>
      </c>
      <c r="O501" s="87">
        <v>-5.4399870000000003E-2</v>
      </c>
      <c r="P501" s="87">
        <v>0</v>
      </c>
      <c r="Q501" s="87">
        <v>0</v>
      </c>
      <c r="R501" s="87">
        <f t="shared" si="215"/>
        <v>1.2323300000000001</v>
      </c>
      <c r="S501" s="87">
        <f t="shared" si="216"/>
        <v>1.2323300000000001</v>
      </c>
      <c r="T501" s="87">
        <f t="shared" si="217"/>
        <v>1.2323300000000001</v>
      </c>
      <c r="U501" s="87">
        <f t="shared" si="218"/>
        <v>1.2323300000000001</v>
      </c>
      <c r="V501" s="87"/>
    </row>
    <row r="502" spans="1:22" ht="104.25" customHeight="1" x14ac:dyDescent="0.25">
      <c r="A502" s="171" t="s">
        <v>900</v>
      </c>
      <c r="B502" s="84" t="s">
        <v>664</v>
      </c>
      <c r="C502" s="171" t="s">
        <v>2313</v>
      </c>
      <c r="D502" s="87">
        <v>0.95013999999999998</v>
      </c>
      <c r="E502" s="87">
        <v>0</v>
      </c>
      <c r="F502" s="87">
        <v>0.95013999999999998</v>
      </c>
      <c r="G502" s="87">
        <v>0.95013999999999998</v>
      </c>
      <c r="H502" s="87">
        <f t="shared" si="213"/>
        <v>0.9501400000000001</v>
      </c>
      <c r="I502" s="87">
        <f t="shared" si="214"/>
        <v>6.6863690000000003E-2</v>
      </c>
      <c r="J502" s="87">
        <v>1.841928E-2</v>
      </c>
      <c r="K502" s="87">
        <v>1.841928E-2</v>
      </c>
      <c r="L502" s="87">
        <v>0</v>
      </c>
      <c r="M502" s="87">
        <v>2.34217E-2</v>
      </c>
      <c r="N502" s="87">
        <v>0.93172072000000006</v>
      </c>
      <c r="O502" s="87">
        <v>2.5022710000000007E-2</v>
      </c>
      <c r="P502" s="87">
        <v>0</v>
      </c>
      <c r="Q502" s="87">
        <v>0</v>
      </c>
      <c r="R502" s="87">
        <f t="shared" si="215"/>
        <v>0.88327631000000006</v>
      </c>
      <c r="S502" s="87">
        <f t="shared" si="216"/>
        <v>0.88327631000000006</v>
      </c>
      <c r="T502" s="87">
        <f t="shared" si="217"/>
        <v>0.88327631000000006</v>
      </c>
      <c r="U502" s="87">
        <f t="shared" si="218"/>
        <v>0.88327631000000006</v>
      </c>
      <c r="V502" s="87"/>
    </row>
    <row r="503" spans="1:22" ht="47.25" x14ac:dyDescent="0.25">
      <c r="A503" s="171" t="s">
        <v>900</v>
      </c>
      <c r="B503" s="84" t="s">
        <v>665</v>
      </c>
      <c r="C503" s="171" t="s">
        <v>2314</v>
      </c>
      <c r="D503" s="87">
        <v>0.78889999999999993</v>
      </c>
      <c r="E503" s="87">
        <v>0</v>
      </c>
      <c r="F503" s="87">
        <v>0.78889999999999993</v>
      </c>
      <c r="G503" s="87">
        <v>0.78889999999999993</v>
      </c>
      <c r="H503" s="87">
        <f t="shared" si="213"/>
        <v>0.78889999999999993</v>
      </c>
      <c r="I503" s="87">
        <f t="shared" si="214"/>
        <v>5.5396120000000007E-2</v>
      </c>
      <c r="J503" s="87">
        <v>1.526025E-2</v>
      </c>
      <c r="K503" s="87">
        <v>1.526025E-2</v>
      </c>
      <c r="L503" s="87">
        <v>0.22140974999999996</v>
      </c>
      <c r="M503" s="87">
        <v>1.9404720000000004E-2</v>
      </c>
      <c r="N503" s="87">
        <v>0.55223</v>
      </c>
      <c r="O503" s="87">
        <v>2.073115E-2</v>
      </c>
      <c r="P503" s="87">
        <v>0</v>
      </c>
      <c r="Q503" s="87">
        <v>0</v>
      </c>
      <c r="R503" s="87">
        <f t="shared" si="215"/>
        <v>0.73350387999999989</v>
      </c>
      <c r="S503" s="87">
        <f t="shared" si="216"/>
        <v>0.73350387999999989</v>
      </c>
      <c r="T503" s="87">
        <f t="shared" si="217"/>
        <v>0.73350387999999989</v>
      </c>
      <c r="U503" s="87">
        <f t="shared" si="218"/>
        <v>0.73350387999999989</v>
      </c>
      <c r="V503" s="87"/>
    </row>
    <row r="504" spans="1:22" ht="31.5" x14ac:dyDescent="0.25">
      <c r="A504" s="171" t="s">
        <v>900</v>
      </c>
      <c r="B504" s="84" t="s">
        <v>666</v>
      </c>
      <c r="C504" s="171" t="s">
        <v>2315</v>
      </c>
      <c r="D504" s="87">
        <v>0.82920000000000005</v>
      </c>
      <c r="E504" s="87">
        <v>0</v>
      </c>
      <c r="F504" s="87">
        <v>0.82920000000000005</v>
      </c>
      <c r="G504" s="87">
        <v>0.82920000000000005</v>
      </c>
      <c r="H504" s="87">
        <f t="shared" si="213"/>
        <v>0.82920000000000016</v>
      </c>
      <c r="I504" s="87">
        <f t="shared" si="214"/>
        <v>0</v>
      </c>
      <c r="J504" s="87">
        <v>0</v>
      </c>
      <c r="K504" s="87">
        <v>0</v>
      </c>
      <c r="L504" s="87">
        <v>0.20730000000000001</v>
      </c>
      <c r="M504" s="87">
        <v>0</v>
      </c>
      <c r="N504" s="87">
        <v>0.20730000000000001</v>
      </c>
      <c r="O504" s="87">
        <v>0</v>
      </c>
      <c r="P504" s="87">
        <v>0.41460000000000008</v>
      </c>
      <c r="Q504" s="87">
        <v>0</v>
      </c>
      <c r="R504" s="87">
        <f t="shared" si="215"/>
        <v>0.82920000000000016</v>
      </c>
      <c r="S504" s="87">
        <f t="shared" si="216"/>
        <v>0.82920000000000016</v>
      </c>
      <c r="T504" s="87">
        <f t="shared" si="217"/>
        <v>0.82920000000000016</v>
      </c>
      <c r="U504" s="87">
        <f t="shared" si="218"/>
        <v>0.82920000000000016</v>
      </c>
      <c r="V504" s="87"/>
    </row>
    <row r="505" spans="1:22" ht="96.75" customHeight="1" x14ac:dyDescent="0.25">
      <c r="A505" s="171" t="s">
        <v>900</v>
      </c>
      <c r="B505" s="84" t="s">
        <v>667</v>
      </c>
      <c r="C505" s="171" t="s">
        <v>2316</v>
      </c>
      <c r="D505" s="87">
        <v>0.56079999999999997</v>
      </c>
      <c r="E505" s="87">
        <v>0</v>
      </c>
      <c r="F505" s="87">
        <v>0.56079999999999997</v>
      </c>
      <c r="G505" s="87">
        <v>0.56079999999999997</v>
      </c>
      <c r="H505" s="87">
        <f t="shared" si="213"/>
        <v>0.56079999999999997</v>
      </c>
      <c r="I505" s="87">
        <f t="shared" si="214"/>
        <v>0</v>
      </c>
      <c r="J505" s="87">
        <v>0</v>
      </c>
      <c r="K505" s="87">
        <v>0</v>
      </c>
      <c r="L505" s="87">
        <v>0.14019999999999999</v>
      </c>
      <c r="M505" s="87">
        <v>0</v>
      </c>
      <c r="N505" s="87">
        <v>0.14019999999999999</v>
      </c>
      <c r="O505" s="87">
        <v>0</v>
      </c>
      <c r="P505" s="87">
        <v>0.28039999999999998</v>
      </c>
      <c r="Q505" s="87">
        <v>0</v>
      </c>
      <c r="R505" s="87">
        <f t="shared" si="215"/>
        <v>0.56079999999999997</v>
      </c>
      <c r="S505" s="87">
        <f t="shared" si="216"/>
        <v>0.56079999999999997</v>
      </c>
      <c r="T505" s="87">
        <f t="shared" si="217"/>
        <v>0.56079999999999997</v>
      </c>
      <c r="U505" s="87">
        <f t="shared" si="218"/>
        <v>0.56079999999999997</v>
      </c>
      <c r="V505" s="87"/>
    </row>
    <row r="506" spans="1:22" ht="47.25" x14ac:dyDescent="0.25">
      <c r="A506" s="171" t="s">
        <v>900</v>
      </c>
      <c r="B506" s="84" t="s">
        <v>668</v>
      </c>
      <c r="C506" s="171" t="s">
        <v>2317</v>
      </c>
      <c r="D506" s="87">
        <v>0.59882000000000002</v>
      </c>
      <c r="E506" s="87">
        <v>0</v>
      </c>
      <c r="F506" s="87">
        <v>0.59882000000000002</v>
      </c>
      <c r="G506" s="87">
        <v>0.59882000000000002</v>
      </c>
      <c r="H506" s="87">
        <f t="shared" si="213"/>
        <v>0.59881999999999991</v>
      </c>
      <c r="I506" s="87">
        <f t="shared" si="214"/>
        <v>0</v>
      </c>
      <c r="J506" s="87">
        <v>0</v>
      </c>
      <c r="K506" s="87">
        <v>0</v>
      </c>
      <c r="L506" s="87">
        <v>0.149705</v>
      </c>
      <c r="M506" s="87">
        <v>0</v>
      </c>
      <c r="N506" s="87">
        <v>0.149705</v>
      </c>
      <c r="O506" s="87">
        <v>0</v>
      </c>
      <c r="P506" s="87">
        <v>0.29940999999999995</v>
      </c>
      <c r="Q506" s="87">
        <v>0</v>
      </c>
      <c r="R506" s="87">
        <f t="shared" si="215"/>
        <v>0.59881999999999991</v>
      </c>
      <c r="S506" s="87">
        <f t="shared" si="216"/>
        <v>0.59881999999999991</v>
      </c>
      <c r="T506" s="87">
        <f t="shared" si="217"/>
        <v>0.59881999999999991</v>
      </c>
      <c r="U506" s="87">
        <f t="shared" si="218"/>
        <v>0.59881999999999991</v>
      </c>
      <c r="V506" s="87"/>
    </row>
    <row r="507" spans="1:22" ht="31.5" x14ac:dyDescent="0.25">
      <c r="A507" s="171" t="s">
        <v>900</v>
      </c>
      <c r="B507" s="84" t="s">
        <v>669</v>
      </c>
      <c r="C507" s="171" t="s">
        <v>2318</v>
      </c>
      <c r="D507" s="87">
        <v>23.381900000000002</v>
      </c>
      <c r="E507" s="87">
        <v>0.20913309000000002</v>
      </c>
      <c r="F507" s="87">
        <v>23.17276691</v>
      </c>
      <c r="G507" s="87">
        <v>23.17276691</v>
      </c>
      <c r="H507" s="87">
        <f t="shared" si="213"/>
        <v>4.7339930000000017</v>
      </c>
      <c r="I507" s="87">
        <f t="shared" si="214"/>
        <v>8.9342310600000019</v>
      </c>
      <c r="J507" s="87">
        <v>8.4317030000000001E-2</v>
      </c>
      <c r="K507" s="87">
        <v>8.4317030000000001E-2</v>
      </c>
      <c r="L507" s="87">
        <v>4.6496759700000014</v>
      </c>
      <c r="M507" s="87">
        <v>0.94378606000000009</v>
      </c>
      <c r="N507" s="87">
        <v>0</v>
      </c>
      <c r="O507" s="87">
        <v>7.9061279700000009</v>
      </c>
      <c r="P507" s="87">
        <v>0</v>
      </c>
      <c r="Q507" s="87">
        <v>0</v>
      </c>
      <c r="R507" s="87">
        <f t="shared" si="215"/>
        <v>-4.2002380600000002</v>
      </c>
      <c r="S507" s="87">
        <f t="shared" si="216"/>
        <v>-4.2002380600000002</v>
      </c>
      <c r="T507" s="87">
        <f t="shared" si="217"/>
        <v>-4.2002380600000002</v>
      </c>
      <c r="U507" s="87">
        <f t="shared" si="218"/>
        <v>-4.2002380600000002</v>
      </c>
      <c r="V507" s="87"/>
    </row>
    <row r="508" spans="1:22" ht="31.5" x14ac:dyDescent="0.25">
      <c r="A508" s="171" t="s">
        <v>900</v>
      </c>
      <c r="B508" s="84" t="s">
        <v>670</v>
      </c>
      <c r="C508" s="171" t="s">
        <v>2319</v>
      </c>
      <c r="D508" s="87">
        <v>10.74685</v>
      </c>
      <c r="E508" s="87">
        <v>0.66459513999999997</v>
      </c>
      <c r="F508" s="87">
        <v>10.082254860000001</v>
      </c>
      <c r="G508" s="87">
        <v>10.082254860000001</v>
      </c>
      <c r="H508" s="87">
        <f t="shared" si="213"/>
        <v>10.73685</v>
      </c>
      <c r="I508" s="87">
        <f t="shared" si="214"/>
        <v>9.4009943200000006</v>
      </c>
      <c r="J508" s="87">
        <v>1.7949679999999999E-2</v>
      </c>
      <c r="K508" s="87">
        <v>1.7949679999999999E-2</v>
      </c>
      <c r="L508" s="87">
        <v>3.2061053199999998</v>
      </c>
      <c r="M508" s="87">
        <v>9.3830446400000014</v>
      </c>
      <c r="N508" s="87">
        <v>7.5127950000000006</v>
      </c>
      <c r="O508" s="87">
        <v>0</v>
      </c>
      <c r="P508" s="87">
        <v>0</v>
      </c>
      <c r="Q508" s="87">
        <v>0</v>
      </c>
      <c r="R508" s="87">
        <f t="shared" si="215"/>
        <v>1.3358556799999999</v>
      </c>
      <c r="S508" s="87">
        <f t="shared" si="216"/>
        <v>1.3358556799999999</v>
      </c>
      <c r="T508" s="87">
        <f t="shared" si="217"/>
        <v>1.3358556799999999</v>
      </c>
      <c r="U508" s="87">
        <f t="shared" si="218"/>
        <v>1.3358556799999999</v>
      </c>
      <c r="V508" s="87"/>
    </row>
    <row r="509" spans="1:22" ht="63" x14ac:dyDescent="0.25">
      <c r="A509" s="171" t="s">
        <v>900</v>
      </c>
      <c r="B509" s="84" t="s">
        <v>1748</v>
      </c>
      <c r="C509" s="171" t="s">
        <v>2320</v>
      </c>
      <c r="D509" s="87">
        <v>8.1614300000000011</v>
      </c>
      <c r="E509" s="87">
        <v>0</v>
      </c>
      <c r="F509" s="87">
        <v>8.1614300000000011</v>
      </c>
      <c r="G509" s="87">
        <v>8.1614300000000011</v>
      </c>
      <c r="H509" s="87">
        <f t="shared" si="213"/>
        <v>1.2775729999999998</v>
      </c>
      <c r="I509" s="87">
        <f t="shared" si="214"/>
        <v>7.5865963200000008</v>
      </c>
      <c r="J509" s="87">
        <v>2.275483E-2</v>
      </c>
      <c r="K509" s="87">
        <v>2.275483E-2</v>
      </c>
      <c r="L509" s="87">
        <v>0.29035749999999999</v>
      </c>
      <c r="M509" s="87">
        <v>7.5638414900000006</v>
      </c>
      <c r="N509" s="87">
        <v>0.29035749999999999</v>
      </c>
      <c r="O509" s="87">
        <v>0</v>
      </c>
      <c r="P509" s="87">
        <v>0.67410316999999986</v>
      </c>
      <c r="Q509" s="87">
        <v>0</v>
      </c>
      <c r="R509" s="87">
        <f t="shared" si="215"/>
        <v>-6.3090233200000014</v>
      </c>
      <c r="S509" s="87">
        <f t="shared" si="216"/>
        <v>-6.3090233200000014</v>
      </c>
      <c r="T509" s="87">
        <f t="shared" si="217"/>
        <v>-6.3090233200000014</v>
      </c>
      <c r="U509" s="87">
        <f t="shared" si="218"/>
        <v>-6.3090233200000014</v>
      </c>
      <c r="V509" s="87"/>
    </row>
    <row r="510" spans="1:22" ht="31.5" x14ac:dyDescent="0.25">
      <c r="A510" s="171" t="s">
        <v>900</v>
      </c>
      <c r="B510" s="84" t="s">
        <v>1749</v>
      </c>
      <c r="C510" s="171" t="s">
        <v>2321</v>
      </c>
      <c r="D510" s="87">
        <v>0</v>
      </c>
      <c r="E510" s="87">
        <v>0</v>
      </c>
      <c r="F510" s="87">
        <v>0</v>
      </c>
      <c r="G510" s="87">
        <v>0</v>
      </c>
      <c r="H510" s="87">
        <f t="shared" si="213"/>
        <v>0</v>
      </c>
      <c r="I510" s="87">
        <f t="shared" si="214"/>
        <v>1.2046745099999998</v>
      </c>
      <c r="J510" s="87">
        <v>0</v>
      </c>
      <c r="K510" s="87">
        <v>0</v>
      </c>
      <c r="L510" s="87">
        <v>0</v>
      </c>
      <c r="M510" s="87">
        <v>0</v>
      </c>
      <c r="N510" s="87">
        <v>0</v>
      </c>
      <c r="O510" s="87">
        <v>1.2046745099999998</v>
      </c>
      <c r="P510" s="87">
        <v>0</v>
      </c>
      <c r="Q510" s="87">
        <v>0</v>
      </c>
      <c r="R510" s="87">
        <f t="shared" si="215"/>
        <v>-1.2046745099999998</v>
      </c>
      <c r="S510" s="87">
        <f t="shared" si="216"/>
        <v>-1.2046745099999998</v>
      </c>
      <c r="T510" s="87">
        <f t="shared" si="217"/>
        <v>-1.2046745099999998</v>
      </c>
      <c r="U510" s="87">
        <f t="shared" si="218"/>
        <v>-1.2046745099999998</v>
      </c>
      <c r="V510" s="87"/>
    </row>
    <row r="511" spans="1:22" ht="87.75" customHeight="1" x14ac:dyDescent="0.25">
      <c r="A511" s="210"/>
      <c r="B511" s="211" t="s">
        <v>30</v>
      </c>
      <c r="C511" s="210"/>
      <c r="D511" s="166">
        <f t="shared" ref="D511:U511" si="219">SUM(D512:D517)</f>
        <v>14.51763</v>
      </c>
      <c r="E511" s="166">
        <f t="shared" si="219"/>
        <v>0.61569967999999997</v>
      </c>
      <c r="F511" s="166">
        <f t="shared" si="219"/>
        <v>13.901930319999998</v>
      </c>
      <c r="G511" s="166">
        <f t="shared" si="219"/>
        <v>13.901930319999998</v>
      </c>
      <c r="H511" s="166">
        <f t="shared" si="219"/>
        <v>11.709095</v>
      </c>
      <c r="I511" s="166">
        <f t="shared" si="219"/>
        <v>1.4945256000000002</v>
      </c>
      <c r="J511" s="166">
        <f t="shared" si="219"/>
        <v>0.21049085000000009</v>
      </c>
      <c r="K511" s="166">
        <f t="shared" si="219"/>
        <v>0.21049085000000009</v>
      </c>
      <c r="L511" s="166">
        <f t="shared" si="219"/>
        <v>4.4839709000000001</v>
      </c>
      <c r="M511" s="166">
        <f t="shared" si="219"/>
        <v>0.23026391999999993</v>
      </c>
      <c r="N511" s="166">
        <f t="shared" si="219"/>
        <v>2.3106825</v>
      </c>
      <c r="O511" s="166">
        <f t="shared" si="219"/>
        <v>1.0537708299999999</v>
      </c>
      <c r="P511" s="166">
        <f t="shared" si="219"/>
        <v>4.7039507500000006</v>
      </c>
      <c r="Q511" s="166">
        <f t="shared" si="219"/>
        <v>0</v>
      </c>
      <c r="R511" s="166">
        <f t="shared" si="219"/>
        <v>10.214569400000002</v>
      </c>
      <c r="S511" s="166">
        <f t="shared" si="219"/>
        <v>10.214569400000002</v>
      </c>
      <c r="T511" s="166">
        <f t="shared" si="219"/>
        <v>10.214569400000002</v>
      </c>
      <c r="U511" s="166">
        <f t="shared" si="219"/>
        <v>10.214569400000002</v>
      </c>
      <c r="V511" s="87"/>
    </row>
    <row r="512" spans="1:22" ht="31.5" x14ac:dyDescent="0.25">
      <c r="A512" s="171" t="s">
        <v>900</v>
      </c>
      <c r="B512" s="84" t="s">
        <v>671</v>
      </c>
      <c r="C512" s="171" t="s">
        <v>2322</v>
      </c>
      <c r="D512" s="87">
        <v>2.5174799999999999</v>
      </c>
      <c r="E512" s="87">
        <v>6.0541980000000002E-2</v>
      </c>
      <c r="F512" s="87">
        <v>2.4569380199999999</v>
      </c>
      <c r="G512" s="87">
        <v>2.4569380199999999</v>
      </c>
      <c r="H512" s="87">
        <f t="shared" ref="H512:I517" si="220">J512+L512+N512+P512</f>
        <v>2.4874800000000001</v>
      </c>
      <c r="I512" s="87">
        <f t="shared" si="220"/>
        <v>0.21324927999999999</v>
      </c>
      <c r="J512" s="87">
        <v>4.8734890000000003E-2</v>
      </c>
      <c r="K512" s="87">
        <v>4.8734890000000003E-2</v>
      </c>
      <c r="L512" s="87">
        <v>0.62187000000000003</v>
      </c>
      <c r="M512" s="87">
        <v>6.1970529999999996E-2</v>
      </c>
      <c r="N512" s="87">
        <v>0.62187000000000003</v>
      </c>
      <c r="O512" s="87">
        <v>0.10254385999999999</v>
      </c>
      <c r="P512" s="87">
        <v>1.1950051100000001</v>
      </c>
      <c r="Q512" s="87">
        <v>0</v>
      </c>
      <c r="R512" s="87">
        <f t="shared" ref="R512:R517" si="221">H512-I512</f>
        <v>2.2742307200000003</v>
      </c>
      <c r="S512" s="87">
        <f t="shared" ref="S512:S517" si="222">H512-I512</f>
        <v>2.2742307200000003</v>
      </c>
      <c r="T512" s="87">
        <f t="shared" ref="T512:T517" si="223">H512-I512</f>
        <v>2.2742307200000003</v>
      </c>
      <c r="U512" s="87">
        <f t="shared" ref="U512:U517" si="224">H512-I512</f>
        <v>2.2742307200000003</v>
      </c>
      <c r="V512" s="87"/>
    </row>
    <row r="513" spans="1:22" ht="15.75" customHeight="1" x14ac:dyDescent="0.25">
      <c r="A513" s="171" t="s">
        <v>900</v>
      </c>
      <c r="B513" s="84" t="s">
        <v>672</v>
      </c>
      <c r="C513" s="171" t="s">
        <v>2323</v>
      </c>
      <c r="D513" s="87">
        <v>2.5174799999999999</v>
      </c>
      <c r="E513" s="87">
        <v>6.8329410000000007E-2</v>
      </c>
      <c r="F513" s="87">
        <v>2.4491505899999999</v>
      </c>
      <c r="G513" s="87">
        <v>2.4491505899999999</v>
      </c>
      <c r="H513" s="87">
        <f t="shared" si="220"/>
        <v>2.4874800000000001</v>
      </c>
      <c r="I513" s="87">
        <f t="shared" si="220"/>
        <v>0.21326963000000002</v>
      </c>
      <c r="J513" s="87">
        <v>4.8734890000000003E-2</v>
      </c>
      <c r="K513" s="87">
        <v>4.8734890000000003E-2</v>
      </c>
      <c r="L513" s="87">
        <v>0.62187000000000003</v>
      </c>
      <c r="M513" s="87">
        <v>6.1970529999999996E-2</v>
      </c>
      <c r="N513" s="87">
        <v>0.62187000000000003</v>
      </c>
      <c r="O513" s="87">
        <v>0.10256421000000002</v>
      </c>
      <c r="P513" s="87">
        <v>1.1950051100000001</v>
      </c>
      <c r="Q513" s="87">
        <v>0</v>
      </c>
      <c r="R513" s="87">
        <f t="shared" si="221"/>
        <v>2.27421037</v>
      </c>
      <c r="S513" s="87">
        <f t="shared" si="222"/>
        <v>2.27421037</v>
      </c>
      <c r="T513" s="87">
        <f t="shared" si="223"/>
        <v>2.27421037</v>
      </c>
      <c r="U513" s="87">
        <f t="shared" si="224"/>
        <v>2.27421037</v>
      </c>
      <c r="V513" s="87"/>
    </row>
    <row r="514" spans="1:22" ht="47.25" x14ac:dyDescent="0.25">
      <c r="A514" s="171" t="s">
        <v>900</v>
      </c>
      <c r="B514" s="84" t="s">
        <v>673</v>
      </c>
      <c r="C514" s="171" t="s">
        <v>2324</v>
      </c>
      <c r="D514" s="87">
        <v>1.7410699999999999</v>
      </c>
      <c r="E514" s="87">
        <v>2.4167000000000001E-4</v>
      </c>
      <c r="F514" s="87">
        <v>1.7408283299999998</v>
      </c>
      <c r="G514" s="87">
        <v>1.7408283299999998</v>
      </c>
      <c r="H514" s="87">
        <f t="shared" si="220"/>
        <v>1.7410700000000001</v>
      </c>
      <c r="I514" s="87">
        <f t="shared" si="220"/>
        <v>0.39971903000000003</v>
      </c>
      <c r="J514" s="87">
        <v>3.3915260000000003E-2</v>
      </c>
      <c r="K514" s="87">
        <v>3.3915260000000003E-2</v>
      </c>
      <c r="L514" s="87">
        <v>0.43276749999999997</v>
      </c>
      <c r="M514" s="87">
        <v>4.3126100000000001E-2</v>
      </c>
      <c r="N514" s="87">
        <v>0.43276749999999997</v>
      </c>
      <c r="O514" s="87">
        <v>0.32267767000000003</v>
      </c>
      <c r="P514" s="87">
        <v>0.84161974000000006</v>
      </c>
      <c r="Q514" s="87">
        <v>0</v>
      </c>
      <c r="R514" s="87">
        <f t="shared" si="221"/>
        <v>1.3413509700000001</v>
      </c>
      <c r="S514" s="87">
        <f t="shared" si="222"/>
        <v>1.3413509700000001</v>
      </c>
      <c r="T514" s="87">
        <f t="shared" si="223"/>
        <v>1.3413509700000001</v>
      </c>
      <c r="U514" s="87">
        <f t="shared" si="224"/>
        <v>1.3413509700000001</v>
      </c>
      <c r="V514" s="87"/>
    </row>
    <row r="515" spans="1:22" ht="74.25" customHeight="1" x14ac:dyDescent="0.25">
      <c r="A515" s="171" t="s">
        <v>900</v>
      </c>
      <c r="B515" s="84" t="s">
        <v>443</v>
      </c>
      <c r="C515" s="171" t="s">
        <v>2325</v>
      </c>
      <c r="D515" s="87">
        <v>5.1918899999999999</v>
      </c>
      <c r="E515" s="87">
        <v>0.48658661999999997</v>
      </c>
      <c r="F515" s="87">
        <v>4.7053033800000001</v>
      </c>
      <c r="G515" s="87">
        <v>4.7053033800000001</v>
      </c>
      <c r="H515" s="87">
        <f t="shared" si="220"/>
        <v>2.7903699999999998</v>
      </c>
      <c r="I515" s="87">
        <f t="shared" si="220"/>
        <v>0.18041262</v>
      </c>
      <c r="J515" s="87">
        <v>4.9699210000000001E-2</v>
      </c>
      <c r="K515" s="87">
        <v>4.9699210000000001E-2</v>
      </c>
      <c r="L515" s="87">
        <v>0.63417499999999993</v>
      </c>
      <c r="M515" s="87">
        <v>6.3196760000000018E-2</v>
      </c>
      <c r="N515" s="87">
        <v>0.63417499999999993</v>
      </c>
      <c r="O515" s="87">
        <v>6.7516649999999984E-2</v>
      </c>
      <c r="P515" s="87">
        <v>1.4723207899999999</v>
      </c>
      <c r="Q515" s="87">
        <v>0</v>
      </c>
      <c r="R515" s="87">
        <f t="shared" si="221"/>
        <v>2.60995738</v>
      </c>
      <c r="S515" s="87">
        <f t="shared" si="222"/>
        <v>2.60995738</v>
      </c>
      <c r="T515" s="87">
        <f t="shared" si="223"/>
        <v>2.60995738</v>
      </c>
      <c r="U515" s="87">
        <f t="shared" si="224"/>
        <v>2.60995738</v>
      </c>
      <c r="V515" s="87"/>
    </row>
    <row r="516" spans="1:22" ht="63" x14ac:dyDescent="0.25">
      <c r="A516" s="171" t="s">
        <v>900</v>
      </c>
      <c r="B516" s="84" t="s">
        <v>1750</v>
      </c>
      <c r="C516" s="171" t="s">
        <v>2326</v>
      </c>
      <c r="D516" s="87">
        <v>2.5497100000000001</v>
      </c>
      <c r="E516" s="87">
        <v>0</v>
      </c>
      <c r="F516" s="87">
        <v>2.5497100000000001</v>
      </c>
      <c r="G516" s="87">
        <v>2.5497100000000001</v>
      </c>
      <c r="H516" s="87">
        <f t="shared" si="220"/>
        <v>2.2026950000000003</v>
      </c>
      <c r="I516" s="87">
        <f t="shared" si="220"/>
        <v>2.9406600000000092E-2</v>
      </c>
      <c r="J516" s="87">
        <v>2.9406600000000092E-2</v>
      </c>
      <c r="K516" s="87">
        <v>2.9406600000000092E-2</v>
      </c>
      <c r="L516" s="87">
        <v>2.1732884000000001</v>
      </c>
      <c r="M516" s="87">
        <v>-9.3675067702747583E-17</v>
      </c>
      <c r="N516" s="87">
        <v>0</v>
      </c>
      <c r="O516" s="87">
        <v>9.3675067702747583E-17</v>
      </c>
      <c r="P516" s="87">
        <v>0</v>
      </c>
      <c r="Q516" s="87">
        <v>0</v>
      </c>
      <c r="R516" s="87">
        <f t="shared" si="221"/>
        <v>2.1732884000000001</v>
      </c>
      <c r="S516" s="87">
        <f t="shared" si="222"/>
        <v>2.1732884000000001</v>
      </c>
      <c r="T516" s="87">
        <f t="shared" si="223"/>
        <v>2.1732884000000001</v>
      </c>
      <c r="U516" s="87">
        <f t="shared" si="224"/>
        <v>2.1732884000000001</v>
      </c>
      <c r="V516" s="87"/>
    </row>
    <row r="517" spans="1:22" ht="87.75" customHeight="1" x14ac:dyDescent="0.25">
      <c r="A517" s="171" t="s">
        <v>900</v>
      </c>
      <c r="B517" s="84" t="s">
        <v>1751</v>
      </c>
      <c r="C517" s="171" t="s">
        <v>2327</v>
      </c>
      <c r="D517" s="87">
        <v>0</v>
      </c>
      <c r="E517" s="87">
        <v>0</v>
      </c>
      <c r="F517" s="87">
        <v>0</v>
      </c>
      <c r="G517" s="87">
        <v>0</v>
      </c>
      <c r="H517" s="87">
        <f t="shared" si="220"/>
        <v>0</v>
      </c>
      <c r="I517" s="87">
        <f t="shared" si="220"/>
        <v>0.45846843999999998</v>
      </c>
      <c r="J517" s="87">
        <v>0</v>
      </c>
      <c r="K517" s="87">
        <v>0</v>
      </c>
      <c r="L517" s="87">
        <v>0</v>
      </c>
      <c r="M517" s="87">
        <v>0</v>
      </c>
      <c r="N517" s="87">
        <v>0</v>
      </c>
      <c r="O517" s="87">
        <v>0.45846843999999998</v>
      </c>
      <c r="P517" s="87">
        <v>0</v>
      </c>
      <c r="Q517" s="87">
        <v>0</v>
      </c>
      <c r="R517" s="87">
        <f t="shared" si="221"/>
        <v>-0.45846843999999998</v>
      </c>
      <c r="S517" s="87">
        <f t="shared" si="222"/>
        <v>-0.45846843999999998</v>
      </c>
      <c r="T517" s="87">
        <f t="shared" si="223"/>
        <v>-0.45846843999999998</v>
      </c>
      <c r="U517" s="87">
        <f t="shared" si="224"/>
        <v>-0.45846843999999998</v>
      </c>
      <c r="V517" s="87"/>
    </row>
    <row r="518" spans="1:22" x14ac:dyDescent="0.25">
      <c r="A518" s="210"/>
      <c r="B518" s="211" t="s">
        <v>31</v>
      </c>
      <c r="C518" s="210"/>
      <c r="D518" s="166">
        <f t="shared" ref="D518:U518" si="225">SUM(D519:D528)</f>
        <v>100.57124999999999</v>
      </c>
      <c r="E518" s="166">
        <f t="shared" si="225"/>
        <v>15.608698189999998</v>
      </c>
      <c r="F518" s="166">
        <f t="shared" si="225"/>
        <v>84.962551809999979</v>
      </c>
      <c r="G518" s="166">
        <f t="shared" si="225"/>
        <v>84.962551809999979</v>
      </c>
      <c r="H518" s="166">
        <f t="shared" si="225"/>
        <v>24.032424379999998</v>
      </c>
      <c r="I518" s="166">
        <f t="shared" si="225"/>
        <v>17.615094449999997</v>
      </c>
      <c r="J518" s="166">
        <f t="shared" si="225"/>
        <v>0.14289476000000001</v>
      </c>
      <c r="K518" s="166">
        <f t="shared" si="225"/>
        <v>3.2061677699999991</v>
      </c>
      <c r="L518" s="166">
        <f t="shared" si="225"/>
        <v>2.2762114999999996</v>
      </c>
      <c r="M518" s="166">
        <f t="shared" si="225"/>
        <v>4.5716543799999991</v>
      </c>
      <c r="N518" s="166">
        <f t="shared" si="225"/>
        <v>2.6503924999999997</v>
      </c>
      <c r="O518" s="166">
        <f t="shared" si="225"/>
        <v>9.8372723000000022</v>
      </c>
      <c r="P518" s="166">
        <f t="shared" si="225"/>
        <v>18.96292562</v>
      </c>
      <c r="Q518" s="166">
        <f t="shared" si="225"/>
        <v>0</v>
      </c>
      <c r="R518" s="166">
        <f t="shared" si="225"/>
        <v>6.4173299299999984</v>
      </c>
      <c r="S518" s="166">
        <f t="shared" si="225"/>
        <v>6.4173299299999984</v>
      </c>
      <c r="T518" s="166">
        <f t="shared" si="225"/>
        <v>6.4173299299999984</v>
      </c>
      <c r="U518" s="166">
        <f t="shared" si="225"/>
        <v>6.4173299299999984</v>
      </c>
      <c r="V518" s="87"/>
    </row>
    <row r="519" spans="1:22" ht="31.5" x14ac:dyDescent="0.25">
      <c r="A519" s="171" t="s">
        <v>900</v>
      </c>
      <c r="B519" s="170" t="s">
        <v>674</v>
      </c>
      <c r="C519" s="171" t="s">
        <v>2328</v>
      </c>
      <c r="D519" s="87">
        <v>3.6231499999999999</v>
      </c>
      <c r="E519" s="87">
        <v>0.14241874999999998</v>
      </c>
      <c r="F519" s="87">
        <v>3.4807312499999998</v>
      </c>
      <c r="G519" s="87">
        <v>3.4807312499999998</v>
      </c>
      <c r="H519" s="87">
        <f t="shared" ref="H519:H528" si="226">J519+L519+N519+P519</f>
        <v>1.0999999999999999E-2</v>
      </c>
      <c r="I519" s="87">
        <f t="shared" ref="I519:I528" si="227">K519+M519+O519+Q519</f>
        <v>3.0742730099999998</v>
      </c>
      <c r="J519" s="87">
        <v>1.0999999999999999E-2</v>
      </c>
      <c r="K519" s="87">
        <v>3.0742730099999998</v>
      </c>
      <c r="L519" s="87">
        <v>0</v>
      </c>
      <c r="M519" s="87">
        <v>0</v>
      </c>
      <c r="N519" s="87">
        <v>0</v>
      </c>
      <c r="O519" s="87">
        <v>0</v>
      </c>
      <c r="P519" s="87">
        <v>0</v>
      </c>
      <c r="Q519" s="87">
        <v>0</v>
      </c>
      <c r="R519" s="87">
        <f t="shared" ref="R519:R528" si="228">H519-I519</f>
        <v>-3.0632730099999996</v>
      </c>
      <c r="S519" s="87">
        <f t="shared" ref="S519:S528" si="229">H519-I519</f>
        <v>-3.0632730099999996</v>
      </c>
      <c r="T519" s="87">
        <f t="shared" ref="T519:T528" si="230">H519-I519</f>
        <v>-3.0632730099999996</v>
      </c>
      <c r="U519" s="87">
        <f t="shared" ref="U519:U528" si="231">H519-I519</f>
        <v>-3.0632730099999996</v>
      </c>
      <c r="V519" s="166"/>
    </row>
    <row r="520" spans="1:22" ht="31.5" x14ac:dyDescent="0.25">
      <c r="A520" s="171" t="s">
        <v>900</v>
      </c>
      <c r="B520" s="84" t="s">
        <v>444</v>
      </c>
      <c r="C520" s="171" t="s">
        <v>2329</v>
      </c>
      <c r="D520" s="87">
        <v>5.3521899999999993</v>
      </c>
      <c r="E520" s="87">
        <v>0.61249112000000006</v>
      </c>
      <c r="F520" s="87">
        <v>4.7396988799999988</v>
      </c>
      <c r="G520" s="87">
        <v>4.7396988799999988</v>
      </c>
      <c r="H520" s="87">
        <f t="shared" si="226"/>
        <v>3.6686496000000011</v>
      </c>
      <c r="I520" s="87">
        <f t="shared" si="227"/>
        <v>4.8684514700000001</v>
      </c>
      <c r="J520" s="87">
        <v>6.534224000000001E-2</v>
      </c>
      <c r="K520" s="87">
        <v>6.534224000000001E-2</v>
      </c>
      <c r="L520" s="87">
        <v>0.83378400000000008</v>
      </c>
      <c r="M520" s="87">
        <v>8.308815999999998E-2</v>
      </c>
      <c r="N520" s="87">
        <v>0.83378400000000008</v>
      </c>
      <c r="O520" s="87">
        <v>4.7200210700000005</v>
      </c>
      <c r="P520" s="87">
        <v>1.9357393600000006</v>
      </c>
      <c r="Q520" s="87">
        <v>0</v>
      </c>
      <c r="R520" s="87">
        <f t="shared" si="228"/>
        <v>-1.199801869999999</v>
      </c>
      <c r="S520" s="87">
        <f t="shared" si="229"/>
        <v>-1.199801869999999</v>
      </c>
      <c r="T520" s="87">
        <f t="shared" si="230"/>
        <v>-1.199801869999999</v>
      </c>
      <c r="U520" s="87">
        <f t="shared" si="231"/>
        <v>-1.199801869999999</v>
      </c>
      <c r="V520" s="87"/>
    </row>
    <row r="521" spans="1:22" ht="92.25" customHeight="1" x14ac:dyDescent="0.25">
      <c r="A521" s="171" t="s">
        <v>900</v>
      </c>
      <c r="B521" s="84" t="s">
        <v>675</v>
      </c>
      <c r="C521" s="171" t="s">
        <v>2330</v>
      </c>
      <c r="D521" s="87">
        <v>4.7927200000000001</v>
      </c>
      <c r="E521" s="87">
        <v>0.12643324</v>
      </c>
      <c r="F521" s="87">
        <v>4.6662867600000002</v>
      </c>
      <c r="G521" s="87">
        <v>4.6662867600000002</v>
      </c>
      <c r="H521" s="87">
        <f t="shared" si="226"/>
        <v>1.0999999999999999E-2</v>
      </c>
      <c r="I521" s="87">
        <f t="shared" si="227"/>
        <v>2.9164717599999999</v>
      </c>
      <c r="J521" s="87">
        <v>1.9593E-4</v>
      </c>
      <c r="K521" s="87">
        <v>1.9593E-4</v>
      </c>
      <c r="L521" s="87">
        <v>2.5000000000000001E-3</v>
      </c>
      <c r="M521" s="87">
        <v>2.4911000000000009E-4</v>
      </c>
      <c r="N521" s="87">
        <v>2.5000000000000001E-3</v>
      </c>
      <c r="O521" s="87">
        <v>2.9160267200000001</v>
      </c>
      <c r="P521" s="87">
        <v>5.8040699999999997E-3</v>
      </c>
      <c r="Q521" s="87">
        <v>0</v>
      </c>
      <c r="R521" s="87">
        <f t="shared" si="228"/>
        <v>-2.9054717599999997</v>
      </c>
      <c r="S521" s="87">
        <f t="shared" si="229"/>
        <v>-2.9054717599999997</v>
      </c>
      <c r="T521" s="87">
        <f t="shared" si="230"/>
        <v>-2.9054717599999997</v>
      </c>
      <c r="U521" s="87">
        <f t="shared" si="231"/>
        <v>-2.9054717599999997</v>
      </c>
      <c r="V521" s="87"/>
    </row>
    <row r="522" spans="1:22" ht="31.5" x14ac:dyDescent="0.25">
      <c r="A522" s="171" t="s">
        <v>900</v>
      </c>
      <c r="B522" s="84" t="s">
        <v>84</v>
      </c>
      <c r="C522" s="171" t="s">
        <v>2331</v>
      </c>
      <c r="D522" s="87">
        <v>3.9311400000000001</v>
      </c>
      <c r="E522" s="87">
        <v>2.74557363</v>
      </c>
      <c r="F522" s="87">
        <v>1.1855663700000001</v>
      </c>
      <c r="G522" s="87">
        <v>1.1855663700000001</v>
      </c>
      <c r="H522" s="87">
        <f t="shared" si="226"/>
        <v>1.3719969999999999</v>
      </c>
      <c r="I522" s="87">
        <f t="shared" si="227"/>
        <v>0.25484020000000002</v>
      </c>
      <c r="J522" s="87">
        <v>2.4436599999999999E-2</v>
      </c>
      <c r="K522" s="87">
        <v>2.4436599999999999E-2</v>
      </c>
      <c r="L522" s="87">
        <v>0</v>
      </c>
      <c r="M522" s="87">
        <v>0.19720635</v>
      </c>
      <c r="N522" s="87">
        <v>0.37418099999999999</v>
      </c>
      <c r="O522" s="87">
        <v>3.3197250000000011E-2</v>
      </c>
      <c r="P522" s="87">
        <v>0.97337940000000001</v>
      </c>
      <c r="Q522" s="87">
        <v>0</v>
      </c>
      <c r="R522" s="87">
        <f t="shared" si="228"/>
        <v>1.1171567999999998</v>
      </c>
      <c r="S522" s="87">
        <f t="shared" si="229"/>
        <v>1.1171567999999998</v>
      </c>
      <c r="T522" s="87">
        <f t="shared" si="230"/>
        <v>1.1171567999999998</v>
      </c>
      <c r="U522" s="87">
        <f t="shared" si="231"/>
        <v>1.1171567999999998</v>
      </c>
      <c r="V522" s="87"/>
    </row>
    <row r="523" spans="1:22" ht="59.45" customHeight="1" x14ac:dyDescent="0.25">
      <c r="A523" s="171" t="s">
        <v>900</v>
      </c>
      <c r="B523" s="84" t="s">
        <v>676</v>
      </c>
      <c r="C523" s="171" t="s">
        <v>2332</v>
      </c>
      <c r="D523" s="87">
        <v>3.2237900000000002</v>
      </c>
      <c r="E523" s="87">
        <v>0.90925443999999989</v>
      </c>
      <c r="F523" s="87">
        <v>2.3145355600000004</v>
      </c>
      <c r="G523" s="87">
        <v>2.3145355600000004</v>
      </c>
      <c r="H523" s="87">
        <f t="shared" si="226"/>
        <v>1.0999999999999999E-2</v>
      </c>
      <c r="I523" s="87">
        <f t="shared" si="227"/>
        <v>2.1117899500000004</v>
      </c>
      <c r="J523" s="87">
        <v>1.9592999999999304E-4</v>
      </c>
      <c r="K523" s="87">
        <v>1.9592999999999304E-4</v>
      </c>
      <c r="L523" s="87">
        <v>2.5000000000000001E-3</v>
      </c>
      <c r="M523" s="87">
        <v>2.4910999999998605E-4</v>
      </c>
      <c r="N523" s="87">
        <v>2.5000000000000001E-3</v>
      </c>
      <c r="O523" s="87">
        <v>2.1113449100000006</v>
      </c>
      <c r="P523" s="87">
        <v>5.8040700000000067E-3</v>
      </c>
      <c r="Q523" s="87">
        <v>0</v>
      </c>
      <c r="R523" s="87">
        <f t="shared" si="228"/>
        <v>-2.1007899500000002</v>
      </c>
      <c r="S523" s="87">
        <f t="shared" si="229"/>
        <v>-2.1007899500000002</v>
      </c>
      <c r="T523" s="87">
        <f t="shared" si="230"/>
        <v>-2.1007899500000002</v>
      </c>
      <c r="U523" s="87">
        <f t="shared" si="231"/>
        <v>-2.1007899500000002</v>
      </c>
      <c r="V523" s="87"/>
    </row>
    <row r="524" spans="1:22" ht="59.45" customHeight="1" x14ac:dyDescent="0.25">
      <c r="A524" s="171" t="s">
        <v>900</v>
      </c>
      <c r="B524" s="84" t="s">
        <v>85</v>
      </c>
      <c r="C524" s="171" t="s">
        <v>2333</v>
      </c>
      <c r="D524" s="87">
        <v>26.729230000000001</v>
      </c>
      <c r="E524" s="87">
        <v>1.9064001699999999</v>
      </c>
      <c r="F524" s="87">
        <v>24.82282983</v>
      </c>
      <c r="G524" s="87">
        <v>24.82282983</v>
      </c>
      <c r="H524" s="87">
        <f t="shared" si="226"/>
        <v>2.3206040000000003</v>
      </c>
      <c r="I524" s="87">
        <f t="shared" si="227"/>
        <v>0.15003965</v>
      </c>
      <c r="J524" s="87">
        <v>4.1332199999999999E-2</v>
      </c>
      <c r="K524" s="87">
        <v>4.1332199999999999E-2</v>
      </c>
      <c r="L524" s="87">
        <v>0.52740999999999993</v>
      </c>
      <c r="M524" s="87">
        <v>5.2557419999999994E-2</v>
      </c>
      <c r="N524" s="87">
        <v>0.52740999999999993</v>
      </c>
      <c r="O524" s="87">
        <v>5.6150030000000004E-2</v>
      </c>
      <c r="P524" s="87">
        <v>1.2244518000000006</v>
      </c>
      <c r="Q524" s="87">
        <v>0</v>
      </c>
      <c r="R524" s="87">
        <f t="shared" si="228"/>
        <v>2.1705643500000003</v>
      </c>
      <c r="S524" s="87">
        <f t="shared" si="229"/>
        <v>2.1705643500000003</v>
      </c>
      <c r="T524" s="87">
        <f t="shared" si="230"/>
        <v>2.1705643500000003</v>
      </c>
      <c r="U524" s="87">
        <f t="shared" si="231"/>
        <v>2.1705643500000003</v>
      </c>
      <c r="V524" s="87"/>
    </row>
    <row r="525" spans="1:22" ht="31.5" x14ac:dyDescent="0.25">
      <c r="A525" s="171" t="s">
        <v>900</v>
      </c>
      <c r="B525" s="84" t="s">
        <v>86</v>
      </c>
      <c r="C525" s="171" t="s">
        <v>2334</v>
      </c>
      <c r="D525" s="87">
        <v>33.027699999999996</v>
      </c>
      <c r="E525" s="87">
        <v>8.0745260299999995</v>
      </c>
      <c r="F525" s="87">
        <v>24.953173969999995</v>
      </c>
      <c r="G525" s="87">
        <v>24.953173969999995</v>
      </c>
      <c r="H525" s="87">
        <f t="shared" si="226"/>
        <v>1.0999999999999999E-2</v>
      </c>
      <c r="I525" s="87">
        <f t="shared" si="227"/>
        <v>7.1120000000000005E-4</v>
      </c>
      <c r="J525" s="87">
        <v>1.9593E-4</v>
      </c>
      <c r="K525" s="87">
        <v>1.9593E-4</v>
      </c>
      <c r="L525" s="87">
        <v>2.5000000000000001E-3</v>
      </c>
      <c r="M525" s="87">
        <v>2.4911000000000009E-4</v>
      </c>
      <c r="N525" s="87">
        <v>2.5000000000000001E-3</v>
      </c>
      <c r="O525" s="87">
        <v>2.6615999999999999E-4</v>
      </c>
      <c r="P525" s="87">
        <v>5.8040699999999997E-3</v>
      </c>
      <c r="Q525" s="87">
        <v>0</v>
      </c>
      <c r="R525" s="87">
        <f t="shared" si="228"/>
        <v>1.0288799999999999E-2</v>
      </c>
      <c r="S525" s="87">
        <f t="shared" si="229"/>
        <v>1.0288799999999999E-2</v>
      </c>
      <c r="T525" s="87">
        <f t="shared" si="230"/>
        <v>1.0288799999999999E-2</v>
      </c>
      <c r="U525" s="87">
        <f t="shared" si="231"/>
        <v>1.0288799999999999E-2</v>
      </c>
      <c r="V525" s="87"/>
    </row>
    <row r="526" spans="1:22" ht="47.25" x14ac:dyDescent="0.25">
      <c r="A526" s="171" t="s">
        <v>900</v>
      </c>
      <c r="B526" s="170" t="s">
        <v>677</v>
      </c>
      <c r="C526" s="171" t="s">
        <v>2335</v>
      </c>
      <c r="D526" s="87">
        <v>3.22126</v>
      </c>
      <c r="E526" s="87">
        <v>0.91735798999999996</v>
      </c>
      <c r="F526" s="87">
        <v>2.3039020099999998</v>
      </c>
      <c r="G526" s="87">
        <v>2.3039020099999998</v>
      </c>
      <c r="H526" s="87">
        <f t="shared" si="226"/>
        <v>1.0999999999999999E-2</v>
      </c>
      <c r="I526" s="87">
        <f t="shared" si="227"/>
        <v>7.1120000000000005E-4</v>
      </c>
      <c r="J526" s="87">
        <v>1.9593E-4</v>
      </c>
      <c r="K526" s="87">
        <v>1.9593E-4</v>
      </c>
      <c r="L526" s="87">
        <v>2.5000000000000001E-3</v>
      </c>
      <c r="M526" s="87">
        <v>2.4911000000000009E-4</v>
      </c>
      <c r="N526" s="87">
        <v>2.5000000000000001E-3</v>
      </c>
      <c r="O526" s="87">
        <v>2.6615999999999999E-4</v>
      </c>
      <c r="P526" s="87">
        <v>5.8040699999999997E-3</v>
      </c>
      <c r="Q526" s="87">
        <v>0</v>
      </c>
      <c r="R526" s="87">
        <f t="shared" si="228"/>
        <v>1.0288799999999999E-2</v>
      </c>
      <c r="S526" s="87">
        <f t="shared" si="229"/>
        <v>1.0288799999999999E-2</v>
      </c>
      <c r="T526" s="87">
        <f t="shared" si="230"/>
        <v>1.0288799999999999E-2</v>
      </c>
      <c r="U526" s="87">
        <f t="shared" si="231"/>
        <v>1.0288799999999999E-2</v>
      </c>
      <c r="V526" s="166"/>
    </row>
    <row r="527" spans="1:22" ht="31.5" x14ac:dyDescent="0.25">
      <c r="A527" s="171" t="s">
        <v>900</v>
      </c>
      <c r="B527" s="84" t="s">
        <v>678</v>
      </c>
      <c r="C527" s="171" t="s">
        <v>2336</v>
      </c>
      <c r="D527" s="87">
        <v>16.670069999999999</v>
      </c>
      <c r="E527" s="87">
        <v>0.17424281999999999</v>
      </c>
      <c r="F527" s="87">
        <v>16.495827179999999</v>
      </c>
      <c r="G527" s="87">
        <v>16.495827179999999</v>
      </c>
      <c r="H527" s="87">
        <f t="shared" si="226"/>
        <v>16.616173779999997</v>
      </c>
      <c r="I527" s="87">
        <f t="shared" si="227"/>
        <v>0</v>
      </c>
      <c r="J527" s="87">
        <v>0</v>
      </c>
      <c r="K527" s="87">
        <v>0</v>
      </c>
      <c r="L527" s="87">
        <v>0.90501750000000003</v>
      </c>
      <c r="M527" s="87">
        <v>0</v>
      </c>
      <c r="N527" s="87">
        <v>0.90501750000000003</v>
      </c>
      <c r="O527" s="87">
        <v>0</v>
      </c>
      <c r="P527" s="87">
        <v>14.806138779999998</v>
      </c>
      <c r="Q527" s="87">
        <v>0</v>
      </c>
      <c r="R527" s="87">
        <f t="shared" si="228"/>
        <v>16.616173779999997</v>
      </c>
      <c r="S527" s="87">
        <f t="shared" si="229"/>
        <v>16.616173779999997</v>
      </c>
      <c r="T527" s="87">
        <f t="shared" si="230"/>
        <v>16.616173779999997</v>
      </c>
      <c r="U527" s="87">
        <f t="shared" si="231"/>
        <v>16.616173779999997</v>
      </c>
      <c r="V527" s="87"/>
    </row>
    <row r="528" spans="1:22" ht="31.5" x14ac:dyDescent="0.25">
      <c r="A528" s="171" t="s">
        <v>900</v>
      </c>
      <c r="B528" s="170" t="s">
        <v>944</v>
      </c>
      <c r="C528" s="171" t="s">
        <v>2337</v>
      </c>
      <c r="D528" s="87">
        <v>0</v>
      </c>
      <c r="E528" s="87">
        <v>0</v>
      </c>
      <c r="F528" s="87">
        <v>0</v>
      </c>
      <c r="G528" s="87">
        <v>0</v>
      </c>
      <c r="H528" s="87">
        <f t="shared" si="226"/>
        <v>0</v>
      </c>
      <c r="I528" s="87">
        <f t="shared" si="227"/>
        <v>4.237806009999999</v>
      </c>
      <c r="J528" s="87">
        <v>0</v>
      </c>
      <c r="K528" s="87">
        <v>0</v>
      </c>
      <c r="L528" s="87">
        <v>0</v>
      </c>
      <c r="M528" s="87">
        <v>4.237806009999999</v>
      </c>
      <c r="N528" s="87">
        <v>0</v>
      </c>
      <c r="O528" s="87">
        <v>0</v>
      </c>
      <c r="P528" s="87">
        <v>0</v>
      </c>
      <c r="Q528" s="87">
        <v>0</v>
      </c>
      <c r="R528" s="87">
        <f t="shared" si="228"/>
        <v>-4.237806009999999</v>
      </c>
      <c r="S528" s="87">
        <f t="shared" si="229"/>
        <v>-4.237806009999999</v>
      </c>
      <c r="T528" s="87">
        <f t="shared" si="230"/>
        <v>-4.237806009999999</v>
      </c>
      <c r="U528" s="87">
        <f t="shared" si="231"/>
        <v>-4.237806009999999</v>
      </c>
      <c r="V528" s="166"/>
    </row>
    <row r="529" spans="1:22" x14ac:dyDescent="0.25">
      <c r="A529" s="210"/>
      <c r="B529" s="211" t="s">
        <v>33</v>
      </c>
      <c r="C529" s="210"/>
      <c r="D529" s="166">
        <f t="shared" ref="D529:U529" si="232">SUM(D530:D533)</f>
        <v>351.57247999999998</v>
      </c>
      <c r="E529" s="166">
        <f t="shared" si="232"/>
        <v>156.90810299</v>
      </c>
      <c r="F529" s="166">
        <f t="shared" si="232"/>
        <v>194.66437701000004</v>
      </c>
      <c r="G529" s="166">
        <f t="shared" si="232"/>
        <v>194.66437701000004</v>
      </c>
      <c r="H529" s="166">
        <f t="shared" si="232"/>
        <v>11.12684142</v>
      </c>
      <c r="I529" s="166">
        <f t="shared" si="232"/>
        <v>11.900928389999999</v>
      </c>
      <c r="J529" s="166">
        <f t="shared" si="232"/>
        <v>1.1904452399999998</v>
      </c>
      <c r="K529" s="166">
        <f t="shared" si="232"/>
        <v>1.1904452399999998</v>
      </c>
      <c r="L529" s="166">
        <f t="shared" si="232"/>
        <v>7.1270272099999996</v>
      </c>
      <c r="M529" s="166">
        <f t="shared" si="232"/>
        <v>10.011293159999999</v>
      </c>
      <c r="N529" s="166">
        <f t="shared" si="232"/>
        <v>2.8093689700000004</v>
      </c>
      <c r="O529" s="166">
        <f t="shared" si="232"/>
        <v>0.69918998999999982</v>
      </c>
      <c r="P529" s="166">
        <f t="shared" si="232"/>
        <v>0</v>
      </c>
      <c r="Q529" s="166">
        <f t="shared" si="232"/>
        <v>0</v>
      </c>
      <c r="R529" s="166">
        <f t="shared" si="232"/>
        <v>-0.77408696999999882</v>
      </c>
      <c r="S529" s="166">
        <f t="shared" si="232"/>
        <v>-0.77408696999999882</v>
      </c>
      <c r="T529" s="166">
        <f t="shared" si="232"/>
        <v>-0.77408696999999882</v>
      </c>
      <c r="U529" s="166">
        <f t="shared" si="232"/>
        <v>-0.77408696999999882</v>
      </c>
      <c r="V529" s="87"/>
    </row>
    <row r="530" spans="1:22" ht="31.5" x14ac:dyDescent="0.25">
      <c r="A530" s="171" t="s">
        <v>900</v>
      </c>
      <c r="B530" s="84" t="s">
        <v>679</v>
      </c>
      <c r="C530" s="171" t="s">
        <v>2338</v>
      </c>
      <c r="D530" s="87">
        <v>2.4274899999999997</v>
      </c>
      <c r="E530" s="87">
        <v>0.38408310000000001</v>
      </c>
      <c r="F530" s="87">
        <v>2.0434068999999999</v>
      </c>
      <c r="G530" s="87">
        <v>2.0434068999999999</v>
      </c>
      <c r="H530" s="87">
        <f t="shared" ref="H530:I533" si="233">J530+L530+N530+P530</f>
        <v>1.81691</v>
      </c>
      <c r="I530" s="87">
        <f t="shared" si="233"/>
        <v>2.3174711299999999</v>
      </c>
      <c r="J530" s="87">
        <v>3.5597029999999995E-2</v>
      </c>
      <c r="K530" s="87">
        <v>3.5597029999999995E-2</v>
      </c>
      <c r="L530" s="87">
        <v>0.69264996999999995</v>
      </c>
      <c r="M530" s="87">
        <v>2.2335153500000002</v>
      </c>
      <c r="N530" s="87">
        <v>1.0886630000000002</v>
      </c>
      <c r="O530" s="87">
        <v>4.8358749999999784E-2</v>
      </c>
      <c r="P530" s="87">
        <v>0</v>
      </c>
      <c r="Q530" s="87">
        <v>0</v>
      </c>
      <c r="R530" s="87">
        <f>H530-I530</f>
        <v>-0.50056112999999991</v>
      </c>
      <c r="S530" s="87">
        <f>H530-I530</f>
        <v>-0.50056112999999991</v>
      </c>
      <c r="T530" s="87">
        <f>H530-I530</f>
        <v>-0.50056112999999991</v>
      </c>
      <c r="U530" s="87">
        <f>H530-I530</f>
        <v>-0.50056112999999991</v>
      </c>
      <c r="V530" s="87"/>
    </row>
    <row r="531" spans="1:22" ht="47.25" x14ac:dyDescent="0.25">
      <c r="A531" s="171" t="s">
        <v>900</v>
      </c>
      <c r="B531" s="84" t="s">
        <v>87</v>
      </c>
      <c r="C531" s="171" t="s">
        <v>2339</v>
      </c>
      <c r="D531" s="87">
        <v>340.43870000000004</v>
      </c>
      <c r="E531" s="87">
        <v>155.75473872000001</v>
      </c>
      <c r="F531" s="87">
        <v>184.68396128000003</v>
      </c>
      <c r="G531" s="87">
        <v>184.68396128000003</v>
      </c>
      <c r="H531" s="87">
        <f t="shared" si="233"/>
        <v>1.1000000000000001</v>
      </c>
      <c r="I531" s="87">
        <f t="shared" si="233"/>
        <v>2.60911648</v>
      </c>
      <c r="J531" s="87">
        <v>1.00219503</v>
      </c>
      <c r="K531" s="87">
        <v>1.00219503</v>
      </c>
      <c r="L531" s="87">
        <v>0</v>
      </c>
      <c r="M531" s="87">
        <v>1.0098229699999999</v>
      </c>
      <c r="N531" s="87">
        <v>9.7804970000000019E-2</v>
      </c>
      <c r="O531" s="87">
        <v>0.5970984800000001</v>
      </c>
      <c r="P531" s="87">
        <v>0</v>
      </c>
      <c r="Q531" s="87">
        <v>0</v>
      </c>
      <c r="R531" s="87">
        <f>H531-I531</f>
        <v>-1.5091164799999999</v>
      </c>
      <c r="S531" s="87">
        <f>H531-I531</f>
        <v>-1.5091164799999999</v>
      </c>
      <c r="T531" s="87">
        <f>H531-I531</f>
        <v>-1.5091164799999999</v>
      </c>
      <c r="U531" s="87">
        <f>H531-I531</f>
        <v>-1.5091164799999999</v>
      </c>
      <c r="V531" s="87"/>
    </row>
    <row r="532" spans="1:22" ht="47.25" x14ac:dyDescent="0.25">
      <c r="A532" s="171" t="s">
        <v>900</v>
      </c>
      <c r="B532" s="84" t="s">
        <v>1752</v>
      </c>
      <c r="C532" s="171" t="s">
        <v>2340</v>
      </c>
      <c r="D532" s="87">
        <v>6.3878599999999999</v>
      </c>
      <c r="E532" s="87">
        <v>0.76928117000000007</v>
      </c>
      <c r="F532" s="87">
        <v>5.6185788299999997</v>
      </c>
      <c r="G532" s="87">
        <v>5.6185788299999997</v>
      </c>
      <c r="H532" s="87">
        <f t="shared" si="233"/>
        <v>5.89150142</v>
      </c>
      <c r="I532" s="87">
        <f t="shared" si="233"/>
        <v>5.330246139999999</v>
      </c>
      <c r="J532" s="87">
        <v>0.10723035</v>
      </c>
      <c r="K532" s="87">
        <v>0.10723035</v>
      </c>
      <c r="L532" s="87">
        <v>5.78427107</v>
      </c>
      <c r="M532" s="87">
        <v>5.2230157899999989</v>
      </c>
      <c r="N532" s="87">
        <v>0</v>
      </c>
      <c r="O532" s="87">
        <v>0</v>
      </c>
      <c r="P532" s="87">
        <v>0</v>
      </c>
      <c r="Q532" s="87">
        <v>0</v>
      </c>
      <c r="R532" s="87">
        <f>H532-I532</f>
        <v>0.56125528000000102</v>
      </c>
      <c r="S532" s="87">
        <f>H532-I532</f>
        <v>0.56125528000000102</v>
      </c>
      <c r="T532" s="87">
        <f>H532-I532</f>
        <v>0.56125528000000102</v>
      </c>
      <c r="U532" s="87">
        <f>H532-I532</f>
        <v>0.56125528000000102</v>
      </c>
      <c r="V532" s="87"/>
    </row>
    <row r="533" spans="1:22" ht="63" x14ac:dyDescent="0.25">
      <c r="A533" s="171" t="s">
        <v>900</v>
      </c>
      <c r="B533" s="84" t="s">
        <v>1753</v>
      </c>
      <c r="C533" s="171" t="s">
        <v>2341</v>
      </c>
      <c r="D533" s="87">
        <v>2.3184299999999998</v>
      </c>
      <c r="E533" s="87">
        <v>0</v>
      </c>
      <c r="F533" s="87">
        <v>2.3184299999999998</v>
      </c>
      <c r="G533" s="87">
        <v>2.3184299999999998</v>
      </c>
      <c r="H533" s="87">
        <f t="shared" si="233"/>
        <v>2.3184299999999998</v>
      </c>
      <c r="I533" s="87">
        <f t="shared" si="233"/>
        <v>1.6440946399999998</v>
      </c>
      <c r="J533" s="87">
        <v>4.5422830000000004E-2</v>
      </c>
      <c r="K533" s="87">
        <v>4.5422830000000004E-2</v>
      </c>
      <c r="L533" s="87">
        <v>0.65010616999999993</v>
      </c>
      <c r="M533" s="87">
        <v>1.54493905</v>
      </c>
      <c r="N533" s="87">
        <v>1.6229009999999999</v>
      </c>
      <c r="O533" s="87">
        <v>5.3732759999999935E-2</v>
      </c>
      <c r="P533" s="87">
        <v>0</v>
      </c>
      <c r="Q533" s="87">
        <v>0</v>
      </c>
      <c r="R533" s="87">
        <f>H533-I533</f>
        <v>0.67433535999999994</v>
      </c>
      <c r="S533" s="87">
        <f>H533-I533</f>
        <v>0.67433535999999994</v>
      </c>
      <c r="T533" s="87">
        <f>H533-I533</f>
        <v>0.67433535999999994</v>
      </c>
      <c r="U533" s="87">
        <f>H533-I533</f>
        <v>0.67433535999999994</v>
      </c>
      <c r="V533" s="87"/>
    </row>
    <row r="534" spans="1:22" x14ac:dyDescent="0.25">
      <c r="A534" s="210"/>
      <c r="B534" s="213" t="s">
        <v>34</v>
      </c>
      <c r="C534" s="210"/>
      <c r="D534" s="166">
        <f t="shared" ref="D534:U534" si="234">SUM(D535:D538)</f>
        <v>17.7197</v>
      </c>
      <c r="E534" s="166">
        <f t="shared" si="234"/>
        <v>3.2108438500000003</v>
      </c>
      <c r="F534" s="166">
        <f t="shared" si="234"/>
        <v>14.50885615</v>
      </c>
      <c r="G534" s="166">
        <f t="shared" si="234"/>
        <v>14.50885615</v>
      </c>
      <c r="H534" s="166">
        <f t="shared" si="234"/>
        <v>13.897977339999997</v>
      </c>
      <c r="I534" s="166">
        <f t="shared" si="234"/>
        <v>3.69880619</v>
      </c>
      <c r="J534" s="166">
        <f t="shared" si="234"/>
        <v>0.26236321000000001</v>
      </c>
      <c r="K534" s="166">
        <f t="shared" si="234"/>
        <v>0.38739588000000003</v>
      </c>
      <c r="L534" s="166">
        <f t="shared" si="234"/>
        <v>3.8280310199999996</v>
      </c>
      <c r="M534" s="166">
        <f t="shared" si="234"/>
        <v>0.42385437999999998</v>
      </c>
      <c r="N534" s="166">
        <f t="shared" si="234"/>
        <v>3.0692014999999997</v>
      </c>
      <c r="O534" s="166">
        <f t="shared" si="234"/>
        <v>2.88755593</v>
      </c>
      <c r="P534" s="166">
        <f t="shared" si="234"/>
        <v>6.7383816099999994</v>
      </c>
      <c r="Q534" s="166">
        <f t="shared" si="234"/>
        <v>0</v>
      </c>
      <c r="R534" s="166">
        <f t="shared" si="234"/>
        <v>10.19917115</v>
      </c>
      <c r="S534" s="166">
        <f t="shared" si="234"/>
        <v>10.19917115</v>
      </c>
      <c r="T534" s="166">
        <f t="shared" si="234"/>
        <v>10.19917115</v>
      </c>
      <c r="U534" s="166">
        <f t="shared" si="234"/>
        <v>10.19917115</v>
      </c>
      <c r="V534" s="166"/>
    </row>
    <row r="535" spans="1:22" ht="31.5" x14ac:dyDescent="0.25">
      <c r="A535" s="171" t="s">
        <v>900</v>
      </c>
      <c r="B535" s="84" t="s">
        <v>680</v>
      </c>
      <c r="C535" s="171" t="s">
        <v>2342</v>
      </c>
      <c r="D535" s="87">
        <v>1.9897799999999999</v>
      </c>
      <c r="E535" s="87">
        <v>1.7943831200000002</v>
      </c>
      <c r="F535" s="87">
        <v>0.19539687999999966</v>
      </c>
      <c r="G535" s="87">
        <v>0.19539687999999966</v>
      </c>
      <c r="H535" s="87">
        <f t="shared" ref="H535:I538" si="235">J535+L535+N535+P535</f>
        <v>1.7716453399999998</v>
      </c>
      <c r="I535" s="87">
        <f t="shared" si="235"/>
        <v>8.6640420000000162E-2</v>
      </c>
      <c r="J535" s="87">
        <v>3.4611820000000001E-2</v>
      </c>
      <c r="K535" s="87">
        <v>3.4611820000000001E-2</v>
      </c>
      <c r="L535" s="87">
        <v>1.7370335199999998</v>
      </c>
      <c r="M535" s="87">
        <v>5.2028599999999994E-2</v>
      </c>
      <c r="N535" s="87">
        <v>0</v>
      </c>
      <c r="O535" s="87">
        <v>1.6653345369377348E-16</v>
      </c>
      <c r="P535" s="87">
        <v>0</v>
      </c>
      <c r="Q535" s="87">
        <v>0</v>
      </c>
      <c r="R535" s="87">
        <f>H535-I535</f>
        <v>1.6850049199999997</v>
      </c>
      <c r="S535" s="87">
        <f>H535-I535</f>
        <v>1.6850049199999997</v>
      </c>
      <c r="T535" s="87">
        <f>H535-I535</f>
        <v>1.6850049199999997</v>
      </c>
      <c r="U535" s="87">
        <f>H535-I535</f>
        <v>1.6850049199999997</v>
      </c>
      <c r="V535" s="87"/>
    </row>
    <row r="536" spans="1:22" ht="31.5" x14ac:dyDescent="0.25">
      <c r="A536" s="171" t="s">
        <v>900</v>
      </c>
      <c r="B536" s="84" t="s">
        <v>88</v>
      </c>
      <c r="C536" s="171" t="s">
        <v>2343</v>
      </c>
      <c r="D536" s="87">
        <v>6.7690000000000001</v>
      </c>
      <c r="E536" s="87">
        <v>1.3038387899999999</v>
      </c>
      <c r="F536" s="87">
        <v>5.4651612099999998</v>
      </c>
      <c r="G536" s="87">
        <v>5.4651612099999998</v>
      </c>
      <c r="H536" s="87">
        <f t="shared" si="235"/>
        <v>3.586748</v>
      </c>
      <c r="I536" s="87">
        <f t="shared" si="235"/>
        <v>0.27727049999999998</v>
      </c>
      <c r="J536" s="87">
        <v>6.3883480000000006E-2</v>
      </c>
      <c r="K536" s="87">
        <v>6.3883480000000006E-2</v>
      </c>
      <c r="L536" s="87">
        <v>0</v>
      </c>
      <c r="M536" s="87">
        <v>0.12660098999999997</v>
      </c>
      <c r="N536" s="87">
        <v>0.97820399999999996</v>
      </c>
      <c r="O536" s="87">
        <v>8.6786030000000014E-2</v>
      </c>
      <c r="P536" s="87">
        <v>2.5446605200000003</v>
      </c>
      <c r="Q536" s="87">
        <v>0</v>
      </c>
      <c r="R536" s="87">
        <f>H536-I536</f>
        <v>3.3094774999999998</v>
      </c>
      <c r="S536" s="87">
        <f>H536-I536</f>
        <v>3.3094774999999998</v>
      </c>
      <c r="T536" s="87">
        <f>H536-I536</f>
        <v>3.3094774999999998</v>
      </c>
      <c r="U536" s="87">
        <f>H536-I536</f>
        <v>3.3094774999999998</v>
      </c>
      <c r="V536" s="87"/>
    </row>
    <row r="537" spans="1:22" ht="63" x14ac:dyDescent="0.25">
      <c r="A537" s="171" t="s">
        <v>900</v>
      </c>
      <c r="B537" s="84" t="s">
        <v>445</v>
      </c>
      <c r="C537" s="171" t="s">
        <v>2344</v>
      </c>
      <c r="D537" s="87">
        <v>8.9609199999999998</v>
      </c>
      <c r="E537" s="87">
        <v>0.11262194</v>
      </c>
      <c r="F537" s="87">
        <v>8.8482980599999994</v>
      </c>
      <c r="G537" s="87">
        <v>8.8482980599999994</v>
      </c>
      <c r="H537" s="87">
        <f t="shared" si="235"/>
        <v>8.5395839999999978</v>
      </c>
      <c r="I537" s="87">
        <f t="shared" si="235"/>
        <v>0.59485521999999991</v>
      </c>
      <c r="J537" s="87">
        <v>0.16386791000000001</v>
      </c>
      <c r="K537" s="87">
        <v>0.16386791000000001</v>
      </c>
      <c r="L537" s="87">
        <v>2.0909974999999998</v>
      </c>
      <c r="M537" s="87">
        <v>0.2083719</v>
      </c>
      <c r="N537" s="87">
        <v>2.0909974999999998</v>
      </c>
      <c r="O537" s="87">
        <v>0.2226154099999999</v>
      </c>
      <c r="P537" s="87">
        <v>4.1937210899999995</v>
      </c>
      <c r="Q537" s="87">
        <v>0</v>
      </c>
      <c r="R537" s="87">
        <f>H537-I537</f>
        <v>7.9447287799999984</v>
      </c>
      <c r="S537" s="87">
        <f>H537-I537</f>
        <v>7.9447287799999984</v>
      </c>
      <c r="T537" s="87">
        <f>H537-I537</f>
        <v>7.9447287799999984</v>
      </c>
      <c r="U537" s="87">
        <f>H537-I537</f>
        <v>7.9447287799999984</v>
      </c>
      <c r="V537" s="87"/>
    </row>
    <row r="538" spans="1:22" ht="15.75" customHeight="1" x14ac:dyDescent="0.25">
      <c r="A538" s="171" t="s">
        <v>900</v>
      </c>
      <c r="B538" s="84" t="s">
        <v>681</v>
      </c>
      <c r="C538" s="171" t="s">
        <v>2345</v>
      </c>
      <c r="D538" s="87">
        <v>0</v>
      </c>
      <c r="E538" s="87">
        <v>0</v>
      </c>
      <c r="F538" s="87">
        <v>0</v>
      </c>
      <c r="G538" s="87">
        <v>0</v>
      </c>
      <c r="H538" s="87">
        <f t="shared" si="235"/>
        <v>0</v>
      </c>
      <c r="I538" s="87">
        <f t="shared" si="235"/>
        <v>2.7400400499999997</v>
      </c>
      <c r="J538" s="87">
        <v>0</v>
      </c>
      <c r="K538" s="87">
        <v>0.12503266999999998</v>
      </c>
      <c r="L538" s="87">
        <v>0</v>
      </c>
      <c r="M538" s="87">
        <v>3.6852890000000027E-2</v>
      </c>
      <c r="N538" s="87">
        <v>0</v>
      </c>
      <c r="O538" s="87">
        <v>2.5781544899999997</v>
      </c>
      <c r="P538" s="87">
        <v>0</v>
      </c>
      <c r="Q538" s="87">
        <v>0</v>
      </c>
      <c r="R538" s="87">
        <f>H538-I538</f>
        <v>-2.7400400499999997</v>
      </c>
      <c r="S538" s="87">
        <f>H538-I538</f>
        <v>-2.7400400499999997</v>
      </c>
      <c r="T538" s="87">
        <f>H538-I538</f>
        <v>-2.7400400499999997</v>
      </c>
      <c r="U538" s="87">
        <f>H538-I538</f>
        <v>-2.7400400499999997</v>
      </c>
      <c r="V538" s="87"/>
    </row>
    <row r="539" spans="1:22" x14ac:dyDescent="0.25">
      <c r="A539" s="210"/>
      <c r="B539" s="211" t="s">
        <v>35</v>
      </c>
      <c r="C539" s="210"/>
      <c r="D539" s="166">
        <f t="shared" ref="D539:U539" si="236">SUM(D540:D543)</f>
        <v>31.521369999999997</v>
      </c>
      <c r="E539" s="166">
        <f t="shared" si="236"/>
        <v>5.2102117799999998</v>
      </c>
      <c r="F539" s="166">
        <f t="shared" si="236"/>
        <v>26.311158219999996</v>
      </c>
      <c r="G539" s="166">
        <f t="shared" si="236"/>
        <v>26.311158219999996</v>
      </c>
      <c r="H539" s="166">
        <f t="shared" si="236"/>
        <v>7.4249053999999992</v>
      </c>
      <c r="I539" s="166">
        <f t="shared" si="236"/>
        <v>6.5822344799999994</v>
      </c>
      <c r="J539" s="166">
        <f t="shared" si="236"/>
        <v>4.0056423200000006</v>
      </c>
      <c r="K539" s="166">
        <f t="shared" si="236"/>
        <v>2.2504118099999997</v>
      </c>
      <c r="L539" s="166">
        <f t="shared" si="236"/>
        <v>0.79949249999999994</v>
      </c>
      <c r="M539" s="166">
        <f t="shared" si="236"/>
        <v>7.9670970000000021E-2</v>
      </c>
      <c r="N539" s="166">
        <f t="shared" si="236"/>
        <v>0.79949249999999994</v>
      </c>
      <c r="O539" s="166">
        <f t="shared" si="236"/>
        <v>4.2521516999999998</v>
      </c>
      <c r="P539" s="166">
        <f t="shared" si="236"/>
        <v>1.82027808</v>
      </c>
      <c r="Q539" s="166">
        <f t="shared" si="236"/>
        <v>0</v>
      </c>
      <c r="R539" s="166">
        <f t="shared" si="236"/>
        <v>0.84267092000000055</v>
      </c>
      <c r="S539" s="166">
        <f t="shared" si="236"/>
        <v>0.84267092000000055</v>
      </c>
      <c r="T539" s="166">
        <f t="shared" si="236"/>
        <v>0.84267092000000055</v>
      </c>
      <c r="U539" s="166">
        <f t="shared" si="236"/>
        <v>0.84267092000000055</v>
      </c>
      <c r="V539" s="87"/>
    </row>
    <row r="540" spans="1:22" ht="31.5" x14ac:dyDescent="0.25">
      <c r="A540" s="171" t="s">
        <v>900</v>
      </c>
      <c r="B540" s="84" t="s">
        <v>682</v>
      </c>
      <c r="C540" s="171" t="s">
        <v>2346</v>
      </c>
      <c r="D540" s="87">
        <v>2.2013699999999998</v>
      </c>
      <c r="E540" s="87">
        <v>0.18013473000000002</v>
      </c>
      <c r="F540" s="87">
        <v>2.02123527</v>
      </c>
      <c r="G540" s="87">
        <v>2.02123527</v>
      </c>
      <c r="H540" s="87">
        <f t="shared" ref="H540:I543" si="237">J540+L540+N540+P540</f>
        <v>1.8272056000000003</v>
      </c>
      <c r="I540" s="87">
        <f t="shared" si="237"/>
        <v>1.77631498</v>
      </c>
      <c r="J540" s="87">
        <v>1.8272056000000003</v>
      </c>
      <c r="K540" s="87">
        <v>1.77631498</v>
      </c>
      <c r="L540" s="87">
        <v>0</v>
      </c>
      <c r="M540" s="87">
        <v>0</v>
      </c>
      <c r="N540" s="87">
        <v>0</v>
      </c>
      <c r="O540" s="87">
        <v>0</v>
      </c>
      <c r="P540" s="87">
        <v>0</v>
      </c>
      <c r="Q540" s="87">
        <v>0</v>
      </c>
      <c r="R540" s="87">
        <f>H540-I540</f>
        <v>5.0890620000000331E-2</v>
      </c>
      <c r="S540" s="87">
        <f>H540-I540</f>
        <v>5.0890620000000331E-2</v>
      </c>
      <c r="T540" s="87">
        <f>H540-I540</f>
        <v>5.0890620000000331E-2</v>
      </c>
      <c r="U540" s="87">
        <f>H540-I540</f>
        <v>5.0890620000000331E-2</v>
      </c>
      <c r="V540" s="87"/>
    </row>
    <row r="541" spans="1:22" ht="31.5" x14ac:dyDescent="0.25">
      <c r="A541" s="171" t="s">
        <v>900</v>
      </c>
      <c r="B541" s="84" t="s">
        <v>683</v>
      </c>
      <c r="C541" s="171" t="s">
        <v>2347</v>
      </c>
      <c r="D541" s="87">
        <v>2.8187199999999999</v>
      </c>
      <c r="E541" s="87">
        <v>2.1854192299999999</v>
      </c>
      <c r="F541" s="87">
        <v>0.63330076999999996</v>
      </c>
      <c r="G541" s="87">
        <v>0.63330076999999996</v>
      </c>
      <c r="H541" s="87">
        <f t="shared" si="237"/>
        <v>2.0799327999999999</v>
      </c>
      <c r="I541" s="87">
        <f t="shared" si="237"/>
        <v>0.37559290999999967</v>
      </c>
      <c r="J541" s="87">
        <v>2.0799327999999999</v>
      </c>
      <c r="K541" s="87">
        <v>0.37559290999999967</v>
      </c>
      <c r="L541" s="87">
        <v>0</v>
      </c>
      <c r="M541" s="87">
        <v>0</v>
      </c>
      <c r="N541" s="87">
        <v>0</v>
      </c>
      <c r="O541" s="87">
        <v>0</v>
      </c>
      <c r="P541" s="87">
        <v>0</v>
      </c>
      <c r="Q541" s="87">
        <v>0</v>
      </c>
      <c r="R541" s="87">
        <f>H541-I541</f>
        <v>1.7043398900000002</v>
      </c>
      <c r="S541" s="87">
        <f>H541-I541</f>
        <v>1.7043398900000002</v>
      </c>
      <c r="T541" s="87">
        <f>H541-I541</f>
        <v>1.7043398900000002</v>
      </c>
      <c r="U541" s="87">
        <f>H541-I541</f>
        <v>1.7043398900000002</v>
      </c>
      <c r="V541" s="87"/>
    </row>
    <row r="542" spans="1:22" ht="31.5" x14ac:dyDescent="0.25">
      <c r="A542" s="171" t="s">
        <v>900</v>
      </c>
      <c r="B542" s="84" t="s">
        <v>684</v>
      </c>
      <c r="C542" s="171" t="s">
        <v>2348</v>
      </c>
      <c r="D542" s="87">
        <v>4.1500000000000004</v>
      </c>
      <c r="E542" s="87">
        <v>0.15427713000000001</v>
      </c>
      <c r="F542" s="87">
        <v>3.9957228700000003</v>
      </c>
      <c r="G542" s="87">
        <v>3.9957228700000003</v>
      </c>
      <c r="H542" s="87">
        <f t="shared" si="237"/>
        <v>3.0892729999999999</v>
      </c>
      <c r="I542" s="87">
        <f t="shared" si="237"/>
        <v>4.40262215</v>
      </c>
      <c r="J542" s="87">
        <v>9.0872049999999996E-2</v>
      </c>
      <c r="K542" s="87">
        <v>9.0872049999999996E-2</v>
      </c>
      <c r="L542" s="87">
        <v>0.7021075</v>
      </c>
      <c r="M542" s="87">
        <v>6.9966360000000019E-2</v>
      </c>
      <c r="N542" s="87">
        <v>0.7021075</v>
      </c>
      <c r="O542" s="87">
        <v>4.2417837399999998</v>
      </c>
      <c r="P542" s="87">
        <v>1.59418595</v>
      </c>
      <c r="Q542" s="87">
        <v>0</v>
      </c>
      <c r="R542" s="87">
        <f>H542-I542</f>
        <v>-1.3133491500000001</v>
      </c>
      <c r="S542" s="87">
        <f>H542-I542</f>
        <v>-1.3133491500000001</v>
      </c>
      <c r="T542" s="87">
        <f>H542-I542</f>
        <v>-1.3133491500000001</v>
      </c>
      <c r="U542" s="87">
        <f>H542-I542</f>
        <v>-1.3133491500000001</v>
      </c>
      <c r="V542" s="87"/>
    </row>
    <row r="543" spans="1:22" ht="47.25" x14ac:dyDescent="0.25">
      <c r="A543" s="171" t="s">
        <v>900</v>
      </c>
      <c r="B543" s="84" t="s">
        <v>446</v>
      </c>
      <c r="C543" s="171" t="s">
        <v>2349</v>
      </c>
      <c r="D543" s="87">
        <v>22.351279999999999</v>
      </c>
      <c r="E543" s="87">
        <v>2.69038069</v>
      </c>
      <c r="F543" s="87">
        <v>19.660899309999998</v>
      </c>
      <c r="G543" s="87">
        <v>19.660899309999998</v>
      </c>
      <c r="H543" s="87">
        <f t="shared" si="237"/>
        <v>0.4284940000000001</v>
      </c>
      <c r="I543" s="87">
        <f t="shared" si="237"/>
        <v>2.7704439999999997E-2</v>
      </c>
      <c r="J543" s="87">
        <v>7.6318699999999998E-3</v>
      </c>
      <c r="K543" s="87">
        <v>7.6318699999999998E-3</v>
      </c>
      <c r="L543" s="87">
        <v>9.7384999999999999E-2</v>
      </c>
      <c r="M543" s="87">
        <v>9.7046099999999989E-3</v>
      </c>
      <c r="N543" s="87">
        <v>9.7384999999999999E-2</v>
      </c>
      <c r="O543" s="87">
        <v>1.0367959999999999E-2</v>
      </c>
      <c r="P543" s="87">
        <v>0.22609213000000011</v>
      </c>
      <c r="Q543" s="87">
        <v>0</v>
      </c>
      <c r="R543" s="87">
        <f>H543-I543</f>
        <v>0.4007895600000001</v>
      </c>
      <c r="S543" s="87">
        <f>H543-I543</f>
        <v>0.4007895600000001</v>
      </c>
      <c r="T543" s="87">
        <f>H543-I543</f>
        <v>0.4007895600000001</v>
      </c>
      <c r="U543" s="87">
        <f>H543-I543</f>
        <v>0.4007895600000001</v>
      </c>
      <c r="V543" s="87"/>
    </row>
    <row r="544" spans="1:22" x14ac:dyDescent="0.25">
      <c r="A544" s="210"/>
      <c r="B544" s="211" t="s">
        <v>685</v>
      </c>
      <c r="C544" s="210"/>
      <c r="D544" s="166">
        <f t="shared" ref="D544:U544" si="238">SUM(D545:D546)</f>
        <v>4.3324199999999999</v>
      </c>
      <c r="E544" s="166">
        <f t="shared" si="238"/>
        <v>0.33054822</v>
      </c>
      <c r="F544" s="166">
        <f t="shared" si="238"/>
        <v>4.0018717800000001</v>
      </c>
      <c r="G544" s="166">
        <f t="shared" si="238"/>
        <v>4.0018717800000001</v>
      </c>
      <c r="H544" s="166">
        <f t="shared" si="238"/>
        <v>3.6045250000000006</v>
      </c>
      <c r="I544" s="166">
        <f t="shared" si="238"/>
        <v>0.81762172</v>
      </c>
      <c r="J544" s="166">
        <f t="shared" si="238"/>
        <v>6.9033070000000002E-2</v>
      </c>
      <c r="K544" s="166">
        <f t="shared" si="238"/>
        <v>6.9033070000000002E-2</v>
      </c>
      <c r="L544" s="166">
        <f t="shared" si="238"/>
        <v>0.88088</v>
      </c>
      <c r="M544" s="166">
        <f t="shared" si="238"/>
        <v>0.61695977999999996</v>
      </c>
      <c r="N544" s="166">
        <f t="shared" si="238"/>
        <v>0.88088</v>
      </c>
      <c r="O544" s="166">
        <f t="shared" si="238"/>
        <v>0.13162887000000001</v>
      </c>
      <c r="P544" s="166">
        <f t="shared" si="238"/>
        <v>1.7737319300000003</v>
      </c>
      <c r="Q544" s="166">
        <f t="shared" si="238"/>
        <v>0</v>
      </c>
      <c r="R544" s="166">
        <f t="shared" si="238"/>
        <v>2.7869032800000006</v>
      </c>
      <c r="S544" s="166">
        <f t="shared" si="238"/>
        <v>2.7869032800000006</v>
      </c>
      <c r="T544" s="166">
        <f t="shared" si="238"/>
        <v>2.7869032800000006</v>
      </c>
      <c r="U544" s="166">
        <f t="shared" si="238"/>
        <v>2.7869032800000006</v>
      </c>
      <c r="V544" s="87"/>
    </row>
    <row r="545" spans="1:22" ht="31.5" x14ac:dyDescent="0.25">
      <c r="A545" s="171" t="s">
        <v>900</v>
      </c>
      <c r="B545" s="84" t="s">
        <v>686</v>
      </c>
      <c r="C545" s="171" t="s">
        <v>2350</v>
      </c>
      <c r="D545" s="87">
        <v>1.9556199999999999</v>
      </c>
      <c r="E545" s="87">
        <v>0.12880616</v>
      </c>
      <c r="F545" s="87">
        <v>1.8268138399999998</v>
      </c>
      <c r="G545" s="87">
        <v>1.8268138399999998</v>
      </c>
      <c r="H545" s="87">
        <f>J545+L545+N545+P545</f>
        <v>1.737425</v>
      </c>
      <c r="I545" s="87">
        <f>K545+M545+O545+Q545</f>
        <v>0.12356703999999999</v>
      </c>
      <c r="J545" s="87">
        <v>3.4039660000000006E-2</v>
      </c>
      <c r="K545" s="87">
        <v>3.4039660000000006E-2</v>
      </c>
      <c r="L545" s="87">
        <v>0.43435499999999994</v>
      </c>
      <c r="M545" s="87">
        <v>4.3284299999999991E-2</v>
      </c>
      <c r="N545" s="87">
        <v>0.43435499999999994</v>
      </c>
      <c r="O545" s="87">
        <v>4.6243079999999999E-2</v>
      </c>
      <c r="P545" s="87">
        <v>0.83467533999999999</v>
      </c>
      <c r="Q545" s="87">
        <v>0</v>
      </c>
      <c r="R545" s="87">
        <f>H545-I545</f>
        <v>1.61385796</v>
      </c>
      <c r="S545" s="87">
        <f>H545-I545</f>
        <v>1.61385796</v>
      </c>
      <c r="T545" s="87">
        <f>H545-I545</f>
        <v>1.61385796</v>
      </c>
      <c r="U545" s="87">
        <f>H545-I545</f>
        <v>1.61385796</v>
      </c>
      <c r="V545" s="87"/>
    </row>
    <row r="546" spans="1:22" ht="47.25" x14ac:dyDescent="0.25">
      <c r="A546" s="171" t="s">
        <v>900</v>
      </c>
      <c r="B546" s="84" t="s">
        <v>687</v>
      </c>
      <c r="C546" s="171" t="s">
        <v>2351</v>
      </c>
      <c r="D546" s="87">
        <v>2.3768000000000002</v>
      </c>
      <c r="E546" s="87">
        <v>0.20174206</v>
      </c>
      <c r="F546" s="87">
        <v>2.1750579400000003</v>
      </c>
      <c r="G546" s="87">
        <v>2.1750579400000003</v>
      </c>
      <c r="H546" s="87">
        <f>J546+L546+N546+P546</f>
        <v>1.8671000000000006</v>
      </c>
      <c r="I546" s="87">
        <f>K546+M546+O546+Q546</f>
        <v>0.69405468000000003</v>
      </c>
      <c r="J546" s="87">
        <v>3.4993410000000003E-2</v>
      </c>
      <c r="K546" s="87">
        <v>3.4993410000000003E-2</v>
      </c>
      <c r="L546" s="87">
        <v>0.44652500000000006</v>
      </c>
      <c r="M546" s="87">
        <v>0.57367548000000002</v>
      </c>
      <c r="N546" s="87">
        <v>0.44652500000000006</v>
      </c>
      <c r="O546" s="87">
        <v>8.5385790000000017E-2</v>
      </c>
      <c r="P546" s="87">
        <v>0.93905659000000041</v>
      </c>
      <c r="Q546" s="87">
        <v>0</v>
      </c>
      <c r="R546" s="87">
        <f>H546-I546</f>
        <v>1.1730453200000006</v>
      </c>
      <c r="S546" s="87">
        <f>H546-I546</f>
        <v>1.1730453200000006</v>
      </c>
      <c r="T546" s="87">
        <f>H546-I546</f>
        <v>1.1730453200000006</v>
      </c>
      <c r="U546" s="87">
        <f>H546-I546</f>
        <v>1.1730453200000006</v>
      </c>
      <c r="V546" s="87"/>
    </row>
    <row r="547" spans="1:22" x14ac:dyDescent="0.25">
      <c r="A547" s="210"/>
      <c r="B547" s="211" t="s">
        <v>945</v>
      </c>
      <c r="C547" s="210"/>
      <c r="D547" s="166">
        <f t="shared" ref="D547:U547" si="239">SUM(D548:D548)</f>
        <v>0</v>
      </c>
      <c r="E547" s="166">
        <f t="shared" si="239"/>
        <v>0</v>
      </c>
      <c r="F547" s="166">
        <f t="shared" si="239"/>
        <v>0</v>
      </c>
      <c r="G547" s="166">
        <f t="shared" si="239"/>
        <v>0</v>
      </c>
      <c r="H547" s="166">
        <f t="shared" si="239"/>
        <v>0</v>
      </c>
      <c r="I547" s="166">
        <f t="shared" si="239"/>
        <v>7.1824089999999993E-2</v>
      </c>
      <c r="J547" s="166">
        <f t="shared" si="239"/>
        <v>0</v>
      </c>
      <c r="K547" s="166">
        <f t="shared" si="239"/>
        <v>0</v>
      </c>
      <c r="L547" s="166">
        <f t="shared" si="239"/>
        <v>0</v>
      </c>
      <c r="M547" s="166">
        <f t="shared" si="239"/>
        <v>7.1824089999999993E-2</v>
      </c>
      <c r="N547" s="166">
        <f t="shared" si="239"/>
        <v>0</v>
      </c>
      <c r="O547" s="166">
        <f t="shared" si="239"/>
        <v>0</v>
      </c>
      <c r="P547" s="166">
        <f t="shared" si="239"/>
        <v>0</v>
      </c>
      <c r="Q547" s="166">
        <f t="shared" si="239"/>
        <v>0</v>
      </c>
      <c r="R547" s="166">
        <f t="shared" si="239"/>
        <v>-7.1824089999999993E-2</v>
      </c>
      <c r="S547" s="166">
        <f t="shared" si="239"/>
        <v>-7.1824089999999993E-2</v>
      </c>
      <c r="T547" s="166">
        <f t="shared" si="239"/>
        <v>-7.1824089999999993E-2</v>
      </c>
      <c r="U547" s="166">
        <f t="shared" si="239"/>
        <v>-7.1824089999999993E-2</v>
      </c>
      <c r="V547" s="87"/>
    </row>
    <row r="548" spans="1:22" ht="80.25" customHeight="1" x14ac:dyDescent="0.25">
      <c r="A548" s="171" t="s">
        <v>900</v>
      </c>
      <c r="B548" s="84" t="s">
        <v>946</v>
      </c>
      <c r="C548" s="171" t="s">
        <v>2352</v>
      </c>
      <c r="D548" s="87">
        <v>0</v>
      </c>
      <c r="E548" s="87">
        <v>0</v>
      </c>
      <c r="F548" s="87">
        <v>0</v>
      </c>
      <c r="G548" s="87">
        <v>0</v>
      </c>
      <c r="H548" s="87">
        <f>J548+L548+N548+P548</f>
        <v>0</v>
      </c>
      <c r="I548" s="87">
        <f>K548+M548+O548+Q548</f>
        <v>7.1824089999999993E-2</v>
      </c>
      <c r="J548" s="87">
        <v>0</v>
      </c>
      <c r="K548" s="87">
        <v>0</v>
      </c>
      <c r="L548" s="87">
        <v>0</v>
      </c>
      <c r="M548" s="87">
        <v>7.1824089999999993E-2</v>
      </c>
      <c r="N548" s="87">
        <v>0</v>
      </c>
      <c r="O548" s="87">
        <v>0</v>
      </c>
      <c r="P548" s="87">
        <v>0</v>
      </c>
      <c r="Q548" s="87">
        <v>0</v>
      </c>
      <c r="R548" s="87">
        <f>H548-I548</f>
        <v>-7.1824089999999993E-2</v>
      </c>
      <c r="S548" s="87">
        <f>H548-I548</f>
        <v>-7.1824089999999993E-2</v>
      </c>
      <c r="T548" s="87">
        <f>H548-I548</f>
        <v>-7.1824089999999993E-2</v>
      </c>
      <c r="U548" s="87">
        <f>H548-I548</f>
        <v>-7.1824089999999993E-2</v>
      </c>
      <c r="V548" s="87"/>
    </row>
    <row r="549" spans="1:22" x14ac:dyDescent="0.25">
      <c r="A549" s="210"/>
      <c r="B549" s="211" t="s">
        <v>36</v>
      </c>
      <c r="C549" s="210"/>
      <c r="D549" s="166">
        <f t="shared" ref="D549:U549" si="240">SUM(D550:D552)</f>
        <v>14.392519999999999</v>
      </c>
      <c r="E549" s="166">
        <f t="shared" si="240"/>
        <v>0.62884635</v>
      </c>
      <c r="F549" s="166">
        <f t="shared" si="240"/>
        <v>13.763673649999999</v>
      </c>
      <c r="G549" s="166">
        <f t="shared" si="240"/>
        <v>13.763673649999999</v>
      </c>
      <c r="H549" s="166">
        <f t="shared" si="240"/>
        <v>10.833130000000001</v>
      </c>
      <c r="I549" s="166">
        <f t="shared" si="240"/>
        <v>9.24066045</v>
      </c>
      <c r="J549" s="166">
        <f t="shared" si="240"/>
        <v>0.19294860999999999</v>
      </c>
      <c r="K549" s="166">
        <f t="shared" si="240"/>
        <v>0.91147800000000001</v>
      </c>
      <c r="L549" s="166">
        <f t="shared" si="240"/>
        <v>2.462075</v>
      </c>
      <c r="M549" s="166">
        <f t="shared" si="240"/>
        <v>8.0004878700000006</v>
      </c>
      <c r="N549" s="166">
        <f t="shared" si="240"/>
        <v>2.462075</v>
      </c>
      <c r="O549" s="166">
        <f t="shared" si="240"/>
        <v>0.32869458000000029</v>
      </c>
      <c r="P549" s="166">
        <f t="shared" si="240"/>
        <v>5.7160313900000013</v>
      </c>
      <c r="Q549" s="166">
        <f t="shared" si="240"/>
        <v>0</v>
      </c>
      <c r="R549" s="166">
        <f t="shared" si="240"/>
        <v>1.5924695500000015</v>
      </c>
      <c r="S549" s="166">
        <f t="shared" si="240"/>
        <v>1.5924695500000015</v>
      </c>
      <c r="T549" s="166">
        <f t="shared" si="240"/>
        <v>1.5924695500000015</v>
      </c>
      <c r="U549" s="166">
        <f t="shared" si="240"/>
        <v>1.5924695500000015</v>
      </c>
      <c r="V549" s="87"/>
    </row>
    <row r="550" spans="1:22" ht="31.5" x14ac:dyDescent="0.25">
      <c r="A550" s="171" t="s">
        <v>900</v>
      </c>
      <c r="B550" s="84" t="s">
        <v>688</v>
      </c>
      <c r="C550" s="171" t="s">
        <v>2353</v>
      </c>
      <c r="D550" s="87">
        <v>8.1664499999999993</v>
      </c>
      <c r="E550" s="87">
        <v>2.4167000000000001E-4</v>
      </c>
      <c r="F550" s="87">
        <v>8.1662083299999999</v>
      </c>
      <c r="G550" s="87">
        <v>8.1662083299999999</v>
      </c>
      <c r="H550" s="87">
        <f t="shared" ref="H550:I552" si="241">J550+L550+N550+P550</f>
        <v>6.2124040000000011</v>
      </c>
      <c r="I550" s="87">
        <f t="shared" si="241"/>
        <v>0.87330494000000003</v>
      </c>
      <c r="J550" s="87">
        <v>0.11064897</v>
      </c>
      <c r="K550" s="87">
        <v>0.11064897</v>
      </c>
      <c r="L550" s="87">
        <v>1.41191</v>
      </c>
      <c r="M550" s="87">
        <v>0.61233875000000004</v>
      </c>
      <c r="N550" s="87">
        <v>1.41191</v>
      </c>
      <c r="O550" s="87">
        <v>0.15031722000000003</v>
      </c>
      <c r="P550" s="87">
        <v>3.2779350300000005</v>
      </c>
      <c r="Q550" s="87">
        <v>0</v>
      </c>
      <c r="R550" s="87">
        <f>H550-I550</f>
        <v>5.3390990600000015</v>
      </c>
      <c r="S550" s="87">
        <f>H550-I550</f>
        <v>5.3390990600000015</v>
      </c>
      <c r="T550" s="87">
        <f>H550-I550</f>
        <v>5.3390990600000015</v>
      </c>
      <c r="U550" s="87">
        <f>H550-I550</f>
        <v>5.3390990600000015</v>
      </c>
      <c r="V550" s="87"/>
    </row>
    <row r="551" spans="1:22" ht="31.5" x14ac:dyDescent="0.25">
      <c r="A551" s="171" t="s">
        <v>900</v>
      </c>
      <c r="B551" s="84" t="s">
        <v>689</v>
      </c>
      <c r="C551" s="171" t="s">
        <v>2354</v>
      </c>
      <c r="D551" s="87">
        <v>6.22607</v>
      </c>
      <c r="E551" s="87">
        <v>0.62860468000000003</v>
      </c>
      <c r="F551" s="87">
        <v>5.5974653199999995</v>
      </c>
      <c r="G551" s="87">
        <v>5.5974653199999995</v>
      </c>
      <c r="H551" s="87">
        <f t="shared" si="241"/>
        <v>4.6207260000000003</v>
      </c>
      <c r="I551" s="87">
        <f t="shared" si="241"/>
        <v>5.27630803</v>
      </c>
      <c r="J551" s="87">
        <v>8.2299639999999993E-2</v>
      </c>
      <c r="K551" s="87">
        <v>8.2299639999999993E-2</v>
      </c>
      <c r="L551" s="87">
        <v>1.050165</v>
      </c>
      <c r="M551" s="87">
        <v>5.1940083900000005</v>
      </c>
      <c r="N551" s="87">
        <v>1.050165</v>
      </c>
      <c r="O551" s="87">
        <v>0</v>
      </c>
      <c r="P551" s="87">
        <v>2.4380963600000003</v>
      </c>
      <c r="Q551" s="87">
        <v>0</v>
      </c>
      <c r="R551" s="87">
        <f>H551-I551</f>
        <v>-0.6555820299999997</v>
      </c>
      <c r="S551" s="87">
        <f>H551-I551</f>
        <v>-0.6555820299999997</v>
      </c>
      <c r="T551" s="87">
        <f>H551-I551</f>
        <v>-0.6555820299999997</v>
      </c>
      <c r="U551" s="87">
        <f>H551-I551</f>
        <v>-0.6555820299999997</v>
      </c>
      <c r="V551" s="87"/>
    </row>
    <row r="552" spans="1:22" ht="116.25" customHeight="1" x14ac:dyDescent="0.25">
      <c r="A552" s="171" t="s">
        <v>900</v>
      </c>
      <c r="B552" s="170" t="s">
        <v>500</v>
      </c>
      <c r="C552" s="171" t="s">
        <v>2355</v>
      </c>
      <c r="D552" s="87">
        <v>0</v>
      </c>
      <c r="E552" s="87">
        <v>0</v>
      </c>
      <c r="F552" s="87">
        <v>0</v>
      </c>
      <c r="G552" s="87">
        <v>0</v>
      </c>
      <c r="H552" s="87">
        <f t="shared" si="241"/>
        <v>0</v>
      </c>
      <c r="I552" s="87">
        <f t="shared" si="241"/>
        <v>3.0910474800000003</v>
      </c>
      <c r="J552" s="87">
        <v>0</v>
      </c>
      <c r="K552" s="87">
        <v>0.71852939000000005</v>
      </c>
      <c r="L552" s="87">
        <v>0</v>
      </c>
      <c r="M552" s="87">
        <v>2.19414073</v>
      </c>
      <c r="N552" s="87">
        <v>0</v>
      </c>
      <c r="O552" s="87">
        <v>0.17837736000000026</v>
      </c>
      <c r="P552" s="87">
        <v>0</v>
      </c>
      <c r="Q552" s="87">
        <v>0</v>
      </c>
      <c r="R552" s="87">
        <f>H552-I552</f>
        <v>-3.0910474800000003</v>
      </c>
      <c r="S552" s="87">
        <f>H552-I552</f>
        <v>-3.0910474800000003</v>
      </c>
      <c r="T552" s="87">
        <f>H552-I552</f>
        <v>-3.0910474800000003</v>
      </c>
      <c r="U552" s="87">
        <f>H552-I552</f>
        <v>-3.0910474800000003</v>
      </c>
      <c r="V552" s="166"/>
    </row>
    <row r="553" spans="1:22" x14ac:dyDescent="0.25">
      <c r="A553" s="210"/>
      <c r="B553" s="211" t="s">
        <v>37</v>
      </c>
      <c r="C553" s="210"/>
      <c r="D553" s="166">
        <f t="shared" ref="D553:U553" si="242">SUM(D554:D576)</f>
        <v>12.63983</v>
      </c>
      <c r="E553" s="166">
        <f t="shared" si="242"/>
        <v>0</v>
      </c>
      <c r="F553" s="166">
        <f t="shared" si="242"/>
        <v>12.63983</v>
      </c>
      <c r="G553" s="166">
        <f t="shared" si="242"/>
        <v>12.63983</v>
      </c>
      <c r="H553" s="166">
        <f t="shared" si="242"/>
        <v>12.515851480000002</v>
      </c>
      <c r="I553" s="166">
        <f t="shared" si="242"/>
        <v>7.6644573299999994</v>
      </c>
      <c r="J553" s="166">
        <f t="shared" si="242"/>
        <v>0.69951653000000014</v>
      </c>
      <c r="K553" s="166">
        <f t="shared" si="242"/>
        <v>0.69951653000000014</v>
      </c>
      <c r="L553" s="166">
        <f t="shared" si="242"/>
        <v>2.9770857465999585</v>
      </c>
      <c r="M553" s="166">
        <f t="shared" si="242"/>
        <v>0.58485147999999998</v>
      </c>
      <c r="N553" s="166">
        <f t="shared" si="242"/>
        <v>2.9770857465999585</v>
      </c>
      <c r="O553" s="166">
        <f t="shared" si="242"/>
        <v>6.3800893199999997</v>
      </c>
      <c r="P553" s="166">
        <f t="shared" si="242"/>
        <v>5.8621634568000847</v>
      </c>
      <c r="Q553" s="166">
        <f t="shared" si="242"/>
        <v>0</v>
      </c>
      <c r="R553" s="166">
        <f t="shared" si="242"/>
        <v>4.8513941500000008</v>
      </c>
      <c r="S553" s="166">
        <f t="shared" si="242"/>
        <v>4.8513941500000008</v>
      </c>
      <c r="T553" s="166">
        <f t="shared" si="242"/>
        <v>4.8513941500000008</v>
      </c>
      <c r="U553" s="166">
        <f t="shared" si="242"/>
        <v>4.8513941500000008</v>
      </c>
      <c r="V553" s="87"/>
    </row>
    <row r="554" spans="1:22" ht="31.5" x14ac:dyDescent="0.25">
      <c r="A554" s="171" t="s">
        <v>900</v>
      </c>
      <c r="B554" s="84" t="s">
        <v>690</v>
      </c>
      <c r="C554" s="171" t="s">
        <v>2356</v>
      </c>
      <c r="D554" s="87">
        <v>0.64146999999999998</v>
      </c>
      <c r="E554" s="87">
        <v>0</v>
      </c>
      <c r="F554" s="87">
        <v>0.64146999999999998</v>
      </c>
      <c r="G554" s="87">
        <v>0.64146999999999998</v>
      </c>
      <c r="H554" s="87">
        <f t="shared" ref="H554:H576" si="243">J554+L554+N554+P554</f>
        <v>0.6414700000000001</v>
      </c>
      <c r="I554" s="87">
        <f t="shared" ref="I554:I576" si="244">K554+M554+O554+Q554</f>
        <v>0.28052292999999995</v>
      </c>
      <c r="J554" s="87">
        <v>1.237182E-2</v>
      </c>
      <c r="K554" s="87">
        <v>1.237182E-2</v>
      </c>
      <c r="L554" s="87">
        <v>0.15786749999999999</v>
      </c>
      <c r="M554" s="87">
        <v>1.5731799999999997E-2</v>
      </c>
      <c r="N554" s="87">
        <v>0.15786749999999999</v>
      </c>
      <c r="O554" s="87">
        <v>0.25241930999999995</v>
      </c>
      <c r="P554" s="87">
        <v>0.31336318000000007</v>
      </c>
      <c r="Q554" s="87">
        <v>0</v>
      </c>
      <c r="R554" s="87">
        <f t="shared" ref="R554:R576" si="245">H554-I554</f>
        <v>0.36094707000000015</v>
      </c>
      <c r="S554" s="87">
        <f t="shared" ref="S554:S576" si="246">H554-I554</f>
        <v>0.36094707000000015</v>
      </c>
      <c r="T554" s="87">
        <f t="shared" ref="T554:T576" si="247">H554-I554</f>
        <v>0.36094707000000015</v>
      </c>
      <c r="U554" s="87">
        <f t="shared" ref="U554:U576" si="248">H554-I554</f>
        <v>0.36094707000000015</v>
      </c>
      <c r="V554" s="87"/>
    </row>
    <row r="555" spans="1:22" ht="15.75" customHeight="1" x14ac:dyDescent="0.25">
      <c r="A555" s="171" t="s">
        <v>900</v>
      </c>
      <c r="B555" s="84" t="s">
        <v>691</v>
      </c>
      <c r="C555" s="171" t="s">
        <v>2357</v>
      </c>
      <c r="D555" s="87">
        <v>0.37183999999999995</v>
      </c>
      <c r="E555" s="87">
        <v>0</v>
      </c>
      <c r="F555" s="87">
        <v>0.37183999999999995</v>
      </c>
      <c r="G555" s="87">
        <v>0.37183999999999995</v>
      </c>
      <c r="H555" s="87">
        <f t="shared" si="243"/>
        <v>0.37184000000000006</v>
      </c>
      <c r="I555" s="87">
        <f t="shared" si="244"/>
        <v>0.21092935999999998</v>
      </c>
      <c r="J555" s="87">
        <v>7.0891800000000005E-3</v>
      </c>
      <c r="K555" s="87">
        <v>7.0891800000000005E-3</v>
      </c>
      <c r="L555" s="87">
        <v>9.0459999999999999E-2</v>
      </c>
      <c r="M555" s="87">
        <v>9.0145000000000017E-3</v>
      </c>
      <c r="N555" s="87">
        <v>9.0459999999999999E-2</v>
      </c>
      <c r="O555" s="87">
        <v>0.19482567999999997</v>
      </c>
      <c r="P555" s="87">
        <v>0.18383082000000006</v>
      </c>
      <c r="Q555" s="87">
        <v>0</v>
      </c>
      <c r="R555" s="87">
        <f t="shared" si="245"/>
        <v>0.16091064000000008</v>
      </c>
      <c r="S555" s="87">
        <f t="shared" si="246"/>
        <v>0.16091064000000008</v>
      </c>
      <c r="T555" s="87">
        <f t="shared" si="247"/>
        <v>0.16091064000000008</v>
      </c>
      <c r="U555" s="87">
        <f t="shared" si="248"/>
        <v>0.16091064000000008</v>
      </c>
      <c r="V555" s="87"/>
    </row>
    <row r="556" spans="1:22" ht="31.5" x14ac:dyDescent="0.25">
      <c r="A556" s="171" t="s">
        <v>900</v>
      </c>
      <c r="B556" s="84" t="s">
        <v>692</v>
      </c>
      <c r="C556" s="171" t="s">
        <v>2358</v>
      </c>
      <c r="D556" s="87">
        <v>0.37183999999999995</v>
      </c>
      <c r="E556" s="87">
        <v>0</v>
      </c>
      <c r="F556" s="87">
        <v>0.37183999999999995</v>
      </c>
      <c r="G556" s="87">
        <v>0.37183999999999995</v>
      </c>
      <c r="H556" s="87">
        <f t="shared" si="243"/>
        <v>0.37184000000000006</v>
      </c>
      <c r="I556" s="87">
        <f t="shared" si="244"/>
        <v>0.17622176000000001</v>
      </c>
      <c r="J556" s="87">
        <v>7.0891800000000005E-3</v>
      </c>
      <c r="K556" s="87">
        <v>7.0891800000000005E-3</v>
      </c>
      <c r="L556" s="87">
        <v>9.0459999999999999E-2</v>
      </c>
      <c r="M556" s="87">
        <v>9.0145000000000017E-3</v>
      </c>
      <c r="N556" s="87">
        <v>9.0459999999999999E-2</v>
      </c>
      <c r="O556" s="87">
        <v>0.16011808</v>
      </c>
      <c r="P556" s="87">
        <v>0.18383082000000006</v>
      </c>
      <c r="Q556" s="87">
        <v>0</v>
      </c>
      <c r="R556" s="87">
        <f t="shared" si="245"/>
        <v>0.19561824000000005</v>
      </c>
      <c r="S556" s="87">
        <f t="shared" si="246"/>
        <v>0.19561824000000005</v>
      </c>
      <c r="T556" s="87">
        <f t="shared" si="247"/>
        <v>0.19561824000000005</v>
      </c>
      <c r="U556" s="87">
        <f t="shared" si="248"/>
        <v>0.19561824000000005</v>
      </c>
      <c r="V556" s="87"/>
    </row>
    <row r="557" spans="1:22" ht="31.5" x14ac:dyDescent="0.25">
      <c r="A557" s="171" t="s">
        <v>900</v>
      </c>
      <c r="B557" s="84" t="s">
        <v>693</v>
      </c>
      <c r="C557" s="171" t="s">
        <v>2359</v>
      </c>
      <c r="D557" s="87">
        <v>0.68200000000000005</v>
      </c>
      <c r="E557" s="87">
        <v>0</v>
      </c>
      <c r="F557" s="87">
        <v>0.68200000000000005</v>
      </c>
      <c r="G557" s="87">
        <v>0.68200000000000005</v>
      </c>
      <c r="H557" s="87">
        <f t="shared" si="243"/>
        <v>0.68199999999999994</v>
      </c>
      <c r="I557" s="87">
        <f t="shared" si="244"/>
        <v>0.27031508999999998</v>
      </c>
      <c r="J557" s="87">
        <v>1.316587E-2</v>
      </c>
      <c r="K557" s="87">
        <v>1.316587E-2</v>
      </c>
      <c r="L557" s="87">
        <v>0.16800000000000001</v>
      </c>
      <c r="M557" s="87">
        <v>1.6741539999999999E-2</v>
      </c>
      <c r="N557" s="87">
        <v>0.16800000000000001</v>
      </c>
      <c r="O557" s="87">
        <v>0.24040767999999996</v>
      </c>
      <c r="P557" s="87">
        <v>0.33283412999999995</v>
      </c>
      <c r="Q557" s="87">
        <v>0</v>
      </c>
      <c r="R557" s="87">
        <f t="shared" si="245"/>
        <v>0.41168490999999996</v>
      </c>
      <c r="S557" s="87">
        <f t="shared" si="246"/>
        <v>0.41168490999999996</v>
      </c>
      <c r="T557" s="87">
        <f t="shared" si="247"/>
        <v>0.41168490999999996</v>
      </c>
      <c r="U557" s="87">
        <f t="shared" si="248"/>
        <v>0.41168490999999996</v>
      </c>
      <c r="V557" s="87"/>
    </row>
    <row r="558" spans="1:22" ht="31.5" x14ac:dyDescent="0.25">
      <c r="A558" s="171" t="s">
        <v>900</v>
      </c>
      <c r="B558" s="84" t="s">
        <v>694</v>
      </c>
      <c r="C558" s="171" t="s">
        <v>2360</v>
      </c>
      <c r="D558" s="87">
        <v>0.76305000000000001</v>
      </c>
      <c r="E558" s="87">
        <v>0</v>
      </c>
      <c r="F558" s="87">
        <v>0.76305000000000001</v>
      </c>
      <c r="G558" s="87">
        <v>0.76305000000000001</v>
      </c>
      <c r="H558" s="87">
        <f t="shared" si="243"/>
        <v>0.75520697999999997</v>
      </c>
      <c r="I558" s="87">
        <f t="shared" si="244"/>
        <v>0.24646547000000002</v>
      </c>
      <c r="J558" s="87">
        <v>1.345097E-2</v>
      </c>
      <c r="K558" s="87">
        <v>1.345097E-2</v>
      </c>
      <c r="L558" s="87">
        <v>0.17163794999999998</v>
      </c>
      <c r="M558" s="87">
        <v>1.7104059999999997E-2</v>
      </c>
      <c r="N558" s="87">
        <v>0.17163794999999998</v>
      </c>
      <c r="O558" s="87">
        <v>0.21591044000000001</v>
      </c>
      <c r="P558" s="87">
        <v>0.39848011</v>
      </c>
      <c r="Q558" s="87">
        <v>0</v>
      </c>
      <c r="R558" s="87">
        <f t="shared" si="245"/>
        <v>0.5087415099999999</v>
      </c>
      <c r="S558" s="87">
        <f t="shared" si="246"/>
        <v>0.5087415099999999</v>
      </c>
      <c r="T558" s="87">
        <f t="shared" si="247"/>
        <v>0.5087415099999999</v>
      </c>
      <c r="U558" s="87">
        <f t="shared" si="248"/>
        <v>0.5087415099999999</v>
      </c>
      <c r="V558" s="87"/>
    </row>
    <row r="559" spans="1:22" ht="31.5" x14ac:dyDescent="0.25">
      <c r="A559" s="171" t="s">
        <v>900</v>
      </c>
      <c r="B559" s="84" t="s">
        <v>695</v>
      </c>
      <c r="C559" s="171" t="s">
        <v>2361</v>
      </c>
      <c r="D559" s="87">
        <v>0.41000999999999999</v>
      </c>
      <c r="E559" s="87">
        <v>0</v>
      </c>
      <c r="F559" s="87">
        <v>0.41000999999999999</v>
      </c>
      <c r="G559" s="87">
        <v>0.41000999999999999</v>
      </c>
      <c r="H559" s="87">
        <f t="shared" si="243"/>
        <v>0.3880437000000001</v>
      </c>
      <c r="I559" s="87">
        <f t="shared" si="244"/>
        <v>0.18054429999999999</v>
      </c>
      <c r="J559" s="87">
        <v>6.9114300000000005E-3</v>
      </c>
      <c r="K559" s="87">
        <v>6.9114300000000005E-3</v>
      </c>
      <c r="L559" s="87">
        <v>8.8191750000000013E-2</v>
      </c>
      <c r="M559" s="87">
        <v>8.7884699999999996E-3</v>
      </c>
      <c r="N559" s="87">
        <v>8.8191750000000013E-2</v>
      </c>
      <c r="O559" s="87">
        <v>0.1648444</v>
      </c>
      <c r="P559" s="87">
        <v>0.20474877000000008</v>
      </c>
      <c r="Q559" s="87">
        <v>0</v>
      </c>
      <c r="R559" s="87">
        <f t="shared" si="245"/>
        <v>0.20749940000000011</v>
      </c>
      <c r="S559" s="87">
        <f t="shared" si="246"/>
        <v>0.20749940000000011</v>
      </c>
      <c r="T559" s="87">
        <f t="shared" si="247"/>
        <v>0.20749940000000011</v>
      </c>
      <c r="U559" s="87">
        <f t="shared" si="248"/>
        <v>0.20749940000000011</v>
      </c>
      <c r="V559" s="87"/>
    </row>
    <row r="560" spans="1:22" ht="31.5" x14ac:dyDescent="0.25">
      <c r="A560" s="171" t="s">
        <v>900</v>
      </c>
      <c r="B560" s="84" t="s">
        <v>696</v>
      </c>
      <c r="C560" s="171" t="s">
        <v>2362</v>
      </c>
      <c r="D560" s="87">
        <v>0.68200000000000005</v>
      </c>
      <c r="E560" s="87">
        <v>0</v>
      </c>
      <c r="F560" s="87">
        <v>0.68200000000000005</v>
      </c>
      <c r="G560" s="87">
        <v>0.68200000000000005</v>
      </c>
      <c r="H560" s="87">
        <f t="shared" si="243"/>
        <v>0.67147212000000001</v>
      </c>
      <c r="I560" s="87">
        <f t="shared" si="244"/>
        <v>0.23319307999999994</v>
      </c>
      <c r="J560" s="87">
        <v>1.1959549999999999E-2</v>
      </c>
      <c r="K560" s="87">
        <v>1.1959549999999999E-2</v>
      </c>
      <c r="L560" s="87">
        <v>0.1526073</v>
      </c>
      <c r="M560" s="87">
        <v>1.5207619999999998E-2</v>
      </c>
      <c r="N560" s="87">
        <v>0.1526073</v>
      </c>
      <c r="O560" s="87">
        <v>0.20602590999999995</v>
      </c>
      <c r="P560" s="87">
        <v>0.35429797000000007</v>
      </c>
      <c r="Q560" s="87">
        <v>0</v>
      </c>
      <c r="R560" s="87">
        <f t="shared" si="245"/>
        <v>0.43827904000000006</v>
      </c>
      <c r="S560" s="87">
        <f t="shared" si="246"/>
        <v>0.43827904000000006</v>
      </c>
      <c r="T560" s="87">
        <f t="shared" si="247"/>
        <v>0.43827904000000006</v>
      </c>
      <c r="U560" s="87">
        <f t="shared" si="248"/>
        <v>0.43827904000000006</v>
      </c>
      <c r="V560" s="87"/>
    </row>
    <row r="561" spans="1:22" ht="31.5" x14ac:dyDescent="0.25">
      <c r="A561" s="171" t="s">
        <v>900</v>
      </c>
      <c r="B561" s="84" t="s">
        <v>697</v>
      </c>
      <c r="C561" s="171" t="s">
        <v>2363</v>
      </c>
      <c r="D561" s="87">
        <v>1.04681</v>
      </c>
      <c r="E561" s="87">
        <v>0</v>
      </c>
      <c r="F561" s="87">
        <v>1.04681</v>
      </c>
      <c r="G561" s="87">
        <v>1.04681</v>
      </c>
      <c r="H561" s="87">
        <f t="shared" si="243"/>
        <v>1.0428556599999999</v>
      </c>
      <c r="I561" s="87">
        <f t="shared" si="244"/>
        <v>6.7426310000000003E-2</v>
      </c>
      <c r="J561" s="87">
        <v>1.857427E-2</v>
      </c>
      <c r="K561" s="87">
        <v>1.857427E-2</v>
      </c>
      <c r="L561" s="87">
        <v>0.23701264999999999</v>
      </c>
      <c r="M561" s="87">
        <v>2.3618770000000001E-2</v>
      </c>
      <c r="N561" s="87">
        <v>0.23701264999999999</v>
      </c>
      <c r="O561" s="87">
        <v>2.5233269999999999E-2</v>
      </c>
      <c r="P561" s="87">
        <v>0.55025608999999986</v>
      </c>
      <c r="Q561" s="87">
        <v>0</v>
      </c>
      <c r="R561" s="87">
        <f t="shared" si="245"/>
        <v>0.97542934999999986</v>
      </c>
      <c r="S561" s="87">
        <f t="shared" si="246"/>
        <v>0.97542934999999986</v>
      </c>
      <c r="T561" s="87">
        <f t="shared" si="247"/>
        <v>0.97542934999999986</v>
      </c>
      <c r="U561" s="87">
        <f t="shared" si="248"/>
        <v>0.97542934999999986</v>
      </c>
      <c r="V561" s="87"/>
    </row>
    <row r="562" spans="1:22" ht="31.5" x14ac:dyDescent="0.25">
      <c r="A562" s="171" t="s">
        <v>900</v>
      </c>
      <c r="B562" s="170" t="s">
        <v>698</v>
      </c>
      <c r="C562" s="171" t="s">
        <v>2364</v>
      </c>
      <c r="D562" s="87">
        <v>0.80361000000000005</v>
      </c>
      <c r="E562" s="87">
        <v>0</v>
      </c>
      <c r="F562" s="87">
        <v>0.80361000000000005</v>
      </c>
      <c r="G562" s="87">
        <v>0.80361000000000005</v>
      </c>
      <c r="H562" s="87">
        <f t="shared" si="243"/>
        <v>0.79709124000000009</v>
      </c>
      <c r="I562" s="87">
        <f t="shared" si="244"/>
        <v>0.28715524000000003</v>
      </c>
      <c r="J562" s="87">
        <v>1.4196969999999998E-2</v>
      </c>
      <c r="K562" s="87">
        <v>1.4196969999999998E-2</v>
      </c>
      <c r="L562" s="87">
        <v>0.18115710000000002</v>
      </c>
      <c r="M562" s="87">
        <v>1.8052660000000005E-2</v>
      </c>
      <c r="N562" s="87">
        <v>0.18115710000000002</v>
      </c>
      <c r="O562" s="87">
        <v>0.25490561000000006</v>
      </c>
      <c r="P562" s="87">
        <v>0.42058007000000008</v>
      </c>
      <c r="Q562" s="87">
        <v>0</v>
      </c>
      <c r="R562" s="87">
        <f t="shared" si="245"/>
        <v>0.50993600000000006</v>
      </c>
      <c r="S562" s="87">
        <f t="shared" si="246"/>
        <v>0.50993600000000006</v>
      </c>
      <c r="T562" s="87">
        <f t="shared" si="247"/>
        <v>0.50993600000000006</v>
      </c>
      <c r="U562" s="87">
        <f t="shared" si="248"/>
        <v>0.50993600000000006</v>
      </c>
      <c r="V562" s="166"/>
    </row>
    <row r="563" spans="1:22" ht="31.5" x14ac:dyDescent="0.25">
      <c r="A563" s="171" t="s">
        <v>900</v>
      </c>
      <c r="B563" s="84" t="s">
        <v>699</v>
      </c>
      <c r="C563" s="171" t="s">
        <v>2365</v>
      </c>
      <c r="D563" s="87">
        <v>0.64146999999999998</v>
      </c>
      <c r="E563" s="87">
        <v>0</v>
      </c>
      <c r="F563" s="87">
        <v>0.64146999999999998</v>
      </c>
      <c r="G563" s="87">
        <v>0.64146999999999998</v>
      </c>
      <c r="H563" s="87">
        <f t="shared" si="243"/>
        <v>0.62961030000000007</v>
      </c>
      <c r="I563" s="87">
        <f t="shared" si="244"/>
        <v>0.25668089000000005</v>
      </c>
      <c r="J563" s="87">
        <v>1.121398E-2</v>
      </c>
      <c r="K563" s="87">
        <v>1.121398E-2</v>
      </c>
      <c r="L563" s="87">
        <v>0.14309325000000001</v>
      </c>
      <c r="M563" s="87">
        <v>1.4259520000000003E-2</v>
      </c>
      <c r="N563" s="87">
        <v>0.14309325000000001</v>
      </c>
      <c r="O563" s="87">
        <v>0.23120739000000004</v>
      </c>
      <c r="P563" s="87">
        <v>0.33220982000000004</v>
      </c>
      <c r="Q563" s="87">
        <v>0</v>
      </c>
      <c r="R563" s="87">
        <f t="shared" si="245"/>
        <v>0.37292941000000002</v>
      </c>
      <c r="S563" s="87">
        <f t="shared" si="246"/>
        <v>0.37292941000000002</v>
      </c>
      <c r="T563" s="87">
        <f t="shared" si="247"/>
        <v>0.37292941000000002</v>
      </c>
      <c r="U563" s="87">
        <f t="shared" si="248"/>
        <v>0.37292941000000002</v>
      </c>
      <c r="V563" s="87"/>
    </row>
    <row r="564" spans="1:22" ht="31.5" x14ac:dyDescent="0.25">
      <c r="A564" s="171" t="s">
        <v>900</v>
      </c>
      <c r="B564" s="84" t="s">
        <v>700</v>
      </c>
      <c r="C564" s="171" t="s">
        <v>2366</v>
      </c>
      <c r="D564" s="87">
        <v>0.48637000000000002</v>
      </c>
      <c r="E564" s="87">
        <v>0</v>
      </c>
      <c r="F564" s="87">
        <v>0.48637000000000002</v>
      </c>
      <c r="G564" s="87">
        <v>0.48637000000000002</v>
      </c>
      <c r="H564" s="87">
        <f t="shared" si="243"/>
        <v>0.46791888000000004</v>
      </c>
      <c r="I564" s="87">
        <f t="shared" si="244"/>
        <v>0.22658079999999997</v>
      </c>
      <c r="J564" s="87">
        <v>8.3340900000000006E-3</v>
      </c>
      <c r="K564" s="87">
        <v>8.3340900000000006E-3</v>
      </c>
      <c r="L564" s="87">
        <v>0.1063452</v>
      </c>
      <c r="M564" s="87">
        <v>1.0597509999999999E-2</v>
      </c>
      <c r="N564" s="87">
        <v>0.1063452</v>
      </c>
      <c r="O564" s="87">
        <v>0.20764919999999998</v>
      </c>
      <c r="P564" s="87">
        <v>0.24689439000000002</v>
      </c>
      <c r="Q564" s="87">
        <v>0</v>
      </c>
      <c r="R564" s="87">
        <f t="shared" si="245"/>
        <v>0.24133808000000007</v>
      </c>
      <c r="S564" s="87">
        <f t="shared" si="246"/>
        <v>0.24133808000000007</v>
      </c>
      <c r="T564" s="87">
        <f t="shared" si="247"/>
        <v>0.24133808000000007</v>
      </c>
      <c r="U564" s="87">
        <f t="shared" si="248"/>
        <v>0.24133808000000007</v>
      </c>
      <c r="V564" s="87"/>
    </row>
    <row r="565" spans="1:22" ht="31.5" x14ac:dyDescent="0.25">
      <c r="A565" s="171" t="s">
        <v>900</v>
      </c>
      <c r="B565" s="170" t="s">
        <v>701</v>
      </c>
      <c r="C565" s="171" t="s">
        <v>2367</v>
      </c>
      <c r="D565" s="87">
        <v>0.60090999999999994</v>
      </c>
      <c r="E565" s="87">
        <v>0</v>
      </c>
      <c r="F565" s="87">
        <v>0.60090999999999994</v>
      </c>
      <c r="G565" s="87">
        <v>0.60090999999999994</v>
      </c>
      <c r="H565" s="87">
        <f t="shared" si="243"/>
        <v>0.58772604000000017</v>
      </c>
      <c r="I565" s="87">
        <f t="shared" si="244"/>
        <v>0.23432702999999999</v>
      </c>
      <c r="J565" s="87">
        <v>1.046799E-2</v>
      </c>
      <c r="K565" s="87">
        <v>1.046799E-2</v>
      </c>
      <c r="L565" s="87">
        <v>0.13357410000000003</v>
      </c>
      <c r="M565" s="87">
        <v>1.3310909999999999E-2</v>
      </c>
      <c r="N565" s="87">
        <v>0.13357410000000003</v>
      </c>
      <c r="O565" s="87">
        <v>0.21054813</v>
      </c>
      <c r="P565" s="87">
        <v>0.31010985000000008</v>
      </c>
      <c r="Q565" s="87">
        <v>0</v>
      </c>
      <c r="R565" s="87">
        <f t="shared" si="245"/>
        <v>0.35339901000000018</v>
      </c>
      <c r="S565" s="87">
        <f t="shared" si="246"/>
        <v>0.35339901000000018</v>
      </c>
      <c r="T565" s="87">
        <f t="shared" si="247"/>
        <v>0.35339901000000018</v>
      </c>
      <c r="U565" s="87">
        <f t="shared" si="248"/>
        <v>0.35339901000000018</v>
      </c>
      <c r="V565" s="166"/>
    </row>
    <row r="566" spans="1:22" ht="89.25" customHeight="1" x14ac:dyDescent="0.25">
      <c r="A566" s="171" t="s">
        <v>900</v>
      </c>
      <c r="B566" s="84" t="s">
        <v>702</v>
      </c>
      <c r="C566" s="171" t="s">
        <v>2368</v>
      </c>
      <c r="D566" s="87">
        <v>0.33365</v>
      </c>
      <c r="E566" s="87">
        <v>0</v>
      </c>
      <c r="F566" s="87">
        <v>0.33365</v>
      </c>
      <c r="G566" s="87">
        <v>0.33365</v>
      </c>
      <c r="H566" s="87">
        <f t="shared" si="243"/>
        <v>0.30817973999999998</v>
      </c>
      <c r="I566" s="87">
        <f t="shared" si="244"/>
        <v>0.17507013999999999</v>
      </c>
      <c r="J566" s="87">
        <v>5.4889700000000001E-3</v>
      </c>
      <c r="K566" s="87">
        <v>5.4889700000000001E-3</v>
      </c>
      <c r="L566" s="87">
        <v>7.0040849999999988E-2</v>
      </c>
      <c r="M566" s="87">
        <v>6.9796999999999993E-3</v>
      </c>
      <c r="N566" s="87">
        <v>7.0040849999999988E-2</v>
      </c>
      <c r="O566" s="87">
        <v>0.16260147</v>
      </c>
      <c r="P566" s="87">
        <v>0.16260907000000002</v>
      </c>
      <c r="Q566" s="87">
        <v>0</v>
      </c>
      <c r="R566" s="87">
        <f t="shared" si="245"/>
        <v>0.13310959999999999</v>
      </c>
      <c r="S566" s="87">
        <f t="shared" si="246"/>
        <v>0.13310959999999999</v>
      </c>
      <c r="T566" s="87">
        <f t="shared" si="247"/>
        <v>0.13310959999999999</v>
      </c>
      <c r="U566" s="87">
        <f t="shared" si="248"/>
        <v>0.13310959999999999</v>
      </c>
      <c r="V566" s="87"/>
    </row>
    <row r="567" spans="1:22" ht="31.5" x14ac:dyDescent="0.25">
      <c r="A567" s="171" t="s">
        <v>900</v>
      </c>
      <c r="B567" s="84" t="s">
        <v>703</v>
      </c>
      <c r="C567" s="171" t="s">
        <v>2369</v>
      </c>
      <c r="D567" s="87">
        <v>0.59865000000000002</v>
      </c>
      <c r="E567" s="87">
        <v>0</v>
      </c>
      <c r="F567" s="87">
        <v>0.59865000000000002</v>
      </c>
      <c r="G567" s="87">
        <v>0.59865000000000002</v>
      </c>
      <c r="H567" s="87">
        <f t="shared" si="243"/>
        <v>0.59444682000000015</v>
      </c>
      <c r="I567" s="87">
        <f t="shared" si="244"/>
        <v>0.26095596999999998</v>
      </c>
      <c r="J567" s="87">
        <v>1.058768E-2</v>
      </c>
      <c r="K567" s="87">
        <v>1.058768E-2</v>
      </c>
      <c r="L567" s="87">
        <v>0.13510155000000001</v>
      </c>
      <c r="M567" s="87">
        <v>1.34631E-2</v>
      </c>
      <c r="N567" s="87">
        <v>0.13510155000000001</v>
      </c>
      <c r="O567" s="87">
        <v>0.23690518999999999</v>
      </c>
      <c r="P567" s="87">
        <v>0.31365604000000019</v>
      </c>
      <c r="Q567" s="87">
        <v>0</v>
      </c>
      <c r="R567" s="87">
        <f t="shared" si="245"/>
        <v>0.33349085000000017</v>
      </c>
      <c r="S567" s="87">
        <f t="shared" si="246"/>
        <v>0.33349085000000017</v>
      </c>
      <c r="T567" s="87">
        <f t="shared" si="247"/>
        <v>0.33349085000000017</v>
      </c>
      <c r="U567" s="87">
        <f t="shared" si="248"/>
        <v>0.33349085000000017</v>
      </c>
      <c r="V567" s="87"/>
    </row>
    <row r="568" spans="1:22" ht="81.75" customHeight="1" x14ac:dyDescent="0.25">
      <c r="A568" s="171" t="s">
        <v>900</v>
      </c>
      <c r="B568" s="84" t="s">
        <v>704</v>
      </c>
      <c r="C568" s="171" t="s">
        <v>2370</v>
      </c>
      <c r="D568" s="87">
        <v>0.45912000000000003</v>
      </c>
      <c r="E568" s="87">
        <v>0</v>
      </c>
      <c r="F568" s="87">
        <v>0.45912000000000003</v>
      </c>
      <c r="G568" s="87">
        <v>0.45912000000000003</v>
      </c>
      <c r="H568" s="87">
        <f t="shared" si="243"/>
        <v>0.45911999999999997</v>
      </c>
      <c r="I568" s="87">
        <f t="shared" si="244"/>
        <v>0.220136</v>
      </c>
      <c r="J568" s="87">
        <v>6.596094000000001E-2</v>
      </c>
      <c r="K568" s="87">
        <v>6.596094000000001E-2</v>
      </c>
      <c r="L568" s="87">
        <v>0.11478000000000001</v>
      </c>
      <c r="M568" s="87">
        <v>4.0620339999999977E-2</v>
      </c>
      <c r="N568" s="87">
        <v>0.11478000000000001</v>
      </c>
      <c r="O568" s="87">
        <v>0.11355472</v>
      </c>
      <c r="P568" s="87">
        <v>0.16359905999999999</v>
      </c>
      <c r="Q568" s="87">
        <v>0</v>
      </c>
      <c r="R568" s="87">
        <f t="shared" si="245"/>
        <v>0.23898399999999997</v>
      </c>
      <c r="S568" s="87">
        <f t="shared" si="246"/>
        <v>0.23898399999999997</v>
      </c>
      <c r="T568" s="87">
        <f t="shared" si="247"/>
        <v>0.23898399999999997</v>
      </c>
      <c r="U568" s="87">
        <f t="shared" si="248"/>
        <v>0.23898399999999997</v>
      </c>
      <c r="V568" s="87"/>
    </row>
    <row r="569" spans="1:22" ht="86.25" customHeight="1" x14ac:dyDescent="0.25">
      <c r="A569" s="171" t="s">
        <v>900</v>
      </c>
      <c r="B569" s="84" t="s">
        <v>705</v>
      </c>
      <c r="C569" s="171" t="s">
        <v>2371</v>
      </c>
      <c r="D569" s="87">
        <v>0.45912000000000003</v>
      </c>
      <c r="E569" s="87">
        <v>0</v>
      </c>
      <c r="F569" s="87">
        <v>0.45912000000000003</v>
      </c>
      <c r="G569" s="87">
        <v>0.45912000000000003</v>
      </c>
      <c r="H569" s="87">
        <f t="shared" si="243"/>
        <v>0.45911999999999997</v>
      </c>
      <c r="I569" s="87">
        <f t="shared" si="244"/>
        <v>0.220136</v>
      </c>
      <c r="J569" s="87">
        <v>6.596094000000001E-2</v>
      </c>
      <c r="K569" s="87">
        <v>6.596094000000001E-2</v>
      </c>
      <c r="L569" s="87">
        <v>0.11478000000000001</v>
      </c>
      <c r="M569" s="87">
        <v>4.0620339999999977E-2</v>
      </c>
      <c r="N569" s="87">
        <v>0.11478000000000001</v>
      </c>
      <c r="O569" s="87">
        <v>0.11355472</v>
      </c>
      <c r="P569" s="87">
        <v>0.16359905999999999</v>
      </c>
      <c r="Q569" s="87">
        <v>0</v>
      </c>
      <c r="R569" s="87">
        <f t="shared" si="245"/>
        <v>0.23898399999999997</v>
      </c>
      <c r="S569" s="87">
        <f t="shared" si="246"/>
        <v>0.23898399999999997</v>
      </c>
      <c r="T569" s="87">
        <f t="shared" si="247"/>
        <v>0.23898399999999997</v>
      </c>
      <c r="U569" s="87">
        <f t="shared" si="248"/>
        <v>0.23898399999999997</v>
      </c>
      <c r="V569" s="87"/>
    </row>
    <row r="570" spans="1:22" ht="31.5" x14ac:dyDescent="0.25">
      <c r="A570" s="171" t="s">
        <v>900</v>
      </c>
      <c r="B570" s="170" t="s">
        <v>706</v>
      </c>
      <c r="C570" s="171" t="s">
        <v>2372</v>
      </c>
      <c r="D570" s="87">
        <v>0.32198000000000004</v>
      </c>
      <c r="E570" s="87">
        <v>0</v>
      </c>
      <c r="F570" s="87">
        <v>0.32198000000000004</v>
      </c>
      <c r="G570" s="87">
        <v>0.32198000000000004</v>
      </c>
      <c r="H570" s="87">
        <f t="shared" si="243"/>
        <v>0.32197999999999999</v>
      </c>
      <c r="I570" s="87">
        <f t="shared" si="244"/>
        <v>0.18451858999999998</v>
      </c>
      <c r="J570" s="87">
        <v>5.1186300000000004E-2</v>
      </c>
      <c r="K570" s="87">
        <v>5.1186300000000004E-2</v>
      </c>
      <c r="L570" s="87">
        <v>8.0495000000000011E-2</v>
      </c>
      <c r="M570" s="87">
        <v>3.7202479999999996E-2</v>
      </c>
      <c r="N570" s="87">
        <v>8.0495000000000011E-2</v>
      </c>
      <c r="O570" s="87">
        <v>9.6129809999999968E-2</v>
      </c>
      <c r="P570" s="87">
        <v>0.10980369999999999</v>
      </c>
      <c r="Q570" s="87">
        <v>0</v>
      </c>
      <c r="R570" s="87">
        <f t="shared" si="245"/>
        <v>0.13746141000000001</v>
      </c>
      <c r="S570" s="87">
        <f t="shared" si="246"/>
        <v>0.13746141000000001</v>
      </c>
      <c r="T570" s="87">
        <f t="shared" si="247"/>
        <v>0.13746141000000001</v>
      </c>
      <c r="U570" s="87">
        <f t="shared" si="248"/>
        <v>0.13746141000000001</v>
      </c>
      <c r="V570" s="166"/>
    </row>
    <row r="571" spans="1:22" ht="15.75" customHeight="1" x14ac:dyDescent="0.25">
      <c r="A571" s="171" t="s">
        <v>900</v>
      </c>
      <c r="B571" s="84" t="s">
        <v>707</v>
      </c>
      <c r="C571" s="171" t="s">
        <v>2373</v>
      </c>
      <c r="D571" s="87">
        <v>0.5276900000000001</v>
      </c>
      <c r="E571" s="87">
        <v>0</v>
      </c>
      <c r="F571" s="87">
        <v>0.5276900000000001</v>
      </c>
      <c r="G571" s="87">
        <v>0.5276900000000001</v>
      </c>
      <c r="H571" s="87">
        <f t="shared" si="243"/>
        <v>0.52768999999999999</v>
      </c>
      <c r="I571" s="87">
        <f t="shared" si="244"/>
        <v>0.24441079000000004</v>
      </c>
      <c r="J571" s="87">
        <v>7.6370070000000012E-2</v>
      </c>
      <c r="K571" s="87">
        <v>7.6370070000000012E-2</v>
      </c>
      <c r="L571" s="87">
        <v>0.13192250000000003</v>
      </c>
      <c r="M571" s="87">
        <v>4.2329739999999991E-2</v>
      </c>
      <c r="N571" s="87">
        <v>0.13192250000000003</v>
      </c>
      <c r="O571" s="87">
        <v>0.12571098000000003</v>
      </c>
      <c r="P571" s="87">
        <v>0.18747492999999993</v>
      </c>
      <c r="Q571" s="87">
        <v>0</v>
      </c>
      <c r="R571" s="87">
        <f t="shared" si="245"/>
        <v>0.28327920999999995</v>
      </c>
      <c r="S571" s="87">
        <f t="shared" si="246"/>
        <v>0.28327920999999995</v>
      </c>
      <c r="T571" s="87">
        <f t="shared" si="247"/>
        <v>0.28327920999999995</v>
      </c>
      <c r="U571" s="87">
        <f t="shared" si="248"/>
        <v>0.28327920999999995</v>
      </c>
      <c r="V571" s="87"/>
    </row>
    <row r="572" spans="1:22" ht="31.5" x14ac:dyDescent="0.25">
      <c r="A572" s="171" t="s">
        <v>900</v>
      </c>
      <c r="B572" s="84" t="s">
        <v>708</v>
      </c>
      <c r="C572" s="171" t="s">
        <v>2374</v>
      </c>
      <c r="D572" s="87">
        <v>0.45912000000000003</v>
      </c>
      <c r="E572" s="87">
        <v>0</v>
      </c>
      <c r="F572" s="87">
        <v>0.45912000000000003</v>
      </c>
      <c r="G572" s="87">
        <v>0.45912000000000003</v>
      </c>
      <c r="H572" s="87">
        <f t="shared" si="243"/>
        <v>0.45911999999999997</v>
      </c>
      <c r="I572" s="87">
        <f t="shared" si="244"/>
        <v>0.21443806000000001</v>
      </c>
      <c r="J572" s="87">
        <v>8.9951200000000005E-3</v>
      </c>
      <c r="K572" s="87">
        <v>8.9951200000000005E-3</v>
      </c>
      <c r="L572" s="87">
        <v>0.11478000000000001</v>
      </c>
      <c r="M572" s="87">
        <v>9.5331920000000001E-2</v>
      </c>
      <c r="N572" s="87">
        <v>0.11478000000000001</v>
      </c>
      <c r="O572" s="87">
        <v>0.11011102000000002</v>
      </c>
      <c r="P572" s="87">
        <v>0.22056487999999999</v>
      </c>
      <c r="Q572" s="87">
        <v>0</v>
      </c>
      <c r="R572" s="87">
        <f t="shared" si="245"/>
        <v>0.24468193999999996</v>
      </c>
      <c r="S572" s="87">
        <f t="shared" si="246"/>
        <v>0.24468193999999996</v>
      </c>
      <c r="T572" s="87">
        <f t="shared" si="247"/>
        <v>0.24468193999999996</v>
      </c>
      <c r="U572" s="87">
        <f t="shared" si="248"/>
        <v>0.24468193999999996</v>
      </c>
      <c r="V572" s="87"/>
    </row>
    <row r="573" spans="1:22" ht="31.5" x14ac:dyDescent="0.25">
      <c r="A573" s="171" t="s">
        <v>900</v>
      </c>
      <c r="B573" s="84" t="s">
        <v>709</v>
      </c>
      <c r="C573" s="171" t="s">
        <v>2375</v>
      </c>
      <c r="D573" s="87">
        <v>0.56198000000000004</v>
      </c>
      <c r="E573" s="87">
        <v>0</v>
      </c>
      <c r="F573" s="87">
        <v>0.56198000000000004</v>
      </c>
      <c r="G573" s="87">
        <v>0.56198000000000004</v>
      </c>
      <c r="H573" s="87">
        <f t="shared" si="243"/>
        <v>0.56198000000000015</v>
      </c>
      <c r="I573" s="87">
        <f t="shared" si="244"/>
        <v>0.25331491000000006</v>
      </c>
      <c r="J573" s="87">
        <v>8.0063860000000001E-2</v>
      </c>
      <c r="K573" s="87">
        <v>8.0063860000000001E-2</v>
      </c>
      <c r="L573" s="87">
        <v>0.14049500000000001</v>
      </c>
      <c r="M573" s="87">
        <v>4.3184449999999999E-2</v>
      </c>
      <c r="N573" s="87">
        <v>0.14049500000000001</v>
      </c>
      <c r="O573" s="87">
        <v>0.13006660000000003</v>
      </c>
      <c r="P573" s="87">
        <v>0.20092614000000003</v>
      </c>
      <c r="Q573" s="87">
        <v>0</v>
      </c>
      <c r="R573" s="87">
        <f t="shared" si="245"/>
        <v>0.30866509000000009</v>
      </c>
      <c r="S573" s="87">
        <f t="shared" si="246"/>
        <v>0.30866509000000009</v>
      </c>
      <c r="T573" s="87">
        <f t="shared" si="247"/>
        <v>0.30866509000000009</v>
      </c>
      <c r="U573" s="87">
        <f t="shared" si="248"/>
        <v>0.30866509000000009</v>
      </c>
      <c r="V573" s="87"/>
    </row>
    <row r="574" spans="1:22" ht="31.5" x14ac:dyDescent="0.25">
      <c r="A574" s="171" t="s">
        <v>900</v>
      </c>
      <c r="B574" s="84" t="s">
        <v>710</v>
      </c>
      <c r="C574" s="171" t="s">
        <v>2376</v>
      </c>
      <c r="D574" s="87">
        <v>0.78185000000000004</v>
      </c>
      <c r="E574" s="87">
        <v>0</v>
      </c>
      <c r="F574" s="87">
        <v>0.78185000000000004</v>
      </c>
      <c r="G574" s="87">
        <v>0.78185000000000004</v>
      </c>
      <c r="H574" s="87">
        <f t="shared" si="243"/>
        <v>0.78185000000000004</v>
      </c>
      <c r="I574" s="87">
        <f t="shared" si="244"/>
        <v>0.31016424999999997</v>
      </c>
      <c r="J574" s="87">
        <v>0.10147443</v>
      </c>
      <c r="K574" s="87">
        <v>0.10147443</v>
      </c>
      <c r="L574" s="87">
        <v>0.19546249999999998</v>
      </c>
      <c r="M574" s="87">
        <v>4.8664440000000003E-2</v>
      </c>
      <c r="N574" s="87">
        <v>0.19546249999999998</v>
      </c>
      <c r="O574" s="87">
        <v>0.16002537999999997</v>
      </c>
      <c r="P574" s="87">
        <v>0.28945057000000007</v>
      </c>
      <c r="Q574" s="87">
        <v>0</v>
      </c>
      <c r="R574" s="87">
        <f t="shared" si="245"/>
        <v>0.47168575000000007</v>
      </c>
      <c r="S574" s="87">
        <f t="shared" si="246"/>
        <v>0.47168575000000007</v>
      </c>
      <c r="T574" s="87">
        <f t="shared" si="247"/>
        <v>0.47168575000000007</v>
      </c>
      <c r="U574" s="87">
        <f t="shared" si="248"/>
        <v>0.47168575000000007</v>
      </c>
      <c r="V574" s="87"/>
    </row>
    <row r="575" spans="1:22" ht="101.25" customHeight="1" x14ac:dyDescent="0.25">
      <c r="A575" s="171" t="s">
        <v>900</v>
      </c>
      <c r="B575" s="170" t="s">
        <v>711</v>
      </c>
      <c r="C575" s="171" t="s">
        <v>2377</v>
      </c>
      <c r="D575" s="87">
        <v>0.63528999999999991</v>
      </c>
      <c r="E575" s="87">
        <v>0</v>
      </c>
      <c r="F575" s="87">
        <v>0.63528999999999991</v>
      </c>
      <c r="G575" s="87">
        <v>0.63528999999999991</v>
      </c>
      <c r="H575" s="87">
        <f t="shared" si="243"/>
        <v>0.63528999999999991</v>
      </c>
      <c r="I575" s="87">
        <f t="shared" si="244"/>
        <v>0.29974047999999998</v>
      </c>
      <c r="J575" s="87">
        <v>9.8602919999999997E-2</v>
      </c>
      <c r="K575" s="87">
        <v>9.8602919999999997E-2</v>
      </c>
      <c r="L575" s="87">
        <v>0.15882154659995801</v>
      </c>
      <c r="M575" s="87">
        <v>4.5013110000000009E-2</v>
      </c>
      <c r="N575" s="87">
        <v>0.15882154659995801</v>
      </c>
      <c r="O575" s="87">
        <v>0.15612444999999997</v>
      </c>
      <c r="P575" s="87">
        <v>0.21904398680008397</v>
      </c>
      <c r="Q575" s="87">
        <v>0</v>
      </c>
      <c r="R575" s="87">
        <f t="shared" si="245"/>
        <v>0.33554951999999993</v>
      </c>
      <c r="S575" s="87">
        <f t="shared" si="246"/>
        <v>0.33554951999999993</v>
      </c>
      <c r="T575" s="87">
        <f t="shared" si="247"/>
        <v>0.33554951999999993</v>
      </c>
      <c r="U575" s="87">
        <f t="shared" si="248"/>
        <v>0.33554951999999993</v>
      </c>
      <c r="V575" s="166"/>
    </row>
    <row r="576" spans="1:22" ht="31.5" x14ac:dyDescent="0.25">
      <c r="A576" s="171" t="s">
        <v>900</v>
      </c>
      <c r="B576" s="84" t="s">
        <v>1754</v>
      </c>
      <c r="C576" s="171" t="s">
        <v>2378</v>
      </c>
      <c r="D576" s="87">
        <v>0</v>
      </c>
      <c r="E576" s="87">
        <v>0</v>
      </c>
      <c r="F576" s="87">
        <v>0</v>
      </c>
      <c r="G576" s="87">
        <v>0</v>
      </c>
      <c r="H576" s="87">
        <f t="shared" si="243"/>
        <v>0</v>
      </c>
      <c r="I576" s="87">
        <f t="shared" si="244"/>
        <v>2.6112098800000001</v>
      </c>
      <c r="J576" s="87">
        <v>0</v>
      </c>
      <c r="K576" s="87">
        <v>0</v>
      </c>
      <c r="L576" s="87">
        <v>0</v>
      </c>
      <c r="M576" s="87">
        <v>0</v>
      </c>
      <c r="N576" s="87">
        <v>0</v>
      </c>
      <c r="O576" s="87">
        <v>2.6112098800000001</v>
      </c>
      <c r="P576" s="87">
        <v>0</v>
      </c>
      <c r="Q576" s="87">
        <v>0</v>
      </c>
      <c r="R576" s="87">
        <f t="shared" si="245"/>
        <v>-2.6112098800000001</v>
      </c>
      <c r="S576" s="87">
        <f t="shared" si="246"/>
        <v>-2.6112098800000001</v>
      </c>
      <c r="T576" s="87">
        <f t="shared" si="247"/>
        <v>-2.6112098800000001</v>
      </c>
      <c r="U576" s="87">
        <f t="shared" si="248"/>
        <v>-2.6112098800000001</v>
      </c>
      <c r="V576" s="87"/>
    </row>
    <row r="577" spans="1:22" ht="15.75" customHeight="1" x14ac:dyDescent="0.25">
      <c r="A577" s="210"/>
      <c r="B577" s="211" t="s">
        <v>38</v>
      </c>
      <c r="C577" s="210"/>
      <c r="D577" s="166">
        <f t="shared" ref="D577:U577" si="249">SUM(D578:D584)</f>
        <v>28.030780000000004</v>
      </c>
      <c r="E577" s="166">
        <f t="shared" si="249"/>
        <v>8.6080397399999988</v>
      </c>
      <c r="F577" s="166">
        <f t="shared" si="249"/>
        <v>19.422740260000001</v>
      </c>
      <c r="G577" s="166">
        <f t="shared" si="249"/>
        <v>19.422740260000001</v>
      </c>
      <c r="H577" s="166">
        <f t="shared" si="249"/>
        <v>23.59293387</v>
      </c>
      <c r="I577" s="166">
        <f t="shared" si="249"/>
        <v>9.6119316500000007</v>
      </c>
      <c r="J577" s="166">
        <f t="shared" si="249"/>
        <v>9.3631597600000003</v>
      </c>
      <c r="K577" s="166">
        <f t="shared" si="249"/>
        <v>0.36121689000000007</v>
      </c>
      <c r="L577" s="166">
        <f t="shared" si="249"/>
        <v>5.8495779999999993</v>
      </c>
      <c r="M577" s="166">
        <f t="shared" si="249"/>
        <v>7.9409146400000008</v>
      </c>
      <c r="N577" s="166">
        <f t="shared" si="249"/>
        <v>5.026413380000001</v>
      </c>
      <c r="O577" s="166">
        <f t="shared" si="249"/>
        <v>1.3098001200000005</v>
      </c>
      <c r="P577" s="166">
        <f t="shared" si="249"/>
        <v>3.3537827299999998</v>
      </c>
      <c r="Q577" s="166">
        <f t="shared" si="249"/>
        <v>0</v>
      </c>
      <c r="R577" s="166">
        <f t="shared" si="249"/>
        <v>13.981002219999995</v>
      </c>
      <c r="S577" s="166">
        <f t="shared" si="249"/>
        <v>13.981002219999995</v>
      </c>
      <c r="T577" s="166">
        <f t="shared" si="249"/>
        <v>13.981002219999995</v>
      </c>
      <c r="U577" s="166">
        <f t="shared" si="249"/>
        <v>13.981002219999995</v>
      </c>
      <c r="V577" s="87"/>
    </row>
    <row r="578" spans="1:22" ht="75" customHeight="1" x14ac:dyDescent="0.25">
      <c r="A578" s="171" t="s">
        <v>900</v>
      </c>
      <c r="B578" s="84" t="s">
        <v>712</v>
      </c>
      <c r="C578" s="171" t="s">
        <v>2379</v>
      </c>
      <c r="D578" s="87">
        <v>3.1569000000000003</v>
      </c>
      <c r="E578" s="87">
        <v>0.4381929</v>
      </c>
      <c r="F578" s="87">
        <v>2.7187071000000005</v>
      </c>
      <c r="G578" s="87">
        <v>2.7187071000000005</v>
      </c>
      <c r="H578" s="87">
        <f t="shared" ref="H578:I584" si="250">J578+L578+N578+P578</f>
        <v>2.5884199999999993</v>
      </c>
      <c r="I578" s="87">
        <f t="shared" si="250"/>
        <v>2.6100701700000006</v>
      </c>
      <c r="J578" s="87">
        <v>4.8981739999999996E-2</v>
      </c>
      <c r="K578" s="87">
        <v>4.8981739999999996E-2</v>
      </c>
      <c r="L578" s="87">
        <v>2.5394382599999994</v>
      </c>
      <c r="M578" s="87">
        <v>2.4716158200000002</v>
      </c>
      <c r="N578" s="87">
        <v>0</v>
      </c>
      <c r="O578" s="87">
        <v>8.9472610000000508E-2</v>
      </c>
      <c r="P578" s="87">
        <v>0</v>
      </c>
      <c r="Q578" s="87">
        <v>0</v>
      </c>
      <c r="R578" s="87">
        <f t="shared" ref="R578:R584" si="251">H578-I578</f>
        <v>-2.1650170000001356E-2</v>
      </c>
      <c r="S578" s="87">
        <f t="shared" ref="S578:S584" si="252">H578-I578</f>
        <v>-2.1650170000001356E-2</v>
      </c>
      <c r="T578" s="87">
        <f t="shared" ref="T578:T584" si="253">H578-I578</f>
        <v>-2.1650170000001356E-2</v>
      </c>
      <c r="U578" s="87">
        <f t="shared" ref="U578:U584" si="254">H578-I578</f>
        <v>-2.1650170000001356E-2</v>
      </c>
      <c r="V578" s="87"/>
    </row>
    <row r="579" spans="1:22" ht="31.5" x14ac:dyDescent="0.25">
      <c r="A579" s="171" t="s">
        <v>900</v>
      </c>
      <c r="B579" s="84" t="s">
        <v>713</v>
      </c>
      <c r="C579" s="171" t="s">
        <v>2380</v>
      </c>
      <c r="D579" s="87">
        <v>4.4780200000000008</v>
      </c>
      <c r="E579" s="87">
        <v>2.4190504500000003</v>
      </c>
      <c r="F579" s="87">
        <v>2.0589695500000005</v>
      </c>
      <c r="G579" s="87">
        <v>2.0589695500000005</v>
      </c>
      <c r="H579" s="87">
        <f t="shared" si="250"/>
        <v>3.8811100000000009</v>
      </c>
      <c r="I579" s="87">
        <f t="shared" si="250"/>
        <v>3.0523620000000112E-2</v>
      </c>
      <c r="J579" s="87">
        <v>3.8811100000000009</v>
      </c>
      <c r="K579" s="87">
        <v>3.0523620000000112E-2</v>
      </c>
      <c r="L579" s="87">
        <v>0</v>
      </c>
      <c r="M579" s="87">
        <v>-1.1449174941446927E-16</v>
      </c>
      <c r="N579" s="87">
        <v>0</v>
      </c>
      <c r="O579" s="87">
        <v>1.1449174941446927E-16</v>
      </c>
      <c r="P579" s="87">
        <v>0</v>
      </c>
      <c r="Q579" s="87">
        <v>0</v>
      </c>
      <c r="R579" s="87">
        <f t="shared" si="251"/>
        <v>3.8505863800000006</v>
      </c>
      <c r="S579" s="87">
        <f t="shared" si="252"/>
        <v>3.8505863800000006</v>
      </c>
      <c r="T579" s="87">
        <f t="shared" si="253"/>
        <v>3.8505863800000006</v>
      </c>
      <c r="U579" s="87">
        <f t="shared" si="254"/>
        <v>3.8505863800000006</v>
      </c>
      <c r="V579" s="87"/>
    </row>
    <row r="580" spans="1:22" ht="31.5" x14ac:dyDescent="0.25">
      <c r="A580" s="171" t="s">
        <v>900</v>
      </c>
      <c r="B580" s="84" t="s">
        <v>447</v>
      </c>
      <c r="C580" s="171" t="s">
        <v>2381</v>
      </c>
      <c r="D580" s="87">
        <v>7.7533799999999999</v>
      </c>
      <c r="E580" s="87">
        <v>0.13505333</v>
      </c>
      <c r="F580" s="87">
        <v>7.6183266700000001</v>
      </c>
      <c r="G580" s="87">
        <v>7.6183266700000001</v>
      </c>
      <c r="H580" s="87">
        <f t="shared" si="250"/>
        <v>6.3561519999999998</v>
      </c>
      <c r="I580" s="87">
        <f t="shared" si="250"/>
        <v>0.41095981999999998</v>
      </c>
      <c r="J580" s="87">
        <v>0.11320927</v>
      </c>
      <c r="K580" s="87">
        <v>0.11320927</v>
      </c>
      <c r="L580" s="87">
        <v>1.44458</v>
      </c>
      <c r="M580" s="87">
        <v>0.14395516999999999</v>
      </c>
      <c r="N580" s="87">
        <v>1.44458</v>
      </c>
      <c r="O580" s="87">
        <v>0.15379537999999995</v>
      </c>
      <c r="P580" s="87">
        <v>3.3537827299999998</v>
      </c>
      <c r="Q580" s="87">
        <v>0</v>
      </c>
      <c r="R580" s="87">
        <f t="shared" si="251"/>
        <v>5.9451921799999994</v>
      </c>
      <c r="S580" s="87">
        <f t="shared" si="252"/>
        <v>5.9451921799999994</v>
      </c>
      <c r="T580" s="87">
        <f t="shared" si="253"/>
        <v>5.9451921799999994</v>
      </c>
      <c r="U580" s="87">
        <f t="shared" si="254"/>
        <v>5.9451921799999994</v>
      </c>
      <c r="V580" s="87"/>
    </row>
    <row r="581" spans="1:22" ht="31.5" x14ac:dyDescent="0.25">
      <c r="A581" s="171" t="s">
        <v>900</v>
      </c>
      <c r="B581" s="84" t="s">
        <v>379</v>
      </c>
      <c r="C581" s="171" t="s">
        <v>2382</v>
      </c>
      <c r="D581" s="87">
        <v>6.0568200000000001</v>
      </c>
      <c r="E581" s="87">
        <v>4.4101553099999995</v>
      </c>
      <c r="F581" s="87">
        <v>1.6466646900000006</v>
      </c>
      <c r="G581" s="87">
        <v>1.6466646900000006</v>
      </c>
      <c r="H581" s="87">
        <f t="shared" si="250"/>
        <v>5.2097204899999987</v>
      </c>
      <c r="I581" s="87">
        <f t="shared" si="250"/>
        <v>5.8363999999999999E-2</v>
      </c>
      <c r="J581" s="87">
        <v>5.2097204899999987</v>
      </c>
      <c r="K581" s="87">
        <v>5.8363999999999999E-2</v>
      </c>
      <c r="L581" s="87">
        <v>0</v>
      </c>
      <c r="M581" s="87">
        <v>0</v>
      </c>
      <c r="N581" s="87">
        <v>0</v>
      </c>
      <c r="O581" s="87">
        <v>0</v>
      </c>
      <c r="P581" s="87">
        <v>0</v>
      </c>
      <c r="Q581" s="87">
        <v>0</v>
      </c>
      <c r="R581" s="87">
        <f t="shared" si="251"/>
        <v>5.1513564899999986</v>
      </c>
      <c r="S581" s="87">
        <f t="shared" si="252"/>
        <v>5.1513564899999986</v>
      </c>
      <c r="T581" s="87">
        <f t="shared" si="253"/>
        <v>5.1513564899999986</v>
      </c>
      <c r="U581" s="87">
        <f t="shared" si="254"/>
        <v>5.1513564899999986</v>
      </c>
      <c r="V581" s="87"/>
    </row>
    <row r="582" spans="1:22" ht="31.5" x14ac:dyDescent="0.25">
      <c r="A582" s="171" t="s">
        <v>900</v>
      </c>
      <c r="B582" s="84" t="s">
        <v>380</v>
      </c>
      <c r="C582" s="171" t="s">
        <v>2383</v>
      </c>
      <c r="D582" s="87">
        <v>3.47241</v>
      </c>
      <c r="E582" s="87">
        <v>1.0631466200000002</v>
      </c>
      <c r="F582" s="87">
        <v>2.4092633799999996</v>
      </c>
      <c r="G582" s="87">
        <v>2.4092633799999996</v>
      </c>
      <c r="H582" s="87">
        <f t="shared" si="250"/>
        <v>2.57395138</v>
      </c>
      <c r="I582" s="87">
        <f t="shared" si="250"/>
        <v>2.6131294900000004</v>
      </c>
      <c r="J582" s="87">
        <v>4.9241219999999995E-2</v>
      </c>
      <c r="K582" s="87">
        <v>4.9241219999999995E-2</v>
      </c>
      <c r="L582" s="87">
        <v>0.99248177999999998</v>
      </c>
      <c r="M582" s="87">
        <v>2.5638882700000005</v>
      </c>
      <c r="N582" s="87">
        <v>1.5322283800000001</v>
      </c>
      <c r="O582" s="87">
        <v>0</v>
      </c>
      <c r="P582" s="87">
        <v>0</v>
      </c>
      <c r="Q582" s="87">
        <v>0</v>
      </c>
      <c r="R582" s="87">
        <f t="shared" si="251"/>
        <v>-3.9178110000000377E-2</v>
      </c>
      <c r="S582" s="87">
        <f t="shared" si="252"/>
        <v>-3.9178110000000377E-2</v>
      </c>
      <c r="T582" s="87">
        <f t="shared" si="253"/>
        <v>-3.9178110000000377E-2</v>
      </c>
      <c r="U582" s="87">
        <f t="shared" si="254"/>
        <v>-3.9178110000000377E-2</v>
      </c>
      <c r="V582" s="87"/>
    </row>
    <row r="583" spans="1:22" ht="47.25" x14ac:dyDescent="0.25">
      <c r="A583" s="171" t="s">
        <v>900</v>
      </c>
      <c r="B583" s="84" t="s">
        <v>714</v>
      </c>
      <c r="C583" s="171" t="s">
        <v>2384</v>
      </c>
      <c r="D583" s="87">
        <v>3.1132499999999999</v>
      </c>
      <c r="E583" s="87">
        <v>0.14244113000000003</v>
      </c>
      <c r="F583" s="87">
        <v>2.9708088699999999</v>
      </c>
      <c r="G583" s="87">
        <v>2.9708088699999999</v>
      </c>
      <c r="H583" s="87">
        <f t="shared" si="250"/>
        <v>2.9835800000000003</v>
      </c>
      <c r="I583" s="87">
        <f t="shared" si="250"/>
        <v>2.8223524199999996</v>
      </c>
      <c r="J583" s="87">
        <v>6.0897040000000006E-2</v>
      </c>
      <c r="K583" s="87">
        <v>6.0897040000000006E-2</v>
      </c>
      <c r="L583" s="87">
        <v>0.87307795999999982</v>
      </c>
      <c r="M583" s="87">
        <v>2.7614553799999997</v>
      </c>
      <c r="N583" s="87">
        <v>2.0496050000000006</v>
      </c>
      <c r="O583" s="87">
        <v>0</v>
      </c>
      <c r="P583" s="87">
        <v>0</v>
      </c>
      <c r="Q583" s="87">
        <v>0</v>
      </c>
      <c r="R583" s="87">
        <f t="shared" si="251"/>
        <v>0.1612275800000007</v>
      </c>
      <c r="S583" s="87">
        <f t="shared" si="252"/>
        <v>0.1612275800000007</v>
      </c>
      <c r="T583" s="87">
        <f t="shared" si="253"/>
        <v>0.1612275800000007</v>
      </c>
      <c r="U583" s="87">
        <f t="shared" si="254"/>
        <v>0.1612275800000007</v>
      </c>
      <c r="V583" s="87"/>
    </row>
    <row r="584" spans="1:22" ht="31.5" x14ac:dyDescent="0.25">
      <c r="A584" s="171" t="s">
        <v>900</v>
      </c>
      <c r="B584" s="84" t="s">
        <v>1755</v>
      </c>
      <c r="C584" s="171" t="s">
        <v>2385</v>
      </c>
      <c r="D584" s="87">
        <v>0</v>
      </c>
      <c r="E584" s="87">
        <v>0</v>
      </c>
      <c r="F584" s="87">
        <v>0</v>
      </c>
      <c r="G584" s="87">
        <v>0</v>
      </c>
      <c r="H584" s="87">
        <f t="shared" si="250"/>
        <v>0</v>
      </c>
      <c r="I584" s="87">
        <f t="shared" si="250"/>
        <v>1.0665321299999999</v>
      </c>
      <c r="J584" s="87">
        <v>0</v>
      </c>
      <c r="K584" s="87">
        <v>0</v>
      </c>
      <c r="L584" s="87">
        <v>0</v>
      </c>
      <c r="M584" s="87">
        <v>0</v>
      </c>
      <c r="N584" s="87">
        <v>0</v>
      </c>
      <c r="O584" s="87">
        <v>1.0665321299999999</v>
      </c>
      <c r="P584" s="87">
        <v>0</v>
      </c>
      <c r="Q584" s="87">
        <v>0</v>
      </c>
      <c r="R584" s="87">
        <f t="shared" si="251"/>
        <v>-1.0665321299999999</v>
      </c>
      <c r="S584" s="87">
        <f t="shared" si="252"/>
        <v>-1.0665321299999999</v>
      </c>
      <c r="T584" s="87">
        <f t="shared" si="253"/>
        <v>-1.0665321299999999</v>
      </c>
      <c r="U584" s="87">
        <f t="shared" si="254"/>
        <v>-1.0665321299999999</v>
      </c>
      <c r="V584" s="87"/>
    </row>
    <row r="585" spans="1:22" x14ac:dyDescent="0.25">
      <c r="A585" s="210"/>
      <c r="B585" s="211" t="s">
        <v>437</v>
      </c>
      <c r="C585" s="210"/>
      <c r="D585" s="166">
        <f t="shared" ref="D585:U585" si="255">SUM(D586:D586)</f>
        <v>1.1579999999999999</v>
      </c>
      <c r="E585" s="166">
        <f t="shared" si="255"/>
        <v>9.2466770000000018E-2</v>
      </c>
      <c r="F585" s="166">
        <f t="shared" si="255"/>
        <v>1.06553323</v>
      </c>
      <c r="G585" s="166">
        <f t="shared" si="255"/>
        <v>1.06553323</v>
      </c>
      <c r="H585" s="166">
        <f t="shared" si="255"/>
        <v>1.049004</v>
      </c>
      <c r="I585" s="166">
        <f t="shared" si="255"/>
        <v>6.7823850000000005E-2</v>
      </c>
      <c r="J585" s="166">
        <f t="shared" si="255"/>
        <v>1.8683790000000002E-2</v>
      </c>
      <c r="K585" s="166">
        <f t="shared" si="255"/>
        <v>1.8683790000000002E-2</v>
      </c>
      <c r="L585" s="166">
        <f t="shared" si="255"/>
        <v>0.32871621000000001</v>
      </c>
      <c r="M585" s="166">
        <f t="shared" si="255"/>
        <v>2.3758029999999996E-2</v>
      </c>
      <c r="N585" s="166">
        <f t="shared" si="255"/>
        <v>0.70160400000000001</v>
      </c>
      <c r="O585" s="166">
        <f t="shared" si="255"/>
        <v>2.5382030000000003E-2</v>
      </c>
      <c r="P585" s="166">
        <f t="shared" si="255"/>
        <v>0</v>
      </c>
      <c r="Q585" s="166">
        <f t="shared" si="255"/>
        <v>0</v>
      </c>
      <c r="R585" s="166">
        <f t="shared" si="255"/>
        <v>0.98118015000000003</v>
      </c>
      <c r="S585" s="166">
        <f t="shared" si="255"/>
        <v>0.98118015000000003</v>
      </c>
      <c r="T585" s="166">
        <f t="shared" si="255"/>
        <v>0.98118015000000003</v>
      </c>
      <c r="U585" s="166">
        <f t="shared" si="255"/>
        <v>0.98118015000000003</v>
      </c>
      <c r="V585" s="87"/>
    </row>
    <row r="586" spans="1:22" ht="93.75" customHeight="1" x14ac:dyDescent="0.25">
      <c r="A586" s="171" t="s">
        <v>900</v>
      </c>
      <c r="B586" s="84" t="s">
        <v>448</v>
      </c>
      <c r="C586" s="171" t="s">
        <v>2386</v>
      </c>
      <c r="D586" s="87">
        <v>1.1579999999999999</v>
      </c>
      <c r="E586" s="87">
        <v>9.2466770000000018E-2</v>
      </c>
      <c r="F586" s="87">
        <v>1.06553323</v>
      </c>
      <c r="G586" s="87">
        <v>1.06553323</v>
      </c>
      <c r="H586" s="87">
        <f>J586+L586+N586+P586</f>
        <v>1.049004</v>
      </c>
      <c r="I586" s="87">
        <f>K586+M586+O586+Q586</f>
        <v>6.7823850000000005E-2</v>
      </c>
      <c r="J586" s="87">
        <v>1.8683790000000002E-2</v>
      </c>
      <c r="K586" s="87">
        <v>1.8683790000000002E-2</v>
      </c>
      <c r="L586" s="87">
        <v>0.32871621000000001</v>
      </c>
      <c r="M586" s="87">
        <v>2.3758029999999996E-2</v>
      </c>
      <c r="N586" s="87">
        <v>0.70160400000000001</v>
      </c>
      <c r="O586" s="87">
        <v>2.5382030000000003E-2</v>
      </c>
      <c r="P586" s="87">
        <v>0</v>
      </c>
      <c r="Q586" s="87">
        <v>0</v>
      </c>
      <c r="R586" s="87">
        <f>H586-I586</f>
        <v>0.98118015000000003</v>
      </c>
      <c r="S586" s="87">
        <f>H586-I586</f>
        <v>0.98118015000000003</v>
      </c>
      <c r="T586" s="87">
        <f>H586-I586</f>
        <v>0.98118015000000003</v>
      </c>
      <c r="U586" s="87">
        <f>H586-I586</f>
        <v>0.98118015000000003</v>
      </c>
      <c r="V586" s="87"/>
    </row>
    <row r="587" spans="1:22" x14ac:dyDescent="0.25">
      <c r="A587" s="210"/>
      <c r="B587" s="211" t="s">
        <v>40</v>
      </c>
      <c r="C587" s="210"/>
      <c r="D587" s="166">
        <f t="shared" ref="D587:U587" si="256">SUM(D588:D592)</f>
        <v>67.038080000000008</v>
      </c>
      <c r="E587" s="166">
        <f t="shared" si="256"/>
        <v>13.269933409999998</v>
      </c>
      <c r="F587" s="166">
        <f t="shared" si="256"/>
        <v>53.768146590000015</v>
      </c>
      <c r="G587" s="166">
        <f t="shared" si="256"/>
        <v>53.768146590000015</v>
      </c>
      <c r="H587" s="166">
        <f t="shared" si="256"/>
        <v>2.8177900000000005</v>
      </c>
      <c r="I587" s="166">
        <f t="shared" si="256"/>
        <v>16.754357799999998</v>
      </c>
      <c r="J587" s="166">
        <f t="shared" si="256"/>
        <v>0.15419084</v>
      </c>
      <c r="K587" s="166">
        <f t="shared" si="256"/>
        <v>0.15419084</v>
      </c>
      <c r="L587" s="166">
        <f t="shared" si="256"/>
        <v>2.6444910200000002</v>
      </c>
      <c r="M587" s="166">
        <f t="shared" si="256"/>
        <v>2.0677420399999993</v>
      </c>
      <c r="N587" s="166">
        <f t="shared" si="256"/>
        <v>2.5000000000000001E-3</v>
      </c>
      <c r="O587" s="166">
        <f t="shared" si="256"/>
        <v>14.532424919999999</v>
      </c>
      <c r="P587" s="166">
        <f t="shared" si="256"/>
        <v>1.660814E-2</v>
      </c>
      <c r="Q587" s="166">
        <f t="shared" si="256"/>
        <v>0</v>
      </c>
      <c r="R587" s="166">
        <f t="shared" si="256"/>
        <v>-13.936567800000001</v>
      </c>
      <c r="S587" s="166">
        <f t="shared" si="256"/>
        <v>-13.936567800000001</v>
      </c>
      <c r="T587" s="166">
        <f t="shared" si="256"/>
        <v>-13.936567800000001</v>
      </c>
      <c r="U587" s="166">
        <f t="shared" si="256"/>
        <v>-13.936567800000001</v>
      </c>
      <c r="V587" s="87"/>
    </row>
    <row r="588" spans="1:22" ht="78.75" customHeight="1" x14ac:dyDescent="0.25">
      <c r="A588" s="171" t="s">
        <v>900</v>
      </c>
      <c r="B588" s="84" t="s">
        <v>715</v>
      </c>
      <c r="C588" s="171" t="s">
        <v>2387</v>
      </c>
      <c r="D588" s="87">
        <v>2.8862299999999999</v>
      </c>
      <c r="E588" s="87">
        <v>0.18501598000000002</v>
      </c>
      <c r="F588" s="87">
        <v>2.7012140199999997</v>
      </c>
      <c r="G588" s="87">
        <v>2.7012140199999997</v>
      </c>
      <c r="H588" s="87">
        <f t="shared" ref="H588:I592" si="257">J588+L588+N588+P588</f>
        <v>1.0999999999999999E-2</v>
      </c>
      <c r="I588" s="87">
        <f t="shared" si="257"/>
        <v>0</v>
      </c>
      <c r="J588" s="87">
        <v>1.9593E-4</v>
      </c>
      <c r="K588" s="87">
        <v>1.9593E-4</v>
      </c>
      <c r="L588" s="87">
        <v>2.5000000000000001E-3</v>
      </c>
      <c r="M588" s="87">
        <v>-1.9593E-4</v>
      </c>
      <c r="N588" s="87">
        <v>2.5000000000000001E-3</v>
      </c>
      <c r="O588" s="87">
        <v>0</v>
      </c>
      <c r="P588" s="87">
        <v>5.8040699999999997E-3</v>
      </c>
      <c r="Q588" s="87">
        <v>0</v>
      </c>
      <c r="R588" s="87">
        <f>H588-I588</f>
        <v>1.0999999999999999E-2</v>
      </c>
      <c r="S588" s="87">
        <f>H588-I588</f>
        <v>1.0999999999999999E-2</v>
      </c>
      <c r="T588" s="87">
        <f>H588-I588</f>
        <v>1.0999999999999999E-2</v>
      </c>
      <c r="U588" s="87">
        <f>H588-I588</f>
        <v>1.0999999999999999E-2</v>
      </c>
      <c r="V588" s="87"/>
    </row>
    <row r="589" spans="1:22" ht="31.5" x14ac:dyDescent="0.25">
      <c r="A589" s="171" t="s">
        <v>900</v>
      </c>
      <c r="B589" s="170" t="s">
        <v>89</v>
      </c>
      <c r="C589" s="171" t="s">
        <v>2388</v>
      </c>
      <c r="D589" s="87">
        <v>61.111410000000006</v>
      </c>
      <c r="E589" s="87">
        <v>12.91520435</v>
      </c>
      <c r="F589" s="87">
        <v>48.19620565000001</v>
      </c>
      <c r="G589" s="87">
        <v>48.19620565000001</v>
      </c>
      <c r="H589" s="87">
        <f t="shared" si="257"/>
        <v>1.0999999999999999E-2</v>
      </c>
      <c r="I589" s="87">
        <f t="shared" si="257"/>
        <v>14.532869959999999</v>
      </c>
      <c r="J589" s="87">
        <v>1.9593E-4</v>
      </c>
      <c r="K589" s="87">
        <v>1.9593E-4</v>
      </c>
      <c r="L589" s="87">
        <v>0</v>
      </c>
      <c r="M589" s="87">
        <v>2.4911000000000009E-4</v>
      </c>
      <c r="N589" s="87">
        <v>0</v>
      </c>
      <c r="O589" s="87">
        <v>14.532424919999999</v>
      </c>
      <c r="P589" s="87">
        <v>1.0804069999999999E-2</v>
      </c>
      <c r="Q589" s="87">
        <v>0</v>
      </c>
      <c r="R589" s="87">
        <f>H589-I589</f>
        <v>-14.52186996</v>
      </c>
      <c r="S589" s="87">
        <f>H589-I589</f>
        <v>-14.52186996</v>
      </c>
      <c r="T589" s="87">
        <f>H589-I589</f>
        <v>-14.52186996</v>
      </c>
      <c r="U589" s="87">
        <f>H589-I589</f>
        <v>-14.52186996</v>
      </c>
      <c r="V589" s="166"/>
    </row>
    <row r="590" spans="1:22" ht="47.25" x14ac:dyDescent="0.25">
      <c r="A590" s="171" t="s">
        <v>900</v>
      </c>
      <c r="B590" s="84" t="s">
        <v>1756</v>
      </c>
      <c r="C590" s="171" t="s">
        <v>2389</v>
      </c>
      <c r="D590" s="87">
        <v>1.5526600000000002</v>
      </c>
      <c r="E590" s="87">
        <v>0.16947140999999999</v>
      </c>
      <c r="F590" s="87">
        <v>1.3831885900000001</v>
      </c>
      <c r="G590" s="87">
        <v>1.3831885900000001</v>
      </c>
      <c r="H590" s="87">
        <f t="shared" si="257"/>
        <v>1.3080100000000001</v>
      </c>
      <c r="I590" s="87">
        <f t="shared" si="257"/>
        <v>1.0009746899999998</v>
      </c>
      <c r="J590" s="87">
        <v>2.5626630000000001E-2</v>
      </c>
      <c r="K590" s="87">
        <v>2.5626630000000001E-2</v>
      </c>
      <c r="L590" s="87">
        <v>1.28238337</v>
      </c>
      <c r="M590" s="87">
        <v>0.97534805999999985</v>
      </c>
      <c r="N590" s="87">
        <v>0</v>
      </c>
      <c r="O590" s="87">
        <v>0</v>
      </c>
      <c r="P590" s="87">
        <v>0</v>
      </c>
      <c r="Q590" s="87">
        <v>0</v>
      </c>
      <c r="R590" s="87">
        <f>H590-I590</f>
        <v>0.30703531000000028</v>
      </c>
      <c r="S590" s="87">
        <f>H590-I590</f>
        <v>0.30703531000000028</v>
      </c>
      <c r="T590" s="87">
        <f>H590-I590</f>
        <v>0.30703531000000028</v>
      </c>
      <c r="U590" s="87">
        <f>H590-I590</f>
        <v>0.30703531000000028</v>
      </c>
      <c r="V590" s="87"/>
    </row>
    <row r="591" spans="1:22" ht="47.25" x14ac:dyDescent="0.25">
      <c r="A591" s="171" t="s">
        <v>900</v>
      </c>
      <c r="B591" s="84" t="s">
        <v>947</v>
      </c>
      <c r="C591" s="171" t="s">
        <v>2390</v>
      </c>
      <c r="D591" s="87">
        <v>1.4877799999999999</v>
      </c>
      <c r="E591" s="87">
        <v>2.4167000000000001E-4</v>
      </c>
      <c r="F591" s="87">
        <v>1.4875383299999998</v>
      </c>
      <c r="G591" s="87">
        <v>1.4875383299999998</v>
      </c>
      <c r="H591" s="87">
        <f t="shared" si="257"/>
        <v>1.4877800000000001</v>
      </c>
      <c r="I591" s="87">
        <f t="shared" si="257"/>
        <v>1.2203172199999999</v>
      </c>
      <c r="J591" s="87">
        <v>0.12817234999999999</v>
      </c>
      <c r="K591" s="87">
        <v>0.12817234999999999</v>
      </c>
      <c r="L591" s="87">
        <v>1.3596076500000001</v>
      </c>
      <c r="M591" s="87">
        <v>1.0921448699999998</v>
      </c>
      <c r="N591" s="87">
        <v>0</v>
      </c>
      <c r="O591" s="87">
        <v>0</v>
      </c>
      <c r="P591" s="87">
        <v>0</v>
      </c>
      <c r="Q591" s="87">
        <v>0</v>
      </c>
      <c r="R591" s="87">
        <f>H591-I591</f>
        <v>0.26746278000000023</v>
      </c>
      <c r="S591" s="87">
        <f>H591-I591</f>
        <v>0.26746278000000023</v>
      </c>
      <c r="T591" s="87">
        <f>H591-I591</f>
        <v>0.26746278000000023</v>
      </c>
      <c r="U591" s="87">
        <f>H591-I591</f>
        <v>0.26746278000000023</v>
      </c>
      <c r="V591" s="87"/>
    </row>
    <row r="592" spans="1:22" ht="63" x14ac:dyDescent="0.25">
      <c r="A592" s="171" t="s">
        <v>900</v>
      </c>
      <c r="B592" s="84" t="s">
        <v>1757</v>
      </c>
      <c r="C592" s="171" t="s">
        <v>2391</v>
      </c>
      <c r="D592" s="87">
        <v>0</v>
      </c>
      <c r="E592" s="87">
        <v>0</v>
      </c>
      <c r="F592" s="87">
        <v>0</v>
      </c>
      <c r="G592" s="87">
        <v>0</v>
      </c>
      <c r="H592" s="87">
        <f t="shared" si="257"/>
        <v>0</v>
      </c>
      <c r="I592" s="87">
        <f t="shared" si="257"/>
        <v>1.9592999999999304E-4</v>
      </c>
      <c r="J592" s="87">
        <v>0</v>
      </c>
      <c r="K592" s="87">
        <v>0</v>
      </c>
      <c r="L592" s="87">
        <v>0</v>
      </c>
      <c r="M592" s="87">
        <v>1.9592999999999304E-4</v>
      </c>
      <c r="N592" s="87">
        <v>0</v>
      </c>
      <c r="O592" s="87">
        <v>0</v>
      </c>
      <c r="P592" s="87">
        <v>0</v>
      </c>
      <c r="Q592" s="87">
        <v>0</v>
      </c>
      <c r="R592" s="87">
        <f>H592-I592</f>
        <v>-1.9592999999999304E-4</v>
      </c>
      <c r="S592" s="87">
        <f>H592-I592</f>
        <v>-1.9592999999999304E-4</v>
      </c>
      <c r="T592" s="87">
        <f>H592-I592</f>
        <v>-1.9592999999999304E-4</v>
      </c>
      <c r="U592" s="87">
        <f>H592-I592</f>
        <v>-1.9592999999999304E-4</v>
      </c>
      <c r="V592" s="87"/>
    </row>
    <row r="593" spans="1:22" x14ac:dyDescent="0.25">
      <c r="A593" s="210"/>
      <c r="B593" s="211" t="s">
        <v>42</v>
      </c>
      <c r="C593" s="210"/>
      <c r="D593" s="166">
        <f t="shared" ref="D593:U593" si="258">SUM(D594:D610)</f>
        <v>28.79608</v>
      </c>
      <c r="E593" s="166">
        <f t="shared" si="258"/>
        <v>5.7988225600000005</v>
      </c>
      <c r="F593" s="166">
        <f t="shared" si="258"/>
        <v>22.997257439999998</v>
      </c>
      <c r="G593" s="166">
        <f t="shared" si="258"/>
        <v>22.997257439999998</v>
      </c>
      <c r="H593" s="166">
        <f t="shared" si="258"/>
        <v>25.52080857</v>
      </c>
      <c r="I593" s="166">
        <f t="shared" si="258"/>
        <v>4.5552177300000007</v>
      </c>
      <c r="J593" s="166">
        <f t="shared" si="258"/>
        <v>5.0779035200000013</v>
      </c>
      <c r="K593" s="166">
        <f t="shared" si="258"/>
        <v>0.51126495000000061</v>
      </c>
      <c r="L593" s="166">
        <f t="shared" si="258"/>
        <v>7.9321428800000007</v>
      </c>
      <c r="M593" s="166">
        <f t="shared" si="258"/>
        <v>3.4773646999999994</v>
      </c>
      <c r="N593" s="166">
        <f t="shared" si="258"/>
        <v>5.5124706800000016</v>
      </c>
      <c r="O593" s="166">
        <f t="shared" si="258"/>
        <v>0.56658808000000027</v>
      </c>
      <c r="P593" s="166">
        <f t="shared" si="258"/>
        <v>6.9982914900000006</v>
      </c>
      <c r="Q593" s="166">
        <f t="shared" si="258"/>
        <v>0</v>
      </c>
      <c r="R593" s="166">
        <f t="shared" si="258"/>
        <v>20.965590840000004</v>
      </c>
      <c r="S593" s="166">
        <f t="shared" si="258"/>
        <v>20.965590840000004</v>
      </c>
      <c r="T593" s="166">
        <f t="shared" si="258"/>
        <v>20.965590840000004</v>
      </c>
      <c r="U593" s="166">
        <f t="shared" si="258"/>
        <v>20.965590840000004</v>
      </c>
      <c r="V593" s="87"/>
    </row>
    <row r="594" spans="1:22" ht="47.25" x14ac:dyDescent="0.25">
      <c r="A594" s="171" t="s">
        <v>900</v>
      </c>
      <c r="B594" s="84" t="s">
        <v>716</v>
      </c>
      <c r="C594" s="171" t="s">
        <v>2392</v>
      </c>
      <c r="D594" s="87">
        <v>5.0358000000000001</v>
      </c>
      <c r="E594" s="87">
        <v>4.7787356299999999</v>
      </c>
      <c r="F594" s="87">
        <v>0.25706437000000015</v>
      </c>
      <c r="G594" s="87">
        <v>0.25706437000000015</v>
      </c>
      <c r="H594" s="87">
        <f t="shared" ref="H594:H610" si="259">J594+L594+N594+P594</f>
        <v>4.7290700000000001</v>
      </c>
      <c r="I594" s="87">
        <f t="shared" ref="I594:I610" si="260">K594+M594+O594+Q594</f>
        <v>0.16243143000000063</v>
      </c>
      <c r="J594" s="87">
        <v>4.7290700000000001</v>
      </c>
      <c r="K594" s="87">
        <v>0.16243143000000063</v>
      </c>
      <c r="L594" s="87">
        <v>0</v>
      </c>
      <c r="M594" s="87">
        <v>-6.106226635438361E-16</v>
      </c>
      <c r="N594" s="87">
        <v>0</v>
      </c>
      <c r="O594" s="87">
        <v>6.106226635438361E-16</v>
      </c>
      <c r="P594" s="87">
        <v>0</v>
      </c>
      <c r="Q594" s="87">
        <v>0</v>
      </c>
      <c r="R594" s="87">
        <f t="shared" ref="R594:R610" si="261">H594-I594</f>
        <v>4.5666385699999994</v>
      </c>
      <c r="S594" s="87">
        <f t="shared" ref="S594:S610" si="262">H594-I594</f>
        <v>4.5666385699999994</v>
      </c>
      <c r="T594" s="87">
        <f t="shared" ref="T594:T610" si="263">H594-I594</f>
        <v>4.5666385699999994</v>
      </c>
      <c r="U594" s="87">
        <f t="shared" ref="U594:U610" si="264">H594-I594</f>
        <v>4.5666385699999994</v>
      </c>
      <c r="V594" s="87"/>
    </row>
    <row r="595" spans="1:22" ht="31.5" x14ac:dyDescent="0.25">
      <c r="A595" s="171" t="s">
        <v>900</v>
      </c>
      <c r="B595" s="170" t="s">
        <v>717</v>
      </c>
      <c r="C595" s="171" t="s">
        <v>2393</v>
      </c>
      <c r="D595" s="87">
        <v>0.88194000000000006</v>
      </c>
      <c r="E595" s="87">
        <v>0</v>
      </c>
      <c r="F595" s="87">
        <v>0.88194000000000006</v>
      </c>
      <c r="G595" s="87">
        <v>0.88194000000000006</v>
      </c>
      <c r="H595" s="87">
        <f t="shared" si="259"/>
        <v>0.88194000000000006</v>
      </c>
      <c r="I595" s="87">
        <f t="shared" si="260"/>
        <v>0.22931001999999998</v>
      </c>
      <c r="J595" s="87">
        <v>1.7279019999999999E-2</v>
      </c>
      <c r="K595" s="87">
        <v>1.7279019999999999E-2</v>
      </c>
      <c r="L595" s="87">
        <v>0.86466098000000002</v>
      </c>
      <c r="M595" s="87">
        <v>8.7413519999999995E-2</v>
      </c>
      <c r="N595" s="87">
        <v>0</v>
      </c>
      <c r="O595" s="87">
        <v>0.12461747999999997</v>
      </c>
      <c r="P595" s="87">
        <v>0</v>
      </c>
      <c r="Q595" s="87">
        <v>0</v>
      </c>
      <c r="R595" s="87">
        <f t="shared" si="261"/>
        <v>0.65262998000000005</v>
      </c>
      <c r="S595" s="87">
        <f t="shared" si="262"/>
        <v>0.65262998000000005</v>
      </c>
      <c r="T595" s="87">
        <f t="shared" si="263"/>
        <v>0.65262998000000005</v>
      </c>
      <c r="U595" s="87">
        <f t="shared" si="264"/>
        <v>0.65262998000000005</v>
      </c>
      <c r="V595" s="166"/>
    </row>
    <row r="596" spans="1:22" ht="47.25" x14ac:dyDescent="0.25">
      <c r="A596" s="171" t="s">
        <v>900</v>
      </c>
      <c r="B596" s="84" t="s">
        <v>718</v>
      </c>
      <c r="C596" s="171" t="s">
        <v>2394</v>
      </c>
      <c r="D596" s="87">
        <v>3.4756499999999999</v>
      </c>
      <c r="E596" s="87">
        <v>0</v>
      </c>
      <c r="F596" s="87">
        <v>3.4756499999999999</v>
      </c>
      <c r="G596" s="87">
        <v>3.4756499999999999</v>
      </c>
      <c r="H596" s="87">
        <f t="shared" si="259"/>
        <v>3.3661430000000001</v>
      </c>
      <c r="I596" s="87">
        <f t="shared" si="260"/>
        <v>0.61822770999999999</v>
      </c>
      <c r="J596" s="87">
        <v>5.995429E-2</v>
      </c>
      <c r="K596" s="87">
        <v>5.995429E-2</v>
      </c>
      <c r="L596" s="87">
        <v>0.7650325</v>
      </c>
      <c r="M596" s="87">
        <v>0.4768252</v>
      </c>
      <c r="N596" s="87">
        <v>0.7650325</v>
      </c>
      <c r="O596" s="87">
        <v>8.1448220000000016E-2</v>
      </c>
      <c r="P596" s="87">
        <v>1.77612371</v>
      </c>
      <c r="Q596" s="87">
        <v>0</v>
      </c>
      <c r="R596" s="87">
        <f t="shared" si="261"/>
        <v>2.7479152899999999</v>
      </c>
      <c r="S596" s="87">
        <f t="shared" si="262"/>
        <v>2.7479152899999999</v>
      </c>
      <c r="T596" s="87">
        <f t="shared" si="263"/>
        <v>2.7479152899999999</v>
      </c>
      <c r="U596" s="87">
        <f t="shared" si="264"/>
        <v>2.7479152899999999</v>
      </c>
      <c r="V596" s="87"/>
    </row>
    <row r="597" spans="1:22" ht="47.25" x14ac:dyDescent="0.25">
      <c r="A597" s="171" t="s">
        <v>900</v>
      </c>
      <c r="B597" s="84" t="s">
        <v>719</v>
      </c>
      <c r="C597" s="171" t="s">
        <v>2395</v>
      </c>
      <c r="D597" s="87">
        <v>2.46306</v>
      </c>
      <c r="E597" s="87">
        <v>2.4167000000000001E-4</v>
      </c>
      <c r="F597" s="87">
        <v>2.4628183300000002</v>
      </c>
      <c r="G597" s="87">
        <v>2.4628183300000002</v>
      </c>
      <c r="H597" s="87">
        <f t="shared" si="259"/>
        <v>2.4630599999999996</v>
      </c>
      <c r="I597" s="87">
        <f t="shared" si="260"/>
        <v>1.1472899700000001</v>
      </c>
      <c r="J597" s="87">
        <v>4.5556069999999997E-2</v>
      </c>
      <c r="K597" s="87">
        <v>4.5556069999999997E-2</v>
      </c>
      <c r="L597" s="87">
        <v>2.4175039299999996</v>
      </c>
      <c r="M597" s="87">
        <v>1.1017339000000002</v>
      </c>
      <c r="N597" s="87">
        <v>0</v>
      </c>
      <c r="O597" s="87">
        <v>0</v>
      </c>
      <c r="P597" s="87">
        <v>0</v>
      </c>
      <c r="Q597" s="87">
        <v>0</v>
      </c>
      <c r="R597" s="87">
        <f t="shared" si="261"/>
        <v>1.3157700299999995</v>
      </c>
      <c r="S597" s="87">
        <f t="shared" si="262"/>
        <v>1.3157700299999995</v>
      </c>
      <c r="T597" s="87">
        <f t="shared" si="263"/>
        <v>1.3157700299999995</v>
      </c>
      <c r="U597" s="87">
        <f t="shared" si="264"/>
        <v>1.3157700299999995</v>
      </c>
      <c r="V597" s="87"/>
    </row>
    <row r="598" spans="1:22" ht="47.25" x14ac:dyDescent="0.25">
      <c r="A598" s="171" t="s">
        <v>900</v>
      </c>
      <c r="B598" s="84" t="s">
        <v>720</v>
      </c>
      <c r="C598" s="171" t="s">
        <v>2396</v>
      </c>
      <c r="D598" s="87">
        <v>1.24346</v>
      </c>
      <c r="E598" s="87">
        <v>0</v>
      </c>
      <c r="F598" s="87">
        <v>1.24346</v>
      </c>
      <c r="G598" s="87">
        <v>1.24346</v>
      </c>
      <c r="H598" s="87">
        <f t="shared" si="259"/>
        <v>1.2434600000000002</v>
      </c>
      <c r="I598" s="87">
        <f t="shared" si="260"/>
        <v>0</v>
      </c>
      <c r="J598" s="87">
        <v>2.4166029999999998E-2</v>
      </c>
      <c r="K598" s="87">
        <v>2.4166029999999998E-2</v>
      </c>
      <c r="L598" s="87">
        <v>0.308365</v>
      </c>
      <c r="M598" s="87">
        <v>-2.4166029999999998E-2</v>
      </c>
      <c r="N598" s="87">
        <v>0.308365</v>
      </c>
      <c r="O598" s="87">
        <v>0</v>
      </c>
      <c r="P598" s="87">
        <v>0.60256397000000017</v>
      </c>
      <c r="Q598" s="87">
        <v>0</v>
      </c>
      <c r="R598" s="87">
        <f t="shared" si="261"/>
        <v>1.2434600000000002</v>
      </c>
      <c r="S598" s="87">
        <f t="shared" si="262"/>
        <v>1.2434600000000002</v>
      </c>
      <c r="T598" s="87">
        <f t="shared" si="263"/>
        <v>1.2434600000000002</v>
      </c>
      <c r="U598" s="87">
        <f t="shared" si="264"/>
        <v>1.2434600000000002</v>
      </c>
      <c r="V598" s="87"/>
    </row>
    <row r="599" spans="1:22" ht="47.25" x14ac:dyDescent="0.25">
      <c r="A599" s="171" t="s">
        <v>900</v>
      </c>
      <c r="B599" s="84" t="s">
        <v>721</v>
      </c>
      <c r="C599" s="171" t="s">
        <v>2397</v>
      </c>
      <c r="D599" s="87">
        <v>1.4249100000000001</v>
      </c>
      <c r="E599" s="87">
        <v>0</v>
      </c>
      <c r="F599" s="87">
        <v>1.4249100000000001</v>
      </c>
      <c r="G599" s="87">
        <v>1.4249100000000001</v>
      </c>
      <c r="H599" s="87">
        <f t="shared" si="259"/>
        <v>1.4249100000000001</v>
      </c>
      <c r="I599" s="87">
        <f t="shared" si="260"/>
        <v>0</v>
      </c>
      <c r="J599" s="87">
        <v>0</v>
      </c>
      <c r="K599" s="87">
        <v>0</v>
      </c>
      <c r="L599" s="87">
        <v>0.35372750000000003</v>
      </c>
      <c r="M599" s="87">
        <v>0</v>
      </c>
      <c r="N599" s="87">
        <v>0.35372750000000003</v>
      </c>
      <c r="O599" s="87">
        <v>0</v>
      </c>
      <c r="P599" s="87">
        <v>0.71745500000000018</v>
      </c>
      <c r="Q599" s="87">
        <v>0</v>
      </c>
      <c r="R599" s="87">
        <f t="shared" si="261"/>
        <v>1.4249100000000001</v>
      </c>
      <c r="S599" s="87">
        <f t="shared" si="262"/>
        <v>1.4249100000000001</v>
      </c>
      <c r="T599" s="87">
        <f t="shared" si="263"/>
        <v>1.4249100000000001</v>
      </c>
      <c r="U599" s="87">
        <f t="shared" si="264"/>
        <v>1.4249100000000001</v>
      </c>
      <c r="V599" s="87"/>
    </row>
    <row r="600" spans="1:22" ht="47.25" x14ac:dyDescent="0.25">
      <c r="A600" s="171" t="s">
        <v>900</v>
      </c>
      <c r="B600" s="84" t="s">
        <v>722</v>
      </c>
      <c r="C600" s="171" t="s">
        <v>2398</v>
      </c>
      <c r="D600" s="87">
        <v>0.85055999999999998</v>
      </c>
      <c r="E600" s="87">
        <v>0</v>
      </c>
      <c r="F600" s="87">
        <v>0.85055999999999998</v>
      </c>
      <c r="G600" s="87">
        <v>0.85055999999999998</v>
      </c>
      <c r="H600" s="87">
        <f t="shared" si="259"/>
        <v>0.85055999999999998</v>
      </c>
      <c r="I600" s="87">
        <f t="shared" si="260"/>
        <v>0</v>
      </c>
      <c r="J600" s="87">
        <v>1.6664249999999999E-2</v>
      </c>
      <c r="K600" s="87">
        <v>1.6664249999999999E-2</v>
      </c>
      <c r="L600" s="87">
        <v>0.21264</v>
      </c>
      <c r="M600" s="87">
        <v>-1.6664249999999999E-2</v>
      </c>
      <c r="N600" s="87">
        <v>0.21264</v>
      </c>
      <c r="O600" s="87">
        <v>0</v>
      </c>
      <c r="P600" s="87">
        <v>0.40861574999999994</v>
      </c>
      <c r="Q600" s="87">
        <v>0</v>
      </c>
      <c r="R600" s="87">
        <f t="shared" si="261"/>
        <v>0.85055999999999998</v>
      </c>
      <c r="S600" s="87">
        <f t="shared" si="262"/>
        <v>0.85055999999999998</v>
      </c>
      <c r="T600" s="87">
        <f t="shared" si="263"/>
        <v>0.85055999999999998</v>
      </c>
      <c r="U600" s="87">
        <f t="shared" si="264"/>
        <v>0.85055999999999998</v>
      </c>
      <c r="V600" s="87"/>
    </row>
    <row r="601" spans="1:22" ht="47.25" x14ac:dyDescent="0.25">
      <c r="A601" s="171" t="s">
        <v>900</v>
      </c>
      <c r="B601" s="84" t="s">
        <v>723</v>
      </c>
      <c r="C601" s="171" t="s">
        <v>2399</v>
      </c>
      <c r="D601" s="87">
        <v>2.07429</v>
      </c>
      <c r="E601" s="87">
        <v>0</v>
      </c>
      <c r="F601" s="87">
        <v>2.07429</v>
      </c>
      <c r="G601" s="87">
        <v>2.07429</v>
      </c>
      <c r="H601" s="87">
        <f t="shared" si="259"/>
        <v>2.0742900000000004</v>
      </c>
      <c r="I601" s="87">
        <f t="shared" si="260"/>
        <v>0</v>
      </c>
      <c r="J601" s="87">
        <v>4.0443730000000004E-2</v>
      </c>
      <c r="K601" s="87">
        <v>4.0443730000000004E-2</v>
      </c>
      <c r="L601" s="87">
        <v>0.51607250000000005</v>
      </c>
      <c r="M601" s="87">
        <v>-4.0443730000000004E-2</v>
      </c>
      <c r="N601" s="87">
        <v>0.51607250000000005</v>
      </c>
      <c r="O601" s="87">
        <v>0</v>
      </c>
      <c r="P601" s="87">
        <v>1.0017012700000001</v>
      </c>
      <c r="Q601" s="87">
        <v>0</v>
      </c>
      <c r="R601" s="87">
        <f t="shared" si="261"/>
        <v>2.0742900000000004</v>
      </c>
      <c r="S601" s="87">
        <f t="shared" si="262"/>
        <v>2.0742900000000004</v>
      </c>
      <c r="T601" s="87">
        <f t="shared" si="263"/>
        <v>2.0742900000000004</v>
      </c>
      <c r="U601" s="87">
        <f t="shared" si="264"/>
        <v>2.0742900000000004</v>
      </c>
      <c r="V601" s="87"/>
    </row>
    <row r="602" spans="1:22" ht="31.5" x14ac:dyDescent="0.25">
      <c r="A602" s="171" t="s">
        <v>900</v>
      </c>
      <c r="B602" s="84" t="s">
        <v>724</v>
      </c>
      <c r="C602" s="171" t="s">
        <v>2400</v>
      </c>
      <c r="D602" s="87">
        <v>0.46938000000000002</v>
      </c>
      <c r="E602" s="87">
        <v>9.6937300000000011E-3</v>
      </c>
      <c r="F602" s="87">
        <v>0.45968627000000001</v>
      </c>
      <c r="G602" s="87">
        <v>0.45968627000000001</v>
      </c>
      <c r="H602" s="87">
        <f t="shared" si="259"/>
        <v>0.45968627000000006</v>
      </c>
      <c r="I602" s="87">
        <f t="shared" si="260"/>
        <v>0</v>
      </c>
      <c r="J602" s="87">
        <v>9.1963099999999992E-3</v>
      </c>
      <c r="K602" s="87">
        <v>9.1963099999999992E-3</v>
      </c>
      <c r="L602" s="87">
        <v>0.1173425</v>
      </c>
      <c r="M602" s="87">
        <v>-9.1963099999999992E-3</v>
      </c>
      <c r="N602" s="87">
        <v>0.1173425</v>
      </c>
      <c r="O602" s="87">
        <v>0</v>
      </c>
      <c r="P602" s="87">
        <v>0.21580496000000002</v>
      </c>
      <c r="Q602" s="87">
        <v>0</v>
      </c>
      <c r="R602" s="87">
        <f t="shared" si="261"/>
        <v>0.45968627000000006</v>
      </c>
      <c r="S602" s="87">
        <f t="shared" si="262"/>
        <v>0.45968627000000006</v>
      </c>
      <c r="T602" s="87">
        <f t="shared" si="263"/>
        <v>0.45968627000000006</v>
      </c>
      <c r="U602" s="87">
        <f t="shared" si="264"/>
        <v>0.45968627000000006</v>
      </c>
      <c r="V602" s="87"/>
    </row>
    <row r="603" spans="1:22" ht="31.5" x14ac:dyDescent="0.25">
      <c r="A603" s="171" t="s">
        <v>900</v>
      </c>
      <c r="B603" s="84" t="s">
        <v>725</v>
      </c>
      <c r="C603" s="171" t="s">
        <v>2401</v>
      </c>
      <c r="D603" s="87">
        <v>1.51542</v>
      </c>
      <c r="E603" s="87">
        <v>0.95531537</v>
      </c>
      <c r="F603" s="87">
        <v>0.56010462999999999</v>
      </c>
      <c r="G603" s="87">
        <v>0.56010462999999999</v>
      </c>
      <c r="H603" s="87">
        <f t="shared" si="259"/>
        <v>0.56010463000000033</v>
      </c>
      <c r="I603" s="87">
        <f t="shared" si="260"/>
        <v>0.22180098999999998</v>
      </c>
      <c r="J603" s="87">
        <v>1.097352E-2</v>
      </c>
      <c r="K603" s="87">
        <v>1.097352E-2</v>
      </c>
      <c r="L603" s="87">
        <v>0.44365248000000002</v>
      </c>
      <c r="M603" s="87">
        <v>0.10227395</v>
      </c>
      <c r="N603" s="87">
        <v>0.10547863000000024</v>
      </c>
      <c r="O603" s="87">
        <v>0.10855351999999996</v>
      </c>
      <c r="P603" s="87">
        <v>0</v>
      </c>
      <c r="Q603" s="87">
        <v>0</v>
      </c>
      <c r="R603" s="87">
        <f t="shared" si="261"/>
        <v>0.33830364000000035</v>
      </c>
      <c r="S603" s="87">
        <f t="shared" si="262"/>
        <v>0.33830364000000035</v>
      </c>
      <c r="T603" s="87">
        <f t="shared" si="263"/>
        <v>0.33830364000000035</v>
      </c>
      <c r="U603" s="87">
        <f t="shared" si="264"/>
        <v>0.33830364000000035</v>
      </c>
      <c r="V603" s="87"/>
    </row>
    <row r="604" spans="1:22" ht="47.25" x14ac:dyDescent="0.25">
      <c r="A604" s="171" t="s">
        <v>900</v>
      </c>
      <c r="B604" s="84" t="s">
        <v>726</v>
      </c>
      <c r="C604" s="171" t="s">
        <v>2402</v>
      </c>
      <c r="D604" s="87">
        <v>2.03654</v>
      </c>
      <c r="E604" s="87">
        <v>1.9967349999999998E-2</v>
      </c>
      <c r="F604" s="87">
        <v>2.0165726500000001</v>
      </c>
      <c r="G604" s="87">
        <v>2.0165726500000001</v>
      </c>
      <c r="H604" s="87">
        <f t="shared" si="259"/>
        <v>2.0165726500000005</v>
      </c>
      <c r="I604" s="87">
        <f t="shared" si="260"/>
        <v>0.141343</v>
      </c>
      <c r="J604" s="87">
        <v>3.8936499999999999E-2</v>
      </c>
      <c r="K604" s="87">
        <v>3.8936499999999999E-2</v>
      </c>
      <c r="L604" s="87">
        <v>0.49683999999999995</v>
      </c>
      <c r="M604" s="87">
        <v>4.9511059999999996E-2</v>
      </c>
      <c r="N604" s="87">
        <v>0.49683999999999995</v>
      </c>
      <c r="O604" s="87">
        <v>5.2895440000000002E-2</v>
      </c>
      <c r="P604" s="87">
        <v>0.98395615000000025</v>
      </c>
      <c r="Q604" s="87">
        <v>0</v>
      </c>
      <c r="R604" s="87">
        <f t="shared" si="261"/>
        <v>1.8752296500000005</v>
      </c>
      <c r="S604" s="87">
        <f t="shared" si="262"/>
        <v>1.8752296500000005</v>
      </c>
      <c r="T604" s="87">
        <f t="shared" si="263"/>
        <v>1.8752296500000005</v>
      </c>
      <c r="U604" s="87">
        <f t="shared" si="264"/>
        <v>1.8752296500000005</v>
      </c>
      <c r="V604" s="87"/>
    </row>
    <row r="605" spans="1:22" ht="47.25" x14ac:dyDescent="0.25">
      <c r="A605" s="171" t="s">
        <v>900</v>
      </c>
      <c r="B605" s="170" t="s">
        <v>727</v>
      </c>
      <c r="C605" s="171" t="s">
        <v>2403</v>
      </c>
      <c r="D605" s="87">
        <v>0.99936999999999998</v>
      </c>
      <c r="E605" s="87">
        <v>0</v>
      </c>
      <c r="F605" s="87">
        <v>0.99936999999999998</v>
      </c>
      <c r="G605" s="87">
        <v>0.99936999999999998</v>
      </c>
      <c r="H605" s="87">
        <f t="shared" si="259"/>
        <v>0.99937000000000009</v>
      </c>
      <c r="I605" s="87">
        <f t="shared" si="260"/>
        <v>0</v>
      </c>
      <c r="J605" s="87">
        <v>0</v>
      </c>
      <c r="K605" s="87">
        <v>0</v>
      </c>
      <c r="L605" s="87">
        <v>0.24657750000000001</v>
      </c>
      <c r="M605" s="87">
        <v>0</v>
      </c>
      <c r="N605" s="87">
        <v>0.24657750000000001</v>
      </c>
      <c r="O605" s="87">
        <v>0</v>
      </c>
      <c r="P605" s="87">
        <v>0.50621500000000008</v>
      </c>
      <c r="Q605" s="87">
        <v>0</v>
      </c>
      <c r="R605" s="87">
        <f t="shared" si="261"/>
        <v>0.99937000000000009</v>
      </c>
      <c r="S605" s="87">
        <f t="shared" si="262"/>
        <v>0.99937000000000009</v>
      </c>
      <c r="T605" s="87">
        <f t="shared" si="263"/>
        <v>0.99937000000000009</v>
      </c>
      <c r="U605" s="87">
        <f t="shared" si="264"/>
        <v>0.99937000000000009</v>
      </c>
      <c r="V605" s="166"/>
    </row>
    <row r="606" spans="1:22" ht="47.25" x14ac:dyDescent="0.25">
      <c r="A606" s="171" t="s">
        <v>900</v>
      </c>
      <c r="B606" s="84" t="s">
        <v>1758</v>
      </c>
      <c r="C606" s="171" t="s">
        <v>2404</v>
      </c>
      <c r="D606" s="87">
        <v>1.8503099999999999</v>
      </c>
      <c r="E606" s="87">
        <v>1.2082999999999999E-4</v>
      </c>
      <c r="F606" s="87">
        <v>1.8501891699999999</v>
      </c>
      <c r="G606" s="87">
        <v>1.8501891699999999</v>
      </c>
      <c r="H606" s="87">
        <f t="shared" si="259"/>
        <v>1.0999999999999999E-2</v>
      </c>
      <c r="I606" s="87">
        <f t="shared" si="260"/>
        <v>1.4060172</v>
      </c>
      <c r="J606" s="87">
        <v>1.9593E-4</v>
      </c>
      <c r="K606" s="87">
        <v>1.9593E-4</v>
      </c>
      <c r="L606" s="87">
        <v>0</v>
      </c>
      <c r="M606" s="87">
        <v>1.3924291100000001</v>
      </c>
      <c r="N606" s="87">
        <v>3.0000000000000001E-3</v>
      </c>
      <c r="O606" s="87">
        <v>1.3392159999999764E-2</v>
      </c>
      <c r="P606" s="87">
        <v>7.8040699999999998E-3</v>
      </c>
      <c r="Q606" s="87">
        <v>0</v>
      </c>
      <c r="R606" s="87">
        <f t="shared" si="261"/>
        <v>-1.3950172000000001</v>
      </c>
      <c r="S606" s="87">
        <f t="shared" si="262"/>
        <v>-1.3950172000000001</v>
      </c>
      <c r="T606" s="87">
        <f t="shared" si="263"/>
        <v>-1.3950172000000001</v>
      </c>
      <c r="U606" s="87">
        <f t="shared" si="264"/>
        <v>-1.3950172000000001</v>
      </c>
      <c r="V606" s="87"/>
    </row>
    <row r="607" spans="1:22" ht="31.5" x14ac:dyDescent="0.25">
      <c r="A607" s="171" t="s">
        <v>900</v>
      </c>
      <c r="B607" s="84" t="s">
        <v>728</v>
      </c>
      <c r="C607" s="171" t="s">
        <v>2405</v>
      </c>
      <c r="D607" s="87">
        <v>1.1606100000000001</v>
      </c>
      <c r="E607" s="87">
        <v>1.3968379999999999E-2</v>
      </c>
      <c r="F607" s="87">
        <v>1.1466416200000003</v>
      </c>
      <c r="G607" s="87">
        <v>1.1466416200000003</v>
      </c>
      <c r="H607" s="87">
        <f t="shared" si="259"/>
        <v>1.1466416200000005</v>
      </c>
      <c r="I607" s="87">
        <f t="shared" si="260"/>
        <v>8.037596000000001E-2</v>
      </c>
      <c r="J607" s="87">
        <v>2.2141589999999999E-2</v>
      </c>
      <c r="K607" s="87">
        <v>2.2141589999999999E-2</v>
      </c>
      <c r="L607" s="87">
        <v>0.32604141000000003</v>
      </c>
      <c r="M607" s="87">
        <v>2.81549E-2</v>
      </c>
      <c r="N607" s="87">
        <v>0.79845862000000056</v>
      </c>
      <c r="O607" s="87">
        <v>3.0079470000000007E-2</v>
      </c>
      <c r="P607" s="87">
        <v>0</v>
      </c>
      <c r="Q607" s="87">
        <v>0</v>
      </c>
      <c r="R607" s="87">
        <f t="shared" si="261"/>
        <v>1.0662656600000004</v>
      </c>
      <c r="S607" s="87">
        <f t="shared" si="262"/>
        <v>1.0662656600000004</v>
      </c>
      <c r="T607" s="87">
        <f t="shared" si="263"/>
        <v>1.0662656600000004</v>
      </c>
      <c r="U607" s="87">
        <f t="shared" si="264"/>
        <v>1.0662656600000004</v>
      </c>
      <c r="V607" s="87"/>
    </row>
    <row r="608" spans="1:22" ht="47.25" x14ac:dyDescent="0.25">
      <c r="A608" s="171" t="s">
        <v>900</v>
      </c>
      <c r="B608" s="84" t="s">
        <v>729</v>
      </c>
      <c r="C608" s="171" t="s">
        <v>2406</v>
      </c>
      <c r="D608" s="87">
        <v>1.5816300000000001</v>
      </c>
      <c r="E608" s="87">
        <v>1.9025529999999999E-2</v>
      </c>
      <c r="F608" s="87">
        <v>1.5626044700000001</v>
      </c>
      <c r="G608" s="87">
        <v>1.5626044700000001</v>
      </c>
      <c r="H608" s="87">
        <f t="shared" si="259"/>
        <v>1.5626044700000006</v>
      </c>
      <c r="I608" s="87">
        <f t="shared" si="260"/>
        <v>0.10738842</v>
      </c>
      <c r="J608" s="87">
        <v>2.9582859999999999E-2</v>
      </c>
      <c r="K608" s="87">
        <v>2.9582859999999999E-2</v>
      </c>
      <c r="L608" s="87">
        <v>0.37748500000000001</v>
      </c>
      <c r="M608" s="87">
        <v>3.7617100000000001E-2</v>
      </c>
      <c r="N608" s="87">
        <v>0.37748500000000001</v>
      </c>
      <c r="O608" s="87">
        <v>4.0188459999999995E-2</v>
      </c>
      <c r="P608" s="87">
        <v>0.77805161000000056</v>
      </c>
      <c r="Q608" s="87">
        <v>0</v>
      </c>
      <c r="R608" s="87">
        <f t="shared" si="261"/>
        <v>1.4552160500000006</v>
      </c>
      <c r="S608" s="87">
        <f t="shared" si="262"/>
        <v>1.4552160500000006</v>
      </c>
      <c r="T608" s="87">
        <f t="shared" si="263"/>
        <v>1.4552160500000006</v>
      </c>
      <c r="U608" s="87">
        <f t="shared" si="264"/>
        <v>1.4552160500000006</v>
      </c>
      <c r="V608" s="87"/>
    </row>
    <row r="609" spans="1:22" ht="31.5" x14ac:dyDescent="0.25">
      <c r="A609" s="171" t="s">
        <v>900</v>
      </c>
      <c r="B609" s="84" t="s">
        <v>730</v>
      </c>
      <c r="C609" s="171" t="s">
        <v>2407</v>
      </c>
      <c r="D609" s="87">
        <v>0.71563999999999994</v>
      </c>
      <c r="E609" s="87">
        <v>9.4311000000000004E-4</v>
      </c>
      <c r="F609" s="87">
        <v>0.71469688999999992</v>
      </c>
      <c r="G609" s="87">
        <v>0.71469688999999992</v>
      </c>
      <c r="H609" s="87">
        <f t="shared" si="259"/>
        <v>0.71469689000000003</v>
      </c>
      <c r="I609" s="87">
        <f t="shared" si="260"/>
        <v>0.18800085999999999</v>
      </c>
      <c r="J609" s="87">
        <v>1.3808279999999999E-2</v>
      </c>
      <c r="K609" s="87">
        <v>1.3808279999999999E-2</v>
      </c>
      <c r="L609" s="87">
        <v>0.20088371999999999</v>
      </c>
      <c r="M609" s="87">
        <v>8.5861219999999988E-2</v>
      </c>
      <c r="N609" s="87">
        <v>0.50000489000000004</v>
      </c>
      <c r="O609" s="87">
        <v>8.8331359999999998E-2</v>
      </c>
      <c r="P609" s="87">
        <v>0</v>
      </c>
      <c r="Q609" s="87">
        <v>0</v>
      </c>
      <c r="R609" s="87">
        <f t="shared" si="261"/>
        <v>0.52669603000000009</v>
      </c>
      <c r="S609" s="87">
        <f t="shared" si="262"/>
        <v>0.52669603000000009</v>
      </c>
      <c r="T609" s="87">
        <f t="shared" si="263"/>
        <v>0.52669603000000009</v>
      </c>
      <c r="U609" s="87">
        <f t="shared" si="264"/>
        <v>0.52669603000000009</v>
      </c>
      <c r="V609" s="87"/>
    </row>
    <row r="610" spans="1:22" ht="31.5" x14ac:dyDescent="0.25">
      <c r="A610" s="171" t="s">
        <v>900</v>
      </c>
      <c r="B610" s="84" t="s">
        <v>731</v>
      </c>
      <c r="C610" s="171" t="s">
        <v>2408</v>
      </c>
      <c r="D610" s="87">
        <v>1.0175099999999999</v>
      </c>
      <c r="E610" s="87">
        <v>8.1096E-4</v>
      </c>
      <c r="F610" s="87">
        <v>1.01669904</v>
      </c>
      <c r="G610" s="87">
        <v>1.01669904</v>
      </c>
      <c r="H610" s="87">
        <f t="shared" si="259"/>
        <v>1.0166990400000002</v>
      </c>
      <c r="I610" s="87">
        <f t="shared" si="260"/>
        <v>0.25303217</v>
      </c>
      <c r="J610" s="87">
        <v>1.993514E-2</v>
      </c>
      <c r="K610" s="87">
        <v>1.993514E-2</v>
      </c>
      <c r="L610" s="87">
        <v>0.28531785999999998</v>
      </c>
      <c r="M610" s="87">
        <v>0.20601506000000003</v>
      </c>
      <c r="N610" s="87">
        <v>0.71144604000000011</v>
      </c>
      <c r="O610" s="87">
        <v>2.7081969999999983E-2</v>
      </c>
      <c r="P610" s="87">
        <v>0</v>
      </c>
      <c r="Q610" s="87">
        <v>0</v>
      </c>
      <c r="R610" s="87">
        <f t="shared" si="261"/>
        <v>0.76366687000000022</v>
      </c>
      <c r="S610" s="87">
        <f t="shared" si="262"/>
        <v>0.76366687000000022</v>
      </c>
      <c r="T610" s="87">
        <f t="shared" si="263"/>
        <v>0.76366687000000022</v>
      </c>
      <c r="U610" s="87">
        <f t="shared" si="264"/>
        <v>0.76366687000000022</v>
      </c>
      <c r="V610" s="87"/>
    </row>
    <row r="611" spans="1:22" x14ac:dyDescent="0.25">
      <c r="A611" s="210"/>
      <c r="B611" s="211" t="s">
        <v>43</v>
      </c>
      <c r="C611" s="210"/>
      <c r="D611" s="166">
        <f t="shared" ref="D611:U611" si="265">SUM(D612:D620)</f>
        <v>35.96152</v>
      </c>
      <c r="E611" s="166">
        <f t="shared" si="265"/>
        <v>0.49766945999999995</v>
      </c>
      <c r="F611" s="166">
        <f t="shared" si="265"/>
        <v>35.463850540000003</v>
      </c>
      <c r="G611" s="166">
        <f t="shared" si="265"/>
        <v>35.463850540000003</v>
      </c>
      <c r="H611" s="166">
        <f t="shared" si="265"/>
        <v>22.1118576</v>
      </c>
      <c r="I611" s="166">
        <f t="shared" si="265"/>
        <v>7.193904690000001</v>
      </c>
      <c r="J611" s="166">
        <f t="shared" si="265"/>
        <v>0.41999597999999994</v>
      </c>
      <c r="K611" s="166">
        <f t="shared" si="265"/>
        <v>0.41999597999999994</v>
      </c>
      <c r="L611" s="166">
        <f t="shared" si="265"/>
        <v>5.587052120000001</v>
      </c>
      <c r="M611" s="166">
        <f t="shared" si="265"/>
        <v>3.5712627000000001</v>
      </c>
      <c r="N611" s="166">
        <f t="shared" si="265"/>
        <v>5.7566255000000002</v>
      </c>
      <c r="O611" s="166">
        <f t="shared" si="265"/>
        <v>3.2026460100000005</v>
      </c>
      <c r="P611" s="166">
        <f t="shared" si="265"/>
        <v>10.348184</v>
      </c>
      <c r="Q611" s="166">
        <f t="shared" si="265"/>
        <v>0</v>
      </c>
      <c r="R611" s="166">
        <f t="shared" si="265"/>
        <v>14.917952910000002</v>
      </c>
      <c r="S611" s="166">
        <f t="shared" si="265"/>
        <v>14.917952910000002</v>
      </c>
      <c r="T611" s="166">
        <f t="shared" si="265"/>
        <v>14.917952910000002</v>
      </c>
      <c r="U611" s="166">
        <f t="shared" si="265"/>
        <v>14.917952910000002</v>
      </c>
      <c r="V611" s="87"/>
    </row>
    <row r="612" spans="1:22" ht="31.5" x14ac:dyDescent="0.25">
      <c r="A612" s="171" t="s">
        <v>900</v>
      </c>
      <c r="B612" s="84" t="s">
        <v>732</v>
      </c>
      <c r="C612" s="171" t="s">
        <v>2409</v>
      </c>
      <c r="D612" s="87">
        <v>1.90341</v>
      </c>
      <c r="E612" s="87">
        <v>5.1547499999999996E-3</v>
      </c>
      <c r="F612" s="87">
        <v>1.8982552500000001</v>
      </c>
      <c r="G612" s="87">
        <v>1.8982552500000001</v>
      </c>
      <c r="H612" s="87">
        <f t="shared" ref="H612:H620" si="266">J612+L612+N612+P612</f>
        <v>1.0999999999999999E-2</v>
      </c>
      <c r="I612" s="87">
        <f t="shared" ref="I612:I620" si="267">K612+M612+O612+Q612</f>
        <v>7.1120000000000005E-4</v>
      </c>
      <c r="J612" s="87">
        <v>1.9593E-4</v>
      </c>
      <c r="K612" s="87">
        <v>1.9593E-4</v>
      </c>
      <c r="L612" s="87">
        <v>2.5000000000000001E-3</v>
      </c>
      <c r="M612" s="87">
        <v>2.4911000000000009E-4</v>
      </c>
      <c r="N612" s="87">
        <v>2.5000000000000001E-3</v>
      </c>
      <c r="O612" s="87">
        <v>2.6615999999999999E-4</v>
      </c>
      <c r="P612" s="87">
        <v>5.8040699999999997E-3</v>
      </c>
      <c r="Q612" s="87">
        <v>0</v>
      </c>
      <c r="R612" s="87">
        <f t="shared" ref="R612:R620" si="268">H612-I612</f>
        <v>1.0288799999999999E-2</v>
      </c>
      <c r="S612" s="87">
        <f t="shared" ref="S612:S620" si="269">H612-I612</f>
        <v>1.0288799999999999E-2</v>
      </c>
      <c r="T612" s="87">
        <f t="shared" ref="T612:T620" si="270">H612-I612</f>
        <v>1.0288799999999999E-2</v>
      </c>
      <c r="U612" s="87">
        <f t="shared" ref="U612:U620" si="271">H612-I612</f>
        <v>1.0288799999999999E-2</v>
      </c>
      <c r="V612" s="87"/>
    </row>
    <row r="613" spans="1:22" ht="31.5" x14ac:dyDescent="0.25">
      <c r="A613" s="171" t="s">
        <v>900</v>
      </c>
      <c r="B613" s="84" t="s">
        <v>733</v>
      </c>
      <c r="C613" s="171" t="s">
        <v>2410</v>
      </c>
      <c r="D613" s="87">
        <v>4.36477</v>
      </c>
      <c r="E613" s="87">
        <v>0.18927732999999997</v>
      </c>
      <c r="F613" s="87">
        <v>4.1754926699999997</v>
      </c>
      <c r="G613" s="87">
        <v>4.1754926699999997</v>
      </c>
      <c r="H613" s="87">
        <f t="shared" si="266"/>
        <v>1.0999999999999999E-2</v>
      </c>
      <c r="I613" s="87">
        <f t="shared" si="267"/>
        <v>0.35961334999999994</v>
      </c>
      <c r="J613" s="87">
        <v>1.9593E-4</v>
      </c>
      <c r="K613" s="87">
        <v>1.9593E-4</v>
      </c>
      <c r="L613" s="87">
        <v>2.5000000000000001E-3</v>
      </c>
      <c r="M613" s="87">
        <v>2.4911000000000009E-4</v>
      </c>
      <c r="N613" s="87">
        <v>2.5000000000000001E-3</v>
      </c>
      <c r="O613" s="87">
        <v>0.35916830999999994</v>
      </c>
      <c r="P613" s="87">
        <v>5.8040699999999997E-3</v>
      </c>
      <c r="Q613" s="87">
        <v>0</v>
      </c>
      <c r="R613" s="87">
        <f t="shared" si="268"/>
        <v>-0.34861334999999993</v>
      </c>
      <c r="S613" s="87">
        <f t="shared" si="269"/>
        <v>-0.34861334999999993</v>
      </c>
      <c r="T613" s="87">
        <f t="shared" si="270"/>
        <v>-0.34861334999999993</v>
      </c>
      <c r="U613" s="87">
        <f t="shared" si="271"/>
        <v>-0.34861334999999993</v>
      </c>
      <c r="V613" s="87"/>
    </row>
    <row r="614" spans="1:22" ht="31.5" x14ac:dyDescent="0.25">
      <c r="A614" s="171" t="s">
        <v>900</v>
      </c>
      <c r="B614" s="84" t="s">
        <v>734</v>
      </c>
      <c r="C614" s="171" t="s">
        <v>2411</v>
      </c>
      <c r="D614" s="87">
        <v>1.90343</v>
      </c>
      <c r="E614" s="87">
        <v>5.1537799999999993E-3</v>
      </c>
      <c r="F614" s="87">
        <v>1.8982762199999998</v>
      </c>
      <c r="G614" s="87">
        <v>1.8982762199999998</v>
      </c>
      <c r="H614" s="87">
        <f t="shared" si="266"/>
        <v>1.0999999999999999E-2</v>
      </c>
      <c r="I614" s="87">
        <f t="shared" si="267"/>
        <v>7.1120000000000005E-4</v>
      </c>
      <c r="J614" s="87">
        <v>1.9593E-4</v>
      </c>
      <c r="K614" s="87">
        <v>1.9593E-4</v>
      </c>
      <c r="L614" s="87">
        <v>2.5000000000000001E-3</v>
      </c>
      <c r="M614" s="87">
        <v>2.4911000000000009E-4</v>
      </c>
      <c r="N614" s="87">
        <v>2.5000000000000001E-3</v>
      </c>
      <c r="O614" s="87">
        <v>2.6615999999999999E-4</v>
      </c>
      <c r="P614" s="87">
        <v>5.8040699999999997E-3</v>
      </c>
      <c r="Q614" s="87">
        <v>0</v>
      </c>
      <c r="R614" s="87">
        <f t="shared" si="268"/>
        <v>1.0288799999999999E-2</v>
      </c>
      <c r="S614" s="87">
        <f t="shared" si="269"/>
        <v>1.0288799999999999E-2</v>
      </c>
      <c r="T614" s="87">
        <f t="shared" si="270"/>
        <v>1.0288799999999999E-2</v>
      </c>
      <c r="U614" s="87">
        <f t="shared" si="271"/>
        <v>1.0288799999999999E-2</v>
      </c>
      <c r="V614" s="87"/>
    </row>
    <row r="615" spans="1:22" ht="31.5" x14ac:dyDescent="0.25">
      <c r="A615" s="171" t="s">
        <v>900</v>
      </c>
      <c r="B615" s="84" t="s">
        <v>735</v>
      </c>
      <c r="C615" s="171" t="s">
        <v>2412</v>
      </c>
      <c r="D615" s="87">
        <v>2.40509</v>
      </c>
      <c r="E615" s="87">
        <v>0.10895197000000001</v>
      </c>
      <c r="F615" s="87">
        <v>2.2961380299999998</v>
      </c>
      <c r="G615" s="87">
        <v>2.2961380299999998</v>
      </c>
      <c r="H615" s="87">
        <f t="shared" si="266"/>
        <v>0.17217000000000041</v>
      </c>
      <c r="I615" s="87">
        <f t="shared" si="267"/>
        <v>2.0104185800000001</v>
      </c>
      <c r="J615" s="87">
        <v>3.37317E-3</v>
      </c>
      <c r="K615" s="87">
        <v>3.37317E-3</v>
      </c>
      <c r="L615" s="87">
        <v>0.1687968300000004</v>
      </c>
      <c r="M615" s="87">
        <v>2.0070454099999999</v>
      </c>
      <c r="N615" s="87">
        <v>0</v>
      </c>
      <c r="O615" s="87">
        <v>0</v>
      </c>
      <c r="P615" s="87">
        <v>0</v>
      </c>
      <c r="Q615" s="87">
        <v>0</v>
      </c>
      <c r="R615" s="87">
        <f t="shared" si="268"/>
        <v>-1.8382485799999997</v>
      </c>
      <c r="S615" s="87">
        <f t="shared" si="269"/>
        <v>-1.8382485799999997</v>
      </c>
      <c r="T615" s="87">
        <f t="shared" si="270"/>
        <v>-1.8382485799999997</v>
      </c>
      <c r="U615" s="87">
        <f t="shared" si="271"/>
        <v>-1.8382485799999997</v>
      </c>
      <c r="V615" s="87"/>
    </row>
    <row r="616" spans="1:22" ht="31.5" x14ac:dyDescent="0.25">
      <c r="A616" s="171" t="s">
        <v>900</v>
      </c>
      <c r="B616" s="84" t="s">
        <v>736</v>
      </c>
      <c r="C616" s="171" t="s">
        <v>2413</v>
      </c>
      <c r="D616" s="87">
        <v>2.40509</v>
      </c>
      <c r="E616" s="87">
        <v>6.3348000000000007E-3</v>
      </c>
      <c r="F616" s="87">
        <v>2.3987552000000001</v>
      </c>
      <c r="G616" s="87">
        <v>2.3987552000000001</v>
      </c>
      <c r="H616" s="87">
        <f t="shared" si="266"/>
        <v>1.8858048000000003</v>
      </c>
      <c r="I616" s="87">
        <f t="shared" si="267"/>
        <v>2.3918212000000008</v>
      </c>
      <c r="J616" s="87">
        <v>3.3588020000000003E-2</v>
      </c>
      <c r="K616" s="87">
        <v>3.3588020000000003E-2</v>
      </c>
      <c r="L616" s="87">
        <v>0.42859200000000003</v>
      </c>
      <c r="M616" s="87">
        <v>4.2710030000000003E-2</v>
      </c>
      <c r="N616" s="87">
        <v>0.42859200000000003</v>
      </c>
      <c r="O616" s="87">
        <v>2.3155231500000006</v>
      </c>
      <c r="P616" s="87">
        <v>0.99503278000000028</v>
      </c>
      <c r="Q616" s="87">
        <v>0</v>
      </c>
      <c r="R616" s="87">
        <f t="shared" si="268"/>
        <v>-0.50601640000000048</v>
      </c>
      <c r="S616" s="87">
        <f t="shared" si="269"/>
        <v>-0.50601640000000048</v>
      </c>
      <c r="T616" s="87">
        <f t="shared" si="270"/>
        <v>-0.50601640000000048</v>
      </c>
      <c r="U616" s="87">
        <f t="shared" si="271"/>
        <v>-0.50601640000000048</v>
      </c>
      <c r="V616" s="87"/>
    </row>
    <row r="617" spans="1:22" ht="63" x14ac:dyDescent="0.25">
      <c r="A617" s="171" t="s">
        <v>900</v>
      </c>
      <c r="B617" s="84" t="s">
        <v>737</v>
      </c>
      <c r="C617" s="171" t="s">
        <v>2414</v>
      </c>
      <c r="D617" s="87">
        <v>15.360100000000001</v>
      </c>
      <c r="E617" s="87">
        <v>4.7670919999999999E-2</v>
      </c>
      <c r="F617" s="87">
        <v>15.312429080000001</v>
      </c>
      <c r="G617" s="87">
        <v>15.312429080000001</v>
      </c>
      <c r="H617" s="87">
        <f t="shared" si="266"/>
        <v>13.387510000000001</v>
      </c>
      <c r="I617" s="87">
        <f t="shared" si="267"/>
        <v>0.95213291</v>
      </c>
      <c r="J617" s="87">
        <v>0.26228904999999997</v>
      </c>
      <c r="K617" s="87">
        <v>0.26228904999999997</v>
      </c>
      <c r="L617" s="87">
        <v>3.3468775000000002</v>
      </c>
      <c r="M617" s="87">
        <v>0.33352276000000008</v>
      </c>
      <c r="N617" s="87">
        <v>3.3468775000000002</v>
      </c>
      <c r="O617" s="87">
        <v>0.3563211</v>
      </c>
      <c r="P617" s="87">
        <v>6.4314659499999998</v>
      </c>
      <c r="Q617" s="87">
        <v>0</v>
      </c>
      <c r="R617" s="87">
        <f t="shared" si="268"/>
        <v>12.435377090000001</v>
      </c>
      <c r="S617" s="87">
        <f t="shared" si="269"/>
        <v>12.435377090000001</v>
      </c>
      <c r="T617" s="87">
        <f t="shared" si="270"/>
        <v>12.435377090000001</v>
      </c>
      <c r="U617" s="87">
        <f t="shared" si="271"/>
        <v>12.435377090000001</v>
      </c>
      <c r="V617" s="87"/>
    </row>
    <row r="618" spans="1:22" ht="47.25" x14ac:dyDescent="0.25">
      <c r="A618" s="171" t="s">
        <v>900</v>
      </c>
      <c r="B618" s="84" t="s">
        <v>738</v>
      </c>
      <c r="C618" s="171" t="s">
        <v>2415</v>
      </c>
      <c r="D618" s="87">
        <v>1.3548199999999999</v>
      </c>
      <c r="E618" s="87">
        <v>0.13488423999999999</v>
      </c>
      <c r="F618" s="87">
        <v>1.2199357599999998</v>
      </c>
      <c r="G618" s="87">
        <v>1.2199357599999998</v>
      </c>
      <c r="H618" s="87">
        <f t="shared" si="266"/>
        <v>1.12914</v>
      </c>
      <c r="I618" s="87">
        <f t="shared" si="267"/>
        <v>1.1226176299999999</v>
      </c>
      <c r="J618" s="87">
        <v>2.212221E-2</v>
      </c>
      <c r="K618" s="87">
        <v>2.212221E-2</v>
      </c>
      <c r="L618" s="87">
        <v>0.38432379</v>
      </c>
      <c r="M618" s="87">
        <v>1.0625764000000002</v>
      </c>
      <c r="N618" s="87">
        <v>0.72269399999999995</v>
      </c>
      <c r="O618" s="87">
        <v>3.7919019999999692E-2</v>
      </c>
      <c r="P618" s="87">
        <v>0</v>
      </c>
      <c r="Q618" s="87">
        <v>0</v>
      </c>
      <c r="R618" s="87">
        <f t="shared" si="268"/>
        <v>6.5223700000001106E-3</v>
      </c>
      <c r="S618" s="87">
        <f t="shared" si="269"/>
        <v>6.5223700000001106E-3</v>
      </c>
      <c r="T618" s="87">
        <f t="shared" si="270"/>
        <v>6.5223700000001106E-3</v>
      </c>
      <c r="U618" s="87">
        <f t="shared" si="271"/>
        <v>6.5223700000001106E-3</v>
      </c>
      <c r="V618" s="87"/>
    </row>
    <row r="619" spans="1:22" ht="15.75" customHeight="1" x14ac:dyDescent="0.25">
      <c r="A619" s="171" t="s">
        <v>900</v>
      </c>
      <c r="B619" s="84" t="s">
        <v>1759</v>
      </c>
      <c r="C619" s="171" t="s">
        <v>2416</v>
      </c>
      <c r="D619" s="87">
        <v>6.2648100000000007</v>
      </c>
      <c r="E619" s="87">
        <v>2.4167000000000001E-4</v>
      </c>
      <c r="F619" s="87">
        <v>6.2645683300000004</v>
      </c>
      <c r="G619" s="87">
        <v>6.2645683300000004</v>
      </c>
      <c r="H619" s="87">
        <f t="shared" si="266"/>
        <v>5.5042328000000005</v>
      </c>
      <c r="I619" s="87">
        <f t="shared" si="267"/>
        <v>0.35587862000000003</v>
      </c>
      <c r="J619" s="87">
        <v>9.803574000000001E-2</v>
      </c>
      <c r="K619" s="87">
        <v>9.803574000000001E-2</v>
      </c>
      <c r="L619" s="87">
        <v>1.2509620000000001</v>
      </c>
      <c r="M619" s="87">
        <v>0.12466077</v>
      </c>
      <c r="N619" s="87">
        <v>1.2509620000000001</v>
      </c>
      <c r="O619" s="87">
        <v>0.13318210999999999</v>
      </c>
      <c r="P619" s="87">
        <v>2.9042730600000004</v>
      </c>
      <c r="Q619" s="87">
        <v>0</v>
      </c>
      <c r="R619" s="87">
        <f t="shared" si="268"/>
        <v>5.1483541800000001</v>
      </c>
      <c r="S619" s="87">
        <f t="shared" si="269"/>
        <v>5.1483541800000001</v>
      </c>
      <c r="T619" s="87">
        <f t="shared" si="270"/>
        <v>5.1483541800000001</v>
      </c>
      <c r="U619" s="87">
        <f t="shared" si="271"/>
        <v>5.1483541800000001</v>
      </c>
      <c r="V619" s="87"/>
    </row>
    <row r="620" spans="1:22" ht="47.25" x14ac:dyDescent="0.25">
      <c r="A620" s="171" t="s">
        <v>900</v>
      </c>
      <c r="B620" s="84" t="s">
        <v>90</v>
      </c>
      <c r="C620" s="171" t="s">
        <v>2417</v>
      </c>
      <c r="D620" s="87">
        <v>0</v>
      </c>
      <c r="E620" s="87">
        <v>0</v>
      </c>
      <c r="F620" s="87">
        <v>0</v>
      </c>
      <c r="G620" s="87">
        <v>0</v>
      </c>
      <c r="H620" s="87">
        <f t="shared" si="266"/>
        <v>0</v>
      </c>
      <c r="I620" s="87">
        <f t="shared" si="267"/>
        <v>0</v>
      </c>
      <c r="J620" s="87">
        <v>0</v>
      </c>
      <c r="K620" s="87">
        <v>0</v>
      </c>
      <c r="L620" s="87">
        <v>0</v>
      </c>
      <c r="M620" s="87">
        <v>0</v>
      </c>
      <c r="N620" s="87">
        <v>0</v>
      </c>
      <c r="O620" s="87">
        <v>0</v>
      </c>
      <c r="P620" s="87">
        <v>0</v>
      </c>
      <c r="Q620" s="87">
        <v>0</v>
      </c>
      <c r="R620" s="87">
        <f t="shared" si="268"/>
        <v>0</v>
      </c>
      <c r="S620" s="87">
        <f t="shared" si="269"/>
        <v>0</v>
      </c>
      <c r="T620" s="87">
        <f t="shared" si="270"/>
        <v>0</v>
      </c>
      <c r="U620" s="87">
        <f t="shared" si="271"/>
        <v>0</v>
      </c>
      <c r="V620" s="87"/>
    </row>
    <row r="621" spans="1:22" x14ac:dyDescent="0.25">
      <c r="A621" s="171"/>
      <c r="B621" s="211" t="s">
        <v>467</v>
      </c>
      <c r="C621" s="171"/>
      <c r="D621" s="166">
        <f t="shared" ref="D621:U621" si="272">SUM(D622:D623)</f>
        <v>29.302009999999996</v>
      </c>
      <c r="E621" s="166">
        <f t="shared" si="272"/>
        <v>2.4296356299999999</v>
      </c>
      <c r="F621" s="166">
        <f t="shared" si="272"/>
        <v>26.872374369999996</v>
      </c>
      <c r="G621" s="166">
        <f t="shared" si="272"/>
        <v>26.872374369999996</v>
      </c>
      <c r="H621" s="166">
        <f t="shared" si="272"/>
        <v>13.457256999999998</v>
      </c>
      <c r="I621" s="166">
        <f t="shared" si="272"/>
        <v>23.196413760000002</v>
      </c>
      <c r="J621" s="166">
        <f t="shared" si="272"/>
        <v>0.23968689000000001</v>
      </c>
      <c r="K621" s="166">
        <f t="shared" si="272"/>
        <v>0.23968689000000001</v>
      </c>
      <c r="L621" s="166">
        <f t="shared" si="272"/>
        <v>3.0584674999999999</v>
      </c>
      <c r="M621" s="166">
        <f t="shared" si="272"/>
        <v>12.528094199999998</v>
      </c>
      <c r="N621" s="166">
        <f t="shared" si="272"/>
        <v>3.0584674999999999</v>
      </c>
      <c r="O621" s="166">
        <f t="shared" si="272"/>
        <v>10.428632670000002</v>
      </c>
      <c r="P621" s="166">
        <f t="shared" si="272"/>
        <v>7.1006351099999998</v>
      </c>
      <c r="Q621" s="166">
        <f t="shared" si="272"/>
        <v>0</v>
      </c>
      <c r="R621" s="166">
        <f t="shared" si="272"/>
        <v>-9.7391567600000037</v>
      </c>
      <c r="S621" s="166">
        <f t="shared" si="272"/>
        <v>-9.7391567600000037</v>
      </c>
      <c r="T621" s="166">
        <f t="shared" si="272"/>
        <v>-9.7391567600000037</v>
      </c>
      <c r="U621" s="166">
        <f t="shared" si="272"/>
        <v>-9.7391567600000037</v>
      </c>
      <c r="V621" s="87"/>
    </row>
    <row r="622" spans="1:22" ht="31.5" x14ac:dyDescent="0.25">
      <c r="A622" s="171" t="s">
        <v>900</v>
      </c>
      <c r="B622" s="84" t="s">
        <v>1760</v>
      </c>
      <c r="C622" s="171" t="s">
        <v>2418</v>
      </c>
      <c r="D622" s="87">
        <v>10.919549999999999</v>
      </c>
      <c r="E622" s="87">
        <v>2.4167000000000001E-4</v>
      </c>
      <c r="F622" s="87">
        <v>10.91930833</v>
      </c>
      <c r="G622" s="87">
        <v>10.91930833</v>
      </c>
      <c r="H622" s="87">
        <f>J622+L622+N622+P622</f>
        <v>1.0999999999999999E-2</v>
      </c>
      <c r="I622" s="87">
        <f>K622+M622+O622+Q622</f>
        <v>12.48885522</v>
      </c>
      <c r="J622" s="87">
        <v>1.9593E-4</v>
      </c>
      <c r="K622" s="87">
        <v>1.9593E-4</v>
      </c>
      <c r="L622" s="87">
        <v>2.5000000000000001E-3</v>
      </c>
      <c r="M622" s="87">
        <v>12.223561179999999</v>
      </c>
      <c r="N622" s="87">
        <v>2.5000000000000001E-3</v>
      </c>
      <c r="O622" s="87">
        <v>0.26509811000000028</v>
      </c>
      <c r="P622" s="87">
        <v>5.8040699999999997E-3</v>
      </c>
      <c r="Q622" s="87">
        <v>0</v>
      </c>
      <c r="R622" s="87">
        <f>H622-I622</f>
        <v>-12.47785522</v>
      </c>
      <c r="S622" s="87">
        <f>H622-I622</f>
        <v>-12.47785522</v>
      </c>
      <c r="T622" s="87">
        <f>H622-I622</f>
        <v>-12.47785522</v>
      </c>
      <c r="U622" s="87">
        <f>H622-I622</f>
        <v>-12.47785522</v>
      </c>
      <c r="V622" s="87"/>
    </row>
    <row r="623" spans="1:22" ht="47.25" x14ac:dyDescent="0.25">
      <c r="A623" s="171" t="s">
        <v>900</v>
      </c>
      <c r="B623" s="84" t="s">
        <v>468</v>
      </c>
      <c r="C623" s="171" t="s">
        <v>2419</v>
      </c>
      <c r="D623" s="87">
        <v>18.382459999999998</v>
      </c>
      <c r="E623" s="87">
        <v>2.4293939600000001</v>
      </c>
      <c r="F623" s="87">
        <v>15.953066039999998</v>
      </c>
      <c r="G623" s="87">
        <v>15.953066039999998</v>
      </c>
      <c r="H623" s="87">
        <f>J623+L623+N623+P623</f>
        <v>13.446256999999999</v>
      </c>
      <c r="I623" s="87">
        <f>K623+M623+O623+Q623</f>
        <v>10.707558540000003</v>
      </c>
      <c r="J623" s="87">
        <v>0.23949096</v>
      </c>
      <c r="K623" s="87">
        <v>0.23949096</v>
      </c>
      <c r="L623" s="87">
        <v>3.0559674999999999</v>
      </c>
      <c r="M623" s="87">
        <v>0.30453301999999993</v>
      </c>
      <c r="N623" s="87">
        <v>3.0559674999999999</v>
      </c>
      <c r="O623" s="87">
        <v>10.163534560000002</v>
      </c>
      <c r="P623" s="87">
        <v>7.0948310399999999</v>
      </c>
      <c r="Q623" s="87">
        <v>0</v>
      </c>
      <c r="R623" s="87">
        <f>H623-I623</f>
        <v>2.7386984599999966</v>
      </c>
      <c r="S623" s="87">
        <f>H623-I623</f>
        <v>2.7386984599999966</v>
      </c>
      <c r="T623" s="87">
        <f>H623-I623</f>
        <v>2.7386984599999966</v>
      </c>
      <c r="U623" s="87">
        <f>H623-I623</f>
        <v>2.7386984599999966</v>
      </c>
      <c r="V623" s="87"/>
    </row>
    <row r="624" spans="1:22" x14ac:dyDescent="0.25">
      <c r="A624" s="210"/>
      <c r="B624" s="211" t="s">
        <v>44</v>
      </c>
      <c r="C624" s="210"/>
      <c r="D624" s="166">
        <f t="shared" ref="D624:U624" si="273">SUM(D625:D628)</f>
        <v>48.013859999999994</v>
      </c>
      <c r="E624" s="166">
        <f t="shared" si="273"/>
        <v>5.2974654000000001</v>
      </c>
      <c r="F624" s="166">
        <f t="shared" si="273"/>
        <v>42.716394600000001</v>
      </c>
      <c r="G624" s="166">
        <f t="shared" si="273"/>
        <v>42.716394600000001</v>
      </c>
      <c r="H624" s="166">
        <f t="shared" si="273"/>
        <v>11.7845552</v>
      </c>
      <c r="I624" s="166">
        <f t="shared" si="273"/>
        <v>2.5171652999999994</v>
      </c>
      <c r="J624" s="166">
        <f t="shared" si="273"/>
        <v>0.14159447999999999</v>
      </c>
      <c r="K624" s="166">
        <f t="shared" si="273"/>
        <v>0.14159447999999999</v>
      </c>
      <c r="L624" s="166">
        <f t="shared" si="273"/>
        <v>4.6984110000000001</v>
      </c>
      <c r="M624" s="166">
        <f t="shared" si="273"/>
        <v>2.1832139499999994</v>
      </c>
      <c r="N624" s="166">
        <f t="shared" si="273"/>
        <v>2.1835324999999997</v>
      </c>
      <c r="O624" s="166">
        <f t="shared" si="273"/>
        <v>0.19235686999999982</v>
      </c>
      <c r="P624" s="166">
        <f t="shared" si="273"/>
        <v>4.7610172199999994</v>
      </c>
      <c r="Q624" s="166">
        <f t="shared" si="273"/>
        <v>0</v>
      </c>
      <c r="R624" s="166">
        <f t="shared" si="273"/>
        <v>9.2673898999999995</v>
      </c>
      <c r="S624" s="166">
        <f t="shared" si="273"/>
        <v>9.2673898999999995</v>
      </c>
      <c r="T624" s="166">
        <f t="shared" si="273"/>
        <v>9.2673898999999995</v>
      </c>
      <c r="U624" s="166">
        <f t="shared" si="273"/>
        <v>9.2673898999999995</v>
      </c>
      <c r="V624" s="87"/>
    </row>
    <row r="625" spans="1:22" ht="31.5" x14ac:dyDescent="0.25">
      <c r="A625" s="171" t="s">
        <v>900</v>
      </c>
      <c r="B625" s="84" t="s">
        <v>739</v>
      </c>
      <c r="C625" s="171" t="s">
        <v>2420</v>
      </c>
      <c r="D625" s="87">
        <v>3.4666000000000001</v>
      </c>
      <c r="E625" s="87">
        <v>0.31300790000000001</v>
      </c>
      <c r="F625" s="87">
        <v>3.1535921</v>
      </c>
      <c r="G625" s="87">
        <v>3.1535921</v>
      </c>
      <c r="H625" s="87">
        <f t="shared" ref="H625:I628" si="274">J625+L625+N625+P625</f>
        <v>2.5604832000000006</v>
      </c>
      <c r="I625" s="87">
        <f t="shared" si="274"/>
        <v>2.0968896399999997</v>
      </c>
      <c r="J625" s="87">
        <v>4.5604699999999991E-2</v>
      </c>
      <c r="K625" s="87">
        <v>4.5604699999999991E-2</v>
      </c>
      <c r="L625" s="87">
        <v>2.5148785000000005</v>
      </c>
      <c r="M625" s="87">
        <v>1.9893307099999997</v>
      </c>
      <c r="N625" s="87">
        <v>0</v>
      </c>
      <c r="O625" s="87">
        <v>6.1954229999999777E-2</v>
      </c>
      <c r="P625" s="87">
        <v>0</v>
      </c>
      <c r="Q625" s="87">
        <v>0</v>
      </c>
      <c r="R625" s="87">
        <f>H625-I625</f>
        <v>0.46359356000000096</v>
      </c>
      <c r="S625" s="87">
        <f>H625-I625</f>
        <v>0.46359356000000096</v>
      </c>
      <c r="T625" s="87">
        <f>H625-I625</f>
        <v>0.46359356000000096</v>
      </c>
      <c r="U625" s="87">
        <f>H625-I625</f>
        <v>0.46359356000000096</v>
      </c>
      <c r="V625" s="87"/>
    </row>
    <row r="626" spans="1:22" ht="31.5" x14ac:dyDescent="0.25">
      <c r="A626" s="171" t="s">
        <v>900</v>
      </c>
      <c r="B626" s="84" t="s">
        <v>740</v>
      </c>
      <c r="C626" s="171" t="s">
        <v>2421</v>
      </c>
      <c r="D626" s="87">
        <v>4.3512399999999998</v>
      </c>
      <c r="E626" s="87">
        <v>0</v>
      </c>
      <c r="F626" s="87">
        <v>4.3512399999999998</v>
      </c>
      <c r="G626" s="87">
        <v>4.3512399999999998</v>
      </c>
      <c r="H626" s="87">
        <f t="shared" si="274"/>
        <v>3.8347100000000003</v>
      </c>
      <c r="I626" s="87">
        <f t="shared" si="274"/>
        <v>0</v>
      </c>
      <c r="J626" s="87">
        <v>0</v>
      </c>
      <c r="K626" s="87">
        <v>0</v>
      </c>
      <c r="L626" s="87">
        <v>0.95867749999999996</v>
      </c>
      <c r="M626" s="87">
        <v>0</v>
      </c>
      <c r="N626" s="87">
        <v>0.95867749999999996</v>
      </c>
      <c r="O626" s="87">
        <v>0</v>
      </c>
      <c r="P626" s="87">
        <v>1.9173550000000001</v>
      </c>
      <c r="Q626" s="87">
        <v>0</v>
      </c>
      <c r="R626" s="87">
        <f>H626-I626</f>
        <v>3.8347100000000003</v>
      </c>
      <c r="S626" s="87">
        <f>H626-I626</f>
        <v>3.8347100000000003</v>
      </c>
      <c r="T626" s="87">
        <f>H626-I626</f>
        <v>3.8347100000000003</v>
      </c>
      <c r="U626" s="87">
        <f>H626-I626</f>
        <v>3.8347100000000003</v>
      </c>
      <c r="V626" s="87"/>
    </row>
    <row r="627" spans="1:22" ht="31.5" x14ac:dyDescent="0.25">
      <c r="A627" s="171" t="s">
        <v>900</v>
      </c>
      <c r="B627" s="170" t="s">
        <v>381</v>
      </c>
      <c r="C627" s="171" t="s">
        <v>2422</v>
      </c>
      <c r="D627" s="87">
        <v>40.196019999999997</v>
      </c>
      <c r="E627" s="87">
        <v>4.9844575000000004</v>
      </c>
      <c r="F627" s="87">
        <v>35.211562499999999</v>
      </c>
      <c r="G627" s="87">
        <v>35.211562499999999</v>
      </c>
      <c r="H627" s="87">
        <f t="shared" si="274"/>
        <v>5.3893619999999984</v>
      </c>
      <c r="I627" s="87">
        <f t="shared" si="274"/>
        <v>0.34845157000000004</v>
      </c>
      <c r="J627" s="87">
        <v>9.5989779999999997E-2</v>
      </c>
      <c r="K627" s="87">
        <v>9.5989779999999997E-2</v>
      </c>
      <c r="L627" s="87">
        <v>1.2248549999999996</v>
      </c>
      <c r="M627" s="87">
        <v>0.12205914999999998</v>
      </c>
      <c r="N627" s="87">
        <v>1.2248549999999996</v>
      </c>
      <c r="O627" s="87">
        <v>0.13040264000000004</v>
      </c>
      <c r="P627" s="87">
        <v>2.8436622199999992</v>
      </c>
      <c r="Q627" s="87">
        <v>0</v>
      </c>
      <c r="R627" s="87">
        <f>H627-I627</f>
        <v>5.0409104299999985</v>
      </c>
      <c r="S627" s="87">
        <f>H627-I627</f>
        <v>5.0409104299999985</v>
      </c>
      <c r="T627" s="87">
        <f>H627-I627</f>
        <v>5.0409104299999985</v>
      </c>
      <c r="U627" s="87">
        <f>H627-I627</f>
        <v>5.0409104299999985</v>
      </c>
      <c r="V627" s="166"/>
    </row>
    <row r="628" spans="1:22" ht="47.25" x14ac:dyDescent="0.25">
      <c r="A628" s="171" t="s">
        <v>900</v>
      </c>
      <c r="B628" s="84" t="s">
        <v>948</v>
      </c>
      <c r="C628" s="171" t="s">
        <v>2423</v>
      </c>
      <c r="D628" s="87">
        <v>0</v>
      </c>
      <c r="E628" s="87">
        <v>0</v>
      </c>
      <c r="F628" s="87">
        <v>0</v>
      </c>
      <c r="G628" s="87">
        <v>0</v>
      </c>
      <c r="H628" s="87">
        <f t="shared" si="274"/>
        <v>0</v>
      </c>
      <c r="I628" s="87">
        <f t="shared" si="274"/>
        <v>7.1824089999999993E-2</v>
      </c>
      <c r="J628" s="87">
        <v>0</v>
      </c>
      <c r="K628" s="87">
        <v>0</v>
      </c>
      <c r="L628" s="87">
        <v>0</v>
      </c>
      <c r="M628" s="87">
        <v>7.1824089999999993E-2</v>
      </c>
      <c r="N628" s="87">
        <v>0</v>
      </c>
      <c r="O628" s="87">
        <v>0</v>
      </c>
      <c r="P628" s="87">
        <v>0</v>
      </c>
      <c r="Q628" s="87">
        <v>0</v>
      </c>
      <c r="R628" s="87">
        <f>H628-I628</f>
        <v>-7.1824089999999993E-2</v>
      </c>
      <c r="S628" s="87">
        <f>H628-I628</f>
        <v>-7.1824089999999993E-2</v>
      </c>
      <c r="T628" s="87">
        <f>H628-I628</f>
        <v>-7.1824089999999993E-2</v>
      </c>
      <c r="U628" s="87">
        <f>H628-I628</f>
        <v>-7.1824089999999993E-2</v>
      </c>
      <c r="V628" s="87"/>
    </row>
    <row r="629" spans="1:22" x14ac:dyDescent="0.25">
      <c r="A629" s="210"/>
      <c r="B629" s="213" t="s">
        <v>91</v>
      </c>
      <c r="C629" s="210"/>
      <c r="D629" s="166">
        <f t="shared" ref="D629:U629" si="275">SUM(D630:D633)</f>
        <v>87.184110000000004</v>
      </c>
      <c r="E629" s="166">
        <f t="shared" si="275"/>
        <v>8.0428566199999985</v>
      </c>
      <c r="F629" s="166">
        <f t="shared" si="275"/>
        <v>79.141253380000009</v>
      </c>
      <c r="G629" s="166">
        <f t="shared" si="275"/>
        <v>79.141253380000009</v>
      </c>
      <c r="H629" s="166">
        <f t="shared" si="275"/>
        <v>74.493428399999985</v>
      </c>
      <c r="I629" s="166">
        <f t="shared" si="275"/>
        <v>12.87302757</v>
      </c>
      <c r="J629" s="166">
        <f t="shared" si="275"/>
        <v>1.4426809699999998</v>
      </c>
      <c r="K629" s="166">
        <f t="shared" si="275"/>
        <v>1.4426809699999998</v>
      </c>
      <c r="L629" s="166">
        <f t="shared" si="275"/>
        <v>24.853710979999999</v>
      </c>
      <c r="M629" s="166">
        <f t="shared" si="275"/>
        <v>9.5003312900000001</v>
      </c>
      <c r="N629" s="166">
        <f t="shared" si="275"/>
        <v>16.440813500000001</v>
      </c>
      <c r="O629" s="166">
        <f t="shared" si="275"/>
        <v>1.9300153099999993</v>
      </c>
      <c r="P629" s="166">
        <f t="shared" si="275"/>
        <v>31.756222949999994</v>
      </c>
      <c r="Q629" s="166">
        <f t="shared" si="275"/>
        <v>0</v>
      </c>
      <c r="R629" s="166">
        <f t="shared" si="275"/>
        <v>61.620400829999987</v>
      </c>
      <c r="S629" s="166">
        <f t="shared" si="275"/>
        <v>61.620400829999987</v>
      </c>
      <c r="T629" s="166">
        <f t="shared" si="275"/>
        <v>61.620400829999987</v>
      </c>
      <c r="U629" s="166">
        <f t="shared" si="275"/>
        <v>61.620400829999987</v>
      </c>
      <c r="V629" s="166"/>
    </row>
    <row r="630" spans="1:22" ht="47.25" x14ac:dyDescent="0.25">
      <c r="A630" s="171" t="s">
        <v>900</v>
      </c>
      <c r="B630" s="84" t="s">
        <v>741</v>
      </c>
      <c r="C630" s="171" t="s">
        <v>2424</v>
      </c>
      <c r="D630" s="87">
        <v>3.4188700000000001</v>
      </c>
      <c r="E630" s="87">
        <v>1.027542E-2</v>
      </c>
      <c r="F630" s="87">
        <v>3.4085945799999999</v>
      </c>
      <c r="G630" s="87">
        <v>3.4085945799999999</v>
      </c>
      <c r="H630" s="87">
        <f t="shared" ref="H630:I633" si="276">J630+L630+N630+P630</f>
        <v>1.7823784000000003</v>
      </c>
      <c r="I630" s="87">
        <f t="shared" si="276"/>
        <v>0.11524044999999999</v>
      </c>
      <c r="J630" s="87">
        <v>3.1745889999999999E-2</v>
      </c>
      <c r="K630" s="87">
        <v>3.1745889999999999E-2</v>
      </c>
      <c r="L630" s="87">
        <v>0.405086</v>
      </c>
      <c r="M630" s="87">
        <v>4.0367589999999995E-2</v>
      </c>
      <c r="N630" s="87">
        <v>0.405086</v>
      </c>
      <c r="O630" s="87">
        <v>4.3126970000000001E-2</v>
      </c>
      <c r="P630" s="87">
        <v>0.9404605100000003</v>
      </c>
      <c r="Q630" s="87">
        <v>0</v>
      </c>
      <c r="R630" s="87">
        <f>H630-I630</f>
        <v>1.6671379500000003</v>
      </c>
      <c r="S630" s="87">
        <f>H630-I630</f>
        <v>1.6671379500000003</v>
      </c>
      <c r="T630" s="87">
        <f>H630-I630</f>
        <v>1.6671379500000003</v>
      </c>
      <c r="U630" s="87">
        <f>H630-I630</f>
        <v>1.6671379500000003</v>
      </c>
      <c r="V630" s="87"/>
    </row>
    <row r="631" spans="1:22" ht="110.25" customHeight="1" x14ac:dyDescent="0.25">
      <c r="A631" s="171" t="s">
        <v>900</v>
      </c>
      <c r="B631" s="84" t="s">
        <v>449</v>
      </c>
      <c r="C631" s="171" t="s">
        <v>2425</v>
      </c>
      <c r="D631" s="87">
        <v>71.63291000000001</v>
      </c>
      <c r="E631" s="87">
        <v>8.0197363799999994</v>
      </c>
      <c r="F631" s="87">
        <v>63.613173620000012</v>
      </c>
      <c r="G631" s="87">
        <v>63.613173620000012</v>
      </c>
      <c r="H631" s="87">
        <f t="shared" si="276"/>
        <v>64.132909999999995</v>
      </c>
      <c r="I631" s="87">
        <f t="shared" si="276"/>
        <v>4.56119582</v>
      </c>
      <c r="J631" s="87">
        <v>1.2564966299999998</v>
      </c>
      <c r="K631" s="87">
        <v>1.2564966299999998</v>
      </c>
      <c r="L631" s="87">
        <v>16.033227499999999</v>
      </c>
      <c r="M631" s="87">
        <v>1.5977418100000003</v>
      </c>
      <c r="N631" s="87">
        <v>16.033227499999999</v>
      </c>
      <c r="O631" s="87">
        <v>1.7069573799999997</v>
      </c>
      <c r="P631" s="87">
        <v>30.809958369999993</v>
      </c>
      <c r="Q631" s="87">
        <v>0</v>
      </c>
      <c r="R631" s="87">
        <f>H631-I631</f>
        <v>59.571714179999994</v>
      </c>
      <c r="S631" s="87">
        <f>H631-I631</f>
        <v>59.571714179999994</v>
      </c>
      <c r="T631" s="87">
        <f>H631-I631</f>
        <v>59.571714179999994</v>
      </c>
      <c r="U631" s="87">
        <f>H631-I631</f>
        <v>59.571714179999994</v>
      </c>
      <c r="V631" s="87"/>
    </row>
    <row r="632" spans="1:22" ht="31.5" x14ac:dyDescent="0.25">
      <c r="A632" s="171" t="s">
        <v>900</v>
      </c>
      <c r="B632" s="84" t="s">
        <v>742</v>
      </c>
      <c r="C632" s="171" t="s">
        <v>2426</v>
      </c>
      <c r="D632" s="87">
        <v>3.4188700000000001</v>
      </c>
      <c r="E632" s="87">
        <v>9.3087599999999993E-3</v>
      </c>
      <c r="F632" s="87">
        <v>3.4095612399999999</v>
      </c>
      <c r="G632" s="87">
        <v>3.4095612399999999</v>
      </c>
      <c r="H632" s="87">
        <f t="shared" si="276"/>
        <v>1.0999999999999999E-2</v>
      </c>
      <c r="I632" s="87">
        <f t="shared" si="276"/>
        <v>7.1120000000000005E-4</v>
      </c>
      <c r="J632" s="87">
        <v>1.9593E-4</v>
      </c>
      <c r="K632" s="87">
        <v>1.9593E-4</v>
      </c>
      <c r="L632" s="87">
        <v>2.5000000000000001E-3</v>
      </c>
      <c r="M632" s="87">
        <v>2.4911000000000009E-4</v>
      </c>
      <c r="N632" s="87">
        <v>2.5000000000000001E-3</v>
      </c>
      <c r="O632" s="87">
        <v>2.6615999999999999E-4</v>
      </c>
      <c r="P632" s="87">
        <v>5.8040699999999997E-3</v>
      </c>
      <c r="Q632" s="87">
        <v>0</v>
      </c>
      <c r="R632" s="87">
        <f>H632-I632</f>
        <v>1.0288799999999999E-2</v>
      </c>
      <c r="S632" s="87">
        <f>H632-I632</f>
        <v>1.0288799999999999E-2</v>
      </c>
      <c r="T632" s="87">
        <f>H632-I632</f>
        <v>1.0288799999999999E-2</v>
      </c>
      <c r="U632" s="87">
        <f>H632-I632</f>
        <v>1.0288799999999999E-2</v>
      </c>
      <c r="V632" s="87"/>
    </row>
    <row r="633" spans="1:22" ht="31.5" x14ac:dyDescent="0.25">
      <c r="A633" s="171" t="s">
        <v>900</v>
      </c>
      <c r="B633" s="84" t="s">
        <v>743</v>
      </c>
      <c r="C633" s="171" t="s">
        <v>2427</v>
      </c>
      <c r="D633" s="87">
        <v>8.7134599999999995</v>
      </c>
      <c r="E633" s="87">
        <v>3.5360600000000002E-3</v>
      </c>
      <c r="F633" s="87">
        <v>8.7099239399999995</v>
      </c>
      <c r="G633" s="87">
        <v>8.7099239399999995</v>
      </c>
      <c r="H633" s="87">
        <f t="shared" si="276"/>
        <v>8.5671399999999984</v>
      </c>
      <c r="I633" s="87">
        <f t="shared" si="276"/>
        <v>8.1958801000000001</v>
      </c>
      <c r="J633" s="87">
        <v>0.15424251999999999</v>
      </c>
      <c r="K633" s="87">
        <v>0.15424251999999999</v>
      </c>
      <c r="L633" s="87">
        <v>8.412897479999998</v>
      </c>
      <c r="M633" s="87">
        <v>7.8619727800000003</v>
      </c>
      <c r="N633" s="87">
        <v>0</v>
      </c>
      <c r="O633" s="87">
        <v>0.1796647999999994</v>
      </c>
      <c r="P633" s="87">
        <v>0</v>
      </c>
      <c r="Q633" s="87">
        <v>0</v>
      </c>
      <c r="R633" s="87">
        <f>H633-I633</f>
        <v>0.37125989999999831</v>
      </c>
      <c r="S633" s="87">
        <f>H633-I633</f>
        <v>0.37125989999999831</v>
      </c>
      <c r="T633" s="87">
        <f>H633-I633</f>
        <v>0.37125989999999831</v>
      </c>
      <c r="U633" s="87">
        <f>H633-I633</f>
        <v>0.37125989999999831</v>
      </c>
      <c r="V633" s="87"/>
    </row>
    <row r="634" spans="1:22" x14ac:dyDescent="0.25">
      <c r="A634" s="210"/>
      <c r="B634" s="211" t="s">
        <v>45</v>
      </c>
      <c r="C634" s="210"/>
      <c r="D634" s="166">
        <f t="shared" ref="D634:U634" si="277">SUM(D635:D648)</f>
        <v>56.874190000000006</v>
      </c>
      <c r="E634" s="166">
        <f t="shared" si="277"/>
        <v>5.3484581000000002</v>
      </c>
      <c r="F634" s="166">
        <f t="shared" si="277"/>
        <v>51.525731900000004</v>
      </c>
      <c r="G634" s="166">
        <f t="shared" si="277"/>
        <v>51.525731900000004</v>
      </c>
      <c r="H634" s="166">
        <f t="shared" si="277"/>
        <v>23.870362860000004</v>
      </c>
      <c r="I634" s="166">
        <f t="shared" si="277"/>
        <v>3.7683585000000002</v>
      </c>
      <c r="J634" s="166">
        <f t="shared" si="277"/>
        <v>0.60761346999999999</v>
      </c>
      <c r="K634" s="166">
        <f t="shared" si="277"/>
        <v>0.96334361000000013</v>
      </c>
      <c r="L634" s="166">
        <f t="shared" si="277"/>
        <v>6.3462151799999997</v>
      </c>
      <c r="M634" s="166">
        <f t="shared" si="277"/>
        <v>1.0812235400000001</v>
      </c>
      <c r="N634" s="166">
        <f t="shared" si="277"/>
        <v>10.179055730000002</v>
      </c>
      <c r="O634" s="166">
        <f t="shared" si="277"/>
        <v>1.7237913499999999</v>
      </c>
      <c r="P634" s="166">
        <f t="shared" si="277"/>
        <v>6.7374784800000027</v>
      </c>
      <c r="Q634" s="166">
        <f t="shared" si="277"/>
        <v>0</v>
      </c>
      <c r="R634" s="166">
        <f t="shared" si="277"/>
        <v>20.102004360000002</v>
      </c>
      <c r="S634" s="166">
        <f t="shared" si="277"/>
        <v>20.102004360000002</v>
      </c>
      <c r="T634" s="166">
        <f t="shared" si="277"/>
        <v>20.102004360000002</v>
      </c>
      <c r="U634" s="166">
        <f t="shared" si="277"/>
        <v>20.102004360000002</v>
      </c>
      <c r="V634" s="87"/>
    </row>
    <row r="635" spans="1:22" ht="47.25" x14ac:dyDescent="0.25">
      <c r="A635" s="171" t="s">
        <v>900</v>
      </c>
      <c r="B635" s="84" t="s">
        <v>1761</v>
      </c>
      <c r="C635" s="171" t="s">
        <v>2428</v>
      </c>
      <c r="D635" s="87">
        <v>2.70736</v>
      </c>
      <c r="E635" s="87">
        <v>0.12377465999999999</v>
      </c>
      <c r="F635" s="87">
        <v>2.58358534</v>
      </c>
      <c r="G635" s="87">
        <v>2.58358534</v>
      </c>
      <c r="H635" s="87">
        <f t="shared" ref="H635:H648" si="278">J635+L635+N635+P635</f>
        <v>2.3736644800000004</v>
      </c>
      <c r="I635" s="87">
        <f t="shared" ref="I635:I648" si="279">K635+M635+O635+Q635</f>
        <v>0.15347032000000002</v>
      </c>
      <c r="J635" s="87">
        <v>4.2277290000000002E-2</v>
      </c>
      <c r="K635" s="87">
        <v>4.2277290000000002E-2</v>
      </c>
      <c r="L635" s="87">
        <v>0.53946919999999998</v>
      </c>
      <c r="M635" s="87">
        <v>5.3759120000000001E-2</v>
      </c>
      <c r="N635" s="87">
        <v>0.53946919999999998</v>
      </c>
      <c r="O635" s="87">
        <v>5.7433910000000025E-2</v>
      </c>
      <c r="P635" s="87">
        <v>1.2524487900000003</v>
      </c>
      <c r="Q635" s="87">
        <v>0</v>
      </c>
      <c r="R635" s="87">
        <f t="shared" ref="R635:R648" si="280">H635-I635</f>
        <v>2.2201941600000006</v>
      </c>
      <c r="S635" s="87">
        <f t="shared" ref="S635:S648" si="281">H635-I635</f>
        <v>2.2201941600000006</v>
      </c>
      <c r="T635" s="87">
        <f t="shared" ref="T635:T648" si="282">H635-I635</f>
        <v>2.2201941600000006</v>
      </c>
      <c r="U635" s="87">
        <f t="shared" ref="U635:U648" si="283">H635-I635</f>
        <v>2.2201941600000006</v>
      </c>
      <c r="V635" s="87"/>
    </row>
    <row r="636" spans="1:22" ht="47.25" x14ac:dyDescent="0.25">
      <c r="A636" s="171" t="s">
        <v>900</v>
      </c>
      <c r="B636" s="84" t="s">
        <v>450</v>
      </c>
      <c r="C636" s="171" t="s">
        <v>2429</v>
      </c>
      <c r="D636" s="87">
        <v>0.24376000000000003</v>
      </c>
      <c r="E636" s="87">
        <v>3.5462499999999999E-3</v>
      </c>
      <c r="F636" s="87">
        <v>0.24021375000000003</v>
      </c>
      <c r="G636" s="87">
        <v>0.24021375000000003</v>
      </c>
      <c r="H636" s="87">
        <f t="shared" si="278"/>
        <v>0.24021375</v>
      </c>
      <c r="I636" s="87">
        <f t="shared" si="279"/>
        <v>0.10237946000000001</v>
      </c>
      <c r="J636" s="87">
        <v>4.4360299999999997E-3</v>
      </c>
      <c r="K636" s="87">
        <v>4.4360299999999997E-3</v>
      </c>
      <c r="L636" s="87">
        <v>6.8691969999999991E-2</v>
      </c>
      <c r="M636" s="87">
        <v>5.6407900000000006E-3</v>
      </c>
      <c r="N636" s="87">
        <v>0.16708575000000001</v>
      </c>
      <c r="O636" s="87">
        <v>9.2302640000000005E-2</v>
      </c>
      <c r="P636" s="87">
        <v>0</v>
      </c>
      <c r="Q636" s="87">
        <v>0</v>
      </c>
      <c r="R636" s="87">
        <f t="shared" si="280"/>
        <v>0.13783429</v>
      </c>
      <c r="S636" s="87">
        <f t="shared" si="281"/>
        <v>0.13783429</v>
      </c>
      <c r="T636" s="87">
        <f t="shared" si="282"/>
        <v>0.13783429</v>
      </c>
      <c r="U636" s="87">
        <f t="shared" si="283"/>
        <v>0.13783429</v>
      </c>
      <c r="V636" s="87"/>
    </row>
    <row r="637" spans="1:22" ht="47.25" x14ac:dyDescent="0.25">
      <c r="A637" s="171" t="s">
        <v>900</v>
      </c>
      <c r="B637" s="84" t="s">
        <v>451</v>
      </c>
      <c r="C637" s="171" t="s">
        <v>2430</v>
      </c>
      <c r="D637" s="87">
        <v>1.1136600000000001</v>
      </c>
      <c r="E637" s="87">
        <v>7.1214299999999998E-3</v>
      </c>
      <c r="F637" s="87">
        <v>1.1065385700000001</v>
      </c>
      <c r="G637" s="87">
        <v>1.1065385700000001</v>
      </c>
      <c r="H637" s="87">
        <f t="shared" si="278"/>
        <v>1.1065385700000003</v>
      </c>
      <c r="I637" s="87">
        <f t="shared" si="279"/>
        <v>7.7239509999999997E-2</v>
      </c>
      <c r="J637" s="87">
        <v>2.1277560000000001E-2</v>
      </c>
      <c r="K637" s="87">
        <v>2.1277560000000001E-2</v>
      </c>
      <c r="L637" s="87">
        <v>0.27150750000000001</v>
      </c>
      <c r="M637" s="87">
        <v>2.7056240000000002E-2</v>
      </c>
      <c r="N637" s="87">
        <v>0.27150750000000001</v>
      </c>
      <c r="O637" s="87">
        <v>2.8905709999999994E-2</v>
      </c>
      <c r="P637" s="87">
        <v>0.54224601000000028</v>
      </c>
      <c r="Q637" s="87">
        <v>0</v>
      </c>
      <c r="R637" s="87">
        <f t="shared" si="280"/>
        <v>1.0292990600000003</v>
      </c>
      <c r="S637" s="87">
        <f t="shared" si="281"/>
        <v>1.0292990600000003</v>
      </c>
      <c r="T637" s="87">
        <f t="shared" si="282"/>
        <v>1.0292990600000003</v>
      </c>
      <c r="U637" s="87">
        <f t="shared" si="283"/>
        <v>1.0292990600000003</v>
      </c>
      <c r="V637" s="87"/>
    </row>
    <row r="638" spans="1:22" ht="31.5" x14ac:dyDescent="0.25">
      <c r="A638" s="171" t="s">
        <v>900</v>
      </c>
      <c r="B638" s="84" t="s">
        <v>452</v>
      </c>
      <c r="C638" s="171" t="s">
        <v>2431</v>
      </c>
      <c r="D638" s="87">
        <v>0.97232000000000007</v>
      </c>
      <c r="E638" s="87">
        <v>6.490189999999999E-3</v>
      </c>
      <c r="F638" s="87">
        <v>0.96582981000000012</v>
      </c>
      <c r="G638" s="87">
        <v>0.96582981000000012</v>
      </c>
      <c r="H638" s="87">
        <f t="shared" si="278"/>
        <v>0.96582981000000001</v>
      </c>
      <c r="I638" s="87">
        <f t="shared" si="279"/>
        <v>0.28330558</v>
      </c>
      <c r="J638" s="87">
        <v>1.8528610000000001E-2</v>
      </c>
      <c r="K638" s="87">
        <v>1.8528610000000001E-2</v>
      </c>
      <c r="L638" s="87">
        <v>0.27316739000000001</v>
      </c>
      <c r="M638" s="87">
        <v>2.3560699999999997E-2</v>
      </c>
      <c r="N638" s="87">
        <v>0.67413381000000006</v>
      </c>
      <c r="O638" s="87">
        <v>0.24121627000000001</v>
      </c>
      <c r="P638" s="87">
        <v>0</v>
      </c>
      <c r="Q638" s="87">
        <v>0</v>
      </c>
      <c r="R638" s="87">
        <f t="shared" si="280"/>
        <v>0.68252423000000007</v>
      </c>
      <c r="S638" s="87">
        <f t="shared" si="281"/>
        <v>0.68252423000000007</v>
      </c>
      <c r="T638" s="87">
        <f t="shared" si="282"/>
        <v>0.68252423000000007</v>
      </c>
      <c r="U638" s="87">
        <f t="shared" si="283"/>
        <v>0.68252423000000007</v>
      </c>
      <c r="V638" s="87"/>
    </row>
    <row r="639" spans="1:22" ht="31.5" x14ac:dyDescent="0.25">
      <c r="A639" s="171" t="s">
        <v>900</v>
      </c>
      <c r="B639" s="84" t="s">
        <v>453</v>
      </c>
      <c r="C639" s="171" t="s">
        <v>2432</v>
      </c>
      <c r="D639" s="87">
        <v>1.4670000000000001</v>
      </c>
      <c r="E639" s="87">
        <v>8.6997400000000009E-3</v>
      </c>
      <c r="F639" s="87">
        <v>1.4583002600000001</v>
      </c>
      <c r="G639" s="87">
        <v>1.4583002600000001</v>
      </c>
      <c r="H639" s="87">
        <f t="shared" si="278"/>
        <v>1.4583002600000003</v>
      </c>
      <c r="I639" s="87">
        <f t="shared" si="279"/>
        <v>0.10201025</v>
      </c>
      <c r="J639" s="87">
        <v>2.8101299999999999E-2</v>
      </c>
      <c r="K639" s="87">
        <v>2.8101299999999999E-2</v>
      </c>
      <c r="L639" s="87">
        <v>0.35858000000000001</v>
      </c>
      <c r="M639" s="87">
        <v>3.5733200000000007E-2</v>
      </c>
      <c r="N639" s="87">
        <v>0.35858000000000001</v>
      </c>
      <c r="O639" s="87">
        <v>3.8175749999999994E-2</v>
      </c>
      <c r="P639" s="87">
        <v>0.71303896000000033</v>
      </c>
      <c r="Q639" s="87">
        <v>0</v>
      </c>
      <c r="R639" s="87">
        <f t="shared" si="280"/>
        <v>1.3562900100000004</v>
      </c>
      <c r="S639" s="87">
        <f t="shared" si="281"/>
        <v>1.3562900100000004</v>
      </c>
      <c r="T639" s="87">
        <f t="shared" si="282"/>
        <v>1.3562900100000004</v>
      </c>
      <c r="U639" s="87">
        <f t="shared" si="283"/>
        <v>1.3562900100000004</v>
      </c>
      <c r="V639" s="87"/>
    </row>
    <row r="640" spans="1:22" ht="31.5" x14ac:dyDescent="0.25">
      <c r="A640" s="171" t="s">
        <v>900</v>
      </c>
      <c r="B640" s="84" t="s">
        <v>744</v>
      </c>
      <c r="C640" s="171" t="s">
        <v>2433</v>
      </c>
      <c r="D640" s="87">
        <v>0.26182</v>
      </c>
      <c r="E640" s="87">
        <v>0.19761011000000001</v>
      </c>
      <c r="F640" s="87">
        <v>6.4209889999999992E-2</v>
      </c>
      <c r="G640" s="87">
        <v>6.4209889999999992E-2</v>
      </c>
      <c r="H640" s="87">
        <f t="shared" si="278"/>
        <v>0.14738692000000003</v>
      </c>
      <c r="I640" s="87">
        <f t="shared" si="279"/>
        <v>0.71235116000000009</v>
      </c>
      <c r="J640" s="87">
        <v>0.14738692000000003</v>
      </c>
      <c r="K640" s="87">
        <v>0.50311706</v>
      </c>
      <c r="L640" s="87">
        <v>0</v>
      </c>
      <c r="M640" s="87">
        <v>0.20923410000000009</v>
      </c>
      <c r="N640" s="87">
        <v>0</v>
      </c>
      <c r="O640" s="87">
        <v>0</v>
      </c>
      <c r="P640" s="87">
        <v>0</v>
      </c>
      <c r="Q640" s="87">
        <v>0</v>
      </c>
      <c r="R640" s="87">
        <f t="shared" si="280"/>
        <v>-0.56496424000000012</v>
      </c>
      <c r="S640" s="87">
        <f t="shared" si="281"/>
        <v>-0.56496424000000012</v>
      </c>
      <c r="T640" s="87">
        <f t="shared" si="282"/>
        <v>-0.56496424000000012</v>
      </c>
      <c r="U640" s="87">
        <f t="shared" si="283"/>
        <v>-0.56496424000000012</v>
      </c>
      <c r="V640" s="87"/>
    </row>
    <row r="641" spans="1:22" ht="31.5" x14ac:dyDescent="0.25">
      <c r="A641" s="171" t="s">
        <v>900</v>
      </c>
      <c r="B641" s="84" t="s">
        <v>455</v>
      </c>
      <c r="C641" s="171" t="s">
        <v>2434</v>
      </c>
      <c r="D641" s="87">
        <v>1.3700399999999999</v>
      </c>
      <c r="E641" s="87">
        <v>0.15345522</v>
      </c>
      <c r="F641" s="87">
        <v>1.2165847799999998</v>
      </c>
      <c r="G641" s="87">
        <v>1.2165847799999998</v>
      </c>
      <c r="H641" s="87">
        <f t="shared" si="278"/>
        <v>0.91078900000000007</v>
      </c>
      <c r="I641" s="87">
        <f t="shared" si="279"/>
        <v>1.0321684599999998</v>
      </c>
      <c r="J641" s="87">
        <v>5.2060509999999997E-2</v>
      </c>
      <c r="K641" s="87">
        <v>5.2060509999999997E-2</v>
      </c>
      <c r="L641" s="87">
        <v>0.35895148999999998</v>
      </c>
      <c r="M641" s="87">
        <v>7.6715449999999991E-2</v>
      </c>
      <c r="N641" s="87">
        <v>0.49977700000000008</v>
      </c>
      <c r="O641" s="87">
        <v>0.90339249999999982</v>
      </c>
      <c r="P641" s="87">
        <v>0</v>
      </c>
      <c r="Q641" s="87">
        <v>0</v>
      </c>
      <c r="R641" s="87">
        <f t="shared" si="280"/>
        <v>-0.12137945999999977</v>
      </c>
      <c r="S641" s="87">
        <f t="shared" si="281"/>
        <v>-0.12137945999999977</v>
      </c>
      <c r="T641" s="87">
        <f t="shared" si="282"/>
        <v>-0.12137945999999977</v>
      </c>
      <c r="U641" s="87">
        <f t="shared" si="283"/>
        <v>-0.12137945999999977</v>
      </c>
      <c r="V641" s="166"/>
    </row>
    <row r="642" spans="1:22" ht="86.25" customHeight="1" x14ac:dyDescent="0.25">
      <c r="A642" s="171" t="s">
        <v>900</v>
      </c>
      <c r="B642" s="84" t="s">
        <v>745</v>
      </c>
      <c r="C642" s="171" t="s">
        <v>2435</v>
      </c>
      <c r="D642" s="87">
        <v>0.59533000000000003</v>
      </c>
      <c r="E642" s="87">
        <v>0.21097584</v>
      </c>
      <c r="F642" s="87">
        <v>0.38435416</v>
      </c>
      <c r="G642" s="87">
        <v>0.38435416</v>
      </c>
      <c r="H642" s="87">
        <f t="shared" si="278"/>
        <v>0.41391230000000001</v>
      </c>
      <c r="I642" s="87">
        <f t="shared" si="279"/>
        <v>0.54921474000000003</v>
      </c>
      <c r="J642" s="87">
        <v>8.5766200000000001E-3</v>
      </c>
      <c r="K642" s="87">
        <v>8.5766200000000001E-3</v>
      </c>
      <c r="L642" s="87">
        <v>0.17002238000000003</v>
      </c>
      <c r="M642" s="87">
        <v>0.51060300999999997</v>
      </c>
      <c r="N642" s="87">
        <v>0.2353133</v>
      </c>
      <c r="O642" s="87">
        <v>3.0035110000000032E-2</v>
      </c>
      <c r="P642" s="87">
        <v>0</v>
      </c>
      <c r="Q642" s="87">
        <v>0</v>
      </c>
      <c r="R642" s="87">
        <f t="shared" si="280"/>
        <v>-0.13530244000000002</v>
      </c>
      <c r="S642" s="87">
        <f t="shared" si="281"/>
        <v>-0.13530244000000002</v>
      </c>
      <c r="T642" s="87">
        <f t="shared" si="282"/>
        <v>-0.13530244000000002</v>
      </c>
      <c r="U642" s="87">
        <f t="shared" si="283"/>
        <v>-0.13530244000000002</v>
      </c>
      <c r="V642" s="87"/>
    </row>
    <row r="643" spans="1:22" ht="31.5" x14ac:dyDescent="0.25">
      <c r="A643" s="171" t="s">
        <v>900</v>
      </c>
      <c r="B643" s="85" t="s">
        <v>456</v>
      </c>
      <c r="C643" s="171" t="s">
        <v>2436</v>
      </c>
      <c r="D643" s="87">
        <v>6.1035600000000008</v>
      </c>
      <c r="E643" s="87">
        <v>4.6365429899999997</v>
      </c>
      <c r="F643" s="87">
        <v>1.4670170100000011</v>
      </c>
      <c r="G643" s="87">
        <v>1.4670170100000011</v>
      </c>
      <c r="H643" s="87">
        <f t="shared" si="278"/>
        <v>5.3728081700000008</v>
      </c>
      <c r="I643" s="87">
        <f t="shared" si="279"/>
        <v>0.37960114</v>
      </c>
      <c r="J643" s="87">
        <v>0.10457071999999999</v>
      </c>
      <c r="K643" s="87">
        <v>0.10457071999999999</v>
      </c>
      <c r="L643" s="87">
        <v>1.72649728</v>
      </c>
      <c r="M643" s="87">
        <v>0.13297054000000003</v>
      </c>
      <c r="N643" s="87">
        <v>3.5417401700000006</v>
      </c>
      <c r="O643" s="87">
        <v>0.14205987999999997</v>
      </c>
      <c r="P643" s="87">
        <v>0</v>
      </c>
      <c r="Q643" s="87">
        <v>0</v>
      </c>
      <c r="R643" s="87">
        <f t="shared" si="280"/>
        <v>4.9932070300000007</v>
      </c>
      <c r="S643" s="87">
        <f t="shared" si="281"/>
        <v>4.9932070300000007</v>
      </c>
      <c r="T643" s="87">
        <f t="shared" si="282"/>
        <v>4.9932070300000007</v>
      </c>
      <c r="U643" s="87">
        <f t="shared" si="283"/>
        <v>4.9932070300000007</v>
      </c>
      <c r="V643" s="88"/>
    </row>
    <row r="644" spans="1:22" ht="63" x14ac:dyDescent="0.25">
      <c r="A644" s="171" t="s">
        <v>900</v>
      </c>
      <c r="B644" s="170" t="s">
        <v>746</v>
      </c>
      <c r="C644" s="171" t="s">
        <v>2437</v>
      </c>
      <c r="D644" s="87">
        <v>34.664619999999999</v>
      </c>
      <c r="E644" s="87">
        <v>0</v>
      </c>
      <c r="F644" s="87">
        <v>34.664619999999999</v>
      </c>
      <c r="G644" s="87">
        <v>34.664619999999999</v>
      </c>
      <c r="H644" s="87">
        <f t="shared" si="278"/>
        <v>4.0310820000000005</v>
      </c>
      <c r="I644" s="87">
        <f t="shared" si="279"/>
        <v>0</v>
      </c>
      <c r="J644" s="87">
        <v>0</v>
      </c>
      <c r="K644" s="87">
        <v>0</v>
      </c>
      <c r="L644" s="87">
        <v>0.91615499999999994</v>
      </c>
      <c r="M644" s="87">
        <v>0</v>
      </c>
      <c r="N644" s="87">
        <v>0.91615499999999994</v>
      </c>
      <c r="O644" s="87">
        <v>0</v>
      </c>
      <c r="P644" s="87">
        <v>2.1987720000000008</v>
      </c>
      <c r="Q644" s="87">
        <v>0</v>
      </c>
      <c r="R644" s="87">
        <f t="shared" si="280"/>
        <v>4.0310820000000005</v>
      </c>
      <c r="S644" s="87">
        <f t="shared" si="281"/>
        <v>4.0310820000000005</v>
      </c>
      <c r="T644" s="87">
        <f t="shared" si="282"/>
        <v>4.0310820000000005</v>
      </c>
      <c r="U644" s="87">
        <f t="shared" si="283"/>
        <v>4.0310820000000005</v>
      </c>
      <c r="V644" s="166"/>
    </row>
    <row r="645" spans="1:22" ht="63" x14ac:dyDescent="0.25">
      <c r="A645" s="171" t="s">
        <v>900</v>
      </c>
      <c r="B645" s="84" t="s">
        <v>1762</v>
      </c>
      <c r="C645" s="171" t="s">
        <v>881</v>
      </c>
      <c r="D645" s="87">
        <v>4.3740200000000007</v>
      </c>
      <c r="E645" s="87">
        <v>0</v>
      </c>
      <c r="F645" s="87">
        <v>4.3740200000000007</v>
      </c>
      <c r="G645" s="87">
        <v>4.3740200000000007</v>
      </c>
      <c r="H645" s="87">
        <f t="shared" si="278"/>
        <v>3.8491376000000006</v>
      </c>
      <c r="I645" s="87">
        <f t="shared" si="279"/>
        <v>0</v>
      </c>
      <c r="J645" s="87">
        <v>6.8556880000000001E-2</v>
      </c>
      <c r="K645" s="87">
        <v>6.8556880000000001E-2</v>
      </c>
      <c r="L645" s="87">
        <v>0.87480400000000014</v>
      </c>
      <c r="M645" s="87">
        <v>-6.8556880000000001E-2</v>
      </c>
      <c r="N645" s="87">
        <v>0.87480400000000014</v>
      </c>
      <c r="O645" s="87">
        <v>0</v>
      </c>
      <c r="P645" s="87">
        <v>2.0309727200000003</v>
      </c>
      <c r="Q645" s="87">
        <v>0</v>
      </c>
      <c r="R645" s="87">
        <f t="shared" si="280"/>
        <v>3.8491376000000006</v>
      </c>
      <c r="S645" s="87">
        <f t="shared" si="281"/>
        <v>3.8491376000000006</v>
      </c>
      <c r="T645" s="87">
        <f t="shared" si="282"/>
        <v>3.8491376000000006</v>
      </c>
      <c r="U645" s="87">
        <f t="shared" si="283"/>
        <v>3.8491376000000006</v>
      </c>
      <c r="V645" s="87"/>
    </row>
    <row r="646" spans="1:22" ht="63" x14ac:dyDescent="0.25">
      <c r="A646" s="171" t="s">
        <v>900</v>
      </c>
      <c r="B646" s="84" t="s">
        <v>747</v>
      </c>
      <c r="C646" s="171" t="s">
        <v>2438</v>
      </c>
      <c r="D646" s="87">
        <v>3.0006999999999997</v>
      </c>
      <c r="E646" s="87">
        <v>2.4167000000000001E-4</v>
      </c>
      <c r="F646" s="87">
        <v>3.0004583299999998</v>
      </c>
      <c r="G646" s="87">
        <v>3.0004583299999998</v>
      </c>
      <c r="H646" s="87">
        <f t="shared" si="278"/>
        <v>3.0006999999999997</v>
      </c>
      <c r="I646" s="87">
        <f t="shared" si="279"/>
        <v>0.26594857999999999</v>
      </c>
      <c r="J646" s="87">
        <v>0.11184103000000001</v>
      </c>
      <c r="K646" s="87">
        <v>0.11184103000000001</v>
      </c>
      <c r="L646" s="87">
        <v>0.78836896999999984</v>
      </c>
      <c r="M646" s="87">
        <v>7.4507269999999987E-2</v>
      </c>
      <c r="N646" s="87">
        <v>2.1004899999999997</v>
      </c>
      <c r="O646" s="87">
        <v>7.9600279999999995E-2</v>
      </c>
      <c r="P646" s="87">
        <v>0</v>
      </c>
      <c r="Q646" s="87">
        <v>0</v>
      </c>
      <c r="R646" s="87">
        <f t="shared" si="280"/>
        <v>2.7347514199999998</v>
      </c>
      <c r="S646" s="87">
        <f t="shared" si="281"/>
        <v>2.7347514199999998</v>
      </c>
      <c r="T646" s="87">
        <f t="shared" si="282"/>
        <v>2.7347514199999998</v>
      </c>
      <c r="U646" s="87">
        <f t="shared" si="283"/>
        <v>2.7347514199999998</v>
      </c>
      <c r="V646" s="87"/>
    </row>
    <row r="647" spans="1:22" ht="31.5" x14ac:dyDescent="0.25">
      <c r="A647" s="171" t="s">
        <v>900</v>
      </c>
      <c r="B647" s="84" t="s">
        <v>454</v>
      </c>
      <c r="C647" s="171" t="s">
        <v>2439</v>
      </c>
      <c r="D647" s="87">
        <v>0</v>
      </c>
      <c r="E647" s="87">
        <v>0</v>
      </c>
      <c r="F647" s="87">
        <v>0</v>
      </c>
      <c r="G647" s="87">
        <v>0</v>
      </c>
      <c r="H647" s="87">
        <f t="shared" si="278"/>
        <v>0</v>
      </c>
      <c r="I647" s="87">
        <f t="shared" si="279"/>
        <v>0</v>
      </c>
      <c r="J647" s="87">
        <v>0</v>
      </c>
      <c r="K647" s="87">
        <v>0</v>
      </c>
      <c r="L647" s="87">
        <v>0</v>
      </c>
      <c r="M647" s="87">
        <v>0</v>
      </c>
      <c r="N647" s="87">
        <v>0</v>
      </c>
      <c r="O647" s="87">
        <v>0</v>
      </c>
      <c r="P647" s="87">
        <v>0</v>
      </c>
      <c r="Q647" s="87">
        <v>0</v>
      </c>
      <c r="R647" s="87">
        <f t="shared" si="280"/>
        <v>0</v>
      </c>
      <c r="S647" s="87">
        <f t="shared" si="281"/>
        <v>0</v>
      </c>
      <c r="T647" s="87">
        <f t="shared" si="282"/>
        <v>0</v>
      </c>
      <c r="U647" s="87">
        <f t="shared" si="283"/>
        <v>0</v>
      </c>
      <c r="V647" s="87"/>
    </row>
    <row r="648" spans="1:22" ht="75.75" customHeight="1" x14ac:dyDescent="0.25">
      <c r="A648" s="171" t="s">
        <v>900</v>
      </c>
      <c r="B648" s="84" t="s">
        <v>1763</v>
      </c>
      <c r="C648" s="171" t="s">
        <v>2440</v>
      </c>
      <c r="D648" s="87">
        <v>0</v>
      </c>
      <c r="E648" s="87">
        <v>0</v>
      </c>
      <c r="F648" s="87">
        <v>0</v>
      </c>
      <c r="G648" s="87">
        <v>0</v>
      </c>
      <c r="H648" s="87">
        <f t="shared" si="278"/>
        <v>0</v>
      </c>
      <c r="I648" s="87">
        <f t="shared" si="279"/>
        <v>0.11066930000000001</v>
      </c>
      <c r="J648" s="87">
        <v>0</v>
      </c>
      <c r="K648" s="87">
        <v>0</v>
      </c>
      <c r="L648" s="87">
        <v>0</v>
      </c>
      <c r="M648" s="87">
        <v>0</v>
      </c>
      <c r="N648" s="87">
        <v>0</v>
      </c>
      <c r="O648" s="87">
        <v>0.11066930000000001</v>
      </c>
      <c r="P648" s="87">
        <v>0</v>
      </c>
      <c r="Q648" s="87">
        <v>0</v>
      </c>
      <c r="R648" s="87">
        <f t="shared" si="280"/>
        <v>-0.11066930000000001</v>
      </c>
      <c r="S648" s="87">
        <f t="shared" si="281"/>
        <v>-0.11066930000000001</v>
      </c>
      <c r="T648" s="87">
        <f t="shared" si="282"/>
        <v>-0.11066930000000001</v>
      </c>
      <c r="U648" s="87">
        <f t="shared" si="283"/>
        <v>-0.11066930000000001</v>
      </c>
      <c r="V648" s="87"/>
    </row>
    <row r="649" spans="1:22" x14ac:dyDescent="0.25">
      <c r="A649" s="210"/>
      <c r="B649" s="211" t="s">
        <v>46</v>
      </c>
      <c r="C649" s="210"/>
      <c r="D649" s="166">
        <f t="shared" ref="D649:U649" si="284">SUM(D650:D654)</f>
        <v>21.285869999999999</v>
      </c>
      <c r="E649" s="166">
        <f t="shared" si="284"/>
        <v>10.702944649999999</v>
      </c>
      <c r="F649" s="166">
        <f t="shared" si="284"/>
        <v>10.582925350000002</v>
      </c>
      <c r="G649" s="166">
        <f t="shared" si="284"/>
        <v>10.582925350000002</v>
      </c>
      <c r="H649" s="166">
        <f t="shared" si="284"/>
        <v>13.964269600000002</v>
      </c>
      <c r="I649" s="166">
        <f t="shared" si="284"/>
        <v>0.43238211999999904</v>
      </c>
      <c r="J649" s="166">
        <f t="shared" si="284"/>
        <v>5.0901861700000008</v>
      </c>
      <c r="K649" s="166">
        <f t="shared" si="284"/>
        <v>0.17416145999999905</v>
      </c>
      <c r="L649" s="166">
        <f t="shared" si="284"/>
        <v>2.33815733</v>
      </c>
      <c r="M649" s="166">
        <f t="shared" si="284"/>
        <v>0.1248434100000009</v>
      </c>
      <c r="N649" s="166">
        <f t="shared" si="284"/>
        <v>4.3635745000000004</v>
      </c>
      <c r="O649" s="166">
        <f t="shared" si="284"/>
        <v>0.13337724999999909</v>
      </c>
      <c r="P649" s="166">
        <f t="shared" si="284"/>
        <v>2.1723516000000003</v>
      </c>
      <c r="Q649" s="166">
        <f t="shared" si="284"/>
        <v>0</v>
      </c>
      <c r="R649" s="166">
        <f t="shared" si="284"/>
        <v>13.531887480000002</v>
      </c>
      <c r="S649" s="166">
        <f t="shared" si="284"/>
        <v>13.531887480000002</v>
      </c>
      <c r="T649" s="166">
        <f t="shared" si="284"/>
        <v>13.531887480000002</v>
      </c>
      <c r="U649" s="166">
        <f t="shared" si="284"/>
        <v>13.531887480000002</v>
      </c>
      <c r="V649" s="87"/>
    </row>
    <row r="650" spans="1:22" ht="96.75" customHeight="1" x14ac:dyDescent="0.25">
      <c r="A650" s="171" t="s">
        <v>900</v>
      </c>
      <c r="B650" s="84" t="s">
        <v>457</v>
      </c>
      <c r="C650" s="171" t="s">
        <v>2441</v>
      </c>
      <c r="D650" s="87">
        <v>2.9669400000000001</v>
      </c>
      <c r="E650" s="87">
        <v>0.43227201000000004</v>
      </c>
      <c r="F650" s="87">
        <v>2.53466799</v>
      </c>
      <c r="G650" s="87">
        <v>2.53466799</v>
      </c>
      <c r="H650" s="87">
        <f t="shared" ref="H650:I654" si="285">J650+L650+N650+P650</f>
        <v>1.7848776000000002</v>
      </c>
      <c r="I650" s="87">
        <f t="shared" si="285"/>
        <v>0</v>
      </c>
      <c r="J650" s="87">
        <v>0</v>
      </c>
      <c r="K650" s="87">
        <v>0</v>
      </c>
      <c r="L650" s="87">
        <v>0.40565400000000001</v>
      </c>
      <c r="M650" s="87">
        <v>0</v>
      </c>
      <c r="N650" s="87">
        <v>0.40565400000000001</v>
      </c>
      <c r="O650" s="87">
        <v>0</v>
      </c>
      <c r="P650" s="87">
        <v>0.97356960000000003</v>
      </c>
      <c r="Q650" s="87">
        <v>0</v>
      </c>
      <c r="R650" s="87">
        <f>H650-I650</f>
        <v>1.7848776000000002</v>
      </c>
      <c r="S650" s="87">
        <f>H650-I650</f>
        <v>1.7848776000000002</v>
      </c>
      <c r="T650" s="87">
        <f>H650-I650</f>
        <v>1.7848776000000002</v>
      </c>
      <c r="U650" s="87">
        <f>H650-I650</f>
        <v>1.7848776000000002</v>
      </c>
      <c r="V650" s="87"/>
    </row>
    <row r="651" spans="1:22" ht="31.5" x14ac:dyDescent="0.25">
      <c r="A651" s="171" t="s">
        <v>900</v>
      </c>
      <c r="B651" s="84" t="s">
        <v>458</v>
      </c>
      <c r="C651" s="171" t="s">
        <v>2442</v>
      </c>
      <c r="D651" s="87">
        <v>10.74685</v>
      </c>
      <c r="E651" s="87">
        <v>10.117293519999999</v>
      </c>
      <c r="F651" s="87">
        <v>0.62955648000000153</v>
      </c>
      <c r="G651" s="87">
        <v>0.62955648000000153</v>
      </c>
      <c r="H651" s="87">
        <f t="shared" si="285"/>
        <v>4.9704450000000007</v>
      </c>
      <c r="I651" s="87">
        <f t="shared" si="285"/>
        <v>5.4420289999999108E-2</v>
      </c>
      <c r="J651" s="87">
        <v>4.9704450000000007</v>
      </c>
      <c r="K651" s="87">
        <v>5.4420289999999108E-2</v>
      </c>
      <c r="L651" s="87">
        <v>0</v>
      </c>
      <c r="M651" s="87">
        <v>8.9511731360403246E-16</v>
      </c>
      <c r="N651" s="87">
        <v>0</v>
      </c>
      <c r="O651" s="87">
        <v>-8.9511731360403246E-16</v>
      </c>
      <c r="P651" s="87">
        <v>0</v>
      </c>
      <c r="Q651" s="87">
        <v>0</v>
      </c>
      <c r="R651" s="87">
        <f>H651-I651</f>
        <v>4.9160247100000012</v>
      </c>
      <c r="S651" s="87">
        <f>H651-I651</f>
        <v>4.9160247100000012</v>
      </c>
      <c r="T651" s="87">
        <f>H651-I651</f>
        <v>4.9160247100000012</v>
      </c>
      <c r="U651" s="87">
        <f>H651-I651</f>
        <v>4.9160247100000012</v>
      </c>
      <c r="V651" s="87"/>
    </row>
    <row r="652" spans="1:22" ht="47.25" x14ac:dyDescent="0.25">
      <c r="A652" s="171" t="s">
        <v>900</v>
      </c>
      <c r="B652" s="84" t="s">
        <v>1764</v>
      </c>
      <c r="C652" s="171" t="s">
        <v>882</v>
      </c>
      <c r="D652" s="87">
        <v>2.3962399999999997</v>
      </c>
      <c r="E652" s="87">
        <v>0</v>
      </c>
      <c r="F652" s="87">
        <v>2.3962399999999997</v>
      </c>
      <c r="G652" s="87">
        <v>2.3962399999999997</v>
      </c>
      <c r="H652" s="87">
        <f t="shared" si="285"/>
        <v>2.1977670000000002</v>
      </c>
      <c r="I652" s="87">
        <f t="shared" si="285"/>
        <v>0</v>
      </c>
      <c r="J652" s="87">
        <v>0</v>
      </c>
      <c r="K652" s="87">
        <v>0</v>
      </c>
      <c r="L652" s="87">
        <v>0.49949250000000001</v>
      </c>
      <c r="M652" s="87">
        <v>0</v>
      </c>
      <c r="N652" s="87">
        <v>0.49949250000000001</v>
      </c>
      <c r="O652" s="87">
        <v>0</v>
      </c>
      <c r="P652" s="87">
        <v>1.1987820000000002</v>
      </c>
      <c r="Q652" s="87">
        <v>0</v>
      </c>
      <c r="R652" s="87">
        <f>H652-I652</f>
        <v>2.1977670000000002</v>
      </c>
      <c r="S652" s="87">
        <f>H652-I652</f>
        <v>2.1977670000000002</v>
      </c>
      <c r="T652" s="87">
        <f>H652-I652</f>
        <v>2.1977670000000002</v>
      </c>
      <c r="U652" s="87">
        <f>H652-I652</f>
        <v>2.1977670000000002</v>
      </c>
      <c r="V652" s="87"/>
    </row>
    <row r="653" spans="1:22" ht="78.75" x14ac:dyDescent="0.25">
      <c r="A653" s="171" t="s">
        <v>900</v>
      </c>
      <c r="B653" s="84" t="s">
        <v>1765</v>
      </c>
      <c r="C653" s="171" t="s">
        <v>2443</v>
      </c>
      <c r="D653" s="87">
        <v>3.0800300000000003</v>
      </c>
      <c r="E653" s="87">
        <v>0.15337912000000001</v>
      </c>
      <c r="F653" s="87">
        <v>2.9266508800000004</v>
      </c>
      <c r="G653" s="87">
        <v>2.9266508800000004</v>
      </c>
      <c r="H653" s="87">
        <f t="shared" si="285"/>
        <v>2.9153699999999998</v>
      </c>
      <c r="I653" s="87">
        <f t="shared" si="285"/>
        <v>0.22890573999999997</v>
      </c>
      <c r="J653" s="87">
        <v>7.8679899999999955E-2</v>
      </c>
      <c r="K653" s="87">
        <v>7.8679899999999955E-2</v>
      </c>
      <c r="L653" s="87">
        <v>0.84532910000000006</v>
      </c>
      <c r="M653" s="87">
        <v>7.263053999999998E-2</v>
      </c>
      <c r="N653" s="87">
        <v>1.9913609999999999</v>
      </c>
      <c r="O653" s="87">
        <v>7.759530000000002E-2</v>
      </c>
      <c r="P653" s="87">
        <v>0</v>
      </c>
      <c r="Q653" s="87">
        <v>0</v>
      </c>
      <c r="R653" s="87">
        <f>H653-I653</f>
        <v>2.6864642599999997</v>
      </c>
      <c r="S653" s="87">
        <f>H653-I653</f>
        <v>2.6864642599999997</v>
      </c>
      <c r="T653" s="87">
        <f>H653-I653</f>
        <v>2.6864642599999997</v>
      </c>
      <c r="U653" s="87">
        <f>H653-I653</f>
        <v>2.6864642599999997</v>
      </c>
      <c r="V653" s="87"/>
    </row>
    <row r="654" spans="1:22" ht="47.25" x14ac:dyDescent="0.25">
      <c r="A654" s="171" t="s">
        <v>900</v>
      </c>
      <c r="B654" s="170" t="s">
        <v>748</v>
      </c>
      <c r="C654" s="171" t="s">
        <v>2444</v>
      </c>
      <c r="D654" s="87">
        <v>2.0958099999999997</v>
      </c>
      <c r="E654" s="87">
        <v>0</v>
      </c>
      <c r="F654" s="87">
        <v>2.0958099999999997</v>
      </c>
      <c r="G654" s="87">
        <v>2.0958099999999997</v>
      </c>
      <c r="H654" s="87">
        <f t="shared" si="285"/>
        <v>2.0958099999999997</v>
      </c>
      <c r="I654" s="87">
        <f t="shared" si="285"/>
        <v>0.14905608999999997</v>
      </c>
      <c r="J654" s="87">
        <v>4.106126999999999E-2</v>
      </c>
      <c r="K654" s="87">
        <v>4.106126999999999E-2</v>
      </c>
      <c r="L654" s="87">
        <v>0.5876817299999999</v>
      </c>
      <c r="M654" s="87">
        <v>5.2212870000000015E-2</v>
      </c>
      <c r="N654" s="87">
        <v>1.4670669999999999</v>
      </c>
      <c r="O654" s="87">
        <v>5.5781949999999976E-2</v>
      </c>
      <c r="P654" s="87">
        <v>0</v>
      </c>
      <c r="Q654" s="87">
        <v>0</v>
      </c>
      <c r="R654" s="87">
        <f>H654-I654</f>
        <v>1.9467539099999998</v>
      </c>
      <c r="S654" s="87">
        <f>H654-I654</f>
        <v>1.9467539099999998</v>
      </c>
      <c r="T654" s="87">
        <f>H654-I654</f>
        <v>1.9467539099999998</v>
      </c>
      <c r="U654" s="87">
        <f>H654-I654</f>
        <v>1.9467539099999998</v>
      </c>
      <c r="V654" s="166"/>
    </row>
    <row r="655" spans="1:22" x14ac:dyDescent="0.25">
      <c r="A655" s="210"/>
      <c r="B655" s="211" t="s">
        <v>48</v>
      </c>
      <c r="C655" s="210"/>
      <c r="D655" s="166">
        <f t="shared" ref="D655:U655" si="286">SUM(D656:D664)</f>
        <v>112.83735</v>
      </c>
      <c r="E655" s="166">
        <f t="shared" si="286"/>
        <v>2.4888971600000001</v>
      </c>
      <c r="F655" s="166">
        <f t="shared" si="286"/>
        <v>110.34845284000001</v>
      </c>
      <c r="G655" s="166">
        <f t="shared" si="286"/>
        <v>110.34845284000001</v>
      </c>
      <c r="H655" s="166">
        <f t="shared" si="286"/>
        <v>24.189918200000005</v>
      </c>
      <c r="I655" s="166">
        <f t="shared" si="286"/>
        <v>18.10321819</v>
      </c>
      <c r="J655" s="166">
        <f t="shared" si="286"/>
        <v>0.40798631999999996</v>
      </c>
      <c r="K655" s="166">
        <f t="shared" si="286"/>
        <v>0.40798631999999996</v>
      </c>
      <c r="L655" s="166">
        <f t="shared" si="286"/>
        <v>5.8842891399999999</v>
      </c>
      <c r="M655" s="166">
        <f t="shared" si="286"/>
        <v>2.6378792699999996</v>
      </c>
      <c r="N655" s="166">
        <f t="shared" si="286"/>
        <v>8.1311799999999987</v>
      </c>
      <c r="O655" s="166">
        <f t="shared" si="286"/>
        <v>15.0573526</v>
      </c>
      <c r="P655" s="166">
        <f t="shared" si="286"/>
        <v>9.7664627400000033</v>
      </c>
      <c r="Q655" s="166">
        <f t="shared" si="286"/>
        <v>0</v>
      </c>
      <c r="R655" s="166">
        <f t="shared" si="286"/>
        <v>6.086700010000003</v>
      </c>
      <c r="S655" s="166">
        <f t="shared" si="286"/>
        <v>6.086700010000003</v>
      </c>
      <c r="T655" s="166">
        <f t="shared" si="286"/>
        <v>6.086700010000003</v>
      </c>
      <c r="U655" s="166">
        <f t="shared" si="286"/>
        <v>6.086700010000003</v>
      </c>
      <c r="V655" s="87"/>
    </row>
    <row r="656" spans="1:22" ht="31.5" x14ac:dyDescent="0.25">
      <c r="A656" s="171" t="s">
        <v>900</v>
      </c>
      <c r="B656" s="84" t="s">
        <v>749</v>
      </c>
      <c r="C656" s="171" t="s">
        <v>2445</v>
      </c>
      <c r="D656" s="87">
        <v>7.1178400000000002</v>
      </c>
      <c r="E656" s="87">
        <v>0</v>
      </c>
      <c r="F656" s="87">
        <v>7.1178400000000002</v>
      </c>
      <c r="G656" s="87">
        <v>7.1178400000000002</v>
      </c>
      <c r="H656" s="87">
        <f t="shared" ref="H656:H664" si="287">J656+L656+N656+P656</f>
        <v>3.9382904000000005</v>
      </c>
      <c r="I656" s="87">
        <f t="shared" ref="I656:I664" si="288">K656+M656+O656+Q656</f>
        <v>0</v>
      </c>
      <c r="J656" s="87">
        <v>0</v>
      </c>
      <c r="K656" s="87">
        <v>0</v>
      </c>
      <c r="L656" s="87">
        <v>0.89506600000000003</v>
      </c>
      <c r="M656" s="87">
        <v>0</v>
      </c>
      <c r="N656" s="87">
        <v>0.89506600000000003</v>
      </c>
      <c r="O656" s="87">
        <v>0</v>
      </c>
      <c r="P656" s="87">
        <v>2.1481584000000002</v>
      </c>
      <c r="Q656" s="87">
        <v>0</v>
      </c>
      <c r="R656" s="87">
        <f t="shared" ref="R656:R664" si="289">H656-I656</f>
        <v>3.9382904000000005</v>
      </c>
      <c r="S656" s="87">
        <f t="shared" ref="S656:S664" si="290">H656-I656</f>
        <v>3.9382904000000005</v>
      </c>
      <c r="T656" s="87">
        <f t="shared" ref="T656:T664" si="291">H656-I656</f>
        <v>3.9382904000000005</v>
      </c>
      <c r="U656" s="87">
        <f t="shared" ref="U656:U664" si="292">H656-I656</f>
        <v>3.9382904000000005</v>
      </c>
      <c r="V656" s="87"/>
    </row>
    <row r="657" spans="1:22" ht="63" x14ac:dyDescent="0.25">
      <c r="A657" s="171" t="s">
        <v>900</v>
      </c>
      <c r="B657" s="84" t="s">
        <v>1766</v>
      </c>
      <c r="C657" s="171" t="s">
        <v>2446</v>
      </c>
      <c r="D657" s="87">
        <v>1.66439</v>
      </c>
      <c r="E657" s="87">
        <v>0</v>
      </c>
      <c r="F657" s="87">
        <v>1.66439</v>
      </c>
      <c r="G657" s="87">
        <v>1.66439</v>
      </c>
      <c r="H657" s="87">
        <f t="shared" si="287"/>
        <v>1.419726</v>
      </c>
      <c r="I657" s="87">
        <f t="shared" si="288"/>
        <v>9.1793039999999992E-2</v>
      </c>
      <c r="J657" s="87">
        <v>2.5286699999999999E-2</v>
      </c>
      <c r="K657" s="87">
        <v>2.5286699999999999E-2</v>
      </c>
      <c r="L657" s="87">
        <v>0.47403030000000002</v>
      </c>
      <c r="M657" s="87">
        <v>3.2154199999999994E-2</v>
      </c>
      <c r="N657" s="87">
        <v>0.92040900000000003</v>
      </c>
      <c r="O657" s="87">
        <v>3.4352140000000003E-2</v>
      </c>
      <c r="P657" s="87">
        <v>0</v>
      </c>
      <c r="Q657" s="87">
        <v>0</v>
      </c>
      <c r="R657" s="87">
        <f t="shared" si="289"/>
        <v>1.3279329600000001</v>
      </c>
      <c r="S657" s="87">
        <f t="shared" si="290"/>
        <v>1.3279329600000001</v>
      </c>
      <c r="T657" s="87">
        <f t="shared" si="291"/>
        <v>1.3279329600000001</v>
      </c>
      <c r="U657" s="87">
        <f t="shared" si="292"/>
        <v>1.3279329600000001</v>
      </c>
      <c r="V657" s="87"/>
    </row>
    <row r="658" spans="1:22" ht="63" x14ac:dyDescent="0.25">
      <c r="A658" s="171" t="s">
        <v>900</v>
      </c>
      <c r="B658" s="84" t="s">
        <v>1767</v>
      </c>
      <c r="C658" s="171" t="s">
        <v>2447</v>
      </c>
      <c r="D658" s="87">
        <v>4.39656</v>
      </c>
      <c r="E658" s="87">
        <v>0.53446691000000002</v>
      </c>
      <c r="F658" s="87">
        <v>3.8620930900000001</v>
      </c>
      <c r="G658" s="87">
        <v>3.8620930900000001</v>
      </c>
      <c r="H658" s="87">
        <f t="shared" si="287"/>
        <v>2.0402888000000003</v>
      </c>
      <c r="I658" s="87">
        <f t="shared" si="288"/>
        <v>3.5773739999999998</v>
      </c>
      <c r="J658" s="87">
        <v>3.633952E-2</v>
      </c>
      <c r="K658" s="87">
        <v>3.633952E-2</v>
      </c>
      <c r="L658" s="87">
        <v>0.46370200000000006</v>
      </c>
      <c r="M658" s="87">
        <v>4.6208779999999991E-2</v>
      </c>
      <c r="N658" s="87">
        <v>0.46370200000000006</v>
      </c>
      <c r="O658" s="87">
        <v>3.4948256999999998</v>
      </c>
      <c r="P658" s="87">
        <v>1.0765452800000004</v>
      </c>
      <c r="Q658" s="87">
        <v>0</v>
      </c>
      <c r="R658" s="87">
        <f t="shared" si="289"/>
        <v>-1.5370851999999995</v>
      </c>
      <c r="S658" s="87">
        <f t="shared" si="290"/>
        <v>-1.5370851999999995</v>
      </c>
      <c r="T658" s="87">
        <f t="shared" si="291"/>
        <v>-1.5370851999999995</v>
      </c>
      <c r="U658" s="87">
        <f t="shared" si="292"/>
        <v>-1.5370851999999995</v>
      </c>
      <c r="V658" s="87"/>
    </row>
    <row r="659" spans="1:22" ht="31.5" x14ac:dyDescent="0.25">
      <c r="A659" s="171" t="s">
        <v>900</v>
      </c>
      <c r="B659" s="170" t="s">
        <v>750</v>
      </c>
      <c r="C659" s="171" t="s">
        <v>2448</v>
      </c>
      <c r="D659" s="87">
        <v>31.53171</v>
      </c>
      <c r="E659" s="87">
        <v>8.8616800000000003E-3</v>
      </c>
      <c r="F659" s="87">
        <v>31.522848320000001</v>
      </c>
      <c r="G659" s="87">
        <v>31.522848320000001</v>
      </c>
      <c r="H659" s="87">
        <f t="shared" si="287"/>
        <v>3.059958</v>
      </c>
      <c r="I659" s="87">
        <f t="shared" si="288"/>
        <v>0.78683879000000001</v>
      </c>
      <c r="J659" s="87">
        <v>5.4500819999999998E-2</v>
      </c>
      <c r="K659" s="87">
        <v>5.4500819999999998E-2</v>
      </c>
      <c r="L659" s="87">
        <v>0.69544500000000009</v>
      </c>
      <c r="M659" s="87">
        <v>0.53682244999999995</v>
      </c>
      <c r="N659" s="87">
        <v>0.69544500000000009</v>
      </c>
      <c r="O659" s="87">
        <v>0.19551552000000005</v>
      </c>
      <c r="P659" s="87">
        <v>1.6145671800000001</v>
      </c>
      <c r="Q659" s="87">
        <v>0</v>
      </c>
      <c r="R659" s="87">
        <f t="shared" si="289"/>
        <v>2.2731192099999999</v>
      </c>
      <c r="S659" s="87">
        <f t="shared" si="290"/>
        <v>2.2731192099999999</v>
      </c>
      <c r="T659" s="87">
        <f t="shared" si="291"/>
        <v>2.2731192099999999</v>
      </c>
      <c r="U659" s="87">
        <f t="shared" si="292"/>
        <v>2.2731192099999999</v>
      </c>
      <c r="V659" s="166"/>
    </row>
    <row r="660" spans="1:22" ht="31.5" x14ac:dyDescent="0.25">
      <c r="A660" s="171" t="s">
        <v>900</v>
      </c>
      <c r="B660" s="84" t="s">
        <v>751</v>
      </c>
      <c r="C660" s="171" t="s">
        <v>2449</v>
      </c>
      <c r="D660" s="87">
        <v>3.51356</v>
      </c>
      <c r="E660" s="87">
        <v>0.75978858999999999</v>
      </c>
      <c r="F660" s="87">
        <v>2.7537714100000001</v>
      </c>
      <c r="G660" s="87">
        <v>2.7537714100000001</v>
      </c>
      <c r="H660" s="87">
        <f t="shared" si="287"/>
        <v>2.1040390000000002</v>
      </c>
      <c r="I660" s="87">
        <f t="shared" si="288"/>
        <v>0.14964140000000001</v>
      </c>
      <c r="J660" s="87">
        <v>4.1222499999999995E-2</v>
      </c>
      <c r="K660" s="87">
        <v>4.1222499999999995E-2</v>
      </c>
      <c r="L660" s="87">
        <v>0.52600999999999998</v>
      </c>
      <c r="M660" s="87">
        <v>5.2417919999999993E-2</v>
      </c>
      <c r="N660" s="87">
        <v>0.52600999999999998</v>
      </c>
      <c r="O660" s="87">
        <v>5.600098000000002E-2</v>
      </c>
      <c r="P660" s="87">
        <v>1.0107965000000003</v>
      </c>
      <c r="Q660" s="87">
        <v>0</v>
      </c>
      <c r="R660" s="87">
        <f t="shared" si="289"/>
        <v>1.9543976000000003</v>
      </c>
      <c r="S660" s="87">
        <f t="shared" si="290"/>
        <v>1.9543976000000003</v>
      </c>
      <c r="T660" s="87">
        <f t="shared" si="291"/>
        <v>1.9543976000000003</v>
      </c>
      <c r="U660" s="87">
        <f t="shared" si="292"/>
        <v>1.9543976000000003</v>
      </c>
      <c r="V660" s="87"/>
    </row>
    <row r="661" spans="1:22" ht="78.75" x14ac:dyDescent="0.25">
      <c r="A661" s="171" t="s">
        <v>900</v>
      </c>
      <c r="B661" s="84" t="s">
        <v>1768</v>
      </c>
      <c r="C661" s="171" t="s">
        <v>2450</v>
      </c>
      <c r="D661" s="87">
        <v>56.1995</v>
      </c>
      <c r="E661" s="87">
        <v>0.76318199000000009</v>
      </c>
      <c r="F661" s="87">
        <v>55.436318010000001</v>
      </c>
      <c r="G661" s="87">
        <v>55.436318010000001</v>
      </c>
      <c r="H661" s="87">
        <f t="shared" si="287"/>
        <v>3.7188580000000004</v>
      </c>
      <c r="I661" s="87">
        <f t="shared" si="288"/>
        <v>5.4973417199999997</v>
      </c>
      <c r="J661" s="87">
        <v>6.6236469999999992E-2</v>
      </c>
      <c r="K661" s="87">
        <v>6.6236469999999992E-2</v>
      </c>
      <c r="L661" s="87">
        <v>0.84519499999999992</v>
      </c>
      <c r="M661" s="87">
        <v>8.4225310000000025E-2</v>
      </c>
      <c r="N661" s="87">
        <v>0.84519499999999992</v>
      </c>
      <c r="O661" s="87">
        <v>5.34687994</v>
      </c>
      <c r="P661" s="87">
        <v>1.9622315300000006</v>
      </c>
      <c r="Q661" s="87">
        <v>0</v>
      </c>
      <c r="R661" s="87">
        <f t="shared" si="289"/>
        <v>-1.7784837199999992</v>
      </c>
      <c r="S661" s="87">
        <f t="shared" si="290"/>
        <v>-1.7784837199999992</v>
      </c>
      <c r="T661" s="87">
        <f t="shared" si="291"/>
        <v>-1.7784837199999992</v>
      </c>
      <c r="U661" s="87">
        <f t="shared" si="292"/>
        <v>-1.7784837199999992</v>
      </c>
      <c r="V661" s="87"/>
    </row>
    <row r="662" spans="1:22" ht="63" x14ac:dyDescent="0.25">
      <c r="A662" s="171" t="s">
        <v>900</v>
      </c>
      <c r="B662" s="84" t="s">
        <v>752</v>
      </c>
      <c r="C662" s="171" t="s">
        <v>2451</v>
      </c>
      <c r="D662" s="87">
        <v>3.0090500000000002</v>
      </c>
      <c r="E662" s="87">
        <v>0.10607569000000001</v>
      </c>
      <c r="F662" s="87">
        <v>2.9029743100000003</v>
      </c>
      <c r="G662" s="87">
        <v>2.9029743100000003</v>
      </c>
      <c r="H662" s="87">
        <f t="shared" si="287"/>
        <v>3.0090500000000002</v>
      </c>
      <c r="I662" s="87">
        <f t="shared" si="288"/>
        <v>2.8698413500000002</v>
      </c>
      <c r="J662" s="87">
        <v>9.5099260000000005E-2</v>
      </c>
      <c r="K662" s="87">
        <v>9.5099260000000005E-2</v>
      </c>
      <c r="L662" s="87">
        <v>0.80761574000000003</v>
      </c>
      <c r="M662" s="87">
        <v>7.4715259999999992E-2</v>
      </c>
      <c r="N662" s="87">
        <v>2.1063350000000001</v>
      </c>
      <c r="O662" s="87">
        <v>2.7000268300000001</v>
      </c>
      <c r="P662" s="87">
        <v>0</v>
      </c>
      <c r="Q662" s="87">
        <v>0</v>
      </c>
      <c r="R662" s="87">
        <f t="shared" si="289"/>
        <v>0.13920865000000004</v>
      </c>
      <c r="S662" s="87">
        <f t="shared" si="290"/>
        <v>0.13920865000000004</v>
      </c>
      <c r="T662" s="87">
        <f t="shared" si="291"/>
        <v>0.13920865000000004</v>
      </c>
      <c r="U662" s="87">
        <f t="shared" si="292"/>
        <v>0.13920865000000004</v>
      </c>
      <c r="V662" s="87"/>
    </row>
    <row r="663" spans="1:22" ht="63" x14ac:dyDescent="0.25">
      <c r="A663" s="171" t="s">
        <v>900</v>
      </c>
      <c r="B663" s="84" t="s">
        <v>1769</v>
      </c>
      <c r="C663" s="171" t="s">
        <v>2452</v>
      </c>
      <c r="D663" s="87">
        <v>1.1961400000000002</v>
      </c>
      <c r="E663" s="87">
        <v>0.31652229999999998</v>
      </c>
      <c r="F663" s="87">
        <v>0.87961770000000028</v>
      </c>
      <c r="G663" s="87">
        <v>0.87961770000000028</v>
      </c>
      <c r="H663" s="87">
        <f t="shared" si="287"/>
        <v>1.19614</v>
      </c>
      <c r="I663" s="87">
        <f t="shared" si="288"/>
        <v>1.7824410800000001</v>
      </c>
      <c r="J663" s="87">
        <v>2.3336900000000001E-2</v>
      </c>
      <c r="K663" s="87">
        <v>2.3336900000000001E-2</v>
      </c>
      <c r="L663" s="87">
        <v>0.3355051</v>
      </c>
      <c r="M663" s="87">
        <v>1.7274563499999998</v>
      </c>
      <c r="N663" s="87">
        <v>0.83729799999999999</v>
      </c>
      <c r="O663" s="87">
        <v>3.1647830000000265E-2</v>
      </c>
      <c r="P663" s="87">
        <v>0</v>
      </c>
      <c r="Q663" s="87">
        <v>0</v>
      </c>
      <c r="R663" s="87">
        <f t="shared" si="289"/>
        <v>-0.58630108000000014</v>
      </c>
      <c r="S663" s="87">
        <f t="shared" si="290"/>
        <v>-0.58630108000000014</v>
      </c>
      <c r="T663" s="87">
        <f t="shared" si="291"/>
        <v>-0.58630108000000014</v>
      </c>
      <c r="U663" s="87">
        <f t="shared" si="292"/>
        <v>-0.58630108000000014</v>
      </c>
      <c r="V663" s="87"/>
    </row>
    <row r="664" spans="1:22" ht="31.5" x14ac:dyDescent="0.25">
      <c r="A664" s="171" t="s">
        <v>900</v>
      </c>
      <c r="B664" s="84" t="s">
        <v>753</v>
      </c>
      <c r="C664" s="171" t="s">
        <v>2453</v>
      </c>
      <c r="D664" s="87">
        <v>4.2086000000000006</v>
      </c>
      <c r="E664" s="87">
        <v>0</v>
      </c>
      <c r="F664" s="87">
        <v>4.2086000000000006</v>
      </c>
      <c r="G664" s="87">
        <v>4.2086000000000006</v>
      </c>
      <c r="H664" s="87">
        <f t="shared" si="287"/>
        <v>3.7035680000000011</v>
      </c>
      <c r="I664" s="87">
        <f t="shared" si="288"/>
        <v>3.3479468099999998</v>
      </c>
      <c r="J664" s="87">
        <v>6.5964149999999985E-2</v>
      </c>
      <c r="K664" s="87">
        <v>6.5964149999999985E-2</v>
      </c>
      <c r="L664" s="87">
        <v>0.84172000000000013</v>
      </c>
      <c r="M664" s="87">
        <v>8.3878999999999995E-2</v>
      </c>
      <c r="N664" s="87">
        <v>0.84172000000000013</v>
      </c>
      <c r="O664" s="87">
        <v>3.1981036599999997</v>
      </c>
      <c r="P664" s="87">
        <v>1.9541638500000009</v>
      </c>
      <c r="Q664" s="87">
        <v>0</v>
      </c>
      <c r="R664" s="87">
        <f t="shared" si="289"/>
        <v>0.35562119000000125</v>
      </c>
      <c r="S664" s="87">
        <f t="shared" si="290"/>
        <v>0.35562119000000125</v>
      </c>
      <c r="T664" s="87">
        <f t="shared" si="291"/>
        <v>0.35562119000000125</v>
      </c>
      <c r="U664" s="87">
        <f t="shared" si="292"/>
        <v>0.35562119000000125</v>
      </c>
      <c r="V664" s="87"/>
    </row>
    <row r="665" spans="1:22" x14ac:dyDescent="0.25">
      <c r="A665" s="210"/>
      <c r="B665" s="211" t="s">
        <v>49</v>
      </c>
      <c r="C665" s="210"/>
      <c r="D665" s="166">
        <f t="shared" ref="D665:U665" si="293">SUM(D666:D687)</f>
        <v>174.21248999999997</v>
      </c>
      <c r="E665" s="166">
        <f t="shared" si="293"/>
        <v>23.367656230000005</v>
      </c>
      <c r="F665" s="166">
        <f t="shared" si="293"/>
        <v>150.84483376999992</v>
      </c>
      <c r="G665" s="166">
        <f t="shared" si="293"/>
        <v>150.84483376999992</v>
      </c>
      <c r="H665" s="166">
        <f t="shared" si="293"/>
        <v>85.586455350000008</v>
      </c>
      <c r="I665" s="166">
        <f t="shared" si="293"/>
        <v>17.021609219999998</v>
      </c>
      <c r="J665" s="166">
        <f t="shared" si="293"/>
        <v>1.7030213500000009</v>
      </c>
      <c r="K665" s="166">
        <f t="shared" si="293"/>
        <v>1.3602349900000004</v>
      </c>
      <c r="L665" s="166">
        <f t="shared" si="293"/>
        <v>20.878866879999997</v>
      </c>
      <c r="M665" s="166">
        <f t="shared" si="293"/>
        <v>9.18407704</v>
      </c>
      <c r="N665" s="166">
        <f t="shared" si="293"/>
        <v>18.874615479999999</v>
      </c>
      <c r="O665" s="166">
        <f t="shared" si="293"/>
        <v>6.4772971899999989</v>
      </c>
      <c r="P665" s="166">
        <f t="shared" si="293"/>
        <v>44.129951640000002</v>
      </c>
      <c r="Q665" s="166">
        <f t="shared" si="293"/>
        <v>0</v>
      </c>
      <c r="R665" s="166">
        <f t="shared" si="293"/>
        <v>68.564846130000021</v>
      </c>
      <c r="S665" s="166">
        <f t="shared" si="293"/>
        <v>68.564846130000021</v>
      </c>
      <c r="T665" s="166">
        <f t="shared" si="293"/>
        <v>68.564846130000021</v>
      </c>
      <c r="U665" s="166">
        <f t="shared" si="293"/>
        <v>68.564846130000021</v>
      </c>
      <c r="V665" s="87"/>
    </row>
    <row r="666" spans="1:22" ht="47.25" x14ac:dyDescent="0.25">
      <c r="A666" s="171" t="s">
        <v>900</v>
      </c>
      <c r="B666" s="84" t="s">
        <v>754</v>
      </c>
      <c r="C666" s="171" t="s">
        <v>2454</v>
      </c>
      <c r="D666" s="87">
        <v>1.8795999999999999</v>
      </c>
      <c r="E666" s="87">
        <v>0</v>
      </c>
      <c r="F666" s="87">
        <v>1.8795999999999999</v>
      </c>
      <c r="G666" s="87">
        <v>1.8795999999999999</v>
      </c>
      <c r="H666" s="87">
        <f t="shared" ref="H666:H687" si="294">J666+L666+N666+P666</f>
        <v>1.8796000000000002</v>
      </c>
      <c r="I666" s="87">
        <f t="shared" ref="I666:I687" si="295">K666+M666+O666+Q666</f>
        <v>0.13367895999999999</v>
      </c>
      <c r="J666" s="87">
        <v>3.6825259999999999E-2</v>
      </c>
      <c r="K666" s="87">
        <v>3.6825259999999999E-2</v>
      </c>
      <c r="L666" s="87">
        <v>0</v>
      </c>
      <c r="M666" s="87">
        <v>4.6826419999999994E-2</v>
      </c>
      <c r="N666" s="87">
        <v>0.56388000000000005</v>
      </c>
      <c r="O666" s="87">
        <v>5.0027279999999993E-2</v>
      </c>
      <c r="P666" s="87">
        <v>1.2788947400000001</v>
      </c>
      <c r="Q666" s="87">
        <v>0</v>
      </c>
      <c r="R666" s="87">
        <f t="shared" ref="R666:R687" si="296">H666-I666</f>
        <v>1.7459210400000003</v>
      </c>
      <c r="S666" s="87">
        <f t="shared" ref="S666:S687" si="297">H666-I666</f>
        <v>1.7459210400000003</v>
      </c>
      <c r="T666" s="87">
        <f t="shared" ref="T666:T687" si="298">H666-I666</f>
        <v>1.7459210400000003</v>
      </c>
      <c r="U666" s="87">
        <f t="shared" ref="U666:U687" si="299">H666-I666</f>
        <v>1.7459210400000003</v>
      </c>
      <c r="V666" s="87"/>
    </row>
    <row r="667" spans="1:22" ht="95.45" customHeight="1" x14ac:dyDescent="0.25">
      <c r="A667" s="171" t="s">
        <v>900</v>
      </c>
      <c r="B667" s="84" t="s">
        <v>1770</v>
      </c>
      <c r="C667" s="171" t="s">
        <v>2455</v>
      </c>
      <c r="D667" s="87">
        <v>28.688419999999997</v>
      </c>
      <c r="E667" s="87">
        <v>0.74677733999999996</v>
      </c>
      <c r="F667" s="87">
        <v>27.941642659999996</v>
      </c>
      <c r="G667" s="87">
        <v>27.941642659999996</v>
      </c>
      <c r="H667" s="87">
        <f t="shared" si="294"/>
        <v>27.788750000000004</v>
      </c>
      <c r="I667" s="87">
        <f t="shared" si="295"/>
        <v>0.49438332000000001</v>
      </c>
      <c r="J667" s="87">
        <v>0.13619038</v>
      </c>
      <c r="K667" s="87">
        <v>0.13619038</v>
      </c>
      <c r="L667" s="87">
        <v>1.737825</v>
      </c>
      <c r="M667" s="87">
        <v>0.17317758999999994</v>
      </c>
      <c r="N667" s="87">
        <v>1.737825</v>
      </c>
      <c r="O667" s="87">
        <v>0.18501535000000008</v>
      </c>
      <c r="P667" s="87">
        <v>24.176909620000004</v>
      </c>
      <c r="Q667" s="87">
        <v>0</v>
      </c>
      <c r="R667" s="87">
        <f t="shared" si="296"/>
        <v>27.294366680000003</v>
      </c>
      <c r="S667" s="87">
        <f t="shared" si="297"/>
        <v>27.294366680000003</v>
      </c>
      <c r="T667" s="87">
        <f t="shared" si="298"/>
        <v>27.294366680000003</v>
      </c>
      <c r="U667" s="87">
        <f t="shared" si="299"/>
        <v>27.294366680000003</v>
      </c>
      <c r="V667" s="87"/>
    </row>
    <row r="668" spans="1:22" ht="47.25" x14ac:dyDescent="0.25">
      <c r="A668" s="171" t="s">
        <v>900</v>
      </c>
      <c r="B668" s="84" t="s">
        <v>92</v>
      </c>
      <c r="C668" s="171" t="s">
        <v>2456</v>
      </c>
      <c r="D668" s="87">
        <v>19.30585</v>
      </c>
      <c r="E668" s="87">
        <v>2.7614044099999999</v>
      </c>
      <c r="F668" s="87">
        <v>16.544445589999999</v>
      </c>
      <c r="G668" s="87">
        <v>16.544445589999999</v>
      </c>
      <c r="H668" s="87">
        <f t="shared" si="294"/>
        <v>1.0999999999999999E-2</v>
      </c>
      <c r="I668" s="87">
        <f t="shared" si="295"/>
        <v>7.1120000000000005E-4</v>
      </c>
      <c r="J668" s="87">
        <v>1.9593E-4</v>
      </c>
      <c r="K668" s="87">
        <v>1.9593E-4</v>
      </c>
      <c r="L668" s="87">
        <v>2.5000000000000001E-3</v>
      </c>
      <c r="M668" s="87">
        <v>2.4911000000000009E-4</v>
      </c>
      <c r="N668" s="87">
        <v>2.5000000000000001E-3</v>
      </c>
      <c r="O668" s="87">
        <v>2.6615999999999999E-4</v>
      </c>
      <c r="P668" s="87">
        <v>5.8040699999999997E-3</v>
      </c>
      <c r="Q668" s="87">
        <v>0</v>
      </c>
      <c r="R668" s="87">
        <f t="shared" si="296"/>
        <v>1.0288799999999999E-2</v>
      </c>
      <c r="S668" s="87">
        <f t="shared" si="297"/>
        <v>1.0288799999999999E-2</v>
      </c>
      <c r="T668" s="87">
        <f t="shared" si="298"/>
        <v>1.0288799999999999E-2</v>
      </c>
      <c r="U668" s="87">
        <f t="shared" si="299"/>
        <v>1.0288799999999999E-2</v>
      </c>
      <c r="V668" s="87"/>
    </row>
    <row r="669" spans="1:22" ht="78.75" x14ac:dyDescent="0.25">
      <c r="A669" s="171" t="s">
        <v>900</v>
      </c>
      <c r="B669" s="170" t="s">
        <v>755</v>
      </c>
      <c r="C669" s="171" t="s">
        <v>2457</v>
      </c>
      <c r="D669" s="87">
        <v>8.8407700000000009</v>
      </c>
      <c r="E669" s="87">
        <v>2.4167000000000001E-4</v>
      </c>
      <c r="F669" s="87">
        <v>8.8405283300000015</v>
      </c>
      <c r="G669" s="87">
        <v>8.8405283300000015</v>
      </c>
      <c r="H669" s="87">
        <f t="shared" si="294"/>
        <v>1.0999999999999999E-2</v>
      </c>
      <c r="I669" s="87">
        <f t="shared" si="295"/>
        <v>0.13162720000000003</v>
      </c>
      <c r="J669" s="87">
        <v>1.9593E-4</v>
      </c>
      <c r="K669" s="87">
        <v>1.9593E-4</v>
      </c>
      <c r="L669" s="87">
        <v>2.5000000000000001E-3</v>
      </c>
      <c r="M669" s="87">
        <v>0.13116511</v>
      </c>
      <c r="N669" s="87">
        <v>2.5000000000000001E-3</v>
      </c>
      <c r="O669" s="87">
        <v>2.6616000000001527E-4</v>
      </c>
      <c r="P669" s="87">
        <v>5.8040699999999997E-3</v>
      </c>
      <c r="Q669" s="87">
        <v>0</v>
      </c>
      <c r="R669" s="87">
        <f t="shared" si="296"/>
        <v>-0.12062720000000003</v>
      </c>
      <c r="S669" s="87">
        <f t="shared" si="297"/>
        <v>-0.12062720000000003</v>
      </c>
      <c r="T669" s="87">
        <f t="shared" si="298"/>
        <v>-0.12062720000000003</v>
      </c>
      <c r="U669" s="87">
        <f t="shared" si="299"/>
        <v>-0.12062720000000003</v>
      </c>
      <c r="V669" s="166"/>
    </row>
    <row r="670" spans="1:22" ht="47.25" x14ac:dyDescent="0.25">
      <c r="A670" s="171" t="s">
        <v>900</v>
      </c>
      <c r="B670" s="84" t="s">
        <v>756</v>
      </c>
      <c r="C670" s="171" t="s">
        <v>2458</v>
      </c>
      <c r="D670" s="87">
        <v>2.3263000000000003</v>
      </c>
      <c r="E670" s="87">
        <v>2.4167000000000001E-4</v>
      </c>
      <c r="F670" s="87">
        <v>2.3260583300000004</v>
      </c>
      <c r="G670" s="87">
        <v>2.3260583300000004</v>
      </c>
      <c r="H670" s="87">
        <f t="shared" si="294"/>
        <v>2.3163000000000009</v>
      </c>
      <c r="I670" s="87">
        <f t="shared" si="295"/>
        <v>0.16473753999999999</v>
      </c>
      <c r="J670" s="87">
        <v>4.5381120000000004E-2</v>
      </c>
      <c r="K670" s="87">
        <v>4.5381120000000004E-2</v>
      </c>
      <c r="L670" s="87">
        <v>0.65250887999999996</v>
      </c>
      <c r="M670" s="87">
        <v>5.770593999999999E-2</v>
      </c>
      <c r="N670" s="87">
        <v>1.6184100000000008</v>
      </c>
      <c r="O670" s="87">
        <v>6.1650480000000001E-2</v>
      </c>
      <c r="P670" s="87">
        <v>0</v>
      </c>
      <c r="Q670" s="87">
        <v>0</v>
      </c>
      <c r="R670" s="87">
        <f t="shared" si="296"/>
        <v>2.151562460000001</v>
      </c>
      <c r="S670" s="87">
        <f t="shared" si="297"/>
        <v>2.151562460000001</v>
      </c>
      <c r="T670" s="87">
        <f t="shared" si="298"/>
        <v>2.151562460000001</v>
      </c>
      <c r="U670" s="87">
        <f t="shared" si="299"/>
        <v>2.151562460000001</v>
      </c>
      <c r="V670" s="87"/>
    </row>
    <row r="671" spans="1:22" ht="31.5" x14ac:dyDescent="0.25">
      <c r="A671" s="171" t="s">
        <v>900</v>
      </c>
      <c r="B671" s="84" t="s">
        <v>757</v>
      </c>
      <c r="C671" s="171" t="s">
        <v>2459</v>
      </c>
      <c r="D671" s="87">
        <v>2.2452299999999998</v>
      </c>
      <c r="E671" s="87">
        <v>0.13371506</v>
      </c>
      <c r="F671" s="87">
        <v>2.1115149399999997</v>
      </c>
      <c r="G671" s="87">
        <v>2.1115149399999997</v>
      </c>
      <c r="H671" s="87">
        <f t="shared" si="294"/>
        <v>1.8003559699999998</v>
      </c>
      <c r="I671" s="87">
        <f t="shared" si="295"/>
        <v>0.46543055999999999</v>
      </c>
      <c r="J671" s="87">
        <v>3.5272769999999995E-2</v>
      </c>
      <c r="K671" s="87">
        <v>3.5272769999999995E-2</v>
      </c>
      <c r="L671" s="87">
        <v>0.63829622999999991</v>
      </c>
      <c r="M671" s="87">
        <v>4.4852310000000006E-2</v>
      </c>
      <c r="N671" s="87">
        <v>1.1267869699999999</v>
      </c>
      <c r="O671" s="87">
        <v>0.38530547999999998</v>
      </c>
      <c r="P671" s="87">
        <v>0</v>
      </c>
      <c r="Q671" s="87">
        <v>0</v>
      </c>
      <c r="R671" s="87">
        <f t="shared" si="296"/>
        <v>1.3349254099999999</v>
      </c>
      <c r="S671" s="87">
        <f t="shared" si="297"/>
        <v>1.3349254099999999</v>
      </c>
      <c r="T671" s="87">
        <f t="shared" si="298"/>
        <v>1.3349254099999999</v>
      </c>
      <c r="U671" s="87">
        <f t="shared" si="299"/>
        <v>1.3349254099999999</v>
      </c>
      <c r="V671" s="87"/>
    </row>
    <row r="672" spans="1:22" ht="31.5" x14ac:dyDescent="0.25">
      <c r="A672" s="171" t="s">
        <v>900</v>
      </c>
      <c r="B672" s="84" t="s">
        <v>758</v>
      </c>
      <c r="C672" s="171" t="s">
        <v>2460</v>
      </c>
      <c r="D672" s="87">
        <v>2.4488600000000003</v>
      </c>
      <c r="E672" s="87">
        <v>1.2082999999999999E-4</v>
      </c>
      <c r="F672" s="87">
        <v>2.4487391700000001</v>
      </c>
      <c r="G672" s="87">
        <v>2.4487391700000001</v>
      </c>
      <c r="H672" s="87">
        <f t="shared" si="294"/>
        <v>2.4488599999999998</v>
      </c>
      <c r="I672" s="87">
        <f t="shared" si="295"/>
        <v>0.31379823000000001</v>
      </c>
      <c r="J672" s="87">
        <v>4.7880279999999997E-2</v>
      </c>
      <c r="K672" s="87">
        <v>4.7880279999999997E-2</v>
      </c>
      <c r="L672" s="87">
        <v>0.61096499999999998</v>
      </c>
      <c r="M672" s="87">
        <v>0.20087235000000001</v>
      </c>
      <c r="N672" s="87">
        <v>0.61096499999999998</v>
      </c>
      <c r="O672" s="87">
        <v>6.5045600000000009E-2</v>
      </c>
      <c r="P672" s="87">
        <v>1.1790497200000001</v>
      </c>
      <c r="Q672" s="87">
        <v>0</v>
      </c>
      <c r="R672" s="87">
        <f t="shared" si="296"/>
        <v>2.1350617699999996</v>
      </c>
      <c r="S672" s="87">
        <f t="shared" si="297"/>
        <v>2.1350617699999996</v>
      </c>
      <c r="T672" s="87">
        <f t="shared" si="298"/>
        <v>2.1350617699999996</v>
      </c>
      <c r="U672" s="87">
        <f t="shared" si="299"/>
        <v>2.1350617699999996</v>
      </c>
      <c r="V672" s="87"/>
    </row>
    <row r="673" spans="1:22" ht="31.5" x14ac:dyDescent="0.25">
      <c r="A673" s="171" t="s">
        <v>900</v>
      </c>
      <c r="B673" s="84" t="s">
        <v>93</v>
      </c>
      <c r="C673" s="171" t="s">
        <v>2461</v>
      </c>
      <c r="D673" s="87">
        <v>10.905799999999999</v>
      </c>
      <c r="E673" s="87">
        <v>2.2484992900000003</v>
      </c>
      <c r="F673" s="87">
        <v>8.6573007099999995</v>
      </c>
      <c r="G673" s="87">
        <v>8.6573007099999995</v>
      </c>
      <c r="H673" s="87">
        <f t="shared" si="294"/>
        <v>7.9970440000000007</v>
      </c>
      <c r="I673" s="87">
        <f t="shared" si="295"/>
        <v>0.51705244000000006</v>
      </c>
      <c r="J673" s="87">
        <v>0.14243514999999998</v>
      </c>
      <c r="K673" s="87">
        <v>0.14243514999999998</v>
      </c>
      <c r="L673" s="87">
        <v>7.8546088500000009</v>
      </c>
      <c r="M673" s="87">
        <v>0.18111836000000006</v>
      </c>
      <c r="N673" s="87">
        <v>0</v>
      </c>
      <c r="O673" s="87">
        <v>0.19349893000000004</v>
      </c>
      <c r="P673" s="87">
        <v>0</v>
      </c>
      <c r="Q673" s="87">
        <v>0</v>
      </c>
      <c r="R673" s="87">
        <f t="shared" si="296"/>
        <v>7.4799915600000002</v>
      </c>
      <c r="S673" s="87">
        <f t="shared" si="297"/>
        <v>7.4799915600000002</v>
      </c>
      <c r="T673" s="87">
        <f t="shared" si="298"/>
        <v>7.4799915600000002</v>
      </c>
      <c r="U673" s="87">
        <f t="shared" si="299"/>
        <v>7.4799915600000002</v>
      </c>
      <c r="V673" s="87"/>
    </row>
    <row r="674" spans="1:22" ht="63" x14ac:dyDescent="0.25">
      <c r="A674" s="171" t="s">
        <v>900</v>
      </c>
      <c r="B674" s="84" t="s">
        <v>1771</v>
      </c>
      <c r="C674" s="171" t="s">
        <v>2462</v>
      </c>
      <c r="D674" s="87">
        <v>3.1870500000000002</v>
      </c>
      <c r="E674" s="87">
        <v>2.7518435299999999</v>
      </c>
      <c r="F674" s="87">
        <v>0.43520647000000023</v>
      </c>
      <c r="G674" s="87">
        <v>0.43520647000000023</v>
      </c>
      <c r="H674" s="87">
        <f t="shared" si="294"/>
        <v>0.43520647000000023</v>
      </c>
      <c r="I674" s="87">
        <f t="shared" si="295"/>
        <v>5.2521950000000192E-2</v>
      </c>
      <c r="J674" s="87">
        <v>0.43520647000000023</v>
      </c>
      <c r="K674" s="87">
        <v>5.2521950000000192E-2</v>
      </c>
      <c r="L674" s="87">
        <v>0</v>
      </c>
      <c r="M674" s="87">
        <v>-1.9428902930940239E-16</v>
      </c>
      <c r="N674" s="87">
        <v>0</v>
      </c>
      <c r="O674" s="87">
        <v>1.9428902930940239E-16</v>
      </c>
      <c r="P674" s="87">
        <v>0</v>
      </c>
      <c r="Q674" s="87">
        <v>0</v>
      </c>
      <c r="R674" s="87">
        <f t="shared" si="296"/>
        <v>0.38268452000000003</v>
      </c>
      <c r="S674" s="87">
        <f t="shared" si="297"/>
        <v>0.38268452000000003</v>
      </c>
      <c r="T674" s="87">
        <f t="shared" si="298"/>
        <v>0.38268452000000003</v>
      </c>
      <c r="U674" s="87">
        <f t="shared" si="299"/>
        <v>0.38268452000000003</v>
      </c>
      <c r="V674" s="87"/>
    </row>
    <row r="675" spans="1:22" ht="47.25" x14ac:dyDescent="0.25">
      <c r="A675" s="171" t="s">
        <v>900</v>
      </c>
      <c r="B675" s="84" t="s">
        <v>759</v>
      </c>
      <c r="C675" s="171" t="s">
        <v>2463</v>
      </c>
      <c r="D675" s="87">
        <v>1.8239000000000001</v>
      </c>
      <c r="E675" s="87">
        <v>2.4167000000000001E-4</v>
      </c>
      <c r="F675" s="87">
        <v>1.82365833</v>
      </c>
      <c r="G675" s="87">
        <v>1.82365833</v>
      </c>
      <c r="H675" s="87">
        <f t="shared" si="294"/>
        <v>1.8238999999999996</v>
      </c>
      <c r="I675" s="87">
        <f t="shared" si="295"/>
        <v>0</v>
      </c>
      <c r="J675" s="87">
        <v>3.5538050000000009E-2</v>
      </c>
      <c r="K675" s="87">
        <v>3.5538050000000009E-2</v>
      </c>
      <c r="L675" s="87">
        <v>0.45347500000000002</v>
      </c>
      <c r="M675" s="87">
        <v>-3.5538050000000009E-2</v>
      </c>
      <c r="N675" s="87">
        <v>0.45347500000000002</v>
      </c>
      <c r="O675" s="87">
        <v>0</v>
      </c>
      <c r="P675" s="87">
        <v>0.88141194999999961</v>
      </c>
      <c r="Q675" s="87">
        <v>0</v>
      </c>
      <c r="R675" s="87">
        <f t="shared" si="296"/>
        <v>1.8238999999999996</v>
      </c>
      <c r="S675" s="87">
        <f t="shared" si="297"/>
        <v>1.8238999999999996</v>
      </c>
      <c r="T675" s="87">
        <f t="shared" si="298"/>
        <v>1.8238999999999996</v>
      </c>
      <c r="U675" s="87">
        <f t="shared" si="299"/>
        <v>1.8238999999999996</v>
      </c>
      <c r="V675" s="87"/>
    </row>
    <row r="676" spans="1:22" ht="47.25" x14ac:dyDescent="0.25">
      <c r="A676" s="171" t="s">
        <v>900</v>
      </c>
      <c r="B676" s="84" t="s">
        <v>760</v>
      </c>
      <c r="C676" s="171" t="s">
        <v>2464</v>
      </c>
      <c r="D676" s="87">
        <v>3.4787600000000003</v>
      </c>
      <c r="E676" s="87">
        <v>0.7097473299999999</v>
      </c>
      <c r="F676" s="87">
        <v>2.7690126700000004</v>
      </c>
      <c r="G676" s="87">
        <v>2.7690126700000004</v>
      </c>
      <c r="H676" s="87">
        <f t="shared" si="294"/>
        <v>2.2060349100000001</v>
      </c>
      <c r="I676" s="87">
        <f t="shared" si="295"/>
        <v>0.34967225000000002</v>
      </c>
      <c r="J676" s="87">
        <v>5.6853070000000006E-2</v>
      </c>
      <c r="K676" s="87">
        <v>5.6853070000000006E-2</v>
      </c>
      <c r="L676" s="87">
        <v>0.98677492999999994</v>
      </c>
      <c r="M676" s="87">
        <v>0.29281918000000001</v>
      </c>
      <c r="N676" s="87">
        <v>1.1624069100000001</v>
      </c>
      <c r="O676" s="87">
        <v>0</v>
      </c>
      <c r="P676" s="87">
        <v>0</v>
      </c>
      <c r="Q676" s="87">
        <v>0</v>
      </c>
      <c r="R676" s="87">
        <f t="shared" si="296"/>
        <v>1.8563626600000001</v>
      </c>
      <c r="S676" s="87">
        <f t="shared" si="297"/>
        <v>1.8563626600000001</v>
      </c>
      <c r="T676" s="87">
        <f t="shared" si="298"/>
        <v>1.8563626600000001</v>
      </c>
      <c r="U676" s="87">
        <f t="shared" si="299"/>
        <v>1.8563626600000001</v>
      </c>
      <c r="V676" s="87"/>
    </row>
    <row r="677" spans="1:22" ht="31.5" x14ac:dyDescent="0.25">
      <c r="A677" s="171" t="s">
        <v>900</v>
      </c>
      <c r="B677" s="84" t="s">
        <v>382</v>
      </c>
      <c r="C677" s="171" t="s">
        <v>2465</v>
      </c>
      <c r="D677" s="87">
        <v>49.007709999999996</v>
      </c>
      <c r="E677" s="87">
        <v>8.9976920200000006</v>
      </c>
      <c r="F677" s="87">
        <v>40.010017979999994</v>
      </c>
      <c r="G677" s="87">
        <v>40.010017979999994</v>
      </c>
      <c r="H677" s="87">
        <f t="shared" si="294"/>
        <v>6.660412</v>
      </c>
      <c r="I677" s="87">
        <f t="shared" si="295"/>
        <v>0.43063189000000002</v>
      </c>
      <c r="J677" s="87">
        <v>0.11862844</v>
      </c>
      <c r="K677" s="87">
        <v>0.11862844</v>
      </c>
      <c r="L677" s="87">
        <v>0</v>
      </c>
      <c r="M677" s="87">
        <v>0.15084609999999998</v>
      </c>
      <c r="N677" s="87">
        <v>1.816476</v>
      </c>
      <c r="O677" s="87">
        <v>0.16115735000000003</v>
      </c>
      <c r="P677" s="87">
        <v>4.7253075600000001</v>
      </c>
      <c r="Q677" s="87">
        <v>0</v>
      </c>
      <c r="R677" s="87">
        <f t="shared" si="296"/>
        <v>6.2297801100000001</v>
      </c>
      <c r="S677" s="87">
        <f t="shared" si="297"/>
        <v>6.2297801100000001</v>
      </c>
      <c r="T677" s="87">
        <f t="shared" si="298"/>
        <v>6.2297801100000001</v>
      </c>
      <c r="U677" s="87">
        <f t="shared" si="299"/>
        <v>6.2297801100000001</v>
      </c>
      <c r="V677" s="87"/>
    </row>
    <row r="678" spans="1:22" ht="47.25" x14ac:dyDescent="0.25">
      <c r="A678" s="171" t="s">
        <v>900</v>
      </c>
      <c r="B678" s="84" t="s">
        <v>1772</v>
      </c>
      <c r="C678" s="171" t="s">
        <v>2466</v>
      </c>
      <c r="D678" s="87">
        <v>5.7064700000000004</v>
      </c>
      <c r="E678" s="87">
        <v>0.42252741999999999</v>
      </c>
      <c r="F678" s="87">
        <v>5.2839425800000006</v>
      </c>
      <c r="G678" s="87">
        <v>5.2839425800000006</v>
      </c>
      <c r="H678" s="87">
        <f t="shared" si="294"/>
        <v>5.9340000000000614E-2</v>
      </c>
      <c r="I678" s="87">
        <f t="shared" si="295"/>
        <v>3.7673313399999997</v>
      </c>
      <c r="J678" s="87">
        <v>5.9340000000000614E-2</v>
      </c>
      <c r="K678" s="87">
        <v>9.9238160000000006E-2</v>
      </c>
      <c r="L678" s="87">
        <v>0</v>
      </c>
      <c r="M678" s="87">
        <v>3.5332776099999998</v>
      </c>
      <c r="N678" s="87">
        <v>0</v>
      </c>
      <c r="O678" s="87">
        <v>0.13481556999999977</v>
      </c>
      <c r="P678" s="87">
        <v>0</v>
      </c>
      <c r="Q678" s="87">
        <v>0</v>
      </c>
      <c r="R678" s="87">
        <f t="shared" si="296"/>
        <v>-3.7079913399999991</v>
      </c>
      <c r="S678" s="87">
        <f t="shared" si="297"/>
        <v>-3.7079913399999991</v>
      </c>
      <c r="T678" s="87">
        <f t="shared" si="298"/>
        <v>-3.7079913399999991</v>
      </c>
      <c r="U678" s="87">
        <f t="shared" si="299"/>
        <v>-3.7079913399999991</v>
      </c>
      <c r="V678" s="87"/>
    </row>
    <row r="679" spans="1:22" ht="31.5" x14ac:dyDescent="0.25">
      <c r="A679" s="171" t="s">
        <v>900</v>
      </c>
      <c r="B679" s="84" t="s">
        <v>761</v>
      </c>
      <c r="C679" s="171" t="s">
        <v>2467</v>
      </c>
      <c r="D679" s="87">
        <v>6.4042200000000005</v>
      </c>
      <c r="E679" s="87">
        <v>0.22461957000000002</v>
      </c>
      <c r="F679" s="87">
        <v>6.1796004300000007</v>
      </c>
      <c r="G679" s="87">
        <v>6.1796004300000007</v>
      </c>
      <c r="H679" s="87">
        <f t="shared" si="294"/>
        <v>5.8845699999999992</v>
      </c>
      <c r="I679" s="87">
        <f t="shared" si="295"/>
        <v>3.58604938</v>
      </c>
      <c r="J679" s="87">
        <v>0.11529092999999999</v>
      </c>
      <c r="K679" s="87">
        <v>0.11529092999999999</v>
      </c>
      <c r="L679" s="87">
        <v>1.8059750700000001</v>
      </c>
      <c r="M679" s="87">
        <v>3.4707584499999999</v>
      </c>
      <c r="N679" s="87">
        <v>3.963303999999999</v>
      </c>
      <c r="O679" s="87">
        <v>0</v>
      </c>
      <c r="P679" s="87">
        <v>0</v>
      </c>
      <c r="Q679" s="87">
        <v>0</v>
      </c>
      <c r="R679" s="87">
        <f t="shared" si="296"/>
        <v>2.2985206199999992</v>
      </c>
      <c r="S679" s="87">
        <f t="shared" si="297"/>
        <v>2.2985206199999992</v>
      </c>
      <c r="T679" s="87">
        <f t="shared" si="298"/>
        <v>2.2985206199999992</v>
      </c>
      <c r="U679" s="87">
        <f t="shared" si="299"/>
        <v>2.2985206199999992</v>
      </c>
      <c r="V679" s="87"/>
    </row>
    <row r="680" spans="1:22" ht="63" x14ac:dyDescent="0.25">
      <c r="A680" s="171" t="s">
        <v>900</v>
      </c>
      <c r="B680" s="84" t="s">
        <v>1773</v>
      </c>
      <c r="C680" s="171" t="s">
        <v>2468</v>
      </c>
      <c r="D680" s="87">
        <v>4.16045</v>
      </c>
      <c r="E680" s="87">
        <v>0.18112332</v>
      </c>
      <c r="F680" s="87">
        <v>3.9793266799999998</v>
      </c>
      <c r="G680" s="87">
        <v>3.9793266799999998</v>
      </c>
      <c r="H680" s="87">
        <f t="shared" si="294"/>
        <v>3.4159136000000001</v>
      </c>
      <c r="I680" s="87">
        <f t="shared" si="295"/>
        <v>0.22085737</v>
      </c>
      <c r="J680" s="87">
        <v>6.0840739999999997E-2</v>
      </c>
      <c r="K680" s="87">
        <v>6.0840739999999997E-2</v>
      </c>
      <c r="L680" s="87">
        <v>0.77634400000000003</v>
      </c>
      <c r="M680" s="87">
        <v>7.7364159999999987E-2</v>
      </c>
      <c r="N680" s="87">
        <v>0.77634400000000003</v>
      </c>
      <c r="O680" s="87">
        <v>8.2652470000000006E-2</v>
      </c>
      <c r="P680" s="87">
        <v>1.8023848600000001</v>
      </c>
      <c r="Q680" s="87">
        <v>0</v>
      </c>
      <c r="R680" s="87">
        <f t="shared" si="296"/>
        <v>3.1950562300000001</v>
      </c>
      <c r="S680" s="87">
        <f t="shared" si="297"/>
        <v>3.1950562300000001</v>
      </c>
      <c r="T680" s="87">
        <f t="shared" si="298"/>
        <v>3.1950562300000001</v>
      </c>
      <c r="U680" s="87">
        <f t="shared" si="299"/>
        <v>3.1950562300000001</v>
      </c>
      <c r="V680" s="87"/>
    </row>
    <row r="681" spans="1:22" ht="63" x14ac:dyDescent="0.25">
      <c r="A681" s="171" t="s">
        <v>900</v>
      </c>
      <c r="B681" s="84" t="s">
        <v>1774</v>
      </c>
      <c r="C681" s="171" t="s">
        <v>2469</v>
      </c>
      <c r="D681" s="87">
        <v>5.0269300000000001</v>
      </c>
      <c r="E681" s="87">
        <v>0.30192228999999998</v>
      </c>
      <c r="F681" s="87">
        <v>4.7250077099999999</v>
      </c>
      <c r="G681" s="87">
        <v>4.7250077099999999</v>
      </c>
      <c r="H681" s="87">
        <f t="shared" si="294"/>
        <v>4.0537904000000005</v>
      </c>
      <c r="I681" s="87">
        <f t="shared" si="295"/>
        <v>0.29861624999999997</v>
      </c>
      <c r="J681" s="87">
        <v>7.2201959999999996E-2</v>
      </c>
      <c r="K681" s="87">
        <v>7.2201959999999996E-2</v>
      </c>
      <c r="L681" s="87">
        <v>0.92131600000000002</v>
      </c>
      <c r="M681" s="87">
        <v>9.1810899999999987E-2</v>
      </c>
      <c r="N681" s="87">
        <v>0.92131600000000002</v>
      </c>
      <c r="O681" s="87">
        <v>0.13460338999999999</v>
      </c>
      <c r="P681" s="87">
        <v>2.1389564400000007</v>
      </c>
      <c r="Q681" s="87">
        <v>0</v>
      </c>
      <c r="R681" s="87">
        <f t="shared" si="296"/>
        <v>3.7551741500000007</v>
      </c>
      <c r="S681" s="87">
        <f t="shared" si="297"/>
        <v>3.7551741500000007</v>
      </c>
      <c r="T681" s="87">
        <f t="shared" si="298"/>
        <v>3.7551741500000007</v>
      </c>
      <c r="U681" s="87">
        <f t="shared" si="299"/>
        <v>3.7551741500000007</v>
      </c>
      <c r="V681" s="87"/>
    </row>
    <row r="682" spans="1:22" ht="75.75" customHeight="1" x14ac:dyDescent="0.25">
      <c r="A682" s="171" t="s">
        <v>900</v>
      </c>
      <c r="B682" s="84" t="s">
        <v>1775</v>
      </c>
      <c r="C682" s="171" t="s">
        <v>2470</v>
      </c>
      <c r="D682" s="87">
        <v>4.7149599999999996</v>
      </c>
      <c r="E682" s="87">
        <v>3.6920059799999998</v>
      </c>
      <c r="F682" s="87">
        <v>1.0229540199999998</v>
      </c>
      <c r="G682" s="87">
        <v>1.0229540199999998</v>
      </c>
      <c r="H682" s="87">
        <f t="shared" si="294"/>
        <v>4.0649312000000002</v>
      </c>
      <c r="I682" s="87">
        <f t="shared" si="295"/>
        <v>0.50737584000000002</v>
      </c>
      <c r="J682" s="87">
        <v>7.2400389999999995E-2</v>
      </c>
      <c r="K682" s="87">
        <v>7.2400389999999995E-2</v>
      </c>
      <c r="L682" s="87">
        <v>0</v>
      </c>
      <c r="M682" s="87">
        <v>0.43497545000000004</v>
      </c>
      <c r="N682" s="87">
        <v>1.1086175999999999</v>
      </c>
      <c r="O682" s="87">
        <v>0</v>
      </c>
      <c r="P682" s="87">
        <v>2.8839132100000007</v>
      </c>
      <c r="Q682" s="87">
        <v>0</v>
      </c>
      <c r="R682" s="87">
        <f t="shared" si="296"/>
        <v>3.5575553600000003</v>
      </c>
      <c r="S682" s="87">
        <f t="shared" si="297"/>
        <v>3.5575553600000003</v>
      </c>
      <c r="T682" s="87">
        <f t="shared" si="298"/>
        <v>3.5575553600000003</v>
      </c>
      <c r="U682" s="87">
        <f t="shared" si="299"/>
        <v>3.5575553600000003</v>
      </c>
      <c r="V682" s="87"/>
    </row>
    <row r="683" spans="1:22" ht="63" x14ac:dyDescent="0.25">
      <c r="A683" s="171" t="s">
        <v>900</v>
      </c>
      <c r="B683" s="84" t="s">
        <v>1776</v>
      </c>
      <c r="C683" s="171" t="s">
        <v>2471</v>
      </c>
      <c r="D683" s="87">
        <v>3.8138800000000002</v>
      </c>
      <c r="E683" s="87">
        <v>0.19444949</v>
      </c>
      <c r="F683" s="87">
        <v>3.6194305099999999</v>
      </c>
      <c r="G683" s="87">
        <v>3.6194305099999999</v>
      </c>
      <c r="H683" s="87">
        <f t="shared" si="294"/>
        <v>3.3507099999999994</v>
      </c>
      <c r="I683" s="87">
        <f t="shared" si="295"/>
        <v>3.4768629500000001</v>
      </c>
      <c r="J683" s="87">
        <v>5.9679410000000002E-2</v>
      </c>
      <c r="K683" s="87">
        <v>5.9679410000000002E-2</v>
      </c>
      <c r="L683" s="87">
        <v>0.76152500000000001</v>
      </c>
      <c r="M683" s="87">
        <v>0.11223779000000002</v>
      </c>
      <c r="N683" s="87">
        <v>0.76152500000000001</v>
      </c>
      <c r="O683" s="87">
        <v>3.3049457499999999</v>
      </c>
      <c r="P683" s="87">
        <v>1.7679805899999996</v>
      </c>
      <c r="Q683" s="87">
        <v>0</v>
      </c>
      <c r="R683" s="87">
        <f t="shared" si="296"/>
        <v>-0.12615295000000071</v>
      </c>
      <c r="S683" s="87">
        <f t="shared" si="297"/>
        <v>-0.12615295000000071</v>
      </c>
      <c r="T683" s="87">
        <f t="shared" si="298"/>
        <v>-0.12615295000000071</v>
      </c>
      <c r="U683" s="87">
        <f t="shared" si="299"/>
        <v>-0.12615295000000071</v>
      </c>
      <c r="V683" s="87"/>
    </row>
    <row r="684" spans="1:22" ht="31.5" x14ac:dyDescent="0.25">
      <c r="A684" s="171" t="s">
        <v>900</v>
      </c>
      <c r="B684" s="84" t="s">
        <v>762</v>
      </c>
      <c r="C684" s="171" t="s">
        <v>2472</v>
      </c>
      <c r="D684" s="87">
        <v>1.2056600000000002</v>
      </c>
      <c r="E684" s="87">
        <v>2.4167000000000001E-4</v>
      </c>
      <c r="F684" s="87">
        <v>1.2054183300000001</v>
      </c>
      <c r="G684" s="87">
        <v>1.2054183300000001</v>
      </c>
      <c r="H684" s="87">
        <f t="shared" si="294"/>
        <v>1.1956600000000002</v>
      </c>
      <c r="I684" s="87">
        <f t="shared" si="295"/>
        <v>8.5036490000000006E-2</v>
      </c>
      <c r="J684" s="87">
        <v>2.342545E-2</v>
      </c>
      <c r="K684" s="87">
        <v>2.342545E-2</v>
      </c>
      <c r="L684" s="87">
        <v>0.33827255000000001</v>
      </c>
      <c r="M684" s="87">
        <v>2.9787439999999998E-2</v>
      </c>
      <c r="N684" s="87">
        <v>0.83396200000000009</v>
      </c>
      <c r="O684" s="87">
        <v>3.1823600000000007E-2</v>
      </c>
      <c r="P684" s="87">
        <v>0</v>
      </c>
      <c r="Q684" s="87">
        <v>0</v>
      </c>
      <c r="R684" s="87">
        <f t="shared" si="296"/>
        <v>1.1106235100000001</v>
      </c>
      <c r="S684" s="87">
        <f t="shared" si="297"/>
        <v>1.1106235100000001</v>
      </c>
      <c r="T684" s="87">
        <f t="shared" si="298"/>
        <v>1.1106235100000001</v>
      </c>
      <c r="U684" s="87">
        <f t="shared" si="299"/>
        <v>1.1106235100000001</v>
      </c>
      <c r="V684" s="87"/>
    </row>
    <row r="685" spans="1:22" ht="31.5" x14ac:dyDescent="0.25">
      <c r="A685" s="171" t="s">
        <v>900</v>
      </c>
      <c r="B685" s="84" t="s">
        <v>763</v>
      </c>
      <c r="C685" s="171" t="s">
        <v>2473</v>
      </c>
      <c r="D685" s="87">
        <v>1.9600599999999999</v>
      </c>
      <c r="E685" s="87">
        <v>0</v>
      </c>
      <c r="F685" s="87">
        <v>1.9600599999999999</v>
      </c>
      <c r="G685" s="87">
        <v>1.9600599999999999</v>
      </c>
      <c r="H685" s="87">
        <f t="shared" si="294"/>
        <v>1.9600599999999999</v>
      </c>
      <c r="I685" s="87">
        <f t="shared" si="295"/>
        <v>1.5357398099999997</v>
      </c>
      <c r="J685" s="87">
        <v>3.8401629999999999E-2</v>
      </c>
      <c r="K685" s="87">
        <v>3.8401629999999999E-2</v>
      </c>
      <c r="L685" s="87">
        <v>1.9216583699999998</v>
      </c>
      <c r="M685" s="87">
        <v>4.8830929999999988E-2</v>
      </c>
      <c r="N685" s="87">
        <v>0</v>
      </c>
      <c r="O685" s="87">
        <v>1.4485072499999998</v>
      </c>
      <c r="P685" s="87">
        <v>0</v>
      </c>
      <c r="Q685" s="87">
        <v>0</v>
      </c>
      <c r="R685" s="87">
        <f t="shared" si="296"/>
        <v>0.42432019000000021</v>
      </c>
      <c r="S685" s="87">
        <f t="shared" si="297"/>
        <v>0.42432019000000021</v>
      </c>
      <c r="T685" s="87">
        <f t="shared" si="298"/>
        <v>0.42432019000000021</v>
      </c>
      <c r="U685" s="87">
        <f t="shared" si="299"/>
        <v>0.42432019000000021</v>
      </c>
      <c r="V685" s="87"/>
    </row>
    <row r="686" spans="1:22" ht="81.75" customHeight="1" x14ac:dyDescent="0.25">
      <c r="A686" s="171" t="s">
        <v>900</v>
      </c>
      <c r="B686" s="84" t="s">
        <v>1777</v>
      </c>
      <c r="C686" s="171" t="s">
        <v>2474</v>
      </c>
      <c r="D686" s="87">
        <v>7.0816099999999995</v>
      </c>
      <c r="E686" s="87">
        <v>2.4167000000000001E-4</v>
      </c>
      <c r="F686" s="87">
        <v>7.0813683299999992</v>
      </c>
      <c r="G686" s="87">
        <v>7.0813683299999992</v>
      </c>
      <c r="H686" s="87">
        <f t="shared" si="294"/>
        <v>6.2230168000000008</v>
      </c>
      <c r="I686" s="87">
        <f t="shared" si="295"/>
        <v>0.40235189000000005</v>
      </c>
      <c r="J686" s="87">
        <v>0.11083799000000001</v>
      </c>
      <c r="K686" s="87">
        <v>0.11083799000000001</v>
      </c>
      <c r="L686" s="87">
        <v>1.4143220000000001</v>
      </c>
      <c r="M686" s="87">
        <v>0.14093989000000001</v>
      </c>
      <c r="N686" s="87">
        <v>1.4143220000000001</v>
      </c>
      <c r="O686" s="87">
        <v>0.15057401000000004</v>
      </c>
      <c r="P686" s="87">
        <v>3.2835348100000008</v>
      </c>
      <c r="Q686" s="87">
        <v>0</v>
      </c>
      <c r="R686" s="87">
        <f t="shared" si="296"/>
        <v>5.8206649100000005</v>
      </c>
      <c r="S686" s="87">
        <f t="shared" si="297"/>
        <v>5.8206649100000005</v>
      </c>
      <c r="T686" s="87">
        <f t="shared" si="298"/>
        <v>5.8206649100000005</v>
      </c>
      <c r="U686" s="87">
        <f t="shared" si="299"/>
        <v>5.8206649100000005</v>
      </c>
      <c r="V686" s="87"/>
    </row>
    <row r="687" spans="1:22" ht="31.5" x14ac:dyDescent="0.25">
      <c r="A687" s="171" t="s">
        <v>900</v>
      </c>
      <c r="B687" s="84" t="s">
        <v>1778</v>
      </c>
      <c r="C687" s="171" t="s">
        <v>2475</v>
      </c>
      <c r="D687" s="87">
        <v>0</v>
      </c>
      <c r="E687" s="87">
        <v>0</v>
      </c>
      <c r="F687" s="87">
        <v>0</v>
      </c>
      <c r="G687" s="87">
        <v>0</v>
      </c>
      <c r="H687" s="87">
        <f t="shared" si="294"/>
        <v>0</v>
      </c>
      <c r="I687" s="87">
        <f t="shared" si="295"/>
        <v>8.7142360000000002E-2</v>
      </c>
      <c r="J687" s="87">
        <v>0</v>
      </c>
      <c r="K687" s="87">
        <v>0</v>
      </c>
      <c r="L687" s="87">
        <v>0</v>
      </c>
      <c r="M687" s="87">
        <v>0</v>
      </c>
      <c r="N687" s="87">
        <v>0</v>
      </c>
      <c r="O687" s="87">
        <v>8.7142360000000002E-2</v>
      </c>
      <c r="P687" s="87">
        <v>0</v>
      </c>
      <c r="Q687" s="87">
        <v>0</v>
      </c>
      <c r="R687" s="87">
        <f t="shared" si="296"/>
        <v>-8.7142360000000002E-2</v>
      </c>
      <c r="S687" s="87">
        <f t="shared" si="297"/>
        <v>-8.7142360000000002E-2</v>
      </c>
      <c r="T687" s="87">
        <f t="shared" si="298"/>
        <v>-8.7142360000000002E-2</v>
      </c>
      <c r="U687" s="87">
        <f t="shared" si="299"/>
        <v>-8.7142360000000002E-2</v>
      </c>
      <c r="V687" s="87"/>
    </row>
    <row r="688" spans="1:22" x14ac:dyDescent="0.25">
      <c r="A688" s="210"/>
      <c r="B688" s="211" t="s">
        <v>51</v>
      </c>
      <c r="C688" s="210"/>
      <c r="D688" s="166">
        <f t="shared" ref="D688:U688" si="300">SUM(D689:D689)</f>
        <v>0.23182</v>
      </c>
      <c r="E688" s="166">
        <f t="shared" si="300"/>
        <v>8.6920000000000009E-4</v>
      </c>
      <c r="F688" s="166">
        <f t="shared" si="300"/>
        <v>0.23095080000000001</v>
      </c>
      <c r="G688" s="166">
        <f t="shared" si="300"/>
        <v>0.23095080000000001</v>
      </c>
      <c r="H688" s="166">
        <f t="shared" si="300"/>
        <v>0.15682699999999999</v>
      </c>
      <c r="I688" s="166">
        <f t="shared" si="300"/>
        <v>1.0139700000000001E-2</v>
      </c>
      <c r="J688" s="166">
        <f t="shared" si="300"/>
        <v>2.7932399999999998E-3</v>
      </c>
      <c r="K688" s="166">
        <f t="shared" si="300"/>
        <v>2.7932399999999998E-3</v>
      </c>
      <c r="L688" s="166">
        <f t="shared" si="300"/>
        <v>6.6752759999999994E-2</v>
      </c>
      <c r="M688" s="166">
        <f t="shared" si="300"/>
        <v>3.5518400000000006E-3</v>
      </c>
      <c r="N688" s="166">
        <f t="shared" si="300"/>
        <v>8.7281000000000011E-2</v>
      </c>
      <c r="O688" s="166">
        <f t="shared" si="300"/>
        <v>3.7946200000000012E-3</v>
      </c>
      <c r="P688" s="166">
        <f t="shared" si="300"/>
        <v>0</v>
      </c>
      <c r="Q688" s="166">
        <f t="shared" si="300"/>
        <v>0</v>
      </c>
      <c r="R688" s="166">
        <f t="shared" si="300"/>
        <v>0.14668729999999999</v>
      </c>
      <c r="S688" s="166">
        <f t="shared" si="300"/>
        <v>0.14668729999999999</v>
      </c>
      <c r="T688" s="166">
        <f t="shared" si="300"/>
        <v>0.14668729999999999</v>
      </c>
      <c r="U688" s="166">
        <f t="shared" si="300"/>
        <v>0.14668729999999999</v>
      </c>
      <c r="V688" s="87"/>
    </row>
    <row r="689" spans="1:22" ht="83.25" customHeight="1" x14ac:dyDescent="0.25">
      <c r="A689" s="171" t="s">
        <v>900</v>
      </c>
      <c r="B689" s="84" t="s">
        <v>764</v>
      </c>
      <c r="C689" s="171" t="s">
        <v>2476</v>
      </c>
      <c r="D689" s="87">
        <v>0.23182</v>
      </c>
      <c r="E689" s="87">
        <v>8.6920000000000009E-4</v>
      </c>
      <c r="F689" s="87">
        <v>0.23095080000000001</v>
      </c>
      <c r="G689" s="87">
        <v>0.23095080000000001</v>
      </c>
      <c r="H689" s="87">
        <f>J689+L689+N689+P689</f>
        <v>0.15682699999999999</v>
      </c>
      <c r="I689" s="87">
        <f>K689+M689+O689+Q689</f>
        <v>1.0139700000000001E-2</v>
      </c>
      <c r="J689" s="87">
        <v>2.7932399999999998E-3</v>
      </c>
      <c r="K689" s="87">
        <v>2.7932399999999998E-3</v>
      </c>
      <c r="L689" s="87">
        <v>6.6752759999999994E-2</v>
      </c>
      <c r="M689" s="87">
        <v>3.5518400000000006E-3</v>
      </c>
      <c r="N689" s="87">
        <v>8.7281000000000011E-2</v>
      </c>
      <c r="O689" s="87">
        <v>3.7946200000000012E-3</v>
      </c>
      <c r="P689" s="87">
        <v>0</v>
      </c>
      <c r="Q689" s="87">
        <v>0</v>
      </c>
      <c r="R689" s="87">
        <f>H689-I689</f>
        <v>0.14668729999999999</v>
      </c>
      <c r="S689" s="87">
        <f>H689-I689</f>
        <v>0.14668729999999999</v>
      </c>
      <c r="T689" s="87">
        <f>H689-I689</f>
        <v>0.14668729999999999</v>
      </c>
      <c r="U689" s="87">
        <f>H689-I689</f>
        <v>0.14668729999999999</v>
      </c>
      <c r="V689" s="87"/>
    </row>
    <row r="690" spans="1:22" x14ac:dyDescent="0.25">
      <c r="A690" s="210"/>
      <c r="B690" s="213" t="s">
        <v>52</v>
      </c>
      <c r="C690" s="210"/>
      <c r="D690" s="166">
        <f t="shared" ref="D690:U690" si="301">SUM(D691:D703)</f>
        <v>39.627849999999995</v>
      </c>
      <c r="E690" s="166">
        <f t="shared" si="301"/>
        <v>4.228073310000001</v>
      </c>
      <c r="F690" s="166">
        <f t="shared" si="301"/>
        <v>35.399776690000003</v>
      </c>
      <c r="G690" s="166">
        <f t="shared" si="301"/>
        <v>35.399776690000003</v>
      </c>
      <c r="H690" s="166">
        <f t="shared" si="301"/>
        <v>19.962755530000003</v>
      </c>
      <c r="I690" s="166">
        <f t="shared" si="301"/>
        <v>15.769103870000002</v>
      </c>
      <c r="J690" s="166">
        <f t="shared" si="301"/>
        <v>0.30273707999999999</v>
      </c>
      <c r="K690" s="166">
        <f t="shared" si="301"/>
        <v>0.30273707999999999</v>
      </c>
      <c r="L690" s="166">
        <f t="shared" si="301"/>
        <v>7.0356584800000004</v>
      </c>
      <c r="M690" s="166">
        <f t="shared" si="301"/>
        <v>3.3091235299999995</v>
      </c>
      <c r="N690" s="166">
        <f t="shared" si="301"/>
        <v>6.0442347999999999</v>
      </c>
      <c r="O690" s="166">
        <f t="shared" si="301"/>
        <v>12.157243260000003</v>
      </c>
      <c r="P690" s="166">
        <f t="shared" si="301"/>
        <v>6.5801251700000005</v>
      </c>
      <c r="Q690" s="166">
        <f t="shared" si="301"/>
        <v>0</v>
      </c>
      <c r="R690" s="166">
        <f t="shared" si="301"/>
        <v>4.1936516600000004</v>
      </c>
      <c r="S690" s="166">
        <f t="shared" si="301"/>
        <v>4.1936516600000004</v>
      </c>
      <c r="T690" s="166">
        <f t="shared" si="301"/>
        <v>4.1936516600000004</v>
      </c>
      <c r="U690" s="166">
        <f t="shared" si="301"/>
        <v>4.1936516600000004</v>
      </c>
      <c r="V690" s="166"/>
    </row>
    <row r="691" spans="1:22" ht="31.5" x14ac:dyDescent="0.25">
      <c r="A691" s="171" t="s">
        <v>900</v>
      </c>
      <c r="B691" s="84" t="s">
        <v>765</v>
      </c>
      <c r="C691" s="171" t="s">
        <v>2477</v>
      </c>
      <c r="D691" s="87">
        <v>1.7837499999999999</v>
      </c>
      <c r="E691" s="87">
        <v>0</v>
      </c>
      <c r="F691" s="87">
        <v>1.7837499999999999</v>
      </c>
      <c r="G691" s="87">
        <v>1.7837499999999999</v>
      </c>
      <c r="H691" s="87">
        <f t="shared" ref="H691:H703" si="302">J691+L691+N691+P691</f>
        <v>1.7837499999999999</v>
      </c>
      <c r="I691" s="87">
        <f t="shared" ref="I691:I703" si="303">K691+M691+O691+Q691</f>
        <v>0.12686203999999998</v>
      </c>
      <c r="J691" s="87">
        <v>3.4947350000000002E-2</v>
      </c>
      <c r="K691" s="87">
        <v>3.4947350000000002E-2</v>
      </c>
      <c r="L691" s="87">
        <v>0.50017764999999992</v>
      </c>
      <c r="M691" s="87">
        <v>4.4438519999999995E-2</v>
      </c>
      <c r="N691" s="87">
        <v>1.2486250000000001</v>
      </c>
      <c r="O691" s="87">
        <v>4.7476169999999984E-2</v>
      </c>
      <c r="P691" s="87">
        <v>0</v>
      </c>
      <c r="Q691" s="87">
        <v>0</v>
      </c>
      <c r="R691" s="87">
        <f t="shared" ref="R691:R703" si="304">H691-I691</f>
        <v>1.6568879599999999</v>
      </c>
      <c r="S691" s="87">
        <f t="shared" ref="S691:S703" si="305">H691-I691</f>
        <v>1.6568879599999999</v>
      </c>
      <c r="T691" s="87">
        <f t="shared" ref="T691:T703" si="306">H691-I691</f>
        <v>1.6568879599999999</v>
      </c>
      <c r="U691" s="87">
        <f t="shared" ref="U691:U703" si="307">H691-I691</f>
        <v>1.6568879599999999</v>
      </c>
      <c r="V691" s="87"/>
    </row>
    <row r="692" spans="1:22" ht="31.5" x14ac:dyDescent="0.25">
      <c r="A692" s="171" t="s">
        <v>900</v>
      </c>
      <c r="B692" s="84" t="s">
        <v>384</v>
      </c>
      <c r="C692" s="171" t="s">
        <v>2478</v>
      </c>
      <c r="D692" s="87">
        <v>7.8826999999999998</v>
      </c>
      <c r="E692" s="87">
        <v>1.1694931500000001</v>
      </c>
      <c r="F692" s="87">
        <v>6.7132068499999997</v>
      </c>
      <c r="G692" s="87">
        <v>6.7132068499999997</v>
      </c>
      <c r="H692" s="87">
        <f t="shared" si="302"/>
        <v>0.5170300000000001</v>
      </c>
      <c r="I692" s="87">
        <f t="shared" si="303"/>
        <v>6.4669442300000002</v>
      </c>
      <c r="J692" s="87">
        <v>2.5628189999999999E-2</v>
      </c>
      <c r="K692" s="87">
        <v>2.5628189999999999E-2</v>
      </c>
      <c r="L692" s="87">
        <v>0.49140181000000005</v>
      </c>
      <c r="M692" s="87">
        <v>3.2588420000000007E-2</v>
      </c>
      <c r="N692" s="87">
        <v>0</v>
      </c>
      <c r="O692" s="87">
        <v>6.4087276200000005</v>
      </c>
      <c r="P692" s="87">
        <v>0</v>
      </c>
      <c r="Q692" s="87">
        <v>0</v>
      </c>
      <c r="R692" s="87">
        <f t="shared" si="304"/>
        <v>-5.9499142300000001</v>
      </c>
      <c r="S692" s="87">
        <f t="shared" si="305"/>
        <v>-5.9499142300000001</v>
      </c>
      <c r="T692" s="87">
        <f t="shared" si="306"/>
        <v>-5.9499142300000001</v>
      </c>
      <c r="U692" s="87">
        <f t="shared" si="307"/>
        <v>-5.9499142300000001</v>
      </c>
      <c r="V692" s="87"/>
    </row>
    <row r="693" spans="1:22" ht="47.25" x14ac:dyDescent="0.25">
      <c r="A693" s="171" t="s">
        <v>900</v>
      </c>
      <c r="B693" s="84" t="s">
        <v>459</v>
      </c>
      <c r="C693" s="171" t="s">
        <v>2479</v>
      </c>
      <c r="D693" s="87">
        <v>8.0714100000000002</v>
      </c>
      <c r="E693" s="87">
        <v>0</v>
      </c>
      <c r="F693" s="87">
        <v>8.0714100000000002</v>
      </c>
      <c r="G693" s="87">
        <v>8.0714100000000002</v>
      </c>
      <c r="H693" s="87">
        <f t="shared" si="302"/>
        <v>0</v>
      </c>
      <c r="I693" s="87">
        <f t="shared" si="303"/>
        <v>0</v>
      </c>
      <c r="J693" s="87">
        <v>0</v>
      </c>
      <c r="K693" s="87">
        <v>0</v>
      </c>
      <c r="L693" s="87">
        <v>0</v>
      </c>
      <c r="M693" s="87">
        <v>0</v>
      </c>
      <c r="N693" s="87">
        <v>0</v>
      </c>
      <c r="O693" s="87">
        <v>0</v>
      </c>
      <c r="P693" s="87">
        <v>0</v>
      </c>
      <c r="Q693" s="87">
        <v>0</v>
      </c>
      <c r="R693" s="87">
        <f t="shared" si="304"/>
        <v>0</v>
      </c>
      <c r="S693" s="87">
        <f t="shared" si="305"/>
        <v>0</v>
      </c>
      <c r="T693" s="87">
        <f t="shared" si="306"/>
        <v>0</v>
      </c>
      <c r="U693" s="87">
        <f t="shared" si="307"/>
        <v>0</v>
      </c>
      <c r="V693" s="87"/>
    </row>
    <row r="694" spans="1:22" ht="31.5" x14ac:dyDescent="0.25">
      <c r="A694" s="171" t="s">
        <v>900</v>
      </c>
      <c r="B694" s="84" t="s">
        <v>383</v>
      </c>
      <c r="C694" s="171" t="s">
        <v>2480</v>
      </c>
      <c r="D694" s="87">
        <v>4.4173</v>
      </c>
      <c r="E694" s="87">
        <v>6.1949120000000003E-2</v>
      </c>
      <c r="F694" s="87">
        <v>4.3553508799999996</v>
      </c>
      <c r="G694" s="87">
        <v>4.3553508799999996</v>
      </c>
      <c r="H694" s="87">
        <f t="shared" si="302"/>
        <v>4.1520800000000007</v>
      </c>
      <c r="I694" s="87">
        <f t="shared" si="303"/>
        <v>0.27421690999999998</v>
      </c>
      <c r="J694" s="87">
        <v>7.5539980000000007E-2</v>
      </c>
      <c r="K694" s="87">
        <v>7.5539980000000007E-2</v>
      </c>
      <c r="L694" s="87">
        <v>0</v>
      </c>
      <c r="M694" s="87">
        <v>9.6055459999999981E-2</v>
      </c>
      <c r="N694" s="87">
        <v>1.1566920000000001</v>
      </c>
      <c r="O694" s="87">
        <v>0.10262146999999999</v>
      </c>
      <c r="P694" s="87">
        <v>2.9198480200000008</v>
      </c>
      <c r="Q694" s="87">
        <v>0</v>
      </c>
      <c r="R694" s="87">
        <f t="shared" si="304"/>
        <v>3.8778630900000008</v>
      </c>
      <c r="S694" s="87">
        <f t="shared" si="305"/>
        <v>3.8778630900000008</v>
      </c>
      <c r="T694" s="87">
        <f t="shared" si="306"/>
        <v>3.8778630900000008</v>
      </c>
      <c r="U694" s="87">
        <f t="shared" si="307"/>
        <v>3.8778630900000008</v>
      </c>
      <c r="V694" s="87"/>
    </row>
    <row r="695" spans="1:22" ht="63" x14ac:dyDescent="0.25">
      <c r="A695" s="171" t="s">
        <v>900</v>
      </c>
      <c r="B695" s="84" t="s">
        <v>1779</v>
      </c>
      <c r="C695" s="171" t="s">
        <v>2481</v>
      </c>
      <c r="D695" s="87">
        <v>3.9839600000000002</v>
      </c>
      <c r="E695" s="87">
        <v>0.11543753</v>
      </c>
      <c r="F695" s="87">
        <v>3.8685224700000003</v>
      </c>
      <c r="G695" s="87">
        <v>3.8685224700000003</v>
      </c>
      <c r="H695" s="87">
        <f t="shared" si="302"/>
        <v>3.7682599999999997</v>
      </c>
      <c r="I695" s="87">
        <f t="shared" si="303"/>
        <v>3.7755912000000005</v>
      </c>
      <c r="J695" s="87">
        <v>7.2038869999999991E-2</v>
      </c>
      <c r="K695" s="87">
        <v>7.2038869999999991E-2</v>
      </c>
      <c r="L695" s="87">
        <v>0</v>
      </c>
      <c r="M695" s="87">
        <v>2.9862237599999997</v>
      </c>
      <c r="N695" s="87">
        <v>1.1030819999999999</v>
      </c>
      <c r="O695" s="87">
        <v>0.71732857000000072</v>
      </c>
      <c r="P695" s="87">
        <v>2.59313913</v>
      </c>
      <c r="Q695" s="87">
        <v>0</v>
      </c>
      <c r="R695" s="87">
        <f t="shared" si="304"/>
        <v>-7.3312000000007593E-3</v>
      </c>
      <c r="S695" s="87">
        <f t="shared" si="305"/>
        <v>-7.3312000000007593E-3</v>
      </c>
      <c r="T695" s="87">
        <f t="shared" si="306"/>
        <v>-7.3312000000007593E-3</v>
      </c>
      <c r="U695" s="87">
        <f t="shared" si="307"/>
        <v>-7.3312000000007593E-3</v>
      </c>
      <c r="V695" s="87"/>
    </row>
    <row r="696" spans="1:22" ht="47.25" x14ac:dyDescent="0.25">
      <c r="A696" s="171" t="s">
        <v>900</v>
      </c>
      <c r="B696" s="84" t="s">
        <v>1780</v>
      </c>
      <c r="C696" s="171" t="s">
        <v>2482</v>
      </c>
      <c r="D696" s="87">
        <v>0.33875</v>
      </c>
      <c r="E696" s="87">
        <v>1.127327E-2</v>
      </c>
      <c r="F696" s="87">
        <v>0.32747672999999999</v>
      </c>
      <c r="G696" s="87">
        <v>0.32747672999999999</v>
      </c>
      <c r="H696" s="87">
        <f t="shared" si="302"/>
        <v>0.32747672999999994</v>
      </c>
      <c r="I696" s="87">
        <f t="shared" si="303"/>
        <v>2.4092229999999999E-2</v>
      </c>
      <c r="J696" s="87">
        <v>6.6368100000000008E-3</v>
      </c>
      <c r="K696" s="87">
        <v>6.6368100000000008E-3</v>
      </c>
      <c r="L696" s="87">
        <v>9.498819E-2</v>
      </c>
      <c r="M696" s="87">
        <v>8.4392600000000005E-3</v>
      </c>
      <c r="N696" s="87">
        <v>0.22585172999999995</v>
      </c>
      <c r="O696" s="87">
        <v>9.0161599999999988E-3</v>
      </c>
      <c r="P696" s="87">
        <v>0</v>
      </c>
      <c r="Q696" s="87">
        <v>0</v>
      </c>
      <c r="R696" s="87">
        <f t="shared" si="304"/>
        <v>0.30338449999999995</v>
      </c>
      <c r="S696" s="87">
        <f t="shared" si="305"/>
        <v>0.30338449999999995</v>
      </c>
      <c r="T696" s="87">
        <f t="shared" si="306"/>
        <v>0.30338449999999995</v>
      </c>
      <c r="U696" s="87">
        <f t="shared" si="307"/>
        <v>0.30338449999999995</v>
      </c>
      <c r="V696" s="87"/>
    </row>
    <row r="697" spans="1:22" ht="63" x14ac:dyDescent="0.25">
      <c r="A697" s="171" t="s">
        <v>900</v>
      </c>
      <c r="B697" s="84" t="s">
        <v>1781</v>
      </c>
      <c r="C697" s="171" t="s">
        <v>2483</v>
      </c>
      <c r="D697" s="87">
        <v>2.7538200000000002</v>
      </c>
      <c r="E697" s="87">
        <v>0.43865118000000003</v>
      </c>
      <c r="F697" s="87">
        <v>2.3151688200000002</v>
      </c>
      <c r="G697" s="87">
        <v>2.3151688200000002</v>
      </c>
      <c r="H697" s="87">
        <f t="shared" si="302"/>
        <v>1.0999999999999999E-2</v>
      </c>
      <c r="I697" s="87">
        <f t="shared" si="303"/>
        <v>2.1524786600000008</v>
      </c>
      <c r="J697" s="87">
        <v>1.9593E-4</v>
      </c>
      <c r="K697" s="87">
        <v>1.9593E-4</v>
      </c>
      <c r="L697" s="87">
        <v>0</v>
      </c>
      <c r="M697" s="87">
        <v>2.9796630000000001E-2</v>
      </c>
      <c r="N697" s="87">
        <v>1.0804069999999999E-2</v>
      </c>
      <c r="O697" s="87">
        <v>2.1224861000000006</v>
      </c>
      <c r="P697" s="87">
        <v>0</v>
      </c>
      <c r="Q697" s="87">
        <v>0</v>
      </c>
      <c r="R697" s="87">
        <f t="shared" si="304"/>
        <v>-2.1414786600000006</v>
      </c>
      <c r="S697" s="87">
        <f t="shared" si="305"/>
        <v>-2.1414786600000006</v>
      </c>
      <c r="T697" s="87">
        <f t="shared" si="306"/>
        <v>-2.1414786600000006</v>
      </c>
      <c r="U697" s="87">
        <f t="shared" si="307"/>
        <v>-2.1414786600000006</v>
      </c>
      <c r="V697" s="87"/>
    </row>
    <row r="698" spans="1:22" ht="47.25" x14ac:dyDescent="0.25">
      <c r="A698" s="171" t="s">
        <v>900</v>
      </c>
      <c r="B698" s="84" t="s">
        <v>1782</v>
      </c>
      <c r="C698" s="171" t="s">
        <v>2484</v>
      </c>
      <c r="D698" s="87">
        <v>1.1511</v>
      </c>
      <c r="E698" s="87">
        <v>4.0929269999999997E-2</v>
      </c>
      <c r="F698" s="87">
        <v>1.1101707300000001</v>
      </c>
      <c r="G698" s="87">
        <v>1.1101707300000001</v>
      </c>
      <c r="H698" s="87">
        <f t="shared" si="302"/>
        <v>1.0989500000000001</v>
      </c>
      <c r="I698" s="87">
        <f t="shared" si="303"/>
        <v>0.11450050999999999</v>
      </c>
      <c r="J698" s="87">
        <v>2.1530709999999998E-2</v>
      </c>
      <c r="K698" s="87">
        <v>2.1530709999999998E-2</v>
      </c>
      <c r="L698" s="87">
        <v>0.32379928999999996</v>
      </c>
      <c r="M698" s="87">
        <v>2.7378120000000002E-2</v>
      </c>
      <c r="N698" s="87">
        <v>0.75362000000000007</v>
      </c>
      <c r="O698" s="87">
        <v>6.5591679999999986E-2</v>
      </c>
      <c r="P698" s="87">
        <v>0</v>
      </c>
      <c r="Q698" s="87">
        <v>0</v>
      </c>
      <c r="R698" s="87">
        <f t="shared" si="304"/>
        <v>0.98444949000000015</v>
      </c>
      <c r="S698" s="87">
        <f t="shared" si="305"/>
        <v>0.98444949000000015</v>
      </c>
      <c r="T698" s="87">
        <f t="shared" si="306"/>
        <v>0.98444949000000015</v>
      </c>
      <c r="U698" s="87">
        <f t="shared" si="307"/>
        <v>0.98444949000000015</v>
      </c>
      <c r="V698" s="87"/>
    </row>
    <row r="699" spans="1:22" ht="31.5" x14ac:dyDescent="0.25">
      <c r="A699" s="171" t="s">
        <v>900</v>
      </c>
      <c r="B699" s="170" t="s">
        <v>766</v>
      </c>
      <c r="C699" s="171" t="s">
        <v>2485</v>
      </c>
      <c r="D699" s="87">
        <v>5.38551</v>
      </c>
      <c r="E699" s="87">
        <v>2.3898564500000004</v>
      </c>
      <c r="F699" s="87">
        <v>2.9956535499999997</v>
      </c>
      <c r="G699" s="87">
        <v>2.9956535499999997</v>
      </c>
      <c r="H699" s="87">
        <f t="shared" si="302"/>
        <v>4.7304488000000013</v>
      </c>
      <c r="I699" s="87">
        <f t="shared" si="303"/>
        <v>0</v>
      </c>
      <c r="J699" s="87">
        <v>0</v>
      </c>
      <c r="K699" s="87">
        <v>0</v>
      </c>
      <c r="L699" s="87">
        <v>4.7304488000000013</v>
      </c>
      <c r="M699" s="87">
        <v>0</v>
      </c>
      <c r="N699" s="87">
        <v>0</v>
      </c>
      <c r="O699" s="87">
        <v>0</v>
      </c>
      <c r="P699" s="87">
        <v>0</v>
      </c>
      <c r="Q699" s="87">
        <v>0</v>
      </c>
      <c r="R699" s="87">
        <f t="shared" si="304"/>
        <v>4.7304488000000013</v>
      </c>
      <c r="S699" s="87">
        <f t="shared" si="305"/>
        <v>4.7304488000000013</v>
      </c>
      <c r="T699" s="87">
        <f t="shared" si="306"/>
        <v>4.7304488000000013</v>
      </c>
      <c r="U699" s="87">
        <f t="shared" si="307"/>
        <v>4.7304488000000013</v>
      </c>
      <c r="V699" s="166"/>
    </row>
    <row r="700" spans="1:22" ht="31.5" x14ac:dyDescent="0.25">
      <c r="A700" s="171" t="s">
        <v>900</v>
      </c>
      <c r="B700" s="84" t="s">
        <v>767</v>
      </c>
      <c r="C700" s="171" t="s">
        <v>2486</v>
      </c>
      <c r="D700" s="87">
        <v>1.5512999999999999</v>
      </c>
      <c r="E700" s="87">
        <v>2.4167000000000001E-4</v>
      </c>
      <c r="F700" s="87">
        <v>1.5510583299999998</v>
      </c>
      <c r="G700" s="87">
        <v>1.5510583299999998</v>
      </c>
      <c r="H700" s="87">
        <f t="shared" si="302"/>
        <v>1.5513000000000001</v>
      </c>
      <c r="I700" s="87">
        <f t="shared" si="303"/>
        <v>0.10961878</v>
      </c>
      <c r="J700" s="87">
        <v>3.019726E-2</v>
      </c>
      <c r="K700" s="87">
        <v>3.019726E-2</v>
      </c>
      <c r="L700" s="87">
        <v>0.43519273999999997</v>
      </c>
      <c r="M700" s="87">
        <v>3.8398370000000001E-2</v>
      </c>
      <c r="N700" s="87">
        <v>1.0859100000000002</v>
      </c>
      <c r="O700" s="87">
        <v>4.1023149999999994E-2</v>
      </c>
      <c r="P700" s="87">
        <v>0</v>
      </c>
      <c r="Q700" s="87">
        <v>0</v>
      </c>
      <c r="R700" s="87">
        <f t="shared" si="304"/>
        <v>1.4416812200000002</v>
      </c>
      <c r="S700" s="87">
        <f t="shared" si="305"/>
        <v>1.4416812200000002</v>
      </c>
      <c r="T700" s="87">
        <f t="shared" si="306"/>
        <v>1.4416812200000002</v>
      </c>
      <c r="U700" s="87">
        <f t="shared" si="307"/>
        <v>1.4416812200000002</v>
      </c>
      <c r="V700" s="87"/>
    </row>
    <row r="701" spans="1:22" ht="31.5" x14ac:dyDescent="0.25">
      <c r="A701" s="171" t="s">
        <v>900</v>
      </c>
      <c r="B701" s="84" t="s">
        <v>768</v>
      </c>
      <c r="C701" s="171" t="s">
        <v>2487</v>
      </c>
      <c r="D701" s="87">
        <v>2.3082500000000001</v>
      </c>
      <c r="E701" s="87">
        <v>2.4167000000000001E-4</v>
      </c>
      <c r="F701" s="87">
        <v>2.3080083300000003</v>
      </c>
      <c r="G701" s="87">
        <v>2.3080083300000003</v>
      </c>
      <c r="H701" s="87">
        <f t="shared" si="302"/>
        <v>2.0224599999999997</v>
      </c>
      <c r="I701" s="87">
        <f t="shared" si="303"/>
        <v>0.13076302000000001</v>
      </c>
      <c r="J701" s="87">
        <v>3.6021980000000009E-2</v>
      </c>
      <c r="K701" s="87">
        <v>3.6021980000000009E-2</v>
      </c>
      <c r="L701" s="87">
        <v>0.45965000000000006</v>
      </c>
      <c r="M701" s="87">
        <v>4.580498999999999E-2</v>
      </c>
      <c r="N701" s="87">
        <v>0.45965000000000006</v>
      </c>
      <c r="O701" s="87">
        <v>4.8936050000000009E-2</v>
      </c>
      <c r="P701" s="87">
        <v>1.0671380199999998</v>
      </c>
      <c r="Q701" s="87">
        <v>0</v>
      </c>
      <c r="R701" s="87">
        <f t="shared" si="304"/>
        <v>1.8916969799999996</v>
      </c>
      <c r="S701" s="87">
        <f t="shared" si="305"/>
        <v>1.8916969799999996</v>
      </c>
      <c r="T701" s="87">
        <f t="shared" si="306"/>
        <v>1.8916969799999996</v>
      </c>
      <c r="U701" s="87">
        <f t="shared" si="307"/>
        <v>1.8916969799999996</v>
      </c>
      <c r="V701" s="87"/>
    </row>
    <row r="702" spans="1:22" ht="31.5" x14ac:dyDescent="0.25">
      <c r="A702" s="171" t="s">
        <v>900</v>
      </c>
      <c r="B702" s="170" t="s">
        <v>1783</v>
      </c>
      <c r="C702" s="171" t="s">
        <v>2488</v>
      </c>
      <c r="D702" s="87">
        <v>0</v>
      </c>
      <c r="E702" s="87">
        <v>0</v>
      </c>
      <c r="F702" s="87">
        <v>0</v>
      </c>
      <c r="G702" s="87">
        <v>0</v>
      </c>
      <c r="H702" s="87">
        <f t="shared" si="302"/>
        <v>0</v>
      </c>
      <c r="I702" s="87">
        <f t="shared" si="303"/>
        <v>1.17005268</v>
      </c>
      <c r="J702" s="87">
        <v>0</v>
      </c>
      <c r="K702" s="87">
        <v>0</v>
      </c>
      <c r="L702" s="87">
        <v>0</v>
      </c>
      <c r="M702" s="87">
        <v>0</v>
      </c>
      <c r="N702" s="87">
        <v>0</v>
      </c>
      <c r="O702" s="87">
        <v>1.17005268</v>
      </c>
      <c r="P702" s="87">
        <v>0</v>
      </c>
      <c r="Q702" s="87">
        <v>0</v>
      </c>
      <c r="R702" s="87">
        <f t="shared" si="304"/>
        <v>-1.17005268</v>
      </c>
      <c r="S702" s="87">
        <f t="shared" si="305"/>
        <v>-1.17005268</v>
      </c>
      <c r="T702" s="87">
        <f t="shared" si="306"/>
        <v>-1.17005268</v>
      </c>
      <c r="U702" s="87">
        <f t="shared" si="307"/>
        <v>-1.17005268</v>
      </c>
      <c r="V702" s="166"/>
    </row>
    <row r="703" spans="1:22" ht="31.5" x14ac:dyDescent="0.25">
      <c r="A703" s="171" t="s">
        <v>900</v>
      </c>
      <c r="B703" s="84" t="s">
        <v>1784</v>
      </c>
      <c r="C703" s="171" t="s">
        <v>2489</v>
      </c>
      <c r="D703" s="87">
        <v>0</v>
      </c>
      <c r="E703" s="87">
        <v>0</v>
      </c>
      <c r="F703" s="87">
        <v>0</v>
      </c>
      <c r="G703" s="87">
        <v>0</v>
      </c>
      <c r="H703" s="87">
        <f t="shared" si="302"/>
        <v>0</v>
      </c>
      <c r="I703" s="87">
        <f t="shared" si="303"/>
        <v>1.4239836100000001</v>
      </c>
      <c r="J703" s="87">
        <v>0</v>
      </c>
      <c r="K703" s="87">
        <v>0</v>
      </c>
      <c r="L703" s="87">
        <v>0</v>
      </c>
      <c r="M703" s="87">
        <v>0</v>
      </c>
      <c r="N703" s="87">
        <v>0</v>
      </c>
      <c r="O703" s="87">
        <v>1.4239836100000001</v>
      </c>
      <c r="P703" s="87">
        <v>0</v>
      </c>
      <c r="Q703" s="87">
        <v>0</v>
      </c>
      <c r="R703" s="87">
        <f t="shared" si="304"/>
        <v>-1.4239836100000001</v>
      </c>
      <c r="S703" s="87">
        <f t="shared" si="305"/>
        <v>-1.4239836100000001</v>
      </c>
      <c r="T703" s="87">
        <f t="shared" si="306"/>
        <v>-1.4239836100000001</v>
      </c>
      <c r="U703" s="87">
        <f t="shared" si="307"/>
        <v>-1.4239836100000001</v>
      </c>
      <c r="V703" s="87"/>
    </row>
    <row r="704" spans="1:22" x14ac:dyDescent="0.25">
      <c r="A704" s="210"/>
      <c r="B704" s="211" t="s">
        <v>53</v>
      </c>
      <c r="C704" s="210"/>
      <c r="D704" s="166">
        <f t="shared" ref="D704:U704" si="308">SUM(D705:D706)</f>
        <v>13.015350000000002</v>
      </c>
      <c r="E704" s="166">
        <f t="shared" si="308"/>
        <v>1.87300103</v>
      </c>
      <c r="F704" s="166">
        <f t="shared" si="308"/>
        <v>11.14234897</v>
      </c>
      <c r="G704" s="166">
        <f t="shared" si="308"/>
        <v>11.14234897</v>
      </c>
      <c r="H704" s="166">
        <f t="shared" si="308"/>
        <v>2.3576850000000005</v>
      </c>
      <c r="I704" s="166">
        <f t="shared" si="308"/>
        <v>7.8623182299999996</v>
      </c>
      <c r="J704" s="166">
        <f t="shared" si="308"/>
        <v>4.1992650000000006E-2</v>
      </c>
      <c r="K704" s="166">
        <f t="shared" si="308"/>
        <v>4.1992650000000006E-2</v>
      </c>
      <c r="L704" s="166">
        <f t="shared" si="308"/>
        <v>0.2167075</v>
      </c>
      <c r="M704" s="166">
        <f t="shared" si="308"/>
        <v>9.9685879999999977E-2</v>
      </c>
      <c r="N704" s="166">
        <f t="shared" si="308"/>
        <v>0.59966350000000013</v>
      </c>
      <c r="O704" s="166">
        <f t="shared" si="308"/>
        <v>7.7206396999999996</v>
      </c>
      <c r="P704" s="166">
        <f t="shared" si="308"/>
        <v>1.4993213500000002</v>
      </c>
      <c r="Q704" s="166">
        <f t="shared" si="308"/>
        <v>0</v>
      </c>
      <c r="R704" s="166">
        <f t="shared" si="308"/>
        <v>-5.5046332299999996</v>
      </c>
      <c r="S704" s="166">
        <f t="shared" si="308"/>
        <v>-5.5046332299999996</v>
      </c>
      <c r="T704" s="166">
        <f t="shared" si="308"/>
        <v>-5.5046332299999996</v>
      </c>
      <c r="U704" s="166">
        <f t="shared" si="308"/>
        <v>-5.5046332299999996</v>
      </c>
      <c r="V704" s="87"/>
    </row>
    <row r="705" spans="1:22" ht="47.25" x14ac:dyDescent="0.25">
      <c r="A705" s="171" t="s">
        <v>900</v>
      </c>
      <c r="B705" s="84" t="s">
        <v>1785</v>
      </c>
      <c r="C705" s="171" t="s">
        <v>2490</v>
      </c>
      <c r="D705" s="87">
        <v>2.0621900000000002</v>
      </c>
      <c r="E705" s="87">
        <v>1.87091472</v>
      </c>
      <c r="F705" s="87">
        <v>0.19127528000000016</v>
      </c>
      <c r="G705" s="87">
        <v>0.19127528000000016</v>
      </c>
      <c r="H705" s="87">
        <f>J705+L705+N705+P705</f>
        <v>1.4041720000000002</v>
      </c>
      <c r="I705" s="87">
        <f>K705+M705+O705+Q705</f>
        <v>0.10310019000000017</v>
      </c>
      <c r="J705" s="87">
        <v>2.5009650000000001E-2</v>
      </c>
      <c r="K705" s="87">
        <v>2.5009650000000001E-2</v>
      </c>
      <c r="L705" s="87">
        <v>0</v>
      </c>
      <c r="M705" s="87">
        <v>7.8090539999999986E-2</v>
      </c>
      <c r="N705" s="87">
        <v>0.38295600000000007</v>
      </c>
      <c r="O705" s="87">
        <v>1.9428902930940239E-16</v>
      </c>
      <c r="P705" s="87">
        <v>0.99620635000000013</v>
      </c>
      <c r="Q705" s="87">
        <v>0</v>
      </c>
      <c r="R705" s="87">
        <f>H705-I705</f>
        <v>1.3010718100000001</v>
      </c>
      <c r="S705" s="87">
        <f>H705-I705</f>
        <v>1.3010718100000001</v>
      </c>
      <c r="T705" s="87">
        <f>H705-I705</f>
        <v>1.3010718100000001</v>
      </c>
      <c r="U705" s="87">
        <f>H705-I705</f>
        <v>1.3010718100000001</v>
      </c>
      <c r="V705" s="87"/>
    </row>
    <row r="706" spans="1:22" ht="78.75" x14ac:dyDescent="0.25">
      <c r="A706" s="171" t="s">
        <v>900</v>
      </c>
      <c r="B706" s="84" t="s">
        <v>769</v>
      </c>
      <c r="C706" s="171" t="s">
        <v>2491</v>
      </c>
      <c r="D706" s="87">
        <v>10.95316</v>
      </c>
      <c r="E706" s="87">
        <v>2.0863100000000001E-3</v>
      </c>
      <c r="F706" s="87">
        <v>10.951073690000001</v>
      </c>
      <c r="G706" s="87">
        <v>10.951073690000001</v>
      </c>
      <c r="H706" s="87">
        <f>J706+L706+N706+P706</f>
        <v>0.95351300000000017</v>
      </c>
      <c r="I706" s="87">
        <f>K706+M706+O706+Q706</f>
        <v>7.7592180399999995</v>
      </c>
      <c r="J706" s="87">
        <v>1.6983000000000002E-2</v>
      </c>
      <c r="K706" s="87">
        <v>1.6983000000000002E-2</v>
      </c>
      <c r="L706" s="87">
        <v>0.2167075</v>
      </c>
      <c r="M706" s="87">
        <v>2.1595339999999994E-2</v>
      </c>
      <c r="N706" s="87">
        <v>0.2167075</v>
      </c>
      <c r="O706" s="87">
        <v>7.7206396999999996</v>
      </c>
      <c r="P706" s="87">
        <v>0.5031150000000002</v>
      </c>
      <c r="Q706" s="87">
        <v>0</v>
      </c>
      <c r="R706" s="87">
        <f>H706-I706</f>
        <v>-6.8057050399999994</v>
      </c>
      <c r="S706" s="87">
        <f>H706-I706</f>
        <v>-6.8057050399999994</v>
      </c>
      <c r="T706" s="87">
        <f>H706-I706</f>
        <v>-6.8057050399999994</v>
      </c>
      <c r="U706" s="87">
        <f>H706-I706</f>
        <v>-6.8057050399999994</v>
      </c>
      <c r="V706" s="87"/>
    </row>
    <row r="707" spans="1:22" x14ac:dyDescent="0.25">
      <c r="A707" s="210"/>
      <c r="B707" s="211" t="s">
        <v>54</v>
      </c>
      <c r="C707" s="210"/>
      <c r="D707" s="166">
        <f t="shared" ref="D707:U707" si="309">SUM(D708:D716)</f>
        <v>90.31465</v>
      </c>
      <c r="E707" s="166">
        <f t="shared" si="309"/>
        <v>63.467991630000007</v>
      </c>
      <c r="F707" s="166">
        <f t="shared" si="309"/>
        <v>26.846658369999989</v>
      </c>
      <c r="G707" s="166">
        <f t="shared" si="309"/>
        <v>26.846658369999989</v>
      </c>
      <c r="H707" s="166">
        <f t="shared" si="309"/>
        <v>43.332696050000003</v>
      </c>
      <c r="I707" s="166">
        <f t="shared" si="309"/>
        <v>19.764862299999997</v>
      </c>
      <c r="J707" s="166">
        <f t="shared" si="309"/>
        <v>3.4208006300000005</v>
      </c>
      <c r="K707" s="166">
        <f t="shared" si="309"/>
        <v>0.76862849999999994</v>
      </c>
      <c r="L707" s="166">
        <f t="shared" si="309"/>
        <v>16.27536594</v>
      </c>
      <c r="M707" s="166">
        <f t="shared" si="309"/>
        <v>17.307249389999999</v>
      </c>
      <c r="N707" s="166">
        <f t="shared" si="309"/>
        <v>19.819578960000001</v>
      </c>
      <c r="O707" s="166">
        <f t="shared" si="309"/>
        <v>1.68898441</v>
      </c>
      <c r="P707" s="166">
        <f t="shared" si="309"/>
        <v>3.8169505199999989</v>
      </c>
      <c r="Q707" s="166">
        <f t="shared" si="309"/>
        <v>0</v>
      </c>
      <c r="R707" s="166">
        <f t="shared" si="309"/>
        <v>23.567833750000002</v>
      </c>
      <c r="S707" s="166">
        <f t="shared" si="309"/>
        <v>23.567833750000002</v>
      </c>
      <c r="T707" s="166">
        <f t="shared" si="309"/>
        <v>23.567833750000002</v>
      </c>
      <c r="U707" s="166">
        <f t="shared" si="309"/>
        <v>23.567833750000002</v>
      </c>
      <c r="V707" s="87"/>
    </row>
    <row r="708" spans="1:22" ht="47.25" x14ac:dyDescent="0.25">
      <c r="A708" s="171" t="s">
        <v>900</v>
      </c>
      <c r="B708" s="84" t="s">
        <v>770</v>
      </c>
      <c r="C708" s="171" t="s">
        <v>2492</v>
      </c>
      <c r="D708" s="87">
        <v>2.12344</v>
      </c>
      <c r="E708" s="87">
        <v>0</v>
      </c>
      <c r="F708" s="87">
        <v>2.12344</v>
      </c>
      <c r="G708" s="87">
        <v>2.12344</v>
      </c>
      <c r="H708" s="87">
        <f t="shared" ref="H708:H716" si="310">J708+L708+N708+P708</f>
        <v>2.1234400000000004</v>
      </c>
      <c r="I708" s="87">
        <f t="shared" ref="I708:I716" si="311">K708+M708+O708+Q708</f>
        <v>0</v>
      </c>
      <c r="J708" s="87">
        <v>0</v>
      </c>
      <c r="K708" s="87">
        <v>0</v>
      </c>
      <c r="L708" s="87">
        <v>0.48914640000000004</v>
      </c>
      <c r="M708" s="87">
        <v>0</v>
      </c>
      <c r="N708" s="87">
        <v>0.48914640000000004</v>
      </c>
      <c r="O708" s="87">
        <v>0</v>
      </c>
      <c r="P708" s="87">
        <v>1.1451472000000003</v>
      </c>
      <c r="Q708" s="87">
        <v>0</v>
      </c>
      <c r="R708" s="87">
        <f t="shared" ref="R708:R716" si="312">H708-I708</f>
        <v>2.1234400000000004</v>
      </c>
      <c r="S708" s="87">
        <f t="shared" ref="S708:S716" si="313">H708-I708</f>
        <v>2.1234400000000004</v>
      </c>
      <c r="T708" s="87">
        <f t="shared" ref="T708:T716" si="314">H708-I708</f>
        <v>2.1234400000000004</v>
      </c>
      <c r="U708" s="87">
        <f t="shared" ref="U708:U716" si="315">H708-I708</f>
        <v>2.1234400000000004</v>
      </c>
      <c r="V708" s="87"/>
    </row>
    <row r="709" spans="1:22" ht="63" x14ac:dyDescent="0.25">
      <c r="A709" s="171" t="s">
        <v>900</v>
      </c>
      <c r="B709" s="84" t="s">
        <v>771</v>
      </c>
      <c r="C709" s="171" t="s">
        <v>2493</v>
      </c>
      <c r="D709" s="87">
        <v>1.51441</v>
      </c>
      <c r="E709" s="87">
        <v>0</v>
      </c>
      <c r="F709" s="87">
        <v>1.51441</v>
      </c>
      <c r="G709" s="87">
        <v>1.51441</v>
      </c>
      <c r="H709" s="87">
        <f t="shared" si="310"/>
        <v>1.51441</v>
      </c>
      <c r="I709" s="87">
        <f t="shared" si="311"/>
        <v>0.25431826999999996</v>
      </c>
      <c r="J709" s="87">
        <v>2.7440930000000002E-2</v>
      </c>
      <c r="K709" s="87">
        <v>2.7440930000000002E-2</v>
      </c>
      <c r="L709" s="87">
        <v>0.42688207000000006</v>
      </c>
      <c r="M709" s="87">
        <v>0.18959870000000001</v>
      </c>
      <c r="N709" s="87">
        <v>1.060087</v>
      </c>
      <c r="O709" s="87">
        <v>3.7278639999999946E-2</v>
      </c>
      <c r="P709" s="87">
        <v>0</v>
      </c>
      <c r="Q709" s="87">
        <v>0</v>
      </c>
      <c r="R709" s="87">
        <f t="shared" si="312"/>
        <v>1.2600917300000001</v>
      </c>
      <c r="S709" s="87">
        <f t="shared" si="313"/>
        <v>1.2600917300000001</v>
      </c>
      <c r="T709" s="87">
        <f t="shared" si="314"/>
        <v>1.2600917300000001</v>
      </c>
      <c r="U709" s="87">
        <f t="shared" si="315"/>
        <v>1.2600917300000001</v>
      </c>
      <c r="V709" s="87"/>
    </row>
    <row r="710" spans="1:22" ht="47.25" x14ac:dyDescent="0.25">
      <c r="A710" s="171" t="s">
        <v>900</v>
      </c>
      <c r="B710" s="84" t="s">
        <v>772</v>
      </c>
      <c r="C710" s="171" t="s">
        <v>2494</v>
      </c>
      <c r="D710" s="87">
        <v>2.0517300000000001</v>
      </c>
      <c r="E710" s="87">
        <v>0</v>
      </c>
      <c r="F710" s="87">
        <v>2.0517300000000001</v>
      </c>
      <c r="G710" s="87">
        <v>2.0517300000000001</v>
      </c>
      <c r="H710" s="87">
        <f t="shared" si="310"/>
        <v>2.0517300000000001</v>
      </c>
      <c r="I710" s="87">
        <f t="shared" si="311"/>
        <v>0.38055477000000004</v>
      </c>
      <c r="J710" s="87">
        <v>3.7545769999999999E-2</v>
      </c>
      <c r="K710" s="87">
        <v>3.7545769999999999E-2</v>
      </c>
      <c r="L710" s="87">
        <v>0.57797323</v>
      </c>
      <c r="M710" s="87">
        <v>0.29200287000000008</v>
      </c>
      <c r="N710" s="87">
        <v>1.4362109999999999</v>
      </c>
      <c r="O710" s="87">
        <v>5.1006129999999983E-2</v>
      </c>
      <c r="P710" s="87">
        <v>0</v>
      </c>
      <c r="Q710" s="87">
        <v>0</v>
      </c>
      <c r="R710" s="87">
        <f t="shared" si="312"/>
        <v>1.67117523</v>
      </c>
      <c r="S710" s="87">
        <f t="shared" si="313"/>
        <v>1.67117523</v>
      </c>
      <c r="T710" s="87">
        <f t="shared" si="314"/>
        <v>1.67117523</v>
      </c>
      <c r="U710" s="87">
        <f t="shared" si="315"/>
        <v>1.67117523</v>
      </c>
      <c r="V710" s="87"/>
    </row>
    <row r="711" spans="1:22" ht="63" x14ac:dyDescent="0.25">
      <c r="A711" s="171" t="s">
        <v>900</v>
      </c>
      <c r="B711" s="84" t="s">
        <v>773</v>
      </c>
      <c r="C711" s="171" t="s">
        <v>2495</v>
      </c>
      <c r="D711" s="87">
        <v>1.8121700000000001</v>
      </c>
      <c r="E711" s="87">
        <v>4.0310099999999998E-3</v>
      </c>
      <c r="F711" s="87">
        <v>1.80813899</v>
      </c>
      <c r="G711" s="87">
        <v>1.80813899</v>
      </c>
      <c r="H711" s="87">
        <f t="shared" si="310"/>
        <v>1.6453699999999998</v>
      </c>
      <c r="I711" s="87">
        <f t="shared" si="311"/>
        <v>1.75746691</v>
      </c>
      <c r="J711" s="87">
        <v>3.2236200000000007E-2</v>
      </c>
      <c r="K711" s="87">
        <v>3.2236200000000007E-2</v>
      </c>
      <c r="L711" s="87">
        <v>0.51141479999999995</v>
      </c>
      <c r="M711" s="87">
        <v>0.23159445999999995</v>
      </c>
      <c r="N711" s="87">
        <v>1.1017189999999999</v>
      </c>
      <c r="O711" s="87">
        <v>1.49363625</v>
      </c>
      <c r="P711" s="87">
        <v>0</v>
      </c>
      <c r="Q711" s="87">
        <v>0</v>
      </c>
      <c r="R711" s="87">
        <f t="shared" si="312"/>
        <v>-0.11209691000000022</v>
      </c>
      <c r="S711" s="87">
        <f t="shared" si="313"/>
        <v>-0.11209691000000022</v>
      </c>
      <c r="T711" s="87">
        <f t="shared" si="314"/>
        <v>-0.11209691000000022</v>
      </c>
      <c r="U711" s="87">
        <f t="shared" si="315"/>
        <v>-0.11209691000000022</v>
      </c>
      <c r="V711" s="87"/>
    </row>
    <row r="712" spans="1:22" ht="47.25" x14ac:dyDescent="0.25">
      <c r="A712" s="171" t="s">
        <v>900</v>
      </c>
      <c r="B712" s="170" t="s">
        <v>774</v>
      </c>
      <c r="C712" s="171" t="s">
        <v>2496</v>
      </c>
      <c r="D712" s="87">
        <v>4.9093599999999995</v>
      </c>
      <c r="E712" s="87">
        <v>0.60649818999999994</v>
      </c>
      <c r="F712" s="87">
        <v>4.3028618099999996</v>
      </c>
      <c r="G712" s="87">
        <v>4.3028618099999996</v>
      </c>
      <c r="H712" s="87">
        <f t="shared" si="310"/>
        <v>4.2790399999999984</v>
      </c>
      <c r="I712" s="87">
        <f t="shared" si="311"/>
        <v>0.28608625999999998</v>
      </c>
      <c r="J712" s="87">
        <v>7.8809679999999979E-2</v>
      </c>
      <c r="K712" s="87">
        <v>7.8809679999999979E-2</v>
      </c>
      <c r="L712" s="87">
        <v>1.0056325000000002</v>
      </c>
      <c r="M712" s="87">
        <v>0.10021318999999999</v>
      </c>
      <c r="N712" s="87">
        <v>1.0056325000000002</v>
      </c>
      <c r="O712" s="87">
        <v>0.10706338999999999</v>
      </c>
      <c r="P712" s="87">
        <v>2.1889653199999985</v>
      </c>
      <c r="Q712" s="87">
        <v>0</v>
      </c>
      <c r="R712" s="87">
        <f t="shared" si="312"/>
        <v>3.9929537399999986</v>
      </c>
      <c r="S712" s="87">
        <f t="shared" si="313"/>
        <v>3.9929537399999986</v>
      </c>
      <c r="T712" s="87">
        <f t="shared" si="314"/>
        <v>3.9929537399999986</v>
      </c>
      <c r="U712" s="87">
        <f t="shared" si="315"/>
        <v>3.9929537399999986</v>
      </c>
      <c r="V712" s="166"/>
    </row>
    <row r="713" spans="1:22" ht="68.25" customHeight="1" x14ac:dyDescent="0.25">
      <c r="A713" s="171" t="s">
        <v>900</v>
      </c>
      <c r="B713" s="84" t="s">
        <v>94</v>
      </c>
      <c r="C713" s="171" t="s">
        <v>2497</v>
      </c>
      <c r="D713" s="87">
        <v>16.46088</v>
      </c>
      <c r="E713" s="87">
        <v>15.13868634</v>
      </c>
      <c r="F713" s="87">
        <v>1.3221936599999999</v>
      </c>
      <c r="G713" s="87">
        <v>1.3221936599999999</v>
      </c>
      <c r="H713" s="87">
        <f t="shared" si="310"/>
        <v>13.3000208</v>
      </c>
      <c r="I713" s="87">
        <f t="shared" si="311"/>
        <v>4.2970299000000001</v>
      </c>
      <c r="J713" s="87">
        <v>0.23688635999999999</v>
      </c>
      <c r="K713" s="87">
        <v>0.23688635999999999</v>
      </c>
      <c r="L713" s="87">
        <v>13.063134440000001</v>
      </c>
      <c r="M713" s="87">
        <v>4.0601435400000003</v>
      </c>
      <c r="N713" s="87">
        <v>0</v>
      </c>
      <c r="O713" s="87">
        <v>0</v>
      </c>
      <c r="P713" s="87">
        <v>0</v>
      </c>
      <c r="Q713" s="87">
        <v>0</v>
      </c>
      <c r="R713" s="87">
        <f t="shared" si="312"/>
        <v>9.0029909000000004</v>
      </c>
      <c r="S713" s="87">
        <f t="shared" si="313"/>
        <v>9.0029909000000004</v>
      </c>
      <c r="T713" s="87">
        <f t="shared" si="314"/>
        <v>9.0029909000000004</v>
      </c>
      <c r="U713" s="87">
        <f t="shared" si="315"/>
        <v>9.0029909000000004</v>
      </c>
      <c r="V713" s="87"/>
    </row>
    <row r="714" spans="1:22" ht="31.5" x14ac:dyDescent="0.25">
      <c r="A714" s="171" t="s">
        <v>900</v>
      </c>
      <c r="B714" s="84" t="s">
        <v>95</v>
      </c>
      <c r="C714" s="171" t="s">
        <v>2498</v>
      </c>
      <c r="D714" s="87">
        <v>6.8298000000000005</v>
      </c>
      <c r="E714" s="87">
        <v>6.45756642</v>
      </c>
      <c r="F714" s="87">
        <v>0.37223358000000051</v>
      </c>
      <c r="G714" s="87">
        <v>0.37223358000000051</v>
      </c>
      <c r="H714" s="87">
        <f t="shared" si="310"/>
        <v>2.7444750500000006</v>
      </c>
      <c r="I714" s="87">
        <f t="shared" si="311"/>
        <v>9.2302919999999927E-2</v>
      </c>
      <c r="J714" s="87">
        <v>2.7444750500000006</v>
      </c>
      <c r="K714" s="87">
        <v>9.2302919999999927E-2</v>
      </c>
      <c r="L714" s="87">
        <v>0</v>
      </c>
      <c r="M714" s="87">
        <v>0</v>
      </c>
      <c r="N714" s="87">
        <v>0</v>
      </c>
      <c r="O714" s="87">
        <v>0</v>
      </c>
      <c r="P714" s="87">
        <v>0</v>
      </c>
      <c r="Q714" s="87">
        <v>0</v>
      </c>
      <c r="R714" s="87">
        <f t="shared" si="312"/>
        <v>2.6521721300000007</v>
      </c>
      <c r="S714" s="87">
        <f t="shared" si="313"/>
        <v>2.6521721300000007</v>
      </c>
      <c r="T714" s="87">
        <f t="shared" si="314"/>
        <v>2.6521721300000007</v>
      </c>
      <c r="U714" s="87">
        <f t="shared" si="315"/>
        <v>2.6521721300000007</v>
      </c>
      <c r="V714" s="87"/>
    </row>
    <row r="715" spans="1:22" ht="86.25" customHeight="1" x14ac:dyDescent="0.25">
      <c r="A715" s="171" t="s">
        <v>900</v>
      </c>
      <c r="B715" s="84" t="s">
        <v>167</v>
      </c>
      <c r="C715" s="171" t="s">
        <v>2499</v>
      </c>
      <c r="D715" s="87">
        <v>53.623779999999996</v>
      </c>
      <c r="E715" s="87">
        <v>41.261209670000007</v>
      </c>
      <c r="F715" s="87">
        <v>12.36257032999999</v>
      </c>
      <c r="G715" s="87">
        <v>12.36257032999999</v>
      </c>
      <c r="H715" s="87">
        <f t="shared" si="310"/>
        <v>14.7890072</v>
      </c>
      <c r="I715" s="87">
        <f t="shared" si="311"/>
        <v>12.697103269999999</v>
      </c>
      <c r="J715" s="87">
        <v>0.26340664000000003</v>
      </c>
      <c r="K715" s="87">
        <v>0.26340664000000003</v>
      </c>
      <c r="L715" s="87">
        <v>0</v>
      </c>
      <c r="M715" s="87">
        <v>12.43369663</v>
      </c>
      <c r="N715" s="87">
        <v>14.525600560000001</v>
      </c>
      <c r="O715" s="87">
        <v>0</v>
      </c>
      <c r="P715" s="87">
        <v>0</v>
      </c>
      <c r="Q715" s="87">
        <v>0</v>
      </c>
      <c r="R715" s="87">
        <f t="shared" si="312"/>
        <v>2.0919039300000009</v>
      </c>
      <c r="S715" s="87">
        <f t="shared" si="313"/>
        <v>2.0919039300000009</v>
      </c>
      <c r="T715" s="87">
        <f t="shared" si="314"/>
        <v>2.0919039300000009</v>
      </c>
      <c r="U715" s="87">
        <f t="shared" si="315"/>
        <v>2.0919039300000009</v>
      </c>
      <c r="V715" s="87"/>
    </row>
    <row r="716" spans="1:22" ht="47.25" x14ac:dyDescent="0.25">
      <c r="A716" s="171" t="s">
        <v>900</v>
      </c>
      <c r="B716" s="84" t="s">
        <v>775</v>
      </c>
      <c r="C716" s="171" t="s">
        <v>2500</v>
      </c>
      <c r="D716" s="87">
        <v>0.98908000000000007</v>
      </c>
      <c r="E716" s="87">
        <v>0</v>
      </c>
      <c r="F716" s="87">
        <v>0.98908000000000007</v>
      </c>
      <c r="G716" s="87">
        <v>0.98908000000000007</v>
      </c>
      <c r="H716" s="87">
        <f t="shared" si="310"/>
        <v>0.88520300000000018</v>
      </c>
      <c r="I716" s="87">
        <f t="shared" si="311"/>
        <v>0</v>
      </c>
      <c r="J716" s="87">
        <v>0</v>
      </c>
      <c r="K716" s="87">
        <v>0</v>
      </c>
      <c r="L716" s="87">
        <v>0.20118250000000001</v>
      </c>
      <c r="M716" s="87">
        <v>0</v>
      </c>
      <c r="N716" s="87">
        <v>0.20118250000000001</v>
      </c>
      <c r="O716" s="87">
        <v>0</v>
      </c>
      <c r="P716" s="87">
        <v>0.4828380000000001</v>
      </c>
      <c r="Q716" s="87">
        <v>0</v>
      </c>
      <c r="R716" s="87">
        <f t="shared" si="312"/>
        <v>0.88520300000000018</v>
      </c>
      <c r="S716" s="87">
        <f t="shared" si="313"/>
        <v>0.88520300000000018</v>
      </c>
      <c r="T716" s="87">
        <f t="shared" si="314"/>
        <v>0.88520300000000018</v>
      </c>
      <c r="U716" s="87">
        <f t="shared" si="315"/>
        <v>0.88520300000000018</v>
      </c>
      <c r="V716" s="87"/>
    </row>
    <row r="717" spans="1:22" x14ac:dyDescent="0.25">
      <c r="A717" s="210"/>
      <c r="B717" s="211" t="s">
        <v>76</v>
      </c>
      <c r="C717" s="210"/>
      <c r="D717" s="166">
        <f t="shared" ref="D717:U717" si="316">SUM(D718:D721)</f>
        <v>4.4500299999999999</v>
      </c>
      <c r="E717" s="166">
        <f t="shared" si="316"/>
        <v>0</v>
      </c>
      <c r="F717" s="166">
        <f t="shared" si="316"/>
        <v>4.4500299999999999</v>
      </c>
      <c r="G717" s="166">
        <f t="shared" si="316"/>
        <v>4.4500299999999999</v>
      </c>
      <c r="H717" s="166">
        <f t="shared" si="316"/>
        <v>4.4500299999999999</v>
      </c>
      <c r="I717" s="166">
        <f t="shared" si="316"/>
        <v>0.54319278000000004</v>
      </c>
      <c r="J717" s="166">
        <f t="shared" si="316"/>
        <v>6.5578310000000001E-2</v>
      </c>
      <c r="K717" s="166">
        <f t="shared" si="316"/>
        <v>6.5578310000000001E-2</v>
      </c>
      <c r="L717" s="166">
        <f t="shared" si="316"/>
        <v>0.77555207999999998</v>
      </c>
      <c r="M717" s="166">
        <f t="shared" si="316"/>
        <v>0.38852598999999993</v>
      </c>
      <c r="N717" s="166">
        <f t="shared" si="316"/>
        <v>2.0356454999999998</v>
      </c>
      <c r="O717" s="166">
        <f t="shared" si="316"/>
        <v>8.9088480000000025E-2</v>
      </c>
      <c r="P717" s="166">
        <f t="shared" si="316"/>
        <v>1.5732541100000001</v>
      </c>
      <c r="Q717" s="166">
        <f t="shared" si="316"/>
        <v>0</v>
      </c>
      <c r="R717" s="166">
        <f t="shared" si="316"/>
        <v>3.9068372199999999</v>
      </c>
      <c r="S717" s="166">
        <f t="shared" si="316"/>
        <v>3.9068372199999999</v>
      </c>
      <c r="T717" s="166">
        <f t="shared" si="316"/>
        <v>3.9068372199999999</v>
      </c>
      <c r="U717" s="166">
        <f t="shared" si="316"/>
        <v>3.9068372199999999</v>
      </c>
      <c r="V717" s="87"/>
    </row>
    <row r="718" spans="1:22" ht="31.5" x14ac:dyDescent="0.25">
      <c r="A718" s="171" t="s">
        <v>900</v>
      </c>
      <c r="B718" s="84" t="s">
        <v>776</v>
      </c>
      <c r="C718" s="171" t="s">
        <v>2501</v>
      </c>
      <c r="D718" s="87">
        <v>0.99119000000000002</v>
      </c>
      <c r="E718" s="87">
        <v>0</v>
      </c>
      <c r="F718" s="87">
        <v>0.99119000000000002</v>
      </c>
      <c r="G718" s="87">
        <v>0.99119000000000002</v>
      </c>
      <c r="H718" s="87">
        <f t="shared" ref="H718:I721" si="317">J718+L718+N718+P718</f>
        <v>0.99119000000000024</v>
      </c>
      <c r="I718" s="87">
        <f t="shared" si="317"/>
        <v>0</v>
      </c>
      <c r="J718" s="87">
        <v>0</v>
      </c>
      <c r="K718" s="87">
        <v>0</v>
      </c>
      <c r="L718" s="87">
        <v>0.24029750000000002</v>
      </c>
      <c r="M718" s="87">
        <v>0</v>
      </c>
      <c r="N718" s="87">
        <v>0.24029750000000002</v>
      </c>
      <c r="O718" s="87">
        <v>0</v>
      </c>
      <c r="P718" s="87">
        <v>0.51059500000000013</v>
      </c>
      <c r="Q718" s="87">
        <v>0</v>
      </c>
      <c r="R718" s="87">
        <f>H718-I718</f>
        <v>0.99119000000000024</v>
      </c>
      <c r="S718" s="87">
        <f>H718-I718</f>
        <v>0.99119000000000024</v>
      </c>
      <c r="T718" s="87">
        <f>H718-I718</f>
        <v>0.99119000000000024</v>
      </c>
      <c r="U718" s="87">
        <f>H718-I718</f>
        <v>0.99119000000000024</v>
      </c>
      <c r="V718" s="87"/>
    </row>
    <row r="719" spans="1:22" ht="31.5" x14ac:dyDescent="0.25">
      <c r="A719" s="171" t="s">
        <v>900</v>
      </c>
      <c r="B719" s="84" t="s">
        <v>777</v>
      </c>
      <c r="C719" s="171" t="s">
        <v>2502</v>
      </c>
      <c r="D719" s="87">
        <v>1.5570999999999999</v>
      </c>
      <c r="E719" s="87">
        <v>0</v>
      </c>
      <c r="F719" s="87">
        <v>1.5570999999999999</v>
      </c>
      <c r="G719" s="87">
        <v>1.5570999999999999</v>
      </c>
      <c r="H719" s="87">
        <f t="shared" si="317"/>
        <v>1.5570999999999999</v>
      </c>
      <c r="I719" s="87">
        <f t="shared" si="317"/>
        <v>0.11003125999999999</v>
      </c>
      <c r="J719" s="87">
        <v>3.031089E-2</v>
      </c>
      <c r="K719" s="87">
        <v>3.031089E-2</v>
      </c>
      <c r="L719" s="87">
        <v>0</v>
      </c>
      <c r="M719" s="87">
        <v>3.8542860000000005E-2</v>
      </c>
      <c r="N719" s="87">
        <v>0.46412999999999993</v>
      </c>
      <c r="O719" s="87">
        <v>4.117750999999998E-2</v>
      </c>
      <c r="P719" s="87">
        <v>1.06265911</v>
      </c>
      <c r="Q719" s="87">
        <v>0</v>
      </c>
      <c r="R719" s="87">
        <f>H719-I719</f>
        <v>1.44706874</v>
      </c>
      <c r="S719" s="87">
        <f>H719-I719</f>
        <v>1.44706874</v>
      </c>
      <c r="T719" s="87">
        <f>H719-I719</f>
        <v>1.44706874</v>
      </c>
      <c r="U719" s="87">
        <f>H719-I719</f>
        <v>1.44706874</v>
      </c>
      <c r="V719" s="87"/>
    </row>
    <row r="720" spans="1:22" ht="31.5" x14ac:dyDescent="0.25">
      <c r="A720" s="171" t="s">
        <v>900</v>
      </c>
      <c r="B720" s="84" t="s">
        <v>778</v>
      </c>
      <c r="C720" s="171" t="s">
        <v>2503</v>
      </c>
      <c r="D720" s="87">
        <v>1.3540000000000001</v>
      </c>
      <c r="E720" s="87">
        <v>0</v>
      </c>
      <c r="F720" s="87">
        <v>1.3540000000000001</v>
      </c>
      <c r="G720" s="87">
        <v>1.3540000000000001</v>
      </c>
      <c r="H720" s="87">
        <f t="shared" si="317"/>
        <v>1.3540000000000001</v>
      </c>
      <c r="I720" s="87">
        <f t="shared" si="317"/>
        <v>0.30129733000000003</v>
      </c>
      <c r="J720" s="87">
        <v>2.453605E-2</v>
      </c>
      <c r="K720" s="87">
        <v>2.453605E-2</v>
      </c>
      <c r="L720" s="87">
        <v>0.38166394999999997</v>
      </c>
      <c r="M720" s="87">
        <v>0.24342892999999996</v>
      </c>
      <c r="N720" s="87">
        <v>0.94780000000000009</v>
      </c>
      <c r="O720" s="87">
        <v>3.3332350000000038E-2</v>
      </c>
      <c r="P720" s="87">
        <v>0</v>
      </c>
      <c r="Q720" s="87">
        <v>0</v>
      </c>
      <c r="R720" s="87">
        <f>H720-I720</f>
        <v>1.05270267</v>
      </c>
      <c r="S720" s="87">
        <f>H720-I720</f>
        <v>1.05270267</v>
      </c>
      <c r="T720" s="87">
        <f>H720-I720</f>
        <v>1.05270267</v>
      </c>
      <c r="U720" s="87">
        <f>H720-I720</f>
        <v>1.05270267</v>
      </c>
      <c r="V720" s="87"/>
    </row>
    <row r="721" spans="1:22" ht="31.5" x14ac:dyDescent="0.25">
      <c r="A721" s="171" t="s">
        <v>900</v>
      </c>
      <c r="B721" s="84" t="s">
        <v>779</v>
      </c>
      <c r="C721" s="171" t="s">
        <v>2504</v>
      </c>
      <c r="D721" s="87">
        <v>0.54774</v>
      </c>
      <c r="E721" s="87">
        <v>0</v>
      </c>
      <c r="F721" s="87">
        <v>0.54774</v>
      </c>
      <c r="G721" s="87">
        <v>0.54774</v>
      </c>
      <c r="H721" s="87">
        <f t="shared" si="317"/>
        <v>0.54774</v>
      </c>
      <c r="I721" s="87">
        <f t="shared" si="317"/>
        <v>0.13186419000000002</v>
      </c>
      <c r="J721" s="87">
        <v>1.073137E-2</v>
      </c>
      <c r="K721" s="87">
        <v>1.073137E-2</v>
      </c>
      <c r="L721" s="87">
        <v>0.15359063000000001</v>
      </c>
      <c r="M721" s="87">
        <v>0.1065542</v>
      </c>
      <c r="N721" s="87">
        <v>0.38341799999999998</v>
      </c>
      <c r="O721" s="87">
        <v>1.4578620000000014E-2</v>
      </c>
      <c r="P721" s="87">
        <v>0</v>
      </c>
      <c r="Q721" s="87">
        <v>0</v>
      </c>
      <c r="R721" s="87">
        <f>H721-I721</f>
        <v>0.41587580999999996</v>
      </c>
      <c r="S721" s="87">
        <f>H721-I721</f>
        <v>0.41587580999999996</v>
      </c>
      <c r="T721" s="87">
        <f>H721-I721</f>
        <v>0.41587580999999996</v>
      </c>
      <c r="U721" s="87">
        <f>H721-I721</f>
        <v>0.41587580999999996</v>
      </c>
      <c r="V721" s="87"/>
    </row>
    <row r="722" spans="1:22" x14ac:dyDescent="0.25">
      <c r="A722" s="210"/>
      <c r="B722" s="211" t="s">
        <v>69</v>
      </c>
      <c r="C722" s="210"/>
      <c r="D722" s="166">
        <f t="shared" ref="D722:U722" si="318">SUM(D723:D731)</f>
        <v>41.181349999999995</v>
      </c>
      <c r="E722" s="166">
        <f t="shared" si="318"/>
        <v>0.92046296999999999</v>
      </c>
      <c r="F722" s="166">
        <f t="shared" si="318"/>
        <v>40.260887029999999</v>
      </c>
      <c r="G722" s="166">
        <f t="shared" si="318"/>
        <v>40.260887029999999</v>
      </c>
      <c r="H722" s="166">
        <f t="shared" si="318"/>
        <v>31.953173200000002</v>
      </c>
      <c r="I722" s="166">
        <f t="shared" si="318"/>
        <v>13.447038739999998</v>
      </c>
      <c r="J722" s="166">
        <f t="shared" si="318"/>
        <v>1.8945917799999998</v>
      </c>
      <c r="K722" s="166">
        <f t="shared" si="318"/>
        <v>1.6687296799999998</v>
      </c>
      <c r="L722" s="166">
        <f t="shared" si="318"/>
        <v>21.579109209999999</v>
      </c>
      <c r="M722" s="166">
        <f t="shared" si="318"/>
        <v>7.5772456699999999</v>
      </c>
      <c r="N722" s="166">
        <f t="shared" si="318"/>
        <v>5.0441978800000005</v>
      </c>
      <c r="O722" s="166">
        <f t="shared" si="318"/>
        <v>4.2010633899999998</v>
      </c>
      <c r="P722" s="166">
        <f t="shared" si="318"/>
        <v>3.4352743300000004</v>
      </c>
      <c r="Q722" s="166">
        <f t="shared" si="318"/>
        <v>0</v>
      </c>
      <c r="R722" s="166">
        <f t="shared" si="318"/>
        <v>18.506134459999998</v>
      </c>
      <c r="S722" s="166">
        <f t="shared" si="318"/>
        <v>18.506134459999998</v>
      </c>
      <c r="T722" s="166">
        <f t="shared" si="318"/>
        <v>18.506134459999998</v>
      </c>
      <c r="U722" s="166">
        <f t="shared" si="318"/>
        <v>18.506134459999998</v>
      </c>
      <c r="V722" s="87"/>
    </row>
    <row r="723" spans="1:22" ht="63" x14ac:dyDescent="0.25">
      <c r="A723" s="171" t="s">
        <v>900</v>
      </c>
      <c r="B723" s="84" t="s">
        <v>1786</v>
      </c>
      <c r="C723" s="171" t="s">
        <v>2505</v>
      </c>
      <c r="D723" s="87">
        <v>3.6436999999999999</v>
      </c>
      <c r="E723" s="87">
        <v>0.23909237999999999</v>
      </c>
      <c r="F723" s="87">
        <v>3.4046076200000002</v>
      </c>
      <c r="G723" s="87">
        <v>3.4046076200000002</v>
      </c>
      <c r="H723" s="87">
        <f t="shared" ref="H723:H731" si="319">J723+L723+N723+P723</f>
        <v>2.6315344000000005</v>
      </c>
      <c r="I723" s="87">
        <f t="shared" ref="I723:I731" si="320">K723+M723+O723+Q723</f>
        <v>0.17014302999999997</v>
      </c>
      <c r="J723" s="87">
        <v>4.6870199999999994E-2</v>
      </c>
      <c r="K723" s="87">
        <v>4.6870199999999994E-2</v>
      </c>
      <c r="L723" s="87">
        <v>0.59807600000000005</v>
      </c>
      <c r="M723" s="87">
        <v>5.9599410000000012E-2</v>
      </c>
      <c r="N723" s="87">
        <v>0.59807600000000005</v>
      </c>
      <c r="O723" s="87">
        <v>6.3673419999999981E-2</v>
      </c>
      <c r="P723" s="87">
        <v>1.3885122000000005</v>
      </c>
      <c r="Q723" s="87">
        <v>0</v>
      </c>
      <c r="R723" s="87">
        <f t="shared" ref="R723:R731" si="321">H723-I723</f>
        <v>2.4613913700000003</v>
      </c>
      <c r="S723" s="87">
        <f t="shared" ref="S723:S731" si="322">H723-I723</f>
        <v>2.4613913700000003</v>
      </c>
      <c r="T723" s="87">
        <f t="shared" ref="T723:T731" si="323">H723-I723</f>
        <v>2.4613913700000003</v>
      </c>
      <c r="U723" s="87">
        <f t="shared" ref="U723:U731" si="324">H723-I723</f>
        <v>2.4613913700000003</v>
      </c>
      <c r="V723" s="87"/>
    </row>
    <row r="724" spans="1:22" ht="63" x14ac:dyDescent="0.25">
      <c r="A724" s="171" t="s">
        <v>900</v>
      </c>
      <c r="B724" s="84" t="s">
        <v>1787</v>
      </c>
      <c r="C724" s="171" t="s">
        <v>2506</v>
      </c>
      <c r="D724" s="87">
        <v>1.4420299999999999</v>
      </c>
      <c r="E724" s="87">
        <v>0.23580319999999999</v>
      </c>
      <c r="F724" s="87">
        <v>1.2062268</v>
      </c>
      <c r="G724" s="87">
        <v>1.2062268</v>
      </c>
      <c r="H724" s="87">
        <f t="shared" si="319"/>
        <v>1.22139</v>
      </c>
      <c r="I724" s="87">
        <f t="shared" si="320"/>
        <v>0.99552789999999991</v>
      </c>
      <c r="J724" s="87">
        <v>1.22139</v>
      </c>
      <c r="K724" s="87">
        <v>0.99552789999999991</v>
      </c>
      <c r="L724" s="87">
        <v>0</v>
      </c>
      <c r="M724" s="87">
        <v>0</v>
      </c>
      <c r="N724" s="87">
        <v>0</v>
      </c>
      <c r="O724" s="87">
        <v>0</v>
      </c>
      <c r="P724" s="87">
        <v>0</v>
      </c>
      <c r="Q724" s="87">
        <v>0</v>
      </c>
      <c r="R724" s="87">
        <f t="shared" si="321"/>
        <v>0.22586210000000007</v>
      </c>
      <c r="S724" s="87">
        <f t="shared" si="322"/>
        <v>0.22586210000000007</v>
      </c>
      <c r="T724" s="87">
        <f t="shared" si="323"/>
        <v>0.22586210000000007</v>
      </c>
      <c r="U724" s="87">
        <f t="shared" si="324"/>
        <v>0.22586210000000007</v>
      </c>
      <c r="V724" s="87"/>
    </row>
    <row r="725" spans="1:22" ht="47.25" x14ac:dyDescent="0.25">
      <c r="A725" s="171" t="s">
        <v>900</v>
      </c>
      <c r="B725" s="84" t="s">
        <v>1788</v>
      </c>
      <c r="C725" s="171" t="s">
        <v>2507</v>
      </c>
      <c r="D725" s="87">
        <v>10.011059999999999</v>
      </c>
      <c r="E725" s="87">
        <v>2.4167000000000001E-4</v>
      </c>
      <c r="F725" s="87">
        <v>10.010818329999999</v>
      </c>
      <c r="G725" s="87">
        <v>10.010818329999999</v>
      </c>
      <c r="H725" s="87">
        <f t="shared" si="319"/>
        <v>9.8293899999999983</v>
      </c>
      <c r="I725" s="87">
        <f t="shared" si="320"/>
        <v>0.3556803300000001</v>
      </c>
      <c r="J725" s="87">
        <v>9.7981139999999994E-2</v>
      </c>
      <c r="K725" s="87">
        <v>9.7981139999999994E-2</v>
      </c>
      <c r="L725" s="87">
        <v>9.7314088599999984</v>
      </c>
      <c r="M725" s="87">
        <v>0.12459128999999999</v>
      </c>
      <c r="N725" s="87">
        <v>0</v>
      </c>
      <c r="O725" s="87">
        <v>0.13310790000000008</v>
      </c>
      <c r="P725" s="87">
        <v>0</v>
      </c>
      <c r="Q725" s="87">
        <v>0</v>
      </c>
      <c r="R725" s="87">
        <f t="shared" si="321"/>
        <v>9.4737096699999981</v>
      </c>
      <c r="S725" s="87">
        <f t="shared" si="322"/>
        <v>9.4737096699999981</v>
      </c>
      <c r="T725" s="87">
        <f t="shared" si="323"/>
        <v>9.4737096699999981</v>
      </c>
      <c r="U725" s="87">
        <f t="shared" si="324"/>
        <v>9.4737096699999981</v>
      </c>
      <c r="V725" s="87"/>
    </row>
    <row r="726" spans="1:22" ht="47.25" x14ac:dyDescent="0.25">
      <c r="A726" s="171" t="s">
        <v>900</v>
      </c>
      <c r="B726" s="84" t="s">
        <v>1789</v>
      </c>
      <c r="C726" s="171" t="s">
        <v>2508</v>
      </c>
      <c r="D726" s="87">
        <v>6.8284200000000004</v>
      </c>
      <c r="E726" s="87">
        <v>0.44460071000000007</v>
      </c>
      <c r="F726" s="87">
        <v>6.3838192899999999</v>
      </c>
      <c r="G726" s="87">
        <v>6.3838192899999999</v>
      </c>
      <c r="H726" s="87">
        <f t="shared" si="319"/>
        <v>0.9002619999999999</v>
      </c>
      <c r="I726" s="87">
        <f t="shared" si="320"/>
        <v>5.8206840000000003E-2</v>
      </c>
      <c r="J726" s="87">
        <v>1.603454E-2</v>
      </c>
      <c r="K726" s="87">
        <v>1.603454E-2</v>
      </c>
      <c r="L726" s="87">
        <v>0.20460499999999998</v>
      </c>
      <c r="M726" s="87">
        <v>2.0389290000000004E-2</v>
      </c>
      <c r="N726" s="87">
        <v>0.20460499999999998</v>
      </c>
      <c r="O726" s="87">
        <v>2.1783009999999998E-2</v>
      </c>
      <c r="P726" s="87">
        <v>0.47501746</v>
      </c>
      <c r="Q726" s="87">
        <v>0</v>
      </c>
      <c r="R726" s="87">
        <f t="shared" si="321"/>
        <v>0.84205515999999991</v>
      </c>
      <c r="S726" s="87">
        <f t="shared" si="322"/>
        <v>0.84205515999999991</v>
      </c>
      <c r="T726" s="87">
        <f t="shared" si="323"/>
        <v>0.84205515999999991</v>
      </c>
      <c r="U726" s="87">
        <f t="shared" si="324"/>
        <v>0.84205515999999991</v>
      </c>
      <c r="V726" s="87"/>
    </row>
    <row r="727" spans="1:22" ht="47.25" x14ac:dyDescent="0.25">
      <c r="A727" s="171" t="s">
        <v>900</v>
      </c>
      <c r="B727" s="84" t="s">
        <v>1790</v>
      </c>
      <c r="C727" s="171" t="s">
        <v>2509</v>
      </c>
      <c r="D727" s="87">
        <v>3.7632800000000004</v>
      </c>
      <c r="E727" s="87">
        <v>0</v>
      </c>
      <c r="F727" s="87">
        <v>3.7632800000000004</v>
      </c>
      <c r="G727" s="87">
        <v>3.7632800000000004</v>
      </c>
      <c r="H727" s="87">
        <f t="shared" si="319"/>
        <v>3.7632800000000004</v>
      </c>
      <c r="I727" s="87">
        <f t="shared" si="320"/>
        <v>0.39268086000000002</v>
      </c>
      <c r="J727" s="87">
        <v>0.19876311999999999</v>
      </c>
      <c r="K727" s="87">
        <v>0.19876311999999999</v>
      </c>
      <c r="L727" s="87">
        <v>0</v>
      </c>
      <c r="M727" s="87">
        <v>9.3754520000000036E-2</v>
      </c>
      <c r="N727" s="87">
        <v>3.5645168800000002</v>
      </c>
      <c r="O727" s="87">
        <v>0.10016322</v>
      </c>
      <c r="P727" s="87">
        <v>0</v>
      </c>
      <c r="Q727" s="87">
        <v>0</v>
      </c>
      <c r="R727" s="87">
        <f t="shared" si="321"/>
        <v>3.3705991400000004</v>
      </c>
      <c r="S727" s="87">
        <f t="shared" si="322"/>
        <v>3.3705991400000004</v>
      </c>
      <c r="T727" s="87">
        <f t="shared" si="323"/>
        <v>3.3705991400000004</v>
      </c>
      <c r="U727" s="87">
        <f t="shared" si="324"/>
        <v>3.3705991400000004</v>
      </c>
      <c r="V727" s="87"/>
    </row>
    <row r="728" spans="1:22" ht="15.75" customHeight="1" x14ac:dyDescent="0.25">
      <c r="A728" s="171" t="s">
        <v>900</v>
      </c>
      <c r="B728" s="84" t="s">
        <v>780</v>
      </c>
      <c r="C728" s="171" t="s">
        <v>2510</v>
      </c>
      <c r="D728" s="87">
        <v>3.3849999999999998</v>
      </c>
      <c r="E728" s="87">
        <v>0</v>
      </c>
      <c r="F728" s="87">
        <v>3.3849999999999998</v>
      </c>
      <c r="G728" s="87">
        <v>3.3849999999999998</v>
      </c>
      <c r="H728" s="87">
        <f t="shared" si="319"/>
        <v>2.9787999999999997</v>
      </c>
      <c r="I728" s="87">
        <f t="shared" si="320"/>
        <v>0.19259562</v>
      </c>
      <c r="J728" s="87">
        <v>5.3055330000000005E-2</v>
      </c>
      <c r="K728" s="87">
        <v>5.3055330000000005E-2</v>
      </c>
      <c r="L728" s="87">
        <v>0.67700000000000005</v>
      </c>
      <c r="M728" s="87">
        <v>6.7464349999999979E-2</v>
      </c>
      <c r="N728" s="87">
        <v>0.67700000000000005</v>
      </c>
      <c r="O728" s="87">
        <v>7.2075940000000005E-2</v>
      </c>
      <c r="P728" s="87">
        <v>1.57174467</v>
      </c>
      <c r="Q728" s="87">
        <v>0</v>
      </c>
      <c r="R728" s="87">
        <f t="shared" si="321"/>
        <v>2.7862043799999996</v>
      </c>
      <c r="S728" s="87">
        <f t="shared" si="322"/>
        <v>2.7862043799999996</v>
      </c>
      <c r="T728" s="87">
        <f t="shared" si="323"/>
        <v>2.7862043799999996</v>
      </c>
      <c r="U728" s="87">
        <f t="shared" si="324"/>
        <v>2.7862043799999996</v>
      </c>
      <c r="V728" s="87"/>
    </row>
    <row r="729" spans="1:22" ht="63" x14ac:dyDescent="0.25">
      <c r="A729" s="171" t="s">
        <v>900</v>
      </c>
      <c r="B729" s="84" t="s">
        <v>1791</v>
      </c>
      <c r="C729" s="171" t="s">
        <v>2511</v>
      </c>
      <c r="D729" s="87">
        <v>2.3573600000000003</v>
      </c>
      <c r="E729" s="87">
        <v>2.4167000000000001E-4</v>
      </c>
      <c r="F729" s="87">
        <v>2.3571183300000005</v>
      </c>
      <c r="G729" s="87">
        <v>2.3571183300000005</v>
      </c>
      <c r="H729" s="87">
        <f t="shared" si="319"/>
        <v>2.0656768000000003</v>
      </c>
      <c r="I729" s="87">
        <f t="shared" si="320"/>
        <v>1.7552751</v>
      </c>
      <c r="J729" s="87">
        <v>3.6791699999999997E-2</v>
      </c>
      <c r="K729" s="87">
        <v>3.6791699999999997E-2</v>
      </c>
      <c r="L729" s="87">
        <v>2.0288851000000001</v>
      </c>
      <c r="M729" s="87">
        <v>1.6640450900000001</v>
      </c>
      <c r="N729" s="87">
        <v>0</v>
      </c>
      <c r="O729" s="87">
        <v>5.4438309999999879E-2</v>
      </c>
      <c r="P729" s="87">
        <v>0</v>
      </c>
      <c r="Q729" s="87">
        <v>0</v>
      </c>
      <c r="R729" s="87">
        <f t="shared" si="321"/>
        <v>0.31040170000000034</v>
      </c>
      <c r="S729" s="87">
        <f t="shared" si="322"/>
        <v>0.31040170000000034</v>
      </c>
      <c r="T729" s="87">
        <f t="shared" si="323"/>
        <v>0.31040170000000034</v>
      </c>
      <c r="U729" s="87">
        <f t="shared" si="324"/>
        <v>0.31040170000000034</v>
      </c>
      <c r="V729" s="87"/>
    </row>
    <row r="730" spans="1:22" ht="47.25" x14ac:dyDescent="0.25">
      <c r="A730" s="171" t="s">
        <v>900</v>
      </c>
      <c r="B730" s="84" t="s">
        <v>781</v>
      </c>
      <c r="C730" s="171" t="s">
        <v>2512</v>
      </c>
      <c r="D730" s="87">
        <v>4.1478900000000003</v>
      </c>
      <c r="E730" s="87">
        <v>2.4167000000000001E-4</v>
      </c>
      <c r="F730" s="87">
        <v>4.14764833</v>
      </c>
      <c r="G730" s="87">
        <v>4.14764833</v>
      </c>
      <c r="H730" s="87">
        <f t="shared" si="319"/>
        <v>3.6413432000000006</v>
      </c>
      <c r="I730" s="87">
        <f t="shared" si="320"/>
        <v>4.0241326700000002</v>
      </c>
      <c r="J730" s="87">
        <v>0.13604910000000001</v>
      </c>
      <c r="K730" s="87">
        <v>0.13604910000000001</v>
      </c>
      <c r="L730" s="87">
        <v>3.5052941000000004</v>
      </c>
      <c r="M730" s="87">
        <v>0.30133887000000004</v>
      </c>
      <c r="N730" s="87">
        <v>0</v>
      </c>
      <c r="O730" s="87">
        <v>3.5867447000000001</v>
      </c>
      <c r="P730" s="87">
        <v>0</v>
      </c>
      <c r="Q730" s="87">
        <v>0</v>
      </c>
      <c r="R730" s="87">
        <f t="shared" si="321"/>
        <v>-0.38278946999999963</v>
      </c>
      <c r="S730" s="87">
        <f t="shared" si="322"/>
        <v>-0.38278946999999963</v>
      </c>
      <c r="T730" s="87">
        <f t="shared" si="323"/>
        <v>-0.38278946999999963</v>
      </c>
      <c r="U730" s="87">
        <f t="shared" si="324"/>
        <v>-0.38278946999999963</v>
      </c>
      <c r="V730" s="87"/>
    </row>
    <row r="731" spans="1:22" ht="47.25" x14ac:dyDescent="0.25">
      <c r="A731" s="171" t="s">
        <v>900</v>
      </c>
      <c r="B731" s="84" t="s">
        <v>782</v>
      </c>
      <c r="C731" s="171" t="s">
        <v>2513</v>
      </c>
      <c r="D731" s="87">
        <v>5.6026099999999994</v>
      </c>
      <c r="E731" s="87">
        <v>2.4167000000000001E-4</v>
      </c>
      <c r="F731" s="87">
        <v>5.6023683299999991</v>
      </c>
      <c r="G731" s="87">
        <v>5.6023683299999991</v>
      </c>
      <c r="H731" s="87">
        <f t="shared" si="319"/>
        <v>4.9214967999999999</v>
      </c>
      <c r="I731" s="87">
        <f t="shared" si="320"/>
        <v>5.5027963899999985</v>
      </c>
      <c r="J731" s="87">
        <v>8.7656650000000003E-2</v>
      </c>
      <c r="K731" s="87">
        <v>8.7656650000000003E-2</v>
      </c>
      <c r="L731" s="87">
        <v>4.8338401500000003</v>
      </c>
      <c r="M731" s="87">
        <v>5.2460628499999995</v>
      </c>
      <c r="N731" s="87">
        <v>0</v>
      </c>
      <c r="O731" s="87">
        <v>0.16907688999999948</v>
      </c>
      <c r="P731" s="87">
        <v>0</v>
      </c>
      <c r="Q731" s="87">
        <v>0</v>
      </c>
      <c r="R731" s="87">
        <f t="shared" si="321"/>
        <v>-0.58129958999999864</v>
      </c>
      <c r="S731" s="87">
        <f t="shared" si="322"/>
        <v>-0.58129958999999864</v>
      </c>
      <c r="T731" s="87">
        <f t="shared" si="323"/>
        <v>-0.58129958999999864</v>
      </c>
      <c r="U731" s="87">
        <f t="shared" si="324"/>
        <v>-0.58129958999999864</v>
      </c>
      <c r="V731" s="87"/>
    </row>
    <row r="732" spans="1:22" x14ac:dyDescent="0.25">
      <c r="A732" s="210"/>
      <c r="B732" s="211" t="s">
        <v>66</v>
      </c>
      <c r="C732" s="210"/>
      <c r="D732" s="166">
        <f t="shared" ref="D732:U732" si="325">SUM(D733:D758)</f>
        <v>787.13713000000007</v>
      </c>
      <c r="E732" s="166">
        <f t="shared" si="325"/>
        <v>251.58918981000005</v>
      </c>
      <c r="F732" s="166">
        <f t="shared" si="325"/>
        <v>535.54794018999996</v>
      </c>
      <c r="G732" s="166">
        <f t="shared" si="325"/>
        <v>535.54794018999996</v>
      </c>
      <c r="H732" s="166">
        <f t="shared" si="325"/>
        <v>55.923353920000011</v>
      </c>
      <c r="I732" s="166">
        <f t="shared" si="325"/>
        <v>56.045408250000001</v>
      </c>
      <c r="J732" s="166">
        <f t="shared" si="325"/>
        <v>5.7967011000000008</v>
      </c>
      <c r="K732" s="166">
        <f t="shared" si="325"/>
        <v>3.2616881100000006</v>
      </c>
      <c r="L732" s="166">
        <f t="shared" si="325"/>
        <v>16.994491090000004</v>
      </c>
      <c r="M732" s="166">
        <f t="shared" si="325"/>
        <v>22.085990649999996</v>
      </c>
      <c r="N732" s="166">
        <f t="shared" si="325"/>
        <v>12.175126290000001</v>
      </c>
      <c r="O732" s="166">
        <f t="shared" si="325"/>
        <v>30.697729489999997</v>
      </c>
      <c r="P732" s="166">
        <f t="shared" si="325"/>
        <v>20.957035440000009</v>
      </c>
      <c r="Q732" s="166">
        <f t="shared" si="325"/>
        <v>0</v>
      </c>
      <c r="R732" s="166">
        <f t="shared" si="325"/>
        <v>-0.12205432999999033</v>
      </c>
      <c r="S732" s="166">
        <f t="shared" si="325"/>
        <v>-0.12205432999999033</v>
      </c>
      <c r="T732" s="166">
        <f t="shared" si="325"/>
        <v>-0.12205432999999033</v>
      </c>
      <c r="U732" s="166">
        <f t="shared" si="325"/>
        <v>-0.12205432999999033</v>
      </c>
      <c r="V732" s="87"/>
    </row>
    <row r="733" spans="1:22" ht="15.75" customHeight="1" x14ac:dyDescent="0.25">
      <c r="A733" s="171" t="s">
        <v>900</v>
      </c>
      <c r="B733" s="84" t="s">
        <v>96</v>
      </c>
      <c r="C733" s="171" t="s">
        <v>2514</v>
      </c>
      <c r="D733" s="87">
        <v>5.5442799999999997</v>
      </c>
      <c r="E733" s="87">
        <v>0.82689932999999993</v>
      </c>
      <c r="F733" s="87">
        <v>4.7173806699999998</v>
      </c>
      <c r="G733" s="87">
        <v>4.7173806699999998</v>
      </c>
      <c r="H733" s="87">
        <f t="shared" ref="H733:H758" si="326">J733+L733+N733+P733</f>
        <v>0.38500000000000001</v>
      </c>
      <c r="I733" s="87">
        <f t="shared" ref="I733:I758" si="327">K733+M733+O733+Q733</f>
        <v>4.5723214299999997</v>
      </c>
      <c r="J733" s="87">
        <v>6.8572499999999996E-3</v>
      </c>
      <c r="K733" s="87">
        <v>6.8572499999999996E-3</v>
      </c>
      <c r="L733" s="87">
        <v>8.7499999999999994E-2</v>
      </c>
      <c r="M733" s="87">
        <v>8.7195300000000031E-3</v>
      </c>
      <c r="N733" s="87">
        <v>8.7499999999999994E-2</v>
      </c>
      <c r="O733" s="87">
        <v>4.5567446499999997</v>
      </c>
      <c r="P733" s="87">
        <v>0.20314275000000004</v>
      </c>
      <c r="Q733" s="87">
        <v>0</v>
      </c>
      <c r="R733" s="87">
        <f t="shared" ref="R733:R758" si="328">H733-I733</f>
        <v>-4.1873214299999999</v>
      </c>
      <c r="S733" s="87">
        <f t="shared" ref="S733:S758" si="329">H733-I733</f>
        <v>-4.1873214299999999</v>
      </c>
      <c r="T733" s="87">
        <f t="shared" ref="T733:T758" si="330">H733-I733</f>
        <v>-4.1873214299999999</v>
      </c>
      <c r="U733" s="87">
        <f t="shared" ref="U733:U758" si="331">H733-I733</f>
        <v>-4.1873214299999999</v>
      </c>
      <c r="V733" s="87"/>
    </row>
    <row r="734" spans="1:22" ht="31.5" x14ac:dyDescent="0.25">
      <c r="A734" s="171" t="s">
        <v>900</v>
      </c>
      <c r="B734" s="84" t="s">
        <v>1792</v>
      </c>
      <c r="C734" s="171" t="s">
        <v>2515</v>
      </c>
      <c r="D734" s="87">
        <v>3.4575100000000001</v>
      </c>
      <c r="E734" s="87">
        <v>0.14682761</v>
      </c>
      <c r="F734" s="87">
        <v>3.3106823900000002</v>
      </c>
      <c r="G734" s="87">
        <v>3.3106823900000002</v>
      </c>
      <c r="H734" s="87">
        <f t="shared" si="326"/>
        <v>3.1536599999999999</v>
      </c>
      <c r="I734" s="87">
        <f t="shared" si="327"/>
        <v>3.2329894699999997</v>
      </c>
      <c r="J734" s="87">
        <v>9.2737529999999999E-2</v>
      </c>
      <c r="K734" s="87">
        <v>9.2737529999999999E-2</v>
      </c>
      <c r="L734" s="87">
        <v>3.06092247</v>
      </c>
      <c r="M734" s="87">
        <v>7.2353010000000009E-2</v>
      </c>
      <c r="N734" s="87">
        <v>0</v>
      </c>
      <c r="O734" s="87">
        <v>3.0678989299999997</v>
      </c>
      <c r="P734" s="87">
        <v>0</v>
      </c>
      <c r="Q734" s="87">
        <v>0</v>
      </c>
      <c r="R734" s="87">
        <f t="shared" si="328"/>
        <v>-7.9329469999999791E-2</v>
      </c>
      <c r="S734" s="87">
        <f t="shared" si="329"/>
        <v>-7.9329469999999791E-2</v>
      </c>
      <c r="T734" s="87">
        <f t="shared" si="330"/>
        <v>-7.9329469999999791E-2</v>
      </c>
      <c r="U734" s="87">
        <f t="shared" si="331"/>
        <v>-7.9329469999999791E-2</v>
      </c>
      <c r="V734" s="66"/>
    </row>
    <row r="735" spans="1:22" ht="31.5" x14ac:dyDescent="0.25">
      <c r="A735" s="171" t="s">
        <v>900</v>
      </c>
      <c r="B735" s="84" t="s">
        <v>460</v>
      </c>
      <c r="C735" s="171" t="s">
        <v>2516</v>
      </c>
      <c r="D735" s="87">
        <v>2.4885900000000003</v>
      </c>
      <c r="E735" s="87">
        <v>2.4741613199999999</v>
      </c>
      <c r="F735" s="87">
        <v>1.4428680000000416E-2</v>
      </c>
      <c r="G735" s="87">
        <v>1.4428680000000416E-2</v>
      </c>
      <c r="H735" s="87">
        <f t="shared" si="326"/>
        <v>0</v>
      </c>
      <c r="I735" s="87">
        <f t="shared" si="327"/>
        <v>2.9391940000000411E-2</v>
      </c>
      <c r="J735" s="87">
        <v>0</v>
      </c>
      <c r="K735" s="87">
        <v>2.9391940000000411E-2</v>
      </c>
      <c r="L735" s="87">
        <v>0</v>
      </c>
      <c r="M735" s="87">
        <v>-4.1286418728248009E-16</v>
      </c>
      <c r="N735" s="87">
        <v>0</v>
      </c>
      <c r="O735" s="87">
        <v>4.1286418728248009E-16</v>
      </c>
      <c r="P735" s="87">
        <v>0</v>
      </c>
      <c r="Q735" s="87">
        <v>0</v>
      </c>
      <c r="R735" s="87">
        <f t="shared" si="328"/>
        <v>-2.9391940000000411E-2</v>
      </c>
      <c r="S735" s="87">
        <f t="shared" si="329"/>
        <v>-2.9391940000000411E-2</v>
      </c>
      <c r="T735" s="87">
        <f t="shared" si="330"/>
        <v>-2.9391940000000411E-2</v>
      </c>
      <c r="U735" s="87">
        <f t="shared" si="331"/>
        <v>-2.9391940000000411E-2</v>
      </c>
      <c r="V735" s="87"/>
    </row>
    <row r="736" spans="1:22" ht="31.5" x14ac:dyDescent="0.25">
      <c r="A736" s="171" t="s">
        <v>900</v>
      </c>
      <c r="B736" s="84" t="s">
        <v>97</v>
      </c>
      <c r="C736" s="171" t="s">
        <v>2517</v>
      </c>
      <c r="D736" s="87">
        <v>45.575480000000006</v>
      </c>
      <c r="E736" s="87">
        <v>0.63644760999999994</v>
      </c>
      <c r="F736" s="87">
        <v>44.939032390000008</v>
      </c>
      <c r="G736" s="87">
        <v>44.939032390000008</v>
      </c>
      <c r="H736" s="87">
        <f t="shared" si="326"/>
        <v>7.8314667200000008</v>
      </c>
      <c r="I736" s="87">
        <f t="shared" si="327"/>
        <v>0.50634699000000005</v>
      </c>
      <c r="J736" s="87">
        <v>0.13948607000000002</v>
      </c>
      <c r="K736" s="87">
        <v>0.13948607000000002</v>
      </c>
      <c r="L736" s="87">
        <v>1.7798788000000001</v>
      </c>
      <c r="M736" s="87">
        <v>0.17736835000000001</v>
      </c>
      <c r="N736" s="87">
        <v>1.7798788000000001</v>
      </c>
      <c r="O736" s="87">
        <v>0.18949257000000003</v>
      </c>
      <c r="P736" s="87">
        <v>4.1322230500000003</v>
      </c>
      <c r="Q736" s="87">
        <v>0</v>
      </c>
      <c r="R736" s="87">
        <f t="shared" si="328"/>
        <v>7.3251197300000008</v>
      </c>
      <c r="S736" s="87">
        <f t="shared" si="329"/>
        <v>7.3251197300000008</v>
      </c>
      <c r="T736" s="87">
        <f t="shared" si="330"/>
        <v>7.3251197300000008</v>
      </c>
      <c r="U736" s="87">
        <f t="shared" si="331"/>
        <v>7.3251197300000008</v>
      </c>
      <c r="V736" s="87"/>
    </row>
    <row r="737" spans="1:22" ht="31.5" x14ac:dyDescent="0.25">
      <c r="A737" s="171" t="s">
        <v>900</v>
      </c>
      <c r="B737" s="84" t="s">
        <v>385</v>
      </c>
      <c r="C737" s="171" t="s">
        <v>2518</v>
      </c>
      <c r="D737" s="87">
        <v>40.550660000000001</v>
      </c>
      <c r="E737" s="87">
        <v>0.47644185999999994</v>
      </c>
      <c r="F737" s="87">
        <v>40.074218139999999</v>
      </c>
      <c r="G737" s="87">
        <v>40.074218139999999</v>
      </c>
      <c r="H737" s="87">
        <f t="shared" si="326"/>
        <v>3.7728900000000016</v>
      </c>
      <c r="I737" s="87">
        <f t="shared" si="327"/>
        <v>0.24393784999999996</v>
      </c>
      <c r="J737" s="87">
        <v>6.7198830000000001E-2</v>
      </c>
      <c r="K737" s="87">
        <v>6.7198830000000001E-2</v>
      </c>
      <c r="L737" s="87">
        <v>0.85747500000000032</v>
      </c>
      <c r="M737" s="87">
        <v>8.5449020000000001E-2</v>
      </c>
      <c r="N737" s="87">
        <v>0.85747500000000032</v>
      </c>
      <c r="O737" s="87">
        <v>9.1289999999999968E-2</v>
      </c>
      <c r="P737" s="87">
        <v>1.9907411700000011</v>
      </c>
      <c r="Q737" s="87">
        <v>0</v>
      </c>
      <c r="R737" s="87">
        <f t="shared" si="328"/>
        <v>3.5289521500000016</v>
      </c>
      <c r="S737" s="87">
        <f t="shared" si="329"/>
        <v>3.5289521500000016</v>
      </c>
      <c r="T737" s="87">
        <f t="shared" si="330"/>
        <v>3.5289521500000016</v>
      </c>
      <c r="U737" s="87">
        <f t="shared" si="331"/>
        <v>3.5289521500000016</v>
      </c>
      <c r="V737" s="87"/>
    </row>
    <row r="738" spans="1:22" ht="47.25" x14ac:dyDescent="0.25">
      <c r="A738" s="171" t="s">
        <v>900</v>
      </c>
      <c r="B738" s="84" t="s">
        <v>783</v>
      </c>
      <c r="C738" s="171" t="s">
        <v>2519</v>
      </c>
      <c r="D738" s="87">
        <v>1.9545999999999999</v>
      </c>
      <c r="E738" s="87">
        <v>0</v>
      </c>
      <c r="F738" s="87">
        <v>1.9545999999999999</v>
      </c>
      <c r="G738" s="87">
        <v>1.9545999999999999</v>
      </c>
      <c r="H738" s="87">
        <f t="shared" si="326"/>
        <v>1.9546000000000001</v>
      </c>
      <c r="I738" s="87">
        <f t="shared" si="327"/>
        <v>0</v>
      </c>
      <c r="J738" s="87">
        <v>0</v>
      </c>
      <c r="K738" s="87">
        <v>0</v>
      </c>
      <c r="L738" s="87">
        <v>0.48865000000000003</v>
      </c>
      <c r="M738" s="87">
        <v>0</v>
      </c>
      <c r="N738" s="87">
        <v>0.48865000000000003</v>
      </c>
      <c r="O738" s="87">
        <v>0</v>
      </c>
      <c r="P738" s="87">
        <v>0.97729999999999995</v>
      </c>
      <c r="Q738" s="87">
        <v>0</v>
      </c>
      <c r="R738" s="87">
        <f t="shared" si="328"/>
        <v>1.9546000000000001</v>
      </c>
      <c r="S738" s="87">
        <f t="shared" si="329"/>
        <v>1.9546000000000001</v>
      </c>
      <c r="T738" s="87">
        <f t="shared" si="330"/>
        <v>1.9546000000000001</v>
      </c>
      <c r="U738" s="87">
        <f t="shared" si="331"/>
        <v>1.9546000000000001</v>
      </c>
      <c r="V738" s="87"/>
    </row>
    <row r="739" spans="1:22" ht="47.25" x14ac:dyDescent="0.25">
      <c r="A739" s="171" t="s">
        <v>900</v>
      </c>
      <c r="B739" s="84" t="s">
        <v>784</v>
      </c>
      <c r="C739" s="171" t="s">
        <v>2520</v>
      </c>
      <c r="D739" s="87">
        <v>5.3263500000000006</v>
      </c>
      <c r="E739" s="87">
        <v>2.268862E-2</v>
      </c>
      <c r="F739" s="87">
        <v>5.3036613800000003</v>
      </c>
      <c r="G739" s="87">
        <v>5.3036613800000003</v>
      </c>
      <c r="H739" s="87">
        <f t="shared" si="326"/>
        <v>4.3875099999999998</v>
      </c>
      <c r="I739" s="87">
        <f t="shared" si="327"/>
        <v>6.4298915999999995</v>
      </c>
      <c r="J739" s="87">
        <v>0.76464568999999993</v>
      </c>
      <c r="K739" s="87">
        <v>0.76464568999999993</v>
      </c>
      <c r="L739" s="87">
        <v>3.6228643100000002</v>
      </c>
      <c r="M739" s="87">
        <v>3.2865950000000144E-2</v>
      </c>
      <c r="N739" s="87">
        <v>0</v>
      </c>
      <c r="O739" s="87">
        <v>5.6323799599999997</v>
      </c>
      <c r="P739" s="87">
        <v>0</v>
      </c>
      <c r="Q739" s="87">
        <v>0</v>
      </c>
      <c r="R739" s="87">
        <f t="shared" si="328"/>
        <v>-2.0423815999999997</v>
      </c>
      <c r="S739" s="87">
        <f t="shared" si="329"/>
        <v>-2.0423815999999997</v>
      </c>
      <c r="T739" s="87">
        <f t="shared" si="330"/>
        <v>-2.0423815999999997</v>
      </c>
      <c r="U739" s="87">
        <f t="shared" si="331"/>
        <v>-2.0423815999999997</v>
      </c>
      <c r="V739" s="87"/>
    </row>
    <row r="740" spans="1:22" ht="47.25" x14ac:dyDescent="0.25">
      <c r="A740" s="171" t="s">
        <v>900</v>
      </c>
      <c r="B740" s="84" t="s">
        <v>166</v>
      </c>
      <c r="C740" s="171" t="s">
        <v>2521</v>
      </c>
      <c r="D740" s="87">
        <v>554.23646999999994</v>
      </c>
      <c r="E740" s="87">
        <v>241.68698900000001</v>
      </c>
      <c r="F740" s="87">
        <v>312.5494809999999</v>
      </c>
      <c r="G740" s="87">
        <v>312.5494809999999</v>
      </c>
      <c r="H740" s="87">
        <f t="shared" si="326"/>
        <v>1.1000000000000001</v>
      </c>
      <c r="I740" s="87">
        <f t="shared" si="327"/>
        <v>0.14971617000000087</v>
      </c>
      <c r="J740" s="87">
        <v>4.5790470000000666E-2</v>
      </c>
      <c r="K740" s="87">
        <v>4.5790470000000666E-2</v>
      </c>
      <c r="L740" s="87">
        <v>0.25</v>
      </c>
      <c r="M740" s="87">
        <v>5.1111379999999901E-2</v>
      </c>
      <c r="N740" s="87">
        <v>0.25</v>
      </c>
      <c r="O740" s="87">
        <v>5.2814320000000303E-2</v>
      </c>
      <c r="P740" s="87">
        <v>0.5542095299999994</v>
      </c>
      <c r="Q740" s="87">
        <v>0</v>
      </c>
      <c r="R740" s="87">
        <f t="shared" si="328"/>
        <v>0.95028382999999916</v>
      </c>
      <c r="S740" s="87">
        <f t="shared" si="329"/>
        <v>0.95028382999999916</v>
      </c>
      <c r="T740" s="87">
        <f t="shared" si="330"/>
        <v>0.95028382999999916</v>
      </c>
      <c r="U740" s="87">
        <f t="shared" si="331"/>
        <v>0.95028382999999916</v>
      </c>
      <c r="V740" s="87"/>
    </row>
    <row r="741" spans="1:22" ht="47.25" x14ac:dyDescent="0.25">
      <c r="A741" s="171" t="s">
        <v>900</v>
      </c>
      <c r="B741" s="84" t="s">
        <v>1793</v>
      </c>
      <c r="C741" s="171" t="s">
        <v>2522</v>
      </c>
      <c r="D741" s="87">
        <v>8.3579299999999996</v>
      </c>
      <c r="E741" s="87">
        <v>7.0196439999999999E-2</v>
      </c>
      <c r="F741" s="87">
        <v>8.2877335599999995</v>
      </c>
      <c r="G741" s="87">
        <v>8.2877335599999995</v>
      </c>
      <c r="H741" s="87">
        <f t="shared" si="326"/>
        <v>6.7192312000000003</v>
      </c>
      <c r="I741" s="87">
        <f t="shared" si="327"/>
        <v>0.43443485999999998</v>
      </c>
      <c r="J741" s="87">
        <v>0.11967605000000001</v>
      </c>
      <c r="K741" s="87">
        <v>0.11967605000000001</v>
      </c>
      <c r="L741" s="87">
        <v>1.5270980000000001</v>
      </c>
      <c r="M741" s="87">
        <v>0.15217824999999999</v>
      </c>
      <c r="N741" s="87">
        <v>1.5270980000000001</v>
      </c>
      <c r="O741" s="87">
        <v>0.16258055999999996</v>
      </c>
      <c r="P741" s="87">
        <v>3.5453591500000003</v>
      </c>
      <c r="Q741" s="87">
        <v>0</v>
      </c>
      <c r="R741" s="87">
        <f t="shared" si="328"/>
        <v>6.2847963400000006</v>
      </c>
      <c r="S741" s="87">
        <f t="shared" si="329"/>
        <v>6.2847963400000006</v>
      </c>
      <c r="T741" s="87">
        <f t="shared" si="330"/>
        <v>6.2847963400000006</v>
      </c>
      <c r="U741" s="87">
        <f t="shared" si="331"/>
        <v>6.2847963400000006</v>
      </c>
      <c r="V741" s="87"/>
    </row>
    <row r="742" spans="1:22" ht="47.25" x14ac:dyDescent="0.25">
      <c r="A742" s="171" t="s">
        <v>900</v>
      </c>
      <c r="B742" s="84" t="s">
        <v>785</v>
      </c>
      <c r="C742" s="171" t="s">
        <v>2523</v>
      </c>
      <c r="D742" s="87">
        <v>5.4748199999999994</v>
      </c>
      <c r="E742" s="87">
        <v>4.9479800599999999</v>
      </c>
      <c r="F742" s="87">
        <v>0.52683993999999945</v>
      </c>
      <c r="G742" s="87">
        <v>0.52683993999999945</v>
      </c>
      <c r="H742" s="87">
        <f t="shared" si="326"/>
        <v>3.9421008</v>
      </c>
      <c r="I742" s="87">
        <f t="shared" si="327"/>
        <v>8.9329839999999855E-2</v>
      </c>
      <c r="J742" s="87">
        <v>3.9421008</v>
      </c>
      <c r="K742" s="87">
        <v>8.9329839999999855E-2</v>
      </c>
      <c r="L742" s="87">
        <v>0</v>
      </c>
      <c r="M742" s="87">
        <v>1.3877787807814457E-16</v>
      </c>
      <c r="N742" s="87">
        <v>0</v>
      </c>
      <c r="O742" s="87">
        <v>-1.3877787807814457E-16</v>
      </c>
      <c r="P742" s="87">
        <v>0</v>
      </c>
      <c r="Q742" s="87">
        <v>0</v>
      </c>
      <c r="R742" s="87">
        <f t="shared" si="328"/>
        <v>3.85277096</v>
      </c>
      <c r="S742" s="87">
        <f t="shared" si="329"/>
        <v>3.85277096</v>
      </c>
      <c r="T742" s="87">
        <f t="shared" si="330"/>
        <v>3.85277096</v>
      </c>
      <c r="U742" s="87">
        <f t="shared" si="331"/>
        <v>3.85277096</v>
      </c>
      <c r="V742" s="87"/>
    </row>
    <row r="743" spans="1:22" ht="63" x14ac:dyDescent="0.25">
      <c r="A743" s="171" t="s">
        <v>900</v>
      </c>
      <c r="B743" s="84" t="s">
        <v>1794</v>
      </c>
      <c r="C743" s="171" t="s">
        <v>2524</v>
      </c>
      <c r="D743" s="87">
        <v>13.34787</v>
      </c>
      <c r="E743" s="87">
        <v>0.26336229</v>
      </c>
      <c r="F743" s="87">
        <v>13.08450771</v>
      </c>
      <c r="G743" s="87">
        <v>13.08450771</v>
      </c>
      <c r="H743" s="87">
        <f t="shared" si="326"/>
        <v>0.30000000000000066</v>
      </c>
      <c r="I743" s="87">
        <f t="shared" si="327"/>
        <v>0.13940399000000001</v>
      </c>
      <c r="J743" s="87">
        <v>3.8402339999999993E-2</v>
      </c>
      <c r="K743" s="87">
        <v>3.8402339999999993E-2</v>
      </c>
      <c r="L743" s="87">
        <v>0</v>
      </c>
      <c r="M743" s="87">
        <v>4.8831840000000001E-2</v>
      </c>
      <c r="N743" s="87">
        <v>0</v>
      </c>
      <c r="O743" s="87">
        <v>5.2169810000000011E-2</v>
      </c>
      <c r="P743" s="87">
        <v>0.26159766000000068</v>
      </c>
      <c r="Q743" s="87">
        <v>0</v>
      </c>
      <c r="R743" s="87">
        <f t="shared" si="328"/>
        <v>0.16059601000000065</v>
      </c>
      <c r="S743" s="87">
        <f t="shared" si="329"/>
        <v>0.16059601000000065</v>
      </c>
      <c r="T743" s="87">
        <f t="shared" si="330"/>
        <v>0.16059601000000065</v>
      </c>
      <c r="U743" s="87">
        <f t="shared" si="331"/>
        <v>0.16059601000000065</v>
      </c>
      <c r="V743" s="87"/>
    </row>
    <row r="744" spans="1:22" ht="47.25" x14ac:dyDescent="0.25">
      <c r="A744" s="171" t="s">
        <v>900</v>
      </c>
      <c r="B744" s="84" t="s">
        <v>1795</v>
      </c>
      <c r="C744" s="171" t="s">
        <v>2525</v>
      </c>
      <c r="D744" s="87">
        <v>1.2619</v>
      </c>
      <c r="E744" s="87">
        <v>2.4595140000000001E-2</v>
      </c>
      <c r="F744" s="87">
        <v>1.2373048600000001</v>
      </c>
      <c r="G744" s="87">
        <v>1.2373048600000001</v>
      </c>
      <c r="H744" s="87">
        <f t="shared" si="326"/>
        <v>0</v>
      </c>
      <c r="I744" s="87">
        <f t="shared" si="327"/>
        <v>2.0797534</v>
      </c>
      <c r="J744" s="87">
        <v>0</v>
      </c>
      <c r="K744" s="87">
        <v>4.7838000000000004E-3</v>
      </c>
      <c r="L744" s="87">
        <v>0</v>
      </c>
      <c r="M744" s="87">
        <v>2.0684707900000001</v>
      </c>
      <c r="N744" s="87">
        <v>0</v>
      </c>
      <c r="O744" s="87">
        <v>6.498810000000077E-3</v>
      </c>
      <c r="P744" s="87">
        <v>0</v>
      </c>
      <c r="Q744" s="87">
        <v>0</v>
      </c>
      <c r="R744" s="87">
        <f t="shared" si="328"/>
        <v>-2.0797534</v>
      </c>
      <c r="S744" s="87">
        <f t="shared" si="329"/>
        <v>-2.0797534</v>
      </c>
      <c r="T744" s="87">
        <f t="shared" si="330"/>
        <v>-2.0797534</v>
      </c>
      <c r="U744" s="87">
        <f t="shared" si="331"/>
        <v>-2.0797534</v>
      </c>
      <c r="V744" s="87"/>
    </row>
    <row r="745" spans="1:22" ht="15.75" customHeight="1" x14ac:dyDescent="0.25">
      <c r="A745" s="171" t="s">
        <v>900</v>
      </c>
      <c r="B745" s="170" t="s">
        <v>1796</v>
      </c>
      <c r="C745" s="171" t="s">
        <v>2526</v>
      </c>
      <c r="D745" s="87">
        <v>0</v>
      </c>
      <c r="E745" s="87">
        <v>0</v>
      </c>
      <c r="F745" s="87">
        <v>0</v>
      </c>
      <c r="G745" s="87">
        <v>0</v>
      </c>
      <c r="H745" s="87">
        <f t="shared" si="326"/>
        <v>0</v>
      </c>
      <c r="I745" s="87">
        <f t="shared" si="327"/>
        <v>1.57181495</v>
      </c>
      <c r="J745" s="87">
        <v>0</v>
      </c>
      <c r="K745" s="87">
        <v>0</v>
      </c>
      <c r="L745" s="87">
        <v>0</v>
      </c>
      <c r="M745" s="87">
        <v>0</v>
      </c>
      <c r="N745" s="87">
        <v>0</v>
      </c>
      <c r="O745" s="87">
        <v>1.57181495</v>
      </c>
      <c r="P745" s="87">
        <v>0</v>
      </c>
      <c r="Q745" s="87">
        <v>0</v>
      </c>
      <c r="R745" s="87">
        <f t="shared" si="328"/>
        <v>-1.57181495</v>
      </c>
      <c r="S745" s="87">
        <f t="shared" si="329"/>
        <v>-1.57181495</v>
      </c>
      <c r="T745" s="87">
        <f t="shared" si="330"/>
        <v>-1.57181495</v>
      </c>
      <c r="U745" s="87">
        <f t="shared" si="331"/>
        <v>-1.57181495</v>
      </c>
      <c r="V745" s="166"/>
    </row>
    <row r="746" spans="1:22" ht="78.75" x14ac:dyDescent="0.25">
      <c r="A746" s="171" t="s">
        <v>900</v>
      </c>
      <c r="B746" s="84" t="s">
        <v>786</v>
      </c>
      <c r="C746" s="171" t="s">
        <v>2527</v>
      </c>
      <c r="D746" s="87">
        <v>13.788549999999999</v>
      </c>
      <c r="E746" s="87">
        <v>2.4167000000000001E-4</v>
      </c>
      <c r="F746" s="87">
        <v>13.78830833</v>
      </c>
      <c r="G746" s="87">
        <v>13.78830833</v>
      </c>
      <c r="H746" s="87">
        <f t="shared" si="326"/>
        <v>0</v>
      </c>
      <c r="I746" s="87">
        <f t="shared" si="327"/>
        <v>19.423155779999998</v>
      </c>
      <c r="J746" s="87">
        <v>0</v>
      </c>
      <c r="K746" s="87">
        <v>1.2835822299999999</v>
      </c>
      <c r="L746" s="87">
        <v>0</v>
      </c>
      <c r="M746" s="87">
        <v>16.414963009999997</v>
      </c>
      <c r="N746" s="87">
        <v>0</v>
      </c>
      <c r="O746" s="87">
        <v>1.7246105400000005</v>
      </c>
      <c r="P746" s="87">
        <v>0</v>
      </c>
      <c r="Q746" s="87">
        <v>0</v>
      </c>
      <c r="R746" s="87">
        <f t="shared" si="328"/>
        <v>-19.423155779999998</v>
      </c>
      <c r="S746" s="87">
        <f t="shared" si="329"/>
        <v>-19.423155779999998</v>
      </c>
      <c r="T746" s="87">
        <f t="shared" si="330"/>
        <v>-19.423155779999998</v>
      </c>
      <c r="U746" s="87">
        <f t="shared" si="331"/>
        <v>-19.423155779999998</v>
      </c>
      <c r="V746" s="87"/>
    </row>
    <row r="747" spans="1:22" ht="63" x14ac:dyDescent="0.25">
      <c r="A747" s="171" t="s">
        <v>900</v>
      </c>
      <c r="B747" s="84" t="s">
        <v>787</v>
      </c>
      <c r="C747" s="171" t="s">
        <v>2528</v>
      </c>
      <c r="D747" s="87">
        <v>1.90496</v>
      </c>
      <c r="E747" s="87">
        <v>5.6192399999999993E-3</v>
      </c>
      <c r="F747" s="87">
        <v>1.8993407600000001</v>
      </c>
      <c r="G747" s="87">
        <v>1.8993407600000001</v>
      </c>
      <c r="H747" s="87">
        <f t="shared" si="326"/>
        <v>1.4717472000000005</v>
      </c>
      <c r="I747" s="87">
        <f t="shared" si="327"/>
        <v>9.5156459999999998E-2</v>
      </c>
      <c r="J747" s="87">
        <v>2.6213249999999997E-2</v>
      </c>
      <c r="K747" s="87">
        <v>2.6213249999999997E-2</v>
      </c>
      <c r="L747" s="87">
        <v>0.33448800000000006</v>
      </c>
      <c r="M747" s="87">
        <v>3.3332360000000005E-2</v>
      </c>
      <c r="N747" s="87">
        <v>0.33448800000000006</v>
      </c>
      <c r="O747" s="87">
        <v>3.5610849999999999E-2</v>
      </c>
      <c r="P747" s="87">
        <v>0.77655795000000039</v>
      </c>
      <c r="Q747" s="87">
        <v>0</v>
      </c>
      <c r="R747" s="87">
        <f t="shared" si="328"/>
        <v>1.3765907400000006</v>
      </c>
      <c r="S747" s="87">
        <f t="shared" si="329"/>
        <v>1.3765907400000006</v>
      </c>
      <c r="T747" s="87">
        <f t="shared" si="330"/>
        <v>1.3765907400000006</v>
      </c>
      <c r="U747" s="87">
        <f t="shared" si="331"/>
        <v>1.3765907400000006</v>
      </c>
      <c r="V747" s="87"/>
    </row>
    <row r="748" spans="1:22" ht="47.25" x14ac:dyDescent="0.25">
      <c r="A748" s="171" t="s">
        <v>900</v>
      </c>
      <c r="B748" s="84" t="s">
        <v>788</v>
      </c>
      <c r="C748" s="171" t="s">
        <v>2529</v>
      </c>
      <c r="D748" s="87">
        <v>43.505379999999995</v>
      </c>
      <c r="E748" s="87">
        <v>2.4167000000000001E-4</v>
      </c>
      <c r="F748" s="87">
        <v>43.505138329999994</v>
      </c>
      <c r="G748" s="87">
        <v>43.505138329999994</v>
      </c>
      <c r="H748" s="87">
        <f t="shared" si="326"/>
        <v>3.8559180000000008</v>
      </c>
      <c r="I748" s="87">
        <f t="shared" si="327"/>
        <v>0.24930607999999999</v>
      </c>
      <c r="J748" s="87">
        <v>6.8677660000000001E-2</v>
      </c>
      <c r="K748" s="87">
        <v>6.8677660000000001E-2</v>
      </c>
      <c r="L748" s="87">
        <v>0.87634500000000004</v>
      </c>
      <c r="M748" s="87">
        <v>8.7329449999999975E-2</v>
      </c>
      <c r="N748" s="87">
        <v>0.87634500000000004</v>
      </c>
      <c r="O748" s="87">
        <v>9.3298970000000009E-2</v>
      </c>
      <c r="P748" s="87">
        <v>2.0345503400000009</v>
      </c>
      <c r="Q748" s="87">
        <v>0</v>
      </c>
      <c r="R748" s="87">
        <f t="shared" si="328"/>
        <v>3.6066119200000006</v>
      </c>
      <c r="S748" s="87">
        <f t="shared" si="329"/>
        <v>3.6066119200000006</v>
      </c>
      <c r="T748" s="87">
        <f t="shared" si="330"/>
        <v>3.6066119200000006</v>
      </c>
      <c r="U748" s="87">
        <f t="shared" si="331"/>
        <v>3.6066119200000006</v>
      </c>
      <c r="V748" s="87"/>
    </row>
    <row r="749" spans="1:22" ht="47.25" x14ac:dyDescent="0.25">
      <c r="A749" s="171" t="s">
        <v>900</v>
      </c>
      <c r="B749" s="84" t="s">
        <v>789</v>
      </c>
      <c r="C749" s="171" t="s">
        <v>2530</v>
      </c>
      <c r="D749" s="87">
        <v>1.50651</v>
      </c>
      <c r="E749" s="87">
        <v>5.772939999999999E-3</v>
      </c>
      <c r="F749" s="87">
        <v>1.5007370600000001</v>
      </c>
      <c r="G749" s="87">
        <v>1.5007370600000001</v>
      </c>
      <c r="H749" s="87">
        <f t="shared" si="326"/>
        <v>1.2676300000000003</v>
      </c>
      <c r="I749" s="87">
        <f t="shared" si="327"/>
        <v>1.4450950799999998</v>
      </c>
      <c r="J749" s="87">
        <v>2.4835490000000002E-2</v>
      </c>
      <c r="K749" s="87">
        <v>2.4835490000000002E-2</v>
      </c>
      <c r="L749" s="87">
        <v>1.2427945100000002</v>
      </c>
      <c r="M749" s="87">
        <v>0.21759103999999996</v>
      </c>
      <c r="N749" s="87">
        <v>0</v>
      </c>
      <c r="O749" s="87">
        <v>1.2026685499999998</v>
      </c>
      <c r="P749" s="87">
        <v>0</v>
      </c>
      <c r="Q749" s="87">
        <v>0</v>
      </c>
      <c r="R749" s="87">
        <f t="shared" si="328"/>
        <v>-0.1774650799999995</v>
      </c>
      <c r="S749" s="87">
        <f t="shared" si="329"/>
        <v>-0.1774650799999995</v>
      </c>
      <c r="T749" s="87">
        <f t="shared" si="330"/>
        <v>-0.1774650799999995</v>
      </c>
      <c r="U749" s="87">
        <f t="shared" si="331"/>
        <v>-0.1774650799999995</v>
      </c>
      <c r="V749" s="87"/>
    </row>
    <row r="750" spans="1:22" ht="63" x14ac:dyDescent="0.25">
      <c r="A750" s="171" t="s">
        <v>900</v>
      </c>
      <c r="B750" s="84" t="s">
        <v>1797</v>
      </c>
      <c r="C750" s="171" t="s">
        <v>2531</v>
      </c>
      <c r="D750" s="87">
        <v>16.337160000000001</v>
      </c>
      <c r="E750" s="87">
        <v>0</v>
      </c>
      <c r="F750" s="87">
        <v>16.337160000000001</v>
      </c>
      <c r="G750" s="87">
        <v>16.337160000000001</v>
      </c>
      <c r="H750" s="87">
        <f t="shared" si="326"/>
        <v>4.4006380000000007</v>
      </c>
      <c r="I750" s="87">
        <f t="shared" si="327"/>
        <v>0.53744006999999994</v>
      </c>
      <c r="J750" s="87">
        <v>7.8379660000000004E-2</v>
      </c>
      <c r="K750" s="87">
        <v>7.8379660000000004E-2</v>
      </c>
      <c r="L750" s="87">
        <v>1.0001450000000001</v>
      </c>
      <c r="M750" s="87">
        <v>0.17309835000000001</v>
      </c>
      <c r="N750" s="87">
        <v>1.0001450000000001</v>
      </c>
      <c r="O750" s="87">
        <v>0.28596205999999991</v>
      </c>
      <c r="P750" s="87">
        <v>2.3219683400000002</v>
      </c>
      <c r="Q750" s="87">
        <v>0</v>
      </c>
      <c r="R750" s="87">
        <f t="shared" si="328"/>
        <v>3.863197930000001</v>
      </c>
      <c r="S750" s="87">
        <f t="shared" si="329"/>
        <v>3.863197930000001</v>
      </c>
      <c r="T750" s="87">
        <f t="shared" si="330"/>
        <v>3.863197930000001</v>
      </c>
      <c r="U750" s="87">
        <f t="shared" si="331"/>
        <v>3.863197930000001</v>
      </c>
      <c r="V750" s="87"/>
    </row>
    <row r="751" spans="1:22" ht="47.25" x14ac:dyDescent="0.25">
      <c r="A751" s="171" t="s">
        <v>900</v>
      </c>
      <c r="B751" s="84" t="s">
        <v>1798</v>
      </c>
      <c r="C751" s="171" t="s">
        <v>883</v>
      </c>
      <c r="D751" s="87">
        <v>6.67605</v>
      </c>
      <c r="E751" s="87">
        <v>2.4167000000000001E-4</v>
      </c>
      <c r="F751" s="87">
        <v>6.6758083299999997</v>
      </c>
      <c r="G751" s="87">
        <v>6.6758083299999997</v>
      </c>
      <c r="H751" s="87">
        <f t="shared" si="326"/>
        <v>5.8551240000000009</v>
      </c>
      <c r="I751" s="87">
        <f t="shared" si="327"/>
        <v>0</v>
      </c>
      <c r="J751" s="87">
        <v>0.10428545</v>
      </c>
      <c r="K751" s="87">
        <v>0.10428545</v>
      </c>
      <c r="L751" s="87">
        <v>1.3307100000000001</v>
      </c>
      <c r="M751" s="87">
        <v>0.1326078</v>
      </c>
      <c r="N751" s="87">
        <v>1.3307100000000001</v>
      </c>
      <c r="O751" s="87">
        <v>-0.23689325</v>
      </c>
      <c r="P751" s="87">
        <v>3.0894185500000004</v>
      </c>
      <c r="Q751" s="87">
        <v>0</v>
      </c>
      <c r="R751" s="87">
        <f t="shared" si="328"/>
        <v>5.8551240000000009</v>
      </c>
      <c r="S751" s="87">
        <f t="shared" si="329"/>
        <v>5.8551240000000009</v>
      </c>
      <c r="T751" s="87">
        <f t="shared" si="330"/>
        <v>5.8551240000000009</v>
      </c>
      <c r="U751" s="87">
        <f t="shared" si="331"/>
        <v>5.8551240000000009</v>
      </c>
      <c r="V751" s="87"/>
    </row>
    <row r="752" spans="1:22" ht="47.25" x14ac:dyDescent="0.25">
      <c r="A752" s="171" t="s">
        <v>900</v>
      </c>
      <c r="B752" s="84" t="s">
        <v>790</v>
      </c>
      <c r="C752" s="171" t="s">
        <v>2532</v>
      </c>
      <c r="D752" s="87">
        <v>12.672949999999998</v>
      </c>
      <c r="E752" s="87">
        <v>2.4167000000000001E-4</v>
      </c>
      <c r="F752" s="87">
        <v>12.672708329999999</v>
      </c>
      <c r="G752" s="87">
        <v>12.672708329999999</v>
      </c>
      <c r="H752" s="87">
        <f t="shared" si="326"/>
        <v>2.3567280000000004</v>
      </c>
      <c r="I752" s="87">
        <f t="shared" si="327"/>
        <v>3.4971712299999997</v>
      </c>
      <c r="J752" s="87">
        <v>0.21552104999999999</v>
      </c>
      <c r="K752" s="87">
        <v>0.21552104999999999</v>
      </c>
      <c r="L752" s="87">
        <v>0.53561999999999999</v>
      </c>
      <c r="M752" s="87">
        <v>0.21261558000000003</v>
      </c>
      <c r="N752" s="87">
        <v>0.53561999999999999</v>
      </c>
      <c r="O752" s="87">
        <v>3.0690345999999997</v>
      </c>
      <c r="P752" s="87">
        <v>1.0699669500000004</v>
      </c>
      <c r="Q752" s="87">
        <v>0</v>
      </c>
      <c r="R752" s="87">
        <f t="shared" si="328"/>
        <v>-1.1404432299999994</v>
      </c>
      <c r="S752" s="87">
        <f t="shared" si="329"/>
        <v>-1.1404432299999994</v>
      </c>
      <c r="T752" s="87">
        <f t="shared" si="330"/>
        <v>-1.1404432299999994</v>
      </c>
      <c r="U752" s="87">
        <f t="shared" si="331"/>
        <v>-1.1404432299999994</v>
      </c>
      <c r="V752" s="87"/>
    </row>
    <row r="753" spans="1:22" ht="31.5" x14ac:dyDescent="0.25">
      <c r="A753" s="171" t="s">
        <v>900</v>
      </c>
      <c r="B753" s="170" t="s">
        <v>791</v>
      </c>
      <c r="C753" s="171" t="s">
        <v>2533</v>
      </c>
      <c r="D753" s="87">
        <v>3.1691100000000003</v>
      </c>
      <c r="E753" s="87">
        <v>2.4167000000000001E-4</v>
      </c>
      <c r="F753" s="87">
        <v>3.1688683300000005</v>
      </c>
      <c r="G753" s="87">
        <v>3.1688683300000005</v>
      </c>
      <c r="H753" s="87">
        <f t="shared" si="326"/>
        <v>3.1691100000000003</v>
      </c>
      <c r="I753" s="87">
        <f t="shared" si="327"/>
        <v>2.1789984499999999</v>
      </c>
      <c r="J753" s="87">
        <v>6.1893509999999999E-2</v>
      </c>
      <c r="K753" s="87">
        <v>6.1893509999999999E-2</v>
      </c>
      <c r="L753" s="87">
        <v>0</v>
      </c>
      <c r="M753" s="87">
        <v>2.1171049399999999</v>
      </c>
      <c r="N753" s="87">
        <v>3.1072164900000003</v>
      </c>
      <c r="O753" s="87">
        <v>0</v>
      </c>
      <c r="P753" s="87">
        <v>0</v>
      </c>
      <c r="Q753" s="87">
        <v>0</v>
      </c>
      <c r="R753" s="87">
        <f t="shared" si="328"/>
        <v>0.9901115500000004</v>
      </c>
      <c r="S753" s="87">
        <f t="shared" si="329"/>
        <v>0.9901115500000004</v>
      </c>
      <c r="T753" s="87">
        <f t="shared" si="330"/>
        <v>0.9901115500000004</v>
      </c>
      <c r="U753" s="87">
        <f t="shared" si="331"/>
        <v>0.9901115500000004</v>
      </c>
      <c r="V753" s="166"/>
    </row>
    <row r="754" spans="1:22" ht="31.5" x14ac:dyDescent="0.25">
      <c r="A754" s="171" t="s">
        <v>900</v>
      </c>
      <c r="B754" s="84" t="s">
        <v>1799</v>
      </c>
      <c r="C754" s="171" t="s">
        <v>2534</v>
      </c>
      <c r="D754" s="87">
        <v>0</v>
      </c>
      <c r="E754" s="87">
        <v>0</v>
      </c>
      <c r="F754" s="87">
        <v>0</v>
      </c>
      <c r="G754" s="87">
        <v>0</v>
      </c>
      <c r="H754" s="87">
        <f t="shared" si="326"/>
        <v>0</v>
      </c>
      <c r="I754" s="87">
        <f t="shared" si="327"/>
        <v>2.7281015200000001</v>
      </c>
      <c r="J754" s="87">
        <v>0</v>
      </c>
      <c r="K754" s="87">
        <v>0</v>
      </c>
      <c r="L754" s="87">
        <v>0</v>
      </c>
      <c r="M754" s="87">
        <v>0</v>
      </c>
      <c r="N754" s="87">
        <v>0</v>
      </c>
      <c r="O754" s="87">
        <v>2.7281015200000001</v>
      </c>
      <c r="P754" s="87">
        <v>0</v>
      </c>
      <c r="Q754" s="87">
        <v>0</v>
      </c>
      <c r="R754" s="87">
        <f t="shared" si="328"/>
        <v>-2.7281015200000001</v>
      </c>
      <c r="S754" s="87">
        <f t="shared" si="329"/>
        <v>-2.7281015200000001</v>
      </c>
      <c r="T754" s="87">
        <f t="shared" si="330"/>
        <v>-2.7281015200000001</v>
      </c>
      <c r="U754" s="87">
        <f t="shared" si="331"/>
        <v>-2.7281015200000001</v>
      </c>
      <c r="V754" s="87"/>
    </row>
    <row r="755" spans="1:22" ht="47.25" x14ac:dyDescent="0.25">
      <c r="A755" s="171" t="s">
        <v>900</v>
      </c>
      <c r="B755" s="84" t="s">
        <v>1800</v>
      </c>
      <c r="C755" s="171" t="s">
        <v>2535</v>
      </c>
      <c r="D755" s="87">
        <v>0</v>
      </c>
      <c r="E755" s="87">
        <v>0</v>
      </c>
      <c r="F755" s="87">
        <v>0</v>
      </c>
      <c r="G755" s="87">
        <v>0</v>
      </c>
      <c r="H755" s="87">
        <f t="shared" si="326"/>
        <v>0</v>
      </c>
      <c r="I755" s="87">
        <f t="shared" si="327"/>
        <v>3.1694196200000002</v>
      </c>
      <c r="J755" s="87">
        <v>0</v>
      </c>
      <c r="K755" s="87">
        <v>0</v>
      </c>
      <c r="L755" s="87">
        <v>0</v>
      </c>
      <c r="M755" s="87">
        <v>0</v>
      </c>
      <c r="N755" s="87">
        <v>0</v>
      </c>
      <c r="O755" s="87">
        <v>3.1694196200000002</v>
      </c>
      <c r="P755" s="87">
        <v>0</v>
      </c>
      <c r="Q755" s="87">
        <v>0</v>
      </c>
      <c r="R755" s="87">
        <f t="shared" si="328"/>
        <v>-3.1694196200000002</v>
      </c>
      <c r="S755" s="87">
        <f t="shared" si="329"/>
        <v>-3.1694196200000002</v>
      </c>
      <c r="T755" s="87">
        <f t="shared" si="330"/>
        <v>-3.1694196200000002</v>
      </c>
      <c r="U755" s="87">
        <f t="shared" si="331"/>
        <v>-3.1694196200000002</v>
      </c>
      <c r="V755" s="87"/>
    </row>
    <row r="756" spans="1:22" ht="31.5" x14ac:dyDescent="0.25">
      <c r="A756" s="171" t="s">
        <v>900</v>
      </c>
      <c r="B756" s="170" t="s">
        <v>1801</v>
      </c>
      <c r="C756" s="171" t="s">
        <v>2536</v>
      </c>
      <c r="D756" s="87">
        <v>0</v>
      </c>
      <c r="E756" s="87">
        <v>0</v>
      </c>
      <c r="F756" s="87">
        <v>0</v>
      </c>
      <c r="G756" s="87">
        <v>0</v>
      </c>
      <c r="H756" s="87">
        <f t="shared" si="326"/>
        <v>0</v>
      </c>
      <c r="I756" s="87">
        <f t="shared" si="327"/>
        <v>3.8141410000000001E-2</v>
      </c>
      <c r="J756" s="87">
        <v>0</v>
      </c>
      <c r="K756" s="87">
        <v>0</v>
      </c>
      <c r="L756" s="87">
        <v>0</v>
      </c>
      <c r="M756" s="87">
        <v>0</v>
      </c>
      <c r="N756" s="87">
        <v>0</v>
      </c>
      <c r="O756" s="87">
        <v>3.8141410000000001E-2</v>
      </c>
      <c r="P756" s="87">
        <v>0</v>
      </c>
      <c r="Q756" s="87">
        <v>0</v>
      </c>
      <c r="R756" s="87">
        <f t="shared" si="328"/>
        <v>-3.8141410000000001E-2</v>
      </c>
      <c r="S756" s="87">
        <f t="shared" si="329"/>
        <v>-3.8141410000000001E-2</v>
      </c>
      <c r="T756" s="87">
        <f t="shared" si="330"/>
        <v>-3.8141410000000001E-2</v>
      </c>
      <c r="U756" s="87">
        <f t="shared" si="331"/>
        <v>-3.8141410000000001E-2</v>
      </c>
      <c r="V756" s="166"/>
    </row>
    <row r="757" spans="1:22" ht="31.5" x14ac:dyDescent="0.25">
      <c r="A757" s="171" t="s">
        <v>900</v>
      </c>
      <c r="B757" s="84" t="s">
        <v>1802</v>
      </c>
      <c r="C757" s="171" t="s">
        <v>2537</v>
      </c>
      <c r="D757" s="87">
        <v>0</v>
      </c>
      <c r="E757" s="87">
        <v>0</v>
      </c>
      <c r="F757" s="87">
        <v>0</v>
      </c>
      <c r="G757" s="87">
        <v>0</v>
      </c>
      <c r="H757" s="87">
        <f t="shared" si="326"/>
        <v>0</v>
      </c>
      <c r="I757" s="87">
        <f t="shared" si="327"/>
        <v>3.8141410000000001E-2</v>
      </c>
      <c r="J757" s="87">
        <v>0</v>
      </c>
      <c r="K757" s="87">
        <v>0</v>
      </c>
      <c r="L757" s="87">
        <v>0</v>
      </c>
      <c r="M757" s="87">
        <v>0</v>
      </c>
      <c r="N757" s="87">
        <v>0</v>
      </c>
      <c r="O757" s="87">
        <v>3.8141410000000001E-2</v>
      </c>
      <c r="P757" s="87">
        <v>0</v>
      </c>
      <c r="Q757" s="87">
        <v>0</v>
      </c>
      <c r="R757" s="87">
        <f t="shared" si="328"/>
        <v>-3.8141410000000001E-2</v>
      </c>
      <c r="S757" s="87">
        <f t="shared" si="329"/>
        <v>-3.8141410000000001E-2</v>
      </c>
      <c r="T757" s="87">
        <f t="shared" si="330"/>
        <v>-3.8141410000000001E-2</v>
      </c>
      <c r="U757" s="87">
        <f t="shared" si="331"/>
        <v>-3.8141410000000001E-2</v>
      </c>
      <c r="V757" s="87"/>
    </row>
    <row r="758" spans="1:22" ht="47.25" x14ac:dyDescent="0.25">
      <c r="A758" s="171" t="s">
        <v>900</v>
      </c>
      <c r="B758" s="84" t="s">
        <v>1803</v>
      </c>
      <c r="C758" s="171" t="s">
        <v>2538</v>
      </c>
      <c r="D758" s="87">
        <v>0</v>
      </c>
      <c r="E758" s="87">
        <v>0</v>
      </c>
      <c r="F758" s="87">
        <v>0</v>
      </c>
      <c r="G758" s="87">
        <v>0</v>
      </c>
      <c r="H758" s="87">
        <f t="shared" si="326"/>
        <v>0</v>
      </c>
      <c r="I758" s="87">
        <f t="shared" si="327"/>
        <v>3.1659486499999998</v>
      </c>
      <c r="J758" s="87">
        <v>0</v>
      </c>
      <c r="K758" s="87">
        <v>0</v>
      </c>
      <c r="L758" s="87">
        <v>0</v>
      </c>
      <c r="M758" s="87">
        <v>0</v>
      </c>
      <c r="N758" s="87">
        <v>0</v>
      </c>
      <c r="O758" s="87">
        <v>3.1659486499999998</v>
      </c>
      <c r="P758" s="87">
        <v>0</v>
      </c>
      <c r="Q758" s="87">
        <v>0</v>
      </c>
      <c r="R758" s="87">
        <f t="shared" si="328"/>
        <v>-3.1659486499999998</v>
      </c>
      <c r="S758" s="87">
        <f t="shared" si="329"/>
        <v>-3.1659486499999998</v>
      </c>
      <c r="T758" s="87">
        <f t="shared" si="330"/>
        <v>-3.1659486499999998</v>
      </c>
      <c r="U758" s="87">
        <f t="shared" si="331"/>
        <v>-3.1659486499999998</v>
      </c>
      <c r="V758" s="87"/>
    </row>
    <row r="759" spans="1:22" x14ac:dyDescent="0.25">
      <c r="A759" s="210"/>
      <c r="B759" s="213" t="s">
        <v>55</v>
      </c>
      <c r="C759" s="210"/>
      <c r="D759" s="166">
        <f t="shared" ref="D759:U759" si="332">SUM(D760:D767)</f>
        <v>144.71096999999997</v>
      </c>
      <c r="E759" s="166">
        <f t="shared" si="332"/>
        <v>6.4142916399999992</v>
      </c>
      <c r="F759" s="166">
        <f t="shared" si="332"/>
        <v>138.29667835999999</v>
      </c>
      <c r="G759" s="166">
        <f t="shared" si="332"/>
        <v>138.29667835999999</v>
      </c>
      <c r="H759" s="166">
        <f t="shared" si="332"/>
        <v>44.126954530000006</v>
      </c>
      <c r="I759" s="166">
        <f t="shared" si="332"/>
        <v>22.866655590000001</v>
      </c>
      <c r="J759" s="166">
        <f t="shared" si="332"/>
        <v>0.16416687999999999</v>
      </c>
      <c r="K759" s="166">
        <f t="shared" si="332"/>
        <v>0.17377209999999998</v>
      </c>
      <c r="L759" s="166">
        <f t="shared" si="332"/>
        <v>28.211285920000002</v>
      </c>
      <c r="M759" s="166">
        <f t="shared" si="332"/>
        <v>22.578713369999999</v>
      </c>
      <c r="N759" s="166">
        <f t="shared" si="332"/>
        <v>4.6546874999999996</v>
      </c>
      <c r="O759" s="166">
        <f t="shared" si="332"/>
        <v>0.11417011999999997</v>
      </c>
      <c r="P759" s="166">
        <f t="shared" si="332"/>
        <v>11.096814230000003</v>
      </c>
      <c r="Q759" s="166">
        <f t="shared" si="332"/>
        <v>0</v>
      </c>
      <c r="R759" s="166">
        <f t="shared" si="332"/>
        <v>21.260298940000002</v>
      </c>
      <c r="S759" s="166">
        <f t="shared" si="332"/>
        <v>21.260298940000002</v>
      </c>
      <c r="T759" s="166">
        <f t="shared" si="332"/>
        <v>21.260298940000002</v>
      </c>
      <c r="U759" s="166">
        <f t="shared" si="332"/>
        <v>21.260298940000002</v>
      </c>
      <c r="V759" s="166"/>
    </row>
    <row r="760" spans="1:22" ht="78.75" x14ac:dyDescent="0.25">
      <c r="A760" s="171" t="s">
        <v>900</v>
      </c>
      <c r="B760" s="84" t="s">
        <v>1804</v>
      </c>
      <c r="C760" s="171" t="s">
        <v>2539</v>
      </c>
      <c r="D760" s="87">
        <v>13.075010000000001</v>
      </c>
      <c r="E760" s="87">
        <v>2.8678884</v>
      </c>
      <c r="F760" s="87">
        <v>10.207121600000001</v>
      </c>
      <c r="G760" s="87">
        <v>10.207121600000001</v>
      </c>
      <c r="H760" s="87">
        <f t="shared" ref="H760:I767" si="333">J760+L760+N760+P760</f>
        <v>11.409810820000001</v>
      </c>
      <c r="I760" s="87">
        <f t="shared" si="333"/>
        <v>10.819394960000002</v>
      </c>
      <c r="J760" s="87">
        <v>4.6563120000000006E-2</v>
      </c>
      <c r="K760" s="87">
        <v>4.6563120000000006E-2</v>
      </c>
      <c r="L760" s="87">
        <v>11.363247700000001</v>
      </c>
      <c r="M760" s="87">
        <v>10.772831840000002</v>
      </c>
      <c r="N760" s="87">
        <v>0</v>
      </c>
      <c r="O760" s="87">
        <v>0</v>
      </c>
      <c r="P760" s="87">
        <v>0</v>
      </c>
      <c r="Q760" s="87">
        <v>0</v>
      </c>
      <c r="R760" s="87">
        <f t="shared" ref="R760:R767" si="334">H760-I760</f>
        <v>0.59041585999999846</v>
      </c>
      <c r="S760" s="87">
        <f t="shared" ref="S760:S767" si="335">H760-I760</f>
        <v>0.59041585999999846</v>
      </c>
      <c r="T760" s="87">
        <f t="shared" ref="T760:T767" si="336">H760-I760</f>
        <v>0.59041585999999846</v>
      </c>
      <c r="U760" s="87">
        <f t="shared" ref="U760:U767" si="337">H760-I760</f>
        <v>0.59041585999999846</v>
      </c>
      <c r="V760" s="87"/>
    </row>
    <row r="761" spans="1:22" ht="31.5" x14ac:dyDescent="0.25">
      <c r="A761" s="171" t="s">
        <v>900</v>
      </c>
      <c r="B761" s="84" t="s">
        <v>792</v>
      </c>
      <c r="C761" s="171" t="s">
        <v>2540</v>
      </c>
      <c r="D761" s="87">
        <v>17.000430000000001</v>
      </c>
      <c r="E761" s="87">
        <v>0</v>
      </c>
      <c r="F761" s="87">
        <v>17.000430000000001</v>
      </c>
      <c r="G761" s="87">
        <v>17.000430000000001</v>
      </c>
      <c r="H761" s="87">
        <f t="shared" si="333"/>
        <v>2.786025</v>
      </c>
      <c r="I761" s="87">
        <f t="shared" si="333"/>
        <v>0.18013167999999999</v>
      </c>
      <c r="J761" s="87">
        <v>4.9621830000000006E-2</v>
      </c>
      <c r="K761" s="87">
        <v>4.9621830000000006E-2</v>
      </c>
      <c r="L761" s="87">
        <v>0.63318750000000001</v>
      </c>
      <c r="M761" s="87">
        <v>6.3098330000000008E-2</v>
      </c>
      <c r="N761" s="87">
        <v>0.63318750000000001</v>
      </c>
      <c r="O761" s="87">
        <v>6.7411519999999975E-2</v>
      </c>
      <c r="P761" s="87">
        <v>1.47002817</v>
      </c>
      <c r="Q761" s="87">
        <v>0</v>
      </c>
      <c r="R761" s="87">
        <f t="shared" si="334"/>
        <v>2.6058933199999998</v>
      </c>
      <c r="S761" s="87">
        <f t="shared" si="335"/>
        <v>2.6058933199999998</v>
      </c>
      <c r="T761" s="87">
        <f t="shared" si="336"/>
        <v>2.6058933199999998</v>
      </c>
      <c r="U761" s="87">
        <f t="shared" si="337"/>
        <v>2.6058933199999998</v>
      </c>
      <c r="V761" s="87"/>
    </row>
    <row r="762" spans="1:22" ht="63" x14ac:dyDescent="0.25">
      <c r="A762" s="171" t="s">
        <v>900</v>
      </c>
      <c r="B762" s="84" t="s">
        <v>461</v>
      </c>
      <c r="C762" s="171" t="s">
        <v>2541</v>
      </c>
      <c r="D762" s="87">
        <v>0.53864999999999996</v>
      </c>
      <c r="E762" s="87">
        <v>0.16421143000000002</v>
      </c>
      <c r="F762" s="87">
        <v>0.37443856999999992</v>
      </c>
      <c r="G762" s="87">
        <v>0.37443856999999992</v>
      </c>
      <c r="H762" s="87">
        <f t="shared" si="333"/>
        <v>0.29318299999999997</v>
      </c>
      <c r="I762" s="87">
        <f t="shared" si="333"/>
        <v>1.8955869999999996E-2</v>
      </c>
      <c r="J762" s="87">
        <v>5.22187E-3</v>
      </c>
      <c r="K762" s="87">
        <v>5.22187E-3</v>
      </c>
      <c r="L762" s="87">
        <v>6.6632499999999997E-2</v>
      </c>
      <c r="M762" s="87">
        <v>6.6400499999999998E-3</v>
      </c>
      <c r="N762" s="87">
        <v>6.6632499999999997E-2</v>
      </c>
      <c r="O762" s="87">
        <v>7.0939499999999964E-3</v>
      </c>
      <c r="P762" s="87">
        <v>0.15469612999999999</v>
      </c>
      <c r="Q762" s="87">
        <v>0</v>
      </c>
      <c r="R762" s="87">
        <f t="shared" si="334"/>
        <v>0.27422712999999999</v>
      </c>
      <c r="S762" s="87">
        <f t="shared" si="335"/>
        <v>0.27422712999999999</v>
      </c>
      <c r="T762" s="87">
        <f t="shared" si="336"/>
        <v>0.27422712999999999</v>
      </c>
      <c r="U762" s="87">
        <f t="shared" si="337"/>
        <v>0.27422712999999999</v>
      </c>
      <c r="V762" s="87"/>
    </row>
    <row r="763" spans="1:22" ht="31.5" x14ac:dyDescent="0.25">
      <c r="A763" s="171" t="s">
        <v>900</v>
      </c>
      <c r="B763" s="84" t="s">
        <v>386</v>
      </c>
      <c r="C763" s="171" t="s">
        <v>2542</v>
      </c>
      <c r="D763" s="87">
        <v>67.509509999999992</v>
      </c>
      <c r="E763" s="87">
        <v>1.31804225</v>
      </c>
      <c r="F763" s="87">
        <v>66.191467749999987</v>
      </c>
      <c r="G763" s="87">
        <v>66.191467749999987</v>
      </c>
      <c r="H763" s="87">
        <f t="shared" si="333"/>
        <v>11.131010000000003</v>
      </c>
      <c r="I763" s="87">
        <f t="shared" si="333"/>
        <v>0</v>
      </c>
      <c r="J763" s="87">
        <v>0</v>
      </c>
      <c r="K763" s="87">
        <v>0</v>
      </c>
      <c r="L763" s="87">
        <v>2.5297749999999999</v>
      </c>
      <c r="M763" s="87">
        <v>0</v>
      </c>
      <c r="N763" s="87">
        <v>2.5297749999999999</v>
      </c>
      <c r="O763" s="87">
        <v>0</v>
      </c>
      <c r="P763" s="87">
        <v>6.0714600000000027</v>
      </c>
      <c r="Q763" s="87">
        <v>0</v>
      </c>
      <c r="R763" s="87">
        <f t="shared" si="334"/>
        <v>11.131010000000003</v>
      </c>
      <c r="S763" s="87">
        <f t="shared" si="335"/>
        <v>11.131010000000003</v>
      </c>
      <c r="T763" s="87">
        <f t="shared" si="336"/>
        <v>11.131010000000003</v>
      </c>
      <c r="U763" s="87">
        <f t="shared" si="337"/>
        <v>11.131010000000003</v>
      </c>
      <c r="V763" s="66"/>
    </row>
    <row r="764" spans="1:22" ht="74.25" customHeight="1" x14ac:dyDescent="0.25">
      <c r="A764" s="171" t="s">
        <v>900</v>
      </c>
      <c r="B764" s="84" t="s">
        <v>1805</v>
      </c>
      <c r="C764" s="171" t="s">
        <v>2543</v>
      </c>
      <c r="D764" s="87">
        <v>14.339079999999999</v>
      </c>
      <c r="E764" s="87">
        <v>1.9394955</v>
      </c>
      <c r="F764" s="87">
        <v>12.3995845</v>
      </c>
      <c r="G764" s="87">
        <v>12.3995845</v>
      </c>
      <c r="H764" s="87">
        <f t="shared" si="333"/>
        <v>12.23651871</v>
      </c>
      <c r="I764" s="87">
        <f t="shared" si="333"/>
        <v>11.74218434</v>
      </c>
      <c r="J764" s="87">
        <v>4.3167989999999989E-2</v>
      </c>
      <c r="K764" s="87">
        <v>4.3167989999999989E-2</v>
      </c>
      <c r="L764" s="87">
        <v>12.19335072</v>
      </c>
      <c r="M764" s="87">
        <v>11.699016349999999</v>
      </c>
      <c r="N764" s="87">
        <v>0</v>
      </c>
      <c r="O764" s="87">
        <v>0</v>
      </c>
      <c r="P764" s="87">
        <v>0</v>
      </c>
      <c r="Q764" s="87">
        <v>0</v>
      </c>
      <c r="R764" s="87">
        <f t="shared" si="334"/>
        <v>0.49433437000000069</v>
      </c>
      <c r="S764" s="87">
        <f t="shared" si="335"/>
        <v>0.49433437000000069</v>
      </c>
      <c r="T764" s="87">
        <f t="shared" si="336"/>
        <v>0.49433437000000069</v>
      </c>
      <c r="U764" s="87">
        <f t="shared" si="337"/>
        <v>0.49433437000000069</v>
      </c>
      <c r="V764" s="66"/>
    </row>
    <row r="765" spans="1:22" ht="47.25" x14ac:dyDescent="0.25">
      <c r="A765" s="171" t="s">
        <v>900</v>
      </c>
      <c r="B765" s="84" t="s">
        <v>387</v>
      </c>
      <c r="C765" s="171" t="s">
        <v>2544</v>
      </c>
      <c r="D765" s="87">
        <v>14.5609</v>
      </c>
      <c r="E765" s="87">
        <v>6.431569999999999E-2</v>
      </c>
      <c r="F765" s="87">
        <v>14.4965843</v>
      </c>
      <c r="G765" s="87">
        <v>14.4965843</v>
      </c>
      <c r="H765" s="87">
        <f t="shared" si="333"/>
        <v>1.1000000000000001</v>
      </c>
      <c r="I765" s="87">
        <f t="shared" si="333"/>
        <v>7.1120970000000006E-2</v>
      </c>
      <c r="J765" s="87">
        <v>1.959207E-2</v>
      </c>
      <c r="K765" s="87">
        <v>1.959207E-2</v>
      </c>
      <c r="L765" s="87">
        <v>0.25</v>
      </c>
      <c r="M765" s="87">
        <v>2.4912980000000005E-2</v>
      </c>
      <c r="N765" s="87">
        <v>0.25</v>
      </c>
      <c r="O765" s="87">
        <v>2.6615919999999998E-2</v>
      </c>
      <c r="P765" s="87">
        <v>0.58040793000000013</v>
      </c>
      <c r="Q765" s="87">
        <v>0</v>
      </c>
      <c r="R765" s="87">
        <f t="shared" si="334"/>
        <v>1.0288790300000001</v>
      </c>
      <c r="S765" s="87">
        <f t="shared" si="335"/>
        <v>1.0288790300000001</v>
      </c>
      <c r="T765" s="87">
        <f t="shared" si="336"/>
        <v>1.0288790300000001</v>
      </c>
      <c r="U765" s="87">
        <f t="shared" si="337"/>
        <v>1.0288790300000001</v>
      </c>
      <c r="V765" s="87"/>
    </row>
    <row r="766" spans="1:22" ht="47.25" x14ac:dyDescent="0.25">
      <c r="A766" s="171" t="s">
        <v>900</v>
      </c>
      <c r="B766" s="84" t="s">
        <v>1806</v>
      </c>
      <c r="C766" s="171" t="s">
        <v>2545</v>
      </c>
      <c r="D766" s="87">
        <v>2.9870199999999998</v>
      </c>
      <c r="E766" s="87">
        <v>6.0338360000000001E-2</v>
      </c>
      <c r="F766" s="87">
        <v>2.92668164</v>
      </c>
      <c r="G766" s="87">
        <v>2.92668164</v>
      </c>
      <c r="H766" s="87">
        <f t="shared" si="333"/>
        <v>0</v>
      </c>
      <c r="I766" s="87">
        <f t="shared" si="333"/>
        <v>3.4867769999999999E-2</v>
      </c>
      <c r="J766" s="87">
        <v>0</v>
      </c>
      <c r="K766" s="87">
        <v>9.6052199999999994E-3</v>
      </c>
      <c r="L766" s="87">
        <v>0</v>
      </c>
      <c r="M766" s="87">
        <v>1.2213820000000002E-2</v>
      </c>
      <c r="N766" s="87">
        <v>0</v>
      </c>
      <c r="O766" s="87">
        <v>1.304873E-2</v>
      </c>
      <c r="P766" s="87">
        <v>0</v>
      </c>
      <c r="Q766" s="87">
        <v>0</v>
      </c>
      <c r="R766" s="87">
        <f t="shared" si="334"/>
        <v>-3.4867769999999999E-2</v>
      </c>
      <c r="S766" s="87">
        <f t="shared" si="335"/>
        <v>-3.4867769999999999E-2</v>
      </c>
      <c r="T766" s="87">
        <f t="shared" si="336"/>
        <v>-3.4867769999999999E-2</v>
      </c>
      <c r="U766" s="87">
        <f t="shared" si="337"/>
        <v>-3.4867769999999999E-2</v>
      </c>
      <c r="V766" s="87"/>
    </row>
    <row r="767" spans="1:22" ht="47.25" x14ac:dyDescent="0.25">
      <c r="A767" s="171" t="s">
        <v>900</v>
      </c>
      <c r="B767" s="84" t="s">
        <v>1807</v>
      </c>
      <c r="C767" s="171" t="s">
        <v>884</v>
      </c>
      <c r="D767" s="87">
        <v>14.700370000000001</v>
      </c>
      <c r="E767" s="87">
        <v>0</v>
      </c>
      <c r="F767" s="87">
        <v>14.700370000000001</v>
      </c>
      <c r="G767" s="87">
        <v>14.700370000000001</v>
      </c>
      <c r="H767" s="87">
        <f t="shared" si="333"/>
        <v>5.1704070000000009</v>
      </c>
      <c r="I767" s="87">
        <f t="shared" si="333"/>
        <v>0</v>
      </c>
      <c r="J767" s="87">
        <v>0</v>
      </c>
      <c r="K767" s="87">
        <v>0</v>
      </c>
      <c r="L767" s="87">
        <v>1.1750924999999999</v>
      </c>
      <c r="M767" s="87">
        <v>0</v>
      </c>
      <c r="N767" s="87">
        <v>1.1750924999999999</v>
      </c>
      <c r="O767" s="87">
        <v>0</v>
      </c>
      <c r="P767" s="87">
        <v>2.8202220000000007</v>
      </c>
      <c r="Q767" s="87">
        <v>0</v>
      </c>
      <c r="R767" s="87">
        <f t="shared" si="334"/>
        <v>5.1704070000000009</v>
      </c>
      <c r="S767" s="87">
        <f t="shared" si="335"/>
        <v>5.1704070000000009</v>
      </c>
      <c r="T767" s="87">
        <f t="shared" si="336"/>
        <v>5.1704070000000009</v>
      </c>
      <c r="U767" s="87">
        <f t="shared" si="337"/>
        <v>5.1704070000000009</v>
      </c>
      <c r="V767" s="87"/>
    </row>
    <row r="768" spans="1:22" x14ac:dyDescent="0.25">
      <c r="A768" s="210"/>
      <c r="B768" s="211" t="s">
        <v>103</v>
      </c>
      <c r="C768" s="210"/>
      <c r="D768" s="166">
        <f t="shared" ref="D768:U768" si="338">SUM(D769:D770)</f>
        <v>21.58305</v>
      </c>
      <c r="E768" s="166">
        <f t="shared" si="338"/>
        <v>3.3481450000000001</v>
      </c>
      <c r="F768" s="166">
        <f t="shared" si="338"/>
        <v>18.234905000000001</v>
      </c>
      <c r="G768" s="166">
        <f t="shared" si="338"/>
        <v>18.234905000000001</v>
      </c>
      <c r="H768" s="166">
        <f t="shared" si="338"/>
        <v>18.213286830000001</v>
      </c>
      <c r="I768" s="166">
        <f t="shared" si="338"/>
        <v>37.005679530000002</v>
      </c>
      <c r="J768" s="166">
        <f t="shared" si="338"/>
        <v>17.699032780000003</v>
      </c>
      <c r="K768" s="166">
        <f t="shared" si="338"/>
        <v>17.699032780000003</v>
      </c>
      <c r="L768" s="166">
        <f t="shared" si="338"/>
        <v>0</v>
      </c>
      <c r="M768" s="166">
        <f t="shared" si="338"/>
        <v>0.71438440999999742</v>
      </c>
      <c r="N768" s="166">
        <f t="shared" si="338"/>
        <v>0.51425404999999957</v>
      </c>
      <c r="O768" s="166">
        <f t="shared" si="338"/>
        <v>18.592262340000001</v>
      </c>
      <c r="P768" s="166">
        <f t="shared" si="338"/>
        <v>0</v>
      </c>
      <c r="Q768" s="166">
        <f t="shared" si="338"/>
        <v>0</v>
      </c>
      <c r="R768" s="166">
        <f t="shared" si="338"/>
        <v>-18.792392700000001</v>
      </c>
      <c r="S768" s="166">
        <f t="shared" si="338"/>
        <v>-18.792392700000001</v>
      </c>
      <c r="T768" s="166">
        <f t="shared" si="338"/>
        <v>-18.792392700000001</v>
      </c>
      <c r="U768" s="166">
        <f t="shared" si="338"/>
        <v>-18.792392700000001</v>
      </c>
      <c r="V768" s="87"/>
    </row>
    <row r="769" spans="1:22" ht="31.5" x14ac:dyDescent="0.25">
      <c r="A769" s="171" t="s">
        <v>900</v>
      </c>
      <c r="B769" s="84" t="s">
        <v>104</v>
      </c>
      <c r="C769" s="171" t="s">
        <v>2546</v>
      </c>
      <c r="D769" s="87">
        <v>21.58305</v>
      </c>
      <c r="E769" s="87">
        <v>3.3481450000000001</v>
      </c>
      <c r="F769" s="87">
        <v>18.234905000000001</v>
      </c>
      <c r="G769" s="87">
        <v>18.234905000000001</v>
      </c>
      <c r="H769" s="87">
        <f>J769+L769+N769+P769</f>
        <v>18.213286830000001</v>
      </c>
      <c r="I769" s="87">
        <f>K769+M769+O769+Q769</f>
        <v>18.413417190000001</v>
      </c>
      <c r="J769" s="87">
        <v>17.699032780000003</v>
      </c>
      <c r="K769" s="87">
        <v>17.699032780000003</v>
      </c>
      <c r="L769" s="87">
        <v>0</v>
      </c>
      <c r="M769" s="87">
        <v>0.71438440999999742</v>
      </c>
      <c r="N769" s="87">
        <v>0.51425404999999957</v>
      </c>
      <c r="O769" s="87">
        <v>0</v>
      </c>
      <c r="P769" s="87">
        <v>0</v>
      </c>
      <c r="Q769" s="87">
        <v>0</v>
      </c>
      <c r="R769" s="87">
        <f>H769-I769</f>
        <v>-0.20013035999999929</v>
      </c>
      <c r="S769" s="87">
        <f>H769-I769</f>
        <v>-0.20013035999999929</v>
      </c>
      <c r="T769" s="87">
        <f>H769-I769</f>
        <v>-0.20013035999999929</v>
      </c>
      <c r="U769" s="87">
        <f>H769-I769</f>
        <v>-0.20013035999999929</v>
      </c>
      <c r="V769" s="87"/>
    </row>
    <row r="770" spans="1:22" ht="31.5" x14ac:dyDescent="0.25">
      <c r="A770" s="171" t="s">
        <v>899</v>
      </c>
      <c r="B770" s="170" t="s">
        <v>793</v>
      </c>
      <c r="C770" s="171" t="s">
        <v>2547</v>
      </c>
      <c r="D770" s="87">
        <v>0</v>
      </c>
      <c r="E770" s="87">
        <v>0</v>
      </c>
      <c r="F770" s="87">
        <v>0</v>
      </c>
      <c r="G770" s="87">
        <v>0</v>
      </c>
      <c r="H770" s="87">
        <f>J770+L770+N770+P770</f>
        <v>0</v>
      </c>
      <c r="I770" s="87">
        <f>K770+M770+O770+Q770</f>
        <v>18.592262340000001</v>
      </c>
      <c r="J770" s="87">
        <v>0</v>
      </c>
      <c r="K770" s="87">
        <v>0</v>
      </c>
      <c r="L770" s="87">
        <v>0</v>
      </c>
      <c r="M770" s="87">
        <v>0</v>
      </c>
      <c r="N770" s="87">
        <v>0</v>
      </c>
      <c r="O770" s="87">
        <v>18.592262340000001</v>
      </c>
      <c r="P770" s="87">
        <v>0</v>
      </c>
      <c r="Q770" s="87">
        <v>0</v>
      </c>
      <c r="R770" s="87">
        <f>H770-I770</f>
        <v>-18.592262340000001</v>
      </c>
      <c r="S770" s="87">
        <f>H770-I770</f>
        <v>-18.592262340000001</v>
      </c>
      <c r="T770" s="87">
        <f>H770-I770</f>
        <v>-18.592262340000001</v>
      </c>
      <c r="U770" s="87">
        <f>H770-I770</f>
        <v>-18.592262340000001</v>
      </c>
      <c r="V770" s="166"/>
    </row>
    <row r="771" spans="1:22" x14ac:dyDescent="0.25">
      <c r="A771" s="210"/>
      <c r="B771" s="211" t="s">
        <v>101</v>
      </c>
      <c r="C771" s="210"/>
      <c r="D771" s="166">
        <f t="shared" ref="D771:U771" si="339">SUM(D772:D781)</f>
        <v>41.540109999999999</v>
      </c>
      <c r="E771" s="166">
        <f t="shared" si="339"/>
        <v>8.1167661099999986</v>
      </c>
      <c r="F771" s="166">
        <f t="shared" si="339"/>
        <v>33.423343889999998</v>
      </c>
      <c r="G771" s="166">
        <f t="shared" si="339"/>
        <v>33.423343889999998</v>
      </c>
      <c r="H771" s="166">
        <f t="shared" si="339"/>
        <v>15.193966400000003</v>
      </c>
      <c r="I771" s="166">
        <f t="shared" si="339"/>
        <v>14.518354820000003</v>
      </c>
      <c r="J771" s="166">
        <f t="shared" si="339"/>
        <v>8.2902747800000025</v>
      </c>
      <c r="K771" s="166">
        <f t="shared" si="339"/>
        <v>1.4685878100000007</v>
      </c>
      <c r="L771" s="166">
        <f t="shared" si="339"/>
        <v>4.8232540300000002</v>
      </c>
      <c r="M771" s="166">
        <f t="shared" si="339"/>
        <v>8.0501578900000013</v>
      </c>
      <c r="N771" s="166">
        <f t="shared" si="339"/>
        <v>0.62633000000000005</v>
      </c>
      <c r="O771" s="166">
        <f t="shared" si="339"/>
        <v>4.9996091199999997</v>
      </c>
      <c r="P771" s="166">
        <f t="shared" si="339"/>
        <v>1.45410759</v>
      </c>
      <c r="Q771" s="166">
        <f t="shared" si="339"/>
        <v>0</v>
      </c>
      <c r="R771" s="166">
        <f t="shared" si="339"/>
        <v>0.67561158000000243</v>
      </c>
      <c r="S771" s="166">
        <f t="shared" si="339"/>
        <v>0.67561158000000243</v>
      </c>
      <c r="T771" s="166">
        <f t="shared" si="339"/>
        <v>0.67561158000000243</v>
      </c>
      <c r="U771" s="166">
        <f t="shared" si="339"/>
        <v>0.67561158000000243</v>
      </c>
      <c r="V771" s="87"/>
    </row>
    <row r="772" spans="1:22" ht="31.5" x14ac:dyDescent="0.25">
      <c r="A772" s="171" t="s">
        <v>900</v>
      </c>
      <c r="B772" s="170" t="s">
        <v>462</v>
      </c>
      <c r="C772" s="171" t="s">
        <v>2548</v>
      </c>
      <c r="D772" s="87">
        <v>4.1350899999999999</v>
      </c>
      <c r="E772" s="87">
        <v>1.1876443999999995</v>
      </c>
      <c r="F772" s="87">
        <v>2.9474456000000004</v>
      </c>
      <c r="G772" s="87">
        <v>2.9474456000000004</v>
      </c>
      <c r="H772" s="87">
        <f t="shared" ref="H772:H781" si="340">J772+L772+N772+P772</f>
        <v>2.9474456000000004</v>
      </c>
      <c r="I772" s="87">
        <f t="shared" ref="I772:I781" si="341">K772+M772+O772+Q772</f>
        <v>0.10942611000000034</v>
      </c>
      <c r="J772" s="87">
        <v>2.9474456000000004</v>
      </c>
      <c r="K772" s="87">
        <v>0.10942611000000034</v>
      </c>
      <c r="L772" s="87">
        <v>0</v>
      </c>
      <c r="M772" s="87">
        <v>-3.4694469519536142E-16</v>
      </c>
      <c r="N772" s="87">
        <v>0</v>
      </c>
      <c r="O772" s="87">
        <v>3.4694469519536142E-16</v>
      </c>
      <c r="P772" s="87">
        <v>0</v>
      </c>
      <c r="Q772" s="87">
        <v>0</v>
      </c>
      <c r="R772" s="87">
        <f t="shared" ref="R772:R781" si="342">H772-I772</f>
        <v>2.8380194900000002</v>
      </c>
      <c r="S772" s="87">
        <f t="shared" ref="S772:S781" si="343">H772-I772</f>
        <v>2.8380194900000002</v>
      </c>
      <c r="T772" s="87">
        <f t="shared" ref="T772:T781" si="344">H772-I772</f>
        <v>2.8380194900000002</v>
      </c>
      <c r="U772" s="87">
        <f t="shared" ref="U772:U781" si="345">H772-I772</f>
        <v>2.8380194900000002</v>
      </c>
      <c r="V772" s="166"/>
    </row>
    <row r="773" spans="1:22" ht="47.25" x14ac:dyDescent="0.25">
      <c r="A773" s="171" t="s">
        <v>900</v>
      </c>
      <c r="B773" s="84" t="s">
        <v>1808</v>
      </c>
      <c r="C773" s="171" t="s">
        <v>2549</v>
      </c>
      <c r="D773" s="87">
        <v>3.55111</v>
      </c>
      <c r="E773" s="87">
        <v>0.32885161000000002</v>
      </c>
      <c r="F773" s="87">
        <v>3.2222583899999999</v>
      </c>
      <c r="G773" s="87">
        <v>3.2222583899999999</v>
      </c>
      <c r="H773" s="87">
        <f t="shared" si="340"/>
        <v>3.1241900000000005</v>
      </c>
      <c r="I773" s="87">
        <f t="shared" si="341"/>
        <v>1.3388437</v>
      </c>
      <c r="J773" s="87">
        <v>6.0521289999999998E-2</v>
      </c>
      <c r="K773" s="87">
        <v>6.0521289999999998E-2</v>
      </c>
      <c r="L773" s="87">
        <v>3.0636687100000004</v>
      </c>
      <c r="M773" s="87">
        <v>1.2783224099999999</v>
      </c>
      <c r="N773" s="87">
        <v>0</v>
      </c>
      <c r="O773" s="87">
        <v>0</v>
      </c>
      <c r="P773" s="87">
        <v>0</v>
      </c>
      <c r="Q773" s="87">
        <v>0</v>
      </c>
      <c r="R773" s="87">
        <f t="shared" si="342"/>
        <v>1.7853463000000005</v>
      </c>
      <c r="S773" s="87">
        <f t="shared" si="343"/>
        <v>1.7853463000000005</v>
      </c>
      <c r="T773" s="87">
        <f t="shared" si="344"/>
        <v>1.7853463000000005</v>
      </c>
      <c r="U773" s="87">
        <f t="shared" si="345"/>
        <v>1.7853463000000005</v>
      </c>
      <c r="V773" s="87"/>
    </row>
    <row r="774" spans="1:22" ht="63" x14ac:dyDescent="0.25">
      <c r="A774" s="171" t="s">
        <v>900</v>
      </c>
      <c r="B774" s="170" t="s">
        <v>1809</v>
      </c>
      <c r="C774" s="171" t="s">
        <v>2550</v>
      </c>
      <c r="D774" s="87">
        <v>6.9032900000000001</v>
      </c>
      <c r="E774" s="87">
        <v>6.12075864</v>
      </c>
      <c r="F774" s="87">
        <v>0.78253136000000012</v>
      </c>
      <c r="G774" s="87">
        <v>0.78253136000000012</v>
      </c>
      <c r="H774" s="87">
        <f t="shared" si="340"/>
        <v>5.1856288000000017</v>
      </c>
      <c r="I774" s="87">
        <f t="shared" si="341"/>
        <v>0.12919220999999997</v>
      </c>
      <c r="J774" s="87">
        <v>5.1856288000000017</v>
      </c>
      <c r="K774" s="87">
        <v>0.12919220999999997</v>
      </c>
      <c r="L774" s="87">
        <v>0</v>
      </c>
      <c r="M774" s="87">
        <v>0</v>
      </c>
      <c r="N774" s="87">
        <v>0</v>
      </c>
      <c r="O774" s="87">
        <v>0</v>
      </c>
      <c r="P774" s="87">
        <v>0</v>
      </c>
      <c r="Q774" s="87">
        <v>0</v>
      </c>
      <c r="R774" s="87">
        <f t="shared" si="342"/>
        <v>5.0564365900000015</v>
      </c>
      <c r="S774" s="87">
        <f t="shared" si="343"/>
        <v>5.0564365900000015</v>
      </c>
      <c r="T774" s="87">
        <f t="shared" si="344"/>
        <v>5.0564365900000015</v>
      </c>
      <c r="U774" s="87">
        <f t="shared" si="345"/>
        <v>5.0564365900000015</v>
      </c>
      <c r="V774" s="166"/>
    </row>
    <row r="775" spans="1:22" ht="63" x14ac:dyDescent="0.25">
      <c r="A775" s="171" t="s">
        <v>900</v>
      </c>
      <c r="B775" s="84" t="s">
        <v>1810</v>
      </c>
      <c r="C775" s="171" t="s">
        <v>2551</v>
      </c>
      <c r="D775" s="87">
        <v>1.38418</v>
      </c>
      <c r="E775" s="87">
        <v>2.8589650000000001E-2</v>
      </c>
      <c r="F775" s="87">
        <v>1.3555903499999999</v>
      </c>
      <c r="G775" s="87">
        <v>1.3555903499999999</v>
      </c>
      <c r="H775" s="87">
        <f t="shared" si="340"/>
        <v>0</v>
      </c>
      <c r="I775" s="87">
        <f t="shared" si="341"/>
        <v>1.430671E-2</v>
      </c>
      <c r="J775" s="87">
        <v>0</v>
      </c>
      <c r="K775" s="87">
        <v>3.94115E-3</v>
      </c>
      <c r="L775" s="87">
        <v>0</v>
      </c>
      <c r="M775" s="87">
        <v>5.0114999999999995E-3</v>
      </c>
      <c r="N775" s="87">
        <v>0</v>
      </c>
      <c r="O775" s="87">
        <v>5.3540599999999999E-3</v>
      </c>
      <c r="P775" s="87">
        <v>0</v>
      </c>
      <c r="Q775" s="87">
        <v>0</v>
      </c>
      <c r="R775" s="87">
        <f t="shared" si="342"/>
        <v>-1.430671E-2</v>
      </c>
      <c r="S775" s="87">
        <f t="shared" si="343"/>
        <v>-1.430671E-2</v>
      </c>
      <c r="T775" s="87">
        <f t="shared" si="344"/>
        <v>-1.430671E-2</v>
      </c>
      <c r="U775" s="87">
        <f t="shared" si="345"/>
        <v>-1.430671E-2</v>
      </c>
      <c r="V775" s="87"/>
    </row>
    <row r="776" spans="1:22" ht="63" x14ac:dyDescent="0.25">
      <c r="A776" s="171" t="s">
        <v>900</v>
      </c>
      <c r="B776" s="84" t="s">
        <v>1811</v>
      </c>
      <c r="C776" s="171" t="s">
        <v>2552</v>
      </c>
      <c r="D776" s="87">
        <v>3.8579400000000001</v>
      </c>
      <c r="E776" s="87">
        <v>0.27412302</v>
      </c>
      <c r="F776" s="87">
        <v>3.5838169799999999</v>
      </c>
      <c r="G776" s="87">
        <v>3.5838169799999999</v>
      </c>
      <c r="H776" s="87">
        <f t="shared" si="340"/>
        <v>0</v>
      </c>
      <c r="I776" s="87">
        <f t="shared" si="341"/>
        <v>3.3408723899999999</v>
      </c>
      <c r="J776" s="87">
        <v>0</v>
      </c>
      <c r="K776" s="87">
        <v>1.170627E-2</v>
      </c>
      <c r="L776" s="87">
        <v>0</v>
      </c>
      <c r="M776" s="87">
        <v>1.4885500000000001E-2</v>
      </c>
      <c r="N776" s="87">
        <v>0</v>
      </c>
      <c r="O776" s="87">
        <v>3.3142806199999999</v>
      </c>
      <c r="P776" s="87">
        <v>0</v>
      </c>
      <c r="Q776" s="87">
        <v>0</v>
      </c>
      <c r="R776" s="87">
        <f t="shared" si="342"/>
        <v>-3.3408723899999999</v>
      </c>
      <c r="S776" s="87">
        <f t="shared" si="343"/>
        <v>-3.3408723899999999</v>
      </c>
      <c r="T776" s="87">
        <f t="shared" si="344"/>
        <v>-3.3408723899999999</v>
      </c>
      <c r="U776" s="87">
        <f t="shared" si="345"/>
        <v>-3.3408723899999999</v>
      </c>
      <c r="V776" s="87"/>
    </row>
    <row r="777" spans="1:22" ht="63" x14ac:dyDescent="0.25">
      <c r="A777" s="171" t="s">
        <v>900</v>
      </c>
      <c r="B777" s="84" t="s">
        <v>794</v>
      </c>
      <c r="C777" s="171" t="s">
        <v>2553</v>
      </c>
      <c r="D777" s="87">
        <v>9.0625900000000001</v>
      </c>
      <c r="E777" s="87">
        <v>0.12123303999999999</v>
      </c>
      <c r="F777" s="87">
        <v>8.9413569600000002</v>
      </c>
      <c r="G777" s="87">
        <v>8.9413569600000002</v>
      </c>
      <c r="H777" s="87">
        <f t="shared" si="340"/>
        <v>1.155286</v>
      </c>
      <c r="I777" s="87">
        <f t="shared" si="341"/>
        <v>7.3062275899999998</v>
      </c>
      <c r="J777" s="87">
        <v>2.0576770000000001E-2</v>
      </c>
      <c r="K777" s="87">
        <v>2.0576770000000001E-2</v>
      </c>
      <c r="L777" s="87">
        <v>0.26256499999999999</v>
      </c>
      <c r="M777" s="87">
        <v>6.6862701300000005</v>
      </c>
      <c r="N777" s="87">
        <v>0.26256499999999999</v>
      </c>
      <c r="O777" s="87">
        <v>0.59938068999999938</v>
      </c>
      <c r="P777" s="87">
        <v>0.60957923000000003</v>
      </c>
      <c r="Q777" s="87">
        <v>0</v>
      </c>
      <c r="R777" s="87">
        <f t="shared" si="342"/>
        <v>-6.1509415899999995</v>
      </c>
      <c r="S777" s="87">
        <f t="shared" si="343"/>
        <v>-6.1509415899999995</v>
      </c>
      <c r="T777" s="87">
        <f t="shared" si="344"/>
        <v>-6.1509415899999995</v>
      </c>
      <c r="U777" s="87">
        <f t="shared" si="345"/>
        <v>-6.1509415899999995</v>
      </c>
      <c r="V777" s="87"/>
    </row>
    <row r="778" spans="1:22" ht="63" x14ac:dyDescent="0.25">
      <c r="A778" s="171" t="s">
        <v>900</v>
      </c>
      <c r="B778" s="84" t="s">
        <v>1812</v>
      </c>
      <c r="C778" s="171" t="s">
        <v>2554</v>
      </c>
      <c r="D778" s="87">
        <v>1.19085</v>
      </c>
      <c r="E778" s="87">
        <v>5.5565750000000004E-2</v>
      </c>
      <c r="F778" s="87">
        <v>1.13528425</v>
      </c>
      <c r="G778" s="87">
        <v>1.13528425</v>
      </c>
      <c r="H778" s="87">
        <f t="shared" si="340"/>
        <v>1.1808499999999997</v>
      </c>
      <c r="I778" s="87">
        <f t="shared" si="341"/>
        <v>1.1188791200000001</v>
      </c>
      <c r="J778" s="87">
        <v>4.7594679999999993E-2</v>
      </c>
      <c r="K778" s="87">
        <v>4.7594679999999993E-2</v>
      </c>
      <c r="L778" s="87">
        <v>1.1332553199999997</v>
      </c>
      <c r="M778" s="87">
        <v>2.9418480000000004E-2</v>
      </c>
      <c r="N778" s="87">
        <v>0</v>
      </c>
      <c r="O778" s="87">
        <v>1.0418659600000002</v>
      </c>
      <c r="P778" s="87">
        <v>0</v>
      </c>
      <c r="Q778" s="87">
        <v>0</v>
      </c>
      <c r="R778" s="87">
        <f t="shared" si="342"/>
        <v>6.1970879999999617E-2</v>
      </c>
      <c r="S778" s="87">
        <f t="shared" si="343"/>
        <v>6.1970879999999617E-2</v>
      </c>
      <c r="T778" s="87">
        <f t="shared" si="344"/>
        <v>6.1970879999999617E-2</v>
      </c>
      <c r="U778" s="87">
        <f t="shared" si="345"/>
        <v>6.1970879999999617E-2</v>
      </c>
      <c r="V778" s="87"/>
    </row>
    <row r="779" spans="1:22" ht="31.5" x14ac:dyDescent="0.25">
      <c r="A779" s="171" t="s">
        <v>900</v>
      </c>
      <c r="B779" s="84" t="s">
        <v>795</v>
      </c>
      <c r="C779" s="171" t="s">
        <v>2555</v>
      </c>
      <c r="D779" s="87">
        <v>11.45506</v>
      </c>
      <c r="E779" s="87">
        <v>0</v>
      </c>
      <c r="F779" s="87">
        <v>11.45506</v>
      </c>
      <c r="G779" s="87">
        <v>11.45506</v>
      </c>
      <c r="H779" s="87">
        <f t="shared" si="340"/>
        <v>1.6005660000000002</v>
      </c>
      <c r="I779" s="87">
        <f t="shared" si="341"/>
        <v>0.10348530000000002</v>
      </c>
      <c r="J779" s="87">
        <v>2.8507639999999997E-2</v>
      </c>
      <c r="K779" s="87">
        <v>2.8507639999999997E-2</v>
      </c>
      <c r="L779" s="87">
        <v>0.36376500000000001</v>
      </c>
      <c r="M779" s="87">
        <v>3.624986999999999E-2</v>
      </c>
      <c r="N779" s="87">
        <v>0.36376500000000001</v>
      </c>
      <c r="O779" s="87">
        <v>3.8727790000000026E-2</v>
      </c>
      <c r="P779" s="87">
        <v>0.84452836000000009</v>
      </c>
      <c r="Q779" s="87">
        <v>0</v>
      </c>
      <c r="R779" s="87">
        <f t="shared" si="342"/>
        <v>1.4970807000000002</v>
      </c>
      <c r="S779" s="87">
        <f t="shared" si="343"/>
        <v>1.4970807000000002</v>
      </c>
      <c r="T779" s="87">
        <f t="shared" si="344"/>
        <v>1.4970807000000002</v>
      </c>
      <c r="U779" s="87">
        <f t="shared" si="345"/>
        <v>1.4970807000000002</v>
      </c>
      <c r="V779" s="87"/>
    </row>
    <row r="780" spans="1:22" ht="31.5" x14ac:dyDescent="0.25">
      <c r="A780" s="171" t="s">
        <v>900</v>
      </c>
      <c r="B780" s="84" t="s">
        <v>1813</v>
      </c>
      <c r="C780" s="171" t="s">
        <v>2556</v>
      </c>
      <c r="D780" s="87">
        <v>0</v>
      </c>
      <c r="E780" s="87">
        <v>0</v>
      </c>
      <c r="F780" s="87">
        <v>0</v>
      </c>
      <c r="G780" s="87">
        <v>0</v>
      </c>
      <c r="H780" s="87">
        <f t="shared" si="340"/>
        <v>0</v>
      </c>
      <c r="I780" s="87">
        <f t="shared" si="341"/>
        <v>0</v>
      </c>
      <c r="J780" s="87">
        <v>0</v>
      </c>
      <c r="K780" s="87">
        <v>0</v>
      </c>
      <c r="L780" s="87">
        <v>0</v>
      </c>
      <c r="M780" s="87">
        <v>0</v>
      </c>
      <c r="N780" s="87">
        <v>0</v>
      </c>
      <c r="O780" s="87">
        <v>0</v>
      </c>
      <c r="P780" s="87">
        <v>0</v>
      </c>
      <c r="Q780" s="87">
        <v>0</v>
      </c>
      <c r="R780" s="87">
        <f t="shared" si="342"/>
        <v>0</v>
      </c>
      <c r="S780" s="87">
        <f t="shared" si="343"/>
        <v>0</v>
      </c>
      <c r="T780" s="87">
        <f t="shared" si="344"/>
        <v>0</v>
      </c>
      <c r="U780" s="87">
        <f t="shared" si="345"/>
        <v>0</v>
      </c>
      <c r="V780" s="87"/>
    </row>
    <row r="781" spans="1:22" ht="31.5" x14ac:dyDescent="0.25">
      <c r="A781" s="171" t="s">
        <v>900</v>
      </c>
      <c r="B781" s="84" t="s">
        <v>102</v>
      </c>
      <c r="C781" s="171" t="s">
        <v>2557</v>
      </c>
      <c r="D781" s="87">
        <v>0</v>
      </c>
      <c r="E781" s="87">
        <v>0</v>
      </c>
      <c r="F781" s="87">
        <v>0</v>
      </c>
      <c r="G781" s="87">
        <v>0</v>
      </c>
      <c r="H781" s="87">
        <f t="shared" si="340"/>
        <v>0</v>
      </c>
      <c r="I781" s="87">
        <f t="shared" si="341"/>
        <v>1.0571216900000004</v>
      </c>
      <c r="J781" s="87">
        <v>0</v>
      </c>
      <c r="K781" s="87">
        <v>1.0571216900000004</v>
      </c>
      <c r="L781" s="87">
        <v>0</v>
      </c>
      <c r="M781" s="87">
        <v>0</v>
      </c>
      <c r="N781" s="87">
        <v>0</v>
      </c>
      <c r="O781" s="87">
        <v>0</v>
      </c>
      <c r="P781" s="87">
        <v>0</v>
      </c>
      <c r="Q781" s="87">
        <v>0</v>
      </c>
      <c r="R781" s="87">
        <f t="shared" si="342"/>
        <v>-1.0571216900000004</v>
      </c>
      <c r="S781" s="87">
        <f t="shared" si="343"/>
        <v>-1.0571216900000004</v>
      </c>
      <c r="T781" s="87">
        <f t="shared" si="344"/>
        <v>-1.0571216900000004</v>
      </c>
      <c r="U781" s="87">
        <f t="shared" si="345"/>
        <v>-1.0571216900000004</v>
      </c>
      <c r="V781" s="87"/>
    </row>
    <row r="782" spans="1:22" x14ac:dyDescent="0.25">
      <c r="A782" s="210"/>
      <c r="B782" s="213" t="s">
        <v>56</v>
      </c>
      <c r="C782" s="210"/>
      <c r="D782" s="166">
        <f t="shared" ref="D782:U782" si="346">SUM(D783:D823)</f>
        <v>312.96002999999985</v>
      </c>
      <c r="E782" s="166">
        <f t="shared" si="346"/>
        <v>29.076066680000004</v>
      </c>
      <c r="F782" s="166">
        <f t="shared" si="346"/>
        <v>283.88396331999996</v>
      </c>
      <c r="G782" s="166">
        <f t="shared" si="346"/>
        <v>283.88396331999996</v>
      </c>
      <c r="H782" s="166">
        <f t="shared" si="346"/>
        <v>136.36193739999993</v>
      </c>
      <c r="I782" s="166">
        <f t="shared" si="346"/>
        <v>60.942667010000001</v>
      </c>
      <c r="J782" s="166">
        <f t="shared" si="346"/>
        <v>17.883533050000008</v>
      </c>
      <c r="K782" s="166">
        <f t="shared" si="346"/>
        <v>14.546640240000004</v>
      </c>
      <c r="L782" s="166">
        <f t="shared" si="346"/>
        <v>34.180089070000008</v>
      </c>
      <c r="M782" s="166">
        <f t="shared" si="346"/>
        <v>21.837235550000003</v>
      </c>
      <c r="N782" s="166">
        <f t="shared" si="346"/>
        <v>31.023930380000003</v>
      </c>
      <c r="O782" s="166">
        <f t="shared" si="346"/>
        <v>24.558791219999996</v>
      </c>
      <c r="P782" s="166">
        <f t="shared" si="346"/>
        <v>53.274384899999987</v>
      </c>
      <c r="Q782" s="166">
        <f t="shared" si="346"/>
        <v>0</v>
      </c>
      <c r="R782" s="166">
        <f t="shared" si="346"/>
        <v>75.419270389999937</v>
      </c>
      <c r="S782" s="166">
        <f t="shared" si="346"/>
        <v>75.419270389999937</v>
      </c>
      <c r="T782" s="166">
        <f t="shared" si="346"/>
        <v>75.419270389999937</v>
      </c>
      <c r="U782" s="166">
        <f t="shared" si="346"/>
        <v>75.419270389999937</v>
      </c>
      <c r="V782" s="166"/>
    </row>
    <row r="783" spans="1:22" ht="31.5" x14ac:dyDescent="0.25">
      <c r="A783" s="171" t="s">
        <v>900</v>
      </c>
      <c r="B783" s="84" t="s">
        <v>796</v>
      </c>
      <c r="C783" s="171" t="s">
        <v>2558</v>
      </c>
      <c r="D783" s="87">
        <v>7.4861700000000004</v>
      </c>
      <c r="E783" s="87">
        <v>1.0722216499999999</v>
      </c>
      <c r="F783" s="87">
        <v>6.4139483500000001</v>
      </c>
      <c r="G783" s="87">
        <v>6.4139483500000001</v>
      </c>
      <c r="H783" s="87">
        <f t="shared" ref="H783:H823" si="347">J783+L783+N783+P783</f>
        <v>5.5799216000000005</v>
      </c>
      <c r="I783" s="87">
        <f t="shared" ref="I783:I823" si="348">K783+M783+O783+Q783</f>
        <v>6.1006961300000002</v>
      </c>
      <c r="J783" s="87">
        <v>9.938385000000001E-2</v>
      </c>
      <c r="K783" s="87">
        <v>9.938385000000001E-2</v>
      </c>
      <c r="L783" s="87">
        <v>5.4805377500000008</v>
      </c>
      <c r="M783" s="87">
        <v>6.0013122800000005</v>
      </c>
      <c r="N783" s="87">
        <v>0</v>
      </c>
      <c r="O783" s="87">
        <v>0</v>
      </c>
      <c r="P783" s="87">
        <v>0</v>
      </c>
      <c r="Q783" s="87">
        <v>0</v>
      </c>
      <c r="R783" s="87">
        <f t="shared" ref="R783:R823" si="349">H783-I783</f>
        <v>-0.52077452999999974</v>
      </c>
      <c r="S783" s="87">
        <f t="shared" ref="S783:S823" si="350">H783-I783</f>
        <v>-0.52077452999999974</v>
      </c>
      <c r="T783" s="87">
        <f t="shared" ref="T783:T823" si="351">H783-I783</f>
        <v>-0.52077452999999974</v>
      </c>
      <c r="U783" s="87">
        <f t="shared" ref="U783:U823" si="352">H783-I783</f>
        <v>-0.52077452999999974</v>
      </c>
      <c r="V783" s="87"/>
    </row>
    <row r="784" spans="1:22" ht="94.5" x14ac:dyDescent="0.25">
      <c r="A784" s="171" t="s">
        <v>900</v>
      </c>
      <c r="B784" s="84" t="s">
        <v>1814</v>
      </c>
      <c r="C784" s="171" t="s">
        <v>2559</v>
      </c>
      <c r="D784" s="87">
        <v>6.6140400000000001</v>
      </c>
      <c r="E784" s="87">
        <v>0.45454823999999994</v>
      </c>
      <c r="F784" s="87">
        <v>6.1594917599999999</v>
      </c>
      <c r="G784" s="87">
        <v>6.1594917599999999</v>
      </c>
      <c r="H784" s="87">
        <f t="shared" si="347"/>
        <v>1.1492844000000002</v>
      </c>
      <c r="I784" s="87">
        <f t="shared" si="348"/>
        <v>7.4307479999999995E-2</v>
      </c>
      <c r="J784" s="87">
        <v>2.0469879999999999E-2</v>
      </c>
      <c r="K784" s="87">
        <v>2.0469879999999999E-2</v>
      </c>
      <c r="L784" s="87">
        <v>0.26120100000000002</v>
      </c>
      <c r="M784" s="87">
        <v>2.6029180000000002E-2</v>
      </c>
      <c r="N784" s="87">
        <v>0.26120100000000002</v>
      </c>
      <c r="O784" s="87">
        <v>2.7808419999999997E-2</v>
      </c>
      <c r="P784" s="87">
        <v>0.60641252000000012</v>
      </c>
      <c r="Q784" s="87">
        <v>0</v>
      </c>
      <c r="R784" s="87">
        <f t="shared" si="349"/>
        <v>1.0749769200000001</v>
      </c>
      <c r="S784" s="87">
        <f t="shared" si="350"/>
        <v>1.0749769200000001</v>
      </c>
      <c r="T784" s="87">
        <f t="shared" si="351"/>
        <v>1.0749769200000001</v>
      </c>
      <c r="U784" s="87">
        <f t="shared" si="352"/>
        <v>1.0749769200000001</v>
      </c>
      <c r="V784" s="87"/>
    </row>
    <row r="785" spans="1:22" ht="31.5" x14ac:dyDescent="0.25">
      <c r="A785" s="171" t="s">
        <v>900</v>
      </c>
      <c r="B785" s="170" t="s">
        <v>797</v>
      </c>
      <c r="C785" s="171" t="s">
        <v>2560</v>
      </c>
      <c r="D785" s="87">
        <v>98.29889</v>
      </c>
      <c r="E785" s="87">
        <v>4.1836149999999996</v>
      </c>
      <c r="F785" s="87">
        <v>94.115274999999997</v>
      </c>
      <c r="G785" s="87">
        <v>94.115274999999997</v>
      </c>
      <c r="H785" s="87">
        <f t="shared" si="347"/>
        <v>94.311504999999983</v>
      </c>
      <c r="I785" s="87">
        <f t="shared" si="348"/>
        <v>6.6972022500000001</v>
      </c>
      <c r="J785" s="87">
        <v>1.8449135700000001</v>
      </c>
      <c r="K785" s="87">
        <v>1.8449135700000001</v>
      </c>
      <c r="L785" s="87">
        <v>23.541582500000001</v>
      </c>
      <c r="M785" s="87">
        <v>2.34596377</v>
      </c>
      <c r="N785" s="87">
        <v>23.541582500000001</v>
      </c>
      <c r="O785" s="87">
        <v>2.50632491</v>
      </c>
      <c r="P785" s="87">
        <v>45.383426429999979</v>
      </c>
      <c r="Q785" s="87">
        <v>0</v>
      </c>
      <c r="R785" s="87">
        <f t="shared" si="349"/>
        <v>87.614302749999979</v>
      </c>
      <c r="S785" s="87">
        <f t="shared" si="350"/>
        <v>87.614302749999979</v>
      </c>
      <c r="T785" s="87">
        <f t="shared" si="351"/>
        <v>87.614302749999979</v>
      </c>
      <c r="U785" s="87">
        <f t="shared" si="352"/>
        <v>87.614302749999979</v>
      </c>
      <c r="V785" s="166"/>
    </row>
    <row r="786" spans="1:22" ht="31.5" x14ac:dyDescent="0.25">
      <c r="A786" s="171" t="s">
        <v>900</v>
      </c>
      <c r="B786" s="84" t="s">
        <v>798</v>
      </c>
      <c r="C786" s="171" t="s">
        <v>2561</v>
      </c>
      <c r="D786" s="87">
        <v>2.9637099999999998</v>
      </c>
      <c r="E786" s="87">
        <v>0</v>
      </c>
      <c r="F786" s="87">
        <v>2.9637099999999998</v>
      </c>
      <c r="G786" s="87">
        <v>2.9637099999999998</v>
      </c>
      <c r="H786" s="87">
        <f t="shared" si="347"/>
        <v>1.0999999999999999E-2</v>
      </c>
      <c r="I786" s="87">
        <f t="shared" si="348"/>
        <v>0</v>
      </c>
      <c r="J786" s="87">
        <v>0</v>
      </c>
      <c r="K786" s="87">
        <v>0</v>
      </c>
      <c r="L786" s="87">
        <v>2.5000000000000001E-3</v>
      </c>
      <c r="M786" s="87">
        <v>0</v>
      </c>
      <c r="N786" s="87">
        <v>2.5000000000000001E-3</v>
      </c>
      <c r="O786" s="87">
        <v>0</v>
      </c>
      <c r="P786" s="87">
        <v>6.0000000000000001E-3</v>
      </c>
      <c r="Q786" s="87">
        <v>0</v>
      </c>
      <c r="R786" s="87">
        <f t="shared" si="349"/>
        <v>1.0999999999999999E-2</v>
      </c>
      <c r="S786" s="87">
        <f t="shared" si="350"/>
        <v>1.0999999999999999E-2</v>
      </c>
      <c r="T786" s="87">
        <f t="shared" si="351"/>
        <v>1.0999999999999999E-2</v>
      </c>
      <c r="U786" s="87">
        <f t="shared" si="352"/>
        <v>1.0999999999999999E-2</v>
      </c>
      <c r="V786" s="87"/>
    </row>
    <row r="787" spans="1:22" ht="31.5" x14ac:dyDescent="0.25">
      <c r="A787" s="171" t="s">
        <v>900</v>
      </c>
      <c r="B787" s="84" t="s">
        <v>799</v>
      </c>
      <c r="C787" s="171" t="s">
        <v>2562</v>
      </c>
      <c r="D787" s="87">
        <v>4.9853500000000004</v>
      </c>
      <c r="E787" s="87">
        <v>3.9185316499999998</v>
      </c>
      <c r="F787" s="87">
        <v>1.0668183500000006</v>
      </c>
      <c r="G787" s="87">
        <v>1.0668183500000006</v>
      </c>
      <c r="H787" s="87">
        <f t="shared" si="347"/>
        <v>4.3783080000000005</v>
      </c>
      <c r="I787" s="87">
        <f t="shared" si="348"/>
        <v>6.0940939999999943E-2</v>
      </c>
      <c r="J787" s="87">
        <v>4.3783080000000005</v>
      </c>
      <c r="K787" s="87">
        <v>6.0940939999999943E-2</v>
      </c>
      <c r="L787" s="87">
        <v>0</v>
      </c>
      <c r="M787" s="87">
        <v>6.2450045135165055E-17</v>
      </c>
      <c r="N787" s="87">
        <v>0</v>
      </c>
      <c r="O787" s="87">
        <v>-6.2450045135165055E-17</v>
      </c>
      <c r="P787" s="87">
        <v>0</v>
      </c>
      <c r="Q787" s="87">
        <v>0</v>
      </c>
      <c r="R787" s="87">
        <f t="shared" si="349"/>
        <v>4.3173670600000005</v>
      </c>
      <c r="S787" s="87">
        <f t="shared" si="350"/>
        <v>4.3173670600000005</v>
      </c>
      <c r="T787" s="87">
        <f t="shared" si="351"/>
        <v>4.3173670600000005</v>
      </c>
      <c r="U787" s="87">
        <f t="shared" si="352"/>
        <v>4.3173670600000005</v>
      </c>
      <c r="V787" s="166"/>
    </row>
    <row r="788" spans="1:22" ht="63" x14ac:dyDescent="0.25">
      <c r="A788" s="171" t="s">
        <v>900</v>
      </c>
      <c r="B788" s="84" t="s">
        <v>463</v>
      </c>
      <c r="C788" s="171" t="s">
        <v>2563</v>
      </c>
      <c r="D788" s="87">
        <v>118.41462</v>
      </c>
      <c r="E788" s="87">
        <v>0.16377639000000002</v>
      </c>
      <c r="F788" s="87">
        <v>118.25084361</v>
      </c>
      <c r="G788" s="87">
        <v>118.25084361</v>
      </c>
      <c r="H788" s="87">
        <f t="shared" si="347"/>
        <v>11</v>
      </c>
      <c r="I788" s="87">
        <f t="shared" si="348"/>
        <v>3.3045726099999997</v>
      </c>
      <c r="J788" s="87">
        <v>2.6762049300000004</v>
      </c>
      <c r="K788" s="87">
        <v>2.6762049300000004</v>
      </c>
      <c r="L788" s="87">
        <v>2.5</v>
      </c>
      <c r="M788" s="87">
        <v>0.36220830999999976</v>
      </c>
      <c r="N788" s="87">
        <v>2.5</v>
      </c>
      <c r="O788" s="87">
        <v>0.26615936999999956</v>
      </c>
      <c r="P788" s="87">
        <v>3.3237950700000001</v>
      </c>
      <c r="Q788" s="87">
        <v>0</v>
      </c>
      <c r="R788" s="87">
        <f t="shared" si="349"/>
        <v>7.6954273900000008</v>
      </c>
      <c r="S788" s="87">
        <f t="shared" si="350"/>
        <v>7.6954273900000008</v>
      </c>
      <c r="T788" s="87">
        <f t="shared" si="351"/>
        <v>7.6954273900000008</v>
      </c>
      <c r="U788" s="87">
        <f t="shared" si="352"/>
        <v>7.6954273900000008</v>
      </c>
      <c r="V788" s="87"/>
    </row>
    <row r="789" spans="1:22" ht="31.5" x14ac:dyDescent="0.25">
      <c r="A789" s="171" t="s">
        <v>900</v>
      </c>
      <c r="B789" s="86" t="s">
        <v>800</v>
      </c>
      <c r="C789" s="171" t="s">
        <v>2564</v>
      </c>
      <c r="D789" s="87">
        <v>3.5122300000000002</v>
      </c>
      <c r="E789" s="87">
        <v>0.30095321999999997</v>
      </c>
      <c r="F789" s="87">
        <v>3.2112767800000004</v>
      </c>
      <c r="G789" s="87">
        <v>3.2112767800000004</v>
      </c>
      <c r="H789" s="87">
        <f t="shared" si="347"/>
        <v>0.18719800000000003</v>
      </c>
      <c r="I789" s="87">
        <f t="shared" si="348"/>
        <v>2.08772498</v>
      </c>
      <c r="J789" s="87">
        <v>3.33417E-3</v>
      </c>
      <c r="K789" s="87">
        <v>3.33417E-3</v>
      </c>
      <c r="L789" s="87">
        <v>0.18386383000000003</v>
      </c>
      <c r="M789" s="87">
        <v>2.0843908099999999</v>
      </c>
      <c r="N789" s="87">
        <v>0</v>
      </c>
      <c r="O789" s="87">
        <v>0</v>
      </c>
      <c r="P789" s="87">
        <v>0</v>
      </c>
      <c r="Q789" s="87">
        <v>0</v>
      </c>
      <c r="R789" s="87">
        <f t="shared" si="349"/>
        <v>-1.90052698</v>
      </c>
      <c r="S789" s="87">
        <f t="shared" si="350"/>
        <v>-1.90052698</v>
      </c>
      <c r="T789" s="87">
        <f t="shared" si="351"/>
        <v>-1.90052698</v>
      </c>
      <c r="U789" s="87">
        <f t="shared" si="352"/>
        <v>-1.90052698</v>
      </c>
      <c r="V789" s="166"/>
    </row>
    <row r="790" spans="1:22" ht="31.5" x14ac:dyDescent="0.25">
      <c r="A790" s="171" t="s">
        <v>900</v>
      </c>
      <c r="B790" s="86" t="s">
        <v>801</v>
      </c>
      <c r="C790" s="171" t="s">
        <v>2565</v>
      </c>
      <c r="D790" s="87">
        <v>3.5122300000000002</v>
      </c>
      <c r="E790" s="87">
        <v>2.31457472</v>
      </c>
      <c r="F790" s="87">
        <v>1.1976552800000002</v>
      </c>
      <c r="G790" s="87">
        <v>1.1976552800000002</v>
      </c>
      <c r="H790" s="87">
        <f t="shared" si="347"/>
        <v>0.18719800000000003</v>
      </c>
      <c r="I790" s="87">
        <f t="shared" si="348"/>
        <v>9.3617400000002224E-3</v>
      </c>
      <c r="J790" s="87">
        <v>0.18719800000000003</v>
      </c>
      <c r="K790" s="87">
        <v>9.3617400000002224E-3</v>
      </c>
      <c r="L790" s="87">
        <v>0</v>
      </c>
      <c r="M790" s="87">
        <v>-2.2377932840100812E-16</v>
      </c>
      <c r="N790" s="87">
        <v>0</v>
      </c>
      <c r="O790" s="87">
        <v>2.2377932840100812E-16</v>
      </c>
      <c r="P790" s="87">
        <v>0</v>
      </c>
      <c r="Q790" s="87">
        <v>0</v>
      </c>
      <c r="R790" s="87">
        <f t="shared" si="349"/>
        <v>0.1778362599999998</v>
      </c>
      <c r="S790" s="87">
        <f t="shared" si="350"/>
        <v>0.1778362599999998</v>
      </c>
      <c r="T790" s="87">
        <f t="shared" si="351"/>
        <v>0.1778362599999998</v>
      </c>
      <c r="U790" s="87">
        <f t="shared" si="352"/>
        <v>0.1778362599999998</v>
      </c>
      <c r="V790" s="166"/>
    </row>
    <row r="791" spans="1:22" ht="31.5" x14ac:dyDescent="0.25">
      <c r="A791" s="171" t="s">
        <v>900</v>
      </c>
      <c r="B791" s="85" t="s">
        <v>802</v>
      </c>
      <c r="C791" s="171" t="s">
        <v>2566</v>
      </c>
      <c r="D791" s="87">
        <v>3.5122300000000002</v>
      </c>
      <c r="E791" s="87">
        <v>2.2526757799999997</v>
      </c>
      <c r="F791" s="87">
        <v>1.2595542200000005</v>
      </c>
      <c r="G791" s="87">
        <v>1.2595542200000005</v>
      </c>
      <c r="H791" s="87">
        <f t="shared" si="347"/>
        <v>0.18719800000000003</v>
      </c>
      <c r="I791" s="87">
        <f t="shared" si="348"/>
        <v>1.7453830000000073E-2</v>
      </c>
      <c r="J791" s="87">
        <v>0.18719800000000003</v>
      </c>
      <c r="K791" s="87">
        <v>1.7453830000000073E-2</v>
      </c>
      <c r="L791" s="87">
        <v>0</v>
      </c>
      <c r="M791" s="87">
        <v>-6.9388939039072284E-17</v>
      </c>
      <c r="N791" s="87">
        <v>0</v>
      </c>
      <c r="O791" s="87">
        <v>6.9388939039072284E-17</v>
      </c>
      <c r="P791" s="87">
        <v>0</v>
      </c>
      <c r="Q791" s="87">
        <v>0</v>
      </c>
      <c r="R791" s="87">
        <f t="shared" si="349"/>
        <v>0.16974416999999997</v>
      </c>
      <c r="S791" s="87">
        <f t="shared" si="350"/>
        <v>0.16974416999999997</v>
      </c>
      <c r="T791" s="87">
        <f t="shared" si="351"/>
        <v>0.16974416999999997</v>
      </c>
      <c r="U791" s="87">
        <f t="shared" si="352"/>
        <v>0.16974416999999997</v>
      </c>
      <c r="V791" s="88"/>
    </row>
    <row r="792" spans="1:22" ht="31.5" x14ac:dyDescent="0.25">
      <c r="A792" s="171" t="s">
        <v>900</v>
      </c>
      <c r="B792" s="85" t="s">
        <v>803</v>
      </c>
      <c r="C792" s="171" t="s">
        <v>2567</v>
      </c>
      <c r="D792" s="87">
        <v>2.5870700000000002</v>
      </c>
      <c r="E792" s="87">
        <v>2.2674851</v>
      </c>
      <c r="F792" s="87">
        <v>0.31958490000000017</v>
      </c>
      <c r="G792" s="87">
        <v>0.31958490000000017</v>
      </c>
      <c r="H792" s="87">
        <f t="shared" si="347"/>
        <v>0.18719800000000003</v>
      </c>
      <c r="I792" s="87">
        <f t="shared" si="348"/>
        <v>1.0652500000000001E-2</v>
      </c>
      <c r="J792" s="87">
        <v>0.18719800000000003</v>
      </c>
      <c r="K792" s="87">
        <v>1.0652500000000001E-2</v>
      </c>
      <c r="L792" s="87">
        <v>0</v>
      </c>
      <c r="M792" s="87">
        <v>0</v>
      </c>
      <c r="N792" s="87">
        <v>0</v>
      </c>
      <c r="O792" s="87">
        <v>0</v>
      </c>
      <c r="P792" s="87">
        <v>0</v>
      </c>
      <c r="Q792" s="87">
        <v>0</v>
      </c>
      <c r="R792" s="87">
        <f t="shared" si="349"/>
        <v>0.17654550000000002</v>
      </c>
      <c r="S792" s="87">
        <f t="shared" si="350"/>
        <v>0.17654550000000002</v>
      </c>
      <c r="T792" s="87">
        <f t="shared" si="351"/>
        <v>0.17654550000000002</v>
      </c>
      <c r="U792" s="87">
        <f t="shared" si="352"/>
        <v>0.17654550000000002</v>
      </c>
      <c r="V792" s="88"/>
    </row>
    <row r="793" spans="1:22" ht="31.5" x14ac:dyDescent="0.25">
      <c r="A793" s="171" t="s">
        <v>900</v>
      </c>
      <c r="B793" s="85" t="s">
        <v>804</v>
      </c>
      <c r="C793" s="171" t="s">
        <v>2568</v>
      </c>
      <c r="D793" s="87">
        <v>2.5870700000000002</v>
      </c>
      <c r="E793" s="87">
        <v>9.0455999999999989E-4</v>
      </c>
      <c r="F793" s="87">
        <v>2.5861654400000003</v>
      </c>
      <c r="G793" s="87">
        <v>2.5861654400000003</v>
      </c>
      <c r="H793" s="87">
        <f t="shared" si="347"/>
        <v>0.14602500000000002</v>
      </c>
      <c r="I793" s="87">
        <f t="shared" si="348"/>
        <v>9.4412700000000016E-3</v>
      </c>
      <c r="J793" s="87">
        <v>2.6008299999999997E-3</v>
      </c>
      <c r="K793" s="87">
        <v>2.6008299999999997E-3</v>
      </c>
      <c r="L793" s="87">
        <v>0</v>
      </c>
      <c r="M793" s="87">
        <v>3.3071900000000011E-3</v>
      </c>
      <c r="N793" s="87">
        <v>3.9824999999999992E-2</v>
      </c>
      <c r="O793" s="87">
        <v>3.5332500000000004E-3</v>
      </c>
      <c r="P793" s="87">
        <v>0.10359917000000002</v>
      </c>
      <c r="Q793" s="87">
        <v>0</v>
      </c>
      <c r="R793" s="87">
        <f t="shared" si="349"/>
        <v>0.13658373000000001</v>
      </c>
      <c r="S793" s="87">
        <f t="shared" si="350"/>
        <v>0.13658373000000001</v>
      </c>
      <c r="T793" s="87">
        <f t="shared" si="351"/>
        <v>0.13658373000000001</v>
      </c>
      <c r="U793" s="87">
        <f t="shared" si="352"/>
        <v>0.13658373000000001</v>
      </c>
      <c r="V793" s="88"/>
    </row>
    <row r="794" spans="1:22" ht="31.5" x14ac:dyDescent="0.25">
      <c r="A794" s="171" t="s">
        <v>900</v>
      </c>
      <c r="B794" s="85" t="s">
        <v>805</v>
      </c>
      <c r="C794" s="171" t="s">
        <v>2569</v>
      </c>
      <c r="D794" s="87">
        <v>2.5870700000000002</v>
      </c>
      <c r="E794" s="87">
        <v>2.2676058700000001</v>
      </c>
      <c r="F794" s="87">
        <v>0.31946413000000007</v>
      </c>
      <c r="G794" s="87">
        <v>0.31946413000000007</v>
      </c>
      <c r="H794" s="87">
        <f t="shared" si="347"/>
        <v>0.18719800000000003</v>
      </c>
      <c r="I794" s="87">
        <f t="shared" si="348"/>
        <v>1.0886669999999926E-2</v>
      </c>
      <c r="J794" s="87">
        <v>0.18719800000000003</v>
      </c>
      <c r="K794" s="87">
        <v>1.0886669999999926E-2</v>
      </c>
      <c r="L794" s="87">
        <v>0</v>
      </c>
      <c r="M794" s="87">
        <v>7.4593109467002705E-17</v>
      </c>
      <c r="N794" s="87">
        <v>0</v>
      </c>
      <c r="O794" s="87">
        <v>-7.4593109467002705E-17</v>
      </c>
      <c r="P794" s="87">
        <v>0</v>
      </c>
      <c r="Q794" s="87">
        <v>0</v>
      </c>
      <c r="R794" s="87">
        <f t="shared" si="349"/>
        <v>0.1763113300000001</v>
      </c>
      <c r="S794" s="87">
        <f t="shared" si="350"/>
        <v>0.1763113300000001</v>
      </c>
      <c r="T794" s="87">
        <f t="shared" si="351"/>
        <v>0.1763113300000001</v>
      </c>
      <c r="U794" s="87">
        <f t="shared" si="352"/>
        <v>0.1763113300000001</v>
      </c>
      <c r="V794" s="88"/>
    </row>
    <row r="795" spans="1:22" ht="31.5" x14ac:dyDescent="0.25">
      <c r="A795" s="171" t="s">
        <v>900</v>
      </c>
      <c r="B795" s="86" t="s">
        <v>806</v>
      </c>
      <c r="C795" s="171" t="s">
        <v>2570</v>
      </c>
      <c r="D795" s="87">
        <v>3.5122300000000002</v>
      </c>
      <c r="E795" s="87">
        <v>7.7544459999999996E-2</v>
      </c>
      <c r="F795" s="87">
        <v>3.4346855400000003</v>
      </c>
      <c r="G795" s="87">
        <v>3.4346855400000003</v>
      </c>
      <c r="H795" s="87">
        <f t="shared" si="347"/>
        <v>0.18719800000000003</v>
      </c>
      <c r="I795" s="87">
        <f t="shared" si="348"/>
        <v>2.5616069100000001</v>
      </c>
      <c r="J795" s="87">
        <v>3.33417E-3</v>
      </c>
      <c r="K795" s="87">
        <v>3.33417E-3</v>
      </c>
      <c r="L795" s="87">
        <v>0.18386383000000003</v>
      </c>
      <c r="M795" s="87">
        <v>0.40139142999999994</v>
      </c>
      <c r="N795" s="87">
        <v>0</v>
      </c>
      <c r="O795" s="87">
        <v>2.1568813100000002</v>
      </c>
      <c r="P795" s="87">
        <v>0</v>
      </c>
      <c r="Q795" s="87">
        <v>0</v>
      </c>
      <c r="R795" s="87">
        <f t="shared" si="349"/>
        <v>-2.3744089100000001</v>
      </c>
      <c r="S795" s="87">
        <f t="shared" si="350"/>
        <v>-2.3744089100000001</v>
      </c>
      <c r="T795" s="87">
        <f t="shared" si="351"/>
        <v>-2.3744089100000001</v>
      </c>
      <c r="U795" s="87">
        <f t="shared" si="352"/>
        <v>-2.3744089100000001</v>
      </c>
      <c r="V795" s="166"/>
    </row>
    <row r="796" spans="1:22" ht="31.5" x14ac:dyDescent="0.25">
      <c r="A796" s="171" t="s">
        <v>900</v>
      </c>
      <c r="B796" s="85" t="s">
        <v>807</v>
      </c>
      <c r="C796" s="171" t="s">
        <v>2571</v>
      </c>
      <c r="D796" s="87">
        <v>3.5122300000000002</v>
      </c>
      <c r="E796" s="87">
        <v>0.29554252000000003</v>
      </c>
      <c r="F796" s="87">
        <v>3.21668748</v>
      </c>
      <c r="G796" s="87">
        <v>3.21668748</v>
      </c>
      <c r="H796" s="87">
        <f t="shared" si="347"/>
        <v>0.18719800000000003</v>
      </c>
      <c r="I796" s="87">
        <f t="shared" si="348"/>
        <v>1.9303325400000002</v>
      </c>
      <c r="J796" s="87">
        <v>0.18719800000000003</v>
      </c>
      <c r="K796" s="87">
        <v>1.9303325400000002</v>
      </c>
      <c r="L796" s="87">
        <v>0</v>
      </c>
      <c r="M796" s="87">
        <v>0</v>
      </c>
      <c r="N796" s="87">
        <v>0</v>
      </c>
      <c r="O796" s="87">
        <v>0</v>
      </c>
      <c r="P796" s="87">
        <v>0</v>
      </c>
      <c r="Q796" s="87">
        <v>0</v>
      </c>
      <c r="R796" s="87">
        <f t="shared" si="349"/>
        <v>-1.7431345400000002</v>
      </c>
      <c r="S796" s="87">
        <f t="shared" si="350"/>
        <v>-1.7431345400000002</v>
      </c>
      <c r="T796" s="87">
        <f t="shared" si="351"/>
        <v>-1.7431345400000002</v>
      </c>
      <c r="U796" s="87">
        <f t="shared" si="352"/>
        <v>-1.7431345400000002</v>
      </c>
      <c r="V796" s="88"/>
    </row>
    <row r="797" spans="1:22" ht="31.5" x14ac:dyDescent="0.25">
      <c r="A797" s="171" t="s">
        <v>900</v>
      </c>
      <c r="B797" s="85" t="s">
        <v>808</v>
      </c>
      <c r="C797" s="171" t="s">
        <v>2572</v>
      </c>
      <c r="D797" s="87">
        <v>3.5122300000000002</v>
      </c>
      <c r="E797" s="87">
        <v>0.38618850999999998</v>
      </c>
      <c r="F797" s="87">
        <v>3.1260414900000004</v>
      </c>
      <c r="G797" s="87">
        <v>3.1260414900000004</v>
      </c>
      <c r="H797" s="87">
        <f t="shared" si="347"/>
        <v>0.18719800000000003</v>
      </c>
      <c r="I797" s="87">
        <f t="shared" si="348"/>
        <v>1.9116336400000002</v>
      </c>
      <c r="J797" s="87">
        <v>0.18719800000000003</v>
      </c>
      <c r="K797" s="87">
        <v>1.9116336400000002</v>
      </c>
      <c r="L797" s="87">
        <v>0</v>
      </c>
      <c r="M797" s="87">
        <v>0</v>
      </c>
      <c r="N797" s="87">
        <v>0</v>
      </c>
      <c r="O797" s="87">
        <v>0</v>
      </c>
      <c r="P797" s="87">
        <v>0</v>
      </c>
      <c r="Q797" s="87">
        <v>0</v>
      </c>
      <c r="R797" s="87">
        <f t="shared" si="349"/>
        <v>-1.7244356400000003</v>
      </c>
      <c r="S797" s="87">
        <f t="shared" si="350"/>
        <v>-1.7244356400000003</v>
      </c>
      <c r="T797" s="87">
        <f t="shared" si="351"/>
        <v>-1.7244356400000003</v>
      </c>
      <c r="U797" s="87">
        <f t="shared" si="352"/>
        <v>-1.7244356400000003</v>
      </c>
      <c r="V797" s="88"/>
    </row>
    <row r="798" spans="1:22" ht="47.25" x14ac:dyDescent="0.25">
      <c r="A798" s="171" t="s">
        <v>900</v>
      </c>
      <c r="B798" s="85" t="s">
        <v>809</v>
      </c>
      <c r="C798" s="171" t="s">
        <v>2573</v>
      </c>
      <c r="D798" s="87">
        <v>3.5122300000000002</v>
      </c>
      <c r="E798" s="87">
        <v>0.38477878999999998</v>
      </c>
      <c r="F798" s="87">
        <v>3.1274512100000003</v>
      </c>
      <c r="G798" s="87">
        <v>3.1274512100000003</v>
      </c>
      <c r="H798" s="87">
        <f t="shared" si="347"/>
        <v>0.18719800000000003</v>
      </c>
      <c r="I798" s="87">
        <f t="shared" si="348"/>
        <v>1.9202887900000001</v>
      </c>
      <c r="J798" s="87">
        <v>0.18719800000000003</v>
      </c>
      <c r="K798" s="87">
        <v>1.9202887900000001</v>
      </c>
      <c r="L798" s="87">
        <v>0</v>
      </c>
      <c r="M798" s="87">
        <v>0</v>
      </c>
      <c r="N798" s="87">
        <v>0</v>
      </c>
      <c r="O798" s="87">
        <v>0</v>
      </c>
      <c r="P798" s="87">
        <v>0</v>
      </c>
      <c r="Q798" s="87">
        <v>0</v>
      </c>
      <c r="R798" s="87">
        <f t="shared" si="349"/>
        <v>-1.7330907900000001</v>
      </c>
      <c r="S798" s="87">
        <f t="shared" si="350"/>
        <v>-1.7330907900000001</v>
      </c>
      <c r="T798" s="87">
        <f t="shared" si="351"/>
        <v>-1.7330907900000001</v>
      </c>
      <c r="U798" s="87">
        <f t="shared" si="352"/>
        <v>-1.7330907900000001</v>
      </c>
      <c r="V798" s="88"/>
    </row>
    <row r="799" spans="1:22" ht="31.5" x14ac:dyDescent="0.25">
      <c r="A799" s="171" t="s">
        <v>900</v>
      </c>
      <c r="B799" s="85" t="s">
        <v>810</v>
      </c>
      <c r="C799" s="171" t="s">
        <v>2574</v>
      </c>
      <c r="D799" s="87">
        <v>3.5122300000000002</v>
      </c>
      <c r="E799" s="87">
        <v>0.29666070999999999</v>
      </c>
      <c r="F799" s="87">
        <v>3.2155692900000004</v>
      </c>
      <c r="G799" s="87">
        <v>3.2155692900000004</v>
      </c>
      <c r="H799" s="87">
        <f t="shared" si="347"/>
        <v>0.18719800000000003</v>
      </c>
      <c r="I799" s="87">
        <f t="shared" si="348"/>
        <v>1.76009236</v>
      </c>
      <c r="J799" s="87">
        <v>3.33417E-3</v>
      </c>
      <c r="K799" s="87">
        <v>3.33417E-3</v>
      </c>
      <c r="L799" s="87">
        <v>0.18386383000000003</v>
      </c>
      <c r="M799" s="87">
        <v>4.2396999999999999E-3</v>
      </c>
      <c r="N799" s="87">
        <v>0</v>
      </c>
      <c r="O799" s="87">
        <v>1.7525184899999999</v>
      </c>
      <c r="P799" s="87">
        <v>0</v>
      </c>
      <c r="Q799" s="87">
        <v>0</v>
      </c>
      <c r="R799" s="87">
        <f t="shared" si="349"/>
        <v>-1.57289436</v>
      </c>
      <c r="S799" s="87">
        <f t="shared" si="350"/>
        <v>-1.57289436</v>
      </c>
      <c r="T799" s="87">
        <f t="shared" si="351"/>
        <v>-1.57289436</v>
      </c>
      <c r="U799" s="87">
        <f t="shared" si="352"/>
        <v>-1.57289436</v>
      </c>
      <c r="V799" s="88"/>
    </row>
    <row r="800" spans="1:22" ht="31.5" x14ac:dyDescent="0.25">
      <c r="A800" s="171" t="s">
        <v>900</v>
      </c>
      <c r="B800" s="86" t="s">
        <v>811</v>
      </c>
      <c r="C800" s="171" t="s">
        <v>2575</v>
      </c>
      <c r="D800" s="87">
        <v>3.5122300000000002</v>
      </c>
      <c r="E800" s="87">
        <v>0.26213892</v>
      </c>
      <c r="F800" s="87">
        <v>3.2500910800000002</v>
      </c>
      <c r="G800" s="87">
        <v>3.2500910800000002</v>
      </c>
      <c r="H800" s="87">
        <f t="shared" si="347"/>
        <v>0.18719800000000003</v>
      </c>
      <c r="I800" s="87">
        <f t="shared" si="348"/>
        <v>1.7724447299999999</v>
      </c>
      <c r="J800" s="87">
        <v>3.33417E-3</v>
      </c>
      <c r="K800" s="87">
        <v>3.33417E-3</v>
      </c>
      <c r="L800" s="87">
        <v>0.18386383000000003</v>
      </c>
      <c r="M800" s="87">
        <v>1.7691105599999999</v>
      </c>
      <c r="N800" s="87">
        <v>0</v>
      </c>
      <c r="O800" s="87">
        <v>0</v>
      </c>
      <c r="P800" s="87">
        <v>0</v>
      </c>
      <c r="Q800" s="87">
        <v>0</v>
      </c>
      <c r="R800" s="87">
        <f t="shared" si="349"/>
        <v>-1.5852467299999999</v>
      </c>
      <c r="S800" s="87">
        <f t="shared" si="350"/>
        <v>-1.5852467299999999</v>
      </c>
      <c r="T800" s="87">
        <f t="shared" si="351"/>
        <v>-1.5852467299999999</v>
      </c>
      <c r="U800" s="87">
        <f t="shared" si="352"/>
        <v>-1.5852467299999999</v>
      </c>
      <c r="V800" s="166"/>
    </row>
    <row r="801" spans="1:22" ht="31.5" x14ac:dyDescent="0.25">
      <c r="A801" s="171" t="s">
        <v>900</v>
      </c>
      <c r="B801" s="85" t="s">
        <v>812</v>
      </c>
      <c r="C801" s="171" t="s">
        <v>2576</v>
      </c>
      <c r="D801" s="87">
        <v>2.5870700000000002</v>
      </c>
      <c r="E801" s="87">
        <v>2.2709512999999997</v>
      </c>
      <c r="F801" s="87">
        <v>0.31611870000000053</v>
      </c>
      <c r="G801" s="87">
        <v>0.31611870000000053</v>
      </c>
      <c r="H801" s="87">
        <f t="shared" si="347"/>
        <v>0.18719800000000003</v>
      </c>
      <c r="I801" s="87">
        <f t="shared" si="348"/>
        <v>1.0965569999999833E-2</v>
      </c>
      <c r="J801" s="87">
        <v>0.18719800000000003</v>
      </c>
      <c r="K801" s="87">
        <v>1.0965569999999833E-2</v>
      </c>
      <c r="L801" s="87">
        <v>0</v>
      </c>
      <c r="M801" s="87">
        <v>1.6653345369377348E-16</v>
      </c>
      <c r="N801" s="87">
        <v>0</v>
      </c>
      <c r="O801" s="87">
        <v>-1.6653345369377348E-16</v>
      </c>
      <c r="P801" s="87">
        <v>0</v>
      </c>
      <c r="Q801" s="87">
        <v>0</v>
      </c>
      <c r="R801" s="87">
        <f t="shared" si="349"/>
        <v>0.17623243000000019</v>
      </c>
      <c r="S801" s="87">
        <f t="shared" si="350"/>
        <v>0.17623243000000019</v>
      </c>
      <c r="T801" s="87">
        <f t="shared" si="351"/>
        <v>0.17623243000000019</v>
      </c>
      <c r="U801" s="87">
        <f t="shared" si="352"/>
        <v>0.17623243000000019</v>
      </c>
      <c r="V801" s="88"/>
    </row>
    <row r="802" spans="1:22" ht="31.5" x14ac:dyDescent="0.25">
      <c r="A802" s="171" t="s">
        <v>900</v>
      </c>
      <c r="B802" s="85" t="s">
        <v>813</v>
      </c>
      <c r="C802" s="171" t="s">
        <v>2577</v>
      </c>
      <c r="D802" s="87">
        <v>2.5870700000000002</v>
      </c>
      <c r="E802" s="87">
        <v>2.2679577799999997</v>
      </c>
      <c r="F802" s="87">
        <v>0.3191122200000005</v>
      </c>
      <c r="G802" s="87">
        <v>0.3191122200000005</v>
      </c>
      <c r="H802" s="87">
        <f t="shared" si="347"/>
        <v>0.18719800000000003</v>
      </c>
      <c r="I802" s="87">
        <f t="shared" si="348"/>
        <v>1.1578520000000019E-2</v>
      </c>
      <c r="J802" s="87">
        <v>0.18719800000000003</v>
      </c>
      <c r="K802" s="87">
        <v>1.1578520000000019E-2</v>
      </c>
      <c r="L802" s="87">
        <v>0</v>
      </c>
      <c r="M802" s="87">
        <v>-1.7347234759768071E-17</v>
      </c>
      <c r="N802" s="87">
        <v>0</v>
      </c>
      <c r="O802" s="87">
        <v>1.7347234759768071E-17</v>
      </c>
      <c r="P802" s="87">
        <v>0</v>
      </c>
      <c r="Q802" s="87">
        <v>0</v>
      </c>
      <c r="R802" s="87">
        <f t="shared" si="349"/>
        <v>0.17561948000000002</v>
      </c>
      <c r="S802" s="87">
        <f t="shared" si="350"/>
        <v>0.17561948000000002</v>
      </c>
      <c r="T802" s="87">
        <f t="shared" si="351"/>
        <v>0.17561948000000002</v>
      </c>
      <c r="U802" s="87">
        <f t="shared" si="352"/>
        <v>0.17561948000000002</v>
      </c>
      <c r="V802" s="88"/>
    </row>
    <row r="803" spans="1:22" ht="47.25" x14ac:dyDescent="0.25">
      <c r="A803" s="171" t="s">
        <v>900</v>
      </c>
      <c r="B803" s="86" t="s">
        <v>814</v>
      </c>
      <c r="C803" s="171" t="s">
        <v>2578</v>
      </c>
      <c r="D803" s="87">
        <v>1.37395</v>
      </c>
      <c r="E803" s="87">
        <v>1.2635876699999999</v>
      </c>
      <c r="F803" s="87">
        <v>0.11036233000000006</v>
      </c>
      <c r="G803" s="87">
        <v>0.11036233000000006</v>
      </c>
      <c r="H803" s="87">
        <f t="shared" si="347"/>
        <v>1.2871500000000002</v>
      </c>
      <c r="I803" s="87">
        <f t="shared" si="348"/>
        <v>1.8514869999999878E-2</v>
      </c>
      <c r="J803" s="87">
        <v>1.2871500000000002</v>
      </c>
      <c r="K803" s="87">
        <v>1.8514869999999878E-2</v>
      </c>
      <c r="L803" s="87">
        <v>0</v>
      </c>
      <c r="M803" s="87">
        <v>1.214306433183765E-16</v>
      </c>
      <c r="N803" s="87">
        <v>0</v>
      </c>
      <c r="O803" s="87">
        <v>-1.214306433183765E-16</v>
      </c>
      <c r="P803" s="87">
        <v>0</v>
      </c>
      <c r="Q803" s="87">
        <v>0</v>
      </c>
      <c r="R803" s="87">
        <f t="shared" si="349"/>
        <v>1.2686351300000003</v>
      </c>
      <c r="S803" s="87">
        <f t="shared" si="350"/>
        <v>1.2686351300000003</v>
      </c>
      <c r="T803" s="87">
        <f t="shared" si="351"/>
        <v>1.2686351300000003</v>
      </c>
      <c r="U803" s="87">
        <f t="shared" si="352"/>
        <v>1.2686351300000003</v>
      </c>
      <c r="V803" s="166"/>
    </row>
    <row r="804" spans="1:22" ht="47.25" x14ac:dyDescent="0.25">
      <c r="A804" s="171" t="s">
        <v>900</v>
      </c>
      <c r="B804" s="85" t="s">
        <v>1815</v>
      </c>
      <c r="C804" s="171" t="s">
        <v>2579</v>
      </c>
      <c r="D804" s="87">
        <v>11.12609</v>
      </c>
      <c r="E804" s="87">
        <v>0</v>
      </c>
      <c r="F804" s="87">
        <v>11.12609</v>
      </c>
      <c r="G804" s="87">
        <v>11.12609</v>
      </c>
      <c r="H804" s="87">
        <f t="shared" si="347"/>
        <v>1.238699</v>
      </c>
      <c r="I804" s="87">
        <f t="shared" si="348"/>
        <v>1.3111233700000002</v>
      </c>
      <c r="J804" s="87">
        <v>2.2062439999999999E-2</v>
      </c>
      <c r="K804" s="87">
        <v>2.2062439999999999E-2</v>
      </c>
      <c r="L804" s="87">
        <v>0.28152249999999995</v>
      </c>
      <c r="M804" s="87">
        <v>0.25389746999999996</v>
      </c>
      <c r="N804" s="87">
        <v>0.28152249999999995</v>
      </c>
      <c r="O804" s="87">
        <v>1.0351634600000001</v>
      </c>
      <c r="P804" s="87">
        <v>0.65359156000000007</v>
      </c>
      <c r="Q804" s="87">
        <v>0</v>
      </c>
      <c r="R804" s="87">
        <f t="shared" si="349"/>
        <v>-7.2424370000000238E-2</v>
      </c>
      <c r="S804" s="87">
        <f t="shared" si="350"/>
        <v>-7.2424370000000238E-2</v>
      </c>
      <c r="T804" s="87">
        <f t="shared" si="351"/>
        <v>-7.2424370000000238E-2</v>
      </c>
      <c r="U804" s="87">
        <f t="shared" si="352"/>
        <v>-7.2424370000000238E-2</v>
      </c>
      <c r="V804" s="88"/>
    </row>
    <row r="805" spans="1:22" ht="47.25" x14ac:dyDescent="0.25">
      <c r="A805" s="171" t="s">
        <v>900</v>
      </c>
      <c r="B805" s="86" t="s">
        <v>1816</v>
      </c>
      <c r="C805" s="171" t="s">
        <v>2580</v>
      </c>
      <c r="D805" s="87">
        <v>1.0287999999999999</v>
      </c>
      <c r="E805" s="87">
        <v>0.94246222999999996</v>
      </c>
      <c r="F805" s="87">
        <v>8.633776999999998E-2</v>
      </c>
      <c r="G805" s="87">
        <v>8.633776999999998E-2</v>
      </c>
      <c r="H805" s="87">
        <f t="shared" si="347"/>
        <v>0.23377799999999993</v>
      </c>
      <c r="I805" s="87">
        <f t="shared" si="348"/>
        <v>1.3572479999999981E-2</v>
      </c>
      <c r="J805" s="87">
        <v>0.23377799999999993</v>
      </c>
      <c r="K805" s="87">
        <v>1.3572479999999981E-2</v>
      </c>
      <c r="L805" s="87">
        <v>0</v>
      </c>
      <c r="M805" s="87">
        <v>1.9081958235744878E-17</v>
      </c>
      <c r="N805" s="87">
        <v>0</v>
      </c>
      <c r="O805" s="87">
        <v>-1.9081958235744878E-17</v>
      </c>
      <c r="P805" s="87">
        <v>0</v>
      </c>
      <c r="Q805" s="87">
        <v>0</v>
      </c>
      <c r="R805" s="87">
        <f t="shared" si="349"/>
        <v>0.22020551999999996</v>
      </c>
      <c r="S805" s="87">
        <f t="shared" si="350"/>
        <v>0.22020551999999996</v>
      </c>
      <c r="T805" s="87">
        <f t="shared" si="351"/>
        <v>0.22020551999999996</v>
      </c>
      <c r="U805" s="87">
        <f t="shared" si="352"/>
        <v>0.22020551999999996</v>
      </c>
      <c r="V805" s="166"/>
    </row>
    <row r="806" spans="1:22" ht="63" x14ac:dyDescent="0.25">
      <c r="A806" s="171" t="s">
        <v>900</v>
      </c>
      <c r="B806" s="85" t="s">
        <v>1817</v>
      </c>
      <c r="C806" s="171" t="s">
        <v>2581</v>
      </c>
      <c r="D806" s="87">
        <v>1.13751</v>
      </c>
      <c r="E806" s="87">
        <v>1.0437159300000001</v>
      </c>
      <c r="F806" s="87">
        <v>9.3794069999999952E-2</v>
      </c>
      <c r="G806" s="87">
        <v>9.3794069999999952E-2</v>
      </c>
      <c r="H806" s="87">
        <f t="shared" si="347"/>
        <v>0.95354000000000005</v>
      </c>
      <c r="I806" s="87">
        <f t="shared" si="348"/>
        <v>2.4107800000000047E-2</v>
      </c>
      <c r="J806" s="87">
        <v>0.95354000000000005</v>
      </c>
      <c r="K806" s="87">
        <v>2.4107800000000047E-2</v>
      </c>
      <c r="L806" s="87">
        <v>0</v>
      </c>
      <c r="M806" s="87">
        <v>-4.5102810375396984E-17</v>
      </c>
      <c r="N806" s="87">
        <v>0</v>
      </c>
      <c r="O806" s="87">
        <v>4.5102810375396984E-17</v>
      </c>
      <c r="P806" s="87">
        <v>0</v>
      </c>
      <c r="Q806" s="87">
        <v>0</v>
      </c>
      <c r="R806" s="87">
        <f t="shared" si="349"/>
        <v>0.92943220000000004</v>
      </c>
      <c r="S806" s="87">
        <f t="shared" si="350"/>
        <v>0.92943220000000004</v>
      </c>
      <c r="T806" s="87">
        <f t="shared" si="351"/>
        <v>0.92943220000000004</v>
      </c>
      <c r="U806" s="87">
        <f t="shared" si="352"/>
        <v>0.92943220000000004</v>
      </c>
      <c r="V806" s="88"/>
    </row>
    <row r="807" spans="1:22" ht="63" x14ac:dyDescent="0.25">
      <c r="A807" s="171" t="s">
        <v>900</v>
      </c>
      <c r="B807" s="86" t="s">
        <v>1818</v>
      </c>
      <c r="C807" s="171" t="s">
        <v>2582</v>
      </c>
      <c r="D807" s="87">
        <v>1.9952000000000001</v>
      </c>
      <c r="E807" s="87">
        <v>0.24496590000000001</v>
      </c>
      <c r="F807" s="87">
        <v>1.7502341000000001</v>
      </c>
      <c r="G807" s="87">
        <v>1.7502341000000001</v>
      </c>
      <c r="H807" s="87">
        <f t="shared" si="347"/>
        <v>1.4852464000000003</v>
      </c>
      <c r="I807" s="87">
        <f t="shared" si="348"/>
        <v>1.6079125300000001</v>
      </c>
      <c r="J807" s="87">
        <v>1.4852464000000003</v>
      </c>
      <c r="K807" s="87">
        <v>1.6079125300000001</v>
      </c>
      <c r="L807" s="87">
        <v>0</v>
      </c>
      <c r="M807" s="87">
        <v>0</v>
      </c>
      <c r="N807" s="87">
        <v>0</v>
      </c>
      <c r="O807" s="87">
        <v>0</v>
      </c>
      <c r="P807" s="87">
        <v>0</v>
      </c>
      <c r="Q807" s="87">
        <v>0</v>
      </c>
      <c r="R807" s="87">
        <f t="shared" si="349"/>
        <v>-0.12266612999999982</v>
      </c>
      <c r="S807" s="87">
        <f t="shared" si="350"/>
        <v>-0.12266612999999982</v>
      </c>
      <c r="T807" s="87">
        <f t="shared" si="351"/>
        <v>-0.12266612999999982</v>
      </c>
      <c r="U807" s="87">
        <f t="shared" si="352"/>
        <v>-0.12266612999999982</v>
      </c>
      <c r="V807" s="166"/>
    </row>
    <row r="808" spans="1:22" ht="63" x14ac:dyDescent="0.25">
      <c r="A808" s="171" t="s">
        <v>900</v>
      </c>
      <c r="B808" s="85" t="s">
        <v>1819</v>
      </c>
      <c r="C808" s="171" t="s">
        <v>2583</v>
      </c>
      <c r="D808" s="87">
        <v>3.0134699999999999</v>
      </c>
      <c r="E808" s="87">
        <v>0.14243811000000001</v>
      </c>
      <c r="F808" s="87">
        <v>2.8710318899999998</v>
      </c>
      <c r="G808" s="87">
        <v>2.8710318899999998</v>
      </c>
      <c r="H808" s="87">
        <f t="shared" si="347"/>
        <v>3.0134699999999999</v>
      </c>
      <c r="I808" s="87">
        <f t="shared" si="348"/>
        <v>2.1411791700000005</v>
      </c>
      <c r="J808" s="87">
        <v>3.0134699999999999</v>
      </c>
      <c r="K808" s="87">
        <v>2.1411791700000005</v>
      </c>
      <c r="L808" s="87">
        <v>0</v>
      </c>
      <c r="M808" s="87">
        <v>0</v>
      </c>
      <c r="N808" s="87">
        <v>0</v>
      </c>
      <c r="O808" s="87">
        <v>0</v>
      </c>
      <c r="P808" s="87">
        <v>0</v>
      </c>
      <c r="Q808" s="87">
        <v>0</v>
      </c>
      <c r="R808" s="87">
        <f t="shared" si="349"/>
        <v>0.87229082999999941</v>
      </c>
      <c r="S808" s="87">
        <f t="shared" si="350"/>
        <v>0.87229082999999941</v>
      </c>
      <c r="T808" s="87">
        <f t="shared" si="351"/>
        <v>0.87229082999999941</v>
      </c>
      <c r="U808" s="87">
        <f t="shared" si="352"/>
        <v>0.87229082999999941</v>
      </c>
      <c r="V808" s="88"/>
    </row>
    <row r="809" spans="1:22" ht="31.5" x14ac:dyDescent="0.25">
      <c r="A809" s="171" t="s">
        <v>900</v>
      </c>
      <c r="B809" s="86" t="s">
        <v>815</v>
      </c>
      <c r="C809" s="171" t="s">
        <v>2584</v>
      </c>
      <c r="D809" s="87">
        <v>3.0803600000000002</v>
      </c>
      <c r="E809" s="87">
        <v>0</v>
      </c>
      <c r="F809" s="87">
        <v>3.0803600000000002</v>
      </c>
      <c r="G809" s="87">
        <v>3.0803600000000002</v>
      </c>
      <c r="H809" s="87">
        <f t="shared" si="347"/>
        <v>3.0803599999999998</v>
      </c>
      <c r="I809" s="87">
        <f t="shared" si="348"/>
        <v>2.7047803599999996</v>
      </c>
      <c r="J809" s="87">
        <v>6.0350620000000001E-2</v>
      </c>
      <c r="K809" s="87">
        <v>6.0350620000000001E-2</v>
      </c>
      <c r="L809" s="87">
        <v>0</v>
      </c>
      <c r="M809" s="87">
        <v>7.6740959999999997E-2</v>
      </c>
      <c r="N809" s="87">
        <v>3.0200093799999999</v>
      </c>
      <c r="O809" s="87">
        <v>2.5676887799999997</v>
      </c>
      <c r="P809" s="87">
        <v>0</v>
      </c>
      <c r="Q809" s="87">
        <v>0</v>
      </c>
      <c r="R809" s="87">
        <f t="shared" si="349"/>
        <v>0.37557964000000021</v>
      </c>
      <c r="S809" s="87">
        <f t="shared" si="350"/>
        <v>0.37557964000000021</v>
      </c>
      <c r="T809" s="87">
        <f t="shared" si="351"/>
        <v>0.37557964000000021</v>
      </c>
      <c r="U809" s="87">
        <f t="shared" si="352"/>
        <v>0.37557964000000021</v>
      </c>
      <c r="V809" s="166"/>
    </row>
    <row r="810" spans="1:22" ht="63" x14ac:dyDescent="0.25">
      <c r="A810" s="171" t="s">
        <v>900</v>
      </c>
      <c r="B810" s="85" t="s">
        <v>816</v>
      </c>
      <c r="C810" s="171" t="s">
        <v>2585</v>
      </c>
      <c r="D810" s="87">
        <v>6.8964499999999997</v>
      </c>
      <c r="E810" s="87">
        <v>2.4167000000000001E-4</v>
      </c>
      <c r="F810" s="87">
        <v>6.8962083299999994</v>
      </c>
      <c r="G810" s="87">
        <v>6.8962083299999994</v>
      </c>
      <c r="H810" s="87">
        <f t="shared" si="347"/>
        <v>6.0600760000000005</v>
      </c>
      <c r="I810" s="87">
        <f t="shared" si="348"/>
        <v>6.5326715700000006</v>
      </c>
      <c r="J810" s="87">
        <v>0.10793585</v>
      </c>
      <c r="K810" s="87">
        <v>0.10793585</v>
      </c>
      <c r="L810" s="87">
        <v>1.3772899999999999</v>
      </c>
      <c r="M810" s="87">
        <v>6.424735720000001</v>
      </c>
      <c r="N810" s="87">
        <v>1.3772899999999999</v>
      </c>
      <c r="O810" s="87">
        <v>0</v>
      </c>
      <c r="P810" s="87">
        <v>3.1975601500000002</v>
      </c>
      <c r="Q810" s="87">
        <v>0</v>
      </c>
      <c r="R810" s="87">
        <f t="shared" si="349"/>
        <v>-0.47259557000000019</v>
      </c>
      <c r="S810" s="87">
        <f t="shared" si="350"/>
        <v>-0.47259557000000019</v>
      </c>
      <c r="T810" s="87">
        <f t="shared" si="351"/>
        <v>-0.47259557000000019</v>
      </c>
      <c r="U810" s="87">
        <f t="shared" si="352"/>
        <v>-0.47259557000000019</v>
      </c>
      <c r="V810" s="88"/>
    </row>
    <row r="811" spans="1:22" ht="31.5" x14ac:dyDescent="0.25">
      <c r="A811" s="171" t="s">
        <v>900</v>
      </c>
      <c r="B811" s="85" t="s">
        <v>1820</v>
      </c>
      <c r="C811" s="171" t="s">
        <v>2586</v>
      </c>
      <c r="D811" s="87">
        <v>0</v>
      </c>
      <c r="E811" s="87">
        <v>0</v>
      </c>
      <c r="F811" s="87">
        <v>0</v>
      </c>
      <c r="G811" s="87">
        <v>0</v>
      </c>
      <c r="H811" s="87">
        <f t="shared" si="347"/>
        <v>0</v>
      </c>
      <c r="I811" s="87">
        <f t="shared" si="348"/>
        <v>2.4570606600000002</v>
      </c>
      <c r="J811" s="87">
        <v>0</v>
      </c>
      <c r="K811" s="87">
        <v>0</v>
      </c>
      <c r="L811" s="87">
        <v>0</v>
      </c>
      <c r="M811" s="87">
        <v>0</v>
      </c>
      <c r="N811" s="87">
        <v>0</v>
      </c>
      <c r="O811" s="87">
        <v>2.4570606600000002</v>
      </c>
      <c r="P811" s="87">
        <v>0</v>
      </c>
      <c r="Q811" s="87">
        <v>0</v>
      </c>
      <c r="R811" s="87">
        <f t="shared" si="349"/>
        <v>-2.4570606600000002</v>
      </c>
      <c r="S811" s="87">
        <f t="shared" si="350"/>
        <v>-2.4570606600000002</v>
      </c>
      <c r="T811" s="87">
        <f t="shared" si="351"/>
        <v>-2.4570606600000002</v>
      </c>
      <c r="U811" s="87">
        <f t="shared" si="352"/>
        <v>-2.4570606600000002</v>
      </c>
      <c r="V811" s="88"/>
    </row>
    <row r="812" spans="1:22" ht="31.5" x14ac:dyDescent="0.25">
      <c r="A812" s="171" t="s">
        <v>900</v>
      </c>
      <c r="B812" s="85" t="s">
        <v>1821</v>
      </c>
      <c r="C812" s="171" t="s">
        <v>2587</v>
      </c>
      <c r="D812" s="87">
        <v>0</v>
      </c>
      <c r="E812" s="87">
        <v>0</v>
      </c>
      <c r="F812" s="87">
        <v>0</v>
      </c>
      <c r="G812" s="87">
        <v>0</v>
      </c>
      <c r="H812" s="87">
        <f t="shared" si="347"/>
        <v>0</v>
      </c>
      <c r="I812" s="87">
        <f t="shared" si="348"/>
        <v>3.2015384900000003</v>
      </c>
      <c r="J812" s="87">
        <v>0</v>
      </c>
      <c r="K812" s="87">
        <v>0</v>
      </c>
      <c r="L812" s="87">
        <v>0</v>
      </c>
      <c r="M812" s="87">
        <v>0</v>
      </c>
      <c r="N812" s="87">
        <v>0</v>
      </c>
      <c r="O812" s="87">
        <v>3.2015384900000003</v>
      </c>
      <c r="P812" s="87">
        <v>0</v>
      </c>
      <c r="Q812" s="87">
        <v>0</v>
      </c>
      <c r="R812" s="87">
        <f t="shared" si="349"/>
        <v>-3.2015384900000003</v>
      </c>
      <c r="S812" s="87">
        <f t="shared" si="350"/>
        <v>-3.2015384900000003</v>
      </c>
      <c r="T812" s="87">
        <f t="shared" si="351"/>
        <v>-3.2015384900000003</v>
      </c>
      <c r="U812" s="87">
        <f t="shared" si="352"/>
        <v>-3.2015384900000003</v>
      </c>
      <c r="V812" s="88"/>
    </row>
    <row r="813" spans="1:22" ht="31.5" x14ac:dyDescent="0.25">
      <c r="A813" s="171" t="s">
        <v>900</v>
      </c>
      <c r="B813" s="85" t="s">
        <v>1822</v>
      </c>
      <c r="C813" s="171" t="s">
        <v>2588</v>
      </c>
      <c r="D813" s="87">
        <v>0</v>
      </c>
      <c r="E813" s="87">
        <v>0</v>
      </c>
      <c r="F813" s="87">
        <v>0</v>
      </c>
      <c r="G813" s="87">
        <v>0</v>
      </c>
      <c r="H813" s="87">
        <f t="shared" si="347"/>
        <v>0</v>
      </c>
      <c r="I813" s="87">
        <f t="shared" si="348"/>
        <v>0.84039184999999994</v>
      </c>
      <c r="J813" s="87">
        <v>0</v>
      </c>
      <c r="K813" s="87">
        <v>0</v>
      </c>
      <c r="L813" s="87">
        <v>0</v>
      </c>
      <c r="M813" s="87">
        <v>0</v>
      </c>
      <c r="N813" s="87">
        <v>0</v>
      </c>
      <c r="O813" s="87">
        <v>0.84039184999999994</v>
      </c>
      <c r="P813" s="87">
        <v>0</v>
      </c>
      <c r="Q813" s="87">
        <v>0</v>
      </c>
      <c r="R813" s="87">
        <f t="shared" si="349"/>
        <v>-0.84039184999999994</v>
      </c>
      <c r="S813" s="87">
        <f t="shared" si="350"/>
        <v>-0.84039184999999994</v>
      </c>
      <c r="T813" s="87">
        <f t="shared" si="351"/>
        <v>-0.84039184999999994</v>
      </c>
      <c r="U813" s="87">
        <f t="shared" si="352"/>
        <v>-0.84039184999999994</v>
      </c>
      <c r="V813" s="88"/>
    </row>
    <row r="814" spans="1:22" ht="31.5" x14ac:dyDescent="0.25">
      <c r="A814" s="171" t="s">
        <v>900</v>
      </c>
      <c r="B814" s="86" t="s">
        <v>949</v>
      </c>
      <c r="C814" s="171" t="s">
        <v>2589</v>
      </c>
      <c r="D814" s="87">
        <v>0</v>
      </c>
      <c r="E814" s="87">
        <v>0</v>
      </c>
      <c r="F814" s="87">
        <v>0</v>
      </c>
      <c r="G814" s="87">
        <v>0</v>
      </c>
      <c r="H814" s="87">
        <f t="shared" si="347"/>
        <v>0</v>
      </c>
      <c r="I814" s="87">
        <f t="shared" si="348"/>
        <v>0.44235931000000001</v>
      </c>
      <c r="J814" s="87">
        <v>0</v>
      </c>
      <c r="K814" s="87">
        <v>0</v>
      </c>
      <c r="L814" s="87">
        <v>0</v>
      </c>
      <c r="M814" s="87">
        <v>0.44235931000000001</v>
      </c>
      <c r="N814" s="87">
        <v>0</v>
      </c>
      <c r="O814" s="87">
        <v>0</v>
      </c>
      <c r="P814" s="87">
        <v>0</v>
      </c>
      <c r="Q814" s="87">
        <v>0</v>
      </c>
      <c r="R814" s="87">
        <f t="shared" si="349"/>
        <v>-0.44235931000000001</v>
      </c>
      <c r="S814" s="87">
        <f t="shared" si="350"/>
        <v>-0.44235931000000001</v>
      </c>
      <c r="T814" s="87">
        <f t="shared" si="351"/>
        <v>-0.44235931000000001</v>
      </c>
      <c r="U814" s="87">
        <f t="shared" si="352"/>
        <v>-0.44235931000000001</v>
      </c>
      <c r="V814" s="166"/>
    </row>
    <row r="815" spans="1:22" ht="31.5" x14ac:dyDescent="0.25">
      <c r="A815" s="171" t="s">
        <v>900</v>
      </c>
      <c r="B815" s="85" t="s">
        <v>950</v>
      </c>
      <c r="C815" s="171" t="s">
        <v>2590</v>
      </c>
      <c r="D815" s="87">
        <v>0</v>
      </c>
      <c r="E815" s="87">
        <v>0</v>
      </c>
      <c r="F815" s="87">
        <v>0</v>
      </c>
      <c r="G815" s="87">
        <v>0</v>
      </c>
      <c r="H815" s="87">
        <f t="shared" si="347"/>
        <v>0</v>
      </c>
      <c r="I815" s="87">
        <f t="shared" si="348"/>
        <v>0.37471102000000001</v>
      </c>
      <c r="J815" s="87">
        <v>0</v>
      </c>
      <c r="K815" s="87">
        <v>0</v>
      </c>
      <c r="L815" s="87">
        <v>0</v>
      </c>
      <c r="M815" s="87">
        <v>0</v>
      </c>
      <c r="N815" s="87">
        <v>0</v>
      </c>
      <c r="O815" s="87">
        <v>0.37471102000000001</v>
      </c>
      <c r="P815" s="87">
        <v>0</v>
      </c>
      <c r="Q815" s="87">
        <v>0</v>
      </c>
      <c r="R815" s="87">
        <f t="shared" si="349"/>
        <v>-0.37471102000000001</v>
      </c>
      <c r="S815" s="87">
        <f t="shared" si="350"/>
        <v>-0.37471102000000001</v>
      </c>
      <c r="T815" s="87">
        <f t="shared" si="351"/>
        <v>-0.37471102000000001</v>
      </c>
      <c r="U815" s="87">
        <f t="shared" si="352"/>
        <v>-0.37471102000000001</v>
      </c>
      <c r="V815" s="88"/>
    </row>
    <row r="816" spans="1:22" ht="31.5" x14ac:dyDescent="0.25">
      <c r="A816" s="171" t="s">
        <v>900</v>
      </c>
      <c r="B816" s="85" t="s">
        <v>951</v>
      </c>
      <c r="C816" s="171" t="s">
        <v>2591</v>
      </c>
      <c r="D816" s="87">
        <v>0</v>
      </c>
      <c r="E816" s="87">
        <v>0</v>
      </c>
      <c r="F816" s="87">
        <v>0</v>
      </c>
      <c r="G816" s="87">
        <v>0</v>
      </c>
      <c r="H816" s="87">
        <f t="shared" si="347"/>
        <v>0</v>
      </c>
      <c r="I816" s="87">
        <f t="shared" si="348"/>
        <v>0.22612932999999999</v>
      </c>
      <c r="J816" s="87">
        <v>0</v>
      </c>
      <c r="K816" s="87">
        <v>0</v>
      </c>
      <c r="L816" s="87">
        <v>0</v>
      </c>
      <c r="M816" s="87">
        <v>0.22612932999999999</v>
      </c>
      <c r="N816" s="87">
        <v>0</v>
      </c>
      <c r="O816" s="87">
        <v>0</v>
      </c>
      <c r="P816" s="87">
        <v>0</v>
      </c>
      <c r="Q816" s="87">
        <v>0</v>
      </c>
      <c r="R816" s="87">
        <f t="shared" si="349"/>
        <v>-0.22612932999999999</v>
      </c>
      <c r="S816" s="87">
        <f t="shared" si="350"/>
        <v>-0.22612932999999999</v>
      </c>
      <c r="T816" s="87">
        <f t="shared" si="351"/>
        <v>-0.22612932999999999</v>
      </c>
      <c r="U816" s="87">
        <f t="shared" si="352"/>
        <v>-0.22612932999999999</v>
      </c>
      <c r="V816" s="88"/>
    </row>
    <row r="817" spans="1:22" ht="47.25" x14ac:dyDescent="0.25">
      <c r="A817" s="171" t="s">
        <v>900</v>
      </c>
      <c r="B817" s="85" t="s">
        <v>952</v>
      </c>
      <c r="C817" s="171" t="s">
        <v>2592</v>
      </c>
      <c r="D817" s="87">
        <v>0</v>
      </c>
      <c r="E817" s="87">
        <v>0</v>
      </c>
      <c r="F817" s="87">
        <v>0</v>
      </c>
      <c r="G817" s="87">
        <v>0</v>
      </c>
      <c r="H817" s="87">
        <f t="shared" si="347"/>
        <v>0</v>
      </c>
      <c r="I817" s="87">
        <f t="shared" si="348"/>
        <v>1.43171615</v>
      </c>
      <c r="J817" s="87">
        <v>0</v>
      </c>
      <c r="K817" s="87">
        <v>0</v>
      </c>
      <c r="L817" s="87">
        <v>0</v>
      </c>
      <c r="M817" s="87">
        <v>1.4154195300000001</v>
      </c>
      <c r="N817" s="87">
        <v>0</v>
      </c>
      <c r="O817" s="87">
        <v>1.6296619999999873E-2</v>
      </c>
      <c r="P817" s="87">
        <v>0</v>
      </c>
      <c r="Q817" s="87">
        <v>0</v>
      </c>
      <c r="R817" s="87">
        <f t="shared" si="349"/>
        <v>-1.43171615</v>
      </c>
      <c r="S817" s="87">
        <f t="shared" si="350"/>
        <v>-1.43171615</v>
      </c>
      <c r="T817" s="87">
        <f t="shared" si="351"/>
        <v>-1.43171615</v>
      </c>
      <c r="U817" s="87">
        <f t="shared" si="352"/>
        <v>-1.43171615</v>
      </c>
      <c r="V817" s="88"/>
    </row>
    <row r="818" spans="1:22" ht="31.5" x14ac:dyDescent="0.25">
      <c r="A818" s="171" t="s">
        <v>900</v>
      </c>
      <c r="B818" s="85" t="s">
        <v>1823</v>
      </c>
      <c r="C818" s="171" t="s">
        <v>2593</v>
      </c>
      <c r="D818" s="87">
        <v>0</v>
      </c>
      <c r="E818" s="87">
        <v>0</v>
      </c>
      <c r="F818" s="87">
        <v>0</v>
      </c>
      <c r="G818" s="87">
        <v>0</v>
      </c>
      <c r="H818" s="87">
        <f t="shared" si="347"/>
        <v>0</v>
      </c>
      <c r="I818" s="87">
        <f t="shared" si="348"/>
        <v>0.35957430000000001</v>
      </c>
      <c r="J818" s="87">
        <v>0</v>
      </c>
      <c r="K818" s="87">
        <v>0</v>
      </c>
      <c r="L818" s="87">
        <v>0</v>
      </c>
      <c r="M818" s="87">
        <v>0</v>
      </c>
      <c r="N818" s="87">
        <v>0</v>
      </c>
      <c r="O818" s="87">
        <v>0.35957430000000001</v>
      </c>
      <c r="P818" s="87">
        <v>0</v>
      </c>
      <c r="Q818" s="87">
        <v>0</v>
      </c>
      <c r="R818" s="87">
        <f t="shared" si="349"/>
        <v>-0.35957430000000001</v>
      </c>
      <c r="S818" s="87">
        <f t="shared" si="350"/>
        <v>-0.35957430000000001</v>
      </c>
      <c r="T818" s="87">
        <f t="shared" si="351"/>
        <v>-0.35957430000000001</v>
      </c>
      <c r="U818" s="87">
        <f t="shared" si="352"/>
        <v>-0.35957430000000001</v>
      </c>
      <c r="V818" s="88"/>
    </row>
    <row r="819" spans="1:22" ht="31.5" x14ac:dyDescent="0.25">
      <c r="A819" s="171" t="s">
        <v>900</v>
      </c>
      <c r="B819" s="85" t="s">
        <v>1824</v>
      </c>
      <c r="C819" s="171" t="s">
        <v>2594</v>
      </c>
      <c r="D819" s="87">
        <v>0</v>
      </c>
      <c r="E819" s="87">
        <v>0</v>
      </c>
      <c r="F819" s="87">
        <v>0</v>
      </c>
      <c r="G819" s="87">
        <v>0</v>
      </c>
      <c r="H819" s="87">
        <f t="shared" si="347"/>
        <v>0</v>
      </c>
      <c r="I819" s="87">
        <f t="shared" si="348"/>
        <v>0.10956597000000001</v>
      </c>
      <c r="J819" s="87">
        <v>0</v>
      </c>
      <c r="K819" s="87">
        <v>0</v>
      </c>
      <c r="L819" s="87">
        <v>0</v>
      </c>
      <c r="M819" s="87">
        <v>0</v>
      </c>
      <c r="N819" s="87">
        <v>0</v>
      </c>
      <c r="O819" s="87">
        <v>0.10956597000000001</v>
      </c>
      <c r="P819" s="87">
        <v>0</v>
      </c>
      <c r="Q819" s="87">
        <v>0</v>
      </c>
      <c r="R819" s="87">
        <f t="shared" si="349"/>
        <v>-0.10956597000000001</v>
      </c>
      <c r="S819" s="87">
        <f t="shared" si="350"/>
        <v>-0.10956597000000001</v>
      </c>
      <c r="T819" s="87">
        <f t="shared" si="351"/>
        <v>-0.10956597000000001</v>
      </c>
      <c r="U819" s="87">
        <f t="shared" si="352"/>
        <v>-0.10956597000000001</v>
      </c>
      <c r="V819" s="88"/>
    </row>
    <row r="820" spans="1:22" ht="31.5" x14ac:dyDescent="0.25">
      <c r="A820" s="171" t="s">
        <v>900</v>
      </c>
      <c r="B820" s="85" t="s">
        <v>1825</v>
      </c>
      <c r="C820" s="171" t="s">
        <v>2595</v>
      </c>
      <c r="D820" s="87">
        <v>0</v>
      </c>
      <c r="E820" s="87">
        <v>0</v>
      </c>
      <c r="F820" s="87">
        <v>0</v>
      </c>
      <c r="G820" s="87">
        <v>0</v>
      </c>
      <c r="H820" s="87">
        <f t="shared" si="347"/>
        <v>0</v>
      </c>
      <c r="I820" s="87">
        <f t="shared" si="348"/>
        <v>2.9254353900000001</v>
      </c>
      <c r="J820" s="87">
        <v>0</v>
      </c>
      <c r="K820" s="87">
        <v>0</v>
      </c>
      <c r="L820" s="87">
        <v>0</v>
      </c>
      <c r="M820" s="87">
        <v>0</v>
      </c>
      <c r="N820" s="87">
        <v>0</v>
      </c>
      <c r="O820" s="87">
        <v>2.9254353900000001</v>
      </c>
      <c r="P820" s="87">
        <v>0</v>
      </c>
      <c r="Q820" s="87">
        <v>0</v>
      </c>
      <c r="R820" s="87">
        <f t="shared" si="349"/>
        <v>-2.9254353900000001</v>
      </c>
      <c r="S820" s="87">
        <f t="shared" si="350"/>
        <v>-2.9254353900000001</v>
      </c>
      <c r="T820" s="87">
        <f t="shared" si="351"/>
        <v>-2.9254353900000001</v>
      </c>
      <c r="U820" s="87">
        <f t="shared" si="352"/>
        <v>-2.9254353900000001</v>
      </c>
      <c r="V820" s="88"/>
    </row>
    <row r="821" spans="1:22" ht="31.5" x14ac:dyDescent="0.25">
      <c r="A821" s="171" t="s">
        <v>900</v>
      </c>
      <c r="B821" s="85" t="s">
        <v>1826</v>
      </c>
      <c r="C821" s="171" t="s">
        <v>2596</v>
      </c>
      <c r="D821" s="87">
        <v>0</v>
      </c>
      <c r="E821" s="87">
        <v>0</v>
      </c>
      <c r="F821" s="87">
        <v>0</v>
      </c>
      <c r="G821" s="87">
        <v>0</v>
      </c>
      <c r="H821" s="87">
        <f t="shared" si="347"/>
        <v>0</v>
      </c>
      <c r="I821" s="87">
        <f t="shared" si="348"/>
        <v>1.1721330399999998</v>
      </c>
      <c r="J821" s="87">
        <v>0</v>
      </c>
      <c r="K821" s="87">
        <v>0</v>
      </c>
      <c r="L821" s="87">
        <v>0</v>
      </c>
      <c r="M821" s="87">
        <v>0</v>
      </c>
      <c r="N821" s="87">
        <v>0</v>
      </c>
      <c r="O821" s="87">
        <v>1.1721330399999998</v>
      </c>
      <c r="P821" s="87">
        <v>0</v>
      </c>
      <c r="Q821" s="87">
        <v>0</v>
      </c>
      <c r="R821" s="87">
        <f t="shared" si="349"/>
        <v>-1.1721330399999998</v>
      </c>
      <c r="S821" s="87">
        <f t="shared" si="350"/>
        <v>-1.1721330399999998</v>
      </c>
      <c r="T821" s="87">
        <f t="shared" si="351"/>
        <v>-1.1721330399999998</v>
      </c>
      <c r="U821" s="87">
        <f t="shared" si="352"/>
        <v>-1.1721330399999998</v>
      </c>
      <c r="V821" s="88"/>
    </row>
    <row r="822" spans="1:22" ht="47.25" x14ac:dyDescent="0.25">
      <c r="A822" s="171" t="s">
        <v>900</v>
      </c>
      <c r="B822" s="85" t="s">
        <v>1827</v>
      </c>
      <c r="C822" s="171" t="s">
        <v>2597</v>
      </c>
      <c r="D822" s="87">
        <v>0</v>
      </c>
      <c r="E822" s="87">
        <v>0</v>
      </c>
      <c r="F822" s="87">
        <v>0</v>
      </c>
      <c r="G822" s="87">
        <v>0</v>
      </c>
      <c r="H822" s="87">
        <f t="shared" si="347"/>
        <v>0</v>
      </c>
      <c r="I822" s="87">
        <f t="shared" si="348"/>
        <v>0.20748491000000002</v>
      </c>
      <c r="J822" s="87">
        <v>0</v>
      </c>
      <c r="K822" s="87">
        <v>0</v>
      </c>
      <c r="L822" s="87">
        <v>0</v>
      </c>
      <c r="M822" s="87">
        <v>0</v>
      </c>
      <c r="N822" s="87">
        <v>0</v>
      </c>
      <c r="O822" s="87">
        <v>0.20748491000000002</v>
      </c>
      <c r="P822" s="87">
        <v>0</v>
      </c>
      <c r="Q822" s="87">
        <v>0</v>
      </c>
      <c r="R822" s="87">
        <f t="shared" si="349"/>
        <v>-0.20748491000000002</v>
      </c>
      <c r="S822" s="87">
        <f t="shared" si="350"/>
        <v>-0.20748491000000002</v>
      </c>
      <c r="T822" s="87">
        <f t="shared" si="351"/>
        <v>-0.20748491000000002</v>
      </c>
      <c r="U822" s="87">
        <f t="shared" si="352"/>
        <v>-0.20748491000000002</v>
      </c>
      <c r="V822" s="88"/>
    </row>
    <row r="823" spans="1:22" ht="31.5" x14ac:dyDescent="0.25">
      <c r="A823" s="171" t="s">
        <v>900</v>
      </c>
      <c r="B823" s="85" t="s">
        <v>1828</v>
      </c>
      <c r="C823" s="171" t="s">
        <v>2598</v>
      </c>
      <c r="D823" s="87">
        <v>0</v>
      </c>
      <c r="E823" s="87">
        <v>0</v>
      </c>
      <c r="F823" s="87">
        <v>0</v>
      </c>
      <c r="G823" s="87">
        <v>0</v>
      </c>
      <c r="H823" s="87">
        <f t="shared" si="347"/>
        <v>0</v>
      </c>
      <c r="I823" s="87">
        <f t="shared" si="348"/>
        <v>2.57852098</v>
      </c>
      <c r="J823" s="87">
        <v>0</v>
      </c>
      <c r="K823" s="87">
        <v>0</v>
      </c>
      <c r="L823" s="87">
        <v>0</v>
      </c>
      <c r="M823" s="87">
        <v>0</v>
      </c>
      <c r="N823" s="87">
        <v>0</v>
      </c>
      <c r="O823" s="87">
        <v>2.57852098</v>
      </c>
      <c r="P823" s="87">
        <v>0</v>
      </c>
      <c r="Q823" s="87">
        <v>0</v>
      </c>
      <c r="R823" s="87">
        <f t="shared" si="349"/>
        <v>-2.57852098</v>
      </c>
      <c r="S823" s="87">
        <f t="shared" si="350"/>
        <v>-2.57852098</v>
      </c>
      <c r="T823" s="87">
        <f t="shared" si="351"/>
        <v>-2.57852098</v>
      </c>
      <c r="U823" s="87">
        <f t="shared" si="352"/>
        <v>-2.57852098</v>
      </c>
      <c r="V823" s="88"/>
    </row>
    <row r="824" spans="1:22" x14ac:dyDescent="0.25">
      <c r="A824" s="210"/>
      <c r="B824" s="212" t="s">
        <v>57</v>
      </c>
      <c r="C824" s="210"/>
      <c r="D824" s="166">
        <f t="shared" ref="D824:U824" si="353">SUM(D825:D831)</f>
        <v>54.975110000000001</v>
      </c>
      <c r="E824" s="166">
        <f t="shared" si="353"/>
        <v>8.2129870499999988</v>
      </c>
      <c r="F824" s="166">
        <f t="shared" si="353"/>
        <v>46.762122949999991</v>
      </c>
      <c r="G824" s="166">
        <f t="shared" si="353"/>
        <v>46.762122949999991</v>
      </c>
      <c r="H824" s="166">
        <f t="shared" si="353"/>
        <v>17.349588870000002</v>
      </c>
      <c r="I824" s="166">
        <f t="shared" si="353"/>
        <v>3.03240233</v>
      </c>
      <c r="J824" s="166">
        <f t="shared" si="353"/>
        <v>0.33543546000000002</v>
      </c>
      <c r="K824" s="166">
        <f t="shared" si="353"/>
        <v>0.68330716000000002</v>
      </c>
      <c r="L824" s="166">
        <f t="shared" si="353"/>
        <v>7.5663732399999999</v>
      </c>
      <c r="M824" s="166">
        <f t="shared" si="353"/>
        <v>1.1931151400000002</v>
      </c>
      <c r="N824" s="166">
        <f t="shared" si="353"/>
        <v>2.8443189999999996</v>
      </c>
      <c r="O824" s="166">
        <f t="shared" si="353"/>
        <v>1.1559800299999998</v>
      </c>
      <c r="P824" s="166">
        <f t="shared" si="353"/>
        <v>6.603461170000001</v>
      </c>
      <c r="Q824" s="166">
        <f t="shared" si="353"/>
        <v>0</v>
      </c>
      <c r="R824" s="166">
        <f t="shared" si="353"/>
        <v>14.317186539999998</v>
      </c>
      <c r="S824" s="166">
        <f t="shared" si="353"/>
        <v>14.317186539999998</v>
      </c>
      <c r="T824" s="166">
        <f t="shared" si="353"/>
        <v>14.317186539999998</v>
      </c>
      <c r="U824" s="166">
        <f t="shared" si="353"/>
        <v>14.317186539999998</v>
      </c>
      <c r="V824" s="88"/>
    </row>
    <row r="825" spans="1:22" ht="78.75" x14ac:dyDescent="0.25">
      <c r="A825" s="171" t="s">
        <v>900</v>
      </c>
      <c r="B825" s="85" t="s">
        <v>817</v>
      </c>
      <c r="C825" s="171" t="s">
        <v>2599</v>
      </c>
      <c r="D825" s="87">
        <v>5.1227999999999998</v>
      </c>
      <c r="E825" s="87">
        <v>0.82913732999999989</v>
      </c>
      <c r="F825" s="87">
        <v>4.2936626699999998</v>
      </c>
      <c r="G825" s="87">
        <v>4.2936626699999998</v>
      </c>
      <c r="H825" s="87">
        <f t="shared" ref="H825:I831" si="354">J825+L825+N825+P825</f>
        <v>1.0999999999999999E-2</v>
      </c>
      <c r="I825" s="87">
        <f t="shared" si="354"/>
        <v>7.1120000000000005E-4</v>
      </c>
      <c r="J825" s="87">
        <v>1.9593E-4</v>
      </c>
      <c r="K825" s="87">
        <v>1.9593E-4</v>
      </c>
      <c r="L825" s="87">
        <v>2.5000000000000001E-3</v>
      </c>
      <c r="M825" s="87">
        <v>2.4911000000000009E-4</v>
      </c>
      <c r="N825" s="87">
        <v>2.5000000000000001E-3</v>
      </c>
      <c r="O825" s="87">
        <v>2.6615999999999999E-4</v>
      </c>
      <c r="P825" s="87">
        <v>5.8040699999999997E-3</v>
      </c>
      <c r="Q825" s="87">
        <v>0</v>
      </c>
      <c r="R825" s="87">
        <f t="shared" ref="R825:R831" si="355">H825-I825</f>
        <v>1.0288799999999999E-2</v>
      </c>
      <c r="S825" s="87">
        <f t="shared" ref="S825:S831" si="356">H825-I825</f>
        <v>1.0288799999999999E-2</v>
      </c>
      <c r="T825" s="87">
        <f t="shared" ref="T825:T831" si="357">H825-I825</f>
        <v>1.0288799999999999E-2</v>
      </c>
      <c r="U825" s="87">
        <f t="shared" ref="U825:U831" si="358">H825-I825</f>
        <v>1.0288799999999999E-2</v>
      </c>
      <c r="V825" s="88"/>
    </row>
    <row r="826" spans="1:22" ht="47.25" x14ac:dyDescent="0.25">
      <c r="A826" s="171" t="s">
        <v>900</v>
      </c>
      <c r="B826" s="85" t="s">
        <v>818</v>
      </c>
      <c r="C826" s="171" t="s">
        <v>2600</v>
      </c>
      <c r="D826" s="87">
        <v>3.9330100000000003</v>
      </c>
      <c r="E826" s="87">
        <v>8.6593119999999996E-2</v>
      </c>
      <c r="F826" s="87">
        <v>3.8464168800000005</v>
      </c>
      <c r="G826" s="87">
        <v>3.8464168800000005</v>
      </c>
      <c r="H826" s="87">
        <f t="shared" si="354"/>
        <v>2.9623043999999998</v>
      </c>
      <c r="I826" s="87">
        <f t="shared" si="354"/>
        <v>0.9064956999999999</v>
      </c>
      <c r="J826" s="87">
        <v>5.2761530000000001E-2</v>
      </c>
      <c r="K826" s="87">
        <v>5.2761530000000001E-2</v>
      </c>
      <c r="L826" s="87">
        <v>0.67325099999999993</v>
      </c>
      <c r="M826" s="87">
        <v>6.7090769999999994E-2</v>
      </c>
      <c r="N826" s="87">
        <v>0.67325099999999993</v>
      </c>
      <c r="O826" s="87">
        <v>0.78664339999999988</v>
      </c>
      <c r="P826" s="87">
        <v>1.56304087</v>
      </c>
      <c r="Q826" s="87">
        <v>0</v>
      </c>
      <c r="R826" s="87">
        <f t="shared" si="355"/>
        <v>2.0558087</v>
      </c>
      <c r="S826" s="87">
        <f t="shared" si="356"/>
        <v>2.0558087</v>
      </c>
      <c r="T826" s="87">
        <f t="shared" si="357"/>
        <v>2.0558087</v>
      </c>
      <c r="U826" s="87">
        <f t="shared" si="358"/>
        <v>2.0558087</v>
      </c>
      <c r="V826" s="88"/>
    </row>
    <row r="827" spans="1:22" ht="31.5" x14ac:dyDescent="0.25">
      <c r="A827" s="171" t="s">
        <v>900</v>
      </c>
      <c r="B827" s="85" t="s">
        <v>819</v>
      </c>
      <c r="C827" s="171" t="s">
        <v>2601</v>
      </c>
      <c r="D827" s="87">
        <v>2.5933099999999998</v>
      </c>
      <c r="E827" s="87">
        <v>6.2922799999999999E-3</v>
      </c>
      <c r="F827" s="87">
        <v>2.58701772</v>
      </c>
      <c r="G827" s="87">
        <v>2.58701772</v>
      </c>
      <c r="H827" s="87">
        <f t="shared" si="354"/>
        <v>1.0999999999999999E-2</v>
      </c>
      <c r="I827" s="87">
        <f t="shared" si="354"/>
        <v>0.45355121000000004</v>
      </c>
      <c r="J827" s="87">
        <v>1.0999999999999999E-2</v>
      </c>
      <c r="K827" s="87">
        <v>0.35887170000000002</v>
      </c>
      <c r="L827" s="87">
        <v>0</v>
      </c>
      <c r="M827" s="87">
        <v>9.4413350000000007E-2</v>
      </c>
      <c r="N827" s="87">
        <v>0</v>
      </c>
      <c r="O827" s="87">
        <v>2.6616000000001527E-4</v>
      </c>
      <c r="P827" s="87">
        <v>0</v>
      </c>
      <c r="Q827" s="87">
        <v>0</v>
      </c>
      <c r="R827" s="87">
        <f t="shared" si="355"/>
        <v>-0.44255121000000003</v>
      </c>
      <c r="S827" s="87">
        <f t="shared" si="356"/>
        <v>-0.44255121000000003</v>
      </c>
      <c r="T827" s="87">
        <f t="shared" si="357"/>
        <v>-0.44255121000000003</v>
      </c>
      <c r="U827" s="87">
        <f t="shared" si="358"/>
        <v>-0.44255121000000003</v>
      </c>
      <c r="V827" s="88"/>
    </row>
    <row r="828" spans="1:22" ht="31.5" x14ac:dyDescent="0.25">
      <c r="A828" s="171" t="s">
        <v>900</v>
      </c>
      <c r="B828" s="86" t="s">
        <v>820</v>
      </c>
      <c r="C828" s="171" t="s">
        <v>2602</v>
      </c>
      <c r="D828" s="87">
        <v>2.4162699999999999</v>
      </c>
      <c r="E828" s="87">
        <v>1.20784E-3</v>
      </c>
      <c r="F828" s="87">
        <v>2.4150621599999997</v>
      </c>
      <c r="G828" s="87">
        <v>2.4150621599999997</v>
      </c>
      <c r="H828" s="87">
        <f t="shared" si="354"/>
        <v>2.0823352000000002</v>
      </c>
      <c r="I828" s="87">
        <f t="shared" si="354"/>
        <v>0.13463428</v>
      </c>
      <c r="J828" s="87">
        <v>3.7088410000000002E-2</v>
      </c>
      <c r="K828" s="87">
        <v>3.7088410000000002E-2</v>
      </c>
      <c r="L828" s="87">
        <v>0.47325800000000001</v>
      </c>
      <c r="M828" s="87">
        <v>4.7161069999999986E-2</v>
      </c>
      <c r="N828" s="87">
        <v>0.47325800000000001</v>
      </c>
      <c r="O828" s="87">
        <v>5.0384800000000007E-2</v>
      </c>
      <c r="P828" s="87">
        <v>1.0987307900000003</v>
      </c>
      <c r="Q828" s="87">
        <v>0</v>
      </c>
      <c r="R828" s="87">
        <f t="shared" si="355"/>
        <v>1.9477009200000002</v>
      </c>
      <c r="S828" s="87">
        <f t="shared" si="356"/>
        <v>1.9477009200000002</v>
      </c>
      <c r="T828" s="87">
        <f t="shared" si="357"/>
        <v>1.9477009200000002</v>
      </c>
      <c r="U828" s="87">
        <f t="shared" si="358"/>
        <v>1.9477009200000002</v>
      </c>
      <c r="V828" s="166"/>
    </row>
    <row r="829" spans="1:22" ht="31.5" x14ac:dyDescent="0.25">
      <c r="A829" s="171" t="s">
        <v>900</v>
      </c>
      <c r="B829" s="85" t="s">
        <v>98</v>
      </c>
      <c r="C829" s="171" t="s">
        <v>2603</v>
      </c>
      <c r="D829" s="87">
        <v>6.3349399999999996</v>
      </c>
      <c r="E829" s="87">
        <v>2.2298184700000001</v>
      </c>
      <c r="F829" s="87">
        <v>4.1051215299999999</v>
      </c>
      <c r="G829" s="87">
        <v>4.1051215299999999</v>
      </c>
      <c r="H829" s="87">
        <f t="shared" si="354"/>
        <v>4.8235852699999997</v>
      </c>
      <c r="I829" s="87">
        <f t="shared" si="354"/>
        <v>0.36856683000000001</v>
      </c>
      <c r="J829" s="87">
        <v>0.10153102999999999</v>
      </c>
      <c r="K829" s="87">
        <v>0.10153102999999999</v>
      </c>
      <c r="L829" s="87">
        <v>4.7220542399999994</v>
      </c>
      <c r="M829" s="87">
        <v>0.12910532999999999</v>
      </c>
      <c r="N829" s="87">
        <v>0</v>
      </c>
      <c r="O829" s="87">
        <v>0.13793047000000005</v>
      </c>
      <c r="P829" s="87">
        <v>0</v>
      </c>
      <c r="Q829" s="87">
        <v>0</v>
      </c>
      <c r="R829" s="87">
        <f t="shared" si="355"/>
        <v>4.4550184399999999</v>
      </c>
      <c r="S829" s="87">
        <f t="shared" si="356"/>
        <v>4.4550184399999999</v>
      </c>
      <c r="T829" s="87">
        <f t="shared" si="357"/>
        <v>4.4550184399999999</v>
      </c>
      <c r="U829" s="87">
        <f t="shared" si="358"/>
        <v>4.4550184399999999</v>
      </c>
      <c r="V829" s="88"/>
    </row>
    <row r="830" spans="1:22" ht="31.5" x14ac:dyDescent="0.25">
      <c r="A830" s="171" t="s">
        <v>900</v>
      </c>
      <c r="B830" s="85" t="s">
        <v>464</v>
      </c>
      <c r="C830" s="171" t="s">
        <v>2604</v>
      </c>
      <c r="D830" s="87">
        <v>34.574779999999997</v>
      </c>
      <c r="E830" s="87">
        <v>5.0599380099999998</v>
      </c>
      <c r="F830" s="87">
        <v>29.514841989999997</v>
      </c>
      <c r="G830" s="87">
        <v>29.514841989999997</v>
      </c>
      <c r="H830" s="87">
        <f t="shared" si="354"/>
        <v>7.4593640000000008</v>
      </c>
      <c r="I830" s="87">
        <f t="shared" si="354"/>
        <v>0.48228848000000002</v>
      </c>
      <c r="J830" s="87">
        <v>0.13285856000000001</v>
      </c>
      <c r="K830" s="87">
        <v>0.13285856000000001</v>
      </c>
      <c r="L830" s="87">
        <v>1.6953099999999999</v>
      </c>
      <c r="M830" s="87">
        <v>0.16894088000000002</v>
      </c>
      <c r="N830" s="87">
        <v>1.6953099999999999</v>
      </c>
      <c r="O830" s="87">
        <v>0.18048903999999999</v>
      </c>
      <c r="P830" s="87">
        <v>3.9358854400000012</v>
      </c>
      <c r="Q830" s="87">
        <v>0</v>
      </c>
      <c r="R830" s="87">
        <f t="shared" si="355"/>
        <v>6.9770755200000005</v>
      </c>
      <c r="S830" s="87">
        <f t="shared" si="356"/>
        <v>6.9770755200000005</v>
      </c>
      <c r="T830" s="87">
        <f t="shared" si="357"/>
        <v>6.9770755200000005</v>
      </c>
      <c r="U830" s="87">
        <f t="shared" si="358"/>
        <v>6.9770755200000005</v>
      </c>
      <c r="V830" s="88"/>
    </row>
    <row r="831" spans="1:22" ht="47.25" x14ac:dyDescent="0.25">
      <c r="A831" s="171" t="s">
        <v>900</v>
      </c>
      <c r="B831" s="85" t="s">
        <v>953</v>
      </c>
      <c r="C831" s="171" t="s">
        <v>2605</v>
      </c>
      <c r="D831" s="87">
        <v>0</v>
      </c>
      <c r="E831" s="87">
        <v>0</v>
      </c>
      <c r="F831" s="87">
        <v>0</v>
      </c>
      <c r="G831" s="87">
        <v>0</v>
      </c>
      <c r="H831" s="87">
        <f t="shared" si="354"/>
        <v>0</v>
      </c>
      <c r="I831" s="87">
        <f t="shared" si="354"/>
        <v>0.68615462999999999</v>
      </c>
      <c r="J831" s="87">
        <v>0</v>
      </c>
      <c r="K831" s="87">
        <v>0</v>
      </c>
      <c r="L831" s="87">
        <v>0</v>
      </c>
      <c r="M831" s="87">
        <v>0.68615462999999999</v>
      </c>
      <c r="N831" s="87">
        <v>0</v>
      </c>
      <c r="O831" s="87">
        <v>0</v>
      </c>
      <c r="P831" s="87">
        <v>0</v>
      </c>
      <c r="Q831" s="87">
        <v>0</v>
      </c>
      <c r="R831" s="87">
        <f t="shared" si="355"/>
        <v>-0.68615462999999999</v>
      </c>
      <c r="S831" s="87">
        <f t="shared" si="356"/>
        <v>-0.68615462999999999</v>
      </c>
      <c r="T831" s="87">
        <f t="shared" si="357"/>
        <v>-0.68615462999999999</v>
      </c>
      <c r="U831" s="87">
        <f t="shared" si="358"/>
        <v>-0.68615462999999999</v>
      </c>
      <c r="V831" s="88"/>
    </row>
    <row r="832" spans="1:22" x14ac:dyDescent="0.25">
      <c r="A832" s="210"/>
      <c r="B832" s="212" t="s">
        <v>465</v>
      </c>
      <c r="C832" s="210"/>
      <c r="D832" s="166">
        <f t="shared" ref="D832:U832" si="359">SUM(D833:D834)</f>
        <v>8.3897100000000009</v>
      </c>
      <c r="E832" s="166">
        <f t="shared" si="359"/>
        <v>0.14967996</v>
      </c>
      <c r="F832" s="166">
        <f t="shared" si="359"/>
        <v>8.2400300400000006</v>
      </c>
      <c r="G832" s="166">
        <f t="shared" si="359"/>
        <v>8.2400300400000006</v>
      </c>
      <c r="H832" s="166">
        <f t="shared" si="359"/>
        <v>7.7313621600000006</v>
      </c>
      <c r="I832" s="166">
        <f t="shared" si="359"/>
        <v>10.09996093</v>
      </c>
      <c r="J832" s="166">
        <f t="shared" si="359"/>
        <v>1.1241949</v>
      </c>
      <c r="K832" s="166">
        <f t="shared" si="359"/>
        <v>1.1241949</v>
      </c>
      <c r="L832" s="166">
        <f t="shared" si="359"/>
        <v>3.6506621000000008</v>
      </c>
      <c r="M832" s="166">
        <f t="shared" si="359"/>
        <v>0.18381415999999989</v>
      </c>
      <c r="N832" s="166">
        <f t="shared" si="359"/>
        <v>2.9565051599999999</v>
      </c>
      <c r="O832" s="166">
        <f t="shared" si="359"/>
        <v>8.7919518700000001</v>
      </c>
      <c r="P832" s="166">
        <f t="shared" si="359"/>
        <v>0</v>
      </c>
      <c r="Q832" s="166">
        <f t="shared" si="359"/>
        <v>0</v>
      </c>
      <c r="R832" s="166">
        <f t="shared" si="359"/>
        <v>-2.3685987700000002</v>
      </c>
      <c r="S832" s="166">
        <f t="shared" si="359"/>
        <v>-2.3685987700000002</v>
      </c>
      <c r="T832" s="166">
        <f t="shared" si="359"/>
        <v>-2.3685987700000002</v>
      </c>
      <c r="U832" s="166">
        <f t="shared" si="359"/>
        <v>-2.3685987700000002</v>
      </c>
      <c r="V832" s="88"/>
    </row>
    <row r="833" spans="1:22" ht="31.5" x14ac:dyDescent="0.25">
      <c r="A833" s="171" t="s">
        <v>900</v>
      </c>
      <c r="B833" s="86" t="s">
        <v>466</v>
      </c>
      <c r="C833" s="171" t="s">
        <v>2606</v>
      </c>
      <c r="D833" s="87">
        <v>5.1497900000000003</v>
      </c>
      <c r="E833" s="87">
        <v>0.14943829</v>
      </c>
      <c r="F833" s="87">
        <v>5.0003517100000003</v>
      </c>
      <c r="G833" s="87">
        <v>5.0003517100000003</v>
      </c>
      <c r="H833" s="87">
        <f>J833+L833+N833+P833</f>
        <v>4.5014421599999999</v>
      </c>
      <c r="I833" s="87">
        <f>K833+M833+O833+Q833</f>
        <v>9.8702458800000006</v>
      </c>
      <c r="J833" s="87">
        <v>1.0609140800000001</v>
      </c>
      <c r="K833" s="87">
        <v>1.0609140800000001</v>
      </c>
      <c r="L833" s="87">
        <v>0.48402291999999991</v>
      </c>
      <c r="M833" s="87">
        <v>0.10334724999999989</v>
      </c>
      <c r="N833" s="87">
        <v>2.9565051599999999</v>
      </c>
      <c r="O833" s="87">
        <v>8.7059845500000002</v>
      </c>
      <c r="P833" s="87">
        <v>0</v>
      </c>
      <c r="Q833" s="87">
        <v>0</v>
      </c>
      <c r="R833" s="87">
        <f>H833-I833</f>
        <v>-5.3688037200000007</v>
      </c>
      <c r="S833" s="87">
        <f>H833-I833</f>
        <v>-5.3688037200000007</v>
      </c>
      <c r="T833" s="87">
        <f>H833-I833</f>
        <v>-5.3688037200000007</v>
      </c>
      <c r="U833" s="87">
        <f>H833-I833</f>
        <v>-5.3688037200000007</v>
      </c>
      <c r="V833" s="166"/>
    </row>
    <row r="834" spans="1:22" ht="31.5" x14ac:dyDescent="0.25">
      <c r="A834" s="171" t="s">
        <v>900</v>
      </c>
      <c r="B834" s="85" t="s">
        <v>821</v>
      </c>
      <c r="C834" s="171" t="s">
        <v>2607</v>
      </c>
      <c r="D834" s="87">
        <v>3.2399200000000001</v>
      </c>
      <c r="E834" s="87">
        <v>2.4167000000000001E-4</v>
      </c>
      <c r="F834" s="87">
        <v>3.2396783300000003</v>
      </c>
      <c r="G834" s="87">
        <v>3.2396783300000003</v>
      </c>
      <c r="H834" s="87">
        <f>J834+L834+N834+P834</f>
        <v>3.2299200000000008</v>
      </c>
      <c r="I834" s="87">
        <f>K834+M834+O834+Q834</f>
        <v>0.22971505000000003</v>
      </c>
      <c r="J834" s="87">
        <v>6.3280820000000002E-2</v>
      </c>
      <c r="K834" s="87">
        <v>6.3280820000000002E-2</v>
      </c>
      <c r="L834" s="87">
        <v>3.1666391800000007</v>
      </c>
      <c r="M834" s="87">
        <v>8.0466910000000016E-2</v>
      </c>
      <c r="N834" s="87">
        <v>0</v>
      </c>
      <c r="O834" s="87">
        <v>8.596732E-2</v>
      </c>
      <c r="P834" s="87">
        <v>0</v>
      </c>
      <c r="Q834" s="87">
        <v>0</v>
      </c>
      <c r="R834" s="87">
        <f>H834-I834</f>
        <v>3.0002049500000005</v>
      </c>
      <c r="S834" s="87">
        <f>H834-I834</f>
        <v>3.0002049500000005</v>
      </c>
      <c r="T834" s="87">
        <f>H834-I834</f>
        <v>3.0002049500000005</v>
      </c>
      <c r="U834" s="87">
        <f>H834-I834</f>
        <v>3.0002049500000005</v>
      </c>
      <c r="V834" s="88"/>
    </row>
    <row r="835" spans="1:22" x14ac:dyDescent="0.25">
      <c r="A835" s="210"/>
      <c r="B835" s="216" t="s">
        <v>63</v>
      </c>
      <c r="C835" s="210"/>
      <c r="D835" s="166">
        <f t="shared" ref="D835:U835" si="360">SUM(D836:D837)</f>
        <v>1.3711300000000002</v>
      </c>
      <c r="E835" s="166">
        <f t="shared" si="360"/>
        <v>2.7716029999999999E-2</v>
      </c>
      <c r="F835" s="166">
        <f t="shared" si="360"/>
        <v>1.3434139700000003</v>
      </c>
      <c r="G835" s="166">
        <f t="shared" si="360"/>
        <v>1.3434139700000003</v>
      </c>
      <c r="H835" s="166">
        <f t="shared" si="360"/>
        <v>3.0000000000000027E-2</v>
      </c>
      <c r="I835" s="166">
        <f t="shared" si="360"/>
        <v>0.12407919000000001</v>
      </c>
      <c r="J835" s="166">
        <f t="shared" si="360"/>
        <v>4.3937200000000003E-3</v>
      </c>
      <c r="K835" s="166">
        <f t="shared" si="360"/>
        <v>4.3937200000000003E-3</v>
      </c>
      <c r="L835" s="166">
        <f t="shared" si="360"/>
        <v>0</v>
      </c>
      <c r="M835" s="166">
        <f t="shared" si="360"/>
        <v>0.11371658000000001</v>
      </c>
      <c r="N835" s="166">
        <f t="shared" si="360"/>
        <v>0</v>
      </c>
      <c r="O835" s="166">
        <f t="shared" si="360"/>
        <v>5.9688899999999993E-3</v>
      </c>
      <c r="P835" s="166">
        <f t="shared" si="360"/>
        <v>2.5606280000000026E-2</v>
      </c>
      <c r="Q835" s="166">
        <f t="shared" si="360"/>
        <v>0</v>
      </c>
      <c r="R835" s="166">
        <f t="shared" si="360"/>
        <v>-9.4079189999999979E-2</v>
      </c>
      <c r="S835" s="166">
        <f t="shared" si="360"/>
        <v>-9.4079189999999979E-2</v>
      </c>
      <c r="T835" s="166">
        <f t="shared" si="360"/>
        <v>-9.4079189999999979E-2</v>
      </c>
      <c r="U835" s="166">
        <f t="shared" si="360"/>
        <v>-9.4079189999999979E-2</v>
      </c>
      <c r="V835" s="166"/>
    </row>
    <row r="836" spans="1:22" ht="31.5" x14ac:dyDescent="0.25">
      <c r="A836" s="171" t="s">
        <v>900</v>
      </c>
      <c r="B836" s="85" t="s">
        <v>822</v>
      </c>
      <c r="C836" s="171" t="s">
        <v>2608</v>
      </c>
      <c r="D836" s="87">
        <v>1.3711300000000002</v>
      </c>
      <c r="E836" s="87">
        <v>2.7716029999999999E-2</v>
      </c>
      <c r="F836" s="87">
        <v>1.3434139700000003</v>
      </c>
      <c r="G836" s="87">
        <v>1.3434139700000003</v>
      </c>
      <c r="H836" s="87">
        <f>J836+L836+N836+P836</f>
        <v>3.0000000000000027E-2</v>
      </c>
      <c r="I836" s="87">
        <f>K836+M836+O836+Q836</f>
        <v>1.594959E-2</v>
      </c>
      <c r="J836" s="87">
        <v>4.3937200000000003E-3</v>
      </c>
      <c r="K836" s="87">
        <v>4.3937200000000003E-3</v>
      </c>
      <c r="L836" s="87">
        <v>0</v>
      </c>
      <c r="M836" s="87">
        <v>5.5869800000000001E-3</v>
      </c>
      <c r="N836" s="87">
        <v>0</v>
      </c>
      <c r="O836" s="87">
        <v>5.9688899999999993E-3</v>
      </c>
      <c r="P836" s="87">
        <v>2.5606280000000026E-2</v>
      </c>
      <c r="Q836" s="87">
        <v>0</v>
      </c>
      <c r="R836" s="87">
        <f>H836-I836</f>
        <v>1.4050410000000027E-2</v>
      </c>
      <c r="S836" s="87">
        <f>H836-I836</f>
        <v>1.4050410000000027E-2</v>
      </c>
      <c r="T836" s="87">
        <f>H836-I836</f>
        <v>1.4050410000000027E-2</v>
      </c>
      <c r="U836" s="87">
        <f>H836-I836</f>
        <v>1.4050410000000027E-2</v>
      </c>
      <c r="V836" s="88"/>
    </row>
    <row r="837" spans="1:22" ht="78.75" x14ac:dyDescent="0.25">
      <c r="A837" s="171" t="s">
        <v>900</v>
      </c>
      <c r="B837" s="86" t="s">
        <v>954</v>
      </c>
      <c r="C837" s="171" t="s">
        <v>2609</v>
      </c>
      <c r="D837" s="87">
        <v>0</v>
      </c>
      <c r="E837" s="87">
        <v>0</v>
      </c>
      <c r="F837" s="87">
        <v>0</v>
      </c>
      <c r="G837" s="87">
        <v>0</v>
      </c>
      <c r="H837" s="87">
        <f>J837+L837+N837+P837</f>
        <v>0</v>
      </c>
      <c r="I837" s="87">
        <f>K837+M837+O837+Q837</f>
        <v>0.10812960000000001</v>
      </c>
      <c r="J837" s="87">
        <v>0</v>
      </c>
      <c r="K837" s="87">
        <v>0</v>
      </c>
      <c r="L837" s="87">
        <v>0</v>
      </c>
      <c r="M837" s="87">
        <v>0.10812960000000001</v>
      </c>
      <c r="N837" s="87">
        <v>0</v>
      </c>
      <c r="O837" s="87">
        <v>0</v>
      </c>
      <c r="P837" s="87">
        <v>0</v>
      </c>
      <c r="Q837" s="87">
        <v>0</v>
      </c>
      <c r="R837" s="87">
        <f>H837-I837</f>
        <v>-0.10812960000000001</v>
      </c>
      <c r="S837" s="87">
        <f>H837-I837</f>
        <v>-0.10812960000000001</v>
      </c>
      <c r="T837" s="87">
        <f>H837-I837</f>
        <v>-0.10812960000000001</v>
      </c>
      <c r="U837" s="87">
        <f>H837-I837</f>
        <v>-0.10812960000000001</v>
      </c>
      <c r="V837" s="166"/>
    </row>
    <row r="838" spans="1:22" x14ac:dyDescent="0.25">
      <c r="A838" s="210"/>
      <c r="B838" s="212" t="s">
        <v>371</v>
      </c>
      <c r="C838" s="210"/>
      <c r="D838" s="166">
        <f t="shared" ref="D838:U838" si="361">SUM(D839:D848)</f>
        <v>107.07279999999999</v>
      </c>
      <c r="E838" s="166">
        <f t="shared" si="361"/>
        <v>22.479365570000006</v>
      </c>
      <c r="F838" s="166">
        <f t="shared" si="361"/>
        <v>84.593434429999988</v>
      </c>
      <c r="G838" s="166">
        <f t="shared" si="361"/>
        <v>84.593434429999988</v>
      </c>
      <c r="H838" s="166">
        <f t="shared" si="361"/>
        <v>34.396164000000006</v>
      </c>
      <c r="I838" s="166">
        <f t="shared" si="361"/>
        <v>32.642291069999999</v>
      </c>
      <c r="J838" s="166">
        <f t="shared" si="361"/>
        <v>3.5355046300000006</v>
      </c>
      <c r="K838" s="166">
        <f t="shared" si="361"/>
        <v>1.6192980800000001</v>
      </c>
      <c r="L838" s="166">
        <f t="shared" si="361"/>
        <v>5.4678200000000006</v>
      </c>
      <c r="M838" s="166">
        <f t="shared" si="361"/>
        <v>4.0508507900000001</v>
      </c>
      <c r="N838" s="166">
        <f t="shared" si="361"/>
        <v>13.090605720000003</v>
      </c>
      <c r="O838" s="166">
        <f t="shared" si="361"/>
        <v>26.9721422</v>
      </c>
      <c r="P838" s="166">
        <f t="shared" si="361"/>
        <v>12.302233650000003</v>
      </c>
      <c r="Q838" s="166">
        <f t="shared" si="361"/>
        <v>0</v>
      </c>
      <c r="R838" s="166">
        <f t="shared" si="361"/>
        <v>1.7538729300000071</v>
      </c>
      <c r="S838" s="166">
        <f t="shared" si="361"/>
        <v>1.7538729300000071</v>
      </c>
      <c r="T838" s="166">
        <f t="shared" si="361"/>
        <v>1.7538729300000071</v>
      </c>
      <c r="U838" s="166">
        <f t="shared" si="361"/>
        <v>1.7538729300000071</v>
      </c>
      <c r="V838" s="88"/>
    </row>
    <row r="839" spans="1:22" ht="78.75" x14ac:dyDescent="0.25">
      <c r="A839" s="171" t="s">
        <v>900</v>
      </c>
      <c r="B839" s="86" t="s">
        <v>1829</v>
      </c>
      <c r="C839" s="171" t="s">
        <v>2610</v>
      </c>
      <c r="D839" s="87">
        <v>26.440999999999999</v>
      </c>
      <c r="E839" s="87">
        <v>2.4167000000000001E-4</v>
      </c>
      <c r="F839" s="87">
        <v>26.440758329999998</v>
      </c>
      <c r="G839" s="87">
        <v>26.440758329999998</v>
      </c>
      <c r="H839" s="87">
        <f t="shared" ref="H839:H848" si="362">J839+L839+N839+P839</f>
        <v>1.0999999999999999E-2</v>
      </c>
      <c r="I839" s="87">
        <f t="shared" ref="I839:I848" si="363">K839+M839+O839+Q839</f>
        <v>7.1120000000000005E-4</v>
      </c>
      <c r="J839" s="87">
        <v>1.9593E-4</v>
      </c>
      <c r="K839" s="87">
        <v>1.9593E-4</v>
      </c>
      <c r="L839" s="87">
        <v>2.5000000000000001E-3</v>
      </c>
      <c r="M839" s="87">
        <v>2.4911000000000009E-4</v>
      </c>
      <c r="N839" s="87">
        <v>2.5000000000000001E-3</v>
      </c>
      <c r="O839" s="87">
        <v>2.6615999999999999E-4</v>
      </c>
      <c r="P839" s="87">
        <v>5.8040699999999997E-3</v>
      </c>
      <c r="Q839" s="87">
        <v>0</v>
      </c>
      <c r="R839" s="87">
        <f t="shared" ref="R839:R848" si="364">H839-I839</f>
        <v>1.0288799999999999E-2</v>
      </c>
      <c r="S839" s="87">
        <f t="shared" ref="S839:S848" si="365">H839-I839</f>
        <v>1.0288799999999999E-2</v>
      </c>
      <c r="T839" s="87">
        <f t="shared" ref="T839:T848" si="366">H839-I839</f>
        <v>1.0288799999999999E-2</v>
      </c>
      <c r="U839" s="87">
        <f t="shared" ref="U839:U848" si="367">H839-I839</f>
        <v>1.0288799999999999E-2</v>
      </c>
      <c r="V839" s="166"/>
    </row>
    <row r="840" spans="1:22" ht="63" x14ac:dyDescent="0.25">
      <c r="A840" s="171" t="s">
        <v>900</v>
      </c>
      <c r="B840" s="85" t="s">
        <v>1830</v>
      </c>
      <c r="C840" s="171" t="s">
        <v>2611</v>
      </c>
      <c r="D840" s="87">
        <v>5.4777200000000006</v>
      </c>
      <c r="E840" s="87">
        <v>2.95896333</v>
      </c>
      <c r="F840" s="87">
        <v>2.5187566700000006</v>
      </c>
      <c r="G840" s="87">
        <v>2.5187566700000006</v>
      </c>
      <c r="H840" s="87">
        <f t="shared" si="362"/>
        <v>0.485925</v>
      </c>
      <c r="I840" s="87">
        <f t="shared" si="363"/>
        <v>5.2393959999999962E-2</v>
      </c>
      <c r="J840" s="87">
        <v>0.485925</v>
      </c>
      <c r="K840" s="87">
        <v>5.2393959999999962E-2</v>
      </c>
      <c r="L840" s="87">
        <v>0</v>
      </c>
      <c r="M840" s="87">
        <v>0</v>
      </c>
      <c r="N840" s="87">
        <v>0</v>
      </c>
      <c r="O840" s="87">
        <v>0</v>
      </c>
      <c r="P840" s="87">
        <v>0</v>
      </c>
      <c r="Q840" s="87">
        <v>0</v>
      </c>
      <c r="R840" s="87">
        <f t="shared" si="364"/>
        <v>0.43353104000000003</v>
      </c>
      <c r="S840" s="87">
        <f t="shared" si="365"/>
        <v>0.43353104000000003</v>
      </c>
      <c r="T840" s="87">
        <f t="shared" si="366"/>
        <v>0.43353104000000003</v>
      </c>
      <c r="U840" s="87">
        <f t="shared" si="367"/>
        <v>0.43353104000000003</v>
      </c>
      <c r="V840" s="88"/>
    </row>
    <row r="841" spans="1:22" ht="47.25" x14ac:dyDescent="0.25">
      <c r="A841" s="171" t="s">
        <v>900</v>
      </c>
      <c r="B841" s="86" t="s">
        <v>168</v>
      </c>
      <c r="C841" s="171" t="s">
        <v>2612</v>
      </c>
      <c r="D841" s="87">
        <v>44.355059999999995</v>
      </c>
      <c r="E841" s="87">
        <v>16.36861223</v>
      </c>
      <c r="F841" s="87">
        <v>27.986447769999995</v>
      </c>
      <c r="G841" s="87">
        <v>27.986447769999995</v>
      </c>
      <c r="H841" s="87">
        <f t="shared" si="362"/>
        <v>7.7610170000000007</v>
      </c>
      <c r="I841" s="87">
        <f t="shared" si="363"/>
        <v>0.50179197999999992</v>
      </c>
      <c r="J841" s="87">
        <v>0.13823128000000001</v>
      </c>
      <c r="K841" s="87">
        <v>0.13823128000000001</v>
      </c>
      <c r="L841" s="87">
        <v>0</v>
      </c>
      <c r="M841" s="87">
        <v>0.17577277999999996</v>
      </c>
      <c r="N841" s="87">
        <v>7.6227857200000004</v>
      </c>
      <c r="O841" s="87">
        <v>0.18778791999999994</v>
      </c>
      <c r="P841" s="87">
        <v>0</v>
      </c>
      <c r="Q841" s="87">
        <v>0</v>
      </c>
      <c r="R841" s="87">
        <f t="shared" si="364"/>
        <v>7.2592250200000006</v>
      </c>
      <c r="S841" s="87">
        <f t="shared" si="365"/>
        <v>7.2592250200000006</v>
      </c>
      <c r="T841" s="87">
        <f t="shared" si="366"/>
        <v>7.2592250200000006</v>
      </c>
      <c r="U841" s="87">
        <f t="shared" si="367"/>
        <v>7.2592250200000006</v>
      </c>
      <c r="V841" s="166"/>
    </row>
    <row r="842" spans="1:22" ht="78.75" x14ac:dyDescent="0.25">
      <c r="A842" s="171" t="s">
        <v>900</v>
      </c>
      <c r="B842" s="85" t="s">
        <v>1831</v>
      </c>
      <c r="C842" s="171" t="s">
        <v>2613</v>
      </c>
      <c r="D842" s="87">
        <v>10.450749999999999</v>
      </c>
      <c r="E842" s="87">
        <v>2.4167000000000001E-4</v>
      </c>
      <c r="F842" s="87">
        <v>10.45050833</v>
      </c>
      <c r="G842" s="87">
        <v>10.45050833</v>
      </c>
      <c r="H842" s="87">
        <f t="shared" si="362"/>
        <v>9.1878600000000006</v>
      </c>
      <c r="I842" s="87">
        <f t="shared" si="363"/>
        <v>0.59404518999999989</v>
      </c>
      <c r="J842" s="87">
        <v>0.16364476999999999</v>
      </c>
      <c r="K842" s="87">
        <v>0.16364476999999999</v>
      </c>
      <c r="L842" s="87">
        <v>2.0881500000000002</v>
      </c>
      <c r="M842" s="87">
        <v>0.20808816000000002</v>
      </c>
      <c r="N842" s="87">
        <v>2.0881500000000002</v>
      </c>
      <c r="O842" s="87">
        <v>0.22231225999999987</v>
      </c>
      <c r="P842" s="87">
        <v>4.8479152300000008</v>
      </c>
      <c r="Q842" s="87">
        <v>0</v>
      </c>
      <c r="R842" s="87">
        <f t="shared" si="364"/>
        <v>8.5938148100000014</v>
      </c>
      <c r="S842" s="87">
        <f t="shared" si="365"/>
        <v>8.5938148100000014</v>
      </c>
      <c r="T842" s="87">
        <f t="shared" si="366"/>
        <v>8.5938148100000014</v>
      </c>
      <c r="U842" s="87">
        <f t="shared" si="367"/>
        <v>8.5938148100000014</v>
      </c>
      <c r="V842" s="88"/>
    </row>
    <row r="843" spans="1:22" ht="47.25" x14ac:dyDescent="0.25">
      <c r="A843" s="171" t="s">
        <v>900</v>
      </c>
      <c r="B843" s="85" t="s">
        <v>1832</v>
      </c>
      <c r="C843" s="171" t="s">
        <v>2614</v>
      </c>
      <c r="D843" s="87">
        <v>3.43242</v>
      </c>
      <c r="E843" s="87">
        <v>3.1505816600000003</v>
      </c>
      <c r="F843" s="87">
        <v>0.28183833999999974</v>
      </c>
      <c r="G843" s="87">
        <v>0.28183833999999974</v>
      </c>
      <c r="H843" s="87">
        <f t="shared" si="362"/>
        <v>2.0908140000000004</v>
      </c>
      <c r="I843" s="87">
        <f t="shared" si="363"/>
        <v>1.6492160000000148E-2</v>
      </c>
      <c r="J843" s="87">
        <v>2.0908140000000004</v>
      </c>
      <c r="K843" s="87">
        <v>1.6492160000000148E-2</v>
      </c>
      <c r="L843" s="87">
        <v>0</v>
      </c>
      <c r="M843" s="87">
        <v>-1.4918621893400541E-16</v>
      </c>
      <c r="N843" s="87">
        <v>0</v>
      </c>
      <c r="O843" s="87">
        <v>1.4918621893400541E-16</v>
      </c>
      <c r="P843" s="87">
        <v>0</v>
      </c>
      <c r="Q843" s="87">
        <v>0</v>
      </c>
      <c r="R843" s="87">
        <f t="shared" si="364"/>
        <v>2.0743218400000001</v>
      </c>
      <c r="S843" s="87">
        <f t="shared" si="365"/>
        <v>2.0743218400000001</v>
      </c>
      <c r="T843" s="87">
        <f t="shared" si="366"/>
        <v>2.0743218400000001</v>
      </c>
      <c r="U843" s="87">
        <f t="shared" si="367"/>
        <v>2.0743218400000001</v>
      </c>
      <c r="V843" s="88"/>
    </row>
    <row r="844" spans="1:22" ht="63" x14ac:dyDescent="0.25">
      <c r="A844" s="171" t="s">
        <v>900</v>
      </c>
      <c r="B844" s="85" t="s">
        <v>823</v>
      </c>
      <c r="C844" s="171" t="s">
        <v>2615</v>
      </c>
      <c r="D844" s="87">
        <v>8.2712599999999998</v>
      </c>
      <c r="E844" s="87">
        <v>2.4167000000000001E-4</v>
      </c>
      <c r="F844" s="87">
        <v>8.2710183300000004</v>
      </c>
      <c r="G844" s="87">
        <v>8.2710183300000004</v>
      </c>
      <c r="H844" s="87">
        <f t="shared" si="362"/>
        <v>7.2699088000000014</v>
      </c>
      <c r="I844" s="87">
        <f t="shared" si="363"/>
        <v>7.2061876299999996</v>
      </c>
      <c r="J844" s="87">
        <v>0.45802877000000003</v>
      </c>
      <c r="K844" s="87">
        <v>0.45802877000000003</v>
      </c>
      <c r="L844" s="87">
        <v>1.6522520000000003</v>
      </c>
      <c r="M844" s="87">
        <v>0.51883478999999988</v>
      </c>
      <c r="N844" s="87">
        <v>1.6522520000000003</v>
      </c>
      <c r="O844" s="87">
        <v>6.2293240699999997</v>
      </c>
      <c r="P844" s="87">
        <v>3.5073760300000005</v>
      </c>
      <c r="Q844" s="87">
        <v>0</v>
      </c>
      <c r="R844" s="87">
        <f t="shared" si="364"/>
        <v>6.372117000000177E-2</v>
      </c>
      <c r="S844" s="87">
        <f t="shared" si="365"/>
        <v>6.372117000000177E-2</v>
      </c>
      <c r="T844" s="87">
        <f t="shared" si="366"/>
        <v>6.372117000000177E-2</v>
      </c>
      <c r="U844" s="87">
        <f t="shared" si="367"/>
        <v>6.372117000000177E-2</v>
      </c>
      <c r="V844" s="88"/>
    </row>
    <row r="845" spans="1:22" ht="63" x14ac:dyDescent="0.25">
      <c r="A845" s="171" t="s">
        <v>900</v>
      </c>
      <c r="B845" s="85" t="s">
        <v>824</v>
      </c>
      <c r="C845" s="171" t="s">
        <v>2616</v>
      </c>
      <c r="D845" s="87">
        <v>3.3530700000000002</v>
      </c>
      <c r="E845" s="87">
        <v>2.4167000000000001E-4</v>
      </c>
      <c r="F845" s="87">
        <v>3.3528283300000004</v>
      </c>
      <c r="G845" s="87">
        <v>3.3528283300000004</v>
      </c>
      <c r="H845" s="87">
        <f t="shared" si="362"/>
        <v>2.9419016000000004</v>
      </c>
      <c r="I845" s="87">
        <f t="shared" si="363"/>
        <v>3.1585274100000005</v>
      </c>
      <c r="J845" s="87">
        <v>0.11588416000000001</v>
      </c>
      <c r="K845" s="87">
        <v>0.11588416000000001</v>
      </c>
      <c r="L845" s="87">
        <v>0.66861400000000004</v>
      </c>
      <c r="M845" s="87">
        <v>3.0426432500000002</v>
      </c>
      <c r="N845" s="87">
        <v>0.66861400000000004</v>
      </c>
      <c r="O845" s="87">
        <v>0</v>
      </c>
      <c r="P845" s="87">
        <v>1.4887894400000006</v>
      </c>
      <c r="Q845" s="87">
        <v>0</v>
      </c>
      <c r="R845" s="87">
        <f t="shared" si="364"/>
        <v>-0.21662581000000003</v>
      </c>
      <c r="S845" s="87">
        <f t="shared" si="365"/>
        <v>-0.21662581000000003</v>
      </c>
      <c r="T845" s="87">
        <f t="shared" si="366"/>
        <v>-0.21662581000000003</v>
      </c>
      <c r="U845" s="87">
        <f t="shared" si="367"/>
        <v>-0.21662581000000003</v>
      </c>
      <c r="V845" s="88"/>
    </row>
    <row r="846" spans="1:22" ht="63" x14ac:dyDescent="0.25">
      <c r="A846" s="171" t="s">
        <v>899</v>
      </c>
      <c r="B846" s="86" t="s">
        <v>1833</v>
      </c>
      <c r="C846" s="171" t="s">
        <v>2617</v>
      </c>
      <c r="D846" s="87">
        <v>5.2915200000000002</v>
      </c>
      <c r="E846" s="87">
        <v>2.4167000000000001E-4</v>
      </c>
      <c r="F846" s="87">
        <v>5.2912783299999999</v>
      </c>
      <c r="G846" s="87">
        <v>5.2912783299999999</v>
      </c>
      <c r="H846" s="87">
        <f t="shared" si="362"/>
        <v>4.647737600000001</v>
      </c>
      <c r="I846" s="87">
        <f t="shared" si="363"/>
        <v>5.1451277499999994</v>
      </c>
      <c r="J846" s="87">
        <v>8.2780720000000002E-2</v>
      </c>
      <c r="K846" s="87">
        <v>8.2780720000000002E-2</v>
      </c>
      <c r="L846" s="87">
        <v>1.0563040000000001</v>
      </c>
      <c r="M846" s="87">
        <v>0.10526270000000001</v>
      </c>
      <c r="N846" s="87">
        <v>1.0563040000000001</v>
      </c>
      <c r="O846" s="87">
        <v>4.9570843299999998</v>
      </c>
      <c r="P846" s="87">
        <v>2.4523488800000006</v>
      </c>
      <c r="Q846" s="87">
        <v>0</v>
      </c>
      <c r="R846" s="87">
        <f t="shared" si="364"/>
        <v>-0.49739014999999842</v>
      </c>
      <c r="S846" s="87">
        <f t="shared" si="365"/>
        <v>-0.49739014999999842</v>
      </c>
      <c r="T846" s="87">
        <f t="shared" si="366"/>
        <v>-0.49739014999999842</v>
      </c>
      <c r="U846" s="87">
        <f t="shared" si="367"/>
        <v>-0.49739014999999842</v>
      </c>
      <c r="V846" s="166"/>
    </row>
    <row r="847" spans="1:22" ht="47.25" x14ac:dyDescent="0.25">
      <c r="A847" s="171" t="s">
        <v>900</v>
      </c>
      <c r="B847" s="85" t="s">
        <v>825</v>
      </c>
      <c r="C847" s="171" t="s">
        <v>2618</v>
      </c>
      <c r="D847" s="87">
        <v>0</v>
      </c>
      <c r="E847" s="87">
        <v>0</v>
      </c>
      <c r="F847" s="87">
        <v>0</v>
      </c>
      <c r="G847" s="87">
        <v>0</v>
      </c>
      <c r="H847" s="87">
        <f t="shared" si="362"/>
        <v>0</v>
      </c>
      <c r="I847" s="87">
        <f t="shared" si="363"/>
        <v>0</v>
      </c>
      <c r="J847" s="87">
        <v>0</v>
      </c>
      <c r="K847" s="87">
        <v>0</v>
      </c>
      <c r="L847" s="87">
        <v>0</v>
      </c>
      <c r="M847" s="87">
        <v>0</v>
      </c>
      <c r="N847" s="87">
        <v>0</v>
      </c>
      <c r="O847" s="87">
        <v>0</v>
      </c>
      <c r="P847" s="87">
        <v>0</v>
      </c>
      <c r="Q847" s="87">
        <v>0</v>
      </c>
      <c r="R847" s="87">
        <f t="shared" si="364"/>
        <v>0</v>
      </c>
      <c r="S847" s="87">
        <f t="shared" si="365"/>
        <v>0</v>
      </c>
      <c r="T847" s="87">
        <f t="shared" si="366"/>
        <v>0</v>
      </c>
      <c r="U847" s="87">
        <f t="shared" si="367"/>
        <v>0</v>
      </c>
      <c r="V847" s="88"/>
    </row>
    <row r="848" spans="1:22" ht="63" x14ac:dyDescent="0.25">
      <c r="A848" s="171" t="s">
        <v>900</v>
      </c>
      <c r="B848" s="85" t="s">
        <v>1834</v>
      </c>
      <c r="C848" s="171" t="s">
        <v>2619</v>
      </c>
      <c r="D848" s="87">
        <v>0</v>
      </c>
      <c r="E848" s="87">
        <v>0</v>
      </c>
      <c r="F848" s="87">
        <v>0</v>
      </c>
      <c r="G848" s="87">
        <v>0</v>
      </c>
      <c r="H848" s="87">
        <f t="shared" si="362"/>
        <v>0</v>
      </c>
      <c r="I848" s="87">
        <f t="shared" si="363"/>
        <v>15.967013789999999</v>
      </c>
      <c r="J848" s="87">
        <v>0</v>
      </c>
      <c r="K848" s="87">
        <v>0.59164632999999989</v>
      </c>
      <c r="L848" s="87">
        <v>0</v>
      </c>
      <c r="M848" s="87">
        <v>0</v>
      </c>
      <c r="N848" s="87">
        <v>0</v>
      </c>
      <c r="O848" s="87">
        <v>15.37536746</v>
      </c>
      <c r="P848" s="87">
        <v>0</v>
      </c>
      <c r="Q848" s="87">
        <v>0</v>
      </c>
      <c r="R848" s="87">
        <f t="shared" si="364"/>
        <v>-15.967013789999999</v>
      </c>
      <c r="S848" s="87">
        <f t="shared" si="365"/>
        <v>-15.967013789999999</v>
      </c>
      <c r="T848" s="87">
        <f t="shared" si="366"/>
        <v>-15.967013789999999</v>
      </c>
      <c r="U848" s="87">
        <f t="shared" si="367"/>
        <v>-15.967013789999999</v>
      </c>
      <c r="V848" s="88"/>
    </row>
    <row r="849" spans="1:22" x14ac:dyDescent="0.25">
      <c r="A849" s="210"/>
      <c r="B849" s="212" t="s">
        <v>72</v>
      </c>
      <c r="C849" s="210"/>
      <c r="D849" s="166">
        <f t="shared" ref="D849:U849" si="368">SUM(D850:D850)</f>
        <v>1473.4171999999999</v>
      </c>
      <c r="E849" s="166">
        <f t="shared" si="368"/>
        <v>0.22727739000000002</v>
      </c>
      <c r="F849" s="166">
        <f t="shared" si="368"/>
        <v>1473.1899226099999</v>
      </c>
      <c r="G849" s="166">
        <f t="shared" si="368"/>
        <v>1473.1899226099999</v>
      </c>
      <c r="H849" s="166">
        <f t="shared" si="368"/>
        <v>1.1376310000000001</v>
      </c>
      <c r="I849" s="166">
        <f t="shared" si="368"/>
        <v>7.3912320000000004E-2</v>
      </c>
      <c r="J849" s="166">
        <f t="shared" si="368"/>
        <v>2.0381750000000001E-2</v>
      </c>
      <c r="K849" s="166">
        <f t="shared" si="368"/>
        <v>2.0381750000000001E-2</v>
      </c>
      <c r="L849" s="166">
        <f t="shared" si="368"/>
        <v>0.25855250000000002</v>
      </c>
      <c r="M849" s="166">
        <f t="shared" si="368"/>
        <v>2.5884679999999997E-2</v>
      </c>
      <c r="N849" s="166">
        <f t="shared" si="368"/>
        <v>0.25855250000000002</v>
      </c>
      <c r="O849" s="166">
        <f t="shared" si="368"/>
        <v>2.7645890000000003E-2</v>
      </c>
      <c r="P849" s="166">
        <f t="shared" si="368"/>
        <v>0.60014425000000005</v>
      </c>
      <c r="Q849" s="166">
        <f t="shared" si="368"/>
        <v>0</v>
      </c>
      <c r="R849" s="166">
        <f t="shared" si="368"/>
        <v>1.06371868</v>
      </c>
      <c r="S849" s="166">
        <f t="shared" si="368"/>
        <v>1.06371868</v>
      </c>
      <c r="T849" s="166">
        <f t="shared" si="368"/>
        <v>1.06371868</v>
      </c>
      <c r="U849" s="166">
        <f t="shared" si="368"/>
        <v>1.06371868</v>
      </c>
      <c r="V849" s="88"/>
    </row>
    <row r="850" spans="1:22" ht="31.5" x14ac:dyDescent="0.25">
      <c r="A850" s="171" t="s">
        <v>900</v>
      </c>
      <c r="B850" s="85" t="s">
        <v>826</v>
      </c>
      <c r="C850" s="171" t="s">
        <v>2620</v>
      </c>
      <c r="D850" s="87">
        <v>1473.4171999999999</v>
      </c>
      <c r="E850" s="87">
        <v>0.22727739000000002</v>
      </c>
      <c r="F850" s="87">
        <v>1473.1899226099999</v>
      </c>
      <c r="G850" s="87">
        <v>1473.1899226099999</v>
      </c>
      <c r="H850" s="87">
        <f>J850+L850+N850+P850</f>
        <v>1.1376310000000001</v>
      </c>
      <c r="I850" s="87">
        <f>K850+M850+O850+Q850</f>
        <v>7.3912320000000004E-2</v>
      </c>
      <c r="J850" s="87">
        <v>2.0381750000000001E-2</v>
      </c>
      <c r="K850" s="87">
        <v>2.0381750000000001E-2</v>
      </c>
      <c r="L850" s="87">
        <v>0.25855250000000002</v>
      </c>
      <c r="M850" s="87">
        <v>2.5884679999999997E-2</v>
      </c>
      <c r="N850" s="87">
        <v>0.25855250000000002</v>
      </c>
      <c r="O850" s="87">
        <v>2.7645890000000003E-2</v>
      </c>
      <c r="P850" s="87">
        <v>0.60014425000000005</v>
      </c>
      <c r="Q850" s="87">
        <v>0</v>
      </c>
      <c r="R850" s="87">
        <f>H850-I850</f>
        <v>1.06371868</v>
      </c>
      <c r="S850" s="87">
        <f>H850-I850</f>
        <v>1.06371868</v>
      </c>
      <c r="T850" s="87">
        <f>H850-I850</f>
        <v>1.06371868</v>
      </c>
      <c r="U850" s="87">
        <f>H850-I850</f>
        <v>1.06371868</v>
      </c>
      <c r="V850" s="88"/>
    </row>
    <row r="851" spans="1:22" x14ac:dyDescent="0.25">
      <c r="A851" s="210"/>
      <c r="B851" s="212" t="s">
        <v>75</v>
      </c>
      <c r="C851" s="210"/>
      <c r="D851" s="166">
        <f t="shared" ref="D851:U851" si="369">SUM(D852:D852)</f>
        <v>90.421490000000006</v>
      </c>
      <c r="E851" s="166">
        <f t="shared" si="369"/>
        <v>1.5393586499999998</v>
      </c>
      <c r="F851" s="166">
        <f t="shared" si="369"/>
        <v>88.882131350000009</v>
      </c>
      <c r="G851" s="166">
        <f t="shared" si="369"/>
        <v>88.882131350000009</v>
      </c>
      <c r="H851" s="166">
        <f t="shared" si="369"/>
        <v>17.907329000000004</v>
      </c>
      <c r="I851" s="166">
        <f t="shared" si="369"/>
        <v>1.16081553</v>
      </c>
      <c r="J851" s="166">
        <f t="shared" si="369"/>
        <v>0.31995005999999998</v>
      </c>
      <c r="K851" s="166">
        <f t="shared" si="369"/>
        <v>0.31995005999999998</v>
      </c>
      <c r="L851" s="166">
        <f t="shared" si="369"/>
        <v>4.0698474999999998</v>
      </c>
      <c r="M851" s="166">
        <f t="shared" si="369"/>
        <v>0.40657119000000003</v>
      </c>
      <c r="N851" s="166">
        <f t="shared" si="369"/>
        <v>4.0698474999999998</v>
      </c>
      <c r="O851" s="166">
        <f t="shared" si="369"/>
        <v>0.43429427999999998</v>
      </c>
      <c r="P851" s="166">
        <f t="shared" si="369"/>
        <v>9.4476839400000028</v>
      </c>
      <c r="Q851" s="166">
        <f t="shared" si="369"/>
        <v>0</v>
      </c>
      <c r="R851" s="166">
        <f t="shared" si="369"/>
        <v>16.746513470000004</v>
      </c>
      <c r="S851" s="166">
        <f t="shared" si="369"/>
        <v>16.746513470000004</v>
      </c>
      <c r="T851" s="166">
        <f t="shared" si="369"/>
        <v>16.746513470000004</v>
      </c>
      <c r="U851" s="166">
        <f t="shared" si="369"/>
        <v>16.746513470000004</v>
      </c>
      <c r="V851" s="88"/>
    </row>
    <row r="852" spans="1:22" ht="31.5" x14ac:dyDescent="0.25">
      <c r="A852" s="171" t="s">
        <v>900</v>
      </c>
      <c r="B852" s="85" t="s">
        <v>99</v>
      </c>
      <c r="C852" s="171" t="s">
        <v>2621</v>
      </c>
      <c r="D852" s="87">
        <v>90.421490000000006</v>
      </c>
      <c r="E852" s="87">
        <v>1.5393586499999998</v>
      </c>
      <c r="F852" s="87">
        <v>88.882131350000009</v>
      </c>
      <c r="G852" s="87">
        <v>88.882131350000009</v>
      </c>
      <c r="H852" s="87">
        <f>J852+L852+N852+P852</f>
        <v>17.907329000000004</v>
      </c>
      <c r="I852" s="87">
        <f>K852+M852+O852+Q852</f>
        <v>1.16081553</v>
      </c>
      <c r="J852" s="87">
        <v>0.31995005999999998</v>
      </c>
      <c r="K852" s="87">
        <v>0.31995005999999998</v>
      </c>
      <c r="L852" s="87">
        <v>4.0698474999999998</v>
      </c>
      <c r="M852" s="87">
        <v>0.40657119000000003</v>
      </c>
      <c r="N852" s="87">
        <v>4.0698474999999998</v>
      </c>
      <c r="O852" s="87">
        <v>0.43429427999999998</v>
      </c>
      <c r="P852" s="87">
        <v>9.4476839400000028</v>
      </c>
      <c r="Q852" s="87">
        <v>0</v>
      </c>
      <c r="R852" s="87">
        <f>H852-I852</f>
        <v>16.746513470000004</v>
      </c>
      <c r="S852" s="87">
        <f>H852-I852</f>
        <v>16.746513470000004</v>
      </c>
      <c r="T852" s="87">
        <f>H852-I852</f>
        <v>16.746513470000004</v>
      </c>
      <c r="U852" s="87">
        <f>H852-I852</f>
        <v>16.746513470000004</v>
      </c>
      <c r="V852" s="88"/>
    </row>
    <row r="853" spans="1:22" x14ac:dyDescent="0.25">
      <c r="A853" s="210"/>
      <c r="B853" s="212" t="s">
        <v>297</v>
      </c>
      <c r="C853" s="210"/>
      <c r="D853" s="166">
        <f t="shared" ref="D853:U853" si="370">SUM(D854:D861)</f>
        <v>38.046859999999995</v>
      </c>
      <c r="E853" s="166">
        <f t="shared" si="370"/>
        <v>0.68570892000000006</v>
      </c>
      <c r="F853" s="166">
        <f t="shared" si="370"/>
        <v>37.361151079999999</v>
      </c>
      <c r="G853" s="166">
        <f t="shared" si="370"/>
        <v>37.361151079999999</v>
      </c>
      <c r="H853" s="166">
        <f t="shared" si="370"/>
        <v>23.3694682</v>
      </c>
      <c r="I853" s="166">
        <f t="shared" si="370"/>
        <v>5.262508369999999</v>
      </c>
      <c r="J853" s="166">
        <f t="shared" si="370"/>
        <v>0.55352084000000001</v>
      </c>
      <c r="K853" s="166">
        <f t="shared" si="370"/>
        <v>0.55352084000000001</v>
      </c>
      <c r="L853" s="166">
        <f t="shared" si="370"/>
        <v>3.8204220299999996</v>
      </c>
      <c r="M853" s="166">
        <f t="shared" si="370"/>
        <v>2.3495788700000002</v>
      </c>
      <c r="N853" s="166">
        <f t="shared" si="370"/>
        <v>5.5181610999999995</v>
      </c>
      <c r="O853" s="166">
        <f t="shared" si="370"/>
        <v>2.3594086599999997</v>
      </c>
      <c r="P853" s="166">
        <f t="shared" si="370"/>
        <v>13.477364230000001</v>
      </c>
      <c r="Q853" s="166">
        <f t="shared" si="370"/>
        <v>0</v>
      </c>
      <c r="R853" s="166">
        <f t="shared" si="370"/>
        <v>18.106959830000001</v>
      </c>
      <c r="S853" s="166">
        <f t="shared" si="370"/>
        <v>18.106959830000001</v>
      </c>
      <c r="T853" s="166">
        <f t="shared" si="370"/>
        <v>18.106959830000001</v>
      </c>
      <c r="U853" s="166">
        <f t="shared" si="370"/>
        <v>18.106959830000001</v>
      </c>
      <c r="V853" s="88"/>
    </row>
    <row r="854" spans="1:22" ht="63" x14ac:dyDescent="0.25">
      <c r="A854" s="171" t="s">
        <v>900</v>
      </c>
      <c r="B854" s="85" t="s">
        <v>1835</v>
      </c>
      <c r="C854" s="171" t="s">
        <v>885</v>
      </c>
      <c r="D854" s="87">
        <v>8.9243899999999989</v>
      </c>
      <c r="E854" s="87">
        <v>0</v>
      </c>
      <c r="F854" s="87">
        <v>8.9243899999999989</v>
      </c>
      <c r="G854" s="87">
        <v>8.9243899999999989</v>
      </c>
      <c r="H854" s="87">
        <f t="shared" ref="H854:I861" si="371">J854+L854+N854+P854</f>
        <v>6.4979200000000006</v>
      </c>
      <c r="I854" s="87">
        <f t="shared" si="371"/>
        <v>0</v>
      </c>
      <c r="J854" s="87">
        <v>0</v>
      </c>
      <c r="K854" s="87">
        <v>0</v>
      </c>
      <c r="L854" s="87">
        <v>1.4768000000000001</v>
      </c>
      <c r="M854" s="87">
        <v>0</v>
      </c>
      <c r="N854" s="87">
        <v>1.4768000000000001</v>
      </c>
      <c r="O854" s="87">
        <v>0</v>
      </c>
      <c r="P854" s="87">
        <v>3.5443200000000008</v>
      </c>
      <c r="Q854" s="87">
        <v>0</v>
      </c>
      <c r="R854" s="87">
        <f t="shared" ref="R854:R861" si="372">H854-I854</f>
        <v>6.4979200000000006</v>
      </c>
      <c r="S854" s="87">
        <f t="shared" ref="S854:S861" si="373">H854-I854</f>
        <v>6.4979200000000006</v>
      </c>
      <c r="T854" s="87">
        <f t="shared" ref="T854:T861" si="374">H854-I854</f>
        <v>6.4979200000000006</v>
      </c>
      <c r="U854" s="87">
        <f t="shared" ref="U854:U861" si="375">H854-I854</f>
        <v>6.4979200000000006</v>
      </c>
      <c r="V854" s="88"/>
    </row>
    <row r="855" spans="1:22" ht="63" x14ac:dyDescent="0.25">
      <c r="A855" s="171" t="s">
        <v>900</v>
      </c>
      <c r="B855" s="85" t="s">
        <v>1836</v>
      </c>
      <c r="C855" s="171" t="s">
        <v>2622</v>
      </c>
      <c r="D855" s="87">
        <v>1.94011</v>
      </c>
      <c r="E855" s="87">
        <v>0.32408421000000004</v>
      </c>
      <c r="F855" s="87">
        <v>1.6160257899999999</v>
      </c>
      <c r="G855" s="87">
        <v>1.6160257899999999</v>
      </c>
      <c r="H855" s="87">
        <f t="shared" si="371"/>
        <v>1.4533464000000005</v>
      </c>
      <c r="I855" s="87">
        <f t="shared" si="371"/>
        <v>1.7436273700000002</v>
      </c>
      <c r="J855" s="87">
        <v>2.5885499999999999E-2</v>
      </c>
      <c r="K855" s="87">
        <v>2.5885499999999999E-2</v>
      </c>
      <c r="L855" s="87">
        <v>0</v>
      </c>
      <c r="M855" s="87">
        <v>3.2915630000000001E-2</v>
      </c>
      <c r="N855" s="87">
        <v>0.39636720000000003</v>
      </c>
      <c r="O855" s="87">
        <v>1.6848262400000003</v>
      </c>
      <c r="P855" s="87">
        <v>1.0310937000000004</v>
      </c>
      <c r="Q855" s="87">
        <v>0</v>
      </c>
      <c r="R855" s="87">
        <f t="shared" si="372"/>
        <v>-0.29028096999999975</v>
      </c>
      <c r="S855" s="87">
        <f t="shared" si="373"/>
        <v>-0.29028096999999975</v>
      </c>
      <c r="T855" s="87">
        <f t="shared" si="374"/>
        <v>-0.29028096999999975</v>
      </c>
      <c r="U855" s="87">
        <f t="shared" si="375"/>
        <v>-0.29028096999999975</v>
      </c>
      <c r="V855" s="88"/>
    </row>
    <row r="856" spans="1:22" ht="31.5" x14ac:dyDescent="0.25">
      <c r="A856" s="171" t="s">
        <v>900</v>
      </c>
      <c r="B856" s="86" t="s">
        <v>827</v>
      </c>
      <c r="C856" s="171" t="s">
        <v>2623</v>
      </c>
      <c r="D856" s="87">
        <v>8.4810300000000005</v>
      </c>
      <c r="E856" s="87">
        <v>0</v>
      </c>
      <c r="F856" s="87">
        <v>8.4810300000000005</v>
      </c>
      <c r="G856" s="87">
        <v>8.4810300000000005</v>
      </c>
      <c r="H856" s="87">
        <f t="shared" si="371"/>
        <v>1.6291329999999999</v>
      </c>
      <c r="I856" s="87">
        <f t="shared" si="371"/>
        <v>0.1053323</v>
      </c>
      <c r="J856" s="87">
        <v>2.9016440000000001E-2</v>
      </c>
      <c r="K856" s="87">
        <v>2.9016440000000001E-2</v>
      </c>
      <c r="L856" s="87">
        <v>0.37025750000000002</v>
      </c>
      <c r="M856" s="87">
        <v>3.6896869999999984E-2</v>
      </c>
      <c r="N856" s="87">
        <v>0.37025750000000002</v>
      </c>
      <c r="O856" s="87">
        <v>3.9418990000000015E-2</v>
      </c>
      <c r="P856" s="87">
        <v>0.8596015600000001</v>
      </c>
      <c r="Q856" s="87">
        <v>0</v>
      </c>
      <c r="R856" s="87">
        <f t="shared" si="372"/>
        <v>1.5238007</v>
      </c>
      <c r="S856" s="87">
        <f t="shared" si="373"/>
        <v>1.5238007</v>
      </c>
      <c r="T856" s="87">
        <f t="shared" si="374"/>
        <v>1.5238007</v>
      </c>
      <c r="U856" s="87">
        <f t="shared" si="375"/>
        <v>1.5238007</v>
      </c>
      <c r="V856" s="166"/>
    </row>
    <row r="857" spans="1:22" ht="63" x14ac:dyDescent="0.25">
      <c r="A857" s="171" t="s">
        <v>900</v>
      </c>
      <c r="B857" s="85" t="s">
        <v>1837</v>
      </c>
      <c r="C857" s="171" t="s">
        <v>2624</v>
      </c>
      <c r="D857" s="87">
        <v>12.712899999999999</v>
      </c>
      <c r="E857" s="87">
        <v>1.710735E-2</v>
      </c>
      <c r="F857" s="87">
        <v>12.69579265</v>
      </c>
      <c r="G857" s="87">
        <v>12.69579265</v>
      </c>
      <c r="H857" s="87">
        <f t="shared" si="371"/>
        <v>10.564408800000001</v>
      </c>
      <c r="I857" s="87">
        <f t="shared" si="371"/>
        <v>0.87666706000000005</v>
      </c>
      <c r="J857" s="87">
        <v>0.38178296</v>
      </c>
      <c r="K857" s="87">
        <v>0.38178296</v>
      </c>
      <c r="L857" s="87">
        <v>0</v>
      </c>
      <c r="M857" s="87">
        <v>0.23926444000000002</v>
      </c>
      <c r="N857" s="87">
        <v>2.8812023999999998</v>
      </c>
      <c r="O857" s="87">
        <v>0.25561966000000003</v>
      </c>
      <c r="P857" s="87">
        <v>7.3014234400000007</v>
      </c>
      <c r="Q857" s="87">
        <v>0</v>
      </c>
      <c r="R857" s="87">
        <f t="shared" si="372"/>
        <v>9.6877417399999999</v>
      </c>
      <c r="S857" s="87">
        <f t="shared" si="373"/>
        <v>9.6877417399999999</v>
      </c>
      <c r="T857" s="87">
        <f t="shared" si="374"/>
        <v>9.6877417399999999</v>
      </c>
      <c r="U857" s="87">
        <f t="shared" si="375"/>
        <v>9.6877417399999999</v>
      </c>
      <c r="V857" s="88"/>
    </row>
    <row r="858" spans="1:22" ht="78.75" x14ac:dyDescent="0.25">
      <c r="A858" s="171" t="s">
        <v>900</v>
      </c>
      <c r="B858" s="86" t="s">
        <v>1838</v>
      </c>
      <c r="C858" s="171" t="s">
        <v>2625</v>
      </c>
      <c r="D858" s="87">
        <v>2.88408</v>
      </c>
      <c r="E858" s="87">
        <v>0.34415486000000001</v>
      </c>
      <c r="F858" s="87">
        <v>2.5399251399999998</v>
      </c>
      <c r="G858" s="87">
        <v>2.5399251399999998</v>
      </c>
      <c r="H858" s="87">
        <f t="shared" si="371"/>
        <v>0.29192999999999936</v>
      </c>
      <c r="I858" s="87">
        <f t="shared" si="371"/>
        <v>0.50124590000000002</v>
      </c>
      <c r="J858" s="87">
        <v>5.6407129999999993E-2</v>
      </c>
      <c r="K858" s="87">
        <v>5.6407129999999993E-2</v>
      </c>
      <c r="L858" s="87">
        <v>0.23552286999999938</v>
      </c>
      <c r="M858" s="87">
        <v>0.22334250000000003</v>
      </c>
      <c r="N858" s="87">
        <v>0</v>
      </c>
      <c r="O858" s="87">
        <v>0.22149627000000002</v>
      </c>
      <c r="P858" s="87">
        <v>0</v>
      </c>
      <c r="Q858" s="87">
        <v>0</v>
      </c>
      <c r="R858" s="87">
        <f t="shared" si="372"/>
        <v>-0.20931590000000067</v>
      </c>
      <c r="S858" s="87">
        <f t="shared" si="373"/>
        <v>-0.20931590000000067</v>
      </c>
      <c r="T858" s="87">
        <f t="shared" si="374"/>
        <v>-0.20931590000000067</v>
      </c>
      <c r="U858" s="87">
        <f t="shared" si="375"/>
        <v>-0.20931590000000067</v>
      </c>
      <c r="V858" s="166"/>
    </row>
    <row r="859" spans="1:22" ht="63" x14ac:dyDescent="0.25">
      <c r="A859" s="171" t="s">
        <v>900</v>
      </c>
      <c r="B859" s="85" t="s">
        <v>1839</v>
      </c>
      <c r="C859" s="171" t="s">
        <v>2626</v>
      </c>
      <c r="D859" s="87">
        <v>1.32178</v>
      </c>
      <c r="E859" s="87">
        <v>1.2082999999999999E-4</v>
      </c>
      <c r="F859" s="87">
        <v>1.32165917</v>
      </c>
      <c r="G859" s="87">
        <v>1.32165917</v>
      </c>
      <c r="H859" s="87">
        <f t="shared" si="371"/>
        <v>1.1601599999999999</v>
      </c>
      <c r="I859" s="87">
        <f t="shared" si="371"/>
        <v>0.18127417000000004</v>
      </c>
      <c r="J859" s="87">
        <v>2.5700470000000003E-2</v>
      </c>
      <c r="K859" s="87">
        <v>2.5700470000000003E-2</v>
      </c>
      <c r="L859" s="87">
        <v>0</v>
      </c>
      <c r="M859" s="87">
        <v>0.12065945</v>
      </c>
      <c r="N859" s="87">
        <v>0.39353399999999999</v>
      </c>
      <c r="O859" s="87">
        <v>3.4914250000000036E-2</v>
      </c>
      <c r="P859" s="87">
        <v>0.74092552999999983</v>
      </c>
      <c r="Q859" s="87">
        <v>0</v>
      </c>
      <c r="R859" s="87">
        <f t="shared" si="372"/>
        <v>0.97888582999999985</v>
      </c>
      <c r="S859" s="87">
        <f t="shared" si="373"/>
        <v>0.97888582999999985</v>
      </c>
      <c r="T859" s="87">
        <f t="shared" si="374"/>
        <v>0.97888582999999985</v>
      </c>
      <c r="U859" s="87">
        <f t="shared" si="375"/>
        <v>0.97888582999999985</v>
      </c>
      <c r="V859" s="88"/>
    </row>
    <row r="860" spans="1:22" ht="63" x14ac:dyDescent="0.25">
      <c r="A860" s="171" t="s">
        <v>900</v>
      </c>
      <c r="B860" s="85" t="s">
        <v>828</v>
      </c>
      <c r="C860" s="171" t="s">
        <v>2627</v>
      </c>
      <c r="D860" s="87">
        <v>1.78257</v>
      </c>
      <c r="E860" s="87">
        <v>2.4167000000000001E-4</v>
      </c>
      <c r="F860" s="87">
        <v>1.7823283299999999</v>
      </c>
      <c r="G860" s="87">
        <v>1.7823283299999999</v>
      </c>
      <c r="H860" s="87">
        <f t="shared" si="371"/>
        <v>1.77257</v>
      </c>
      <c r="I860" s="87">
        <f t="shared" si="371"/>
        <v>1.7826426699999998</v>
      </c>
      <c r="J860" s="87">
        <v>3.4728339999999996E-2</v>
      </c>
      <c r="K860" s="87">
        <v>3.4728339999999996E-2</v>
      </c>
      <c r="L860" s="87">
        <v>1.73784166</v>
      </c>
      <c r="M860" s="87">
        <v>1.6964999800000002</v>
      </c>
      <c r="N860" s="87">
        <v>0</v>
      </c>
      <c r="O860" s="87">
        <v>5.1414349999999498E-2</v>
      </c>
      <c r="P860" s="87">
        <v>0</v>
      </c>
      <c r="Q860" s="87">
        <v>0</v>
      </c>
      <c r="R860" s="87">
        <f t="shared" si="372"/>
        <v>-1.0072669999999784E-2</v>
      </c>
      <c r="S860" s="87">
        <f t="shared" si="373"/>
        <v>-1.0072669999999784E-2</v>
      </c>
      <c r="T860" s="87">
        <f t="shared" si="374"/>
        <v>-1.0072669999999784E-2</v>
      </c>
      <c r="U860" s="87">
        <f t="shared" si="375"/>
        <v>-1.0072669999999784E-2</v>
      </c>
      <c r="V860" s="88"/>
    </row>
    <row r="861" spans="1:22" ht="47.25" x14ac:dyDescent="0.25">
      <c r="A861" s="171" t="s">
        <v>900</v>
      </c>
      <c r="B861" s="85" t="s">
        <v>1840</v>
      </c>
      <c r="C861" s="171" t="s">
        <v>2628</v>
      </c>
      <c r="D861" s="87">
        <v>0</v>
      </c>
      <c r="E861" s="87">
        <v>0</v>
      </c>
      <c r="F861" s="87">
        <v>0</v>
      </c>
      <c r="G861" s="87">
        <v>0</v>
      </c>
      <c r="H861" s="87">
        <f t="shared" si="371"/>
        <v>0</v>
      </c>
      <c r="I861" s="87">
        <f t="shared" si="371"/>
        <v>7.1718899999999988E-2</v>
      </c>
      <c r="J861" s="87">
        <v>0</v>
      </c>
      <c r="K861" s="87">
        <v>0</v>
      </c>
      <c r="L861" s="87">
        <v>0</v>
      </c>
      <c r="M861" s="87">
        <v>0</v>
      </c>
      <c r="N861" s="87">
        <v>0</v>
      </c>
      <c r="O861" s="87">
        <v>7.1718899999999988E-2</v>
      </c>
      <c r="P861" s="87">
        <v>0</v>
      </c>
      <c r="Q861" s="87">
        <v>0</v>
      </c>
      <c r="R861" s="87">
        <f t="shared" si="372"/>
        <v>-7.1718899999999988E-2</v>
      </c>
      <c r="S861" s="87">
        <f t="shared" si="373"/>
        <v>-7.1718899999999988E-2</v>
      </c>
      <c r="T861" s="87">
        <f t="shared" si="374"/>
        <v>-7.1718899999999988E-2</v>
      </c>
      <c r="U861" s="87">
        <f t="shared" si="375"/>
        <v>-7.1718899999999988E-2</v>
      </c>
      <c r="V861" s="88"/>
    </row>
    <row r="862" spans="1:22" x14ac:dyDescent="0.25">
      <c r="A862" s="210"/>
      <c r="B862" s="212" t="s">
        <v>77</v>
      </c>
      <c r="C862" s="210"/>
      <c r="D862" s="166">
        <f t="shared" ref="D862:U862" si="376">SUM(D863:D864)</f>
        <v>12.937139999999999</v>
      </c>
      <c r="E862" s="166">
        <f t="shared" si="376"/>
        <v>0.21475163</v>
      </c>
      <c r="F862" s="166">
        <f t="shared" si="376"/>
        <v>12.722388369999999</v>
      </c>
      <c r="G862" s="166">
        <f t="shared" si="376"/>
        <v>12.722388369999999</v>
      </c>
      <c r="H862" s="166">
        <f t="shared" si="376"/>
        <v>9.8440760000000012</v>
      </c>
      <c r="I862" s="166">
        <f t="shared" si="376"/>
        <v>0.70829718999999991</v>
      </c>
      <c r="J862" s="166">
        <f t="shared" si="376"/>
        <v>0.17533259000000001</v>
      </c>
      <c r="K862" s="166">
        <f t="shared" si="376"/>
        <v>0.17533259000000001</v>
      </c>
      <c r="L862" s="166">
        <f t="shared" si="376"/>
        <v>2.2372900000000002</v>
      </c>
      <c r="M862" s="166">
        <f t="shared" si="376"/>
        <v>0.29477432999999997</v>
      </c>
      <c r="N862" s="166">
        <f t="shared" si="376"/>
        <v>2.2372900000000002</v>
      </c>
      <c r="O862" s="166">
        <f t="shared" si="376"/>
        <v>0.23819026999999993</v>
      </c>
      <c r="P862" s="166">
        <f t="shared" si="376"/>
        <v>5.1941634100000007</v>
      </c>
      <c r="Q862" s="166">
        <f t="shared" si="376"/>
        <v>0</v>
      </c>
      <c r="R862" s="166">
        <f t="shared" si="376"/>
        <v>9.1357788100000015</v>
      </c>
      <c r="S862" s="166">
        <f t="shared" si="376"/>
        <v>9.1357788100000015</v>
      </c>
      <c r="T862" s="166">
        <f t="shared" si="376"/>
        <v>9.1357788100000015</v>
      </c>
      <c r="U862" s="166">
        <f t="shared" si="376"/>
        <v>9.1357788100000015</v>
      </c>
      <c r="V862" s="88"/>
    </row>
    <row r="863" spans="1:22" ht="47.25" x14ac:dyDescent="0.25">
      <c r="A863" s="171" t="s">
        <v>900</v>
      </c>
      <c r="B863" s="85" t="s">
        <v>389</v>
      </c>
      <c r="C863" s="171" t="s">
        <v>2629</v>
      </c>
      <c r="D863" s="87">
        <v>12.937139999999999</v>
      </c>
      <c r="E863" s="87">
        <v>0.21475163</v>
      </c>
      <c r="F863" s="87">
        <v>12.722388369999999</v>
      </c>
      <c r="G863" s="87">
        <v>12.722388369999999</v>
      </c>
      <c r="H863" s="87">
        <f>J863+L863+N863+P863</f>
        <v>9.8440760000000012</v>
      </c>
      <c r="I863" s="87">
        <f>K863+M863+O863+Q863</f>
        <v>0.6364730999999999</v>
      </c>
      <c r="J863" s="87">
        <v>0.17533259000000001</v>
      </c>
      <c r="K863" s="87">
        <v>0.17533259000000001</v>
      </c>
      <c r="L863" s="87">
        <v>2.2372900000000002</v>
      </c>
      <c r="M863" s="87">
        <v>0.22295023999999997</v>
      </c>
      <c r="N863" s="87">
        <v>2.2372900000000002</v>
      </c>
      <c r="O863" s="87">
        <v>0.23819026999999993</v>
      </c>
      <c r="P863" s="87">
        <v>5.1941634100000007</v>
      </c>
      <c r="Q863" s="87">
        <v>0</v>
      </c>
      <c r="R863" s="87">
        <f>H863-I863</f>
        <v>9.2076029000000013</v>
      </c>
      <c r="S863" s="87">
        <f>H863-I863</f>
        <v>9.2076029000000013</v>
      </c>
      <c r="T863" s="87">
        <f>H863-I863</f>
        <v>9.2076029000000013</v>
      </c>
      <c r="U863" s="87">
        <f>H863-I863</f>
        <v>9.2076029000000013</v>
      </c>
      <c r="V863" s="88"/>
    </row>
    <row r="864" spans="1:22" ht="31.5" x14ac:dyDescent="0.25">
      <c r="A864" s="171" t="s">
        <v>900</v>
      </c>
      <c r="B864" s="86" t="s">
        <v>955</v>
      </c>
      <c r="C864" s="171" t="s">
        <v>2630</v>
      </c>
      <c r="D864" s="87">
        <v>0</v>
      </c>
      <c r="E864" s="87">
        <v>0</v>
      </c>
      <c r="F864" s="87">
        <v>0</v>
      </c>
      <c r="G864" s="87">
        <v>0</v>
      </c>
      <c r="H864" s="87">
        <f>J864+L864+N864+P864</f>
        <v>0</v>
      </c>
      <c r="I864" s="87">
        <f>K864+M864+O864+Q864</f>
        <v>7.1824089999999993E-2</v>
      </c>
      <c r="J864" s="87">
        <v>0</v>
      </c>
      <c r="K864" s="87">
        <v>0</v>
      </c>
      <c r="L864" s="87">
        <v>0</v>
      </c>
      <c r="M864" s="87">
        <v>7.1824089999999993E-2</v>
      </c>
      <c r="N864" s="87">
        <v>0</v>
      </c>
      <c r="O864" s="87">
        <v>0</v>
      </c>
      <c r="P864" s="87">
        <v>0</v>
      </c>
      <c r="Q864" s="87">
        <v>0</v>
      </c>
      <c r="R864" s="87">
        <f>H864-I864</f>
        <v>-7.1824089999999993E-2</v>
      </c>
      <c r="S864" s="87">
        <f>H864-I864</f>
        <v>-7.1824089999999993E-2</v>
      </c>
      <c r="T864" s="87">
        <f>H864-I864</f>
        <v>-7.1824089999999993E-2</v>
      </c>
      <c r="U864" s="87">
        <f>H864-I864</f>
        <v>-7.1824089999999993E-2</v>
      </c>
      <c r="V864" s="166"/>
    </row>
    <row r="865" spans="1:22" x14ac:dyDescent="0.25">
      <c r="A865" s="210"/>
      <c r="B865" s="212" t="s">
        <v>74</v>
      </c>
      <c r="C865" s="210"/>
      <c r="D865" s="166">
        <f t="shared" ref="D865:U865" si="377">SUM(D866:D866)</f>
        <v>6.6904899999999996</v>
      </c>
      <c r="E865" s="166">
        <f t="shared" si="377"/>
        <v>2.6000900000000002E-3</v>
      </c>
      <c r="F865" s="166">
        <f t="shared" si="377"/>
        <v>6.68788991</v>
      </c>
      <c r="G865" s="166">
        <f t="shared" si="377"/>
        <v>6.68788991</v>
      </c>
      <c r="H865" s="166">
        <f t="shared" si="377"/>
        <v>6.3457680000000005</v>
      </c>
      <c r="I865" s="166">
        <f t="shared" si="377"/>
        <v>6.4671797599999996</v>
      </c>
      <c r="J865" s="166">
        <f t="shared" si="377"/>
        <v>0.11302433000000001</v>
      </c>
      <c r="K865" s="166">
        <f t="shared" si="377"/>
        <v>0.11302433000000001</v>
      </c>
      <c r="L865" s="166">
        <f t="shared" si="377"/>
        <v>6.2327436700000005</v>
      </c>
      <c r="M865" s="166">
        <f t="shared" si="377"/>
        <v>6.3541554299999996</v>
      </c>
      <c r="N865" s="166">
        <f t="shared" si="377"/>
        <v>0</v>
      </c>
      <c r="O865" s="166">
        <f t="shared" si="377"/>
        <v>0</v>
      </c>
      <c r="P865" s="166">
        <f t="shared" si="377"/>
        <v>0</v>
      </c>
      <c r="Q865" s="166">
        <f t="shared" si="377"/>
        <v>0</v>
      </c>
      <c r="R865" s="166">
        <f t="shared" si="377"/>
        <v>-0.12141175999999909</v>
      </c>
      <c r="S865" s="166">
        <f t="shared" si="377"/>
        <v>-0.12141175999999909</v>
      </c>
      <c r="T865" s="166">
        <f t="shared" si="377"/>
        <v>-0.12141175999999909</v>
      </c>
      <c r="U865" s="166">
        <f t="shared" si="377"/>
        <v>-0.12141175999999909</v>
      </c>
      <c r="V865" s="88"/>
    </row>
    <row r="866" spans="1:22" ht="47.25" x14ac:dyDescent="0.25">
      <c r="A866" s="171" t="s">
        <v>900</v>
      </c>
      <c r="B866" s="86" t="s">
        <v>1841</v>
      </c>
      <c r="C866" s="171" t="s">
        <v>2631</v>
      </c>
      <c r="D866" s="87">
        <v>6.6904899999999996</v>
      </c>
      <c r="E866" s="87">
        <v>2.6000900000000002E-3</v>
      </c>
      <c r="F866" s="87">
        <v>6.68788991</v>
      </c>
      <c r="G866" s="87">
        <v>6.68788991</v>
      </c>
      <c r="H866" s="87">
        <f>J866+L866+N866+P866</f>
        <v>6.3457680000000005</v>
      </c>
      <c r="I866" s="87">
        <f>K866+M866+O866+Q866</f>
        <v>6.4671797599999996</v>
      </c>
      <c r="J866" s="87">
        <v>0.11302433000000001</v>
      </c>
      <c r="K866" s="87">
        <v>0.11302433000000001</v>
      </c>
      <c r="L866" s="87">
        <v>6.2327436700000005</v>
      </c>
      <c r="M866" s="87">
        <v>6.3541554299999996</v>
      </c>
      <c r="N866" s="87">
        <v>0</v>
      </c>
      <c r="O866" s="87">
        <v>0</v>
      </c>
      <c r="P866" s="87">
        <v>0</v>
      </c>
      <c r="Q866" s="87">
        <v>0</v>
      </c>
      <c r="R866" s="87">
        <f>H866-I866</f>
        <v>-0.12141175999999909</v>
      </c>
      <c r="S866" s="87">
        <f>H866-I866</f>
        <v>-0.12141175999999909</v>
      </c>
      <c r="T866" s="87">
        <f>H866-I866</f>
        <v>-0.12141175999999909</v>
      </c>
      <c r="U866" s="87">
        <f>H866-I866</f>
        <v>-0.12141175999999909</v>
      </c>
      <c r="V866" s="166"/>
    </row>
    <row r="867" spans="1:22" x14ac:dyDescent="0.25">
      <c r="A867" s="217"/>
      <c r="B867" s="212" t="s">
        <v>59</v>
      </c>
      <c r="C867" s="217"/>
      <c r="D867" s="218">
        <f t="shared" ref="D867:U867" si="378">SUM(D868)</f>
        <v>3.2970700000000002</v>
      </c>
      <c r="E867" s="218">
        <f t="shared" si="378"/>
        <v>2.4167000000000001E-4</v>
      </c>
      <c r="F867" s="218">
        <f t="shared" si="378"/>
        <v>3.2968283300000003</v>
      </c>
      <c r="G867" s="218">
        <f t="shared" si="378"/>
        <v>3.2968283300000003</v>
      </c>
      <c r="H867" s="218">
        <f t="shared" si="378"/>
        <v>3.2970700000000006</v>
      </c>
      <c r="I867" s="218">
        <f t="shared" si="378"/>
        <v>2.9567827000000002</v>
      </c>
      <c r="J867" s="218">
        <f t="shared" si="378"/>
        <v>0.13622461</v>
      </c>
      <c r="K867" s="218">
        <f t="shared" si="378"/>
        <v>0.13622461</v>
      </c>
      <c r="L867" s="218">
        <f t="shared" si="378"/>
        <v>3.1608453900000004</v>
      </c>
      <c r="M867" s="218">
        <f t="shared" si="378"/>
        <v>2.82055809</v>
      </c>
      <c r="N867" s="218">
        <f t="shared" si="378"/>
        <v>0</v>
      </c>
      <c r="O867" s="218">
        <f t="shared" si="378"/>
        <v>0</v>
      </c>
      <c r="P867" s="218">
        <f t="shared" si="378"/>
        <v>0</v>
      </c>
      <c r="Q867" s="218">
        <f t="shared" si="378"/>
        <v>0</v>
      </c>
      <c r="R867" s="218">
        <f t="shared" si="378"/>
        <v>0.3402873000000004</v>
      </c>
      <c r="S867" s="218">
        <f t="shared" si="378"/>
        <v>0.3402873000000004</v>
      </c>
      <c r="T867" s="218">
        <f t="shared" si="378"/>
        <v>0.3402873000000004</v>
      </c>
      <c r="U867" s="218">
        <f t="shared" si="378"/>
        <v>0.3402873000000004</v>
      </c>
      <c r="V867" s="88"/>
    </row>
    <row r="868" spans="1:22" ht="47.25" x14ac:dyDescent="0.25">
      <c r="A868" s="171" t="s">
        <v>900</v>
      </c>
      <c r="B868" s="85" t="s">
        <v>1842</v>
      </c>
      <c r="C868" s="171" t="s">
        <v>2632</v>
      </c>
      <c r="D868" s="87">
        <v>3.2970700000000002</v>
      </c>
      <c r="E868" s="87">
        <v>2.4167000000000001E-4</v>
      </c>
      <c r="F868" s="87">
        <v>3.2968283300000003</v>
      </c>
      <c r="G868" s="87">
        <v>3.2968283300000003</v>
      </c>
      <c r="H868" s="87">
        <f>J868+L868+N868+P868</f>
        <v>3.2970700000000006</v>
      </c>
      <c r="I868" s="87">
        <f>K868+M868+O868+Q868</f>
        <v>2.9567827000000002</v>
      </c>
      <c r="J868" s="87">
        <v>0.13622461</v>
      </c>
      <c r="K868" s="87">
        <v>0.13622461</v>
      </c>
      <c r="L868" s="87">
        <v>3.1608453900000004</v>
      </c>
      <c r="M868" s="87">
        <v>2.82055809</v>
      </c>
      <c r="N868" s="87">
        <v>0</v>
      </c>
      <c r="O868" s="87">
        <v>0</v>
      </c>
      <c r="P868" s="87">
        <v>0</v>
      </c>
      <c r="Q868" s="87">
        <v>0</v>
      </c>
      <c r="R868" s="87">
        <f>H868-I868</f>
        <v>0.3402873000000004</v>
      </c>
      <c r="S868" s="87">
        <f>H868-I868</f>
        <v>0.3402873000000004</v>
      </c>
      <c r="T868" s="87">
        <f>H868-I868</f>
        <v>0.3402873000000004</v>
      </c>
      <c r="U868" s="87">
        <f>H868-I868</f>
        <v>0.3402873000000004</v>
      </c>
      <c r="V868" s="88"/>
    </row>
    <row r="869" spans="1:22" x14ac:dyDescent="0.25">
      <c r="A869" s="220"/>
      <c r="B869" s="216" t="s">
        <v>105</v>
      </c>
      <c r="C869" s="220"/>
      <c r="D869" s="222">
        <f t="shared" ref="D869:U869" si="379">D870+D875+D880+D883+D887+D889+D894+D908+D913+D915+D917+D919+D921+D926+D936+D938+D944+D946+D949+D958+D961+D964+D984+D998+D1013+D1019+D1021+D1024+D1032+D1042+D885+D1047+D1057+D1049+D1063+D1065+D1067+D1072+D1069+D1030+D1075+D1077</f>
        <v>2193.2963025700005</v>
      </c>
      <c r="E869" s="222">
        <f t="shared" si="379"/>
        <v>436.76183562999989</v>
      </c>
      <c r="F869" s="222">
        <f t="shared" si="379"/>
        <v>1756.5344669400001</v>
      </c>
      <c r="G869" s="222">
        <f t="shared" si="379"/>
        <v>1756.5344669400001</v>
      </c>
      <c r="H869" s="222">
        <f t="shared" si="379"/>
        <v>616.78695616000005</v>
      </c>
      <c r="I869" s="222">
        <f t="shared" si="379"/>
        <v>466.35885496000009</v>
      </c>
      <c r="J869" s="222">
        <f t="shared" si="379"/>
        <v>94.792905420000025</v>
      </c>
      <c r="K869" s="222">
        <f t="shared" si="379"/>
        <v>200.65335023999998</v>
      </c>
      <c r="L869" s="222">
        <f t="shared" si="379"/>
        <v>180.96838509</v>
      </c>
      <c r="M869" s="222">
        <f t="shared" si="379"/>
        <v>144.87077078000004</v>
      </c>
      <c r="N869" s="222">
        <f t="shared" si="379"/>
        <v>140.04010155999998</v>
      </c>
      <c r="O869" s="222">
        <f t="shared" si="379"/>
        <v>120.83473393999999</v>
      </c>
      <c r="P869" s="222">
        <f t="shared" si="379"/>
        <v>200.98556409000008</v>
      </c>
      <c r="Q869" s="222">
        <f t="shared" si="379"/>
        <v>0</v>
      </c>
      <c r="R869" s="222">
        <f t="shared" si="379"/>
        <v>150.42810120000004</v>
      </c>
      <c r="S869" s="222">
        <f t="shared" si="379"/>
        <v>150.42810120000004</v>
      </c>
      <c r="T869" s="222">
        <f t="shared" si="379"/>
        <v>150.42810120000004</v>
      </c>
      <c r="U869" s="222">
        <f t="shared" si="379"/>
        <v>150.42810120000004</v>
      </c>
      <c r="V869" s="166"/>
    </row>
    <row r="870" spans="1:22" x14ac:dyDescent="0.25">
      <c r="A870" s="220"/>
      <c r="B870" s="212" t="s">
        <v>26</v>
      </c>
      <c r="C870" s="220"/>
      <c r="D870" s="221">
        <f t="shared" ref="D870:U870" si="380">SUM(D871:D874)</f>
        <v>12.969931999999998</v>
      </c>
      <c r="E870" s="221">
        <f t="shared" si="380"/>
        <v>1.12900417</v>
      </c>
      <c r="F870" s="221">
        <f t="shared" si="380"/>
        <v>11.840927830000002</v>
      </c>
      <c r="G870" s="221">
        <f t="shared" si="380"/>
        <v>11.840927830000002</v>
      </c>
      <c r="H870" s="221">
        <f t="shared" si="380"/>
        <v>2.3422400000000003</v>
      </c>
      <c r="I870" s="221">
        <f t="shared" si="380"/>
        <v>13.706453599999998</v>
      </c>
      <c r="J870" s="221">
        <f t="shared" si="380"/>
        <v>4.7027659999999999E-2</v>
      </c>
      <c r="K870" s="221">
        <f t="shared" si="380"/>
        <v>0.16495117000000001</v>
      </c>
      <c r="L870" s="221">
        <f t="shared" si="380"/>
        <v>0.72844319999999985</v>
      </c>
      <c r="M870" s="221">
        <f t="shared" si="380"/>
        <v>13.54097011</v>
      </c>
      <c r="N870" s="221">
        <f t="shared" si="380"/>
        <v>1.5551610000000002</v>
      </c>
      <c r="O870" s="221">
        <f t="shared" si="380"/>
        <v>5.3231999999999997E-4</v>
      </c>
      <c r="P870" s="221">
        <f t="shared" si="380"/>
        <v>1.1608139999999999E-2</v>
      </c>
      <c r="Q870" s="221">
        <f t="shared" si="380"/>
        <v>0</v>
      </c>
      <c r="R870" s="221">
        <f t="shared" si="380"/>
        <v>-11.364213600000001</v>
      </c>
      <c r="S870" s="221">
        <f t="shared" si="380"/>
        <v>-11.364213600000001</v>
      </c>
      <c r="T870" s="221">
        <f t="shared" si="380"/>
        <v>-11.364213600000001</v>
      </c>
      <c r="U870" s="221">
        <f t="shared" si="380"/>
        <v>-11.364213600000001</v>
      </c>
      <c r="V870" s="88"/>
    </row>
    <row r="871" spans="1:22" ht="47.25" x14ac:dyDescent="0.25">
      <c r="A871" s="171" t="s">
        <v>901</v>
      </c>
      <c r="B871" s="85" t="s">
        <v>106</v>
      </c>
      <c r="C871" s="171" t="s">
        <v>2633</v>
      </c>
      <c r="D871" s="87">
        <v>3.55871</v>
      </c>
      <c r="E871" s="87">
        <v>1.0183252199999999</v>
      </c>
      <c r="F871" s="87">
        <v>2.5403847800000001</v>
      </c>
      <c r="G871" s="87">
        <v>2.5403847800000001</v>
      </c>
      <c r="H871" s="87">
        <f t="shared" ref="H871:I874" si="381">J871+L871+N871+P871</f>
        <v>1.0999999999999999E-2</v>
      </c>
      <c r="I871" s="87">
        <f t="shared" si="381"/>
        <v>7.1120000000000005E-4</v>
      </c>
      <c r="J871" s="87">
        <v>1.9593E-4</v>
      </c>
      <c r="K871" s="87">
        <v>1.9593E-4</v>
      </c>
      <c r="L871" s="87">
        <v>2.5000000000000001E-3</v>
      </c>
      <c r="M871" s="87">
        <v>2.4911000000000009E-4</v>
      </c>
      <c r="N871" s="87">
        <v>2.5000000000000001E-3</v>
      </c>
      <c r="O871" s="87">
        <v>2.6615999999999999E-4</v>
      </c>
      <c r="P871" s="87">
        <v>5.8040699999999997E-3</v>
      </c>
      <c r="Q871" s="87">
        <v>0</v>
      </c>
      <c r="R871" s="87">
        <f>H871-I871</f>
        <v>1.0288799999999999E-2</v>
      </c>
      <c r="S871" s="87">
        <f>H871-I871</f>
        <v>1.0288799999999999E-2</v>
      </c>
      <c r="T871" s="87">
        <f>H871-I871</f>
        <v>1.0288799999999999E-2</v>
      </c>
      <c r="U871" s="87">
        <f>H871-I871</f>
        <v>1.0288799999999999E-2</v>
      </c>
      <c r="V871" s="88"/>
    </row>
    <row r="872" spans="1:22" ht="47.25" x14ac:dyDescent="0.25">
      <c r="A872" s="171" t="s">
        <v>901</v>
      </c>
      <c r="B872" s="85" t="s">
        <v>829</v>
      </c>
      <c r="C872" s="171" t="s">
        <v>2634</v>
      </c>
      <c r="D872" s="87">
        <v>6.5098599999999998</v>
      </c>
      <c r="E872" s="87">
        <v>1.186391E-2</v>
      </c>
      <c r="F872" s="87">
        <v>6.49799609</v>
      </c>
      <c r="G872" s="87">
        <v>6.49799609</v>
      </c>
      <c r="H872" s="87">
        <f t="shared" si="381"/>
        <v>0</v>
      </c>
      <c r="I872" s="87">
        <f t="shared" si="381"/>
        <v>11.24614328</v>
      </c>
      <c r="J872" s="87">
        <v>0</v>
      </c>
      <c r="K872" s="87">
        <v>0.11792351</v>
      </c>
      <c r="L872" s="87">
        <v>0</v>
      </c>
      <c r="M872" s="87">
        <v>11.128219769999999</v>
      </c>
      <c r="N872" s="87">
        <v>0</v>
      </c>
      <c r="O872" s="87">
        <v>0</v>
      </c>
      <c r="P872" s="87">
        <v>0</v>
      </c>
      <c r="Q872" s="87">
        <v>0</v>
      </c>
      <c r="R872" s="87">
        <f>H872-I872</f>
        <v>-11.24614328</v>
      </c>
      <c r="S872" s="87">
        <f>H872-I872</f>
        <v>-11.24614328</v>
      </c>
      <c r="T872" s="87">
        <f>H872-I872</f>
        <v>-11.24614328</v>
      </c>
      <c r="U872" s="87">
        <f>H872-I872</f>
        <v>-11.24614328</v>
      </c>
      <c r="V872" s="88"/>
    </row>
    <row r="873" spans="1:22" ht="31.5" x14ac:dyDescent="0.25">
      <c r="A873" s="171" t="s">
        <v>901</v>
      </c>
      <c r="B873" s="85" t="s">
        <v>830</v>
      </c>
      <c r="C873" s="171" t="s">
        <v>2635</v>
      </c>
      <c r="D873" s="87">
        <v>2.5669299999999997</v>
      </c>
      <c r="E873" s="87">
        <v>4.5092600000000002E-3</v>
      </c>
      <c r="F873" s="87">
        <v>2.5624207399999999</v>
      </c>
      <c r="G873" s="87">
        <v>2.5624207399999999</v>
      </c>
      <c r="H873" s="87">
        <f t="shared" si="381"/>
        <v>2.3202400000000001</v>
      </c>
      <c r="I873" s="87">
        <f t="shared" si="381"/>
        <v>2.4588879199999996</v>
      </c>
      <c r="J873" s="87">
        <v>4.6635800000000005E-2</v>
      </c>
      <c r="K873" s="87">
        <v>4.6635800000000005E-2</v>
      </c>
      <c r="L873" s="87">
        <v>0.72344319999999995</v>
      </c>
      <c r="M873" s="87">
        <v>2.4122521199999998</v>
      </c>
      <c r="N873" s="87">
        <v>1.5501610000000003</v>
      </c>
      <c r="O873" s="87">
        <v>0</v>
      </c>
      <c r="P873" s="87">
        <v>0</v>
      </c>
      <c r="Q873" s="87">
        <v>0</v>
      </c>
      <c r="R873" s="87">
        <f>H873-I873</f>
        <v>-0.13864791999999948</v>
      </c>
      <c r="S873" s="87">
        <f>H873-I873</f>
        <v>-0.13864791999999948</v>
      </c>
      <c r="T873" s="87">
        <f>H873-I873</f>
        <v>-0.13864791999999948</v>
      </c>
      <c r="U873" s="87">
        <f>H873-I873</f>
        <v>-0.13864791999999948</v>
      </c>
      <c r="V873" s="88"/>
    </row>
    <row r="874" spans="1:22" ht="47.25" x14ac:dyDescent="0.25">
      <c r="A874" s="171" t="s">
        <v>901</v>
      </c>
      <c r="B874" s="85" t="s">
        <v>107</v>
      </c>
      <c r="C874" s="171" t="s">
        <v>2636</v>
      </c>
      <c r="D874" s="87">
        <v>0.33443200000000001</v>
      </c>
      <c r="E874" s="87">
        <v>9.4305779999999992E-2</v>
      </c>
      <c r="F874" s="87">
        <v>0.24012622</v>
      </c>
      <c r="G874" s="87">
        <v>0.24012622</v>
      </c>
      <c r="H874" s="87">
        <f t="shared" si="381"/>
        <v>1.0999999999999999E-2</v>
      </c>
      <c r="I874" s="87">
        <f t="shared" si="381"/>
        <v>7.1120000000000005E-4</v>
      </c>
      <c r="J874" s="87">
        <v>1.9593E-4</v>
      </c>
      <c r="K874" s="87">
        <v>1.9593E-4</v>
      </c>
      <c r="L874" s="87">
        <v>2.5000000000000001E-3</v>
      </c>
      <c r="M874" s="87">
        <v>2.4911000000000009E-4</v>
      </c>
      <c r="N874" s="87">
        <v>2.5000000000000001E-3</v>
      </c>
      <c r="O874" s="87">
        <v>2.6615999999999999E-4</v>
      </c>
      <c r="P874" s="87">
        <v>5.8040699999999997E-3</v>
      </c>
      <c r="Q874" s="87">
        <v>0</v>
      </c>
      <c r="R874" s="87">
        <f>H874-I874</f>
        <v>1.0288799999999999E-2</v>
      </c>
      <c r="S874" s="87">
        <f>H874-I874</f>
        <v>1.0288799999999999E-2</v>
      </c>
      <c r="T874" s="87">
        <f>H874-I874</f>
        <v>1.0288799999999999E-2</v>
      </c>
      <c r="U874" s="87">
        <f>H874-I874</f>
        <v>1.0288799999999999E-2</v>
      </c>
      <c r="V874" s="88"/>
    </row>
    <row r="875" spans="1:22" x14ac:dyDescent="0.25">
      <c r="A875" s="224"/>
      <c r="B875" s="212" t="s">
        <v>27</v>
      </c>
      <c r="C875" s="224"/>
      <c r="D875" s="225">
        <f t="shared" ref="D875:U875" si="382">SUM(D876:D879)</f>
        <v>1.13452</v>
      </c>
      <c r="E875" s="225">
        <f t="shared" si="382"/>
        <v>0.28157851</v>
      </c>
      <c r="F875" s="225">
        <f t="shared" si="382"/>
        <v>0.85294148999999997</v>
      </c>
      <c r="G875" s="225">
        <f t="shared" si="382"/>
        <v>0.85294148999999997</v>
      </c>
      <c r="H875" s="225">
        <f t="shared" si="382"/>
        <v>1.0999999999999999E-2</v>
      </c>
      <c r="I875" s="225">
        <f t="shared" si="382"/>
        <v>7.1120000000000005E-4</v>
      </c>
      <c r="J875" s="225">
        <f t="shared" si="382"/>
        <v>1.9593E-4</v>
      </c>
      <c r="K875" s="225">
        <f t="shared" si="382"/>
        <v>1.9593E-4</v>
      </c>
      <c r="L875" s="225">
        <f t="shared" si="382"/>
        <v>2.5000000000000001E-3</v>
      </c>
      <c r="M875" s="225">
        <f t="shared" si="382"/>
        <v>2.4911000000000009E-4</v>
      </c>
      <c r="N875" s="225">
        <f t="shared" si="382"/>
        <v>2.5000000000000001E-3</v>
      </c>
      <c r="O875" s="225">
        <f t="shared" si="382"/>
        <v>2.6615999999999999E-4</v>
      </c>
      <c r="P875" s="225">
        <f t="shared" si="382"/>
        <v>5.8040699999999997E-3</v>
      </c>
      <c r="Q875" s="225">
        <f t="shared" si="382"/>
        <v>0</v>
      </c>
      <c r="R875" s="225">
        <f t="shared" si="382"/>
        <v>1.0288799999999999E-2</v>
      </c>
      <c r="S875" s="225">
        <f t="shared" si="382"/>
        <v>1.0288799999999999E-2</v>
      </c>
      <c r="T875" s="225">
        <f t="shared" si="382"/>
        <v>1.0288799999999999E-2</v>
      </c>
      <c r="U875" s="225">
        <f t="shared" si="382"/>
        <v>1.0288799999999999E-2</v>
      </c>
      <c r="V875" s="88"/>
    </row>
    <row r="876" spans="1:22" ht="47.25" x14ac:dyDescent="0.25">
      <c r="A876" s="171" t="s">
        <v>901</v>
      </c>
      <c r="B876" s="85" t="s">
        <v>108</v>
      </c>
      <c r="C876" s="171" t="s">
        <v>2637</v>
      </c>
      <c r="D876" s="87">
        <v>1.13452</v>
      </c>
      <c r="E876" s="87">
        <v>0.28157851</v>
      </c>
      <c r="F876" s="87">
        <v>0.85294148999999997</v>
      </c>
      <c r="G876" s="87">
        <v>0.85294148999999997</v>
      </c>
      <c r="H876" s="87">
        <f t="shared" ref="H876:I879" si="383">J876+L876+N876+P876</f>
        <v>1.0999999999999999E-2</v>
      </c>
      <c r="I876" s="87">
        <f t="shared" si="383"/>
        <v>7.1120000000000005E-4</v>
      </c>
      <c r="J876" s="87">
        <v>1.9593E-4</v>
      </c>
      <c r="K876" s="87">
        <v>1.9593E-4</v>
      </c>
      <c r="L876" s="87">
        <v>2.5000000000000001E-3</v>
      </c>
      <c r="M876" s="87">
        <v>2.4911000000000009E-4</v>
      </c>
      <c r="N876" s="87">
        <v>2.5000000000000001E-3</v>
      </c>
      <c r="O876" s="87">
        <v>2.6615999999999999E-4</v>
      </c>
      <c r="P876" s="87">
        <v>5.8040699999999997E-3</v>
      </c>
      <c r="Q876" s="87">
        <v>0</v>
      </c>
      <c r="R876" s="87">
        <f>H876-I876</f>
        <v>1.0288799999999999E-2</v>
      </c>
      <c r="S876" s="87">
        <f>H876-I876</f>
        <v>1.0288799999999999E-2</v>
      </c>
      <c r="T876" s="87">
        <f>H876-I876</f>
        <v>1.0288799999999999E-2</v>
      </c>
      <c r="U876" s="87">
        <f>H876-I876</f>
        <v>1.0288799999999999E-2</v>
      </c>
      <c r="V876" s="88"/>
    </row>
    <row r="877" spans="1:22" ht="63" x14ac:dyDescent="0.25">
      <c r="A877" s="171" t="s">
        <v>901</v>
      </c>
      <c r="B877" s="86" t="s">
        <v>1843</v>
      </c>
      <c r="C877" s="171" t="s">
        <v>2638</v>
      </c>
      <c r="D877" s="87">
        <v>0</v>
      </c>
      <c r="E877" s="87">
        <v>0</v>
      </c>
      <c r="F877" s="87">
        <v>0</v>
      </c>
      <c r="G877" s="87">
        <v>0</v>
      </c>
      <c r="H877" s="87">
        <f t="shared" si="383"/>
        <v>0</v>
      </c>
      <c r="I877" s="87">
        <f t="shared" si="383"/>
        <v>0</v>
      </c>
      <c r="J877" s="87">
        <v>0</v>
      </c>
      <c r="K877" s="87">
        <v>0</v>
      </c>
      <c r="L877" s="87">
        <v>0</v>
      </c>
      <c r="M877" s="87">
        <v>0</v>
      </c>
      <c r="N877" s="87">
        <v>0</v>
      </c>
      <c r="O877" s="87">
        <v>0</v>
      </c>
      <c r="P877" s="87">
        <v>0</v>
      </c>
      <c r="Q877" s="87">
        <v>0</v>
      </c>
      <c r="R877" s="87">
        <f>H877-I877</f>
        <v>0</v>
      </c>
      <c r="S877" s="87">
        <f>H877-I877</f>
        <v>0</v>
      </c>
      <c r="T877" s="87">
        <f>H877-I877</f>
        <v>0</v>
      </c>
      <c r="U877" s="87">
        <f>H877-I877</f>
        <v>0</v>
      </c>
      <c r="V877" s="166"/>
    </row>
    <row r="878" spans="1:22" ht="63" x14ac:dyDescent="0.25">
      <c r="A878" s="171" t="s">
        <v>901</v>
      </c>
      <c r="B878" s="85" t="s">
        <v>956</v>
      </c>
      <c r="C878" s="171" t="s">
        <v>2639</v>
      </c>
      <c r="D878" s="87">
        <v>0</v>
      </c>
      <c r="E878" s="87">
        <v>0</v>
      </c>
      <c r="F878" s="87">
        <v>0</v>
      </c>
      <c r="G878" s="87">
        <v>0</v>
      </c>
      <c r="H878" s="87">
        <f t="shared" si="383"/>
        <v>0</v>
      </c>
      <c r="I878" s="87">
        <f t="shared" si="383"/>
        <v>0</v>
      </c>
      <c r="J878" s="87">
        <v>0</v>
      </c>
      <c r="K878" s="87">
        <v>0</v>
      </c>
      <c r="L878" s="87">
        <v>0</v>
      </c>
      <c r="M878" s="87">
        <v>0</v>
      </c>
      <c r="N878" s="87">
        <v>0</v>
      </c>
      <c r="O878" s="87">
        <v>0</v>
      </c>
      <c r="P878" s="87">
        <v>0</v>
      </c>
      <c r="Q878" s="87">
        <v>0</v>
      </c>
      <c r="R878" s="87">
        <f>H878-I878</f>
        <v>0</v>
      </c>
      <c r="S878" s="87">
        <f>H878-I878</f>
        <v>0</v>
      </c>
      <c r="T878" s="87">
        <f>H878-I878</f>
        <v>0</v>
      </c>
      <c r="U878" s="87">
        <f>H878-I878</f>
        <v>0</v>
      </c>
      <c r="V878" s="88"/>
    </row>
    <row r="879" spans="1:22" ht="47.25" x14ac:dyDescent="0.25">
      <c r="A879" s="171" t="s">
        <v>901</v>
      </c>
      <c r="B879" s="85" t="s">
        <v>957</v>
      </c>
      <c r="C879" s="171" t="s">
        <v>2640</v>
      </c>
      <c r="D879" s="87">
        <v>0</v>
      </c>
      <c r="E879" s="87">
        <v>0</v>
      </c>
      <c r="F879" s="87">
        <v>0</v>
      </c>
      <c r="G879" s="87">
        <v>0</v>
      </c>
      <c r="H879" s="87">
        <f t="shared" si="383"/>
        <v>0</v>
      </c>
      <c r="I879" s="87">
        <f t="shared" si="383"/>
        <v>0</v>
      </c>
      <c r="J879" s="87">
        <v>0</v>
      </c>
      <c r="K879" s="87">
        <v>0</v>
      </c>
      <c r="L879" s="87">
        <v>0</v>
      </c>
      <c r="M879" s="87">
        <v>0</v>
      </c>
      <c r="N879" s="87">
        <v>0</v>
      </c>
      <c r="O879" s="87">
        <v>0</v>
      </c>
      <c r="P879" s="87">
        <v>0</v>
      </c>
      <c r="Q879" s="87">
        <v>0</v>
      </c>
      <c r="R879" s="87">
        <f>H879-I879</f>
        <v>0</v>
      </c>
      <c r="S879" s="87">
        <f>H879-I879</f>
        <v>0</v>
      </c>
      <c r="T879" s="87">
        <f>H879-I879</f>
        <v>0</v>
      </c>
      <c r="U879" s="87">
        <f>H879-I879</f>
        <v>0</v>
      </c>
      <c r="V879" s="88"/>
    </row>
    <row r="880" spans="1:22" x14ac:dyDescent="0.25">
      <c r="A880" s="224"/>
      <c r="B880" s="216" t="s">
        <v>339</v>
      </c>
      <c r="C880" s="224"/>
      <c r="D880" s="225">
        <f t="shared" ref="D880:U880" si="384">SUM(D881:D882)</f>
        <v>2.8491899999999997</v>
      </c>
      <c r="E880" s="225">
        <f t="shared" si="384"/>
        <v>0.25980442999999998</v>
      </c>
      <c r="F880" s="225">
        <f t="shared" si="384"/>
        <v>2.5893855699999997</v>
      </c>
      <c r="G880" s="225">
        <f t="shared" si="384"/>
        <v>2.5893855699999997</v>
      </c>
      <c r="H880" s="225">
        <f t="shared" si="384"/>
        <v>1.0999999999999999E-2</v>
      </c>
      <c r="I880" s="225">
        <f t="shared" si="384"/>
        <v>7.1120000000000005E-4</v>
      </c>
      <c r="J880" s="225">
        <f t="shared" si="384"/>
        <v>1.9593E-4</v>
      </c>
      <c r="K880" s="225">
        <f t="shared" si="384"/>
        <v>1.9593E-4</v>
      </c>
      <c r="L880" s="225">
        <f t="shared" si="384"/>
        <v>2.5000000000000001E-3</v>
      </c>
      <c r="M880" s="225">
        <f t="shared" si="384"/>
        <v>2.4911000000000009E-4</v>
      </c>
      <c r="N880" s="225">
        <f t="shared" si="384"/>
        <v>2.5000000000000001E-3</v>
      </c>
      <c r="O880" s="225">
        <f t="shared" si="384"/>
        <v>2.6615999999999999E-4</v>
      </c>
      <c r="P880" s="225">
        <f t="shared" si="384"/>
        <v>5.8040699999999997E-3</v>
      </c>
      <c r="Q880" s="225">
        <f t="shared" si="384"/>
        <v>0</v>
      </c>
      <c r="R880" s="225">
        <f t="shared" si="384"/>
        <v>1.0288799999999999E-2</v>
      </c>
      <c r="S880" s="225">
        <f t="shared" si="384"/>
        <v>1.0288799999999999E-2</v>
      </c>
      <c r="T880" s="225">
        <f t="shared" si="384"/>
        <v>1.0288799999999999E-2</v>
      </c>
      <c r="U880" s="225">
        <f t="shared" si="384"/>
        <v>1.0288799999999999E-2</v>
      </c>
      <c r="V880" s="166"/>
    </row>
    <row r="881" spans="1:22" ht="63" x14ac:dyDescent="0.25">
      <c r="A881" s="171" t="s">
        <v>901</v>
      </c>
      <c r="B881" s="85" t="s">
        <v>169</v>
      </c>
      <c r="C881" s="171" t="s">
        <v>2641</v>
      </c>
      <c r="D881" s="87">
        <v>0.47755000000000003</v>
      </c>
      <c r="E881" s="87">
        <v>0.25980442999999998</v>
      </c>
      <c r="F881" s="87">
        <v>0.21774557000000005</v>
      </c>
      <c r="G881" s="87">
        <v>0.21774557000000005</v>
      </c>
      <c r="H881" s="87">
        <f>J881+L881+N881+P881</f>
        <v>1.0999999999999999E-2</v>
      </c>
      <c r="I881" s="87">
        <f>K881+M881+O881+Q881</f>
        <v>7.1120000000000005E-4</v>
      </c>
      <c r="J881" s="87">
        <v>1.9593E-4</v>
      </c>
      <c r="K881" s="87">
        <v>1.9593E-4</v>
      </c>
      <c r="L881" s="87">
        <v>2.5000000000000001E-3</v>
      </c>
      <c r="M881" s="87">
        <v>2.4911000000000009E-4</v>
      </c>
      <c r="N881" s="87">
        <v>2.5000000000000001E-3</v>
      </c>
      <c r="O881" s="87">
        <v>2.6615999999999999E-4</v>
      </c>
      <c r="P881" s="87">
        <v>5.8040699999999997E-3</v>
      </c>
      <c r="Q881" s="87">
        <v>0</v>
      </c>
      <c r="R881" s="87">
        <f>H881-I881</f>
        <v>1.0288799999999999E-2</v>
      </c>
      <c r="S881" s="87">
        <f>H881-I881</f>
        <v>1.0288799999999999E-2</v>
      </c>
      <c r="T881" s="87">
        <f>H881-I881</f>
        <v>1.0288799999999999E-2</v>
      </c>
      <c r="U881" s="87">
        <f>H881-I881</f>
        <v>1.0288799999999999E-2</v>
      </c>
      <c r="V881" s="88"/>
    </row>
    <row r="882" spans="1:22" ht="47.25" x14ac:dyDescent="0.25">
      <c r="A882" s="171" t="s">
        <v>901</v>
      </c>
      <c r="B882" s="85" t="s">
        <v>831</v>
      </c>
      <c r="C882" s="171" t="s">
        <v>2642</v>
      </c>
      <c r="D882" s="87">
        <v>2.3716399999999997</v>
      </c>
      <c r="E882" s="87">
        <v>0</v>
      </c>
      <c r="F882" s="87">
        <v>2.3716399999999997</v>
      </c>
      <c r="G882" s="87">
        <v>2.3716399999999997</v>
      </c>
      <c r="H882" s="87">
        <f>J882+L882+N882+P882</f>
        <v>0</v>
      </c>
      <c r="I882" s="87">
        <f>K882+M882+O882+Q882</f>
        <v>0</v>
      </c>
      <c r="J882" s="87">
        <v>0</v>
      </c>
      <c r="K882" s="87">
        <v>0</v>
      </c>
      <c r="L882" s="87">
        <v>0</v>
      </c>
      <c r="M882" s="87">
        <v>0</v>
      </c>
      <c r="N882" s="87">
        <v>0</v>
      </c>
      <c r="O882" s="87">
        <v>0</v>
      </c>
      <c r="P882" s="87">
        <v>0</v>
      </c>
      <c r="Q882" s="87">
        <v>0</v>
      </c>
      <c r="R882" s="87">
        <f>H882-I882</f>
        <v>0</v>
      </c>
      <c r="S882" s="87">
        <f>H882-I882</f>
        <v>0</v>
      </c>
      <c r="T882" s="87">
        <f>H882-I882</f>
        <v>0</v>
      </c>
      <c r="U882" s="87">
        <f>H882-I882</f>
        <v>0</v>
      </c>
      <c r="V882" s="88"/>
    </row>
    <row r="883" spans="1:22" x14ac:dyDescent="0.25">
      <c r="A883" s="224"/>
      <c r="B883" s="216" t="s">
        <v>30</v>
      </c>
      <c r="C883" s="224"/>
      <c r="D883" s="225">
        <f t="shared" ref="D883:U883" si="385">SUM(D884:D884)</f>
        <v>0.39578056</v>
      </c>
      <c r="E883" s="225">
        <f t="shared" si="385"/>
        <v>0.17906960999999999</v>
      </c>
      <c r="F883" s="225">
        <f t="shared" si="385"/>
        <v>0.21671095000000001</v>
      </c>
      <c r="G883" s="225">
        <f t="shared" si="385"/>
        <v>0.21671095000000001</v>
      </c>
      <c r="H883" s="225">
        <f t="shared" si="385"/>
        <v>0.22649825999999995</v>
      </c>
      <c r="I883" s="225">
        <f t="shared" si="385"/>
        <v>2.4004780000000003E-2</v>
      </c>
      <c r="J883" s="225">
        <f t="shared" si="385"/>
        <v>6.6127200000000008E-3</v>
      </c>
      <c r="K883" s="225">
        <f t="shared" si="385"/>
        <v>6.6127200000000008E-3</v>
      </c>
      <c r="L883" s="225">
        <f t="shared" si="385"/>
        <v>8.4379999999999997E-2</v>
      </c>
      <c r="M883" s="225">
        <f t="shared" si="385"/>
        <v>8.4086399999999967E-3</v>
      </c>
      <c r="N883" s="225">
        <f t="shared" si="385"/>
        <v>8.4379999999999997E-2</v>
      </c>
      <c r="O883" s="225">
        <f t="shared" si="385"/>
        <v>8.9834200000000041E-3</v>
      </c>
      <c r="P883" s="225">
        <f t="shared" si="385"/>
        <v>5.1125539999999969E-2</v>
      </c>
      <c r="Q883" s="225">
        <f t="shared" si="385"/>
        <v>0</v>
      </c>
      <c r="R883" s="225">
        <f t="shared" si="385"/>
        <v>0.20249347999999995</v>
      </c>
      <c r="S883" s="225">
        <f t="shared" si="385"/>
        <v>0.20249347999999995</v>
      </c>
      <c r="T883" s="225">
        <f t="shared" si="385"/>
        <v>0.20249347999999995</v>
      </c>
      <c r="U883" s="225">
        <f t="shared" si="385"/>
        <v>0.20249347999999995</v>
      </c>
      <c r="V883" s="166"/>
    </row>
    <row r="884" spans="1:22" ht="47.25" x14ac:dyDescent="0.25">
      <c r="A884" s="171" t="s">
        <v>901</v>
      </c>
      <c r="B884" s="85" t="s">
        <v>109</v>
      </c>
      <c r="C884" s="171" t="s">
        <v>2643</v>
      </c>
      <c r="D884" s="87">
        <v>0.39578056</v>
      </c>
      <c r="E884" s="87">
        <v>0.17906960999999999</v>
      </c>
      <c r="F884" s="87">
        <v>0.21671095000000001</v>
      </c>
      <c r="G884" s="87">
        <v>0.21671095000000001</v>
      </c>
      <c r="H884" s="87">
        <f>J884+L884+N884+P884</f>
        <v>0.22649825999999995</v>
      </c>
      <c r="I884" s="87">
        <f>K884+M884+O884+Q884</f>
        <v>2.4004780000000003E-2</v>
      </c>
      <c r="J884" s="87">
        <v>6.6127200000000008E-3</v>
      </c>
      <c r="K884" s="87">
        <v>6.6127200000000008E-3</v>
      </c>
      <c r="L884" s="87">
        <v>8.4379999999999997E-2</v>
      </c>
      <c r="M884" s="87">
        <v>8.4086399999999967E-3</v>
      </c>
      <c r="N884" s="87">
        <v>8.4379999999999997E-2</v>
      </c>
      <c r="O884" s="87">
        <v>8.9834200000000041E-3</v>
      </c>
      <c r="P884" s="87">
        <v>5.1125539999999969E-2</v>
      </c>
      <c r="Q884" s="87">
        <v>0</v>
      </c>
      <c r="R884" s="87">
        <f>H884-I884</f>
        <v>0.20249347999999995</v>
      </c>
      <c r="S884" s="87">
        <f>H884-I884</f>
        <v>0.20249347999999995</v>
      </c>
      <c r="T884" s="87">
        <f>H884-I884</f>
        <v>0.20249347999999995</v>
      </c>
      <c r="U884" s="87">
        <f>H884-I884</f>
        <v>0.20249347999999995</v>
      </c>
      <c r="V884" s="88"/>
    </row>
    <row r="885" spans="1:22" x14ac:dyDescent="0.25">
      <c r="A885" s="224"/>
      <c r="B885" s="212" t="s">
        <v>33</v>
      </c>
      <c r="C885" s="224"/>
      <c r="D885" s="225">
        <f t="shared" ref="D885:U885" si="386">SUM(D886:D886)</f>
        <v>4.1741800000000007</v>
      </c>
      <c r="E885" s="225">
        <f t="shared" si="386"/>
        <v>0.79692425</v>
      </c>
      <c r="F885" s="225">
        <f t="shared" si="386"/>
        <v>3.3772557500000007</v>
      </c>
      <c r="G885" s="225">
        <f t="shared" si="386"/>
        <v>3.3772557500000007</v>
      </c>
      <c r="H885" s="225">
        <f t="shared" si="386"/>
        <v>3.3960603100000006</v>
      </c>
      <c r="I885" s="225">
        <f t="shared" si="386"/>
        <v>3.7820940299999992</v>
      </c>
      <c r="J885" s="225">
        <f t="shared" si="386"/>
        <v>3.3960603100000006</v>
      </c>
      <c r="K885" s="225">
        <f t="shared" si="386"/>
        <v>3.7820940299999992</v>
      </c>
      <c r="L885" s="225">
        <f t="shared" si="386"/>
        <v>0</v>
      </c>
      <c r="M885" s="225">
        <f t="shared" si="386"/>
        <v>0</v>
      </c>
      <c r="N885" s="225">
        <f t="shared" si="386"/>
        <v>0</v>
      </c>
      <c r="O885" s="225">
        <f t="shared" si="386"/>
        <v>0</v>
      </c>
      <c r="P885" s="225">
        <f t="shared" si="386"/>
        <v>0</v>
      </c>
      <c r="Q885" s="225">
        <f t="shared" si="386"/>
        <v>0</v>
      </c>
      <c r="R885" s="225">
        <f t="shared" si="386"/>
        <v>-0.38603371999999858</v>
      </c>
      <c r="S885" s="225">
        <f t="shared" si="386"/>
        <v>-0.38603371999999858</v>
      </c>
      <c r="T885" s="225">
        <f t="shared" si="386"/>
        <v>-0.38603371999999858</v>
      </c>
      <c r="U885" s="225">
        <f t="shared" si="386"/>
        <v>-0.38603371999999858</v>
      </c>
      <c r="V885" s="88"/>
    </row>
    <row r="886" spans="1:22" ht="47.25" x14ac:dyDescent="0.25">
      <c r="A886" s="171" t="s">
        <v>901</v>
      </c>
      <c r="B886" s="85" t="s">
        <v>469</v>
      </c>
      <c r="C886" s="171" t="s">
        <v>2644</v>
      </c>
      <c r="D886" s="87">
        <v>4.1741800000000007</v>
      </c>
      <c r="E886" s="87">
        <v>0.79692425</v>
      </c>
      <c r="F886" s="87">
        <v>3.3772557500000007</v>
      </c>
      <c r="G886" s="87">
        <v>3.3772557500000007</v>
      </c>
      <c r="H886" s="87">
        <f>J886+L886+N886+P886</f>
        <v>3.3960603100000006</v>
      </c>
      <c r="I886" s="87">
        <f>K886+M886+O886+Q886</f>
        <v>3.7820940299999992</v>
      </c>
      <c r="J886" s="87">
        <v>3.3960603100000006</v>
      </c>
      <c r="K886" s="87">
        <v>3.7820940299999992</v>
      </c>
      <c r="L886" s="87">
        <v>0</v>
      </c>
      <c r="M886" s="87">
        <v>0</v>
      </c>
      <c r="N886" s="87">
        <v>0</v>
      </c>
      <c r="O886" s="87">
        <v>0</v>
      </c>
      <c r="P886" s="87">
        <v>0</v>
      </c>
      <c r="Q886" s="87">
        <v>0</v>
      </c>
      <c r="R886" s="87">
        <f>H886-I886</f>
        <v>-0.38603371999999858</v>
      </c>
      <c r="S886" s="87">
        <f>H886-I886</f>
        <v>-0.38603371999999858</v>
      </c>
      <c r="T886" s="87">
        <f>H886-I886</f>
        <v>-0.38603371999999858</v>
      </c>
      <c r="U886" s="87">
        <f>H886-I886</f>
        <v>-0.38603371999999858</v>
      </c>
      <c r="V886" s="88"/>
    </row>
    <row r="887" spans="1:22" x14ac:dyDescent="0.25">
      <c r="A887" s="224"/>
      <c r="B887" s="212" t="s">
        <v>34</v>
      </c>
      <c r="C887" s="224"/>
      <c r="D887" s="225">
        <f t="shared" ref="D887:U887" si="387">SUM(D888:D888)</f>
        <v>14.62162</v>
      </c>
      <c r="E887" s="225">
        <f t="shared" si="387"/>
        <v>8.6973400000000013E-3</v>
      </c>
      <c r="F887" s="225">
        <f t="shared" si="387"/>
        <v>14.612922660000001</v>
      </c>
      <c r="G887" s="225">
        <f t="shared" si="387"/>
        <v>14.612922660000001</v>
      </c>
      <c r="H887" s="225">
        <f t="shared" si="387"/>
        <v>14.258538999999999</v>
      </c>
      <c r="I887" s="225">
        <f t="shared" si="387"/>
        <v>1.18241251</v>
      </c>
      <c r="J887" s="225">
        <f t="shared" si="387"/>
        <v>0.44752107000000002</v>
      </c>
      <c r="K887" s="225">
        <f t="shared" si="387"/>
        <v>0.44752107000000002</v>
      </c>
      <c r="L887" s="225">
        <f t="shared" si="387"/>
        <v>3.5654325</v>
      </c>
      <c r="M887" s="225">
        <f t="shared" si="387"/>
        <v>0.35530216999999992</v>
      </c>
      <c r="N887" s="225">
        <f t="shared" si="387"/>
        <v>3.5654325</v>
      </c>
      <c r="O887" s="225">
        <f t="shared" si="387"/>
        <v>0.37958927000000003</v>
      </c>
      <c r="P887" s="225">
        <f t="shared" si="387"/>
        <v>6.6801529299999993</v>
      </c>
      <c r="Q887" s="225">
        <f t="shared" si="387"/>
        <v>0</v>
      </c>
      <c r="R887" s="225">
        <f t="shared" si="387"/>
        <v>13.076126489999998</v>
      </c>
      <c r="S887" s="225">
        <f t="shared" si="387"/>
        <v>13.076126489999998</v>
      </c>
      <c r="T887" s="225">
        <f t="shared" si="387"/>
        <v>13.076126489999998</v>
      </c>
      <c r="U887" s="225">
        <f t="shared" si="387"/>
        <v>13.076126489999998</v>
      </c>
      <c r="V887" s="88"/>
    </row>
    <row r="888" spans="1:22" ht="63" x14ac:dyDescent="0.25">
      <c r="A888" s="171" t="s">
        <v>901</v>
      </c>
      <c r="B888" s="85" t="s">
        <v>832</v>
      </c>
      <c r="C888" s="171" t="s">
        <v>2645</v>
      </c>
      <c r="D888" s="87">
        <v>14.62162</v>
      </c>
      <c r="E888" s="87">
        <v>8.6973400000000013E-3</v>
      </c>
      <c r="F888" s="87">
        <v>14.612922660000001</v>
      </c>
      <c r="G888" s="87">
        <v>14.612922660000001</v>
      </c>
      <c r="H888" s="87">
        <f>J888+L888+N888+P888</f>
        <v>14.258538999999999</v>
      </c>
      <c r="I888" s="87">
        <f>K888+M888+O888+Q888</f>
        <v>1.18241251</v>
      </c>
      <c r="J888" s="87">
        <v>0.44752107000000002</v>
      </c>
      <c r="K888" s="87">
        <v>0.44752107000000002</v>
      </c>
      <c r="L888" s="87">
        <v>3.5654325</v>
      </c>
      <c r="M888" s="87">
        <v>0.35530216999999992</v>
      </c>
      <c r="N888" s="87">
        <v>3.5654325</v>
      </c>
      <c r="O888" s="87">
        <v>0.37958927000000003</v>
      </c>
      <c r="P888" s="87">
        <v>6.6801529299999993</v>
      </c>
      <c r="Q888" s="87">
        <v>0</v>
      </c>
      <c r="R888" s="87">
        <f>H888-I888</f>
        <v>13.076126489999998</v>
      </c>
      <c r="S888" s="87">
        <f>H888-I888</f>
        <v>13.076126489999998</v>
      </c>
      <c r="T888" s="87">
        <f>H888-I888</f>
        <v>13.076126489999998</v>
      </c>
      <c r="U888" s="87">
        <f>H888-I888</f>
        <v>13.076126489999998</v>
      </c>
      <c r="V888" s="88"/>
    </row>
    <row r="889" spans="1:22" x14ac:dyDescent="0.25">
      <c r="A889" s="224"/>
      <c r="B889" s="212" t="s">
        <v>36</v>
      </c>
      <c r="C889" s="224"/>
      <c r="D889" s="225">
        <f t="shared" ref="D889:U889" si="388">SUM(D890:D893)</f>
        <v>26.448930000000001</v>
      </c>
      <c r="E889" s="225">
        <f t="shared" si="388"/>
        <v>1.84576362</v>
      </c>
      <c r="F889" s="225">
        <f t="shared" si="388"/>
        <v>24.603166379999998</v>
      </c>
      <c r="G889" s="225">
        <f t="shared" si="388"/>
        <v>24.603166379999998</v>
      </c>
      <c r="H889" s="225">
        <f t="shared" si="388"/>
        <v>13.534498850000002</v>
      </c>
      <c r="I889" s="225">
        <f t="shared" si="388"/>
        <v>1.10557628</v>
      </c>
      <c r="J889" s="225">
        <f t="shared" si="388"/>
        <v>0.25942943000000002</v>
      </c>
      <c r="K889" s="225">
        <f t="shared" si="388"/>
        <v>0.25942943000000002</v>
      </c>
      <c r="L889" s="225">
        <f t="shared" si="388"/>
        <v>3.8814008599999998</v>
      </c>
      <c r="M889" s="225">
        <f t="shared" si="388"/>
        <v>0.32988646999999999</v>
      </c>
      <c r="N889" s="225">
        <f t="shared" si="388"/>
        <v>6.0044552700000011</v>
      </c>
      <c r="O889" s="225">
        <f t="shared" si="388"/>
        <v>0.51626038000000007</v>
      </c>
      <c r="P889" s="225">
        <f t="shared" si="388"/>
        <v>3.3892132899999998</v>
      </c>
      <c r="Q889" s="225">
        <f t="shared" si="388"/>
        <v>0</v>
      </c>
      <c r="R889" s="225">
        <f t="shared" si="388"/>
        <v>12.428922570000001</v>
      </c>
      <c r="S889" s="225">
        <f t="shared" si="388"/>
        <v>12.428922570000001</v>
      </c>
      <c r="T889" s="225">
        <f t="shared" si="388"/>
        <v>12.428922570000001</v>
      </c>
      <c r="U889" s="225">
        <f t="shared" si="388"/>
        <v>12.428922570000001</v>
      </c>
      <c r="V889" s="88"/>
    </row>
    <row r="890" spans="1:22" ht="63" x14ac:dyDescent="0.25">
      <c r="A890" s="171" t="s">
        <v>901</v>
      </c>
      <c r="B890" s="85" t="s">
        <v>111</v>
      </c>
      <c r="C890" s="171" t="s">
        <v>2646</v>
      </c>
      <c r="D890" s="87">
        <v>11.121420000000001</v>
      </c>
      <c r="E890" s="87">
        <v>0</v>
      </c>
      <c r="F890" s="87">
        <v>11.121420000000001</v>
      </c>
      <c r="G890" s="87">
        <v>11.121420000000001</v>
      </c>
      <c r="H890" s="87">
        <f t="shared" ref="H890:I893" si="389">J890+L890+N890+P890</f>
        <v>0.74061752999999986</v>
      </c>
      <c r="I890" s="87">
        <f t="shared" si="389"/>
        <v>0</v>
      </c>
      <c r="J890" s="87">
        <v>0</v>
      </c>
      <c r="K890" s="87">
        <v>0</v>
      </c>
      <c r="L890" s="87">
        <v>0</v>
      </c>
      <c r="M890" s="87">
        <v>0</v>
      </c>
      <c r="N890" s="87">
        <v>0</v>
      </c>
      <c r="O890" s="87">
        <v>0</v>
      </c>
      <c r="P890" s="87">
        <v>0.74061752999999986</v>
      </c>
      <c r="Q890" s="87">
        <v>0</v>
      </c>
      <c r="R890" s="87">
        <f>H890-I890</f>
        <v>0.74061752999999986</v>
      </c>
      <c r="S890" s="87">
        <f>H890-I890</f>
        <v>0.74061752999999986</v>
      </c>
      <c r="T890" s="87">
        <f>H890-I890</f>
        <v>0.74061752999999986</v>
      </c>
      <c r="U890" s="87">
        <f>H890-I890</f>
        <v>0.74061752999999986</v>
      </c>
      <c r="V890" s="88"/>
    </row>
    <row r="891" spans="1:22" ht="63" x14ac:dyDescent="0.25">
      <c r="A891" s="171" t="s">
        <v>901</v>
      </c>
      <c r="B891" s="85" t="s">
        <v>390</v>
      </c>
      <c r="C891" s="171" t="s">
        <v>2647</v>
      </c>
      <c r="D891" s="87">
        <v>7.16167</v>
      </c>
      <c r="E891" s="87">
        <v>0.88229369999999996</v>
      </c>
      <c r="F891" s="87">
        <v>6.2793763</v>
      </c>
      <c r="G891" s="87">
        <v>6.2793763</v>
      </c>
      <c r="H891" s="87">
        <f t="shared" si="389"/>
        <v>5.90785655</v>
      </c>
      <c r="I891" s="87">
        <f t="shared" si="389"/>
        <v>0.60994691000000001</v>
      </c>
      <c r="J891" s="87">
        <v>0.12289578999999999</v>
      </c>
      <c r="K891" s="87">
        <v>0.12289578999999999</v>
      </c>
      <c r="L891" s="87">
        <v>1.5681824999999998</v>
      </c>
      <c r="M891" s="87">
        <v>0.15627239999999998</v>
      </c>
      <c r="N891" s="87">
        <v>1.5681824999999998</v>
      </c>
      <c r="O891" s="87">
        <v>0.33077872000000003</v>
      </c>
      <c r="P891" s="87">
        <v>2.6485957600000001</v>
      </c>
      <c r="Q891" s="87">
        <v>0</v>
      </c>
      <c r="R891" s="87">
        <f>H891-I891</f>
        <v>5.2979096400000003</v>
      </c>
      <c r="S891" s="87">
        <f>H891-I891</f>
        <v>5.2979096400000003</v>
      </c>
      <c r="T891" s="87">
        <f>H891-I891</f>
        <v>5.2979096400000003</v>
      </c>
      <c r="U891" s="87">
        <f>H891-I891</f>
        <v>5.2979096400000003</v>
      </c>
      <c r="V891" s="88"/>
    </row>
    <row r="892" spans="1:22" ht="63" x14ac:dyDescent="0.25">
      <c r="A892" s="171" t="s">
        <v>901</v>
      </c>
      <c r="B892" s="85" t="s">
        <v>113</v>
      </c>
      <c r="C892" s="171" t="s">
        <v>2648</v>
      </c>
      <c r="D892" s="87">
        <v>8.1658399999999993</v>
      </c>
      <c r="E892" s="87">
        <v>0.96346991999999998</v>
      </c>
      <c r="F892" s="87">
        <v>7.2023700799999997</v>
      </c>
      <c r="G892" s="87">
        <v>7.2023700799999997</v>
      </c>
      <c r="H892" s="87">
        <f t="shared" si="389"/>
        <v>6.8860247700000015</v>
      </c>
      <c r="I892" s="87">
        <f t="shared" si="389"/>
        <v>0.49562937000000001</v>
      </c>
      <c r="J892" s="87">
        <v>0.13653364000000001</v>
      </c>
      <c r="K892" s="87">
        <v>0.13653364000000001</v>
      </c>
      <c r="L892" s="87">
        <v>2.31321836</v>
      </c>
      <c r="M892" s="87">
        <v>0.17361407000000001</v>
      </c>
      <c r="N892" s="87">
        <v>4.4362727700000013</v>
      </c>
      <c r="O892" s="87">
        <v>0.18548165999999999</v>
      </c>
      <c r="P892" s="87">
        <v>0</v>
      </c>
      <c r="Q892" s="87">
        <v>0</v>
      </c>
      <c r="R892" s="87">
        <f>H892-I892</f>
        <v>6.3903954000000018</v>
      </c>
      <c r="S892" s="87">
        <f>H892-I892</f>
        <v>6.3903954000000018</v>
      </c>
      <c r="T892" s="87">
        <f>H892-I892</f>
        <v>6.3903954000000018</v>
      </c>
      <c r="U892" s="87">
        <f>H892-I892</f>
        <v>6.3903954000000018</v>
      </c>
      <c r="V892" s="88"/>
    </row>
    <row r="893" spans="1:22" ht="47.25" x14ac:dyDescent="0.25">
      <c r="A893" s="171" t="s">
        <v>901</v>
      </c>
      <c r="B893" s="85" t="s">
        <v>112</v>
      </c>
      <c r="C893" s="171" t="s">
        <v>2649</v>
      </c>
      <c r="D893" s="87">
        <v>0</v>
      </c>
      <c r="E893" s="87">
        <v>0</v>
      </c>
      <c r="F893" s="87">
        <v>0</v>
      </c>
      <c r="G893" s="87">
        <v>0</v>
      </c>
      <c r="H893" s="87">
        <f t="shared" si="389"/>
        <v>0</v>
      </c>
      <c r="I893" s="87">
        <f t="shared" si="389"/>
        <v>0</v>
      </c>
      <c r="J893" s="87">
        <v>0</v>
      </c>
      <c r="K893" s="87">
        <v>0</v>
      </c>
      <c r="L893" s="87">
        <v>0</v>
      </c>
      <c r="M893" s="87">
        <v>0</v>
      </c>
      <c r="N893" s="87">
        <v>0</v>
      </c>
      <c r="O893" s="87">
        <v>0</v>
      </c>
      <c r="P893" s="87">
        <v>0</v>
      </c>
      <c r="Q893" s="87">
        <v>0</v>
      </c>
      <c r="R893" s="87">
        <f>H893-I893</f>
        <v>0</v>
      </c>
      <c r="S893" s="87">
        <f>H893-I893</f>
        <v>0</v>
      </c>
      <c r="T893" s="87">
        <f>H893-I893</f>
        <v>0</v>
      </c>
      <c r="U893" s="87">
        <f>H893-I893</f>
        <v>0</v>
      </c>
      <c r="V893" s="88"/>
    </row>
    <row r="894" spans="1:22" x14ac:dyDescent="0.25">
      <c r="A894" s="224" t="s">
        <v>901</v>
      </c>
      <c r="B894" s="212" t="s">
        <v>40</v>
      </c>
      <c r="C894" s="224"/>
      <c r="D894" s="225">
        <f t="shared" ref="D894:U894" si="390">SUM(D895:D907)</f>
        <v>135.12997000000001</v>
      </c>
      <c r="E894" s="225">
        <f t="shared" si="390"/>
        <v>47.646554299999991</v>
      </c>
      <c r="F894" s="225">
        <f t="shared" si="390"/>
        <v>87.483415699999995</v>
      </c>
      <c r="G894" s="225">
        <f t="shared" si="390"/>
        <v>87.483415699999995</v>
      </c>
      <c r="H894" s="225">
        <f t="shared" si="390"/>
        <v>42.999294930000005</v>
      </c>
      <c r="I894" s="225">
        <f t="shared" si="390"/>
        <v>15.478286130000008</v>
      </c>
      <c r="J894" s="225">
        <f t="shared" si="390"/>
        <v>23.170788549999994</v>
      </c>
      <c r="K894" s="225">
        <f t="shared" si="390"/>
        <v>10.451211080000007</v>
      </c>
      <c r="L894" s="225">
        <f t="shared" si="390"/>
        <v>3.7916649999999996</v>
      </c>
      <c r="M894" s="225">
        <f t="shared" si="390"/>
        <v>0.73414763999999999</v>
      </c>
      <c r="N894" s="225">
        <f t="shared" si="390"/>
        <v>5.2416219999999996</v>
      </c>
      <c r="O894" s="225">
        <f t="shared" si="390"/>
        <v>4.2929274100000008</v>
      </c>
      <c r="P894" s="225">
        <f t="shared" si="390"/>
        <v>10.795219380000004</v>
      </c>
      <c r="Q894" s="225">
        <f t="shared" si="390"/>
        <v>0</v>
      </c>
      <c r="R894" s="225">
        <f t="shared" si="390"/>
        <v>27.521008799999986</v>
      </c>
      <c r="S894" s="225">
        <f t="shared" si="390"/>
        <v>27.521008799999986</v>
      </c>
      <c r="T894" s="225">
        <f t="shared" si="390"/>
        <v>27.521008799999986</v>
      </c>
      <c r="U894" s="225">
        <f t="shared" si="390"/>
        <v>27.521008799999986</v>
      </c>
      <c r="V894" s="88"/>
    </row>
    <row r="895" spans="1:22" ht="63" x14ac:dyDescent="0.25">
      <c r="A895" s="171" t="s">
        <v>901</v>
      </c>
      <c r="B895" s="85" t="s">
        <v>470</v>
      </c>
      <c r="C895" s="171" t="s">
        <v>2650</v>
      </c>
      <c r="D895" s="87">
        <v>29.487569999999998</v>
      </c>
      <c r="E895" s="87">
        <v>1.61724E-3</v>
      </c>
      <c r="F895" s="87">
        <v>29.485952759999996</v>
      </c>
      <c r="G895" s="87">
        <v>29.485952759999996</v>
      </c>
      <c r="H895" s="87">
        <f t="shared" ref="H895:H907" si="391">J895+L895+N895+P895</f>
        <v>4.2929920000000008</v>
      </c>
      <c r="I895" s="87">
        <f t="shared" ref="I895:I907" si="392">K895+M895+O895+Q895</f>
        <v>0</v>
      </c>
      <c r="J895" s="87">
        <v>0</v>
      </c>
      <c r="K895" s="87">
        <v>0</v>
      </c>
      <c r="L895" s="87">
        <v>0.97567999999999999</v>
      </c>
      <c r="M895" s="87">
        <v>0</v>
      </c>
      <c r="N895" s="87">
        <v>0.97567999999999999</v>
      </c>
      <c r="O895" s="87">
        <v>0</v>
      </c>
      <c r="P895" s="87">
        <v>2.3416320000000006</v>
      </c>
      <c r="Q895" s="87">
        <v>0</v>
      </c>
      <c r="R895" s="87">
        <f t="shared" ref="R895:R907" si="393">H895-I895</f>
        <v>4.2929920000000008</v>
      </c>
      <c r="S895" s="87">
        <f t="shared" ref="S895:S907" si="394">H895-I895</f>
        <v>4.2929920000000008</v>
      </c>
      <c r="T895" s="87">
        <f t="shared" ref="T895:T907" si="395">H895-I895</f>
        <v>4.2929920000000008</v>
      </c>
      <c r="U895" s="87">
        <f t="shared" ref="U895:U907" si="396">H895-I895</f>
        <v>4.2929920000000008</v>
      </c>
      <c r="V895" s="88"/>
    </row>
    <row r="896" spans="1:22" ht="31.5" x14ac:dyDescent="0.25">
      <c r="A896" s="171" t="s">
        <v>901</v>
      </c>
      <c r="B896" s="85" t="s">
        <v>391</v>
      </c>
      <c r="C896" s="171" t="s">
        <v>2651</v>
      </c>
      <c r="D896" s="87">
        <v>6.0818500000000002</v>
      </c>
      <c r="E896" s="87">
        <v>0.66953072999999996</v>
      </c>
      <c r="F896" s="87">
        <v>5.4123192700000002</v>
      </c>
      <c r="G896" s="87">
        <v>5.4123192700000002</v>
      </c>
      <c r="H896" s="87">
        <f t="shared" si="391"/>
        <v>5.6060913300000026</v>
      </c>
      <c r="I896" s="87">
        <f t="shared" si="392"/>
        <v>0.39266439000000009</v>
      </c>
      <c r="J896" s="87">
        <v>0.10799500999999999</v>
      </c>
      <c r="K896" s="87">
        <v>0.10799500999999999</v>
      </c>
      <c r="L896" s="87">
        <v>1.378045</v>
      </c>
      <c r="M896" s="87">
        <v>0.13732481000000002</v>
      </c>
      <c r="N896" s="87">
        <v>1.378045</v>
      </c>
      <c r="O896" s="87">
        <v>0.14734457000000006</v>
      </c>
      <c r="P896" s="87">
        <v>2.7420063200000024</v>
      </c>
      <c r="Q896" s="87">
        <v>0</v>
      </c>
      <c r="R896" s="87">
        <f t="shared" si="393"/>
        <v>5.2134269400000024</v>
      </c>
      <c r="S896" s="87">
        <f t="shared" si="394"/>
        <v>5.2134269400000024</v>
      </c>
      <c r="T896" s="87">
        <f t="shared" si="395"/>
        <v>5.2134269400000024</v>
      </c>
      <c r="U896" s="87">
        <f t="shared" si="396"/>
        <v>5.2134269400000024</v>
      </c>
      <c r="V896" s="88"/>
    </row>
    <row r="897" spans="1:22" ht="63" x14ac:dyDescent="0.25">
      <c r="A897" s="171" t="s">
        <v>901</v>
      </c>
      <c r="B897" s="85" t="s">
        <v>115</v>
      </c>
      <c r="C897" s="171" t="s">
        <v>2652</v>
      </c>
      <c r="D897" s="87">
        <v>3.9114299999999997</v>
      </c>
      <c r="E897" s="87">
        <v>0.24581626000000001</v>
      </c>
      <c r="F897" s="87">
        <v>3.6656137399999995</v>
      </c>
      <c r="G897" s="87">
        <v>3.6656137399999995</v>
      </c>
      <c r="H897" s="87">
        <f t="shared" si="391"/>
        <v>1.0999999999999999E-2</v>
      </c>
      <c r="I897" s="87">
        <f t="shared" si="392"/>
        <v>0</v>
      </c>
      <c r="J897" s="87">
        <v>0</v>
      </c>
      <c r="K897" s="87">
        <v>0</v>
      </c>
      <c r="L897" s="87">
        <v>2.5000000000000001E-3</v>
      </c>
      <c r="M897" s="87">
        <v>0</v>
      </c>
      <c r="N897" s="87">
        <v>2.5000000000000001E-3</v>
      </c>
      <c r="O897" s="87">
        <v>0</v>
      </c>
      <c r="P897" s="87">
        <v>6.0000000000000001E-3</v>
      </c>
      <c r="Q897" s="87">
        <v>0</v>
      </c>
      <c r="R897" s="87">
        <f t="shared" si="393"/>
        <v>1.0999999999999999E-2</v>
      </c>
      <c r="S897" s="87">
        <f t="shared" si="394"/>
        <v>1.0999999999999999E-2</v>
      </c>
      <c r="T897" s="87">
        <f t="shared" si="395"/>
        <v>1.0999999999999999E-2</v>
      </c>
      <c r="U897" s="87">
        <f t="shared" si="396"/>
        <v>1.0999999999999999E-2</v>
      </c>
      <c r="V897" s="88"/>
    </row>
    <row r="898" spans="1:22" ht="78.75" x14ac:dyDescent="0.25">
      <c r="A898" s="171" t="s">
        <v>901</v>
      </c>
      <c r="B898" s="85" t="s">
        <v>116</v>
      </c>
      <c r="C898" s="171" t="s">
        <v>2653</v>
      </c>
      <c r="D898" s="87">
        <v>0.52657000000000009</v>
      </c>
      <c r="E898" s="87">
        <v>0.12126222</v>
      </c>
      <c r="F898" s="87">
        <v>0.40530778000000012</v>
      </c>
      <c r="G898" s="87">
        <v>0.40530778000000012</v>
      </c>
      <c r="H898" s="87">
        <f t="shared" si="391"/>
        <v>0.38288800000000006</v>
      </c>
      <c r="I898" s="87">
        <f t="shared" si="392"/>
        <v>0</v>
      </c>
      <c r="J898" s="87">
        <v>0</v>
      </c>
      <c r="K898" s="87">
        <v>0</v>
      </c>
      <c r="L898" s="87">
        <v>8.702E-2</v>
      </c>
      <c r="M898" s="87">
        <v>0</v>
      </c>
      <c r="N898" s="87">
        <v>8.702E-2</v>
      </c>
      <c r="O898" s="87">
        <v>0</v>
      </c>
      <c r="P898" s="87">
        <v>0.20884800000000006</v>
      </c>
      <c r="Q898" s="87">
        <v>0</v>
      </c>
      <c r="R898" s="87">
        <f t="shared" si="393"/>
        <v>0.38288800000000006</v>
      </c>
      <c r="S898" s="87">
        <f t="shared" si="394"/>
        <v>0.38288800000000006</v>
      </c>
      <c r="T898" s="87">
        <f t="shared" si="395"/>
        <v>0.38288800000000006</v>
      </c>
      <c r="U898" s="87">
        <f t="shared" si="396"/>
        <v>0.38288800000000006</v>
      </c>
      <c r="V898" s="88"/>
    </row>
    <row r="899" spans="1:22" ht="94.5" x14ac:dyDescent="0.25">
      <c r="A899" s="171" t="s">
        <v>901</v>
      </c>
      <c r="B899" s="85" t="s">
        <v>117</v>
      </c>
      <c r="C899" s="171" t="s">
        <v>118</v>
      </c>
      <c r="D899" s="87">
        <v>2.9180099999999998</v>
      </c>
      <c r="E899" s="87">
        <v>0.21897710999999997</v>
      </c>
      <c r="F899" s="87">
        <v>2.6990328899999998</v>
      </c>
      <c r="G899" s="87">
        <v>2.6990328899999998</v>
      </c>
      <c r="H899" s="87">
        <f t="shared" si="391"/>
        <v>1.0999999999999999E-2</v>
      </c>
      <c r="I899" s="87">
        <f t="shared" si="392"/>
        <v>0</v>
      </c>
      <c r="J899" s="87">
        <v>0</v>
      </c>
      <c r="K899" s="87">
        <v>0</v>
      </c>
      <c r="L899" s="87">
        <v>2.5000000000000001E-3</v>
      </c>
      <c r="M899" s="87">
        <v>0</v>
      </c>
      <c r="N899" s="87">
        <v>2.5000000000000001E-3</v>
      </c>
      <c r="O899" s="87">
        <v>0</v>
      </c>
      <c r="P899" s="87">
        <v>6.0000000000000001E-3</v>
      </c>
      <c r="Q899" s="87">
        <v>0</v>
      </c>
      <c r="R899" s="87">
        <f t="shared" si="393"/>
        <v>1.0999999999999999E-2</v>
      </c>
      <c r="S899" s="87">
        <f t="shared" si="394"/>
        <v>1.0999999999999999E-2</v>
      </c>
      <c r="T899" s="87">
        <f t="shared" si="395"/>
        <v>1.0999999999999999E-2</v>
      </c>
      <c r="U899" s="87">
        <f t="shared" si="396"/>
        <v>1.0999999999999999E-2</v>
      </c>
      <c r="V899" s="88"/>
    </row>
    <row r="900" spans="1:22" ht="47.25" x14ac:dyDescent="0.25">
      <c r="A900" s="171" t="s">
        <v>901</v>
      </c>
      <c r="B900" s="85" t="s">
        <v>119</v>
      </c>
      <c r="C900" s="171" t="s">
        <v>2654</v>
      </c>
      <c r="D900" s="87">
        <v>1.7121999999999999</v>
      </c>
      <c r="E900" s="87">
        <v>0</v>
      </c>
      <c r="F900" s="87">
        <v>1.7121999999999999</v>
      </c>
      <c r="G900" s="87">
        <v>1.7121999999999999</v>
      </c>
      <c r="H900" s="87">
        <f t="shared" si="391"/>
        <v>3.0398980000000186E-2</v>
      </c>
      <c r="I900" s="87">
        <f t="shared" si="392"/>
        <v>0</v>
      </c>
      <c r="J900" s="87">
        <v>0</v>
      </c>
      <c r="K900" s="87">
        <v>0</v>
      </c>
      <c r="L900" s="87">
        <v>0</v>
      </c>
      <c r="M900" s="87">
        <v>0</v>
      </c>
      <c r="N900" s="87">
        <v>0</v>
      </c>
      <c r="O900" s="87">
        <v>0</v>
      </c>
      <c r="P900" s="87">
        <v>3.0398980000000186E-2</v>
      </c>
      <c r="Q900" s="87">
        <v>0</v>
      </c>
      <c r="R900" s="87">
        <f t="shared" si="393"/>
        <v>3.0398980000000186E-2</v>
      </c>
      <c r="S900" s="87">
        <f t="shared" si="394"/>
        <v>3.0398980000000186E-2</v>
      </c>
      <c r="T900" s="87">
        <f t="shared" si="395"/>
        <v>3.0398980000000186E-2</v>
      </c>
      <c r="U900" s="87">
        <f t="shared" si="396"/>
        <v>3.0398980000000186E-2</v>
      </c>
      <c r="V900" s="88"/>
    </row>
    <row r="901" spans="1:22" ht="47.25" x14ac:dyDescent="0.25">
      <c r="A901" s="171" t="s">
        <v>901</v>
      </c>
      <c r="B901" s="85" t="s">
        <v>833</v>
      </c>
      <c r="C901" s="171" t="s">
        <v>2655</v>
      </c>
      <c r="D901" s="87">
        <v>76.687179999999998</v>
      </c>
      <c r="E901" s="87">
        <v>45.116852759999993</v>
      </c>
      <c r="F901" s="87">
        <v>31.570327240000005</v>
      </c>
      <c r="G901" s="87">
        <v>31.570327240000005</v>
      </c>
      <c r="H901" s="87">
        <f t="shared" si="391"/>
        <v>22.754584619999996</v>
      </c>
      <c r="I901" s="87">
        <f t="shared" si="392"/>
        <v>10.035007150000007</v>
      </c>
      <c r="J901" s="87">
        <v>22.754584619999996</v>
      </c>
      <c r="K901" s="87">
        <v>10.035007150000007</v>
      </c>
      <c r="L901" s="87">
        <v>0</v>
      </c>
      <c r="M901" s="87">
        <v>0</v>
      </c>
      <c r="N901" s="87">
        <v>0</v>
      </c>
      <c r="O901" s="87">
        <v>0</v>
      </c>
      <c r="P901" s="87">
        <v>0</v>
      </c>
      <c r="Q901" s="87">
        <v>0</v>
      </c>
      <c r="R901" s="87">
        <f t="shared" si="393"/>
        <v>12.719577469999988</v>
      </c>
      <c r="S901" s="87">
        <f t="shared" si="394"/>
        <v>12.719577469999988</v>
      </c>
      <c r="T901" s="87">
        <f t="shared" si="395"/>
        <v>12.719577469999988</v>
      </c>
      <c r="U901" s="87">
        <f t="shared" si="396"/>
        <v>12.719577469999988</v>
      </c>
      <c r="V901" s="88"/>
    </row>
    <row r="902" spans="1:22" ht="47.25" x14ac:dyDescent="0.25">
      <c r="A902" s="171" t="s">
        <v>901</v>
      </c>
      <c r="B902" s="85" t="s">
        <v>120</v>
      </c>
      <c r="C902" s="171" t="s">
        <v>2656</v>
      </c>
      <c r="D902" s="87">
        <v>0.56238999999999995</v>
      </c>
      <c r="E902" s="87">
        <v>0.10459346000000001</v>
      </c>
      <c r="F902" s="87">
        <v>0.45779653999999992</v>
      </c>
      <c r="G902" s="87">
        <v>0.45779653999999992</v>
      </c>
      <c r="H902" s="87">
        <f t="shared" si="391"/>
        <v>1.0999999999999999E-2</v>
      </c>
      <c r="I902" s="87">
        <f t="shared" si="392"/>
        <v>6.4685119999999999E-2</v>
      </c>
      <c r="J902" s="87">
        <v>1.9593E-4</v>
      </c>
      <c r="K902" s="87">
        <v>1.9593E-4</v>
      </c>
      <c r="L902" s="87">
        <v>2.5000000000000001E-3</v>
      </c>
      <c r="M902" s="87">
        <v>6.422303E-2</v>
      </c>
      <c r="N902" s="87">
        <v>2.5000000000000001E-3</v>
      </c>
      <c r="O902" s="87">
        <v>2.661600000000014E-4</v>
      </c>
      <c r="P902" s="87">
        <v>5.8040699999999997E-3</v>
      </c>
      <c r="Q902" s="87">
        <v>0</v>
      </c>
      <c r="R902" s="87">
        <f t="shared" si="393"/>
        <v>-5.3685120000000003E-2</v>
      </c>
      <c r="S902" s="87">
        <f t="shared" si="394"/>
        <v>-5.3685120000000003E-2</v>
      </c>
      <c r="T902" s="87">
        <f t="shared" si="395"/>
        <v>-5.3685120000000003E-2</v>
      </c>
      <c r="U902" s="87">
        <f t="shared" si="396"/>
        <v>-5.3685120000000003E-2</v>
      </c>
      <c r="V902" s="88"/>
    </row>
    <row r="903" spans="1:22" ht="31.5" x14ac:dyDescent="0.25">
      <c r="A903" s="171" t="s">
        <v>901</v>
      </c>
      <c r="B903" s="86" t="s">
        <v>121</v>
      </c>
      <c r="C903" s="171" t="s">
        <v>2657</v>
      </c>
      <c r="D903" s="87">
        <v>3.0159000000000002</v>
      </c>
      <c r="E903" s="87">
        <v>0.99054989000000004</v>
      </c>
      <c r="F903" s="87">
        <v>2.0253501100000002</v>
      </c>
      <c r="G903" s="87">
        <v>2.0253501100000002</v>
      </c>
      <c r="H903" s="87">
        <f t="shared" si="391"/>
        <v>1.0999999999999999E-2</v>
      </c>
      <c r="I903" s="87">
        <f t="shared" si="392"/>
        <v>0</v>
      </c>
      <c r="J903" s="87">
        <v>1.9593E-4</v>
      </c>
      <c r="K903" s="87">
        <v>1.9593E-4</v>
      </c>
      <c r="L903" s="87">
        <v>2.5000000000000001E-3</v>
      </c>
      <c r="M903" s="87">
        <v>2.4911000000000009E-4</v>
      </c>
      <c r="N903" s="87">
        <v>2.5000000000000001E-3</v>
      </c>
      <c r="O903" s="87">
        <v>-4.4504000000000006E-4</v>
      </c>
      <c r="P903" s="87">
        <v>5.8040699999999997E-3</v>
      </c>
      <c r="Q903" s="87">
        <v>0</v>
      </c>
      <c r="R903" s="87">
        <f t="shared" si="393"/>
        <v>1.0999999999999999E-2</v>
      </c>
      <c r="S903" s="87">
        <f t="shared" si="394"/>
        <v>1.0999999999999999E-2</v>
      </c>
      <c r="T903" s="87">
        <f t="shared" si="395"/>
        <v>1.0999999999999999E-2</v>
      </c>
      <c r="U903" s="87">
        <f t="shared" si="396"/>
        <v>1.0999999999999999E-2</v>
      </c>
      <c r="V903" s="166"/>
    </row>
    <row r="904" spans="1:22" ht="63" x14ac:dyDescent="0.25">
      <c r="A904" s="171" t="s">
        <v>901</v>
      </c>
      <c r="B904" s="85" t="s">
        <v>1844</v>
      </c>
      <c r="C904" s="171" t="s">
        <v>2658</v>
      </c>
      <c r="D904" s="87">
        <v>5.3736800000000002</v>
      </c>
      <c r="E904" s="87">
        <v>2.4167000000000001E-4</v>
      </c>
      <c r="F904" s="87">
        <v>5.3734383299999999</v>
      </c>
      <c r="G904" s="87">
        <v>5.3734383299999999</v>
      </c>
      <c r="H904" s="87">
        <f t="shared" si="391"/>
        <v>5.0551500000000003</v>
      </c>
      <c r="I904" s="87">
        <f t="shared" si="392"/>
        <v>0.38147022999999997</v>
      </c>
      <c r="J904" s="87">
        <v>0.10508561</v>
      </c>
      <c r="K904" s="87">
        <v>0.10508561</v>
      </c>
      <c r="L904" s="87">
        <v>1.3409200000000001</v>
      </c>
      <c r="M904" s="87">
        <v>0.13362525</v>
      </c>
      <c r="N904" s="87">
        <v>1.3409200000000001</v>
      </c>
      <c r="O904" s="87">
        <v>0.14275936999999997</v>
      </c>
      <c r="P904" s="87">
        <v>2.2682243900000003</v>
      </c>
      <c r="Q904" s="87">
        <v>0</v>
      </c>
      <c r="R904" s="87">
        <f t="shared" si="393"/>
        <v>4.6736797700000006</v>
      </c>
      <c r="S904" s="87">
        <f t="shared" si="394"/>
        <v>4.6736797700000006</v>
      </c>
      <c r="T904" s="87">
        <f t="shared" si="395"/>
        <v>4.6736797700000006</v>
      </c>
      <c r="U904" s="87">
        <f t="shared" si="396"/>
        <v>4.6736797700000006</v>
      </c>
      <c r="V904" s="88"/>
    </row>
    <row r="905" spans="1:22" ht="63" x14ac:dyDescent="0.25">
      <c r="A905" s="171" t="s">
        <v>901</v>
      </c>
      <c r="B905" s="85" t="s">
        <v>1845</v>
      </c>
      <c r="C905" s="171" t="s">
        <v>2659</v>
      </c>
      <c r="D905" s="87">
        <v>2.6553</v>
      </c>
      <c r="E905" s="87">
        <v>0.17687129000000001</v>
      </c>
      <c r="F905" s="87">
        <v>2.4784287100000002</v>
      </c>
      <c r="G905" s="87">
        <v>2.4784287100000002</v>
      </c>
      <c r="H905" s="87">
        <f t="shared" si="391"/>
        <v>2.6453000000000002</v>
      </c>
      <c r="I905" s="87">
        <f t="shared" si="392"/>
        <v>2.4583443599999999</v>
      </c>
      <c r="J905" s="87">
        <v>5.1826919999999999E-2</v>
      </c>
      <c r="K905" s="87">
        <v>5.1826919999999999E-2</v>
      </c>
      <c r="L905" s="87">
        <v>0</v>
      </c>
      <c r="M905" s="87">
        <v>0.10238858000000001</v>
      </c>
      <c r="N905" s="87">
        <v>0.79359000000000002</v>
      </c>
      <c r="O905" s="87">
        <v>2.3041288600000001</v>
      </c>
      <c r="P905" s="87">
        <v>1.7998830800000001</v>
      </c>
      <c r="Q905" s="87">
        <v>0</v>
      </c>
      <c r="R905" s="87">
        <f t="shared" si="393"/>
        <v>0.18695564000000031</v>
      </c>
      <c r="S905" s="87">
        <f t="shared" si="394"/>
        <v>0.18695564000000031</v>
      </c>
      <c r="T905" s="87">
        <f t="shared" si="395"/>
        <v>0.18695564000000031</v>
      </c>
      <c r="U905" s="87">
        <f t="shared" si="396"/>
        <v>0.18695564000000031</v>
      </c>
      <c r="V905" s="88"/>
    </row>
    <row r="906" spans="1:22" ht="47.25" x14ac:dyDescent="0.25">
      <c r="A906" s="171" t="s">
        <v>901</v>
      </c>
      <c r="B906" s="85" t="s">
        <v>834</v>
      </c>
      <c r="C906" s="171" t="s">
        <v>2660</v>
      </c>
      <c r="D906" s="87">
        <v>2.1978899999999997</v>
      </c>
      <c r="E906" s="87">
        <v>2.4167000000000001E-4</v>
      </c>
      <c r="F906" s="87">
        <v>2.1976483299999998</v>
      </c>
      <c r="G906" s="87">
        <v>2.1976483299999998</v>
      </c>
      <c r="H906" s="87">
        <f t="shared" si="391"/>
        <v>2.1878899999999999</v>
      </c>
      <c r="I906" s="87">
        <f t="shared" si="392"/>
        <v>2.1461148800000003</v>
      </c>
      <c r="J906" s="87">
        <v>0.15090452999999998</v>
      </c>
      <c r="K906" s="87">
        <v>0.15090452999999998</v>
      </c>
      <c r="L906" s="87">
        <v>0</v>
      </c>
      <c r="M906" s="87">
        <v>0.29633686000000004</v>
      </c>
      <c r="N906" s="87">
        <v>0.65636699999999992</v>
      </c>
      <c r="O906" s="87">
        <v>1.6988734900000002</v>
      </c>
      <c r="P906" s="87">
        <v>1.3806184699999999</v>
      </c>
      <c r="Q906" s="87">
        <v>0</v>
      </c>
      <c r="R906" s="87">
        <f t="shared" si="393"/>
        <v>4.177511999999961E-2</v>
      </c>
      <c r="S906" s="87">
        <f t="shared" si="394"/>
        <v>4.177511999999961E-2</v>
      </c>
      <c r="T906" s="87">
        <f t="shared" si="395"/>
        <v>4.177511999999961E-2</v>
      </c>
      <c r="U906" s="87">
        <f t="shared" si="396"/>
        <v>4.177511999999961E-2</v>
      </c>
      <c r="V906" s="88"/>
    </row>
    <row r="907" spans="1:22" ht="47.25" x14ac:dyDescent="0.25">
      <c r="A907" s="171" t="s">
        <v>901</v>
      </c>
      <c r="B907" s="85" t="s">
        <v>114</v>
      </c>
      <c r="C907" s="171" t="s">
        <v>2661</v>
      </c>
      <c r="D907" s="87">
        <v>0</v>
      </c>
      <c r="E907" s="87">
        <v>0</v>
      </c>
      <c r="F907" s="87">
        <v>0</v>
      </c>
      <c r="G907" s="87">
        <v>0</v>
      </c>
      <c r="H907" s="87">
        <f t="shared" si="391"/>
        <v>0</v>
      </c>
      <c r="I907" s="87">
        <f t="shared" si="392"/>
        <v>0</v>
      </c>
      <c r="J907" s="87">
        <v>0</v>
      </c>
      <c r="K907" s="87">
        <v>0</v>
      </c>
      <c r="L907" s="87">
        <v>0</v>
      </c>
      <c r="M907" s="87">
        <v>0</v>
      </c>
      <c r="N907" s="87">
        <v>0</v>
      </c>
      <c r="O907" s="87">
        <v>0</v>
      </c>
      <c r="P907" s="87">
        <v>0</v>
      </c>
      <c r="Q907" s="87">
        <v>0</v>
      </c>
      <c r="R907" s="87">
        <f t="shared" si="393"/>
        <v>0</v>
      </c>
      <c r="S907" s="87">
        <f t="shared" si="394"/>
        <v>0</v>
      </c>
      <c r="T907" s="87">
        <f t="shared" si="395"/>
        <v>0</v>
      </c>
      <c r="U907" s="87">
        <f t="shared" si="396"/>
        <v>0</v>
      </c>
      <c r="V907" s="88"/>
    </row>
    <row r="908" spans="1:22" x14ac:dyDescent="0.25">
      <c r="A908" s="224" t="s">
        <v>901</v>
      </c>
      <c r="B908" s="212" t="s">
        <v>42</v>
      </c>
      <c r="C908" s="224"/>
      <c r="D908" s="225">
        <f t="shared" ref="D908:U908" si="397">SUM(D909:D912)</f>
        <v>18.690830000000002</v>
      </c>
      <c r="E908" s="225">
        <f t="shared" si="397"/>
        <v>6.5115686400000001</v>
      </c>
      <c r="F908" s="225">
        <f t="shared" si="397"/>
        <v>12.179261359999998</v>
      </c>
      <c r="G908" s="225">
        <f t="shared" si="397"/>
        <v>12.179261359999998</v>
      </c>
      <c r="H908" s="225">
        <f t="shared" si="397"/>
        <v>9.27205704</v>
      </c>
      <c r="I908" s="225">
        <f t="shared" si="397"/>
        <v>6.2015539300000002</v>
      </c>
      <c r="J908" s="225">
        <f t="shared" si="397"/>
        <v>0.18844422000000002</v>
      </c>
      <c r="K908" s="225">
        <f t="shared" si="397"/>
        <v>0.18844422000000002</v>
      </c>
      <c r="L908" s="225">
        <f t="shared" si="397"/>
        <v>2.7498874299999998</v>
      </c>
      <c r="M908" s="225">
        <f t="shared" si="397"/>
        <v>0.23917768999999994</v>
      </c>
      <c r="N908" s="225">
        <f t="shared" si="397"/>
        <v>4.2419040400000014</v>
      </c>
      <c r="O908" s="225">
        <f t="shared" si="397"/>
        <v>5.7739320200000002</v>
      </c>
      <c r="P908" s="225">
        <f t="shared" si="397"/>
        <v>2.0918213500000005</v>
      </c>
      <c r="Q908" s="225">
        <f t="shared" si="397"/>
        <v>0</v>
      </c>
      <c r="R908" s="225">
        <f t="shared" si="397"/>
        <v>3.0705031100000006</v>
      </c>
      <c r="S908" s="225">
        <f t="shared" si="397"/>
        <v>3.0705031100000006</v>
      </c>
      <c r="T908" s="225">
        <f t="shared" si="397"/>
        <v>3.0705031100000006</v>
      </c>
      <c r="U908" s="225">
        <f t="shared" si="397"/>
        <v>3.0705031100000006</v>
      </c>
      <c r="V908" s="88"/>
    </row>
    <row r="909" spans="1:22" ht="63" x14ac:dyDescent="0.25">
      <c r="A909" s="171" t="s">
        <v>901</v>
      </c>
      <c r="B909" s="85" t="s">
        <v>835</v>
      </c>
      <c r="C909" s="171" t="s">
        <v>2662</v>
      </c>
      <c r="D909" s="87">
        <v>10.31105</v>
      </c>
      <c r="E909" s="87">
        <v>5.7047365299999999</v>
      </c>
      <c r="F909" s="87">
        <v>4.6063134699999999</v>
      </c>
      <c r="G909" s="87">
        <v>4.6063134699999999</v>
      </c>
      <c r="H909" s="87">
        <f t="shared" ref="H909:I912" si="398">J909+L909+N909+P909</f>
        <v>3.713292</v>
      </c>
      <c r="I909" s="87">
        <f t="shared" si="398"/>
        <v>0.24008454000000001</v>
      </c>
      <c r="J909" s="87">
        <v>6.6137350000000011E-2</v>
      </c>
      <c r="K909" s="87">
        <v>6.6137350000000011E-2</v>
      </c>
      <c r="L909" s="87">
        <v>0.84392999999999996</v>
      </c>
      <c r="M909" s="87">
        <v>8.4099239999999992E-2</v>
      </c>
      <c r="N909" s="87">
        <v>0.84392999999999996</v>
      </c>
      <c r="O909" s="87">
        <v>8.984795000000001E-2</v>
      </c>
      <c r="P909" s="87">
        <v>1.9592946500000004</v>
      </c>
      <c r="Q909" s="87">
        <v>0</v>
      </c>
      <c r="R909" s="87">
        <f>H909-I909</f>
        <v>3.4732074600000002</v>
      </c>
      <c r="S909" s="87">
        <f>H909-I909</f>
        <v>3.4732074600000002</v>
      </c>
      <c r="T909" s="87">
        <f>H909-I909</f>
        <v>3.4732074600000002</v>
      </c>
      <c r="U909" s="87">
        <f>H909-I909</f>
        <v>3.4732074600000002</v>
      </c>
      <c r="V909" s="88"/>
    </row>
    <row r="910" spans="1:22" ht="47.25" x14ac:dyDescent="0.25">
      <c r="A910" s="171" t="s">
        <v>901</v>
      </c>
      <c r="B910" s="85" t="s">
        <v>836</v>
      </c>
      <c r="C910" s="171" t="s">
        <v>2663</v>
      </c>
      <c r="D910" s="87">
        <v>6.7412900000000002</v>
      </c>
      <c r="E910" s="87">
        <v>0.56853624000000003</v>
      </c>
      <c r="F910" s="87">
        <v>6.17275376</v>
      </c>
      <c r="G910" s="87">
        <v>6.17275376</v>
      </c>
      <c r="H910" s="87">
        <f t="shared" si="398"/>
        <v>5.3691470400000005</v>
      </c>
      <c r="I910" s="87">
        <f t="shared" si="398"/>
        <v>5.9499207700000003</v>
      </c>
      <c r="J910" s="87">
        <v>0.11892957000000001</v>
      </c>
      <c r="K910" s="87">
        <v>0.11892957000000001</v>
      </c>
      <c r="L910" s="87">
        <v>1.90345743</v>
      </c>
      <c r="M910" s="87">
        <v>0.15122902999999996</v>
      </c>
      <c r="N910" s="87">
        <v>3.3467600400000004</v>
      </c>
      <c r="O910" s="87">
        <v>5.6797621700000001</v>
      </c>
      <c r="P910" s="87">
        <v>0</v>
      </c>
      <c r="Q910" s="87">
        <v>0</v>
      </c>
      <c r="R910" s="87">
        <f>H910-I910</f>
        <v>-0.58077372999999977</v>
      </c>
      <c r="S910" s="87">
        <f>H910-I910</f>
        <v>-0.58077372999999977</v>
      </c>
      <c r="T910" s="87">
        <f>H910-I910</f>
        <v>-0.58077372999999977</v>
      </c>
      <c r="U910" s="87">
        <f>H910-I910</f>
        <v>-0.58077372999999977</v>
      </c>
      <c r="V910" s="88"/>
    </row>
    <row r="911" spans="1:22" ht="47.25" x14ac:dyDescent="0.25">
      <c r="A911" s="171" t="s">
        <v>901</v>
      </c>
      <c r="B911" s="85" t="s">
        <v>122</v>
      </c>
      <c r="C911" s="171" t="s">
        <v>2664</v>
      </c>
      <c r="D911" s="87">
        <v>0.91919000000000006</v>
      </c>
      <c r="E911" s="87">
        <v>0.23805420000000002</v>
      </c>
      <c r="F911" s="87">
        <v>0.68113580000000007</v>
      </c>
      <c r="G911" s="87">
        <v>0.68113580000000007</v>
      </c>
      <c r="H911" s="87">
        <f t="shared" si="398"/>
        <v>1.0999999999999999E-2</v>
      </c>
      <c r="I911" s="87">
        <f t="shared" si="398"/>
        <v>0</v>
      </c>
      <c r="J911" s="87">
        <v>1.9593E-4</v>
      </c>
      <c r="K911" s="87">
        <v>1.9593E-4</v>
      </c>
      <c r="L911" s="87">
        <v>2.5000000000000001E-3</v>
      </c>
      <c r="M911" s="87">
        <v>-1.9593E-4</v>
      </c>
      <c r="N911" s="87">
        <v>2.5000000000000001E-3</v>
      </c>
      <c r="O911" s="87">
        <v>0</v>
      </c>
      <c r="P911" s="87">
        <v>5.8040699999999997E-3</v>
      </c>
      <c r="Q911" s="87">
        <v>0</v>
      </c>
      <c r="R911" s="87">
        <f>H911-I911</f>
        <v>1.0999999999999999E-2</v>
      </c>
      <c r="S911" s="87">
        <f>H911-I911</f>
        <v>1.0999999999999999E-2</v>
      </c>
      <c r="T911" s="87">
        <f>H911-I911</f>
        <v>1.0999999999999999E-2</v>
      </c>
      <c r="U911" s="87">
        <f>H911-I911</f>
        <v>1.0999999999999999E-2</v>
      </c>
      <c r="V911" s="88"/>
    </row>
    <row r="912" spans="1:22" ht="31.5" x14ac:dyDescent="0.25">
      <c r="A912" s="171" t="s">
        <v>901</v>
      </c>
      <c r="B912" s="85" t="s">
        <v>837</v>
      </c>
      <c r="C912" s="171" t="s">
        <v>2665</v>
      </c>
      <c r="D912" s="87">
        <v>0.71929999999999994</v>
      </c>
      <c r="E912" s="87">
        <v>2.4167000000000001E-4</v>
      </c>
      <c r="F912" s="87">
        <v>0.71905832999999997</v>
      </c>
      <c r="G912" s="87">
        <v>0.71905832999999997</v>
      </c>
      <c r="H912" s="87">
        <f t="shared" si="398"/>
        <v>0.17861800000000003</v>
      </c>
      <c r="I912" s="87">
        <f t="shared" si="398"/>
        <v>1.1548619999999999E-2</v>
      </c>
      <c r="J912" s="87">
        <v>3.1813699999999998E-3</v>
      </c>
      <c r="K912" s="87">
        <v>3.1813699999999998E-3</v>
      </c>
      <c r="L912" s="87">
        <v>0</v>
      </c>
      <c r="M912" s="87">
        <v>4.0453499999999996E-3</v>
      </c>
      <c r="N912" s="87">
        <v>4.8714E-2</v>
      </c>
      <c r="O912" s="87">
        <v>4.3219E-3</v>
      </c>
      <c r="P912" s="87">
        <v>0.12672263000000003</v>
      </c>
      <c r="Q912" s="87">
        <v>0</v>
      </c>
      <c r="R912" s="87">
        <f>H912-I912</f>
        <v>0.16706938000000002</v>
      </c>
      <c r="S912" s="87">
        <f>H912-I912</f>
        <v>0.16706938000000002</v>
      </c>
      <c r="T912" s="87">
        <f>H912-I912</f>
        <v>0.16706938000000002</v>
      </c>
      <c r="U912" s="87">
        <f>H912-I912</f>
        <v>0.16706938000000002</v>
      </c>
      <c r="V912" s="88"/>
    </row>
    <row r="913" spans="1:22" x14ac:dyDescent="0.25">
      <c r="A913" s="224" t="s">
        <v>901</v>
      </c>
      <c r="B913" s="212" t="s">
        <v>43</v>
      </c>
      <c r="C913" s="224"/>
      <c r="D913" s="225">
        <f t="shared" ref="D913:U913" si="399">SUM(D914:D914)</f>
        <v>18.239509999999999</v>
      </c>
      <c r="E913" s="225">
        <f t="shared" si="399"/>
        <v>1.9725622900000002</v>
      </c>
      <c r="F913" s="225">
        <f t="shared" si="399"/>
        <v>16.26694771</v>
      </c>
      <c r="G913" s="225">
        <f t="shared" si="399"/>
        <v>16.26694771</v>
      </c>
      <c r="H913" s="225">
        <f t="shared" si="399"/>
        <v>6.8554420000000009</v>
      </c>
      <c r="I913" s="225">
        <f t="shared" si="399"/>
        <v>0.44324163</v>
      </c>
      <c r="J913" s="225">
        <f t="shared" si="399"/>
        <v>0.12210211</v>
      </c>
      <c r="K913" s="225">
        <f t="shared" si="399"/>
        <v>0.12210211</v>
      </c>
      <c r="L913" s="225">
        <f t="shared" si="399"/>
        <v>5.3497508899999993</v>
      </c>
      <c r="M913" s="225">
        <f t="shared" si="399"/>
        <v>0.15526316000000001</v>
      </c>
      <c r="N913" s="225">
        <f t="shared" si="399"/>
        <v>1.3835890000000017</v>
      </c>
      <c r="O913" s="225">
        <f t="shared" si="399"/>
        <v>0.16587636</v>
      </c>
      <c r="P913" s="225">
        <f t="shared" si="399"/>
        <v>0</v>
      </c>
      <c r="Q913" s="225">
        <f t="shared" si="399"/>
        <v>0</v>
      </c>
      <c r="R913" s="225">
        <f t="shared" si="399"/>
        <v>6.4122003700000008</v>
      </c>
      <c r="S913" s="225">
        <f t="shared" si="399"/>
        <v>6.4122003700000008</v>
      </c>
      <c r="T913" s="225">
        <f t="shared" si="399"/>
        <v>6.4122003700000008</v>
      </c>
      <c r="U913" s="225">
        <f t="shared" si="399"/>
        <v>6.4122003700000008</v>
      </c>
      <c r="V913" s="88"/>
    </row>
    <row r="914" spans="1:22" ht="63" x14ac:dyDescent="0.25">
      <c r="A914" s="171" t="s">
        <v>901</v>
      </c>
      <c r="B914" s="85" t="s">
        <v>838</v>
      </c>
      <c r="C914" s="171" t="s">
        <v>2666</v>
      </c>
      <c r="D914" s="87">
        <v>18.239509999999999</v>
      </c>
      <c r="E914" s="87">
        <v>1.9725622900000002</v>
      </c>
      <c r="F914" s="87">
        <v>16.26694771</v>
      </c>
      <c r="G914" s="87">
        <v>16.26694771</v>
      </c>
      <c r="H914" s="87">
        <f>J914+L914+N914+P914</f>
        <v>6.8554420000000009</v>
      </c>
      <c r="I914" s="87">
        <f>K914+M914+O914+Q914</f>
        <v>0.44324163</v>
      </c>
      <c r="J914" s="87">
        <v>0.12210211</v>
      </c>
      <c r="K914" s="87">
        <v>0.12210211</v>
      </c>
      <c r="L914" s="87">
        <v>5.3497508899999993</v>
      </c>
      <c r="M914" s="87">
        <v>0.15526316000000001</v>
      </c>
      <c r="N914" s="87">
        <v>1.3835890000000017</v>
      </c>
      <c r="O914" s="87">
        <v>0.16587636</v>
      </c>
      <c r="P914" s="87">
        <v>0</v>
      </c>
      <c r="Q914" s="87">
        <v>0</v>
      </c>
      <c r="R914" s="87">
        <f>H914-I914</f>
        <v>6.4122003700000008</v>
      </c>
      <c r="S914" s="87">
        <f>H914-I914</f>
        <v>6.4122003700000008</v>
      </c>
      <c r="T914" s="87">
        <f>H914-I914</f>
        <v>6.4122003700000008</v>
      </c>
      <c r="U914" s="87">
        <f>H914-I914</f>
        <v>6.4122003700000008</v>
      </c>
      <c r="V914" s="88"/>
    </row>
    <row r="915" spans="1:22" x14ac:dyDescent="0.25">
      <c r="A915" s="224" t="s">
        <v>901</v>
      </c>
      <c r="B915" s="212" t="s">
        <v>91</v>
      </c>
      <c r="C915" s="224"/>
      <c r="D915" s="225">
        <f t="shared" ref="D915:U915" si="400">D916</f>
        <v>7.8505500000000001</v>
      </c>
      <c r="E915" s="225">
        <f t="shared" si="400"/>
        <v>0</v>
      </c>
      <c r="F915" s="225">
        <f t="shared" si="400"/>
        <v>7.8505500000000001</v>
      </c>
      <c r="G915" s="225">
        <f t="shared" si="400"/>
        <v>7.8505500000000001</v>
      </c>
      <c r="H915" s="225">
        <f t="shared" si="400"/>
        <v>1.0999999999999999E-2</v>
      </c>
      <c r="I915" s="225">
        <f t="shared" si="400"/>
        <v>0</v>
      </c>
      <c r="J915" s="225">
        <f t="shared" si="400"/>
        <v>0</v>
      </c>
      <c r="K915" s="225">
        <f t="shared" si="400"/>
        <v>0</v>
      </c>
      <c r="L915" s="225">
        <f t="shared" si="400"/>
        <v>2.5000000000000001E-3</v>
      </c>
      <c r="M915" s="225">
        <f t="shared" si="400"/>
        <v>0</v>
      </c>
      <c r="N915" s="225">
        <f t="shared" si="400"/>
        <v>2.5000000000000001E-3</v>
      </c>
      <c r="O915" s="225">
        <f t="shared" si="400"/>
        <v>0</v>
      </c>
      <c r="P915" s="225">
        <f t="shared" si="400"/>
        <v>6.0000000000000001E-3</v>
      </c>
      <c r="Q915" s="225">
        <f t="shared" si="400"/>
        <v>0</v>
      </c>
      <c r="R915" s="225">
        <f t="shared" si="400"/>
        <v>1.0999999999999999E-2</v>
      </c>
      <c r="S915" s="225">
        <f t="shared" si="400"/>
        <v>1.0999999999999999E-2</v>
      </c>
      <c r="T915" s="225">
        <f t="shared" si="400"/>
        <v>1.0999999999999999E-2</v>
      </c>
      <c r="U915" s="225">
        <f t="shared" si="400"/>
        <v>1.0999999999999999E-2</v>
      </c>
      <c r="V915" s="88"/>
    </row>
    <row r="916" spans="1:22" ht="63" x14ac:dyDescent="0.25">
      <c r="A916" s="171" t="s">
        <v>901</v>
      </c>
      <c r="B916" s="84" t="s">
        <v>123</v>
      </c>
      <c r="C916" s="171" t="s">
        <v>2667</v>
      </c>
      <c r="D916" s="87">
        <v>7.8505500000000001</v>
      </c>
      <c r="E916" s="87">
        <v>0</v>
      </c>
      <c r="F916" s="87">
        <v>7.8505500000000001</v>
      </c>
      <c r="G916" s="87">
        <v>7.8505500000000001</v>
      </c>
      <c r="H916" s="87">
        <f>J916+L916+N916+P916</f>
        <v>1.0999999999999999E-2</v>
      </c>
      <c r="I916" s="87">
        <f>K916+M916+O916+Q916</f>
        <v>0</v>
      </c>
      <c r="J916" s="87">
        <v>0</v>
      </c>
      <c r="K916" s="87">
        <v>0</v>
      </c>
      <c r="L916" s="87">
        <v>2.5000000000000001E-3</v>
      </c>
      <c r="M916" s="87">
        <v>0</v>
      </c>
      <c r="N916" s="87">
        <v>2.5000000000000001E-3</v>
      </c>
      <c r="O916" s="87">
        <v>0</v>
      </c>
      <c r="P916" s="87">
        <v>6.0000000000000001E-3</v>
      </c>
      <c r="Q916" s="87">
        <v>0</v>
      </c>
      <c r="R916" s="87">
        <f>H916-I916</f>
        <v>1.0999999999999999E-2</v>
      </c>
      <c r="S916" s="87">
        <f>H916-I916</f>
        <v>1.0999999999999999E-2</v>
      </c>
      <c r="T916" s="87">
        <f>H916-I916</f>
        <v>1.0999999999999999E-2</v>
      </c>
      <c r="U916" s="87">
        <f>H916-I916</f>
        <v>1.0999999999999999E-2</v>
      </c>
      <c r="V916" s="87"/>
    </row>
    <row r="917" spans="1:22" x14ac:dyDescent="0.25">
      <c r="A917" s="224" t="s">
        <v>901</v>
      </c>
      <c r="B917" s="216" t="s">
        <v>839</v>
      </c>
      <c r="C917" s="224"/>
      <c r="D917" s="225">
        <f t="shared" ref="D917:U917" si="401">D918</f>
        <v>0</v>
      </c>
      <c r="E917" s="225">
        <f t="shared" si="401"/>
        <v>0</v>
      </c>
      <c r="F917" s="225">
        <f t="shared" si="401"/>
        <v>0</v>
      </c>
      <c r="G917" s="225">
        <f t="shared" si="401"/>
        <v>0</v>
      </c>
      <c r="H917" s="225">
        <f t="shared" si="401"/>
        <v>0</v>
      </c>
      <c r="I917" s="225">
        <f t="shared" si="401"/>
        <v>0.39322140999999999</v>
      </c>
      <c r="J917" s="225">
        <f t="shared" si="401"/>
        <v>0</v>
      </c>
      <c r="K917" s="225">
        <f t="shared" si="401"/>
        <v>0.39322140999999999</v>
      </c>
      <c r="L917" s="225">
        <f t="shared" si="401"/>
        <v>0</v>
      </c>
      <c r="M917" s="225">
        <f t="shared" si="401"/>
        <v>0</v>
      </c>
      <c r="N917" s="225">
        <f t="shared" si="401"/>
        <v>0</v>
      </c>
      <c r="O917" s="225">
        <f t="shared" si="401"/>
        <v>0</v>
      </c>
      <c r="P917" s="225">
        <f t="shared" si="401"/>
        <v>0</v>
      </c>
      <c r="Q917" s="225">
        <f t="shared" si="401"/>
        <v>0</v>
      </c>
      <c r="R917" s="225">
        <f t="shared" si="401"/>
        <v>-0.39322140999999999</v>
      </c>
      <c r="S917" s="225">
        <f t="shared" si="401"/>
        <v>-0.39322140999999999</v>
      </c>
      <c r="T917" s="225">
        <f t="shared" si="401"/>
        <v>-0.39322140999999999</v>
      </c>
      <c r="U917" s="225">
        <f t="shared" si="401"/>
        <v>-0.39322140999999999</v>
      </c>
      <c r="V917" s="166"/>
    </row>
    <row r="918" spans="1:22" ht="31.5" x14ac:dyDescent="0.25">
      <c r="A918" s="171" t="s">
        <v>901</v>
      </c>
      <c r="B918" s="85" t="s">
        <v>840</v>
      </c>
      <c r="C918" s="171" t="s">
        <v>2668</v>
      </c>
      <c r="D918" s="87">
        <v>0</v>
      </c>
      <c r="E918" s="87">
        <v>0</v>
      </c>
      <c r="F918" s="87">
        <v>0</v>
      </c>
      <c r="G918" s="87">
        <v>0</v>
      </c>
      <c r="H918" s="87">
        <f>J918+L918+N918+P918</f>
        <v>0</v>
      </c>
      <c r="I918" s="87">
        <f>K918+M918+O918+Q918</f>
        <v>0.39322140999999999</v>
      </c>
      <c r="J918" s="87">
        <v>0</v>
      </c>
      <c r="K918" s="87">
        <v>0.39322140999999999</v>
      </c>
      <c r="L918" s="87">
        <v>0</v>
      </c>
      <c r="M918" s="87">
        <v>0</v>
      </c>
      <c r="N918" s="87">
        <v>0</v>
      </c>
      <c r="O918" s="87">
        <v>0</v>
      </c>
      <c r="P918" s="87">
        <v>0</v>
      </c>
      <c r="Q918" s="87">
        <v>0</v>
      </c>
      <c r="R918" s="87">
        <f>H918-I918</f>
        <v>-0.39322140999999999</v>
      </c>
      <c r="S918" s="87">
        <f>H918-I918</f>
        <v>-0.39322140999999999</v>
      </c>
      <c r="T918" s="87">
        <f>H918-I918</f>
        <v>-0.39322140999999999</v>
      </c>
      <c r="U918" s="87">
        <f>H918-I918</f>
        <v>-0.39322140999999999</v>
      </c>
      <c r="V918" s="88"/>
    </row>
    <row r="919" spans="1:22" x14ac:dyDescent="0.25">
      <c r="A919" s="224" t="s">
        <v>901</v>
      </c>
      <c r="B919" s="212" t="s">
        <v>76</v>
      </c>
      <c r="C919" s="224"/>
      <c r="D919" s="225">
        <f t="shared" ref="D919:U919" si="402">D920</f>
        <v>0</v>
      </c>
      <c r="E919" s="225">
        <f t="shared" si="402"/>
        <v>0</v>
      </c>
      <c r="F919" s="225">
        <f t="shared" si="402"/>
        <v>0</v>
      </c>
      <c r="G919" s="225">
        <f t="shared" si="402"/>
        <v>0</v>
      </c>
      <c r="H919" s="225">
        <f t="shared" si="402"/>
        <v>0</v>
      </c>
      <c r="I919" s="225">
        <f t="shared" si="402"/>
        <v>7.1193220000000002E-2</v>
      </c>
      <c r="J919" s="225">
        <f t="shared" si="402"/>
        <v>0</v>
      </c>
      <c r="K919" s="225">
        <f t="shared" si="402"/>
        <v>0</v>
      </c>
      <c r="L919" s="225">
        <f t="shared" si="402"/>
        <v>0</v>
      </c>
      <c r="M919" s="225">
        <f t="shared" si="402"/>
        <v>0</v>
      </c>
      <c r="N919" s="225">
        <f t="shared" si="402"/>
        <v>0</v>
      </c>
      <c r="O919" s="225">
        <f t="shared" si="402"/>
        <v>7.1193220000000002E-2</v>
      </c>
      <c r="P919" s="225">
        <f t="shared" si="402"/>
        <v>0</v>
      </c>
      <c r="Q919" s="225">
        <f t="shared" si="402"/>
        <v>0</v>
      </c>
      <c r="R919" s="225">
        <f t="shared" si="402"/>
        <v>-7.1193220000000002E-2</v>
      </c>
      <c r="S919" s="225">
        <f t="shared" si="402"/>
        <v>-7.1193220000000002E-2</v>
      </c>
      <c r="T919" s="225">
        <f t="shared" si="402"/>
        <v>-7.1193220000000002E-2</v>
      </c>
      <c r="U919" s="225">
        <f t="shared" si="402"/>
        <v>-7.1193220000000002E-2</v>
      </c>
      <c r="V919" s="88"/>
    </row>
    <row r="920" spans="1:22" ht="31.5" x14ac:dyDescent="0.25">
      <c r="A920" s="171" t="s">
        <v>901</v>
      </c>
      <c r="B920" s="85" t="s">
        <v>841</v>
      </c>
      <c r="C920" s="171" t="s">
        <v>2669</v>
      </c>
      <c r="D920" s="87">
        <v>0</v>
      </c>
      <c r="E920" s="87">
        <v>0</v>
      </c>
      <c r="F920" s="87">
        <v>0</v>
      </c>
      <c r="G920" s="87">
        <v>0</v>
      </c>
      <c r="H920" s="87">
        <f>J920+L920+N920+P920</f>
        <v>0</v>
      </c>
      <c r="I920" s="87">
        <f>K920+M920+O920+Q920</f>
        <v>7.1193220000000002E-2</v>
      </c>
      <c r="J920" s="87">
        <v>0</v>
      </c>
      <c r="K920" s="87">
        <v>0</v>
      </c>
      <c r="L920" s="87">
        <v>0</v>
      </c>
      <c r="M920" s="87">
        <v>0</v>
      </c>
      <c r="N920" s="87">
        <v>0</v>
      </c>
      <c r="O920" s="87">
        <v>7.1193220000000002E-2</v>
      </c>
      <c r="P920" s="87">
        <v>0</v>
      </c>
      <c r="Q920" s="87">
        <v>0</v>
      </c>
      <c r="R920" s="87">
        <f>H920-I920</f>
        <v>-7.1193220000000002E-2</v>
      </c>
      <c r="S920" s="87">
        <f>H920-I920</f>
        <v>-7.1193220000000002E-2</v>
      </c>
      <c r="T920" s="87">
        <f>H920-I920</f>
        <v>-7.1193220000000002E-2</v>
      </c>
      <c r="U920" s="87">
        <f>H920-I920</f>
        <v>-7.1193220000000002E-2</v>
      </c>
      <c r="V920" s="88"/>
    </row>
    <row r="921" spans="1:22" x14ac:dyDescent="0.25">
      <c r="A921" s="224" t="s">
        <v>901</v>
      </c>
      <c r="B921" s="212" t="s">
        <v>45</v>
      </c>
      <c r="C921" s="224"/>
      <c r="D921" s="225">
        <f t="shared" ref="D921:U921" si="403">SUM(D922:D925)</f>
        <v>13.333599999999999</v>
      </c>
      <c r="E921" s="225">
        <f t="shared" si="403"/>
        <v>1.7606306899999999</v>
      </c>
      <c r="F921" s="225">
        <f t="shared" si="403"/>
        <v>11.57296931</v>
      </c>
      <c r="G921" s="225">
        <f t="shared" si="403"/>
        <v>11.57296931</v>
      </c>
      <c r="H921" s="225">
        <f t="shared" si="403"/>
        <v>2.2343900000000003</v>
      </c>
      <c r="I921" s="225">
        <f t="shared" si="403"/>
        <v>1.4224000000000001E-3</v>
      </c>
      <c r="J921" s="225">
        <f t="shared" si="403"/>
        <v>3.9186000000000001E-4</v>
      </c>
      <c r="K921" s="225">
        <f t="shared" si="403"/>
        <v>3.9186000000000001E-4</v>
      </c>
      <c r="L921" s="225">
        <f t="shared" si="403"/>
        <v>0.60957749999999988</v>
      </c>
      <c r="M921" s="225">
        <f t="shared" si="403"/>
        <v>4.9822000000000017E-4</v>
      </c>
      <c r="N921" s="225">
        <f t="shared" si="403"/>
        <v>1.6068125000000002</v>
      </c>
      <c r="O921" s="225">
        <f t="shared" si="403"/>
        <v>5.3231999999999997E-4</v>
      </c>
      <c r="P921" s="225">
        <f t="shared" si="403"/>
        <v>1.7608140000000001E-2</v>
      </c>
      <c r="Q921" s="225">
        <f t="shared" si="403"/>
        <v>0</v>
      </c>
      <c r="R921" s="225">
        <f t="shared" si="403"/>
        <v>2.2329676000000007</v>
      </c>
      <c r="S921" s="225">
        <f t="shared" si="403"/>
        <v>2.2329676000000007</v>
      </c>
      <c r="T921" s="225">
        <f t="shared" si="403"/>
        <v>2.2329676000000007</v>
      </c>
      <c r="U921" s="225">
        <f t="shared" si="403"/>
        <v>2.2329676000000007</v>
      </c>
      <c r="V921" s="88"/>
    </row>
    <row r="922" spans="1:22" ht="47.25" x14ac:dyDescent="0.25">
      <c r="A922" s="171" t="s">
        <v>901</v>
      </c>
      <c r="B922" s="85" t="s">
        <v>124</v>
      </c>
      <c r="C922" s="171" t="s">
        <v>2670</v>
      </c>
      <c r="D922" s="87">
        <v>1.8767799999999999</v>
      </c>
      <c r="E922" s="87">
        <v>0</v>
      </c>
      <c r="F922" s="87">
        <v>1.8767799999999999</v>
      </c>
      <c r="G922" s="87">
        <v>1.8767799999999999</v>
      </c>
      <c r="H922" s="87">
        <f t="shared" ref="H922:I925" si="404">J922+L922+N922+P922</f>
        <v>1.0999999999999999E-2</v>
      </c>
      <c r="I922" s="87">
        <f t="shared" si="404"/>
        <v>0</v>
      </c>
      <c r="J922" s="87">
        <v>0</v>
      </c>
      <c r="K922" s="87">
        <v>0</v>
      </c>
      <c r="L922" s="87">
        <v>2.5000000000000001E-3</v>
      </c>
      <c r="M922" s="87">
        <v>0</v>
      </c>
      <c r="N922" s="87">
        <v>2.5000000000000001E-3</v>
      </c>
      <c r="O922" s="87">
        <v>0</v>
      </c>
      <c r="P922" s="87">
        <v>6.0000000000000001E-3</v>
      </c>
      <c r="Q922" s="87">
        <v>0</v>
      </c>
      <c r="R922" s="87">
        <f>H922-I922</f>
        <v>1.0999999999999999E-2</v>
      </c>
      <c r="S922" s="87">
        <f>H922-I922</f>
        <v>1.0999999999999999E-2</v>
      </c>
      <c r="T922" s="87">
        <f>H922-I922</f>
        <v>1.0999999999999999E-2</v>
      </c>
      <c r="U922" s="87">
        <f>H922-I922</f>
        <v>1.0999999999999999E-2</v>
      </c>
      <c r="V922" s="88"/>
    </row>
    <row r="923" spans="1:22" ht="47.25" x14ac:dyDescent="0.25">
      <c r="A923" s="171" t="s">
        <v>901</v>
      </c>
      <c r="B923" s="85" t="s">
        <v>125</v>
      </c>
      <c r="C923" s="171" t="s">
        <v>2671</v>
      </c>
      <c r="D923" s="87">
        <v>3.02894</v>
      </c>
      <c r="E923" s="87">
        <v>0.74151082999999995</v>
      </c>
      <c r="F923" s="87">
        <v>2.2874291700000002</v>
      </c>
      <c r="G923" s="87">
        <v>2.2874291700000002</v>
      </c>
      <c r="H923" s="87">
        <f t="shared" si="404"/>
        <v>1.0999999999999999E-2</v>
      </c>
      <c r="I923" s="87">
        <f t="shared" si="404"/>
        <v>7.1120000000000005E-4</v>
      </c>
      <c r="J923" s="87">
        <v>1.9593E-4</v>
      </c>
      <c r="K923" s="87">
        <v>1.9593E-4</v>
      </c>
      <c r="L923" s="87">
        <v>2.5000000000000001E-3</v>
      </c>
      <c r="M923" s="87">
        <v>2.4911000000000009E-4</v>
      </c>
      <c r="N923" s="87">
        <v>2.5000000000000001E-3</v>
      </c>
      <c r="O923" s="87">
        <v>2.6615999999999999E-4</v>
      </c>
      <c r="P923" s="87">
        <v>5.8040699999999997E-3</v>
      </c>
      <c r="Q923" s="87">
        <v>0</v>
      </c>
      <c r="R923" s="87">
        <f>H923-I923</f>
        <v>1.0288799999999999E-2</v>
      </c>
      <c r="S923" s="87">
        <f>H923-I923</f>
        <v>1.0288799999999999E-2</v>
      </c>
      <c r="T923" s="87">
        <f>H923-I923</f>
        <v>1.0288799999999999E-2</v>
      </c>
      <c r="U923" s="87">
        <f>H923-I923</f>
        <v>1.0288799999999999E-2</v>
      </c>
      <c r="V923" s="88"/>
    </row>
    <row r="924" spans="1:22" ht="31.5" x14ac:dyDescent="0.25">
      <c r="A924" s="171" t="s">
        <v>901</v>
      </c>
      <c r="B924" s="85" t="s">
        <v>842</v>
      </c>
      <c r="C924" s="171" t="s">
        <v>2672</v>
      </c>
      <c r="D924" s="87">
        <v>2.7096499999999999</v>
      </c>
      <c r="E924" s="87">
        <v>0</v>
      </c>
      <c r="F924" s="87">
        <v>2.7096499999999999</v>
      </c>
      <c r="G924" s="87">
        <v>2.7096499999999999</v>
      </c>
      <c r="H924" s="87">
        <f t="shared" si="404"/>
        <v>2.2013900000000004</v>
      </c>
      <c r="I924" s="87">
        <f t="shared" si="404"/>
        <v>0</v>
      </c>
      <c r="J924" s="87">
        <v>0</v>
      </c>
      <c r="K924" s="87">
        <v>0</v>
      </c>
      <c r="L924" s="87">
        <v>0.60207749999999993</v>
      </c>
      <c r="M924" s="87">
        <v>0</v>
      </c>
      <c r="N924" s="87">
        <v>1.5993125000000004</v>
      </c>
      <c r="O924" s="87">
        <v>0</v>
      </c>
      <c r="P924" s="87">
        <v>0</v>
      </c>
      <c r="Q924" s="87">
        <v>0</v>
      </c>
      <c r="R924" s="87">
        <f>H924-I924</f>
        <v>2.2013900000000004</v>
      </c>
      <c r="S924" s="87">
        <f>H924-I924</f>
        <v>2.2013900000000004</v>
      </c>
      <c r="T924" s="87">
        <f>H924-I924</f>
        <v>2.2013900000000004</v>
      </c>
      <c r="U924" s="87">
        <f>H924-I924</f>
        <v>2.2013900000000004</v>
      </c>
      <c r="V924" s="88"/>
    </row>
    <row r="925" spans="1:22" ht="63" x14ac:dyDescent="0.25">
      <c r="A925" s="171" t="s">
        <v>901</v>
      </c>
      <c r="B925" s="85" t="s">
        <v>126</v>
      </c>
      <c r="C925" s="171" t="s">
        <v>2673</v>
      </c>
      <c r="D925" s="87">
        <v>5.7182299999999993</v>
      </c>
      <c r="E925" s="87">
        <v>1.01911986</v>
      </c>
      <c r="F925" s="87">
        <v>4.6991101399999993</v>
      </c>
      <c r="G925" s="87">
        <v>4.6991101399999993</v>
      </c>
      <c r="H925" s="87">
        <f t="shared" si="404"/>
        <v>1.0999999999999999E-2</v>
      </c>
      <c r="I925" s="87">
        <f t="shared" si="404"/>
        <v>7.1120000000000005E-4</v>
      </c>
      <c r="J925" s="87">
        <v>1.9593E-4</v>
      </c>
      <c r="K925" s="87">
        <v>1.9593E-4</v>
      </c>
      <c r="L925" s="87">
        <v>2.5000000000000001E-3</v>
      </c>
      <c r="M925" s="87">
        <v>2.4911000000000009E-4</v>
      </c>
      <c r="N925" s="87">
        <v>2.5000000000000001E-3</v>
      </c>
      <c r="O925" s="87">
        <v>2.6615999999999999E-4</v>
      </c>
      <c r="P925" s="87">
        <v>5.8040699999999997E-3</v>
      </c>
      <c r="Q925" s="87">
        <v>0</v>
      </c>
      <c r="R925" s="87">
        <f>H925-I925</f>
        <v>1.0288799999999999E-2</v>
      </c>
      <c r="S925" s="87">
        <f>H925-I925</f>
        <v>1.0288799999999999E-2</v>
      </c>
      <c r="T925" s="87">
        <f>H925-I925</f>
        <v>1.0288799999999999E-2</v>
      </c>
      <c r="U925" s="87">
        <f>H925-I925</f>
        <v>1.0288799999999999E-2</v>
      </c>
      <c r="V925" s="88"/>
    </row>
    <row r="926" spans="1:22" x14ac:dyDescent="0.25">
      <c r="A926" s="224" t="s">
        <v>901</v>
      </c>
      <c r="B926" s="212" t="s">
        <v>49</v>
      </c>
      <c r="C926" s="224"/>
      <c r="D926" s="225">
        <f t="shared" ref="D926:U926" si="405">SUM(D927:D935)</f>
        <v>135.21964001000001</v>
      </c>
      <c r="E926" s="225">
        <f t="shared" si="405"/>
        <v>71.897715049999988</v>
      </c>
      <c r="F926" s="225">
        <f t="shared" si="405"/>
        <v>63.321924959999997</v>
      </c>
      <c r="G926" s="225">
        <f t="shared" si="405"/>
        <v>63.321924959999997</v>
      </c>
      <c r="H926" s="225">
        <f t="shared" si="405"/>
        <v>10.664698479999995</v>
      </c>
      <c r="I926" s="225">
        <f t="shared" si="405"/>
        <v>8.9640856300000014</v>
      </c>
      <c r="J926" s="225">
        <f t="shared" si="405"/>
        <v>0.24011654999999998</v>
      </c>
      <c r="K926" s="225">
        <f t="shared" si="405"/>
        <v>0.24011654999999998</v>
      </c>
      <c r="L926" s="225">
        <f t="shared" si="405"/>
        <v>9.3345601799999951</v>
      </c>
      <c r="M926" s="225">
        <f t="shared" si="405"/>
        <v>8.0064177400000016</v>
      </c>
      <c r="N926" s="225">
        <f t="shared" si="405"/>
        <v>0.38035749999999996</v>
      </c>
      <c r="O926" s="225">
        <f t="shared" si="405"/>
        <v>0.71755134000000043</v>
      </c>
      <c r="P926" s="225">
        <f t="shared" si="405"/>
        <v>0.70966425000000033</v>
      </c>
      <c r="Q926" s="225">
        <f t="shared" si="405"/>
        <v>0</v>
      </c>
      <c r="R926" s="225">
        <f t="shared" si="405"/>
        <v>1.7006128499999955</v>
      </c>
      <c r="S926" s="225">
        <f t="shared" si="405"/>
        <v>1.7006128499999955</v>
      </c>
      <c r="T926" s="225">
        <f t="shared" si="405"/>
        <v>1.7006128499999955</v>
      </c>
      <c r="U926" s="225">
        <f t="shared" si="405"/>
        <v>1.7006128499999955</v>
      </c>
      <c r="V926" s="88"/>
    </row>
    <row r="927" spans="1:22" ht="47.25" x14ac:dyDescent="0.25">
      <c r="A927" s="171" t="s">
        <v>901</v>
      </c>
      <c r="B927" s="85" t="s">
        <v>127</v>
      </c>
      <c r="C927" s="171" t="s">
        <v>2674</v>
      </c>
      <c r="D927" s="87">
        <v>8.9132800000000003</v>
      </c>
      <c r="E927" s="87">
        <v>8.6385042900000002</v>
      </c>
      <c r="F927" s="87">
        <v>0.27477571000000012</v>
      </c>
      <c r="G927" s="87">
        <v>0.27477571000000012</v>
      </c>
      <c r="H927" s="87">
        <f t="shared" ref="H927:H935" si="406">J927+L927+N927+P927</f>
        <v>0.27477571000000017</v>
      </c>
      <c r="I927" s="87">
        <f t="shared" ref="I927:I935" si="407">K927+M927+O927+Q927</f>
        <v>0.70652698000000047</v>
      </c>
      <c r="J927" s="87">
        <v>1.285612E-2</v>
      </c>
      <c r="K927" s="87">
        <v>1.285612E-2</v>
      </c>
      <c r="L927" s="87">
        <v>0</v>
      </c>
      <c r="M927" s="87">
        <v>1.634766E-2</v>
      </c>
      <c r="N927" s="87">
        <v>0</v>
      </c>
      <c r="O927" s="87">
        <v>0.67732320000000046</v>
      </c>
      <c r="P927" s="87">
        <v>0.26191959000000015</v>
      </c>
      <c r="Q927" s="87">
        <v>0</v>
      </c>
      <c r="R927" s="87">
        <f t="shared" ref="R927:R935" si="408">H927-I927</f>
        <v>-0.4317512700000003</v>
      </c>
      <c r="S927" s="87">
        <f t="shared" ref="S927:S935" si="409">H927-I927</f>
        <v>-0.4317512700000003</v>
      </c>
      <c r="T927" s="87">
        <f t="shared" ref="T927:T935" si="410">H927-I927</f>
        <v>-0.4317512700000003</v>
      </c>
      <c r="U927" s="87">
        <f t="shared" ref="U927:U935" si="411">H927-I927</f>
        <v>-0.4317512700000003</v>
      </c>
      <c r="V927" s="88"/>
    </row>
    <row r="928" spans="1:22" ht="47.25" x14ac:dyDescent="0.25">
      <c r="A928" s="171" t="s">
        <v>901</v>
      </c>
      <c r="B928" s="85" t="s">
        <v>128</v>
      </c>
      <c r="C928" s="171" t="s">
        <v>2675</v>
      </c>
      <c r="D928" s="87">
        <v>7.7426300100000001</v>
      </c>
      <c r="E928" s="87">
        <v>1.5349181000000001</v>
      </c>
      <c r="F928" s="87">
        <v>6.2077119100000004</v>
      </c>
      <c r="G928" s="87">
        <v>6.2077119100000004</v>
      </c>
      <c r="H928" s="87">
        <f t="shared" si="406"/>
        <v>1.0999999999999999E-2</v>
      </c>
      <c r="I928" s="87">
        <f t="shared" si="407"/>
        <v>0</v>
      </c>
      <c r="J928" s="87">
        <v>1.9593E-4</v>
      </c>
      <c r="K928" s="87">
        <v>1.9593E-4</v>
      </c>
      <c r="L928" s="87">
        <v>2.5000000000000001E-3</v>
      </c>
      <c r="M928" s="87">
        <v>-1.9593E-4</v>
      </c>
      <c r="N928" s="87">
        <v>2.5000000000000001E-3</v>
      </c>
      <c r="O928" s="87">
        <v>0</v>
      </c>
      <c r="P928" s="87">
        <v>5.8040699999999997E-3</v>
      </c>
      <c r="Q928" s="87">
        <v>0</v>
      </c>
      <c r="R928" s="87">
        <f t="shared" si="408"/>
        <v>1.0999999999999999E-2</v>
      </c>
      <c r="S928" s="87">
        <f t="shared" si="409"/>
        <v>1.0999999999999999E-2</v>
      </c>
      <c r="T928" s="87">
        <f t="shared" si="410"/>
        <v>1.0999999999999999E-2</v>
      </c>
      <c r="U928" s="87">
        <f t="shared" si="411"/>
        <v>1.0999999999999999E-2</v>
      </c>
      <c r="V928" s="88"/>
    </row>
    <row r="929" spans="1:22" ht="47.25" x14ac:dyDescent="0.25">
      <c r="A929" s="171" t="s">
        <v>901</v>
      </c>
      <c r="B929" s="85" t="s">
        <v>129</v>
      </c>
      <c r="C929" s="171" t="s">
        <v>2676</v>
      </c>
      <c r="D929" s="87">
        <v>17.34524</v>
      </c>
      <c r="E929" s="87">
        <v>3.0209575299999996</v>
      </c>
      <c r="F929" s="87">
        <v>14.32428247</v>
      </c>
      <c r="G929" s="87">
        <v>14.32428247</v>
      </c>
      <c r="H929" s="87">
        <f t="shared" si="406"/>
        <v>1.0999999999999999E-2</v>
      </c>
      <c r="I929" s="87">
        <f t="shared" si="407"/>
        <v>9.0712999999988824E-4</v>
      </c>
      <c r="J929" s="87">
        <v>1.9593E-4</v>
      </c>
      <c r="K929" s="87">
        <v>1.9593E-4</v>
      </c>
      <c r="L929" s="87">
        <v>2.5000000000000001E-3</v>
      </c>
      <c r="M929" s="87">
        <v>4.4503999999997209E-4</v>
      </c>
      <c r="N929" s="87">
        <v>2.5000000000000001E-3</v>
      </c>
      <c r="O929" s="87">
        <v>2.6615999999991618E-4</v>
      </c>
      <c r="P929" s="87">
        <v>5.8040699999999997E-3</v>
      </c>
      <c r="Q929" s="87">
        <v>0</v>
      </c>
      <c r="R929" s="87">
        <f t="shared" si="408"/>
        <v>1.0092870000000111E-2</v>
      </c>
      <c r="S929" s="87">
        <f t="shared" si="409"/>
        <v>1.0092870000000111E-2</v>
      </c>
      <c r="T929" s="87">
        <f t="shared" si="410"/>
        <v>1.0092870000000111E-2</v>
      </c>
      <c r="U929" s="87">
        <f t="shared" si="411"/>
        <v>1.0092870000000111E-2</v>
      </c>
      <c r="V929" s="88"/>
    </row>
    <row r="930" spans="1:22" ht="63" x14ac:dyDescent="0.25">
      <c r="A930" s="171" t="s">
        <v>901</v>
      </c>
      <c r="B930" s="85" t="s">
        <v>130</v>
      </c>
      <c r="C930" s="171" t="s">
        <v>2677</v>
      </c>
      <c r="D930" s="87">
        <v>54.974249999999998</v>
      </c>
      <c r="E930" s="87">
        <v>49.550939079999999</v>
      </c>
      <c r="F930" s="87">
        <v>5.4233109199999987</v>
      </c>
      <c r="G930" s="87">
        <v>5.4233109199999987</v>
      </c>
      <c r="H930" s="87">
        <f t="shared" si="406"/>
        <v>0.21246500000000007</v>
      </c>
      <c r="I930" s="87">
        <f t="shared" si="407"/>
        <v>1.3737009999999999E-2</v>
      </c>
      <c r="J930" s="87">
        <v>3.7841999999999997E-3</v>
      </c>
      <c r="K930" s="87">
        <v>3.7841999999999997E-3</v>
      </c>
      <c r="L930" s="87">
        <v>4.8287500000000004E-2</v>
      </c>
      <c r="M930" s="87">
        <v>4.811929999999999E-3</v>
      </c>
      <c r="N930" s="87">
        <v>4.8287500000000004E-2</v>
      </c>
      <c r="O930" s="87">
        <v>5.1408800000000004E-3</v>
      </c>
      <c r="P930" s="87">
        <v>0.11210580000000005</v>
      </c>
      <c r="Q930" s="87">
        <v>0</v>
      </c>
      <c r="R930" s="87">
        <f t="shared" si="408"/>
        <v>0.19872799000000008</v>
      </c>
      <c r="S930" s="87">
        <f t="shared" si="409"/>
        <v>0.19872799000000008</v>
      </c>
      <c r="T930" s="87">
        <f t="shared" si="410"/>
        <v>0.19872799000000008</v>
      </c>
      <c r="U930" s="87">
        <f t="shared" si="411"/>
        <v>0.19872799000000008</v>
      </c>
      <c r="V930" s="88"/>
    </row>
    <row r="931" spans="1:22" ht="78.75" x14ac:dyDescent="0.25">
      <c r="A931" s="171" t="s">
        <v>901</v>
      </c>
      <c r="B931" s="85" t="s">
        <v>131</v>
      </c>
      <c r="C931" s="171" t="s">
        <v>2678</v>
      </c>
      <c r="D931" s="87">
        <v>22.860720000000001</v>
      </c>
      <c r="E931" s="87">
        <v>0</v>
      </c>
      <c r="F931" s="87">
        <v>22.860720000000001</v>
      </c>
      <c r="G931" s="87">
        <v>22.860720000000001</v>
      </c>
      <c r="H931" s="87">
        <f t="shared" si="406"/>
        <v>0</v>
      </c>
      <c r="I931" s="87">
        <f t="shared" si="407"/>
        <v>0</v>
      </c>
      <c r="J931" s="87">
        <v>0</v>
      </c>
      <c r="K931" s="87">
        <v>0</v>
      </c>
      <c r="L931" s="87">
        <v>0</v>
      </c>
      <c r="M931" s="87">
        <v>0</v>
      </c>
      <c r="N931" s="87">
        <v>0</v>
      </c>
      <c r="O931" s="87">
        <v>0</v>
      </c>
      <c r="P931" s="87">
        <v>0</v>
      </c>
      <c r="Q931" s="87">
        <v>0</v>
      </c>
      <c r="R931" s="87">
        <f t="shared" si="408"/>
        <v>0</v>
      </c>
      <c r="S931" s="87">
        <f t="shared" si="409"/>
        <v>0</v>
      </c>
      <c r="T931" s="87">
        <f t="shared" si="410"/>
        <v>0</v>
      </c>
      <c r="U931" s="87">
        <f t="shared" si="411"/>
        <v>0</v>
      </c>
      <c r="V931" s="88"/>
    </row>
    <row r="932" spans="1:22" ht="63" x14ac:dyDescent="0.25">
      <c r="A932" s="171" t="s">
        <v>901</v>
      </c>
      <c r="B932" s="86" t="s">
        <v>132</v>
      </c>
      <c r="C932" s="171" t="s">
        <v>2679</v>
      </c>
      <c r="D932" s="87">
        <v>5.0482399999999998</v>
      </c>
      <c r="E932" s="87">
        <v>1.52947334</v>
      </c>
      <c r="F932" s="87">
        <v>3.5187666599999998</v>
      </c>
      <c r="G932" s="87">
        <v>3.5187666599999998</v>
      </c>
      <c r="H932" s="87">
        <f t="shared" si="406"/>
        <v>1.0999999999999999E-2</v>
      </c>
      <c r="I932" s="87">
        <f t="shared" si="407"/>
        <v>7.1120000000000005E-4</v>
      </c>
      <c r="J932" s="87">
        <v>1.9593E-4</v>
      </c>
      <c r="K932" s="87">
        <v>1.9593E-4</v>
      </c>
      <c r="L932" s="87">
        <v>2.5000000000000001E-3</v>
      </c>
      <c r="M932" s="87">
        <v>2.4911000000000009E-4</v>
      </c>
      <c r="N932" s="87">
        <v>2.5000000000000001E-3</v>
      </c>
      <c r="O932" s="87">
        <v>2.6615999999999999E-4</v>
      </c>
      <c r="P932" s="87">
        <v>5.8040699999999997E-3</v>
      </c>
      <c r="Q932" s="87">
        <v>0</v>
      </c>
      <c r="R932" s="87">
        <f t="shared" si="408"/>
        <v>1.0288799999999999E-2</v>
      </c>
      <c r="S932" s="87">
        <f t="shared" si="409"/>
        <v>1.0288799999999999E-2</v>
      </c>
      <c r="T932" s="87">
        <f t="shared" si="410"/>
        <v>1.0288799999999999E-2</v>
      </c>
      <c r="U932" s="87">
        <f t="shared" si="411"/>
        <v>1.0288799999999999E-2</v>
      </c>
      <c r="V932" s="166"/>
    </row>
    <row r="933" spans="1:22" ht="47.25" x14ac:dyDescent="0.25">
      <c r="A933" s="171" t="s">
        <v>901</v>
      </c>
      <c r="B933" s="85" t="s">
        <v>133</v>
      </c>
      <c r="C933" s="171" t="s">
        <v>2680</v>
      </c>
      <c r="D933" s="87">
        <v>15.433749999999998</v>
      </c>
      <c r="E933" s="87">
        <v>6.6074695800000001</v>
      </c>
      <c r="F933" s="87">
        <v>8.826280419999998</v>
      </c>
      <c r="G933" s="87">
        <v>8.826280419999998</v>
      </c>
      <c r="H933" s="87">
        <f t="shared" si="406"/>
        <v>9.1516551099999965</v>
      </c>
      <c r="I933" s="87">
        <f t="shared" si="407"/>
        <v>8.149868360000001</v>
      </c>
      <c r="J933" s="87">
        <v>0.19745242999999998</v>
      </c>
      <c r="K933" s="87">
        <v>0.19745242999999998</v>
      </c>
      <c r="L933" s="87">
        <v>8.9542026799999963</v>
      </c>
      <c r="M933" s="87">
        <v>7.9524159300000008</v>
      </c>
      <c r="N933" s="87">
        <v>0</v>
      </c>
      <c r="O933" s="87">
        <v>0</v>
      </c>
      <c r="P933" s="87">
        <v>0</v>
      </c>
      <c r="Q933" s="87">
        <v>0</v>
      </c>
      <c r="R933" s="87">
        <f t="shared" si="408"/>
        <v>1.0017867499999955</v>
      </c>
      <c r="S933" s="87">
        <f t="shared" si="409"/>
        <v>1.0017867499999955</v>
      </c>
      <c r="T933" s="87">
        <f t="shared" si="410"/>
        <v>1.0017867499999955</v>
      </c>
      <c r="U933" s="87">
        <f t="shared" si="411"/>
        <v>1.0017867499999955</v>
      </c>
      <c r="V933" s="88"/>
    </row>
    <row r="934" spans="1:22" ht="63" x14ac:dyDescent="0.25">
      <c r="A934" s="171" t="s">
        <v>901</v>
      </c>
      <c r="B934" s="85" t="s">
        <v>135</v>
      </c>
      <c r="C934" s="171" t="s">
        <v>2681</v>
      </c>
      <c r="D934" s="87">
        <v>1.7604299999999999</v>
      </c>
      <c r="E934" s="87">
        <v>0.81256181999999988</v>
      </c>
      <c r="F934" s="87">
        <v>0.94786818000000006</v>
      </c>
      <c r="G934" s="87">
        <v>0.94786818000000006</v>
      </c>
      <c r="H934" s="87">
        <f t="shared" si="406"/>
        <v>0.98180266000000005</v>
      </c>
      <c r="I934" s="87">
        <f t="shared" si="407"/>
        <v>9.1623750000000004E-2</v>
      </c>
      <c r="J934" s="87">
        <v>2.5240080000000002E-2</v>
      </c>
      <c r="K934" s="87">
        <v>2.5240080000000002E-2</v>
      </c>
      <c r="L934" s="87">
        <v>0.32206999999999997</v>
      </c>
      <c r="M934" s="87">
        <v>3.2094890000000001E-2</v>
      </c>
      <c r="N934" s="87">
        <v>0.32206999999999997</v>
      </c>
      <c r="O934" s="87">
        <v>3.4288780000000005E-2</v>
      </c>
      <c r="P934" s="87">
        <v>0.31242258000000012</v>
      </c>
      <c r="Q934" s="87">
        <v>0</v>
      </c>
      <c r="R934" s="87">
        <f t="shared" si="408"/>
        <v>0.89017891000000005</v>
      </c>
      <c r="S934" s="87">
        <f t="shared" si="409"/>
        <v>0.89017891000000005</v>
      </c>
      <c r="T934" s="87">
        <f t="shared" si="410"/>
        <v>0.89017891000000005</v>
      </c>
      <c r="U934" s="87">
        <f t="shared" si="411"/>
        <v>0.89017891000000005</v>
      </c>
      <c r="V934" s="88"/>
    </row>
    <row r="935" spans="1:22" ht="47.25" x14ac:dyDescent="0.25">
      <c r="A935" s="171" t="s">
        <v>901</v>
      </c>
      <c r="B935" s="85" t="s">
        <v>136</v>
      </c>
      <c r="C935" s="171" t="s">
        <v>2682</v>
      </c>
      <c r="D935" s="87">
        <v>1.1411</v>
      </c>
      <c r="E935" s="87">
        <v>0.20289130999999999</v>
      </c>
      <c r="F935" s="87">
        <v>0.93820868999999996</v>
      </c>
      <c r="G935" s="87">
        <v>0.93820868999999996</v>
      </c>
      <c r="H935" s="87">
        <f t="shared" si="406"/>
        <v>1.0999999999999999E-2</v>
      </c>
      <c r="I935" s="87">
        <f t="shared" si="407"/>
        <v>7.1120000000000005E-4</v>
      </c>
      <c r="J935" s="87">
        <v>1.9593E-4</v>
      </c>
      <c r="K935" s="87">
        <v>1.9593E-4</v>
      </c>
      <c r="L935" s="87">
        <v>2.5000000000000001E-3</v>
      </c>
      <c r="M935" s="87">
        <v>2.4911000000000009E-4</v>
      </c>
      <c r="N935" s="87">
        <v>2.5000000000000001E-3</v>
      </c>
      <c r="O935" s="87">
        <v>2.6615999999999999E-4</v>
      </c>
      <c r="P935" s="87">
        <v>5.8040699999999997E-3</v>
      </c>
      <c r="Q935" s="87">
        <v>0</v>
      </c>
      <c r="R935" s="87">
        <f t="shared" si="408"/>
        <v>1.0288799999999999E-2</v>
      </c>
      <c r="S935" s="87">
        <f t="shared" si="409"/>
        <v>1.0288799999999999E-2</v>
      </c>
      <c r="T935" s="87">
        <f t="shared" si="410"/>
        <v>1.0288799999999999E-2</v>
      </c>
      <c r="U935" s="87">
        <f t="shared" si="411"/>
        <v>1.0288799999999999E-2</v>
      </c>
      <c r="V935" s="88"/>
    </row>
    <row r="936" spans="1:22" x14ac:dyDescent="0.25">
      <c r="A936" s="224" t="s">
        <v>901</v>
      </c>
      <c r="B936" s="212" t="s">
        <v>51</v>
      </c>
      <c r="C936" s="224"/>
      <c r="D936" s="225">
        <f t="shared" ref="D936:U936" si="412">SUM(D937:D937)</f>
        <v>0</v>
      </c>
      <c r="E936" s="225">
        <f t="shared" si="412"/>
        <v>0</v>
      </c>
      <c r="F936" s="225">
        <f t="shared" si="412"/>
        <v>0</v>
      </c>
      <c r="G936" s="225">
        <f t="shared" si="412"/>
        <v>0</v>
      </c>
      <c r="H936" s="225">
        <f t="shared" si="412"/>
        <v>0</v>
      </c>
      <c r="I936" s="225">
        <f t="shared" si="412"/>
        <v>0</v>
      </c>
      <c r="J936" s="225">
        <f t="shared" si="412"/>
        <v>0</v>
      </c>
      <c r="K936" s="225">
        <f t="shared" si="412"/>
        <v>0</v>
      </c>
      <c r="L936" s="225">
        <f t="shared" si="412"/>
        <v>0</v>
      </c>
      <c r="M936" s="225">
        <f t="shared" si="412"/>
        <v>0</v>
      </c>
      <c r="N936" s="225">
        <f t="shared" si="412"/>
        <v>0</v>
      </c>
      <c r="O936" s="225">
        <f t="shared" si="412"/>
        <v>0</v>
      </c>
      <c r="P936" s="225">
        <f t="shared" si="412"/>
        <v>0</v>
      </c>
      <c r="Q936" s="225">
        <f t="shared" si="412"/>
        <v>0</v>
      </c>
      <c r="R936" s="225">
        <f t="shared" si="412"/>
        <v>0</v>
      </c>
      <c r="S936" s="225">
        <f t="shared" si="412"/>
        <v>0</v>
      </c>
      <c r="T936" s="225">
        <f t="shared" si="412"/>
        <v>0</v>
      </c>
      <c r="U936" s="225">
        <f t="shared" si="412"/>
        <v>0</v>
      </c>
      <c r="V936" s="88"/>
    </row>
    <row r="937" spans="1:22" ht="47.25" x14ac:dyDescent="0.25">
      <c r="A937" s="171" t="s">
        <v>901</v>
      </c>
      <c r="B937" s="86" t="s">
        <v>137</v>
      </c>
      <c r="C937" s="171" t="s">
        <v>2683</v>
      </c>
      <c r="D937" s="87">
        <v>0</v>
      </c>
      <c r="E937" s="87">
        <v>0</v>
      </c>
      <c r="F937" s="87">
        <v>0</v>
      </c>
      <c r="G937" s="87">
        <v>0</v>
      </c>
      <c r="H937" s="87">
        <f>J937+L937+N937+P937</f>
        <v>0</v>
      </c>
      <c r="I937" s="87">
        <f>K937+M937+O937+Q937</f>
        <v>0</v>
      </c>
      <c r="J937" s="87">
        <v>0</v>
      </c>
      <c r="K937" s="87">
        <v>0</v>
      </c>
      <c r="L937" s="87">
        <v>0</v>
      </c>
      <c r="M937" s="87">
        <v>0</v>
      </c>
      <c r="N937" s="87">
        <v>0</v>
      </c>
      <c r="O937" s="87">
        <v>0</v>
      </c>
      <c r="P937" s="87">
        <v>0</v>
      </c>
      <c r="Q937" s="87">
        <v>0</v>
      </c>
      <c r="R937" s="87">
        <f>H937-I937</f>
        <v>0</v>
      </c>
      <c r="S937" s="87">
        <f>H937-I937</f>
        <v>0</v>
      </c>
      <c r="T937" s="87">
        <f>H937-I937</f>
        <v>0</v>
      </c>
      <c r="U937" s="87">
        <f>H937-I937</f>
        <v>0</v>
      </c>
      <c r="V937" s="166"/>
    </row>
    <row r="938" spans="1:22" x14ac:dyDescent="0.25">
      <c r="A938" s="224" t="s">
        <v>901</v>
      </c>
      <c r="B938" s="212" t="s">
        <v>53</v>
      </c>
      <c r="C938" s="224"/>
      <c r="D938" s="225">
        <f t="shared" ref="D938:U938" si="413">SUM(D939:D943)</f>
        <v>35.675909999999995</v>
      </c>
      <c r="E938" s="225">
        <f t="shared" si="413"/>
        <v>1.8319708900000002</v>
      </c>
      <c r="F938" s="225">
        <f t="shared" si="413"/>
        <v>33.843939109999994</v>
      </c>
      <c r="G938" s="225">
        <f t="shared" si="413"/>
        <v>33.843939109999994</v>
      </c>
      <c r="H938" s="225">
        <f t="shared" si="413"/>
        <v>6.9416142300000008</v>
      </c>
      <c r="I938" s="225">
        <f t="shared" si="413"/>
        <v>33.18038773</v>
      </c>
      <c r="J938" s="225">
        <f t="shared" si="413"/>
        <v>1.42231369</v>
      </c>
      <c r="K938" s="225">
        <f t="shared" si="413"/>
        <v>6.4428853200000002</v>
      </c>
      <c r="L938" s="225">
        <f t="shared" si="413"/>
        <v>0.97399795</v>
      </c>
      <c r="M938" s="225">
        <f t="shared" si="413"/>
        <v>0.84612102</v>
      </c>
      <c r="N938" s="225">
        <f t="shared" si="413"/>
        <v>2.0495707300000006</v>
      </c>
      <c r="O938" s="225">
        <f t="shared" si="413"/>
        <v>25.891381389999999</v>
      </c>
      <c r="P938" s="225">
        <f t="shared" si="413"/>
        <v>2.4957318600000007</v>
      </c>
      <c r="Q938" s="225">
        <f t="shared" si="413"/>
        <v>0</v>
      </c>
      <c r="R938" s="225">
        <f t="shared" si="413"/>
        <v>-26.238773500000001</v>
      </c>
      <c r="S938" s="225">
        <f t="shared" si="413"/>
        <v>-26.238773500000001</v>
      </c>
      <c r="T938" s="225">
        <f t="shared" si="413"/>
        <v>-26.238773500000001</v>
      </c>
      <c r="U938" s="225">
        <f t="shared" si="413"/>
        <v>-26.238773500000001</v>
      </c>
      <c r="V938" s="88"/>
    </row>
    <row r="939" spans="1:22" ht="47.25" x14ac:dyDescent="0.25">
      <c r="A939" s="171" t="s">
        <v>901</v>
      </c>
      <c r="B939" s="86" t="s">
        <v>843</v>
      </c>
      <c r="C939" s="171" t="s">
        <v>2684</v>
      </c>
      <c r="D939" s="87">
        <v>24.2517</v>
      </c>
      <c r="E939" s="87">
        <v>2.3077710000000001E-2</v>
      </c>
      <c r="F939" s="87">
        <v>24.228622290000001</v>
      </c>
      <c r="G939" s="87">
        <v>24.228622290000001</v>
      </c>
      <c r="H939" s="87">
        <f t="shared" ref="H939:I943" si="414">J939+L939+N939+P939</f>
        <v>3.4293050000000003</v>
      </c>
      <c r="I939" s="87">
        <f t="shared" si="414"/>
        <v>25.616425969999998</v>
      </c>
      <c r="J939" s="87">
        <v>6.1079269999999991E-2</v>
      </c>
      <c r="K939" s="87">
        <v>6.1079269999999991E-2</v>
      </c>
      <c r="L939" s="87">
        <v>0</v>
      </c>
      <c r="M939" s="87">
        <v>7.766743000000001E-2</v>
      </c>
      <c r="N939" s="87">
        <v>0.93526500000000001</v>
      </c>
      <c r="O939" s="87">
        <v>25.477679269999999</v>
      </c>
      <c r="P939" s="87">
        <v>2.4329607300000005</v>
      </c>
      <c r="Q939" s="87">
        <v>0</v>
      </c>
      <c r="R939" s="87">
        <f>H939-I939</f>
        <v>-22.187120969999999</v>
      </c>
      <c r="S939" s="87">
        <f>H939-I939</f>
        <v>-22.187120969999999</v>
      </c>
      <c r="T939" s="87">
        <f>H939-I939</f>
        <v>-22.187120969999999</v>
      </c>
      <c r="U939" s="87">
        <f>H939-I939</f>
        <v>-22.187120969999999</v>
      </c>
      <c r="V939" s="166"/>
    </row>
    <row r="940" spans="1:22" ht="47.25" x14ac:dyDescent="0.25">
      <c r="A940" s="171" t="s">
        <v>901</v>
      </c>
      <c r="B940" s="85" t="s">
        <v>844</v>
      </c>
      <c r="C940" s="171" t="s">
        <v>2685</v>
      </c>
      <c r="D940" s="87">
        <v>1.4</v>
      </c>
      <c r="E940" s="87">
        <v>0.47490271000000001</v>
      </c>
      <c r="F940" s="87">
        <v>0.92509728999999985</v>
      </c>
      <c r="G940" s="87">
        <v>0.92509728999999985</v>
      </c>
      <c r="H940" s="87">
        <f t="shared" si="414"/>
        <v>0.11896500000000003</v>
      </c>
      <c r="I940" s="87">
        <f t="shared" si="414"/>
        <v>7.6917099999999992E-3</v>
      </c>
      <c r="J940" s="87">
        <v>2.1188699999999997E-3</v>
      </c>
      <c r="K940" s="87">
        <v>2.1188699999999997E-3</v>
      </c>
      <c r="L940" s="87">
        <v>2.7037500000000003E-2</v>
      </c>
      <c r="M940" s="87">
        <v>2.6943300000000004E-3</v>
      </c>
      <c r="N940" s="87">
        <v>2.7037500000000003E-2</v>
      </c>
      <c r="O940" s="87">
        <v>2.8785099999999986E-3</v>
      </c>
      <c r="P940" s="87">
        <v>6.2771130000000022E-2</v>
      </c>
      <c r="Q940" s="87">
        <v>0</v>
      </c>
      <c r="R940" s="87">
        <f>H940-I940</f>
        <v>0.11127329000000002</v>
      </c>
      <c r="S940" s="87">
        <f>H940-I940</f>
        <v>0.11127329000000002</v>
      </c>
      <c r="T940" s="87">
        <f>H940-I940</f>
        <v>0.11127329000000002</v>
      </c>
      <c r="U940" s="87">
        <f>H940-I940</f>
        <v>0.11127329000000002</v>
      </c>
      <c r="V940" s="88"/>
    </row>
    <row r="941" spans="1:22" ht="47.25" x14ac:dyDescent="0.25">
      <c r="A941" s="171" t="s">
        <v>901</v>
      </c>
      <c r="B941" s="85" t="s">
        <v>845</v>
      </c>
      <c r="C941" s="171" t="s">
        <v>2686</v>
      </c>
      <c r="D941" s="87">
        <v>3.3397199999999998</v>
      </c>
      <c r="E941" s="87">
        <v>1.3337488000000002</v>
      </c>
      <c r="F941" s="87">
        <v>2.0059711999999994</v>
      </c>
      <c r="G941" s="87">
        <v>2.0059711999999994</v>
      </c>
      <c r="H941" s="87">
        <f t="shared" si="414"/>
        <v>2.0891842300000008</v>
      </c>
      <c r="I941" s="87">
        <f t="shared" si="414"/>
        <v>0.19949361999999998</v>
      </c>
      <c r="J941" s="87">
        <v>5.4955550000000006E-2</v>
      </c>
      <c r="K941" s="87">
        <v>5.4955550000000006E-2</v>
      </c>
      <c r="L941" s="87">
        <v>0.94696044999999995</v>
      </c>
      <c r="M941" s="87">
        <v>6.9880649999999989E-2</v>
      </c>
      <c r="N941" s="87">
        <v>1.0872682300000005</v>
      </c>
      <c r="O941" s="87">
        <v>7.4657419999999974E-2</v>
      </c>
      <c r="P941" s="87">
        <v>0</v>
      </c>
      <c r="Q941" s="87">
        <v>0</v>
      </c>
      <c r="R941" s="87">
        <f>H941-I941</f>
        <v>1.8896906100000008</v>
      </c>
      <c r="S941" s="87">
        <f>H941-I941</f>
        <v>1.8896906100000008</v>
      </c>
      <c r="T941" s="87">
        <f>H941-I941</f>
        <v>1.8896906100000008</v>
      </c>
      <c r="U941" s="87">
        <f>H941-I941</f>
        <v>1.8896906100000008</v>
      </c>
      <c r="V941" s="88"/>
    </row>
    <row r="942" spans="1:22" ht="63" x14ac:dyDescent="0.25">
      <c r="A942" s="171" t="s">
        <v>901</v>
      </c>
      <c r="B942" s="86" t="s">
        <v>1846</v>
      </c>
      <c r="C942" s="171" t="s">
        <v>2687</v>
      </c>
      <c r="D942" s="87">
        <v>6.6844899999999994</v>
      </c>
      <c r="E942" s="87">
        <v>2.4167000000000001E-4</v>
      </c>
      <c r="F942" s="87">
        <v>6.6842483299999991</v>
      </c>
      <c r="G942" s="87">
        <v>6.6842483299999991</v>
      </c>
      <c r="H942" s="87">
        <f t="shared" si="414"/>
        <v>1.30416</v>
      </c>
      <c r="I942" s="87">
        <f t="shared" si="414"/>
        <v>6.3247316300000005</v>
      </c>
      <c r="J942" s="87">
        <v>1.30416</v>
      </c>
      <c r="K942" s="87">
        <v>6.3247316300000005</v>
      </c>
      <c r="L942" s="87">
        <v>0</v>
      </c>
      <c r="M942" s="87">
        <v>0</v>
      </c>
      <c r="N942" s="87">
        <v>0</v>
      </c>
      <c r="O942" s="87">
        <v>0</v>
      </c>
      <c r="P942" s="87">
        <v>0</v>
      </c>
      <c r="Q942" s="87">
        <v>0</v>
      </c>
      <c r="R942" s="87">
        <f>H942-I942</f>
        <v>-5.020571630000001</v>
      </c>
      <c r="S942" s="87">
        <f>H942-I942</f>
        <v>-5.020571630000001</v>
      </c>
      <c r="T942" s="87">
        <f>H942-I942</f>
        <v>-5.020571630000001</v>
      </c>
      <c r="U942" s="87">
        <f>H942-I942</f>
        <v>-5.020571630000001</v>
      </c>
      <c r="V942" s="166"/>
    </row>
    <row r="943" spans="1:22" ht="63" x14ac:dyDescent="0.25">
      <c r="A943" s="171" t="s">
        <v>901</v>
      </c>
      <c r="B943" s="85" t="s">
        <v>958</v>
      </c>
      <c r="C943" s="171" t="s">
        <v>2688</v>
      </c>
      <c r="D943" s="87">
        <v>0</v>
      </c>
      <c r="E943" s="87">
        <v>0</v>
      </c>
      <c r="F943" s="87">
        <v>0</v>
      </c>
      <c r="G943" s="87">
        <v>0</v>
      </c>
      <c r="H943" s="87">
        <f t="shared" si="414"/>
        <v>0</v>
      </c>
      <c r="I943" s="87">
        <f t="shared" si="414"/>
        <v>1.0320448000000002</v>
      </c>
      <c r="J943" s="87">
        <v>0</v>
      </c>
      <c r="K943" s="87">
        <v>0</v>
      </c>
      <c r="L943" s="87">
        <v>0</v>
      </c>
      <c r="M943" s="87">
        <v>0.69587860999999995</v>
      </c>
      <c r="N943" s="87">
        <v>0</v>
      </c>
      <c r="O943" s="87">
        <v>0.33616619000000025</v>
      </c>
      <c r="P943" s="87">
        <v>0</v>
      </c>
      <c r="Q943" s="87">
        <v>0</v>
      </c>
      <c r="R943" s="87">
        <f>H943-I943</f>
        <v>-1.0320448000000002</v>
      </c>
      <c r="S943" s="87">
        <f>H943-I943</f>
        <v>-1.0320448000000002</v>
      </c>
      <c r="T943" s="87">
        <f>H943-I943</f>
        <v>-1.0320448000000002</v>
      </c>
      <c r="U943" s="87">
        <f>H943-I943</f>
        <v>-1.0320448000000002</v>
      </c>
      <c r="V943" s="88"/>
    </row>
    <row r="944" spans="1:22" x14ac:dyDescent="0.25">
      <c r="A944" s="224" t="s">
        <v>901</v>
      </c>
      <c r="B944" s="212" t="s">
        <v>54</v>
      </c>
      <c r="C944" s="224"/>
      <c r="D944" s="225">
        <f t="shared" ref="D944:U944" si="415">SUM(D945:D945)</f>
        <v>13.889850000000001</v>
      </c>
      <c r="E944" s="225">
        <f t="shared" si="415"/>
        <v>0</v>
      </c>
      <c r="F944" s="225">
        <f t="shared" si="415"/>
        <v>13.889850000000001</v>
      </c>
      <c r="G944" s="225">
        <f t="shared" si="415"/>
        <v>13.889850000000001</v>
      </c>
      <c r="H944" s="225">
        <f t="shared" si="415"/>
        <v>0</v>
      </c>
      <c r="I944" s="225">
        <f t="shared" si="415"/>
        <v>0</v>
      </c>
      <c r="J944" s="225">
        <f t="shared" si="415"/>
        <v>0</v>
      </c>
      <c r="K944" s="225">
        <f t="shared" si="415"/>
        <v>0</v>
      </c>
      <c r="L944" s="225">
        <f t="shared" si="415"/>
        <v>0</v>
      </c>
      <c r="M944" s="225">
        <f t="shared" si="415"/>
        <v>0</v>
      </c>
      <c r="N944" s="225">
        <f t="shared" si="415"/>
        <v>0</v>
      </c>
      <c r="O944" s="225">
        <f t="shared" si="415"/>
        <v>0</v>
      </c>
      <c r="P944" s="225">
        <f t="shared" si="415"/>
        <v>0</v>
      </c>
      <c r="Q944" s="225">
        <f t="shared" si="415"/>
        <v>0</v>
      </c>
      <c r="R944" s="225">
        <f t="shared" si="415"/>
        <v>0</v>
      </c>
      <c r="S944" s="225">
        <f t="shared" si="415"/>
        <v>0</v>
      </c>
      <c r="T944" s="225">
        <f t="shared" si="415"/>
        <v>0</v>
      </c>
      <c r="U944" s="225">
        <f t="shared" si="415"/>
        <v>0</v>
      </c>
      <c r="V944" s="88"/>
    </row>
    <row r="945" spans="1:22" ht="78.75" x14ac:dyDescent="0.25">
      <c r="A945" s="171" t="s">
        <v>901</v>
      </c>
      <c r="B945" s="85" t="s">
        <v>138</v>
      </c>
      <c r="C945" s="171" t="s">
        <v>139</v>
      </c>
      <c r="D945" s="87">
        <v>13.889850000000001</v>
      </c>
      <c r="E945" s="87">
        <v>0</v>
      </c>
      <c r="F945" s="87">
        <v>13.889850000000001</v>
      </c>
      <c r="G945" s="87">
        <v>13.889850000000001</v>
      </c>
      <c r="H945" s="87">
        <f>J945+L945+N945+P945</f>
        <v>0</v>
      </c>
      <c r="I945" s="87">
        <f>K945+M945+O945+Q945</f>
        <v>0</v>
      </c>
      <c r="J945" s="87">
        <v>0</v>
      </c>
      <c r="K945" s="87">
        <v>0</v>
      </c>
      <c r="L945" s="87">
        <v>0</v>
      </c>
      <c r="M945" s="87">
        <v>0</v>
      </c>
      <c r="N945" s="87">
        <v>0</v>
      </c>
      <c r="O945" s="87">
        <v>0</v>
      </c>
      <c r="P945" s="87">
        <v>0</v>
      </c>
      <c r="Q945" s="87">
        <v>0</v>
      </c>
      <c r="R945" s="87">
        <f>H945-I945</f>
        <v>0</v>
      </c>
      <c r="S945" s="87">
        <f>H945-I945</f>
        <v>0</v>
      </c>
      <c r="T945" s="87">
        <f>H945-I945</f>
        <v>0</v>
      </c>
      <c r="U945" s="87">
        <f>H945-I945</f>
        <v>0</v>
      </c>
      <c r="V945" s="88"/>
    </row>
    <row r="946" spans="1:22" x14ac:dyDescent="0.25">
      <c r="A946" s="224" t="s">
        <v>901</v>
      </c>
      <c r="B946" s="212" t="s">
        <v>55</v>
      </c>
      <c r="C946" s="224"/>
      <c r="D946" s="225">
        <f t="shared" ref="D946:U946" si="416">SUM(D947:D948)</f>
        <v>79.11921000000001</v>
      </c>
      <c r="E946" s="225">
        <f t="shared" si="416"/>
        <v>30.622035449999998</v>
      </c>
      <c r="F946" s="225">
        <f t="shared" si="416"/>
        <v>48.497174550000011</v>
      </c>
      <c r="G946" s="225">
        <f t="shared" si="416"/>
        <v>48.497174550000011</v>
      </c>
      <c r="H946" s="225">
        <f t="shared" si="416"/>
        <v>35.556884000000004</v>
      </c>
      <c r="I946" s="225">
        <f t="shared" si="416"/>
        <v>2.29894607</v>
      </c>
      <c r="J946" s="225">
        <f t="shared" si="416"/>
        <v>0.63330277000000001</v>
      </c>
      <c r="K946" s="225">
        <f t="shared" si="416"/>
        <v>0.63330277000000001</v>
      </c>
      <c r="L946" s="225">
        <f t="shared" si="416"/>
        <v>8.0811099999999989</v>
      </c>
      <c r="M946" s="225">
        <f t="shared" si="416"/>
        <v>0.80529810000000002</v>
      </c>
      <c r="N946" s="225">
        <f t="shared" si="416"/>
        <v>8.0811099999999989</v>
      </c>
      <c r="O946" s="225">
        <f t="shared" si="416"/>
        <v>0.86034520000000003</v>
      </c>
      <c r="P946" s="225">
        <f t="shared" si="416"/>
        <v>18.761361230000006</v>
      </c>
      <c r="Q946" s="225">
        <f t="shared" si="416"/>
        <v>0</v>
      </c>
      <c r="R946" s="225">
        <f t="shared" si="416"/>
        <v>33.257937930000004</v>
      </c>
      <c r="S946" s="225">
        <f t="shared" si="416"/>
        <v>33.257937930000004</v>
      </c>
      <c r="T946" s="225">
        <f t="shared" si="416"/>
        <v>33.257937930000004</v>
      </c>
      <c r="U946" s="225">
        <f t="shared" si="416"/>
        <v>33.257937930000004</v>
      </c>
      <c r="V946" s="88"/>
    </row>
    <row r="947" spans="1:22" ht="63" x14ac:dyDescent="0.25">
      <c r="A947" s="171" t="s">
        <v>901</v>
      </c>
      <c r="B947" s="86" t="s">
        <v>140</v>
      </c>
      <c r="C947" s="171" t="s">
        <v>2689</v>
      </c>
      <c r="D947" s="87">
        <v>69.848980000000012</v>
      </c>
      <c r="E947" s="87">
        <v>28.91205957</v>
      </c>
      <c r="F947" s="87">
        <v>40.936920430000015</v>
      </c>
      <c r="G947" s="87">
        <v>40.936920430000015</v>
      </c>
      <c r="H947" s="87">
        <f>J947+L947+N947+P947</f>
        <v>28.861195000000002</v>
      </c>
      <c r="I947" s="87">
        <f>K947+M947+O947+Q947</f>
        <v>1.8660333200000001</v>
      </c>
      <c r="J947" s="87">
        <v>0.514046</v>
      </c>
      <c r="K947" s="87">
        <v>0.514046</v>
      </c>
      <c r="L947" s="87">
        <v>6.5593624999999998</v>
      </c>
      <c r="M947" s="87">
        <v>0.65365304000000002</v>
      </c>
      <c r="N947" s="87">
        <v>6.5593624999999998</v>
      </c>
      <c r="O947" s="87">
        <v>0.69833428000000008</v>
      </c>
      <c r="P947" s="87">
        <v>15.228424000000006</v>
      </c>
      <c r="Q947" s="87">
        <v>0</v>
      </c>
      <c r="R947" s="87">
        <f>H947-I947</f>
        <v>26.995161680000002</v>
      </c>
      <c r="S947" s="87">
        <f>H947-I947</f>
        <v>26.995161680000002</v>
      </c>
      <c r="T947" s="87">
        <f>H947-I947</f>
        <v>26.995161680000002</v>
      </c>
      <c r="U947" s="87">
        <f>H947-I947</f>
        <v>26.995161680000002</v>
      </c>
      <c r="V947" s="166"/>
    </row>
    <row r="948" spans="1:22" ht="47.25" x14ac:dyDescent="0.25">
      <c r="A948" s="171" t="s">
        <v>901</v>
      </c>
      <c r="B948" s="85" t="s">
        <v>141</v>
      </c>
      <c r="C948" s="171" t="s">
        <v>2690</v>
      </c>
      <c r="D948" s="87">
        <v>9.2702299999999997</v>
      </c>
      <c r="E948" s="87">
        <v>1.70997588</v>
      </c>
      <c r="F948" s="87">
        <v>7.5602541199999997</v>
      </c>
      <c r="G948" s="87">
        <v>7.5602541199999997</v>
      </c>
      <c r="H948" s="87">
        <f>J948+L948+N948+P948</f>
        <v>6.6956890000000007</v>
      </c>
      <c r="I948" s="87">
        <f>K948+M948+O948+Q948</f>
        <v>0.43291275000000001</v>
      </c>
      <c r="J948" s="87">
        <v>0.11925677</v>
      </c>
      <c r="K948" s="87">
        <v>0.11925677</v>
      </c>
      <c r="L948" s="87">
        <v>1.5217475</v>
      </c>
      <c r="M948" s="87">
        <v>0.15164506</v>
      </c>
      <c r="N948" s="87">
        <v>1.5217475</v>
      </c>
      <c r="O948" s="87">
        <v>0.16201092</v>
      </c>
      <c r="P948" s="87">
        <v>3.5329372300000008</v>
      </c>
      <c r="Q948" s="87">
        <v>0</v>
      </c>
      <c r="R948" s="87">
        <f>H948-I948</f>
        <v>6.2627762500000008</v>
      </c>
      <c r="S948" s="87">
        <f>H948-I948</f>
        <v>6.2627762500000008</v>
      </c>
      <c r="T948" s="87">
        <f>H948-I948</f>
        <v>6.2627762500000008</v>
      </c>
      <c r="U948" s="87">
        <f>H948-I948</f>
        <v>6.2627762500000008</v>
      </c>
      <c r="V948" s="88"/>
    </row>
    <row r="949" spans="1:22" x14ac:dyDescent="0.25">
      <c r="A949" s="224" t="s">
        <v>901</v>
      </c>
      <c r="B949" s="216" t="s">
        <v>101</v>
      </c>
      <c r="C949" s="224"/>
      <c r="D949" s="225">
        <f t="shared" ref="D949:U949" si="417">SUM(D950:D957)</f>
        <v>130.35777000000002</v>
      </c>
      <c r="E949" s="225">
        <f t="shared" si="417"/>
        <v>18.063499710000002</v>
      </c>
      <c r="F949" s="225">
        <f t="shared" si="417"/>
        <v>112.29427029000001</v>
      </c>
      <c r="G949" s="225">
        <f t="shared" si="417"/>
        <v>112.29427029000001</v>
      </c>
      <c r="H949" s="225">
        <f t="shared" si="417"/>
        <v>14.410705090000004</v>
      </c>
      <c r="I949" s="225">
        <f t="shared" si="417"/>
        <v>46.432306780000005</v>
      </c>
      <c r="J949" s="225">
        <f t="shared" si="417"/>
        <v>0.25574353999999999</v>
      </c>
      <c r="K949" s="225">
        <f t="shared" si="417"/>
        <v>0.25574353999999999</v>
      </c>
      <c r="L949" s="225">
        <f t="shared" si="417"/>
        <v>6.674492540000001</v>
      </c>
      <c r="M949" s="225">
        <f t="shared" si="417"/>
        <v>43.706101360000005</v>
      </c>
      <c r="N949" s="225">
        <f t="shared" si="417"/>
        <v>4.2457214999999993</v>
      </c>
      <c r="O949" s="225">
        <f t="shared" si="417"/>
        <v>2.4704618800000002</v>
      </c>
      <c r="P949" s="225">
        <f t="shared" si="417"/>
        <v>3.2347475100000027</v>
      </c>
      <c r="Q949" s="225">
        <f t="shared" si="417"/>
        <v>0</v>
      </c>
      <c r="R949" s="225">
        <f t="shared" si="417"/>
        <v>-32.021601690000004</v>
      </c>
      <c r="S949" s="225">
        <f t="shared" si="417"/>
        <v>-32.021601690000004</v>
      </c>
      <c r="T949" s="225">
        <f t="shared" si="417"/>
        <v>-32.021601690000004</v>
      </c>
      <c r="U949" s="225">
        <f t="shared" si="417"/>
        <v>-32.021601690000004</v>
      </c>
      <c r="V949" s="166"/>
    </row>
    <row r="950" spans="1:22" ht="47.25" x14ac:dyDescent="0.25">
      <c r="A950" s="171" t="s">
        <v>901</v>
      </c>
      <c r="B950" s="85" t="s">
        <v>142</v>
      </c>
      <c r="C950" s="171" t="s">
        <v>2691</v>
      </c>
      <c r="D950" s="87">
        <v>17.139410000000002</v>
      </c>
      <c r="E950" s="87">
        <v>17.128410000000002</v>
      </c>
      <c r="F950" s="87">
        <v>1.0999999999999233E-2</v>
      </c>
      <c r="G950" s="87">
        <v>1.0999999999999233E-2</v>
      </c>
      <c r="H950" s="87">
        <f t="shared" ref="H950:I957" si="418">J950+L950+N950+P950</f>
        <v>1.0999999999999999E-2</v>
      </c>
      <c r="I950" s="87">
        <f t="shared" si="418"/>
        <v>7.1120000000000005E-4</v>
      </c>
      <c r="J950" s="87">
        <v>1.9593E-4</v>
      </c>
      <c r="K950" s="87">
        <v>1.9593E-4</v>
      </c>
      <c r="L950" s="87">
        <v>2.5000000000000001E-3</v>
      </c>
      <c r="M950" s="87">
        <v>2.4911000000000009E-4</v>
      </c>
      <c r="N950" s="87">
        <v>2.5000000000000001E-3</v>
      </c>
      <c r="O950" s="87">
        <v>2.6615999999999999E-4</v>
      </c>
      <c r="P950" s="87">
        <v>5.8040699999999997E-3</v>
      </c>
      <c r="Q950" s="87">
        <v>0</v>
      </c>
      <c r="R950" s="87">
        <f t="shared" ref="R950:R957" si="419">H950-I950</f>
        <v>1.0288799999999999E-2</v>
      </c>
      <c r="S950" s="87">
        <f t="shared" ref="S950:S957" si="420">H950-I950</f>
        <v>1.0288799999999999E-2</v>
      </c>
      <c r="T950" s="87">
        <f t="shared" ref="T950:T957" si="421">H950-I950</f>
        <v>1.0288799999999999E-2</v>
      </c>
      <c r="U950" s="87">
        <f t="shared" ref="U950:U957" si="422">H950-I950</f>
        <v>1.0288799999999999E-2</v>
      </c>
      <c r="V950" s="88"/>
    </row>
    <row r="951" spans="1:22" ht="31.5" x14ac:dyDescent="0.25">
      <c r="A951" s="171" t="s">
        <v>901</v>
      </c>
      <c r="B951" s="85" t="s">
        <v>392</v>
      </c>
      <c r="C951" s="171" t="s">
        <v>2692</v>
      </c>
      <c r="D951" s="87">
        <v>5.0224299999999991</v>
      </c>
      <c r="E951" s="87">
        <v>0.35911531000000002</v>
      </c>
      <c r="F951" s="87">
        <v>4.6633146899999991</v>
      </c>
      <c r="G951" s="87">
        <v>4.6633146899999991</v>
      </c>
      <c r="H951" s="87">
        <f t="shared" si="418"/>
        <v>4.4403640999999991</v>
      </c>
      <c r="I951" s="87">
        <f t="shared" si="418"/>
        <v>0.33616687000000001</v>
      </c>
      <c r="J951" s="87">
        <v>9.2605649999999998E-2</v>
      </c>
      <c r="K951" s="87">
        <v>9.2605649999999998E-2</v>
      </c>
      <c r="L951" s="87">
        <v>1.1816724999999999</v>
      </c>
      <c r="M951" s="87">
        <v>0.11775594000000002</v>
      </c>
      <c r="N951" s="87">
        <v>1.1816724999999999</v>
      </c>
      <c r="O951" s="87">
        <v>0.12580528000000002</v>
      </c>
      <c r="P951" s="87">
        <v>1.9844134499999988</v>
      </c>
      <c r="Q951" s="87">
        <v>0</v>
      </c>
      <c r="R951" s="87">
        <f t="shared" si="419"/>
        <v>4.1041972299999987</v>
      </c>
      <c r="S951" s="87">
        <f t="shared" si="420"/>
        <v>4.1041972299999987</v>
      </c>
      <c r="T951" s="87">
        <f t="shared" si="421"/>
        <v>4.1041972299999987</v>
      </c>
      <c r="U951" s="87">
        <f t="shared" si="422"/>
        <v>4.1041972299999987</v>
      </c>
      <c r="V951" s="88"/>
    </row>
    <row r="952" spans="1:22" ht="47.25" x14ac:dyDescent="0.25">
      <c r="A952" s="171" t="s">
        <v>901</v>
      </c>
      <c r="B952" s="85" t="s">
        <v>143</v>
      </c>
      <c r="C952" s="171" t="s">
        <v>2693</v>
      </c>
      <c r="D952" s="87">
        <v>4.3336000000000006</v>
      </c>
      <c r="E952" s="87">
        <v>0</v>
      </c>
      <c r="F952" s="87">
        <v>4.3336000000000006</v>
      </c>
      <c r="G952" s="87">
        <v>4.3336000000000006</v>
      </c>
      <c r="H952" s="87">
        <f t="shared" si="418"/>
        <v>1.0999999999999999E-2</v>
      </c>
      <c r="I952" s="87">
        <f t="shared" si="418"/>
        <v>0</v>
      </c>
      <c r="J952" s="87">
        <v>0</v>
      </c>
      <c r="K952" s="87">
        <v>0</v>
      </c>
      <c r="L952" s="87">
        <v>2.5000000000000001E-3</v>
      </c>
      <c r="M952" s="87">
        <v>0</v>
      </c>
      <c r="N952" s="87">
        <v>2.5000000000000001E-3</v>
      </c>
      <c r="O952" s="87">
        <v>0</v>
      </c>
      <c r="P952" s="87">
        <v>6.0000000000000001E-3</v>
      </c>
      <c r="Q952" s="87">
        <v>0</v>
      </c>
      <c r="R952" s="87">
        <f t="shared" si="419"/>
        <v>1.0999999999999999E-2</v>
      </c>
      <c r="S952" s="87">
        <f t="shared" si="420"/>
        <v>1.0999999999999999E-2</v>
      </c>
      <c r="T952" s="87">
        <f t="shared" si="421"/>
        <v>1.0999999999999999E-2</v>
      </c>
      <c r="U952" s="87">
        <f t="shared" si="422"/>
        <v>1.0999999999999999E-2</v>
      </c>
      <c r="V952" s="88"/>
    </row>
    <row r="953" spans="1:22" ht="63" x14ac:dyDescent="0.25">
      <c r="A953" s="171" t="s">
        <v>901</v>
      </c>
      <c r="B953" s="85" t="s">
        <v>1847</v>
      </c>
      <c r="C953" s="171" t="s">
        <v>2694</v>
      </c>
      <c r="D953" s="87">
        <v>29.81812</v>
      </c>
      <c r="E953" s="87">
        <v>0.57508000000000004</v>
      </c>
      <c r="F953" s="87">
        <v>29.243040000000001</v>
      </c>
      <c r="G953" s="87">
        <v>29.243040000000001</v>
      </c>
      <c r="H953" s="87">
        <f t="shared" si="418"/>
        <v>4.3238800000000008</v>
      </c>
      <c r="I953" s="87">
        <f t="shared" si="418"/>
        <v>31.839127780000002</v>
      </c>
      <c r="J953" s="87">
        <v>7.7012499999999998E-2</v>
      </c>
      <c r="K953" s="87">
        <v>7.7012499999999998E-2</v>
      </c>
      <c r="L953" s="87">
        <v>4.2468675000000005</v>
      </c>
      <c r="M953" s="87">
        <v>31.762115280000003</v>
      </c>
      <c r="N953" s="87">
        <v>0</v>
      </c>
      <c r="O953" s="87">
        <v>0</v>
      </c>
      <c r="P953" s="87">
        <v>0</v>
      </c>
      <c r="Q953" s="87">
        <v>0</v>
      </c>
      <c r="R953" s="87">
        <f t="shared" si="419"/>
        <v>-27.515247780000003</v>
      </c>
      <c r="S953" s="87">
        <f t="shared" si="420"/>
        <v>-27.515247780000003</v>
      </c>
      <c r="T953" s="87">
        <f t="shared" si="421"/>
        <v>-27.515247780000003</v>
      </c>
      <c r="U953" s="87">
        <f t="shared" si="422"/>
        <v>-27.515247780000003</v>
      </c>
      <c r="V953" s="88"/>
    </row>
    <row r="954" spans="1:22" ht="31.5" x14ac:dyDescent="0.25">
      <c r="A954" s="171" t="s">
        <v>901</v>
      </c>
      <c r="B954" s="85" t="s">
        <v>393</v>
      </c>
      <c r="C954" s="171" t="s">
        <v>2695</v>
      </c>
      <c r="D954" s="87">
        <v>69.62127000000001</v>
      </c>
      <c r="E954" s="87">
        <v>0</v>
      </c>
      <c r="F954" s="87">
        <v>69.62127000000001</v>
      </c>
      <c r="G954" s="87">
        <v>69.62127000000001</v>
      </c>
      <c r="H954" s="87">
        <f t="shared" si="418"/>
        <v>1.2385299900000037</v>
      </c>
      <c r="I954" s="87">
        <f t="shared" si="418"/>
        <v>0</v>
      </c>
      <c r="J954" s="87">
        <v>0</v>
      </c>
      <c r="K954" s="87">
        <v>0</v>
      </c>
      <c r="L954" s="87">
        <v>0</v>
      </c>
      <c r="M954" s="87">
        <v>0</v>
      </c>
      <c r="N954" s="87">
        <v>0</v>
      </c>
      <c r="O954" s="87">
        <v>0</v>
      </c>
      <c r="P954" s="87">
        <v>1.2385299900000037</v>
      </c>
      <c r="Q954" s="87">
        <v>0</v>
      </c>
      <c r="R954" s="87">
        <f t="shared" si="419"/>
        <v>1.2385299900000037</v>
      </c>
      <c r="S954" s="87">
        <f t="shared" si="420"/>
        <v>1.2385299900000037</v>
      </c>
      <c r="T954" s="87">
        <f t="shared" si="421"/>
        <v>1.2385299900000037</v>
      </c>
      <c r="U954" s="87">
        <f t="shared" si="422"/>
        <v>1.2385299900000037</v>
      </c>
      <c r="V954" s="88"/>
    </row>
    <row r="955" spans="1:22" ht="78.75" x14ac:dyDescent="0.25">
      <c r="A955" s="171" t="s">
        <v>901</v>
      </c>
      <c r="B955" s="85" t="s">
        <v>846</v>
      </c>
      <c r="C955" s="171" t="s">
        <v>2696</v>
      </c>
      <c r="D955" s="87">
        <v>4.4229399999999996</v>
      </c>
      <c r="E955" s="87">
        <v>8.9439999999999995E-4</v>
      </c>
      <c r="F955" s="87">
        <v>4.4220455999999997</v>
      </c>
      <c r="G955" s="87">
        <v>4.4220455999999997</v>
      </c>
      <c r="H955" s="87">
        <f t="shared" si="418"/>
        <v>4.3859309999999994</v>
      </c>
      <c r="I955" s="87">
        <f t="shared" si="418"/>
        <v>3.8848603100000001</v>
      </c>
      <c r="J955" s="87">
        <v>8.5929459999999999E-2</v>
      </c>
      <c r="K955" s="87">
        <v>8.5929459999999999E-2</v>
      </c>
      <c r="L955" s="87">
        <v>1.2409525399999999</v>
      </c>
      <c r="M955" s="87">
        <v>3.7989308500000001</v>
      </c>
      <c r="N955" s="87">
        <v>3.0590489999999995</v>
      </c>
      <c r="O955" s="87">
        <v>0</v>
      </c>
      <c r="P955" s="87">
        <v>0</v>
      </c>
      <c r="Q955" s="87">
        <v>0</v>
      </c>
      <c r="R955" s="87">
        <f t="shared" si="419"/>
        <v>0.50107068999999926</v>
      </c>
      <c r="S955" s="87">
        <f t="shared" si="420"/>
        <v>0.50107068999999926</v>
      </c>
      <c r="T955" s="87">
        <f t="shared" si="421"/>
        <v>0.50107068999999926</v>
      </c>
      <c r="U955" s="87">
        <f t="shared" si="422"/>
        <v>0.50107068999999926</v>
      </c>
      <c r="V955" s="88"/>
    </row>
    <row r="956" spans="1:22" ht="63" x14ac:dyDescent="0.25">
      <c r="A956" s="171" t="s">
        <v>901</v>
      </c>
      <c r="B956" s="85" t="s">
        <v>1848</v>
      </c>
      <c r="C956" s="171" t="s">
        <v>2697</v>
      </c>
      <c r="D956" s="87">
        <v>0</v>
      </c>
      <c r="E956" s="87">
        <v>0</v>
      </c>
      <c r="F956" s="87">
        <v>0</v>
      </c>
      <c r="G956" s="87">
        <v>0</v>
      </c>
      <c r="H956" s="87">
        <f t="shared" si="418"/>
        <v>0</v>
      </c>
      <c r="I956" s="87">
        <f t="shared" si="418"/>
        <v>2.3443904400000002</v>
      </c>
      <c r="J956" s="87">
        <v>0</v>
      </c>
      <c r="K956" s="87">
        <v>0</v>
      </c>
      <c r="L956" s="87">
        <v>0</v>
      </c>
      <c r="M956" s="87">
        <v>0</v>
      </c>
      <c r="N956" s="87">
        <v>0</v>
      </c>
      <c r="O956" s="87">
        <v>2.3443904400000002</v>
      </c>
      <c r="P956" s="87">
        <v>0</v>
      </c>
      <c r="Q956" s="87">
        <v>0</v>
      </c>
      <c r="R956" s="87">
        <f t="shared" si="419"/>
        <v>-2.3443904400000002</v>
      </c>
      <c r="S956" s="87">
        <f t="shared" si="420"/>
        <v>-2.3443904400000002</v>
      </c>
      <c r="T956" s="87">
        <f t="shared" si="421"/>
        <v>-2.3443904400000002</v>
      </c>
      <c r="U956" s="87">
        <f t="shared" si="422"/>
        <v>-2.3443904400000002</v>
      </c>
      <c r="V956" s="88"/>
    </row>
    <row r="957" spans="1:22" ht="63" x14ac:dyDescent="0.25">
      <c r="A957" s="171" t="s">
        <v>901</v>
      </c>
      <c r="B957" s="85" t="s">
        <v>1849</v>
      </c>
      <c r="C957" s="171" t="s">
        <v>2698</v>
      </c>
      <c r="D957" s="87">
        <v>0</v>
      </c>
      <c r="E957" s="87">
        <v>0</v>
      </c>
      <c r="F957" s="87">
        <v>0</v>
      </c>
      <c r="G957" s="87">
        <v>0</v>
      </c>
      <c r="H957" s="87">
        <f t="shared" si="418"/>
        <v>0</v>
      </c>
      <c r="I957" s="87">
        <f t="shared" si="418"/>
        <v>8.0270501799999998</v>
      </c>
      <c r="J957" s="87">
        <v>0</v>
      </c>
      <c r="K957" s="87">
        <v>0</v>
      </c>
      <c r="L957" s="87">
        <v>0</v>
      </c>
      <c r="M957" s="87">
        <v>8.0270501799999998</v>
      </c>
      <c r="N957" s="87">
        <v>0</v>
      </c>
      <c r="O957" s="87">
        <v>0</v>
      </c>
      <c r="P957" s="87">
        <v>0</v>
      </c>
      <c r="Q957" s="87">
        <v>0</v>
      </c>
      <c r="R957" s="87">
        <f t="shared" si="419"/>
        <v>-8.0270501799999998</v>
      </c>
      <c r="S957" s="87">
        <f t="shared" si="420"/>
        <v>-8.0270501799999998</v>
      </c>
      <c r="T957" s="87">
        <f t="shared" si="421"/>
        <v>-8.0270501799999998</v>
      </c>
      <c r="U957" s="87">
        <f t="shared" si="422"/>
        <v>-8.0270501799999998</v>
      </c>
      <c r="V957" s="88"/>
    </row>
    <row r="958" spans="1:22" x14ac:dyDescent="0.25">
      <c r="A958" s="224" t="s">
        <v>901</v>
      </c>
      <c r="B958" s="212" t="s">
        <v>56</v>
      </c>
      <c r="C958" s="224"/>
      <c r="D958" s="225">
        <f t="shared" ref="D958:U958" si="423">SUM(D959:D960)</f>
        <v>18.553159999999998</v>
      </c>
      <c r="E958" s="225">
        <f t="shared" si="423"/>
        <v>5.8725409999999999E-2</v>
      </c>
      <c r="F958" s="225">
        <f t="shared" si="423"/>
        <v>18.494434589999997</v>
      </c>
      <c r="G958" s="225">
        <f t="shared" si="423"/>
        <v>18.494434589999997</v>
      </c>
      <c r="H958" s="225">
        <f t="shared" si="423"/>
        <v>2.2244220700000001</v>
      </c>
      <c r="I958" s="225">
        <f t="shared" si="423"/>
        <v>16.098521159999997</v>
      </c>
      <c r="J958" s="225">
        <f t="shared" si="423"/>
        <v>3.9426699999999995E-2</v>
      </c>
      <c r="K958" s="225">
        <f t="shared" si="423"/>
        <v>3.9426699999999995E-2</v>
      </c>
      <c r="L958" s="225">
        <f t="shared" si="423"/>
        <v>0.50559500000000002</v>
      </c>
      <c r="M958" s="225">
        <f t="shared" si="423"/>
        <v>5.0383510000000006E-2</v>
      </c>
      <c r="N958" s="225">
        <f t="shared" si="423"/>
        <v>0.50559500000000002</v>
      </c>
      <c r="O958" s="225">
        <f t="shared" si="423"/>
        <v>16.008710949999998</v>
      </c>
      <c r="P958" s="225">
        <f t="shared" si="423"/>
        <v>1.1738053700000004</v>
      </c>
      <c r="Q958" s="225">
        <f t="shared" si="423"/>
        <v>0</v>
      </c>
      <c r="R958" s="225">
        <f t="shared" si="423"/>
        <v>-13.874099089999998</v>
      </c>
      <c r="S958" s="225">
        <f t="shared" si="423"/>
        <v>-13.874099089999998</v>
      </c>
      <c r="T958" s="225">
        <f t="shared" si="423"/>
        <v>-13.874099089999998</v>
      </c>
      <c r="U958" s="225">
        <f t="shared" si="423"/>
        <v>-13.874099089999998</v>
      </c>
      <c r="V958" s="88"/>
    </row>
    <row r="959" spans="1:22" ht="31.5" x14ac:dyDescent="0.25">
      <c r="A959" s="171" t="s">
        <v>901</v>
      </c>
      <c r="B959" s="86" t="s">
        <v>144</v>
      </c>
      <c r="C959" s="171" t="s">
        <v>2699</v>
      </c>
      <c r="D959" s="87">
        <v>0.38658999999999999</v>
      </c>
      <c r="E959" s="87">
        <v>5.8483739999999999E-2</v>
      </c>
      <c r="F959" s="87">
        <v>0.32810625999999998</v>
      </c>
      <c r="G959" s="87">
        <v>0.32810625999999998</v>
      </c>
      <c r="H959" s="87">
        <f>J959+L959+N959+P959</f>
        <v>1.0804069999999999E-2</v>
      </c>
      <c r="I959" s="87">
        <v>0.71120000000000005</v>
      </c>
      <c r="J959" s="87">
        <v>0</v>
      </c>
      <c r="K959" s="87">
        <v>0</v>
      </c>
      <c r="L959" s="87">
        <v>2.5000000000000001E-3</v>
      </c>
      <c r="M959" s="87">
        <v>2.4911000000000009E-4</v>
      </c>
      <c r="N959" s="87">
        <v>2.5000000000000001E-3</v>
      </c>
      <c r="O959" s="87">
        <v>0.71095089</v>
      </c>
      <c r="P959" s="87">
        <v>5.8040699999999997E-3</v>
      </c>
      <c r="Q959" s="87">
        <v>0</v>
      </c>
      <c r="R959" s="87">
        <f>H959-I959</f>
        <v>-0.70039593</v>
      </c>
      <c r="S959" s="87">
        <f>H959-I959</f>
        <v>-0.70039593</v>
      </c>
      <c r="T959" s="87">
        <f>H959-I959</f>
        <v>-0.70039593</v>
      </c>
      <c r="U959" s="87">
        <f>H959-I959</f>
        <v>-0.70039593</v>
      </c>
      <c r="V959" s="166"/>
    </row>
    <row r="960" spans="1:22" ht="63" x14ac:dyDescent="0.25">
      <c r="A960" s="171" t="s">
        <v>901</v>
      </c>
      <c r="B960" s="85" t="s">
        <v>847</v>
      </c>
      <c r="C960" s="171" t="s">
        <v>2700</v>
      </c>
      <c r="D960" s="87">
        <v>18.16657</v>
      </c>
      <c r="E960" s="87">
        <v>2.4167000000000001E-4</v>
      </c>
      <c r="F960" s="87">
        <v>18.166328329999999</v>
      </c>
      <c r="G960" s="87">
        <v>18.166328329999999</v>
      </c>
      <c r="H960" s="87">
        <f>J960+L960+N960+P960</f>
        <v>2.2136180000000003</v>
      </c>
      <c r="I960" s="87">
        <f>K960+M960+O960+Q960</f>
        <v>15.387321159999997</v>
      </c>
      <c r="J960" s="87">
        <v>3.9426699999999995E-2</v>
      </c>
      <c r="K960" s="87">
        <v>3.9426699999999995E-2</v>
      </c>
      <c r="L960" s="87">
        <v>0.50309500000000007</v>
      </c>
      <c r="M960" s="87">
        <v>5.013440000000001E-2</v>
      </c>
      <c r="N960" s="87">
        <v>0.50309500000000007</v>
      </c>
      <c r="O960" s="87">
        <v>15.297760059999998</v>
      </c>
      <c r="P960" s="87">
        <v>1.1680013000000005</v>
      </c>
      <c r="Q960" s="87">
        <v>0</v>
      </c>
      <c r="R960" s="87">
        <f>H960-I960</f>
        <v>-13.173703159999997</v>
      </c>
      <c r="S960" s="87">
        <f>H960-I960</f>
        <v>-13.173703159999997</v>
      </c>
      <c r="T960" s="87">
        <f>H960-I960</f>
        <v>-13.173703159999997</v>
      </c>
      <c r="U960" s="87">
        <f>H960-I960</f>
        <v>-13.173703159999997</v>
      </c>
      <c r="V960" s="88"/>
    </row>
    <row r="961" spans="1:22" x14ac:dyDescent="0.25">
      <c r="A961" s="224" t="s">
        <v>901</v>
      </c>
      <c r="B961" s="212" t="s">
        <v>57</v>
      </c>
      <c r="C961" s="224"/>
      <c r="D961" s="225">
        <f t="shared" ref="D961:U961" si="424">SUM(D962:D963)</f>
        <v>5.4636199999999997</v>
      </c>
      <c r="E961" s="225">
        <f t="shared" si="424"/>
        <v>0</v>
      </c>
      <c r="F961" s="225">
        <f t="shared" si="424"/>
        <v>5.4636199999999997</v>
      </c>
      <c r="G961" s="225">
        <f t="shared" si="424"/>
        <v>5.4636199999999997</v>
      </c>
      <c r="H961" s="225">
        <f t="shared" si="424"/>
        <v>1.0999999999999999E-2</v>
      </c>
      <c r="I961" s="225">
        <f t="shared" si="424"/>
        <v>0</v>
      </c>
      <c r="J961" s="225">
        <f t="shared" si="424"/>
        <v>0</v>
      </c>
      <c r="K961" s="225">
        <f t="shared" si="424"/>
        <v>0</v>
      </c>
      <c r="L961" s="225">
        <f t="shared" si="424"/>
        <v>2.5000000000000001E-3</v>
      </c>
      <c r="M961" s="225">
        <f t="shared" si="424"/>
        <v>0</v>
      </c>
      <c r="N961" s="225">
        <f t="shared" si="424"/>
        <v>2.5000000000000001E-3</v>
      </c>
      <c r="O961" s="225">
        <f t="shared" si="424"/>
        <v>0</v>
      </c>
      <c r="P961" s="225">
        <f t="shared" si="424"/>
        <v>6.0000000000000001E-3</v>
      </c>
      <c r="Q961" s="225">
        <f t="shared" si="424"/>
        <v>0</v>
      </c>
      <c r="R961" s="225">
        <f t="shared" si="424"/>
        <v>1.0999999999999999E-2</v>
      </c>
      <c r="S961" s="225">
        <f t="shared" si="424"/>
        <v>1.0999999999999999E-2</v>
      </c>
      <c r="T961" s="225">
        <f t="shared" si="424"/>
        <v>1.0999999999999999E-2</v>
      </c>
      <c r="U961" s="225">
        <f t="shared" si="424"/>
        <v>1.0999999999999999E-2</v>
      </c>
      <c r="V961" s="88"/>
    </row>
    <row r="962" spans="1:22" ht="47.25" x14ac:dyDescent="0.25">
      <c r="A962" s="171" t="s">
        <v>901</v>
      </c>
      <c r="B962" s="85" t="s">
        <v>145</v>
      </c>
      <c r="C962" s="171" t="s">
        <v>2701</v>
      </c>
      <c r="D962" s="87">
        <v>5.4636199999999997</v>
      </c>
      <c r="E962" s="87">
        <v>0</v>
      </c>
      <c r="F962" s="87">
        <v>5.4636199999999997</v>
      </c>
      <c r="G962" s="87">
        <v>5.4636199999999997</v>
      </c>
      <c r="H962" s="87">
        <f>J962+L962+N962+P962</f>
        <v>1.0999999999999999E-2</v>
      </c>
      <c r="I962" s="87">
        <f>K962+M962+O962+Q962</f>
        <v>0</v>
      </c>
      <c r="J962" s="87">
        <v>0</v>
      </c>
      <c r="K962" s="87">
        <v>0</v>
      </c>
      <c r="L962" s="87">
        <v>2.5000000000000001E-3</v>
      </c>
      <c r="M962" s="87">
        <v>0</v>
      </c>
      <c r="N962" s="87">
        <v>2.5000000000000001E-3</v>
      </c>
      <c r="O962" s="87">
        <v>0</v>
      </c>
      <c r="P962" s="87">
        <v>6.0000000000000001E-3</v>
      </c>
      <c r="Q962" s="87">
        <v>0</v>
      </c>
      <c r="R962" s="87">
        <f>H962-I962</f>
        <v>1.0999999999999999E-2</v>
      </c>
      <c r="S962" s="87">
        <f>H962-I962</f>
        <v>1.0999999999999999E-2</v>
      </c>
      <c r="T962" s="87">
        <f>H962-I962</f>
        <v>1.0999999999999999E-2</v>
      </c>
      <c r="U962" s="87">
        <f>H962-I962</f>
        <v>1.0999999999999999E-2</v>
      </c>
      <c r="V962" s="88"/>
    </row>
    <row r="963" spans="1:22" ht="63" x14ac:dyDescent="0.25">
      <c r="A963" s="171" t="s">
        <v>901</v>
      </c>
      <c r="B963" s="85" t="s">
        <v>848</v>
      </c>
      <c r="C963" s="171" t="s">
        <v>2702</v>
      </c>
      <c r="D963" s="87">
        <v>0</v>
      </c>
      <c r="E963" s="87">
        <v>0</v>
      </c>
      <c r="F963" s="87">
        <v>0</v>
      </c>
      <c r="G963" s="87">
        <v>0</v>
      </c>
      <c r="H963" s="87">
        <f>J963+L963+N963+P963</f>
        <v>0</v>
      </c>
      <c r="I963" s="87">
        <f>K963+M963+O963+Q963</f>
        <v>0</v>
      </c>
      <c r="J963" s="87">
        <v>0</v>
      </c>
      <c r="K963" s="87">
        <v>0</v>
      </c>
      <c r="L963" s="87">
        <v>0</v>
      </c>
      <c r="M963" s="87">
        <v>0</v>
      </c>
      <c r="N963" s="87">
        <v>0</v>
      </c>
      <c r="O963" s="87">
        <v>0</v>
      </c>
      <c r="P963" s="87">
        <v>0</v>
      </c>
      <c r="Q963" s="87">
        <v>0</v>
      </c>
      <c r="R963" s="87">
        <f>H963-I963</f>
        <v>0</v>
      </c>
      <c r="S963" s="87">
        <f>H963-I963</f>
        <v>0</v>
      </c>
      <c r="T963" s="87">
        <f>H963-I963</f>
        <v>0</v>
      </c>
      <c r="U963" s="87">
        <f>H963-I963</f>
        <v>0</v>
      </c>
      <c r="V963" s="88"/>
    </row>
    <row r="964" spans="1:22" x14ac:dyDescent="0.25">
      <c r="A964" s="224" t="s">
        <v>901</v>
      </c>
      <c r="B964" s="216" t="s">
        <v>66</v>
      </c>
      <c r="C964" s="224"/>
      <c r="D964" s="225">
        <f t="shared" ref="D964:U964" si="425">SUM(D965:D983)</f>
        <v>586.42517999999984</v>
      </c>
      <c r="E964" s="225">
        <f t="shared" si="425"/>
        <v>138.77790791000001</v>
      </c>
      <c r="F964" s="225">
        <f t="shared" si="425"/>
        <v>447.64727209</v>
      </c>
      <c r="G964" s="225">
        <f t="shared" si="425"/>
        <v>447.64727209</v>
      </c>
      <c r="H964" s="225">
        <f t="shared" si="425"/>
        <v>126.40919326000001</v>
      </c>
      <c r="I964" s="225">
        <f t="shared" si="425"/>
        <v>167.61004248000006</v>
      </c>
      <c r="J964" s="225">
        <f t="shared" si="425"/>
        <v>12.572258369999998</v>
      </c>
      <c r="K964" s="225">
        <f t="shared" si="425"/>
        <v>111.89927145</v>
      </c>
      <c r="L964" s="225">
        <f t="shared" si="425"/>
        <v>35.378122420000011</v>
      </c>
      <c r="M964" s="225">
        <f t="shared" si="425"/>
        <v>29.896429669999993</v>
      </c>
      <c r="N964" s="225">
        <f t="shared" si="425"/>
        <v>34.75968847</v>
      </c>
      <c r="O964" s="225">
        <f t="shared" si="425"/>
        <v>25.814341360000004</v>
      </c>
      <c r="P964" s="225">
        <f t="shared" si="425"/>
        <v>43.699123999999998</v>
      </c>
      <c r="Q964" s="225">
        <f t="shared" si="425"/>
        <v>0</v>
      </c>
      <c r="R964" s="225">
        <f t="shared" si="425"/>
        <v>-41.200849220000023</v>
      </c>
      <c r="S964" s="225">
        <f t="shared" si="425"/>
        <v>-41.200849220000023</v>
      </c>
      <c r="T964" s="225">
        <f t="shared" si="425"/>
        <v>-41.200849220000023</v>
      </c>
      <c r="U964" s="225">
        <f t="shared" si="425"/>
        <v>-41.200849220000023</v>
      </c>
      <c r="V964" s="166"/>
    </row>
    <row r="965" spans="1:22" ht="63" x14ac:dyDescent="0.25">
      <c r="A965" s="171" t="s">
        <v>901</v>
      </c>
      <c r="B965" s="85" t="s">
        <v>146</v>
      </c>
      <c r="C965" s="171" t="s">
        <v>2703</v>
      </c>
      <c r="D965" s="87">
        <v>27.70044</v>
      </c>
      <c r="E965" s="87">
        <v>5.17016762</v>
      </c>
      <c r="F965" s="87">
        <v>22.53027238</v>
      </c>
      <c r="G965" s="87">
        <v>22.53027238</v>
      </c>
      <c r="H965" s="87">
        <f t="shared" ref="H965:H983" si="426">J965+L965+N965+P965</f>
        <v>2.1043880000000001</v>
      </c>
      <c r="I965" s="87">
        <f t="shared" ref="I965:I983" si="427">K965+M965+O965+Q965</f>
        <v>0.13606017000000001</v>
      </c>
      <c r="J965" s="87">
        <v>3.7481209999999994E-2</v>
      </c>
      <c r="K965" s="87">
        <v>3.7481209999999994E-2</v>
      </c>
      <c r="L965" s="87">
        <v>0.47826999999999997</v>
      </c>
      <c r="M965" s="87">
        <v>4.766053E-2</v>
      </c>
      <c r="N965" s="87">
        <v>0.47826999999999997</v>
      </c>
      <c r="O965" s="87">
        <v>5.0918430000000021E-2</v>
      </c>
      <c r="P965" s="87">
        <v>1.11036679</v>
      </c>
      <c r="Q965" s="87">
        <v>0</v>
      </c>
      <c r="R965" s="87">
        <f t="shared" ref="R965:R983" si="428">H965-I965</f>
        <v>1.9683278300000002</v>
      </c>
      <c r="S965" s="87">
        <f t="shared" ref="S965:S983" si="429">H965-I965</f>
        <v>1.9683278300000002</v>
      </c>
      <c r="T965" s="87">
        <f t="shared" ref="T965:T983" si="430">H965-I965</f>
        <v>1.9683278300000002</v>
      </c>
      <c r="U965" s="87">
        <f t="shared" ref="U965:U983" si="431">H965-I965</f>
        <v>1.9683278300000002</v>
      </c>
      <c r="V965" s="88"/>
    </row>
    <row r="966" spans="1:22" ht="47.25" x14ac:dyDescent="0.25">
      <c r="A966" s="171" t="s">
        <v>901</v>
      </c>
      <c r="B966" s="86" t="s">
        <v>394</v>
      </c>
      <c r="C966" s="171" t="s">
        <v>2704</v>
      </c>
      <c r="D966" s="87">
        <v>81.581980000000016</v>
      </c>
      <c r="E966" s="87">
        <v>71.258482080000007</v>
      </c>
      <c r="F966" s="87">
        <v>10.323497920000008</v>
      </c>
      <c r="G966" s="87">
        <v>10.323497920000008</v>
      </c>
      <c r="H966" s="87">
        <f t="shared" si="426"/>
        <v>1.9785320999999954</v>
      </c>
      <c r="I966" s="87">
        <f t="shared" si="427"/>
        <v>14.92012474</v>
      </c>
      <c r="J966" s="87">
        <v>1.9785320999999954</v>
      </c>
      <c r="K966" s="87">
        <v>11.287082279999998</v>
      </c>
      <c r="L966" s="87">
        <v>0</v>
      </c>
      <c r="M966" s="87">
        <v>1.7564878200000003</v>
      </c>
      <c r="N966" s="87">
        <v>0</v>
      </c>
      <c r="O966" s="87">
        <v>1.8765546400000019</v>
      </c>
      <c r="P966" s="87">
        <v>0</v>
      </c>
      <c r="Q966" s="87">
        <v>0</v>
      </c>
      <c r="R966" s="87">
        <f t="shared" si="428"/>
        <v>-12.941592640000005</v>
      </c>
      <c r="S966" s="87">
        <f t="shared" si="429"/>
        <v>-12.941592640000005</v>
      </c>
      <c r="T966" s="87">
        <f t="shared" si="430"/>
        <v>-12.941592640000005</v>
      </c>
      <c r="U966" s="87">
        <f t="shared" si="431"/>
        <v>-12.941592640000005</v>
      </c>
      <c r="V966" s="166"/>
    </row>
    <row r="967" spans="1:22" ht="63" x14ac:dyDescent="0.25">
      <c r="A967" s="171" t="s">
        <v>901</v>
      </c>
      <c r="B967" s="85" t="s">
        <v>849</v>
      </c>
      <c r="C967" s="171" t="s">
        <v>2705</v>
      </c>
      <c r="D967" s="87">
        <v>165.47898999999998</v>
      </c>
      <c r="E967" s="87">
        <v>24.192511309999997</v>
      </c>
      <c r="F967" s="87">
        <v>141.28647869</v>
      </c>
      <c r="G967" s="87">
        <v>141.28647869</v>
      </c>
      <c r="H967" s="87">
        <f t="shared" si="426"/>
        <v>7.9764630000000007</v>
      </c>
      <c r="I967" s="87">
        <f t="shared" si="427"/>
        <v>97.994925900000013</v>
      </c>
      <c r="J967" s="87">
        <v>7.9764630000000007</v>
      </c>
      <c r="K967" s="87">
        <v>97.994925900000013</v>
      </c>
      <c r="L967" s="87">
        <v>0</v>
      </c>
      <c r="M967" s="87">
        <v>0</v>
      </c>
      <c r="N967" s="87">
        <v>0</v>
      </c>
      <c r="O967" s="87">
        <v>0</v>
      </c>
      <c r="P967" s="87">
        <v>0</v>
      </c>
      <c r="Q967" s="87">
        <v>0</v>
      </c>
      <c r="R967" s="87">
        <f t="shared" si="428"/>
        <v>-90.018462900000017</v>
      </c>
      <c r="S967" s="87">
        <f t="shared" si="429"/>
        <v>-90.018462900000017</v>
      </c>
      <c r="T967" s="87">
        <f t="shared" si="430"/>
        <v>-90.018462900000017</v>
      </c>
      <c r="U967" s="87">
        <f t="shared" si="431"/>
        <v>-90.018462900000017</v>
      </c>
      <c r="V967" s="88"/>
    </row>
    <row r="968" spans="1:22" ht="63" x14ac:dyDescent="0.25">
      <c r="A968" s="171" t="s">
        <v>901</v>
      </c>
      <c r="B968" s="85" t="s">
        <v>1850</v>
      </c>
      <c r="C968" s="171" t="s">
        <v>2706</v>
      </c>
      <c r="D968" s="87">
        <v>0.34913</v>
      </c>
      <c r="E968" s="87">
        <v>3.3658910000000007E-2</v>
      </c>
      <c r="F968" s="87">
        <v>0.31547109000000001</v>
      </c>
      <c r="G968" s="87">
        <v>0.31547109000000001</v>
      </c>
      <c r="H968" s="87">
        <f t="shared" si="426"/>
        <v>0.14497271999999997</v>
      </c>
      <c r="I968" s="87">
        <f t="shared" si="427"/>
        <v>1.9458719999999999E-2</v>
      </c>
      <c r="J968" s="87">
        <v>5.3604099999999995E-3</v>
      </c>
      <c r="K968" s="87">
        <v>5.3604099999999995E-3</v>
      </c>
      <c r="L968" s="87">
        <v>6.8400000000000002E-2</v>
      </c>
      <c r="M968" s="87">
        <v>6.8162000000000014E-3</v>
      </c>
      <c r="N968" s="87">
        <v>6.8400000000000002E-2</v>
      </c>
      <c r="O968" s="87">
        <v>7.2821099999999979E-3</v>
      </c>
      <c r="P968" s="87">
        <v>2.8123099999999681E-3</v>
      </c>
      <c r="Q968" s="87">
        <v>0</v>
      </c>
      <c r="R968" s="87">
        <f t="shared" si="428"/>
        <v>0.12551399999999996</v>
      </c>
      <c r="S968" s="87">
        <f t="shared" si="429"/>
        <v>0.12551399999999996</v>
      </c>
      <c r="T968" s="87">
        <f t="shared" si="430"/>
        <v>0.12551399999999996</v>
      </c>
      <c r="U968" s="87">
        <f t="shared" si="431"/>
        <v>0.12551399999999996</v>
      </c>
      <c r="V968" s="88"/>
    </row>
    <row r="969" spans="1:22" ht="47.25" x14ac:dyDescent="0.25">
      <c r="A969" s="171" t="s">
        <v>901</v>
      </c>
      <c r="B969" s="85" t="s">
        <v>395</v>
      </c>
      <c r="C969" s="171" t="s">
        <v>2707</v>
      </c>
      <c r="D969" s="87">
        <v>15.701229999999999</v>
      </c>
      <c r="E969" s="87">
        <v>1.5282399499999999</v>
      </c>
      <c r="F969" s="87">
        <v>14.172990049999999</v>
      </c>
      <c r="G969" s="87">
        <v>14.172990049999999</v>
      </c>
      <c r="H969" s="87">
        <f t="shared" si="426"/>
        <v>14.615870290000004</v>
      </c>
      <c r="I969" s="87">
        <f t="shared" si="427"/>
        <v>14.775403630000001</v>
      </c>
      <c r="J969" s="87">
        <v>0.27752542999999996</v>
      </c>
      <c r="K969" s="87">
        <v>0.27752542999999996</v>
      </c>
      <c r="L969" s="87">
        <v>4.4328435700000002</v>
      </c>
      <c r="M969" s="87">
        <v>14.497878200000001</v>
      </c>
      <c r="N969" s="87">
        <v>9.9055012900000037</v>
      </c>
      <c r="O969" s="87">
        <v>0</v>
      </c>
      <c r="P969" s="87">
        <v>0</v>
      </c>
      <c r="Q969" s="87">
        <v>0</v>
      </c>
      <c r="R969" s="87">
        <f t="shared" si="428"/>
        <v>-0.15953333999999764</v>
      </c>
      <c r="S969" s="87">
        <f t="shared" si="429"/>
        <v>-0.15953333999999764</v>
      </c>
      <c r="T969" s="87">
        <f t="shared" si="430"/>
        <v>-0.15953333999999764</v>
      </c>
      <c r="U969" s="87">
        <f t="shared" si="431"/>
        <v>-0.15953333999999764</v>
      </c>
      <c r="V969" s="88"/>
    </row>
    <row r="970" spans="1:22" ht="31.5" x14ac:dyDescent="0.25">
      <c r="A970" s="171" t="s">
        <v>901</v>
      </c>
      <c r="B970" s="85" t="s">
        <v>396</v>
      </c>
      <c r="C970" s="171" t="s">
        <v>2708</v>
      </c>
      <c r="D970" s="87">
        <v>30.74905</v>
      </c>
      <c r="E970" s="87">
        <v>2.6579263599999998</v>
      </c>
      <c r="F970" s="87">
        <v>28.091123639999999</v>
      </c>
      <c r="G970" s="87">
        <v>28.091123639999999</v>
      </c>
      <c r="H970" s="87">
        <f t="shared" si="426"/>
        <v>3.5555960000000004</v>
      </c>
      <c r="I970" s="87">
        <f t="shared" si="427"/>
        <v>0.80698227</v>
      </c>
      <c r="J970" s="87">
        <v>0.64042224999999997</v>
      </c>
      <c r="K970" s="87">
        <v>0.64042224999999997</v>
      </c>
      <c r="L970" s="87">
        <v>0.80809000000000009</v>
      </c>
      <c r="M970" s="87">
        <v>8.052773000000002E-2</v>
      </c>
      <c r="N970" s="87">
        <v>0.80809000000000009</v>
      </c>
      <c r="O970" s="87">
        <v>8.6032290000000011E-2</v>
      </c>
      <c r="P970" s="87">
        <v>1.2989937500000002</v>
      </c>
      <c r="Q970" s="87">
        <v>0</v>
      </c>
      <c r="R970" s="87">
        <f t="shared" si="428"/>
        <v>2.7486137300000006</v>
      </c>
      <c r="S970" s="87">
        <f t="shared" si="429"/>
        <v>2.7486137300000006</v>
      </c>
      <c r="T970" s="87">
        <f t="shared" si="430"/>
        <v>2.7486137300000006</v>
      </c>
      <c r="U970" s="87">
        <f t="shared" si="431"/>
        <v>2.7486137300000006</v>
      </c>
      <c r="V970" s="88"/>
    </row>
    <row r="971" spans="1:22" ht="31.5" x14ac:dyDescent="0.25">
      <c r="A971" s="171" t="s">
        <v>901</v>
      </c>
      <c r="B971" s="84" t="s">
        <v>397</v>
      </c>
      <c r="C971" s="171" t="s">
        <v>2709</v>
      </c>
      <c r="D971" s="87">
        <v>26.694299999999998</v>
      </c>
      <c r="E971" s="87">
        <v>2.2868003399999997</v>
      </c>
      <c r="F971" s="87">
        <v>24.407499659999999</v>
      </c>
      <c r="G971" s="87">
        <v>24.407499659999999</v>
      </c>
      <c r="H971" s="87">
        <f t="shared" si="426"/>
        <v>3.3866800000000006</v>
      </c>
      <c r="I971" s="87">
        <f t="shared" si="427"/>
        <v>0.22334657999999996</v>
      </c>
      <c r="J971" s="87">
        <v>6.4699379999999987E-2</v>
      </c>
      <c r="K971" s="87">
        <v>6.4699379999999987E-2</v>
      </c>
      <c r="L971" s="87">
        <v>0.76970000000000005</v>
      </c>
      <c r="M971" s="87">
        <v>7.670206000000003E-2</v>
      </c>
      <c r="N971" s="87">
        <v>0.76970000000000005</v>
      </c>
      <c r="O971" s="87">
        <v>8.1945139999999958E-2</v>
      </c>
      <c r="P971" s="87">
        <v>1.7825806200000005</v>
      </c>
      <c r="Q971" s="87">
        <v>0</v>
      </c>
      <c r="R971" s="87">
        <f t="shared" si="428"/>
        <v>3.1633334200000007</v>
      </c>
      <c r="S971" s="87">
        <f t="shared" si="429"/>
        <v>3.1633334200000007</v>
      </c>
      <c r="T971" s="87">
        <f t="shared" si="430"/>
        <v>3.1633334200000007</v>
      </c>
      <c r="U971" s="87">
        <f t="shared" si="431"/>
        <v>3.1633334200000007</v>
      </c>
      <c r="V971" s="87"/>
    </row>
    <row r="972" spans="1:22" ht="31.5" x14ac:dyDescent="0.25">
      <c r="A972" s="171" t="s">
        <v>901</v>
      </c>
      <c r="B972" s="86" t="s">
        <v>398</v>
      </c>
      <c r="C972" s="171" t="s">
        <v>2710</v>
      </c>
      <c r="D972" s="87">
        <v>4.8658000000000001</v>
      </c>
      <c r="E972" s="87">
        <v>0.42194107000000003</v>
      </c>
      <c r="F972" s="87">
        <v>4.4438589300000002</v>
      </c>
      <c r="G972" s="87">
        <v>4.4438589300000002</v>
      </c>
      <c r="H972" s="87">
        <f t="shared" si="426"/>
        <v>4.5855218900000008</v>
      </c>
      <c r="I972" s="87">
        <f t="shared" si="427"/>
        <v>0.32434869999999999</v>
      </c>
      <c r="J972" s="87">
        <v>8.9350059999999995E-2</v>
      </c>
      <c r="K972" s="87">
        <v>8.9350059999999995E-2</v>
      </c>
      <c r="L972" s="87">
        <v>1.1401300000000001</v>
      </c>
      <c r="M972" s="87">
        <v>0.11361613000000002</v>
      </c>
      <c r="N972" s="87">
        <v>1.1401300000000001</v>
      </c>
      <c r="O972" s="87">
        <v>0.12138250999999996</v>
      </c>
      <c r="P972" s="87">
        <v>2.21591183</v>
      </c>
      <c r="Q972" s="87">
        <v>0</v>
      </c>
      <c r="R972" s="87">
        <f t="shared" si="428"/>
        <v>4.2611731900000009</v>
      </c>
      <c r="S972" s="87">
        <f t="shared" si="429"/>
        <v>4.2611731900000009</v>
      </c>
      <c r="T972" s="87">
        <f t="shared" si="430"/>
        <v>4.2611731900000009</v>
      </c>
      <c r="U972" s="87">
        <f t="shared" si="431"/>
        <v>4.2611731900000009</v>
      </c>
      <c r="V972" s="166"/>
    </row>
    <row r="973" spans="1:22" ht="47.25" x14ac:dyDescent="0.25">
      <c r="A973" s="171" t="s">
        <v>901</v>
      </c>
      <c r="B973" s="85" t="s">
        <v>1851</v>
      </c>
      <c r="C973" s="171" t="s">
        <v>2711</v>
      </c>
      <c r="D973" s="87">
        <v>0.65386999999999995</v>
      </c>
      <c r="E973" s="87">
        <v>5.8445900000000002E-2</v>
      </c>
      <c r="F973" s="87">
        <v>0.5954240999999999</v>
      </c>
      <c r="G973" s="87">
        <v>0.5954240999999999</v>
      </c>
      <c r="H973" s="87">
        <f t="shared" si="426"/>
        <v>1.0999999999999999E-2</v>
      </c>
      <c r="I973" s="87">
        <f t="shared" si="427"/>
        <v>7.1120000000000005E-4</v>
      </c>
      <c r="J973" s="87">
        <v>1.9593E-4</v>
      </c>
      <c r="K973" s="87">
        <v>1.9593E-4</v>
      </c>
      <c r="L973" s="87">
        <v>2.5000000000000001E-3</v>
      </c>
      <c r="M973" s="87">
        <v>2.4911000000000009E-4</v>
      </c>
      <c r="N973" s="87">
        <v>2.5000000000000001E-3</v>
      </c>
      <c r="O973" s="87">
        <v>2.6615999999999999E-4</v>
      </c>
      <c r="P973" s="87">
        <v>5.8040699999999997E-3</v>
      </c>
      <c r="Q973" s="87">
        <v>0</v>
      </c>
      <c r="R973" s="87">
        <f t="shared" si="428"/>
        <v>1.0288799999999999E-2</v>
      </c>
      <c r="S973" s="87">
        <f t="shared" si="429"/>
        <v>1.0288799999999999E-2</v>
      </c>
      <c r="T973" s="87">
        <f t="shared" si="430"/>
        <v>1.0288799999999999E-2</v>
      </c>
      <c r="U973" s="87">
        <f t="shared" si="431"/>
        <v>1.0288799999999999E-2</v>
      </c>
      <c r="V973" s="88"/>
    </row>
    <row r="974" spans="1:22" ht="63" x14ac:dyDescent="0.25">
      <c r="A974" s="171" t="s">
        <v>901</v>
      </c>
      <c r="B974" s="85" t="s">
        <v>1852</v>
      </c>
      <c r="C974" s="171" t="s">
        <v>2712</v>
      </c>
      <c r="D974" s="87">
        <v>17.230080000000001</v>
      </c>
      <c r="E974" s="87">
        <v>1.4823500900000002</v>
      </c>
      <c r="F974" s="87">
        <v>15.74772991</v>
      </c>
      <c r="G974" s="87">
        <v>15.74772991</v>
      </c>
      <c r="H974" s="87">
        <f t="shared" si="426"/>
        <v>16.201068210000003</v>
      </c>
      <c r="I974" s="87">
        <f t="shared" si="427"/>
        <v>1.1522361000000001</v>
      </c>
      <c r="J974" s="87">
        <v>0.31741256000000001</v>
      </c>
      <c r="K974" s="87">
        <v>0.31741256000000001</v>
      </c>
      <c r="L974" s="87">
        <v>4.0502675000000004</v>
      </c>
      <c r="M974" s="87">
        <v>0.40361690999999994</v>
      </c>
      <c r="N974" s="87">
        <v>4.0502675000000004</v>
      </c>
      <c r="O974" s="87">
        <v>0.4312066300000002</v>
      </c>
      <c r="P974" s="87">
        <v>7.7831206500000025</v>
      </c>
      <c r="Q974" s="87">
        <v>0</v>
      </c>
      <c r="R974" s="87">
        <f t="shared" si="428"/>
        <v>15.048832110000003</v>
      </c>
      <c r="S974" s="87">
        <f t="shared" si="429"/>
        <v>15.048832110000003</v>
      </c>
      <c r="T974" s="87">
        <f t="shared" si="430"/>
        <v>15.048832110000003</v>
      </c>
      <c r="U974" s="87">
        <f t="shared" si="431"/>
        <v>15.048832110000003</v>
      </c>
      <c r="V974" s="88"/>
    </row>
    <row r="975" spans="1:22" ht="47.25" x14ac:dyDescent="0.25">
      <c r="A975" s="171" t="s">
        <v>901</v>
      </c>
      <c r="B975" s="85" t="s">
        <v>1853</v>
      </c>
      <c r="C975" s="171" t="s">
        <v>2713</v>
      </c>
      <c r="D975" s="87">
        <v>18.501819999999999</v>
      </c>
      <c r="E975" s="87">
        <v>17.149768439999999</v>
      </c>
      <c r="F975" s="87">
        <v>1.3520515599999996</v>
      </c>
      <c r="G975" s="87">
        <v>1.3520515599999996</v>
      </c>
      <c r="H975" s="87">
        <f t="shared" si="426"/>
        <v>1.0999999999999999E-2</v>
      </c>
      <c r="I975" s="87">
        <f t="shared" si="427"/>
        <v>0</v>
      </c>
      <c r="J975" s="87">
        <v>0</v>
      </c>
      <c r="K975" s="87">
        <v>0</v>
      </c>
      <c r="L975" s="87">
        <v>0</v>
      </c>
      <c r="M975" s="87">
        <v>0</v>
      </c>
      <c r="N975" s="87">
        <v>3.0000000000000001E-3</v>
      </c>
      <c r="O975" s="87">
        <v>0</v>
      </c>
      <c r="P975" s="87">
        <v>8.0000000000000002E-3</v>
      </c>
      <c r="Q975" s="87">
        <v>0</v>
      </c>
      <c r="R975" s="87">
        <f t="shared" si="428"/>
        <v>1.0999999999999999E-2</v>
      </c>
      <c r="S975" s="87">
        <f t="shared" si="429"/>
        <v>1.0999999999999999E-2</v>
      </c>
      <c r="T975" s="87">
        <f t="shared" si="430"/>
        <v>1.0999999999999999E-2</v>
      </c>
      <c r="U975" s="87">
        <f t="shared" si="431"/>
        <v>1.0999999999999999E-2</v>
      </c>
      <c r="V975" s="88"/>
    </row>
    <row r="976" spans="1:22" ht="63" x14ac:dyDescent="0.25">
      <c r="A976" s="171" t="s">
        <v>901</v>
      </c>
      <c r="B976" s="85" t="s">
        <v>850</v>
      </c>
      <c r="C976" s="171" t="s">
        <v>2714</v>
      </c>
      <c r="D976" s="87">
        <v>61.742420000000003</v>
      </c>
      <c r="E976" s="87">
        <v>7.1197814699999995</v>
      </c>
      <c r="F976" s="87">
        <v>54.622638530000003</v>
      </c>
      <c r="G976" s="87">
        <v>54.622638530000003</v>
      </c>
      <c r="H976" s="87">
        <f t="shared" si="426"/>
        <v>42.971444999999996</v>
      </c>
      <c r="I976" s="87">
        <f t="shared" si="427"/>
        <v>24.408701449999999</v>
      </c>
      <c r="J976" s="87">
        <v>0.76536331000000002</v>
      </c>
      <c r="K976" s="87">
        <v>0.76536331000000002</v>
      </c>
      <c r="L976" s="87">
        <v>9.766237499999999</v>
      </c>
      <c r="M976" s="87">
        <v>0.97322426000000017</v>
      </c>
      <c r="N976" s="87">
        <v>9.766237499999999</v>
      </c>
      <c r="O976" s="87">
        <v>22.670113879999999</v>
      </c>
      <c r="P976" s="87">
        <v>22.67360669</v>
      </c>
      <c r="Q976" s="87">
        <v>0</v>
      </c>
      <c r="R976" s="87">
        <f t="shared" si="428"/>
        <v>18.562743549999997</v>
      </c>
      <c r="S976" s="87">
        <f t="shared" si="429"/>
        <v>18.562743549999997</v>
      </c>
      <c r="T976" s="87">
        <f t="shared" si="430"/>
        <v>18.562743549999997</v>
      </c>
      <c r="U976" s="87">
        <f t="shared" si="431"/>
        <v>18.562743549999997</v>
      </c>
      <c r="V976" s="88"/>
    </row>
    <row r="977" spans="1:22" ht="47.25" x14ac:dyDescent="0.25">
      <c r="A977" s="171" t="s">
        <v>901</v>
      </c>
      <c r="B977" s="85" t="s">
        <v>851</v>
      </c>
      <c r="C977" s="171" t="s">
        <v>2715</v>
      </c>
      <c r="D977" s="87">
        <v>98.082729999999998</v>
      </c>
      <c r="E977" s="87">
        <v>0</v>
      </c>
      <c r="F977" s="87">
        <v>98.082729999999998</v>
      </c>
      <c r="G977" s="87">
        <v>98.082729999999998</v>
      </c>
      <c r="H977" s="87">
        <f t="shared" si="426"/>
        <v>9.1541446799999946</v>
      </c>
      <c r="I977" s="87">
        <f t="shared" si="427"/>
        <v>0</v>
      </c>
      <c r="J977" s="87">
        <v>0</v>
      </c>
      <c r="K977" s="87">
        <v>0</v>
      </c>
      <c r="L977" s="87">
        <v>5.9762800000000009</v>
      </c>
      <c r="M977" s="87">
        <v>0</v>
      </c>
      <c r="N977" s="87">
        <v>3.1778646799999932</v>
      </c>
      <c r="O977" s="87">
        <v>0</v>
      </c>
      <c r="P977" s="87">
        <v>0</v>
      </c>
      <c r="Q977" s="87">
        <v>0</v>
      </c>
      <c r="R977" s="87">
        <f t="shared" si="428"/>
        <v>9.1541446799999946</v>
      </c>
      <c r="S977" s="87">
        <f t="shared" si="429"/>
        <v>9.1541446799999946</v>
      </c>
      <c r="T977" s="87">
        <f t="shared" si="430"/>
        <v>9.1541446799999946</v>
      </c>
      <c r="U977" s="87">
        <f t="shared" si="431"/>
        <v>9.1541446799999946</v>
      </c>
      <c r="V977" s="88"/>
    </row>
    <row r="978" spans="1:22" ht="31.5" x14ac:dyDescent="0.25">
      <c r="A978" s="171" t="s">
        <v>901</v>
      </c>
      <c r="B978" s="86" t="s">
        <v>147</v>
      </c>
      <c r="C978" s="171" t="s">
        <v>2716</v>
      </c>
      <c r="D978" s="87">
        <v>14.786280000000001</v>
      </c>
      <c r="E978" s="87">
        <v>3.7289259700000001</v>
      </c>
      <c r="F978" s="87">
        <v>11.057354030000001</v>
      </c>
      <c r="G978" s="87">
        <v>11.057354030000001</v>
      </c>
      <c r="H978" s="87">
        <f t="shared" si="426"/>
        <v>11.522158369999998</v>
      </c>
      <c r="I978" s="87">
        <f t="shared" si="427"/>
        <v>0.99084696999999999</v>
      </c>
      <c r="J978" s="87">
        <v>0.27295384</v>
      </c>
      <c r="K978" s="87">
        <v>0.27295384</v>
      </c>
      <c r="L978" s="87">
        <v>3.4829625000000002</v>
      </c>
      <c r="M978" s="87">
        <v>0.3470839</v>
      </c>
      <c r="N978" s="87">
        <v>3.4829625000000002</v>
      </c>
      <c r="O978" s="87">
        <v>0.37080922999999999</v>
      </c>
      <c r="P978" s="87">
        <v>4.2832795299999979</v>
      </c>
      <c r="Q978" s="87">
        <v>0</v>
      </c>
      <c r="R978" s="87">
        <f t="shared" si="428"/>
        <v>10.531311399999998</v>
      </c>
      <c r="S978" s="87">
        <f t="shared" si="429"/>
        <v>10.531311399999998</v>
      </c>
      <c r="T978" s="87">
        <f t="shared" si="430"/>
        <v>10.531311399999998</v>
      </c>
      <c r="U978" s="87">
        <f t="shared" si="431"/>
        <v>10.531311399999998</v>
      </c>
      <c r="V978" s="166"/>
    </row>
    <row r="979" spans="1:22" ht="78.75" x14ac:dyDescent="0.25">
      <c r="A979" s="171" t="s">
        <v>901</v>
      </c>
      <c r="B979" s="85" t="s">
        <v>148</v>
      </c>
      <c r="C979" s="171" t="s">
        <v>2717</v>
      </c>
      <c r="D979" s="87">
        <v>11.073540000000001</v>
      </c>
      <c r="E979" s="87">
        <v>0.94548718999999992</v>
      </c>
      <c r="F979" s="87">
        <v>10.128052810000002</v>
      </c>
      <c r="G979" s="87">
        <v>10.128052810000002</v>
      </c>
      <c r="H979" s="87">
        <f t="shared" si="426"/>
        <v>4.1069379999999995</v>
      </c>
      <c r="I979" s="87">
        <f t="shared" si="427"/>
        <v>0.26553587000000001</v>
      </c>
      <c r="J979" s="87">
        <v>7.3148550000000007E-2</v>
      </c>
      <c r="K979" s="87">
        <v>7.3148550000000007E-2</v>
      </c>
      <c r="L979" s="87">
        <v>0.93339499999999997</v>
      </c>
      <c r="M979" s="87">
        <v>9.3014600000000003E-2</v>
      </c>
      <c r="N979" s="87">
        <v>0.93339499999999997</v>
      </c>
      <c r="O979" s="87">
        <v>9.9372719999999998E-2</v>
      </c>
      <c r="P979" s="87">
        <v>2.16699945</v>
      </c>
      <c r="Q979" s="87">
        <v>0</v>
      </c>
      <c r="R979" s="87">
        <f t="shared" si="428"/>
        <v>3.8414021299999996</v>
      </c>
      <c r="S979" s="87">
        <f t="shared" si="429"/>
        <v>3.8414021299999996</v>
      </c>
      <c r="T979" s="87">
        <f t="shared" si="430"/>
        <v>3.8414021299999996</v>
      </c>
      <c r="U979" s="87">
        <f t="shared" si="431"/>
        <v>3.8414021299999996</v>
      </c>
      <c r="V979" s="88"/>
    </row>
    <row r="980" spans="1:22" ht="47.25" x14ac:dyDescent="0.25">
      <c r="A980" s="171" t="s">
        <v>901</v>
      </c>
      <c r="B980" s="86" t="s">
        <v>149</v>
      </c>
      <c r="C980" s="171" t="s">
        <v>2718</v>
      </c>
      <c r="D980" s="87">
        <v>9.1915700000000005</v>
      </c>
      <c r="E980" s="87">
        <v>0.74293787</v>
      </c>
      <c r="F980" s="87">
        <v>8.44863213</v>
      </c>
      <c r="G980" s="87">
        <v>8.44863213</v>
      </c>
      <c r="H980" s="87">
        <f t="shared" si="426"/>
        <v>3.3554400000000006</v>
      </c>
      <c r="I980" s="87">
        <f t="shared" si="427"/>
        <v>11.5420392</v>
      </c>
      <c r="J980" s="87">
        <v>5.9763650000000001E-2</v>
      </c>
      <c r="K980" s="87">
        <v>5.9763650000000001E-2</v>
      </c>
      <c r="L980" s="87">
        <v>3.2956763500000008</v>
      </c>
      <c r="M980" s="87">
        <v>11.482275549999999</v>
      </c>
      <c r="N980" s="87">
        <v>0</v>
      </c>
      <c r="O980" s="87">
        <v>0</v>
      </c>
      <c r="P980" s="87">
        <v>0</v>
      </c>
      <c r="Q980" s="87">
        <v>0</v>
      </c>
      <c r="R980" s="87">
        <f t="shared" si="428"/>
        <v>-8.1865991999999999</v>
      </c>
      <c r="S980" s="87">
        <f t="shared" si="429"/>
        <v>-8.1865991999999999</v>
      </c>
      <c r="T980" s="87">
        <f t="shared" si="430"/>
        <v>-8.1865991999999999</v>
      </c>
      <c r="U980" s="87">
        <f t="shared" si="431"/>
        <v>-8.1865991999999999</v>
      </c>
      <c r="V980" s="166"/>
    </row>
    <row r="981" spans="1:22" ht="63" x14ac:dyDescent="0.25">
      <c r="A981" s="171" t="s">
        <v>901</v>
      </c>
      <c r="B981" s="85" t="s">
        <v>1854</v>
      </c>
      <c r="C981" s="171" t="s">
        <v>2719</v>
      </c>
      <c r="D981" s="87">
        <v>0.35852999999999996</v>
      </c>
      <c r="E981" s="87">
        <v>2.4167000000000001E-4</v>
      </c>
      <c r="F981" s="87">
        <v>0.35828832999999993</v>
      </c>
      <c r="G981" s="87">
        <v>0.35828832999999993</v>
      </c>
      <c r="H981" s="87">
        <f t="shared" si="426"/>
        <v>0.34853000000000001</v>
      </c>
      <c r="I981" s="87">
        <f t="shared" si="427"/>
        <v>2.4787800000000006E-2</v>
      </c>
      <c r="J981" s="87">
        <v>6.82842E-3</v>
      </c>
      <c r="K981" s="87">
        <v>6.82842E-3</v>
      </c>
      <c r="L981" s="87">
        <v>8.7132499999999988E-2</v>
      </c>
      <c r="M981" s="87">
        <v>8.6829300000000002E-3</v>
      </c>
      <c r="N981" s="87">
        <v>8.7132499999999988E-2</v>
      </c>
      <c r="O981" s="87">
        <v>9.2764500000000038E-3</v>
      </c>
      <c r="P981" s="87">
        <v>0.16743658</v>
      </c>
      <c r="Q981" s="87">
        <v>0</v>
      </c>
      <c r="R981" s="87">
        <f t="shared" si="428"/>
        <v>0.32374219999999998</v>
      </c>
      <c r="S981" s="87">
        <f t="shared" si="429"/>
        <v>0.32374219999999998</v>
      </c>
      <c r="T981" s="87">
        <f t="shared" si="430"/>
        <v>0.32374219999999998</v>
      </c>
      <c r="U981" s="87">
        <f t="shared" si="431"/>
        <v>0.32374219999999998</v>
      </c>
      <c r="V981" s="88"/>
    </row>
    <row r="982" spans="1:22" ht="63" x14ac:dyDescent="0.25">
      <c r="A982" s="171" t="s">
        <v>901</v>
      </c>
      <c r="B982" s="86" t="s">
        <v>852</v>
      </c>
      <c r="C982" s="171" t="s">
        <v>2720</v>
      </c>
      <c r="D982" s="87">
        <v>1.6834200000000001</v>
      </c>
      <c r="E982" s="87">
        <v>2.4167000000000001E-4</v>
      </c>
      <c r="F982" s="87">
        <v>1.6831783300000001</v>
      </c>
      <c r="G982" s="87">
        <v>1.6831783300000001</v>
      </c>
      <c r="H982" s="87">
        <f t="shared" si="426"/>
        <v>0.37944499999999998</v>
      </c>
      <c r="I982" s="87">
        <f t="shared" si="427"/>
        <v>2.4533180000000002E-2</v>
      </c>
      <c r="J982" s="87">
        <v>6.7582700000000002E-3</v>
      </c>
      <c r="K982" s="87">
        <v>6.7582700000000002E-3</v>
      </c>
      <c r="L982" s="87">
        <v>8.6237499999999995E-2</v>
      </c>
      <c r="M982" s="87">
        <v>8.593739999999999E-3</v>
      </c>
      <c r="N982" s="87">
        <v>8.6237499999999995E-2</v>
      </c>
      <c r="O982" s="87">
        <v>9.1811700000000024E-3</v>
      </c>
      <c r="P982" s="87">
        <v>0.20021172999999998</v>
      </c>
      <c r="Q982" s="87">
        <v>0</v>
      </c>
      <c r="R982" s="87">
        <f t="shared" si="428"/>
        <v>0.35491181999999999</v>
      </c>
      <c r="S982" s="87">
        <f t="shared" si="429"/>
        <v>0.35491181999999999</v>
      </c>
      <c r="T982" s="87">
        <f t="shared" si="430"/>
        <v>0.35491181999999999</v>
      </c>
      <c r="U982" s="87">
        <f t="shared" si="431"/>
        <v>0.35491181999999999</v>
      </c>
      <c r="V982" s="166"/>
    </row>
    <row r="983" spans="1:22" ht="31.5" x14ac:dyDescent="0.25">
      <c r="A983" s="171" t="s">
        <v>901</v>
      </c>
      <c r="B983" s="85" t="s">
        <v>959</v>
      </c>
      <c r="C983" s="171" t="s">
        <v>2721</v>
      </c>
      <c r="D983" s="87">
        <v>0</v>
      </c>
      <c r="E983" s="87">
        <v>0</v>
      </c>
      <c r="F983" s="87">
        <v>0</v>
      </c>
      <c r="G983" s="87">
        <v>0</v>
      </c>
      <c r="H983" s="87">
        <f t="shared" si="426"/>
        <v>0</v>
      </c>
      <c r="I983" s="87">
        <f t="shared" si="427"/>
        <v>0</v>
      </c>
      <c r="J983" s="87">
        <v>0</v>
      </c>
      <c r="K983" s="87">
        <v>0</v>
      </c>
      <c r="L983" s="87">
        <v>0</v>
      </c>
      <c r="M983" s="87">
        <v>0</v>
      </c>
      <c r="N983" s="87">
        <v>0</v>
      </c>
      <c r="O983" s="87">
        <v>0</v>
      </c>
      <c r="P983" s="87">
        <v>0</v>
      </c>
      <c r="Q983" s="87">
        <v>0</v>
      </c>
      <c r="R983" s="87">
        <f t="shared" si="428"/>
        <v>0</v>
      </c>
      <c r="S983" s="87">
        <f t="shared" si="429"/>
        <v>0</v>
      </c>
      <c r="T983" s="87">
        <f t="shared" si="430"/>
        <v>0</v>
      </c>
      <c r="U983" s="87">
        <f t="shared" si="431"/>
        <v>0</v>
      </c>
      <c r="V983" s="88"/>
    </row>
    <row r="984" spans="1:22" x14ac:dyDescent="0.25">
      <c r="A984" s="224" t="s">
        <v>901</v>
      </c>
      <c r="B984" s="216" t="s">
        <v>63</v>
      </c>
      <c r="C984" s="224"/>
      <c r="D984" s="225">
        <f t="shared" ref="D984:U984" si="432">SUM(D985:D997)</f>
        <v>161.97870000000006</v>
      </c>
      <c r="E984" s="225">
        <f t="shared" si="432"/>
        <v>7.9606576500000008</v>
      </c>
      <c r="F984" s="225">
        <f t="shared" si="432"/>
        <v>154.01804235</v>
      </c>
      <c r="G984" s="225">
        <f t="shared" si="432"/>
        <v>154.01804235</v>
      </c>
      <c r="H984" s="225">
        <f t="shared" si="432"/>
        <v>49.418063820000015</v>
      </c>
      <c r="I984" s="225">
        <f t="shared" si="432"/>
        <v>13.382883029999999</v>
      </c>
      <c r="J984" s="225">
        <f t="shared" si="432"/>
        <v>0.96018247000000012</v>
      </c>
      <c r="K984" s="225">
        <f t="shared" si="432"/>
        <v>0.96018247000000012</v>
      </c>
      <c r="L984" s="225">
        <f t="shared" si="432"/>
        <v>12.56421293</v>
      </c>
      <c r="M984" s="225">
        <f t="shared" si="432"/>
        <v>2.89807462</v>
      </c>
      <c r="N984" s="225">
        <f t="shared" si="432"/>
        <v>13.713470110000001</v>
      </c>
      <c r="O984" s="225">
        <f t="shared" si="432"/>
        <v>9.52462594</v>
      </c>
      <c r="P984" s="225">
        <f t="shared" si="432"/>
        <v>22.180198310000002</v>
      </c>
      <c r="Q984" s="225">
        <f t="shared" si="432"/>
        <v>0</v>
      </c>
      <c r="R984" s="225">
        <f t="shared" si="432"/>
        <v>36.035180790000005</v>
      </c>
      <c r="S984" s="225">
        <f t="shared" si="432"/>
        <v>36.035180790000005</v>
      </c>
      <c r="T984" s="225">
        <f t="shared" si="432"/>
        <v>36.035180790000005</v>
      </c>
      <c r="U984" s="225">
        <f t="shared" si="432"/>
        <v>36.035180790000005</v>
      </c>
      <c r="V984" s="166"/>
    </row>
    <row r="985" spans="1:22" ht="63" x14ac:dyDescent="0.25">
      <c r="A985" s="171" t="s">
        <v>901</v>
      </c>
      <c r="B985" s="85" t="s">
        <v>853</v>
      </c>
      <c r="C985" s="171" t="s">
        <v>2722</v>
      </c>
      <c r="D985" s="87">
        <v>15.794919999999999</v>
      </c>
      <c r="E985" s="87">
        <v>0</v>
      </c>
      <c r="F985" s="87">
        <v>15.794919999999999</v>
      </c>
      <c r="G985" s="87">
        <v>15.794919999999999</v>
      </c>
      <c r="H985" s="87">
        <f t="shared" ref="H985:H997" si="433">J985+L985+N985+P985</f>
        <v>0.12420100000000001</v>
      </c>
      <c r="I985" s="87">
        <f t="shared" ref="I985:I997" si="434">K985+M985+O985+Q985</f>
        <v>0</v>
      </c>
      <c r="J985" s="87">
        <v>0</v>
      </c>
      <c r="K985" s="87">
        <v>0</v>
      </c>
      <c r="L985" s="87">
        <v>2.8227499999999999E-2</v>
      </c>
      <c r="M985" s="87">
        <v>0</v>
      </c>
      <c r="N985" s="87">
        <v>2.8227499999999999E-2</v>
      </c>
      <c r="O985" s="87">
        <v>0</v>
      </c>
      <c r="P985" s="87">
        <v>6.7746000000000015E-2</v>
      </c>
      <c r="Q985" s="87">
        <v>0</v>
      </c>
      <c r="R985" s="87">
        <f t="shared" ref="R985:R997" si="435">H985-I985</f>
        <v>0.12420100000000001</v>
      </c>
      <c r="S985" s="87">
        <f t="shared" ref="S985:S997" si="436">H985-I985</f>
        <v>0.12420100000000001</v>
      </c>
      <c r="T985" s="87">
        <f t="shared" ref="T985:T997" si="437">H985-I985</f>
        <v>0.12420100000000001</v>
      </c>
      <c r="U985" s="87">
        <f t="shared" ref="U985:U997" si="438">H985-I985</f>
        <v>0.12420100000000001</v>
      </c>
      <c r="V985" s="88"/>
    </row>
    <row r="986" spans="1:22" ht="47.25" x14ac:dyDescent="0.25">
      <c r="A986" s="171" t="s">
        <v>901</v>
      </c>
      <c r="B986" s="84" t="s">
        <v>854</v>
      </c>
      <c r="C986" s="171" t="s">
        <v>2723</v>
      </c>
      <c r="D986" s="87">
        <v>8.0648800000000005</v>
      </c>
      <c r="E986" s="87">
        <v>1.3599510299999999</v>
      </c>
      <c r="F986" s="87">
        <v>6.704928970000001</v>
      </c>
      <c r="G986" s="87">
        <v>6.704928970000001</v>
      </c>
      <c r="H986" s="87">
        <f t="shared" si="433"/>
        <v>1.2154560000000001</v>
      </c>
      <c r="I986" s="87">
        <f t="shared" si="434"/>
        <v>7.858583999999999E-2</v>
      </c>
      <c r="J986" s="87">
        <v>2.164845E-2</v>
      </c>
      <c r="K986" s="87">
        <v>2.164845E-2</v>
      </c>
      <c r="L986" s="87">
        <v>0.27623999999999999</v>
      </c>
      <c r="M986" s="87">
        <v>2.7527840000000005E-2</v>
      </c>
      <c r="N986" s="87">
        <v>0.27623999999999999</v>
      </c>
      <c r="O986" s="87">
        <v>2.9409549999999986E-2</v>
      </c>
      <c r="P986" s="87">
        <v>0.64132755000000019</v>
      </c>
      <c r="Q986" s="87">
        <v>0</v>
      </c>
      <c r="R986" s="87">
        <f t="shared" si="435"/>
        <v>1.1368701600000002</v>
      </c>
      <c r="S986" s="87">
        <f t="shared" si="436"/>
        <v>1.1368701600000002</v>
      </c>
      <c r="T986" s="87">
        <f t="shared" si="437"/>
        <v>1.1368701600000002</v>
      </c>
      <c r="U986" s="87">
        <f t="shared" si="438"/>
        <v>1.1368701600000002</v>
      </c>
      <c r="V986" s="87"/>
    </row>
    <row r="987" spans="1:22" ht="31.5" x14ac:dyDescent="0.25">
      <c r="A987" s="171" t="s">
        <v>901</v>
      </c>
      <c r="B987" s="86" t="s">
        <v>855</v>
      </c>
      <c r="C987" s="171" t="s">
        <v>2724</v>
      </c>
      <c r="D987" s="87">
        <v>5.9139399999999993</v>
      </c>
      <c r="E987" s="87">
        <v>1.00884715</v>
      </c>
      <c r="F987" s="87">
        <v>4.9050928499999991</v>
      </c>
      <c r="G987" s="87">
        <v>4.9050928499999991</v>
      </c>
      <c r="H987" s="87">
        <f t="shared" si="433"/>
        <v>0.51484400000000008</v>
      </c>
      <c r="I987" s="87">
        <f t="shared" si="434"/>
        <v>5.7032042999999994</v>
      </c>
      <c r="J987" s="87">
        <v>9.1698899999999983E-3</v>
      </c>
      <c r="K987" s="87">
        <v>9.1698899999999983E-3</v>
      </c>
      <c r="L987" s="87">
        <v>0</v>
      </c>
      <c r="M987" s="87">
        <v>0.81917063999999995</v>
      </c>
      <c r="N987" s="87">
        <v>0.50567411000000007</v>
      </c>
      <c r="O987" s="87">
        <v>4.8748637699999993</v>
      </c>
      <c r="P987" s="87">
        <v>0</v>
      </c>
      <c r="Q987" s="87">
        <v>0</v>
      </c>
      <c r="R987" s="87">
        <f t="shared" si="435"/>
        <v>-5.1883602999999994</v>
      </c>
      <c r="S987" s="87">
        <f t="shared" si="436"/>
        <v>-5.1883602999999994</v>
      </c>
      <c r="T987" s="87">
        <f t="shared" si="437"/>
        <v>-5.1883602999999994</v>
      </c>
      <c r="U987" s="87">
        <f t="shared" si="438"/>
        <v>-5.1883602999999994</v>
      </c>
      <c r="V987" s="166"/>
    </row>
    <row r="988" spans="1:22" ht="31.5" x14ac:dyDescent="0.25">
      <c r="A988" s="171" t="s">
        <v>901</v>
      </c>
      <c r="B988" s="85" t="s">
        <v>150</v>
      </c>
      <c r="C988" s="171" t="s">
        <v>2725</v>
      </c>
      <c r="D988" s="87">
        <v>39.572540000000004</v>
      </c>
      <c r="E988" s="87">
        <v>5.1113547199999996</v>
      </c>
      <c r="F988" s="87">
        <v>34.461185280000002</v>
      </c>
      <c r="G988" s="87">
        <v>34.461185280000002</v>
      </c>
      <c r="H988" s="87">
        <f t="shared" si="433"/>
        <v>32.323096080000006</v>
      </c>
      <c r="I988" s="87">
        <f t="shared" si="434"/>
        <v>2.4479864099999999</v>
      </c>
      <c r="J988" s="87">
        <v>0.70033951000000005</v>
      </c>
      <c r="K988" s="87">
        <v>0.70033951000000005</v>
      </c>
      <c r="L988" s="87">
        <v>8.4789624999999997</v>
      </c>
      <c r="M988" s="87">
        <v>0.84494483999999992</v>
      </c>
      <c r="N988" s="87">
        <v>8.4789624999999997</v>
      </c>
      <c r="O988" s="87">
        <v>0.90270205999999997</v>
      </c>
      <c r="P988" s="87">
        <v>14.664831570000004</v>
      </c>
      <c r="Q988" s="87">
        <v>0</v>
      </c>
      <c r="R988" s="87">
        <f t="shared" si="435"/>
        <v>29.875109670000008</v>
      </c>
      <c r="S988" s="87">
        <f t="shared" si="436"/>
        <v>29.875109670000008</v>
      </c>
      <c r="T988" s="87">
        <f t="shared" si="437"/>
        <v>29.875109670000008</v>
      </c>
      <c r="U988" s="87">
        <f t="shared" si="438"/>
        <v>29.875109670000008</v>
      </c>
      <c r="V988" s="88"/>
    </row>
    <row r="989" spans="1:22" ht="31.5" x14ac:dyDescent="0.25">
      <c r="A989" s="171" t="s">
        <v>901</v>
      </c>
      <c r="B989" s="85" t="s">
        <v>856</v>
      </c>
      <c r="C989" s="171" t="s">
        <v>2726</v>
      </c>
      <c r="D989" s="87">
        <v>0.91837999999999997</v>
      </c>
      <c r="E989" s="87">
        <v>1.57664E-3</v>
      </c>
      <c r="F989" s="87">
        <v>0.91680335999999996</v>
      </c>
      <c r="G989" s="87">
        <v>0.91680335999999996</v>
      </c>
      <c r="H989" s="87">
        <f t="shared" si="433"/>
        <v>0.68103200000000019</v>
      </c>
      <c r="I989" s="87">
        <f t="shared" si="434"/>
        <v>0</v>
      </c>
      <c r="J989" s="87">
        <v>1.6714779999999999E-2</v>
      </c>
      <c r="K989" s="87">
        <v>1.6714779999999999E-2</v>
      </c>
      <c r="L989" s="87">
        <v>0.213285</v>
      </c>
      <c r="M989" s="87">
        <v>-1.6714779999999999E-2</v>
      </c>
      <c r="N989" s="87">
        <v>0.213285</v>
      </c>
      <c r="O989" s="87">
        <v>0</v>
      </c>
      <c r="P989" s="87">
        <v>0.23774722000000018</v>
      </c>
      <c r="Q989" s="87">
        <v>0</v>
      </c>
      <c r="R989" s="87">
        <f t="shared" si="435"/>
        <v>0.68103200000000019</v>
      </c>
      <c r="S989" s="87">
        <f t="shared" si="436"/>
        <v>0.68103200000000019</v>
      </c>
      <c r="T989" s="87">
        <f t="shared" si="437"/>
        <v>0.68103200000000019</v>
      </c>
      <c r="U989" s="87">
        <f t="shared" si="438"/>
        <v>0.68103200000000019</v>
      </c>
      <c r="V989" s="88"/>
    </row>
    <row r="990" spans="1:22" ht="63" x14ac:dyDescent="0.25">
      <c r="A990" s="171" t="s">
        <v>901</v>
      </c>
      <c r="B990" s="86" t="s">
        <v>151</v>
      </c>
      <c r="C990" s="171" t="s">
        <v>2727</v>
      </c>
      <c r="D990" s="87">
        <v>3.5495799999999997</v>
      </c>
      <c r="E990" s="87">
        <v>0</v>
      </c>
      <c r="F990" s="87">
        <v>3.5495799999999997</v>
      </c>
      <c r="G990" s="87">
        <v>3.5495799999999997</v>
      </c>
      <c r="H990" s="87">
        <f t="shared" si="433"/>
        <v>1.0999999999999999E-2</v>
      </c>
      <c r="I990" s="87">
        <f t="shared" si="434"/>
        <v>0</v>
      </c>
      <c r="J990" s="87">
        <v>0</v>
      </c>
      <c r="K990" s="87">
        <v>0</v>
      </c>
      <c r="L990" s="87">
        <v>0</v>
      </c>
      <c r="M990" s="87">
        <v>0</v>
      </c>
      <c r="N990" s="87">
        <v>0</v>
      </c>
      <c r="O990" s="87">
        <v>0</v>
      </c>
      <c r="P990" s="87">
        <v>1.0999999999999999E-2</v>
      </c>
      <c r="Q990" s="87">
        <v>0</v>
      </c>
      <c r="R990" s="87">
        <f t="shared" si="435"/>
        <v>1.0999999999999999E-2</v>
      </c>
      <c r="S990" s="87">
        <f t="shared" si="436"/>
        <v>1.0999999999999999E-2</v>
      </c>
      <c r="T990" s="87">
        <f t="shared" si="437"/>
        <v>1.0999999999999999E-2</v>
      </c>
      <c r="U990" s="87">
        <f t="shared" si="438"/>
        <v>1.0999999999999999E-2</v>
      </c>
      <c r="V990" s="166"/>
    </row>
    <row r="991" spans="1:22" ht="47.25" x14ac:dyDescent="0.25">
      <c r="A991" s="171" t="s">
        <v>901</v>
      </c>
      <c r="B991" s="84" t="s">
        <v>152</v>
      </c>
      <c r="C991" s="171" t="s">
        <v>2728</v>
      </c>
      <c r="D991" s="87">
        <v>4.6406700000000001</v>
      </c>
      <c r="E991" s="87">
        <v>0</v>
      </c>
      <c r="F991" s="87">
        <v>4.6406700000000001</v>
      </c>
      <c r="G991" s="87">
        <v>4.6406700000000001</v>
      </c>
      <c r="H991" s="87">
        <f t="shared" si="433"/>
        <v>3.1305177400000002</v>
      </c>
      <c r="I991" s="87">
        <f t="shared" si="434"/>
        <v>0</v>
      </c>
      <c r="J991" s="87">
        <v>0</v>
      </c>
      <c r="K991" s="87">
        <v>0</v>
      </c>
      <c r="L991" s="87">
        <v>0.80579250000000002</v>
      </c>
      <c r="M991" s="87">
        <v>0</v>
      </c>
      <c r="N991" s="87">
        <v>0.80579250000000002</v>
      </c>
      <c r="O991" s="87">
        <v>0</v>
      </c>
      <c r="P991" s="87">
        <v>1.5189327400000001</v>
      </c>
      <c r="Q991" s="87">
        <v>0</v>
      </c>
      <c r="R991" s="87">
        <f t="shared" si="435"/>
        <v>3.1305177400000002</v>
      </c>
      <c r="S991" s="87">
        <f t="shared" si="436"/>
        <v>3.1305177400000002</v>
      </c>
      <c r="T991" s="87">
        <f t="shared" si="437"/>
        <v>3.1305177400000002</v>
      </c>
      <c r="U991" s="87">
        <f t="shared" si="438"/>
        <v>3.1305177400000002</v>
      </c>
      <c r="V991" s="87"/>
    </row>
    <row r="992" spans="1:22" ht="63" x14ac:dyDescent="0.25">
      <c r="A992" s="171" t="s">
        <v>901</v>
      </c>
      <c r="B992" s="86" t="s">
        <v>1855</v>
      </c>
      <c r="C992" s="171" t="s">
        <v>886</v>
      </c>
      <c r="D992" s="87">
        <v>22.96312</v>
      </c>
      <c r="E992" s="87">
        <v>2.4167000000000001E-4</v>
      </c>
      <c r="F992" s="87">
        <v>22.962878329999999</v>
      </c>
      <c r="G992" s="87">
        <v>22.962878329999999</v>
      </c>
      <c r="H992" s="87">
        <f t="shared" si="433"/>
        <v>1.0999999999999999E-2</v>
      </c>
      <c r="I992" s="87">
        <f t="shared" si="434"/>
        <v>0</v>
      </c>
      <c r="J992" s="87">
        <v>0</v>
      </c>
      <c r="K992" s="87">
        <v>0</v>
      </c>
      <c r="L992" s="87">
        <v>2.5000000000000001E-3</v>
      </c>
      <c r="M992" s="87">
        <v>0</v>
      </c>
      <c r="N992" s="87">
        <v>2.5000000000000001E-3</v>
      </c>
      <c r="O992" s="87">
        <v>0</v>
      </c>
      <c r="P992" s="87">
        <v>6.0000000000000001E-3</v>
      </c>
      <c r="Q992" s="87">
        <v>0</v>
      </c>
      <c r="R992" s="87">
        <f t="shared" si="435"/>
        <v>1.0999999999999999E-2</v>
      </c>
      <c r="S992" s="87">
        <f t="shared" si="436"/>
        <v>1.0999999999999999E-2</v>
      </c>
      <c r="T992" s="87">
        <f t="shared" si="437"/>
        <v>1.0999999999999999E-2</v>
      </c>
      <c r="U992" s="87">
        <f t="shared" si="438"/>
        <v>1.0999999999999999E-2</v>
      </c>
      <c r="V992" s="166"/>
    </row>
    <row r="993" spans="1:22" ht="78.75" x14ac:dyDescent="0.25">
      <c r="A993" s="171" t="s">
        <v>901</v>
      </c>
      <c r="B993" s="86" t="s">
        <v>1856</v>
      </c>
      <c r="C993" s="171" t="s">
        <v>2729</v>
      </c>
      <c r="D993" s="87">
        <v>22.288820000000001</v>
      </c>
      <c r="E993" s="87">
        <v>0.47771975999999999</v>
      </c>
      <c r="F993" s="87">
        <v>21.811100240000002</v>
      </c>
      <c r="G993" s="87">
        <v>21.811100240000002</v>
      </c>
      <c r="H993" s="87">
        <f t="shared" si="433"/>
        <v>2.3359380000000001</v>
      </c>
      <c r="I993" s="87">
        <f t="shared" si="434"/>
        <v>0.1510311</v>
      </c>
      <c r="J993" s="87">
        <v>4.1605339999999998E-2</v>
      </c>
      <c r="K993" s="87">
        <v>4.1605339999999998E-2</v>
      </c>
      <c r="L993" s="87">
        <v>0.53089500000000001</v>
      </c>
      <c r="M993" s="87">
        <v>5.2904700000000006E-2</v>
      </c>
      <c r="N993" s="87">
        <v>0.53089500000000001</v>
      </c>
      <c r="O993" s="87">
        <v>5.6521060000000005E-2</v>
      </c>
      <c r="P993" s="87">
        <v>1.23254266</v>
      </c>
      <c r="Q993" s="87">
        <v>0</v>
      </c>
      <c r="R993" s="87">
        <f t="shared" si="435"/>
        <v>2.1849069000000001</v>
      </c>
      <c r="S993" s="87">
        <f t="shared" si="436"/>
        <v>2.1849069000000001</v>
      </c>
      <c r="T993" s="87">
        <f t="shared" si="437"/>
        <v>2.1849069000000001</v>
      </c>
      <c r="U993" s="87">
        <f t="shared" si="438"/>
        <v>2.1849069000000001</v>
      </c>
      <c r="V993" s="65"/>
    </row>
    <row r="994" spans="1:22" ht="63" x14ac:dyDescent="0.25">
      <c r="A994" s="171" t="s">
        <v>901</v>
      </c>
      <c r="B994" s="86" t="s">
        <v>1857</v>
      </c>
      <c r="C994" s="171" t="s">
        <v>2730</v>
      </c>
      <c r="D994" s="87">
        <v>1.55813</v>
      </c>
      <c r="E994" s="87">
        <v>2.4167000000000001E-4</v>
      </c>
      <c r="F994" s="87">
        <v>1.5578883299999999</v>
      </c>
      <c r="G994" s="87">
        <v>1.5578883299999999</v>
      </c>
      <c r="H994" s="87">
        <f t="shared" si="433"/>
        <v>1.5481300000000005</v>
      </c>
      <c r="I994" s="87">
        <f t="shared" si="434"/>
        <v>0.18287348000000003</v>
      </c>
      <c r="J994" s="87">
        <v>3.0331070000000002E-2</v>
      </c>
      <c r="K994" s="87">
        <v>3.0331070000000002E-2</v>
      </c>
      <c r="L994" s="87">
        <v>0.43710793000000003</v>
      </c>
      <c r="M994" s="87">
        <v>3.856851E-2</v>
      </c>
      <c r="N994" s="87">
        <v>1.0806910000000003</v>
      </c>
      <c r="O994" s="87">
        <v>0.11397390000000002</v>
      </c>
      <c r="P994" s="87">
        <v>0</v>
      </c>
      <c r="Q994" s="87">
        <v>0</v>
      </c>
      <c r="R994" s="87">
        <f t="shared" si="435"/>
        <v>1.3652565200000004</v>
      </c>
      <c r="S994" s="87">
        <f t="shared" si="436"/>
        <v>1.3652565200000004</v>
      </c>
      <c r="T994" s="87">
        <f t="shared" si="437"/>
        <v>1.3652565200000004</v>
      </c>
      <c r="U994" s="87">
        <f t="shared" si="438"/>
        <v>1.3652565200000004</v>
      </c>
      <c r="V994" s="65"/>
    </row>
    <row r="995" spans="1:22" ht="47.25" x14ac:dyDescent="0.25">
      <c r="A995" s="171" t="s">
        <v>901</v>
      </c>
      <c r="B995" s="86" t="s">
        <v>857</v>
      </c>
      <c r="C995" s="171" t="s">
        <v>2731</v>
      </c>
      <c r="D995" s="87">
        <v>29.935790000000001</v>
      </c>
      <c r="E995" s="87">
        <v>2.4167000000000001E-4</v>
      </c>
      <c r="F995" s="87">
        <v>29.93554833</v>
      </c>
      <c r="G995" s="87">
        <v>29.93554833</v>
      </c>
      <c r="H995" s="87">
        <f t="shared" si="433"/>
        <v>3.4564199999999996</v>
      </c>
      <c r="I995" s="87">
        <f t="shared" si="434"/>
        <v>1.1766524700000001</v>
      </c>
      <c r="J995" s="87">
        <v>6.1562209999999999E-2</v>
      </c>
      <c r="K995" s="87">
        <v>6.1562209999999999E-2</v>
      </c>
      <c r="L995" s="87">
        <v>0.78554999999999997</v>
      </c>
      <c r="M995" s="87">
        <v>1.0314576800000002</v>
      </c>
      <c r="N995" s="87">
        <v>0.78554999999999997</v>
      </c>
      <c r="O995" s="87">
        <v>8.3632579999999956E-2</v>
      </c>
      <c r="P995" s="87">
        <v>1.8237577899999999</v>
      </c>
      <c r="Q995" s="87">
        <v>0</v>
      </c>
      <c r="R995" s="87">
        <f t="shared" si="435"/>
        <v>2.2797675299999995</v>
      </c>
      <c r="S995" s="87">
        <f t="shared" si="436"/>
        <v>2.2797675299999995</v>
      </c>
      <c r="T995" s="87">
        <f t="shared" si="437"/>
        <v>2.2797675299999995</v>
      </c>
      <c r="U995" s="87">
        <f t="shared" si="438"/>
        <v>2.2797675299999995</v>
      </c>
      <c r="V995" s="65"/>
    </row>
    <row r="996" spans="1:22" ht="78.75" x14ac:dyDescent="0.25">
      <c r="A996" s="171" t="s">
        <v>901</v>
      </c>
      <c r="B996" s="86" t="s">
        <v>1858</v>
      </c>
      <c r="C996" s="171" t="s">
        <v>2732</v>
      </c>
      <c r="D996" s="87">
        <v>3.5944199999999999</v>
      </c>
      <c r="E996" s="87">
        <v>2.4167000000000001E-4</v>
      </c>
      <c r="F996" s="87">
        <v>3.5941783300000001</v>
      </c>
      <c r="G996" s="87">
        <v>3.5941783300000001</v>
      </c>
      <c r="H996" s="87">
        <f t="shared" si="433"/>
        <v>3.5844200000000002</v>
      </c>
      <c r="I996" s="87">
        <f t="shared" si="434"/>
        <v>3.6113849500000001</v>
      </c>
      <c r="J996" s="87">
        <v>7.0226199999999989E-2</v>
      </c>
      <c r="K996" s="87">
        <v>7.0226199999999989E-2</v>
      </c>
      <c r="L996" s="87">
        <v>0.89610500000000004</v>
      </c>
      <c r="M996" s="87">
        <v>8.9298580000000044E-2</v>
      </c>
      <c r="N996" s="87">
        <v>0.89610500000000004</v>
      </c>
      <c r="O996" s="87">
        <v>3.4518601700000002</v>
      </c>
      <c r="P996" s="87">
        <v>1.7219838000000001</v>
      </c>
      <c r="Q996" s="87">
        <v>0</v>
      </c>
      <c r="R996" s="87">
        <f t="shared" si="435"/>
        <v>-2.6964949999999988E-2</v>
      </c>
      <c r="S996" s="87">
        <f t="shared" si="436"/>
        <v>-2.6964949999999988E-2</v>
      </c>
      <c r="T996" s="87">
        <f t="shared" si="437"/>
        <v>-2.6964949999999988E-2</v>
      </c>
      <c r="U996" s="87">
        <f t="shared" si="438"/>
        <v>-2.6964949999999988E-2</v>
      </c>
      <c r="V996" s="65"/>
    </row>
    <row r="997" spans="1:22" ht="31.5" x14ac:dyDescent="0.25">
      <c r="A997" s="171" t="s">
        <v>901</v>
      </c>
      <c r="B997" s="86" t="s">
        <v>858</v>
      </c>
      <c r="C997" s="171" t="s">
        <v>2733</v>
      </c>
      <c r="D997" s="87">
        <v>3.1835100000000001</v>
      </c>
      <c r="E997" s="87">
        <v>2.4167000000000001E-4</v>
      </c>
      <c r="F997" s="87">
        <v>3.1832683300000002</v>
      </c>
      <c r="G997" s="87">
        <v>3.1832683300000002</v>
      </c>
      <c r="H997" s="87">
        <f t="shared" si="433"/>
        <v>0.48200900000000002</v>
      </c>
      <c r="I997" s="87">
        <f t="shared" si="434"/>
        <v>3.1164480000000001E-2</v>
      </c>
      <c r="J997" s="87">
        <v>8.5850200000000005E-3</v>
      </c>
      <c r="K997" s="87">
        <v>8.5850200000000005E-3</v>
      </c>
      <c r="L997" s="87">
        <v>0.10954750000000001</v>
      </c>
      <c r="M997" s="87">
        <v>1.0916609999999998E-2</v>
      </c>
      <c r="N997" s="87">
        <v>0.10954750000000001</v>
      </c>
      <c r="O997" s="87">
        <v>1.1662850000000004E-2</v>
      </c>
      <c r="P997" s="87">
        <v>0.25432897999999998</v>
      </c>
      <c r="Q997" s="87">
        <v>0</v>
      </c>
      <c r="R997" s="87">
        <f t="shared" si="435"/>
        <v>0.45084452000000003</v>
      </c>
      <c r="S997" s="87">
        <f t="shared" si="436"/>
        <v>0.45084452000000003</v>
      </c>
      <c r="T997" s="87">
        <f t="shared" si="437"/>
        <v>0.45084452000000003</v>
      </c>
      <c r="U997" s="87">
        <f t="shared" si="438"/>
        <v>0.45084452000000003</v>
      </c>
      <c r="V997" s="65"/>
    </row>
    <row r="998" spans="1:22" x14ac:dyDescent="0.25">
      <c r="A998" s="224" t="s">
        <v>901</v>
      </c>
      <c r="B998" s="216" t="s">
        <v>52</v>
      </c>
      <c r="C998" s="224"/>
      <c r="D998" s="225">
        <f t="shared" ref="D998:U998" si="439">SUM(D999:D1012)</f>
        <v>301.23765999999995</v>
      </c>
      <c r="E998" s="225">
        <f t="shared" si="439"/>
        <v>23.350479929999999</v>
      </c>
      <c r="F998" s="225">
        <f t="shared" si="439"/>
        <v>277.88718007000006</v>
      </c>
      <c r="G998" s="225">
        <f t="shared" si="439"/>
        <v>277.88718007000006</v>
      </c>
      <c r="H998" s="225">
        <f t="shared" si="439"/>
        <v>100.16903979000003</v>
      </c>
      <c r="I998" s="225">
        <f t="shared" si="439"/>
        <v>91.452262719999965</v>
      </c>
      <c r="J998" s="225">
        <f t="shared" si="439"/>
        <v>47.810776910000008</v>
      </c>
      <c r="K998" s="225">
        <f t="shared" si="439"/>
        <v>61.414696809999988</v>
      </c>
      <c r="L998" s="225">
        <f t="shared" si="439"/>
        <v>20.971392599999998</v>
      </c>
      <c r="M998" s="225">
        <f t="shared" si="439"/>
        <v>16.09563734</v>
      </c>
      <c r="N998" s="225">
        <f t="shared" si="439"/>
        <v>15.500055940000003</v>
      </c>
      <c r="O998" s="225">
        <f t="shared" si="439"/>
        <v>13.941928569999996</v>
      </c>
      <c r="P998" s="225">
        <f t="shared" si="439"/>
        <v>15.886814340000003</v>
      </c>
      <c r="Q998" s="225">
        <f t="shared" si="439"/>
        <v>0</v>
      </c>
      <c r="R998" s="225">
        <f t="shared" si="439"/>
        <v>8.7167770700000311</v>
      </c>
      <c r="S998" s="225">
        <f t="shared" si="439"/>
        <v>8.7167770700000311</v>
      </c>
      <c r="T998" s="225">
        <f t="shared" si="439"/>
        <v>8.7167770700000311</v>
      </c>
      <c r="U998" s="225">
        <f t="shared" si="439"/>
        <v>8.7167770700000311</v>
      </c>
      <c r="V998" s="65"/>
    </row>
    <row r="999" spans="1:22" ht="63" x14ac:dyDescent="0.25">
      <c r="A999" s="171" t="s">
        <v>901</v>
      </c>
      <c r="B999" s="86" t="s">
        <v>399</v>
      </c>
      <c r="C999" s="171" t="s">
        <v>2734</v>
      </c>
      <c r="D999" s="87">
        <v>6.89236</v>
      </c>
      <c r="E999" s="87">
        <v>0.59424878000000003</v>
      </c>
      <c r="F999" s="87">
        <v>6.29811122</v>
      </c>
      <c r="G999" s="87">
        <v>6.29811122</v>
      </c>
      <c r="H999" s="87">
        <f t="shared" ref="H999:H1012" si="440">J999+L999+N999+P999</f>
        <v>1.0239130000000001</v>
      </c>
      <c r="I999" s="87">
        <f t="shared" ref="I999:I1012" si="441">K999+M999+O999+Q999</f>
        <v>6.3957629199999992</v>
      </c>
      <c r="J999" s="87">
        <v>1.0239130000000001</v>
      </c>
      <c r="K999" s="87">
        <v>6.3957629199999992</v>
      </c>
      <c r="L999" s="87">
        <v>0</v>
      </c>
      <c r="M999" s="87">
        <v>0</v>
      </c>
      <c r="N999" s="87">
        <v>0</v>
      </c>
      <c r="O999" s="87">
        <v>0</v>
      </c>
      <c r="P999" s="87">
        <v>0</v>
      </c>
      <c r="Q999" s="87">
        <v>0</v>
      </c>
      <c r="R999" s="87">
        <f t="shared" ref="R999:R1012" si="442">H999-I999</f>
        <v>-5.3718499199999989</v>
      </c>
      <c r="S999" s="87">
        <f t="shared" ref="S999:S1012" si="443">H999-I999</f>
        <v>-5.3718499199999989</v>
      </c>
      <c r="T999" s="87">
        <f t="shared" ref="T999:T1012" si="444">H999-I999</f>
        <v>-5.3718499199999989</v>
      </c>
      <c r="U999" s="87">
        <f t="shared" ref="U999:U1012" si="445">H999-I999</f>
        <v>-5.3718499199999989</v>
      </c>
      <c r="V999" s="65"/>
    </row>
    <row r="1000" spans="1:22" ht="63" x14ac:dyDescent="0.25">
      <c r="A1000" s="171" t="s">
        <v>901</v>
      </c>
      <c r="B1000" s="86" t="s">
        <v>859</v>
      </c>
      <c r="C1000" s="171" t="s">
        <v>2735</v>
      </c>
      <c r="D1000" s="87">
        <v>13.33962</v>
      </c>
      <c r="E1000" s="87">
        <v>1.7336439999999998E-2</v>
      </c>
      <c r="F1000" s="87">
        <v>13.322283560000001</v>
      </c>
      <c r="G1000" s="87">
        <v>13.322283560000001</v>
      </c>
      <c r="H1000" s="87">
        <f t="shared" si="440"/>
        <v>0.53580999999999968</v>
      </c>
      <c r="I1000" s="87">
        <f t="shared" si="441"/>
        <v>10.2669807</v>
      </c>
      <c r="J1000" s="87">
        <v>0.24729603999999999</v>
      </c>
      <c r="K1000" s="87">
        <v>0.24729603999999999</v>
      </c>
      <c r="L1000" s="87">
        <v>0.28851395999999974</v>
      </c>
      <c r="M1000" s="87">
        <v>10.019684659999999</v>
      </c>
      <c r="N1000" s="87">
        <v>0</v>
      </c>
      <c r="O1000" s="87">
        <v>0</v>
      </c>
      <c r="P1000" s="87">
        <v>0</v>
      </c>
      <c r="Q1000" s="87">
        <v>0</v>
      </c>
      <c r="R1000" s="87">
        <f t="shared" si="442"/>
        <v>-9.7311706999999998</v>
      </c>
      <c r="S1000" s="87">
        <f t="shared" si="443"/>
        <v>-9.7311706999999998</v>
      </c>
      <c r="T1000" s="87">
        <f t="shared" si="444"/>
        <v>-9.7311706999999998</v>
      </c>
      <c r="U1000" s="87">
        <f t="shared" si="445"/>
        <v>-9.7311706999999998</v>
      </c>
    </row>
    <row r="1001" spans="1:22" ht="63" x14ac:dyDescent="0.25">
      <c r="A1001" s="171" t="s">
        <v>901</v>
      </c>
      <c r="B1001" s="86" t="s">
        <v>400</v>
      </c>
      <c r="C1001" s="171" t="s">
        <v>2736</v>
      </c>
      <c r="D1001" s="87">
        <v>11.099110000000001</v>
      </c>
      <c r="E1001" s="87">
        <v>1.1111792199999999</v>
      </c>
      <c r="F1001" s="87">
        <v>9.987930780000001</v>
      </c>
      <c r="G1001" s="87">
        <v>9.987930780000001</v>
      </c>
      <c r="H1001" s="87">
        <f t="shared" si="440"/>
        <v>9.930007370000002</v>
      </c>
      <c r="I1001" s="87">
        <f t="shared" si="441"/>
        <v>0.73192699999999999</v>
      </c>
      <c r="J1001" s="87">
        <v>0.19454948999999999</v>
      </c>
      <c r="K1001" s="87">
        <v>0.19454948999999999</v>
      </c>
      <c r="L1001" s="87">
        <v>3.1351835100000005</v>
      </c>
      <c r="M1001" s="87">
        <v>0.27308100000000002</v>
      </c>
      <c r="N1001" s="87">
        <v>6.6002743700000011</v>
      </c>
      <c r="O1001" s="87">
        <v>0.26429650999999998</v>
      </c>
      <c r="P1001" s="87">
        <v>0</v>
      </c>
      <c r="Q1001" s="87">
        <v>0</v>
      </c>
      <c r="R1001" s="87">
        <f t="shared" si="442"/>
        <v>9.1980803700000013</v>
      </c>
      <c r="S1001" s="87">
        <f t="shared" si="443"/>
        <v>9.1980803700000013</v>
      </c>
      <c r="T1001" s="87">
        <f t="shared" si="444"/>
        <v>9.1980803700000013</v>
      </c>
      <c r="U1001" s="87">
        <f t="shared" si="445"/>
        <v>9.1980803700000013</v>
      </c>
    </row>
    <row r="1002" spans="1:22" ht="31.5" x14ac:dyDescent="0.25">
      <c r="A1002" s="171" t="s">
        <v>901</v>
      </c>
      <c r="B1002" s="86" t="s">
        <v>401</v>
      </c>
      <c r="C1002" s="171" t="s">
        <v>2737</v>
      </c>
      <c r="D1002" s="87">
        <v>2.4262600000000001</v>
      </c>
      <c r="E1002" s="87">
        <v>0.2759567</v>
      </c>
      <c r="F1002" s="87">
        <v>2.1503033</v>
      </c>
      <c r="G1002" s="87">
        <v>2.1503033</v>
      </c>
      <c r="H1002" s="87">
        <f t="shared" si="440"/>
        <v>2.2893530499999999</v>
      </c>
      <c r="I1002" s="87">
        <f t="shared" si="441"/>
        <v>2.1857049599999998</v>
      </c>
      <c r="J1002" s="87">
        <v>4.4657189999999999E-2</v>
      </c>
      <c r="K1002" s="87">
        <v>4.4657189999999999E-2</v>
      </c>
      <c r="L1002" s="87">
        <v>0.5698375</v>
      </c>
      <c r="M1002" s="87">
        <v>2.1410477699999997</v>
      </c>
      <c r="N1002" s="87">
        <v>0.5698375</v>
      </c>
      <c r="O1002" s="87">
        <v>0</v>
      </c>
      <c r="P1002" s="87">
        <v>1.10502086</v>
      </c>
      <c r="Q1002" s="87">
        <v>0</v>
      </c>
      <c r="R1002" s="87">
        <f t="shared" si="442"/>
        <v>0.10364809000000008</v>
      </c>
      <c r="S1002" s="87">
        <f t="shared" si="443"/>
        <v>0.10364809000000008</v>
      </c>
      <c r="T1002" s="87">
        <f t="shared" si="444"/>
        <v>0.10364809000000008</v>
      </c>
      <c r="U1002" s="87">
        <f t="shared" si="445"/>
        <v>0.10364809000000008</v>
      </c>
    </row>
    <row r="1003" spans="1:22" ht="78.75" x14ac:dyDescent="0.25">
      <c r="A1003" s="171" t="s">
        <v>901</v>
      </c>
      <c r="B1003" s="86" t="s">
        <v>153</v>
      </c>
      <c r="C1003" s="171" t="s">
        <v>2738</v>
      </c>
      <c r="D1003" s="87">
        <v>121.83571999999999</v>
      </c>
      <c r="E1003" s="87">
        <v>10.003674429999998</v>
      </c>
      <c r="F1003" s="87">
        <v>111.83204556999999</v>
      </c>
      <c r="G1003" s="87">
        <v>111.83204556999999</v>
      </c>
      <c r="H1003" s="87">
        <f t="shared" si="440"/>
        <v>45.687952960000018</v>
      </c>
      <c r="I1003" s="87">
        <f t="shared" si="441"/>
        <v>57.160003349999997</v>
      </c>
      <c r="J1003" s="87">
        <v>45.687952960000018</v>
      </c>
      <c r="K1003" s="87">
        <v>53.920022939999996</v>
      </c>
      <c r="L1003" s="87">
        <v>0</v>
      </c>
      <c r="M1003" s="87">
        <v>1.5664518600000008</v>
      </c>
      <c r="N1003" s="87">
        <v>0</v>
      </c>
      <c r="O1003" s="87">
        <v>1.6735285500000003</v>
      </c>
      <c r="P1003" s="87">
        <v>0</v>
      </c>
      <c r="Q1003" s="87">
        <v>0</v>
      </c>
      <c r="R1003" s="87">
        <f t="shared" si="442"/>
        <v>-11.472050389999978</v>
      </c>
      <c r="S1003" s="87">
        <f t="shared" si="443"/>
        <v>-11.472050389999978</v>
      </c>
      <c r="T1003" s="87">
        <f t="shared" si="444"/>
        <v>-11.472050389999978</v>
      </c>
      <c r="U1003" s="87">
        <f t="shared" si="445"/>
        <v>-11.472050389999978</v>
      </c>
    </row>
    <row r="1004" spans="1:22" ht="94.5" x14ac:dyDescent="0.25">
      <c r="A1004" s="171" t="s">
        <v>901</v>
      </c>
      <c r="B1004" s="86" t="s">
        <v>154</v>
      </c>
      <c r="C1004" s="171" t="s">
        <v>2739</v>
      </c>
      <c r="D1004" s="87">
        <v>17.28715</v>
      </c>
      <c r="E1004" s="87">
        <v>3.3520714199999997</v>
      </c>
      <c r="F1004" s="87">
        <v>13.935078580000001</v>
      </c>
      <c r="G1004" s="87">
        <v>13.935078580000001</v>
      </c>
      <c r="H1004" s="87">
        <f t="shared" si="440"/>
        <v>1.0999999999999999E-2</v>
      </c>
      <c r="I1004" s="87">
        <f t="shared" si="441"/>
        <v>10.770957769999997</v>
      </c>
      <c r="J1004" s="87">
        <v>1.9593E-4</v>
      </c>
      <c r="K1004" s="87">
        <v>1.9593E-4</v>
      </c>
      <c r="L1004" s="87">
        <v>0</v>
      </c>
      <c r="M1004" s="87">
        <v>8.3582439999999994E-2</v>
      </c>
      <c r="N1004" s="87">
        <v>1.0804069999999999E-2</v>
      </c>
      <c r="O1004" s="87">
        <v>10.687179399999998</v>
      </c>
      <c r="P1004" s="87">
        <v>0</v>
      </c>
      <c r="Q1004" s="87">
        <v>0</v>
      </c>
      <c r="R1004" s="87">
        <f t="shared" si="442"/>
        <v>-10.759957769999998</v>
      </c>
      <c r="S1004" s="87">
        <f t="shared" si="443"/>
        <v>-10.759957769999998</v>
      </c>
      <c r="T1004" s="87">
        <f t="shared" si="444"/>
        <v>-10.759957769999998</v>
      </c>
      <c r="U1004" s="87">
        <f t="shared" si="445"/>
        <v>-10.759957769999998</v>
      </c>
    </row>
    <row r="1005" spans="1:22" ht="63" x14ac:dyDescent="0.25">
      <c r="A1005" s="171" t="s">
        <v>901</v>
      </c>
      <c r="B1005" s="86" t="s">
        <v>1859</v>
      </c>
      <c r="C1005" s="171" t="s">
        <v>2740</v>
      </c>
      <c r="D1005" s="87">
        <v>81.678169999999994</v>
      </c>
      <c r="E1005" s="87">
        <v>1.1864933999999998</v>
      </c>
      <c r="F1005" s="87">
        <v>80.491676599999991</v>
      </c>
      <c r="G1005" s="87">
        <v>80.491676599999991</v>
      </c>
      <c r="H1005" s="87">
        <f t="shared" si="440"/>
        <v>4.8415510000000008</v>
      </c>
      <c r="I1005" s="87">
        <f t="shared" si="441"/>
        <v>0.31303262999999998</v>
      </c>
      <c r="J1005" s="87">
        <v>8.6232749999999997E-2</v>
      </c>
      <c r="K1005" s="87">
        <v>8.6232749999999997E-2</v>
      </c>
      <c r="L1005" s="87">
        <v>1.1003525000000001</v>
      </c>
      <c r="M1005" s="87">
        <v>0.10965223000000002</v>
      </c>
      <c r="N1005" s="87">
        <v>1.1003525000000001</v>
      </c>
      <c r="O1005" s="87">
        <v>0.11714764999999996</v>
      </c>
      <c r="P1005" s="87">
        <v>2.5546132500000005</v>
      </c>
      <c r="Q1005" s="87">
        <v>0</v>
      </c>
      <c r="R1005" s="87">
        <f t="shared" si="442"/>
        <v>4.5285183700000005</v>
      </c>
      <c r="S1005" s="87">
        <f t="shared" si="443"/>
        <v>4.5285183700000005</v>
      </c>
      <c r="T1005" s="87">
        <f t="shared" si="444"/>
        <v>4.5285183700000005</v>
      </c>
      <c r="U1005" s="87">
        <f t="shared" si="445"/>
        <v>4.5285183700000005</v>
      </c>
    </row>
    <row r="1006" spans="1:22" ht="78.75" x14ac:dyDescent="0.25">
      <c r="A1006" s="171" t="s">
        <v>901</v>
      </c>
      <c r="B1006" s="86" t="s">
        <v>1860</v>
      </c>
      <c r="C1006" s="171" t="s">
        <v>2741</v>
      </c>
      <c r="D1006" s="87">
        <v>1.67933</v>
      </c>
      <c r="E1006" s="87">
        <v>0.47919974999999998</v>
      </c>
      <c r="F1006" s="87">
        <v>1.20013025</v>
      </c>
      <c r="G1006" s="87">
        <v>1.20013025</v>
      </c>
      <c r="H1006" s="87">
        <f t="shared" si="440"/>
        <v>0.10792100000000002</v>
      </c>
      <c r="I1006" s="87">
        <f t="shared" si="441"/>
        <v>1.2376761999999999</v>
      </c>
      <c r="J1006" s="87">
        <v>1.9221900000000001E-3</v>
      </c>
      <c r="K1006" s="87">
        <v>1.9221900000000001E-3</v>
      </c>
      <c r="L1006" s="87">
        <v>0.10599881000000001</v>
      </c>
      <c r="M1006" s="87">
        <v>1.23575401</v>
      </c>
      <c r="N1006" s="87">
        <v>0</v>
      </c>
      <c r="O1006" s="87">
        <v>0</v>
      </c>
      <c r="P1006" s="87">
        <v>0</v>
      </c>
      <c r="Q1006" s="87">
        <v>0</v>
      </c>
      <c r="R1006" s="87">
        <f t="shared" si="442"/>
        <v>-1.1297552</v>
      </c>
      <c r="S1006" s="87">
        <f t="shared" si="443"/>
        <v>-1.1297552</v>
      </c>
      <c r="T1006" s="87">
        <f t="shared" si="444"/>
        <v>-1.1297552</v>
      </c>
      <c r="U1006" s="87">
        <f t="shared" si="445"/>
        <v>-1.1297552</v>
      </c>
    </row>
    <row r="1007" spans="1:22" ht="47.25" x14ac:dyDescent="0.25">
      <c r="A1007" s="171" t="s">
        <v>901</v>
      </c>
      <c r="B1007" s="86" t="s">
        <v>402</v>
      </c>
      <c r="C1007" s="171" t="s">
        <v>2742</v>
      </c>
      <c r="D1007" s="87">
        <v>15.24719</v>
      </c>
      <c r="E1007" s="87">
        <v>0</v>
      </c>
      <c r="F1007" s="87">
        <v>15.24719</v>
      </c>
      <c r="G1007" s="87">
        <v>15.24719</v>
      </c>
      <c r="H1007" s="87">
        <f t="shared" si="440"/>
        <v>12.046683060000003</v>
      </c>
      <c r="I1007" s="87">
        <f t="shared" si="441"/>
        <v>0</v>
      </c>
      <c r="J1007" s="87">
        <v>0</v>
      </c>
      <c r="K1007" s="87">
        <v>0</v>
      </c>
      <c r="L1007" s="87">
        <v>2.9690425</v>
      </c>
      <c r="M1007" s="87">
        <v>0</v>
      </c>
      <c r="N1007" s="87">
        <v>2.9690425</v>
      </c>
      <c r="O1007" s="87">
        <v>0</v>
      </c>
      <c r="P1007" s="87">
        <v>6.1085980600000021</v>
      </c>
      <c r="Q1007" s="87">
        <v>0</v>
      </c>
      <c r="R1007" s="87">
        <f t="shared" si="442"/>
        <v>12.046683060000003</v>
      </c>
      <c r="S1007" s="87">
        <f t="shared" si="443"/>
        <v>12.046683060000003</v>
      </c>
      <c r="T1007" s="87">
        <f t="shared" si="444"/>
        <v>12.046683060000003</v>
      </c>
      <c r="U1007" s="87">
        <f t="shared" si="445"/>
        <v>12.046683060000003</v>
      </c>
    </row>
    <row r="1008" spans="1:22" ht="94.5" x14ac:dyDescent="0.25">
      <c r="A1008" s="171" t="s">
        <v>901</v>
      </c>
      <c r="B1008" s="86" t="s">
        <v>1861</v>
      </c>
      <c r="C1008" s="171" t="s">
        <v>155</v>
      </c>
      <c r="D1008" s="87">
        <v>3.9433400000000001</v>
      </c>
      <c r="E1008" s="87">
        <v>0.61308040000000008</v>
      </c>
      <c r="F1008" s="87">
        <v>3.3302595999999998</v>
      </c>
      <c r="G1008" s="87">
        <v>3.3302595999999998</v>
      </c>
      <c r="H1008" s="87">
        <f t="shared" si="440"/>
        <v>3.3296993499999998</v>
      </c>
      <c r="I1008" s="87">
        <f t="shared" si="441"/>
        <v>0.24997248999999999</v>
      </c>
      <c r="J1008" s="87">
        <v>6.8861229999999995E-2</v>
      </c>
      <c r="K1008" s="87">
        <v>6.8861229999999995E-2</v>
      </c>
      <c r="L1008" s="87">
        <v>0.87868749999999995</v>
      </c>
      <c r="M1008" s="87">
        <v>8.7562910000000022E-2</v>
      </c>
      <c r="N1008" s="87">
        <v>0.87868749999999995</v>
      </c>
      <c r="O1008" s="87">
        <v>9.3548349999999975E-2</v>
      </c>
      <c r="P1008" s="87">
        <v>1.5034631199999999</v>
      </c>
      <c r="Q1008" s="87">
        <v>0</v>
      </c>
      <c r="R1008" s="87">
        <f t="shared" si="442"/>
        <v>3.0797268600000001</v>
      </c>
      <c r="S1008" s="87">
        <f t="shared" si="443"/>
        <v>3.0797268600000001</v>
      </c>
      <c r="T1008" s="87">
        <f t="shared" si="444"/>
        <v>3.0797268600000001</v>
      </c>
      <c r="U1008" s="87">
        <f t="shared" si="445"/>
        <v>3.0797268600000001</v>
      </c>
    </row>
    <row r="1009" spans="1:21" ht="47.25" x14ac:dyDescent="0.25">
      <c r="A1009" s="171" t="s">
        <v>901</v>
      </c>
      <c r="B1009" s="86" t="s">
        <v>156</v>
      </c>
      <c r="C1009" s="171" t="s">
        <v>2743</v>
      </c>
      <c r="D1009" s="87">
        <v>10.35497</v>
      </c>
      <c r="E1009" s="87">
        <v>1.611239040000001</v>
      </c>
      <c r="F1009" s="87">
        <v>8.7437309599999988</v>
      </c>
      <c r="G1009" s="87">
        <v>8.7437309599999988</v>
      </c>
      <c r="H1009" s="87">
        <f t="shared" si="440"/>
        <v>8.7437309599999988</v>
      </c>
      <c r="I1009" s="87">
        <f t="shared" si="441"/>
        <v>0.69339119999999999</v>
      </c>
      <c r="J1009" s="87">
        <v>0.19101214000000002</v>
      </c>
      <c r="K1009" s="87">
        <v>0.19101214000000002</v>
      </c>
      <c r="L1009" s="87">
        <v>8.5527188199999991</v>
      </c>
      <c r="M1009" s="87">
        <v>0.24288808999999992</v>
      </c>
      <c r="N1009" s="87">
        <v>0</v>
      </c>
      <c r="O1009" s="87">
        <v>0.25949096999999999</v>
      </c>
      <c r="P1009" s="87">
        <v>0</v>
      </c>
      <c r="Q1009" s="87">
        <v>0</v>
      </c>
      <c r="R1009" s="87">
        <f t="shared" si="442"/>
        <v>8.0503397599999982</v>
      </c>
      <c r="S1009" s="87">
        <f t="shared" si="443"/>
        <v>8.0503397599999982</v>
      </c>
      <c r="T1009" s="87">
        <f t="shared" si="444"/>
        <v>8.0503397599999982</v>
      </c>
      <c r="U1009" s="87">
        <f t="shared" si="445"/>
        <v>8.0503397599999982</v>
      </c>
    </row>
    <row r="1010" spans="1:21" ht="63" x14ac:dyDescent="0.25">
      <c r="A1010" s="171" t="s">
        <v>901</v>
      </c>
      <c r="B1010" s="86" t="s">
        <v>416</v>
      </c>
      <c r="C1010" s="171" t="s">
        <v>2744</v>
      </c>
      <c r="D1010" s="87">
        <v>6.7438400000000005</v>
      </c>
      <c r="E1010" s="87">
        <v>3.7606999600000002</v>
      </c>
      <c r="F1010" s="87">
        <v>2.9831400400000003</v>
      </c>
      <c r="G1010" s="87">
        <v>2.9831400400000003</v>
      </c>
      <c r="H1010" s="87">
        <f t="shared" si="440"/>
        <v>2.9831400400000003</v>
      </c>
      <c r="I1010" s="87">
        <f t="shared" si="441"/>
        <v>0.75483860999999941</v>
      </c>
      <c r="J1010" s="87">
        <v>9.4942179999999987E-2</v>
      </c>
      <c r="K1010" s="87">
        <v>9.4942179999999987E-2</v>
      </c>
      <c r="L1010" s="87">
        <v>1.2114875000000001</v>
      </c>
      <c r="M1010" s="87">
        <v>0.12072707000000002</v>
      </c>
      <c r="N1010" s="87">
        <v>1.2114875000000001</v>
      </c>
      <c r="O1010" s="87">
        <v>0.53916935999999938</v>
      </c>
      <c r="P1010" s="87">
        <v>0.46522286000000029</v>
      </c>
      <c r="Q1010" s="87">
        <v>0</v>
      </c>
      <c r="R1010" s="87">
        <f t="shared" si="442"/>
        <v>2.228301430000001</v>
      </c>
      <c r="S1010" s="87">
        <f t="shared" si="443"/>
        <v>2.228301430000001</v>
      </c>
      <c r="T1010" s="87">
        <f t="shared" si="444"/>
        <v>2.228301430000001</v>
      </c>
      <c r="U1010" s="87">
        <f t="shared" si="445"/>
        <v>2.228301430000001</v>
      </c>
    </row>
    <row r="1011" spans="1:21" ht="78.75" x14ac:dyDescent="0.25">
      <c r="A1011" s="171" t="s">
        <v>901</v>
      </c>
      <c r="B1011" s="86" t="s">
        <v>860</v>
      </c>
      <c r="C1011" s="171" t="s">
        <v>2745</v>
      </c>
      <c r="D1011" s="87">
        <v>8.4009999999999998</v>
      </c>
      <c r="E1011" s="87">
        <v>0.24661432999999999</v>
      </c>
      <c r="F1011" s="87">
        <v>8.1543856699999999</v>
      </c>
      <c r="G1011" s="87">
        <v>8.1543856699999999</v>
      </c>
      <c r="H1011" s="87">
        <f t="shared" si="440"/>
        <v>8.338677999999998</v>
      </c>
      <c r="I1011" s="87">
        <f t="shared" si="441"/>
        <v>0.59305514999999998</v>
      </c>
      <c r="J1011" s="87">
        <v>0.16337203</v>
      </c>
      <c r="K1011" s="87">
        <v>0.16337203</v>
      </c>
      <c r="L1011" s="87">
        <v>2.08467</v>
      </c>
      <c r="M1011" s="87">
        <v>0.20774137000000004</v>
      </c>
      <c r="N1011" s="87">
        <v>2.08467</v>
      </c>
      <c r="O1011" s="87">
        <v>0.22194174999999994</v>
      </c>
      <c r="P1011" s="87">
        <v>4.0059659699999992</v>
      </c>
      <c r="Q1011" s="87">
        <v>0</v>
      </c>
      <c r="R1011" s="87">
        <f t="shared" si="442"/>
        <v>7.7456228499999984</v>
      </c>
      <c r="S1011" s="87">
        <f t="shared" si="443"/>
        <v>7.7456228499999984</v>
      </c>
      <c r="T1011" s="87">
        <f t="shared" si="444"/>
        <v>7.7456228499999984</v>
      </c>
      <c r="U1011" s="87">
        <f t="shared" si="445"/>
        <v>7.7456228499999984</v>
      </c>
    </row>
    <row r="1012" spans="1:21" ht="31.5" x14ac:dyDescent="0.25">
      <c r="A1012" s="171" t="s">
        <v>901</v>
      </c>
      <c r="B1012" s="86" t="s">
        <v>861</v>
      </c>
      <c r="C1012" s="171" t="s">
        <v>2746</v>
      </c>
      <c r="D1012" s="87">
        <v>0.30960000000000004</v>
      </c>
      <c r="E1012" s="87">
        <v>9.8686059999999992E-2</v>
      </c>
      <c r="F1012" s="87">
        <v>0.21091394000000005</v>
      </c>
      <c r="G1012" s="87">
        <v>0.21091394000000005</v>
      </c>
      <c r="H1012" s="87">
        <f t="shared" si="440"/>
        <v>0.29960000000000009</v>
      </c>
      <c r="I1012" s="87">
        <f t="shared" si="441"/>
        <v>9.895973999999999E-2</v>
      </c>
      <c r="J1012" s="87">
        <v>5.8697799999999998E-3</v>
      </c>
      <c r="K1012" s="87">
        <v>5.8697799999999998E-3</v>
      </c>
      <c r="L1012" s="87">
        <v>7.4900000000000008E-2</v>
      </c>
      <c r="M1012" s="87">
        <v>7.4639300000000006E-3</v>
      </c>
      <c r="N1012" s="87">
        <v>7.4900000000000008E-2</v>
      </c>
      <c r="O1012" s="87">
        <v>8.5626029999999992E-2</v>
      </c>
      <c r="P1012" s="87">
        <v>0.14393022000000003</v>
      </c>
      <c r="Q1012" s="87">
        <v>0</v>
      </c>
      <c r="R1012" s="87">
        <f t="shared" si="442"/>
        <v>0.2006402600000001</v>
      </c>
      <c r="S1012" s="87">
        <f t="shared" si="443"/>
        <v>0.2006402600000001</v>
      </c>
      <c r="T1012" s="87">
        <f t="shared" si="444"/>
        <v>0.2006402600000001</v>
      </c>
      <c r="U1012" s="87">
        <f t="shared" si="445"/>
        <v>0.2006402600000001</v>
      </c>
    </row>
    <row r="1013" spans="1:21" x14ac:dyDescent="0.25">
      <c r="A1013" s="224" t="s">
        <v>901</v>
      </c>
      <c r="B1013" s="216" t="s">
        <v>69</v>
      </c>
      <c r="C1013" s="224"/>
      <c r="D1013" s="225">
        <f t="shared" ref="D1013:U1013" si="446">SUM(D1014:D1018)</f>
        <v>42.176139999999997</v>
      </c>
      <c r="E1013" s="225">
        <f t="shared" si="446"/>
        <v>2.0280599999999999E-3</v>
      </c>
      <c r="F1013" s="225">
        <f t="shared" si="446"/>
        <v>42.174111939999996</v>
      </c>
      <c r="G1013" s="225">
        <f t="shared" si="446"/>
        <v>42.174111939999996</v>
      </c>
      <c r="H1013" s="225">
        <f t="shared" si="446"/>
        <v>20.672718499999995</v>
      </c>
      <c r="I1013" s="225">
        <f t="shared" si="446"/>
        <v>0.83308399999999994</v>
      </c>
      <c r="J1013" s="225">
        <f t="shared" si="446"/>
        <v>0</v>
      </c>
      <c r="K1013" s="225">
        <f t="shared" si="446"/>
        <v>0.31815013000000003</v>
      </c>
      <c r="L1013" s="225">
        <f t="shared" si="446"/>
        <v>4.8450550000000003</v>
      </c>
      <c r="M1013" s="225">
        <f t="shared" si="446"/>
        <v>0</v>
      </c>
      <c r="N1013" s="225">
        <f t="shared" si="446"/>
        <v>4.8450550000000003</v>
      </c>
      <c r="O1013" s="225">
        <f t="shared" si="446"/>
        <v>0.5149338699999999</v>
      </c>
      <c r="P1013" s="225">
        <f t="shared" si="446"/>
        <v>10.982608499999994</v>
      </c>
      <c r="Q1013" s="225">
        <f t="shared" si="446"/>
        <v>0</v>
      </c>
      <c r="R1013" s="225">
        <f t="shared" si="446"/>
        <v>19.839634499999995</v>
      </c>
      <c r="S1013" s="225">
        <f t="shared" si="446"/>
        <v>19.839634499999995</v>
      </c>
      <c r="T1013" s="225">
        <f t="shared" si="446"/>
        <v>19.839634499999995</v>
      </c>
      <c r="U1013" s="225">
        <f t="shared" si="446"/>
        <v>19.839634499999995</v>
      </c>
    </row>
    <row r="1014" spans="1:21" ht="31.5" x14ac:dyDescent="0.25">
      <c r="A1014" s="171" t="s">
        <v>901</v>
      </c>
      <c r="B1014" s="86" t="s">
        <v>862</v>
      </c>
      <c r="C1014" s="171" t="s">
        <v>2747</v>
      </c>
      <c r="D1014" s="87">
        <v>42.176139999999997</v>
      </c>
      <c r="E1014" s="87">
        <v>0</v>
      </c>
      <c r="F1014" s="87">
        <v>42.176139999999997</v>
      </c>
      <c r="G1014" s="87">
        <v>42.176139999999997</v>
      </c>
      <c r="H1014" s="87">
        <f t="shared" ref="H1014:I1016" si="447">J1014+L1014+N1014+P1014</f>
        <v>20.672718499999995</v>
      </c>
      <c r="I1014" s="87">
        <f t="shared" si="447"/>
        <v>0</v>
      </c>
      <c r="J1014" s="87">
        <v>0</v>
      </c>
      <c r="K1014" s="87">
        <v>0</v>
      </c>
      <c r="L1014" s="87">
        <v>4.8450550000000003</v>
      </c>
      <c r="M1014" s="87">
        <v>0</v>
      </c>
      <c r="N1014" s="87">
        <v>4.8450550000000003</v>
      </c>
      <c r="O1014" s="87">
        <v>0</v>
      </c>
      <c r="P1014" s="87">
        <v>10.982608499999994</v>
      </c>
      <c r="Q1014" s="87">
        <v>0</v>
      </c>
      <c r="R1014" s="87">
        <f>H1014-I1014</f>
        <v>20.672718499999995</v>
      </c>
      <c r="S1014" s="87">
        <f>H1014-I1014</f>
        <v>20.672718499999995</v>
      </c>
      <c r="T1014" s="87">
        <f>H1014-I1014</f>
        <v>20.672718499999995</v>
      </c>
      <c r="U1014" s="87">
        <f>H1014-I1014</f>
        <v>20.672718499999995</v>
      </c>
    </row>
    <row r="1015" spans="1:21" ht="63" x14ac:dyDescent="0.25">
      <c r="A1015" s="171" t="s">
        <v>901</v>
      </c>
      <c r="B1015" s="86" t="s">
        <v>1862</v>
      </c>
      <c r="C1015" s="171" t="s">
        <v>2748</v>
      </c>
      <c r="D1015" s="87">
        <v>0</v>
      </c>
      <c r="E1015" s="87">
        <v>2.0280599999999999E-3</v>
      </c>
      <c r="F1015" s="87">
        <v>-2.0280599999999999E-3</v>
      </c>
      <c r="G1015" s="87">
        <v>-2.0280599999999999E-3</v>
      </c>
      <c r="H1015" s="87">
        <f t="shared" si="447"/>
        <v>0</v>
      </c>
      <c r="I1015" s="87">
        <f t="shared" si="447"/>
        <v>4.9264630000000004E-2</v>
      </c>
      <c r="J1015" s="87">
        <v>0</v>
      </c>
      <c r="K1015" s="87">
        <v>4.9264630000000004E-2</v>
      </c>
      <c r="L1015" s="87">
        <v>0</v>
      </c>
      <c r="M1015" s="87">
        <v>0</v>
      </c>
      <c r="N1015" s="87">
        <v>0</v>
      </c>
      <c r="O1015" s="87">
        <v>0</v>
      </c>
      <c r="P1015" s="87">
        <v>0</v>
      </c>
      <c r="Q1015" s="87">
        <v>0</v>
      </c>
      <c r="R1015" s="87">
        <f>H1015-I1015</f>
        <v>-4.9264630000000004E-2</v>
      </c>
      <c r="S1015" s="87">
        <f>H1015-I1015</f>
        <v>-4.9264630000000004E-2</v>
      </c>
      <c r="T1015" s="87">
        <f>H1015-I1015</f>
        <v>-4.9264630000000004E-2</v>
      </c>
      <c r="U1015" s="87">
        <f>H1015-I1015</f>
        <v>-4.9264630000000004E-2</v>
      </c>
    </row>
    <row r="1016" spans="1:21" ht="63" x14ac:dyDescent="0.25">
      <c r="A1016" s="171" t="s">
        <v>901</v>
      </c>
      <c r="B1016" s="86" t="s">
        <v>1863</v>
      </c>
      <c r="C1016" s="171" t="s">
        <v>2749</v>
      </c>
      <c r="D1016" s="87">
        <v>0</v>
      </c>
      <c r="E1016" s="87">
        <v>0</v>
      </c>
      <c r="F1016" s="87">
        <v>0</v>
      </c>
      <c r="G1016" s="87">
        <v>0</v>
      </c>
      <c r="H1016" s="87">
        <f t="shared" si="447"/>
        <v>0</v>
      </c>
      <c r="I1016" s="87">
        <f t="shared" si="447"/>
        <v>0.2688855</v>
      </c>
      <c r="J1016" s="87">
        <v>0</v>
      </c>
      <c r="K1016" s="87">
        <v>0.2688855</v>
      </c>
      <c r="L1016" s="87">
        <v>0</v>
      </c>
      <c r="M1016" s="87">
        <v>0</v>
      </c>
      <c r="N1016" s="87">
        <v>0</v>
      </c>
      <c r="O1016" s="87">
        <v>0</v>
      </c>
      <c r="P1016" s="87">
        <v>0</v>
      </c>
      <c r="Q1016" s="87">
        <v>0</v>
      </c>
      <c r="R1016" s="87">
        <f>H1016-I1016</f>
        <v>-0.2688855</v>
      </c>
      <c r="S1016" s="87">
        <f>H1016-I1016</f>
        <v>-0.2688855</v>
      </c>
      <c r="T1016" s="87">
        <f>H1016-I1016</f>
        <v>-0.2688855</v>
      </c>
      <c r="U1016" s="87">
        <f>H1016-I1016</f>
        <v>-0.2688855</v>
      </c>
    </row>
    <row r="1017" spans="1:21" ht="63" x14ac:dyDescent="0.25">
      <c r="A1017" s="171" t="s">
        <v>901</v>
      </c>
      <c r="B1017" s="86" t="s">
        <v>1864</v>
      </c>
      <c r="C1017" s="171" t="s">
        <v>2750</v>
      </c>
      <c r="D1017" s="87">
        <v>0</v>
      </c>
      <c r="E1017" s="87">
        <v>0</v>
      </c>
      <c r="F1017" s="87">
        <v>0</v>
      </c>
      <c r="G1017" s="87">
        <v>0</v>
      </c>
      <c r="H1017" s="87">
        <f>J1017+L1017+N1017+P1017</f>
        <v>0</v>
      </c>
      <c r="I1017" s="87">
        <v>0.5149338699999999</v>
      </c>
      <c r="J1017" s="87">
        <v>0</v>
      </c>
      <c r="K1017" s="87">
        <v>0</v>
      </c>
      <c r="L1017" s="87">
        <v>0</v>
      </c>
      <c r="M1017" s="87">
        <v>0</v>
      </c>
      <c r="N1017" s="87">
        <v>0</v>
      </c>
      <c r="O1017" s="87">
        <v>0.5149338699999999</v>
      </c>
      <c r="P1017" s="87">
        <v>0</v>
      </c>
      <c r="Q1017" s="87">
        <v>0</v>
      </c>
      <c r="R1017" s="87">
        <f>H1017-I1017</f>
        <v>-0.5149338699999999</v>
      </c>
      <c r="S1017" s="87">
        <f>H1017-I1017</f>
        <v>-0.5149338699999999</v>
      </c>
      <c r="T1017" s="87">
        <f>H1017-I1017</f>
        <v>-0.5149338699999999</v>
      </c>
      <c r="U1017" s="87">
        <f>H1017-I1017</f>
        <v>-0.5149338699999999</v>
      </c>
    </row>
    <row r="1018" spans="1:21" ht="47.25" x14ac:dyDescent="0.25">
      <c r="A1018" s="171" t="s">
        <v>901</v>
      </c>
      <c r="B1018" s="86" t="s">
        <v>960</v>
      </c>
      <c r="C1018" s="171" t="s">
        <v>2751</v>
      </c>
      <c r="D1018" s="87">
        <v>0</v>
      </c>
      <c r="E1018" s="87">
        <v>0</v>
      </c>
      <c r="F1018" s="87">
        <v>0</v>
      </c>
      <c r="G1018" s="87">
        <v>0</v>
      </c>
      <c r="H1018" s="87">
        <f>J1018+L1018+N1018+P1018</f>
        <v>0</v>
      </c>
      <c r="I1018" s="87">
        <f>K1018+M1018+O1018+Q1018</f>
        <v>0</v>
      </c>
      <c r="J1018" s="87">
        <v>0</v>
      </c>
      <c r="K1018" s="87">
        <v>0</v>
      </c>
      <c r="L1018" s="87">
        <v>0</v>
      </c>
      <c r="M1018" s="87">
        <v>0</v>
      </c>
      <c r="N1018" s="87">
        <v>0</v>
      </c>
      <c r="O1018" s="87">
        <v>0</v>
      </c>
      <c r="P1018" s="87">
        <v>0</v>
      </c>
      <c r="Q1018" s="87">
        <v>0</v>
      </c>
      <c r="R1018" s="87">
        <f>H1018-I1018</f>
        <v>0</v>
      </c>
      <c r="S1018" s="87">
        <f>H1018-I1018</f>
        <v>0</v>
      </c>
      <c r="T1018" s="87">
        <f>H1018-I1018</f>
        <v>0</v>
      </c>
      <c r="U1018" s="87">
        <f>H1018-I1018</f>
        <v>0</v>
      </c>
    </row>
    <row r="1019" spans="1:21" x14ac:dyDescent="0.25">
      <c r="A1019" s="224" t="s">
        <v>901</v>
      </c>
      <c r="B1019" s="216" t="s">
        <v>31</v>
      </c>
      <c r="C1019" s="224"/>
      <c r="D1019" s="225">
        <f t="shared" ref="D1019:U1019" si="448">SUM(D1020:D1020)</f>
        <v>0.41725000000000001</v>
      </c>
      <c r="E1019" s="225">
        <f t="shared" si="448"/>
        <v>0</v>
      </c>
      <c r="F1019" s="225">
        <f t="shared" si="448"/>
        <v>0.41725000000000001</v>
      </c>
      <c r="G1019" s="225">
        <f t="shared" si="448"/>
        <v>0.41725000000000001</v>
      </c>
      <c r="H1019" s="225">
        <f t="shared" si="448"/>
        <v>0</v>
      </c>
      <c r="I1019" s="225">
        <f t="shared" si="448"/>
        <v>0</v>
      </c>
      <c r="J1019" s="225">
        <f t="shared" si="448"/>
        <v>0</v>
      </c>
      <c r="K1019" s="225">
        <f t="shared" si="448"/>
        <v>0</v>
      </c>
      <c r="L1019" s="225">
        <f t="shared" si="448"/>
        <v>0</v>
      </c>
      <c r="M1019" s="225">
        <f t="shared" si="448"/>
        <v>0</v>
      </c>
      <c r="N1019" s="225">
        <f t="shared" si="448"/>
        <v>0</v>
      </c>
      <c r="O1019" s="225">
        <f t="shared" si="448"/>
        <v>0</v>
      </c>
      <c r="P1019" s="225">
        <f t="shared" si="448"/>
        <v>0</v>
      </c>
      <c r="Q1019" s="225">
        <f t="shared" si="448"/>
        <v>0</v>
      </c>
      <c r="R1019" s="225">
        <f t="shared" si="448"/>
        <v>0</v>
      </c>
      <c r="S1019" s="225">
        <f t="shared" si="448"/>
        <v>0</v>
      </c>
      <c r="T1019" s="225">
        <f t="shared" si="448"/>
        <v>0</v>
      </c>
      <c r="U1019" s="225">
        <f t="shared" si="448"/>
        <v>0</v>
      </c>
    </row>
    <row r="1020" spans="1:21" ht="63" x14ac:dyDescent="0.25">
      <c r="A1020" s="171" t="s">
        <v>901</v>
      </c>
      <c r="B1020" s="86" t="s">
        <v>158</v>
      </c>
      <c r="C1020" s="171" t="s">
        <v>2752</v>
      </c>
      <c r="D1020" s="87">
        <v>0.41725000000000001</v>
      </c>
      <c r="E1020" s="87">
        <v>0</v>
      </c>
      <c r="F1020" s="87">
        <v>0.41725000000000001</v>
      </c>
      <c r="G1020" s="87">
        <v>0.41725000000000001</v>
      </c>
      <c r="H1020" s="87">
        <f>J1020+L1020+N1020+P1020</f>
        <v>0</v>
      </c>
      <c r="I1020" s="87">
        <f>K1020+M1020+O1020+Q1020</f>
        <v>0</v>
      </c>
      <c r="J1020" s="87">
        <v>0</v>
      </c>
      <c r="K1020" s="87">
        <v>0</v>
      </c>
      <c r="L1020" s="87">
        <v>0</v>
      </c>
      <c r="M1020" s="87">
        <v>0</v>
      </c>
      <c r="N1020" s="87">
        <v>0</v>
      </c>
      <c r="O1020" s="87">
        <v>0</v>
      </c>
      <c r="P1020" s="87">
        <v>0</v>
      </c>
      <c r="Q1020" s="87">
        <v>0</v>
      </c>
      <c r="R1020" s="87">
        <f>H1020-I1020</f>
        <v>0</v>
      </c>
      <c r="S1020" s="87">
        <f>H1020-I1020</f>
        <v>0</v>
      </c>
      <c r="T1020" s="87">
        <f>H1020-I1020</f>
        <v>0</v>
      </c>
      <c r="U1020" s="87">
        <f>H1020-I1020</f>
        <v>0</v>
      </c>
    </row>
    <row r="1021" spans="1:21" x14ac:dyDescent="0.25">
      <c r="A1021" s="224" t="s">
        <v>901</v>
      </c>
      <c r="B1021" s="216" t="s">
        <v>59</v>
      </c>
      <c r="C1021" s="224"/>
      <c r="D1021" s="225">
        <f t="shared" ref="D1021:U1021" si="449">SUM(D1022:D1023)</f>
        <v>50.450480000000006</v>
      </c>
      <c r="E1021" s="225">
        <f t="shared" si="449"/>
        <v>3.5160646699999996</v>
      </c>
      <c r="F1021" s="225">
        <f t="shared" si="449"/>
        <v>46.934415330000007</v>
      </c>
      <c r="G1021" s="225">
        <f t="shared" si="449"/>
        <v>46.934415330000007</v>
      </c>
      <c r="H1021" s="225">
        <f t="shared" si="449"/>
        <v>36.439505440000005</v>
      </c>
      <c r="I1021" s="225">
        <f t="shared" si="449"/>
        <v>7.0500129999999994E-2</v>
      </c>
      <c r="J1021" s="225">
        <f t="shared" si="449"/>
        <v>1.9421029999999999E-2</v>
      </c>
      <c r="K1021" s="225">
        <f t="shared" si="449"/>
        <v>1.9421029999999999E-2</v>
      </c>
      <c r="L1021" s="225">
        <f t="shared" si="449"/>
        <v>35.596925939999998</v>
      </c>
      <c r="M1021" s="225">
        <f t="shared" si="449"/>
        <v>2.4695510000000004E-2</v>
      </c>
      <c r="N1021" s="225">
        <f t="shared" si="449"/>
        <v>0.2478175</v>
      </c>
      <c r="O1021" s="225">
        <f t="shared" si="449"/>
        <v>2.6383589999999991E-2</v>
      </c>
      <c r="P1021" s="225">
        <f t="shared" si="449"/>
        <v>0.57534097000000017</v>
      </c>
      <c r="Q1021" s="225">
        <f t="shared" si="449"/>
        <v>0</v>
      </c>
      <c r="R1021" s="225">
        <f t="shared" si="449"/>
        <v>36.369005310000006</v>
      </c>
      <c r="S1021" s="225">
        <f t="shared" si="449"/>
        <v>36.369005310000006</v>
      </c>
      <c r="T1021" s="225">
        <f t="shared" si="449"/>
        <v>36.369005310000006</v>
      </c>
      <c r="U1021" s="225">
        <f t="shared" si="449"/>
        <v>36.369005310000006</v>
      </c>
    </row>
    <row r="1022" spans="1:21" ht="47.25" x14ac:dyDescent="0.25">
      <c r="A1022" s="171" t="s">
        <v>901</v>
      </c>
      <c r="B1022" s="86" t="s">
        <v>159</v>
      </c>
      <c r="C1022" s="171" t="s">
        <v>2753</v>
      </c>
      <c r="D1022" s="87">
        <v>12.52243</v>
      </c>
      <c r="E1022" s="87">
        <v>3.5160646699999996</v>
      </c>
      <c r="F1022" s="87">
        <v>9.0063653300000013</v>
      </c>
      <c r="G1022" s="87">
        <v>9.0063653300000013</v>
      </c>
      <c r="H1022" s="87">
        <f>J1022+L1022+N1022+P1022</f>
        <v>1.0903970000000003</v>
      </c>
      <c r="I1022" s="87">
        <f>K1022+M1022+O1022+Q1022</f>
        <v>7.0500129999999994E-2</v>
      </c>
      <c r="J1022" s="87">
        <v>1.9421029999999999E-2</v>
      </c>
      <c r="K1022" s="87">
        <v>1.9421029999999999E-2</v>
      </c>
      <c r="L1022" s="87">
        <v>0.2478175</v>
      </c>
      <c r="M1022" s="87">
        <v>2.4695510000000004E-2</v>
      </c>
      <c r="N1022" s="87">
        <v>0.2478175</v>
      </c>
      <c r="O1022" s="87">
        <v>2.6383589999999991E-2</v>
      </c>
      <c r="P1022" s="87">
        <v>0.57534097000000017</v>
      </c>
      <c r="Q1022" s="87">
        <v>0</v>
      </c>
      <c r="R1022" s="87">
        <f>H1022-I1022</f>
        <v>1.0198968700000002</v>
      </c>
      <c r="S1022" s="87">
        <f>H1022-I1022</f>
        <v>1.0198968700000002</v>
      </c>
      <c r="T1022" s="87">
        <f>H1022-I1022</f>
        <v>1.0198968700000002</v>
      </c>
      <c r="U1022" s="87">
        <f>H1022-I1022</f>
        <v>1.0198968700000002</v>
      </c>
    </row>
    <row r="1023" spans="1:21" ht="47.25" x14ac:dyDescent="0.25">
      <c r="A1023" s="171" t="s">
        <v>901</v>
      </c>
      <c r="B1023" s="86" t="s">
        <v>403</v>
      </c>
      <c r="C1023" s="171" t="s">
        <v>2754</v>
      </c>
      <c r="D1023" s="87">
        <v>37.928050000000006</v>
      </c>
      <c r="E1023" s="87">
        <v>0</v>
      </c>
      <c r="F1023" s="87">
        <v>37.928050000000006</v>
      </c>
      <c r="G1023" s="87">
        <v>37.928050000000006</v>
      </c>
      <c r="H1023" s="87">
        <f>J1023+L1023+N1023+P1023</f>
        <v>35.349108440000002</v>
      </c>
      <c r="I1023" s="87">
        <f>K1023+M1023+O1023+Q1023</f>
        <v>0</v>
      </c>
      <c r="J1023" s="87">
        <v>0</v>
      </c>
      <c r="K1023" s="87">
        <v>0</v>
      </c>
      <c r="L1023" s="87">
        <v>35.349108440000002</v>
      </c>
      <c r="M1023" s="87">
        <v>0</v>
      </c>
      <c r="N1023" s="87">
        <v>0</v>
      </c>
      <c r="O1023" s="87">
        <v>0</v>
      </c>
      <c r="P1023" s="87">
        <v>0</v>
      </c>
      <c r="Q1023" s="87">
        <v>0</v>
      </c>
      <c r="R1023" s="87">
        <f>H1023-I1023</f>
        <v>35.349108440000002</v>
      </c>
      <c r="S1023" s="87">
        <f>H1023-I1023</f>
        <v>35.349108440000002</v>
      </c>
      <c r="T1023" s="87">
        <f>H1023-I1023</f>
        <v>35.349108440000002</v>
      </c>
      <c r="U1023" s="87">
        <f>H1023-I1023</f>
        <v>35.349108440000002</v>
      </c>
    </row>
    <row r="1024" spans="1:21" x14ac:dyDescent="0.25">
      <c r="A1024" s="224" t="s">
        <v>901</v>
      </c>
      <c r="B1024" s="216" t="s">
        <v>58</v>
      </c>
      <c r="C1024" s="224"/>
      <c r="D1024" s="225">
        <f t="shared" ref="D1024:U1024" si="450">SUM(D1025:D1029)</f>
        <v>3.4599999999999995</v>
      </c>
      <c r="E1024" s="225">
        <f t="shared" si="450"/>
        <v>5.6694589999999996E-2</v>
      </c>
      <c r="F1024" s="225">
        <f t="shared" si="450"/>
        <v>3.4033054099999998</v>
      </c>
      <c r="G1024" s="225">
        <f t="shared" si="450"/>
        <v>3.4033054099999998</v>
      </c>
      <c r="H1024" s="225">
        <f t="shared" si="450"/>
        <v>3.3509799999999998</v>
      </c>
      <c r="I1024" s="225">
        <f t="shared" si="450"/>
        <v>6.1908200899999999</v>
      </c>
      <c r="J1024" s="225">
        <f t="shared" si="450"/>
        <v>0</v>
      </c>
      <c r="K1024" s="225">
        <f t="shared" si="450"/>
        <v>0.12144333</v>
      </c>
      <c r="L1024" s="225">
        <f t="shared" si="450"/>
        <v>0.82366500000000009</v>
      </c>
      <c r="M1024" s="225">
        <f t="shared" si="450"/>
        <v>7.9085210000000003E-2</v>
      </c>
      <c r="N1024" s="225">
        <f t="shared" si="450"/>
        <v>2.2565299999999997</v>
      </c>
      <c r="O1024" s="225">
        <f t="shared" si="450"/>
        <v>5.9902915500000002</v>
      </c>
      <c r="P1024" s="225">
        <f t="shared" si="450"/>
        <v>0.27078499999999994</v>
      </c>
      <c r="Q1024" s="225">
        <f t="shared" si="450"/>
        <v>0</v>
      </c>
      <c r="R1024" s="225">
        <f t="shared" si="450"/>
        <v>-2.8398400900000005</v>
      </c>
      <c r="S1024" s="225">
        <f t="shared" si="450"/>
        <v>-2.8398400900000005</v>
      </c>
      <c r="T1024" s="225">
        <f t="shared" si="450"/>
        <v>-2.8398400900000005</v>
      </c>
      <c r="U1024" s="225">
        <f t="shared" si="450"/>
        <v>-2.8398400900000005</v>
      </c>
    </row>
    <row r="1025" spans="1:21" ht="63" x14ac:dyDescent="0.25">
      <c r="A1025" s="171" t="s">
        <v>901</v>
      </c>
      <c r="B1025" s="86" t="s">
        <v>1865</v>
      </c>
      <c r="C1025" s="171" t="s">
        <v>2755</v>
      </c>
      <c r="D1025" s="87">
        <v>2.9084299999999996</v>
      </c>
      <c r="E1025" s="87">
        <v>0</v>
      </c>
      <c r="F1025" s="87">
        <v>2.9084299999999996</v>
      </c>
      <c r="G1025" s="87">
        <v>2.9084299999999996</v>
      </c>
      <c r="H1025" s="87">
        <f t="shared" ref="H1025:I1029" si="451">J1025+L1025+N1025+P1025</f>
        <v>2.8094099999999997</v>
      </c>
      <c r="I1025" s="87">
        <f t="shared" si="451"/>
        <v>0</v>
      </c>
      <c r="J1025" s="87">
        <v>0</v>
      </c>
      <c r="K1025" s="87">
        <v>0</v>
      </c>
      <c r="L1025" s="87">
        <v>0.68827250000000006</v>
      </c>
      <c r="M1025" s="87">
        <v>0</v>
      </c>
      <c r="N1025" s="87">
        <v>2.1211374999999997</v>
      </c>
      <c r="O1025" s="87">
        <v>0</v>
      </c>
      <c r="P1025" s="87">
        <v>0</v>
      </c>
      <c r="Q1025" s="87">
        <v>0</v>
      </c>
      <c r="R1025" s="87">
        <f>H1025-I1025</f>
        <v>2.8094099999999997</v>
      </c>
      <c r="S1025" s="87">
        <f>H1025-I1025</f>
        <v>2.8094099999999997</v>
      </c>
      <c r="T1025" s="87">
        <f>H1025-I1025</f>
        <v>2.8094099999999997</v>
      </c>
      <c r="U1025" s="87">
        <f>H1025-I1025</f>
        <v>2.8094099999999997</v>
      </c>
    </row>
    <row r="1026" spans="1:21" ht="78.75" x14ac:dyDescent="0.25">
      <c r="A1026" s="171" t="s">
        <v>901</v>
      </c>
      <c r="B1026" s="86" t="s">
        <v>1866</v>
      </c>
      <c r="C1026" s="171" t="s">
        <v>887</v>
      </c>
      <c r="D1026" s="87">
        <v>0.55157</v>
      </c>
      <c r="E1026" s="87">
        <v>5.6694589999999996E-2</v>
      </c>
      <c r="F1026" s="87">
        <v>0.49487541000000002</v>
      </c>
      <c r="G1026" s="87">
        <v>0.49487541000000002</v>
      </c>
      <c r="H1026" s="87">
        <f t="shared" si="451"/>
        <v>0.54156999999999988</v>
      </c>
      <c r="I1026" s="87">
        <f t="shared" si="451"/>
        <v>0</v>
      </c>
      <c r="J1026" s="87">
        <v>0</v>
      </c>
      <c r="K1026" s="87">
        <v>0</v>
      </c>
      <c r="L1026" s="87">
        <v>0.1353925</v>
      </c>
      <c r="M1026" s="87">
        <v>0</v>
      </c>
      <c r="N1026" s="87">
        <v>0.1353925</v>
      </c>
      <c r="O1026" s="87">
        <v>0</v>
      </c>
      <c r="P1026" s="87">
        <v>0.27078499999999994</v>
      </c>
      <c r="Q1026" s="87">
        <v>0</v>
      </c>
      <c r="R1026" s="87">
        <f>H1026-I1026</f>
        <v>0.54156999999999988</v>
      </c>
      <c r="S1026" s="87">
        <f>H1026-I1026</f>
        <v>0.54156999999999988</v>
      </c>
      <c r="T1026" s="87">
        <f>H1026-I1026</f>
        <v>0.54156999999999988</v>
      </c>
      <c r="U1026" s="87">
        <f>H1026-I1026</f>
        <v>0.54156999999999988</v>
      </c>
    </row>
    <row r="1027" spans="1:21" ht="63" x14ac:dyDescent="0.25">
      <c r="A1027" s="171" t="s">
        <v>901</v>
      </c>
      <c r="B1027" s="86" t="s">
        <v>1867</v>
      </c>
      <c r="C1027" s="171" t="s">
        <v>2756</v>
      </c>
      <c r="D1027" s="87">
        <v>0</v>
      </c>
      <c r="E1027" s="87">
        <v>0</v>
      </c>
      <c r="F1027" s="87">
        <v>0</v>
      </c>
      <c r="G1027" s="87">
        <v>0</v>
      </c>
      <c r="H1027" s="87">
        <f t="shared" si="451"/>
        <v>0</v>
      </c>
      <c r="I1027" s="87">
        <f t="shared" si="451"/>
        <v>0.12144333</v>
      </c>
      <c r="J1027" s="87">
        <v>0</v>
      </c>
      <c r="K1027" s="87">
        <v>0.12144333</v>
      </c>
      <c r="L1027" s="87">
        <v>0</v>
      </c>
      <c r="M1027" s="87">
        <v>0</v>
      </c>
      <c r="N1027" s="87">
        <v>0</v>
      </c>
      <c r="O1027" s="87">
        <v>0</v>
      </c>
      <c r="P1027" s="87">
        <v>0</v>
      </c>
      <c r="Q1027" s="87">
        <v>0</v>
      </c>
      <c r="R1027" s="87">
        <f>H1027-I1027</f>
        <v>-0.12144333</v>
      </c>
      <c r="S1027" s="87">
        <f>H1027-I1027</f>
        <v>-0.12144333</v>
      </c>
      <c r="T1027" s="87">
        <f>H1027-I1027</f>
        <v>-0.12144333</v>
      </c>
      <c r="U1027" s="87">
        <f>H1027-I1027</f>
        <v>-0.12144333</v>
      </c>
    </row>
    <row r="1028" spans="1:21" ht="31.5" x14ac:dyDescent="0.25">
      <c r="A1028" s="171" t="s">
        <v>901</v>
      </c>
      <c r="B1028" s="86" t="s">
        <v>1868</v>
      </c>
      <c r="C1028" s="171" t="s">
        <v>2757</v>
      </c>
      <c r="D1028" s="87">
        <v>0</v>
      </c>
      <c r="E1028" s="87">
        <v>0</v>
      </c>
      <c r="F1028" s="87">
        <v>0</v>
      </c>
      <c r="G1028" s="87">
        <v>0</v>
      </c>
      <c r="H1028" s="87">
        <f t="shared" si="451"/>
        <v>0</v>
      </c>
      <c r="I1028" s="87">
        <f t="shared" si="451"/>
        <v>5.9902915500000002</v>
      </c>
      <c r="J1028" s="87">
        <v>0</v>
      </c>
      <c r="K1028" s="87">
        <v>0</v>
      </c>
      <c r="L1028" s="87">
        <v>0</v>
      </c>
      <c r="M1028" s="87">
        <v>0</v>
      </c>
      <c r="N1028" s="87">
        <v>0</v>
      </c>
      <c r="O1028" s="87">
        <v>5.9902915500000002</v>
      </c>
      <c r="P1028" s="87">
        <v>0</v>
      </c>
      <c r="Q1028" s="87">
        <v>0</v>
      </c>
      <c r="R1028" s="87">
        <f>H1028-I1028</f>
        <v>-5.9902915500000002</v>
      </c>
      <c r="S1028" s="87">
        <f>H1028-I1028</f>
        <v>-5.9902915500000002</v>
      </c>
      <c r="T1028" s="87">
        <f>H1028-I1028</f>
        <v>-5.9902915500000002</v>
      </c>
      <c r="U1028" s="87">
        <f>H1028-I1028</f>
        <v>-5.9902915500000002</v>
      </c>
    </row>
    <row r="1029" spans="1:21" ht="31.5" x14ac:dyDescent="0.25">
      <c r="A1029" s="171" t="s">
        <v>901</v>
      </c>
      <c r="B1029" s="86" t="s">
        <v>1869</v>
      </c>
      <c r="C1029" s="171" t="s">
        <v>2758</v>
      </c>
      <c r="D1029" s="87">
        <v>0</v>
      </c>
      <c r="E1029" s="87">
        <v>0</v>
      </c>
      <c r="F1029" s="87">
        <v>0</v>
      </c>
      <c r="G1029" s="87">
        <v>0</v>
      </c>
      <c r="H1029" s="87">
        <f t="shared" si="451"/>
        <v>0</v>
      </c>
      <c r="I1029" s="87">
        <f t="shared" si="451"/>
        <v>7.9085210000000003E-2</v>
      </c>
      <c r="J1029" s="87">
        <v>0</v>
      </c>
      <c r="K1029" s="87">
        <v>0</v>
      </c>
      <c r="L1029" s="87">
        <v>0</v>
      </c>
      <c r="M1029" s="87">
        <v>7.9085210000000003E-2</v>
      </c>
      <c r="N1029" s="87">
        <v>0</v>
      </c>
      <c r="O1029" s="87">
        <v>0</v>
      </c>
      <c r="P1029" s="87">
        <v>0</v>
      </c>
      <c r="Q1029" s="87">
        <v>0</v>
      </c>
      <c r="R1029" s="87">
        <f>H1029-I1029</f>
        <v>-7.9085210000000003E-2</v>
      </c>
      <c r="S1029" s="87">
        <f>H1029-I1029</f>
        <v>-7.9085210000000003E-2</v>
      </c>
      <c r="T1029" s="87">
        <f>H1029-I1029</f>
        <v>-7.9085210000000003E-2</v>
      </c>
      <c r="U1029" s="87">
        <f>H1029-I1029</f>
        <v>-7.9085210000000003E-2</v>
      </c>
    </row>
    <row r="1030" spans="1:21" x14ac:dyDescent="0.25">
      <c r="A1030" s="226" t="s">
        <v>901</v>
      </c>
      <c r="B1030" s="216" t="s">
        <v>37</v>
      </c>
      <c r="C1030" s="226"/>
      <c r="D1030" s="225">
        <f t="shared" ref="D1030:U1030" si="452">D1031</f>
        <v>0.97826000000000002</v>
      </c>
      <c r="E1030" s="225">
        <f t="shared" si="452"/>
        <v>2.4167000000000001E-4</v>
      </c>
      <c r="F1030" s="225">
        <f t="shared" si="452"/>
        <v>0.97801833000000005</v>
      </c>
      <c r="G1030" s="225">
        <f t="shared" si="452"/>
        <v>0.97801833000000005</v>
      </c>
      <c r="H1030" s="225">
        <f t="shared" si="452"/>
        <v>0.96826000000000001</v>
      </c>
      <c r="I1030" s="225">
        <f t="shared" si="452"/>
        <v>6.886362E-2</v>
      </c>
      <c r="J1030" s="225">
        <f t="shared" si="452"/>
        <v>1.8970220000000003E-2</v>
      </c>
      <c r="K1030" s="225">
        <f t="shared" si="452"/>
        <v>1.8970220000000003E-2</v>
      </c>
      <c r="L1030" s="225">
        <f t="shared" si="452"/>
        <v>0.27450778000000003</v>
      </c>
      <c r="M1030" s="225">
        <f t="shared" si="452"/>
        <v>2.4122249999999998E-2</v>
      </c>
      <c r="N1030" s="225">
        <f t="shared" si="452"/>
        <v>0.67478199999999999</v>
      </c>
      <c r="O1030" s="225">
        <f t="shared" si="452"/>
        <v>2.577115E-2</v>
      </c>
      <c r="P1030" s="225">
        <f t="shared" si="452"/>
        <v>0</v>
      </c>
      <c r="Q1030" s="225">
        <f t="shared" si="452"/>
        <v>0</v>
      </c>
      <c r="R1030" s="225">
        <f t="shared" si="452"/>
        <v>0.89939638</v>
      </c>
      <c r="S1030" s="225">
        <f t="shared" si="452"/>
        <v>0.89939638</v>
      </c>
      <c r="T1030" s="225">
        <f t="shared" si="452"/>
        <v>0.89939638</v>
      </c>
      <c r="U1030" s="225">
        <f t="shared" si="452"/>
        <v>0.89939638</v>
      </c>
    </row>
    <row r="1031" spans="1:21" ht="31.5" x14ac:dyDescent="0.25">
      <c r="A1031" s="171" t="s">
        <v>901</v>
      </c>
      <c r="B1031" s="86" t="s">
        <v>863</v>
      </c>
      <c r="C1031" s="171" t="s">
        <v>2759</v>
      </c>
      <c r="D1031" s="87">
        <v>0.97826000000000002</v>
      </c>
      <c r="E1031" s="87">
        <v>2.4167000000000001E-4</v>
      </c>
      <c r="F1031" s="87">
        <v>0.97801833000000005</v>
      </c>
      <c r="G1031" s="87">
        <v>0.97801833000000005</v>
      </c>
      <c r="H1031" s="87">
        <f>J1031+L1031+N1031+P1031</f>
        <v>0.96826000000000001</v>
      </c>
      <c r="I1031" s="87">
        <f>K1031+M1031+O1031+Q1031</f>
        <v>6.886362E-2</v>
      </c>
      <c r="J1031" s="87">
        <v>1.8970220000000003E-2</v>
      </c>
      <c r="K1031" s="87">
        <v>1.8970220000000003E-2</v>
      </c>
      <c r="L1031" s="87">
        <v>0.27450778000000003</v>
      </c>
      <c r="M1031" s="87">
        <v>2.4122249999999998E-2</v>
      </c>
      <c r="N1031" s="87">
        <v>0.67478199999999999</v>
      </c>
      <c r="O1031" s="87">
        <v>2.577115E-2</v>
      </c>
      <c r="P1031" s="87">
        <v>0</v>
      </c>
      <c r="Q1031" s="87">
        <v>0</v>
      </c>
      <c r="R1031" s="87">
        <f>H1031-I1031</f>
        <v>0.89939638</v>
      </c>
      <c r="S1031" s="87">
        <f>H1031-I1031</f>
        <v>0.89939638</v>
      </c>
      <c r="T1031" s="87">
        <f>H1031-I1031</f>
        <v>0.89939638</v>
      </c>
      <c r="U1031" s="87">
        <f>H1031-I1031</f>
        <v>0.89939638</v>
      </c>
    </row>
    <row r="1032" spans="1:21" x14ac:dyDescent="0.25">
      <c r="A1032" s="224" t="s">
        <v>901</v>
      </c>
      <c r="B1032" s="216" t="s">
        <v>77</v>
      </c>
      <c r="C1032" s="224"/>
      <c r="D1032" s="225">
        <f t="shared" ref="D1032:U1032" si="453">SUM(D1033:D1041)</f>
        <v>117.93573999999998</v>
      </c>
      <c r="E1032" s="225">
        <f t="shared" si="453"/>
        <v>1.8063303299999998</v>
      </c>
      <c r="F1032" s="225">
        <f t="shared" si="453"/>
        <v>116.12940966999999</v>
      </c>
      <c r="G1032" s="225">
        <f t="shared" si="453"/>
        <v>116.12940966999999</v>
      </c>
      <c r="H1032" s="225">
        <f t="shared" si="453"/>
        <v>38.097270439999996</v>
      </c>
      <c r="I1032" s="225">
        <f t="shared" si="453"/>
        <v>1.5922156999999999</v>
      </c>
      <c r="J1032" s="225">
        <f t="shared" si="453"/>
        <v>0.29239521000000002</v>
      </c>
      <c r="K1032" s="225">
        <f t="shared" si="453"/>
        <v>0.29239521000000002</v>
      </c>
      <c r="L1032" s="225">
        <f t="shared" si="453"/>
        <v>7.1427702499999999</v>
      </c>
      <c r="M1032" s="225">
        <f t="shared" si="453"/>
        <v>0.65443301000000009</v>
      </c>
      <c r="N1032" s="225">
        <f t="shared" si="453"/>
        <v>9.4814679999999996</v>
      </c>
      <c r="O1032" s="225">
        <f t="shared" si="453"/>
        <v>0.6453874799999999</v>
      </c>
      <c r="P1032" s="225">
        <f t="shared" si="453"/>
        <v>21.180636980000003</v>
      </c>
      <c r="Q1032" s="225">
        <f t="shared" si="453"/>
        <v>0</v>
      </c>
      <c r="R1032" s="225">
        <f t="shared" si="453"/>
        <v>36.505054739999999</v>
      </c>
      <c r="S1032" s="225">
        <f t="shared" si="453"/>
        <v>36.505054739999999</v>
      </c>
      <c r="T1032" s="225">
        <f t="shared" si="453"/>
        <v>36.505054739999999</v>
      </c>
      <c r="U1032" s="225">
        <f t="shared" si="453"/>
        <v>36.505054739999999</v>
      </c>
    </row>
    <row r="1033" spans="1:21" ht="63" x14ac:dyDescent="0.25">
      <c r="A1033" s="171" t="s">
        <v>901</v>
      </c>
      <c r="B1033" s="86" t="s">
        <v>864</v>
      </c>
      <c r="C1033" s="171" t="s">
        <v>2760</v>
      </c>
      <c r="D1033" s="87">
        <v>12.207000000000001</v>
      </c>
      <c r="E1033" s="87">
        <v>0</v>
      </c>
      <c r="F1033" s="87">
        <v>12.207000000000001</v>
      </c>
      <c r="G1033" s="87">
        <v>12.207000000000001</v>
      </c>
      <c r="H1033" s="87">
        <f t="shared" ref="H1033:H1041" si="454">J1033+L1033+N1033+P1033</f>
        <v>10.432923659999998</v>
      </c>
      <c r="I1033" s="87">
        <f t="shared" ref="I1033:I1041" si="455">K1033+M1033+O1033+Q1033</f>
        <v>0</v>
      </c>
      <c r="J1033" s="87">
        <v>0</v>
      </c>
      <c r="K1033" s="87">
        <v>0</v>
      </c>
      <c r="L1033" s="87">
        <v>2.6180224999999999</v>
      </c>
      <c r="M1033" s="87">
        <v>0</v>
      </c>
      <c r="N1033" s="87">
        <v>2.6180224999999999</v>
      </c>
      <c r="O1033" s="87">
        <v>0</v>
      </c>
      <c r="P1033" s="87">
        <v>5.1968786599999985</v>
      </c>
      <c r="Q1033" s="87">
        <v>0</v>
      </c>
      <c r="R1033" s="87">
        <f t="shared" ref="R1033:R1041" si="456">H1033-I1033</f>
        <v>10.432923659999998</v>
      </c>
      <c r="S1033" s="87">
        <f t="shared" ref="S1033:S1041" si="457">H1033-I1033</f>
        <v>10.432923659999998</v>
      </c>
      <c r="T1033" s="87">
        <f t="shared" ref="T1033:T1041" si="458">H1033-I1033</f>
        <v>10.432923659999998</v>
      </c>
      <c r="U1033" s="87">
        <f t="shared" ref="U1033:U1041" si="459">H1033-I1033</f>
        <v>10.432923659999998</v>
      </c>
    </row>
    <row r="1034" spans="1:21" ht="63" x14ac:dyDescent="0.25">
      <c r="A1034" s="171" t="s">
        <v>901</v>
      </c>
      <c r="B1034" s="86" t="s">
        <v>404</v>
      </c>
      <c r="C1034" s="171" t="s">
        <v>2761</v>
      </c>
      <c r="D1034" s="87">
        <v>79.975889999999993</v>
      </c>
      <c r="E1034" s="87">
        <v>0.55096546999999996</v>
      </c>
      <c r="F1034" s="87">
        <v>79.424924529999998</v>
      </c>
      <c r="G1034" s="87">
        <v>79.424924529999998</v>
      </c>
      <c r="H1034" s="87">
        <f t="shared" si="454"/>
        <v>12.590446000000002</v>
      </c>
      <c r="I1034" s="87">
        <f t="shared" si="455"/>
        <v>0.81404083999999988</v>
      </c>
      <c r="J1034" s="87">
        <v>0.22424812</v>
      </c>
      <c r="K1034" s="87">
        <v>0.22424812</v>
      </c>
      <c r="L1034" s="87">
        <v>0</v>
      </c>
      <c r="M1034" s="87">
        <v>0.28515046000000005</v>
      </c>
      <c r="N1034" s="87">
        <v>3.4337580000000001</v>
      </c>
      <c r="O1034" s="87">
        <v>0.30464225999999989</v>
      </c>
      <c r="P1034" s="87">
        <v>8.9324398800000022</v>
      </c>
      <c r="Q1034" s="87">
        <v>0</v>
      </c>
      <c r="R1034" s="87">
        <f t="shared" si="456"/>
        <v>11.776405160000001</v>
      </c>
      <c r="S1034" s="87">
        <f t="shared" si="457"/>
        <v>11.776405160000001</v>
      </c>
      <c r="T1034" s="87">
        <f t="shared" si="458"/>
        <v>11.776405160000001</v>
      </c>
      <c r="U1034" s="87">
        <f t="shared" si="459"/>
        <v>11.776405160000001</v>
      </c>
    </row>
    <row r="1035" spans="1:21" ht="31.5" x14ac:dyDescent="0.25">
      <c r="A1035" s="171" t="s">
        <v>901</v>
      </c>
      <c r="B1035" s="86" t="s">
        <v>405</v>
      </c>
      <c r="C1035" s="171" t="s">
        <v>2762</v>
      </c>
      <c r="D1035" s="87">
        <v>2.6249799999999999</v>
      </c>
      <c r="E1035" s="87">
        <v>0</v>
      </c>
      <c r="F1035" s="87">
        <v>2.6249799999999999</v>
      </c>
      <c r="G1035" s="87">
        <v>2.6249799999999999</v>
      </c>
      <c r="H1035" s="87">
        <f t="shared" si="454"/>
        <v>2.2744877800000003</v>
      </c>
      <c r="I1035" s="87">
        <f t="shared" si="455"/>
        <v>0</v>
      </c>
      <c r="J1035" s="87">
        <v>0</v>
      </c>
      <c r="K1035" s="87">
        <v>0</v>
      </c>
      <c r="L1035" s="87">
        <v>0</v>
      </c>
      <c r="M1035" s="87">
        <v>0</v>
      </c>
      <c r="N1035" s="87">
        <v>0</v>
      </c>
      <c r="O1035" s="87">
        <v>0</v>
      </c>
      <c r="P1035" s="87">
        <v>2.2744877800000003</v>
      </c>
      <c r="Q1035" s="87">
        <v>0</v>
      </c>
      <c r="R1035" s="87">
        <f t="shared" si="456"/>
        <v>2.2744877800000003</v>
      </c>
      <c r="S1035" s="87">
        <f t="shared" si="457"/>
        <v>2.2744877800000003</v>
      </c>
      <c r="T1035" s="87">
        <f t="shared" si="458"/>
        <v>2.2744877800000003</v>
      </c>
      <c r="U1035" s="87">
        <f t="shared" si="459"/>
        <v>2.2744877800000003</v>
      </c>
    </row>
    <row r="1036" spans="1:21" ht="47.25" x14ac:dyDescent="0.25">
      <c r="A1036" s="171" t="s">
        <v>901</v>
      </c>
      <c r="B1036" s="86" t="s">
        <v>865</v>
      </c>
      <c r="C1036" s="171" t="s">
        <v>2763</v>
      </c>
      <c r="D1036" s="87">
        <v>9.4020200000000003</v>
      </c>
      <c r="E1036" s="87">
        <v>0</v>
      </c>
      <c r="F1036" s="87">
        <v>9.4020200000000003</v>
      </c>
      <c r="G1036" s="87">
        <v>9.4020200000000003</v>
      </c>
      <c r="H1036" s="87">
        <f t="shared" si="454"/>
        <v>9.1627079999999985</v>
      </c>
      <c r="I1036" s="87">
        <f t="shared" si="455"/>
        <v>0</v>
      </c>
      <c r="J1036" s="87">
        <v>0</v>
      </c>
      <c r="K1036" s="87">
        <v>0</v>
      </c>
      <c r="L1036" s="87">
        <v>2.2916624999999997</v>
      </c>
      <c r="M1036" s="87">
        <v>0</v>
      </c>
      <c r="N1036" s="87">
        <v>2.2916624999999997</v>
      </c>
      <c r="O1036" s="87">
        <v>0</v>
      </c>
      <c r="P1036" s="87">
        <v>4.579383</v>
      </c>
      <c r="Q1036" s="87">
        <v>0</v>
      </c>
      <c r="R1036" s="87">
        <f t="shared" si="456"/>
        <v>9.1627079999999985</v>
      </c>
      <c r="S1036" s="87">
        <f t="shared" si="457"/>
        <v>9.1627079999999985</v>
      </c>
      <c r="T1036" s="87">
        <f t="shared" si="458"/>
        <v>9.1627079999999985</v>
      </c>
      <c r="U1036" s="87">
        <f t="shared" si="459"/>
        <v>9.1627079999999985</v>
      </c>
    </row>
    <row r="1037" spans="1:21" ht="31.5" x14ac:dyDescent="0.25">
      <c r="A1037" s="171" t="s">
        <v>901</v>
      </c>
      <c r="B1037" s="86" t="s">
        <v>407</v>
      </c>
      <c r="C1037" s="171" t="s">
        <v>2764</v>
      </c>
      <c r="D1037" s="87">
        <v>11.8116</v>
      </c>
      <c r="E1037" s="87">
        <v>1.0263171299999998</v>
      </c>
      <c r="F1037" s="87">
        <v>10.78528287</v>
      </c>
      <c r="G1037" s="87">
        <v>10.78528287</v>
      </c>
      <c r="H1037" s="87">
        <f t="shared" si="454"/>
        <v>1.7424550000000001</v>
      </c>
      <c r="I1037" s="87">
        <f t="shared" si="455"/>
        <v>0.11265918999999999</v>
      </c>
      <c r="J1037" s="87">
        <v>3.1034809999999999E-2</v>
      </c>
      <c r="K1037" s="87">
        <v>3.1034809999999999E-2</v>
      </c>
      <c r="L1037" s="87">
        <v>1.7114201900000001</v>
      </c>
      <c r="M1037" s="87">
        <v>3.9463410000000004E-2</v>
      </c>
      <c r="N1037" s="87">
        <v>0</v>
      </c>
      <c r="O1037" s="87">
        <v>4.2160969999999992E-2</v>
      </c>
      <c r="P1037" s="87">
        <v>0</v>
      </c>
      <c r="Q1037" s="87">
        <v>0</v>
      </c>
      <c r="R1037" s="87">
        <f t="shared" si="456"/>
        <v>1.6297958100000001</v>
      </c>
      <c r="S1037" s="87">
        <f t="shared" si="457"/>
        <v>1.6297958100000001</v>
      </c>
      <c r="T1037" s="87">
        <f t="shared" si="458"/>
        <v>1.6297958100000001</v>
      </c>
      <c r="U1037" s="87">
        <f t="shared" si="459"/>
        <v>1.6297958100000001</v>
      </c>
    </row>
    <row r="1038" spans="1:21" ht="63" x14ac:dyDescent="0.25">
      <c r="A1038" s="171" t="s">
        <v>901</v>
      </c>
      <c r="B1038" s="86" t="s">
        <v>1870</v>
      </c>
      <c r="C1038" s="171" t="s">
        <v>888</v>
      </c>
      <c r="D1038" s="87">
        <v>0.42099999999999999</v>
      </c>
      <c r="E1038" s="87">
        <v>2.4167000000000001E-4</v>
      </c>
      <c r="F1038" s="87">
        <v>0.42075832999999996</v>
      </c>
      <c r="G1038" s="87">
        <v>0.42075832999999996</v>
      </c>
      <c r="H1038" s="87">
        <f t="shared" si="454"/>
        <v>0.41100000000000003</v>
      </c>
      <c r="I1038" s="87">
        <f t="shared" si="455"/>
        <v>2.923073E-2</v>
      </c>
      <c r="J1038" s="87">
        <v>8.0523400000000016E-3</v>
      </c>
      <c r="K1038" s="87">
        <v>8.0523400000000016E-3</v>
      </c>
      <c r="L1038" s="87">
        <v>0.10274999999999999</v>
      </c>
      <c r="M1038" s="87">
        <v>1.023922E-2</v>
      </c>
      <c r="N1038" s="87">
        <v>0.10274999999999999</v>
      </c>
      <c r="O1038" s="87">
        <v>1.0939169999999998E-2</v>
      </c>
      <c r="P1038" s="87">
        <v>0.19744766</v>
      </c>
      <c r="Q1038" s="87">
        <v>0</v>
      </c>
      <c r="R1038" s="87">
        <f t="shared" si="456"/>
        <v>0.38176927000000005</v>
      </c>
      <c r="S1038" s="87">
        <f t="shared" si="457"/>
        <v>0.38176927000000005</v>
      </c>
      <c r="T1038" s="87">
        <f t="shared" si="458"/>
        <v>0.38176927000000005</v>
      </c>
      <c r="U1038" s="87">
        <f t="shared" si="459"/>
        <v>0.38176927000000005</v>
      </c>
    </row>
    <row r="1039" spans="1:21" ht="78.75" x14ac:dyDescent="0.25">
      <c r="A1039" s="171" t="s">
        <v>901</v>
      </c>
      <c r="B1039" s="86" t="s">
        <v>1871</v>
      </c>
      <c r="C1039" s="171" t="s">
        <v>2765</v>
      </c>
      <c r="D1039" s="87">
        <v>1.49325</v>
      </c>
      <c r="E1039" s="87">
        <v>0.22880606000000001</v>
      </c>
      <c r="F1039" s="87">
        <v>1.26444394</v>
      </c>
      <c r="G1039" s="87">
        <v>1.26444394</v>
      </c>
      <c r="H1039" s="87">
        <f t="shared" si="454"/>
        <v>1.48325</v>
      </c>
      <c r="I1039" s="87">
        <f t="shared" si="455"/>
        <v>0.49073351999999992</v>
      </c>
      <c r="J1039" s="87">
        <v>2.9059939999999996E-2</v>
      </c>
      <c r="K1039" s="87">
        <v>2.9059939999999996E-2</v>
      </c>
      <c r="L1039" s="87">
        <v>0.41891506000000001</v>
      </c>
      <c r="M1039" s="87">
        <v>0.17402849999999997</v>
      </c>
      <c r="N1039" s="87">
        <v>1.0352749999999999</v>
      </c>
      <c r="O1039" s="87">
        <v>0.28764507999999994</v>
      </c>
      <c r="P1039" s="87">
        <v>0</v>
      </c>
      <c r="Q1039" s="87">
        <v>0</v>
      </c>
      <c r="R1039" s="87">
        <f t="shared" si="456"/>
        <v>0.99251648000000003</v>
      </c>
      <c r="S1039" s="87">
        <f t="shared" si="457"/>
        <v>0.99251648000000003</v>
      </c>
      <c r="T1039" s="87">
        <f t="shared" si="458"/>
        <v>0.99251648000000003</v>
      </c>
      <c r="U1039" s="87">
        <f t="shared" si="459"/>
        <v>0.99251648000000003</v>
      </c>
    </row>
    <row r="1040" spans="1:21" ht="47.25" x14ac:dyDescent="0.25">
      <c r="A1040" s="171" t="s">
        <v>901</v>
      </c>
      <c r="B1040" s="86" t="s">
        <v>406</v>
      </c>
      <c r="C1040" s="171" t="s">
        <v>2766</v>
      </c>
      <c r="D1040" s="87">
        <v>0</v>
      </c>
      <c r="E1040" s="87">
        <v>0</v>
      </c>
      <c r="F1040" s="87">
        <v>0</v>
      </c>
      <c r="G1040" s="87">
        <v>0</v>
      </c>
      <c r="H1040" s="87">
        <f t="shared" si="454"/>
        <v>0</v>
      </c>
      <c r="I1040" s="87">
        <f t="shared" si="455"/>
        <v>0</v>
      </c>
      <c r="J1040" s="87">
        <v>0</v>
      </c>
      <c r="K1040" s="87">
        <v>0</v>
      </c>
      <c r="L1040" s="87">
        <v>0</v>
      </c>
      <c r="M1040" s="87">
        <v>0</v>
      </c>
      <c r="N1040" s="87">
        <v>0</v>
      </c>
      <c r="O1040" s="87">
        <v>0</v>
      </c>
      <c r="P1040" s="87">
        <v>0</v>
      </c>
      <c r="Q1040" s="87">
        <v>0</v>
      </c>
      <c r="R1040" s="87">
        <f t="shared" si="456"/>
        <v>0</v>
      </c>
      <c r="S1040" s="87">
        <f t="shared" si="457"/>
        <v>0</v>
      </c>
      <c r="T1040" s="87">
        <f t="shared" si="458"/>
        <v>0</v>
      </c>
      <c r="U1040" s="87">
        <f t="shared" si="459"/>
        <v>0</v>
      </c>
    </row>
    <row r="1041" spans="1:21" ht="63" x14ac:dyDescent="0.25">
      <c r="A1041" s="171" t="s">
        <v>901</v>
      </c>
      <c r="B1041" s="86" t="s">
        <v>1872</v>
      </c>
      <c r="C1041" s="171" t="s">
        <v>2767</v>
      </c>
      <c r="D1041" s="87">
        <v>0</v>
      </c>
      <c r="E1041" s="87">
        <v>0</v>
      </c>
      <c r="F1041" s="87">
        <v>0</v>
      </c>
      <c r="G1041" s="87">
        <v>0</v>
      </c>
      <c r="H1041" s="87">
        <f t="shared" si="454"/>
        <v>0</v>
      </c>
      <c r="I1041" s="87">
        <f t="shared" si="455"/>
        <v>0.14555142000000001</v>
      </c>
      <c r="J1041" s="87">
        <v>0</v>
      </c>
      <c r="K1041" s="87">
        <v>0</v>
      </c>
      <c r="L1041" s="87">
        <v>0</v>
      </c>
      <c r="M1041" s="87">
        <v>0.14555142000000001</v>
      </c>
      <c r="N1041" s="87">
        <v>0</v>
      </c>
      <c r="O1041" s="87">
        <v>0</v>
      </c>
      <c r="P1041" s="87">
        <v>0</v>
      </c>
      <c r="Q1041" s="87">
        <v>0</v>
      </c>
      <c r="R1041" s="87">
        <f t="shared" si="456"/>
        <v>-0.14555142000000001</v>
      </c>
      <c r="S1041" s="87">
        <f t="shared" si="457"/>
        <v>-0.14555142000000001</v>
      </c>
      <c r="T1041" s="87">
        <f t="shared" si="458"/>
        <v>-0.14555142000000001</v>
      </c>
      <c r="U1041" s="87">
        <f t="shared" si="459"/>
        <v>-0.14555142000000001</v>
      </c>
    </row>
    <row r="1042" spans="1:21" x14ac:dyDescent="0.25">
      <c r="A1042" s="224" t="s">
        <v>901</v>
      </c>
      <c r="B1042" s="216" t="s">
        <v>38</v>
      </c>
      <c r="C1042" s="224"/>
      <c r="D1042" s="225">
        <f t="shared" ref="D1042:U1042" si="460">SUM(D1043:D1046)</f>
        <v>8.8624099999999988</v>
      </c>
      <c r="E1042" s="225">
        <f t="shared" si="460"/>
        <v>0.54664855000000001</v>
      </c>
      <c r="F1042" s="225">
        <f t="shared" si="460"/>
        <v>8.3157614500000001</v>
      </c>
      <c r="G1042" s="225">
        <f t="shared" si="460"/>
        <v>8.3157614500000001</v>
      </c>
      <c r="H1042" s="225">
        <f t="shared" si="460"/>
        <v>7.54406789</v>
      </c>
      <c r="I1042" s="225">
        <f t="shared" si="460"/>
        <v>3.2017360099999999</v>
      </c>
      <c r="J1042" s="225">
        <f t="shared" si="460"/>
        <v>6.6332699999999994E-2</v>
      </c>
      <c r="K1042" s="225">
        <f t="shared" si="460"/>
        <v>6.6332699999999994E-2</v>
      </c>
      <c r="L1042" s="225">
        <f t="shared" si="460"/>
        <v>4.1598778899999997</v>
      </c>
      <c r="M1042" s="225">
        <f t="shared" si="460"/>
        <v>3.0120252999999999</v>
      </c>
      <c r="N1042" s="225">
        <f t="shared" si="460"/>
        <v>1.015207</v>
      </c>
      <c r="O1042" s="225">
        <f t="shared" si="460"/>
        <v>0.12337801000000001</v>
      </c>
      <c r="P1042" s="225">
        <f t="shared" si="460"/>
        <v>2.3026503000000003</v>
      </c>
      <c r="Q1042" s="225">
        <f t="shared" si="460"/>
        <v>0</v>
      </c>
      <c r="R1042" s="225">
        <f t="shared" si="460"/>
        <v>4.3423318799999997</v>
      </c>
      <c r="S1042" s="225">
        <f t="shared" si="460"/>
        <v>4.3423318799999997</v>
      </c>
      <c r="T1042" s="225">
        <f t="shared" si="460"/>
        <v>4.3423318799999997</v>
      </c>
      <c r="U1042" s="225">
        <f t="shared" si="460"/>
        <v>4.3423318799999997</v>
      </c>
    </row>
    <row r="1043" spans="1:21" ht="31.5" x14ac:dyDescent="0.25">
      <c r="A1043" s="171" t="s">
        <v>901</v>
      </c>
      <c r="B1043" s="86" t="s">
        <v>471</v>
      </c>
      <c r="C1043" s="171" t="s">
        <v>2768</v>
      </c>
      <c r="D1043" s="87">
        <v>4.6956699999999998</v>
      </c>
      <c r="E1043" s="87">
        <v>0</v>
      </c>
      <c r="F1043" s="87">
        <v>4.6956699999999998</v>
      </c>
      <c r="G1043" s="87">
        <v>4.6956699999999998</v>
      </c>
      <c r="H1043" s="87">
        <f t="shared" ref="H1043:I1046" si="461">J1043+L1043+N1043+P1043</f>
        <v>4.1573778899999994</v>
      </c>
      <c r="I1043" s="87">
        <f t="shared" si="461"/>
        <v>0</v>
      </c>
      <c r="J1043" s="87">
        <v>0</v>
      </c>
      <c r="K1043" s="87">
        <v>0</v>
      </c>
      <c r="L1043" s="87">
        <v>4.1573778899999994</v>
      </c>
      <c r="M1043" s="87">
        <v>0</v>
      </c>
      <c r="N1043" s="87">
        <v>0</v>
      </c>
      <c r="O1043" s="87">
        <v>0</v>
      </c>
      <c r="P1043" s="87">
        <v>0</v>
      </c>
      <c r="Q1043" s="87">
        <v>0</v>
      </c>
      <c r="R1043" s="87">
        <f>H1043-I1043</f>
        <v>4.1573778899999994</v>
      </c>
      <c r="S1043" s="87">
        <f>H1043-I1043</f>
        <v>4.1573778899999994</v>
      </c>
      <c r="T1043" s="87">
        <f>H1043-I1043</f>
        <v>4.1573778899999994</v>
      </c>
      <c r="U1043" s="87">
        <f>H1043-I1043</f>
        <v>4.1573778899999994</v>
      </c>
    </row>
    <row r="1044" spans="1:21" ht="31.5" x14ac:dyDescent="0.25">
      <c r="A1044" s="171" t="s">
        <v>901</v>
      </c>
      <c r="B1044" s="86" t="s">
        <v>408</v>
      </c>
      <c r="C1044" s="171" t="s">
        <v>2769</v>
      </c>
      <c r="D1044" s="87">
        <v>0.78104999999999991</v>
      </c>
      <c r="E1044" s="87">
        <v>0.35349627000000006</v>
      </c>
      <c r="F1044" s="87">
        <v>0.42755372999999985</v>
      </c>
      <c r="G1044" s="87">
        <v>0.42755372999999985</v>
      </c>
      <c r="H1044" s="87">
        <f t="shared" si="461"/>
        <v>1.0999999999999999E-2</v>
      </c>
      <c r="I1044" s="87">
        <f t="shared" si="461"/>
        <v>7.1119999999999994E-4</v>
      </c>
      <c r="J1044" s="87">
        <v>1.9593E-4</v>
      </c>
      <c r="K1044" s="87">
        <v>1.9593E-4</v>
      </c>
      <c r="L1044" s="87">
        <v>2.5000000000000001E-3</v>
      </c>
      <c r="M1044" s="87">
        <v>2.4910999999999998E-4</v>
      </c>
      <c r="N1044" s="87">
        <v>2.5000000000000001E-3</v>
      </c>
      <c r="O1044" s="87">
        <v>2.6615999999999999E-4</v>
      </c>
      <c r="P1044" s="87">
        <v>5.8040699999999997E-3</v>
      </c>
      <c r="Q1044" s="87">
        <v>0</v>
      </c>
      <c r="R1044" s="87">
        <f>H1044-I1044</f>
        <v>1.0288799999999999E-2</v>
      </c>
      <c r="S1044" s="87">
        <f>H1044-I1044</f>
        <v>1.0288799999999999E-2</v>
      </c>
      <c r="T1044" s="87">
        <f>H1044-I1044</f>
        <v>1.0288799999999999E-2</v>
      </c>
      <c r="U1044" s="87">
        <f>H1044-I1044</f>
        <v>1.0288799999999999E-2</v>
      </c>
    </row>
    <row r="1045" spans="1:21" ht="47.25" x14ac:dyDescent="0.25">
      <c r="A1045" s="171" t="s">
        <v>901</v>
      </c>
      <c r="B1045" s="86" t="s">
        <v>505</v>
      </c>
      <c r="C1045" s="171" t="s">
        <v>1944</v>
      </c>
      <c r="D1045" s="87">
        <v>3.3856899999999999</v>
      </c>
      <c r="E1045" s="87">
        <v>0.19315227999999998</v>
      </c>
      <c r="F1045" s="87">
        <v>3.1925377199999998</v>
      </c>
      <c r="G1045" s="87">
        <v>3.1925377199999998</v>
      </c>
      <c r="H1045" s="87">
        <f t="shared" si="461"/>
        <v>3.3756900000000005</v>
      </c>
      <c r="I1045" s="87">
        <f t="shared" si="461"/>
        <v>3.0779129599999999</v>
      </c>
      <c r="J1045" s="87">
        <v>6.6136769999999998E-2</v>
      </c>
      <c r="K1045" s="87">
        <v>6.6136769999999998E-2</v>
      </c>
      <c r="L1045" s="87">
        <v>0</v>
      </c>
      <c r="M1045" s="87">
        <v>3.01177619</v>
      </c>
      <c r="N1045" s="87">
        <v>1.012707</v>
      </c>
      <c r="O1045" s="87">
        <v>0</v>
      </c>
      <c r="P1045" s="87">
        <v>2.2968462300000003</v>
      </c>
      <c r="Q1045" s="87">
        <v>0</v>
      </c>
      <c r="R1045" s="87">
        <f>H1045-I1045</f>
        <v>0.2977770400000006</v>
      </c>
      <c r="S1045" s="87">
        <f>H1045-I1045</f>
        <v>0.2977770400000006</v>
      </c>
      <c r="T1045" s="87">
        <f>H1045-I1045</f>
        <v>0.2977770400000006</v>
      </c>
      <c r="U1045" s="87">
        <f>H1045-I1045</f>
        <v>0.2977770400000006</v>
      </c>
    </row>
    <row r="1046" spans="1:21" ht="31.5" x14ac:dyDescent="0.25">
      <c r="A1046" s="171" t="s">
        <v>901</v>
      </c>
      <c r="B1046" s="86" t="s">
        <v>866</v>
      </c>
      <c r="C1046" s="171" t="s">
        <v>2770</v>
      </c>
      <c r="D1046" s="87">
        <v>0</v>
      </c>
      <c r="E1046" s="87">
        <v>0</v>
      </c>
      <c r="F1046" s="87">
        <v>0</v>
      </c>
      <c r="G1046" s="87">
        <v>0</v>
      </c>
      <c r="H1046" s="87">
        <f t="shared" si="461"/>
        <v>0</v>
      </c>
      <c r="I1046" s="87">
        <f t="shared" si="461"/>
        <v>0.12311185000000001</v>
      </c>
      <c r="J1046" s="87">
        <v>0</v>
      </c>
      <c r="K1046" s="87">
        <v>0</v>
      </c>
      <c r="L1046" s="87">
        <v>0</v>
      </c>
      <c r="M1046" s="87">
        <v>0</v>
      </c>
      <c r="N1046" s="87">
        <v>0</v>
      </c>
      <c r="O1046" s="87">
        <v>0.12311185000000001</v>
      </c>
      <c r="P1046" s="87">
        <v>0</v>
      </c>
      <c r="Q1046" s="87">
        <v>0</v>
      </c>
      <c r="R1046" s="87">
        <f>H1046-I1046</f>
        <v>-0.12311185000000001</v>
      </c>
      <c r="S1046" s="87">
        <f>H1046-I1046</f>
        <v>-0.12311185000000001</v>
      </c>
      <c r="T1046" s="87">
        <f>H1046-I1046</f>
        <v>-0.12311185000000001</v>
      </c>
      <c r="U1046" s="87">
        <f>H1046-I1046</f>
        <v>-0.12311185000000001</v>
      </c>
    </row>
    <row r="1047" spans="1:21" x14ac:dyDescent="0.25">
      <c r="A1047" s="224"/>
      <c r="B1047" s="216" t="s">
        <v>72</v>
      </c>
      <c r="C1047" s="224"/>
      <c r="D1047" s="225">
        <f t="shared" ref="D1047:U1047" si="462">SUM(D1048:D1048)</f>
        <v>23.49089</v>
      </c>
      <c r="E1047" s="225">
        <f t="shared" si="462"/>
        <v>1.022903E-2</v>
      </c>
      <c r="F1047" s="225">
        <f t="shared" si="462"/>
        <v>23.480660969999999</v>
      </c>
      <c r="G1047" s="225">
        <f t="shared" si="462"/>
        <v>23.480660969999999</v>
      </c>
      <c r="H1047" s="225">
        <f t="shared" si="462"/>
        <v>5.6037739999999996</v>
      </c>
      <c r="I1047" s="225">
        <f t="shared" si="462"/>
        <v>0.36288502</v>
      </c>
      <c r="J1047" s="225">
        <f t="shared" si="462"/>
        <v>9.9808649999999999E-2</v>
      </c>
      <c r="K1047" s="225">
        <f t="shared" si="462"/>
        <v>9.9808649999999999E-2</v>
      </c>
      <c r="L1047" s="225">
        <f t="shared" si="462"/>
        <v>1.273585</v>
      </c>
      <c r="M1047" s="225">
        <f t="shared" si="462"/>
        <v>0.12691518999999998</v>
      </c>
      <c r="N1047" s="225">
        <f t="shared" si="462"/>
        <v>1.273585</v>
      </c>
      <c r="O1047" s="225">
        <f t="shared" si="462"/>
        <v>0.13616118000000002</v>
      </c>
      <c r="P1047" s="225">
        <f t="shared" si="462"/>
        <v>2.9567953500000002</v>
      </c>
      <c r="Q1047" s="225">
        <f t="shared" si="462"/>
        <v>0</v>
      </c>
      <c r="R1047" s="225">
        <f t="shared" si="462"/>
        <v>5.2408889799999994</v>
      </c>
      <c r="S1047" s="225">
        <f t="shared" si="462"/>
        <v>5.2408889799999994</v>
      </c>
      <c r="T1047" s="225">
        <f t="shared" si="462"/>
        <v>5.2408889799999994</v>
      </c>
      <c r="U1047" s="225">
        <f t="shared" si="462"/>
        <v>5.2408889799999994</v>
      </c>
    </row>
    <row r="1048" spans="1:21" ht="63" x14ac:dyDescent="0.25">
      <c r="A1048" s="171" t="s">
        <v>901</v>
      </c>
      <c r="B1048" s="86" t="s">
        <v>867</v>
      </c>
      <c r="C1048" s="171" t="s">
        <v>2771</v>
      </c>
      <c r="D1048" s="87">
        <v>23.49089</v>
      </c>
      <c r="E1048" s="87">
        <v>1.022903E-2</v>
      </c>
      <c r="F1048" s="87">
        <v>23.480660969999999</v>
      </c>
      <c r="G1048" s="87">
        <v>23.480660969999999</v>
      </c>
      <c r="H1048" s="87">
        <f>J1048+L1048+N1048+P1048</f>
        <v>5.6037739999999996</v>
      </c>
      <c r="I1048" s="87">
        <f>K1048+M1048+O1048+Q1048</f>
        <v>0.36288502</v>
      </c>
      <c r="J1048" s="87">
        <v>9.9808649999999999E-2</v>
      </c>
      <c r="K1048" s="87">
        <v>9.9808649999999999E-2</v>
      </c>
      <c r="L1048" s="87">
        <v>1.273585</v>
      </c>
      <c r="M1048" s="87">
        <v>0.12691518999999998</v>
      </c>
      <c r="N1048" s="87">
        <v>1.273585</v>
      </c>
      <c r="O1048" s="87">
        <v>0.13616118000000002</v>
      </c>
      <c r="P1048" s="87">
        <v>2.9567953500000002</v>
      </c>
      <c r="Q1048" s="87">
        <v>0</v>
      </c>
      <c r="R1048" s="87">
        <f>H1048-I1048</f>
        <v>5.2408889799999994</v>
      </c>
      <c r="S1048" s="87">
        <f>H1048-I1048</f>
        <v>5.2408889799999994</v>
      </c>
      <c r="T1048" s="87">
        <f>H1048-I1048</f>
        <v>5.2408889799999994</v>
      </c>
      <c r="U1048" s="87">
        <f>H1048-I1048</f>
        <v>5.2408889799999994</v>
      </c>
    </row>
    <row r="1049" spans="1:21" x14ac:dyDescent="0.25">
      <c r="A1049" s="224"/>
      <c r="B1049" s="216" t="s">
        <v>297</v>
      </c>
      <c r="C1049" s="224"/>
      <c r="D1049" s="225">
        <f t="shared" ref="D1049:U1049" si="463">SUM(D1050:D1056)</f>
        <v>57.118570000000005</v>
      </c>
      <c r="E1049" s="225">
        <f t="shared" si="463"/>
        <v>19.899771470000001</v>
      </c>
      <c r="F1049" s="225">
        <f t="shared" si="463"/>
        <v>37.218798530000001</v>
      </c>
      <c r="G1049" s="225">
        <f t="shared" si="463"/>
        <v>37.218798530000001</v>
      </c>
      <c r="H1049" s="225">
        <f t="shared" si="463"/>
        <v>12.472550820000002</v>
      </c>
      <c r="I1049" s="225">
        <f t="shared" si="463"/>
        <v>2.5188976299999992</v>
      </c>
      <c r="J1049" s="225">
        <f t="shared" si="463"/>
        <v>1.7902696600000025</v>
      </c>
      <c r="K1049" s="225">
        <f t="shared" si="463"/>
        <v>1.0625681499999995</v>
      </c>
      <c r="L1049" s="225">
        <f t="shared" si="463"/>
        <v>2.5959924999999999</v>
      </c>
      <c r="M1049" s="225">
        <f t="shared" si="463"/>
        <v>0.19827200000000003</v>
      </c>
      <c r="N1049" s="225">
        <f t="shared" si="463"/>
        <v>2.5959924999999999</v>
      </c>
      <c r="O1049" s="225">
        <f t="shared" si="463"/>
        <v>1.25805748</v>
      </c>
      <c r="P1049" s="225">
        <f t="shared" si="463"/>
        <v>5.4902961600000015</v>
      </c>
      <c r="Q1049" s="225">
        <f t="shared" si="463"/>
        <v>0</v>
      </c>
      <c r="R1049" s="225">
        <f t="shared" si="463"/>
        <v>9.9536531900000043</v>
      </c>
      <c r="S1049" s="225">
        <f t="shared" si="463"/>
        <v>9.9536531900000043</v>
      </c>
      <c r="T1049" s="225">
        <f t="shared" si="463"/>
        <v>9.9536531900000043</v>
      </c>
      <c r="U1049" s="225">
        <f t="shared" si="463"/>
        <v>9.9536531900000043</v>
      </c>
    </row>
    <row r="1050" spans="1:21" ht="78.75" x14ac:dyDescent="0.25">
      <c r="A1050" s="171" t="s">
        <v>901</v>
      </c>
      <c r="B1050" s="86" t="s">
        <v>134</v>
      </c>
      <c r="C1050" s="171" t="s">
        <v>2772</v>
      </c>
      <c r="D1050" s="87">
        <v>20.691400000000002</v>
      </c>
      <c r="E1050" s="87">
        <v>19.141922050000002</v>
      </c>
      <c r="F1050" s="87">
        <v>1.54947795</v>
      </c>
      <c r="G1050" s="87">
        <v>1.54947795</v>
      </c>
      <c r="H1050" s="87">
        <f t="shared" ref="H1050:I1056" si="464">J1050+L1050+N1050+P1050</f>
        <v>1.6143467800000024</v>
      </c>
      <c r="I1050" s="87">
        <f t="shared" si="464"/>
        <v>0.88664526999999949</v>
      </c>
      <c r="J1050" s="87">
        <v>1.6143467800000024</v>
      </c>
      <c r="K1050" s="87">
        <v>0.88664526999999949</v>
      </c>
      <c r="L1050" s="87">
        <v>0</v>
      </c>
      <c r="M1050" s="87">
        <v>0</v>
      </c>
      <c r="N1050" s="87">
        <v>0</v>
      </c>
      <c r="O1050" s="87">
        <v>0</v>
      </c>
      <c r="P1050" s="87">
        <v>0</v>
      </c>
      <c r="Q1050" s="87">
        <v>0</v>
      </c>
      <c r="R1050" s="87">
        <f t="shared" ref="R1050:R1056" si="465">H1050-I1050</f>
        <v>0.72770151000000294</v>
      </c>
      <c r="S1050" s="87">
        <f t="shared" ref="S1050:S1056" si="466">H1050-I1050</f>
        <v>0.72770151000000294</v>
      </c>
      <c r="T1050" s="87">
        <f t="shared" ref="T1050:T1056" si="467">H1050-I1050</f>
        <v>0.72770151000000294</v>
      </c>
      <c r="U1050" s="87">
        <f t="shared" ref="U1050:U1056" si="468">H1050-I1050</f>
        <v>0.72770151000000294</v>
      </c>
    </row>
    <row r="1051" spans="1:21" ht="63" x14ac:dyDescent="0.25">
      <c r="A1051" s="171" t="s">
        <v>901</v>
      </c>
      <c r="B1051" s="86" t="s">
        <v>868</v>
      </c>
      <c r="C1051" s="171" t="s">
        <v>2773</v>
      </c>
      <c r="D1051" s="87">
        <v>22.56784</v>
      </c>
      <c r="E1051" s="87">
        <v>6.7613600000000001E-3</v>
      </c>
      <c r="F1051" s="87">
        <v>22.561078640000002</v>
      </c>
      <c r="G1051" s="87">
        <v>22.561078640000002</v>
      </c>
      <c r="H1051" s="87">
        <f t="shared" si="464"/>
        <v>2.8167040000000005</v>
      </c>
      <c r="I1051" s="87">
        <f t="shared" si="464"/>
        <v>0.18211525000000001</v>
      </c>
      <c r="J1051" s="87">
        <v>5.0168239999999996E-2</v>
      </c>
      <c r="K1051" s="87">
        <v>5.0168239999999996E-2</v>
      </c>
      <c r="L1051" s="87">
        <v>0.64015999999999995</v>
      </c>
      <c r="M1051" s="87">
        <v>6.379317000000001E-2</v>
      </c>
      <c r="N1051" s="87">
        <v>0.64015999999999995</v>
      </c>
      <c r="O1051" s="87">
        <v>6.8153839999999993E-2</v>
      </c>
      <c r="P1051" s="87">
        <v>1.4862157600000006</v>
      </c>
      <c r="Q1051" s="87">
        <v>0</v>
      </c>
      <c r="R1051" s="87">
        <f t="shared" si="465"/>
        <v>2.6345887500000007</v>
      </c>
      <c r="S1051" s="87">
        <f t="shared" si="466"/>
        <v>2.6345887500000007</v>
      </c>
      <c r="T1051" s="87">
        <f t="shared" si="467"/>
        <v>2.6345887500000007</v>
      </c>
      <c r="U1051" s="87">
        <f t="shared" si="468"/>
        <v>2.6345887500000007</v>
      </c>
    </row>
    <row r="1052" spans="1:21" ht="78.75" x14ac:dyDescent="0.25">
      <c r="A1052" s="171" t="s">
        <v>901</v>
      </c>
      <c r="B1052" s="86" t="s">
        <v>869</v>
      </c>
      <c r="C1052" s="171" t="s">
        <v>2774</v>
      </c>
      <c r="D1052" s="87">
        <v>5.9895699999999996</v>
      </c>
      <c r="E1052" s="87">
        <v>2.2559500000000001E-3</v>
      </c>
      <c r="F1052" s="87">
        <v>5.9873140499999993</v>
      </c>
      <c r="G1052" s="87">
        <v>5.9873140499999993</v>
      </c>
      <c r="H1052" s="87">
        <f t="shared" si="464"/>
        <v>0.62850700000000015</v>
      </c>
      <c r="I1052" s="87">
        <f t="shared" si="464"/>
        <v>0</v>
      </c>
      <c r="J1052" s="87">
        <v>1.1194319999999999E-2</v>
      </c>
      <c r="K1052" s="87">
        <v>1.1194319999999999E-2</v>
      </c>
      <c r="L1052" s="87">
        <v>0.14284250000000001</v>
      </c>
      <c r="M1052" s="87">
        <v>-1.1194319999999999E-2</v>
      </c>
      <c r="N1052" s="87">
        <v>0.14284250000000001</v>
      </c>
      <c r="O1052" s="87">
        <v>0</v>
      </c>
      <c r="P1052" s="87">
        <v>0.33162768000000015</v>
      </c>
      <c r="Q1052" s="87">
        <v>0</v>
      </c>
      <c r="R1052" s="87">
        <f t="shared" si="465"/>
        <v>0.62850700000000015</v>
      </c>
      <c r="S1052" s="87">
        <f t="shared" si="466"/>
        <v>0.62850700000000015</v>
      </c>
      <c r="T1052" s="87">
        <f t="shared" si="467"/>
        <v>0.62850700000000015</v>
      </c>
      <c r="U1052" s="87">
        <f t="shared" si="468"/>
        <v>0.62850700000000015</v>
      </c>
    </row>
    <row r="1053" spans="1:21" ht="63" x14ac:dyDescent="0.25">
      <c r="A1053" s="171" t="s">
        <v>901</v>
      </c>
      <c r="B1053" s="86" t="s">
        <v>870</v>
      </c>
      <c r="C1053" s="171" t="s">
        <v>2775</v>
      </c>
      <c r="D1053" s="87">
        <v>6.4550799999999997</v>
      </c>
      <c r="E1053" s="87">
        <v>0.63567687000000006</v>
      </c>
      <c r="F1053" s="87">
        <v>5.8194031299999995</v>
      </c>
      <c r="G1053" s="87">
        <v>5.8194031299999995</v>
      </c>
      <c r="H1053" s="87">
        <f t="shared" si="464"/>
        <v>6.0083130400000009</v>
      </c>
      <c r="I1053" s="87">
        <f t="shared" si="464"/>
        <v>0.92888895999999987</v>
      </c>
      <c r="J1053" s="87">
        <v>0.11456032000000001</v>
      </c>
      <c r="K1053" s="87">
        <v>0.11456032000000001</v>
      </c>
      <c r="L1053" s="87">
        <v>1.4618199999999999</v>
      </c>
      <c r="M1053" s="87">
        <v>0.14567315000000003</v>
      </c>
      <c r="N1053" s="87">
        <v>1.4618199999999999</v>
      </c>
      <c r="O1053" s="87">
        <v>0.6686554899999998</v>
      </c>
      <c r="P1053" s="87">
        <v>2.9701127200000008</v>
      </c>
      <c r="Q1053" s="87">
        <v>0</v>
      </c>
      <c r="R1053" s="87">
        <f t="shared" si="465"/>
        <v>5.0794240800000008</v>
      </c>
      <c r="S1053" s="87">
        <f t="shared" si="466"/>
        <v>5.0794240800000008</v>
      </c>
      <c r="T1053" s="87">
        <f t="shared" si="467"/>
        <v>5.0794240800000008</v>
      </c>
      <c r="U1053" s="87">
        <f t="shared" si="468"/>
        <v>5.0794240800000008</v>
      </c>
    </row>
    <row r="1054" spans="1:21" ht="94.5" x14ac:dyDescent="0.25">
      <c r="A1054" s="171" t="s">
        <v>901</v>
      </c>
      <c r="B1054" s="86" t="s">
        <v>1873</v>
      </c>
      <c r="C1054" s="171" t="s">
        <v>2776</v>
      </c>
      <c r="D1054" s="87">
        <v>0</v>
      </c>
      <c r="E1054" s="87">
        <v>0</v>
      </c>
      <c r="F1054" s="87">
        <v>0</v>
      </c>
      <c r="G1054" s="87">
        <v>0</v>
      </c>
      <c r="H1054" s="87">
        <f t="shared" si="464"/>
        <v>0</v>
      </c>
      <c r="I1054" s="87">
        <f t="shared" si="464"/>
        <v>0.37756541999999998</v>
      </c>
      <c r="J1054" s="87">
        <v>0</v>
      </c>
      <c r="K1054" s="87">
        <v>0</v>
      </c>
      <c r="L1054" s="87">
        <v>0</v>
      </c>
      <c r="M1054" s="87">
        <v>0</v>
      </c>
      <c r="N1054" s="87">
        <v>0</v>
      </c>
      <c r="O1054" s="87">
        <v>0.37756541999999998</v>
      </c>
      <c r="P1054" s="87">
        <v>0</v>
      </c>
      <c r="Q1054" s="87">
        <v>0</v>
      </c>
      <c r="R1054" s="87">
        <f t="shared" si="465"/>
        <v>-0.37756541999999998</v>
      </c>
      <c r="S1054" s="87">
        <f t="shared" si="466"/>
        <v>-0.37756541999999998</v>
      </c>
      <c r="T1054" s="87">
        <f t="shared" si="467"/>
        <v>-0.37756541999999998</v>
      </c>
      <c r="U1054" s="87">
        <f t="shared" si="468"/>
        <v>-0.37756541999999998</v>
      </c>
    </row>
    <row r="1055" spans="1:21" ht="47.25" x14ac:dyDescent="0.25">
      <c r="A1055" s="171" t="s">
        <v>901</v>
      </c>
      <c r="B1055" s="86" t="s">
        <v>1874</v>
      </c>
      <c r="C1055" s="171" t="s">
        <v>2777</v>
      </c>
      <c r="D1055" s="87">
        <v>0</v>
      </c>
      <c r="E1055" s="87">
        <v>0</v>
      </c>
      <c r="F1055" s="87">
        <v>0</v>
      </c>
      <c r="G1055" s="87">
        <v>0</v>
      </c>
      <c r="H1055" s="87">
        <f t="shared" si="464"/>
        <v>0</v>
      </c>
      <c r="I1055" s="87">
        <f t="shared" si="464"/>
        <v>0.14368273000000001</v>
      </c>
      <c r="J1055" s="87">
        <v>0</v>
      </c>
      <c r="K1055" s="87">
        <v>0</v>
      </c>
      <c r="L1055" s="87">
        <v>0</v>
      </c>
      <c r="M1055" s="87">
        <v>0</v>
      </c>
      <c r="N1055" s="87">
        <v>0</v>
      </c>
      <c r="O1055" s="87">
        <v>0.14368273000000001</v>
      </c>
      <c r="P1055" s="87">
        <v>0</v>
      </c>
      <c r="Q1055" s="87">
        <v>0</v>
      </c>
      <c r="R1055" s="87">
        <f t="shared" si="465"/>
        <v>-0.14368273000000001</v>
      </c>
      <c r="S1055" s="87">
        <f t="shared" si="466"/>
        <v>-0.14368273000000001</v>
      </c>
      <c r="T1055" s="87">
        <f t="shared" si="467"/>
        <v>-0.14368273000000001</v>
      </c>
      <c r="U1055" s="87">
        <f t="shared" si="468"/>
        <v>-0.14368273000000001</v>
      </c>
    </row>
    <row r="1056" spans="1:21" ht="63" x14ac:dyDescent="0.25">
      <c r="A1056" s="171" t="s">
        <v>900</v>
      </c>
      <c r="B1056" s="86" t="s">
        <v>1875</v>
      </c>
      <c r="C1056" s="171" t="s">
        <v>889</v>
      </c>
      <c r="D1056" s="87">
        <v>1.4146800000000002</v>
      </c>
      <c r="E1056" s="87">
        <v>0.11315524</v>
      </c>
      <c r="F1056" s="87">
        <v>1.3015247600000002</v>
      </c>
      <c r="G1056" s="87">
        <v>1.3015247600000002</v>
      </c>
      <c r="H1056" s="87">
        <f t="shared" si="464"/>
        <v>1.4046799999999999</v>
      </c>
      <c r="I1056" s="87">
        <f t="shared" si="464"/>
        <v>0</v>
      </c>
      <c r="J1056" s="87">
        <v>0</v>
      </c>
      <c r="K1056" s="87">
        <v>0</v>
      </c>
      <c r="L1056" s="87">
        <v>0.35117000000000004</v>
      </c>
      <c r="M1056" s="87">
        <v>0</v>
      </c>
      <c r="N1056" s="87">
        <v>0.35117000000000004</v>
      </c>
      <c r="O1056" s="87">
        <v>0</v>
      </c>
      <c r="P1056" s="87">
        <v>0.70233999999999996</v>
      </c>
      <c r="Q1056" s="87">
        <v>0</v>
      </c>
      <c r="R1056" s="87">
        <f t="shared" si="465"/>
        <v>1.4046799999999999</v>
      </c>
      <c r="S1056" s="87">
        <f t="shared" si="466"/>
        <v>1.4046799999999999</v>
      </c>
      <c r="T1056" s="87">
        <f t="shared" si="467"/>
        <v>1.4046799999999999</v>
      </c>
      <c r="U1056" s="87">
        <f t="shared" si="468"/>
        <v>1.4046799999999999</v>
      </c>
    </row>
    <row r="1057" spans="1:21" x14ac:dyDescent="0.25">
      <c r="A1057" s="224"/>
      <c r="B1057" s="216" t="s">
        <v>60</v>
      </c>
      <c r="C1057" s="224"/>
      <c r="D1057" s="225">
        <f t="shared" ref="D1057:U1057" si="469">SUM(D1058:D1062)</f>
        <v>37.280340000000002</v>
      </c>
      <c r="E1057" s="225">
        <f t="shared" si="469"/>
        <v>1.6369359099999998</v>
      </c>
      <c r="F1057" s="225">
        <f t="shared" si="469"/>
        <v>35.643404090000004</v>
      </c>
      <c r="G1057" s="225">
        <f t="shared" si="469"/>
        <v>35.643404090000004</v>
      </c>
      <c r="H1057" s="225">
        <f t="shared" si="469"/>
        <v>26.6682153</v>
      </c>
      <c r="I1057" s="225">
        <f t="shared" si="469"/>
        <v>20.059110629999996</v>
      </c>
      <c r="J1057" s="225">
        <f t="shared" si="469"/>
        <v>0.51475428000000012</v>
      </c>
      <c r="K1057" s="225">
        <f t="shared" si="469"/>
        <v>0.51475428000000012</v>
      </c>
      <c r="L1057" s="225">
        <f t="shared" si="469"/>
        <v>2.29832532</v>
      </c>
      <c r="M1057" s="225">
        <f t="shared" si="469"/>
        <v>19.443463599999994</v>
      </c>
      <c r="N1057" s="225">
        <f t="shared" si="469"/>
        <v>9.4828699999999984</v>
      </c>
      <c r="O1057" s="225">
        <f t="shared" si="469"/>
        <v>0.10089274999999999</v>
      </c>
      <c r="P1057" s="225">
        <f t="shared" si="469"/>
        <v>14.372265700000002</v>
      </c>
      <c r="Q1057" s="225">
        <f t="shared" si="469"/>
        <v>0</v>
      </c>
      <c r="R1057" s="225">
        <f t="shared" si="469"/>
        <v>6.6091046700000042</v>
      </c>
      <c r="S1057" s="225">
        <f t="shared" si="469"/>
        <v>6.6091046700000042</v>
      </c>
      <c r="T1057" s="225">
        <f t="shared" si="469"/>
        <v>6.6091046700000042</v>
      </c>
      <c r="U1057" s="225">
        <f t="shared" si="469"/>
        <v>6.6091046700000042</v>
      </c>
    </row>
    <row r="1058" spans="1:21" ht="31.5" x14ac:dyDescent="0.25">
      <c r="A1058" s="171" t="s">
        <v>901</v>
      </c>
      <c r="B1058" s="86" t="s">
        <v>409</v>
      </c>
      <c r="C1058" s="171" t="s">
        <v>2778</v>
      </c>
      <c r="D1058" s="87">
        <v>17.783770000000001</v>
      </c>
      <c r="E1058" s="87">
        <v>1.62891959</v>
      </c>
      <c r="F1058" s="87">
        <v>16.154850410000002</v>
      </c>
      <c r="G1058" s="87">
        <v>16.154850410000002</v>
      </c>
      <c r="H1058" s="87">
        <f t="shared" ref="H1058:I1062" si="470">J1058+L1058+N1058+P1058</f>
        <v>15.652192300000001</v>
      </c>
      <c r="I1058" s="87">
        <f t="shared" si="470"/>
        <v>16.737962909999997</v>
      </c>
      <c r="J1058" s="87">
        <v>0.32707514000000004</v>
      </c>
      <c r="K1058" s="87">
        <v>0.32707514000000004</v>
      </c>
      <c r="L1058" s="87">
        <v>0</v>
      </c>
      <c r="M1058" s="87">
        <v>16.410887769999995</v>
      </c>
      <c r="N1058" s="87">
        <v>5.0082779999999989</v>
      </c>
      <c r="O1058" s="87">
        <v>0</v>
      </c>
      <c r="P1058" s="87">
        <v>10.316839160000002</v>
      </c>
      <c r="Q1058" s="87">
        <v>0</v>
      </c>
      <c r="R1058" s="87">
        <f>H1058-I1058</f>
        <v>-1.0857706099999955</v>
      </c>
      <c r="S1058" s="87">
        <f>H1058-I1058</f>
        <v>-1.0857706099999955</v>
      </c>
      <c r="T1058" s="87">
        <f>H1058-I1058</f>
        <v>-1.0857706099999955</v>
      </c>
      <c r="U1058" s="87">
        <f>H1058-I1058</f>
        <v>-1.0857706099999955</v>
      </c>
    </row>
    <row r="1059" spans="1:21" ht="31.5" x14ac:dyDescent="0.25">
      <c r="A1059" s="171" t="s">
        <v>901</v>
      </c>
      <c r="B1059" s="86" t="s">
        <v>410</v>
      </c>
      <c r="C1059" s="171" t="s">
        <v>2779</v>
      </c>
      <c r="D1059" s="87">
        <v>9.5855200000000007</v>
      </c>
      <c r="E1059" s="87">
        <v>0</v>
      </c>
      <c r="F1059" s="87">
        <v>9.5855200000000007</v>
      </c>
      <c r="G1059" s="87">
        <v>9.5855200000000007</v>
      </c>
      <c r="H1059" s="87">
        <f t="shared" si="470"/>
        <v>1.4762109999999999</v>
      </c>
      <c r="I1059" s="87">
        <f t="shared" si="470"/>
        <v>0</v>
      </c>
      <c r="J1059" s="87">
        <v>0</v>
      </c>
      <c r="K1059" s="87">
        <v>0</v>
      </c>
      <c r="L1059" s="87">
        <v>0</v>
      </c>
      <c r="M1059" s="87">
        <v>0</v>
      </c>
      <c r="N1059" s="87">
        <v>0</v>
      </c>
      <c r="O1059" s="87">
        <v>0</v>
      </c>
      <c r="P1059" s="87">
        <v>1.4762109999999999</v>
      </c>
      <c r="Q1059" s="87">
        <v>0</v>
      </c>
      <c r="R1059" s="87">
        <f>H1059-I1059</f>
        <v>1.4762109999999999</v>
      </c>
      <c r="S1059" s="87">
        <f>H1059-I1059</f>
        <v>1.4762109999999999</v>
      </c>
      <c r="T1059" s="87">
        <f>H1059-I1059</f>
        <v>1.4762109999999999</v>
      </c>
      <c r="U1059" s="87">
        <f>H1059-I1059</f>
        <v>1.4762109999999999</v>
      </c>
    </row>
    <row r="1060" spans="1:21" ht="94.5" x14ac:dyDescent="0.25">
      <c r="A1060" s="171" t="s">
        <v>901</v>
      </c>
      <c r="B1060" s="86" t="s">
        <v>1876</v>
      </c>
      <c r="C1060" s="171" t="s">
        <v>2780</v>
      </c>
      <c r="D1060" s="87">
        <v>3.8406899999999999</v>
      </c>
      <c r="E1060" s="87">
        <v>1.2083199999999999E-3</v>
      </c>
      <c r="F1060" s="87">
        <v>3.83948168</v>
      </c>
      <c r="G1060" s="87">
        <v>3.83948168</v>
      </c>
      <c r="H1060" s="87">
        <f t="shared" si="470"/>
        <v>3.7906900000000001</v>
      </c>
      <c r="I1060" s="87">
        <f t="shared" si="470"/>
        <v>0.26959759999999999</v>
      </c>
      <c r="J1060" s="87">
        <v>7.4267459999999993E-2</v>
      </c>
      <c r="K1060" s="87">
        <v>7.4267459999999993E-2</v>
      </c>
      <c r="L1060" s="87">
        <v>0</v>
      </c>
      <c r="M1060" s="87">
        <v>9.4437389999999996E-2</v>
      </c>
      <c r="N1060" s="87">
        <v>1.1372069999999999</v>
      </c>
      <c r="O1060" s="87">
        <v>0.10089274999999999</v>
      </c>
      <c r="P1060" s="87">
        <v>2.5792155400000003</v>
      </c>
      <c r="Q1060" s="87">
        <v>0</v>
      </c>
      <c r="R1060" s="87">
        <f>H1060-I1060</f>
        <v>3.5210924000000001</v>
      </c>
      <c r="S1060" s="87">
        <f>H1060-I1060</f>
        <v>3.5210924000000001</v>
      </c>
      <c r="T1060" s="87">
        <f>H1060-I1060</f>
        <v>3.5210924000000001</v>
      </c>
      <c r="U1060" s="87">
        <f>H1060-I1060</f>
        <v>3.5210924000000001</v>
      </c>
    </row>
    <row r="1061" spans="1:21" ht="31.5" x14ac:dyDescent="0.25">
      <c r="A1061" s="171" t="s">
        <v>901</v>
      </c>
      <c r="B1061" s="86" t="s">
        <v>871</v>
      </c>
      <c r="C1061" s="171" t="s">
        <v>2781</v>
      </c>
      <c r="D1061" s="87">
        <v>0.89630999999999994</v>
      </c>
      <c r="E1061" s="87">
        <v>8.8909999999999998E-4</v>
      </c>
      <c r="F1061" s="87">
        <v>0.89542089999999996</v>
      </c>
      <c r="G1061" s="87">
        <v>0.89542089999999996</v>
      </c>
      <c r="H1061" s="87">
        <f t="shared" si="470"/>
        <v>0.85952200000000001</v>
      </c>
      <c r="I1061" s="87">
        <f t="shared" si="470"/>
        <v>0.83788477000000006</v>
      </c>
      <c r="J1061" s="87">
        <v>1.6839800000000002E-2</v>
      </c>
      <c r="K1061" s="87">
        <v>1.6839800000000002E-2</v>
      </c>
      <c r="L1061" s="87">
        <v>0.84268220000000005</v>
      </c>
      <c r="M1061" s="87">
        <v>0.8210449700000001</v>
      </c>
      <c r="N1061" s="87">
        <v>0</v>
      </c>
      <c r="O1061" s="87">
        <v>0</v>
      </c>
      <c r="P1061" s="87">
        <v>0</v>
      </c>
      <c r="Q1061" s="87">
        <v>0</v>
      </c>
      <c r="R1061" s="87">
        <f>H1061-I1061</f>
        <v>2.1637229999999952E-2</v>
      </c>
      <c r="S1061" s="87">
        <f>H1061-I1061</f>
        <v>2.1637229999999952E-2</v>
      </c>
      <c r="T1061" s="87">
        <f>H1061-I1061</f>
        <v>2.1637229999999952E-2</v>
      </c>
      <c r="U1061" s="87">
        <f>H1061-I1061</f>
        <v>2.1637229999999952E-2</v>
      </c>
    </row>
    <row r="1062" spans="1:21" ht="31.5" x14ac:dyDescent="0.25">
      <c r="A1062" s="171" t="s">
        <v>901</v>
      </c>
      <c r="B1062" s="86" t="s">
        <v>872</v>
      </c>
      <c r="C1062" s="171" t="s">
        <v>2782</v>
      </c>
      <c r="D1062" s="87">
        <v>5.1740500000000003</v>
      </c>
      <c r="E1062" s="87">
        <v>5.9188999999999995E-3</v>
      </c>
      <c r="F1062" s="87">
        <v>5.1681311000000001</v>
      </c>
      <c r="G1062" s="87">
        <v>5.1681311000000001</v>
      </c>
      <c r="H1062" s="87">
        <f t="shared" si="470"/>
        <v>4.8895999999999997</v>
      </c>
      <c r="I1062" s="87">
        <f t="shared" si="470"/>
        <v>2.2136653500000003</v>
      </c>
      <c r="J1062" s="87">
        <v>9.6571880000000013E-2</v>
      </c>
      <c r="K1062" s="87">
        <v>9.6571880000000013E-2</v>
      </c>
      <c r="L1062" s="87">
        <v>1.45564312</v>
      </c>
      <c r="M1062" s="87">
        <v>2.1170934700000004</v>
      </c>
      <c r="N1062" s="87">
        <v>3.3373850000000003</v>
      </c>
      <c r="O1062" s="87">
        <v>0</v>
      </c>
      <c r="P1062" s="87">
        <v>0</v>
      </c>
      <c r="Q1062" s="87">
        <v>0</v>
      </c>
      <c r="R1062" s="87">
        <f>H1062-I1062</f>
        <v>2.6759346499999994</v>
      </c>
      <c r="S1062" s="87">
        <f>H1062-I1062</f>
        <v>2.6759346499999994</v>
      </c>
      <c r="T1062" s="87">
        <f>H1062-I1062</f>
        <v>2.6759346499999994</v>
      </c>
      <c r="U1062" s="87">
        <f>H1062-I1062</f>
        <v>2.6759346499999994</v>
      </c>
    </row>
    <row r="1063" spans="1:21" x14ac:dyDescent="0.25">
      <c r="A1063" s="224"/>
      <c r="B1063" s="216" t="s">
        <v>74</v>
      </c>
      <c r="C1063" s="224"/>
      <c r="D1063" s="225">
        <f t="shared" ref="D1063:U1063" si="471">SUM(D1064:D1064)</f>
        <v>55.36403</v>
      </c>
      <c r="E1063" s="225">
        <f t="shared" si="471"/>
        <v>52.025742530000002</v>
      </c>
      <c r="F1063" s="225">
        <f t="shared" si="471"/>
        <v>3.3382874699999974</v>
      </c>
      <c r="G1063" s="225">
        <f t="shared" si="471"/>
        <v>3.3382874699999974</v>
      </c>
      <c r="H1063" s="225">
        <f t="shared" si="471"/>
        <v>1.3899599999999999</v>
      </c>
      <c r="I1063" s="225">
        <f t="shared" si="471"/>
        <v>8.9868460000000011E-2</v>
      </c>
      <c r="J1063" s="225">
        <f t="shared" si="471"/>
        <v>2.4756529999999999E-2</v>
      </c>
      <c r="K1063" s="225">
        <f t="shared" si="471"/>
        <v>2.4756529999999999E-2</v>
      </c>
      <c r="L1063" s="225">
        <f t="shared" si="471"/>
        <v>0.31589999999999996</v>
      </c>
      <c r="M1063" s="225">
        <f t="shared" si="471"/>
        <v>3.1480040000000001E-2</v>
      </c>
      <c r="N1063" s="225">
        <f t="shared" si="471"/>
        <v>0.31589999999999996</v>
      </c>
      <c r="O1063" s="225">
        <f t="shared" si="471"/>
        <v>3.3631890000000011E-2</v>
      </c>
      <c r="P1063" s="225">
        <f t="shared" si="471"/>
        <v>0.73340346999999984</v>
      </c>
      <c r="Q1063" s="225">
        <f t="shared" si="471"/>
        <v>0</v>
      </c>
      <c r="R1063" s="225">
        <f t="shared" si="471"/>
        <v>1.3000915399999999</v>
      </c>
      <c r="S1063" s="225">
        <f t="shared" si="471"/>
        <v>1.3000915399999999</v>
      </c>
      <c r="T1063" s="225">
        <f t="shared" si="471"/>
        <v>1.3000915399999999</v>
      </c>
      <c r="U1063" s="225">
        <f t="shared" si="471"/>
        <v>1.3000915399999999</v>
      </c>
    </row>
    <row r="1064" spans="1:21" ht="63" x14ac:dyDescent="0.25">
      <c r="A1064" s="171" t="s">
        <v>901</v>
      </c>
      <c r="B1064" s="86" t="s">
        <v>110</v>
      </c>
      <c r="C1064" s="171" t="s">
        <v>2783</v>
      </c>
      <c r="D1064" s="87">
        <v>55.36403</v>
      </c>
      <c r="E1064" s="87">
        <v>52.025742530000002</v>
      </c>
      <c r="F1064" s="87">
        <v>3.3382874699999974</v>
      </c>
      <c r="G1064" s="87">
        <v>3.3382874699999974</v>
      </c>
      <c r="H1064" s="87">
        <f>J1064+L1064+N1064+P1064</f>
        <v>1.3899599999999999</v>
      </c>
      <c r="I1064" s="87">
        <f>K1064+M1064+O1064+Q1064</f>
        <v>8.9868460000000011E-2</v>
      </c>
      <c r="J1064" s="87">
        <v>2.4756529999999999E-2</v>
      </c>
      <c r="K1064" s="87">
        <v>2.4756529999999999E-2</v>
      </c>
      <c r="L1064" s="87">
        <v>0.31589999999999996</v>
      </c>
      <c r="M1064" s="87">
        <v>3.1480040000000001E-2</v>
      </c>
      <c r="N1064" s="87">
        <v>0.31589999999999996</v>
      </c>
      <c r="O1064" s="87">
        <v>3.3631890000000011E-2</v>
      </c>
      <c r="P1064" s="87">
        <v>0.73340346999999984</v>
      </c>
      <c r="Q1064" s="87">
        <v>0</v>
      </c>
      <c r="R1064" s="87">
        <f>H1064-I1064</f>
        <v>1.3000915399999999</v>
      </c>
      <c r="S1064" s="87">
        <f>H1064-I1064</f>
        <v>1.3000915399999999</v>
      </c>
      <c r="T1064" s="87">
        <f>H1064-I1064</f>
        <v>1.3000915399999999</v>
      </c>
      <c r="U1064" s="87">
        <f>H1064-I1064</f>
        <v>1.3000915399999999</v>
      </c>
    </row>
    <row r="1065" spans="1:21" x14ac:dyDescent="0.25">
      <c r="A1065" s="224"/>
      <c r="B1065" s="216" t="s">
        <v>103</v>
      </c>
      <c r="C1065" s="224"/>
      <c r="D1065" s="225">
        <f t="shared" ref="D1065:U1065" si="472">D1066</f>
        <v>5.6726999999999999</v>
      </c>
      <c r="E1065" s="225">
        <f t="shared" si="472"/>
        <v>0.46862639</v>
      </c>
      <c r="F1065" s="225">
        <f t="shared" si="472"/>
        <v>5.20407361</v>
      </c>
      <c r="G1065" s="225">
        <f t="shared" si="472"/>
        <v>5.20407361</v>
      </c>
      <c r="H1065" s="225">
        <f t="shared" si="472"/>
        <v>3.6193740000000001</v>
      </c>
      <c r="I1065" s="225">
        <f t="shared" si="472"/>
        <v>3.3454273099999998</v>
      </c>
      <c r="J1065" s="225">
        <f t="shared" si="472"/>
        <v>6.4464590000000002E-2</v>
      </c>
      <c r="K1065" s="225">
        <f t="shared" si="472"/>
        <v>6.4464590000000002E-2</v>
      </c>
      <c r="L1065" s="225">
        <f t="shared" si="472"/>
        <v>3.55490941</v>
      </c>
      <c r="M1065" s="225">
        <f t="shared" si="472"/>
        <v>3.2809627199999998</v>
      </c>
      <c r="N1065" s="225">
        <f t="shared" si="472"/>
        <v>0</v>
      </c>
      <c r="O1065" s="225">
        <f t="shared" si="472"/>
        <v>0</v>
      </c>
      <c r="P1065" s="225">
        <f t="shared" si="472"/>
        <v>0</v>
      </c>
      <c r="Q1065" s="225">
        <f t="shared" si="472"/>
        <v>0</v>
      </c>
      <c r="R1065" s="225">
        <f t="shared" si="472"/>
        <v>0.27394669000000027</v>
      </c>
      <c r="S1065" s="225">
        <f t="shared" si="472"/>
        <v>0.27394669000000027</v>
      </c>
      <c r="T1065" s="225">
        <f t="shared" si="472"/>
        <v>0.27394669000000027</v>
      </c>
      <c r="U1065" s="225">
        <f t="shared" si="472"/>
        <v>0.27394669000000027</v>
      </c>
    </row>
    <row r="1066" spans="1:21" ht="63" x14ac:dyDescent="0.25">
      <c r="A1066" s="171" t="s">
        <v>901</v>
      </c>
      <c r="B1066" s="86" t="s">
        <v>411</v>
      </c>
      <c r="C1066" s="171" t="s">
        <v>2784</v>
      </c>
      <c r="D1066" s="87">
        <v>5.6726999999999999</v>
      </c>
      <c r="E1066" s="87">
        <v>0.46862639</v>
      </c>
      <c r="F1066" s="87">
        <v>5.20407361</v>
      </c>
      <c r="G1066" s="87">
        <v>5.20407361</v>
      </c>
      <c r="H1066" s="87">
        <f>J1066+L1066+N1066+P1066</f>
        <v>3.6193740000000001</v>
      </c>
      <c r="I1066" s="87">
        <f>K1066+M1066+O1066+Q1066</f>
        <v>3.3454273099999998</v>
      </c>
      <c r="J1066" s="87">
        <v>6.4464590000000002E-2</v>
      </c>
      <c r="K1066" s="87">
        <v>6.4464590000000002E-2</v>
      </c>
      <c r="L1066" s="87">
        <v>3.55490941</v>
      </c>
      <c r="M1066" s="87">
        <v>3.2809627199999998</v>
      </c>
      <c r="N1066" s="87">
        <v>0</v>
      </c>
      <c r="O1066" s="87">
        <v>0</v>
      </c>
      <c r="P1066" s="87">
        <v>0</v>
      </c>
      <c r="Q1066" s="87">
        <v>0</v>
      </c>
      <c r="R1066" s="87">
        <f>H1066-I1066</f>
        <v>0.27394669000000027</v>
      </c>
      <c r="S1066" s="87">
        <f>H1066-I1066</f>
        <v>0.27394669000000027</v>
      </c>
      <c r="T1066" s="87">
        <f>H1066-I1066</f>
        <v>0.27394669000000027</v>
      </c>
      <c r="U1066" s="87">
        <f>H1066-I1066</f>
        <v>0.27394669000000027</v>
      </c>
    </row>
    <row r="1067" spans="1:21" x14ac:dyDescent="0.25">
      <c r="A1067" s="224"/>
      <c r="B1067" s="216" t="s">
        <v>75</v>
      </c>
      <c r="C1067" s="224"/>
      <c r="D1067" s="225">
        <f t="shared" ref="D1067:U1067" si="473">SUM(D1068:D1068)</f>
        <v>1.3557900000000001</v>
      </c>
      <c r="E1067" s="225">
        <f t="shared" si="473"/>
        <v>1.3173113999999999</v>
      </c>
      <c r="F1067" s="225">
        <f t="shared" si="473"/>
        <v>3.847860000000014E-2</v>
      </c>
      <c r="G1067" s="225">
        <f t="shared" si="473"/>
        <v>3.847860000000014E-2</v>
      </c>
      <c r="H1067" s="225">
        <f t="shared" si="473"/>
        <v>0</v>
      </c>
      <c r="I1067" s="225">
        <f t="shared" si="473"/>
        <v>0.10345942999999994</v>
      </c>
      <c r="J1067" s="225">
        <f t="shared" si="473"/>
        <v>0</v>
      </c>
      <c r="K1067" s="225">
        <f t="shared" si="473"/>
        <v>1.944709E-2</v>
      </c>
      <c r="L1067" s="225">
        <f t="shared" si="473"/>
        <v>0</v>
      </c>
      <c r="M1067" s="225">
        <f t="shared" si="473"/>
        <v>2.4728609999999998E-2</v>
      </c>
      <c r="N1067" s="225">
        <f t="shared" si="473"/>
        <v>0</v>
      </c>
      <c r="O1067" s="225">
        <f t="shared" si="473"/>
        <v>5.9283729999999937E-2</v>
      </c>
      <c r="P1067" s="225">
        <f t="shared" si="473"/>
        <v>0</v>
      </c>
      <c r="Q1067" s="225">
        <f t="shared" si="473"/>
        <v>0</v>
      </c>
      <c r="R1067" s="225">
        <f t="shared" si="473"/>
        <v>-0.10345942999999994</v>
      </c>
      <c r="S1067" s="225">
        <f t="shared" si="473"/>
        <v>-0.10345942999999994</v>
      </c>
      <c r="T1067" s="225">
        <f t="shared" si="473"/>
        <v>-0.10345942999999994</v>
      </c>
      <c r="U1067" s="225">
        <f t="shared" si="473"/>
        <v>-0.10345942999999994</v>
      </c>
    </row>
    <row r="1068" spans="1:21" ht="31.5" x14ac:dyDescent="0.25">
      <c r="A1068" s="171" t="s">
        <v>901</v>
      </c>
      <c r="B1068" s="86" t="s">
        <v>412</v>
      </c>
      <c r="C1068" s="171" t="s">
        <v>2785</v>
      </c>
      <c r="D1068" s="87">
        <v>1.3557900000000001</v>
      </c>
      <c r="E1068" s="87">
        <v>1.3173113999999999</v>
      </c>
      <c r="F1068" s="87">
        <v>3.847860000000014E-2</v>
      </c>
      <c r="G1068" s="87">
        <v>3.847860000000014E-2</v>
      </c>
      <c r="H1068" s="87">
        <f>J1068+L1068+N1068+P1068</f>
        <v>0</v>
      </c>
      <c r="I1068" s="87">
        <f>K1068+M1068+O1068+Q1068</f>
        <v>0.10345942999999994</v>
      </c>
      <c r="J1068" s="87">
        <v>0</v>
      </c>
      <c r="K1068" s="87">
        <v>1.944709E-2</v>
      </c>
      <c r="L1068" s="87">
        <v>0</v>
      </c>
      <c r="M1068" s="87">
        <v>2.4728609999999998E-2</v>
      </c>
      <c r="N1068" s="87">
        <v>0</v>
      </c>
      <c r="O1068" s="87">
        <v>5.9283729999999937E-2</v>
      </c>
      <c r="P1068" s="87">
        <v>0</v>
      </c>
      <c r="Q1068" s="87">
        <v>0</v>
      </c>
      <c r="R1068" s="87">
        <f>H1068-I1068</f>
        <v>-0.10345942999999994</v>
      </c>
      <c r="S1068" s="87">
        <f>H1068-I1068</f>
        <v>-0.10345942999999994</v>
      </c>
      <c r="T1068" s="87">
        <f>H1068-I1068</f>
        <v>-0.10345942999999994</v>
      </c>
      <c r="U1068" s="87">
        <f>H1068-I1068</f>
        <v>-0.10345942999999994</v>
      </c>
    </row>
    <row r="1069" spans="1:21" x14ac:dyDescent="0.25">
      <c r="A1069" s="224"/>
      <c r="B1069" s="216" t="s">
        <v>873</v>
      </c>
      <c r="C1069" s="224"/>
      <c r="D1069" s="225">
        <f t="shared" ref="D1069:U1069" si="474">SUM(D1070:D1071)</f>
        <v>8.7139399999999991</v>
      </c>
      <c r="E1069" s="225">
        <f t="shared" si="474"/>
        <v>2.4167000000000001E-4</v>
      </c>
      <c r="F1069" s="225">
        <f t="shared" si="474"/>
        <v>8.7136983299999997</v>
      </c>
      <c r="G1069" s="225">
        <f t="shared" si="474"/>
        <v>8.7136983299999997</v>
      </c>
      <c r="H1069" s="225">
        <f t="shared" si="474"/>
        <v>8.551919569999999</v>
      </c>
      <c r="I1069" s="225">
        <f t="shared" si="474"/>
        <v>5.2798923399999991</v>
      </c>
      <c r="J1069" s="225">
        <f t="shared" si="474"/>
        <v>0.13643389000000003</v>
      </c>
      <c r="K1069" s="225">
        <f t="shared" si="474"/>
        <v>0.13643389000000003</v>
      </c>
      <c r="L1069" s="225">
        <f t="shared" si="474"/>
        <v>0.37767500000000004</v>
      </c>
      <c r="M1069" s="225">
        <f t="shared" si="474"/>
        <v>0.17348726999999994</v>
      </c>
      <c r="N1069" s="225">
        <f t="shared" si="474"/>
        <v>2.4667939999999997</v>
      </c>
      <c r="O1069" s="225">
        <f t="shared" si="474"/>
        <v>4.969971179999999</v>
      </c>
      <c r="P1069" s="225">
        <f t="shared" si="474"/>
        <v>5.5710166799999996</v>
      </c>
      <c r="Q1069" s="225">
        <f t="shared" si="474"/>
        <v>0</v>
      </c>
      <c r="R1069" s="225">
        <f t="shared" si="474"/>
        <v>3.2720272300000008</v>
      </c>
      <c r="S1069" s="225">
        <f t="shared" si="474"/>
        <v>3.2720272300000008</v>
      </c>
      <c r="T1069" s="225">
        <f t="shared" si="474"/>
        <v>3.2720272300000008</v>
      </c>
      <c r="U1069" s="225">
        <f t="shared" si="474"/>
        <v>3.2720272300000008</v>
      </c>
    </row>
    <row r="1070" spans="1:21" ht="47.25" x14ac:dyDescent="0.25">
      <c r="A1070" s="171" t="s">
        <v>901</v>
      </c>
      <c r="B1070" s="86" t="s">
        <v>874</v>
      </c>
      <c r="C1070" s="171" t="s">
        <v>2786</v>
      </c>
      <c r="D1070" s="87">
        <v>1.74021</v>
      </c>
      <c r="E1070" s="87">
        <v>0</v>
      </c>
      <c r="F1070" s="87">
        <v>1.74021</v>
      </c>
      <c r="G1070" s="87">
        <v>1.74021</v>
      </c>
      <c r="H1070" s="87">
        <f>J1070+L1070+N1070+P1070</f>
        <v>1.5881895699999999</v>
      </c>
      <c r="I1070" s="87">
        <f>K1070+M1070+O1070+Q1070</f>
        <v>0</v>
      </c>
      <c r="J1070" s="87">
        <v>0</v>
      </c>
      <c r="K1070" s="87">
        <v>0</v>
      </c>
      <c r="L1070" s="87">
        <v>0.37767500000000004</v>
      </c>
      <c r="M1070" s="87">
        <v>0</v>
      </c>
      <c r="N1070" s="87">
        <v>0.37767500000000004</v>
      </c>
      <c r="O1070" s="87">
        <v>0</v>
      </c>
      <c r="P1070" s="87">
        <v>0.83283956999999986</v>
      </c>
      <c r="Q1070" s="87">
        <v>0</v>
      </c>
      <c r="R1070" s="87">
        <f>H1070-I1070</f>
        <v>1.5881895699999999</v>
      </c>
      <c r="S1070" s="87">
        <f>H1070-I1070</f>
        <v>1.5881895699999999</v>
      </c>
      <c r="T1070" s="87">
        <f>H1070-I1070</f>
        <v>1.5881895699999999</v>
      </c>
      <c r="U1070" s="87">
        <f>H1070-I1070</f>
        <v>1.5881895699999999</v>
      </c>
    </row>
    <row r="1071" spans="1:21" ht="47.25" x14ac:dyDescent="0.25">
      <c r="A1071" s="171" t="s">
        <v>901</v>
      </c>
      <c r="B1071" s="86" t="s">
        <v>875</v>
      </c>
      <c r="C1071" s="171" t="s">
        <v>2787</v>
      </c>
      <c r="D1071" s="87">
        <v>6.9737299999999998</v>
      </c>
      <c r="E1071" s="87">
        <v>2.4167000000000001E-4</v>
      </c>
      <c r="F1071" s="87">
        <v>6.9734883299999995</v>
      </c>
      <c r="G1071" s="87">
        <v>6.9734883299999995</v>
      </c>
      <c r="H1071" s="87">
        <f>J1071+L1071+N1071+P1071</f>
        <v>6.96373</v>
      </c>
      <c r="I1071" s="87">
        <f>K1071+M1071+O1071+Q1071</f>
        <v>5.2798923399999991</v>
      </c>
      <c r="J1071" s="87">
        <v>0.13643389000000003</v>
      </c>
      <c r="K1071" s="87">
        <v>0.13643389000000003</v>
      </c>
      <c r="L1071" s="87">
        <v>0</v>
      </c>
      <c r="M1071" s="87">
        <v>0.17348726999999994</v>
      </c>
      <c r="N1071" s="87">
        <v>2.0891189999999997</v>
      </c>
      <c r="O1071" s="87">
        <v>4.969971179999999</v>
      </c>
      <c r="P1071" s="87">
        <v>4.7381771099999996</v>
      </c>
      <c r="Q1071" s="87">
        <v>0</v>
      </c>
      <c r="R1071" s="87">
        <f>H1071-I1071</f>
        <v>1.6838376600000009</v>
      </c>
      <c r="S1071" s="87">
        <f>H1071-I1071</f>
        <v>1.6838376600000009</v>
      </c>
      <c r="T1071" s="87">
        <f>H1071-I1071</f>
        <v>1.6838376600000009</v>
      </c>
      <c r="U1071" s="87">
        <f>H1071-I1071</f>
        <v>1.6838376600000009</v>
      </c>
    </row>
    <row r="1072" spans="1:21" x14ac:dyDescent="0.25">
      <c r="A1072" s="224"/>
      <c r="B1072" s="216" t="s">
        <v>371</v>
      </c>
      <c r="C1072" s="224"/>
      <c r="D1072" s="225">
        <f t="shared" ref="D1072:U1072" si="475">SUM(D1073:D1074)</f>
        <v>3.6827599999999996</v>
      </c>
      <c r="E1072" s="225">
        <f t="shared" si="475"/>
        <v>0.51957783999999996</v>
      </c>
      <c r="F1072" s="225">
        <f t="shared" si="475"/>
        <v>3.1631821599999999</v>
      </c>
      <c r="G1072" s="225">
        <f t="shared" si="475"/>
        <v>3.1631821599999999</v>
      </c>
      <c r="H1072" s="225">
        <f t="shared" si="475"/>
        <v>3.2052830699999997</v>
      </c>
      <c r="I1072" s="225">
        <f t="shared" si="475"/>
        <v>2.8875810000000002E-2</v>
      </c>
      <c r="J1072" s="225">
        <f t="shared" si="475"/>
        <v>6.3359579999999999E-2</v>
      </c>
      <c r="K1072" s="225">
        <f t="shared" si="475"/>
        <v>6.3359579999999999E-2</v>
      </c>
      <c r="L1072" s="225">
        <f t="shared" si="475"/>
        <v>0.8084849999999999</v>
      </c>
      <c r="M1072" s="225">
        <f t="shared" si="475"/>
        <v>-4.5290110000000001E-2</v>
      </c>
      <c r="N1072" s="225">
        <f t="shared" si="475"/>
        <v>0.8084849999999999</v>
      </c>
      <c r="O1072" s="225">
        <f t="shared" si="475"/>
        <v>1.0806339999999996E-2</v>
      </c>
      <c r="P1072" s="225">
        <f t="shared" si="475"/>
        <v>1.5249534899999997</v>
      </c>
      <c r="Q1072" s="225">
        <f t="shared" si="475"/>
        <v>0</v>
      </c>
      <c r="R1072" s="225">
        <f t="shared" si="475"/>
        <v>3.1764072599999995</v>
      </c>
      <c r="S1072" s="225">
        <f t="shared" si="475"/>
        <v>3.1764072599999995</v>
      </c>
      <c r="T1072" s="225">
        <f t="shared" si="475"/>
        <v>3.1764072599999995</v>
      </c>
      <c r="U1072" s="225">
        <f t="shared" si="475"/>
        <v>3.1764072599999995</v>
      </c>
    </row>
    <row r="1073" spans="1:21" ht="47.25" x14ac:dyDescent="0.25">
      <c r="A1073" s="171" t="s">
        <v>901</v>
      </c>
      <c r="B1073" s="86" t="s">
        <v>413</v>
      </c>
      <c r="C1073" s="171" t="s">
        <v>2788</v>
      </c>
      <c r="D1073" s="87">
        <v>3.0424499999999997</v>
      </c>
      <c r="E1073" s="87">
        <v>0.26275552000000002</v>
      </c>
      <c r="F1073" s="87">
        <v>2.7796944799999999</v>
      </c>
      <c r="G1073" s="87">
        <v>2.7796944799999999</v>
      </c>
      <c r="H1073" s="87">
        <f>J1073+L1073+N1073+P1073</f>
        <v>2.8279284899999997</v>
      </c>
      <c r="I1073" s="87">
        <f>K1073+M1073+O1073+Q1073</f>
        <v>0</v>
      </c>
      <c r="J1073" s="87">
        <v>5.5405010000000005E-2</v>
      </c>
      <c r="K1073" s="87">
        <v>5.5405010000000005E-2</v>
      </c>
      <c r="L1073" s="87">
        <v>0.70698249999999996</v>
      </c>
      <c r="M1073" s="87">
        <v>-5.5405010000000005E-2</v>
      </c>
      <c r="N1073" s="87">
        <v>0.70698249999999996</v>
      </c>
      <c r="O1073" s="87">
        <v>0</v>
      </c>
      <c r="P1073" s="87">
        <v>1.3585584799999997</v>
      </c>
      <c r="Q1073" s="87">
        <v>0</v>
      </c>
      <c r="R1073" s="87">
        <f>H1073-I1073</f>
        <v>2.8279284899999997</v>
      </c>
      <c r="S1073" s="87">
        <f>H1073-I1073</f>
        <v>2.8279284899999997</v>
      </c>
      <c r="T1073" s="87">
        <f>H1073-I1073</f>
        <v>2.8279284899999997</v>
      </c>
      <c r="U1073" s="87">
        <f>H1073-I1073</f>
        <v>2.8279284899999997</v>
      </c>
    </row>
    <row r="1074" spans="1:21" ht="47.25" x14ac:dyDescent="0.25">
      <c r="A1074" s="171" t="s">
        <v>901</v>
      </c>
      <c r="B1074" s="86" t="s">
        <v>157</v>
      </c>
      <c r="C1074" s="171" t="s">
        <v>2789</v>
      </c>
      <c r="D1074" s="87">
        <v>0.64030999999999993</v>
      </c>
      <c r="E1074" s="87">
        <v>0.25682231999999999</v>
      </c>
      <c r="F1074" s="87">
        <v>0.38348767999999994</v>
      </c>
      <c r="G1074" s="87">
        <v>0.38348767999999994</v>
      </c>
      <c r="H1074" s="87">
        <f>J1074+L1074+N1074+P1074</f>
        <v>0.37735457999999994</v>
      </c>
      <c r="I1074" s="87">
        <f>K1074+M1074+O1074+Q1074</f>
        <v>2.8875810000000002E-2</v>
      </c>
      <c r="J1074" s="87">
        <v>7.9545699999999993E-3</v>
      </c>
      <c r="K1074" s="87">
        <v>7.9545699999999993E-3</v>
      </c>
      <c r="L1074" s="87">
        <v>0.1015025</v>
      </c>
      <c r="M1074" s="87">
        <v>1.0114900000000005E-2</v>
      </c>
      <c r="N1074" s="87">
        <v>0.1015025</v>
      </c>
      <c r="O1074" s="87">
        <v>1.0806339999999996E-2</v>
      </c>
      <c r="P1074" s="87">
        <v>0.16639500999999995</v>
      </c>
      <c r="Q1074" s="87">
        <v>0</v>
      </c>
      <c r="R1074" s="87">
        <f>H1074-I1074</f>
        <v>0.34847876999999994</v>
      </c>
      <c r="S1074" s="87">
        <f>H1074-I1074</f>
        <v>0.34847876999999994</v>
      </c>
      <c r="T1074" s="87">
        <f>H1074-I1074</f>
        <v>0.34847876999999994</v>
      </c>
      <c r="U1074" s="87">
        <f>H1074-I1074</f>
        <v>0.34847876999999994</v>
      </c>
    </row>
    <row r="1075" spans="1:21" x14ac:dyDescent="0.25">
      <c r="A1075" s="227"/>
      <c r="B1075" s="216" t="s">
        <v>1877</v>
      </c>
      <c r="C1075" s="227"/>
      <c r="D1075" s="247">
        <f t="shared" ref="D1075:U1075" si="476">SUM(D1076)</f>
        <v>52.577690000000004</v>
      </c>
      <c r="E1075" s="247">
        <f t="shared" si="476"/>
        <v>2.4167000000000001E-4</v>
      </c>
      <c r="F1075" s="247">
        <f t="shared" si="476"/>
        <v>52.577448330000003</v>
      </c>
      <c r="G1075" s="247">
        <f t="shared" si="476"/>
        <v>52.577448330000003</v>
      </c>
      <c r="H1075" s="247">
        <f t="shared" si="476"/>
        <v>7.2454359999999998</v>
      </c>
      <c r="I1075" s="247">
        <f t="shared" si="476"/>
        <v>0.48151186000000001</v>
      </c>
      <c r="J1075" s="247">
        <f t="shared" si="476"/>
        <v>0.12904828999999998</v>
      </c>
      <c r="K1075" s="247">
        <f t="shared" si="476"/>
        <v>0.12904828999999998</v>
      </c>
      <c r="L1075" s="247">
        <f t="shared" si="476"/>
        <v>1.64669</v>
      </c>
      <c r="M1075" s="247">
        <f t="shared" si="476"/>
        <v>0.17377450000000003</v>
      </c>
      <c r="N1075" s="247">
        <f t="shared" si="476"/>
        <v>1.64669</v>
      </c>
      <c r="O1075" s="247">
        <f t="shared" si="476"/>
        <v>0.17868907000000003</v>
      </c>
      <c r="P1075" s="247">
        <f t="shared" si="476"/>
        <v>3.8230077100000002</v>
      </c>
      <c r="Q1075" s="247">
        <f t="shared" si="476"/>
        <v>0</v>
      </c>
      <c r="R1075" s="247">
        <f t="shared" si="476"/>
        <v>6.7639241399999994</v>
      </c>
      <c r="S1075" s="247">
        <f t="shared" si="476"/>
        <v>6.7639241399999994</v>
      </c>
      <c r="T1075" s="247">
        <f t="shared" si="476"/>
        <v>6.7639241399999994</v>
      </c>
      <c r="U1075" s="247">
        <f t="shared" si="476"/>
        <v>6.7639241399999994</v>
      </c>
    </row>
    <row r="1076" spans="1:21" ht="63" x14ac:dyDescent="0.25">
      <c r="A1076" s="171" t="s">
        <v>901</v>
      </c>
      <c r="B1076" s="86" t="s">
        <v>876</v>
      </c>
      <c r="C1076" s="171" t="s">
        <v>2790</v>
      </c>
      <c r="D1076" s="87">
        <v>52.577690000000004</v>
      </c>
      <c r="E1076" s="87">
        <v>2.4167000000000001E-4</v>
      </c>
      <c r="F1076" s="87">
        <v>52.577448330000003</v>
      </c>
      <c r="G1076" s="87">
        <v>52.577448330000003</v>
      </c>
      <c r="H1076" s="87">
        <f>J1076+L1076+N1076+P1076</f>
        <v>7.2454359999999998</v>
      </c>
      <c r="I1076" s="87">
        <f>K1076+M1076+O1076+Q1076</f>
        <v>0.48151186000000001</v>
      </c>
      <c r="J1076" s="87">
        <v>0.12904828999999998</v>
      </c>
      <c r="K1076" s="87">
        <v>0.12904828999999998</v>
      </c>
      <c r="L1076" s="87">
        <v>1.64669</v>
      </c>
      <c r="M1076" s="87">
        <v>0.17377450000000003</v>
      </c>
      <c r="N1076" s="87">
        <v>1.64669</v>
      </c>
      <c r="O1076" s="87">
        <v>0.17868907000000003</v>
      </c>
      <c r="P1076" s="87">
        <v>3.8230077100000002</v>
      </c>
      <c r="Q1076" s="87">
        <v>0</v>
      </c>
      <c r="R1076" s="87">
        <f>H1076-I1076</f>
        <v>6.7639241399999994</v>
      </c>
      <c r="S1076" s="87">
        <f>H1076-I1076</f>
        <v>6.7639241399999994</v>
      </c>
      <c r="T1076" s="87">
        <f>H1076-I1076</f>
        <v>6.7639241399999994</v>
      </c>
      <c r="U1076" s="87">
        <f>H1076-I1076</f>
        <v>6.7639241399999994</v>
      </c>
    </row>
    <row r="1077" spans="1:21" x14ac:dyDescent="0.25">
      <c r="A1077" s="217"/>
      <c r="B1077" s="216" t="s">
        <v>35</v>
      </c>
      <c r="C1077" s="217"/>
      <c r="D1077" s="218">
        <f t="shared" ref="D1077:U1077" si="477">D1078</f>
        <v>0</v>
      </c>
      <c r="E1077" s="218">
        <f t="shared" si="477"/>
        <v>0</v>
      </c>
      <c r="F1077" s="218">
        <f t="shared" si="477"/>
        <v>0</v>
      </c>
      <c r="G1077" s="218">
        <f t="shared" si="477"/>
        <v>0</v>
      </c>
      <c r="H1077" s="218">
        <f t="shared" si="477"/>
        <v>0</v>
      </c>
      <c r="I1077" s="218">
        <f t="shared" si="477"/>
        <v>0.32138900000000004</v>
      </c>
      <c r="J1077" s="218">
        <f t="shared" si="477"/>
        <v>0</v>
      </c>
      <c r="K1077" s="218">
        <f t="shared" si="477"/>
        <v>0</v>
      </c>
      <c r="L1077" s="218">
        <f t="shared" si="477"/>
        <v>0</v>
      </c>
      <c r="M1077" s="218">
        <f t="shared" si="477"/>
        <v>0</v>
      </c>
      <c r="N1077" s="218">
        <f t="shared" si="477"/>
        <v>0</v>
      </c>
      <c r="O1077" s="218">
        <f t="shared" si="477"/>
        <v>0.32138900000000004</v>
      </c>
      <c r="P1077" s="218">
        <f t="shared" si="477"/>
        <v>0</v>
      </c>
      <c r="Q1077" s="218">
        <f t="shared" si="477"/>
        <v>0</v>
      </c>
      <c r="R1077" s="218">
        <f t="shared" si="477"/>
        <v>-0.32138900000000004</v>
      </c>
      <c r="S1077" s="218">
        <f t="shared" si="477"/>
        <v>-0.32138900000000004</v>
      </c>
      <c r="T1077" s="218">
        <f t="shared" si="477"/>
        <v>-0.32138900000000004</v>
      </c>
      <c r="U1077" s="218">
        <f t="shared" si="477"/>
        <v>-0.32138900000000004</v>
      </c>
    </row>
    <row r="1078" spans="1:21" ht="47.25" x14ac:dyDescent="0.25">
      <c r="A1078" s="171" t="s">
        <v>901</v>
      </c>
      <c r="B1078" s="86" t="s">
        <v>1878</v>
      </c>
      <c r="C1078" s="171" t="s">
        <v>1881</v>
      </c>
      <c r="D1078" s="87">
        <v>0</v>
      </c>
      <c r="E1078" s="87">
        <v>0</v>
      </c>
      <c r="F1078" s="87">
        <v>0</v>
      </c>
      <c r="G1078" s="87">
        <v>0</v>
      </c>
      <c r="H1078" s="87">
        <f>J1078+L1078+N1078+P1078</f>
        <v>0</v>
      </c>
      <c r="I1078" s="87">
        <f>K1078+M1078+O1078+Q1078</f>
        <v>0.32138900000000004</v>
      </c>
      <c r="J1078" s="87">
        <v>0</v>
      </c>
      <c r="K1078" s="87">
        <v>0</v>
      </c>
      <c r="L1078" s="87">
        <v>0</v>
      </c>
      <c r="M1078" s="87">
        <v>0</v>
      </c>
      <c r="N1078" s="87">
        <v>0</v>
      </c>
      <c r="O1078" s="87">
        <v>0.32138900000000004</v>
      </c>
      <c r="P1078" s="87">
        <v>0</v>
      </c>
      <c r="Q1078" s="87">
        <v>0</v>
      </c>
      <c r="R1078" s="87">
        <f>H1078-I1078</f>
        <v>-0.32138900000000004</v>
      </c>
      <c r="S1078" s="87">
        <f>H1078-I1078</f>
        <v>-0.32138900000000004</v>
      </c>
      <c r="T1078" s="87">
        <f>H1078-I1078</f>
        <v>-0.32138900000000004</v>
      </c>
      <c r="U1078" s="87">
        <f>H1078-I1078</f>
        <v>-0.32138900000000004</v>
      </c>
    </row>
    <row r="1079" spans="1:21" x14ac:dyDescent="0.25">
      <c r="A1079" s="65"/>
      <c r="B1079" s="216" t="s">
        <v>160</v>
      </c>
      <c r="C1079" s="65"/>
      <c r="D1079" s="248">
        <f t="shared" ref="D1079:U1079" si="478">SUM(D1080:D1086)</f>
        <v>824.9</v>
      </c>
      <c r="E1079" s="248">
        <f t="shared" si="478"/>
        <v>0</v>
      </c>
      <c r="F1079" s="248">
        <f t="shared" si="478"/>
        <v>824.9</v>
      </c>
      <c r="G1079" s="248">
        <f t="shared" si="478"/>
        <v>824.9</v>
      </c>
      <c r="H1079" s="248">
        <f t="shared" si="478"/>
        <v>0</v>
      </c>
      <c r="I1079" s="248">
        <f t="shared" si="478"/>
        <v>406.78075761999986</v>
      </c>
      <c r="J1079" s="248">
        <f t="shared" si="478"/>
        <v>0</v>
      </c>
      <c r="K1079" s="248">
        <f t="shared" si="478"/>
        <v>114.7545884</v>
      </c>
      <c r="L1079" s="248">
        <f t="shared" si="478"/>
        <v>0</v>
      </c>
      <c r="M1079" s="248">
        <f t="shared" si="478"/>
        <v>111.21814943</v>
      </c>
      <c r="N1079" s="248">
        <f t="shared" si="478"/>
        <v>0</v>
      </c>
      <c r="O1079" s="248">
        <f t="shared" si="478"/>
        <v>180.80801978999989</v>
      </c>
      <c r="P1079" s="248">
        <f t="shared" si="478"/>
        <v>0</v>
      </c>
      <c r="Q1079" s="248">
        <f t="shared" si="478"/>
        <v>0</v>
      </c>
      <c r="R1079" s="248">
        <f t="shared" si="478"/>
        <v>-406.78075761999986</v>
      </c>
      <c r="S1079" s="248">
        <f t="shared" si="478"/>
        <v>-406.78075761999986</v>
      </c>
      <c r="T1079" s="248">
        <f t="shared" si="478"/>
        <v>-406.78075761999986</v>
      </c>
      <c r="U1079" s="248">
        <f t="shared" si="478"/>
        <v>-406.78075761999986</v>
      </c>
    </row>
    <row r="1080" spans="1:21" ht="18.75" x14ac:dyDescent="0.25">
      <c r="A1080" s="183" t="s">
        <v>2792</v>
      </c>
      <c r="B1080" s="86" t="s">
        <v>1879</v>
      </c>
      <c r="C1080" s="65"/>
      <c r="D1080" s="66">
        <v>100</v>
      </c>
      <c r="E1080" s="66">
        <v>0</v>
      </c>
      <c r="F1080" s="87">
        <v>100</v>
      </c>
      <c r="G1080" s="87">
        <v>100</v>
      </c>
      <c r="H1080" s="87">
        <f t="shared" ref="H1080:I1086" si="479">J1080+L1080+N1080+P1080</f>
        <v>0</v>
      </c>
      <c r="I1080" s="87">
        <f t="shared" si="479"/>
        <v>52.612404999999995</v>
      </c>
      <c r="J1080" s="208">
        <v>0</v>
      </c>
      <c r="K1080" s="74">
        <v>19.33272676</v>
      </c>
      <c r="L1080" s="87">
        <v>0</v>
      </c>
      <c r="M1080" s="87">
        <v>15.798515859999995</v>
      </c>
      <c r="N1080" s="87">
        <v>0</v>
      </c>
      <c r="O1080" s="87">
        <v>17.481162380000001</v>
      </c>
      <c r="P1080" s="209"/>
      <c r="Q1080" s="209"/>
      <c r="R1080" s="87">
        <f t="shared" ref="R1080:R1086" si="480">H1080-I1080</f>
        <v>-52.612404999999995</v>
      </c>
      <c r="S1080" s="87">
        <f t="shared" ref="S1080:S1086" si="481">H1080-I1080</f>
        <v>-52.612404999999995</v>
      </c>
      <c r="T1080" s="87">
        <f>H1080-I1080</f>
        <v>-52.612404999999995</v>
      </c>
      <c r="U1080" s="87">
        <f>H1080-I1080</f>
        <v>-52.612404999999995</v>
      </c>
    </row>
    <row r="1081" spans="1:21" ht="18.75" x14ac:dyDescent="0.25">
      <c r="A1081" s="69" t="s">
        <v>2792</v>
      </c>
      <c r="B1081" s="86" t="s">
        <v>161</v>
      </c>
      <c r="C1081" s="65"/>
      <c r="D1081" s="66">
        <v>110</v>
      </c>
      <c r="E1081" s="66">
        <v>0</v>
      </c>
      <c r="F1081" s="87">
        <v>110</v>
      </c>
      <c r="G1081" s="87">
        <v>110</v>
      </c>
      <c r="H1081" s="87">
        <f t="shared" si="479"/>
        <v>0</v>
      </c>
      <c r="I1081" s="87">
        <f t="shared" si="479"/>
        <v>67.539493859999894</v>
      </c>
      <c r="J1081" s="208">
        <v>0</v>
      </c>
      <c r="K1081" s="74">
        <v>24.561929880000001</v>
      </c>
      <c r="L1081" s="87">
        <v>0</v>
      </c>
      <c r="M1081" s="87">
        <v>1.8256063299999958</v>
      </c>
      <c r="N1081" s="87">
        <v>0</v>
      </c>
      <c r="O1081" s="87">
        <v>41.1519576499999</v>
      </c>
      <c r="P1081" s="209"/>
      <c r="Q1081" s="209"/>
      <c r="R1081" s="87">
        <f t="shared" si="480"/>
        <v>-67.539493859999894</v>
      </c>
      <c r="S1081" s="87">
        <f t="shared" si="481"/>
        <v>-67.539493859999894</v>
      </c>
      <c r="T1081" s="87">
        <f t="shared" ref="T1081:T1086" si="482">H1081-I1081</f>
        <v>-67.539493859999894</v>
      </c>
      <c r="U1081" s="87">
        <f t="shared" ref="U1081:U1086" si="483">H1081-I1081</f>
        <v>-67.539493859999894</v>
      </c>
    </row>
    <row r="1082" spans="1:21" ht="18.75" x14ac:dyDescent="0.25">
      <c r="A1082" s="69" t="s">
        <v>2792</v>
      </c>
      <c r="B1082" s="86" t="s">
        <v>162</v>
      </c>
      <c r="C1082" s="65"/>
      <c r="D1082" s="66">
        <v>70</v>
      </c>
      <c r="E1082" s="66">
        <v>0</v>
      </c>
      <c r="F1082" s="87">
        <v>70</v>
      </c>
      <c r="G1082" s="87">
        <v>70</v>
      </c>
      <c r="H1082" s="87">
        <f t="shared" si="479"/>
        <v>0</v>
      </c>
      <c r="I1082" s="87">
        <f t="shared" si="479"/>
        <v>40.746051189999996</v>
      </c>
      <c r="J1082" s="208">
        <v>0</v>
      </c>
      <c r="K1082" s="74">
        <v>0</v>
      </c>
      <c r="L1082" s="87">
        <v>0</v>
      </c>
      <c r="M1082" s="87">
        <v>13.33283333</v>
      </c>
      <c r="N1082" s="87">
        <v>0</v>
      </c>
      <c r="O1082" s="87">
        <v>27.413217859999996</v>
      </c>
      <c r="P1082" s="209"/>
      <c r="Q1082" s="209"/>
      <c r="R1082" s="87">
        <f t="shared" si="480"/>
        <v>-40.746051189999996</v>
      </c>
      <c r="S1082" s="87">
        <f t="shared" si="481"/>
        <v>-40.746051189999996</v>
      </c>
      <c r="T1082" s="87">
        <f t="shared" si="482"/>
        <v>-40.746051189999996</v>
      </c>
      <c r="U1082" s="87">
        <f t="shared" si="483"/>
        <v>-40.746051189999996</v>
      </c>
    </row>
    <row r="1083" spans="1:21" ht="18.75" x14ac:dyDescent="0.25">
      <c r="A1083" s="69" t="s">
        <v>2792</v>
      </c>
      <c r="B1083" s="86" t="s">
        <v>163</v>
      </c>
      <c r="C1083" s="65"/>
      <c r="D1083" s="66">
        <v>250</v>
      </c>
      <c r="E1083" s="66">
        <v>0</v>
      </c>
      <c r="F1083" s="87">
        <v>250</v>
      </c>
      <c r="G1083" s="87">
        <v>250</v>
      </c>
      <c r="H1083" s="87">
        <f t="shared" si="479"/>
        <v>0</v>
      </c>
      <c r="I1083" s="87">
        <f t="shared" si="479"/>
        <v>191.23464754</v>
      </c>
      <c r="J1083" s="208">
        <v>0</v>
      </c>
      <c r="K1083" s="74">
        <v>63.933389679999998</v>
      </c>
      <c r="L1083" s="87">
        <v>0</v>
      </c>
      <c r="M1083" s="87">
        <v>61.979229960000005</v>
      </c>
      <c r="N1083" s="87">
        <v>0</v>
      </c>
      <c r="O1083" s="87">
        <v>65.322027899999995</v>
      </c>
      <c r="P1083" s="209"/>
      <c r="Q1083" s="209"/>
      <c r="R1083" s="87">
        <f t="shared" si="480"/>
        <v>-191.23464754</v>
      </c>
      <c r="S1083" s="87">
        <f t="shared" si="481"/>
        <v>-191.23464754</v>
      </c>
      <c r="T1083" s="87">
        <f t="shared" si="482"/>
        <v>-191.23464754</v>
      </c>
      <c r="U1083" s="87">
        <f t="shared" si="483"/>
        <v>-191.23464754</v>
      </c>
    </row>
    <row r="1084" spans="1:21" ht="18.75" x14ac:dyDescent="0.25">
      <c r="A1084" s="69" t="s">
        <v>2792</v>
      </c>
      <c r="B1084" s="86" t="s">
        <v>164</v>
      </c>
      <c r="C1084" s="65"/>
      <c r="D1084" s="66">
        <v>70</v>
      </c>
      <c r="E1084" s="66">
        <v>0</v>
      </c>
      <c r="F1084" s="87">
        <v>70</v>
      </c>
      <c r="G1084" s="87">
        <v>70</v>
      </c>
      <c r="H1084" s="87">
        <f t="shared" si="479"/>
        <v>0</v>
      </c>
      <c r="I1084" s="87">
        <f t="shared" si="479"/>
        <v>53.978668540000001</v>
      </c>
      <c r="J1084" s="208">
        <v>0</v>
      </c>
      <c r="K1084" s="74">
        <v>6.2570505899999995</v>
      </c>
      <c r="L1084" s="87">
        <v>0</v>
      </c>
      <c r="M1084" s="87">
        <v>18.281963950000002</v>
      </c>
      <c r="N1084" s="87">
        <v>0</v>
      </c>
      <c r="O1084" s="87">
        <v>29.439654000000001</v>
      </c>
      <c r="P1084" s="209"/>
      <c r="Q1084" s="209"/>
      <c r="R1084" s="87">
        <f t="shared" si="480"/>
        <v>-53.978668540000001</v>
      </c>
      <c r="S1084" s="87">
        <f t="shared" si="481"/>
        <v>-53.978668540000001</v>
      </c>
      <c r="T1084" s="87">
        <f t="shared" si="482"/>
        <v>-53.978668540000001</v>
      </c>
      <c r="U1084" s="87">
        <f t="shared" si="483"/>
        <v>-53.978668540000001</v>
      </c>
    </row>
    <row r="1085" spans="1:21" ht="18.75" x14ac:dyDescent="0.25">
      <c r="A1085" s="69" t="s">
        <v>2792</v>
      </c>
      <c r="B1085" s="86" t="s">
        <v>165</v>
      </c>
      <c r="C1085" s="65"/>
      <c r="D1085" s="66">
        <v>212.4</v>
      </c>
      <c r="E1085" s="66">
        <v>0</v>
      </c>
      <c r="F1085" s="87">
        <v>212.4</v>
      </c>
      <c r="G1085" s="87">
        <v>212.4</v>
      </c>
      <c r="H1085" s="87">
        <f t="shared" si="479"/>
        <v>0</v>
      </c>
      <c r="I1085" s="87">
        <f t="shared" si="479"/>
        <v>0</v>
      </c>
      <c r="J1085" s="208">
        <v>0</v>
      </c>
      <c r="K1085" s="74">
        <v>0</v>
      </c>
      <c r="L1085" s="87">
        <v>0</v>
      </c>
      <c r="M1085" s="87">
        <v>0</v>
      </c>
      <c r="N1085" s="87">
        <v>0</v>
      </c>
      <c r="O1085" s="87">
        <v>0</v>
      </c>
      <c r="P1085" s="209"/>
      <c r="Q1085" s="209"/>
      <c r="R1085" s="87">
        <f t="shared" si="480"/>
        <v>0</v>
      </c>
      <c r="S1085" s="87">
        <f t="shared" si="481"/>
        <v>0</v>
      </c>
      <c r="T1085" s="87">
        <f t="shared" si="482"/>
        <v>0</v>
      </c>
      <c r="U1085" s="87">
        <f t="shared" si="483"/>
        <v>0</v>
      </c>
    </row>
    <row r="1086" spans="1:21" ht="18.75" x14ac:dyDescent="0.25">
      <c r="A1086" s="69" t="s">
        <v>2792</v>
      </c>
      <c r="B1086" s="86" t="s">
        <v>472</v>
      </c>
      <c r="C1086" s="65"/>
      <c r="D1086" s="66">
        <v>12.5</v>
      </c>
      <c r="E1086" s="66">
        <v>0</v>
      </c>
      <c r="F1086" s="87">
        <v>12.5</v>
      </c>
      <c r="G1086" s="87">
        <v>12.5</v>
      </c>
      <c r="H1086" s="87">
        <f t="shared" si="479"/>
        <v>0</v>
      </c>
      <c r="I1086" s="87">
        <f t="shared" si="479"/>
        <v>0.66949148999999997</v>
      </c>
      <c r="J1086" s="208">
        <v>0</v>
      </c>
      <c r="K1086" s="74">
        <v>0.66949148999999997</v>
      </c>
      <c r="L1086" s="87">
        <v>0</v>
      </c>
      <c r="M1086" s="87">
        <v>0</v>
      </c>
      <c r="N1086" s="87">
        <v>0</v>
      </c>
      <c r="O1086" s="87">
        <v>0</v>
      </c>
      <c r="P1086" s="209"/>
      <c r="Q1086" s="209"/>
      <c r="R1086" s="87">
        <f t="shared" si="480"/>
        <v>-0.66949148999999997</v>
      </c>
      <c r="S1086" s="87">
        <f t="shared" si="481"/>
        <v>-0.66949148999999997</v>
      </c>
      <c r="T1086" s="87">
        <f t="shared" si="482"/>
        <v>-0.66949148999999997</v>
      </c>
      <c r="U1086" s="87">
        <f t="shared" si="483"/>
        <v>-0.66949148999999997</v>
      </c>
    </row>
  </sheetData>
  <protectedRanges>
    <protectedRange password="DCF9" sqref="B556:B557 B559" name="Марков_1_2_1_1_1_1" securityDescriptor="O:WDG:WDD:(A;;CC;;;S-1-5-21-4209254059-3116082339-372357167-6269)"/>
  </protectedRanges>
  <autoFilter ref="A17:W1086"/>
  <mergeCells count="25">
    <mergeCell ref="F14:G14"/>
    <mergeCell ref="F15:F16"/>
    <mergeCell ref="T14:U15"/>
    <mergeCell ref="V14:V16"/>
    <mergeCell ref="G15:G16"/>
    <mergeCell ref="H15:I15"/>
    <mergeCell ref="J15:K15"/>
    <mergeCell ref="L15:M15"/>
    <mergeCell ref="N15:O15"/>
    <mergeCell ref="P15:Q15"/>
    <mergeCell ref="R15:R16"/>
    <mergeCell ref="S15:S16"/>
    <mergeCell ref="H14:Q14"/>
    <mergeCell ref="R14:S14"/>
    <mergeCell ref="A14:A16"/>
    <mergeCell ref="B14:B16"/>
    <mergeCell ref="C14:C16"/>
    <mergeCell ref="D14:D16"/>
    <mergeCell ref="E14:E16"/>
    <mergeCell ref="H12:Q12"/>
    <mergeCell ref="T2:V2"/>
    <mergeCell ref="A3:V3"/>
    <mergeCell ref="G6:P6"/>
    <mergeCell ref="G7:P7"/>
    <mergeCell ref="H11:Q11"/>
  </mergeCells>
  <conditionalFormatting sqref="C29:C84 C97:C247 C249:C312 C357:C463 C470:C546 C548:C1078 C18:C24">
    <cfRule type="duplicateValues" dxfId="9" priority="5"/>
  </conditionalFormatting>
  <conditionalFormatting sqref="C547">
    <cfRule type="duplicateValues" dxfId="8" priority="4"/>
  </conditionalFormatting>
  <conditionalFormatting sqref="C248">
    <cfRule type="duplicateValues" dxfId="7" priority="3"/>
  </conditionalFormatting>
  <conditionalFormatting sqref="C464 C314:C315 C85:C92 C25:C28 C317:C320 C322:C324 C333 C335:C339 C341 C343:C351 C466:C467 C469">
    <cfRule type="duplicateValues" dxfId="6" priority="2"/>
  </conditionalFormatting>
  <conditionalFormatting sqref="C468 C465 C352:C356 C342 C340 C334 C325:C332 C321 C316 C313 C93:C96">
    <cfRule type="duplicateValues" dxfId="5" priority="1"/>
  </conditionalFormatting>
  <pageMargins left="0.39370078740157483" right="0.39370078740157483" top="0.78740157480314965" bottom="0.39370078740157483" header="0.19685039370078741" footer="0.19685039370078741"/>
  <pageSetup paperSize="8" scale="5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A1088"/>
  <sheetViews>
    <sheetView view="pageBreakPreview" topLeftCell="A4" zoomScale="58" zoomScaleNormal="100" zoomScaleSheetLayoutView="58" workbookViewId="0">
      <selection activeCell="E20" sqref="E20:E1088"/>
    </sheetView>
  </sheetViews>
  <sheetFormatPr defaultColWidth="9.140625" defaultRowHeight="15.75" x14ac:dyDescent="0.25"/>
  <cols>
    <col min="1" max="1" width="15.42578125" style="1" customWidth="1"/>
    <col min="2" max="2" width="44" style="1" customWidth="1"/>
    <col min="3" max="3" width="22.140625" style="1" customWidth="1"/>
    <col min="4" max="4" width="21.5703125" style="34" customWidth="1"/>
    <col min="5" max="5" width="9.42578125" style="34" customWidth="1"/>
    <col min="6" max="6" width="13.42578125" style="34" customWidth="1"/>
    <col min="7" max="7" width="11.140625" style="34" customWidth="1"/>
    <col min="8" max="8" width="6.7109375" style="1" customWidth="1"/>
    <col min="9" max="9" width="9.85546875" style="34" customWidth="1"/>
    <col min="10" max="10" width="6.5703125" style="34" customWidth="1"/>
    <col min="11" max="11" width="7.28515625" style="34" customWidth="1"/>
    <col min="12" max="12" width="9.42578125" style="34" customWidth="1"/>
    <col min="13" max="13" width="10.85546875" style="34" customWidth="1"/>
    <col min="14" max="14" width="8.42578125" style="34" customWidth="1"/>
    <col min="15" max="15" width="8.28515625" style="34" customWidth="1"/>
    <col min="16" max="16" width="9.7109375" style="34" customWidth="1"/>
    <col min="17" max="17" width="6.42578125" style="34" customWidth="1"/>
    <col min="18" max="18" width="7.85546875" style="34" customWidth="1"/>
    <col min="19" max="19" width="7" style="34" customWidth="1"/>
    <col min="20" max="20" width="11.5703125" style="34" customWidth="1"/>
    <col min="21" max="21" width="8.7109375" style="34" customWidth="1"/>
    <col min="22" max="22" width="6.7109375" style="34" customWidth="1"/>
    <col min="23" max="23" width="8.42578125" style="34" customWidth="1"/>
    <col min="24" max="24" width="6.7109375" style="34" customWidth="1"/>
    <col min="25" max="25" width="7.5703125" style="34" customWidth="1"/>
    <col min="26" max="26" width="9.42578125" style="34" customWidth="1"/>
    <col min="27" max="27" width="10.140625" style="34" customWidth="1"/>
    <col min="28" max="28" width="9.42578125" style="34" customWidth="1"/>
    <col min="29" max="29" width="7.85546875" style="34" customWidth="1"/>
    <col min="30" max="30" width="8.140625" style="34" customWidth="1"/>
    <col min="31" max="31" width="9.28515625" style="34" customWidth="1"/>
    <col min="32" max="32" width="8.42578125" style="34" customWidth="1"/>
    <col min="33" max="33" width="9.42578125" style="34" customWidth="1"/>
    <col min="34" max="34" width="14" style="34" customWidth="1"/>
    <col min="35" max="35" width="8.140625" style="34" customWidth="1"/>
    <col min="36" max="36" width="8.42578125" style="34" customWidth="1"/>
    <col min="37" max="37" width="8.140625" style="34" customWidth="1"/>
    <col min="38" max="38" width="7.140625" style="34" customWidth="1"/>
    <col min="39" max="39" width="8.28515625" style="34" customWidth="1"/>
    <col min="40" max="40" width="9.7109375" style="34" customWidth="1"/>
    <col min="41" max="41" width="13.28515625" style="34" customWidth="1"/>
    <col min="42" max="42" width="10.85546875" style="34" customWidth="1"/>
    <col min="43" max="43" width="8" style="34" customWidth="1"/>
    <col min="44" max="44" width="10.42578125" style="34" customWidth="1"/>
    <col min="45" max="45" width="7.42578125" style="34" customWidth="1"/>
    <col min="46" max="46" width="10" style="34" customWidth="1"/>
    <col min="47" max="47" width="9.7109375" style="34" customWidth="1"/>
    <col min="48" max="48" width="14.85546875" style="34" customWidth="1"/>
    <col min="49" max="49" width="8.28515625" style="34" customWidth="1"/>
    <col min="50" max="50" width="10.42578125" style="34" customWidth="1"/>
    <col min="51" max="51" width="9.85546875" style="34" customWidth="1"/>
    <col min="52" max="53" width="7.140625" style="34" customWidth="1"/>
    <col min="54" max="54" width="9.7109375" style="34" customWidth="1"/>
    <col min="55" max="55" width="10.5703125" style="34" customWidth="1"/>
    <col min="56" max="56" width="8" style="34" customWidth="1"/>
    <col min="57" max="57" width="6.5703125" style="34" customWidth="1"/>
    <col min="58" max="58" width="8.5703125" style="34" customWidth="1"/>
    <col min="59" max="59" width="6.140625" style="34" customWidth="1"/>
    <col min="60" max="60" width="5.7109375" style="34" customWidth="1"/>
    <col min="61" max="61" width="9.7109375" style="34" customWidth="1"/>
    <col min="62" max="62" width="9.140625" style="34" customWidth="1"/>
    <col min="63" max="63" width="9.42578125" style="34" customWidth="1"/>
    <col min="64" max="64" width="6.42578125" style="34" customWidth="1"/>
    <col min="65" max="65" width="8.42578125" style="34" customWidth="1"/>
    <col min="66" max="66" width="5.85546875" style="34" customWidth="1"/>
    <col min="67" max="67" width="5.5703125" style="34" customWidth="1"/>
    <col min="68" max="68" width="9.7109375" style="34" customWidth="1"/>
    <col min="69" max="69" width="10.7109375" style="34" customWidth="1"/>
    <col min="70" max="70" width="8.7109375" style="34" customWidth="1"/>
    <col min="71" max="71" width="8" style="34" customWidth="1"/>
    <col min="72" max="72" width="7.42578125" style="34" customWidth="1"/>
    <col min="73" max="73" width="6.5703125" style="34" customWidth="1"/>
    <col min="74" max="74" width="6.28515625" style="34" customWidth="1"/>
    <col min="75" max="75" width="12.5703125" style="34" customWidth="1"/>
    <col min="76" max="76" width="7.7109375" style="34" customWidth="1"/>
    <col min="77" max="77" width="12.140625" style="34" customWidth="1"/>
    <col min="78" max="78" width="8.42578125" style="34" customWidth="1"/>
    <col min="79" max="79" width="10.42578125" style="34" customWidth="1"/>
    <col min="80" max="255" width="9.140625" style="1"/>
    <col min="256" max="256" width="7.28515625" style="1" customWidth="1"/>
    <col min="257" max="257" width="44" style="1" customWidth="1"/>
    <col min="258" max="258" width="15" style="1" customWidth="1"/>
    <col min="259" max="259" width="9.7109375" style="1" customWidth="1"/>
    <col min="260" max="260" width="9.42578125" style="1" customWidth="1"/>
    <col min="261" max="261" width="9" style="1" customWidth="1"/>
    <col min="262" max="262" width="8.28515625" style="1" customWidth="1"/>
    <col min="263" max="263" width="5.42578125" style="1" customWidth="1"/>
    <col min="264" max="264" width="8" style="1" customWidth="1"/>
    <col min="265" max="265" width="6.5703125" style="1" customWidth="1"/>
    <col min="266" max="266" width="6.140625" style="1" customWidth="1"/>
    <col min="267" max="267" width="9.42578125" style="1" customWidth="1"/>
    <col min="268" max="268" width="9.28515625" style="1" customWidth="1"/>
    <col min="269" max="269" width="6.28515625" style="1" customWidth="1"/>
    <col min="270" max="270" width="5.85546875" style="1" customWidth="1"/>
    <col min="271" max="271" width="9.7109375" style="1" customWidth="1"/>
    <col min="272" max="272" width="6.140625" style="1" customWidth="1"/>
    <col min="273" max="273" width="6.28515625" style="1" customWidth="1"/>
    <col min="274" max="274" width="5.140625" style="1" customWidth="1"/>
    <col min="275" max="275" width="7.85546875" style="1" customWidth="1"/>
    <col min="276" max="277" width="5.7109375" style="1" customWidth="1"/>
    <col min="278" max="278" width="7.140625" style="1" customWidth="1"/>
    <col min="279" max="279" width="5" style="1" customWidth="1"/>
    <col min="280" max="280" width="5.85546875" style="1" customWidth="1"/>
    <col min="281" max="281" width="9.42578125" style="1" customWidth="1"/>
    <col min="282" max="282" width="6.7109375" style="1" customWidth="1"/>
    <col min="283" max="283" width="6.42578125" style="1" customWidth="1"/>
    <col min="284" max="284" width="5.140625" style="1" customWidth="1"/>
    <col min="285" max="285" width="5.5703125" style="1" customWidth="1"/>
    <col min="286" max="286" width="9.28515625" style="1" customWidth="1"/>
    <col min="287" max="287" width="5.28515625" style="1" customWidth="1"/>
    <col min="288" max="288" width="9.42578125" style="1" customWidth="1"/>
    <col min="289" max="289" width="10.140625" style="1" customWidth="1"/>
    <col min="290" max="290" width="8.140625" style="1" customWidth="1"/>
    <col min="291" max="291" width="6" style="1" customWidth="1"/>
    <col min="292" max="292" width="8.140625" style="1" customWidth="1"/>
    <col min="293" max="293" width="4.85546875" style="1" customWidth="1"/>
    <col min="294" max="294" width="5.28515625" style="1" customWidth="1"/>
    <col min="295" max="295" width="9.7109375" style="1" customWidth="1"/>
    <col min="296" max="296" width="7.85546875" style="1" customWidth="1"/>
    <col min="297" max="297" width="10.85546875" style="1" customWidth="1"/>
    <col min="298" max="298" width="8" style="1" customWidth="1"/>
    <col min="299" max="300" width="7.42578125" style="1" customWidth="1"/>
    <col min="301" max="301" width="10" style="1" customWidth="1"/>
    <col min="302" max="302" width="9.7109375" style="1" customWidth="1"/>
    <col min="303" max="303" width="8.85546875" style="1" customWidth="1"/>
    <col min="304" max="304" width="8.28515625" style="1" customWidth="1"/>
    <col min="305" max="305" width="10.42578125" style="1" customWidth="1"/>
    <col min="306" max="306" width="7" style="1" customWidth="1"/>
    <col min="307" max="307" width="7.140625" style="1" customWidth="1"/>
    <col min="308" max="308" width="5.5703125" style="1" customWidth="1"/>
    <col min="309" max="309" width="9.7109375" style="1" customWidth="1"/>
    <col min="310" max="310" width="8.140625" style="1" customWidth="1"/>
    <col min="311" max="311" width="8" style="1" customWidth="1"/>
    <col min="312" max="312" width="4.7109375" style="1" customWidth="1"/>
    <col min="313" max="313" width="8.5703125" style="1" customWidth="1"/>
    <col min="314" max="314" width="5.28515625" style="1" customWidth="1"/>
    <col min="315" max="315" width="5.7109375" style="1" customWidth="1"/>
    <col min="316" max="316" width="9.7109375" style="1" customWidth="1"/>
    <col min="317" max="317" width="9.140625" style="1" customWidth="1"/>
    <col min="318" max="318" width="9.42578125" style="1" customWidth="1"/>
    <col min="319" max="319" width="6.42578125" style="1" customWidth="1"/>
    <col min="320" max="320" width="8.42578125" style="1" customWidth="1"/>
    <col min="321" max="321" width="5.85546875" style="1" customWidth="1"/>
    <col min="322" max="322" width="5.5703125" style="1" customWidth="1"/>
    <col min="323" max="323" width="9.7109375" style="1" customWidth="1"/>
    <col min="324" max="324" width="8.140625" style="1" customWidth="1"/>
    <col min="325" max="325" width="6.42578125" style="1" customWidth="1"/>
    <col min="326" max="326" width="8" style="1" customWidth="1"/>
    <col min="327" max="327" width="7.42578125" style="1" customWidth="1"/>
    <col min="328" max="328" width="5.42578125" style="1" customWidth="1"/>
    <col min="329" max="329" width="4.85546875" style="1" customWidth="1"/>
    <col min="330" max="330" width="7.7109375" style="1" customWidth="1"/>
    <col min="331" max="331" width="6" style="1" customWidth="1"/>
    <col min="332" max="332" width="7.7109375" style="1" customWidth="1"/>
    <col min="333" max="333" width="8.42578125" style="1" customWidth="1"/>
    <col min="334" max="334" width="10.42578125" style="1" customWidth="1"/>
    <col min="335" max="511" width="9.140625" style="1"/>
    <col min="512" max="512" width="7.28515625" style="1" customWidth="1"/>
    <col min="513" max="513" width="44" style="1" customWidth="1"/>
    <col min="514" max="514" width="15" style="1" customWidth="1"/>
    <col min="515" max="515" width="9.7109375" style="1" customWidth="1"/>
    <col min="516" max="516" width="9.42578125" style="1" customWidth="1"/>
    <col min="517" max="517" width="9" style="1" customWidth="1"/>
    <col min="518" max="518" width="8.28515625" style="1" customWidth="1"/>
    <col min="519" max="519" width="5.42578125" style="1" customWidth="1"/>
    <col min="520" max="520" width="8" style="1" customWidth="1"/>
    <col min="521" max="521" width="6.5703125" style="1" customWidth="1"/>
    <col min="522" max="522" width="6.140625" style="1" customWidth="1"/>
    <col min="523" max="523" width="9.42578125" style="1" customWidth="1"/>
    <col min="524" max="524" width="9.28515625" style="1" customWidth="1"/>
    <col min="525" max="525" width="6.28515625" style="1" customWidth="1"/>
    <col min="526" max="526" width="5.85546875" style="1" customWidth="1"/>
    <col min="527" max="527" width="9.7109375" style="1" customWidth="1"/>
    <col min="528" max="528" width="6.140625" style="1" customWidth="1"/>
    <col min="529" max="529" width="6.28515625" style="1" customWidth="1"/>
    <col min="530" max="530" width="5.140625" style="1" customWidth="1"/>
    <col min="531" max="531" width="7.85546875" style="1" customWidth="1"/>
    <col min="532" max="533" width="5.7109375" style="1" customWidth="1"/>
    <col min="534" max="534" width="7.140625" style="1" customWidth="1"/>
    <col min="535" max="535" width="5" style="1" customWidth="1"/>
    <col min="536" max="536" width="5.85546875" style="1" customWidth="1"/>
    <col min="537" max="537" width="9.42578125" style="1" customWidth="1"/>
    <col min="538" max="538" width="6.7109375" style="1" customWidth="1"/>
    <col min="539" max="539" width="6.42578125" style="1" customWidth="1"/>
    <col min="540" max="540" width="5.140625" style="1" customWidth="1"/>
    <col min="541" max="541" width="5.5703125" style="1" customWidth="1"/>
    <col min="542" max="542" width="9.28515625" style="1" customWidth="1"/>
    <col min="543" max="543" width="5.28515625" style="1" customWidth="1"/>
    <col min="544" max="544" width="9.42578125" style="1" customWidth="1"/>
    <col min="545" max="545" width="10.140625" style="1" customWidth="1"/>
    <col min="546" max="546" width="8.140625" style="1" customWidth="1"/>
    <col min="547" max="547" width="6" style="1" customWidth="1"/>
    <col min="548" max="548" width="8.140625" style="1" customWidth="1"/>
    <col min="549" max="549" width="4.85546875" style="1" customWidth="1"/>
    <col min="550" max="550" width="5.28515625" style="1" customWidth="1"/>
    <col min="551" max="551" width="9.7109375" style="1" customWidth="1"/>
    <col min="552" max="552" width="7.85546875" style="1" customWidth="1"/>
    <col min="553" max="553" width="10.85546875" style="1" customWidth="1"/>
    <col min="554" max="554" width="8" style="1" customWidth="1"/>
    <col min="555" max="556" width="7.42578125" style="1" customWidth="1"/>
    <col min="557" max="557" width="10" style="1" customWidth="1"/>
    <col min="558" max="558" width="9.7109375" style="1" customWidth="1"/>
    <col min="559" max="559" width="8.85546875" style="1" customWidth="1"/>
    <col min="560" max="560" width="8.28515625" style="1" customWidth="1"/>
    <col min="561" max="561" width="10.42578125" style="1" customWidth="1"/>
    <col min="562" max="562" width="7" style="1" customWidth="1"/>
    <col min="563" max="563" width="7.140625" style="1" customWidth="1"/>
    <col min="564" max="564" width="5.5703125" style="1" customWidth="1"/>
    <col min="565" max="565" width="9.7109375" style="1" customWidth="1"/>
    <col min="566" max="566" width="8.140625" style="1" customWidth="1"/>
    <col min="567" max="567" width="8" style="1" customWidth="1"/>
    <col min="568" max="568" width="4.7109375" style="1" customWidth="1"/>
    <col min="569" max="569" width="8.5703125" style="1" customWidth="1"/>
    <col min="570" max="570" width="5.28515625" style="1" customWidth="1"/>
    <col min="571" max="571" width="5.7109375" style="1" customWidth="1"/>
    <col min="572" max="572" width="9.7109375" style="1" customWidth="1"/>
    <col min="573" max="573" width="9.140625" style="1" customWidth="1"/>
    <col min="574" max="574" width="9.42578125" style="1" customWidth="1"/>
    <col min="575" max="575" width="6.42578125" style="1" customWidth="1"/>
    <col min="576" max="576" width="8.42578125" style="1" customWidth="1"/>
    <col min="577" max="577" width="5.85546875" style="1" customWidth="1"/>
    <col min="578" max="578" width="5.5703125" style="1" customWidth="1"/>
    <col min="579" max="579" width="9.7109375" style="1" customWidth="1"/>
    <col min="580" max="580" width="8.140625" style="1" customWidth="1"/>
    <col min="581" max="581" width="6.42578125" style="1" customWidth="1"/>
    <col min="582" max="582" width="8" style="1" customWidth="1"/>
    <col min="583" max="583" width="7.42578125" style="1" customWidth="1"/>
    <col min="584" max="584" width="5.42578125" style="1" customWidth="1"/>
    <col min="585" max="585" width="4.85546875" style="1" customWidth="1"/>
    <col min="586" max="586" width="7.7109375" style="1" customWidth="1"/>
    <col min="587" max="587" width="6" style="1" customWidth="1"/>
    <col min="588" max="588" width="7.7109375" style="1" customWidth="1"/>
    <col min="589" max="589" width="8.42578125" style="1" customWidth="1"/>
    <col min="590" max="590" width="10.42578125" style="1" customWidth="1"/>
    <col min="591" max="767" width="9.140625" style="1"/>
    <col min="768" max="768" width="7.28515625" style="1" customWidth="1"/>
    <col min="769" max="769" width="44" style="1" customWidth="1"/>
    <col min="770" max="770" width="15" style="1" customWidth="1"/>
    <col min="771" max="771" width="9.7109375" style="1" customWidth="1"/>
    <col min="772" max="772" width="9.42578125" style="1" customWidth="1"/>
    <col min="773" max="773" width="9" style="1" customWidth="1"/>
    <col min="774" max="774" width="8.28515625" style="1" customWidth="1"/>
    <col min="775" max="775" width="5.42578125" style="1" customWidth="1"/>
    <col min="776" max="776" width="8" style="1" customWidth="1"/>
    <col min="777" max="777" width="6.5703125" style="1" customWidth="1"/>
    <col min="778" max="778" width="6.140625" style="1" customWidth="1"/>
    <col min="779" max="779" width="9.42578125" style="1" customWidth="1"/>
    <col min="780" max="780" width="9.28515625" style="1" customWidth="1"/>
    <col min="781" max="781" width="6.28515625" style="1" customWidth="1"/>
    <col min="782" max="782" width="5.85546875" style="1" customWidth="1"/>
    <col min="783" max="783" width="9.7109375" style="1" customWidth="1"/>
    <col min="784" max="784" width="6.140625" style="1" customWidth="1"/>
    <col min="785" max="785" width="6.28515625" style="1" customWidth="1"/>
    <col min="786" max="786" width="5.140625" style="1" customWidth="1"/>
    <col min="787" max="787" width="7.85546875" style="1" customWidth="1"/>
    <col min="788" max="789" width="5.7109375" style="1" customWidth="1"/>
    <col min="790" max="790" width="7.140625" style="1" customWidth="1"/>
    <col min="791" max="791" width="5" style="1" customWidth="1"/>
    <col min="792" max="792" width="5.85546875" style="1" customWidth="1"/>
    <col min="793" max="793" width="9.42578125" style="1" customWidth="1"/>
    <col min="794" max="794" width="6.7109375" style="1" customWidth="1"/>
    <col min="795" max="795" width="6.42578125" style="1" customWidth="1"/>
    <col min="796" max="796" width="5.140625" style="1" customWidth="1"/>
    <col min="797" max="797" width="5.5703125" style="1" customWidth="1"/>
    <col min="798" max="798" width="9.28515625" style="1" customWidth="1"/>
    <col min="799" max="799" width="5.28515625" style="1" customWidth="1"/>
    <col min="800" max="800" width="9.42578125" style="1" customWidth="1"/>
    <col min="801" max="801" width="10.140625" style="1" customWidth="1"/>
    <col min="802" max="802" width="8.140625" style="1" customWidth="1"/>
    <col min="803" max="803" width="6" style="1" customWidth="1"/>
    <col min="804" max="804" width="8.140625" style="1" customWidth="1"/>
    <col min="805" max="805" width="4.85546875" style="1" customWidth="1"/>
    <col min="806" max="806" width="5.28515625" style="1" customWidth="1"/>
    <col min="807" max="807" width="9.7109375" style="1" customWidth="1"/>
    <col min="808" max="808" width="7.85546875" style="1" customWidth="1"/>
    <col min="809" max="809" width="10.85546875" style="1" customWidth="1"/>
    <col min="810" max="810" width="8" style="1" customWidth="1"/>
    <col min="811" max="812" width="7.42578125" style="1" customWidth="1"/>
    <col min="813" max="813" width="10" style="1" customWidth="1"/>
    <col min="814" max="814" width="9.7109375" style="1" customWidth="1"/>
    <col min="815" max="815" width="8.85546875" style="1" customWidth="1"/>
    <col min="816" max="816" width="8.28515625" style="1" customWidth="1"/>
    <col min="817" max="817" width="10.42578125" style="1" customWidth="1"/>
    <col min="818" max="818" width="7" style="1" customWidth="1"/>
    <col min="819" max="819" width="7.140625" style="1" customWidth="1"/>
    <col min="820" max="820" width="5.5703125" style="1" customWidth="1"/>
    <col min="821" max="821" width="9.7109375" style="1" customWidth="1"/>
    <col min="822" max="822" width="8.140625" style="1" customWidth="1"/>
    <col min="823" max="823" width="8" style="1" customWidth="1"/>
    <col min="824" max="824" width="4.7109375" style="1" customWidth="1"/>
    <col min="825" max="825" width="8.5703125" style="1" customWidth="1"/>
    <col min="826" max="826" width="5.28515625" style="1" customWidth="1"/>
    <col min="827" max="827" width="5.7109375" style="1" customWidth="1"/>
    <col min="828" max="828" width="9.7109375" style="1" customWidth="1"/>
    <col min="829" max="829" width="9.140625" style="1" customWidth="1"/>
    <col min="830" max="830" width="9.42578125" style="1" customWidth="1"/>
    <col min="831" max="831" width="6.42578125" style="1" customWidth="1"/>
    <col min="832" max="832" width="8.42578125" style="1" customWidth="1"/>
    <col min="833" max="833" width="5.85546875" style="1" customWidth="1"/>
    <col min="834" max="834" width="5.5703125" style="1" customWidth="1"/>
    <col min="835" max="835" width="9.7109375" style="1" customWidth="1"/>
    <col min="836" max="836" width="8.140625" style="1" customWidth="1"/>
    <col min="837" max="837" width="6.42578125" style="1" customWidth="1"/>
    <col min="838" max="838" width="8" style="1" customWidth="1"/>
    <col min="839" max="839" width="7.42578125" style="1" customWidth="1"/>
    <col min="840" max="840" width="5.42578125" style="1" customWidth="1"/>
    <col min="841" max="841" width="4.85546875" style="1" customWidth="1"/>
    <col min="842" max="842" width="7.7109375" style="1" customWidth="1"/>
    <col min="843" max="843" width="6" style="1" customWidth="1"/>
    <col min="844" max="844" width="7.7109375" style="1" customWidth="1"/>
    <col min="845" max="845" width="8.42578125" style="1" customWidth="1"/>
    <col min="846" max="846" width="10.42578125" style="1" customWidth="1"/>
    <col min="847" max="1023" width="9.140625" style="1"/>
    <col min="1024" max="1024" width="7.28515625" style="1" customWidth="1"/>
    <col min="1025" max="1025" width="44" style="1" customWidth="1"/>
    <col min="1026" max="1026" width="15" style="1" customWidth="1"/>
    <col min="1027" max="1027" width="9.7109375" style="1" customWidth="1"/>
    <col min="1028" max="1028" width="9.42578125" style="1" customWidth="1"/>
    <col min="1029" max="1029" width="9" style="1" customWidth="1"/>
    <col min="1030" max="1030" width="8.28515625" style="1" customWidth="1"/>
    <col min="1031" max="1031" width="5.42578125" style="1" customWidth="1"/>
    <col min="1032" max="1032" width="8" style="1" customWidth="1"/>
    <col min="1033" max="1033" width="6.5703125" style="1" customWidth="1"/>
    <col min="1034" max="1034" width="6.140625" style="1" customWidth="1"/>
    <col min="1035" max="1035" width="9.42578125" style="1" customWidth="1"/>
    <col min="1036" max="1036" width="9.28515625" style="1" customWidth="1"/>
    <col min="1037" max="1037" width="6.28515625" style="1" customWidth="1"/>
    <col min="1038" max="1038" width="5.85546875" style="1" customWidth="1"/>
    <col min="1039" max="1039" width="9.7109375" style="1" customWidth="1"/>
    <col min="1040" max="1040" width="6.140625" style="1" customWidth="1"/>
    <col min="1041" max="1041" width="6.28515625" style="1" customWidth="1"/>
    <col min="1042" max="1042" width="5.140625" style="1" customWidth="1"/>
    <col min="1043" max="1043" width="7.85546875" style="1" customWidth="1"/>
    <col min="1044" max="1045" width="5.7109375" style="1" customWidth="1"/>
    <col min="1046" max="1046" width="7.140625" style="1" customWidth="1"/>
    <col min="1047" max="1047" width="5" style="1" customWidth="1"/>
    <col min="1048" max="1048" width="5.85546875" style="1" customWidth="1"/>
    <col min="1049" max="1049" width="9.42578125" style="1" customWidth="1"/>
    <col min="1050" max="1050" width="6.7109375" style="1" customWidth="1"/>
    <col min="1051" max="1051" width="6.42578125" style="1" customWidth="1"/>
    <col min="1052" max="1052" width="5.140625" style="1" customWidth="1"/>
    <col min="1053" max="1053" width="5.5703125" style="1" customWidth="1"/>
    <col min="1054" max="1054" width="9.28515625" style="1" customWidth="1"/>
    <col min="1055" max="1055" width="5.28515625" style="1" customWidth="1"/>
    <col min="1056" max="1056" width="9.42578125" style="1" customWidth="1"/>
    <col min="1057" max="1057" width="10.140625" style="1" customWidth="1"/>
    <col min="1058" max="1058" width="8.140625" style="1" customWidth="1"/>
    <col min="1059" max="1059" width="6" style="1" customWidth="1"/>
    <col min="1060" max="1060" width="8.140625" style="1" customWidth="1"/>
    <col min="1061" max="1061" width="4.85546875" style="1" customWidth="1"/>
    <col min="1062" max="1062" width="5.28515625" style="1" customWidth="1"/>
    <col min="1063" max="1063" width="9.7109375" style="1" customWidth="1"/>
    <col min="1064" max="1064" width="7.85546875" style="1" customWidth="1"/>
    <col min="1065" max="1065" width="10.85546875" style="1" customWidth="1"/>
    <col min="1066" max="1066" width="8" style="1" customWidth="1"/>
    <col min="1067" max="1068" width="7.42578125" style="1" customWidth="1"/>
    <col min="1069" max="1069" width="10" style="1" customWidth="1"/>
    <col min="1070" max="1070" width="9.7109375" style="1" customWidth="1"/>
    <col min="1071" max="1071" width="8.85546875" style="1" customWidth="1"/>
    <col min="1072" max="1072" width="8.28515625" style="1" customWidth="1"/>
    <col min="1073" max="1073" width="10.42578125" style="1" customWidth="1"/>
    <col min="1074" max="1074" width="7" style="1" customWidth="1"/>
    <col min="1075" max="1075" width="7.140625" style="1" customWidth="1"/>
    <col min="1076" max="1076" width="5.5703125" style="1" customWidth="1"/>
    <col min="1077" max="1077" width="9.7109375" style="1" customWidth="1"/>
    <col min="1078" max="1078" width="8.140625" style="1" customWidth="1"/>
    <col min="1079" max="1079" width="8" style="1" customWidth="1"/>
    <col min="1080" max="1080" width="4.7109375" style="1" customWidth="1"/>
    <col min="1081" max="1081" width="8.5703125" style="1" customWidth="1"/>
    <col min="1082" max="1082" width="5.28515625" style="1" customWidth="1"/>
    <col min="1083" max="1083" width="5.7109375" style="1" customWidth="1"/>
    <col min="1084" max="1084" width="9.7109375" style="1" customWidth="1"/>
    <col min="1085" max="1085" width="9.140625" style="1" customWidth="1"/>
    <col min="1086" max="1086" width="9.42578125" style="1" customWidth="1"/>
    <col min="1087" max="1087" width="6.42578125" style="1" customWidth="1"/>
    <col min="1088" max="1088" width="8.42578125" style="1" customWidth="1"/>
    <col min="1089" max="1089" width="5.85546875" style="1" customWidth="1"/>
    <col min="1090" max="1090" width="5.5703125" style="1" customWidth="1"/>
    <col min="1091" max="1091" width="9.7109375" style="1" customWidth="1"/>
    <col min="1092" max="1092" width="8.140625" style="1" customWidth="1"/>
    <col min="1093" max="1093" width="6.42578125" style="1" customWidth="1"/>
    <col min="1094" max="1094" width="8" style="1" customWidth="1"/>
    <col min="1095" max="1095" width="7.42578125" style="1" customWidth="1"/>
    <col min="1096" max="1096" width="5.42578125" style="1" customWidth="1"/>
    <col min="1097" max="1097" width="4.85546875" style="1" customWidth="1"/>
    <col min="1098" max="1098" width="7.7109375" style="1" customWidth="1"/>
    <col min="1099" max="1099" width="6" style="1" customWidth="1"/>
    <col min="1100" max="1100" width="7.7109375" style="1" customWidth="1"/>
    <col min="1101" max="1101" width="8.42578125" style="1" customWidth="1"/>
    <col min="1102" max="1102" width="10.42578125" style="1" customWidth="1"/>
    <col min="1103" max="1279" width="9.140625" style="1"/>
    <col min="1280" max="1280" width="7.28515625" style="1" customWidth="1"/>
    <col min="1281" max="1281" width="44" style="1" customWidth="1"/>
    <col min="1282" max="1282" width="15" style="1" customWidth="1"/>
    <col min="1283" max="1283" width="9.7109375" style="1" customWidth="1"/>
    <col min="1284" max="1284" width="9.42578125" style="1" customWidth="1"/>
    <col min="1285" max="1285" width="9" style="1" customWidth="1"/>
    <col min="1286" max="1286" width="8.28515625" style="1" customWidth="1"/>
    <col min="1287" max="1287" width="5.42578125" style="1" customWidth="1"/>
    <col min="1288" max="1288" width="8" style="1" customWidth="1"/>
    <col min="1289" max="1289" width="6.5703125" style="1" customWidth="1"/>
    <col min="1290" max="1290" width="6.140625" style="1" customWidth="1"/>
    <col min="1291" max="1291" width="9.42578125" style="1" customWidth="1"/>
    <col min="1292" max="1292" width="9.28515625" style="1" customWidth="1"/>
    <col min="1293" max="1293" width="6.28515625" style="1" customWidth="1"/>
    <col min="1294" max="1294" width="5.85546875" style="1" customWidth="1"/>
    <col min="1295" max="1295" width="9.7109375" style="1" customWidth="1"/>
    <col min="1296" max="1296" width="6.140625" style="1" customWidth="1"/>
    <col min="1297" max="1297" width="6.28515625" style="1" customWidth="1"/>
    <col min="1298" max="1298" width="5.140625" style="1" customWidth="1"/>
    <col min="1299" max="1299" width="7.85546875" style="1" customWidth="1"/>
    <col min="1300" max="1301" width="5.7109375" style="1" customWidth="1"/>
    <col min="1302" max="1302" width="7.140625" style="1" customWidth="1"/>
    <col min="1303" max="1303" width="5" style="1" customWidth="1"/>
    <col min="1304" max="1304" width="5.85546875" style="1" customWidth="1"/>
    <col min="1305" max="1305" width="9.42578125" style="1" customWidth="1"/>
    <col min="1306" max="1306" width="6.7109375" style="1" customWidth="1"/>
    <col min="1307" max="1307" width="6.42578125" style="1" customWidth="1"/>
    <col min="1308" max="1308" width="5.140625" style="1" customWidth="1"/>
    <col min="1309" max="1309" width="5.5703125" style="1" customWidth="1"/>
    <col min="1310" max="1310" width="9.28515625" style="1" customWidth="1"/>
    <col min="1311" max="1311" width="5.28515625" style="1" customWidth="1"/>
    <col min="1312" max="1312" width="9.42578125" style="1" customWidth="1"/>
    <col min="1313" max="1313" width="10.140625" style="1" customWidth="1"/>
    <col min="1314" max="1314" width="8.140625" style="1" customWidth="1"/>
    <col min="1315" max="1315" width="6" style="1" customWidth="1"/>
    <col min="1316" max="1316" width="8.140625" style="1" customWidth="1"/>
    <col min="1317" max="1317" width="4.85546875" style="1" customWidth="1"/>
    <col min="1318" max="1318" width="5.28515625" style="1" customWidth="1"/>
    <col min="1319" max="1319" width="9.7109375" style="1" customWidth="1"/>
    <col min="1320" max="1320" width="7.85546875" style="1" customWidth="1"/>
    <col min="1321" max="1321" width="10.85546875" style="1" customWidth="1"/>
    <col min="1322" max="1322" width="8" style="1" customWidth="1"/>
    <col min="1323" max="1324" width="7.42578125" style="1" customWidth="1"/>
    <col min="1325" max="1325" width="10" style="1" customWidth="1"/>
    <col min="1326" max="1326" width="9.7109375" style="1" customWidth="1"/>
    <col min="1327" max="1327" width="8.85546875" style="1" customWidth="1"/>
    <col min="1328" max="1328" width="8.28515625" style="1" customWidth="1"/>
    <col min="1329" max="1329" width="10.42578125" style="1" customWidth="1"/>
    <col min="1330" max="1330" width="7" style="1" customWidth="1"/>
    <col min="1331" max="1331" width="7.140625" style="1" customWidth="1"/>
    <col min="1332" max="1332" width="5.5703125" style="1" customWidth="1"/>
    <col min="1333" max="1333" width="9.7109375" style="1" customWidth="1"/>
    <col min="1334" max="1334" width="8.140625" style="1" customWidth="1"/>
    <col min="1335" max="1335" width="8" style="1" customWidth="1"/>
    <col min="1336" max="1336" width="4.7109375" style="1" customWidth="1"/>
    <col min="1337" max="1337" width="8.5703125" style="1" customWidth="1"/>
    <col min="1338" max="1338" width="5.28515625" style="1" customWidth="1"/>
    <col min="1339" max="1339" width="5.7109375" style="1" customWidth="1"/>
    <col min="1340" max="1340" width="9.7109375" style="1" customWidth="1"/>
    <col min="1341" max="1341" width="9.140625" style="1" customWidth="1"/>
    <col min="1342" max="1342" width="9.42578125" style="1" customWidth="1"/>
    <col min="1343" max="1343" width="6.42578125" style="1" customWidth="1"/>
    <col min="1344" max="1344" width="8.42578125" style="1" customWidth="1"/>
    <col min="1345" max="1345" width="5.85546875" style="1" customWidth="1"/>
    <col min="1346" max="1346" width="5.5703125" style="1" customWidth="1"/>
    <col min="1347" max="1347" width="9.7109375" style="1" customWidth="1"/>
    <col min="1348" max="1348" width="8.140625" style="1" customWidth="1"/>
    <col min="1349" max="1349" width="6.42578125" style="1" customWidth="1"/>
    <col min="1350" max="1350" width="8" style="1" customWidth="1"/>
    <col min="1351" max="1351" width="7.42578125" style="1" customWidth="1"/>
    <col min="1352" max="1352" width="5.42578125" style="1" customWidth="1"/>
    <col min="1353" max="1353" width="4.85546875" style="1" customWidth="1"/>
    <col min="1354" max="1354" width="7.7109375" style="1" customWidth="1"/>
    <col min="1355" max="1355" width="6" style="1" customWidth="1"/>
    <col min="1356" max="1356" width="7.7109375" style="1" customWidth="1"/>
    <col min="1357" max="1357" width="8.42578125" style="1" customWidth="1"/>
    <col min="1358" max="1358" width="10.42578125" style="1" customWidth="1"/>
    <col min="1359" max="1535" width="9.140625" style="1"/>
    <col min="1536" max="1536" width="7.28515625" style="1" customWidth="1"/>
    <col min="1537" max="1537" width="44" style="1" customWidth="1"/>
    <col min="1538" max="1538" width="15" style="1" customWidth="1"/>
    <col min="1539" max="1539" width="9.7109375" style="1" customWidth="1"/>
    <col min="1540" max="1540" width="9.42578125" style="1" customWidth="1"/>
    <col min="1541" max="1541" width="9" style="1" customWidth="1"/>
    <col min="1542" max="1542" width="8.28515625" style="1" customWidth="1"/>
    <col min="1543" max="1543" width="5.42578125" style="1" customWidth="1"/>
    <col min="1544" max="1544" width="8" style="1" customWidth="1"/>
    <col min="1545" max="1545" width="6.5703125" style="1" customWidth="1"/>
    <col min="1546" max="1546" width="6.140625" style="1" customWidth="1"/>
    <col min="1547" max="1547" width="9.42578125" style="1" customWidth="1"/>
    <col min="1548" max="1548" width="9.28515625" style="1" customWidth="1"/>
    <col min="1549" max="1549" width="6.28515625" style="1" customWidth="1"/>
    <col min="1550" max="1550" width="5.85546875" style="1" customWidth="1"/>
    <col min="1551" max="1551" width="9.7109375" style="1" customWidth="1"/>
    <col min="1552" max="1552" width="6.140625" style="1" customWidth="1"/>
    <col min="1553" max="1553" width="6.28515625" style="1" customWidth="1"/>
    <col min="1554" max="1554" width="5.140625" style="1" customWidth="1"/>
    <col min="1555" max="1555" width="7.85546875" style="1" customWidth="1"/>
    <col min="1556" max="1557" width="5.7109375" style="1" customWidth="1"/>
    <col min="1558" max="1558" width="7.140625" style="1" customWidth="1"/>
    <col min="1559" max="1559" width="5" style="1" customWidth="1"/>
    <col min="1560" max="1560" width="5.85546875" style="1" customWidth="1"/>
    <col min="1561" max="1561" width="9.42578125" style="1" customWidth="1"/>
    <col min="1562" max="1562" width="6.7109375" style="1" customWidth="1"/>
    <col min="1563" max="1563" width="6.42578125" style="1" customWidth="1"/>
    <col min="1564" max="1564" width="5.140625" style="1" customWidth="1"/>
    <col min="1565" max="1565" width="5.5703125" style="1" customWidth="1"/>
    <col min="1566" max="1566" width="9.28515625" style="1" customWidth="1"/>
    <col min="1567" max="1567" width="5.28515625" style="1" customWidth="1"/>
    <col min="1568" max="1568" width="9.42578125" style="1" customWidth="1"/>
    <col min="1569" max="1569" width="10.140625" style="1" customWidth="1"/>
    <col min="1570" max="1570" width="8.140625" style="1" customWidth="1"/>
    <col min="1571" max="1571" width="6" style="1" customWidth="1"/>
    <col min="1572" max="1572" width="8.140625" style="1" customWidth="1"/>
    <col min="1573" max="1573" width="4.85546875" style="1" customWidth="1"/>
    <col min="1574" max="1574" width="5.28515625" style="1" customWidth="1"/>
    <col min="1575" max="1575" width="9.7109375" style="1" customWidth="1"/>
    <col min="1576" max="1576" width="7.85546875" style="1" customWidth="1"/>
    <col min="1577" max="1577" width="10.85546875" style="1" customWidth="1"/>
    <col min="1578" max="1578" width="8" style="1" customWidth="1"/>
    <col min="1579" max="1580" width="7.42578125" style="1" customWidth="1"/>
    <col min="1581" max="1581" width="10" style="1" customWidth="1"/>
    <col min="1582" max="1582" width="9.7109375" style="1" customWidth="1"/>
    <col min="1583" max="1583" width="8.85546875" style="1" customWidth="1"/>
    <col min="1584" max="1584" width="8.28515625" style="1" customWidth="1"/>
    <col min="1585" max="1585" width="10.42578125" style="1" customWidth="1"/>
    <col min="1586" max="1586" width="7" style="1" customWidth="1"/>
    <col min="1587" max="1587" width="7.140625" style="1" customWidth="1"/>
    <col min="1588" max="1588" width="5.5703125" style="1" customWidth="1"/>
    <col min="1589" max="1589" width="9.7109375" style="1" customWidth="1"/>
    <col min="1590" max="1590" width="8.140625" style="1" customWidth="1"/>
    <col min="1591" max="1591" width="8" style="1" customWidth="1"/>
    <col min="1592" max="1592" width="4.7109375" style="1" customWidth="1"/>
    <col min="1593" max="1593" width="8.5703125" style="1" customWidth="1"/>
    <col min="1594" max="1594" width="5.28515625" style="1" customWidth="1"/>
    <col min="1595" max="1595" width="5.7109375" style="1" customWidth="1"/>
    <col min="1596" max="1596" width="9.7109375" style="1" customWidth="1"/>
    <col min="1597" max="1597" width="9.140625" style="1" customWidth="1"/>
    <col min="1598" max="1598" width="9.42578125" style="1" customWidth="1"/>
    <col min="1599" max="1599" width="6.42578125" style="1" customWidth="1"/>
    <col min="1600" max="1600" width="8.42578125" style="1" customWidth="1"/>
    <col min="1601" max="1601" width="5.85546875" style="1" customWidth="1"/>
    <col min="1602" max="1602" width="5.5703125" style="1" customWidth="1"/>
    <col min="1603" max="1603" width="9.7109375" style="1" customWidth="1"/>
    <col min="1604" max="1604" width="8.140625" style="1" customWidth="1"/>
    <col min="1605" max="1605" width="6.42578125" style="1" customWidth="1"/>
    <col min="1606" max="1606" width="8" style="1" customWidth="1"/>
    <col min="1607" max="1607" width="7.42578125" style="1" customWidth="1"/>
    <col min="1608" max="1608" width="5.42578125" style="1" customWidth="1"/>
    <col min="1609" max="1609" width="4.85546875" style="1" customWidth="1"/>
    <col min="1610" max="1610" width="7.7109375" style="1" customWidth="1"/>
    <col min="1611" max="1611" width="6" style="1" customWidth="1"/>
    <col min="1612" max="1612" width="7.7109375" style="1" customWidth="1"/>
    <col min="1613" max="1613" width="8.42578125" style="1" customWidth="1"/>
    <col min="1614" max="1614" width="10.42578125" style="1" customWidth="1"/>
    <col min="1615" max="1791" width="9.140625" style="1"/>
    <col min="1792" max="1792" width="7.28515625" style="1" customWidth="1"/>
    <col min="1793" max="1793" width="44" style="1" customWidth="1"/>
    <col min="1794" max="1794" width="15" style="1" customWidth="1"/>
    <col min="1795" max="1795" width="9.7109375" style="1" customWidth="1"/>
    <col min="1796" max="1796" width="9.42578125" style="1" customWidth="1"/>
    <col min="1797" max="1797" width="9" style="1" customWidth="1"/>
    <col min="1798" max="1798" width="8.28515625" style="1" customWidth="1"/>
    <col min="1799" max="1799" width="5.42578125" style="1" customWidth="1"/>
    <col min="1800" max="1800" width="8" style="1" customWidth="1"/>
    <col min="1801" max="1801" width="6.5703125" style="1" customWidth="1"/>
    <col min="1802" max="1802" width="6.140625" style="1" customWidth="1"/>
    <col min="1803" max="1803" width="9.42578125" style="1" customWidth="1"/>
    <col min="1804" max="1804" width="9.28515625" style="1" customWidth="1"/>
    <col min="1805" max="1805" width="6.28515625" style="1" customWidth="1"/>
    <col min="1806" max="1806" width="5.85546875" style="1" customWidth="1"/>
    <col min="1807" max="1807" width="9.7109375" style="1" customWidth="1"/>
    <col min="1808" max="1808" width="6.140625" style="1" customWidth="1"/>
    <col min="1809" max="1809" width="6.28515625" style="1" customWidth="1"/>
    <col min="1810" max="1810" width="5.140625" style="1" customWidth="1"/>
    <col min="1811" max="1811" width="7.85546875" style="1" customWidth="1"/>
    <col min="1812" max="1813" width="5.7109375" style="1" customWidth="1"/>
    <col min="1814" max="1814" width="7.140625" style="1" customWidth="1"/>
    <col min="1815" max="1815" width="5" style="1" customWidth="1"/>
    <col min="1816" max="1816" width="5.85546875" style="1" customWidth="1"/>
    <col min="1817" max="1817" width="9.42578125" style="1" customWidth="1"/>
    <col min="1818" max="1818" width="6.7109375" style="1" customWidth="1"/>
    <col min="1819" max="1819" width="6.42578125" style="1" customWidth="1"/>
    <col min="1820" max="1820" width="5.140625" style="1" customWidth="1"/>
    <col min="1821" max="1821" width="5.5703125" style="1" customWidth="1"/>
    <col min="1822" max="1822" width="9.28515625" style="1" customWidth="1"/>
    <col min="1823" max="1823" width="5.28515625" style="1" customWidth="1"/>
    <col min="1824" max="1824" width="9.42578125" style="1" customWidth="1"/>
    <col min="1825" max="1825" width="10.140625" style="1" customWidth="1"/>
    <col min="1826" max="1826" width="8.140625" style="1" customWidth="1"/>
    <col min="1827" max="1827" width="6" style="1" customWidth="1"/>
    <col min="1828" max="1828" width="8.140625" style="1" customWidth="1"/>
    <col min="1829" max="1829" width="4.85546875" style="1" customWidth="1"/>
    <col min="1830" max="1830" width="5.28515625" style="1" customWidth="1"/>
    <col min="1831" max="1831" width="9.7109375" style="1" customWidth="1"/>
    <col min="1832" max="1832" width="7.85546875" style="1" customWidth="1"/>
    <col min="1833" max="1833" width="10.85546875" style="1" customWidth="1"/>
    <col min="1834" max="1834" width="8" style="1" customWidth="1"/>
    <col min="1835" max="1836" width="7.42578125" style="1" customWidth="1"/>
    <col min="1837" max="1837" width="10" style="1" customWidth="1"/>
    <col min="1838" max="1838" width="9.7109375" style="1" customWidth="1"/>
    <col min="1839" max="1839" width="8.85546875" style="1" customWidth="1"/>
    <col min="1840" max="1840" width="8.28515625" style="1" customWidth="1"/>
    <col min="1841" max="1841" width="10.42578125" style="1" customWidth="1"/>
    <col min="1842" max="1842" width="7" style="1" customWidth="1"/>
    <col min="1843" max="1843" width="7.140625" style="1" customWidth="1"/>
    <col min="1844" max="1844" width="5.5703125" style="1" customWidth="1"/>
    <col min="1845" max="1845" width="9.7109375" style="1" customWidth="1"/>
    <col min="1846" max="1846" width="8.140625" style="1" customWidth="1"/>
    <col min="1847" max="1847" width="8" style="1" customWidth="1"/>
    <col min="1848" max="1848" width="4.7109375" style="1" customWidth="1"/>
    <col min="1849" max="1849" width="8.5703125" style="1" customWidth="1"/>
    <col min="1850" max="1850" width="5.28515625" style="1" customWidth="1"/>
    <col min="1851" max="1851" width="5.7109375" style="1" customWidth="1"/>
    <col min="1852" max="1852" width="9.7109375" style="1" customWidth="1"/>
    <col min="1853" max="1853" width="9.140625" style="1" customWidth="1"/>
    <col min="1854" max="1854" width="9.42578125" style="1" customWidth="1"/>
    <col min="1855" max="1855" width="6.42578125" style="1" customWidth="1"/>
    <col min="1856" max="1856" width="8.42578125" style="1" customWidth="1"/>
    <col min="1857" max="1857" width="5.85546875" style="1" customWidth="1"/>
    <col min="1858" max="1858" width="5.5703125" style="1" customWidth="1"/>
    <col min="1859" max="1859" width="9.7109375" style="1" customWidth="1"/>
    <col min="1860" max="1860" width="8.140625" style="1" customWidth="1"/>
    <col min="1861" max="1861" width="6.42578125" style="1" customWidth="1"/>
    <col min="1862" max="1862" width="8" style="1" customWidth="1"/>
    <col min="1863" max="1863" width="7.42578125" style="1" customWidth="1"/>
    <col min="1864" max="1864" width="5.42578125" style="1" customWidth="1"/>
    <col min="1865" max="1865" width="4.85546875" style="1" customWidth="1"/>
    <col min="1866" max="1866" width="7.7109375" style="1" customWidth="1"/>
    <col min="1867" max="1867" width="6" style="1" customWidth="1"/>
    <col min="1868" max="1868" width="7.7109375" style="1" customWidth="1"/>
    <col min="1869" max="1869" width="8.42578125" style="1" customWidth="1"/>
    <col min="1870" max="1870" width="10.42578125" style="1" customWidth="1"/>
    <col min="1871" max="2047" width="9.140625" style="1"/>
    <col min="2048" max="2048" width="7.28515625" style="1" customWidth="1"/>
    <col min="2049" max="2049" width="44" style="1" customWidth="1"/>
    <col min="2050" max="2050" width="15" style="1" customWidth="1"/>
    <col min="2051" max="2051" width="9.7109375" style="1" customWidth="1"/>
    <col min="2052" max="2052" width="9.42578125" style="1" customWidth="1"/>
    <col min="2053" max="2053" width="9" style="1" customWidth="1"/>
    <col min="2054" max="2054" width="8.28515625" style="1" customWidth="1"/>
    <col min="2055" max="2055" width="5.42578125" style="1" customWidth="1"/>
    <col min="2056" max="2056" width="8" style="1" customWidth="1"/>
    <col min="2057" max="2057" width="6.5703125" style="1" customWidth="1"/>
    <col min="2058" max="2058" width="6.140625" style="1" customWidth="1"/>
    <col min="2059" max="2059" width="9.42578125" style="1" customWidth="1"/>
    <col min="2060" max="2060" width="9.28515625" style="1" customWidth="1"/>
    <col min="2061" max="2061" width="6.28515625" style="1" customWidth="1"/>
    <col min="2062" max="2062" width="5.85546875" style="1" customWidth="1"/>
    <col min="2063" max="2063" width="9.7109375" style="1" customWidth="1"/>
    <col min="2064" max="2064" width="6.140625" style="1" customWidth="1"/>
    <col min="2065" max="2065" width="6.28515625" style="1" customWidth="1"/>
    <col min="2066" max="2066" width="5.140625" style="1" customWidth="1"/>
    <col min="2067" max="2067" width="7.85546875" style="1" customWidth="1"/>
    <col min="2068" max="2069" width="5.7109375" style="1" customWidth="1"/>
    <col min="2070" max="2070" width="7.140625" style="1" customWidth="1"/>
    <col min="2071" max="2071" width="5" style="1" customWidth="1"/>
    <col min="2072" max="2072" width="5.85546875" style="1" customWidth="1"/>
    <col min="2073" max="2073" width="9.42578125" style="1" customWidth="1"/>
    <col min="2074" max="2074" width="6.7109375" style="1" customWidth="1"/>
    <col min="2075" max="2075" width="6.42578125" style="1" customWidth="1"/>
    <col min="2076" max="2076" width="5.140625" style="1" customWidth="1"/>
    <col min="2077" max="2077" width="5.5703125" style="1" customWidth="1"/>
    <col min="2078" max="2078" width="9.28515625" style="1" customWidth="1"/>
    <col min="2079" max="2079" width="5.28515625" style="1" customWidth="1"/>
    <col min="2080" max="2080" width="9.42578125" style="1" customWidth="1"/>
    <col min="2081" max="2081" width="10.140625" style="1" customWidth="1"/>
    <col min="2082" max="2082" width="8.140625" style="1" customWidth="1"/>
    <col min="2083" max="2083" width="6" style="1" customWidth="1"/>
    <col min="2084" max="2084" width="8.140625" style="1" customWidth="1"/>
    <col min="2085" max="2085" width="4.85546875" style="1" customWidth="1"/>
    <col min="2086" max="2086" width="5.28515625" style="1" customWidth="1"/>
    <col min="2087" max="2087" width="9.7109375" style="1" customWidth="1"/>
    <col min="2088" max="2088" width="7.85546875" style="1" customWidth="1"/>
    <col min="2089" max="2089" width="10.85546875" style="1" customWidth="1"/>
    <col min="2090" max="2090" width="8" style="1" customWidth="1"/>
    <col min="2091" max="2092" width="7.42578125" style="1" customWidth="1"/>
    <col min="2093" max="2093" width="10" style="1" customWidth="1"/>
    <col min="2094" max="2094" width="9.7109375" style="1" customWidth="1"/>
    <col min="2095" max="2095" width="8.85546875" style="1" customWidth="1"/>
    <col min="2096" max="2096" width="8.28515625" style="1" customWidth="1"/>
    <col min="2097" max="2097" width="10.42578125" style="1" customWidth="1"/>
    <col min="2098" max="2098" width="7" style="1" customWidth="1"/>
    <col min="2099" max="2099" width="7.140625" style="1" customWidth="1"/>
    <col min="2100" max="2100" width="5.5703125" style="1" customWidth="1"/>
    <col min="2101" max="2101" width="9.7109375" style="1" customWidth="1"/>
    <col min="2102" max="2102" width="8.140625" style="1" customWidth="1"/>
    <col min="2103" max="2103" width="8" style="1" customWidth="1"/>
    <col min="2104" max="2104" width="4.7109375" style="1" customWidth="1"/>
    <col min="2105" max="2105" width="8.5703125" style="1" customWidth="1"/>
    <col min="2106" max="2106" width="5.28515625" style="1" customWidth="1"/>
    <col min="2107" max="2107" width="5.7109375" style="1" customWidth="1"/>
    <col min="2108" max="2108" width="9.7109375" style="1" customWidth="1"/>
    <col min="2109" max="2109" width="9.140625" style="1" customWidth="1"/>
    <col min="2110" max="2110" width="9.42578125" style="1" customWidth="1"/>
    <col min="2111" max="2111" width="6.42578125" style="1" customWidth="1"/>
    <col min="2112" max="2112" width="8.42578125" style="1" customWidth="1"/>
    <col min="2113" max="2113" width="5.85546875" style="1" customWidth="1"/>
    <col min="2114" max="2114" width="5.5703125" style="1" customWidth="1"/>
    <col min="2115" max="2115" width="9.7109375" style="1" customWidth="1"/>
    <col min="2116" max="2116" width="8.140625" style="1" customWidth="1"/>
    <col min="2117" max="2117" width="6.42578125" style="1" customWidth="1"/>
    <col min="2118" max="2118" width="8" style="1" customWidth="1"/>
    <col min="2119" max="2119" width="7.42578125" style="1" customWidth="1"/>
    <col min="2120" max="2120" width="5.42578125" style="1" customWidth="1"/>
    <col min="2121" max="2121" width="4.85546875" style="1" customWidth="1"/>
    <col min="2122" max="2122" width="7.7109375" style="1" customWidth="1"/>
    <col min="2123" max="2123" width="6" style="1" customWidth="1"/>
    <col min="2124" max="2124" width="7.7109375" style="1" customWidth="1"/>
    <col min="2125" max="2125" width="8.42578125" style="1" customWidth="1"/>
    <col min="2126" max="2126" width="10.42578125" style="1" customWidth="1"/>
    <col min="2127" max="2303" width="9.140625" style="1"/>
    <col min="2304" max="2304" width="7.28515625" style="1" customWidth="1"/>
    <col min="2305" max="2305" width="44" style="1" customWidth="1"/>
    <col min="2306" max="2306" width="15" style="1" customWidth="1"/>
    <col min="2307" max="2307" width="9.7109375" style="1" customWidth="1"/>
    <col min="2308" max="2308" width="9.42578125" style="1" customWidth="1"/>
    <col min="2309" max="2309" width="9" style="1" customWidth="1"/>
    <col min="2310" max="2310" width="8.28515625" style="1" customWidth="1"/>
    <col min="2311" max="2311" width="5.42578125" style="1" customWidth="1"/>
    <col min="2312" max="2312" width="8" style="1" customWidth="1"/>
    <col min="2313" max="2313" width="6.5703125" style="1" customWidth="1"/>
    <col min="2314" max="2314" width="6.140625" style="1" customWidth="1"/>
    <col min="2315" max="2315" width="9.42578125" style="1" customWidth="1"/>
    <col min="2316" max="2316" width="9.28515625" style="1" customWidth="1"/>
    <col min="2317" max="2317" width="6.28515625" style="1" customWidth="1"/>
    <col min="2318" max="2318" width="5.85546875" style="1" customWidth="1"/>
    <col min="2319" max="2319" width="9.7109375" style="1" customWidth="1"/>
    <col min="2320" max="2320" width="6.140625" style="1" customWidth="1"/>
    <col min="2321" max="2321" width="6.28515625" style="1" customWidth="1"/>
    <col min="2322" max="2322" width="5.140625" style="1" customWidth="1"/>
    <col min="2323" max="2323" width="7.85546875" style="1" customWidth="1"/>
    <col min="2324" max="2325" width="5.7109375" style="1" customWidth="1"/>
    <col min="2326" max="2326" width="7.140625" style="1" customWidth="1"/>
    <col min="2327" max="2327" width="5" style="1" customWidth="1"/>
    <col min="2328" max="2328" width="5.85546875" style="1" customWidth="1"/>
    <col min="2329" max="2329" width="9.42578125" style="1" customWidth="1"/>
    <col min="2330" max="2330" width="6.7109375" style="1" customWidth="1"/>
    <col min="2331" max="2331" width="6.42578125" style="1" customWidth="1"/>
    <col min="2332" max="2332" width="5.140625" style="1" customWidth="1"/>
    <col min="2333" max="2333" width="5.5703125" style="1" customWidth="1"/>
    <col min="2334" max="2334" width="9.28515625" style="1" customWidth="1"/>
    <col min="2335" max="2335" width="5.28515625" style="1" customWidth="1"/>
    <col min="2336" max="2336" width="9.42578125" style="1" customWidth="1"/>
    <col min="2337" max="2337" width="10.140625" style="1" customWidth="1"/>
    <col min="2338" max="2338" width="8.140625" style="1" customWidth="1"/>
    <col min="2339" max="2339" width="6" style="1" customWidth="1"/>
    <col min="2340" max="2340" width="8.140625" style="1" customWidth="1"/>
    <col min="2341" max="2341" width="4.85546875" style="1" customWidth="1"/>
    <col min="2342" max="2342" width="5.28515625" style="1" customWidth="1"/>
    <col min="2343" max="2343" width="9.7109375" style="1" customWidth="1"/>
    <col min="2344" max="2344" width="7.85546875" style="1" customWidth="1"/>
    <col min="2345" max="2345" width="10.85546875" style="1" customWidth="1"/>
    <col min="2346" max="2346" width="8" style="1" customWidth="1"/>
    <col min="2347" max="2348" width="7.42578125" style="1" customWidth="1"/>
    <col min="2349" max="2349" width="10" style="1" customWidth="1"/>
    <col min="2350" max="2350" width="9.7109375" style="1" customWidth="1"/>
    <col min="2351" max="2351" width="8.85546875" style="1" customWidth="1"/>
    <col min="2352" max="2352" width="8.28515625" style="1" customWidth="1"/>
    <col min="2353" max="2353" width="10.42578125" style="1" customWidth="1"/>
    <col min="2354" max="2354" width="7" style="1" customWidth="1"/>
    <col min="2355" max="2355" width="7.140625" style="1" customWidth="1"/>
    <col min="2356" max="2356" width="5.5703125" style="1" customWidth="1"/>
    <col min="2357" max="2357" width="9.7109375" style="1" customWidth="1"/>
    <col min="2358" max="2358" width="8.140625" style="1" customWidth="1"/>
    <col min="2359" max="2359" width="8" style="1" customWidth="1"/>
    <col min="2360" max="2360" width="4.7109375" style="1" customWidth="1"/>
    <col min="2361" max="2361" width="8.5703125" style="1" customWidth="1"/>
    <col min="2362" max="2362" width="5.28515625" style="1" customWidth="1"/>
    <col min="2363" max="2363" width="5.7109375" style="1" customWidth="1"/>
    <col min="2364" max="2364" width="9.7109375" style="1" customWidth="1"/>
    <col min="2365" max="2365" width="9.140625" style="1" customWidth="1"/>
    <col min="2366" max="2366" width="9.42578125" style="1" customWidth="1"/>
    <col min="2367" max="2367" width="6.42578125" style="1" customWidth="1"/>
    <col min="2368" max="2368" width="8.42578125" style="1" customWidth="1"/>
    <col min="2369" max="2369" width="5.85546875" style="1" customWidth="1"/>
    <col min="2370" max="2370" width="5.5703125" style="1" customWidth="1"/>
    <col min="2371" max="2371" width="9.7109375" style="1" customWidth="1"/>
    <col min="2372" max="2372" width="8.140625" style="1" customWidth="1"/>
    <col min="2373" max="2373" width="6.42578125" style="1" customWidth="1"/>
    <col min="2374" max="2374" width="8" style="1" customWidth="1"/>
    <col min="2375" max="2375" width="7.42578125" style="1" customWidth="1"/>
    <col min="2376" max="2376" width="5.42578125" style="1" customWidth="1"/>
    <col min="2377" max="2377" width="4.85546875" style="1" customWidth="1"/>
    <col min="2378" max="2378" width="7.7109375" style="1" customWidth="1"/>
    <col min="2379" max="2379" width="6" style="1" customWidth="1"/>
    <col min="2380" max="2380" width="7.7109375" style="1" customWidth="1"/>
    <col min="2381" max="2381" width="8.42578125" style="1" customWidth="1"/>
    <col min="2382" max="2382" width="10.42578125" style="1" customWidth="1"/>
    <col min="2383" max="2559" width="9.140625" style="1"/>
    <col min="2560" max="2560" width="7.28515625" style="1" customWidth="1"/>
    <col min="2561" max="2561" width="44" style="1" customWidth="1"/>
    <col min="2562" max="2562" width="15" style="1" customWidth="1"/>
    <col min="2563" max="2563" width="9.7109375" style="1" customWidth="1"/>
    <col min="2564" max="2564" width="9.42578125" style="1" customWidth="1"/>
    <col min="2565" max="2565" width="9" style="1" customWidth="1"/>
    <col min="2566" max="2566" width="8.28515625" style="1" customWidth="1"/>
    <col min="2567" max="2567" width="5.42578125" style="1" customWidth="1"/>
    <col min="2568" max="2568" width="8" style="1" customWidth="1"/>
    <col min="2569" max="2569" width="6.5703125" style="1" customWidth="1"/>
    <col min="2570" max="2570" width="6.140625" style="1" customWidth="1"/>
    <col min="2571" max="2571" width="9.42578125" style="1" customWidth="1"/>
    <col min="2572" max="2572" width="9.28515625" style="1" customWidth="1"/>
    <col min="2573" max="2573" width="6.28515625" style="1" customWidth="1"/>
    <col min="2574" max="2574" width="5.85546875" style="1" customWidth="1"/>
    <col min="2575" max="2575" width="9.7109375" style="1" customWidth="1"/>
    <col min="2576" max="2576" width="6.140625" style="1" customWidth="1"/>
    <col min="2577" max="2577" width="6.28515625" style="1" customWidth="1"/>
    <col min="2578" max="2578" width="5.140625" style="1" customWidth="1"/>
    <col min="2579" max="2579" width="7.85546875" style="1" customWidth="1"/>
    <col min="2580" max="2581" width="5.7109375" style="1" customWidth="1"/>
    <col min="2582" max="2582" width="7.140625" style="1" customWidth="1"/>
    <col min="2583" max="2583" width="5" style="1" customWidth="1"/>
    <col min="2584" max="2584" width="5.85546875" style="1" customWidth="1"/>
    <col min="2585" max="2585" width="9.42578125" style="1" customWidth="1"/>
    <col min="2586" max="2586" width="6.7109375" style="1" customWidth="1"/>
    <col min="2587" max="2587" width="6.42578125" style="1" customWidth="1"/>
    <col min="2588" max="2588" width="5.140625" style="1" customWidth="1"/>
    <col min="2589" max="2589" width="5.5703125" style="1" customWidth="1"/>
    <col min="2590" max="2590" width="9.28515625" style="1" customWidth="1"/>
    <col min="2591" max="2591" width="5.28515625" style="1" customWidth="1"/>
    <col min="2592" max="2592" width="9.42578125" style="1" customWidth="1"/>
    <col min="2593" max="2593" width="10.140625" style="1" customWidth="1"/>
    <col min="2594" max="2594" width="8.140625" style="1" customWidth="1"/>
    <col min="2595" max="2595" width="6" style="1" customWidth="1"/>
    <col min="2596" max="2596" width="8.140625" style="1" customWidth="1"/>
    <col min="2597" max="2597" width="4.85546875" style="1" customWidth="1"/>
    <col min="2598" max="2598" width="5.28515625" style="1" customWidth="1"/>
    <col min="2599" max="2599" width="9.7109375" style="1" customWidth="1"/>
    <col min="2600" max="2600" width="7.85546875" style="1" customWidth="1"/>
    <col min="2601" max="2601" width="10.85546875" style="1" customWidth="1"/>
    <col min="2602" max="2602" width="8" style="1" customWidth="1"/>
    <col min="2603" max="2604" width="7.42578125" style="1" customWidth="1"/>
    <col min="2605" max="2605" width="10" style="1" customWidth="1"/>
    <col min="2606" max="2606" width="9.7109375" style="1" customWidth="1"/>
    <col min="2607" max="2607" width="8.85546875" style="1" customWidth="1"/>
    <col min="2608" max="2608" width="8.28515625" style="1" customWidth="1"/>
    <col min="2609" max="2609" width="10.42578125" style="1" customWidth="1"/>
    <col min="2610" max="2610" width="7" style="1" customWidth="1"/>
    <col min="2611" max="2611" width="7.140625" style="1" customWidth="1"/>
    <col min="2612" max="2612" width="5.5703125" style="1" customWidth="1"/>
    <col min="2613" max="2613" width="9.7109375" style="1" customWidth="1"/>
    <col min="2614" max="2614" width="8.140625" style="1" customWidth="1"/>
    <col min="2615" max="2615" width="8" style="1" customWidth="1"/>
    <col min="2616" max="2616" width="4.7109375" style="1" customWidth="1"/>
    <col min="2617" max="2617" width="8.5703125" style="1" customWidth="1"/>
    <col min="2618" max="2618" width="5.28515625" style="1" customWidth="1"/>
    <col min="2619" max="2619" width="5.7109375" style="1" customWidth="1"/>
    <col min="2620" max="2620" width="9.7109375" style="1" customWidth="1"/>
    <col min="2621" max="2621" width="9.140625" style="1" customWidth="1"/>
    <col min="2622" max="2622" width="9.42578125" style="1" customWidth="1"/>
    <col min="2623" max="2623" width="6.42578125" style="1" customWidth="1"/>
    <col min="2624" max="2624" width="8.42578125" style="1" customWidth="1"/>
    <col min="2625" max="2625" width="5.85546875" style="1" customWidth="1"/>
    <col min="2626" max="2626" width="5.5703125" style="1" customWidth="1"/>
    <col min="2627" max="2627" width="9.7109375" style="1" customWidth="1"/>
    <col min="2628" max="2628" width="8.140625" style="1" customWidth="1"/>
    <col min="2629" max="2629" width="6.42578125" style="1" customWidth="1"/>
    <col min="2630" max="2630" width="8" style="1" customWidth="1"/>
    <col min="2631" max="2631" width="7.42578125" style="1" customWidth="1"/>
    <col min="2632" max="2632" width="5.42578125" style="1" customWidth="1"/>
    <col min="2633" max="2633" width="4.85546875" style="1" customWidth="1"/>
    <col min="2634" max="2634" width="7.7109375" style="1" customWidth="1"/>
    <col min="2635" max="2635" width="6" style="1" customWidth="1"/>
    <col min="2636" max="2636" width="7.7109375" style="1" customWidth="1"/>
    <col min="2637" max="2637" width="8.42578125" style="1" customWidth="1"/>
    <col min="2638" max="2638" width="10.42578125" style="1" customWidth="1"/>
    <col min="2639" max="2815" width="9.140625" style="1"/>
    <col min="2816" max="2816" width="7.28515625" style="1" customWidth="1"/>
    <col min="2817" max="2817" width="44" style="1" customWidth="1"/>
    <col min="2818" max="2818" width="15" style="1" customWidth="1"/>
    <col min="2819" max="2819" width="9.7109375" style="1" customWidth="1"/>
    <col min="2820" max="2820" width="9.42578125" style="1" customWidth="1"/>
    <col min="2821" max="2821" width="9" style="1" customWidth="1"/>
    <col min="2822" max="2822" width="8.28515625" style="1" customWidth="1"/>
    <col min="2823" max="2823" width="5.42578125" style="1" customWidth="1"/>
    <col min="2824" max="2824" width="8" style="1" customWidth="1"/>
    <col min="2825" max="2825" width="6.5703125" style="1" customWidth="1"/>
    <col min="2826" max="2826" width="6.140625" style="1" customWidth="1"/>
    <col min="2827" max="2827" width="9.42578125" style="1" customWidth="1"/>
    <col min="2828" max="2828" width="9.28515625" style="1" customWidth="1"/>
    <col min="2829" max="2829" width="6.28515625" style="1" customWidth="1"/>
    <col min="2830" max="2830" width="5.85546875" style="1" customWidth="1"/>
    <col min="2831" max="2831" width="9.7109375" style="1" customWidth="1"/>
    <col min="2832" max="2832" width="6.140625" style="1" customWidth="1"/>
    <col min="2833" max="2833" width="6.28515625" style="1" customWidth="1"/>
    <col min="2834" max="2834" width="5.140625" style="1" customWidth="1"/>
    <col min="2835" max="2835" width="7.85546875" style="1" customWidth="1"/>
    <col min="2836" max="2837" width="5.7109375" style="1" customWidth="1"/>
    <col min="2838" max="2838" width="7.140625" style="1" customWidth="1"/>
    <col min="2839" max="2839" width="5" style="1" customWidth="1"/>
    <col min="2840" max="2840" width="5.85546875" style="1" customWidth="1"/>
    <col min="2841" max="2841" width="9.42578125" style="1" customWidth="1"/>
    <col min="2842" max="2842" width="6.7109375" style="1" customWidth="1"/>
    <col min="2843" max="2843" width="6.42578125" style="1" customWidth="1"/>
    <col min="2844" max="2844" width="5.140625" style="1" customWidth="1"/>
    <col min="2845" max="2845" width="5.5703125" style="1" customWidth="1"/>
    <col min="2846" max="2846" width="9.28515625" style="1" customWidth="1"/>
    <col min="2847" max="2847" width="5.28515625" style="1" customWidth="1"/>
    <col min="2848" max="2848" width="9.42578125" style="1" customWidth="1"/>
    <col min="2849" max="2849" width="10.140625" style="1" customWidth="1"/>
    <col min="2850" max="2850" width="8.140625" style="1" customWidth="1"/>
    <col min="2851" max="2851" width="6" style="1" customWidth="1"/>
    <col min="2852" max="2852" width="8.140625" style="1" customWidth="1"/>
    <col min="2853" max="2853" width="4.85546875" style="1" customWidth="1"/>
    <col min="2854" max="2854" width="5.28515625" style="1" customWidth="1"/>
    <col min="2855" max="2855" width="9.7109375" style="1" customWidth="1"/>
    <col min="2856" max="2856" width="7.85546875" style="1" customWidth="1"/>
    <col min="2857" max="2857" width="10.85546875" style="1" customWidth="1"/>
    <col min="2858" max="2858" width="8" style="1" customWidth="1"/>
    <col min="2859" max="2860" width="7.42578125" style="1" customWidth="1"/>
    <col min="2861" max="2861" width="10" style="1" customWidth="1"/>
    <col min="2862" max="2862" width="9.7109375" style="1" customWidth="1"/>
    <col min="2863" max="2863" width="8.85546875" style="1" customWidth="1"/>
    <col min="2864" max="2864" width="8.28515625" style="1" customWidth="1"/>
    <col min="2865" max="2865" width="10.42578125" style="1" customWidth="1"/>
    <col min="2866" max="2866" width="7" style="1" customWidth="1"/>
    <col min="2867" max="2867" width="7.140625" style="1" customWidth="1"/>
    <col min="2868" max="2868" width="5.5703125" style="1" customWidth="1"/>
    <col min="2869" max="2869" width="9.7109375" style="1" customWidth="1"/>
    <col min="2870" max="2870" width="8.140625" style="1" customWidth="1"/>
    <col min="2871" max="2871" width="8" style="1" customWidth="1"/>
    <col min="2872" max="2872" width="4.7109375" style="1" customWidth="1"/>
    <col min="2873" max="2873" width="8.5703125" style="1" customWidth="1"/>
    <col min="2874" max="2874" width="5.28515625" style="1" customWidth="1"/>
    <col min="2875" max="2875" width="5.7109375" style="1" customWidth="1"/>
    <col min="2876" max="2876" width="9.7109375" style="1" customWidth="1"/>
    <col min="2877" max="2877" width="9.140625" style="1" customWidth="1"/>
    <col min="2878" max="2878" width="9.42578125" style="1" customWidth="1"/>
    <col min="2879" max="2879" width="6.42578125" style="1" customWidth="1"/>
    <col min="2880" max="2880" width="8.42578125" style="1" customWidth="1"/>
    <col min="2881" max="2881" width="5.85546875" style="1" customWidth="1"/>
    <col min="2882" max="2882" width="5.5703125" style="1" customWidth="1"/>
    <col min="2883" max="2883" width="9.7109375" style="1" customWidth="1"/>
    <col min="2884" max="2884" width="8.140625" style="1" customWidth="1"/>
    <col min="2885" max="2885" width="6.42578125" style="1" customWidth="1"/>
    <col min="2886" max="2886" width="8" style="1" customWidth="1"/>
    <col min="2887" max="2887" width="7.42578125" style="1" customWidth="1"/>
    <col min="2888" max="2888" width="5.42578125" style="1" customWidth="1"/>
    <col min="2889" max="2889" width="4.85546875" style="1" customWidth="1"/>
    <col min="2890" max="2890" width="7.7109375" style="1" customWidth="1"/>
    <col min="2891" max="2891" width="6" style="1" customWidth="1"/>
    <col min="2892" max="2892" width="7.7109375" style="1" customWidth="1"/>
    <col min="2893" max="2893" width="8.42578125" style="1" customWidth="1"/>
    <col min="2894" max="2894" width="10.42578125" style="1" customWidth="1"/>
    <col min="2895" max="3071" width="9.140625" style="1"/>
    <col min="3072" max="3072" width="7.28515625" style="1" customWidth="1"/>
    <col min="3073" max="3073" width="44" style="1" customWidth="1"/>
    <col min="3074" max="3074" width="15" style="1" customWidth="1"/>
    <col min="3075" max="3075" width="9.7109375" style="1" customWidth="1"/>
    <col min="3076" max="3076" width="9.42578125" style="1" customWidth="1"/>
    <col min="3077" max="3077" width="9" style="1" customWidth="1"/>
    <col min="3078" max="3078" width="8.28515625" style="1" customWidth="1"/>
    <col min="3079" max="3079" width="5.42578125" style="1" customWidth="1"/>
    <col min="3080" max="3080" width="8" style="1" customWidth="1"/>
    <col min="3081" max="3081" width="6.5703125" style="1" customWidth="1"/>
    <col min="3082" max="3082" width="6.140625" style="1" customWidth="1"/>
    <col min="3083" max="3083" width="9.42578125" style="1" customWidth="1"/>
    <col min="3084" max="3084" width="9.28515625" style="1" customWidth="1"/>
    <col min="3085" max="3085" width="6.28515625" style="1" customWidth="1"/>
    <col min="3086" max="3086" width="5.85546875" style="1" customWidth="1"/>
    <col min="3087" max="3087" width="9.7109375" style="1" customWidth="1"/>
    <col min="3088" max="3088" width="6.140625" style="1" customWidth="1"/>
    <col min="3089" max="3089" width="6.28515625" style="1" customWidth="1"/>
    <col min="3090" max="3090" width="5.140625" style="1" customWidth="1"/>
    <col min="3091" max="3091" width="7.85546875" style="1" customWidth="1"/>
    <col min="3092" max="3093" width="5.7109375" style="1" customWidth="1"/>
    <col min="3094" max="3094" width="7.140625" style="1" customWidth="1"/>
    <col min="3095" max="3095" width="5" style="1" customWidth="1"/>
    <col min="3096" max="3096" width="5.85546875" style="1" customWidth="1"/>
    <col min="3097" max="3097" width="9.42578125" style="1" customWidth="1"/>
    <col min="3098" max="3098" width="6.7109375" style="1" customWidth="1"/>
    <col min="3099" max="3099" width="6.42578125" style="1" customWidth="1"/>
    <col min="3100" max="3100" width="5.140625" style="1" customWidth="1"/>
    <col min="3101" max="3101" width="5.5703125" style="1" customWidth="1"/>
    <col min="3102" max="3102" width="9.28515625" style="1" customWidth="1"/>
    <col min="3103" max="3103" width="5.28515625" style="1" customWidth="1"/>
    <col min="3104" max="3104" width="9.42578125" style="1" customWidth="1"/>
    <col min="3105" max="3105" width="10.140625" style="1" customWidth="1"/>
    <col min="3106" max="3106" width="8.140625" style="1" customWidth="1"/>
    <col min="3107" max="3107" width="6" style="1" customWidth="1"/>
    <col min="3108" max="3108" width="8.140625" style="1" customWidth="1"/>
    <col min="3109" max="3109" width="4.85546875" style="1" customWidth="1"/>
    <col min="3110" max="3110" width="5.28515625" style="1" customWidth="1"/>
    <col min="3111" max="3111" width="9.7109375" style="1" customWidth="1"/>
    <col min="3112" max="3112" width="7.85546875" style="1" customWidth="1"/>
    <col min="3113" max="3113" width="10.85546875" style="1" customWidth="1"/>
    <col min="3114" max="3114" width="8" style="1" customWidth="1"/>
    <col min="3115" max="3116" width="7.42578125" style="1" customWidth="1"/>
    <col min="3117" max="3117" width="10" style="1" customWidth="1"/>
    <col min="3118" max="3118" width="9.7109375" style="1" customWidth="1"/>
    <col min="3119" max="3119" width="8.85546875" style="1" customWidth="1"/>
    <col min="3120" max="3120" width="8.28515625" style="1" customWidth="1"/>
    <col min="3121" max="3121" width="10.42578125" style="1" customWidth="1"/>
    <col min="3122" max="3122" width="7" style="1" customWidth="1"/>
    <col min="3123" max="3123" width="7.140625" style="1" customWidth="1"/>
    <col min="3124" max="3124" width="5.5703125" style="1" customWidth="1"/>
    <col min="3125" max="3125" width="9.7109375" style="1" customWidth="1"/>
    <col min="3126" max="3126" width="8.140625" style="1" customWidth="1"/>
    <col min="3127" max="3127" width="8" style="1" customWidth="1"/>
    <col min="3128" max="3128" width="4.7109375" style="1" customWidth="1"/>
    <col min="3129" max="3129" width="8.5703125" style="1" customWidth="1"/>
    <col min="3130" max="3130" width="5.28515625" style="1" customWidth="1"/>
    <col min="3131" max="3131" width="5.7109375" style="1" customWidth="1"/>
    <col min="3132" max="3132" width="9.7109375" style="1" customWidth="1"/>
    <col min="3133" max="3133" width="9.140625" style="1" customWidth="1"/>
    <col min="3134" max="3134" width="9.42578125" style="1" customWidth="1"/>
    <col min="3135" max="3135" width="6.42578125" style="1" customWidth="1"/>
    <col min="3136" max="3136" width="8.42578125" style="1" customWidth="1"/>
    <col min="3137" max="3137" width="5.85546875" style="1" customWidth="1"/>
    <col min="3138" max="3138" width="5.5703125" style="1" customWidth="1"/>
    <col min="3139" max="3139" width="9.7109375" style="1" customWidth="1"/>
    <col min="3140" max="3140" width="8.140625" style="1" customWidth="1"/>
    <col min="3141" max="3141" width="6.42578125" style="1" customWidth="1"/>
    <col min="3142" max="3142" width="8" style="1" customWidth="1"/>
    <col min="3143" max="3143" width="7.42578125" style="1" customWidth="1"/>
    <col min="3144" max="3144" width="5.42578125" style="1" customWidth="1"/>
    <col min="3145" max="3145" width="4.85546875" style="1" customWidth="1"/>
    <col min="3146" max="3146" width="7.7109375" style="1" customWidth="1"/>
    <col min="3147" max="3147" width="6" style="1" customWidth="1"/>
    <col min="3148" max="3148" width="7.7109375" style="1" customWidth="1"/>
    <col min="3149" max="3149" width="8.42578125" style="1" customWidth="1"/>
    <col min="3150" max="3150" width="10.42578125" style="1" customWidth="1"/>
    <col min="3151" max="3327" width="9.140625" style="1"/>
    <col min="3328" max="3328" width="7.28515625" style="1" customWidth="1"/>
    <col min="3329" max="3329" width="44" style="1" customWidth="1"/>
    <col min="3330" max="3330" width="15" style="1" customWidth="1"/>
    <col min="3331" max="3331" width="9.7109375" style="1" customWidth="1"/>
    <col min="3332" max="3332" width="9.42578125" style="1" customWidth="1"/>
    <col min="3333" max="3333" width="9" style="1" customWidth="1"/>
    <col min="3334" max="3334" width="8.28515625" style="1" customWidth="1"/>
    <col min="3335" max="3335" width="5.42578125" style="1" customWidth="1"/>
    <col min="3336" max="3336" width="8" style="1" customWidth="1"/>
    <col min="3337" max="3337" width="6.5703125" style="1" customWidth="1"/>
    <col min="3338" max="3338" width="6.140625" style="1" customWidth="1"/>
    <col min="3339" max="3339" width="9.42578125" style="1" customWidth="1"/>
    <col min="3340" max="3340" width="9.28515625" style="1" customWidth="1"/>
    <col min="3341" max="3341" width="6.28515625" style="1" customWidth="1"/>
    <col min="3342" max="3342" width="5.85546875" style="1" customWidth="1"/>
    <col min="3343" max="3343" width="9.7109375" style="1" customWidth="1"/>
    <col min="3344" max="3344" width="6.140625" style="1" customWidth="1"/>
    <col min="3345" max="3345" width="6.28515625" style="1" customWidth="1"/>
    <col min="3346" max="3346" width="5.140625" style="1" customWidth="1"/>
    <col min="3347" max="3347" width="7.85546875" style="1" customWidth="1"/>
    <col min="3348" max="3349" width="5.7109375" style="1" customWidth="1"/>
    <col min="3350" max="3350" width="7.140625" style="1" customWidth="1"/>
    <col min="3351" max="3351" width="5" style="1" customWidth="1"/>
    <col min="3352" max="3352" width="5.85546875" style="1" customWidth="1"/>
    <col min="3353" max="3353" width="9.42578125" style="1" customWidth="1"/>
    <col min="3354" max="3354" width="6.7109375" style="1" customWidth="1"/>
    <col min="3355" max="3355" width="6.42578125" style="1" customWidth="1"/>
    <col min="3356" max="3356" width="5.140625" style="1" customWidth="1"/>
    <col min="3357" max="3357" width="5.5703125" style="1" customWidth="1"/>
    <col min="3358" max="3358" width="9.28515625" style="1" customWidth="1"/>
    <col min="3359" max="3359" width="5.28515625" style="1" customWidth="1"/>
    <col min="3360" max="3360" width="9.42578125" style="1" customWidth="1"/>
    <col min="3361" max="3361" width="10.140625" style="1" customWidth="1"/>
    <col min="3362" max="3362" width="8.140625" style="1" customWidth="1"/>
    <col min="3363" max="3363" width="6" style="1" customWidth="1"/>
    <col min="3364" max="3364" width="8.140625" style="1" customWidth="1"/>
    <col min="3365" max="3365" width="4.85546875" style="1" customWidth="1"/>
    <col min="3366" max="3366" width="5.28515625" style="1" customWidth="1"/>
    <col min="3367" max="3367" width="9.7109375" style="1" customWidth="1"/>
    <col min="3368" max="3368" width="7.85546875" style="1" customWidth="1"/>
    <col min="3369" max="3369" width="10.85546875" style="1" customWidth="1"/>
    <col min="3370" max="3370" width="8" style="1" customWidth="1"/>
    <col min="3371" max="3372" width="7.42578125" style="1" customWidth="1"/>
    <col min="3373" max="3373" width="10" style="1" customWidth="1"/>
    <col min="3374" max="3374" width="9.7109375" style="1" customWidth="1"/>
    <col min="3375" max="3375" width="8.85546875" style="1" customWidth="1"/>
    <col min="3376" max="3376" width="8.28515625" style="1" customWidth="1"/>
    <col min="3377" max="3377" width="10.42578125" style="1" customWidth="1"/>
    <col min="3378" max="3378" width="7" style="1" customWidth="1"/>
    <col min="3379" max="3379" width="7.140625" style="1" customWidth="1"/>
    <col min="3380" max="3380" width="5.5703125" style="1" customWidth="1"/>
    <col min="3381" max="3381" width="9.7109375" style="1" customWidth="1"/>
    <col min="3382" max="3382" width="8.140625" style="1" customWidth="1"/>
    <col min="3383" max="3383" width="8" style="1" customWidth="1"/>
    <col min="3384" max="3384" width="4.7109375" style="1" customWidth="1"/>
    <col min="3385" max="3385" width="8.5703125" style="1" customWidth="1"/>
    <col min="3386" max="3386" width="5.28515625" style="1" customWidth="1"/>
    <col min="3387" max="3387" width="5.7109375" style="1" customWidth="1"/>
    <col min="3388" max="3388" width="9.7109375" style="1" customWidth="1"/>
    <col min="3389" max="3389" width="9.140625" style="1" customWidth="1"/>
    <col min="3390" max="3390" width="9.42578125" style="1" customWidth="1"/>
    <col min="3391" max="3391" width="6.42578125" style="1" customWidth="1"/>
    <col min="3392" max="3392" width="8.42578125" style="1" customWidth="1"/>
    <col min="3393" max="3393" width="5.85546875" style="1" customWidth="1"/>
    <col min="3394" max="3394" width="5.5703125" style="1" customWidth="1"/>
    <col min="3395" max="3395" width="9.7109375" style="1" customWidth="1"/>
    <col min="3396" max="3396" width="8.140625" style="1" customWidth="1"/>
    <col min="3397" max="3397" width="6.42578125" style="1" customWidth="1"/>
    <col min="3398" max="3398" width="8" style="1" customWidth="1"/>
    <col min="3399" max="3399" width="7.42578125" style="1" customWidth="1"/>
    <col min="3400" max="3400" width="5.42578125" style="1" customWidth="1"/>
    <col min="3401" max="3401" width="4.85546875" style="1" customWidth="1"/>
    <col min="3402" max="3402" width="7.7109375" style="1" customWidth="1"/>
    <col min="3403" max="3403" width="6" style="1" customWidth="1"/>
    <col min="3404" max="3404" width="7.7109375" style="1" customWidth="1"/>
    <col min="3405" max="3405" width="8.42578125" style="1" customWidth="1"/>
    <col min="3406" max="3406" width="10.42578125" style="1" customWidth="1"/>
    <col min="3407" max="3583" width="9.140625" style="1"/>
    <col min="3584" max="3584" width="7.28515625" style="1" customWidth="1"/>
    <col min="3585" max="3585" width="44" style="1" customWidth="1"/>
    <col min="3586" max="3586" width="15" style="1" customWidth="1"/>
    <col min="3587" max="3587" width="9.7109375" style="1" customWidth="1"/>
    <col min="3588" max="3588" width="9.42578125" style="1" customWidth="1"/>
    <col min="3589" max="3589" width="9" style="1" customWidth="1"/>
    <col min="3590" max="3590" width="8.28515625" style="1" customWidth="1"/>
    <col min="3591" max="3591" width="5.42578125" style="1" customWidth="1"/>
    <col min="3592" max="3592" width="8" style="1" customWidth="1"/>
    <col min="3593" max="3593" width="6.5703125" style="1" customWidth="1"/>
    <col min="3594" max="3594" width="6.140625" style="1" customWidth="1"/>
    <col min="3595" max="3595" width="9.42578125" style="1" customWidth="1"/>
    <col min="3596" max="3596" width="9.28515625" style="1" customWidth="1"/>
    <col min="3597" max="3597" width="6.28515625" style="1" customWidth="1"/>
    <col min="3598" max="3598" width="5.85546875" style="1" customWidth="1"/>
    <col min="3599" max="3599" width="9.7109375" style="1" customWidth="1"/>
    <col min="3600" max="3600" width="6.140625" style="1" customWidth="1"/>
    <col min="3601" max="3601" width="6.28515625" style="1" customWidth="1"/>
    <col min="3602" max="3602" width="5.140625" style="1" customWidth="1"/>
    <col min="3603" max="3603" width="7.85546875" style="1" customWidth="1"/>
    <col min="3604" max="3605" width="5.7109375" style="1" customWidth="1"/>
    <col min="3606" max="3606" width="7.140625" style="1" customWidth="1"/>
    <col min="3607" max="3607" width="5" style="1" customWidth="1"/>
    <col min="3608" max="3608" width="5.85546875" style="1" customWidth="1"/>
    <col min="3609" max="3609" width="9.42578125" style="1" customWidth="1"/>
    <col min="3610" max="3610" width="6.7109375" style="1" customWidth="1"/>
    <col min="3611" max="3611" width="6.42578125" style="1" customWidth="1"/>
    <col min="3612" max="3612" width="5.140625" style="1" customWidth="1"/>
    <col min="3613" max="3613" width="5.5703125" style="1" customWidth="1"/>
    <col min="3614" max="3614" width="9.28515625" style="1" customWidth="1"/>
    <col min="3615" max="3615" width="5.28515625" style="1" customWidth="1"/>
    <col min="3616" max="3616" width="9.42578125" style="1" customWidth="1"/>
    <col min="3617" max="3617" width="10.140625" style="1" customWidth="1"/>
    <col min="3618" max="3618" width="8.140625" style="1" customWidth="1"/>
    <col min="3619" max="3619" width="6" style="1" customWidth="1"/>
    <col min="3620" max="3620" width="8.140625" style="1" customWidth="1"/>
    <col min="3621" max="3621" width="4.85546875" style="1" customWidth="1"/>
    <col min="3622" max="3622" width="5.28515625" style="1" customWidth="1"/>
    <col min="3623" max="3623" width="9.7109375" style="1" customWidth="1"/>
    <col min="3624" max="3624" width="7.85546875" style="1" customWidth="1"/>
    <col min="3625" max="3625" width="10.85546875" style="1" customWidth="1"/>
    <col min="3626" max="3626" width="8" style="1" customWidth="1"/>
    <col min="3627" max="3628" width="7.42578125" style="1" customWidth="1"/>
    <col min="3629" max="3629" width="10" style="1" customWidth="1"/>
    <col min="3630" max="3630" width="9.7109375" style="1" customWidth="1"/>
    <col min="3631" max="3631" width="8.85546875" style="1" customWidth="1"/>
    <col min="3632" max="3632" width="8.28515625" style="1" customWidth="1"/>
    <col min="3633" max="3633" width="10.42578125" style="1" customWidth="1"/>
    <col min="3634" max="3634" width="7" style="1" customWidth="1"/>
    <col min="3635" max="3635" width="7.140625" style="1" customWidth="1"/>
    <col min="3636" max="3636" width="5.5703125" style="1" customWidth="1"/>
    <col min="3637" max="3637" width="9.7109375" style="1" customWidth="1"/>
    <col min="3638" max="3638" width="8.140625" style="1" customWidth="1"/>
    <col min="3639" max="3639" width="8" style="1" customWidth="1"/>
    <col min="3640" max="3640" width="4.7109375" style="1" customWidth="1"/>
    <col min="3641" max="3641" width="8.5703125" style="1" customWidth="1"/>
    <col min="3642" max="3642" width="5.28515625" style="1" customWidth="1"/>
    <col min="3643" max="3643" width="5.7109375" style="1" customWidth="1"/>
    <col min="3644" max="3644" width="9.7109375" style="1" customWidth="1"/>
    <col min="3645" max="3645" width="9.140625" style="1" customWidth="1"/>
    <col min="3646" max="3646" width="9.42578125" style="1" customWidth="1"/>
    <col min="3647" max="3647" width="6.42578125" style="1" customWidth="1"/>
    <col min="3648" max="3648" width="8.42578125" style="1" customWidth="1"/>
    <col min="3649" max="3649" width="5.85546875" style="1" customWidth="1"/>
    <col min="3650" max="3650" width="5.5703125" style="1" customWidth="1"/>
    <col min="3651" max="3651" width="9.7109375" style="1" customWidth="1"/>
    <col min="3652" max="3652" width="8.140625" style="1" customWidth="1"/>
    <col min="3653" max="3653" width="6.42578125" style="1" customWidth="1"/>
    <col min="3654" max="3654" width="8" style="1" customWidth="1"/>
    <col min="3655" max="3655" width="7.42578125" style="1" customWidth="1"/>
    <col min="3656" max="3656" width="5.42578125" style="1" customWidth="1"/>
    <col min="3657" max="3657" width="4.85546875" style="1" customWidth="1"/>
    <col min="3658" max="3658" width="7.7109375" style="1" customWidth="1"/>
    <col min="3659" max="3659" width="6" style="1" customWidth="1"/>
    <col min="3660" max="3660" width="7.7109375" style="1" customWidth="1"/>
    <col min="3661" max="3661" width="8.42578125" style="1" customWidth="1"/>
    <col min="3662" max="3662" width="10.42578125" style="1" customWidth="1"/>
    <col min="3663" max="3839" width="9.140625" style="1"/>
    <col min="3840" max="3840" width="7.28515625" style="1" customWidth="1"/>
    <col min="3841" max="3841" width="44" style="1" customWidth="1"/>
    <col min="3842" max="3842" width="15" style="1" customWidth="1"/>
    <col min="3843" max="3843" width="9.7109375" style="1" customWidth="1"/>
    <col min="3844" max="3844" width="9.42578125" style="1" customWidth="1"/>
    <col min="3845" max="3845" width="9" style="1" customWidth="1"/>
    <col min="3846" max="3846" width="8.28515625" style="1" customWidth="1"/>
    <col min="3847" max="3847" width="5.42578125" style="1" customWidth="1"/>
    <col min="3848" max="3848" width="8" style="1" customWidth="1"/>
    <col min="3849" max="3849" width="6.5703125" style="1" customWidth="1"/>
    <col min="3850" max="3850" width="6.140625" style="1" customWidth="1"/>
    <col min="3851" max="3851" width="9.42578125" style="1" customWidth="1"/>
    <col min="3852" max="3852" width="9.28515625" style="1" customWidth="1"/>
    <col min="3853" max="3853" width="6.28515625" style="1" customWidth="1"/>
    <col min="3854" max="3854" width="5.85546875" style="1" customWidth="1"/>
    <col min="3855" max="3855" width="9.7109375" style="1" customWidth="1"/>
    <col min="3856" max="3856" width="6.140625" style="1" customWidth="1"/>
    <col min="3857" max="3857" width="6.28515625" style="1" customWidth="1"/>
    <col min="3858" max="3858" width="5.140625" style="1" customWidth="1"/>
    <col min="3859" max="3859" width="7.85546875" style="1" customWidth="1"/>
    <col min="3860" max="3861" width="5.7109375" style="1" customWidth="1"/>
    <col min="3862" max="3862" width="7.140625" style="1" customWidth="1"/>
    <col min="3863" max="3863" width="5" style="1" customWidth="1"/>
    <col min="3864" max="3864" width="5.85546875" style="1" customWidth="1"/>
    <col min="3865" max="3865" width="9.42578125" style="1" customWidth="1"/>
    <col min="3866" max="3866" width="6.7109375" style="1" customWidth="1"/>
    <col min="3867" max="3867" width="6.42578125" style="1" customWidth="1"/>
    <col min="3868" max="3868" width="5.140625" style="1" customWidth="1"/>
    <col min="3869" max="3869" width="5.5703125" style="1" customWidth="1"/>
    <col min="3870" max="3870" width="9.28515625" style="1" customWidth="1"/>
    <col min="3871" max="3871" width="5.28515625" style="1" customWidth="1"/>
    <col min="3872" max="3872" width="9.42578125" style="1" customWidth="1"/>
    <col min="3873" max="3873" width="10.140625" style="1" customWidth="1"/>
    <col min="3874" max="3874" width="8.140625" style="1" customWidth="1"/>
    <col min="3875" max="3875" width="6" style="1" customWidth="1"/>
    <col min="3876" max="3876" width="8.140625" style="1" customWidth="1"/>
    <col min="3877" max="3877" width="4.85546875" style="1" customWidth="1"/>
    <col min="3878" max="3878" width="5.28515625" style="1" customWidth="1"/>
    <col min="3879" max="3879" width="9.7109375" style="1" customWidth="1"/>
    <col min="3880" max="3880" width="7.85546875" style="1" customWidth="1"/>
    <col min="3881" max="3881" width="10.85546875" style="1" customWidth="1"/>
    <col min="3882" max="3882" width="8" style="1" customWidth="1"/>
    <col min="3883" max="3884" width="7.42578125" style="1" customWidth="1"/>
    <col min="3885" max="3885" width="10" style="1" customWidth="1"/>
    <col min="3886" max="3886" width="9.7109375" style="1" customWidth="1"/>
    <col min="3887" max="3887" width="8.85546875" style="1" customWidth="1"/>
    <col min="3888" max="3888" width="8.28515625" style="1" customWidth="1"/>
    <col min="3889" max="3889" width="10.42578125" style="1" customWidth="1"/>
    <col min="3890" max="3890" width="7" style="1" customWidth="1"/>
    <col min="3891" max="3891" width="7.140625" style="1" customWidth="1"/>
    <col min="3892" max="3892" width="5.5703125" style="1" customWidth="1"/>
    <col min="3893" max="3893" width="9.7109375" style="1" customWidth="1"/>
    <col min="3894" max="3894" width="8.140625" style="1" customWidth="1"/>
    <col min="3895" max="3895" width="8" style="1" customWidth="1"/>
    <col min="3896" max="3896" width="4.7109375" style="1" customWidth="1"/>
    <col min="3897" max="3897" width="8.5703125" style="1" customWidth="1"/>
    <col min="3898" max="3898" width="5.28515625" style="1" customWidth="1"/>
    <col min="3899" max="3899" width="5.7109375" style="1" customWidth="1"/>
    <col min="3900" max="3900" width="9.7109375" style="1" customWidth="1"/>
    <col min="3901" max="3901" width="9.140625" style="1" customWidth="1"/>
    <col min="3902" max="3902" width="9.42578125" style="1" customWidth="1"/>
    <col min="3903" max="3903" width="6.42578125" style="1" customWidth="1"/>
    <col min="3904" max="3904" width="8.42578125" style="1" customWidth="1"/>
    <col min="3905" max="3905" width="5.85546875" style="1" customWidth="1"/>
    <col min="3906" max="3906" width="5.5703125" style="1" customWidth="1"/>
    <col min="3907" max="3907" width="9.7109375" style="1" customWidth="1"/>
    <col min="3908" max="3908" width="8.140625" style="1" customWidth="1"/>
    <col min="3909" max="3909" width="6.42578125" style="1" customWidth="1"/>
    <col min="3910" max="3910" width="8" style="1" customWidth="1"/>
    <col min="3911" max="3911" width="7.42578125" style="1" customWidth="1"/>
    <col min="3912" max="3912" width="5.42578125" style="1" customWidth="1"/>
    <col min="3913" max="3913" width="4.85546875" style="1" customWidth="1"/>
    <col min="3914" max="3914" width="7.7109375" style="1" customWidth="1"/>
    <col min="3915" max="3915" width="6" style="1" customWidth="1"/>
    <col min="3916" max="3916" width="7.7109375" style="1" customWidth="1"/>
    <col min="3917" max="3917" width="8.42578125" style="1" customWidth="1"/>
    <col min="3918" max="3918" width="10.42578125" style="1" customWidth="1"/>
    <col min="3919" max="4095" width="9.140625" style="1"/>
    <col min="4096" max="4096" width="7.28515625" style="1" customWidth="1"/>
    <col min="4097" max="4097" width="44" style="1" customWidth="1"/>
    <col min="4098" max="4098" width="15" style="1" customWidth="1"/>
    <col min="4099" max="4099" width="9.7109375" style="1" customWidth="1"/>
    <col min="4100" max="4100" width="9.42578125" style="1" customWidth="1"/>
    <col min="4101" max="4101" width="9" style="1" customWidth="1"/>
    <col min="4102" max="4102" width="8.28515625" style="1" customWidth="1"/>
    <col min="4103" max="4103" width="5.42578125" style="1" customWidth="1"/>
    <col min="4104" max="4104" width="8" style="1" customWidth="1"/>
    <col min="4105" max="4105" width="6.5703125" style="1" customWidth="1"/>
    <col min="4106" max="4106" width="6.140625" style="1" customWidth="1"/>
    <col min="4107" max="4107" width="9.42578125" style="1" customWidth="1"/>
    <col min="4108" max="4108" width="9.28515625" style="1" customWidth="1"/>
    <col min="4109" max="4109" width="6.28515625" style="1" customWidth="1"/>
    <col min="4110" max="4110" width="5.85546875" style="1" customWidth="1"/>
    <col min="4111" max="4111" width="9.7109375" style="1" customWidth="1"/>
    <col min="4112" max="4112" width="6.140625" style="1" customWidth="1"/>
    <col min="4113" max="4113" width="6.28515625" style="1" customWidth="1"/>
    <col min="4114" max="4114" width="5.140625" style="1" customWidth="1"/>
    <col min="4115" max="4115" width="7.85546875" style="1" customWidth="1"/>
    <col min="4116" max="4117" width="5.7109375" style="1" customWidth="1"/>
    <col min="4118" max="4118" width="7.140625" style="1" customWidth="1"/>
    <col min="4119" max="4119" width="5" style="1" customWidth="1"/>
    <col min="4120" max="4120" width="5.85546875" style="1" customWidth="1"/>
    <col min="4121" max="4121" width="9.42578125" style="1" customWidth="1"/>
    <col min="4122" max="4122" width="6.7109375" style="1" customWidth="1"/>
    <col min="4123" max="4123" width="6.42578125" style="1" customWidth="1"/>
    <col min="4124" max="4124" width="5.140625" style="1" customWidth="1"/>
    <col min="4125" max="4125" width="5.5703125" style="1" customWidth="1"/>
    <col min="4126" max="4126" width="9.28515625" style="1" customWidth="1"/>
    <col min="4127" max="4127" width="5.28515625" style="1" customWidth="1"/>
    <col min="4128" max="4128" width="9.42578125" style="1" customWidth="1"/>
    <col min="4129" max="4129" width="10.140625" style="1" customWidth="1"/>
    <col min="4130" max="4130" width="8.140625" style="1" customWidth="1"/>
    <col min="4131" max="4131" width="6" style="1" customWidth="1"/>
    <col min="4132" max="4132" width="8.140625" style="1" customWidth="1"/>
    <col min="4133" max="4133" width="4.85546875" style="1" customWidth="1"/>
    <col min="4134" max="4134" width="5.28515625" style="1" customWidth="1"/>
    <col min="4135" max="4135" width="9.7109375" style="1" customWidth="1"/>
    <col min="4136" max="4136" width="7.85546875" style="1" customWidth="1"/>
    <col min="4137" max="4137" width="10.85546875" style="1" customWidth="1"/>
    <col min="4138" max="4138" width="8" style="1" customWidth="1"/>
    <col min="4139" max="4140" width="7.42578125" style="1" customWidth="1"/>
    <col min="4141" max="4141" width="10" style="1" customWidth="1"/>
    <col min="4142" max="4142" width="9.7109375" style="1" customWidth="1"/>
    <col min="4143" max="4143" width="8.85546875" style="1" customWidth="1"/>
    <col min="4144" max="4144" width="8.28515625" style="1" customWidth="1"/>
    <col min="4145" max="4145" width="10.42578125" style="1" customWidth="1"/>
    <col min="4146" max="4146" width="7" style="1" customWidth="1"/>
    <col min="4147" max="4147" width="7.140625" style="1" customWidth="1"/>
    <col min="4148" max="4148" width="5.5703125" style="1" customWidth="1"/>
    <col min="4149" max="4149" width="9.7109375" style="1" customWidth="1"/>
    <col min="4150" max="4150" width="8.140625" style="1" customWidth="1"/>
    <col min="4151" max="4151" width="8" style="1" customWidth="1"/>
    <col min="4152" max="4152" width="4.7109375" style="1" customWidth="1"/>
    <col min="4153" max="4153" width="8.5703125" style="1" customWidth="1"/>
    <col min="4154" max="4154" width="5.28515625" style="1" customWidth="1"/>
    <col min="4155" max="4155" width="5.7109375" style="1" customWidth="1"/>
    <col min="4156" max="4156" width="9.7109375" style="1" customWidth="1"/>
    <col min="4157" max="4157" width="9.140625" style="1" customWidth="1"/>
    <col min="4158" max="4158" width="9.42578125" style="1" customWidth="1"/>
    <col min="4159" max="4159" width="6.42578125" style="1" customWidth="1"/>
    <col min="4160" max="4160" width="8.42578125" style="1" customWidth="1"/>
    <col min="4161" max="4161" width="5.85546875" style="1" customWidth="1"/>
    <col min="4162" max="4162" width="5.5703125" style="1" customWidth="1"/>
    <col min="4163" max="4163" width="9.7109375" style="1" customWidth="1"/>
    <col min="4164" max="4164" width="8.140625" style="1" customWidth="1"/>
    <col min="4165" max="4165" width="6.42578125" style="1" customWidth="1"/>
    <col min="4166" max="4166" width="8" style="1" customWidth="1"/>
    <col min="4167" max="4167" width="7.42578125" style="1" customWidth="1"/>
    <col min="4168" max="4168" width="5.42578125" style="1" customWidth="1"/>
    <col min="4169" max="4169" width="4.85546875" style="1" customWidth="1"/>
    <col min="4170" max="4170" width="7.7109375" style="1" customWidth="1"/>
    <col min="4171" max="4171" width="6" style="1" customWidth="1"/>
    <col min="4172" max="4172" width="7.7109375" style="1" customWidth="1"/>
    <col min="4173" max="4173" width="8.42578125" style="1" customWidth="1"/>
    <col min="4174" max="4174" width="10.42578125" style="1" customWidth="1"/>
    <col min="4175" max="4351" width="9.140625" style="1"/>
    <col min="4352" max="4352" width="7.28515625" style="1" customWidth="1"/>
    <col min="4353" max="4353" width="44" style="1" customWidth="1"/>
    <col min="4354" max="4354" width="15" style="1" customWidth="1"/>
    <col min="4355" max="4355" width="9.7109375" style="1" customWidth="1"/>
    <col min="4356" max="4356" width="9.42578125" style="1" customWidth="1"/>
    <col min="4357" max="4357" width="9" style="1" customWidth="1"/>
    <col min="4358" max="4358" width="8.28515625" style="1" customWidth="1"/>
    <col min="4359" max="4359" width="5.42578125" style="1" customWidth="1"/>
    <col min="4360" max="4360" width="8" style="1" customWidth="1"/>
    <col min="4361" max="4361" width="6.5703125" style="1" customWidth="1"/>
    <col min="4362" max="4362" width="6.140625" style="1" customWidth="1"/>
    <col min="4363" max="4363" width="9.42578125" style="1" customWidth="1"/>
    <col min="4364" max="4364" width="9.28515625" style="1" customWidth="1"/>
    <col min="4365" max="4365" width="6.28515625" style="1" customWidth="1"/>
    <col min="4366" max="4366" width="5.85546875" style="1" customWidth="1"/>
    <col min="4367" max="4367" width="9.7109375" style="1" customWidth="1"/>
    <col min="4368" max="4368" width="6.140625" style="1" customWidth="1"/>
    <col min="4369" max="4369" width="6.28515625" style="1" customWidth="1"/>
    <col min="4370" max="4370" width="5.140625" style="1" customWidth="1"/>
    <col min="4371" max="4371" width="7.85546875" style="1" customWidth="1"/>
    <col min="4372" max="4373" width="5.7109375" style="1" customWidth="1"/>
    <col min="4374" max="4374" width="7.140625" style="1" customWidth="1"/>
    <col min="4375" max="4375" width="5" style="1" customWidth="1"/>
    <col min="4376" max="4376" width="5.85546875" style="1" customWidth="1"/>
    <col min="4377" max="4377" width="9.42578125" style="1" customWidth="1"/>
    <col min="4378" max="4378" width="6.7109375" style="1" customWidth="1"/>
    <col min="4379" max="4379" width="6.42578125" style="1" customWidth="1"/>
    <col min="4380" max="4380" width="5.140625" style="1" customWidth="1"/>
    <col min="4381" max="4381" width="5.5703125" style="1" customWidth="1"/>
    <col min="4382" max="4382" width="9.28515625" style="1" customWidth="1"/>
    <col min="4383" max="4383" width="5.28515625" style="1" customWidth="1"/>
    <col min="4384" max="4384" width="9.42578125" style="1" customWidth="1"/>
    <col min="4385" max="4385" width="10.140625" style="1" customWidth="1"/>
    <col min="4386" max="4386" width="8.140625" style="1" customWidth="1"/>
    <col min="4387" max="4387" width="6" style="1" customWidth="1"/>
    <col min="4388" max="4388" width="8.140625" style="1" customWidth="1"/>
    <col min="4389" max="4389" width="4.85546875" style="1" customWidth="1"/>
    <col min="4390" max="4390" width="5.28515625" style="1" customWidth="1"/>
    <col min="4391" max="4391" width="9.7109375" style="1" customWidth="1"/>
    <col min="4392" max="4392" width="7.85546875" style="1" customWidth="1"/>
    <col min="4393" max="4393" width="10.85546875" style="1" customWidth="1"/>
    <col min="4394" max="4394" width="8" style="1" customWidth="1"/>
    <col min="4395" max="4396" width="7.42578125" style="1" customWidth="1"/>
    <col min="4397" max="4397" width="10" style="1" customWidth="1"/>
    <col min="4398" max="4398" width="9.7109375" style="1" customWidth="1"/>
    <col min="4399" max="4399" width="8.85546875" style="1" customWidth="1"/>
    <col min="4400" max="4400" width="8.28515625" style="1" customWidth="1"/>
    <col min="4401" max="4401" width="10.42578125" style="1" customWidth="1"/>
    <col min="4402" max="4402" width="7" style="1" customWidth="1"/>
    <col min="4403" max="4403" width="7.140625" style="1" customWidth="1"/>
    <col min="4404" max="4404" width="5.5703125" style="1" customWidth="1"/>
    <col min="4405" max="4405" width="9.7109375" style="1" customWidth="1"/>
    <col min="4406" max="4406" width="8.140625" style="1" customWidth="1"/>
    <col min="4407" max="4407" width="8" style="1" customWidth="1"/>
    <col min="4408" max="4408" width="4.7109375" style="1" customWidth="1"/>
    <col min="4409" max="4409" width="8.5703125" style="1" customWidth="1"/>
    <col min="4410" max="4410" width="5.28515625" style="1" customWidth="1"/>
    <col min="4411" max="4411" width="5.7109375" style="1" customWidth="1"/>
    <col min="4412" max="4412" width="9.7109375" style="1" customWidth="1"/>
    <col min="4413" max="4413" width="9.140625" style="1" customWidth="1"/>
    <col min="4414" max="4414" width="9.42578125" style="1" customWidth="1"/>
    <col min="4415" max="4415" width="6.42578125" style="1" customWidth="1"/>
    <col min="4416" max="4416" width="8.42578125" style="1" customWidth="1"/>
    <col min="4417" max="4417" width="5.85546875" style="1" customWidth="1"/>
    <col min="4418" max="4418" width="5.5703125" style="1" customWidth="1"/>
    <col min="4419" max="4419" width="9.7109375" style="1" customWidth="1"/>
    <col min="4420" max="4420" width="8.140625" style="1" customWidth="1"/>
    <col min="4421" max="4421" width="6.42578125" style="1" customWidth="1"/>
    <col min="4422" max="4422" width="8" style="1" customWidth="1"/>
    <col min="4423" max="4423" width="7.42578125" style="1" customWidth="1"/>
    <col min="4424" max="4424" width="5.42578125" style="1" customWidth="1"/>
    <col min="4425" max="4425" width="4.85546875" style="1" customWidth="1"/>
    <col min="4426" max="4426" width="7.7109375" style="1" customWidth="1"/>
    <col min="4427" max="4427" width="6" style="1" customWidth="1"/>
    <col min="4428" max="4428" width="7.7109375" style="1" customWidth="1"/>
    <col min="4429" max="4429" width="8.42578125" style="1" customWidth="1"/>
    <col min="4430" max="4430" width="10.42578125" style="1" customWidth="1"/>
    <col min="4431" max="4607" width="9.140625" style="1"/>
    <col min="4608" max="4608" width="7.28515625" style="1" customWidth="1"/>
    <col min="4609" max="4609" width="44" style="1" customWidth="1"/>
    <col min="4610" max="4610" width="15" style="1" customWidth="1"/>
    <col min="4611" max="4611" width="9.7109375" style="1" customWidth="1"/>
    <col min="4612" max="4612" width="9.42578125" style="1" customWidth="1"/>
    <col min="4613" max="4613" width="9" style="1" customWidth="1"/>
    <col min="4614" max="4614" width="8.28515625" style="1" customWidth="1"/>
    <col min="4615" max="4615" width="5.42578125" style="1" customWidth="1"/>
    <col min="4616" max="4616" width="8" style="1" customWidth="1"/>
    <col min="4617" max="4617" width="6.5703125" style="1" customWidth="1"/>
    <col min="4618" max="4618" width="6.140625" style="1" customWidth="1"/>
    <col min="4619" max="4619" width="9.42578125" style="1" customWidth="1"/>
    <col min="4620" max="4620" width="9.28515625" style="1" customWidth="1"/>
    <col min="4621" max="4621" width="6.28515625" style="1" customWidth="1"/>
    <col min="4622" max="4622" width="5.85546875" style="1" customWidth="1"/>
    <col min="4623" max="4623" width="9.7109375" style="1" customWidth="1"/>
    <col min="4624" max="4624" width="6.140625" style="1" customWidth="1"/>
    <col min="4625" max="4625" width="6.28515625" style="1" customWidth="1"/>
    <col min="4626" max="4626" width="5.140625" style="1" customWidth="1"/>
    <col min="4627" max="4627" width="7.85546875" style="1" customWidth="1"/>
    <col min="4628" max="4629" width="5.7109375" style="1" customWidth="1"/>
    <col min="4630" max="4630" width="7.140625" style="1" customWidth="1"/>
    <col min="4631" max="4631" width="5" style="1" customWidth="1"/>
    <col min="4632" max="4632" width="5.85546875" style="1" customWidth="1"/>
    <col min="4633" max="4633" width="9.42578125" style="1" customWidth="1"/>
    <col min="4634" max="4634" width="6.7109375" style="1" customWidth="1"/>
    <col min="4635" max="4635" width="6.42578125" style="1" customWidth="1"/>
    <col min="4636" max="4636" width="5.140625" style="1" customWidth="1"/>
    <col min="4637" max="4637" width="5.5703125" style="1" customWidth="1"/>
    <col min="4638" max="4638" width="9.28515625" style="1" customWidth="1"/>
    <col min="4639" max="4639" width="5.28515625" style="1" customWidth="1"/>
    <col min="4640" max="4640" width="9.42578125" style="1" customWidth="1"/>
    <col min="4641" max="4641" width="10.140625" style="1" customWidth="1"/>
    <col min="4642" max="4642" width="8.140625" style="1" customWidth="1"/>
    <col min="4643" max="4643" width="6" style="1" customWidth="1"/>
    <col min="4644" max="4644" width="8.140625" style="1" customWidth="1"/>
    <col min="4645" max="4645" width="4.85546875" style="1" customWidth="1"/>
    <col min="4646" max="4646" width="5.28515625" style="1" customWidth="1"/>
    <col min="4647" max="4647" width="9.7109375" style="1" customWidth="1"/>
    <col min="4648" max="4648" width="7.85546875" style="1" customWidth="1"/>
    <col min="4649" max="4649" width="10.85546875" style="1" customWidth="1"/>
    <col min="4650" max="4650" width="8" style="1" customWidth="1"/>
    <col min="4651" max="4652" width="7.42578125" style="1" customWidth="1"/>
    <col min="4653" max="4653" width="10" style="1" customWidth="1"/>
    <col min="4654" max="4654" width="9.7109375" style="1" customWidth="1"/>
    <col min="4655" max="4655" width="8.85546875" style="1" customWidth="1"/>
    <col min="4656" max="4656" width="8.28515625" style="1" customWidth="1"/>
    <col min="4657" max="4657" width="10.42578125" style="1" customWidth="1"/>
    <col min="4658" max="4658" width="7" style="1" customWidth="1"/>
    <col min="4659" max="4659" width="7.140625" style="1" customWidth="1"/>
    <col min="4660" max="4660" width="5.5703125" style="1" customWidth="1"/>
    <col min="4661" max="4661" width="9.7109375" style="1" customWidth="1"/>
    <col min="4662" max="4662" width="8.140625" style="1" customWidth="1"/>
    <col min="4663" max="4663" width="8" style="1" customWidth="1"/>
    <col min="4664" max="4664" width="4.7109375" style="1" customWidth="1"/>
    <col min="4665" max="4665" width="8.5703125" style="1" customWidth="1"/>
    <col min="4666" max="4666" width="5.28515625" style="1" customWidth="1"/>
    <col min="4667" max="4667" width="5.7109375" style="1" customWidth="1"/>
    <col min="4668" max="4668" width="9.7109375" style="1" customWidth="1"/>
    <col min="4669" max="4669" width="9.140625" style="1" customWidth="1"/>
    <col min="4670" max="4670" width="9.42578125" style="1" customWidth="1"/>
    <col min="4671" max="4671" width="6.42578125" style="1" customWidth="1"/>
    <col min="4672" max="4672" width="8.42578125" style="1" customWidth="1"/>
    <col min="4673" max="4673" width="5.85546875" style="1" customWidth="1"/>
    <col min="4674" max="4674" width="5.5703125" style="1" customWidth="1"/>
    <col min="4675" max="4675" width="9.7109375" style="1" customWidth="1"/>
    <col min="4676" max="4676" width="8.140625" style="1" customWidth="1"/>
    <col min="4677" max="4677" width="6.42578125" style="1" customWidth="1"/>
    <col min="4678" max="4678" width="8" style="1" customWidth="1"/>
    <col min="4679" max="4679" width="7.42578125" style="1" customWidth="1"/>
    <col min="4680" max="4680" width="5.42578125" style="1" customWidth="1"/>
    <col min="4681" max="4681" width="4.85546875" style="1" customWidth="1"/>
    <col min="4682" max="4682" width="7.7109375" style="1" customWidth="1"/>
    <col min="4683" max="4683" width="6" style="1" customWidth="1"/>
    <col min="4684" max="4684" width="7.7109375" style="1" customWidth="1"/>
    <col min="4685" max="4685" width="8.42578125" style="1" customWidth="1"/>
    <col min="4686" max="4686" width="10.42578125" style="1" customWidth="1"/>
    <col min="4687" max="4863" width="9.140625" style="1"/>
    <col min="4864" max="4864" width="7.28515625" style="1" customWidth="1"/>
    <col min="4865" max="4865" width="44" style="1" customWidth="1"/>
    <col min="4866" max="4866" width="15" style="1" customWidth="1"/>
    <col min="4867" max="4867" width="9.7109375" style="1" customWidth="1"/>
    <col min="4868" max="4868" width="9.42578125" style="1" customWidth="1"/>
    <col min="4869" max="4869" width="9" style="1" customWidth="1"/>
    <col min="4870" max="4870" width="8.28515625" style="1" customWidth="1"/>
    <col min="4871" max="4871" width="5.42578125" style="1" customWidth="1"/>
    <col min="4872" max="4872" width="8" style="1" customWidth="1"/>
    <col min="4873" max="4873" width="6.5703125" style="1" customWidth="1"/>
    <col min="4874" max="4874" width="6.140625" style="1" customWidth="1"/>
    <col min="4875" max="4875" width="9.42578125" style="1" customWidth="1"/>
    <col min="4876" max="4876" width="9.28515625" style="1" customWidth="1"/>
    <col min="4877" max="4877" width="6.28515625" style="1" customWidth="1"/>
    <col min="4878" max="4878" width="5.85546875" style="1" customWidth="1"/>
    <col min="4879" max="4879" width="9.7109375" style="1" customWidth="1"/>
    <col min="4880" max="4880" width="6.140625" style="1" customWidth="1"/>
    <col min="4881" max="4881" width="6.28515625" style="1" customWidth="1"/>
    <col min="4882" max="4882" width="5.140625" style="1" customWidth="1"/>
    <col min="4883" max="4883" width="7.85546875" style="1" customWidth="1"/>
    <col min="4884" max="4885" width="5.7109375" style="1" customWidth="1"/>
    <col min="4886" max="4886" width="7.140625" style="1" customWidth="1"/>
    <col min="4887" max="4887" width="5" style="1" customWidth="1"/>
    <col min="4888" max="4888" width="5.85546875" style="1" customWidth="1"/>
    <col min="4889" max="4889" width="9.42578125" style="1" customWidth="1"/>
    <col min="4890" max="4890" width="6.7109375" style="1" customWidth="1"/>
    <col min="4891" max="4891" width="6.42578125" style="1" customWidth="1"/>
    <col min="4892" max="4892" width="5.140625" style="1" customWidth="1"/>
    <col min="4893" max="4893" width="5.5703125" style="1" customWidth="1"/>
    <col min="4894" max="4894" width="9.28515625" style="1" customWidth="1"/>
    <col min="4895" max="4895" width="5.28515625" style="1" customWidth="1"/>
    <col min="4896" max="4896" width="9.42578125" style="1" customWidth="1"/>
    <col min="4897" max="4897" width="10.140625" style="1" customWidth="1"/>
    <col min="4898" max="4898" width="8.140625" style="1" customWidth="1"/>
    <col min="4899" max="4899" width="6" style="1" customWidth="1"/>
    <col min="4900" max="4900" width="8.140625" style="1" customWidth="1"/>
    <col min="4901" max="4901" width="4.85546875" style="1" customWidth="1"/>
    <col min="4902" max="4902" width="5.28515625" style="1" customWidth="1"/>
    <col min="4903" max="4903" width="9.7109375" style="1" customWidth="1"/>
    <col min="4904" max="4904" width="7.85546875" style="1" customWidth="1"/>
    <col min="4905" max="4905" width="10.85546875" style="1" customWidth="1"/>
    <col min="4906" max="4906" width="8" style="1" customWidth="1"/>
    <col min="4907" max="4908" width="7.42578125" style="1" customWidth="1"/>
    <col min="4909" max="4909" width="10" style="1" customWidth="1"/>
    <col min="4910" max="4910" width="9.7109375" style="1" customWidth="1"/>
    <col min="4911" max="4911" width="8.85546875" style="1" customWidth="1"/>
    <col min="4912" max="4912" width="8.28515625" style="1" customWidth="1"/>
    <col min="4913" max="4913" width="10.42578125" style="1" customWidth="1"/>
    <col min="4914" max="4914" width="7" style="1" customWidth="1"/>
    <col min="4915" max="4915" width="7.140625" style="1" customWidth="1"/>
    <col min="4916" max="4916" width="5.5703125" style="1" customWidth="1"/>
    <col min="4917" max="4917" width="9.7109375" style="1" customWidth="1"/>
    <col min="4918" max="4918" width="8.140625" style="1" customWidth="1"/>
    <col min="4919" max="4919" width="8" style="1" customWidth="1"/>
    <col min="4920" max="4920" width="4.7109375" style="1" customWidth="1"/>
    <col min="4921" max="4921" width="8.5703125" style="1" customWidth="1"/>
    <col min="4922" max="4922" width="5.28515625" style="1" customWidth="1"/>
    <col min="4923" max="4923" width="5.7109375" style="1" customWidth="1"/>
    <col min="4924" max="4924" width="9.7109375" style="1" customWidth="1"/>
    <col min="4925" max="4925" width="9.140625" style="1" customWidth="1"/>
    <col min="4926" max="4926" width="9.42578125" style="1" customWidth="1"/>
    <col min="4927" max="4927" width="6.42578125" style="1" customWidth="1"/>
    <col min="4928" max="4928" width="8.42578125" style="1" customWidth="1"/>
    <col min="4929" max="4929" width="5.85546875" style="1" customWidth="1"/>
    <col min="4930" max="4930" width="5.5703125" style="1" customWidth="1"/>
    <col min="4931" max="4931" width="9.7109375" style="1" customWidth="1"/>
    <col min="4932" max="4932" width="8.140625" style="1" customWidth="1"/>
    <col min="4933" max="4933" width="6.42578125" style="1" customWidth="1"/>
    <col min="4934" max="4934" width="8" style="1" customWidth="1"/>
    <col min="4935" max="4935" width="7.42578125" style="1" customWidth="1"/>
    <col min="4936" max="4936" width="5.42578125" style="1" customWidth="1"/>
    <col min="4937" max="4937" width="4.85546875" style="1" customWidth="1"/>
    <col min="4938" max="4938" width="7.7109375" style="1" customWidth="1"/>
    <col min="4939" max="4939" width="6" style="1" customWidth="1"/>
    <col min="4940" max="4940" width="7.7109375" style="1" customWidth="1"/>
    <col min="4941" max="4941" width="8.42578125" style="1" customWidth="1"/>
    <col min="4942" max="4942" width="10.42578125" style="1" customWidth="1"/>
    <col min="4943" max="5119" width="9.140625" style="1"/>
    <col min="5120" max="5120" width="7.28515625" style="1" customWidth="1"/>
    <col min="5121" max="5121" width="44" style="1" customWidth="1"/>
    <col min="5122" max="5122" width="15" style="1" customWidth="1"/>
    <col min="5123" max="5123" width="9.7109375" style="1" customWidth="1"/>
    <col min="5124" max="5124" width="9.42578125" style="1" customWidth="1"/>
    <col min="5125" max="5125" width="9" style="1" customWidth="1"/>
    <col min="5126" max="5126" width="8.28515625" style="1" customWidth="1"/>
    <col min="5127" max="5127" width="5.42578125" style="1" customWidth="1"/>
    <col min="5128" max="5128" width="8" style="1" customWidth="1"/>
    <col min="5129" max="5129" width="6.5703125" style="1" customWidth="1"/>
    <col min="5130" max="5130" width="6.140625" style="1" customWidth="1"/>
    <col min="5131" max="5131" width="9.42578125" style="1" customWidth="1"/>
    <col min="5132" max="5132" width="9.28515625" style="1" customWidth="1"/>
    <col min="5133" max="5133" width="6.28515625" style="1" customWidth="1"/>
    <col min="5134" max="5134" width="5.85546875" style="1" customWidth="1"/>
    <col min="5135" max="5135" width="9.7109375" style="1" customWidth="1"/>
    <col min="5136" max="5136" width="6.140625" style="1" customWidth="1"/>
    <col min="5137" max="5137" width="6.28515625" style="1" customWidth="1"/>
    <col min="5138" max="5138" width="5.140625" style="1" customWidth="1"/>
    <col min="5139" max="5139" width="7.85546875" style="1" customWidth="1"/>
    <col min="5140" max="5141" width="5.7109375" style="1" customWidth="1"/>
    <col min="5142" max="5142" width="7.140625" style="1" customWidth="1"/>
    <col min="5143" max="5143" width="5" style="1" customWidth="1"/>
    <col min="5144" max="5144" width="5.85546875" style="1" customWidth="1"/>
    <col min="5145" max="5145" width="9.42578125" style="1" customWidth="1"/>
    <col min="5146" max="5146" width="6.7109375" style="1" customWidth="1"/>
    <col min="5147" max="5147" width="6.42578125" style="1" customWidth="1"/>
    <col min="5148" max="5148" width="5.140625" style="1" customWidth="1"/>
    <col min="5149" max="5149" width="5.5703125" style="1" customWidth="1"/>
    <col min="5150" max="5150" width="9.28515625" style="1" customWidth="1"/>
    <col min="5151" max="5151" width="5.28515625" style="1" customWidth="1"/>
    <col min="5152" max="5152" width="9.42578125" style="1" customWidth="1"/>
    <col min="5153" max="5153" width="10.140625" style="1" customWidth="1"/>
    <col min="5154" max="5154" width="8.140625" style="1" customWidth="1"/>
    <col min="5155" max="5155" width="6" style="1" customWidth="1"/>
    <col min="5156" max="5156" width="8.140625" style="1" customWidth="1"/>
    <col min="5157" max="5157" width="4.85546875" style="1" customWidth="1"/>
    <col min="5158" max="5158" width="5.28515625" style="1" customWidth="1"/>
    <col min="5159" max="5159" width="9.7109375" style="1" customWidth="1"/>
    <col min="5160" max="5160" width="7.85546875" style="1" customWidth="1"/>
    <col min="5161" max="5161" width="10.85546875" style="1" customWidth="1"/>
    <col min="5162" max="5162" width="8" style="1" customWidth="1"/>
    <col min="5163" max="5164" width="7.42578125" style="1" customWidth="1"/>
    <col min="5165" max="5165" width="10" style="1" customWidth="1"/>
    <col min="5166" max="5166" width="9.7109375" style="1" customWidth="1"/>
    <col min="5167" max="5167" width="8.85546875" style="1" customWidth="1"/>
    <col min="5168" max="5168" width="8.28515625" style="1" customWidth="1"/>
    <col min="5169" max="5169" width="10.42578125" style="1" customWidth="1"/>
    <col min="5170" max="5170" width="7" style="1" customWidth="1"/>
    <col min="5171" max="5171" width="7.140625" style="1" customWidth="1"/>
    <col min="5172" max="5172" width="5.5703125" style="1" customWidth="1"/>
    <col min="5173" max="5173" width="9.7109375" style="1" customWidth="1"/>
    <col min="5174" max="5174" width="8.140625" style="1" customWidth="1"/>
    <col min="5175" max="5175" width="8" style="1" customWidth="1"/>
    <col min="5176" max="5176" width="4.7109375" style="1" customWidth="1"/>
    <col min="5177" max="5177" width="8.5703125" style="1" customWidth="1"/>
    <col min="5178" max="5178" width="5.28515625" style="1" customWidth="1"/>
    <col min="5179" max="5179" width="5.7109375" style="1" customWidth="1"/>
    <col min="5180" max="5180" width="9.7109375" style="1" customWidth="1"/>
    <col min="5181" max="5181" width="9.140625" style="1" customWidth="1"/>
    <col min="5182" max="5182" width="9.42578125" style="1" customWidth="1"/>
    <col min="5183" max="5183" width="6.42578125" style="1" customWidth="1"/>
    <col min="5184" max="5184" width="8.42578125" style="1" customWidth="1"/>
    <col min="5185" max="5185" width="5.85546875" style="1" customWidth="1"/>
    <col min="5186" max="5186" width="5.5703125" style="1" customWidth="1"/>
    <col min="5187" max="5187" width="9.7109375" style="1" customWidth="1"/>
    <col min="5188" max="5188" width="8.140625" style="1" customWidth="1"/>
    <col min="5189" max="5189" width="6.42578125" style="1" customWidth="1"/>
    <col min="5190" max="5190" width="8" style="1" customWidth="1"/>
    <col min="5191" max="5191" width="7.42578125" style="1" customWidth="1"/>
    <col min="5192" max="5192" width="5.42578125" style="1" customWidth="1"/>
    <col min="5193" max="5193" width="4.85546875" style="1" customWidth="1"/>
    <col min="5194" max="5194" width="7.7109375" style="1" customWidth="1"/>
    <col min="5195" max="5195" width="6" style="1" customWidth="1"/>
    <col min="5196" max="5196" width="7.7109375" style="1" customWidth="1"/>
    <col min="5197" max="5197" width="8.42578125" style="1" customWidth="1"/>
    <col min="5198" max="5198" width="10.42578125" style="1" customWidth="1"/>
    <col min="5199" max="5375" width="9.140625" style="1"/>
    <col min="5376" max="5376" width="7.28515625" style="1" customWidth="1"/>
    <col min="5377" max="5377" width="44" style="1" customWidth="1"/>
    <col min="5378" max="5378" width="15" style="1" customWidth="1"/>
    <col min="5379" max="5379" width="9.7109375" style="1" customWidth="1"/>
    <col min="5380" max="5380" width="9.42578125" style="1" customWidth="1"/>
    <col min="5381" max="5381" width="9" style="1" customWidth="1"/>
    <col min="5382" max="5382" width="8.28515625" style="1" customWidth="1"/>
    <col min="5383" max="5383" width="5.42578125" style="1" customWidth="1"/>
    <col min="5384" max="5384" width="8" style="1" customWidth="1"/>
    <col min="5385" max="5385" width="6.5703125" style="1" customWidth="1"/>
    <col min="5386" max="5386" width="6.140625" style="1" customWidth="1"/>
    <col min="5387" max="5387" width="9.42578125" style="1" customWidth="1"/>
    <col min="5388" max="5388" width="9.28515625" style="1" customWidth="1"/>
    <col min="5389" max="5389" width="6.28515625" style="1" customWidth="1"/>
    <col min="5390" max="5390" width="5.85546875" style="1" customWidth="1"/>
    <col min="5391" max="5391" width="9.7109375" style="1" customWidth="1"/>
    <col min="5392" max="5392" width="6.140625" style="1" customWidth="1"/>
    <col min="5393" max="5393" width="6.28515625" style="1" customWidth="1"/>
    <col min="5394" max="5394" width="5.140625" style="1" customWidth="1"/>
    <col min="5395" max="5395" width="7.85546875" style="1" customWidth="1"/>
    <col min="5396" max="5397" width="5.7109375" style="1" customWidth="1"/>
    <col min="5398" max="5398" width="7.140625" style="1" customWidth="1"/>
    <col min="5399" max="5399" width="5" style="1" customWidth="1"/>
    <col min="5400" max="5400" width="5.85546875" style="1" customWidth="1"/>
    <col min="5401" max="5401" width="9.42578125" style="1" customWidth="1"/>
    <col min="5402" max="5402" width="6.7109375" style="1" customWidth="1"/>
    <col min="5403" max="5403" width="6.42578125" style="1" customWidth="1"/>
    <col min="5404" max="5404" width="5.140625" style="1" customWidth="1"/>
    <col min="5405" max="5405" width="5.5703125" style="1" customWidth="1"/>
    <col min="5406" max="5406" width="9.28515625" style="1" customWidth="1"/>
    <col min="5407" max="5407" width="5.28515625" style="1" customWidth="1"/>
    <col min="5408" max="5408" width="9.42578125" style="1" customWidth="1"/>
    <col min="5409" max="5409" width="10.140625" style="1" customWidth="1"/>
    <col min="5410" max="5410" width="8.140625" style="1" customWidth="1"/>
    <col min="5411" max="5411" width="6" style="1" customWidth="1"/>
    <col min="5412" max="5412" width="8.140625" style="1" customWidth="1"/>
    <col min="5413" max="5413" width="4.85546875" style="1" customWidth="1"/>
    <col min="5414" max="5414" width="5.28515625" style="1" customWidth="1"/>
    <col min="5415" max="5415" width="9.7109375" style="1" customWidth="1"/>
    <col min="5416" max="5416" width="7.85546875" style="1" customWidth="1"/>
    <col min="5417" max="5417" width="10.85546875" style="1" customWidth="1"/>
    <col min="5418" max="5418" width="8" style="1" customWidth="1"/>
    <col min="5419" max="5420" width="7.42578125" style="1" customWidth="1"/>
    <col min="5421" max="5421" width="10" style="1" customWidth="1"/>
    <col min="5422" max="5422" width="9.7109375" style="1" customWidth="1"/>
    <col min="5423" max="5423" width="8.85546875" style="1" customWidth="1"/>
    <col min="5424" max="5424" width="8.28515625" style="1" customWidth="1"/>
    <col min="5425" max="5425" width="10.42578125" style="1" customWidth="1"/>
    <col min="5426" max="5426" width="7" style="1" customWidth="1"/>
    <col min="5427" max="5427" width="7.140625" style="1" customWidth="1"/>
    <col min="5428" max="5428" width="5.5703125" style="1" customWidth="1"/>
    <col min="5429" max="5429" width="9.7109375" style="1" customWidth="1"/>
    <col min="5430" max="5430" width="8.140625" style="1" customWidth="1"/>
    <col min="5431" max="5431" width="8" style="1" customWidth="1"/>
    <col min="5432" max="5432" width="4.7109375" style="1" customWidth="1"/>
    <col min="5433" max="5433" width="8.5703125" style="1" customWidth="1"/>
    <col min="5434" max="5434" width="5.28515625" style="1" customWidth="1"/>
    <col min="5435" max="5435" width="5.7109375" style="1" customWidth="1"/>
    <col min="5436" max="5436" width="9.7109375" style="1" customWidth="1"/>
    <col min="5437" max="5437" width="9.140625" style="1" customWidth="1"/>
    <col min="5438" max="5438" width="9.42578125" style="1" customWidth="1"/>
    <col min="5439" max="5439" width="6.42578125" style="1" customWidth="1"/>
    <col min="5440" max="5440" width="8.42578125" style="1" customWidth="1"/>
    <col min="5441" max="5441" width="5.85546875" style="1" customWidth="1"/>
    <col min="5442" max="5442" width="5.5703125" style="1" customWidth="1"/>
    <col min="5443" max="5443" width="9.7109375" style="1" customWidth="1"/>
    <col min="5444" max="5444" width="8.140625" style="1" customWidth="1"/>
    <col min="5445" max="5445" width="6.42578125" style="1" customWidth="1"/>
    <col min="5446" max="5446" width="8" style="1" customWidth="1"/>
    <col min="5447" max="5447" width="7.42578125" style="1" customWidth="1"/>
    <col min="5448" max="5448" width="5.42578125" style="1" customWidth="1"/>
    <col min="5449" max="5449" width="4.85546875" style="1" customWidth="1"/>
    <col min="5450" max="5450" width="7.7109375" style="1" customWidth="1"/>
    <col min="5451" max="5451" width="6" style="1" customWidth="1"/>
    <col min="5452" max="5452" width="7.7109375" style="1" customWidth="1"/>
    <col min="5453" max="5453" width="8.42578125" style="1" customWidth="1"/>
    <col min="5454" max="5454" width="10.42578125" style="1" customWidth="1"/>
    <col min="5455" max="5631" width="9.140625" style="1"/>
    <col min="5632" max="5632" width="7.28515625" style="1" customWidth="1"/>
    <col min="5633" max="5633" width="44" style="1" customWidth="1"/>
    <col min="5634" max="5634" width="15" style="1" customWidth="1"/>
    <col min="5635" max="5635" width="9.7109375" style="1" customWidth="1"/>
    <col min="5636" max="5636" width="9.42578125" style="1" customWidth="1"/>
    <col min="5637" max="5637" width="9" style="1" customWidth="1"/>
    <col min="5638" max="5638" width="8.28515625" style="1" customWidth="1"/>
    <col min="5639" max="5639" width="5.42578125" style="1" customWidth="1"/>
    <col min="5640" max="5640" width="8" style="1" customWidth="1"/>
    <col min="5641" max="5641" width="6.5703125" style="1" customWidth="1"/>
    <col min="5642" max="5642" width="6.140625" style="1" customWidth="1"/>
    <col min="5643" max="5643" width="9.42578125" style="1" customWidth="1"/>
    <col min="5644" max="5644" width="9.28515625" style="1" customWidth="1"/>
    <col min="5645" max="5645" width="6.28515625" style="1" customWidth="1"/>
    <col min="5646" max="5646" width="5.85546875" style="1" customWidth="1"/>
    <col min="5647" max="5647" width="9.7109375" style="1" customWidth="1"/>
    <col min="5648" max="5648" width="6.140625" style="1" customWidth="1"/>
    <col min="5649" max="5649" width="6.28515625" style="1" customWidth="1"/>
    <col min="5650" max="5650" width="5.140625" style="1" customWidth="1"/>
    <col min="5651" max="5651" width="7.85546875" style="1" customWidth="1"/>
    <col min="5652" max="5653" width="5.7109375" style="1" customWidth="1"/>
    <col min="5654" max="5654" width="7.140625" style="1" customWidth="1"/>
    <col min="5655" max="5655" width="5" style="1" customWidth="1"/>
    <col min="5656" max="5656" width="5.85546875" style="1" customWidth="1"/>
    <col min="5657" max="5657" width="9.42578125" style="1" customWidth="1"/>
    <col min="5658" max="5658" width="6.7109375" style="1" customWidth="1"/>
    <col min="5659" max="5659" width="6.42578125" style="1" customWidth="1"/>
    <col min="5660" max="5660" width="5.140625" style="1" customWidth="1"/>
    <col min="5661" max="5661" width="5.5703125" style="1" customWidth="1"/>
    <col min="5662" max="5662" width="9.28515625" style="1" customWidth="1"/>
    <col min="5663" max="5663" width="5.28515625" style="1" customWidth="1"/>
    <col min="5664" max="5664" width="9.42578125" style="1" customWidth="1"/>
    <col min="5665" max="5665" width="10.140625" style="1" customWidth="1"/>
    <col min="5666" max="5666" width="8.140625" style="1" customWidth="1"/>
    <col min="5667" max="5667" width="6" style="1" customWidth="1"/>
    <col min="5668" max="5668" width="8.140625" style="1" customWidth="1"/>
    <col min="5669" max="5669" width="4.85546875" style="1" customWidth="1"/>
    <col min="5670" max="5670" width="5.28515625" style="1" customWidth="1"/>
    <col min="5671" max="5671" width="9.7109375" style="1" customWidth="1"/>
    <col min="5672" max="5672" width="7.85546875" style="1" customWidth="1"/>
    <col min="5673" max="5673" width="10.85546875" style="1" customWidth="1"/>
    <col min="5674" max="5674" width="8" style="1" customWidth="1"/>
    <col min="5675" max="5676" width="7.42578125" style="1" customWidth="1"/>
    <col min="5677" max="5677" width="10" style="1" customWidth="1"/>
    <col min="5678" max="5678" width="9.7109375" style="1" customWidth="1"/>
    <col min="5679" max="5679" width="8.85546875" style="1" customWidth="1"/>
    <col min="5680" max="5680" width="8.28515625" style="1" customWidth="1"/>
    <col min="5681" max="5681" width="10.42578125" style="1" customWidth="1"/>
    <col min="5682" max="5682" width="7" style="1" customWidth="1"/>
    <col min="5683" max="5683" width="7.140625" style="1" customWidth="1"/>
    <col min="5684" max="5684" width="5.5703125" style="1" customWidth="1"/>
    <col min="5685" max="5685" width="9.7109375" style="1" customWidth="1"/>
    <col min="5686" max="5686" width="8.140625" style="1" customWidth="1"/>
    <col min="5687" max="5687" width="8" style="1" customWidth="1"/>
    <col min="5688" max="5688" width="4.7109375" style="1" customWidth="1"/>
    <col min="5689" max="5689" width="8.5703125" style="1" customWidth="1"/>
    <col min="5690" max="5690" width="5.28515625" style="1" customWidth="1"/>
    <col min="5691" max="5691" width="5.7109375" style="1" customWidth="1"/>
    <col min="5692" max="5692" width="9.7109375" style="1" customWidth="1"/>
    <col min="5693" max="5693" width="9.140625" style="1" customWidth="1"/>
    <col min="5694" max="5694" width="9.42578125" style="1" customWidth="1"/>
    <col min="5695" max="5695" width="6.42578125" style="1" customWidth="1"/>
    <col min="5696" max="5696" width="8.42578125" style="1" customWidth="1"/>
    <col min="5697" max="5697" width="5.85546875" style="1" customWidth="1"/>
    <col min="5698" max="5698" width="5.5703125" style="1" customWidth="1"/>
    <col min="5699" max="5699" width="9.7109375" style="1" customWidth="1"/>
    <col min="5700" max="5700" width="8.140625" style="1" customWidth="1"/>
    <col min="5701" max="5701" width="6.42578125" style="1" customWidth="1"/>
    <col min="5702" max="5702" width="8" style="1" customWidth="1"/>
    <col min="5703" max="5703" width="7.42578125" style="1" customWidth="1"/>
    <col min="5704" max="5704" width="5.42578125" style="1" customWidth="1"/>
    <col min="5705" max="5705" width="4.85546875" style="1" customWidth="1"/>
    <col min="5706" max="5706" width="7.7109375" style="1" customWidth="1"/>
    <col min="5707" max="5707" width="6" style="1" customWidth="1"/>
    <col min="5708" max="5708" width="7.7109375" style="1" customWidth="1"/>
    <col min="5709" max="5709" width="8.42578125" style="1" customWidth="1"/>
    <col min="5710" max="5710" width="10.42578125" style="1" customWidth="1"/>
    <col min="5711" max="5887" width="9.140625" style="1"/>
    <col min="5888" max="5888" width="7.28515625" style="1" customWidth="1"/>
    <col min="5889" max="5889" width="44" style="1" customWidth="1"/>
    <col min="5890" max="5890" width="15" style="1" customWidth="1"/>
    <col min="5891" max="5891" width="9.7109375" style="1" customWidth="1"/>
    <col min="5892" max="5892" width="9.42578125" style="1" customWidth="1"/>
    <col min="5893" max="5893" width="9" style="1" customWidth="1"/>
    <col min="5894" max="5894" width="8.28515625" style="1" customWidth="1"/>
    <col min="5895" max="5895" width="5.42578125" style="1" customWidth="1"/>
    <col min="5896" max="5896" width="8" style="1" customWidth="1"/>
    <col min="5897" max="5897" width="6.5703125" style="1" customWidth="1"/>
    <col min="5898" max="5898" width="6.140625" style="1" customWidth="1"/>
    <col min="5899" max="5899" width="9.42578125" style="1" customWidth="1"/>
    <col min="5900" max="5900" width="9.28515625" style="1" customWidth="1"/>
    <col min="5901" max="5901" width="6.28515625" style="1" customWidth="1"/>
    <col min="5902" max="5902" width="5.85546875" style="1" customWidth="1"/>
    <col min="5903" max="5903" width="9.7109375" style="1" customWidth="1"/>
    <col min="5904" max="5904" width="6.140625" style="1" customWidth="1"/>
    <col min="5905" max="5905" width="6.28515625" style="1" customWidth="1"/>
    <col min="5906" max="5906" width="5.140625" style="1" customWidth="1"/>
    <col min="5907" max="5907" width="7.85546875" style="1" customWidth="1"/>
    <col min="5908" max="5909" width="5.7109375" style="1" customWidth="1"/>
    <col min="5910" max="5910" width="7.140625" style="1" customWidth="1"/>
    <col min="5911" max="5911" width="5" style="1" customWidth="1"/>
    <col min="5912" max="5912" width="5.85546875" style="1" customWidth="1"/>
    <col min="5913" max="5913" width="9.42578125" style="1" customWidth="1"/>
    <col min="5914" max="5914" width="6.7109375" style="1" customWidth="1"/>
    <col min="5915" max="5915" width="6.42578125" style="1" customWidth="1"/>
    <col min="5916" max="5916" width="5.140625" style="1" customWidth="1"/>
    <col min="5917" max="5917" width="5.5703125" style="1" customWidth="1"/>
    <col min="5918" max="5918" width="9.28515625" style="1" customWidth="1"/>
    <col min="5919" max="5919" width="5.28515625" style="1" customWidth="1"/>
    <col min="5920" max="5920" width="9.42578125" style="1" customWidth="1"/>
    <col min="5921" max="5921" width="10.140625" style="1" customWidth="1"/>
    <col min="5922" max="5922" width="8.140625" style="1" customWidth="1"/>
    <col min="5923" max="5923" width="6" style="1" customWidth="1"/>
    <col min="5924" max="5924" width="8.140625" style="1" customWidth="1"/>
    <col min="5925" max="5925" width="4.85546875" style="1" customWidth="1"/>
    <col min="5926" max="5926" width="5.28515625" style="1" customWidth="1"/>
    <col min="5927" max="5927" width="9.7109375" style="1" customWidth="1"/>
    <col min="5928" max="5928" width="7.85546875" style="1" customWidth="1"/>
    <col min="5929" max="5929" width="10.85546875" style="1" customWidth="1"/>
    <col min="5930" max="5930" width="8" style="1" customWidth="1"/>
    <col min="5931" max="5932" width="7.42578125" style="1" customWidth="1"/>
    <col min="5933" max="5933" width="10" style="1" customWidth="1"/>
    <col min="5934" max="5934" width="9.7109375" style="1" customWidth="1"/>
    <col min="5935" max="5935" width="8.85546875" style="1" customWidth="1"/>
    <col min="5936" max="5936" width="8.28515625" style="1" customWidth="1"/>
    <col min="5937" max="5937" width="10.42578125" style="1" customWidth="1"/>
    <col min="5938" max="5938" width="7" style="1" customWidth="1"/>
    <col min="5939" max="5939" width="7.140625" style="1" customWidth="1"/>
    <col min="5940" max="5940" width="5.5703125" style="1" customWidth="1"/>
    <col min="5941" max="5941" width="9.7109375" style="1" customWidth="1"/>
    <col min="5942" max="5942" width="8.140625" style="1" customWidth="1"/>
    <col min="5943" max="5943" width="8" style="1" customWidth="1"/>
    <col min="5944" max="5944" width="4.7109375" style="1" customWidth="1"/>
    <col min="5945" max="5945" width="8.5703125" style="1" customWidth="1"/>
    <col min="5946" max="5946" width="5.28515625" style="1" customWidth="1"/>
    <col min="5947" max="5947" width="5.7109375" style="1" customWidth="1"/>
    <col min="5948" max="5948" width="9.7109375" style="1" customWidth="1"/>
    <col min="5949" max="5949" width="9.140625" style="1" customWidth="1"/>
    <col min="5950" max="5950" width="9.42578125" style="1" customWidth="1"/>
    <col min="5951" max="5951" width="6.42578125" style="1" customWidth="1"/>
    <col min="5952" max="5952" width="8.42578125" style="1" customWidth="1"/>
    <col min="5953" max="5953" width="5.85546875" style="1" customWidth="1"/>
    <col min="5954" max="5954" width="5.5703125" style="1" customWidth="1"/>
    <col min="5955" max="5955" width="9.7109375" style="1" customWidth="1"/>
    <col min="5956" max="5956" width="8.140625" style="1" customWidth="1"/>
    <col min="5957" max="5957" width="6.42578125" style="1" customWidth="1"/>
    <col min="5958" max="5958" width="8" style="1" customWidth="1"/>
    <col min="5959" max="5959" width="7.42578125" style="1" customWidth="1"/>
    <col min="5960" max="5960" width="5.42578125" style="1" customWidth="1"/>
    <col min="5961" max="5961" width="4.85546875" style="1" customWidth="1"/>
    <col min="5962" max="5962" width="7.7109375" style="1" customWidth="1"/>
    <col min="5963" max="5963" width="6" style="1" customWidth="1"/>
    <col min="5964" max="5964" width="7.7109375" style="1" customWidth="1"/>
    <col min="5965" max="5965" width="8.42578125" style="1" customWidth="1"/>
    <col min="5966" max="5966" width="10.42578125" style="1" customWidth="1"/>
    <col min="5967" max="6143" width="9.140625" style="1"/>
    <col min="6144" max="6144" width="7.28515625" style="1" customWidth="1"/>
    <col min="6145" max="6145" width="44" style="1" customWidth="1"/>
    <col min="6146" max="6146" width="15" style="1" customWidth="1"/>
    <col min="6147" max="6147" width="9.7109375" style="1" customWidth="1"/>
    <col min="6148" max="6148" width="9.42578125" style="1" customWidth="1"/>
    <col min="6149" max="6149" width="9" style="1" customWidth="1"/>
    <col min="6150" max="6150" width="8.28515625" style="1" customWidth="1"/>
    <col min="6151" max="6151" width="5.42578125" style="1" customWidth="1"/>
    <col min="6152" max="6152" width="8" style="1" customWidth="1"/>
    <col min="6153" max="6153" width="6.5703125" style="1" customWidth="1"/>
    <col min="6154" max="6154" width="6.140625" style="1" customWidth="1"/>
    <col min="6155" max="6155" width="9.42578125" style="1" customWidth="1"/>
    <col min="6156" max="6156" width="9.28515625" style="1" customWidth="1"/>
    <col min="6157" max="6157" width="6.28515625" style="1" customWidth="1"/>
    <col min="6158" max="6158" width="5.85546875" style="1" customWidth="1"/>
    <col min="6159" max="6159" width="9.7109375" style="1" customWidth="1"/>
    <col min="6160" max="6160" width="6.140625" style="1" customWidth="1"/>
    <col min="6161" max="6161" width="6.28515625" style="1" customWidth="1"/>
    <col min="6162" max="6162" width="5.140625" style="1" customWidth="1"/>
    <col min="6163" max="6163" width="7.85546875" style="1" customWidth="1"/>
    <col min="6164" max="6165" width="5.7109375" style="1" customWidth="1"/>
    <col min="6166" max="6166" width="7.140625" style="1" customWidth="1"/>
    <col min="6167" max="6167" width="5" style="1" customWidth="1"/>
    <col min="6168" max="6168" width="5.85546875" style="1" customWidth="1"/>
    <col min="6169" max="6169" width="9.42578125" style="1" customWidth="1"/>
    <col min="6170" max="6170" width="6.7109375" style="1" customWidth="1"/>
    <col min="6171" max="6171" width="6.42578125" style="1" customWidth="1"/>
    <col min="6172" max="6172" width="5.140625" style="1" customWidth="1"/>
    <col min="6173" max="6173" width="5.5703125" style="1" customWidth="1"/>
    <col min="6174" max="6174" width="9.28515625" style="1" customWidth="1"/>
    <col min="6175" max="6175" width="5.28515625" style="1" customWidth="1"/>
    <col min="6176" max="6176" width="9.42578125" style="1" customWidth="1"/>
    <col min="6177" max="6177" width="10.140625" style="1" customWidth="1"/>
    <col min="6178" max="6178" width="8.140625" style="1" customWidth="1"/>
    <col min="6179" max="6179" width="6" style="1" customWidth="1"/>
    <col min="6180" max="6180" width="8.140625" style="1" customWidth="1"/>
    <col min="6181" max="6181" width="4.85546875" style="1" customWidth="1"/>
    <col min="6182" max="6182" width="5.28515625" style="1" customWidth="1"/>
    <col min="6183" max="6183" width="9.7109375" style="1" customWidth="1"/>
    <col min="6184" max="6184" width="7.85546875" style="1" customWidth="1"/>
    <col min="6185" max="6185" width="10.85546875" style="1" customWidth="1"/>
    <col min="6186" max="6186" width="8" style="1" customWidth="1"/>
    <col min="6187" max="6188" width="7.42578125" style="1" customWidth="1"/>
    <col min="6189" max="6189" width="10" style="1" customWidth="1"/>
    <col min="6190" max="6190" width="9.7109375" style="1" customWidth="1"/>
    <col min="6191" max="6191" width="8.85546875" style="1" customWidth="1"/>
    <col min="6192" max="6192" width="8.28515625" style="1" customWidth="1"/>
    <col min="6193" max="6193" width="10.42578125" style="1" customWidth="1"/>
    <col min="6194" max="6194" width="7" style="1" customWidth="1"/>
    <col min="6195" max="6195" width="7.140625" style="1" customWidth="1"/>
    <col min="6196" max="6196" width="5.5703125" style="1" customWidth="1"/>
    <col min="6197" max="6197" width="9.7109375" style="1" customWidth="1"/>
    <col min="6198" max="6198" width="8.140625" style="1" customWidth="1"/>
    <col min="6199" max="6199" width="8" style="1" customWidth="1"/>
    <col min="6200" max="6200" width="4.7109375" style="1" customWidth="1"/>
    <col min="6201" max="6201" width="8.5703125" style="1" customWidth="1"/>
    <col min="6202" max="6202" width="5.28515625" style="1" customWidth="1"/>
    <col min="6203" max="6203" width="5.7109375" style="1" customWidth="1"/>
    <col min="6204" max="6204" width="9.7109375" style="1" customWidth="1"/>
    <col min="6205" max="6205" width="9.140625" style="1" customWidth="1"/>
    <col min="6206" max="6206" width="9.42578125" style="1" customWidth="1"/>
    <col min="6207" max="6207" width="6.42578125" style="1" customWidth="1"/>
    <col min="6208" max="6208" width="8.42578125" style="1" customWidth="1"/>
    <col min="6209" max="6209" width="5.85546875" style="1" customWidth="1"/>
    <col min="6210" max="6210" width="5.5703125" style="1" customWidth="1"/>
    <col min="6211" max="6211" width="9.7109375" style="1" customWidth="1"/>
    <col min="6212" max="6212" width="8.140625" style="1" customWidth="1"/>
    <col min="6213" max="6213" width="6.42578125" style="1" customWidth="1"/>
    <col min="6214" max="6214" width="8" style="1" customWidth="1"/>
    <col min="6215" max="6215" width="7.42578125" style="1" customWidth="1"/>
    <col min="6216" max="6216" width="5.42578125" style="1" customWidth="1"/>
    <col min="6217" max="6217" width="4.85546875" style="1" customWidth="1"/>
    <col min="6218" max="6218" width="7.7109375" style="1" customWidth="1"/>
    <col min="6219" max="6219" width="6" style="1" customWidth="1"/>
    <col min="6220" max="6220" width="7.7109375" style="1" customWidth="1"/>
    <col min="6221" max="6221" width="8.42578125" style="1" customWidth="1"/>
    <col min="6222" max="6222" width="10.42578125" style="1" customWidth="1"/>
    <col min="6223" max="6399" width="9.140625" style="1"/>
    <col min="6400" max="6400" width="7.28515625" style="1" customWidth="1"/>
    <col min="6401" max="6401" width="44" style="1" customWidth="1"/>
    <col min="6402" max="6402" width="15" style="1" customWidth="1"/>
    <col min="6403" max="6403" width="9.7109375" style="1" customWidth="1"/>
    <col min="6404" max="6404" width="9.42578125" style="1" customWidth="1"/>
    <col min="6405" max="6405" width="9" style="1" customWidth="1"/>
    <col min="6406" max="6406" width="8.28515625" style="1" customWidth="1"/>
    <col min="6407" max="6407" width="5.42578125" style="1" customWidth="1"/>
    <col min="6408" max="6408" width="8" style="1" customWidth="1"/>
    <col min="6409" max="6409" width="6.5703125" style="1" customWidth="1"/>
    <col min="6410" max="6410" width="6.140625" style="1" customWidth="1"/>
    <col min="6411" max="6411" width="9.42578125" style="1" customWidth="1"/>
    <col min="6412" max="6412" width="9.28515625" style="1" customWidth="1"/>
    <col min="6413" max="6413" width="6.28515625" style="1" customWidth="1"/>
    <col min="6414" max="6414" width="5.85546875" style="1" customWidth="1"/>
    <col min="6415" max="6415" width="9.7109375" style="1" customWidth="1"/>
    <col min="6416" max="6416" width="6.140625" style="1" customWidth="1"/>
    <col min="6417" max="6417" width="6.28515625" style="1" customWidth="1"/>
    <col min="6418" max="6418" width="5.140625" style="1" customWidth="1"/>
    <col min="6419" max="6419" width="7.85546875" style="1" customWidth="1"/>
    <col min="6420" max="6421" width="5.7109375" style="1" customWidth="1"/>
    <col min="6422" max="6422" width="7.140625" style="1" customWidth="1"/>
    <col min="6423" max="6423" width="5" style="1" customWidth="1"/>
    <col min="6424" max="6424" width="5.85546875" style="1" customWidth="1"/>
    <col min="6425" max="6425" width="9.42578125" style="1" customWidth="1"/>
    <col min="6426" max="6426" width="6.7109375" style="1" customWidth="1"/>
    <col min="6427" max="6427" width="6.42578125" style="1" customWidth="1"/>
    <col min="6428" max="6428" width="5.140625" style="1" customWidth="1"/>
    <col min="6429" max="6429" width="5.5703125" style="1" customWidth="1"/>
    <col min="6430" max="6430" width="9.28515625" style="1" customWidth="1"/>
    <col min="6431" max="6431" width="5.28515625" style="1" customWidth="1"/>
    <col min="6432" max="6432" width="9.42578125" style="1" customWidth="1"/>
    <col min="6433" max="6433" width="10.140625" style="1" customWidth="1"/>
    <col min="6434" max="6434" width="8.140625" style="1" customWidth="1"/>
    <col min="6435" max="6435" width="6" style="1" customWidth="1"/>
    <col min="6436" max="6436" width="8.140625" style="1" customWidth="1"/>
    <col min="6437" max="6437" width="4.85546875" style="1" customWidth="1"/>
    <col min="6438" max="6438" width="5.28515625" style="1" customWidth="1"/>
    <col min="6439" max="6439" width="9.7109375" style="1" customWidth="1"/>
    <col min="6440" max="6440" width="7.85546875" style="1" customWidth="1"/>
    <col min="6441" max="6441" width="10.85546875" style="1" customWidth="1"/>
    <col min="6442" max="6442" width="8" style="1" customWidth="1"/>
    <col min="6443" max="6444" width="7.42578125" style="1" customWidth="1"/>
    <col min="6445" max="6445" width="10" style="1" customWidth="1"/>
    <col min="6446" max="6446" width="9.7109375" style="1" customWidth="1"/>
    <col min="6447" max="6447" width="8.85546875" style="1" customWidth="1"/>
    <col min="6448" max="6448" width="8.28515625" style="1" customWidth="1"/>
    <col min="6449" max="6449" width="10.42578125" style="1" customWidth="1"/>
    <col min="6450" max="6450" width="7" style="1" customWidth="1"/>
    <col min="6451" max="6451" width="7.140625" style="1" customWidth="1"/>
    <col min="6452" max="6452" width="5.5703125" style="1" customWidth="1"/>
    <col min="6453" max="6453" width="9.7109375" style="1" customWidth="1"/>
    <col min="6454" max="6454" width="8.140625" style="1" customWidth="1"/>
    <col min="6455" max="6455" width="8" style="1" customWidth="1"/>
    <col min="6456" max="6456" width="4.7109375" style="1" customWidth="1"/>
    <col min="6457" max="6457" width="8.5703125" style="1" customWidth="1"/>
    <col min="6458" max="6458" width="5.28515625" style="1" customWidth="1"/>
    <col min="6459" max="6459" width="5.7109375" style="1" customWidth="1"/>
    <col min="6460" max="6460" width="9.7109375" style="1" customWidth="1"/>
    <col min="6461" max="6461" width="9.140625" style="1" customWidth="1"/>
    <col min="6462" max="6462" width="9.42578125" style="1" customWidth="1"/>
    <col min="6463" max="6463" width="6.42578125" style="1" customWidth="1"/>
    <col min="6464" max="6464" width="8.42578125" style="1" customWidth="1"/>
    <col min="6465" max="6465" width="5.85546875" style="1" customWidth="1"/>
    <col min="6466" max="6466" width="5.5703125" style="1" customWidth="1"/>
    <col min="6467" max="6467" width="9.7109375" style="1" customWidth="1"/>
    <col min="6468" max="6468" width="8.140625" style="1" customWidth="1"/>
    <col min="6469" max="6469" width="6.42578125" style="1" customWidth="1"/>
    <col min="6470" max="6470" width="8" style="1" customWidth="1"/>
    <col min="6471" max="6471" width="7.42578125" style="1" customWidth="1"/>
    <col min="6472" max="6472" width="5.42578125" style="1" customWidth="1"/>
    <col min="6473" max="6473" width="4.85546875" style="1" customWidth="1"/>
    <col min="6474" max="6474" width="7.7109375" style="1" customWidth="1"/>
    <col min="6475" max="6475" width="6" style="1" customWidth="1"/>
    <col min="6476" max="6476" width="7.7109375" style="1" customWidth="1"/>
    <col min="6477" max="6477" width="8.42578125" style="1" customWidth="1"/>
    <col min="6478" max="6478" width="10.42578125" style="1" customWidth="1"/>
    <col min="6479" max="6655" width="9.140625" style="1"/>
    <col min="6656" max="6656" width="7.28515625" style="1" customWidth="1"/>
    <col min="6657" max="6657" width="44" style="1" customWidth="1"/>
    <col min="6658" max="6658" width="15" style="1" customWidth="1"/>
    <col min="6659" max="6659" width="9.7109375" style="1" customWidth="1"/>
    <col min="6660" max="6660" width="9.42578125" style="1" customWidth="1"/>
    <col min="6661" max="6661" width="9" style="1" customWidth="1"/>
    <col min="6662" max="6662" width="8.28515625" style="1" customWidth="1"/>
    <col min="6663" max="6663" width="5.42578125" style="1" customWidth="1"/>
    <col min="6664" max="6664" width="8" style="1" customWidth="1"/>
    <col min="6665" max="6665" width="6.5703125" style="1" customWidth="1"/>
    <col min="6666" max="6666" width="6.140625" style="1" customWidth="1"/>
    <col min="6667" max="6667" width="9.42578125" style="1" customWidth="1"/>
    <col min="6668" max="6668" width="9.28515625" style="1" customWidth="1"/>
    <col min="6669" max="6669" width="6.28515625" style="1" customWidth="1"/>
    <col min="6670" max="6670" width="5.85546875" style="1" customWidth="1"/>
    <col min="6671" max="6671" width="9.7109375" style="1" customWidth="1"/>
    <col min="6672" max="6672" width="6.140625" style="1" customWidth="1"/>
    <col min="6673" max="6673" width="6.28515625" style="1" customWidth="1"/>
    <col min="6674" max="6674" width="5.140625" style="1" customWidth="1"/>
    <col min="6675" max="6675" width="7.85546875" style="1" customWidth="1"/>
    <col min="6676" max="6677" width="5.7109375" style="1" customWidth="1"/>
    <col min="6678" max="6678" width="7.140625" style="1" customWidth="1"/>
    <col min="6679" max="6679" width="5" style="1" customWidth="1"/>
    <col min="6680" max="6680" width="5.85546875" style="1" customWidth="1"/>
    <col min="6681" max="6681" width="9.42578125" style="1" customWidth="1"/>
    <col min="6682" max="6682" width="6.7109375" style="1" customWidth="1"/>
    <col min="6683" max="6683" width="6.42578125" style="1" customWidth="1"/>
    <col min="6684" max="6684" width="5.140625" style="1" customWidth="1"/>
    <col min="6685" max="6685" width="5.5703125" style="1" customWidth="1"/>
    <col min="6686" max="6686" width="9.28515625" style="1" customWidth="1"/>
    <col min="6687" max="6687" width="5.28515625" style="1" customWidth="1"/>
    <col min="6688" max="6688" width="9.42578125" style="1" customWidth="1"/>
    <col min="6689" max="6689" width="10.140625" style="1" customWidth="1"/>
    <col min="6690" max="6690" width="8.140625" style="1" customWidth="1"/>
    <col min="6691" max="6691" width="6" style="1" customWidth="1"/>
    <col min="6692" max="6692" width="8.140625" style="1" customWidth="1"/>
    <col min="6693" max="6693" width="4.85546875" style="1" customWidth="1"/>
    <col min="6694" max="6694" width="5.28515625" style="1" customWidth="1"/>
    <col min="6695" max="6695" width="9.7109375" style="1" customWidth="1"/>
    <col min="6696" max="6696" width="7.85546875" style="1" customWidth="1"/>
    <col min="6697" max="6697" width="10.85546875" style="1" customWidth="1"/>
    <col min="6698" max="6698" width="8" style="1" customWidth="1"/>
    <col min="6699" max="6700" width="7.42578125" style="1" customWidth="1"/>
    <col min="6701" max="6701" width="10" style="1" customWidth="1"/>
    <col min="6702" max="6702" width="9.7109375" style="1" customWidth="1"/>
    <col min="6703" max="6703" width="8.85546875" style="1" customWidth="1"/>
    <col min="6704" max="6704" width="8.28515625" style="1" customWidth="1"/>
    <col min="6705" max="6705" width="10.42578125" style="1" customWidth="1"/>
    <col min="6706" max="6706" width="7" style="1" customWidth="1"/>
    <col min="6707" max="6707" width="7.140625" style="1" customWidth="1"/>
    <col min="6708" max="6708" width="5.5703125" style="1" customWidth="1"/>
    <col min="6709" max="6709" width="9.7109375" style="1" customWidth="1"/>
    <col min="6710" max="6710" width="8.140625" style="1" customWidth="1"/>
    <col min="6711" max="6711" width="8" style="1" customWidth="1"/>
    <col min="6712" max="6712" width="4.7109375" style="1" customWidth="1"/>
    <col min="6713" max="6713" width="8.5703125" style="1" customWidth="1"/>
    <col min="6714" max="6714" width="5.28515625" style="1" customWidth="1"/>
    <col min="6715" max="6715" width="5.7109375" style="1" customWidth="1"/>
    <col min="6716" max="6716" width="9.7109375" style="1" customWidth="1"/>
    <col min="6717" max="6717" width="9.140625" style="1" customWidth="1"/>
    <col min="6718" max="6718" width="9.42578125" style="1" customWidth="1"/>
    <col min="6719" max="6719" width="6.42578125" style="1" customWidth="1"/>
    <col min="6720" max="6720" width="8.42578125" style="1" customWidth="1"/>
    <col min="6721" max="6721" width="5.85546875" style="1" customWidth="1"/>
    <col min="6722" max="6722" width="5.5703125" style="1" customWidth="1"/>
    <col min="6723" max="6723" width="9.7109375" style="1" customWidth="1"/>
    <col min="6724" max="6724" width="8.140625" style="1" customWidth="1"/>
    <col min="6725" max="6725" width="6.42578125" style="1" customWidth="1"/>
    <col min="6726" max="6726" width="8" style="1" customWidth="1"/>
    <col min="6727" max="6727" width="7.42578125" style="1" customWidth="1"/>
    <col min="6728" max="6728" width="5.42578125" style="1" customWidth="1"/>
    <col min="6729" max="6729" width="4.85546875" style="1" customWidth="1"/>
    <col min="6730" max="6730" width="7.7109375" style="1" customWidth="1"/>
    <col min="6731" max="6731" width="6" style="1" customWidth="1"/>
    <col min="6732" max="6732" width="7.7109375" style="1" customWidth="1"/>
    <col min="6733" max="6733" width="8.42578125" style="1" customWidth="1"/>
    <col min="6734" max="6734" width="10.42578125" style="1" customWidth="1"/>
    <col min="6735" max="6911" width="9.140625" style="1"/>
    <col min="6912" max="6912" width="7.28515625" style="1" customWidth="1"/>
    <col min="6913" max="6913" width="44" style="1" customWidth="1"/>
    <col min="6914" max="6914" width="15" style="1" customWidth="1"/>
    <col min="6915" max="6915" width="9.7109375" style="1" customWidth="1"/>
    <col min="6916" max="6916" width="9.42578125" style="1" customWidth="1"/>
    <col min="6917" max="6917" width="9" style="1" customWidth="1"/>
    <col min="6918" max="6918" width="8.28515625" style="1" customWidth="1"/>
    <col min="6919" max="6919" width="5.42578125" style="1" customWidth="1"/>
    <col min="6920" max="6920" width="8" style="1" customWidth="1"/>
    <col min="6921" max="6921" width="6.5703125" style="1" customWidth="1"/>
    <col min="6922" max="6922" width="6.140625" style="1" customWidth="1"/>
    <col min="6923" max="6923" width="9.42578125" style="1" customWidth="1"/>
    <col min="6924" max="6924" width="9.28515625" style="1" customWidth="1"/>
    <col min="6925" max="6925" width="6.28515625" style="1" customWidth="1"/>
    <col min="6926" max="6926" width="5.85546875" style="1" customWidth="1"/>
    <col min="6927" max="6927" width="9.7109375" style="1" customWidth="1"/>
    <col min="6928" max="6928" width="6.140625" style="1" customWidth="1"/>
    <col min="6929" max="6929" width="6.28515625" style="1" customWidth="1"/>
    <col min="6930" max="6930" width="5.140625" style="1" customWidth="1"/>
    <col min="6931" max="6931" width="7.85546875" style="1" customWidth="1"/>
    <col min="6932" max="6933" width="5.7109375" style="1" customWidth="1"/>
    <col min="6934" max="6934" width="7.140625" style="1" customWidth="1"/>
    <col min="6935" max="6935" width="5" style="1" customWidth="1"/>
    <col min="6936" max="6936" width="5.85546875" style="1" customWidth="1"/>
    <col min="6937" max="6937" width="9.42578125" style="1" customWidth="1"/>
    <col min="6938" max="6938" width="6.7109375" style="1" customWidth="1"/>
    <col min="6939" max="6939" width="6.42578125" style="1" customWidth="1"/>
    <col min="6940" max="6940" width="5.140625" style="1" customWidth="1"/>
    <col min="6941" max="6941" width="5.5703125" style="1" customWidth="1"/>
    <col min="6942" max="6942" width="9.28515625" style="1" customWidth="1"/>
    <col min="6943" max="6943" width="5.28515625" style="1" customWidth="1"/>
    <col min="6944" max="6944" width="9.42578125" style="1" customWidth="1"/>
    <col min="6945" max="6945" width="10.140625" style="1" customWidth="1"/>
    <col min="6946" max="6946" width="8.140625" style="1" customWidth="1"/>
    <col min="6947" max="6947" width="6" style="1" customWidth="1"/>
    <col min="6948" max="6948" width="8.140625" style="1" customWidth="1"/>
    <col min="6949" max="6949" width="4.85546875" style="1" customWidth="1"/>
    <col min="6950" max="6950" width="5.28515625" style="1" customWidth="1"/>
    <col min="6951" max="6951" width="9.7109375" style="1" customWidth="1"/>
    <col min="6952" max="6952" width="7.85546875" style="1" customWidth="1"/>
    <col min="6953" max="6953" width="10.85546875" style="1" customWidth="1"/>
    <col min="6954" max="6954" width="8" style="1" customWidth="1"/>
    <col min="6955" max="6956" width="7.42578125" style="1" customWidth="1"/>
    <col min="6957" max="6957" width="10" style="1" customWidth="1"/>
    <col min="6958" max="6958" width="9.7109375" style="1" customWidth="1"/>
    <col min="6959" max="6959" width="8.85546875" style="1" customWidth="1"/>
    <col min="6960" max="6960" width="8.28515625" style="1" customWidth="1"/>
    <col min="6961" max="6961" width="10.42578125" style="1" customWidth="1"/>
    <col min="6962" max="6962" width="7" style="1" customWidth="1"/>
    <col min="6963" max="6963" width="7.140625" style="1" customWidth="1"/>
    <col min="6964" max="6964" width="5.5703125" style="1" customWidth="1"/>
    <col min="6965" max="6965" width="9.7109375" style="1" customWidth="1"/>
    <col min="6966" max="6966" width="8.140625" style="1" customWidth="1"/>
    <col min="6967" max="6967" width="8" style="1" customWidth="1"/>
    <col min="6968" max="6968" width="4.7109375" style="1" customWidth="1"/>
    <col min="6969" max="6969" width="8.5703125" style="1" customWidth="1"/>
    <col min="6970" max="6970" width="5.28515625" style="1" customWidth="1"/>
    <col min="6971" max="6971" width="5.7109375" style="1" customWidth="1"/>
    <col min="6972" max="6972" width="9.7109375" style="1" customWidth="1"/>
    <col min="6973" max="6973" width="9.140625" style="1" customWidth="1"/>
    <col min="6974" max="6974" width="9.42578125" style="1" customWidth="1"/>
    <col min="6975" max="6975" width="6.42578125" style="1" customWidth="1"/>
    <col min="6976" max="6976" width="8.42578125" style="1" customWidth="1"/>
    <col min="6977" max="6977" width="5.85546875" style="1" customWidth="1"/>
    <col min="6978" max="6978" width="5.5703125" style="1" customWidth="1"/>
    <col min="6979" max="6979" width="9.7109375" style="1" customWidth="1"/>
    <col min="6980" max="6980" width="8.140625" style="1" customWidth="1"/>
    <col min="6981" max="6981" width="6.42578125" style="1" customWidth="1"/>
    <col min="6982" max="6982" width="8" style="1" customWidth="1"/>
    <col min="6983" max="6983" width="7.42578125" style="1" customWidth="1"/>
    <col min="6984" max="6984" width="5.42578125" style="1" customWidth="1"/>
    <col min="6985" max="6985" width="4.85546875" style="1" customWidth="1"/>
    <col min="6986" max="6986" width="7.7109375" style="1" customWidth="1"/>
    <col min="6987" max="6987" width="6" style="1" customWidth="1"/>
    <col min="6988" max="6988" width="7.7109375" style="1" customWidth="1"/>
    <col min="6989" max="6989" width="8.42578125" style="1" customWidth="1"/>
    <col min="6990" max="6990" width="10.42578125" style="1" customWidth="1"/>
    <col min="6991" max="7167" width="9.140625" style="1"/>
    <col min="7168" max="7168" width="7.28515625" style="1" customWidth="1"/>
    <col min="7169" max="7169" width="44" style="1" customWidth="1"/>
    <col min="7170" max="7170" width="15" style="1" customWidth="1"/>
    <col min="7171" max="7171" width="9.7109375" style="1" customWidth="1"/>
    <col min="7172" max="7172" width="9.42578125" style="1" customWidth="1"/>
    <col min="7173" max="7173" width="9" style="1" customWidth="1"/>
    <col min="7174" max="7174" width="8.28515625" style="1" customWidth="1"/>
    <col min="7175" max="7175" width="5.42578125" style="1" customWidth="1"/>
    <col min="7176" max="7176" width="8" style="1" customWidth="1"/>
    <col min="7177" max="7177" width="6.5703125" style="1" customWidth="1"/>
    <col min="7178" max="7178" width="6.140625" style="1" customWidth="1"/>
    <col min="7179" max="7179" width="9.42578125" style="1" customWidth="1"/>
    <col min="7180" max="7180" width="9.28515625" style="1" customWidth="1"/>
    <col min="7181" max="7181" width="6.28515625" style="1" customWidth="1"/>
    <col min="7182" max="7182" width="5.85546875" style="1" customWidth="1"/>
    <col min="7183" max="7183" width="9.7109375" style="1" customWidth="1"/>
    <col min="7184" max="7184" width="6.140625" style="1" customWidth="1"/>
    <col min="7185" max="7185" width="6.28515625" style="1" customWidth="1"/>
    <col min="7186" max="7186" width="5.140625" style="1" customWidth="1"/>
    <col min="7187" max="7187" width="7.85546875" style="1" customWidth="1"/>
    <col min="7188" max="7189" width="5.7109375" style="1" customWidth="1"/>
    <col min="7190" max="7190" width="7.140625" style="1" customWidth="1"/>
    <col min="7191" max="7191" width="5" style="1" customWidth="1"/>
    <col min="7192" max="7192" width="5.85546875" style="1" customWidth="1"/>
    <col min="7193" max="7193" width="9.42578125" style="1" customWidth="1"/>
    <col min="7194" max="7194" width="6.7109375" style="1" customWidth="1"/>
    <col min="7195" max="7195" width="6.42578125" style="1" customWidth="1"/>
    <col min="7196" max="7196" width="5.140625" style="1" customWidth="1"/>
    <col min="7197" max="7197" width="5.5703125" style="1" customWidth="1"/>
    <col min="7198" max="7198" width="9.28515625" style="1" customWidth="1"/>
    <col min="7199" max="7199" width="5.28515625" style="1" customWidth="1"/>
    <col min="7200" max="7200" width="9.42578125" style="1" customWidth="1"/>
    <col min="7201" max="7201" width="10.140625" style="1" customWidth="1"/>
    <col min="7202" max="7202" width="8.140625" style="1" customWidth="1"/>
    <col min="7203" max="7203" width="6" style="1" customWidth="1"/>
    <col min="7204" max="7204" width="8.140625" style="1" customWidth="1"/>
    <col min="7205" max="7205" width="4.85546875" style="1" customWidth="1"/>
    <col min="7206" max="7206" width="5.28515625" style="1" customWidth="1"/>
    <col min="7207" max="7207" width="9.7109375" style="1" customWidth="1"/>
    <col min="7208" max="7208" width="7.85546875" style="1" customWidth="1"/>
    <col min="7209" max="7209" width="10.85546875" style="1" customWidth="1"/>
    <col min="7210" max="7210" width="8" style="1" customWidth="1"/>
    <col min="7211" max="7212" width="7.42578125" style="1" customWidth="1"/>
    <col min="7213" max="7213" width="10" style="1" customWidth="1"/>
    <col min="7214" max="7214" width="9.7109375" style="1" customWidth="1"/>
    <col min="7215" max="7215" width="8.85546875" style="1" customWidth="1"/>
    <col min="7216" max="7216" width="8.28515625" style="1" customWidth="1"/>
    <col min="7217" max="7217" width="10.42578125" style="1" customWidth="1"/>
    <col min="7218" max="7218" width="7" style="1" customWidth="1"/>
    <col min="7219" max="7219" width="7.140625" style="1" customWidth="1"/>
    <col min="7220" max="7220" width="5.5703125" style="1" customWidth="1"/>
    <col min="7221" max="7221" width="9.7109375" style="1" customWidth="1"/>
    <col min="7222" max="7222" width="8.140625" style="1" customWidth="1"/>
    <col min="7223" max="7223" width="8" style="1" customWidth="1"/>
    <col min="7224" max="7224" width="4.7109375" style="1" customWidth="1"/>
    <col min="7225" max="7225" width="8.5703125" style="1" customWidth="1"/>
    <col min="7226" max="7226" width="5.28515625" style="1" customWidth="1"/>
    <col min="7227" max="7227" width="5.7109375" style="1" customWidth="1"/>
    <col min="7228" max="7228" width="9.7109375" style="1" customWidth="1"/>
    <col min="7229" max="7229" width="9.140625" style="1" customWidth="1"/>
    <col min="7230" max="7230" width="9.42578125" style="1" customWidth="1"/>
    <col min="7231" max="7231" width="6.42578125" style="1" customWidth="1"/>
    <col min="7232" max="7232" width="8.42578125" style="1" customWidth="1"/>
    <col min="7233" max="7233" width="5.85546875" style="1" customWidth="1"/>
    <col min="7234" max="7234" width="5.5703125" style="1" customWidth="1"/>
    <col min="7235" max="7235" width="9.7109375" style="1" customWidth="1"/>
    <col min="7236" max="7236" width="8.140625" style="1" customWidth="1"/>
    <col min="7237" max="7237" width="6.42578125" style="1" customWidth="1"/>
    <col min="7238" max="7238" width="8" style="1" customWidth="1"/>
    <col min="7239" max="7239" width="7.42578125" style="1" customWidth="1"/>
    <col min="7240" max="7240" width="5.42578125" style="1" customWidth="1"/>
    <col min="7241" max="7241" width="4.85546875" style="1" customWidth="1"/>
    <col min="7242" max="7242" width="7.7109375" style="1" customWidth="1"/>
    <col min="7243" max="7243" width="6" style="1" customWidth="1"/>
    <col min="7244" max="7244" width="7.7109375" style="1" customWidth="1"/>
    <col min="7245" max="7245" width="8.42578125" style="1" customWidth="1"/>
    <col min="7246" max="7246" width="10.42578125" style="1" customWidth="1"/>
    <col min="7247" max="7423" width="9.140625" style="1"/>
    <col min="7424" max="7424" width="7.28515625" style="1" customWidth="1"/>
    <col min="7425" max="7425" width="44" style="1" customWidth="1"/>
    <col min="7426" max="7426" width="15" style="1" customWidth="1"/>
    <col min="7427" max="7427" width="9.7109375" style="1" customWidth="1"/>
    <col min="7428" max="7428" width="9.42578125" style="1" customWidth="1"/>
    <col min="7429" max="7429" width="9" style="1" customWidth="1"/>
    <col min="7430" max="7430" width="8.28515625" style="1" customWidth="1"/>
    <col min="7431" max="7431" width="5.42578125" style="1" customWidth="1"/>
    <col min="7432" max="7432" width="8" style="1" customWidth="1"/>
    <col min="7433" max="7433" width="6.5703125" style="1" customWidth="1"/>
    <col min="7434" max="7434" width="6.140625" style="1" customWidth="1"/>
    <col min="7435" max="7435" width="9.42578125" style="1" customWidth="1"/>
    <col min="7436" max="7436" width="9.28515625" style="1" customWidth="1"/>
    <col min="7437" max="7437" width="6.28515625" style="1" customWidth="1"/>
    <col min="7438" max="7438" width="5.85546875" style="1" customWidth="1"/>
    <col min="7439" max="7439" width="9.7109375" style="1" customWidth="1"/>
    <col min="7440" max="7440" width="6.140625" style="1" customWidth="1"/>
    <col min="7441" max="7441" width="6.28515625" style="1" customWidth="1"/>
    <col min="7442" max="7442" width="5.140625" style="1" customWidth="1"/>
    <col min="7443" max="7443" width="7.85546875" style="1" customWidth="1"/>
    <col min="7444" max="7445" width="5.7109375" style="1" customWidth="1"/>
    <col min="7446" max="7446" width="7.140625" style="1" customWidth="1"/>
    <col min="7447" max="7447" width="5" style="1" customWidth="1"/>
    <col min="7448" max="7448" width="5.85546875" style="1" customWidth="1"/>
    <col min="7449" max="7449" width="9.42578125" style="1" customWidth="1"/>
    <col min="7450" max="7450" width="6.7109375" style="1" customWidth="1"/>
    <col min="7451" max="7451" width="6.42578125" style="1" customWidth="1"/>
    <col min="7452" max="7452" width="5.140625" style="1" customWidth="1"/>
    <col min="7453" max="7453" width="5.5703125" style="1" customWidth="1"/>
    <col min="7454" max="7454" width="9.28515625" style="1" customWidth="1"/>
    <col min="7455" max="7455" width="5.28515625" style="1" customWidth="1"/>
    <col min="7456" max="7456" width="9.42578125" style="1" customWidth="1"/>
    <col min="7457" max="7457" width="10.140625" style="1" customWidth="1"/>
    <col min="7458" max="7458" width="8.140625" style="1" customWidth="1"/>
    <col min="7459" max="7459" width="6" style="1" customWidth="1"/>
    <col min="7460" max="7460" width="8.140625" style="1" customWidth="1"/>
    <col min="7461" max="7461" width="4.85546875" style="1" customWidth="1"/>
    <col min="7462" max="7462" width="5.28515625" style="1" customWidth="1"/>
    <col min="7463" max="7463" width="9.7109375" style="1" customWidth="1"/>
    <col min="7464" max="7464" width="7.85546875" style="1" customWidth="1"/>
    <col min="7465" max="7465" width="10.85546875" style="1" customWidth="1"/>
    <col min="7466" max="7466" width="8" style="1" customWidth="1"/>
    <col min="7467" max="7468" width="7.42578125" style="1" customWidth="1"/>
    <col min="7469" max="7469" width="10" style="1" customWidth="1"/>
    <col min="7470" max="7470" width="9.7109375" style="1" customWidth="1"/>
    <col min="7471" max="7471" width="8.85546875" style="1" customWidth="1"/>
    <col min="7472" max="7472" width="8.28515625" style="1" customWidth="1"/>
    <col min="7473" max="7473" width="10.42578125" style="1" customWidth="1"/>
    <col min="7474" max="7474" width="7" style="1" customWidth="1"/>
    <col min="7475" max="7475" width="7.140625" style="1" customWidth="1"/>
    <col min="7476" max="7476" width="5.5703125" style="1" customWidth="1"/>
    <col min="7477" max="7477" width="9.7109375" style="1" customWidth="1"/>
    <col min="7478" max="7478" width="8.140625" style="1" customWidth="1"/>
    <col min="7479" max="7479" width="8" style="1" customWidth="1"/>
    <col min="7480" max="7480" width="4.7109375" style="1" customWidth="1"/>
    <col min="7481" max="7481" width="8.5703125" style="1" customWidth="1"/>
    <col min="7482" max="7482" width="5.28515625" style="1" customWidth="1"/>
    <col min="7483" max="7483" width="5.7109375" style="1" customWidth="1"/>
    <col min="7484" max="7484" width="9.7109375" style="1" customWidth="1"/>
    <col min="7485" max="7485" width="9.140625" style="1" customWidth="1"/>
    <col min="7486" max="7486" width="9.42578125" style="1" customWidth="1"/>
    <col min="7487" max="7487" width="6.42578125" style="1" customWidth="1"/>
    <col min="7488" max="7488" width="8.42578125" style="1" customWidth="1"/>
    <col min="7489" max="7489" width="5.85546875" style="1" customWidth="1"/>
    <col min="7490" max="7490" width="5.5703125" style="1" customWidth="1"/>
    <col min="7491" max="7491" width="9.7109375" style="1" customWidth="1"/>
    <col min="7492" max="7492" width="8.140625" style="1" customWidth="1"/>
    <col min="7493" max="7493" width="6.42578125" style="1" customWidth="1"/>
    <col min="7494" max="7494" width="8" style="1" customWidth="1"/>
    <col min="7495" max="7495" width="7.42578125" style="1" customWidth="1"/>
    <col min="7496" max="7496" width="5.42578125" style="1" customWidth="1"/>
    <col min="7497" max="7497" width="4.85546875" style="1" customWidth="1"/>
    <col min="7498" max="7498" width="7.7109375" style="1" customWidth="1"/>
    <col min="7499" max="7499" width="6" style="1" customWidth="1"/>
    <col min="7500" max="7500" width="7.7109375" style="1" customWidth="1"/>
    <col min="7501" max="7501" width="8.42578125" style="1" customWidth="1"/>
    <col min="7502" max="7502" width="10.42578125" style="1" customWidth="1"/>
    <col min="7503" max="7679" width="9.140625" style="1"/>
    <col min="7680" max="7680" width="7.28515625" style="1" customWidth="1"/>
    <col min="7681" max="7681" width="44" style="1" customWidth="1"/>
    <col min="7682" max="7682" width="15" style="1" customWidth="1"/>
    <col min="7683" max="7683" width="9.7109375" style="1" customWidth="1"/>
    <col min="7684" max="7684" width="9.42578125" style="1" customWidth="1"/>
    <col min="7685" max="7685" width="9" style="1" customWidth="1"/>
    <col min="7686" max="7686" width="8.28515625" style="1" customWidth="1"/>
    <col min="7687" max="7687" width="5.42578125" style="1" customWidth="1"/>
    <col min="7688" max="7688" width="8" style="1" customWidth="1"/>
    <col min="7689" max="7689" width="6.5703125" style="1" customWidth="1"/>
    <col min="7690" max="7690" width="6.140625" style="1" customWidth="1"/>
    <col min="7691" max="7691" width="9.42578125" style="1" customWidth="1"/>
    <col min="7692" max="7692" width="9.28515625" style="1" customWidth="1"/>
    <col min="7693" max="7693" width="6.28515625" style="1" customWidth="1"/>
    <col min="7694" max="7694" width="5.85546875" style="1" customWidth="1"/>
    <col min="7695" max="7695" width="9.7109375" style="1" customWidth="1"/>
    <col min="7696" max="7696" width="6.140625" style="1" customWidth="1"/>
    <col min="7697" max="7697" width="6.28515625" style="1" customWidth="1"/>
    <col min="7698" max="7698" width="5.140625" style="1" customWidth="1"/>
    <col min="7699" max="7699" width="7.85546875" style="1" customWidth="1"/>
    <col min="7700" max="7701" width="5.7109375" style="1" customWidth="1"/>
    <col min="7702" max="7702" width="7.140625" style="1" customWidth="1"/>
    <col min="7703" max="7703" width="5" style="1" customWidth="1"/>
    <col min="7704" max="7704" width="5.85546875" style="1" customWidth="1"/>
    <col min="7705" max="7705" width="9.42578125" style="1" customWidth="1"/>
    <col min="7706" max="7706" width="6.7109375" style="1" customWidth="1"/>
    <col min="7707" max="7707" width="6.42578125" style="1" customWidth="1"/>
    <col min="7708" max="7708" width="5.140625" style="1" customWidth="1"/>
    <col min="7709" max="7709" width="5.5703125" style="1" customWidth="1"/>
    <col min="7710" max="7710" width="9.28515625" style="1" customWidth="1"/>
    <col min="7711" max="7711" width="5.28515625" style="1" customWidth="1"/>
    <col min="7712" max="7712" width="9.42578125" style="1" customWidth="1"/>
    <col min="7713" max="7713" width="10.140625" style="1" customWidth="1"/>
    <col min="7714" max="7714" width="8.140625" style="1" customWidth="1"/>
    <col min="7715" max="7715" width="6" style="1" customWidth="1"/>
    <col min="7716" max="7716" width="8.140625" style="1" customWidth="1"/>
    <col min="7717" max="7717" width="4.85546875" style="1" customWidth="1"/>
    <col min="7718" max="7718" width="5.28515625" style="1" customWidth="1"/>
    <col min="7719" max="7719" width="9.7109375" style="1" customWidth="1"/>
    <col min="7720" max="7720" width="7.85546875" style="1" customWidth="1"/>
    <col min="7721" max="7721" width="10.85546875" style="1" customWidth="1"/>
    <col min="7722" max="7722" width="8" style="1" customWidth="1"/>
    <col min="7723" max="7724" width="7.42578125" style="1" customWidth="1"/>
    <col min="7725" max="7725" width="10" style="1" customWidth="1"/>
    <col min="7726" max="7726" width="9.7109375" style="1" customWidth="1"/>
    <col min="7727" max="7727" width="8.85546875" style="1" customWidth="1"/>
    <col min="7728" max="7728" width="8.28515625" style="1" customWidth="1"/>
    <col min="7729" max="7729" width="10.42578125" style="1" customWidth="1"/>
    <col min="7730" max="7730" width="7" style="1" customWidth="1"/>
    <col min="7731" max="7731" width="7.140625" style="1" customWidth="1"/>
    <col min="7732" max="7732" width="5.5703125" style="1" customWidth="1"/>
    <col min="7733" max="7733" width="9.7109375" style="1" customWidth="1"/>
    <col min="7734" max="7734" width="8.140625" style="1" customWidth="1"/>
    <col min="7735" max="7735" width="8" style="1" customWidth="1"/>
    <col min="7736" max="7736" width="4.7109375" style="1" customWidth="1"/>
    <col min="7737" max="7737" width="8.5703125" style="1" customWidth="1"/>
    <col min="7738" max="7738" width="5.28515625" style="1" customWidth="1"/>
    <col min="7739" max="7739" width="5.7109375" style="1" customWidth="1"/>
    <col min="7740" max="7740" width="9.7109375" style="1" customWidth="1"/>
    <col min="7741" max="7741" width="9.140625" style="1" customWidth="1"/>
    <col min="7742" max="7742" width="9.42578125" style="1" customWidth="1"/>
    <col min="7743" max="7743" width="6.42578125" style="1" customWidth="1"/>
    <col min="7744" max="7744" width="8.42578125" style="1" customWidth="1"/>
    <col min="7745" max="7745" width="5.85546875" style="1" customWidth="1"/>
    <col min="7746" max="7746" width="5.5703125" style="1" customWidth="1"/>
    <col min="7747" max="7747" width="9.7109375" style="1" customWidth="1"/>
    <col min="7748" max="7748" width="8.140625" style="1" customWidth="1"/>
    <col min="7749" max="7749" width="6.42578125" style="1" customWidth="1"/>
    <col min="7750" max="7750" width="8" style="1" customWidth="1"/>
    <col min="7751" max="7751" width="7.42578125" style="1" customWidth="1"/>
    <col min="7752" max="7752" width="5.42578125" style="1" customWidth="1"/>
    <col min="7753" max="7753" width="4.85546875" style="1" customWidth="1"/>
    <col min="7754" max="7754" width="7.7109375" style="1" customWidth="1"/>
    <col min="7755" max="7755" width="6" style="1" customWidth="1"/>
    <col min="7756" max="7756" width="7.7109375" style="1" customWidth="1"/>
    <col min="7757" max="7757" width="8.42578125" style="1" customWidth="1"/>
    <col min="7758" max="7758" width="10.42578125" style="1" customWidth="1"/>
    <col min="7759" max="7935" width="9.140625" style="1"/>
    <col min="7936" max="7936" width="7.28515625" style="1" customWidth="1"/>
    <col min="7937" max="7937" width="44" style="1" customWidth="1"/>
    <col min="7938" max="7938" width="15" style="1" customWidth="1"/>
    <col min="7939" max="7939" width="9.7109375" style="1" customWidth="1"/>
    <col min="7940" max="7940" width="9.42578125" style="1" customWidth="1"/>
    <col min="7941" max="7941" width="9" style="1" customWidth="1"/>
    <col min="7942" max="7942" width="8.28515625" style="1" customWidth="1"/>
    <col min="7943" max="7943" width="5.42578125" style="1" customWidth="1"/>
    <col min="7944" max="7944" width="8" style="1" customWidth="1"/>
    <col min="7945" max="7945" width="6.5703125" style="1" customWidth="1"/>
    <col min="7946" max="7946" width="6.140625" style="1" customWidth="1"/>
    <col min="7947" max="7947" width="9.42578125" style="1" customWidth="1"/>
    <col min="7948" max="7948" width="9.28515625" style="1" customWidth="1"/>
    <col min="7949" max="7949" width="6.28515625" style="1" customWidth="1"/>
    <col min="7950" max="7950" width="5.85546875" style="1" customWidth="1"/>
    <col min="7951" max="7951" width="9.7109375" style="1" customWidth="1"/>
    <col min="7952" max="7952" width="6.140625" style="1" customWidth="1"/>
    <col min="7953" max="7953" width="6.28515625" style="1" customWidth="1"/>
    <col min="7954" max="7954" width="5.140625" style="1" customWidth="1"/>
    <col min="7955" max="7955" width="7.85546875" style="1" customWidth="1"/>
    <col min="7956" max="7957" width="5.7109375" style="1" customWidth="1"/>
    <col min="7958" max="7958" width="7.140625" style="1" customWidth="1"/>
    <col min="7959" max="7959" width="5" style="1" customWidth="1"/>
    <col min="7960" max="7960" width="5.85546875" style="1" customWidth="1"/>
    <col min="7961" max="7961" width="9.42578125" style="1" customWidth="1"/>
    <col min="7962" max="7962" width="6.7109375" style="1" customWidth="1"/>
    <col min="7963" max="7963" width="6.42578125" style="1" customWidth="1"/>
    <col min="7964" max="7964" width="5.140625" style="1" customWidth="1"/>
    <col min="7965" max="7965" width="5.5703125" style="1" customWidth="1"/>
    <col min="7966" max="7966" width="9.28515625" style="1" customWidth="1"/>
    <col min="7967" max="7967" width="5.28515625" style="1" customWidth="1"/>
    <col min="7968" max="7968" width="9.42578125" style="1" customWidth="1"/>
    <col min="7969" max="7969" width="10.140625" style="1" customWidth="1"/>
    <col min="7970" max="7970" width="8.140625" style="1" customWidth="1"/>
    <col min="7971" max="7971" width="6" style="1" customWidth="1"/>
    <col min="7972" max="7972" width="8.140625" style="1" customWidth="1"/>
    <col min="7973" max="7973" width="4.85546875" style="1" customWidth="1"/>
    <col min="7974" max="7974" width="5.28515625" style="1" customWidth="1"/>
    <col min="7975" max="7975" width="9.7109375" style="1" customWidth="1"/>
    <col min="7976" max="7976" width="7.85546875" style="1" customWidth="1"/>
    <col min="7977" max="7977" width="10.85546875" style="1" customWidth="1"/>
    <col min="7978" max="7978" width="8" style="1" customWidth="1"/>
    <col min="7979" max="7980" width="7.42578125" style="1" customWidth="1"/>
    <col min="7981" max="7981" width="10" style="1" customWidth="1"/>
    <col min="7982" max="7982" width="9.7109375" style="1" customWidth="1"/>
    <col min="7983" max="7983" width="8.85546875" style="1" customWidth="1"/>
    <col min="7984" max="7984" width="8.28515625" style="1" customWidth="1"/>
    <col min="7985" max="7985" width="10.42578125" style="1" customWidth="1"/>
    <col min="7986" max="7986" width="7" style="1" customWidth="1"/>
    <col min="7987" max="7987" width="7.140625" style="1" customWidth="1"/>
    <col min="7988" max="7988" width="5.5703125" style="1" customWidth="1"/>
    <col min="7989" max="7989" width="9.7109375" style="1" customWidth="1"/>
    <col min="7990" max="7990" width="8.140625" style="1" customWidth="1"/>
    <col min="7991" max="7991" width="8" style="1" customWidth="1"/>
    <col min="7992" max="7992" width="4.7109375" style="1" customWidth="1"/>
    <col min="7993" max="7993" width="8.5703125" style="1" customWidth="1"/>
    <col min="7994" max="7994" width="5.28515625" style="1" customWidth="1"/>
    <col min="7995" max="7995" width="5.7109375" style="1" customWidth="1"/>
    <col min="7996" max="7996" width="9.7109375" style="1" customWidth="1"/>
    <col min="7997" max="7997" width="9.140625" style="1" customWidth="1"/>
    <col min="7998" max="7998" width="9.42578125" style="1" customWidth="1"/>
    <col min="7999" max="7999" width="6.42578125" style="1" customWidth="1"/>
    <col min="8000" max="8000" width="8.42578125" style="1" customWidth="1"/>
    <col min="8001" max="8001" width="5.85546875" style="1" customWidth="1"/>
    <col min="8002" max="8002" width="5.5703125" style="1" customWidth="1"/>
    <col min="8003" max="8003" width="9.7109375" style="1" customWidth="1"/>
    <col min="8004" max="8004" width="8.140625" style="1" customWidth="1"/>
    <col min="8005" max="8005" width="6.42578125" style="1" customWidth="1"/>
    <col min="8006" max="8006" width="8" style="1" customWidth="1"/>
    <col min="8007" max="8007" width="7.42578125" style="1" customWidth="1"/>
    <col min="8008" max="8008" width="5.42578125" style="1" customWidth="1"/>
    <col min="8009" max="8009" width="4.85546875" style="1" customWidth="1"/>
    <col min="8010" max="8010" width="7.7109375" style="1" customWidth="1"/>
    <col min="8011" max="8011" width="6" style="1" customWidth="1"/>
    <col min="8012" max="8012" width="7.7109375" style="1" customWidth="1"/>
    <col min="8013" max="8013" width="8.42578125" style="1" customWidth="1"/>
    <col min="8014" max="8014" width="10.42578125" style="1" customWidth="1"/>
    <col min="8015" max="8191" width="9.140625" style="1"/>
    <col min="8192" max="8192" width="7.28515625" style="1" customWidth="1"/>
    <col min="8193" max="8193" width="44" style="1" customWidth="1"/>
    <col min="8194" max="8194" width="15" style="1" customWidth="1"/>
    <col min="8195" max="8195" width="9.7109375" style="1" customWidth="1"/>
    <col min="8196" max="8196" width="9.42578125" style="1" customWidth="1"/>
    <col min="8197" max="8197" width="9" style="1" customWidth="1"/>
    <col min="8198" max="8198" width="8.28515625" style="1" customWidth="1"/>
    <col min="8199" max="8199" width="5.42578125" style="1" customWidth="1"/>
    <col min="8200" max="8200" width="8" style="1" customWidth="1"/>
    <col min="8201" max="8201" width="6.5703125" style="1" customWidth="1"/>
    <col min="8202" max="8202" width="6.140625" style="1" customWidth="1"/>
    <col min="8203" max="8203" width="9.42578125" style="1" customWidth="1"/>
    <col min="8204" max="8204" width="9.28515625" style="1" customWidth="1"/>
    <col min="8205" max="8205" width="6.28515625" style="1" customWidth="1"/>
    <col min="8206" max="8206" width="5.85546875" style="1" customWidth="1"/>
    <col min="8207" max="8207" width="9.7109375" style="1" customWidth="1"/>
    <col min="8208" max="8208" width="6.140625" style="1" customWidth="1"/>
    <col min="8209" max="8209" width="6.28515625" style="1" customWidth="1"/>
    <col min="8210" max="8210" width="5.140625" style="1" customWidth="1"/>
    <col min="8211" max="8211" width="7.85546875" style="1" customWidth="1"/>
    <col min="8212" max="8213" width="5.7109375" style="1" customWidth="1"/>
    <col min="8214" max="8214" width="7.140625" style="1" customWidth="1"/>
    <col min="8215" max="8215" width="5" style="1" customWidth="1"/>
    <col min="8216" max="8216" width="5.85546875" style="1" customWidth="1"/>
    <col min="8217" max="8217" width="9.42578125" style="1" customWidth="1"/>
    <col min="8218" max="8218" width="6.7109375" style="1" customWidth="1"/>
    <col min="8219" max="8219" width="6.42578125" style="1" customWidth="1"/>
    <col min="8220" max="8220" width="5.140625" style="1" customWidth="1"/>
    <col min="8221" max="8221" width="5.5703125" style="1" customWidth="1"/>
    <col min="8222" max="8222" width="9.28515625" style="1" customWidth="1"/>
    <col min="8223" max="8223" width="5.28515625" style="1" customWidth="1"/>
    <col min="8224" max="8224" width="9.42578125" style="1" customWidth="1"/>
    <col min="8225" max="8225" width="10.140625" style="1" customWidth="1"/>
    <col min="8226" max="8226" width="8.140625" style="1" customWidth="1"/>
    <col min="8227" max="8227" width="6" style="1" customWidth="1"/>
    <col min="8228" max="8228" width="8.140625" style="1" customWidth="1"/>
    <col min="8229" max="8229" width="4.85546875" style="1" customWidth="1"/>
    <col min="8230" max="8230" width="5.28515625" style="1" customWidth="1"/>
    <col min="8231" max="8231" width="9.7109375" style="1" customWidth="1"/>
    <col min="8232" max="8232" width="7.85546875" style="1" customWidth="1"/>
    <col min="8233" max="8233" width="10.85546875" style="1" customWidth="1"/>
    <col min="8234" max="8234" width="8" style="1" customWidth="1"/>
    <col min="8235" max="8236" width="7.42578125" style="1" customWidth="1"/>
    <col min="8237" max="8237" width="10" style="1" customWidth="1"/>
    <col min="8238" max="8238" width="9.7109375" style="1" customWidth="1"/>
    <col min="8239" max="8239" width="8.85546875" style="1" customWidth="1"/>
    <col min="8240" max="8240" width="8.28515625" style="1" customWidth="1"/>
    <col min="8241" max="8241" width="10.42578125" style="1" customWidth="1"/>
    <col min="8242" max="8242" width="7" style="1" customWidth="1"/>
    <col min="8243" max="8243" width="7.140625" style="1" customWidth="1"/>
    <col min="8244" max="8244" width="5.5703125" style="1" customWidth="1"/>
    <col min="8245" max="8245" width="9.7109375" style="1" customWidth="1"/>
    <col min="8246" max="8246" width="8.140625" style="1" customWidth="1"/>
    <col min="8247" max="8247" width="8" style="1" customWidth="1"/>
    <col min="8248" max="8248" width="4.7109375" style="1" customWidth="1"/>
    <col min="8249" max="8249" width="8.5703125" style="1" customWidth="1"/>
    <col min="8250" max="8250" width="5.28515625" style="1" customWidth="1"/>
    <col min="8251" max="8251" width="5.7109375" style="1" customWidth="1"/>
    <col min="8252" max="8252" width="9.7109375" style="1" customWidth="1"/>
    <col min="8253" max="8253" width="9.140625" style="1" customWidth="1"/>
    <col min="8254" max="8254" width="9.42578125" style="1" customWidth="1"/>
    <col min="8255" max="8255" width="6.42578125" style="1" customWidth="1"/>
    <col min="8256" max="8256" width="8.42578125" style="1" customWidth="1"/>
    <col min="8257" max="8257" width="5.85546875" style="1" customWidth="1"/>
    <col min="8258" max="8258" width="5.5703125" style="1" customWidth="1"/>
    <col min="8259" max="8259" width="9.7109375" style="1" customWidth="1"/>
    <col min="8260" max="8260" width="8.140625" style="1" customWidth="1"/>
    <col min="8261" max="8261" width="6.42578125" style="1" customWidth="1"/>
    <col min="8262" max="8262" width="8" style="1" customWidth="1"/>
    <col min="8263" max="8263" width="7.42578125" style="1" customWidth="1"/>
    <col min="8264" max="8264" width="5.42578125" style="1" customWidth="1"/>
    <col min="8265" max="8265" width="4.85546875" style="1" customWidth="1"/>
    <col min="8266" max="8266" width="7.7109375" style="1" customWidth="1"/>
    <col min="8267" max="8267" width="6" style="1" customWidth="1"/>
    <col min="8268" max="8268" width="7.7109375" style="1" customWidth="1"/>
    <col min="8269" max="8269" width="8.42578125" style="1" customWidth="1"/>
    <col min="8270" max="8270" width="10.42578125" style="1" customWidth="1"/>
    <col min="8271" max="8447" width="9.140625" style="1"/>
    <col min="8448" max="8448" width="7.28515625" style="1" customWidth="1"/>
    <col min="8449" max="8449" width="44" style="1" customWidth="1"/>
    <col min="8450" max="8450" width="15" style="1" customWidth="1"/>
    <col min="8451" max="8451" width="9.7109375" style="1" customWidth="1"/>
    <col min="8452" max="8452" width="9.42578125" style="1" customWidth="1"/>
    <col min="8453" max="8453" width="9" style="1" customWidth="1"/>
    <col min="8454" max="8454" width="8.28515625" style="1" customWidth="1"/>
    <col min="8455" max="8455" width="5.42578125" style="1" customWidth="1"/>
    <col min="8456" max="8456" width="8" style="1" customWidth="1"/>
    <col min="8457" max="8457" width="6.5703125" style="1" customWidth="1"/>
    <col min="8458" max="8458" width="6.140625" style="1" customWidth="1"/>
    <col min="8459" max="8459" width="9.42578125" style="1" customWidth="1"/>
    <col min="8460" max="8460" width="9.28515625" style="1" customWidth="1"/>
    <col min="8461" max="8461" width="6.28515625" style="1" customWidth="1"/>
    <col min="8462" max="8462" width="5.85546875" style="1" customWidth="1"/>
    <col min="8463" max="8463" width="9.7109375" style="1" customWidth="1"/>
    <col min="8464" max="8464" width="6.140625" style="1" customWidth="1"/>
    <col min="8465" max="8465" width="6.28515625" style="1" customWidth="1"/>
    <col min="8466" max="8466" width="5.140625" style="1" customWidth="1"/>
    <col min="8467" max="8467" width="7.85546875" style="1" customWidth="1"/>
    <col min="8468" max="8469" width="5.7109375" style="1" customWidth="1"/>
    <col min="8470" max="8470" width="7.140625" style="1" customWidth="1"/>
    <col min="8471" max="8471" width="5" style="1" customWidth="1"/>
    <col min="8472" max="8472" width="5.85546875" style="1" customWidth="1"/>
    <col min="8473" max="8473" width="9.42578125" style="1" customWidth="1"/>
    <col min="8474" max="8474" width="6.7109375" style="1" customWidth="1"/>
    <col min="8475" max="8475" width="6.42578125" style="1" customWidth="1"/>
    <col min="8476" max="8476" width="5.140625" style="1" customWidth="1"/>
    <col min="8477" max="8477" width="5.5703125" style="1" customWidth="1"/>
    <col min="8478" max="8478" width="9.28515625" style="1" customWidth="1"/>
    <col min="8479" max="8479" width="5.28515625" style="1" customWidth="1"/>
    <col min="8480" max="8480" width="9.42578125" style="1" customWidth="1"/>
    <col min="8481" max="8481" width="10.140625" style="1" customWidth="1"/>
    <col min="8482" max="8482" width="8.140625" style="1" customWidth="1"/>
    <col min="8483" max="8483" width="6" style="1" customWidth="1"/>
    <col min="8484" max="8484" width="8.140625" style="1" customWidth="1"/>
    <col min="8485" max="8485" width="4.85546875" style="1" customWidth="1"/>
    <col min="8486" max="8486" width="5.28515625" style="1" customWidth="1"/>
    <col min="8487" max="8487" width="9.7109375" style="1" customWidth="1"/>
    <col min="8488" max="8488" width="7.85546875" style="1" customWidth="1"/>
    <col min="8489" max="8489" width="10.85546875" style="1" customWidth="1"/>
    <col min="8490" max="8490" width="8" style="1" customWidth="1"/>
    <col min="8491" max="8492" width="7.42578125" style="1" customWidth="1"/>
    <col min="8493" max="8493" width="10" style="1" customWidth="1"/>
    <col min="8494" max="8494" width="9.7109375" style="1" customWidth="1"/>
    <col min="8495" max="8495" width="8.85546875" style="1" customWidth="1"/>
    <col min="8496" max="8496" width="8.28515625" style="1" customWidth="1"/>
    <col min="8497" max="8497" width="10.42578125" style="1" customWidth="1"/>
    <col min="8498" max="8498" width="7" style="1" customWidth="1"/>
    <col min="8499" max="8499" width="7.140625" style="1" customWidth="1"/>
    <col min="8500" max="8500" width="5.5703125" style="1" customWidth="1"/>
    <col min="8501" max="8501" width="9.7109375" style="1" customWidth="1"/>
    <col min="8502" max="8502" width="8.140625" style="1" customWidth="1"/>
    <col min="8503" max="8503" width="8" style="1" customWidth="1"/>
    <col min="8504" max="8504" width="4.7109375" style="1" customWidth="1"/>
    <col min="8505" max="8505" width="8.5703125" style="1" customWidth="1"/>
    <col min="8506" max="8506" width="5.28515625" style="1" customWidth="1"/>
    <col min="8507" max="8507" width="5.7109375" style="1" customWidth="1"/>
    <col min="8508" max="8508" width="9.7109375" style="1" customWidth="1"/>
    <col min="8509" max="8509" width="9.140625" style="1" customWidth="1"/>
    <col min="8510" max="8510" width="9.42578125" style="1" customWidth="1"/>
    <col min="8511" max="8511" width="6.42578125" style="1" customWidth="1"/>
    <col min="8512" max="8512" width="8.42578125" style="1" customWidth="1"/>
    <col min="8513" max="8513" width="5.85546875" style="1" customWidth="1"/>
    <col min="8514" max="8514" width="5.5703125" style="1" customWidth="1"/>
    <col min="8515" max="8515" width="9.7109375" style="1" customWidth="1"/>
    <col min="8516" max="8516" width="8.140625" style="1" customWidth="1"/>
    <col min="8517" max="8517" width="6.42578125" style="1" customWidth="1"/>
    <col min="8518" max="8518" width="8" style="1" customWidth="1"/>
    <col min="8519" max="8519" width="7.42578125" style="1" customWidth="1"/>
    <col min="8520" max="8520" width="5.42578125" style="1" customWidth="1"/>
    <col min="8521" max="8521" width="4.85546875" style="1" customWidth="1"/>
    <col min="8522" max="8522" width="7.7109375" style="1" customWidth="1"/>
    <col min="8523" max="8523" width="6" style="1" customWidth="1"/>
    <col min="8524" max="8524" width="7.7109375" style="1" customWidth="1"/>
    <col min="8525" max="8525" width="8.42578125" style="1" customWidth="1"/>
    <col min="8526" max="8526" width="10.42578125" style="1" customWidth="1"/>
    <col min="8527" max="8703" width="9.140625" style="1"/>
    <col min="8704" max="8704" width="7.28515625" style="1" customWidth="1"/>
    <col min="8705" max="8705" width="44" style="1" customWidth="1"/>
    <col min="8706" max="8706" width="15" style="1" customWidth="1"/>
    <col min="8707" max="8707" width="9.7109375" style="1" customWidth="1"/>
    <col min="8708" max="8708" width="9.42578125" style="1" customWidth="1"/>
    <col min="8709" max="8709" width="9" style="1" customWidth="1"/>
    <col min="8710" max="8710" width="8.28515625" style="1" customWidth="1"/>
    <col min="8711" max="8711" width="5.42578125" style="1" customWidth="1"/>
    <col min="8712" max="8712" width="8" style="1" customWidth="1"/>
    <col min="8713" max="8713" width="6.5703125" style="1" customWidth="1"/>
    <col min="8714" max="8714" width="6.140625" style="1" customWidth="1"/>
    <col min="8715" max="8715" width="9.42578125" style="1" customWidth="1"/>
    <col min="8716" max="8716" width="9.28515625" style="1" customWidth="1"/>
    <col min="8717" max="8717" width="6.28515625" style="1" customWidth="1"/>
    <col min="8718" max="8718" width="5.85546875" style="1" customWidth="1"/>
    <col min="8719" max="8719" width="9.7109375" style="1" customWidth="1"/>
    <col min="8720" max="8720" width="6.140625" style="1" customWidth="1"/>
    <col min="8721" max="8721" width="6.28515625" style="1" customWidth="1"/>
    <col min="8722" max="8722" width="5.140625" style="1" customWidth="1"/>
    <col min="8723" max="8723" width="7.85546875" style="1" customWidth="1"/>
    <col min="8724" max="8725" width="5.7109375" style="1" customWidth="1"/>
    <col min="8726" max="8726" width="7.140625" style="1" customWidth="1"/>
    <col min="8727" max="8727" width="5" style="1" customWidth="1"/>
    <col min="8728" max="8728" width="5.85546875" style="1" customWidth="1"/>
    <col min="8729" max="8729" width="9.42578125" style="1" customWidth="1"/>
    <col min="8730" max="8730" width="6.7109375" style="1" customWidth="1"/>
    <col min="8731" max="8731" width="6.42578125" style="1" customWidth="1"/>
    <col min="8732" max="8732" width="5.140625" style="1" customWidth="1"/>
    <col min="8733" max="8733" width="5.5703125" style="1" customWidth="1"/>
    <col min="8734" max="8734" width="9.28515625" style="1" customWidth="1"/>
    <col min="8735" max="8735" width="5.28515625" style="1" customWidth="1"/>
    <col min="8736" max="8736" width="9.42578125" style="1" customWidth="1"/>
    <col min="8737" max="8737" width="10.140625" style="1" customWidth="1"/>
    <col min="8738" max="8738" width="8.140625" style="1" customWidth="1"/>
    <col min="8739" max="8739" width="6" style="1" customWidth="1"/>
    <col min="8740" max="8740" width="8.140625" style="1" customWidth="1"/>
    <col min="8741" max="8741" width="4.85546875" style="1" customWidth="1"/>
    <col min="8742" max="8742" width="5.28515625" style="1" customWidth="1"/>
    <col min="8743" max="8743" width="9.7109375" style="1" customWidth="1"/>
    <col min="8744" max="8744" width="7.85546875" style="1" customWidth="1"/>
    <col min="8745" max="8745" width="10.85546875" style="1" customWidth="1"/>
    <col min="8746" max="8746" width="8" style="1" customWidth="1"/>
    <col min="8747" max="8748" width="7.42578125" style="1" customWidth="1"/>
    <col min="8749" max="8749" width="10" style="1" customWidth="1"/>
    <col min="8750" max="8750" width="9.7109375" style="1" customWidth="1"/>
    <col min="8751" max="8751" width="8.85546875" style="1" customWidth="1"/>
    <col min="8752" max="8752" width="8.28515625" style="1" customWidth="1"/>
    <col min="8753" max="8753" width="10.42578125" style="1" customWidth="1"/>
    <col min="8754" max="8754" width="7" style="1" customWidth="1"/>
    <col min="8755" max="8755" width="7.140625" style="1" customWidth="1"/>
    <col min="8756" max="8756" width="5.5703125" style="1" customWidth="1"/>
    <col min="8757" max="8757" width="9.7109375" style="1" customWidth="1"/>
    <col min="8758" max="8758" width="8.140625" style="1" customWidth="1"/>
    <col min="8759" max="8759" width="8" style="1" customWidth="1"/>
    <col min="8760" max="8760" width="4.7109375" style="1" customWidth="1"/>
    <col min="8761" max="8761" width="8.5703125" style="1" customWidth="1"/>
    <col min="8762" max="8762" width="5.28515625" style="1" customWidth="1"/>
    <col min="8763" max="8763" width="5.7109375" style="1" customWidth="1"/>
    <col min="8764" max="8764" width="9.7109375" style="1" customWidth="1"/>
    <col min="8765" max="8765" width="9.140625" style="1" customWidth="1"/>
    <col min="8766" max="8766" width="9.42578125" style="1" customWidth="1"/>
    <col min="8767" max="8767" width="6.42578125" style="1" customWidth="1"/>
    <col min="8768" max="8768" width="8.42578125" style="1" customWidth="1"/>
    <col min="8769" max="8769" width="5.85546875" style="1" customWidth="1"/>
    <col min="8770" max="8770" width="5.5703125" style="1" customWidth="1"/>
    <col min="8771" max="8771" width="9.7109375" style="1" customWidth="1"/>
    <col min="8772" max="8772" width="8.140625" style="1" customWidth="1"/>
    <col min="8773" max="8773" width="6.42578125" style="1" customWidth="1"/>
    <col min="8774" max="8774" width="8" style="1" customWidth="1"/>
    <col min="8775" max="8775" width="7.42578125" style="1" customWidth="1"/>
    <col min="8776" max="8776" width="5.42578125" style="1" customWidth="1"/>
    <col min="8777" max="8777" width="4.85546875" style="1" customWidth="1"/>
    <col min="8778" max="8778" width="7.7109375" style="1" customWidth="1"/>
    <col min="8779" max="8779" width="6" style="1" customWidth="1"/>
    <col min="8780" max="8780" width="7.7109375" style="1" customWidth="1"/>
    <col min="8781" max="8781" width="8.42578125" style="1" customWidth="1"/>
    <col min="8782" max="8782" width="10.42578125" style="1" customWidth="1"/>
    <col min="8783" max="8959" width="9.140625" style="1"/>
    <col min="8960" max="8960" width="7.28515625" style="1" customWidth="1"/>
    <col min="8961" max="8961" width="44" style="1" customWidth="1"/>
    <col min="8962" max="8962" width="15" style="1" customWidth="1"/>
    <col min="8963" max="8963" width="9.7109375" style="1" customWidth="1"/>
    <col min="8964" max="8964" width="9.42578125" style="1" customWidth="1"/>
    <col min="8965" max="8965" width="9" style="1" customWidth="1"/>
    <col min="8966" max="8966" width="8.28515625" style="1" customWidth="1"/>
    <col min="8967" max="8967" width="5.42578125" style="1" customWidth="1"/>
    <col min="8968" max="8968" width="8" style="1" customWidth="1"/>
    <col min="8969" max="8969" width="6.5703125" style="1" customWidth="1"/>
    <col min="8970" max="8970" width="6.140625" style="1" customWidth="1"/>
    <col min="8971" max="8971" width="9.42578125" style="1" customWidth="1"/>
    <col min="8972" max="8972" width="9.28515625" style="1" customWidth="1"/>
    <col min="8973" max="8973" width="6.28515625" style="1" customWidth="1"/>
    <col min="8974" max="8974" width="5.85546875" style="1" customWidth="1"/>
    <col min="8975" max="8975" width="9.7109375" style="1" customWidth="1"/>
    <col min="8976" max="8976" width="6.140625" style="1" customWidth="1"/>
    <col min="8977" max="8977" width="6.28515625" style="1" customWidth="1"/>
    <col min="8978" max="8978" width="5.140625" style="1" customWidth="1"/>
    <col min="8979" max="8979" width="7.85546875" style="1" customWidth="1"/>
    <col min="8980" max="8981" width="5.7109375" style="1" customWidth="1"/>
    <col min="8982" max="8982" width="7.140625" style="1" customWidth="1"/>
    <col min="8983" max="8983" width="5" style="1" customWidth="1"/>
    <col min="8984" max="8984" width="5.85546875" style="1" customWidth="1"/>
    <col min="8985" max="8985" width="9.42578125" style="1" customWidth="1"/>
    <col min="8986" max="8986" width="6.7109375" style="1" customWidth="1"/>
    <col min="8987" max="8987" width="6.42578125" style="1" customWidth="1"/>
    <col min="8988" max="8988" width="5.140625" style="1" customWidth="1"/>
    <col min="8989" max="8989" width="5.5703125" style="1" customWidth="1"/>
    <col min="8990" max="8990" width="9.28515625" style="1" customWidth="1"/>
    <col min="8991" max="8991" width="5.28515625" style="1" customWidth="1"/>
    <col min="8992" max="8992" width="9.42578125" style="1" customWidth="1"/>
    <col min="8993" max="8993" width="10.140625" style="1" customWidth="1"/>
    <col min="8994" max="8994" width="8.140625" style="1" customWidth="1"/>
    <col min="8995" max="8995" width="6" style="1" customWidth="1"/>
    <col min="8996" max="8996" width="8.140625" style="1" customWidth="1"/>
    <col min="8997" max="8997" width="4.85546875" style="1" customWidth="1"/>
    <col min="8998" max="8998" width="5.28515625" style="1" customWidth="1"/>
    <col min="8999" max="8999" width="9.7109375" style="1" customWidth="1"/>
    <col min="9000" max="9000" width="7.85546875" style="1" customWidth="1"/>
    <col min="9001" max="9001" width="10.85546875" style="1" customWidth="1"/>
    <col min="9002" max="9002" width="8" style="1" customWidth="1"/>
    <col min="9003" max="9004" width="7.42578125" style="1" customWidth="1"/>
    <col min="9005" max="9005" width="10" style="1" customWidth="1"/>
    <col min="9006" max="9006" width="9.7109375" style="1" customWidth="1"/>
    <col min="9007" max="9007" width="8.85546875" style="1" customWidth="1"/>
    <col min="9008" max="9008" width="8.28515625" style="1" customWidth="1"/>
    <col min="9009" max="9009" width="10.42578125" style="1" customWidth="1"/>
    <col min="9010" max="9010" width="7" style="1" customWidth="1"/>
    <col min="9011" max="9011" width="7.140625" style="1" customWidth="1"/>
    <col min="9012" max="9012" width="5.5703125" style="1" customWidth="1"/>
    <col min="9013" max="9013" width="9.7109375" style="1" customWidth="1"/>
    <col min="9014" max="9014" width="8.140625" style="1" customWidth="1"/>
    <col min="9015" max="9015" width="8" style="1" customWidth="1"/>
    <col min="9016" max="9016" width="4.7109375" style="1" customWidth="1"/>
    <col min="9017" max="9017" width="8.5703125" style="1" customWidth="1"/>
    <col min="9018" max="9018" width="5.28515625" style="1" customWidth="1"/>
    <col min="9019" max="9019" width="5.7109375" style="1" customWidth="1"/>
    <col min="9020" max="9020" width="9.7109375" style="1" customWidth="1"/>
    <col min="9021" max="9021" width="9.140625" style="1" customWidth="1"/>
    <col min="9022" max="9022" width="9.42578125" style="1" customWidth="1"/>
    <col min="9023" max="9023" width="6.42578125" style="1" customWidth="1"/>
    <col min="9024" max="9024" width="8.42578125" style="1" customWidth="1"/>
    <col min="9025" max="9025" width="5.85546875" style="1" customWidth="1"/>
    <col min="9026" max="9026" width="5.5703125" style="1" customWidth="1"/>
    <col min="9027" max="9027" width="9.7109375" style="1" customWidth="1"/>
    <col min="9028" max="9028" width="8.140625" style="1" customWidth="1"/>
    <col min="9029" max="9029" width="6.42578125" style="1" customWidth="1"/>
    <col min="9030" max="9030" width="8" style="1" customWidth="1"/>
    <col min="9031" max="9031" width="7.42578125" style="1" customWidth="1"/>
    <col min="9032" max="9032" width="5.42578125" style="1" customWidth="1"/>
    <col min="9033" max="9033" width="4.85546875" style="1" customWidth="1"/>
    <col min="9034" max="9034" width="7.7109375" style="1" customWidth="1"/>
    <col min="9035" max="9035" width="6" style="1" customWidth="1"/>
    <col min="9036" max="9036" width="7.7109375" style="1" customWidth="1"/>
    <col min="9037" max="9037" width="8.42578125" style="1" customWidth="1"/>
    <col min="9038" max="9038" width="10.42578125" style="1" customWidth="1"/>
    <col min="9039" max="9215" width="9.140625" style="1"/>
    <col min="9216" max="9216" width="7.28515625" style="1" customWidth="1"/>
    <col min="9217" max="9217" width="44" style="1" customWidth="1"/>
    <col min="9218" max="9218" width="15" style="1" customWidth="1"/>
    <col min="9219" max="9219" width="9.7109375" style="1" customWidth="1"/>
    <col min="9220" max="9220" width="9.42578125" style="1" customWidth="1"/>
    <col min="9221" max="9221" width="9" style="1" customWidth="1"/>
    <col min="9222" max="9222" width="8.28515625" style="1" customWidth="1"/>
    <col min="9223" max="9223" width="5.42578125" style="1" customWidth="1"/>
    <col min="9224" max="9224" width="8" style="1" customWidth="1"/>
    <col min="9225" max="9225" width="6.5703125" style="1" customWidth="1"/>
    <col min="9226" max="9226" width="6.140625" style="1" customWidth="1"/>
    <col min="9227" max="9227" width="9.42578125" style="1" customWidth="1"/>
    <col min="9228" max="9228" width="9.28515625" style="1" customWidth="1"/>
    <col min="9229" max="9229" width="6.28515625" style="1" customWidth="1"/>
    <col min="9230" max="9230" width="5.85546875" style="1" customWidth="1"/>
    <col min="9231" max="9231" width="9.7109375" style="1" customWidth="1"/>
    <col min="9232" max="9232" width="6.140625" style="1" customWidth="1"/>
    <col min="9233" max="9233" width="6.28515625" style="1" customWidth="1"/>
    <col min="9234" max="9234" width="5.140625" style="1" customWidth="1"/>
    <col min="9235" max="9235" width="7.85546875" style="1" customWidth="1"/>
    <col min="9236" max="9237" width="5.7109375" style="1" customWidth="1"/>
    <col min="9238" max="9238" width="7.140625" style="1" customWidth="1"/>
    <col min="9239" max="9239" width="5" style="1" customWidth="1"/>
    <col min="9240" max="9240" width="5.85546875" style="1" customWidth="1"/>
    <col min="9241" max="9241" width="9.42578125" style="1" customWidth="1"/>
    <col min="9242" max="9242" width="6.7109375" style="1" customWidth="1"/>
    <col min="9243" max="9243" width="6.42578125" style="1" customWidth="1"/>
    <col min="9244" max="9244" width="5.140625" style="1" customWidth="1"/>
    <col min="9245" max="9245" width="5.5703125" style="1" customWidth="1"/>
    <col min="9246" max="9246" width="9.28515625" style="1" customWidth="1"/>
    <col min="9247" max="9247" width="5.28515625" style="1" customWidth="1"/>
    <col min="9248" max="9248" width="9.42578125" style="1" customWidth="1"/>
    <col min="9249" max="9249" width="10.140625" style="1" customWidth="1"/>
    <col min="9250" max="9250" width="8.140625" style="1" customWidth="1"/>
    <col min="9251" max="9251" width="6" style="1" customWidth="1"/>
    <col min="9252" max="9252" width="8.140625" style="1" customWidth="1"/>
    <col min="9253" max="9253" width="4.85546875" style="1" customWidth="1"/>
    <col min="9254" max="9254" width="5.28515625" style="1" customWidth="1"/>
    <col min="9255" max="9255" width="9.7109375" style="1" customWidth="1"/>
    <col min="9256" max="9256" width="7.85546875" style="1" customWidth="1"/>
    <col min="9257" max="9257" width="10.85546875" style="1" customWidth="1"/>
    <col min="9258" max="9258" width="8" style="1" customWidth="1"/>
    <col min="9259" max="9260" width="7.42578125" style="1" customWidth="1"/>
    <col min="9261" max="9261" width="10" style="1" customWidth="1"/>
    <col min="9262" max="9262" width="9.7109375" style="1" customWidth="1"/>
    <col min="9263" max="9263" width="8.85546875" style="1" customWidth="1"/>
    <col min="9264" max="9264" width="8.28515625" style="1" customWidth="1"/>
    <col min="9265" max="9265" width="10.42578125" style="1" customWidth="1"/>
    <col min="9266" max="9266" width="7" style="1" customWidth="1"/>
    <col min="9267" max="9267" width="7.140625" style="1" customWidth="1"/>
    <col min="9268" max="9268" width="5.5703125" style="1" customWidth="1"/>
    <col min="9269" max="9269" width="9.7109375" style="1" customWidth="1"/>
    <col min="9270" max="9270" width="8.140625" style="1" customWidth="1"/>
    <col min="9271" max="9271" width="8" style="1" customWidth="1"/>
    <col min="9272" max="9272" width="4.7109375" style="1" customWidth="1"/>
    <col min="9273" max="9273" width="8.5703125" style="1" customWidth="1"/>
    <col min="9274" max="9274" width="5.28515625" style="1" customWidth="1"/>
    <col min="9275" max="9275" width="5.7109375" style="1" customWidth="1"/>
    <col min="9276" max="9276" width="9.7109375" style="1" customWidth="1"/>
    <col min="9277" max="9277" width="9.140625" style="1" customWidth="1"/>
    <col min="9278" max="9278" width="9.42578125" style="1" customWidth="1"/>
    <col min="9279" max="9279" width="6.42578125" style="1" customWidth="1"/>
    <col min="9280" max="9280" width="8.42578125" style="1" customWidth="1"/>
    <col min="9281" max="9281" width="5.85546875" style="1" customWidth="1"/>
    <col min="9282" max="9282" width="5.5703125" style="1" customWidth="1"/>
    <col min="9283" max="9283" width="9.7109375" style="1" customWidth="1"/>
    <col min="9284" max="9284" width="8.140625" style="1" customWidth="1"/>
    <col min="9285" max="9285" width="6.42578125" style="1" customWidth="1"/>
    <col min="9286" max="9286" width="8" style="1" customWidth="1"/>
    <col min="9287" max="9287" width="7.42578125" style="1" customWidth="1"/>
    <col min="9288" max="9288" width="5.42578125" style="1" customWidth="1"/>
    <col min="9289" max="9289" width="4.85546875" style="1" customWidth="1"/>
    <col min="9290" max="9290" width="7.7109375" style="1" customWidth="1"/>
    <col min="9291" max="9291" width="6" style="1" customWidth="1"/>
    <col min="9292" max="9292" width="7.7109375" style="1" customWidth="1"/>
    <col min="9293" max="9293" width="8.42578125" style="1" customWidth="1"/>
    <col min="9294" max="9294" width="10.42578125" style="1" customWidth="1"/>
    <col min="9295" max="9471" width="9.140625" style="1"/>
    <col min="9472" max="9472" width="7.28515625" style="1" customWidth="1"/>
    <col min="9473" max="9473" width="44" style="1" customWidth="1"/>
    <col min="9474" max="9474" width="15" style="1" customWidth="1"/>
    <col min="9475" max="9475" width="9.7109375" style="1" customWidth="1"/>
    <col min="9476" max="9476" width="9.42578125" style="1" customWidth="1"/>
    <col min="9477" max="9477" width="9" style="1" customWidth="1"/>
    <col min="9478" max="9478" width="8.28515625" style="1" customWidth="1"/>
    <col min="9479" max="9479" width="5.42578125" style="1" customWidth="1"/>
    <col min="9480" max="9480" width="8" style="1" customWidth="1"/>
    <col min="9481" max="9481" width="6.5703125" style="1" customWidth="1"/>
    <col min="9482" max="9482" width="6.140625" style="1" customWidth="1"/>
    <col min="9483" max="9483" width="9.42578125" style="1" customWidth="1"/>
    <col min="9484" max="9484" width="9.28515625" style="1" customWidth="1"/>
    <col min="9485" max="9485" width="6.28515625" style="1" customWidth="1"/>
    <col min="9486" max="9486" width="5.85546875" style="1" customWidth="1"/>
    <col min="9487" max="9487" width="9.7109375" style="1" customWidth="1"/>
    <col min="9488" max="9488" width="6.140625" style="1" customWidth="1"/>
    <col min="9489" max="9489" width="6.28515625" style="1" customWidth="1"/>
    <col min="9490" max="9490" width="5.140625" style="1" customWidth="1"/>
    <col min="9491" max="9491" width="7.85546875" style="1" customWidth="1"/>
    <col min="9492" max="9493" width="5.7109375" style="1" customWidth="1"/>
    <col min="9494" max="9494" width="7.140625" style="1" customWidth="1"/>
    <col min="9495" max="9495" width="5" style="1" customWidth="1"/>
    <col min="9496" max="9496" width="5.85546875" style="1" customWidth="1"/>
    <col min="9497" max="9497" width="9.42578125" style="1" customWidth="1"/>
    <col min="9498" max="9498" width="6.7109375" style="1" customWidth="1"/>
    <col min="9499" max="9499" width="6.42578125" style="1" customWidth="1"/>
    <col min="9500" max="9500" width="5.140625" style="1" customWidth="1"/>
    <col min="9501" max="9501" width="5.5703125" style="1" customWidth="1"/>
    <col min="9502" max="9502" width="9.28515625" style="1" customWidth="1"/>
    <col min="9503" max="9503" width="5.28515625" style="1" customWidth="1"/>
    <col min="9504" max="9504" width="9.42578125" style="1" customWidth="1"/>
    <col min="9505" max="9505" width="10.140625" style="1" customWidth="1"/>
    <col min="9506" max="9506" width="8.140625" style="1" customWidth="1"/>
    <col min="9507" max="9507" width="6" style="1" customWidth="1"/>
    <col min="9508" max="9508" width="8.140625" style="1" customWidth="1"/>
    <col min="9509" max="9509" width="4.85546875" style="1" customWidth="1"/>
    <col min="9510" max="9510" width="5.28515625" style="1" customWidth="1"/>
    <col min="9511" max="9511" width="9.7109375" style="1" customWidth="1"/>
    <col min="9512" max="9512" width="7.85546875" style="1" customWidth="1"/>
    <col min="9513" max="9513" width="10.85546875" style="1" customWidth="1"/>
    <col min="9514" max="9514" width="8" style="1" customWidth="1"/>
    <col min="9515" max="9516" width="7.42578125" style="1" customWidth="1"/>
    <col min="9517" max="9517" width="10" style="1" customWidth="1"/>
    <col min="9518" max="9518" width="9.7109375" style="1" customWidth="1"/>
    <col min="9519" max="9519" width="8.85546875" style="1" customWidth="1"/>
    <col min="9520" max="9520" width="8.28515625" style="1" customWidth="1"/>
    <col min="9521" max="9521" width="10.42578125" style="1" customWidth="1"/>
    <col min="9522" max="9522" width="7" style="1" customWidth="1"/>
    <col min="9523" max="9523" width="7.140625" style="1" customWidth="1"/>
    <col min="9524" max="9524" width="5.5703125" style="1" customWidth="1"/>
    <col min="9525" max="9525" width="9.7109375" style="1" customWidth="1"/>
    <col min="9526" max="9526" width="8.140625" style="1" customWidth="1"/>
    <col min="9527" max="9527" width="8" style="1" customWidth="1"/>
    <col min="9528" max="9528" width="4.7109375" style="1" customWidth="1"/>
    <col min="9529" max="9529" width="8.5703125" style="1" customWidth="1"/>
    <col min="9530" max="9530" width="5.28515625" style="1" customWidth="1"/>
    <col min="9531" max="9531" width="5.7109375" style="1" customWidth="1"/>
    <col min="9532" max="9532" width="9.7109375" style="1" customWidth="1"/>
    <col min="9533" max="9533" width="9.140625" style="1" customWidth="1"/>
    <col min="9534" max="9534" width="9.42578125" style="1" customWidth="1"/>
    <col min="9535" max="9535" width="6.42578125" style="1" customWidth="1"/>
    <col min="9536" max="9536" width="8.42578125" style="1" customWidth="1"/>
    <col min="9537" max="9537" width="5.85546875" style="1" customWidth="1"/>
    <col min="9538" max="9538" width="5.5703125" style="1" customWidth="1"/>
    <col min="9539" max="9539" width="9.7109375" style="1" customWidth="1"/>
    <col min="9540" max="9540" width="8.140625" style="1" customWidth="1"/>
    <col min="9541" max="9541" width="6.42578125" style="1" customWidth="1"/>
    <col min="9542" max="9542" width="8" style="1" customWidth="1"/>
    <col min="9543" max="9543" width="7.42578125" style="1" customWidth="1"/>
    <col min="9544" max="9544" width="5.42578125" style="1" customWidth="1"/>
    <col min="9545" max="9545" width="4.85546875" style="1" customWidth="1"/>
    <col min="9546" max="9546" width="7.7109375" style="1" customWidth="1"/>
    <col min="9547" max="9547" width="6" style="1" customWidth="1"/>
    <col min="9548" max="9548" width="7.7109375" style="1" customWidth="1"/>
    <col min="9549" max="9549" width="8.42578125" style="1" customWidth="1"/>
    <col min="9550" max="9550" width="10.42578125" style="1" customWidth="1"/>
    <col min="9551" max="9727" width="9.140625" style="1"/>
    <col min="9728" max="9728" width="7.28515625" style="1" customWidth="1"/>
    <col min="9729" max="9729" width="44" style="1" customWidth="1"/>
    <col min="9730" max="9730" width="15" style="1" customWidth="1"/>
    <col min="9731" max="9731" width="9.7109375" style="1" customWidth="1"/>
    <col min="9732" max="9732" width="9.42578125" style="1" customWidth="1"/>
    <col min="9733" max="9733" width="9" style="1" customWidth="1"/>
    <col min="9734" max="9734" width="8.28515625" style="1" customWidth="1"/>
    <col min="9735" max="9735" width="5.42578125" style="1" customWidth="1"/>
    <col min="9736" max="9736" width="8" style="1" customWidth="1"/>
    <col min="9737" max="9737" width="6.5703125" style="1" customWidth="1"/>
    <col min="9738" max="9738" width="6.140625" style="1" customWidth="1"/>
    <col min="9739" max="9739" width="9.42578125" style="1" customWidth="1"/>
    <col min="9740" max="9740" width="9.28515625" style="1" customWidth="1"/>
    <col min="9741" max="9741" width="6.28515625" style="1" customWidth="1"/>
    <col min="9742" max="9742" width="5.85546875" style="1" customWidth="1"/>
    <col min="9743" max="9743" width="9.7109375" style="1" customWidth="1"/>
    <col min="9744" max="9744" width="6.140625" style="1" customWidth="1"/>
    <col min="9745" max="9745" width="6.28515625" style="1" customWidth="1"/>
    <col min="9746" max="9746" width="5.140625" style="1" customWidth="1"/>
    <col min="9747" max="9747" width="7.85546875" style="1" customWidth="1"/>
    <col min="9748" max="9749" width="5.7109375" style="1" customWidth="1"/>
    <col min="9750" max="9750" width="7.140625" style="1" customWidth="1"/>
    <col min="9751" max="9751" width="5" style="1" customWidth="1"/>
    <col min="9752" max="9752" width="5.85546875" style="1" customWidth="1"/>
    <col min="9753" max="9753" width="9.42578125" style="1" customWidth="1"/>
    <col min="9754" max="9754" width="6.7109375" style="1" customWidth="1"/>
    <col min="9755" max="9755" width="6.42578125" style="1" customWidth="1"/>
    <col min="9756" max="9756" width="5.140625" style="1" customWidth="1"/>
    <col min="9757" max="9757" width="5.5703125" style="1" customWidth="1"/>
    <col min="9758" max="9758" width="9.28515625" style="1" customWidth="1"/>
    <col min="9759" max="9759" width="5.28515625" style="1" customWidth="1"/>
    <col min="9760" max="9760" width="9.42578125" style="1" customWidth="1"/>
    <col min="9761" max="9761" width="10.140625" style="1" customWidth="1"/>
    <col min="9762" max="9762" width="8.140625" style="1" customWidth="1"/>
    <col min="9763" max="9763" width="6" style="1" customWidth="1"/>
    <col min="9764" max="9764" width="8.140625" style="1" customWidth="1"/>
    <col min="9765" max="9765" width="4.85546875" style="1" customWidth="1"/>
    <col min="9766" max="9766" width="5.28515625" style="1" customWidth="1"/>
    <col min="9767" max="9767" width="9.7109375" style="1" customWidth="1"/>
    <col min="9768" max="9768" width="7.85546875" style="1" customWidth="1"/>
    <col min="9769" max="9769" width="10.85546875" style="1" customWidth="1"/>
    <col min="9770" max="9770" width="8" style="1" customWidth="1"/>
    <col min="9771" max="9772" width="7.42578125" style="1" customWidth="1"/>
    <col min="9773" max="9773" width="10" style="1" customWidth="1"/>
    <col min="9774" max="9774" width="9.7109375" style="1" customWidth="1"/>
    <col min="9775" max="9775" width="8.85546875" style="1" customWidth="1"/>
    <col min="9776" max="9776" width="8.28515625" style="1" customWidth="1"/>
    <col min="9777" max="9777" width="10.42578125" style="1" customWidth="1"/>
    <col min="9778" max="9778" width="7" style="1" customWidth="1"/>
    <col min="9779" max="9779" width="7.140625" style="1" customWidth="1"/>
    <col min="9780" max="9780" width="5.5703125" style="1" customWidth="1"/>
    <col min="9781" max="9781" width="9.7109375" style="1" customWidth="1"/>
    <col min="9782" max="9782" width="8.140625" style="1" customWidth="1"/>
    <col min="9783" max="9783" width="8" style="1" customWidth="1"/>
    <col min="9784" max="9784" width="4.7109375" style="1" customWidth="1"/>
    <col min="9785" max="9785" width="8.5703125" style="1" customWidth="1"/>
    <col min="9786" max="9786" width="5.28515625" style="1" customWidth="1"/>
    <col min="9787" max="9787" width="5.7109375" style="1" customWidth="1"/>
    <col min="9788" max="9788" width="9.7109375" style="1" customWidth="1"/>
    <col min="9789" max="9789" width="9.140625" style="1" customWidth="1"/>
    <col min="9790" max="9790" width="9.42578125" style="1" customWidth="1"/>
    <col min="9791" max="9791" width="6.42578125" style="1" customWidth="1"/>
    <col min="9792" max="9792" width="8.42578125" style="1" customWidth="1"/>
    <col min="9793" max="9793" width="5.85546875" style="1" customWidth="1"/>
    <col min="9794" max="9794" width="5.5703125" style="1" customWidth="1"/>
    <col min="9795" max="9795" width="9.7109375" style="1" customWidth="1"/>
    <col min="9796" max="9796" width="8.140625" style="1" customWidth="1"/>
    <col min="9797" max="9797" width="6.42578125" style="1" customWidth="1"/>
    <col min="9798" max="9798" width="8" style="1" customWidth="1"/>
    <col min="9799" max="9799" width="7.42578125" style="1" customWidth="1"/>
    <col min="9800" max="9800" width="5.42578125" style="1" customWidth="1"/>
    <col min="9801" max="9801" width="4.85546875" style="1" customWidth="1"/>
    <col min="9802" max="9802" width="7.7109375" style="1" customWidth="1"/>
    <col min="9803" max="9803" width="6" style="1" customWidth="1"/>
    <col min="9804" max="9804" width="7.7109375" style="1" customWidth="1"/>
    <col min="9805" max="9805" width="8.42578125" style="1" customWidth="1"/>
    <col min="9806" max="9806" width="10.42578125" style="1" customWidth="1"/>
    <col min="9807" max="9983" width="9.140625" style="1"/>
    <col min="9984" max="9984" width="7.28515625" style="1" customWidth="1"/>
    <col min="9985" max="9985" width="44" style="1" customWidth="1"/>
    <col min="9986" max="9986" width="15" style="1" customWidth="1"/>
    <col min="9987" max="9987" width="9.7109375" style="1" customWidth="1"/>
    <col min="9988" max="9988" width="9.42578125" style="1" customWidth="1"/>
    <col min="9989" max="9989" width="9" style="1" customWidth="1"/>
    <col min="9990" max="9990" width="8.28515625" style="1" customWidth="1"/>
    <col min="9991" max="9991" width="5.42578125" style="1" customWidth="1"/>
    <col min="9992" max="9992" width="8" style="1" customWidth="1"/>
    <col min="9993" max="9993" width="6.5703125" style="1" customWidth="1"/>
    <col min="9994" max="9994" width="6.140625" style="1" customWidth="1"/>
    <col min="9995" max="9995" width="9.42578125" style="1" customWidth="1"/>
    <col min="9996" max="9996" width="9.28515625" style="1" customWidth="1"/>
    <col min="9997" max="9997" width="6.28515625" style="1" customWidth="1"/>
    <col min="9998" max="9998" width="5.85546875" style="1" customWidth="1"/>
    <col min="9999" max="9999" width="9.7109375" style="1" customWidth="1"/>
    <col min="10000" max="10000" width="6.140625" style="1" customWidth="1"/>
    <col min="10001" max="10001" width="6.28515625" style="1" customWidth="1"/>
    <col min="10002" max="10002" width="5.140625" style="1" customWidth="1"/>
    <col min="10003" max="10003" width="7.85546875" style="1" customWidth="1"/>
    <col min="10004" max="10005" width="5.7109375" style="1" customWidth="1"/>
    <col min="10006" max="10006" width="7.140625" style="1" customWidth="1"/>
    <col min="10007" max="10007" width="5" style="1" customWidth="1"/>
    <col min="10008" max="10008" width="5.85546875" style="1" customWidth="1"/>
    <col min="10009" max="10009" width="9.42578125" style="1" customWidth="1"/>
    <col min="10010" max="10010" width="6.7109375" style="1" customWidth="1"/>
    <col min="10011" max="10011" width="6.42578125" style="1" customWidth="1"/>
    <col min="10012" max="10012" width="5.140625" style="1" customWidth="1"/>
    <col min="10013" max="10013" width="5.5703125" style="1" customWidth="1"/>
    <col min="10014" max="10014" width="9.28515625" style="1" customWidth="1"/>
    <col min="10015" max="10015" width="5.28515625" style="1" customWidth="1"/>
    <col min="10016" max="10016" width="9.42578125" style="1" customWidth="1"/>
    <col min="10017" max="10017" width="10.140625" style="1" customWidth="1"/>
    <col min="10018" max="10018" width="8.140625" style="1" customWidth="1"/>
    <col min="10019" max="10019" width="6" style="1" customWidth="1"/>
    <col min="10020" max="10020" width="8.140625" style="1" customWidth="1"/>
    <col min="10021" max="10021" width="4.85546875" style="1" customWidth="1"/>
    <col min="10022" max="10022" width="5.28515625" style="1" customWidth="1"/>
    <col min="10023" max="10023" width="9.7109375" style="1" customWidth="1"/>
    <col min="10024" max="10024" width="7.85546875" style="1" customWidth="1"/>
    <col min="10025" max="10025" width="10.85546875" style="1" customWidth="1"/>
    <col min="10026" max="10026" width="8" style="1" customWidth="1"/>
    <col min="10027" max="10028" width="7.42578125" style="1" customWidth="1"/>
    <col min="10029" max="10029" width="10" style="1" customWidth="1"/>
    <col min="10030" max="10030" width="9.7109375" style="1" customWidth="1"/>
    <col min="10031" max="10031" width="8.85546875" style="1" customWidth="1"/>
    <col min="10032" max="10032" width="8.28515625" style="1" customWidth="1"/>
    <col min="10033" max="10033" width="10.42578125" style="1" customWidth="1"/>
    <col min="10034" max="10034" width="7" style="1" customWidth="1"/>
    <col min="10035" max="10035" width="7.140625" style="1" customWidth="1"/>
    <col min="10036" max="10036" width="5.5703125" style="1" customWidth="1"/>
    <col min="10037" max="10037" width="9.7109375" style="1" customWidth="1"/>
    <col min="10038" max="10038" width="8.140625" style="1" customWidth="1"/>
    <col min="10039" max="10039" width="8" style="1" customWidth="1"/>
    <col min="10040" max="10040" width="4.7109375" style="1" customWidth="1"/>
    <col min="10041" max="10041" width="8.5703125" style="1" customWidth="1"/>
    <col min="10042" max="10042" width="5.28515625" style="1" customWidth="1"/>
    <col min="10043" max="10043" width="5.7109375" style="1" customWidth="1"/>
    <col min="10044" max="10044" width="9.7109375" style="1" customWidth="1"/>
    <col min="10045" max="10045" width="9.140625" style="1" customWidth="1"/>
    <col min="10046" max="10046" width="9.42578125" style="1" customWidth="1"/>
    <col min="10047" max="10047" width="6.42578125" style="1" customWidth="1"/>
    <col min="10048" max="10048" width="8.42578125" style="1" customWidth="1"/>
    <col min="10049" max="10049" width="5.85546875" style="1" customWidth="1"/>
    <col min="10050" max="10050" width="5.5703125" style="1" customWidth="1"/>
    <col min="10051" max="10051" width="9.7109375" style="1" customWidth="1"/>
    <col min="10052" max="10052" width="8.140625" style="1" customWidth="1"/>
    <col min="10053" max="10053" width="6.42578125" style="1" customWidth="1"/>
    <col min="10054" max="10054" width="8" style="1" customWidth="1"/>
    <col min="10055" max="10055" width="7.42578125" style="1" customWidth="1"/>
    <col min="10056" max="10056" width="5.42578125" style="1" customWidth="1"/>
    <col min="10057" max="10057" width="4.85546875" style="1" customWidth="1"/>
    <col min="10058" max="10058" width="7.7109375" style="1" customWidth="1"/>
    <col min="10059" max="10059" width="6" style="1" customWidth="1"/>
    <col min="10060" max="10060" width="7.7109375" style="1" customWidth="1"/>
    <col min="10061" max="10061" width="8.42578125" style="1" customWidth="1"/>
    <col min="10062" max="10062" width="10.42578125" style="1" customWidth="1"/>
    <col min="10063" max="10239" width="9.140625" style="1"/>
    <col min="10240" max="10240" width="7.28515625" style="1" customWidth="1"/>
    <col min="10241" max="10241" width="44" style="1" customWidth="1"/>
    <col min="10242" max="10242" width="15" style="1" customWidth="1"/>
    <col min="10243" max="10243" width="9.7109375" style="1" customWidth="1"/>
    <col min="10244" max="10244" width="9.42578125" style="1" customWidth="1"/>
    <col min="10245" max="10245" width="9" style="1" customWidth="1"/>
    <col min="10246" max="10246" width="8.28515625" style="1" customWidth="1"/>
    <col min="10247" max="10247" width="5.42578125" style="1" customWidth="1"/>
    <col min="10248" max="10248" width="8" style="1" customWidth="1"/>
    <col min="10249" max="10249" width="6.5703125" style="1" customWidth="1"/>
    <col min="10250" max="10250" width="6.140625" style="1" customWidth="1"/>
    <col min="10251" max="10251" width="9.42578125" style="1" customWidth="1"/>
    <col min="10252" max="10252" width="9.28515625" style="1" customWidth="1"/>
    <col min="10253" max="10253" width="6.28515625" style="1" customWidth="1"/>
    <col min="10254" max="10254" width="5.85546875" style="1" customWidth="1"/>
    <col min="10255" max="10255" width="9.7109375" style="1" customWidth="1"/>
    <col min="10256" max="10256" width="6.140625" style="1" customWidth="1"/>
    <col min="10257" max="10257" width="6.28515625" style="1" customWidth="1"/>
    <col min="10258" max="10258" width="5.140625" style="1" customWidth="1"/>
    <col min="10259" max="10259" width="7.85546875" style="1" customWidth="1"/>
    <col min="10260" max="10261" width="5.7109375" style="1" customWidth="1"/>
    <col min="10262" max="10262" width="7.140625" style="1" customWidth="1"/>
    <col min="10263" max="10263" width="5" style="1" customWidth="1"/>
    <col min="10264" max="10264" width="5.85546875" style="1" customWidth="1"/>
    <col min="10265" max="10265" width="9.42578125" style="1" customWidth="1"/>
    <col min="10266" max="10266" width="6.7109375" style="1" customWidth="1"/>
    <col min="10267" max="10267" width="6.42578125" style="1" customWidth="1"/>
    <col min="10268" max="10268" width="5.140625" style="1" customWidth="1"/>
    <col min="10269" max="10269" width="5.5703125" style="1" customWidth="1"/>
    <col min="10270" max="10270" width="9.28515625" style="1" customWidth="1"/>
    <col min="10271" max="10271" width="5.28515625" style="1" customWidth="1"/>
    <col min="10272" max="10272" width="9.42578125" style="1" customWidth="1"/>
    <col min="10273" max="10273" width="10.140625" style="1" customWidth="1"/>
    <col min="10274" max="10274" width="8.140625" style="1" customWidth="1"/>
    <col min="10275" max="10275" width="6" style="1" customWidth="1"/>
    <col min="10276" max="10276" width="8.140625" style="1" customWidth="1"/>
    <col min="10277" max="10277" width="4.85546875" style="1" customWidth="1"/>
    <col min="10278" max="10278" width="5.28515625" style="1" customWidth="1"/>
    <col min="10279" max="10279" width="9.7109375" style="1" customWidth="1"/>
    <col min="10280" max="10280" width="7.85546875" style="1" customWidth="1"/>
    <col min="10281" max="10281" width="10.85546875" style="1" customWidth="1"/>
    <col min="10282" max="10282" width="8" style="1" customWidth="1"/>
    <col min="10283" max="10284" width="7.42578125" style="1" customWidth="1"/>
    <col min="10285" max="10285" width="10" style="1" customWidth="1"/>
    <col min="10286" max="10286" width="9.7109375" style="1" customWidth="1"/>
    <col min="10287" max="10287" width="8.85546875" style="1" customWidth="1"/>
    <col min="10288" max="10288" width="8.28515625" style="1" customWidth="1"/>
    <col min="10289" max="10289" width="10.42578125" style="1" customWidth="1"/>
    <col min="10290" max="10290" width="7" style="1" customWidth="1"/>
    <col min="10291" max="10291" width="7.140625" style="1" customWidth="1"/>
    <col min="10292" max="10292" width="5.5703125" style="1" customWidth="1"/>
    <col min="10293" max="10293" width="9.7109375" style="1" customWidth="1"/>
    <col min="10294" max="10294" width="8.140625" style="1" customWidth="1"/>
    <col min="10295" max="10295" width="8" style="1" customWidth="1"/>
    <col min="10296" max="10296" width="4.7109375" style="1" customWidth="1"/>
    <col min="10297" max="10297" width="8.5703125" style="1" customWidth="1"/>
    <col min="10298" max="10298" width="5.28515625" style="1" customWidth="1"/>
    <col min="10299" max="10299" width="5.7109375" style="1" customWidth="1"/>
    <col min="10300" max="10300" width="9.7109375" style="1" customWidth="1"/>
    <col min="10301" max="10301" width="9.140625" style="1" customWidth="1"/>
    <col min="10302" max="10302" width="9.42578125" style="1" customWidth="1"/>
    <col min="10303" max="10303" width="6.42578125" style="1" customWidth="1"/>
    <col min="10304" max="10304" width="8.42578125" style="1" customWidth="1"/>
    <col min="10305" max="10305" width="5.85546875" style="1" customWidth="1"/>
    <col min="10306" max="10306" width="5.5703125" style="1" customWidth="1"/>
    <col min="10307" max="10307" width="9.7109375" style="1" customWidth="1"/>
    <col min="10308" max="10308" width="8.140625" style="1" customWidth="1"/>
    <col min="10309" max="10309" width="6.42578125" style="1" customWidth="1"/>
    <col min="10310" max="10310" width="8" style="1" customWidth="1"/>
    <col min="10311" max="10311" width="7.42578125" style="1" customWidth="1"/>
    <col min="10312" max="10312" width="5.42578125" style="1" customWidth="1"/>
    <col min="10313" max="10313" width="4.85546875" style="1" customWidth="1"/>
    <col min="10314" max="10314" width="7.7109375" style="1" customWidth="1"/>
    <col min="10315" max="10315" width="6" style="1" customWidth="1"/>
    <col min="10316" max="10316" width="7.7109375" style="1" customWidth="1"/>
    <col min="10317" max="10317" width="8.42578125" style="1" customWidth="1"/>
    <col min="10318" max="10318" width="10.42578125" style="1" customWidth="1"/>
    <col min="10319" max="10495" width="9.140625" style="1"/>
    <col min="10496" max="10496" width="7.28515625" style="1" customWidth="1"/>
    <col min="10497" max="10497" width="44" style="1" customWidth="1"/>
    <col min="10498" max="10498" width="15" style="1" customWidth="1"/>
    <col min="10499" max="10499" width="9.7109375" style="1" customWidth="1"/>
    <col min="10500" max="10500" width="9.42578125" style="1" customWidth="1"/>
    <col min="10501" max="10501" width="9" style="1" customWidth="1"/>
    <col min="10502" max="10502" width="8.28515625" style="1" customWidth="1"/>
    <col min="10503" max="10503" width="5.42578125" style="1" customWidth="1"/>
    <col min="10504" max="10504" width="8" style="1" customWidth="1"/>
    <col min="10505" max="10505" width="6.5703125" style="1" customWidth="1"/>
    <col min="10506" max="10506" width="6.140625" style="1" customWidth="1"/>
    <col min="10507" max="10507" width="9.42578125" style="1" customWidth="1"/>
    <col min="10508" max="10508" width="9.28515625" style="1" customWidth="1"/>
    <col min="10509" max="10509" width="6.28515625" style="1" customWidth="1"/>
    <col min="10510" max="10510" width="5.85546875" style="1" customWidth="1"/>
    <col min="10511" max="10511" width="9.7109375" style="1" customWidth="1"/>
    <col min="10512" max="10512" width="6.140625" style="1" customWidth="1"/>
    <col min="10513" max="10513" width="6.28515625" style="1" customWidth="1"/>
    <col min="10514" max="10514" width="5.140625" style="1" customWidth="1"/>
    <col min="10515" max="10515" width="7.85546875" style="1" customWidth="1"/>
    <col min="10516" max="10517" width="5.7109375" style="1" customWidth="1"/>
    <col min="10518" max="10518" width="7.140625" style="1" customWidth="1"/>
    <col min="10519" max="10519" width="5" style="1" customWidth="1"/>
    <col min="10520" max="10520" width="5.85546875" style="1" customWidth="1"/>
    <col min="10521" max="10521" width="9.42578125" style="1" customWidth="1"/>
    <col min="10522" max="10522" width="6.7109375" style="1" customWidth="1"/>
    <col min="10523" max="10523" width="6.42578125" style="1" customWidth="1"/>
    <col min="10524" max="10524" width="5.140625" style="1" customWidth="1"/>
    <col min="10525" max="10525" width="5.5703125" style="1" customWidth="1"/>
    <col min="10526" max="10526" width="9.28515625" style="1" customWidth="1"/>
    <col min="10527" max="10527" width="5.28515625" style="1" customWidth="1"/>
    <col min="10528" max="10528" width="9.42578125" style="1" customWidth="1"/>
    <col min="10529" max="10529" width="10.140625" style="1" customWidth="1"/>
    <col min="10530" max="10530" width="8.140625" style="1" customWidth="1"/>
    <col min="10531" max="10531" width="6" style="1" customWidth="1"/>
    <col min="10532" max="10532" width="8.140625" style="1" customWidth="1"/>
    <col min="10533" max="10533" width="4.85546875" style="1" customWidth="1"/>
    <col min="10534" max="10534" width="5.28515625" style="1" customWidth="1"/>
    <col min="10535" max="10535" width="9.7109375" style="1" customWidth="1"/>
    <col min="10536" max="10536" width="7.85546875" style="1" customWidth="1"/>
    <col min="10537" max="10537" width="10.85546875" style="1" customWidth="1"/>
    <col min="10538" max="10538" width="8" style="1" customWidth="1"/>
    <col min="10539" max="10540" width="7.42578125" style="1" customWidth="1"/>
    <col min="10541" max="10541" width="10" style="1" customWidth="1"/>
    <col min="10542" max="10542" width="9.7109375" style="1" customWidth="1"/>
    <col min="10543" max="10543" width="8.85546875" style="1" customWidth="1"/>
    <col min="10544" max="10544" width="8.28515625" style="1" customWidth="1"/>
    <col min="10545" max="10545" width="10.42578125" style="1" customWidth="1"/>
    <col min="10546" max="10546" width="7" style="1" customWidth="1"/>
    <col min="10547" max="10547" width="7.140625" style="1" customWidth="1"/>
    <col min="10548" max="10548" width="5.5703125" style="1" customWidth="1"/>
    <col min="10549" max="10549" width="9.7109375" style="1" customWidth="1"/>
    <col min="10550" max="10550" width="8.140625" style="1" customWidth="1"/>
    <col min="10551" max="10551" width="8" style="1" customWidth="1"/>
    <col min="10552" max="10552" width="4.7109375" style="1" customWidth="1"/>
    <col min="10553" max="10553" width="8.5703125" style="1" customWidth="1"/>
    <col min="10554" max="10554" width="5.28515625" style="1" customWidth="1"/>
    <col min="10555" max="10555" width="5.7109375" style="1" customWidth="1"/>
    <col min="10556" max="10556" width="9.7109375" style="1" customWidth="1"/>
    <col min="10557" max="10557" width="9.140625" style="1" customWidth="1"/>
    <col min="10558" max="10558" width="9.42578125" style="1" customWidth="1"/>
    <col min="10559" max="10559" width="6.42578125" style="1" customWidth="1"/>
    <col min="10560" max="10560" width="8.42578125" style="1" customWidth="1"/>
    <col min="10561" max="10561" width="5.85546875" style="1" customWidth="1"/>
    <col min="10562" max="10562" width="5.5703125" style="1" customWidth="1"/>
    <col min="10563" max="10563" width="9.7109375" style="1" customWidth="1"/>
    <col min="10564" max="10564" width="8.140625" style="1" customWidth="1"/>
    <col min="10565" max="10565" width="6.42578125" style="1" customWidth="1"/>
    <col min="10566" max="10566" width="8" style="1" customWidth="1"/>
    <col min="10567" max="10567" width="7.42578125" style="1" customWidth="1"/>
    <col min="10568" max="10568" width="5.42578125" style="1" customWidth="1"/>
    <col min="10569" max="10569" width="4.85546875" style="1" customWidth="1"/>
    <col min="10570" max="10570" width="7.7109375" style="1" customWidth="1"/>
    <col min="10571" max="10571" width="6" style="1" customWidth="1"/>
    <col min="10572" max="10572" width="7.7109375" style="1" customWidth="1"/>
    <col min="10573" max="10573" width="8.42578125" style="1" customWidth="1"/>
    <col min="10574" max="10574" width="10.42578125" style="1" customWidth="1"/>
    <col min="10575" max="10751" width="9.140625" style="1"/>
    <col min="10752" max="10752" width="7.28515625" style="1" customWidth="1"/>
    <col min="10753" max="10753" width="44" style="1" customWidth="1"/>
    <col min="10754" max="10754" width="15" style="1" customWidth="1"/>
    <col min="10755" max="10755" width="9.7109375" style="1" customWidth="1"/>
    <col min="10756" max="10756" width="9.42578125" style="1" customWidth="1"/>
    <col min="10757" max="10757" width="9" style="1" customWidth="1"/>
    <col min="10758" max="10758" width="8.28515625" style="1" customWidth="1"/>
    <col min="10759" max="10759" width="5.42578125" style="1" customWidth="1"/>
    <col min="10760" max="10760" width="8" style="1" customWidth="1"/>
    <col min="10761" max="10761" width="6.5703125" style="1" customWidth="1"/>
    <col min="10762" max="10762" width="6.140625" style="1" customWidth="1"/>
    <col min="10763" max="10763" width="9.42578125" style="1" customWidth="1"/>
    <col min="10764" max="10764" width="9.28515625" style="1" customWidth="1"/>
    <col min="10765" max="10765" width="6.28515625" style="1" customWidth="1"/>
    <col min="10766" max="10766" width="5.85546875" style="1" customWidth="1"/>
    <col min="10767" max="10767" width="9.7109375" style="1" customWidth="1"/>
    <col min="10768" max="10768" width="6.140625" style="1" customWidth="1"/>
    <col min="10769" max="10769" width="6.28515625" style="1" customWidth="1"/>
    <col min="10770" max="10770" width="5.140625" style="1" customWidth="1"/>
    <col min="10771" max="10771" width="7.85546875" style="1" customWidth="1"/>
    <col min="10772" max="10773" width="5.7109375" style="1" customWidth="1"/>
    <col min="10774" max="10774" width="7.140625" style="1" customWidth="1"/>
    <col min="10775" max="10775" width="5" style="1" customWidth="1"/>
    <col min="10776" max="10776" width="5.85546875" style="1" customWidth="1"/>
    <col min="10777" max="10777" width="9.42578125" style="1" customWidth="1"/>
    <col min="10778" max="10778" width="6.7109375" style="1" customWidth="1"/>
    <col min="10779" max="10779" width="6.42578125" style="1" customWidth="1"/>
    <col min="10780" max="10780" width="5.140625" style="1" customWidth="1"/>
    <col min="10781" max="10781" width="5.5703125" style="1" customWidth="1"/>
    <col min="10782" max="10782" width="9.28515625" style="1" customWidth="1"/>
    <col min="10783" max="10783" width="5.28515625" style="1" customWidth="1"/>
    <col min="10784" max="10784" width="9.42578125" style="1" customWidth="1"/>
    <col min="10785" max="10785" width="10.140625" style="1" customWidth="1"/>
    <col min="10786" max="10786" width="8.140625" style="1" customWidth="1"/>
    <col min="10787" max="10787" width="6" style="1" customWidth="1"/>
    <col min="10788" max="10788" width="8.140625" style="1" customWidth="1"/>
    <col min="10789" max="10789" width="4.85546875" style="1" customWidth="1"/>
    <col min="10790" max="10790" width="5.28515625" style="1" customWidth="1"/>
    <col min="10791" max="10791" width="9.7109375" style="1" customWidth="1"/>
    <col min="10792" max="10792" width="7.85546875" style="1" customWidth="1"/>
    <col min="10793" max="10793" width="10.85546875" style="1" customWidth="1"/>
    <col min="10794" max="10794" width="8" style="1" customWidth="1"/>
    <col min="10795" max="10796" width="7.42578125" style="1" customWidth="1"/>
    <col min="10797" max="10797" width="10" style="1" customWidth="1"/>
    <col min="10798" max="10798" width="9.7109375" style="1" customWidth="1"/>
    <col min="10799" max="10799" width="8.85546875" style="1" customWidth="1"/>
    <col min="10800" max="10800" width="8.28515625" style="1" customWidth="1"/>
    <col min="10801" max="10801" width="10.42578125" style="1" customWidth="1"/>
    <col min="10802" max="10802" width="7" style="1" customWidth="1"/>
    <col min="10803" max="10803" width="7.140625" style="1" customWidth="1"/>
    <col min="10804" max="10804" width="5.5703125" style="1" customWidth="1"/>
    <col min="10805" max="10805" width="9.7109375" style="1" customWidth="1"/>
    <col min="10806" max="10806" width="8.140625" style="1" customWidth="1"/>
    <col min="10807" max="10807" width="8" style="1" customWidth="1"/>
    <col min="10808" max="10808" width="4.7109375" style="1" customWidth="1"/>
    <col min="10809" max="10809" width="8.5703125" style="1" customWidth="1"/>
    <col min="10810" max="10810" width="5.28515625" style="1" customWidth="1"/>
    <col min="10811" max="10811" width="5.7109375" style="1" customWidth="1"/>
    <col min="10812" max="10812" width="9.7109375" style="1" customWidth="1"/>
    <col min="10813" max="10813" width="9.140625" style="1" customWidth="1"/>
    <col min="10814" max="10814" width="9.42578125" style="1" customWidth="1"/>
    <col min="10815" max="10815" width="6.42578125" style="1" customWidth="1"/>
    <col min="10816" max="10816" width="8.42578125" style="1" customWidth="1"/>
    <col min="10817" max="10817" width="5.85546875" style="1" customWidth="1"/>
    <col min="10818" max="10818" width="5.5703125" style="1" customWidth="1"/>
    <col min="10819" max="10819" width="9.7109375" style="1" customWidth="1"/>
    <col min="10820" max="10820" width="8.140625" style="1" customWidth="1"/>
    <col min="10821" max="10821" width="6.42578125" style="1" customWidth="1"/>
    <col min="10822" max="10822" width="8" style="1" customWidth="1"/>
    <col min="10823" max="10823" width="7.42578125" style="1" customWidth="1"/>
    <col min="10824" max="10824" width="5.42578125" style="1" customWidth="1"/>
    <col min="10825" max="10825" width="4.85546875" style="1" customWidth="1"/>
    <col min="10826" max="10826" width="7.7109375" style="1" customWidth="1"/>
    <col min="10827" max="10827" width="6" style="1" customWidth="1"/>
    <col min="10828" max="10828" width="7.7109375" style="1" customWidth="1"/>
    <col min="10829" max="10829" width="8.42578125" style="1" customWidth="1"/>
    <col min="10830" max="10830" width="10.42578125" style="1" customWidth="1"/>
    <col min="10831" max="11007" width="9.140625" style="1"/>
    <col min="11008" max="11008" width="7.28515625" style="1" customWidth="1"/>
    <col min="11009" max="11009" width="44" style="1" customWidth="1"/>
    <col min="11010" max="11010" width="15" style="1" customWidth="1"/>
    <col min="11011" max="11011" width="9.7109375" style="1" customWidth="1"/>
    <col min="11012" max="11012" width="9.42578125" style="1" customWidth="1"/>
    <col min="11013" max="11013" width="9" style="1" customWidth="1"/>
    <col min="11014" max="11014" width="8.28515625" style="1" customWidth="1"/>
    <col min="11015" max="11015" width="5.42578125" style="1" customWidth="1"/>
    <col min="11016" max="11016" width="8" style="1" customWidth="1"/>
    <col min="11017" max="11017" width="6.5703125" style="1" customWidth="1"/>
    <col min="11018" max="11018" width="6.140625" style="1" customWidth="1"/>
    <col min="11019" max="11019" width="9.42578125" style="1" customWidth="1"/>
    <col min="11020" max="11020" width="9.28515625" style="1" customWidth="1"/>
    <col min="11021" max="11021" width="6.28515625" style="1" customWidth="1"/>
    <col min="11022" max="11022" width="5.85546875" style="1" customWidth="1"/>
    <col min="11023" max="11023" width="9.7109375" style="1" customWidth="1"/>
    <col min="11024" max="11024" width="6.140625" style="1" customWidth="1"/>
    <col min="11025" max="11025" width="6.28515625" style="1" customWidth="1"/>
    <col min="11026" max="11026" width="5.140625" style="1" customWidth="1"/>
    <col min="11027" max="11027" width="7.85546875" style="1" customWidth="1"/>
    <col min="11028" max="11029" width="5.7109375" style="1" customWidth="1"/>
    <col min="11030" max="11030" width="7.140625" style="1" customWidth="1"/>
    <col min="11031" max="11031" width="5" style="1" customWidth="1"/>
    <col min="11032" max="11032" width="5.85546875" style="1" customWidth="1"/>
    <col min="11033" max="11033" width="9.42578125" style="1" customWidth="1"/>
    <col min="11034" max="11034" width="6.7109375" style="1" customWidth="1"/>
    <col min="11035" max="11035" width="6.42578125" style="1" customWidth="1"/>
    <col min="11036" max="11036" width="5.140625" style="1" customWidth="1"/>
    <col min="11037" max="11037" width="5.5703125" style="1" customWidth="1"/>
    <col min="11038" max="11038" width="9.28515625" style="1" customWidth="1"/>
    <col min="11039" max="11039" width="5.28515625" style="1" customWidth="1"/>
    <col min="11040" max="11040" width="9.42578125" style="1" customWidth="1"/>
    <col min="11041" max="11041" width="10.140625" style="1" customWidth="1"/>
    <col min="11042" max="11042" width="8.140625" style="1" customWidth="1"/>
    <col min="11043" max="11043" width="6" style="1" customWidth="1"/>
    <col min="11044" max="11044" width="8.140625" style="1" customWidth="1"/>
    <col min="11045" max="11045" width="4.85546875" style="1" customWidth="1"/>
    <col min="11046" max="11046" width="5.28515625" style="1" customWidth="1"/>
    <col min="11047" max="11047" width="9.7109375" style="1" customWidth="1"/>
    <col min="11048" max="11048" width="7.85546875" style="1" customWidth="1"/>
    <col min="11049" max="11049" width="10.85546875" style="1" customWidth="1"/>
    <col min="11050" max="11050" width="8" style="1" customWidth="1"/>
    <col min="11051" max="11052" width="7.42578125" style="1" customWidth="1"/>
    <col min="11053" max="11053" width="10" style="1" customWidth="1"/>
    <col min="11054" max="11054" width="9.7109375" style="1" customWidth="1"/>
    <col min="11055" max="11055" width="8.85546875" style="1" customWidth="1"/>
    <col min="11056" max="11056" width="8.28515625" style="1" customWidth="1"/>
    <col min="11057" max="11057" width="10.42578125" style="1" customWidth="1"/>
    <col min="11058" max="11058" width="7" style="1" customWidth="1"/>
    <col min="11059" max="11059" width="7.140625" style="1" customWidth="1"/>
    <col min="11060" max="11060" width="5.5703125" style="1" customWidth="1"/>
    <col min="11061" max="11061" width="9.7109375" style="1" customWidth="1"/>
    <col min="11062" max="11062" width="8.140625" style="1" customWidth="1"/>
    <col min="11063" max="11063" width="8" style="1" customWidth="1"/>
    <col min="11064" max="11064" width="4.7109375" style="1" customWidth="1"/>
    <col min="11065" max="11065" width="8.5703125" style="1" customWidth="1"/>
    <col min="11066" max="11066" width="5.28515625" style="1" customWidth="1"/>
    <col min="11067" max="11067" width="5.7109375" style="1" customWidth="1"/>
    <col min="11068" max="11068" width="9.7109375" style="1" customWidth="1"/>
    <col min="11069" max="11069" width="9.140625" style="1" customWidth="1"/>
    <col min="11070" max="11070" width="9.42578125" style="1" customWidth="1"/>
    <col min="11071" max="11071" width="6.42578125" style="1" customWidth="1"/>
    <col min="11072" max="11072" width="8.42578125" style="1" customWidth="1"/>
    <col min="11073" max="11073" width="5.85546875" style="1" customWidth="1"/>
    <col min="11074" max="11074" width="5.5703125" style="1" customWidth="1"/>
    <col min="11075" max="11075" width="9.7109375" style="1" customWidth="1"/>
    <col min="11076" max="11076" width="8.140625" style="1" customWidth="1"/>
    <col min="11077" max="11077" width="6.42578125" style="1" customWidth="1"/>
    <col min="11078" max="11078" width="8" style="1" customWidth="1"/>
    <col min="11079" max="11079" width="7.42578125" style="1" customWidth="1"/>
    <col min="11080" max="11080" width="5.42578125" style="1" customWidth="1"/>
    <col min="11081" max="11081" width="4.85546875" style="1" customWidth="1"/>
    <col min="11082" max="11082" width="7.7109375" style="1" customWidth="1"/>
    <col min="11083" max="11083" width="6" style="1" customWidth="1"/>
    <col min="11084" max="11084" width="7.7109375" style="1" customWidth="1"/>
    <col min="11085" max="11085" width="8.42578125" style="1" customWidth="1"/>
    <col min="11086" max="11086" width="10.42578125" style="1" customWidth="1"/>
    <col min="11087" max="11263" width="9.140625" style="1"/>
    <col min="11264" max="11264" width="7.28515625" style="1" customWidth="1"/>
    <col min="11265" max="11265" width="44" style="1" customWidth="1"/>
    <col min="11266" max="11266" width="15" style="1" customWidth="1"/>
    <col min="11267" max="11267" width="9.7109375" style="1" customWidth="1"/>
    <col min="11268" max="11268" width="9.42578125" style="1" customWidth="1"/>
    <col min="11269" max="11269" width="9" style="1" customWidth="1"/>
    <col min="11270" max="11270" width="8.28515625" style="1" customWidth="1"/>
    <col min="11271" max="11271" width="5.42578125" style="1" customWidth="1"/>
    <col min="11272" max="11272" width="8" style="1" customWidth="1"/>
    <col min="11273" max="11273" width="6.5703125" style="1" customWidth="1"/>
    <col min="11274" max="11274" width="6.140625" style="1" customWidth="1"/>
    <col min="11275" max="11275" width="9.42578125" style="1" customWidth="1"/>
    <col min="11276" max="11276" width="9.28515625" style="1" customWidth="1"/>
    <col min="11277" max="11277" width="6.28515625" style="1" customWidth="1"/>
    <col min="11278" max="11278" width="5.85546875" style="1" customWidth="1"/>
    <col min="11279" max="11279" width="9.7109375" style="1" customWidth="1"/>
    <col min="11280" max="11280" width="6.140625" style="1" customWidth="1"/>
    <col min="11281" max="11281" width="6.28515625" style="1" customWidth="1"/>
    <col min="11282" max="11282" width="5.140625" style="1" customWidth="1"/>
    <col min="11283" max="11283" width="7.85546875" style="1" customWidth="1"/>
    <col min="11284" max="11285" width="5.7109375" style="1" customWidth="1"/>
    <col min="11286" max="11286" width="7.140625" style="1" customWidth="1"/>
    <col min="11287" max="11287" width="5" style="1" customWidth="1"/>
    <col min="11288" max="11288" width="5.85546875" style="1" customWidth="1"/>
    <col min="11289" max="11289" width="9.42578125" style="1" customWidth="1"/>
    <col min="11290" max="11290" width="6.7109375" style="1" customWidth="1"/>
    <col min="11291" max="11291" width="6.42578125" style="1" customWidth="1"/>
    <col min="11292" max="11292" width="5.140625" style="1" customWidth="1"/>
    <col min="11293" max="11293" width="5.5703125" style="1" customWidth="1"/>
    <col min="11294" max="11294" width="9.28515625" style="1" customWidth="1"/>
    <col min="11295" max="11295" width="5.28515625" style="1" customWidth="1"/>
    <col min="11296" max="11296" width="9.42578125" style="1" customWidth="1"/>
    <col min="11297" max="11297" width="10.140625" style="1" customWidth="1"/>
    <col min="11298" max="11298" width="8.140625" style="1" customWidth="1"/>
    <col min="11299" max="11299" width="6" style="1" customWidth="1"/>
    <col min="11300" max="11300" width="8.140625" style="1" customWidth="1"/>
    <col min="11301" max="11301" width="4.85546875" style="1" customWidth="1"/>
    <col min="11302" max="11302" width="5.28515625" style="1" customWidth="1"/>
    <col min="11303" max="11303" width="9.7109375" style="1" customWidth="1"/>
    <col min="11304" max="11304" width="7.85546875" style="1" customWidth="1"/>
    <col min="11305" max="11305" width="10.85546875" style="1" customWidth="1"/>
    <col min="11306" max="11306" width="8" style="1" customWidth="1"/>
    <col min="11307" max="11308" width="7.42578125" style="1" customWidth="1"/>
    <col min="11309" max="11309" width="10" style="1" customWidth="1"/>
    <col min="11310" max="11310" width="9.7109375" style="1" customWidth="1"/>
    <col min="11311" max="11311" width="8.85546875" style="1" customWidth="1"/>
    <col min="11312" max="11312" width="8.28515625" style="1" customWidth="1"/>
    <col min="11313" max="11313" width="10.42578125" style="1" customWidth="1"/>
    <col min="11314" max="11314" width="7" style="1" customWidth="1"/>
    <col min="11315" max="11315" width="7.140625" style="1" customWidth="1"/>
    <col min="11316" max="11316" width="5.5703125" style="1" customWidth="1"/>
    <col min="11317" max="11317" width="9.7109375" style="1" customWidth="1"/>
    <col min="11318" max="11318" width="8.140625" style="1" customWidth="1"/>
    <col min="11319" max="11319" width="8" style="1" customWidth="1"/>
    <col min="11320" max="11320" width="4.7109375" style="1" customWidth="1"/>
    <col min="11321" max="11321" width="8.5703125" style="1" customWidth="1"/>
    <col min="11322" max="11322" width="5.28515625" style="1" customWidth="1"/>
    <col min="11323" max="11323" width="5.7109375" style="1" customWidth="1"/>
    <col min="11324" max="11324" width="9.7109375" style="1" customWidth="1"/>
    <col min="11325" max="11325" width="9.140625" style="1" customWidth="1"/>
    <col min="11326" max="11326" width="9.42578125" style="1" customWidth="1"/>
    <col min="11327" max="11327" width="6.42578125" style="1" customWidth="1"/>
    <col min="11328" max="11328" width="8.42578125" style="1" customWidth="1"/>
    <col min="11329" max="11329" width="5.85546875" style="1" customWidth="1"/>
    <col min="11330" max="11330" width="5.5703125" style="1" customWidth="1"/>
    <col min="11331" max="11331" width="9.7109375" style="1" customWidth="1"/>
    <col min="11332" max="11332" width="8.140625" style="1" customWidth="1"/>
    <col min="11333" max="11333" width="6.42578125" style="1" customWidth="1"/>
    <col min="11334" max="11334" width="8" style="1" customWidth="1"/>
    <col min="11335" max="11335" width="7.42578125" style="1" customWidth="1"/>
    <col min="11336" max="11336" width="5.42578125" style="1" customWidth="1"/>
    <col min="11337" max="11337" width="4.85546875" style="1" customWidth="1"/>
    <col min="11338" max="11338" width="7.7109375" style="1" customWidth="1"/>
    <col min="11339" max="11339" width="6" style="1" customWidth="1"/>
    <col min="11340" max="11340" width="7.7109375" style="1" customWidth="1"/>
    <col min="11341" max="11341" width="8.42578125" style="1" customWidth="1"/>
    <col min="11342" max="11342" width="10.42578125" style="1" customWidth="1"/>
    <col min="11343" max="11519" width="9.140625" style="1"/>
    <col min="11520" max="11520" width="7.28515625" style="1" customWidth="1"/>
    <col min="11521" max="11521" width="44" style="1" customWidth="1"/>
    <col min="11522" max="11522" width="15" style="1" customWidth="1"/>
    <col min="11523" max="11523" width="9.7109375" style="1" customWidth="1"/>
    <col min="11524" max="11524" width="9.42578125" style="1" customWidth="1"/>
    <col min="11525" max="11525" width="9" style="1" customWidth="1"/>
    <col min="11526" max="11526" width="8.28515625" style="1" customWidth="1"/>
    <col min="11527" max="11527" width="5.42578125" style="1" customWidth="1"/>
    <col min="11528" max="11528" width="8" style="1" customWidth="1"/>
    <col min="11529" max="11529" width="6.5703125" style="1" customWidth="1"/>
    <col min="11530" max="11530" width="6.140625" style="1" customWidth="1"/>
    <col min="11531" max="11531" width="9.42578125" style="1" customWidth="1"/>
    <col min="11532" max="11532" width="9.28515625" style="1" customWidth="1"/>
    <col min="11533" max="11533" width="6.28515625" style="1" customWidth="1"/>
    <col min="11534" max="11534" width="5.85546875" style="1" customWidth="1"/>
    <col min="11535" max="11535" width="9.7109375" style="1" customWidth="1"/>
    <col min="11536" max="11536" width="6.140625" style="1" customWidth="1"/>
    <col min="11537" max="11537" width="6.28515625" style="1" customWidth="1"/>
    <col min="11538" max="11538" width="5.140625" style="1" customWidth="1"/>
    <col min="11539" max="11539" width="7.85546875" style="1" customWidth="1"/>
    <col min="11540" max="11541" width="5.7109375" style="1" customWidth="1"/>
    <col min="11542" max="11542" width="7.140625" style="1" customWidth="1"/>
    <col min="11543" max="11543" width="5" style="1" customWidth="1"/>
    <col min="11544" max="11544" width="5.85546875" style="1" customWidth="1"/>
    <col min="11545" max="11545" width="9.42578125" style="1" customWidth="1"/>
    <col min="11546" max="11546" width="6.7109375" style="1" customWidth="1"/>
    <col min="11547" max="11547" width="6.42578125" style="1" customWidth="1"/>
    <col min="11548" max="11548" width="5.140625" style="1" customWidth="1"/>
    <col min="11549" max="11549" width="5.5703125" style="1" customWidth="1"/>
    <col min="11550" max="11550" width="9.28515625" style="1" customWidth="1"/>
    <col min="11551" max="11551" width="5.28515625" style="1" customWidth="1"/>
    <col min="11552" max="11552" width="9.42578125" style="1" customWidth="1"/>
    <col min="11553" max="11553" width="10.140625" style="1" customWidth="1"/>
    <col min="11554" max="11554" width="8.140625" style="1" customWidth="1"/>
    <col min="11555" max="11555" width="6" style="1" customWidth="1"/>
    <col min="11556" max="11556" width="8.140625" style="1" customWidth="1"/>
    <col min="11557" max="11557" width="4.85546875" style="1" customWidth="1"/>
    <col min="11558" max="11558" width="5.28515625" style="1" customWidth="1"/>
    <col min="11559" max="11559" width="9.7109375" style="1" customWidth="1"/>
    <col min="11560" max="11560" width="7.85546875" style="1" customWidth="1"/>
    <col min="11561" max="11561" width="10.85546875" style="1" customWidth="1"/>
    <col min="11562" max="11562" width="8" style="1" customWidth="1"/>
    <col min="11563" max="11564" width="7.42578125" style="1" customWidth="1"/>
    <col min="11565" max="11565" width="10" style="1" customWidth="1"/>
    <col min="11566" max="11566" width="9.7109375" style="1" customWidth="1"/>
    <col min="11567" max="11567" width="8.85546875" style="1" customWidth="1"/>
    <col min="11568" max="11568" width="8.28515625" style="1" customWidth="1"/>
    <col min="11569" max="11569" width="10.42578125" style="1" customWidth="1"/>
    <col min="11570" max="11570" width="7" style="1" customWidth="1"/>
    <col min="11571" max="11571" width="7.140625" style="1" customWidth="1"/>
    <col min="11572" max="11572" width="5.5703125" style="1" customWidth="1"/>
    <col min="11573" max="11573" width="9.7109375" style="1" customWidth="1"/>
    <col min="11574" max="11574" width="8.140625" style="1" customWidth="1"/>
    <col min="11575" max="11575" width="8" style="1" customWidth="1"/>
    <col min="11576" max="11576" width="4.7109375" style="1" customWidth="1"/>
    <col min="11577" max="11577" width="8.5703125" style="1" customWidth="1"/>
    <col min="11578" max="11578" width="5.28515625" style="1" customWidth="1"/>
    <col min="11579" max="11579" width="5.7109375" style="1" customWidth="1"/>
    <col min="11580" max="11580" width="9.7109375" style="1" customWidth="1"/>
    <col min="11581" max="11581" width="9.140625" style="1" customWidth="1"/>
    <col min="11582" max="11582" width="9.42578125" style="1" customWidth="1"/>
    <col min="11583" max="11583" width="6.42578125" style="1" customWidth="1"/>
    <col min="11584" max="11584" width="8.42578125" style="1" customWidth="1"/>
    <col min="11585" max="11585" width="5.85546875" style="1" customWidth="1"/>
    <col min="11586" max="11586" width="5.5703125" style="1" customWidth="1"/>
    <col min="11587" max="11587" width="9.7109375" style="1" customWidth="1"/>
    <col min="11588" max="11588" width="8.140625" style="1" customWidth="1"/>
    <col min="11589" max="11589" width="6.42578125" style="1" customWidth="1"/>
    <col min="11590" max="11590" width="8" style="1" customWidth="1"/>
    <col min="11591" max="11591" width="7.42578125" style="1" customWidth="1"/>
    <col min="11592" max="11592" width="5.42578125" style="1" customWidth="1"/>
    <col min="11593" max="11593" width="4.85546875" style="1" customWidth="1"/>
    <col min="11594" max="11594" width="7.7109375" style="1" customWidth="1"/>
    <col min="11595" max="11595" width="6" style="1" customWidth="1"/>
    <col min="11596" max="11596" width="7.7109375" style="1" customWidth="1"/>
    <col min="11597" max="11597" width="8.42578125" style="1" customWidth="1"/>
    <col min="11598" max="11598" width="10.42578125" style="1" customWidth="1"/>
    <col min="11599" max="11775" width="9.140625" style="1"/>
    <col min="11776" max="11776" width="7.28515625" style="1" customWidth="1"/>
    <col min="11777" max="11777" width="44" style="1" customWidth="1"/>
    <col min="11778" max="11778" width="15" style="1" customWidth="1"/>
    <col min="11779" max="11779" width="9.7109375" style="1" customWidth="1"/>
    <col min="11780" max="11780" width="9.42578125" style="1" customWidth="1"/>
    <col min="11781" max="11781" width="9" style="1" customWidth="1"/>
    <col min="11782" max="11782" width="8.28515625" style="1" customWidth="1"/>
    <col min="11783" max="11783" width="5.42578125" style="1" customWidth="1"/>
    <col min="11784" max="11784" width="8" style="1" customWidth="1"/>
    <col min="11785" max="11785" width="6.5703125" style="1" customWidth="1"/>
    <col min="11786" max="11786" width="6.140625" style="1" customWidth="1"/>
    <col min="11787" max="11787" width="9.42578125" style="1" customWidth="1"/>
    <col min="11788" max="11788" width="9.28515625" style="1" customWidth="1"/>
    <col min="11789" max="11789" width="6.28515625" style="1" customWidth="1"/>
    <col min="11790" max="11790" width="5.85546875" style="1" customWidth="1"/>
    <col min="11791" max="11791" width="9.7109375" style="1" customWidth="1"/>
    <col min="11792" max="11792" width="6.140625" style="1" customWidth="1"/>
    <col min="11793" max="11793" width="6.28515625" style="1" customWidth="1"/>
    <col min="11794" max="11794" width="5.140625" style="1" customWidth="1"/>
    <col min="11795" max="11795" width="7.85546875" style="1" customWidth="1"/>
    <col min="11796" max="11797" width="5.7109375" style="1" customWidth="1"/>
    <col min="11798" max="11798" width="7.140625" style="1" customWidth="1"/>
    <col min="11799" max="11799" width="5" style="1" customWidth="1"/>
    <col min="11800" max="11800" width="5.85546875" style="1" customWidth="1"/>
    <col min="11801" max="11801" width="9.42578125" style="1" customWidth="1"/>
    <col min="11802" max="11802" width="6.7109375" style="1" customWidth="1"/>
    <col min="11803" max="11803" width="6.42578125" style="1" customWidth="1"/>
    <col min="11804" max="11804" width="5.140625" style="1" customWidth="1"/>
    <col min="11805" max="11805" width="5.5703125" style="1" customWidth="1"/>
    <col min="11806" max="11806" width="9.28515625" style="1" customWidth="1"/>
    <col min="11807" max="11807" width="5.28515625" style="1" customWidth="1"/>
    <col min="11808" max="11808" width="9.42578125" style="1" customWidth="1"/>
    <col min="11809" max="11809" width="10.140625" style="1" customWidth="1"/>
    <col min="11810" max="11810" width="8.140625" style="1" customWidth="1"/>
    <col min="11811" max="11811" width="6" style="1" customWidth="1"/>
    <col min="11812" max="11812" width="8.140625" style="1" customWidth="1"/>
    <col min="11813" max="11813" width="4.85546875" style="1" customWidth="1"/>
    <col min="11814" max="11814" width="5.28515625" style="1" customWidth="1"/>
    <col min="11815" max="11815" width="9.7109375" style="1" customWidth="1"/>
    <col min="11816" max="11816" width="7.85546875" style="1" customWidth="1"/>
    <col min="11817" max="11817" width="10.85546875" style="1" customWidth="1"/>
    <col min="11818" max="11818" width="8" style="1" customWidth="1"/>
    <col min="11819" max="11820" width="7.42578125" style="1" customWidth="1"/>
    <col min="11821" max="11821" width="10" style="1" customWidth="1"/>
    <col min="11822" max="11822" width="9.7109375" style="1" customWidth="1"/>
    <col min="11823" max="11823" width="8.85546875" style="1" customWidth="1"/>
    <col min="11824" max="11824" width="8.28515625" style="1" customWidth="1"/>
    <col min="11825" max="11825" width="10.42578125" style="1" customWidth="1"/>
    <col min="11826" max="11826" width="7" style="1" customWidth="1"/>
    <col min="11827" max="11827" width="7.140625" style="1" customWidth="1"/>
    <col min="11828" max="11828" width="5.5703125" style="1" customWidth="1"/>
    <col min="11829" max="11829" width="9.7109375" style="1" customWidth="1"/>
    <col min="11830" max="11830" width="8.140625" style="1" customWidth="1"/>
    <col min="11831" max="11831" width="8" style="1" customWidth="1"/>
    <col min="11832" max="11832" width="4.7109375" style="1" customWidth="1"/>
    <col min="11833" max="11833" width="8.5703125" style="1" customWidth="1"/>
    <col min="11834" max="11834" width="5.28515625" style="1" customWidth="1"/>
    <col min="11835" max="11835" width="5.7109375" style="1" customWidth="1"/>
    <col min="11836" max="11836" width="9.7109375" style="1" customWidth="1"/>
    <col min="11837" max="11837" width="9.140625" style="1" customWidth="1"/>
    <col min="11838" max="11838" width="9.42578125" style="1" customWidth="1"/>
    <col min="11839" max="11839" width="6.42578125" style="1" customWidth="1"/>
    <col min="11840" max="11840" width="8.42578125" style="1" customWidth="1"/>
    <col min="11841" max="11841" width="5.85546875" style="1" customWidth="1"/>
    <col min="11842" max="11842" width="5.5703125" style="1" customWidth="1"/>
    <col min="11843" max="11843" width="9.7109375" style="1" customWidth="1"/>
    <col min="11844" max="11844" width="8.140625" style="1" customWidth="1"/>
    <col min="11845" max="11845" width="6.42578125" style="1" customWidth="1"/>
    <col min="11846" max="11846" width="8" style="1" customWidth="1"/>
    <col min="11847" max="11847" width="7.42578125" style="1" customWidth="1"/>
    <col min="11848" max="11848" width="5.42578125" style="1" customWidth="1"/>
    <col min="11849" max="11849" width="4.85546875" style="1" customWidth="1"/>
    <col min="11850" max="11850" width="7.7109375" style="1" customWidth="1"/>
    <col min="11851" max="11851" width="6" style="1" customWidth="1"/>
    <col min="11852" max="11852" width="7.7109375" style="1" customWidth="1"/>
    <col min="11853" max="11853" width="8.42578125" style="1" customWidth="1"/>
    <col min="11854" max="11854" width="10.42578125" style="1" customWidth="1"/>
    <col min="11855" max="12031" width="9.140625" style="1"/>
    <col min="12032" max="12032" width="7.28515625" style="1" customWidth="1"/>
    <col min="12033" max="12033" width="44" style="1" customWidth="1"/>
    <col min="12034" max="12034" width="15" style="1" customWidth="1"/>
    <col min="12035" max="12035" width="9.7109375" style="1" customWidth="1"/>
    <col min="12036" max="12036" width="9.42578125" style="1" customWidth="1"/>
    <col min="12037" max="12037" width="9" style="1" customWidth="1"/>
    <col min="12038" max="12038" width="8.28515625" style="1" customWidth="1"/>
    <col min="12039" max="12039" width="5.42578125" style="1" customWidth="1"/>
    <col min="12040" max="12040" width="8" style="1" customWidth="1"/>
    <col min="12041" max="12041" width="6.5703125" style="1" customWidth="1"/>
    <col min="12042" max="12042" width="6.140625" style="1" customWidth="1"/>
    <col min="12043" max="12043" width="9.42578125" style="1" customWidth="1"/>
    <col min="12044" max="12044" width="9.28515625" style="1" customWidth="1"/>
    <col min="12045" max="12045" width="6.28515625" style="1" customWidth="1"/>
    <col min="12046" max="12046" width="5.85546875" style="1" customWidth="1"/>
    <col min="12047" max="12047" width="9.7109375" style="1" customWidth="1"/>
    <col min="12048" max="12048" width="6.140625" style="1" customWidth="1"/>
    <col min="12049" max="12049" width="6.28515625" style="1" customWidth="1"/>
    <col min="12050" max="12050" width="5.140625" style="1" customWidth="1"/>
    <col min="12051" max="12051" width="7.85546875" style="1" customWidth="1"/>
    <col min="12052" max="12053" width="5.7109375" style="1" customWidth="1"/>
    <col min="12054" max="12054" width="7.140625" style="1" customWidth="1"/>
    <col min="12055" max="12055" width="5" style="1" customWidth="1"/>
    <col min="12056" max="12056" width="5.85546875" style="1" customWidth="1"/>
    <col min="12057" max="12057" width="9.42578125" style="1" customWidth="1"/>
    <col min="12058" max="12058" width="6.7109375" style="1" customWidth="1"/>
    <col min="12059" max="12059" width="6.42578125" style="1" customWidth="1"/>
    <col min="12060" max="12060" width="5.140625" style="1" customWidth="1"/>
    <col min="12061" max="12061" width="5.5703125" style="1" customWidth="1"/>
    <col min="12062" max="12062" width="9.28515625" style="1" customWidth="1"/>
    <col min="12063" max="12063" width="5.28515625" style="1" customWidth="1"/>
    <col min="12064" max="12064" width="9.42578125" style="1" customWidth="1"/>
    <col min="12065" max="12065" width="10.140625" style="1" customWidth="1"/>
    <col min="12066" max="12066" width="8.140625" style="1" customWidth="1"/>
    <col min="12067" max="12067" width="6" style="1" customWidth="1"/>
    <col min="12068" max="12068" width="8.140625" style="1" customWidth="1"/>
    <col min="12069" max="12069" width="4.85546875" style="1" customWidth="1"/>
    <col min="12070" max="12070" width="5.28515625" style="1" customWidth="1"/>
    <col min="12071" max="12071" width="9.7109375" style="1" customWidth="1"/>
    <col min="12072" max="12072" width="7.85546875" style="1" customWidth="1"/>
    <col min="12073" max="12073" width="10.85546875" style="1" customWidth="1"/>
    <col min="12074" max="12074" width="8" style="1" customWidth="1"/>
    <col min="12075" max="12076" width="7.42578125" style="1" customWidth="1"/>
    <col min="12077" max="12077" width="10" style="1" customWidth="1"/>
    <col min="12078" max="12078" width="9.7109375" style="1" customWidth="1"/>
    <col min="12079" max="12079" width="8.85546875" style="1" customWidth="1"/>
    <col min="12080" max="12080" width="8.28515625" style="1" customWidth="1"/>
    <col min="12081" max="12081" width="10.42578125" style="1" customWidth="1"/>
    <col min="12082" max="12082" width="7" style="1" customWidth="1"/>
    <col min="12083" max="12083" width="7.140625" style="1" customWidth="1"/>
    <col min="12084" max="12084" width="5.5703125" style="1" customWidth="1"/>
    <col min="12085" max="12085" width="9.7109375" style="1" customWidth="1"/>
    <col min="12086" max="12086" width="8.140625" style="1" customWidth="1"/>
    <col min="12087" max="12087" width="8" style="1" customWidth="1"/>
    <col min="12088" max="12088" width="4.7109375" style="1" customWidth="1"/>
    <col min="12089" max="12089" width="8.5703125" style="1" customWidth="1"/>
    <col min="12090" max="12090" width="5.28515625" style="1" customWidth="1"/>
    <col min="12091" max="12091" width="5.7109375" style="1" customWidth="1"/>
    <col min="12092" max="12092" width="9.7109375" style="1" customWidth="1"/>
    <col min="12093" max="12093" width="9.140625" style="1" customWidth="1"/>
    <col min="12094" max="12094" width="9.42578125" style="1" customWidth="1"/>
    <col min="12095" max="12095" width="6.42578125" style="1" customWidth="1"/>
    <col min="12096" max="12096" width="8.42578125" style="1" customWidth="1"/>
    <col min="12097" max="12097" width="5.85546875" style="1" customWidth="1"/>
    <col min="12098" max="12098" width="5.5703125" style="1" customWidth="1"/>
    <col min="12099" max="12099" width="9.7109375" style="1" customWidth="1"/>
    <col min="12100" max="12100" width="8.140625" style="1" customWidth="1"/>
    <col min="12101" max="12101" width="6.42578125" style="1" customWidth="1"/>
    <col min="12102" max="12102" width="8" style="1" customWidth="1"/>
    <col min="12103" max="12103" width="7.42578125" style="1" customWidth="1"/>
    <col min="12104" max="12104" width="5.42578125" style="1" customWidth="1"/>
    <col min="12105" max="12105" width="4.85546875" style="1" customWidth="1"/>
    <col min="12106" max="12106" width="7.7109375" style="1" customWidth="1"/>
    <col min="12107" max="12107" width="6" style="1" customWidth="1"/>
    <col min="12108" max="12108" width="7.7109375" style="1" customWidth="1"/>
    <col min="12109" max="12109" width="8.42578125" style="1" customWidth="1"/>
    <col min="12110" max="12110" width="10.42578125" style="1" customWidth="1"/>
    <col min="12111" max="12287" width="9.140625" style="1"/>
    <col min="12288" max="12288" width="7.28515625" style="1" customWidth="1"/>
    <col min="12289" max="12289" width="44" style="1" customWidth="1"/>
    <col min="12290" max="12290" width="15" style="1" customWidth="1"/>
    <col min="12291" max="12291" width="9.7109375" style="1" customWidth="1"/>
    <col min="12292" max="12292" width="9.42578125" style="1" customWidth="1"/>
    <col min="12293" max="12293" width="9" style="1" customWidth="1"/>
    <col min="12294" max="12294" width="8.28515625" style="1" customWidth="1"/>
    <col min="12295" max="12295" width="5.42578125" style="1" customWidth="1"/>
    <col min="12296" max="12296" width="8" style="1" customWidth="1"/>
    <col min="12297" max="12297" width="6.5703125" style="1" customWidth="1"/>
    <col min="12298" max="12298" width="6.140625" style="1" customWidth="1"/>
    <col min="12299" max="12299" width="9.42578125" style="1" customWidth="1"/>
    <col min="12300" max="12300" width="9.28515625" style="1" customWidth="1"/>
    <col min="12301" max="12301" width="6.28515625" style="1" customWidth="1"/>
    <col min="12302" max="12302" width="5.85546875" style="1" customWidth="1"/>
    <col min="12303" max="12303" width="9.7109375" style="1" customWidth="1"/>
    <col min="12304" max="12304" width="6.140625" style="1" customWidth="1"/>
    <col min="12305" max="12305" width="6.28515625" style="1" customWidth="1"/>
    <col min="12306" max="12306" width="5.140625" style="1" customWidth="1"/>
    <col min="12307" max="12307" width="7.85546875" style="1" customWidth="1"/>
    <col min="12308" max="12309" width="5.7109375" style="1" customWidth="1"/>
    <col min="12310" max="12310" width="7.140625" style="1" customWidth="1"/>
    <col min="12311" max="12311" width="5" style="1" customWidth="1"/>
    <col min="12312" max="12312" width="5.85546875" style="1" customWidth="1"/>
    <col min="12313" max="12313" width="9.42578125" style="1" customWidth="1"/>
    <col min="12314" max="12314" width="6.7109375" style="1" customWidth="1"/>
    <col min="12315" max="12315" width="6.42578125" style="1" customWidth="1"/>
    <col min="12316" max="12316" width="5.140625" style="1" customWidth="1"/>
    <col min="12317" max="12317" width="5.5703125" style="1" customWidth="1"/>
    <col min="12318" max="12318" width="9.28515625" style="1" customWidth="1"/>
    <col min="12319" max="12319" width="5.28515625" style="1" customWidth="1"/>
    <col min="12320" max="12320" width="9.42578125" style="1" customWidth="1"/>
    <col min="12321" max="12321" width="10.140625" style="1" customWidth="1"/>
    <col min="12322" max="12322" width="8.140625" style="1" customWidth="1"/>
    <col min="12323" max="12323" width="6" style="1" customWidth="1"/>
    <col min="12324" max="12324" width="8.140625" style="1" customWidth="1"/>
    <col min="12325" max="12325" width="4.85546875" style="1" customWidth="1"/>
    <col min="12326" max="12326" width="5.28515625" style="1" customWidth="1"/>
    <col min="12327" max="12327" width="9.7109375" style="1" customWidth="1"/>
    <col min="12328" max="12328" width="7.85546875" style="1" customWidth="1"/>
    <col min="12329" max="12329" width="10.85546875" style="1" customWidth="1"/>
    <col min="12330" max="12330" width="8" style="1" customWidth="1"/>
    <col min="12331" max="12332" width="7.42578125" style="1" customWidth="1"/>
    <col min="12333" max="12333" width="10" style="1" customWidth="1"/>
    <col min="12334" max="12334" width="9.7109375" style="1" customWidth="1"/>
    <col min="12335" max="12335" width="8.85546875" style="1" customWidth="1"/>
    <col min="12336" max="12336" width="8.28515625" style="1" customWidth="1"/>
    <col min="12337" max="12337" width="10.42578125" style="1" customWidth="1"/>
    <col min="12338" max="12338" width="7" style="1" customWidth="1"/>
    <col min="12339" max="12339" width="7.140625" style="1" customWidth="1"/>
    <col min="12340" max="12340" width="5.5703125" style="1" customWidth="1"/>
    <col min="12341" max="12341" width="9.7109375" style="1" customWidth="1"/>
    <col min="12342" max="12342" width="8.140625" style="1" customWidth="1"/>
    <col min="12343" max="12343" width="8" style="1" customWidth="1"/>
    <col min="12344" max="12344" width="4.7109375" style="1" customWidth="1"/>
    <col min="12345" max="12345" width="8.5703125" style="1" customWidth="1"/>
    <col min="12346" max="12346" width="5.28515625" style="1" customWidth="1"/>
    <col min="12347" max="12347" width="5.7109375" style="1" customWidth="1"/>
    <col min="12348" max="12348" width="9.7109375" style="1" customWidth="1"/>
    <col min="12349" max="12349" width="9.140625" style="1" customWidth="1"/>
    <col min="12350" max="12350" width="9.42578125" style="1" customWidth="1"/>
    <col min="12351" max="12351" width="6.42578125" style="1" customWidth="1"/>
    <col min="12352" max="12352" width="8.42578125" style="1" customWidth="1"/>
    <col min="12353" max="12353" width="5.85546875" style="1" customWidth="1"/>
    <col min="12354" max="12354" width="5.5703125" style="1" customWidth="1"/>
    <col min="12355" max="12355" width="9.7109375" style="1" customWidth="1"/>
    <col min="12356" max="12356" width="8.140625" style="1" customWidth="1"/>
    <col min="12357" max="12357" width="6.42578125" style="1" customWidth="1"/>
    <col min="12358" max="12358" width="8" style="1" customWidth="1"/>
    <col min="12359" max="12359" width="7.42578125" style="1" customWidth="1"/>
    <col min="12360" max="12360" width="5.42578125" style="1" customWidth="1"/>
    <col min="12361" max="12361" width="4.85546875" style="1" customWidth="1"/>
    <col min="12362" max="12362" width="7.7109375" style="1" customWidth="1"/>
    <col min="12363" max="12363" width="6" style="1" customWidth="1"/>
    <col min="12364" max="12364" width="7.7109375" style="1" customWidth="1"/>
    <col min="12365" max="12365" width="8.42578125" style="1" customWidth="1"/>
    <col min="12366" max="12366" width="10.42578125" style="1" customWidth="1"/>
    <col min="12367" max="12543" width="9.140625" style="1"/>
    <col min="12544" max="12544" width="7.28515625" style="1" customWidth="1"/>
    <col min="12545" max="12545" width="44" style="1" customWidth="1"/>
    <col min="12546" max="12546" width="15" style="1" customWidth="1"/>
    <col min="12547" max="12547" width="9.7109375" style="1" customWidth="1"/>
    <col min="12548" max="12548" width="9.42578125" style="1" customWidth="1"/>
    <col min="12549" max="12549" width="9" style="1" customWidth="1"/>
    <col min="12550" max="12550" width="8.28515625" style="1" customWidth="1"/>
    <col min="12551" max="12551" width="5.42578125" style="1" customWidth="1"/>
    <col min="12552" max="12552" width="8" style="1" customWidth="1"/>
    <col min="12553" max="12553" width="6.5703125" style="1" customWidth="1"/>
    <col min="12554" max="12554" width="6.140625" style="1" customWidth="1"/>
    <col min="12555" max="12555" width="9.42578125" style="1" customWidth="1"/>
    <col min="12556" max="12556" width="9.28515625" style="1" customWidth="1"/>
    <col min="12557" max="12557" width="6.28515625" style="1" customWidth="1"/>
    <col min="12558" max="12558" width="5.85546875" style="1" customWidth="1"/>
    <col min="12559" max="12559" width="9.7109375" style="1" customWidth="1"/>
    <col min="12560" max="12560" width="6.140625" style="1" customWidth="1"/>
    <col min="12561" max="12561" width="6.28515625" style="1" customWidth="1"/>
    <col min="12562" max="12562" width="5.140625" style="1" customWidth="1"/>
    <col min="12563" max="12563" width="7.85546875" style="1" customWidth="1"/>
    <col min="12564" max="12565" width="5.7109375" style="1" customWidth="1"/>
    <col min="12566" max="12566" width="7.140625" style="1" customWidth="1"/>
    <col min="12567" max="12567" width="5" style="1" customWidth="1"/>
    <col min="12568" max="12568" width="5.85546875" style="1" customWidth="1"/>
    <col min="12569" max="12569" width="9.42578125" style="1" customWidth="1"/>
    <col min="12570" max="12570" width="6.7109375" style="1" customWidth="1"/>
    <col min="12571" max="12571" width="6.42578125" style="1" customWidth="1"/>
    <col min="12572" max="12572" width="5.140625" style="1" customWidth="1"/>
    <col min="12573" max="12573" width="5.5703125" style="1" customWidth="1"/>
    <col min="12574" max="12574" width="9.28515625" style="1" customWidth="1"/>
    <col min="12575" max="12575" width="5.28515625" style="1" customWidth="1"/>
    <col min="12576" max="12576" width="9.42578125" style="1" customWidth="1"/>
    <col min="12577" max="12577" width="10.140625" style="1" customWidth="1"/>
    <col min="12578" max="12578" width="8.140625" style="1" customWidth="1"/>
    <col min="12579" max="12579" width="6" style="1" customWidth="1"/>
    <col min="12580" max="12580" width="8.140625" style="1" customWidth="1"/>
    <col min="12581" max="12581" width="4.85546875" style="1" customWidth="1"/>
    <col min="12582" max="12582" width="5.28515625" style="1" customWidth="1"/>
    <col min="12583" max="12583" width="9.7109375" style="1" customWidth="1"/>
    <col min="12584" max="12584" width="7.85546875" style="1" customWidth="1"/>
    <col min="12585" max="12585" width="10.85546875" style="1" customWidth="1"/>
    <col min="12586" max="12586" width="8" style="1" customWidth="1"/>
    <col min="12587" max="12588" width="7.42578125" style="1" customWidth="1"/>
    <col min="12589" max="12589" width="10" style="1" customWidth="1"/>
    <col min="12590" max="12590" width="9.7109375" style="1" customWidth="1"/>
    <col min="12591" max="12591" width="8.85546875" style="1" customWidth="1"/>
    <col min="12592" max="12592" width="8.28515625" style="1" customWidth="1"/>
    <col min="12593" max="12593" width="10.42578125" style="1" customWidth="1"/>
    <col min="12594" max="12594" width="7" style="1" customWidth="1"/>
    <col min="12595" max="12595" width="7.140625" style="1" customWidth="1"/>
    <col min="12596" max="12596" width="5.5703125" style="1" customWidth="1"/>
    <col min="12597" max="12597" width="9.7109375" style="1" customWidth="1"/>
    <col min="12598" max="12598" width="8.140625" style="1" customWidth="1"/>
    <col min="12599" max="12599" width="8" style="1" customWidth="1"/>
    <col min="12600" max="12600" width="4.7109375" style="1" customWidth="1"/>
    <col min="12601" max="12601" width="8.5703125" style="1" customWidth="1"/>
    <col min="12602" max="12602" width="5.28515625" style="1" customWidth="1"/>
    <col min="12603" max="12603" width="5.7109375" style="1" customWidth="1"/>
    <col min="12604" max="12604" width="9.7109375" style="1" customWidth="1"/>
    <col min="12605" max="12605" width="9.140625" style="1" customWidth="1"/>
    <col min="12606" max="12606" width="9.42578125" style="1" customWidth="1"/>
    <col min="12607" max="12607" width="6.42578125" style="1" customWidth="1"/>
    <col min="12608" max="12608" width="8.42578125" style="1" customWidth="1"/>
    <col min="12609" max="12609" width="5.85546875" style="1" customWidth="1"/>
    <col min="12610" max="12610" width="5.5703125" style="1" customWidth="1"/>
    <col min="12611" max="12611" width="9.7109375" style="1" customWidth="1"/>
    <col min="12612" max="12612" width="8.140625" style="1" customWidth="1"/>
    <col min="12613" max="12613" width="6.42578125" style="1" customWidth="1"/>
    <col min="12614" max="12614" width="8" style="1" customWidth="1"/>
    <col min="12615" max="12615" width="7.42578125" style="1" customWidth="1"/>
    <col min="12616" max="12616" width="5.42578125" style="1" customWidth="1"/>
    <col min="12617" max="12617" width="4.85546875" style="1" customWidth="1"/>
    <col min="12618" max="12618" width="7.7109375" style="1" customWidth="1"/>
    <col min="12619" max="12619" width="6" style="1" customWidth="1"/>
    <col min="12620" max="12620" width="7.7109375" style="1" customWidth="1"/>
    <col min="12621" max="12621" width="8.42578125" style="1" customWidth="1"/>
    <col min="12622" max="12622" width="10.42578125" style="1" customWidth="1"/>
    <col min="12623" max="12799" width="9.140625" style="1"/>
    <col min="12800" max="12800" width="7.28515625" style="1" customWidth="1"/>
    <col min="12801" max="12801" width="44" style="1" customWidth="1"/>
    <col min="12802" max="12802" width="15" style="1" customWidth="1"/>
    <col min="12803" max="12803" width="9.7109375" style="1" customWidth="1"/>
    <col min="12804" max="12804" width="9.42578125" style="1" customWidth="1"/>
    <col min="12805" max="12805" width="9" style="1" customWidth="1"/>
    <col min="12806" max="12806" width="8.28515625" style="1" customWidth="1"/>
    <col min="12807" max="12807" width="5.42578125" style="1" customWidth="1"/>
    <col min="12808" max="12808" width="8" style="1" customWidth="1"/>
    <col min="12809" max="12809" width="6.5703125" style="1" customWidth="1"/>
    <col min="12810" max="12810" width="6.140625" style="1" customWidth="1"/>
    <col min="12811" max="12811" width="9.42578125" style="1" customWidth="1"/>
    <col min="12812" max="12812" width="9.28515625" style="1" customWidth="1"/>
    <col min="12813" max="12813" width="6.28515625" style="1" customWidth="1"/>
    <col min="12814" max="12814" width="5.85546875" style="1" customWidth="1"/>
    <col min="12815" max="12815" width="9.7109375" style="1" customWidth="1"/>
    <col min="12816" max="12816" width="6.140625" style="1" customWidth="1"/>
    <col min="12817" max="12817" width="6.28515625" style="1" customWidth="1"/>
    <col min="12818" max="12818" width="5.140625" style="1" customWidth="1"/>
    <col min="12819" max="12819" width="7.85546875" style="1" customWidth="1"/>
    <col min="12820" max="12821" width="5.7109375" style="1" customWidth="1"/>
    <col min="12822" max="12822" width="7.140625" style="1" customWidth="1"/>
    <col min="12823" max="12823" width="5" style="1" customWidth="1"/>
    <col min="12824" max="12824" width="5.85546875" style="1" customWidth="1"/>
    <col min="12825" max="12825" width="9.42578125" style="1" customWidth="1"/>
    <col min="12826" max="12826" width="6.7109375" style="1" customWidth="1"/>
    <col min="12827" max="12827" width="6.42578125" style="1" customWidth="1"/>
    <col min="12828" max="12828" width="5.140625" style="1" customWidth="1"/>
    <col min="12829" max="12829" width="5.5703125" style="1" customWidth="1"/>
    <col min="12830" max="12830" width="9.28515625" style="1" customWidth="1"/>
    <col min="12831" max="12831" width="5.28515625" style="1" customWidth="1"/>
    <col min="12832" max="12832" width="9.42578125" style="1" customWidth="1"/>
    <col min="12833" max="12833" width="10.140625" style="1" customWidth="1"/>
    <col min="12834" max="12834" width="8.140625" style="1" customWidth="1"/>
    <col min="12835" max="12835" width="6" style="1" customWidth="1"/>
    <col min="12836" max="12836" width="8.140625" style="1" customWidth="1"/>
    <col min="12837" max="12837" width="4.85546875" style="1" customWidth="1"/>
    <col min="12838" max="12838" width="5.28515625" style="1" customWidth="1"/>
    <col min="12839" max="12839" width="9.7109375" style="1" customWidth="1"/>
    <col min="12840" max="12840" width="7.85546875" style="1" customWidth="1"/>
    <col min="12841" max="12841" width="10.85546875" style="1" customWidth="1"/>
    <col min="12842" max="12842" width="8" style="1" customWidth="1"/>
    <col min="12843" max="12844" width="7.42578125" style="1" customWidth="1"/>
    <col min="12845" max="12845" width="10" style="1" customWidth="1"/>
    <col min="12846" max="12846" width="9.7109375" style="1" customWidth="1"/>
    <col min="12847" max="12847" width="8.85546875" style="1" customWidth="1"/>
    <col min="12848" max="12848" width="8.28515625" style="1" customWidth="1"/>
    <col min="12849" max="12849" width="10.42578125" style="1" customWidth="1"/>
    <col min="12850" max="12850" width="7" style="1" customWidth="1"/>
    <col min="12851" max="12851" width="7.140625" style="1" customWidth="1"/>
    <col min="12852" max="12852" width="5.5703125" style="1" customWidth="1"/>
    <col min="12853" max="12853" width="9.7109375" style="1" customWidth="1"/>
    <col min="12854" max="12854" width="8.140625" style="1" customWidth="1"/>
    <col min="12855" max="12855" width="8" style="1" customWidth="1"/>
    <col min="12856" max="12856" width="4.7109375" style="1" customWidth="1"/>
    <col min="12857" max="12857" width="8.5703125" style="1" customWidth="1"/>
    <col min="12858" max="12858" width="5.28515625" style="1" customWidth="1"/>
    <col min="12859" max="12859" width="5.7109375" style="1" customWidth="1"/>
    <col min="12860" max="12860" width="9.7109375" style="1" customWidth="1"/>
    <col min="12861" max="12861" width="9.140625" style="1" customWidth="1"/>
    <col min="12862" max="12862" width="9.42578125" style="1" customWidth="1"/>
    <col min="12863" max="12863" width="6.42578125" style="1" customWidth="1"/>
    <col min="12864" max="12864" width="8.42578125" style="1" customWidth="1"/>
    <col min="12865" max="12865" width="5.85546875" style="1" customWidth="1"/>
    <col min="12866" max="12866" width="5.5703125" style="1" customWidth="1"/>
    <col min="12867" max="12867" width="9.7109375" style="1" customWidth="1"/>
    <col min="12868" max="12868" width="8.140625" style="1" customWidth="1"/>
    <col min="12869" max="12869" width="6.42578125" style="1" customWidth="1"/>
    <col min="12870" max="12870" width="8" style="1" customWidth="1"/>
    <col min="12871" max="12871" width="7.42578125" style="1" customWidth="1"/>
    <col min="12872" max="12872" width="5.42578125" style="1" customWidth="1"/>
    <col min="12873" max="12873" width="4.85546875" style="1" customWidth="1"/>
    <col min="12874" max="12874" width="7.7109375" style="1" customWidth="1"/>
    <col min="12875" max="12875" width="6" style="1" customWidth="1"/>
    <col min="12876" max="12876" width="7.7109375" style="1" customWidth="1"/>
    <col min="12877" max="12877" width="8.42578125" style="1" customWidth="1"/>
    <col min="12878" max="12878" width="10.42578125" style="1" customWidth="1"/>
    <col min="12879" max="13055" width="9.140625" style="1"/>
    <col min="13056" max="13056" width="7.28515625" style="1" customWidth="1"/>
    <col min="13057" max="13057" width="44" style="1" customWidth="1"/>
    <col min="13058" max="13058" width="15" style="1" customWidth="1"/>
    <col min="13059" max="13059" width="9.7109375" style="1" customWidth="1"/>
    <col min="13060" max="13060" width="9.42578125" style="1" customWidth="1"/>
    <col min="13061" max="13061" width="9" style="1" customWidth="1"/>
    <col min="13062" max="13062" width="8.28515625" style="1" customWidth="1"/>
    <col min="13063" max="13063" width="5.42578125" style="1" customWidth="1"/>
    <col min="13064" max="13064" width="8" style="1" customWidth="1"/>
    <col min="13065" max="13065" width="6.5703125" style="1" customWidth="1"/>
    <col min="13066" max="13066" width="6.140625" style="1" customWidth="1"/>
    <col min="13067" max="13067" width="9.42578125" style="1" customWidth="1"/>
    <col min="13068" max="13068" width="9.28515625" style="1" customWidth="1"/>
    <col min="13069" max="13069" width="6.28515625" style="1" customWidth="1"/>
    <col min="13070" max="13070" width="5.85546875" style="1" customWidth="1"/>
    <col min="13071" max="13071" width="9.7109375" style="1" customWidth="1"/>
    <col min="13072" max="13072" width="6.140625" style="1" customWidth="1"/>
    <col min="13073" max="13073" width="6.28515625" style="1" customWidth="1"/>
    <col min="13074" max="13074" width="5.140625" style="1" customWidth="1"/>
    <col min="13075" max="13075" width="7.85546875" style="1" customWidth="1"/>
    <col min="13076" max="13077" width="5.7109375" style="1" customWidth="1"/>
    <col min="13078" max="13078" width="7.140625" style="1" customWidth="1"/>
    <col min="13079" max="13079" width="5" style="1" customWidth="1"/>
    <col min="13080" max="13080" width="5.85546875" style="1" customWidth="1"/>
    <col min="13081" max="13081" width="9.42578125" style="1" customWidth="1"/>
    <col min="13082" max="13082" width="6.7109375" style="1" customWidth="1"/>
    <col min="13083" max="13083" width="6.42578125" style="1" customWidth="1"/>
    <col min="13084" max="13084" width="5.140625" style="1" customWidth="1"/>
    <col min="13085" max="13085" width="5.5703125" style="1" customWidth="1"/>
    <col min="13086" max="13086" width="9.28515625" style="1" customWidth="1"/>
    <col min="13087" max="13087" width="5.28515625" style="1" customWidth="1"/>
    <col min="13088" max="13088" width="9.42578125" style="1" customWidth="1"/>
    <col min="13089" max="13089" width="10.140625" style="1" customWidth="1"/>
    <col min="13090" max="13090" width="8.140625" style="1" customWidth="1"/>
    <col min="13091" max="13091" width="6" style="1" customWidth="1"/>
    <col min="13092" max="13092" width="8.140625" style="1" customWidth="1"/>
    <col min="13093" max="13093" width="4.85546875" style="1" customWidth="1"/>
    <col min="13094" max="13094" width="5.28515625" style="1" customWidth="1"/>
    <col min="13095" max="13095" width="9.7109375" style="1" customWidth="1"/>
    <col min="13096" max="13096" width="7.85546875" style="1" customWidth="1"/>
    <col min="13097" max="13097" width="10.85546875" style="1" customWidth="1"/>
    <col min="13098" max="13098" width="8" style="1" customWidth="1"/>
    <col min="13099" max="13100" width="7.42578125" style="1" customWidth="1"/>
    <col min="13101" max="13101" width="10" style="1" customWidth="1"/>
    <col min="13102" max="13102" width="9.7109375" style="1" customWidth="1"/>
    <col min="13103" max="13103" width="8.85546875" style="1" customWidth="1"/>
    <col min="13104" max="13104" width="8.28515625" style="1" customWidth="1"/>
    <col min="13105" max="13105" width="10.42578125" style="1" customWidth="1"/>
    <col min="13106" max="13106" width="7" style="1" customWidth="1"/>
    <col min="13107" max="13107" width="7.140625" style="1" customWidth="1"/>
    <col min="13108" max="13108" width="5.5703125" style="1" customWidth="1"/>
    <col min="13109" max="13109" width="9.7109375" style="1" customWidth="1"/>
    <col min="13110" max="13110" width="8.140625" style="1" customWidth="1"/>
    <col min="13111" max="13111" width="8" style="1" customWidth="1"/>
    <col min="13112" max="13112" width="4.7109375" style="1" customWidth="1"/>
    <col min="13113" max="13113" width="8.5703125" style="1" customWidth="1"/>
    <col min="13114" max="13114" width="5.28515625" style="1" customWidth="1"/>
    <col min="13115" max="13115" width="5.7109375" style="1" customWidth="1"/>
    <col min="13116" max="13116" width="9.7109375" style="1" customWidth="1"/>
    <col min="13117" max="13117" width="9.140625" style="1" customWidth="1"/>
    <col min="13118" max="13118" width="9.42578125" style="1" customWidth="1"/>
    <col min="13119" max="13119" width="6.42578125" style="1" customWidth="1"/>
    <col min="13120" max="13120" width="8.42578125" style="1" customWidth="1"/>
    <col min="13121" max="13121" width="5.85546875" style="1" customWidth="1"/>
    <col min="13122" max="13122" width="5.5703125" style="1" customWidth="1"/>
    <col min="13123" max="13123" width="9.7109375" style="1" customWidth="1"/>
    <col min="13124" max="13124" width="8.140625" style="1" customWidth="1"/>
    <col min="13125" max="13125" width="6.42578125" style="1" customWidth="1"/>
    <col min="13126" max="13126" width="8" style="1" customWidth="1"/>
    <col min="13127" max="13127" width="7.42578125" style="1" customWidth="1"/>
    <col min="13128" max="13128" width="5.42578125" style="1" customWidth="1"/>
    <col min="13129" max="13129" width="4.85546875" style="1" customWidth="1"/>
    <col min="13130" max="13130" width="7.7109375" style="1" customWidth="1"/>
    <col min="13131" max="13131" width="6" style="1" customWidth="1"/>
    <col min="13132" max="13132" width="7.7109375" style="1" customWidth="1"/>
    <col min="13133" max="13133" width="8.42578125" style="1" customWidth="1"/>
    <col min="13134" max="13134" width="10.42578125" style="1" customWidth="1"/>
    <col min="13135" max="13311" width="9.140625" style="1"/>
    <col min="13312" max="13312" width="7.28515625" style="1" customWidth="1"/>
    <col min="13313" max="13313" width="44" style="1" customWidth="1"/>
    <col min="13314" max="13314" width="15" style="1" customWidth="1"/>
    <col min="13315" max="13315" width="9.7109375" style="1" customWidth="1"/>
    <col min="13316" max="13316" width="9.42578125" style="1" customWidth="1"/>
    <col min="13317" max="13317" width="9" style="1" customWidth="1"/>
    <col min="13318" max="13318" width="8.28515625" style="1" customWidth="1"/>
    <col min="13319" max="13319" width="5.42578125" style="1" customWidth="1"/>
    <col min="13320" max="13320" width="8" style="1" customWidth="1"/>
    <col min="13321" max="13321" width="6.5703125" style="1" customWidth="1"/>
    <col min="13322" max="13322" width="6.140625" style="1" customWidth="1"/>
    <col min="13323" max="13323" width="9.42578125" style="1" customWidth="1"/>
    <col min="13324" max="13324" width="9.28515625" style="1" customWidth="1"/>
    <col min="13325" max="13325" width="6.28515625" style="1" customWidth="1"/>
    <col min="13326" max="13326" width="5.85546875" style="1" customWidth="1"/>
    <col min="13327" max="13327" width="9.7109375" style="1" customWidth="1"/>
    <col min="13328" max="13328" width="6.140625" style="1" customWidth="1"/>
    <col min="13329" max="13329" width="6.28515625" style="1" customWidth="1"/>
    <col min="13330" max="13330" width="5.140625" style="1" customWidth="1"/>
    <col min="13331" max="13331" width="7.85546875" style="1" customWidth="1"/>
    <col min="13332" max="13333" width="5.7109375" style="1" customWidth="1"/>
    <col min="13334" max="13334" width="7.140625" style="1" customWidth="1"/>
    <col min="13335" max="13335" width="5" style="1" customWidth="1"/>
    <col min="13336" max="13336" width="5.85546875" style="1" customWidth="1"/>
    <col min="13337" max="13337" width="9.42578125" style="1" customWidth="1"/>
    <col min="13338" max="13338" width="6.7109375" style="1" customWidth="1"/>
    <col min="13339" max="13339" width="6.42578125" style="1" customWidth="1"/>
    <col min="13340" max="13340" width="5.140625" style="1" customWidth="1"/>
    <col min="13341" max="13341" width="5.5703125" style="1" customWidth="1"/>
    <col min="13342" max="13342" width="9.28515625" style="1" customWidth="1"/>
    <col min="13343" max="13343" width="5.28515625" style="1" customWidth="1"/>
    <col min="13344" max="13344" width="9.42578125" style="1" customWidth="1"/>
    <col min="13345" max="13345" width="10.140625" style="1" customWidth="1"/>
    <col min="13346" max="13346" width="8.140625" style="1" customWidth="1"/>
    <col min="13347" max="13347" width="6" style="1" customWidth="1"/>
    <col min="13348" max="13348" width="8.140625" style="1" customWidth="1"/>
    <col min="13349" max="13349" width="4.85546875" style="1" customWidth="1"/>
    <col min="13350" max="13350" width="5.28515625" style="1" customWidth="1"/>
    <col min="13351" max="13351" width="9.7109375" style="1" customWidth="1"/>
    <col min="13352" max="13352" width="7.85546875" style="1" customWidth="1"/>
    <col min="13353" max="13353" width="10.85546875" style="1" customWidth="1"/>
    <col min="13354" max="13354" width="8" style="1" customWidth="1"/>
    <col min="13355" max="13356" width="7.42578125" style="1" customWidth="1"/>
    <col min="13357" max="13357" width="10" style="1" customWidth="1"/>
    <col min="13358" max="13358" width="9.7109375" style="1" customWidth="1"/>
    <col min="13359" max="13359" width="8.85546875" style="1" customWidth="1"/>
    <col min="13360" max="13360" width="8.28515625" style="1" customWidth="1"/>
    <col min="13361" max="13361" width="10.42578125" style="1" customWidth="1"/>
    <col min="13362" max="13362" width="7" style="1" customWidth="1"/>
    <col min="13363" max="13363" width="7.140625" style="1" customWidth="1"/>
    <col min="13364" max="13364" width="5.5703125" style="1" customWidth="1"/>
    <col min="13365" max="13365" width="9.7109375" style="1" customWidth="1"/>
    <col min="13366" max="13366" width="8.140625" style="1" customWidth="1"/>
    <col min="13367" max="13367" width="8" style="1" customWidth="1"/>
    <col min="13368" max="13368" width="4.7109375" style="1" customWidth="1"/>
    <col min="13369" max="13369" width="8.5703125" style="1" customWidth="1"/>
    <col min="13370" max="13370" width="5.28515625" style="1" customWidth="1"/>
    <col min="13371" max="13371" width="5.7109375" style="1" customWidth="1"/>
    <col min="13372" max="13372" width="9.7109375" style="1" customWidth="1"/>
    <col min="13373" max="13373" width="9.140625" style="1" customWidth="1"/>
    <col min="13374" max="13374" width="9.42578125" style="1" customWidth="1"/>
    <col min="13375" max="13375" width="6.42578125" style="1" customWidth="1"/>
    <col min="13376" max="13376" width="8.42578125" style="1" customWidth="1"/>
    <col min="13377" max="13377" width="5.85546875" style="1" customWidth="1"/>
    <col min="13378" max="13378" width="5.5703125" style="1" customWidth="1"/>
    <col min="13379" max="13379" width="9.7109375" style="1" customWidth="1"/>
    <col min="13380" max="13380" width="8.140625" style="1" customWidth="1"/>
    <col min="13381" max="13381" width="6.42578125" style="1" customWidth="1"/>
    <col min="13382" max="13382" width="8" style="1" customWidth="1"/>
    <col min="13383" max="13383" width="7.42578125" style="1" customWidth="1"/>
    <col min="13384" max="13384" width="5.42578125" style="1" customWidth="1"/>
    <col min="13385" max="13385" width="4.85546875" style="1" customWidth="1"/>
    <col min="13386" max="13386" width="7.7109375" style="1" customWidth="1"/>
    <col min="13387" max="13387" width="6" style="1" customWidth="1"/>
    <col min="13388" max="13388" width="7.7109375" style="1" customWidth="1"/>
    <col min="13389" max="13389" width="8.42578125" style="1" customWidth="1"/>
    <col min="13390" max="13390" width="10.42578125" style="1" customWidth="1"/>
    <col min="13391" max="13567" width="9.140625" style="1"/>
    <col min="13568" max="13568" width="7.28515625" style="1" customWidth="1"/>
    <col min="13569" max="13569" width="44" style="1" customWidth="1"/>
    <col min="13570" max="13570" width="15" style="1" customWidth="1"/>
    <col min="13571" max="13571" width="9.7109375" style="1" customWidth="1"/>
    <col min="13572" max="13572" width="9.42578125" style="1" customWidth="1"/>
    <col min="13573" max="13573" width="9" style="1" customWidth="1"/>
    <col min="13574" max="13574" width="8.28515625" style="1" customWidth="1"/>
    <col min="13575" max="13575" width="5.42578125" style="1" customWidth="1"/>
    <col min="13576" max="13576" width="8" style="1" customWidth="1"/>
    <col min="13577" max="13577" width="6.5703125" style="1" customWidth="1"/>
    <col min="13578" max="13578" width="6.140625" style="1" customWidth="1"/>
    <col min="13579" max="13579" width="9.42578125" style="1" customWidth="1"/>
    <col min="13580" max="13580" width="9.28515625" style="1" customWidth="1"/>
    <col min="13581" max="13581" width="6.28515625" style="1" customWidth="1"/>
    <col min="13582" max="13582" width="5.85546875" style="1" customWidth="1"/>
    <col min="13583" max="13583" width="9.7109375" style="1" customWidth="1"/>
    <col min="13584" max="13584" width="6.140625" style="1" customWidth="1"/>
    <col min="13585" max="13585" width="6.28515625" style="1" customWidth="1"/>
    <col min="13586" max="13586" width="5.140625" style="1" customWidth="1"/>
    <col min="13587" max="13587" width="7.85546875" style="1" customWidth="1"/>
    <col min="13588" max="13589" width="5.7109375" style="1" customWidth="1"/>
    <col min="13590" max="13590" width="7.140625" style="1" customWidth="1"/>
    <col min="13591" max="13591" width="5" style="1" customWidth="1"/>
    <col min="13592" max="13592" width="5.85546875" style="1" customWidth="1"/>
    <col min="13593" max="13593" width="9.42578125" style="1" customWidth="1"/>
    <col min="13594" max="13594" width="6.7109375" style="1" customWidth="1"/>
    <col min="13595" max="13595" width="6.42578125" style="1" customWidth="1"/>
    <col min="13596" max="13596" width="5.140625" style="1" customWidth="1"/>
    <col min="13597" max="13597" width="5.5703125" style="1" customWidth="1"/>
    <col min="13598" max="13598" width="9.28515625" style="1" customWidth="1"/>
    <col min="13599" max="13599" width="5.28515625" style="1" customWidth="1"/>
    <col min="13600" max="13600" width="9.42578125" style="1" customWidth="1"/>
    <col min="13601" max="13601" width="10.140625" style="1" customWidth="1"/>
    <col min="13602" max="13602" width="8.140625" style="1" customWidth="1"/>
    <col min="13603" max="13603" width="6" style="1" customWidth="1"/>
    <col min="13604" max="13604" width="8.140625" style="1" customWidth="1"/>
    <col min="13605" max="13605" width="4.85546875" style="1" customWidth="1"/>
    <col min="13606" max="13606" width="5.28515625" style="1" customWidth="1"/>
    <col min="13607" max="13607" width="9.7109375" style="1" customWidth="1"/>
    <col min="13608" max="13608" width="7.85546875" style="1" customWidth="1"/>
    <col min="13609" max="13609" width="10.85546875" style="1" customWidth="1"/>
    <col min="13610" max="13610" width="8" style="1" customWidth="1"/>
    <col min="13611" max="13612" width="7.42578125" style="1" customWidth="1"/>
    <col min="13613" max="13613" width="10" style="1" customWidth="1"/>
    <col min="13614" max="13614" width="9.7109375" style="1" customWidth="1"/>
    <col min="13615" max="13615" width="8.85546875" style="1" customWidth="1"/>
    <col min="13616" max="13616" width="8.28515625" style="1" customWidth="1"/>
    <col min="13617" max="13617" width="10.42578125" style="1" customWidth="1"/>
    <col min="13618" max="13618" width="7" style="1" customWidth="1"/>
    <col min="13619" max="13619" width="7.140625" style="1" customWidth="1"/>
    <col min="13620" max="13620" width="5.5703125" style="1" customWidth="1"/>
    <col min="13621" max="13621" width="9.7109375" style="1" customWidth="1"/>
    <col min="13622" max="13622" width="8.140625" style="1" customWidth="1"/>
    <col min="13623" max="13623" width="8" style="1" customWidth="1"/>
    <col min="13624" max="13624" width="4.7109375" style="1" customWidth="1"/>
    <col min="13625" max="13625" width="8.5703125" style="1" customWidth="1"/>
    <col min="13626" max="13626" width="5.28515625" style="1" customWidth="1"/>
    <col min="13627" max="13627" width="5.7109375" style="1" customWidth="1"/>
    <col min="13628" max="13628" width="9.7109375" style="1" customWidth="1"/>
    <col min="13629" max="13629" width="9.140625" style="1" customWidth="1"/>
    <col min="13630" max="13630" width="9.42578125" style="1" customWidth="1"/>
    <col min="13631" max="13631" width="6.42578125" style="1" customWidth="1"/>
    <col min="13632" max="13632" width="8.42578125" style="1" customWidth="1"/>
    <col min="13633" max="13633" width="5.85546875" style="1" customWidth="1"/>
    <col min="13634" max="13634" width="5.5703125" style="1" customWidth="1"/>
    <col min="13635" max="13635" width="9.7109375" style="1" customWidth="1"/>
    <col min="13636" max="13636" width="8.140625" style="1" customWidth="1"/>
    <col min="13637" max="13637" width="6.42578125" style="1" customWidth="1"/>
    <col min="13638" max="13638" width="8" style="1" customWidth="1"/>
    <col min="13639" max="13639" width="7.42578125" style="1" customWidth="1"/>
    <col min="13640" max="13640" width="5.42578125" style="1" customWidth="1"/>
    <col min="13641" max="13641" width="4.85546875" style="1" customWidth="1"/>
    <col min="13642" max="13642" width="7.7109375" style="1" customWidth="1"/>
    <col min="13643" max="13643" width="6" style="1" customWidth="1"/>
    <col min="13644" max="13644" width="7.7109375" style="1" customWidth="1"/>
    <col min="13645" max="13645" width="8.42578125" style="1" customWidth="1"/>
    <col min="13646" max="13646" width="10.42578125" style="1" customWidth="1"/>
    <col min="13647" max="13823" width="9.140625" style="1"/>
    <col min="13824" max="13824" width="7.28515625" style="1" customWidth="1"/>
    <col min="13825" max="13825" width="44" style="1" customWidth="1"/>
    <col min="13826" max="13826" width="15" style="1" customWidth="1"/>
    <col min="13827" max="13827" width="9.7109375" style="1" customWidth="1"/>
    <col min="13828" max="13828" width="9.42578125" style="1" customWidth="1"/>
    <col min="13829" max="13829" width="9" style="1" customWidth="1"/>
    <col min="13830" max="13830" width="8.28515625" style="1" customWidth="1"/>
    <col min="13831" max="13831" width="5.42578125" style="1" customWidth="1"/>
    <col min="13832" max="13832" width="8" style="1" customWidth="1"/>
    <col min="13833" max="13833" width="6.5703125" style="1" customWidth="1"/>
    <col min="13834" max="13834" width="6.140625" style="1" customWidth="1"/>
    <col min="13835" max="13835" width="9.42578125" style="1" customWidth="1"/>
    <col min="13836" max="13836" width="9.28515625" style="1" customWidth="1"/>
    <col min="13837" max="13837" width="6.28515625" style="1" customWidth="1"/>
    <col min="13838" max="13838" width="5.85546875" style="1" customWidth="1"/>
    <col min="13839" max="13839" width="9.7109375" style="1" customWidth="1"/>
    <col min="13840" max="13840" width="6.140625" style="1" customWidth="1"/>
    <col min="13841" max="13841" width="6.28515625" style="1" customWidth="1"/>
    <col min="13842" max="13842" width="5.140625" style="1" customWidth="1"/>
    <col min="13843" max="13843" width="7.85546875" style="1" customWidth="1"/>
    <col min="13844" max="13845" width="5.7109375" style="1" customWidth="1"/>
    <col min="13846" max="13846" width="7.140625" style="1" customWidth="1"/>
    <col min="13847" max="13847" width="5" style="1" customWidth="1"/>
    <col min="13848" max="13848" width="5.85546875" style="1" customWidth="1"/>
    <col min="13849" max="13849" width="9.42578125" style="1" customWidth="1"/>
    <col min="13850" max="13850" width="6.7109375" style="1" customWidth="1"/>
    <col min="13851" max="13851" width="6.42578125" style="1" customWidth="1"/>
    <col min="13852" max="13852" width="5.140625" style="1" customWidth="1"/>
    <col min="13853" max="13853" width="5.5703125" style="1" customWidth="1"/>
    <col min="13854" max="13854" width="9.28515625" style="1" customWidth="1"/>
    <col min="13855" max="13855" width="5.28515625" style="1" customWidth="1"/>
    <col min="13856" max="13856" width="9.42578125" style="1" customWidth="1"/>
    <col min="13857" max="13857" width="10.140625" style="1" customWidth="1"/>
    <col min="13858" max="13858" width="8.140625" style="1" customWidth="1"/>
    <col min="13859" max="13859" width="6" style="1" customWidth="1"/>
    <col min="13860" max="13860" width="8.140625" style="1" customWidth="1"/>
    <col min="13861" max="13861" width="4.85546875" style="1" customWidth="1"/>
    <col min="13862" max="13862" width="5.28515625" style="1" customWidth="1"/>
    <col min="13863" max="13863" width="9.7109375" style="1" customWidth="1"/>
    <col min="13864" max="13864" width="7.85546875" style="1" customWidth="1"/>
    <col min="13865" max="13865" width="10.85546875" style="1" customWidth="1"/>
    <col min="13866" max="13866" width="8" style="1" customWidth="1"/>
    <col min="13867" max="13868" width="7.42578125" style="1" customWidth="1"/>
    <col min="13869" max="13869" width="10" style="1" customWidth="1"/>
    <col min="13870" max="13870" width="9.7109375" style="1" customWidth="1"/>
    <col min="13871" max="13871" width="8.85546875" style="1" customWidth="1"/>
    <col min="13872" max="13872" width="8.28515625" style="1" customWidth="1"/>
    <col min="13873" max="13873" width="10.42578125" style="1" customWidth="1"/>
    <col min="13874" max="13874" width="7" style="1" customWidth="1"/>
    <col min="13875" max="13875" width="7.140625" style="1" customWidth="1"/>
    <col min="13876" max="13876" width="5.5703125" style="1" customWidth="1"/>
    <col min="13877" max="13877" width="9.7109375" style="1" customWidth="1"/>
    <col min="13878" max="13878" width="8.140625" style="1" customWidth="1"/>
    <col min="13879" max="13879" width="8" style="1" customWidth="1"/>
    <col min="13880" max="13880" width="4.7109375" style="1" customWidth="1"/>
    <col min="13881" max="13881" width="8.5703125" style="1" customWidth="1"/>
    <col min="13882" max="13882" width="5.28515625" style="1" customWidth="1"/>
    <col min="13883" max="13883" width="5.7109375" style="1" customWidth="1"/>
    <col min="13884" max="13884" width="9.7109375" style="1" customWidth="1"/>
    <col min="13885" max="13885" width="9.140625" style="1" customWidth="1"/>
    <col min="13886" max="13886" width="9.42578125" style="1" customWidth="1"/>
    <col min="13887" max="13887" width="6.42578125" style="1" customWidth="1"/>
    <col min="13888" max="13888" width="8.42578125" style="1" customWidth="1"/>
    <col min="13889" max="13889" width="5.85546875" style="1" customWidth="1"/>
    <col min="13890" max="13890" width="5.5703125" style="1" customWidth="1"/>
    <col min="13891" max="13891" width="9.7109375" style="1" customWidth="1"/>
    <col min="13892" max="13892" width="8.140625" style="1" customWidth="1"/>
    <col min="13893" max="13893" width="6.42578125" style="1" customWidth="1"/>
    <col min="13894" max="13894" width="8" style="1" customWidth="1"/>
    <col min="13895" max="13895" width="7.42578125" style="1" customWidth="1"/>
    <col min="13896" max="13896" width="5.42578125" style="1" customWidth="1"/>
    <col min="13897" max="13897" width="4.85546875" style="1" customWidth="1"/>
    <col min="13898" max="13898" width="7.7109375" style="1" customWidth="1"/>
    <col min="13899" max="13899" width="6" style="1" customWidth="1"/>
    <col min="13900" max="13900" width="7.7109375" style="1" customWidth="1"/>
    <col min="13901" max="13901" width="8.42578125" style="1" customWidth="1"/>
    <col min="13902" max="13902" width="10.42578125" style="1" customWidth="1"/>
    <col min="13903" max="14079" width="9.140625" style="1"/>
    <col min="14080" max="14080" width="7.28515625" style="1" customWidth="1"/>
    <col min="14081" max="14081" width="44" style="1" customWidth="1"/>
    <col min="14082" max="14082" width="15" style="1" customWidth="1"/>
    <col min="14083" max="14083" width="9.7109375" style="1" customWidth="1"/>
    <col min="14084" max="14084" width="9.42578125" style="1" customWidth="1"/>
    <col min="14085" max="14085" width="9" style="1" customWidth="1"/>
    <col min="14086" max="14086" width="8.28515625" style="1" customWidth="1"/>
    <col min="14087" max="14087" width="5.42578125" style="1" customWidth="1"/>
    <col min="14088" max="14088" width="8" style="1" customWidth="1"/>
    <col min="14089" max="14089" width="6.5703125" style="1" customWidth="1"/>
    <col min="14090" max="14090" width="6.140625" style="1" customWidth="1"/>
    <col min="14091" max="14091" width="9.42578125" style="1" customWidth="1"/>
    <col min="14092" max="14092" width="9.28515625" style="1" customWidth="1"/>
    <col min="14093" max="14093" width="6.28515625" style="1" customWidth="1"/>
    <col min="14094" max="14094" width="5.85546875" style="1" customWidth="1"/>
    <col min="14095" max="14095" width="9.7109375" style="1" customWidth="1"/>
    <col min="14096" max="14096" width="6.140625" style="1" customWidth="1"/>
    <col min="14097" max="14097" width="6.28515625" style="1" customWidth="1"/>
    <col min="14098" max="14098" width="5.140625" style="1" customWidth="1"/>
    <col min="14099" max="14099" width="7.85546875" style="1" customWidth="1"/>
    <col min="14100" max="14101" width="5.7109375" style="1" customWidth="1"/>
    <col min="14102" max="14102" width="7.140625" style="1" customWidth="1"/>
    <col min="14103" max="14103" width="5" style="1" customWidth="1"/>
    <col min="14104" max="14104" width="5.85546875" style="1" customWidth="1"/>
    <col min="14105" max="14105" width="9.42578125" style="1" customWidth="1"/>
    <col min="14106" max="14106" width="6.7109375" style="1" customWidth="1"/>
    <col min="14107" max="14107" width="6.42578125" style="1" customWidth="1"/>
    <col min="14108" max="14108" width="5.140625" style="1" customWidth="1"/>
    <col min="14109" max="14109" width="5.5703125" style="1" customWidth="1"/>
    <col min="14110" max="14110" width="9.28515625" style="1" customWidth="1"/>
    <col min="14111" max="14111" width="5.28515625" style="1" customWidth="1"/>
    <col min="14112" max="14112" width="9.42578125" style="1" customWidth="1"/>
    <col min="14113" max="14113" width="10.140625" style="1" customWidth="1"/>
    <col min="14114" max="14114" width="8.140625" style="1" customWidth="1"/>
    <col min="14115" max="14115" width="6" style="1" customWidth="1"/>
    <col min="14116" max="14116" width="8.140625" style="1" customWidth="1"/>
    <col min="14117" max="14117" width="4.85546875" style="1" customWidth="1"/>
    <col min="14118" max="14118" width="5.28515625" style="1" customWidth="1"/>
    <col min="14119" max="14119" width="9.7109375" style="1" customWidth="1"/>
    <col min="14120" max="14120" width="7.85546875" style="1" customWidth="1"/>
    <col min="14121" max="14121" width="10.85546875" style="1" customWidth="1"/>
    <col min="14122" max="14122" width="8" style="1" customWidth="1"/>
    <col min="14123" max="14124" width="7.42578125" style="1" customWidth="1"/>
    <col min="14125" max="14125" width="10" style="1" customWidth="1"/>
    <col min="14126" max="14126" width="9.7109375" style="1" customWidth="1"/>
    <col min="14127" max="14127" width="8.85546875" style="1" customWidth="1"/>
    <col min="14128" max="14128" width="8.28515625" style="1" customWidth="1"/>
    <col min="14129" max="14129" width="10.42578125" style="1" customWidth="1"/>
    <col min="14130" max="14130" width="7" style="1" customWidth="1"/>
    <col min="14131" max="14131" width="7.140625" style="1" customWidth="1"/>
    <col min="14132" max="14132" width="5.5703125" style="1" customWidth="1"/>
    <col min="14133" max="14133" width="9.7109375" style="1" customWidth="1"/>
    <col min="14134" max="14134" width="8.140625" style="1" customWidth="1"/>
    <col min="14135" max="14135" width="8" style="1" customWidth="1"/>
    <col min="14136" max="14136" width="4.7109375" style="1" customWidth="1"/>
    <col min="14137" max="14137" width="8.5703125" style="1" customWidth="1"/>
    <col min="14138" max="14138" width="5.28515625" style="1" customWidth="1"/>
    <col min="14139" max="14139" width="5.7109375" style="1" customWidth="1"/>
    <col min="14140" max="14140" width="9.7109375" style="1" customWidth="1"/>
    <col min="14141" max="14141" width="9.140625" style="1" customWidth="1"/>
    <col min="14142" max="14142" width="9.42578125" style="1" customWidth="1"/>
    <col min="14143" max="14143" width="6.42578125" style="1" customWidth="1"/>
    <col min="14144" max="14144" width="8.42578125" style="1" customWidth="1"/>
    <col min="14145" max="14145" width="5.85546875" style="1" customWidth="1"/>
    <col min="14146" max="14146" width="5.5703125" style="1" customWidth="1"/>
    <col min="14147" max="14147" width="9.7109375" style="1" customWidth="1"/>
    <col min="14148" max="14148" width="8.140625" style="1" customWidth="1"/>
    <col min="14149" max="14149" width="6.42578125" style="1" customWidth="1"/>
    <col min="14150" max="14150" width="8" style="1" customWidth="1"/>
    <col min="14151" max="14151" width="7.42578125" style="1" customWidth="1"/>
    <col min="14152" max="14152" width="5.42578125" style="1" customWidth="1"/>
    <col min="14153" max="14153" width="4.85546875" style="1" customWidth="1"/>
    <col min="14154" max="14154" width="7.7109375" style="1" customWidth="1"/>
    <col min="14155" max="14155" width="6" style="1" customWidth="1"/>
    <col min="14156" max="14156" width="7.7109375" style="1" customWidth="1"/>
    <col min="14157" max="14157" width="8.42578125" style="1" customWidth="1"/>
    <col min="14158" max="14158" width="10.42578125" style="1" customWidth="1"/>
    <col min="14159" max="14335" width="9.140625" style="1"/>
    <col min="14336" max="14336" width="7.28515625" style="1" customWidth="1"/>
    <col min="14337" max="14337" width="44" style="1" customWidth="1"/>
    <col min="14338" max="14338" width="15" style="1" customWidth="1"/>
    <col min="14339" max="14339" width="9.7109375" style="1" customWidth="1"/>
    <col min="14340" max="14340" width="9.42578125" style="1" customWidth="1"/>
    <col min="14341" max="14341" width="9" style="1" customWidth="1"/>
    <col min="14342" max="14342" width="8.28515625" style="1" customWidth="1"/>
    <col min="14343" max="14343" width="5.42578125" style="1" customWidth="1"/>
    <col min="14344" max="14344" width="8" style="1" customWidth="1"/>
    <col min="14345" max="14345" width="6.5703125" style="1" customWidth="1"/>
    <col min="14346" max="14346" width="6.140625" style="1" customWidth="1"/>
    <col min="14347" max="14347" width="9.42578125" style="1" customWidth="1"/>
    <col min="14348" max="14348" width="9.28515625" style="1" customWidth="1"/>
    <col min="14349" max="14349" width="6.28515625" style="1" customWidth="1"/>
    <col min="14350" max="14350" width="5.85546875" style="1" customWidth="1"/>
    <col min="14351" max="14351" width="9.7109375" style="1" customWidth="1"/>
    <col min="14352" max="14352" width="6.140625" style="1" customWidth="1"/>
    <col min="14353" max="14353" width="6.28515625" style="1" customWidth="1"/>
    <col min="14354" max="14354" width="5.140625" style="1" customWidth="1"/>
    <col min="14355" max="14355" width="7.85546875" style="1" customWidth="1"/>
    <col min="14356" max="14357" width="5.7109375" style="1" customWidth="1"/>
    <col min="14358" max="14358" width="7.140625" style="1" customWidth="1"/>
    <col min="14359" max="14359" width="5" style="1" customWidth="1"/>
    <col min="14360" max="14360" width="5.85546875" style="1" customWidth="1"/>
    <col min="14361" max="14361" width="9.42578125" style="1" customWidth="1"/>
    <col min="14362" max="14362" width="6.7109375" style="1" customWidth="1"/>
    <col min="14363" max="14363" width="6.42578125" style="1" customWidth="1"/>
    <col min="14364" max="14364" width="5.140625" style="1" customWidth="1"/>
    <col min="14365" max="14365" width="5.5703125" style="1" customWidth="1"/>
    <col min="14366" max="14366" width="9.28515625" style="1" customWidth="1"/>
    <col min="14367" max="14367" width="5.28515625" style="1" customWidth="1"/>
    <col min="14368" max="14368" width="9.42578125" style="1" customWidth="1"/>
    <col min="14369" max="14369" width="10.140625" style="1" customWidth="1"/>
    <col min="14370" max="14370" width="8.140625" style="1" customWidth="1"/>
    <col min="14371" max="14371" width="6" style="1" customWidth="1"/>
    <col min="14372" max="14372" width="8.140625" style="1" customWidth="1"/>
    <col min="14373" max="14373" width="4.85546875" style="1" customWidth="1"/>
    <col min="14374" max="14374" width="5.28515625" style="1" customWidth="1"/>
    <col min="14375" max="14375" width="9.7109375" style="1" customWidth="1"/>
    <col min="14376" max="14376" width="7.85546875" style="1" customWidth="1"/>
    <col min="14377" max="14377" width="10.85546875" style="1" customWidth="1"/>
    <col min="14378" max="14378" width="8" style="1" customWidth="1"/>
    <col min="14379" max="14380" width="7.42578125" style="1" customWidth="1"/>
    <col min="14381" max="14381" width="10" style="1" customWidth="1"/>
    <col min="14382" max="14382" width="9.7109375" style="1" customWidth="1"/>
    <col min="14383" max="14383" width="8.85546875" style="1" customWidth="1"/>
    <col min="14384" max="14384" width="8.28515625" style="1" customWidth="1"/>
    <col min="14385" max="14385" width="10.42578125" style="1" customWidth="1"/>
    <col min="14386" max="14386" width="7" style="1" customWidth="1"/>
    <col min="14387" max="14387" width="7.140625" style="1" customWidth="1"/>
    <col min="14388" max="14388" width="5.5703125" style="1" customWidth="1"/>
    <col min="14389" max="14389" width="9.7109375" style="1" customWidth="1"/>
    <col min="14390" max="14390" width="8.140625" style="1" customWidth="1"/>
    <col min="14391" max="14391" width="8" style="1" customWidth="1"/>
    <col min="14392" max="14392" width="4.7109375" style="1" customWidth="1"/>
    <col min="14393" max="14393" width="8.5703125" style="1" customWidth="1"/>
    <col min="14394" max="14394" width="5.28515625" style="1" customWidth="1"/>
    <col min="14395" max="14395" width="5.7109375" style="1" customWidth="1"/>
    <col min="14396" max="14396" width="9.7109375" style="1" customWidth="1"/>
    <col min="14397" max="14397" width="9.140625" style="1" customWidth="1"/>
    <col min="14398" max="14398" width="9.42578125" style="1" customWidth="1"/>
    <col min="14399" max="14399" width="6.42578125" style="1" customWidth="1"/>
    <col min="14400" max="14400" width="8.42578125" style="1" customWidth="1"/>
    <col min="14401" max="14401" width="5.85546875" style="1" customWidth="1"/>
    <col min="14402" max="14402" width="5.5703125" style="1" customWidth="1"/>
    <col min="14403" max="14403" width="9.7109375" style="1" customWidth="1"/>
    <col min="14404" max="14404" width="8.140625" style="1" customWidth="1"/>
    <col min="14405" max="14405" width="6.42578125" style="1" customWidth="1"/>
    <col min="14406" max="14406" width="8" style="1" customWidth="1"/>
    <col min="14407" max="14407" width="7.42578125" style="1" customWidth="1"/>
    <col min="14408" max="14408" width="5.42578125" style="1" customWidth="1"/>
    <col min="14409" max="14409" width="4.85546875" style="1" customWidth="1"/>
    <col min="14410" max="14410" width="7.7109375" style="1" customWidth="1"/>
    <col min="14411" max="14411" width="6" style="1" customWidth="1"/>
    <col min="14412" max="14412" width="7.7109375" style="1" customWidth="1"/>
    <col min="14413" max="14413" width="8.42578125" style="1" customWidth="1"/>
    <col min="14414" max="14414" width="10.42578125" style="1" customWidth="1"/>
    <col min="14415" max="14591" width="9.140625" style="1"/>
    <col min="14592" max="14592" width="7.28515625" style="1" customWidth="1"/>
    <col min="14593" max="14593" width="44" style="1" customWidth="1"/>
    <col min="14594" max="14594" width="15" style="1" customWidth="1"/>
    <col min="14595" max="14595" width="9.7109375" style="1" customWidth="1"/>
    <col min="14596" max="14596" width="9.42578125" style="1" customWidth="1"/>
    <col min="14597" max="14597" width="9" style="1" customWidth="1"/>
    <col min="14598" max="14598" width="8.28515625" style="1" customWidth="1"/>
    <col min="14599" max="14599" width="5.42578125" style="1" customWidth="1"/>
    <col min="14600" max="14600" width="8" style="1" customWidth="1"/>
    <col min="14601" max="14601" width="6.5703125" style="1" customWidth="1"/>
    <col min="14602" max="14602" width="6.140625" style="1" customWidth="1"/>
    <col min="14603" max="14603" width="9.42578125" style="1" customWidth="1"/>
    <col min="14604" max="14604" width="9.28515625" style="1" customWidth="1"/>
    <col min="14605" max="14605" width="6.28515625" style="1" customWidth="1"/>
    <col min="14606" max="14606" width="5.85546875" style="1" customWidth="1"/>
    <col min="14607" max="14607" width="9.7109375" style="1" customWidth="1"/>
    <col min="14608" max="14608" width="6.140625" style="1" customWidth="1"/>
    <col min="14609" max="14609" width="6.28515625" style="1" customWidth="1"/>
    <col min="14610" max="14610" width="5.140625" style="1" customWidth="1"/>
    <col min="14611" max="14611" width="7.85546875" style="1" customWidth="1"/>
    <col min="14612" max="14613" width="5.7109375" style="1" customWidth="1"/>
    <col min="14614" max="14614" width="7.140625" style="1" customWidth="1"/>
    <col min="14615" max="14615" width="5" style="1" customWidth="1"/>
    <col min="14616" max="14616" width="5.85546875" style="1" customWidth="1"/>
    <col min="14617" max="14617" width="9.42578125" style="1" customWidth="1"/>
    <col min="14618" max="14618" width="6.7109375" style="1" customWidth="1"/>
    <col min="14619" max="14619" width="6.42578125" style="1" customWidth="1"/>
    <col min="14620" max="14620" width="5.140625" style="1" customWidth="1"/>
    <col min="14621" max="14621" width="5.5703125" style="1" customWidth="1"/>
    <col min="14622" max="14622" width="9.28515625" style="1" customWidth="1"/>
    <col min="14623" max="14623" width="5.28515625" style="1" customWidth="1"/>
    <col min="14624" max="14624" width="9.42578125" style="1" customWidth="1"/>
    <col min="14625" max="14625" width="10.140625" style="1" customWidth="1"/>
    <col min="14626" max="14626" width="8.140625" style="1" customWidth="1"/>
    <col min="14627" max="14627" width="6" style="1" customWidth="1"/>
    <col min="14628" max="14628" width="8.140625" style="1" customWidth="1"/>
    <col min="14629" max="14629" width="4.85546875" style="1" customWidth="1"/>
    <col min="14630" max="14630" width="5.28515625" style="1" customWidth="1"/>
    <col min="14631" max="14631" width="9.7109375" style="1" customWidth="1"/>
    <col min="14632" max="14632" width="7.85546875" style="1" customWidth="1"/>
    <col min="14633" max="14633" width="10.85546875" style="1" customWidth="1"/>
    <col min="14634" max="14634" width="8" style="1" customWidth="1"/>
    <col min="14635" max="14636" width="7.42578125" style="1" customWidth="1"/>
    <col min="14637" max="14637" width="10" style="1" customWidth="1"/>
    <col min="14638" max="14638" width="9.7109375" style="1" customWidth="1"/>
    <col min="14639" max="14639" width="8.85546875" style="1" customWidth="1"/>
    <col min="14640" max="14640" width="8.28515625" style="1" customWidth="1"/>
    <col min="14641" max="14641" width="10.42578125" style="1" customWidth="1"/>
    <col min="14642" max="14642" width="7" style="1" customWidth="1"/>
    <col min="14643" max="14643" width="7.140625" style="1" customWidth="1"/>
    <col min="14644" max="14644" width="5.5703125" style="1" customWidth="1"/>
    <col min="14645" max="14645" width="9.7109375" style="1" customWidth="1"/>
    <col min="14646" max="14646" width="8.140625" style="1" customWidth="1"/>
    <col min="14647" max="14647" width="8" style="1" customWidth="1"/>
    <col min="14648" max="14648" width="4.7109375" style="1" customWidth="1"/>
    <col min="14649" max="14649" width="8.5703125" style="1" customWidth="1"/>
    <col min="14650" max="14650" width="5.28515625" style="1" customWidth="1"/>
    <col min="14651" max="14651" width="5.7109375" style="1" customWidth="1"/>
    <col min="14652" max="14652" width="9.7109375" style="1" customWidth="1"/>
    <col min="14653" max="14653" width="9.140625" style="1" customWidth="1"/>
    <col min="14654" max="14654" width="9.42578125" style="1" customWidth="1"/>
    <col min="14655" max="14655" width="6.42578125" style="1" customWidth="1"/>
    <col min="14656" max="14656" width="8.42578125" style="1" customWidth="1"/>
    <col min="14657" max="14657" width="5.85546875" style="1" customWidth="1"/>
    <col min="14658" max="14658" width="5.5703125" style="1" customWidth="1"/>
    <col min="14659" max="14659" width="9.7109375" style="1" customWidth="1"/>
    <col min="14660" max="14660" width="8.140625" style="1" customWidth="1"/>
    <col min="14661" max="14661" width="6.42578125" style="1" customWidth="1"/>
    <col min="14662" max="14662" width="8" style="1" customWidth="1"/>
    <col min="14663" max="14663" width="7.42578125" style="1" customWidth="1"/>
    <col min="14664" max="14664" width="5.42578125" style="1" customWidth="1"/>
    <col min="14665" max="14665" width="4.85546875" style="1" customWidth="1"/>
    <col min="14666" max="14666" width="7.7109375" style="1" customWidth="1"/>
    <col min="14667" max="14667" width="6" style="1" customWidth="1"/>
    <col min="14668" max="14668" width="7.7109375" style="1" customWidth="1"/>
    <col min="14669" max="14669" width="8.42578125" style="1" customWidth="1"/>
    <col min="14670" max="14670" width="10.42578125" style="1" customWidth="1"/>
    <col min="14671" max="14847" width="9.140625" style="1"/>
    <col min="14848" max="14848" width="7.28515625" style="1" customWidth="1"/>
    <col min="14849" max="14849" width="44" style="1" customWidth="1"/>
    <col min="14850" max="14850" width="15" style="1" customWidth="1"/>
    <col min="14851" max="14851" width="9.7109375" style="1" customWidth="1"/>
    <col min="14852" max="14852" width="9.42578125" style="1" customWidth="1"/>
    <col min="14853" max="14853" width="9" style="1" customWidth="1"/>
    <col min="14854" max="14854" width="8.28515625" style="1" customWidth="1"/>
    <col min="14855" max="14855" width="5.42578125" style="1" customWidth="1"/>
    <col min="14856" max="14856" width="8" style="1" customWidth="1"/>
    <col min="14857" max="14857" width="6.5703125" style="1" customWidth="1"/>
    <col min="14858" max="14858" width="6.140625" style="1" customWidth="1"/>
    <col min="14859" max="14859" width="9.42578125" style="1" customWidth="1"/>
    <col min="14860" max="14860" width="9.28515625" style="1" customWidth="1"/>
    <col min="14861" max="14861" width="6.28515625" style="1" customWidth="1"/>
    <col min="14862" max="14862" width="5.85546875" style="1" customWidth="1"/>
    <col min="14863" max="14863" width="9.7109375" style="1" customWidth="1"/>
    <col min="14864" max="14864" width="6.140625" style="1" customWidth="1"/>
    <col min="14865" max="14865" width="6.28515625" style="1" customWidth="1"/>
    <col min="14866" max="14866" width="5.140625" style="1" customWidth="1"/>
    <col min="14867" max="14867" width="7.85546875" style="1" customWidth="1"/>
    <col min="14868" max="14869" width="5.7109375" style="1" customWidth="1"/>
    <col min="14870" max="14870" width="7.140625" style="1" customWidth="1"/>
    <col min="14871" max="14871" width="5" style="1" customWidth="1"/>
    <col min="14872" max="14872" width="5.85546875" style="1" customWidth="1"/>
    <col min="14873" max="14873" width="9.42578125" style="1" customWidth="1"/>
    <col min="14874" max="14874" width="6.7109375" style="1" customWidth="1"/>
    <col min="14875" max="14875" width="6.42578125" style="1" customWidth="1"/>
    <col min="14876" max="14876" width="5.140625" style="1" customWidth="1"/>
    <col min="14877" max="14877" width="5.5703125" style="1" customWidth="1"/>
    <col min="14878" max="14878" width="9.28515625" style="1" customWidth="1"/>
    <col min="14879" max="14879" width="5.28515625" style="1" customWidth="1"/>
    <col min="14880" max="14880" width="9.42578125" style="1" customWidth="1"/>
    <col min="14881" max="14881" width="10.140625" style="1" customWidth="1"/>
    <col min="14882" max="14882" width="8.140625" style="1" customWidth="1"/>
    <col min="14883" max="14883" width="6" style="1" customWidth="1"/>
    <col min="14884" max="14884" width="8.140625" style="1" customWidth="1"/>
    <col min="14885" max="14885" width="4.85546875" style="1" customWidth="1"/>
    <col min="14886" max="14886" width="5.28515625" style="1" customWidth="1"/>
    <col min="14887" max="14887" width="9.7109375" style="1" customWidth="1"/>
    <col min="14888" max="14888" width="7.85546875" style="1" customWidth="1"/>
    <col min="14889" max="14889" width="10.85546875" style="1" customWidth="1"/>
    <col min="14890" max="14890" width="8" style="1" customWidth="1"/>
    <col min="14891" max="14892" width="7.42578125" style="1" customWidth="1"/>
    <col min="14893" max="14893" width="10" style="1" customWidth="1"/>
    <col min="14894" max="14894" width="9.7109375" style="1" customWidth="1"/>
    <col min="14895" max="14895" width="8.85546875" style="1" customWidth="1"/>
    <col min="14896" max="14896" width="8.28515625" style="1" customWidth="1"/>
    <col min="14897" max="14897" width="10.42578125" style="1" customWidth="1"/>
    <col min="14898" max="14898" width="7" style="1" customWidth="1"/>
    <col min="14899" max="14899" width="7.140625" style="1" customWidth="1"/>
    <col min="14900" max="14900" width="5.5703125" style="1" customWidth="1"/>
    <col min="14901" max="14901" width="9.7109375" style="1" customWidth="1"/>
    <col min="14902" max="14902" width="8.140625" style="1" customWidth="1"/>
    <col min="14903" max="14903" width="8" style="1" customWidth="1"/>
    <col min="14904" max="14904" width="4.7109375" style="1" customWidth="1"/>
    <col min="14905" max="14905" width="8.5703125" style="1" customWidth="1"/>
    <col min="14906" max="14906" width="5.28515625" style="1" customWidth="1"/>
    <col min="14907" max="14907" width="5.7109375" style="1" customWidth="1"/>
    <col min="14908" max="14908" width="9.7109375" style="1" customWidth="1"/>
    <col min="14909" max="14909" width="9.140625" style="1" customWidth="1"/>
    <col min="14910" max="14910" width="9.42578125" style="1" customWidth="1"/>
    <col min="14911" max="14911" width="6.42578125" style="1" customWidth="1"/>
    <col min="14912" max="14912" width="8.42578125" style="1" customWidth="1"/>
    <col min="14913" max="14913" width="5.85546875" style="1" customWidth="1"/>
    <col min="14914" max="14914" width="5.5703125" style="1" customWidth="1"/>
    <col min="14915" max="14915" width="9.7109375" style="1" customWidth="1"/>
    <col min="14916" max="14916" width="8.140625" style="1" customWidth="1"/>
    <col min="14917" max="14917" width="6.42578125" style="1" customWidth="1"/>
    <col min="14918" max="14918" width="8" style="1" customWidth="1"/>
    <col min="14919" max="14919" width="7.42578125" style="1" customWidth="1"/>
    <col min="14920" max="14920" width="5.42578125" style="1" customWidth="1"/>
    <col min="14921" max="14921" width="4.85546875" style="1" customWidth="1"/>
    <col min="14922" max="14922" width="7.7109375" style="1" customWidth="1"/>
    <col min="14923" max="14923" width="6" style="1" customWidth="1"/>
    <col min="14924" max="14924" width="7.7109375" style="1" customWidth="1"/>
    <col min="14925" max="14925" width="8.42578125" style="1" customWidth="1"/>
    <col min="14926" max="14926" width="10.42578125" style="1" customWidth="1"/>
    <col min="14927" max="15103" width="9.140625" style="1"/>
    <col min="15104" max="15104" width="7.28515625" style="1" customWidth="1"/>
    <col min="15105" max="15105" width="44" style="1" customWidth="1"/>
    <col min="15106" max="15106" width="15" style="1" customWidth="1"/>
    <col min="15107" max="15107" width="9.7109375" style="1" customWidth="1"/>
    <col min="15108" max="15108" width="9.42578125" style="1" customWidth="1"/>
    <col min="15109" max="15109" width="9" style="1" customWidth="1"/>
    <col min="15110" max="15110" width="8.28515625" style="1" customWidth="1"/>
    <col min="15111" max="15111" width="5.42578125" style="1" customWidth="1"/>
    <col min="15112" max="15112" width="8" style="1" customWidth="1"/>
    <col min="15113" max="15113" width="6.5703125" style="1" customWidth="1"/>
    <col min="15114" max="15114" width="6.140625" style="1" customWidth="1"/>
    <col min="15115" max="15115" width="9.42578125" style="1" customWidth="1"/>
    <col min="15116" max="15116" width="9.28515625" style="1" customWidth="1"/>
    <col min="15117" max="15117" width="6.28515625" style="1" customWidth="1"/>
    <col min="15118" max="15118" width="5.85546875" style="1" customWidth="1"/>
    <col min="15119" max="15119" width="9.7109375" style="1" customWidth="1"/>
    <col min="15120" max="15120" width="6.140625" style="1" customWidth="1"/>
    <col min="15121" max="15121" width="6.28515625" style="1" customWidth="1"/>
    <col min="15122" max="15122" width="5.140625" style="1" customWidth="1"/>
    <col min="15123" max="15123" width="7.85546875" style="1" customWidth="1"/>
    <col min="15124" max="15125" width="5.7109375" style="1" customWidth="1"/>
    <col min="15126" max="15126" width="7.140625" style="1" customWidth="1"/>
    <col min="15127" max="15127" width="5" style="1" customWidth="1"/>
    <col min="15128" max="15128" width="5.85546875" style="1" customWidth="1"/>
    <col min="15129" max="15129" width="9.42578125" style="1" customWidth="1"/>
    <col min="15130" max="15130" width="6.7109375" style="1" customWidth="1"/>
    <col min="15131" max="15131" width="6.42578125" style="1" customWidth="1"/>
    <col min="15132" max="15132" width="5.140625" style="1" customWidth="1"/>
    <col min="15133" max="15133" width="5.5703125" style="1" customWidth="1"/>
    <col min="15134" max="15134" width="9.28515625" style="1" customWidth="1"/>
    <col min="15135" max="15135" width="5.28515625" style="1" customWidth="1"/>
    <col min="15136" max="15136" width="9.42578125" style="1" customWidth="1"/>
    <col min="15137" max="15137" width="10.140625" style="1" customWidth="1"/>
    <col min="15138" max="15138" width="8.140625" style="1" customWidth="1"/>
    <col min="15139" max="15139" width="6" style="1" customWidth="1"/>
    <col min="15140" max="15140" width="8.140625" style="1" customWidth="1"/>
    <col min="15141" max="15141" width="4.85546875" style="1" customWidth="1"/>
    <col min="15142" max="15142" width="5.28515625" style="1" customWidth="1"/>
    <col min="15143" max="15143" width="9.7109375" style="1" customWidth="1"/>
    <col min="15144" max="15144" width="7.85546875" style="1" customWidth="1"/>
    <col min="15145" max="15145" width="10.85546875" style="1" customWidth="1"/>
    <col min="15146" max="15146" width="8" style="1" customWidth="1"/>
    <col min="15147" max="15148" width="7.42578125" style="1" customWidth="1"/>
    <col min="15149" max="15149" width="10" style="1" customWidth="1"/>
    <col min="15150" max="15150" width="9.7109375" style="1" customWidth="1"/>
    <col min="15151" max="15151" width="8.85546875" style="1" customWidth="1"/>
    <col min="15152" max="15152" width="8.28515625" style="1" customWidth="1"/>
    <col min="15153" max="15153" width="10.42578125" style="1" customWidth="1"/>
    <col min="15154" max="15154" width="7" style="1" customWidth="1"/>
    <col min="15155" max="15155" width="7.140625" style="1" customWidth="1"/>
    <col min="15156" max="15156" width="5.5703125" style="1" customWidth="1"/>
    <col min="15157" max="15157" width="9.7109375" style="1" customWidth="1"/>
    <col min="15158" max="15158" width="8.140625" style="1" customWidth="1"/>
    <col min="15159" max="15159" width="8" style="1" customWidth="1"/>
    <col min="15160" max="15160" width="4.7109375" style="1" customWidth="1"/>
    <col min="15161" max="15161" width="8.5703125" style="1" customWidth="1"/>
    <col min="15162" max="15162" width="5.28515625" style="1" customWidth="1"/>
    <col min="15163" max="15163" width="5.7109375" style="1" customWidth="1"/>
    <col min="15164" max="15164" width="9.7109375" style="1" customWidth="1"/>
    <col min="15165" max="15165" width="9.140625" style="1" customWidth="1"/>
    <col min="15166" max="15166" width="9.42578125" style="1" customWidth="1"/>
    <col min="15167" max="15167" width="6.42578125" style="1" customWidth="1"/>
    <col min="15168" max="15168" width="8.42578125" style="1" customWidth="1"/>
    <col min="15169" max="15169" width="5.85546875" style="1" customWidth="1"/>
    <col min="15170" max="15170" width="5.5703125" style="1" customWidth="1"/>
    <col min="15171" max="15171" width="9.7109375" style="1" customWidth="1"/>
    <col min="15172" max="15172" width="8.140625" style="1" customWidth="1"/>
    <col min="15173" max="15173" width="6.42578125" style="1" customWidth="1"/>
    <col min="15174" max="15174" width="8" style="1" customWidth="1"/>
    <col min="15175" max="15175" width="7.42578125" style="1" customWidth="1"/>
    <col min="15176" max="15176" width="5.42578125" style="1" customWidth="1"/>
    <col min="15177" max="15177" width="4.85546875" style="1" customWidth="1"/>
    <col min="15178" max="15178" width="7.7109375" style="1" customWidth="1"/>
    <col min="15179" max="15179" width="6" style="1" customWidth="1"/>
    <col min="15180" max="15180" width="7.7109375" style="1" customWidth="1"/>
    <col min="15181" max="15181" width="8.42578125" style="1" customWidth="1"/>
    <col min="15182" max="15182" width="10.42578125" style="1" customWidth="1"/>
    <col min="15183" max="15359" width="9.140625" style="1"/>
    <col min="15360" max="15360" width="7.28515625" style="1" customWidth="1"/>
    <col min="15361" max="15361" width="44" style="1" customWidth="1"/>
    <col min="15362" max="15362" width="15" style="1" customWidth="1"/>
    <col min="15363" max="15363" width="9.7109375" style="1" customWidth="1"/>
    <col min="15364" max="15364" width="9.42578125" style="1" customWidth="1"/>
    <col min="15365" max="15365" width="9" style="1" customWidth="1"/>
    <col min="15366" max="15366" width="8.28515625" style="1" customWidth="1"/>
    <col min="15367" max="15367" width="5.42578125" style="1" customWidth="1"/>
    <col min="15368" max="15368" width="8" style="1" customWidth="1"/>
    <col min="15369" max="15369" width="6.5703125" style="1" customWidth="1"/>
    <col min="15370" max="15370" width="6.140625" style="1" customWidth="1"/>
    <col min="15371" max="15371" width="9.42578125" style="1" customWidth="1"/>
    <col min="15372" max="15372" width="9.28515625" style="1" customWidth="1"/>
    <col min="15373" max="15373" width="6.28515625" style="1" customWidth="1"/>
    <col min="15374" max="15374" width="5.85546875" style="1" customWidth="1"/>
    <col min="15375" max="15375" width="9.7109375" style="1" customWidth="1"/>
    <col min="15376" max="15376" width="6.140625" style="1" customWidth="1"/>
    <col min="15377" max="15377" width="6.28515625" style="1" customWidth="1"/>
    <col min="15378" max="15378" width="5.140625" style="1" customWidth="1"/>
    <col min="15379" max="15379" width="7.85546875" style="1" customWidth="1"/>
    <col min="15380" max="15381" width="5.7109375" style="1" customWidth="1"/>
    <col min="15382" max="15382" width="7.140625" style="1" customWidth="1"/>
    <col min="15383" max="15383" width="5" style="1" customWidth="1"/>
    <col min="15384" max="15384" width="5.85546875" style="1" customWidth="1"/>
    <col min="15385" max="15385" width="9.42578125" style="1" customWidth="1"/>
    <col min="15386" max="15386" width="6.7109375" style="1" customWidth="1"/>
    <col min="15387" max="15387" width="6.42578125" style="1" customWidth="1"/>
    <col min="15388" max="15388" width="5.140625" style="1" customWidth="1"/>
    <col min="15389" max="15389" width="5.5703125" style="1" customWidth="1"/>
    <col min="15390" max="15390" width="9.28515625" style="1" customWidth="1"/>
    <col min="15391" max="15391" width="5.28515625" style="1" customWidth="1"/>
    <col min="15392" max="15392" width="9.42578125" style="1" customWidth="1"/>
    <col min="15393" max="15393" width="10.140625" style="1" customWidth="1"/>
    <col min="15394" max="15394" width="8.140625" style="1" customWidth="1"/>
    <col min="15395" max="15395" width="6" style="1" customWidth="1"/>
    <col min="15396" max="15396" width="8.140625" style="1" customWidth="1"/>
    <col min="15397" max="15397" width="4.85546875" style="1" customWidth="1"/>
    <col min="15398" max="15398" width="5.28515625" style="1" customWidth="1"/>
    <col min="15399" max="15399" width="9.7109375" style="1" customWidth="1"/>
    <col min="15400" max="15400" width="7.85546875" style="1" customWidth="1"/>
    <col min="15401" max="15401" width="10.85546875" style="1" customWidth="1"/>
    <col min="15402" max="15402" width="8" style="1" customWidth="1"/>
    <col min="15403" max="15404" width="7.42578125" style="1" customWidth="1"/>
    <col min="15405" max="15405" width="10" style="1" customWidth="1"/>
    <col min="15406" max="15406" width="9.7109375" style="1" customWidth="1"/>
    <col min="15407" max="15407" width="8.85546875" style="1" customWidth="1"/>
    <col min="15408" max="15408" width="8.28515625" style="1" customWidth="1"/>
    <col min="15409" max="15409" width="10.42578125" style="1" customWidth="1"/>
    <col min="15410" max="15410" width="7" style="1" customWidth="1"/>
    <col min="15411" max="15411" width="7.140625" style="1" customWidth="1"/>
    <col min="15412" max="15412" width="5.5703125" style="1" customWidth="1"/>
    <col min="15413" max="15413" width="9.7109375" style="1" customWidth="1"/>
    <col min="15414" max="15414" width="8.140625" style="1" customWidth="1"/>
    <col min="15415" max="15415" width="8" style="1" customWidth="1"/>
    <col min="15416" max="15416" width="4.7109375" style="1" customWidth="1"/>
    <col min="15417" max="15417" width="8.5703125" style="1" customWidth="1"/>
    <col min="15418" max="15418" width="5.28515625" style="1" customWidth="1"/>
    <col min="15419" max="15419" width="5.7109375" style="1" customWidth="1"/>
    <col min="15420" max="15420" width="9.7109375" style="1" customWidth="1"/>
    <col min="15421" max="15421" width="9.140625" style="1" customWidth="1"/>
    <col min="15422" max="15422" width="9.42578125" style="1" customWidth="1"/>
    <col min="15423" max="15423" width="6.42578125" style="1" customWidth="1"/>
    <col min="15424" max="15424" width="8.42578125" style="1" customWidth="1"/>
    <col min="15425" max="15425" width="5.85546875" style="1" customWidth="1"/>
    <col min="15426" max="15426" width="5.5703125" style="1" customWidth="1"/>
    <col min="15427" max="15427" width="9.7109375" style="1" customWidth="1"/>
    <col min="15428" max="15428" width="8.140625" style="1" customWidth="1"/>
    <col min="15429" max="15429" width="6.42578125" style="1" customWidth="1"/>
    <col min="15430" max="15430" width="8" style="1" customWidth="1"/>
    <col min="15431" max="15431" width="7.42578125" style="1" customWidth="1"/>
    <col min="15432" max="15432" width="5.42578125" style="1" customWidth="1"/>
    <col min="15433" max="15433" width="4.85546875" style="1" customWidth="1"/>
    <col min="15434" max="15434" width="7.7109375" style="1" customWidth="1"/>
    <col min="15435" max="15435" width="6" style="1" customWidth="1"/>
    <col min="15436" max="15436" width="7.7109375" style="1" customWidth="1"/>
    <col min="15437" max="15437" width="8.42578125" style="1" customWidth="1"/>
    <col min="15438" max="15438" width="10.42578125" style="1" customWidth="1"/>
    <col min="15439" max="15615" width="9.140625" style="1"/>
    <col min="15616" max="15616" width="7.28515625" style="1" customWidth="1"/>
    <col min="15617" max="15617" width="44" style="1" customWidth="1"/>
    <col min="15618" max="15618" width="15" style="1" customWidth="1"/>
    <col min="15619" max="15619" width="9.7109375" style="1" customWidth="1"/>
    <col min="15620" max="15620" width="9.42578125" style="1" customWidth="1"/>
    <col min="15621" max="15621" width="9" style="1" customWidth="1"/>
    <col min="15622" max="15622" width="8.28515625" style="1" customWidth="1"/>
    <col min="15623" max="15623" width="5.42578125" style="1" customWidth="1"/>
    <col min="15624" max="15624" width="8" style="1" customWidth="1"/>
    <col min="15625" max="15625" width="6.5703125" style="1" customWidth="1"/>
    <col min="15626" max="15626" width="6.140625" style="1" customWidth="1"/>
    <col min="15627" max="15627" width="9.42578125" style="1" customWidth="1"/>
    <col min="15628" max="15628" width="9.28515625" style="1" customWidth="1"/>
    <col min="15629" max="15629" width="6.28515625" style="1" customWidth="1"/>
    <col min="15630" max="15630" width="5.85546875" style="1" customWidth="1"/>
    <col min="15631" max="15631" width="9.7109375" style="1" customWidth="1"/>
    <col min="15632" max="15632" width="6.140625" style="1" customWidth="1"/>
    <col min="15633" max="15633" width="6.28515625" style="1" customWidth="1"/>
    <col min="15634" max="15634" width="5.140625" style="1" customWidth="1"/>
    <col min="15635" max="15635" width="7.85546875" style="1" customWidth="1"/>
    <col min="15636" max="15637" width="5.7109375" style="1" customWidth="1"/>
    <col min="15638" max="15638" width="7.140625" style="1" customWidth="1"/>
    <col min="15639" max="15639" width="5" style="1" customWidth="1"/>
    <col min="15640" max="15640" width="5.85546875" style="1" customWidth="1"/>
    <col min="15641" max="15641" width="9.42578125" style="1" customWidth="1"/>
    <col min="15642" max="15642" width="6.7109375" style="1" customWidth="1"/>
    <col min="15643" max="15643" width="6.42578125" style="1" customWidth="1"/>
    <col min="15644" max="15644" width="5.140625" style="1" customWidth="1"/>
    <col min="15645" max="15645" width="5.5703125" style="1" customWidth="1"/>
    <col min="15646" max="15646" width="9.28515625" style="1" customWidth="1"/>
    <col min="15647" max="15647" width="5.28515625" style="1" customWidth="1"/>
    <col min="15648" max="15648" width="9.42578125" style="1" customWidth="1"/>
    <col min="15649" max="15649" width="10.140625" style="1" customWidth="1"/>
    <col min="15650" max="15650" width="8.140625" style="1" customWidth="1"/>
    <col min="15651" max="15651" width="6" style="1" customWidth="1"/>
    <col min="15652" max="15652" width="8.140625" style="1" customWidth="1"/>
    <col min="15653" max="15653" width="4.85546875" style="1" customWidth="1"/>
    <col min="15654" max="15654" width="5.28515625" style="1" customWidth="1"/>
    <col min="15655" max="15655" width="9.7109375" style="1" customWidth="1"/>
    <col min="15656" max="15656" width="7.85546875" style="1" customWidth="1"/>
    <col min="15657" max="15657" width="10.85546875" style="1" customWidth="1"/>
    <col min="15658" max="15658" width="8" style="1" customWidth="1"/>
    <col min="15659" max="15660" width="7.42578125" style="1" customWidth="1"/>
    <col min="15661" max="15661" width="10" style="1" customWidth="1"/>
    <col min="15662" max="15662" width="9.7109375" style="1" customWidth="1"/>
    <col min="15663" max="15663" width="8.85546875" style="1" customWidth="1"/>
    <col min="15664" max="15664" width="8.28515625" style="1" customWidth="1"/>
    <col min="15665" max="15665" width="10.42578125" style="1" customWidth="1"/>
    <col min="15666" max="15666" width="7" style="1" customWidth="1"/>
    <col min="15667" max="15667" width="7.140625" style="1" customWidth="1"/>
    <col min="15668" max="15668" width="5.5703125" style="1" customWidth="1"/>
    <col min="15669" max="15669" width="9.7109375" style="1" customWidth="1"/>
    <col min="15670" max="15670" width="8.140625" style="1" customWidth="1"/>
    <col min="15671" max="15671" width="8" style="1" customWidth="1"/>
    <col min="15672" max="15672" width="4.7109375" style="1" customWidth="1"/>
    <col min="15673" max="15673" width="8.5703125" style="1" customWidth="1"/>
    <col min="15674" max="15674" width="5.28515625" style="1" customWidth="1"/>
    <col min="15675" max="15675" width="5.7109375" style="1" customWidth="1"/>
    <col min="15676" max="15676" width="9.7109375" style="1" customWidth="1"/>
    <col min="15677" max="15677" width="9.140625" style="1" customWidth="1"/>
    <col min="15678" max="15678" width="9.42578125" style="1" customWidth="1"/>
    <col min="15679" max="15679" width="6.42578125" style="1" customWidth="1"/>
    <col min="15680" max="15680" width="8.42578125" style="1" customWidth="1"/>
    <col min="15681" max="15681" width="5.85546875" style="1" customWidth="1"/>
    <col min="15682" max="15682" width="5.5703125" style="1" customWidth="1"/>
    <col min="15683" max="15683" width="9.7109375" style="1" customWidth="1"/>
    <col min="15684" max="15684" width="8.140625" style="1" customWidth="1"/>
    <col min="15685" max="15685" width="6.42578125" style="1" customWidth="1"/>
    <col min="15686" max="15686" width="8" style="1" customWidth="1"/>
    <col min="15687" max="15687" width="7.42578125" style="1" customWidth="1"/>
    <col min="15688" max="15688" width="5.42578125" style="1" customWidth="1"/>
    <col min="15689" max="15689" width="4.85546875" style="1" customWidth="1"/>
    <col min="15690" max="15690" width="7.7109375" style="1" customWidth="1"/>
    <col min="15691" max="15691" width="6" style="1" customWidth="1"/>
    <col min="15692" max="15692" width="7.7109375" style="1" customWidth="1"/>
    <col min="15693" max="15693" width="8.42578125" style="1" customWidth="1"/>
    <col min="15694" max="15694" width="10.42578125" style="1" customWidth="1"/>
    <col min="15695" max="15871" width="9.140625" style="1"/>
    <col min="15872" max="15872" width="7.28515625" style="1" customWidth="1"/>
    <col min="15873" max="15873" width="44" style="1" customWidth="1"/>
    <col min="15874" max="15874" width="15" style="1" customWidth="1"/>
    <col min="15875" max="15875" width="9.7109375" style="1" customWidth="1"/>
    <col min="15876" max="15876" width="9.42578125" style="1" customWidth="1"/>
    <col min="15877" max="15877" width="9" style="1" customWidth="1"/>
    <col min="15878" max="15878" width="8.28515625" style="1" customWidth="1"/>
    <col min="15879" max="15879" width="5.42578125" style="1" customWidth="1"/>
    <col min="15880" max="15880" width="8" style="1" customWidth="1"/>
    <col min="15881" max="15881" width="6.5703125" style="1" customWidth="1"/>
    <col min="15882" max="15882" width="6.140625" style="1" customWidth="1"/>
    <col min="15883" max="15883" width="9.42578125" style="1" customWidth="1"/>
    <col min="15884" max="15884" width="9.28515625" style="1" customWidth="1"/>
    <col min="15885" max="15885" width="6.28515625" style="1" customWidth="1"/>
    <col min="15886" max="15886" width="5.85546875" style="1" customWidth="1"/>
    <col min="15887" max="15887" width="9.7109375" style="1" customWidth="1"/>
    <col min="15888" max="15888" width="6.140625" style="1" customWidth="1"/>
    <col min="15889" max="15889" width="6.28515625" style="1" customWidth="1"/>
    <col min="15890" max="15890" width="5.140625" style="1" customWidth="1"/>
    <col min="15891" max="15891" width="7.85546875" style="1" customWidth="1"/>
    <col min="15892" max="15893" width="5.7109375" style="1" customWidth="1"/>
    <col min="15894" max="15894" width="7.140625" style="1" customWidth="1"/>
    <col min="15895" max="15895" width="5" style="1" customWidth="1"/>
    <col min="15896" max="15896" width="5.85546875" style="1" customWidth="1"/>
    <col min="15897" max="15897" width="9.42578125" style="1" customWidth="1"/>
    <col min="15898" max="15898" width="6.7109375" style="1" customWidth="1"/>
    <col min="15899" max="15899" width="6.42578125" style="1" customWidth="1"/>
    <col min="15900" max="15900" width="5.140625" style="1" customWidth="1"/>
    <col min="15901" max="15901" width="5.5703125" style="1" customWidth="1"/>
    <col min="15902" max="15902" width="9.28515625" style="1" customWidth="1"/>
    <col min="15903" max="15903" width="5.28515625" style="1" customWidth="1"/>
    <col min="15904" max="15904" width="9.42578125" style="1" customWidth="1"/>
    <col min="15905" max="15905" width="10.140625" style="1" customWidth="1"/>
    <col min="15906" max="15906" width="8.140625" style="1" customWidth="1"/>
    <col min="15907" max="15907" width="6" style="1" customWidth="1"/>
    <col min="15908" max="15908" width="8.140625" style="1" customWidth="1"/>
    <col min="15909" max="15909" width="4.85546875" style="1" customWidth="1"/>
    <col min="15910" max="15910" width="5.28515625" style="1" customWidth="1"/>
    <col min="15911" max="15911" width="9.7109375" style="1" customWidth="1"/>
    <col min="15912" max="15912" width="7.85546875" style="1" customWidth="1"/>
    <col min="15913" max="15913" width="10.85546875" style="1" customWidth="1"/>
    <col min="15914" max="15914" width="8" style="1" customWidth="1"/>
    <col min="15915" max="15916" width="7.42578125" style="1" customWidth="1"/>
    <col min="15917" max="15917" width="10" style="1" customWidth="1"/>
    <col min="15918" max="15918" width="9.7109375" style="1" customWidth="1"/>
    <col min="15919" max="15919" width="8.85546875" style="1" customWidth="1"/>
    <col min="15920" max="15920" width="8.28515625" style="1" customWidth="1"/>
    <col min="15921" max="15921" width="10.42578125" style="1" customWidth="1"/>
    <col min="15922" max="15922" width="7" style="1" customWidth="1"/>
    <col min="15923" max="15923" width="7.140625" style="1" customWidth="1"/>
    <col min="15924" max="15924" width="5.5703125" style="1" customWidth="1"/>
    <col min="15925" max="15925" width="9.7109375" style="1" customWidth="1"/>
    <col min="15926" max="15926" width="8.140625" style="1" customWidth="1"/>
    <col min="15927" max="15927" width="8" style="1" customWidth="1"/>
    <col min="15928" max="15928" width="4.7109375" style="1" customWidth="1"/>
    <col min="15929" max="15929" width="8.5703125" style="1" customWidth="1"/>
    <col min="15930" max="15930" width="5.28515625" style="1" customWidth="1"/>
    <col min="15931" max="15931" width="5.7109375" style="1" customWidth="1"/>
    <col min="15932" max="15932" width="9.7109375" style="1" customWidth="1"/>
    <col min="15933" max="15933" width="9.140625" style="1" customWidth="1"/>
    <col min="15934" max="15934" width="9.42578125" style="1" customWidth="1"/>
    <col min="15935" max="15935" width="6.42578125" style="1" customWidth="1"/>
    <col min="15936" max="15936" width="8.42578125" style="1" customWidth="1"/>
    <col min="15937" max="15937" width="5.85546875" style="1" customWidth="1"/>
    <col min="15938" max="15938" width="5.5703125" style="1" customWidth="1"/>
    <col min="15939" max="15939" width="9.7109375" style="1" customWidth="1"/>
    <col min="15940" max="15940" width="8.140625" style="1" customWidth="1"/>
    <col min="15941" max="15941" width="6.42578125" style="1" customWidth="1"/>
    <col min="15942" max="15942" width="8" style="1" customWidth="1"/>
    <col min="15943" max="15943" width="7.42578125" style="1" customWidth="1"/>
    <col min="15944" max="15944" width="5.42578125" style="1" customWidth="1"/>
    <col min="15945" max="15945" width="4.85546875" style="1" customWidth="1"/>
    <col min="15946" max="15946" width="7.7109375" style="1" customWidth="1"/>
    <col min="15947" max="15947" width="6" style="1" customWidth="1"/>
    <col min="15948" max="15948" width="7.7109375" style="1" customWidth="1"/>
    <col min="15949" max="15949" width="8.42578125" style="1" customWidth="1"/>
    <col min="15950" max="15950" width="10.42578125" style="1" customWidth="1"/>
    <col min="15951" max="16127" width="9.140625" style="1"/>
    <col min="16128" max="16128" width="7.28515625" style="1" customWidth="1"/>
    <col min="16129" max="16129" width="44" style="1" customWidth="1"/>
    <col min="16130" max="16130" width="15" style="1" customWidth="1"/>
    <col min="16131" max="16131" width="9.7109375" style="1" customWidth="1"/>
    <col min="16132" max="16132" width="9.42578125" style="1" customWidth="1"/>
    <col min="16133" max="16133" width="9" style="1" customWidth="1"/>
    <col min="16134" max="16134" width="8.28515625" style="1" customWidth="1"/>
    <col min="16135" max="16135" width="5.42578125" style="1" customWidth="1"/>
    <col min="16136" max="16136" width="8" style="1" customWidth="1"/>
    <col min="16137" max="16137" width="6.5703125" style="1" customWidth="1"/>
    <col min="16138" max="16138" width="6.140625" style="1" customWidth="1"/>
    <col min="16139" max="16139" width="9.42578125" style="1" customWidth="1"/>
    <col min="16140" max="16140" width="9.28515625" style="1" customWidth="1"/>
    <col min="16141" max="16141" width="6.28515625" style="1" customWidth="1"/>
    <col min="16142" max="16142" width="5.85546875" style="1" customWidth="1"/>
    <col min="16143" max="16143" width="9.7109375" style="1" customWidth="1"/>
    <col min="16144" max="16144" width="6.140625" style="1" customWidth="1"/>
    <col min="16145" max="16145" width="6.28515625" style="1" customWidth="1"/>
    <col min="16146" max="16146" width="5.140625" style="1" customWidth="1"/>
    <col min="16147" max="16147" width="7.85546875" style="1" customWidth="1"/>
    <col min="16148" max="16149" width="5.7109375" style="1" customWidth="1"/>
    <col min="16150" max="16150" width="7.140625" style="1" customWidth="1"/>
    <col min="16151" max="16151" width="5" style="1" customWidth="1"/>
    <col min="16152" max="16152" width="5.85546875" style="1" customWidth="1"/>
    <col min="16153" max="16153" width="9.42578125" style="1" customWidth="1"/>
    <col min="16154" max="16154" width="6.7109375" style="1" customWidth="1"/>
    <col min="16155" max="16155" width="6.42578125" style="1" customWidth="1"/>
    <col min="16156" max="16156" width="5.140625" style="1" customWidth="1"/>
    <col min="16157" max="16157" width="5.5703125" style="1" customWidth="1"/>
    <col min="16158" max="16158" width="9.28515625" style="1" customWidth="1"/>
    <col min="16159" max="16159" width="5.28515625" style="1" customWidth="1"/>
    <col min="16160" max="16160" width="9.42578125" style="1" customWidth="1"/>
    <col min="16161" max="16161" width="10.140625" style="1" customWidth="1"/>
    <col min="16162" max="16162" width="8.140625" style="1" customWidth="1"/>
    <col min="16163" max="16163" width="6" style="1" customWidth="1"/>
    <col min="16164" max="16164" width="8.140625" style="1" customWidth="1"/>
    <col min="16165" max="16165" width="4.85546875" style="1" customWidth="1"/>
    <col min="16166" max="16166" width="5.28515625" style="1" customWidth="1"/>
    <col min="16167" max="16167" width="9.7109375" style="1" customWidth="1"/>
    <col min="16168" max="16168" width="7.85546875" style="1" customWidth="1"/>
    <col min="16169" max="16169" width="10.85546875" style="1" customWidth="1"/>
    <col min="16170" max="16170" width="8" style="1" customWidth="1"/>
    <col min="16171" max="16172" width="7.42578125" style="1" customWidth="1"/>
    <col min="16173" max="16173" width="10" style="1" customWidth="1"/>
    <col min="16174" max="16174" width="9.7109375" style="1" customWidth="1"/>
    <col min="16175" max="16175" width="8.85546875" style="1" customWidth="1"/>
    <col min="16176" max="16176" width="8.28515625" style="1" customWidth="1"/>
    <col min="16177" max="16177" width="10.42578125" style="1" customWidth="1"/>
    <col min="16178" max="16178" width="7" style="1" customWidth="1"/>
    <col min="16179" max="16179" width="7.140625" style="1" customWidth="1"/>
    <col min="16180" max="16180" width="5.5703125" style="1" customWidth="1"/>
    <col min="16181" max="16181" width="9.7109375" style="1" customWidth="1"/>
    <col min="16182" max="16182" width="8.140625" style="1" customWidth="1"/>
    <col min="16183" max="16183" width="8" style="1" customWidth="1"/>
    <col min="16184" max="16184" width="4.7109375" style="1" customWidth="1"/>
    <col min="16185" max="16185" width="8.5703125" style="1" customWidth="1"/>
    <col min="16186" max="16186" width="5.28515625" style="1" customWidth="1"/>
    <col min="16187" max="16187" width="5.7109375" style="1" customWidth="1"/>
    <col min="16188" max="16188" width="9.7109375" style="1" customWidth="1"/>
    <col min="16189" max="16189" width="9.140625" style="1" customWidth="1"/>
    <col min="16190" max="16190" width="9.42578125" style="1" customWidth="1"/>
    <col min="16191" max="16191" width="6.42578125" style="1" customWidth="1"/>
    <col min="16192" max="16192" width="8.42578125" style="1" customWidth="1"/>
    <col min="16193" max="16193" width="5.85546875" style="1" customWidth="1"/>
    <col min="16194" max="16194" width="5.5703125" style="1" customWidth="1"/>
    <col min="16195" max="16195" width="9.7109375" style="1" customWidth="1"/>
    <col min="16196" max="16196" width="8.140625" style="1" customWidth="1"/>
    <col min="16197" max="16197" width="6.42578125" style="1" customWidth="1"/>
    <col min="16198" max="16198" width="8" style="1" customWidth="1"/>
    <col min="16199" max="16199" width="7.42578125" style="1" customWidth="1"/>
    <col min="16200" max="16200" width="5.42578125" style="1" customWidth="1"/>
    <col min="16201" max="16201" width="4.85546875" style="1" customWidth="1"/>
    <col min="16202" max="16202" width="7.7109375" style="1" customWidth="1"/>
    <col min="16203" max="16203" width="6" style="1" customWidth="1"/>
    <col min="16204" max="16204" width="7.7109375" style="1" customWidth="1"/>
    <col min="16205" max="16205" width="8.42578125" style="1" customWidth="1"/>
    <col min="16206" max="16206" width="10.42578125" style="1" customWidth="1"/>
    <col min="16207" max="16384" width="9.140625" style="1"/>
  </cols>
  <sheetData>
    <row r="1" spans="1:79" s="22" customFormat="1" ht="12.75" x14ac:dyDescent="0.2">
      <c r="A1" s="256"/>
      <c r="B1" s="256"/>
      <c r="C1" s="256"/>
      <c r="D1" s="251"/>
      <c r="E1" s="251"/>
      <c r="F1" s="251"/>
      <c r="G1" s="251"/>
      <c r="H1" s="256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  <c r="Z1" s="251"/>
      <c r="AA1" s="251"/>
      <c r="AB1" s="251"/>
      <c r="AC1" s="251"/>
      <c r="AD1" s="251"/>
      <c r="AE1" s="251"/>
      <c r="AF1" s="251"/>
      <c r="AG1" s="251"/>
      <c r="AH1" s="251"/>
      <c r="AI1" s="251"/>
      <c r="AJ1" s="251"/>
      <c r="AK1" s="251"/>
      <c r="AL1" s="251"/>
      <c r="AM1" s="251"/>
      <c r="AN1" s="251"/>
      <c r="AO1" s="251"/>
      <c r="AP1" s="251"/>
      <c r="AQ1" s="251"/>
      <c r="AR1" s="251"/>
      <c r="AS1" s="251"/>
      <c r="AT1" s="251"/>
      <c r="AU1" s="251"/>
      <c r="AV1" s="251"/>
      <c r="AW1" s="251"/>
      <c r="AX1" s="251"/>
      <c r="AY1" s="251"/>
      <c r="AZ1" s="251"/>
      <c r="BA1" s="251"/>
      <c r="BB1" s="251"/>
      <c r="BC1" s="251"/>
      <c r="BD1" s="251"/>
      <c r="BE1" s="251"/>
      <c r="BF1" s="251"/>
      <c r="BG1" s="251"/>
      <c r="BH1" s="251"/>
      <c r="BI1" s="251"/>
      <c r="BJ1" s="251"/>
      <c r="BK1" s="251"/>
      <c r="BL1" s="251"/>
      <c r="BM1" s="251"/>
      <c r="BN1" s="251"/>
      <c r="BO1" s="251"/>
      <c r="BP1" s="251"/>
      <c r="BQ1" s="251"/>
      <c r="BR1" s="251"/>
      <c r="BS1" s="251"/>
      <c r="BT1" s="251"/>
      <c r="BU1" s="251"/>
      <c r="BV1" s="251"/>
      <c r="BW1" s="251"/>
      <c r="BX1" s="251"/>
      <c r="BY1" s="251"/>
      <c r="BZ1" s="251"/>
      <c r="CA1" s="251" t="s">
        <v>182</v>
      </c>
    </row>
    <row r="2" spans="1:79" s="22" customFormat="1" ht="12.75" x14ac:dyDescent="0.2">
      <c r="A2" s="256"/>
      <c r="B2" s="256"/>
      <c r="C2" s="256"/>
      <c r="D2" s="251"/>
      <c r="E2" s="251"/>
      <c r="F2" s="251"/>
      <c r="G2" s="251"/>
      <c r="H2" s="256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251"/>
      <c r="AL2" s="251"/>
      <c r="AM2" s="251"/>
      <c r="AN2" s="251"/>
      <c r="AO2" s="251"/>
      <c r="AP2" s="251"/>
      <c r="AQ2" s="251"/>
      <c r="AR2" s="251"/>
      <c r="AS2" s="251"/>
      <c r="AT2" s="251"/>
      <c r="AU2" s="251"/>
      <c r="AV2" s="251"/>
      <c r="AW2" s="251"/>
      <c r="AX2" s="251"/>
      <c r="AY2" s="251"/>
      <c r="AZ2" s="251"/>
      <c r="BA2" s="251"/>
      <c r="BB2" s="251"/>
      <c r="BC2" s="251"/>
      <c r="BD2" s="251"/>
      <c r="BE2" s="251"/>
      <c r="BF2" s="251"/>
      <c r="BG2" s="251"/>
      <c r="BH2" s="251"/>
      <c r="BI2" s="251"/>
      <c r="BJ2" s="251"/>
      <c r="BK2" s="251"/>
      <c r="BL2" s="251"/>
      <c r="BM2" s="251"/>
      <c r="BN2" s="251"/>
      <c r="BO2" s="251"/>
      <c r="BP2" s="251"/>
      <c r="BQ2" s="251"/>
      <c r="BR2" s="251"/>
      <c r="BS2" s="251"/>
      <c r="BT2" s="251"/>
      <c r="BU2" s="251"/>
      <c r="BV2" s="251"/>
      <c r="BW2" s="251"/>
      <c r="BX2" s="255"/>
      <c r="BY2" s="300" t="s">
        <v>4</v>
      </c>
      <c r="BZ2" s="300"/>
      <c r="CA2" s="300"/>
    </row>
    <row r="3" spans="1:79" s="24" customFormat="1" ht="12.75" x14ac:dyDescent="0.2">
      <c r="A3" s="264" t="s">
        <v>183</v>
      </c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  <c r="O3" s="264"/>
      <c r="P3" s="264"/>
      <c r="Q3" s="264"/>
      <c r="R3" s="264"/>
      <c r="S3" s="264"/>
      <c r="T3" s="264"/>
      <c r="U3" s="264"/>
      <c r="V3" s="264"/>
      <c r="W3" s="264"/>
      <c r="X3" s="264"/>
      <c r="Y3" s="264"/>
      <c r="Z3" s="264"/>
      <c r="AA3" s="264"/>
      <c r="AB3" s="264"/>
      <c r="AC3" s="264"/>
      <c r="AD3" s="264"/>
      <c r="AE3" s="264"/>
      <c r="AF3" s="264"/>
      <c r="AG3" s="264"/>
      <c r="AH3" s="264"/>
      <c r="AI3" s="264"/>
      <c r="AJ3" s="264"/>
      <c r="AK3" s="264"/>
      <c r="AL3" s="264"/>
      <c r="AM3" s="264"/>
      <c r="AN3" s="251"/>
      <c r="AO3" s="251"/>
      <c r="AP3" s="251"/>
      <c r="AQ3" s="251"/>
      <c r="AR3" s="251"/>
      <c r="AS3" s="251"/>
      <c r="AT3" s="251"/>
      <c r="AU3" s="251"/>
      <c r="AV3" s="251"/>
      <c r="AW3" s="251"/>
      <c r="AX3" s="251"/>
      <c r="AY3" s="251"/>
      <c r="AZ3" s="251"/>
      <c r="BA3" s="251"/>
      <c r="BB3" s="251"/>
      <c r="BC3" s="251"/>
      <c r="BD3" s="251"/>
      <c r="BE3" s="251"/>
      <c r="BF3" s="251"/>
      <c r="BG3" s="251"/>
      <c r="BH3" s="251"/>
      <c r="BI3" s="251"/>
      <c r="BJ3" s="251"/>
      <c r="BK3" s="251"/>
      <c r="BL3" s="251"/>
      <c r="BM3" s="251"/>
      <c r="BN3" s="251"/>
      <c r="BO3" s="251"/>
      <c r="BP3" s="251"/>
      <c r="BQ3" s="251"/>
      <c r="BR3" s="251"/>
      <c r="BS3" s="251"/>
      <c r="BT3" s="251"/>
      <c r="BU3" s="251"/>
      <c r="BV3" s="251"/>
      <c r="BW3" s="251"/>
      <c r="BX3" s="251"/>
      <c r="BY3" s="251"/>
      <c r="BZ3" s="251"/>
      <c r="CA3" s="251"/>
    </row>
    <row r="4" spans="1:79" s="24" customFormat="1" ht="12.75" x14ac:dyDescent="0.2">
      <c r="A4" s="256"/>
      <c r="B4" s="256"/>
      <c r="C4" s="256"/>
      <c r="D4" s="251"/>
      <c r="E4" s="251"/>
      <c r="F4" s="251"/>
      <c r="G4" s="251"/>
      <c r="H4" s="256"/>
      <c r="I4" s="251"/>
      <c r="J4" s="251"/>
      <c r="K4" s="251"/>
      <c r="L4" s="251"/>
      <c r="M4" s="251"/>
      <c r="N4" s="251" t="s">
        <v>172</v>
      </c>
      <c r="O4" s="259" t="s">
        <v>1883</v>
      </c>
      <c r="P4" s="259"/>
      <c r="Q4" s="264" t="s">
        <v>414</v>
      </c>
      <c r="R4" s="264"/>
      <c r="S4" s="249" t="s">
        <v>896</v>
      </c>
      <c r="T4" s="251" t="s">
        <v>24</v>
      </c>
      <c r="U4" s="251"/>
      <c r="V4" s="251"/>
      <c r="W4" s="251"/>
      <c r="X4" s="251"/>
      <c r="Y4" s="251"/>
      <c r="Z4" s="251"/>
      <c r="AA4" s="251"/>
      <c r="AB4" s="251"/>
      <c r="AC4" s="251"/>
      <c r="AD4" s="251"/>
      <c r="AE4" s="251"/>
      <c r="AF4" s="251"/>
      <c r="AG4" s="251"/>
      <c r="AH4" s="251"/>
      <c r="AI4" s="251"/>
      <c r="AJ4" s="251"/>
      <c r="AK4" s="251"/>
      <c r="AL4" s="251"/>
      <c r="AM4" s="251"/>
      <c r="AN4" s="251"/>
      <c r="AO4" s="251"/>
      <c r="AP4" s="251"/>
      <c r="AQ4" s="251"/>
      <c r="AR4" s="251"/>
      <c r="AS4" s="251"/>
      <c r="AT4" s="251"/>
      <c r="AU4" s="251"/>
      <c r="AV4" s="251"/>
      <c r="AW4" s="251"/>
      <c r="AX4" s="251"/>
      <c r="AY4" s="251"/>
      <c r="AZ4" s="251"/>
      <c r="BA4" s="251"/>
      <c r="BB4" s="251"/>
      <c r="BC4" s="251"/>
      <c r="BD4" s="251"/>
      <c r="BE4" s="251"/>
      <c r="BF4" s="251"/>
      <c r="BG4" s="251"/>
      <c r="BH4" s="251"/>
      <c r="BI4" s="251"/>
      <c r="BJ4" s="251"/>
      <c r="BK4" s="251"/>
      <c r="BL4" s="251"/>
      <c r="BM4" s="251"/>
      <c r="BN4" s="251"/>
      <c r="BO4" s="251"/>
      <c r="BP4" s="251"/>
      <c r="BQ4" s="251"/>
      <c r="BR4" s="251"/>
      <c r="BS4" s="251"/>
      <c r="BT4" s="251"/>
      <c r="BU4" s="251"/>
      <c r="BV4" s="251"/>
      <c r="BW4" s="251"/>
      <c r="BX4" s="251"/>
      <c r="BY4" s="251"/>
      <c r="BZ4" s="251"/>
      <c r="CA4" s="251"/>
    </row>
    <row r="5" spans="1:79" x14ac:dyDescent="0.25">
      <c r="A5" s="256"/>
      <c r="B5" s="256"/>
      <c r="C5" s="256"/>
      <c r="D5" s="251"/>
      <c r="E5" s="251"/>
      <c r="F5" s="251"/>
      <c r="G5" s="251"/>
      <c r="H5" s="256"/>
      <c r="I5" s="251"/>
      <c r="J5" s="251"/>
      <c r="K5" s="251"/>
      <c r="L5" s="251"/>
      <c r="M5" s="251"/>
      <c r="N5" s="251"/>
      <c r="O5" s="251"/>
      <c r="P5" s="251"/>
      <c r="Q5" s="251"/>
      <c r="R5" s="251"/>
      <c r="S5" s="251"/>
      <c r="T5" s="251"/>
      <c r="U5" s="251"/>
      <c r="V5" s="251"/>
      <c r="W5" s="251"/>
      <c r="X5" s="251"/>
      <c r="Y5" s="251"/>
      <c r="Z5" s="251"/>
      <c r="AA5" s="251"/>
      <c r="AB5" s="251"/>
      <c r="AC5" s="251"/>
      <c r="AD5" s="251"/>
      <c r="AE5" s="251"/>
      <c r="AF5" s="251"/>
      <c r="AG5" s="251"/>
      <c r="AH5" s="251"/>
      <c r="AI5" s="251"/>
      <c r="AJ5" s="251"/>
      <c r="AK5" s="251"/>
      <c r="AL5" s="251"/>
      <c r="AM5" s="251"/>
      <c r="AN5" s="251"/>
      <c r="AO5" s="251"/>
      <c r="AP5" s="251"/>
      <c r="AQ5" s="251"/>
      <c r="AR5" s="251"/>
      <c r="AS5" s="251"/>
      <c r="AT5" s="251"/>
      <c r="AU5" s="251"/>
      <c r="AV5" s="251"/>
      <c r="AW5" s="251"/>
      <c r="AX5" s="251"/>
      <c r="AY5" s="251"/>
      <c r="AZ5" s="251"/>
      <c r="BA5" s="251"/>
      <c r="BB5" s="251"/>
      <c r="BC5" s="251"/>
      <c r="BD5" s="251"/>
      <c r="BE5" s="251"/>
      <c r="BF5" s="251"/>
      <c r="BG5" s="251"/>
      <c r="BH5" s="251"/>
      <c r="BI5" s="251"/>
      <c r="BJ5" s="251"/>
      <c r="BK5" s="251"/>
      <c r="BL5" s="251"/>
      <c r="BM5" s="251"/>
      <c r="BN5" s="251"/>
      <c r="BO5" s="251"/>
      <c r="BP5" s="252"/>
      <c r="BQ5" s="251"/>
      <c r="BR5" s="251"/>
      <c r="BS5" s="251"/>
      <c r="BT5" s="251"/>
      <c r="BU5" s="251"/>
      <c r="BV5" s="251"/>
      <c r="BW5" s="251"/>
      <c r="BX5" s="251"/>
      <c r="BY5" s="251"/>
      <c r="BZ5" s="251"/>
      <c r="CA5" s="251"/>
    </row>
    <row r="6" spans="1:79" s="24" customFormat="1" ht="12.75" customHeight="1" x14ac:dyDescent="0.2">
      <c r="A6" s="256"/>
      <c r="B6" s="256"/>
      <c r="C6" s="256"/>
      <c r="D6" s="251"/>
      <c r="E6" s="251"/>
      <c r="F6" s="251"/>
      <c r="G6" s="251"/>
      <c r="H6" s="256"/>
      <c r="I6" s="301" t="s">
        <v>173</v>
      </c>
      <c r="J6" s="301"/>
      <c r="K6" s="301"/>
      <c r="L6" s="301"/>
      <c r="M6" s="301"/>
      <c r="N6" s="257" t="s">
        <v>100</v>
      </c>
      <c r="O6" s="257"/>
      <c r="P6" s="257"/>
      <c r="Q6" s="257"/>
      <c r="R6" s="257"/>
      <c r="S6" s="257"/>
      <c r="T6" s="257"/>
      <c r="U6" s="257"/>
      <c r="V6" s="257"/>
      <c r="W6" s="257"/>
      <c r="X6" s="257"/>
      <c r="Y6" s="257"/>
      <c r="Z6" s="257"/>
      <c r="AA6" s="251"/>
      <c r="AB6" s="251"/>
      <c r="AC6" s="251"/>
      <c r="AD6" s="251"/>
      <c r="AE6" s="251"/>
      <c r="AF6" s="251"/>
      <c r="AG6" s="251"/>
      <c r="AH6" s="251"/>
      <c r="AI6" s="251"/>
      <c r="AJ6" s="251"/>
      <c r="AK6" s="251"/>
      <c r="AL6" s="251"/>
      <c r="AM6" s="251"/>
      <c r="AN6" s="251"/>
      <c r="AO6" s="251"/>
      <c r="AP6" s="251"/>
      <c r="AQ6" s="251"/>
      <c r="AR6" s="251"/>
      <c r="AS6" s="251"/>
      <c r="AT6" s="251"/>
      <c r="AU6" s="251"/>
      <c r="AV6" s="251"/>
      <c r="AW6" s="251"/>
      <c r="AX6" s="251"/>
      <c r="AY6" s="251"/>
      <c r="AZ6" s="251"/>
      <c r="BA6" s="251"/>
      <c r="BB6" s="251"/>
      <c r="BC6" s="251"/>
      <c r="BD6" s="251"/>
      <c r="BE6" s="251"/>
      <c r="BF6" s="251"/>
      <c r="BG6" s="251"/>
      <c r="BH6" s="251"/>
      <c r="BI6" s="251"/>
      <c r="BJ6" s="251"/>
      <c r="BK6" s="251"/>
      <c r="BL6" s="251"/>
      <c r="BM6" s="251"/>
      <c r="BN6" s="251"/>
      <c r="BO6" s="251"/>
      <c r="BP6" s="251"/>
      <c r="BQ6" s="251"/>
      <c r="BR6" s="251"/>
      <c r="BS6" s="251"/>
      <c r="BT6" s="251"/>
      <c r="BU6" s="251"/>
      <c r="BV6" s="251"/>
      <c r="BW6" s="251"/>
      <c r="BX6" s="251"/>
      <c r="BY6" s="251"/>
      <c r="BZ6" s="251"/>
      <c r="CA6" s="251"/>
    </row>
    <row r="7" spans="1:79" s="25" customFormat="1" ht="12.75" x14ac:dyDescent="0.2">
      <c r="A7" s="256"/>
      <c r="B7" s="256"/>
      <c r="C7" s="256"/>
      <c r="D7" s="251"/>
      <c r="E7" s="251"/>
      <c r="F7" s="251"/>
      <c r="G7" s="251"/>
      <c r="H7" s="256"/>
      <c r="I7" s="251"/>
      <c r="J7" s="251"/>
      <c r="K7" s="251"/>
      <c r="L7" s="251"/>
      <c r="M7" s="251"/>
      <c r="N7" s="292" t="s">
        <v>5</v>
      </c>
      <c r="O7" s="292"/>
      <c r="P7" s="292"/>
      <c r="Q7" s="292"/>
      <c r="R7" s="292"/>
      <c r="S7" s="292"/>
      <c r="T7" s="292"/>
      <c r="U7" s="292"/>
      <c r="V7" s="292"/>
      <c r="W7" s="292"/>
      <c r="X7" s="292"/>
      <c r="Y7" s="292"/>
      <c r="Z7" s="292"/>
      <c r="AA7" s="254"/>
      <c r="AB7" s="251"/>
      <c r="AC7" s="251"/>
      <c r="AD7" s="251"/>
      <c r="AE7" s="251"/>
      <c r="AF7" s="251"/>
      <c r="AG7" s="251"/>
      <c r="AH7" s="251"/>
      <c r="AI7" s="251"/>
      <c r="AJ7" s="254"/>
      <c r="AK7" s="254"/>
      <c r="AL7" s="251"/>
      <c r="AM7" s="251"/>
      <c r="AN7" s="251"/>
      <c r="AO7" s="251"/>
      <c r="AP7" s="251"/>
      <c r="AQ7" s="251"/>
      <c r="AR7" s="251"/>
      <c r="AS7" s="251"/>
      <c r="AT7" s="251"/>
      <c r="AU7" s="251"/>
      <c r="AV7" s="251"/>
      <c r="AW7" s="251"/>
      <c r="AX7" s="251"/>
      <c r="AY7" s="251"/>
      <c r="AZ7" s="251"/>
      <c r="BA7" s="251"/>
      <c r="BB7" s="251"/>
      <c r="BC7" s="251"/>
      <c r="BD7" s="251"/>
      <c r="BE7" s="251"/>
      <c r="BF7" s="251"/>
      <c r="BG7" s="251"/>
      <c r="BH7" s="251"/>
      <c r="BI7" s="251"/>
      <c r="BJ7" s="251"/>
      <c r="BK7" s="251"/>
      <c r="BL7" s="251"/>
      <c r="BM7" s="251"/>
      <c r="BN7" s="251"/>
      <c r="BO7" s="251"/>
      <c r="BP7" s="251"/>
      <c r="BQ7" s="251"/>
      <c r="BR7" s="251"/>
      <c r="BS7" s="251"/>
      <c r="BT7" s="251"/>
      <c r="BU7" s="251"/>
      <c r="BV7" s="251"/>
      <c r="BW7" s="251"/>
      <c r="BX7" s="251"/>
      <c r="BY7" s="251"/>
      <c r="BZ7" s="251"/>
      <c r="CA7" s="251"/>
    </row>
    <row r="8" spans="1:79" x14ac:dyDescent="0.25">
      <c r="A8" s="256"/>
      <c r="B8" s="256"/>
      <c r="C8" s="256"/>
      <c r="D8" s="251"/>
      <c r="E8" s="251"/>
      <c r="F8" s="251"/>
      <c r="G8" s="251"/>
      <c r="H8" s="256"/>
      <c r="I8" s="251"/>
      <c r="J8" s="251"/>
      <c r="K8" s="251"/>
      <c r="L8" s="251"/>
      <c r="M8" s="251"/>
      <c r="N8" s="251"/>
      <c r="O8" s="251"/>
      <c r="P8" s="251"/>
      <c r="Q8" s="251"/>
      <c r="R8" s="251"/>
      <c r="S8" s="251"/>
      <c r="T8" s="251"/>
      <c r="U8" s="251"/>
      <c r="V8" s="251"/>
      <c r="W8" s="251"/>
      <c r="X8" s="251"/>
      <c r="Y8" s="251"/>
      <c r="Z8" s="251"/>
      <c r="AA8" s="251"/>
      <c r="AB8" s="251"/>
      <c r="AC8" s="251"/>
      <c r="AD8" s="251"/>
      <c r="AE8" s="252"/>
      <c r="AF8" s="251"/>
      <c r="AG8" s="251"/>
      <c r="AH8" s="251"/>
      <c r="AI8" s="251"/>
      <c r="AJ8" s="251"/>
      <c r="AK8" s="251"/>
      <c r="AL8" s="251"/>
      <c r="AM8" s="251"/>
      <c r="AN8" s="251"/>
      <c r="AO8" s="251"/>
      <c r="AP8" s="251"/>
      <c r="AQ8" s="251"/>
      <c r="AR8" s="252"/>
      <c r="AS8" s="252"/>
      <c r="AT8" s="252"/>
      <c r="AU8" s="252"/>
      <c r="AV8" s="251"/>
      <c r="AW8" s="252"/>
      <c r="AX8" s="252"/>
      <c r="AY8" s="251"/>
      <c r="AZ8" s="251"/>
      <c r="BA8" s="252"/>
      <c r="BB8" s="251"/>
      <c r="BC8" s="251"/>
      <c r="BD8" s="251"/>
      <c r="BE8" s="251"/>
      <c r="BF8" s="251"/>
      <c r="BG8" s="251"/>
      <c r="BH8" s="251"/>
      <c r="BI8" s="251"/>
      <c r="BJ8" s="251"/>
      <c r="BK8" s="251"/>
      <c r="BL8" s="251"/>
      <c r="BM8" s="251"/>
      <c r="BN8" s="251"/>
      <c r="BO8" s="251"/>
      <c r="BP8" s="251"/>
      <c r="BQ8" s="252"/>
      <c r="BR8" s="251"/>
      <c r="BS8" s="251"/>
      <c r="BT8" s="251"/>
      <c r="BU8" s="251"/>
      <c r="BV8" s="251"/>
      <c r="BW8" s="251"/>
      <c r="BX8" s="251"/>
      <c r="BY8" s="251"/>
      <c r="BZ8" s="251"/>
      <c r="CA8" s="251"/>
    </row>
    <row r="9" spans="1:79" s="24" customFormat="1" ht="12.75" x14ac:dyDescent="0.2">
      <c r="A9" s="256"/>
      <c r="B9" s="256"/>
      <c r="C9" s="256"/>
      <c r="D9" s="251"/>
      <c r="E9" s="251"/>
      <c r="F9" s="251"/>
      <c r="G9" s="251"/>
      <c r="H9" s="256"/>
      <c r="I9" s="251"/>
      <c r="J9" s="251"/>
      <c r="K9" s="251"/>
      <c r="L9" s="251"/>
      <c r="M9" s="251"/>
      <c r="N9" s="251"/>
      <c r="O9" s="251"/>
      <c r="P9" s="251"/>
      <c r="Q9" s="251"/>
      <c r="R9" s="251" t="s">
        <v>6</v>
      </c>
      <c r="S9" s="249" t="s">
        <v>896</v>
      </c>
      <c r="T9" s="251" t="s">
        <v>7</v>
      </c>
      <c r="U9" s="251"/>
      <c r="V9" s="251"/>
      <c r="W9" s="251"/>
      <c r="X9" s="251"/>
      <c r="Y9" s="251"/>
      <c r="Z9" s="251"/>
      <c r="AA9" s="251"/>
      <c r="AB9" s="251"/>
      <c r="AC9" s="251"/>
      <c r="AD9" s="251"/>
      <c r="AE9" s="251"/>
      <c r="AF9" s="251"/>
      <c r="AG9" s="251"/>
      <c r="AH9" s="251"/>
      <c r="AI9" s="251"/>
      <c r="AJ9" s="251"/>
      <c r="AK9" s="251"/>
      <c r="AL9" s="251"/>
      <c r="AM9" s="251"/>
      <c r="AN9" s="251"/>
      <c r="AO9" s="251"/>
      <c r="AP9" s="251"/>
      <c r="AQ9" s="251"/>
      <c r="AR9" s="251"/>
      <c r="AS9" s="251"/>
      <c r="AT9" s="251"/>
      <c r="AU9" s="251"/>
      <c r="AV9" s="251"/>
      <c r="AW9" s="251"/>
      <c r="AX9" s="251"/>
      <c r="AY9" s="251"/>
      <c r="AZ9" s="251"/>
      <c r="BA9" s="251"/>
      <c r="BB9" s="251"/>
      <c r="BC9" s="251"/>
      <c r="BD9" s="251"/>
      <c r="BE9" s="251"/>
      <c r="BF9" s="251"/>
      <c r="BG9" s="251"/>
      <c r="BH9" s="251"/>
      <c r="BI9" s="251"/>
      <c r="BJ9" s="251"/>
      <c r="BK9" s="251"/>
      <c r="BL9" s="251"/>
      <c r="BM9" s="251"/>
      <c r="BN9" s="251"/>
      <c r="BO9" s="251"/>
      <c r="BP9" s="251"/>
      <c r="BQ9" s="251"/>
      <c r="BR9" s="251"/>
      <c r="BS9" s="251"/>
      <c r="BT9" s="251"/>
      <c r="BU9" s="251"/>
      <c r="BV9" s="251"/>
      <c r="BW9" s="251"/>
      <c r="BX9" s="251"/>
      <c r="BY9" s="251"/>
      <c r="BZ9" s="251"/>
      <c r="CA9" s="251"/>
    </row>
    <row r="10" spans="1:79" x14ac:dyDescent="0.25">
      <c r="A10" s="256"/>
      <c r="B10" s="256"/>
      <c r="C10" s="256"/>
      <c r="D10" s="251"/>
      <c r="E10" s="251"/>
      <c r="F10" s="251"/>
      <c r="G10" s="251"/>
      <c r="H10" s="256"/>
      <c r="I10" s="251"/>
      <c r="J10" s="251"/>
      <c r="K10" s="251"/>
      <c r="L10" s="251"/>
      <c r="M10" s="251"/>
      <c r="N10" s="251"/>
      <c r="O10" s="251"/>
      <c r="P10" s="251"/>
      <c r="Q10" s="251"/>
      <c r="R10" s="251"/>
      <c r="S10" s="251"/>
      <c r="T10" s="251"/>
      <c r="U10" s="251"/>
      <c r="V10" s="251"/>
      <c r="W10" s="251"/>
      <c r="X10" s="251"/>
      <c r="Y10" s="251"/>
      <c r="Z10" s="251"/>
      <c r="AA10" s="251"/>
      <c r="AB10" s="251"/>
      <c r="AC10" s="251"/>
      <c r="AD10" s="251"/>
      <c r="AE10" s="252"/>
      <c r="AF10" s="251"/>
      <c r="AG10" s="251"/>
      <c r="AH10" s="251"/>
      <c r="AI10" s="251"/>
      <c r="AJ10" s="251"/>
      <c r="AK10" s="251"/>
      <c r="AL10" s="251"/>
      <c r="AM10" s="251"/>
      <c r="AN10" s="251"/>
      <c r="AO10" s="251">
        <v>1000</v>
      </c>
      <c r="AP10" s="251"/>
      <c r="AQ10" s="251"/>
      <c r="AR10" s="251"/>
      <c r="AS10" s="251"/>
      <c r="AT10" s="251"/>
      <c r="AU10" s="251"/>
      <c r="AV10" s="251"/>
      <c r="AW10" s="251"/>
      <c r="AX10" s="251"/>
      <c r="AY10" s="251"/>
      <c r="AZ10" s="252"/>
      <c r="BA10" s="251"/>
      <c r="BB10" s="251"/>
      <c r="BC10" s="251"/>
      <c r="BD10" s="252"/>
      <c r="BE10" s="251"/>
      <c r="BF10" s="252"/>
      <c r="BG10" s="251"/>
      <c r="BH10" s="251"/>
      <c r="BI10" s="251"/>
      <c r="BJ10" s="251"/>
      <c r="BK10" s="251"/>
      <c r="BL10" s="251"/>
      <c r="BM10" s="251"/>
      <c r="BN10" s="251"/>
      <c r="BO10" s="251"/>
      <c r="BP10" s="251"/>
      <c r="BQ10" s="252"/>
      <c r="BR10" s="251"/>
      <c r="BS10" s="251"/>
      <c r="BT10" s="251"/>
      <c r="BU10" s="251"/>
      <c r="BV10" s="251"/>
      <c r="BW10" s="251"/>
      <c r="BX10" s="251"/>
      <c r="BY10" s="251"/>
      <c r="BZ10" s="251"/>
      <c r="CA10" s="251"/>
    </row>
    <row r="11" spans="1:79" s="24" customFormat="1" ht="12.75" customHeight="1" x14ac:dyDescent="0.2">
      <c r="A11" s="256"/>
      <c r="B11" s="256"/>
      <c r="C11" s="256"/>
      <c r="D11" s="251"/>
      <c r="E11" s="73"/>
      <c r="F11" s="251"/>
      <c r="G11" s="251"/>
      <c r="H11" s="256"/>
      <c r="I11" s="251"/>
      <c r="J11" s="251"/>
      <c r="K11" s="264" t="s">
        <v>8</v>
      </c>
      <c r="L11" s="264"/>
      <c r="M11" s="264"/>
      <c r="N11" s="264"/>
      <c r="O11" s="264"/>
      <c r="P11" s="264"/>
      <c r="Q11" s="296" t="s">
        <v>897</v>
      </c>
      <c r="R11" s="296"/>
      <c r="S11" s="296"/>
      <c r="T11" s="296"/>
      <c r="U11" s="296"/>
      <c r="V11" s="296"/>
      <c r="W11" s="296"/>
      <c r="X11" s="296"/>
      <c r="Y11" s="296"/>
      <c r="Z11" s="296"/>
      <c r="AA11" s="296"/>
      <c r="AB11" s="296"/>
      <c r="AC11" s="63"/>
      <c r="AD11" s="63"/>
      <c r="AE11" s="63"/>
      <c r="AF11" s="63"/>
      <c r="AG11" s="251"/>
      <c r="AH11" s="251"/>
      <c r="AI11" s="251"/>
      <c r="AJ11" s="251"/>
      <c r="AK11" s="251"/>
      <c r="AL11" s="251"/>
      <c r="AM11" s="251"/>
      <c r="AN11" s="251"/>
      <c r="AO11" s="251"/>
      <c r="AP11" s="251"/>
      <c r="AQ11" s="251"/>
      <c r="AR11" s="251"/>
      <c r="AS11" s="251"/>
      <c r="AT11" s="251"/>
      <c r="AU11" s="251"/>
      <c r="AV11" s="251"/>
      <c r="AW11" s="251"/>
      <c r="AX11" s="251"/>
      <c r="AY11" s="252"/>
      <c r="AZ11" s="251"/>
      <c r="BA11" s="251"/>
      <c r="BB11" s="251"/>
      <c r="BC11" s="251"/>
      <c r="BD11" s="251"/>
      <c r="BE11" s="251"/>
      <c r="BF11" s="251"/>
      <c r="BG11" s="251"/>
      <c r="BH11" s="251"/>
      <c r="BI11" s="251"/>
      <c r="BJ11" s="251"/>
      <c r="BK11" s="251"/>
      <c r="BL11" s="251"/>
      <c r="BM11" s="251"/>
      <c r="BN11" s="251"/>
      <c r="BO11" s="251"/>
      <c r="BP11" s="251"/>
      <c r="BQ11" s="251"/>
      <c r="BR11" s="251"/>
      <c r="BS11" s="251"/>
      <c r="BT11" s="251"/>
      <c r="BU11" s="251"/>
      <c r="BV11" s="251"/>
      <c r="BW11" s="251"/>
      <c r="BX11" s="252"/>
      <c r="BY11" s="251"/>
      <c r="BZ11" s="251"/>
      <c r="CA11" s="251"/>
    </row>
    <row r="12" spans="1:79" s="25" customFormat="1" ht="12.75" x14ac:dyDescent="0.2">
      <c r="A12" s="256"/>
      <c r="B12" s="256"/>
      <c r="C12" s="256"/>
      <c r="D12" s="251"/>
      <c r="E12" s="251"/>
      <c r="F12" s="251"/>
      <c r="G12" s="251"/>
      <c r="H12" s="256"/>
      <c r="I12" s="251"/>
      <c r="J12" s="251"/>
      <c r="K12" s="251"/>
      <c r="L12" s="251"/>
      <c r="M12" s="251"/>
      <c r="N12" s="251"/>
      <c r="O12" s="251"/>
      <c r="P12" s="251"/>
      <c r="Q12" s="297" t="s">
        <v>9</v>
      </c>
      <c r="R12" s="297"/>
      <c r="S12" s="297"/>
      <c r="T12" s="297"/>
      <c r="U12" s="297"/>
      <c r="V12" s="297"/>
      <c r="W12" s="297"/>
      <c r="X12" s="297"/>
      <c r="Y12" s="297"/>
      <c r="Z12" s="297"/>
      <c r="AA12" s="297"/>
      <c r="AB12" s="297"/>
      <c r="AC12" s="254"/>
      <c r="AD12" s="254"/>
      <c r="AE12" s="254"/>
      <c r="AF12" s="254"/>
      <c r="AG12" s="251"/>
      <c r="AH12" s="251"/>
      <c r="AI12" s="251"/>
      <c r="AJ12" s="251"/>
      <c r="AK12" s="251"/>
      <c r="AL12" s="251"/>
      <c r="AM12" s="251"/>
      <c r="AN12" s="251"/>
      <c r="AO12" s="251"/>
      <c r="AP12" s="251"/>
      <c r="AQ12" s="251"/>
      <c r="AR12" s="251"/>
      <c r="AS12" s="251"/>
      <c r="AT12" s="251"/>
      <c r="AU12" s="251"/>
      <c r="AV12" s="251"/>
      <c r="AW12" s="251"/>
      <c r="AX12" s="73"/>
      <c r="AY12" s="251"/>
      <c r="AZ12" s="251"/>
      <c r="BA12" s="251"/>
      <c r="BB12" s="251"/>
      <c r="BC12" s="251"/>
      <c r="BD12" s="251"/>
      <c r="BE12" s="251"/>
      <c r="BF12" s="251"/>
      <c r="BG12" s="251"/>
      <c r="BH12" s="251"/>
      <c r="BI12" s="251"/>
      <c r="BJ12" s="251"/>
      <c r="BK12" s="251"/>
      <c r="BL12" s="251"/>
      <c r="BM12" s="251"/>
      <c r="BN12" s="251"/>
      <c r="BO12" s="251"/>
      <c r="BP12" s="251"/>
      <c r="BQ12" s="298"/>
      <c r="BR12" s="298"/>
      <c r="BS12" s="298"/>
      <c r="BT12" s="298"/>
      <c r="BU12" s="298"/>
      <c r="BV12" s="298"/>
      <c r="BW12" s="251"/>
      <c r="BX12" s="251"/>
      <c r="BY12" s="251"/>
      <c r="BZ12" s="251"/>
      <c r="CA12" s="251"/>
    </row>
    <row r="13" spans="1:79" s="22" customFormat="1" ht="12.75" x14ac:dyDescent="0.2">
      <c r="A13" s="256"/>
      <c r="B13" s="256"/>
      <c r="C13" s="256"/>
      <c r="D13" s="251"/>
      <c r="E13" s="251"/>
      <c r="F13" s="252"/>
      <c r="G13" s="64"/>
      <c r="H13" s="254"/>
      <c r="I13" s="254"/>
      <c r="J13" s="254"/>
      <c r="K13" s="254"/>
      <c r="L13" s="254"/>
      <c r="M13" s="254"/>
      <c r="N13" s="254"/>
      <c r="O13" s="254"/>
      <c r="P13" s="254"/>
      <c r="Q13" s="254"/>
      <c r="R13" s="254"/>
      <c r="S13" s="254"/>
      <c r="T13" s="251"/>
      <c r="U13" s="251"/>
      <c r="V13" s="251"/>
      <c r="W13" s="251"/>
      <c r="X13" s="251"/>
      <c r="Y13" s="251"/>
      <c r="Z13" s="251"/>
      <c r="AA13" s="251"/>
      <c r="AB13" s="251"/>
      <c r="AC13" s="251"/>
      <c r="AD13" s="251"/>
      <c r="AE13" s="251"/>
      <c r="AF13" s="251"/>
      <c r="AG13" s="251"/>
      <c r="AH13" s="251"/>
      <c r="AI13" s="251"/>
      <c r="AJ13" s="251"/>
      <c r="AK13" s="251"/>
      <c r="AL13" s="251"/>
      <c r="AM13" s="251"/>
      <c r="AN13" s="251"/>
      <c r="AO13" s="251"/>
      <c r="AP13" s="251"/>
      <c r="AQ13" s="251"/>
      <c r="AR13" s="251"/>
      <c r="AS13" s="251"/>
      <c r="AT13" s="251"/>
      <c r="AU13" s="251"/>
      <c r="AV13" s="251"/>
      <c r="AW13" s="251"/>
      <c r="AX13" s="251"/>
      <c r="AY13" s="251"/>
      <c r="AZ13" s="251"/>
      <c r="BA13" s="251"/>
      <c r="BB13" s="251"/>
      <c r="BC13" s="251"/>
      <c r="BD13" s="251"/>
      <c r="BE13" s="251"/>
      <c r="BF13" s="251"/>
      <c r="BG13" s="251"/>
      <c r="BH13" s="251"/>
      <c r="BI13" s="251"/>
      <c r="BJ13" s="251"/>
      <c r="BK13" s="251"/>
      <c r="BL13" s="251"/>
      <c r="BM13" s="251"/>
      <c r="BN13" s="251"/>
      <c r="BO13" s="251"/>
      <c r="BP13" s="251"/>
      <c r="BQ13" s="251"/>
      <c r="BR13" s="251"/>
      <c r="BS13" s="251"/>
      <c r="BT13" s="251"/>
      <c r="BU13" s="251"/>
      <c r="BV13" s="251"/>
      <c r="BW13" s="251"/>
      <c r="BX13" s="251"/>
      <c r="BY13" s="251"/>
      <c r="BZ13" s="251"/>
      <c r="CA13" s="251"/>
    </row>
    <row r="14" spans="1:79" s="26" customFormat="1" ht="10.5" customHeight="1" x14ac:dyDescent="0.2">
      <c r="A14" s="261" t="s">
        <v>10</v>
      </c>
      <c r="B14" s="261" t="s">
        <v>11</v>
      </c>
      <c r="C14" s="261" t="s">
        <v>415</v>
      </c>
      <c r="D14" s="261" t="s">
        <v>184</v>
      </c>
      <c r="E14" s="299" t="s">
        <v>185</v>
      </c>
      <c r="F14" s="299"/>
      <c r="G14" s="299"/>
      <c r="H14" s="299"/>
      <c r="I14" s="299"/>
      <c r="J14" s="299"/>
      <c r="K14" s="299"/>
      <c r="L14" s="299"/>
      <c r="M14" s="299"/>
      <c r="N14" s="299"/>
      <c r="O14" s="299"/>
      <c r="P14" s="299"/>
      <c r="Q14" s="299"/>
      <c r="R14" s="299"/>
      <c r="S14" s="299"/>
      <c r="T14" s="299"/>
      <c r="U14" s="299"/>
      <c r="V14" s="299"/>
      <c r="W14" s="299"/>
      <c r="X14" s="299"/>
      <c r="Y14" s="299"/>
      <c r="Z14" s="299"/>
      <c r="AA14" s="299"/>
      <c r="AB14" s="299"/>
      <c r="AC14" s="299"/>
      <c r="AD14" s="299"/>
      <c r="AE14" s="299"/>
      <c r="AF14" s="299"/>
      <c r="AG14" s="299"/>
      <c r="AH14" s="299"/>
      <c r="AI14" s="299"/>
      <c r="AJ14" s="299"/>
      <c r="AK14" s="299"/>
      <c r="AL14" s="299"/>
      <c r="AM14" s="299"/>
      <c r="AN14" s="295" t="s">
        <v>1882</v>
      </c>
      <c r="AO14" s="295"/>
      <c r="AP14" s="295"/>
      <c r="AQ14" s="295"/>
      <c r="AR14" s="295"/>
      <c r="AS14" s="295"/>
      <c r="AT14" s="295"/>
      <c r="AU14" s="295"/>
      <c r="AV14" s="295"/>
      <c r="AW14" s="295"/>
      <c r="AX14" s="295"/>
      <c r="AY14" s="295"/>
      <c r="AZ14" s="295"/>
      <c r="BA14" s="295"/>
      <c r="BB14" s="295"/>
      <c r="BC14" s="295"/>
      <c r="BD14" s="295"/>
      <c r="BE14" s="295"/>
      <c r="BF14" s="295"/>
      <c r="BG14" s="295"/>
      <c r="BH14" s="295"/>
      <c r="BI14" s="295"/>
      <c r="BJ14" s="295"/>
      <c r="BK14" s="295"/>
      <c r="BL14" s="295"/>
      <c r="BM14" s="295"/>
      <c r="BN14" s="295"/>
      <c r="BO14" s="295"/>
      <c r="BP14" s="295"/>
      <c r="BQ14" s="295"/>
      <c r="BR14" s="295"/>
      <c r="BS14" s="295"/>
      <c r="BT14" s="295"/>
      <c r="BU14" s="295"/>
      <c r="BV14" s="295"/>
      <c r="BW14" s="261" t="s">
        <v>186</v>
      </c>
      <c r="BX14" s="261"/>
      <c r="BY14" s="261"/>
      <c r="BZ14" s="261"/>
      <c r="CA14" s="261" t="s">
        <v>3</v>
      </c>
    </row>
    <row r="15" spans="1:79" s="26" customFormat="1" ht="10.5" customHeight="1" x14ac:dyDescent="0.2">
      <c r="A15" s="261"/>
      <c r="B15" s="261"/>
      <c r="C15" s="261"/>
      <c r="D15" s="261"/>
      <c r="E15" s="261" t="s">
        <v>0</v>
      </c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1"/>
      <c r="AA15" s="261"/>
      <c r="AB15" s="261"/>
      <c r="AC15" s="261"/>
      <c r="AD15" s="261"/>
      <c r="AE15" s="261"/>
      <c r="AF15" s="261"/>
      <c r="AG15" s="261"/>
      <c r="AH15" s="261"/>
      <c r="AI15" s="261"/>
      <c r="AJ15" s="261"/>
      <c r="AK15" s="261"/>
      <c r="AL15" s="261"/>
      <c r="AM15" s="261"/>
      <c r="AN15" s="261" t="s">
        <v>1</v>
      </c>
      <c r="AO15" s="261"/>
      <c r="AP15" s="261"/>
      <c r="AQ15" s="261"/>
      <c r="AR15" s="261"/>
      <c r="AS15" s="261"/>
      <c r="AT15" s="261"/>
      <c r="AU15" s="261"/>
      <c r="AV15" s="261"/>
      <c r="AW15" s="261"/>
      <c r="AX15" s="261"/>
      <c r="AY15" s="261"/>
      <c r="AZ15" s="261"/>
      <c r="BA15" s="261"/>
      <c r="BB15" s="261"/>
      <c r="BC15" s="261"/>
      <c r="BD15" s="261"/>
      <c r="BE15" s="261"/>
      <c r="BF15" s="261"/>
      <c r="BG15" s="261"/>
      <c r="BH15" s="261"/>
      <c r="BI15" s="261"/>
      <c r="BJ15" s="261"/>
      <c r="BK15" s="261"/>
      <c r="BL15" s="261"/>
      <c r="BM15" s="261"/>
      <c r="BN15" s="261"/>
      <c r="BO15" s="261"/>
      <c r="BP15" s="261"/>
      <c r="BQ15" s="261"/>
      <c r="BR15" s="261"/>
      <c r="BS15" s="261"/>
      <c r="BT15" s="261"/>
      <c r="BU15" s="261"/>
      <c r="BV15" s="261"/>
      <c r="BW15" s="261"/>
      <c r="BX15" s="261"/>
      <c r="BY15" s="261"/>
      <c r="BZ15" s="261"/>
      <c r="CA15" s="261"/>
    </row>
    <row r="16" spans="1:79" s="26" customFormat="1" ht="10.5" customHeight="1" x14ac:dyDescent="0.2">
      <c r="A16" s="261"/>
      <c r="B16" s="261"/>
      <c r="C16" s="261"/>
      <c r="D16" s="261"/>
      <c r="E16" s="261" t="s">
        <v>14</v>
      </c>
      <c r="F16" s="261"/>
      <c r="G16" s="261"/>
      <c r="H16" s="261"/>
      <c r="I16" s="261"/>
      <c r="J16" s="261"/>
      <c r="K16" s="261"/>
      <c r="L16" s="261" t="s">
        <v>15</v>
      </c>
      <c r="M16" s="261"/>
      <c r="N16" s="261"/>
      <c r="O16" s="261"/>
      <c r="P16" s="261"/>
      <c r="Q16" s="261"/>
      <c r="R16" s="261"/>
      <c r="S16" s="261" t="s">
        <v>16</v>
      </c>
      <c r="T16" s="261"/>
      <c r="U16" s="261"/>
      <c r="V16" s="261"/>
      <c r="W16" s="261"/>
      <c r="X16" s="261"/>
      <c r="Y16" s="261"/>
      <c r="Z16" s="261" t="s">
        <v>17</v>
      </c>
      <c r="AA16" s="261"/>
      <c r="AB16" s="261"/>
      <c r="AC16" s="261"/>
      <c r="AD16" s="261"/>
      <c r="AE16" s="261"/>
      <c r="AF16" s="261"/>
      <c r="AG16" s="261" t="s">
        <v>18</v>
      </c>
      <c r="AH16" s="261"/>
      <c r="AI16" s="261"/>
      <c r="AJ16" s="261"/>
      <c r="AK16" s="261"/>
      <c r="AL16" s="261"/>
      <c r="AM16" s="261"/>
      <c r="AN16" s="261" t="s">
        <v>14</v>
      </c>
      <c r="AO16" s="261"/>
      <c r="AP16" s="261"/>
      <c r="AQ16" s="261"/>
      <c r="AR16" s="261"/>
      <c r="AS16" s="261"/>
      <c r="AT16" s="261"/>
      <c r="AU16" s="261" t="s">
        <v>15</v>
      </c>
      <c r="AV16" s="261"/>
      <c r="AW16" s="261"/>
      <c r="AX16" s="261"/>
      <c r="AY16" s="261"/>
      <c r="AZ16" s="261"/>
      <c r="BA16" s="261"/>
      <c r="BB16" s="261" t="s">
        <v>16</v>
      </c>
      <c r="BC16" s="261"/>
      <c r="BD16" s="261"/>
      <c r="BE16" s="261"/>
      <c r="BF16" s="261"/>
      <c r="BG16" s="261"/>
      <c r="BH16" s="261"/>
      <c r="BI16" s="261" t="s">
        <v>17</v>
      </c>
      <c r="BJ16" s="261"/>
      <c r="BK16" s="261"/>
      <c r="BL16" s="261"/>
      <c r="BM16" s="261"/>
      <c r="BN16" s="261"/>
      <c r="BO16" s="261"/>
      <c r="BP16" s="261" t="s">
        <v>18</v>
      </c>
      <c r="BQ16" s="261"/>
      <c r="BR16" s="261"/>
      <c r="BS16" s="261"/>
      <c r="BT16" s="261"/>
      <c r="BU16" s="261"/>
      <c r="BV16" s="261"/>
      <c r="BW16" s="261"/>
      <c r="BX16" s="261"/>
      <c r="BY16" s="261"/>
      <c r="BZ16" s="261"/>
      <c r="CA16" s="261"/>
    </row>
    <row r="17" spans="1:79" s="26" customFormat="1" ht="51" x14ac:dyDescent="0.2">
      <c r="A17" s="261"/>
      <c r="B17" s="261"/>
      <c r="C17" s="261"/>
      <c r="D17" s="261"/>
      <c r="E17" s="250" t="s">
        <v>187</v>
      </c>
      <c r="F17" s="261" t="s">
        <v>188</v>
      </c>
      <c r="G17" s="261"/>
      <c r="H17" s="261"/>
      <c r="I17" s="261"/>
      <c r="J17" s="261"/>
      <c r="K17" s="261"/>
      <c r="L17" s="250" t="s">
        <v>187</v>
      </c>
      <c r="M17" s="261" t="s">
        <v>188</v>
      </c>
      <c r="N17" s="261"/>
      <c r="O17" s="261"/>
      <c r="P17" s="261"/>
      <c r="Q17" s="261"/>
      <c r="R17" s="261"/>
      <c r="S17" s="250" t="s">
        <v>187</v>
      </c>
      <c r="T17" s="261" t="s">
        <v>188</v>
      </c>
      <c r="U17" s="261"/>
      <c r="V17" s="261"/>
      <c r="W17" s="261"/>
      <c r="X17" s="261"/>
      <c r="Y17" s="261"/>
      <c r="Z17" s="250" t="s">
        <v>187</v>
      </c>
      <c r="AA17" s="261" t="s">
        <v>188</v>
      </c>
      <c r="AB17" s="261"/>
      <c r="AC17" s="261"/>
      <c r="AD17" s="261"/>
      <c r="AE17" s="261"/>
      <c r="AF17" s="261"/>
      <c r="AG17" s="250" t="s">
        <v>187</v>
      </c>
      <c r="AH17" s="261" t="s">
        <v>188</v>
      </c>
      <c r="AI17" s="261"/>
      <c r="AJ17" s="261"/>
      <c r="AK17" s="261"/>
      <c r="AL17" s="261"/>
      <c r="AM17" s="261"/>
      <c r="AN17" s="250" t="s">
        <v>187</v>
      </c>
      <c r="AO17" s="261" t="s">
        <v>188</v>
      </c>
      <c r="AP17" s="261"/>
      <c r="AQ17" s="261"/>
      <c r="AR17" s="261"/>
      <c r="AS17" s="261"/>
      <c r="AT17" s="261"/>
      <c r="AU17" s="250" t="s">
        <v>187</v>
      </c>
      <c r="AV17" s="261" t="s">
        <v>188</v>
      </c>
      <c r="AW17" s="261"/>
      <c r="AX17" s="261"/>
      <c r="AY17" s="261"/>
      <c r="AZ17" s="261"/>
      <c r="BA17" s="261"/>
      <c r="BB17" s="250" t="s">
        <v>187</v>
      </c>
      <c r="BC17" s="261" t="s">
        <v>188</v>
      </c>
      <c r="BD17" s="261"/>
      <c r="BE17" s="261"/>
      <c r="BF17" s="261"/>
      <c r="BG17" s="261"/>
      <c r="BH17" s="261"/>
      <c r="BI17" s="250" t="s">
        <v>187</v>
      </c>
      <c r="BJ17" s="261" t="s">
        <v>188</v>
      </c>
      <c r="BK17" s="261"/>
      <c r="BL17" s="261"/>
      <c r="BM17" s="261"/>
      <c r="BN17" s="261"/>
      <c r="BO17" s="261"/>
      <c r="BP17" s="250" t="s">
        <v>187</v>
      </c>
      <c r="BQ17" s="261" t="s">
        <v>188</v>
      </c>
      <c r="BR17" s="261"/>
      <c r="BS17" s="261"/>
      <c r="BT17" s="261"/>
      <c r="BU17" s="261"/>
      <c r="BV17" s="261"/>
      <c r="BW17" s="261" t="s">
        <v>187</v>
      </c>
      <c r="BX17" s="261"/>
      <c r="BY17" s="261" t="s">
        <v>188</v>
      </c>
      <c r="BZ17" s="261"/>
      <c r="CA17" s="261"/>
    </row>
    <row r="18" spans="1:79" s="26" customFormat="1" ht="66.95" customHeight="1" x14ac:dyDescent="0.2">
      <c r="A18" s="261"/>
      <c r="B18" s="261"/>
      <c r="C18" s="261"/>
      <c r="D18" s="261"/>
      <c r="E18" s="253" t="s">
        <v>189</v>
      </c>
      <c r="F18" s="253" t="s">
        <v>189</v>
      </c>
      <c r="G18" s="253" t="s">
        <v>190</v>
      </c>
      <c r="H18" s="253" t="s">
        <v>191</v>
      </c>
      <c r="I18" s="253" t="s">
        <v>192</v>
      </c>
      <c r="J18" s="253" t="s">
        <v>193</v>
      </c>
      <c r="K18" s="253" t="s">
        <v>194</v>
      </c>
      <c r="L18" s="253" t="s">
        <v>189</v>
      </c>
      <c r="M18" s="253" t="s">
        <v>189</v>
      </c>
      <c r="N18" s="253" t="s">
        <v>190</v>
      </c>
      <c r="O18" s="253" t="s">
        <v>191</v>
      </c>
      <c r="P18" s="253" t="s">
        <v>192</v>
      </c>
      <c r="Q18" s="253" t="s">
        <v>193</v>
      </c>
      <c r="R18" s="253" t="s">
        <v>194</v>
      </c>
      <c r="S18" s="253" t="s">
        <v>189</v>
      </c>
      <c r="T18" s="253" t="s">
        <v>189</v>
      </c>
      <c r="U18" s="253" t="s">
        <v>190</v>
      </c>
      <c r="V18" s="253" t="s">
        <v>191</v>
      </c>
      <c r="W18" s="253" t="s">
        <v>192</v>
      </c>
      <c r="X18" s="253" t="s">
        <v>193</v>
      </c>
      <c r="Y18" s="253" t="s">
        <v>194</v>
      </c>
      <c r="Z18" s="253" t="s">
        <v>189</v>
      </c>
      <c r="AA18" s="253" t="s">
        <v>189</v>
      </c>
      <c r="AB18" s="253" t="s">
        <v>190</v>
      </c>
      <c r="AC18" s="253" t="s">
        <v>191</v>
      </c>
      <c r="AD18" s="253" t="s">
        <v>192</v>
      </c>
      <c r="AE18" s="253" t="s">
        <v>193</v>
      </c>
      <c r="AF18" s="253" t="s">
        <v>194</v>
      </c>
      <c r="AG18" s="253" t="s">
        <v>189</v>
      </c>
      <c r="AH18" s="253" t="s">
        <v>189</v>
      </c>
      <c r="AI18" s="253" t="s">
        <v>190</v>
      </c>
      <c r="AJ18" s="253" t="s">
        <v>191</v>
      </c>
      <c r="AK18" s="253" t="s">
        <v>192</v>
      </c>
      <c r="AL18" s="253" t="s">
        <v>193</v>
      </c>
      <c r="AM18" s="253" t="s">
        <v>194</v>
      </c>
      <c r="AN18" s="253" t="s">
        <v>189</v>
      </c>
      <c r="AO18" s="253" t="s">
        <v>189</v>
      </c>
      <c r="AP18" s="253" t="s">
        <v>190</v>
      </c>
      <c r="AQ18" s="253" t="s">
        <v>191</v>
      </c>
      <c r="AR18" s="253" t="s">
        <v>192</v>
      </c>
      <c r="AS18" s="253" t="s">
        <v>193</v>
      </c>
      <c r="AT18" s="253" t="s">
        <v>194</v>
      </c>
      <c r="AU18" s="253" t="s">
        <v>189</v>
      </c>
      <c r="AV18" s="253" t="s">
        <v>189</v>
      </c>
      <c r="AW18" s="253" t="s">
        <v>190</v>
      </c>
      <c r="AX18" s="253" t="s">
        <v>191</v>
      </c>
      <c r="AY18" s="253" t="s">
        <v>192</v>
      </c>
      <c r="AZ18" s="253" t="s">
        <v>193</v>
      </c>
      <c r="BA18" s="253" t="s">
        <v>194</v>
      </c>
      <c r="BB18" s="253" t="s">
        <v>189</v>
      </c>
      <c r="BC18" s="253" t="s">
        <v>189</v>
      </c>
      <c r="BD18" s="253" t="s">
        <v>190</v>
      </c>
      <c r="BE18" s="253" t="s">
        <v>191</v>
      </c>
      <c r="BF18" s="253" t="s">
        <v>192</v>
      </c>
      <c r="BG18" s="253" t="s">
        <v>193</v>
      </c>
      <c r="BH18" s="253" t="s">
        <v>194</v>
      </c>
      <c r="BI18" s="253" t="s">
        <v>189</v>
      </c>
      <c r="BJ18" s="253" t="s">
        <v>189</v>
      </c>
      <c r="BK18" s="253" t="s">
        <v>190</v>
      </c>
      <c r="BL18" s="253" t="s">
        <v>191</v>
      </c>
      <c r="BM18" s="253" t="s">
        <v>192</v>
      </c>
      <c r="BN18" s="253" t="s">
        <v>193</v>
      </c>
      <c r="BO18" s="253" t="s">
        <v>194</v>
      </c>
      <c r="BP18" s="253" t="s">
        <v>189</v>
      </c>
      <c r="BQ18" s="253" t="s">
        <v>189</v>
      </c>
      <c r="BR18" s="253" t="s">
        <v>190</v>
      </c>
      <c r="BS18" s="253" t="s">
        <v>191</v>
      </c>
      <c r="BT18" s="253" t="s">
        <v>192</v>
      </c>
      <c r="BU18" s="253" t="s">
        <v>193</v>
      </c>
      <c r="BV18" s="253" t="s">
        <v>194</v>
      </c>
      <c r="BW18" s="250" t="s">
        <v>189</v>
      </c>
      <c r="BX18" s="250" t="s">
        <v>2</v>
      </c>
      <c r="BY18" s="250" t="s">
        <v>189</v>
      </c>
      <c r="BZ18" s="250" t="s">
        <v>2</v>
      </c>
      <c r="CA18" s="261"/>
    </row>
    <row r="19" spans="1:79" s="26" customFormat="1" ht="26.45" customHeight="1" x14ac:dyDescent="0.2">
      <c r="A19" s="42">
        <v>1</v>
      </c>
      <c r="B19" s="42">
        <v>2</v>
      </c>
      <c r="C19" s="42">
        <v>3</v>
      </c>
      <c r="D19" s="42">
        <v>4</v>
      </c>
      <c r="E19" s="42" t="s">
        <v>195</v>
      </c>
      <c r="F19" s="42" t="s">
        <v>196</v>
      </c>
      <c r="G19" s="42" t="s">
        <v>197</v>
      </c>
      <c r="H19" s="42" t="s">
        <v>198</v>
      </c>
      <c r="I19" s="42" t="s">
        <v>199</v>
      </c>
      <c r="J19" s="42" t="s">
        <v>200</v>
      </c>
      <c r="K19" s="42" t="s">
        <v>201</v>
      </c>
      <c r="L19" s="42" t="s">
        <v>202</v>
      </c>
      <c r="M19" s="42" t="s">
        <v>203</v>
      </c>
      <c r="N19" s="42" t="s">
        <v>204</v>
      </c>
      <c r="O19" s="42" t="s">
        <v>205</v>
      </c>
      <c r="P19" s="42" t="s">
        <v>206</v>
      </c>
      <c r="Q19" s="42" t="s">
        <v>207</v>
      </c>
      <c r="R19" s="42" t="s">
        <v>208</v>
      </c>
      <c r="S19" s="42" t="s">
        <v>209</v>
      </c>
      <c r="T19" s="42" t="s">
        <v>210</v>
      </c>
      <c r="U19" s="42" t="s">
        <v>211</v>
      </c>
      <c r="V19" s="42" t="s">
        <v>212</v>
      </c>
      <c r="W19" s="42" t="s">
        <v>213</v>
      </c>
      <c r="X19" s="42" t="s">
        <v>214</v>
      </c>
      <c r="Y19" s="42" t="s">
        <v>215</v>
      </c>
      <c r="Z19" s="42" t="s">
        <v>216</v>
      </c>
      <c r="AA19" s="42" t="s">
        <v>217</v>
      </c>
      <c r="AB19" s="42" t="s">
        <v>218</v>
      </c>
      <c r="AC19" s="42" t="s">
        <v>219</v>
      </c>
      <c r="AD19" s="42" t="s">
        <v>220</v>
      </c>
      <c r="AE19" s="42" t="s">
        <v>221</v>
      </c>
      <c r="AF19" s="42" t="s">
        <v>222</v>
      </c>
      <c r="AG19" s="42" t="s">
        <v>223</v>
      </c>
      <c r="AH19" s="42" t="s">
        <v>224</v>
      </c>
      <c r="AI19" s="42" t="s">
        <v>225</v>
      </c>
      <c r="AJ19" s="42" t="s">
        <v>226</v>
      </c>
      <c r="AK19" s="42" t="s">
        <v>227</v>
      </c>
      <c r="AL19" s="42" t="s">
        <v>228</v>
      </c>
      <c r="AM19" s="42" t="s">
        <v>229</v>
      </c>
      <c r="AN19" s="42" t="s">
        <v>230</v>
      </c>
      <c r="AO19" s="42" t="s">
        <v>231</v>
      </c>
      <c r="AP19" s="42" t="s">
        <v>232</v>
      </c>
      <c r="AQ19" s="42" t="s">
        <v>233</v>
      </c>
      <c r="AR19" s="42" t="s">
        <v>234</v>
      </c>
      <c r="AS19" s="42" t="s">
        <v>235</v>
      </c>
      <c r="AT19" s="42" t="s">
        <v>236</v>
      </c>
      <c r="AU19" s="42" t="s">
        <v>237</v>
      </c>
      <c r="AV19" s="42" t="s">
        <v>238</v>
      </c>
      <c r="AW19" s="42" t="s">
        <v>239</v>
      </c>
      <c r="AX19" s="42" t="s">
        <v>240</v>
      </c>
      <c r="AY19" s="42" t="s">
        <v>241</v>
      </c>
      <c r="AZ19" s="42" t="s">
        <v>242</v>
      </c>
      <c r="BA19" s="42" t="s">
        <v>243</v>
      </c>
      <c r="BB19" s="42" t="s">
        <v>244</v>
      </c>
      <c r="BC19" s="42" t="s">
        <v>245</v>
      </c>
      <c r="BD19" s="42" t="s">
        <v>246</v>
      </c>
      <c r="BE19" s="42" t="s">
        <v>247</v>
      </c>
      <c r="BF19" s="42" t="s">
        <v>248</v>
      </c>
      <c r="BG19" s="42" t="s">
        <v>249</v>
      </c>
      <c r="BH19" s="42" t="s">
        <v>250</v>
      </c>
      <c r="BI19" s="42" t="s">
        <v>251</v>
      </c>
      <c r="BJ19" s="42" t="s">
        <v>252</v>
      </c>
      <c r="BK19" s="42" t="s">
        <v>253</v>
      </c>
      <c r="BL19" s="42" t="s">
        <v>254</v>
      </c>
      <c r="BM19" s="42" t="s">
        <v>255</v>
      </c>
      <c r="BN19" s="42" t="s">
        <v>256</v>
      </c>
      <c r="BO19" s="42" t="s">
        <v>257</v>
      </c>
      <c r="BP19" s="42" t="s">
        <v>258</v>
      </c>
      <c r="BQ19" s="42" t="s">
        <v>259</v>
      </c>
      <c r="BR19" s="42" t="s">
        <v>260</v>
      </c>
      <c r="BS19" s="42" t="s">
        <v>261</v>
      </c>
      <c r="BT19" s="42" t="s">
        <v>262</v>
      </c>
      <c r="BU19" s="42" t="s">
        <v>263</v>
      </c>
      <c r="BV19" s="42" t="s">
        <v>264</v>
      </c>
      <c r="BW19" s="42">
        <v>7</v>
      </c>
      <c r="BX19" s="42">
        <v>8</v>
      </c>
      <c r="BY19" s="42">
        <v>9</v>
      </c>
      <c r="BZ19" s="42">
        <v>10</v>
      </c>
      <c r="CA19" s="42">
        <v>11</v>
      </c>
    </row>
    <row r="20" spans="1:79" s="256" customFormat="1" x14ac:dyDescent="0.2">
      <c r="A20" s="210"/>
      <c r="B20" s="211" t="s">
        <v>338</v>
      </c>
      <c r="C20" s="210"/>
      <c r="D20" s="225">
        <f t="shared" ref="D20:BN20" si="0">D21+D464+D871+D1081</f>
        <v>10095.574102569999</v>
      </c>
      <c r="E20" s="225">
        <f t="shared" ref="E20" si="1">E21+E464+E871+E1081</f>
        <v>0</v>
      </c>
      <c r="F20" s="225">
        <f t="shared" si="0"/>
        <v>3086.7086205599994</v>
      </c>
      <c r="G20" s="225">
        <f t="shared" si="0"/>
        <v>138.696</v>
      </c>
      <c r="H20" s="225">
        <f t="shared" si="0"/>
        <v>0</v>
      </c>
      <c r="I20" s="225">
        <f t="shared" si="0"/>
        <v>225.52090000000001</v>
      </c>
      <c r="J20" s="225">
        <f t="shared" si="0"/>
        <v>0</v>
      </c>
      <c r="K20" s="225">
        <f t="shared" si="0"/>
        <v>0</v>
      </c>
      <c r="L20" s="225">
        <f t="shared" si="0"/>
        <v>0</v>
      </c>
      <c r="M20" s="225">
        <f t="shared" si="0"/>
        <v>0</v>
      </c>
      <c r="N20" s="225">
        <f t="shared" si="0"/>
        <v>0</v>
      </c>
      <c r="O20" s="225">
        <f t="shared" si="0"/>
        <v>0</v>
      </c>
      <c r="P20" s="225">
        <f t="shared" si="0"/>
        <v>0</v>
      </c>
      <c r="Q20" s="225">
        <f t="shared" si="0"/>
        <v>0</v>
      </c>
      <c r="R20" s="225">
        <f t="shared" si="0"/>
        <v>0</v>
      </c>
      <c r="S20" s="225">
        <f t="shared" si="0"/>
        <v>0</v>
      </c>
      <c r="T20" s="225">
        <f t="shared" si="0"/>
        <v>0</v>
      </c>
      <c r="U20" s="225">
        <f t="shared" si="0"/>
        <v>0</v>
      </c>
      <c r="V20" s="225">
        <f t="shared" si="0"/>
        <v>0</v>
      </c>
      <c r="W20" s="225">
        <f t="shared" si="0"/>
        <v>0</v>
      </c>
      <c r="X20" s="225">
        <f t="shared" si="0"/>
        <v>0</v>
      </c>
      <c r="Y20" s="225">
        <f t="shared" si="0"/>
        <v>0</v>
      </c>
      <c r="Z20" s="225">
        <f t="shared" si="0"/>
        <v>0</v>
      </c>
      <c r="AA20" s="225">
        <f t="shared" si="0"/>
        <v>0</v>
      </c>
      <c r="AB20" s="225">
        <f t="shared" si="0"/>
        <v>0</v>
      </c>
      <c r="AC20" s="225">
        <f t="shared" si="0"/>
        <v>0</v>
      </c>
      <c r="AD20" s="225">
        <f t="shared" si="0"/>
        <v>0</v>
      </c>
      <c r="AE20" s="225">
        <f t="shared" si="0"/>
        <v>0</v>
      </c>
      <c r="AF20" s="225">
        <f t="shared" si="0"/>
        <v>0</v>
      </c>
      <c r="AG20" s="225">
        <f t="shared" si="0"/>
        <v>0</v>
      </c>
      <c r="AH20" s="225">
        <f t="shared" si="0"/>
        <v>3086.7086205599994</v>
      </c>
      <c r="AI20" s="225">
        <f t="shared" si="0"/>
        <v>138.696</v>
      </c>
      <c r="AJ20" s="225">
        <f t="shared" si="0"/>
        <v>0</v>
      </c>
      <c r="AK20" s="225">
        <f t="shared" si="0"/>
        <v>225.52090000000001</v>
      </c>
      <c r="AL20" s="225">
        <f t="shared" si="0"/>
        <v>0</v>
      </c>
      <c r="AM20" s="225">
        <f t="shared" si="0"/>
        <v>0</v>
      </c>
      <c r="AN20" s="225">
        <f t="shared" si="0"/>
        <v>0</v>
      </c>
      <c r="AO20" s="225">
        <f t="shared" si="0"/>
        <v>1327.55901455</v>
      </c>
      <c r="AP20" s="225">
        <f t="shared" si="0"/>
        <v>113.066</v>
      </c>
      <c r="AQ20" s="225">
        <f t="shared" si="0"/>
        <v>0</v>
      </c>
      <c r="AR20" s="225">
        <f t="shared" si="0"/>
        <v>146.26173600000001</v>
      </c>
      <c r="AS20" s="225">
        <f t="shared" si="0"/>
        <v>0</v>
      </c>
      <c r="AT20" s="225">
        <f t="shared" si="0"/>
        <v>0</v>
      </c>
      <c r="AU20" s="225">
        <f t="shared" si="0"/>
        <v>0</v>
      </c>
      <c r="AV20" s="225">
        <f t="shared" si="0"/>
        <v>477.49931115000004</v>
      </c>
      <c r="AW20" s="225">
        <f t="shared" si="0"/>
        <v>38.6</v>
      </c>
      <c r="AX20" s="225">
        <f t="shared" si="0"/>
        <v>0</v>
      </c>
      <c r="AY20" s="225">
        <f t="shared" si="0"/>
        <v>56.072450000000003</v>
      </c>
      <c r="AZ20" s="225">
        <f t="shared" si="0"/>
        <v>0</v>
      </c>
      <c r="BA20" s="225">
        <f t="shared" si="0"/>
        <v>0</v>
      </c>
      <c r="BB20" s="225">
        <f t="shared" si="0"/>
        <v>0</v>
      </c>
      <c r="BC20" s="225">
        <f t="shared" si="0"/>
        <v>525.43007398999998</v>
      </c>
      <c r="BD20" s="225">
        <f t="shared" si="0"/>
        <v>30.816000000000003</v>
      </c>
      <c r="BE20" s="225">
        <f t="shared" si="0"/>
        <v>0</v>
      </c>
      <c r="BF20" s="225">
        <f t="shared" si="0"/>
        <v>62.993340000000003</v>
      </c>
      <c r="BG20" s="225">
        <f t="shared" si="0"/>
        <v>0</v>
      </c>
      <c r="BH20" s="225">
        <f t="shared" si="0"/>
        <v>0</v>
      </c>
      <c r="BI20" s="225">
        <f t="shared" si="0"/>
        <v>0</v>
      </c>
      <c r="BJ20" s="225">
        <f t="shared" si="0"/>
        <v>324.62962940999995</v>
      </c>
      <c r="BK20" s="225">
        <f t="shared" si="0"/>
        <v>43.65</v>
      </c>
      <c r="BL20" s="225">
        <f t="shared" si="0"/>
        <v>0</v>
      </c>
      <c r="BM20" s="225">
        <f t="shared" si="0"/>
        <v>27.195945999999992</v>
      </c>
      <c r="BN20" s="225">
        <f t="shared" si="0"/>
        <v>0</v>
      </c>
      <c r="BO20" s="225">
        <f t="shared" ref="BO20:CA20" si="2">BO21+BO464+BO871+BO1081</f>
        <v>0</v>
      </c>
      <c r="BP20" s="225">
        <f t="shared" si="2"/>
        <v>0</v>
      </c>
      <c r="BQ20" s="225">
        <f t="shared" si="2"/>
        <v>0</v>
      </c>
      <c r="BR20" s="225">
        <f t="shared" si="2"/>
        <v>0</v>
      </c>
      <c r="BS20" s="225">
        <f t="shared" si="2"/>
        <v>0</v>
      </c>
      <c r="BT20" s="225">
        <f t="shared" si="2"/>
        <v>0</v>
      </c>
      <c r="BU20" s="225">
        <f t="shared" si="2"/>
        <v>0</v>
      </c>
      <c r="BV20" s="225">
        <f t="shared" si="2"/>
        <v>0</v>
      </c>
      <c r="BW20" s="225">
        <f t="shared" si="2"/>
        <v>0</v>
      </c>
      <c r="BX20" s="225">
        <f t="shared" si="2"/>
        <v>0</v>
      </c>
      <c r="BY20" s="225">
        <f t="shared" si="2"/>
        <v>0</v>
      </c>
      <c r="BZ20" s="225">
        <f t="shared" si="2"/>
        <v>0</v>
      </c>
      <c r="CA20" s="225">
        <f t="shared" si="2"/>
        <v>0</v>
      </c>
    </row>
    <row r="21" spans="1:79" s="256" customFormat="1" ht="31.5" x14ac:dyDescent="0.2">
      <c r="A21" s="210"/>
      <c r="B21" s="211" t="s">
        <v>25</v>
      </c>
      <c r="C21" s="210"/>
      <c r="D21" s="225">
        <f t="shared" ref="D21:BN21" si="3">D22+D26+D31+D35+D42+D50+D57+D63+D67+D83+D86+D99+D117+D123+D130+D136+D142+D146+D148+D170+D189+D211+D213+D219+D234+D238+D240+D244+D252+D267+D273+D283+D294+D304+D314+D359+D365+D376+D379+D388+D397+D415+D456+D250</f>
        <v>2348.2250100000001</v>
      </c>
      <c r="E21" s="225">
        <f t="shared" ref="E21" si="4">E22+E26+E31+E35+E42+E50+E57+E63+E67+E83+E86+E99+E117+E123+E130+E136+E142+E146+E148+E170+E189+E211+E213+E219+E234+E238+E240+E244+E252+E267+E273+E283+E294+E304+E314+E359+E365+E376+E379+E388+E397+E415+E456+E250</f>
        <v>0</v>
      </c>
      <c r="F21" s="225">
        <f t="shared" si="3"/>
        <v>1178.65472</v>
      </c>
      <c r="G21" s="225">
        <f t="shared" si="3"/>
        <v>80.62</v>
      </c>
      <c r="H21" s="225">
        <f t="shared" si="3"/>
        <v>0</v>
      </c>
      <c r="I21" s="225">
        <f t="shared" si="3"/>
        <v>53.997900000000008</v>
      </c>
      <c r="J21" s="225">
        <f t="shared" si="3"/>
        <v>0</v>
      </c>
      <c r="K21" s="225">
        <f t="shared" si="3"/>
        <v>0</v>
      </c>
      <c r="L21" s="225">
        <f t="shared" si="3"/>
        <v>0</v>
      </c>
      <c r="M21" s="225">
        <f t="shared" si="3"/>
        <v>0</v>
      </c>
      <c r="N21" s="225">
        <f t="shared" si="3"/>
        <v>0</v>
      </c>
      <c r="O21" s="225">
        <f t="shared" si="3"/>
        <v>0</v>
      </c>
      <c r="P21" s="225">
        <f t="shared" si="3"/>
        <v>0</v>
      </c>
      <c r="Q21" s="225">
        <f t="shared" si="3"/>
        <v>0</v>
      </c>
      <c r="R21" s="225">
        <f t="shared" si="3"/>
        <v>0</v>
      </c>
      <c r="S21" s="225">
        <f t="shared" si="3"/>
        <v>0</v>
      </c>
      <c r="T21" s="225">
        <f t="shared" si="3"/>
        <v>0</v>
      </c>
      <c r="U21" s="225">
        <f t="shared" si="3"/>
        <v>0</v>
      </c>
      <c r="V21" s="225">
        <f t="shared" si="3"/>
        <v>0</v>
      </c>
      <c r="W21" s="225">
        <f t="shared" si="3"/>
        <v>0</v>
      </c>
      <c r="X21" s="225">
        <f t="shared" si="3"/>
        <v>0</v>
      </c>
      <c r="Y21" s="225">
        <f t="shared" si="3"/>
        <v>0</v>
      </c>
      <c r="Z21" s="225">
        <f t="shared" si="3"/>
        <v>0</v>
      </c>
      <c r="AA21" s="225">
        <f t="shared" si="3"/>
        <v>0</v>
      </c>
      <c r="AB21" s="225">
        <f t="shared" si="3"/>
        <v>0</v>
      </c>
      <c r="AC21" s="225">
        <f t="shared" si="3"/>
        <v>0</v>
      </c>
      <c r="AD21" s="225">
        <f t="shared" si="3"/>
        <v>0</v>
      </c>
      <c r="AE21" s="225">
        <f t="shared" si="3"/>
        <v>0</v>
      </c>
      <c r="AF21" s="225">
        <f t="shared" si="3"/>
        <v>0</v>
      </c>
      <c r="AG21" s="225">
        <f t="shared" si="3"/>
        <v>0</v>
      </c>
      <c r="AH21" s="225">
        <f t="shared" si="3"/>
        <v>1178.65472</v>
      </c>
      <c r="AI21" s="225">
        <f t="shared" si="3"/>
        <v>80.62</v>
      </c>
      <c r="AJ21" s="225">
        <f t="shared" si="3"/>
        <v>0</v>
      </c>
      <c r="AK21" s="225">
        <f t="shared" si="3"/>
        <v>53.997900000000008</v>
      </c>
      <c r="AL21" s="225">
        <f t="shared" si="3"/>
        <v>0</v>
      </c>
      <c r="AM21" s="225">
        <f t="shared" si="3"/>
        <v>0</v>
      </c>
      <c r="AN21" s="225">
        <f t="shared" si="3"/>
        <v>0</v>
      </c>
      <c r="AO21" s="225">
        <f t="shared" si="3"/>
        <v>377.80843080999995</v>
      </c>
      <c r="AP21" s="225">
        <f t="shared" si="3"/>
        <v>75.360000000000014</v>
      </c>
      <c r="AQ21" s="225">
        <f t="shared" si="3"/>
        <v>0</v>
      </c>
      <c r="AR21" s="225">
        <f t="shared" si="3"/>
        <v>45.276600000000002</v>
      </c>
      <c r="AS21" s="225">
        <f t="shared" si="3"/>
        <v>0</v>
      </c>
      <c r="AT21" s="225">
        <f t="shared" si="3"/>
        <v>0</v>
      </c>
      <c r="AU21" s="225">
        <f t="shared" si="3"/>
        <v>0</v>
      </c>
      <c r="AV21" s="225">
        <f t="shared" si="3"/>
        <v>139.09407876</v>
      </c>
      <c r="AW21" s="225">
        <f t="shared" si="3"/>
        <v>29.560000000000002</v>
      </c>
      <c r="AX21" s="225">
        <f t="shared" si="3"/>
        <v>0</v>
      </c>
      <c r="AY21" s="225">
        <f t="shared" si="3"/>
        <v>20.801600000000001</v>
      </c>
      <c r="AZ21" s="225">
        <f t="shared" si="3"/>
        <v>0</v>
      </c>
      <c r="BA21" s="225">
        <f t="shared" si="3"/>
        <v>0</v>
      </c>
      <c r="BB21" s="225">
        <f t="shared" si="3"/>
        <v>0</v>
      </c>
      <c r="BC21" s="225">
        <f t="shared" si="3"/>
        <v>145.21780984000003</v>
      </c>
      <c r="BD21" s="225">
        <f t="shared" si="3"/>
        <v>16.360000000000003</v>
      </c>
      <c r="BE21" s="225">
        <f t="shared" si="3"/>
        <v>0</v>
      </c>
      <c r="BF21" s="225">
        <f t="shared" si="3"/>
        <v>18.084000000000003</v>
      </c>
      <c r="BG21" s="225">
        <f t="shared" si="3"/>
        <v>0</v>
      </c>
      <c r="BH21" s="225">
        <f t="shared" si="3"/>
        <v>0</v>
      </c>
      <c r="BI21" s="225">
        <f t="shared" si="3"/>
        <v>0</v>
      </c>
      <c r="BJ21" s="225">
        <f t="shared" si="3"/>
        <v>93.496542209999987</v>
      </c>
      <c r="BK21" s="225">
        <f t="shared" si="3"/>
        <v>29.44</v>
      </c>
      <c r="BL21" s="225">
        <f t="shared" si="3"/>
        <v>0</v>
      </c>
      <c r="BM21" s="225">
        <f t="shared" si="3"/>
        <v>6.391</v>
      </c>
      <c r="BN21" s="225">
        <f t="shared" si="3"/>
        <v>0</v>
      </c>
      <c r="BO21" s="225">
        <f t="shared" ref="BO21:CA21" si="5">BO22+BO26+BO31+BO35+BO42+BO50+BO57+BO63+BO67+BO83+BO86+BO99+BO117+BO123+BO130+BO136+BO142+BO146+BO148+BO170+BO189+BO211+BO213+BO219+BO234+BO238+BO240+BO244+BO252+BO267+BO273+BO283+BO294+BO304+BO314+BO359+BO365+BO376+BO379+BO388+BO397+BO415+BO456+BO250</f>
        <v>0</v>
      </c>
      <c r="BP21" s="225">
        <f t="shared" si="5"/>
        <v>0</v>
      </c>
      <c r="BQ21" s="225">
        <f t="shared" si="5"/>
        <v>0</v>
      </c>
      <c r="BR21" s="225">
        <f t="shared" si="5"/>
        <v>0</v>
      </c>
      <c r="BS21" s="225">
        <f t="shared" si="5"/>
        <v>0</v>
      </c>
      <c r="BT21" s="225">
        <f t="shared" si="5"/>
        <v>0</v>
      </c>
      <c r="BU21" s="225">
        <f t="shared" si="5"/>
        <v>0</v>
      </c>
      <c r="BV21" s="225">
        <f t="shared" si="5"/>
        <v>0</v>
      </c>
      <c r="BW21" s="225">
        <f t="shared" si="5"/>
        <v>0</v>
      </c>
      <c r="BX21" s="225">
        <f t="shared" si="5"/>
        <v>0</v>
      </c>
      <c r="BY21" s="225">
        <f t="shared" si="5"/>
        <v>0</v>
      </c>
      <c r="BZ21" s="225">
        <f t="shared" si="5"/>
        <v>0</v>
      </c>
      <c r="CA21" s="225">
        <f t="shared" si="5"/>
        <v>0</v>
      </c>
    </row>
    <row r="22" spans="1:79" s="256" customFormat="1" x14ac:dyDescent="0.2">
      <c r="A22" s="210"/>
      <c r="B22" s="211" t="s">
        <v>26</v>
      </c>
      <c r="C22" s="210"/>
      <c r="D22" s="214">
        <f t="shared" ref="D22:BN22" si="6">SUM(D23:D25)</f>
        <v>0</v>
      </c>
      <c r="E22" s="214">
        <f t="shared" ref="E22" si="7">SUM(E23:E25)</f>
        <v>0</v>
      </c>
      <c r="F22" s="214">
        <f t="shared" si="6"/>
        <v>0</v>
      </c>
      <c r="G22" s="214">
        <f t="shared" si="6"/>
        <v>0</v>
      </c>
      <c r="H22" s="214">
        <f t="shared" si="6"/>
        <v>0</v>
      </c>
      <c r="I22" s="214">
        <f t="shared" si="6"/>
        <v>0</v>
      </c>
      <c r="J22" s="214">
        <f t="shared" si="6"/>
        <v>0</v>
      </c>
      <c r="K22" s="214">
        <f t="shared" si="6"/>
        <v>0</v>
      </c>
      <c r="L22" s="214">
        <f t="shared" si="6"/>
        <v>0</v>
      </c>
      <c r="M22" s="214">
        <f t="shared" si="6"/>
        <v>0</v>
      </c>
      <c r="N22" s="214">
        <f t="shared" si="6"/>
        <v>0</v>
      </c>
      <c r="O22" s="214">
        <f t="shared" si="6"/>
        <v>0</v>
      </c>
      <c r="P22" s="214">
        <f t="shared" si="6"/>
        <v>0</v>
      </c>
      <c r="Q22" s="214">
        <f t="shared" si="6"/>
        <v>0</v>
      </c>
      <c r="R22" s="214">
        <f t="shared" si="6"/>
        <v>0</v>
      </c>
      <c r="S22" s="214">
        <f t="shared" si="6"/>
        <v>0</v>
      </c>
      <c r="T22" s="214">
        <f t="shared" si="6"/>
        <v>0</v>
      </c>
      <c r="U22" s="214">
        <f t="shared" si="6"/>
        <v>0</v>
      </c>
      <c r="V22" s="214">
        <f t="shared" si="6"/>
        <v>0</v>
      </c>
      <c r="W22" s="214">
        <f t="shared" si="6"/>
        <v>0</v>
      </c>
      <c r="X22" s="214">
        <f t="shared" si="6"/>
        <v>0</v>
      </c>
      <c r="Y22" s="214">
        <f t="shared" si="6"/>
        <v>0</v>
      </c>
      <c r="Z22" s="214">
        <f t="shared" si="6"/>
        <v>0</v>
      </c>
      <c r="AA22" s="214">
        <f t="shared" si="6"/>
        <v>0</v>
      </c>
      <c r="AB22" s="214">
        <f t="shared" si="6"/>
        <v>0</v>
      </c>
      <c r="AC22" s="214">
        <f t="shared" si="6"/>
        <v>0</v>
      </c>
      <c r="AD22" s="214">
        <f t="shared" si="6"/>
        <v>0</v>
      </c>
      <c r="AE22" s="214">
        <f t="shared" si="6"/>
        <v>0</v>
      </c>
      <c r="AF22" s="214">
        <f t="shared" si="6"/>
        <v>0</v>
      </c>
      <c r="AG22" s="214">
        <f t="shared" si="6"/>
        <v>0</v>
      </c>
      <c r="AH22" s="214">
        <f t="shared" si="6"/>
        <v>0</v>
      </c>
      <c r="AI22" s="214">
        <f t="shared" si="6"/>
        <v>0</v>
      </c>
      <c r="AJ22" s="214">
        <f t="shared" si="6"/>
        <v>0</v>
      </c>
      <c r="AK22" s="214">
        <f t="shared" si="6"/>
        <v>0</v>
      </c>
      <c r="AL22" s="214">
        <f t="shared" si="6"/>
        <v>0</v>
      </c>
      <c r="AM22" s="214">
        <f t="shared" si="6"/>
        <v>0</v>
      </c>
      <c r="AN22" s="214">
        <f t="shared" si="6"/>
        <v>0</v>
      </c>
      <c r="AO22" s="214">
        <f t="shared" si="6"/>
        <v>3.8799277500000002</v>
      </c>
      <c r="AP22" s="214">
        <f t="shared" si="6"/>
        <v>0.4</v>
      </c>
      <c r="AQ22" s="214">
        <f t="shared" si="6"/>
        <v>0</v>
      </c>
      <c r="AR22" s="214">
        <f t="shared" si="6"/>
        <v>5.5E-2</v>
      </c>
      <c r="AS22" s="214">
        <f t="shared" si="6"/>
        <v>0</v>
      </c>
      <c r="AT22" s="214">
        <f t="shared" si="6"/>
        <v>0</v>
      </c>
      <c r="AU22" s="214">
        <f t="shared" si="6"/>
        <v>0</v>
      </c>
      <c r="AV22" s="214">
        <f t="shared" si="6"/>
        <v>0</v>
      </c>
      <c r="AW22" s="214">
        <f t="shared" si="6"/>
        <v>0</v>
      </c>
      <c r="AX22" s="214">
        <f t="shared" si="6"/>
        <v>0</v>
      </c>
      <c r="AY22" s="214">
        <f t="shared" si="6"/>
        <v>0</v>
      </c>
      <c r="AZ22" s="214">
        <f t="shared" si="6"/>
        <v>0</v>
      </c>
      <c r="BA22" s="214">
        <f t="shared" si="6"/>
        <v>0</v>
      </c>
      <c r="BB22" s="214">
        <f t="shared" si="6"/>
        <v>0</v>
      </c>
      <c r="BC22" s="214">
        <f t="shared" si="6"/>
        <v>0.22856164000000001</v>
      </c>
      <c r="BD22" s="214">
        <f t="shared" si="6"/>
        <v>0.4</v>
      </c>
      <c r="BE22" s="214">
        <f t="shared" si="6"/>
        <v>0</v>
      </c>
      <c r="BF22" s="214">
        <f t="shared" si="6"/>
        <v>0</v>
      </c>
      <c r="BG22" s="214">
        <f t="shared" si="6"/>
        <v>0</v>
      </c>
      <c r="BH22" s="214">
        <f t="shared" si="6"/>
        <v>0</v>
      </c>
      <c r="BI22" s="214">
        <f t="shared" si="6"/>
        <v>0</v>
      </c>
      <c r="BJ22" s="214">
        <f t="shared" si="6"/>
        <v>3.6513661100000001</v>
      </c>
      <c r="BK22" s="214">
        <f t="shared" si="6"/>
        <v>0</v>
      </c>
      <c r="BL22" s="214">
        <f t="shared" si="6"/>
        <v>0</v>
      </c>
      <c r="BM22" s="214">
        <f t="shared" si="6"/>
        <v>5.5E-2</v>
      </c>
      <c r="BN22" s="214">
        <f t="shared" si="6"/>
        <v>0</v>
      </c>
      <c r="BO22" s="214">
        <f t="shared" ref="BO22:CA22" si="8">SUM(BO23:BO25)</f>
        <v>0</v>
      </c>
      <c r="BP22" s="214">
        <f t="shared" si="8"/>
        <v>0</v>
      </c>
      <c r="BQ22" s="214">
        <f t="shared" si="8"/>
        <v>0</v>
      </c>
      <c r="BR22" s="214">
        <f t="shared" si="8"/>
        <v>0</v>
      </c>
      <c r="BS22" s="214">
        <f t="shared" si="8"/>
        <v>0</v>
      </c>
      <c r="BT22" s="214">
        <f t="shared" si="8"/>
        <v>0</v>
      </c>
      <c r="BU22" s="214">
        <f t="shared" si="8"/>
        <v>0</v>
      </c>
      <c r="BV22" s="214">
        <f t="shared" si="8"/>
        <v>0</v>
      </c>
      <c r="BW22" s="214">
        <f t="shared" si="8"/>
        <v>0</v>
      </c>
      <c r="BX22" s="214">
        <f t="shared" si="8"/>
        <v>0</v>
      </c>
      <c r="BY22" s="214">
        <f t="shared" si="8"/>
        <v>0</v>
      </c>
      <c r="BZ22" s="214">
        <f t="shared" si="8"/>
        <v>0</v>
      </c>
      <c r="CA22" s="214">
        <f t="shared" si="8"/>
        <v>0</v>
      </c>
    </row>
    <row r="23" spans="1:79" s="256" customFormat="1" ht="78.75" x14ac:dyDescent="0.2">
      <c r="A23" s="171" t="s">
        <v>899</v>
      </c>
      <c r="B23" s="84" t="s">
        <v>478</v>
      </c>
      <c r="C23" s="171" t="s">
        <v>1885</v>
      </c>
      <c r="D23" s="87">
        <v>0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v>0</v>
      </c>
      <c r="Q23" s="66">
        <v>0</v>
      </c>
      <c r="R23" s="66">
        <v>0</v>
      </c>
      <c r="S23" s="66">
        <v>0</v>
      </c>
      <c r="T23" s="66">
        <v>0</v>
      </c>
      <c r="U23" s="66">
        <v>0</v>
      </c>
      <c r="V23" s="66">
        <v>0</v>
      </c>
      <c r="W23" s="66">
        <v>0</v>
      </c>
      <c r="X23" s="66">
        <v>0</v>
      </c>
      <c r="Y23" s="66">
        <v>0</v>
      </c>
      <c r="Z23" s="66">
        <v>0</v>
      </c>
      <c r="AA23" s="66">
        <v>0</v>
      </c>
      <c r="AB23" s="66">
        <v>0</v>
      </c>
      <c r="AC23" s="66">
        <v>0</v>
      </c>
      <c r="AD23" s="66">
        <v>0</v>
      </c>
      <c r="AE23" s="66">
        <v>0</v>
      </c>
      <c r="AF23" s="66">
        <v>0</v>
      </c>
      <c r="AG23" s="66">
        <v>0</v>
      </c>
      <c r="AH23" s="66">
        <v>0</v>
      </c>
      <c r="AI23" s="66"/>
      <c r="AJ23" s="66"/>
      <c r="AK23" s="66"/>
      <c r="AL23" s="66"/>
      <c r="AM23" s="66"/>
      <c r="AN23" s="66"/>
      <c r="AO23" s="66">
        <v>0.22856164000000001</v>
      </c>
      <c r="AP23" s="66">
        <v>0.4</v>
      </c>
      <c r="AQ23" s="66"/>
      <c r="AR23" s="66">
        <v>0</v>
      </c>
      <c r="AS23" s="66"/>
      <c r="AT23" s="66"/>
      <c r="AU23" s="66"/>
      <c r="AV23" s="66">
        <v>0</v>
      </c>
      <c r="AW23" s="87">
        <v>0</v>
      </c>
      <c r="AX23" s="66"/>
      <c r="AY23" s="87">
        <v>0</v>
      </c>
      <c r="AZ23" s="66"/>
      <c r="BA23" s="66"/>
      <c r="BB23" s="66"/>
      <c r="BC23" s="66">
        <v>0.22856164000000001</v>
      </c>
      <c r="BD23" s="87">
        <v>0.4</v>
      </c>
      <c r="BE23" s="66"/>
      <c r="BF23" s="87">
        <v>0</v>
      </c>
      <c r="BG23" s="66"/>
      <c r="BH23" s="66"/>
      <c r="BI23" s="66"/>
      <c r="BJ23" s="66">
        <v>0</v>
      </c>
      <c r="BK23" s="87">
        <v>0</v>
      </c>
      <c r="BL23" s="66"/>
      <c r="BM23" s="87">
        <v>0</v>
      </c>
      <c r="BN23" s="66"/>
      <c r="BO23" s="66"/>
      <c r="BP23" s="66"/>
      <c r="BQ23" s="66"/>
      <c r="BR23" s="66"/>
      <c r="BS23" s="66"/>
      <c r="BT23" s="66"/>
      <c r="BU23" s="66"/>
      <c r="BV23" s="66"/>
      <c r="BW23" s="66"/>
      <c r="BX23" s="66"/>
      <c r="BY23" s="66"/>
      <c r="BZ23" s="66"/>
      <c r="CA23" s="66"/>
    </row>
    <row r="24" spans="1:79" s="256" customFormat="1" ht="32.25" customHeight="1" x14ac:dyDescent="0.2">
      <c r="A24" s="171" t="s">
        <v>899</v>
      </c>
      <c r="B24" s="84" t="s">
        <v>1609</v>
      </c>
      <c r="C24" s="171" t="s">
        <v>1886</v>
      </c>
      <c r="D24" s="87">
        <v>0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v>0</v>
      </c>
      <c r="Q24" s="66">
        <v>0</v>
      </c>
      <c r="R24" s="66">
        <v>0</v>
      </c>
      <c r="S24" s="66">
        <v>0</v>
      </c>
      <c r="T24" s="66">
        <v>0</v>
      </c>
      <c r="U24" s="66">
        <v>0</v>
      </c>
      <c r="V24" s="66">
        <v>0</v>
      </c>
      <c r="W24" s="66">
        <v>0</v>
      </c>
      <c r="X24" s="66">
        <v>0</v>
      </c>
      <c r="Y24" s="66">
        <v>0</v>
      </c>
      <c r="Z24" s="66">
        <v>0</v>
      </c>
      <c r="AA24" s="66">
        <v>0</v>
      </c>
      <c r="AB24" s="66">
        <v>0</v>
      </c>
      <c r="AC24" s="66">
        <v>0</v>
      </c>
      <c r="AD24" s="66">
        <v>0</v>
      </c>
      <c r="AE24" s="66">
        <v>0</v>
      </c>
      <c r="AF24" s="66">
        <v>0</v>
      </c>
      <c r="AG24" s="66">
        <v>0</v>
      </c>
      <c r="AH24" s="66"/>
      <c r="AI24" s="66"/>
      <c r="AJ24" s="66"/>
      <c r="AK24" s="66"/>
      <c r="AL24" s="66"/>
      <c r="AM24" s="66"/>
      <c r="AN24" s="66"/>
      <c r="AO24" s="66">
        <v>0</v>
      </c>
      <c r="AP24" s="66">
        <v>0</v>
      </c>
      <c r="AQ24" s="66"/>
      <c r="AR24" s="66">
        <v>0</v>
      </c>
      <c r="AS24" s="66"/>
      <c r="AT24" s="66"/>
      <c r="AU24" s="66"/>
      <c r="AV24" s="66"/>
      <c r="AW24" s="87">
        <v>0</v>
      </c>
      <c r="AX24" s="66"/>
      <c r="AY24" s="87">
        <v>0</v>
      </c>
      <c r="AZ24" s="66"/>
      <c r="BA24" s="66"/>
      <c r="BB24" s="66"/>
      <c r="BC24" s="66"/>
      <c r="BD24" s="87">
        <v>0</v>
      </c>
      <c r="BE24" s="66"/>
      <c r="BF24" s="87">
        <v>0</v>
      </c>
      <c r="BG24" s="66"/>
      <c r="BH24" s="66"/>
      <c r="BI24" s="66"/>
      <c r="BJ24" s="66">
        <v>0</v>
      </c>
      <c r="BK24" s="87">
        <v>0</v>
      </c>
      <c r="BL24" s="66"/>
      <c r="BM24" s="87">
        <v>0</v>
      </c>
      <c r="BN24" s="66"/>
      <c r="BO24" s="66"/>
      <c r="BP24" s="66"/>
      <c r="BQ24" s="66"/>
      <c r="BR24" s="66"/>
      <c r="BS24" s="66"/>
      <c r="BT24" s="66"/>
      <c r="BU24" s="66"/>
      <c r="BV24" s="66"/>
      <c r="BW24" s="66"/>
      <c r="BX24" s="66"/>
      <c r="BY24" s="66"/>
      <c r="BZ24" s="66"/>
      <c r="CA24" s="66"/>
    </row>
    <row r="25" spans="1:79" s="256" customFormat="1" ht="47.25" x14ac:dyDescent="0.2">
      <c r="A25" s="171" t="s">
        <v>899</v>
      </c>
      <c r="B25" s="85" t="s">
        <v>1610</v>
      </c>
      <c r="C25" s="171" t="s">
        <v>1887</v>
      </c>
      <c r="D25" s="87">
        <v>0</v>
      </c>
      <c r="E25" s="66">
        <v>0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v>0</v>
      </c>
      <c r="Q25" s="66">
        <v>0</v>
      </c>
      <c r="R25" s="66">
        <v>0</v>
      </c>
      <c r="S25" s="66">
        <v>0</v>
      </c>
      <c r="T25" s="66">
        <v>0</v>
      </c>
      <c r="U25" s="66">
        <v>0</v>
      </c>
      <c r="V25" s="66">
        <v>0</v>
      </c>
      <c r="W25" s="66">
        <v>0</v>
      </c>
      <c r="X25" s="66">
        <v>0</v>
      </c>
      <c r="Y25" s="66">
        <v>0</v>
      </c>
      <c r="Z25" s="66">
        <v>0</v>
      </c>
      <c r="AA25" s="66">
        <v>0</v>
      </c>
      <c r="AB25" s="66">
        <v>0</v>
      </c>
      <c r="AC25" s="66">
        <v>0</v>
      </c>
      <c r="AD25" s="66">
        <v>0</v>
      </c>
      <c r="AE25" s="66">
        <v>0</v>
      </c>
      <c r="AF25" s="66">
        <v>0</v>
      </c>
      <c r="AG25" s="66">
        <v>0</v>
      </c>
      <c r="AH25" s="66">
        <v>0</v>
      </c>
      <c r="AI25" s="66"/>
      <c r="AJ25" s="66"/>
      <c r="AK25" s="66"/>
      <c r="AL25" s="66"/>
      <c r="AM25" s="66"/>
      <c r="AN25" s="66"/>
      <c r="AO25" s="66">
        <v>3.6513661100000001</v>
      </c>
      <c r="AP25" s="66">
        <v>0</v>
      </c>
      <c r="AQ25" s="66"/>
      <c r="AR25" s="66">
        <v>5.5E-2</v>
      </c>
      <c r="AS25" s="66"/>
      <c r="AT25" s="66"/>
      <c r="AU25" s="66"/>
      <c r="AV25" s="66">
        <v>0</v>
      </c>
      <c r="AW25" s="87">
        <v>0</v>
      </c>
      <c r="AX25" s="66"/>
      <c r="AY25" s="87">
        <v>0</v>
      </c>
      <c r="AZ25" s="66"/>
      <c r="BA25" s="66"/>
      <c r="BB25" s="66"/>
      <c r="BC25" s="66">
        <v>0</v>
      </c>
      <c r="BD25" s="87">
        <v>0</v>
      </c>
      <c r="BE25" s="66"/>
      <c r="BF25" s="87">
        <v>0</v>
      </c>
      <c r="BG25" s="66"/>
      <c r="BH25" s="66"/>
      <c r="BI25" s="66"/>
      <c r="BJ25" s="66">
        <v>3.6513661100000001</v>
      </c>
      <c r="BK25" s="87">
        <v>0</v>
      </c>
      <c r="BL25" s="66"/>
      <c r="BM25" s="87">
        <v>5.5E-2</v>
      </c>
      <c r="BN25" s="66"/>
      <c r="BO25" s="66"/>
      <c r="BP25" s="66"/>
      <c r="BQ25" s="66"/>
      <c r="BR25" s="66"/>
      <c r="BS25" s="66"/>
      <c r="BT25" s="66"/>
      <c r="BU25" s="66"/>
      <c r="BV25" s="66"/>
      <c r="BW25" s="66"/>
      <c r="BX25" s="66"/>
      <c r="BY25" s="66"/>
      <c r="BZ25" s="66"/>
      <c r="CA25" s="66"/>
    </row>
    <row r="26" spans="1:79" s="256" customFormat="1" ht="31.5" x14ac:dyDescent="0.2">
      <c r="A26" s="210"/>
      <c r="B26" s="211" t="s">
        <v>27</v>
      </c>
      <c r="C26" s="210"/>
      <c r="D26" s="214">
        <f t="shared" ref="D26:BN26" si="9">SUM(D27:D30)</f>
        <v>12.020010000000001</v>
      </c>
      <c r="E26" s="214">
        <f t="shared" ref="E26" si="10">SUM(E27:E30)</f>
        <v>0</v>
      </c>
      <c r="F26" s="214">
        <f t="shared" si="9"/>
        <v>11.28077</v>
      </c>
      <c r="G26" s="214">
        <f t="shared" si="9"/>
        <v>1.26</v>
      </c>
      <c r="H26" s="214">
        <f t="shared" si="9"/>
        <v>0</v>
      </c>
      <c r="I26" s="214">
        <f t="shared" si="9"/>
        <v>1.0449999999999999</v>
      </c>
      <c r="J26" s="214">
        <f t="shared" si="9"/>
        <v>0</v>
      </c>
      <c r="K26" s="214">
        <f t="shared" si="9"/>
        <v>0</v>
      </c>
      <c r="L26" s="214">
        <f t="shared" si="9"/>
        <v>0</v>
      </c>
      <c r="M26" s="214">
        <f t="shared" si="9"/>
        <v>0</v>
      </c>
      <c r="N26" s="214">
        <f t="shared" si="9"/>
        <v>0</v>
      </c>
      <c r="O26" s="214">
        <f t="shared" si="9"/>
        <v>0</v>
      </c>
      <c r="P26" s="214">
        <f t="shared" si="9"/>
        <v>0</v>
      </c>
      <c r="Q26" s="214">
        <f t="shared" si="9"/>
        <v>0</v>
      </c>
      <c r="R26" s="214">
        <f t="shared" si="9"/>
        <v>0</v>
      </c>
      <c r="S26" s="214">
        <f t="shared" si="9"/>
        <v>0</v>
      </c>
      <c r="T26" s="214">
        <f t="shared" si="9"/>
        <v>0</v>
      </c>
      <c r="U26" s="214">
        <f t="shared" si="9"/>
        <v>0</v>
      </c>
      <c r="V26" s="214">
        <f t="shared" si="9"/>
        <v>0</v>
      </c>
      <c r="W26" s="214">
        <f t="shared" si="9"/>
        <v>0</v>
      </c>
      <c r="X26" s="214">
        <f t="shared" si="9"/>
        <v>0</v>
      </c>
      <c r="Y26" s="214">
        <f t="shared" si="9"/>
        <v>0</v>
      </c>
      <c r="Z26" s="214">
        <f t="shared" si="9"/>
        <v>0</v>
      </c>
      <c r="AA26" s="214">
        <f t="shared" si="9"/>
        <v>0</v>
      </c>
      <c r="AB26" s="214">
        <f t="shared" si="9"/>
        <v>0</v>
      </c>
      <c r="AC26" s="214">
        <f t="shared" si="9"/>
        <v>0</v>
      </c>
      <c r="AD26" s="214">
        <f t="shared" si="9"/>
        <v>0</v>
      </c>
      <c r="AE26" s="214">
        <f t="shared" si="9"/>
        <v>0</v>
      </c>
      <c r="AF26" s="214">
        <f t="shared" si="9"/>
        <v>0</v>
      </c>
      <c r="AG26" s="214">
        <f t="shared" si="9"/>
        <v>0</v>
      </c>
      <c r="AH26" s="214">
        <f t="shared" si="9"/>
        <v>11.28077</v>
      </c>
      <c r="AI26" s="214">
        <f t="shared" si="9"/>
        <v>1.26</v>
      </c>
      <c r="AJ26" s="214">
        <f t="shared" si="9"/>
        <v>0</v>
      </c>
      <c r="AK26" s="214">
        <f t="shared" si="9"/>
        <v>1.0449999999999999</v>
      </c>
      <c r="AL26" s="214">
        <f t="shared" si="9"/>
        <v>0</v>
      </c>
      <c r="AM26" s="214">
        <f t="shared" si="9"/>
        <v>0</v>
      </c>
      <c r="AN26" s="214">
        <f t="shared" si="9"/>
        <v>0</v>
      </c>
      <c r="AO26" s="214">
        <f t="shared" si="9"/>
        <v>10.984335</v>
      </c>
      <c r="AP26" s="214">
        <f t="shared" si="9"/>
        <v>1.26</v>
      </c>
      <c r="AQ26" s="214">
        <f t="shared" si="9"/>
        <v>0</v>
      </c>
      <c r="AR26" s="214">
        <f t="shared" si="9"/>
        <v>1.8260000000000001</v>
      </c>
      <c r="AS26" s="214">
        <f t="shared" si="9"/>
        <v>0</v>
      </c>
      <c r="AT26" s="214">
        <f t="shared" si="9"/>
        <v>0</v>
      </c>
      <c r="AU26" s="214">
        <f t="shared" si="9"/>
        <v>0</v>
      </c>
      <c r="AV26" s="214">
        <f t="shared" si="9"/>
        <v>0</v>
      </c>
      <c r="AW26" s="214">
        <f t="shared" si="9"/>
        <v>0</v>
      </c>
      <c r="AX26" s="214">
        <f t="shared" si="9"/>
        <v>0</v>
      </c>
      <c r="AY26" s="214">
        <f t="shared" si="9"/>
        <v>0</v>
      </c>
      <c r="AZ26" s="214">
        <f t="shared" si="9"/>
        <v>0</v>
      </c>
      <c r="BA26" s="214">
        <f t="shared" si="9"/>
        <v>0</v>
      </c>
      <c r="BB26" s="214">
        <f t="shared" si="9"/>
        <v>0</v>
      </c>
      <c r="BC26" s="214">
        <f t="shared" si="9"/>
        <v>8.0906963699999999</v>
      </c>
      <c r="BD26" s="214">
        <f t="shared" si="9"/>
        <v>0</v>
      </c>
      <c r="BE26" s="214">
        <f t="shared" si="9"/>
        <v>0</v>
      </c>
      <c r="BF26" s="214">
        <f t="shared" si="9"/>
        <v>1.8260000000000001</v>
      </c>
      <c r="BG26" s="214">
        <f t="shared" si="9"/>
        <v>0</v>
      </c>
      <c r="BH26" s="214">
        <f t="shared" si="9"/>
        <v>0</v>
      </c>
      <c r="BI26" s="214">
        <f t="shared" si="9"/>
        <v>0</v>
      </c>
      <c r="BJ26" s="214">
        <f t="shared" si="9"/>
        <v>2.8936386299999999</v>
      </c>
      <c r="BK26" s="214">
        <f t="shared" si="9"/>
        <v>1.26</v>
      </c>
      <c r="BL26" s="214">
        <f t="shared" si="9"/>
        <v>0</v>
      </c>
      <c r="BM26" s="214">
        <f t="shared" si="9"/>
        <v>0</v>
      </c>
      <c r="BN26" s="214">
        <f t="shared" si="9"/>
        <v>0</v>
      </c>
      <c r="BO26" s="214">
        <f t="shared" ref="BO26:CA26" si="11">SUM(BO27:BO30)</f>
        <v>0</v>
      </c>
      <c r="BP26" s="214">
        <f t="shared" si="11"/>
        <v>0</v>
      </c>
      <c r="BQ26" s="214">
        <f t="shared" si="11"/>
        <v>0</v>
      </c>
      <c r="BR26" s="214">
        <f t="shared" si="11"/>
        <v>0</v>
      </c>
      <c r="BS26" s="214">
        <f t="shared" si="11"/>
        <v>0</v>
      </c>
      <c r="BT26" s="214">
        <f t="shared" si="11"/>
        <v>0</v>
      </c>
      <c r="BU26" s="214">
        <f t="shared" si="11"/>
        <v>0</v>
      </c>
      <c r="BV26" s="214">
        <f t="shared" si="11"/>
        <v>0</v>
      </c>
      <c r="BW26" s="214">
        <f t="shared" si="11"/>
        <v>0</v>
      </c>
      <c r="BX26" s="214">
        <f t="shared" si="11"/>
        <v>0</v>
      </c>
      <c r="BY26" s="214">
        <f t="shared" si="11"/>
        <v>0</v>
      </c>
      <c r="BZ26" s="214">
        <f t="shared" si="11"/>
        <v>0</v>
      </c>
      <c r="CA26" s="214">
        <f t="shared" si="11"/>
        <v>0</v>
      </c>
    </row>
    <row r="27" spans="1:79" s="256" customFormat="1" ht="63" x14ac:dyDescent="0.2">
      <c r="A27" s="171" t="s">
        <v>899</v>
      </c>
      <c r="B27" s="84" t="s">
        <v>479</v>
      </c>
      <c r="C27" s="171" t="s">
        <v>1888</v>
      </c>
      <c r="D27" s="87">
        <v>0.73924000000000001</v>
      </c>
      <c r="E27" s="66">
        <v>0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v>0</v>
      </c>
      <c r="Q27" s="66">
        <v>0</v>
      </c>
      <c r="R27" s="66">
        <v>0</v>
      </c>
      <c r="S27" s="66">
        <v>0</v>
      </c>
      <c r="T27" s="66">
        <v>0</v>
      </c>
      <c r="U27" s="66">
        <v>0</v>
      </c>
      <c r="V27" s="66">
        <v>0</v>
      </c>
      <c r="W27" s="66">
        <v>0</v>
      </c>
      <c r="X27" s="66">
        <v>0</v>
      </c>
      <c r="Y27" s="66">
        <v>0</v>
      </c>
      <c r="Z27" s="66">
        <v>0</v>
      </c>
      <c r="AA27" s="66">
        <v>0</v>
      </c>
      <c r="AB27" s="66">
        <v>0</v>
      </c>
      <c r="AC27" s="66">
        <v>0</v>
      </c>
      <c r="AD27" s="66">
        <v>0</v>
      </c>
      <c r="AE27" s="66">
        <v>0</v>
      </c>
      <c r="AF27" s="66">
        <v>0</v>
      </c>
      <c r="AG27" s="66">
        <v>0</v>
      </c>
      <c r="AH27" s="66">
        <v>0</v>
      </c>
      <c r="AI27" s="66">
        <v>0</v>
      </c>
      <c r="AJ27" s="66"/>
      <c r="AK27" s="66">
        <v>0</v>
      </c>
      <c r="AL27" s="66"/>
      <c r="AM27" s="66"/>
      <c r="AN27" s="66"/>
      <c r="AO27" s="66">
        <v>0</v>
      </c>
      <c r="AP27" s="66">
        <v>0</v>
      </c>
      <c r="AQ27" s="66"/>
      <c r="AR27" s="66">
        <v>0</v>
      </c>
      <c r="AS27" s="66"/>
      <c r="AT27" s="66"/>
      <c r="AU27" s="66"/>
      <c r="AV27" s="66">
        <v>0</v>
      </c>
      <c r="AW27" s="87">
        <v>0</v>
      </c>
      <c r="AX27" s="66"/>
      <c r="AY27" s="87">
        <v>0</v>
      </c>
      <c r="AZ27" s="66"/>
      <c r="BA27" s="66"/>
      <c r="BB27" s="66"/>
      <c r="BC27" s="66">
        <v>0</v>
      </c>
      <c r="BD27" s="87">
        <v>0</v>
      </c>
      <c r="BE27" s="66"/>
      <c r="BF27" s="87">
        <v>0</v>
      </c>
      <c r="BG27" s="66"/>
      <c r="BH27" s="66"/>
      <c r="BI27" s="66"/>
      <c r="BJ27" s="66">
        <v>0</v>
      </c>
      <c r="BK27" s="87">
        <v>0</v>
      </c>
      <c r="BL27" s="66"/>
      <c r="BM27" s="87">
        <v>0</v>
      </c>
      <c r="BN27" s="66"/>
      <c r="BO27" s="66"/>
      <c r="BP27" s="66"/>
      <c r="BQ27" s="66"/>
      <c r="BR27" s="66"/>
      <c r="BS27" s="66"/>
      <c r="BT27" s="66"/>
      <c r="BU27" s="66"/>
      <c r="BV27" s="66"/>
      <c r="BW27" s="66"/>
      <c r="BX27" s="66"/>
      <c r="BY27" s="66"/>
      <c r="BZ27" s="66"/>
      <c r="CA27" s="66"/>
    </row>
    <row r="28" spans="1:79" s="256" customFormat="1" ht="63" x14ac:dyDescent="0.2">
      <c r="A28" s="171" t="s">
        <v>899</v>
      </c>
      <c r="B28" s="84" t="s">
        <v>28</v>
      </c>
      <c r="C28" s="171" t="s">
        <v>1889</v>
      </c>
      <c r="D28" s="87">
        <v>8.3857400000000002</v>
      </c>
      <c r="E28" s="66">
        <v>0</v>
      </c>
      <c r="F28" s="66">
        <v>8.3857400000000002</v>
      </c>
      <c r="G28" s="66">
        <v>0</v>
      </c>
      <c r="H28" s="66">
        <v>0</v>
      </c>
      <c r="I28" s="66">
        <v>1.0449999999999999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v>0</v>
      </c>
      <c r="Q28" s="66">
        <v>0</v>
      </c>
      <c r="R28" s="66">
        <v>0</v>
      </c>
      <c r="S28" s="66">
        <v>0</v>
      </c>
      <c r="T28" s="66">
        <v>0</v>
      </c>
      <c r="U28" s="66">
        <v>0</v>
      </c>
      <c r="V28" s="66">
        <v>0</v>
      </c>
      <c r="W28" s="66">
        <v>0</v>
      </c>
      <c r="X28" s="66">
        <v>0</v>
      </c>
      <c r="Y28" s="66">
        <v>0</v>
      </c>
      <c r="Z28" s="66">
        <v>0</v>
      </c>
      <c r="AA28" s="66">
        <v>0</v>
      </c>
      <c r="AB28" s="66">
        <v>0</v>
      </c>
      <c r="AC28" s="66">
        <v>0</v>
      </c>
      <c r="AD28" s="66">
        <v>0</v>
      </c>
      <c r="AE28" s="66">
        <v>0</v>
      </c>
      <c r="AF28" s="66">
        <v>0</v>
      </c>
      <c r="AG28" s="66">
        <v>0</v>
      </c>
      <c r="AH28" s="66">
        <v>8.3857400000000002</v>
      </c>
      <c r="AI28" s="66">
        <v>0</v>
      </c>
      <c r="AJ28" s="66"/>
      <c r="AK28" s="66">
        <v>1.0449999999999999</v>
      </c>
      <c r="AL28" s="66"/>
      <c r="AM28" s="66"/>
      <c r="AN28" s="66"/>
      <c r="AO28" s="66">
        <v>7.86543232</v>
      </c>
      <c r="AP28" s="66">
        <v>0</v>
      </c>
      <c r="AQ28" s="66"/>
      <c r="AR28" s="66">
        <v>1.2510000000000001</v>
      </c>
      <c r="AS28" s="66"/>
      <c r="AT28" s="66"/>
      <c r="AU28" s="66"/>
      <c r="AV28" s="66">
        <v>0</v>
      </c>
      <c r="AW28" s="87">
        <v>0</v>
      </c>
      <c r="AX28" s="66"/>
      <c r="AY28" s="87">
        <v>0</v>
      </c>
      <c r="AZ28" s="66"/>
      <c r="BA28" s="66"/>
      <c r="BB28" s="66"/>
      <c r="BC28" s="66">
        <v>7.86543232</v>
      </c>
      <c r="BD28" s="87">
        <v>0</v>
      </c>
      <c r="BE28" s="66"/>
      <c r="BF28" s="87">
        <v>1.2510000000000001</v>
      </c>
      <c r="BG28" s="66"/>
      <c r="BH28" s="66"/>
      <c r="BI28" s="66"/>
      <c r="BJ28" s="66">
        <v>0</v>
      </c>
      <c r="BK28" s="87">
        <v>0</v>
      </c>
      <c r="BL28" s="66"/>
      <c r="BM28" s="87">
        <v>0</v>
      </c>
      <c r="BN28" s="66"/>
      <c r="BO28" s="66"/>
      <c r="BP28" s="66"/>
      <c r="BQ28" s="66"/>
      <c r="BR28" s="66"/>
      <c r="BS28" s="66"/>
      <c r="BT28" s="66"/>
      <c r="BU28" s="66"/>
      <c r="BV28" s="66"/>
      <c r="BW28" s="66"/>
      <c r="BX28" s="66"/>
      <c r="BY28" s="66"/>
      <c r="BZ28" s="66"/>
      <c r="CA28" s="66"/>
    </row>
    <row r="29" spans="1:79" s="256" customFormat="1" ht="47.25" x14ac:dyDescent="0.2">
      <c r="A29" s="171" t="s">
        <v>899</v>
      </c>
      <c r="B29" s="84" t="s">
        <v>480</v>
      </c>
      <c r="C29" s="171" t="s">
        <v>1890</v>
      </c>
      <c r="D29" s="87">
        <v>2.8950300000000002</v>
      </c>
      <c r="E29" s="66">
        <v>0</v>
      </c>
      <c r="F29" s="66">
        <v>2.8950300000000002</v>
      </c>
      <c r="G29" s="66">
        <v>1.26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v>0</v>
      </c>
      <c r="Q29" s="66">
        <v>0</v>
      </c>
      <c r="R29" s="66">
        <v>0</v>
      </c>
      <c r="S29" s="66">
        <v>0</v>
      </c>
      <c r="T29" s="66">
        <v>0</v>
      </c>
      <c r="U29" s="66">
        <v>0</v>
      </c>
      <c r="V29" s="66">
        <v>0</v>
      </c>
      <c r="W29" s="66">
        <v>0</v>
      </c>
      <c r="X29" s="66">
        <v>0</v>
      </c>
      <c r="Y29" s="66">
        <v>0</v>
      </c>
      <c r="Z29" s="66">
        <v>0</v>
      </c>
      <c r="AA29" s="66">
        <v>0</v>
      </c>
      <c r="AB29" s="66">
        <v>0</v>
      </c>
      <c r="AC29" s="66">
        <v>0</v>
      </c>
      <c r="AD29" s="66">
        <v>0</v>
      </c>
      <c r="AE29" s="66">
        <v>0</v>
      </c>
      <c r="AF29" s="66">
        <v>0</v>
      </c>
      <c r="AG29" s="66">
        <v>0</v>
      </c>
      <c r="AH29" s="66">
        <v>2.8950300000000002</v>
      </c>
      <c r="AI29" s="66">
        <v>1.26</v>
      </c>
      <c r="AJ29" s="66"/>
      <c r="AK29" s="66">
        <v>0</v>
      </c>
      <c r="AL29" s="66"/>
      <c r="AM29" s="66"/>
      <c r="AN29" s="66"/>
      <c r="AO29" s="66">
        <v>2.8936386299999999</v>
      </c>
      <c r="AP29" s="66">
        <v>1.26</v>
      </c>
      <c r="AQ29" s="66"/>
      <c r="AR29" s="66">
        <v>0</v>
      </c>
      <c r="AS29" s="66"/>
      <c r="AT29" s="66"/>
      <c r="AU29" s="66"/>
      <c r="AV29" s="66">
        <v>0</v>
      </c>
      <c r="AW29" s="87">
        <v>0</v>
      </c>
      <c r="AX29" s="66"/>
      <c r="AY29" s="87">
        <v>0</v>
      </c>
      <c r="AZ29" s="66"/>
      <c r="BA29" s="66"/>
      <c r="BB29" s="66"/>
      <c r="BC29" s="66">
        <v>0</v>
      </c>
      <c r="BD29" s="87">
        <v>0</v>
      </c>
      <c r="BE29" s="66"/>
      <c r="BF29" s="87">
        <v>0</v>
      </c>
      <c r="BG29" s="66"/>
      <c r="BH29" s="66"/>
      <c r="BI29" s="66"/>
      <c r="BJ29" s="66">
        <v>2.8936386299999999</v>
      </c>
      <c r="BK29" s="87">
        <v>1.26</v>
      </c>
      <c r="BL29" s="66"/>
      <c r="BM29" s="87">
        <v>0</v>
      </c>
      <c r="BN29" s="66"/>
      <c r="BO29" s="66"/>
      <c r="BP29" s="66"/>
      <c r="BQ29" s="66"/>
      <c r="BR29" s="66"/>
      <c r="BS29" s="66"/>
      <c r="BT29" s="66"/>
      <c r="BU29" s="66"/>
      <c r="BV29" s="66"/>
      <c r="BW29" s="66"/>
      <c r="BX29" s="66"/>
      <c r="BY29" s="66"/>
      <c r="BZ29" s="66"/>
      <c r="CA29" s="66"/>
    </row>
    <row r="30" spans="1:79" s="256" customFormat="1" ht="37.5" customHeight="1" x14ac:dyDescent="0.2">
      <c r="A30" s="171" t="s">
        <v>2791</v>
      </c>
      <c r="B30" s="84" t="s">
        <v>908</v>
      </c>
      <c r="C30" s="171" t="s">
        <v>1891</v>
      </c>
      <c r="D30" s="87">
        <v>0</v>
      </c>
      <c r="E30" s="66">
        <v>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v>0</v>
      </c>
      <c r="Q30" s="66">
        <v>0</v>
      </c>
      <c r="R30" s="66">
        <v>0</v>
      </c>
      <c r="S30" s="66">
        <v>0</v>
      </c>
      <c r="T30" s="66">
        <v>0</v>
      </c>
      <c r="U30" s="66">
        <v>0</v>
      </c>
      <c r="V30" s="66">
        <v>0</v>
      </c>
      <c r="W30" s="66">
        <v>0</v>
      </c>
      <c r="X30" s="66">
        <v>0</v>
      </c>
      <c r="Y30" s="66">
        <v>0</v>
      </c>
      <c r="Z30" s="66">
        <v>0</v>
      </c>
      <c r="AA30" s="66">
        <v>0</v>
      </c>
      <c r="AB30" s="66">
        <v>0</v>
      </c>
      <c r="AC30" s="66">
        <v>0</v>
      </c>
      <c r="AD30" s="66">
        <v>0</v>
      </c>
      <c r="AE30" s="66">
        <v>0</v>
      </c>
      <c r="AF30" s="66">
        <v>0</v>
      </c>
      <c r="AG30" s="66">
        <v>0</v>
      </c>
      <c r="AH30" s="66">
        <v>0</v>
      </c>
      <c r="AI30" s="66"/>
      <c r="AJ30" s="66"/>
      <c r="AK30" s="66"/>
      <c r="AL30" s="66"/>
      <c r="AM30" s="66"/>
      <c r="AN30" s="66"/>
      <c r="AO30" s="66">
        <v>0.22526404999999999</v>
      </c>
      <c r="AP30" s="66">
        <v>0</v>
      </c>
      <c r="AQ30" s="66"/>
      <c r="AR30" s="66">
        <v>0.57499999999999996</v>
      </c>
      <c r="AS30" s="66"/>
      <c r="AT30" s="66"/>
      <c r="AU30" s="66"/>
      <c r="AV30" s="66">
        <v>0</v>
      </c>
      <c r="AW30" s="87">
        <v>0</v>
      </c>
      <c r="AX30" s="66"/>
      <c r="AY30" s="87">
        <v>0</v>
      </c>
      <c r="AZ30" s="66"/>
      <c r="BA30" s="66"/>
      <c r="BB30" s="66"/>
      <c r="BC30" s="66">
        <v>0.22526404999999999</v>
      </c>
      <c r="BD30" s="87">
        <v>0</v>
      </c>
      <c r="BE30" s="66"/>
      <c r="BF30" s="87">
        <v>0.57499999999999996</v>
      </c>
      <c r="BG30" s="66"/>
      <c r="BH30" s="66"/>
      <c r="BI30" s="66"/>
      <c r="BJ30" s="66">
        <v>0</v>
      </c>
      <c r="BK30" s="87">
        <v>0</v>
      </c>
      <c r="BL30" s="66"/>
      <c r="BM30" s="87">
        <v>0</v>
      </c>
      <c r="BN30" s="66"/>
      <c r="BO30" s="66"/>
      <c r="BP30" s="66"/>
      <c r="BQ30" s="66"/>
      <c r="BR30" s="66"/>
      <c r="BS30" s="66"/>
      <c r="BT30" s="66"/>
      <c r="BU30" s="66"/>
      <c r="BV30" s="66"/>
      <c r="BW30" s="66"/>
      <c r="BX30" s="66"/>
      <c r="BY30" s="66"/>
      <c r="BZ30" s="66"/>
      <c r="CA30" s="66"/>
    </row>
    <row r="31" spans="1:79" s="256" customFormat="1" ht="35.25" customHeight="1" x14ac:dyDescent="0.2">
      <c r="A31" s="210"/>
      <c r="B31" s="211" t="s">
        <v>339</v>
      </c>
      <c r="C31" s="210"/>
      <c r="D31" s="214">
        <f t="shared" ref="D31:BN31" si="12">SUM(D32:D34)</f>
        <v>4.0003700000000002</v>
      </c>
      <c r="E31" s="214">
        <f t="shared" ref="E31" si="13">SUM(E32:E34)</f>
        <v>0</v>
      </c>
      <c r="F31" s="214">
        <f t="shared" si="12"/>
        <v>4.0003700000000002</v>
      </c>
      <c r="G31" s="214">
        <f t="shared" si="12"/>
        <v>0</v>
      </c>
      <c r="H31" s="214">
        <f t="shared" si="12"/>
        <v>0</v>
      </c>
      <c r="I31" s="214">
        <f t="shared" si="12"/>
        <v>0</v>
      </c>
      <c r="J31" s="214">
        <f t="shared" si="12"/>
        <v>0</v>
      </c>
      <c r="K31" s="214">
        <f t="shared" si="12"/>
        <v>0</v>
      </c>
      <c r="L31" s="214">
        <f t="shared" si="12"/>
        <v>0</v>
      </c>
      <c r="M31" s="214">
        <f t="shared" si="12"/>
        <v>0</v>
      </c>
      <c r="N31" s="214">
        <f t="shared" si="12"/>
        <v>0</v>
      </c>
      <c r="O31" s="214">
        <f t="shared" si="12"/>
        <v>0</v>
      </c>
      <c r="P31" s="214">
        <f t="shared" si="12"/>
        <v>0</v>
      </c>
      <c r="Q31" s="214">
        <f t="shared" si="12"/>
        <v>0</v>
      </c>
      <c r="R31" s="214">
        <f t="shared" si="12"/>
        <v>0</v>
      </c>
      <c r="S31" s="214">
        <f t="shared" si="12"/>
        <v>0</v>
      </c>
      <c r="T31" s="214">
        <f t="shared" si="12"/>
        <v>0</v>
      </c>
      <c r="U31" s="214">
        <f t="shared" si="12"/>
        <v>0</v>
      </c>
      <c r="V31" s="214">
        <f t="shared" si="12"/>
        <v>0</v>
      </c>
      <c r="W31" s="214">
        <f t="shared" si="12"/>
        <v>0</v>
      </c>
      <c r="X31" s="214">
        <f t="shared" si="12"/>
        <v>0</v>
      </c>
      <c r="Y31" s="214">
        <f t="shared" si="12"/>
        <v>0</v>
      </c>
      <c r="Z31" s="214">
        <f t="shared" si="12"/>
        <v>0</v>
      </c>
      <c r="AA31" s="214">
        <f t="shared" si="12"/>
        <v>0</v>
      </c>
      <c r="AB31" s="214">
        <f t="shared" si="12"/>
        <v>0</v>
      </c>
      <c r="AC31" s="214">
        <f t="shared" si="12"/>
        <v>0</v>
      </c>
      <c r="AD31" s="214">
        <f t="shared" si="12"/>
        <v>0</v>
      </c>
      <c r="AE31" s="214">
        <f t="shared" si="12"/>
        <v>0</v>
      </c>
      <c r="AF31" s="214">
        <f t="shared" si="12"/>
        <v>0</v>
      </c>
      <c r="AG31" s="214">
        <f t="shared" si="12"/>
        <v>0</v>
      </c>
      <c r="AH31" s="214">
        <f t="shared" si="12"/>
        <v>4.0003700000000002</v>
      </c>
      <c r="AI31" s="214">
        <f t="shared" si="12"/>
        <v>0</v>
      </c>
      <c r="AJ31" s="214">
        <f t="shared" si="12"/>
        <v>0</v>
      </c>
      <c r="AK31" s="214">
        <f t="shared" si="12"/>
        <v>0</v>
      </c>
      <c r="AL31" s="214">
        <f t="shared" si="12"/>
        <v>0</v>
      </c>
      <c r="AM31" s="214">
        <f t="shared" si="12"/>
        <v>0</v>
      </c>
      <c r="AN31" s="214">
        <f t="shared" si="12"/>
        <v>0</v>
      </c>
      <c r="AO31" s="214">
        <f t="shared" si="12"/>
        <v>3.5921617799999996</v>
      </c>
      <c r="AP31" s="214">
        <f t="shared" si="12"/>
        <v>0</v>
      </c>
      <c r="AQ31" s="214">
        <f t="shared" si="12"/>
        <v>0</v>
      </c>
      <c r="AR31" s="214">
        <f t="shared" si="12"/>
        <v>1.4999999999999999E-2</v>
      </c>
      <c r="AS31" s="214">
        <f t="shared" si="12"/>
        <v>0</v>
      </c>
      <c r="AT31" s="214">
        <f t="shared" si="12"/>
        <v>0</v>
      </c>
      <c r="AU31" s="214">
        <f t="shared" si="12"/>
        <v>0</v>
      </c>
      <c r="AV31" s="214">
        <f t="shared" si="12"/>
        <v>0</v>
      </c>
      <c r="AW31" s="214">
        <f t="shared" si="12"/>
        <v>0</v>
      </c>
      <c r="AX31" s="214">
        <f t="shared" si="12"/>
        <v>0</v>
      </c>
      <c r="AY31" s="214">
        <f t="shared" si="12"/>
        <v>0</v>
      </c>
      <c r="AZ31" s="214">
        <f t="shared" si="12"/>
        <v>0</v>
      </c>
      <c r="BA31" s="214">
        <f t="shared" si="12"/>
        <v>0</v>
      </c>
      <c r="BB31" s="214">
        <f t="shared" si="12"/>
        <v>0</v>
      </c>
      <c r="BC31" s="214">
        <f t="shared" si="12"/>
        <v>3.5449935400000001</v>
      </c>
      <c r="BD31" s="214">
        <f t="shared" si="12"/>
        <v>0</v>
      </c>
      <c r="BE31" s="214">
        <f t="shared" si="12"/>
        <v>0</v>
      </c>
      <c r="BF31" s="214">
        <f t="shared" si="12"/>
        <v>0</v>
      </c>
      <c r="BG31" s="214">
        <f t="shared" si="12"/>
        <v>0</v>
      </c>
      <c r="BH31" s="214">
        <f t="shared" si="12"/>
        <v>0</v>
      </c>
      <c r="BI31" s="214">
        <f t="shared" si="12"/>
        <v>0</v>
      </c>
      <c r="BJ31" s="214">
        <f t="shared" si="12"/>
        <v>4.716824E-2</v>
      </c>
      <c r="BK31" s="214">
        <f t="shared" si="12"/>
        <v>0</v>
      </c>
      <c r="BL31" s="214">
        <f t="shared" si="12"/>
        <v>0</v>
      </c>
      <c r="BM31" s="214">
        <f t="shared" si="12"/>
        <v>1.4999999999999999E-2</v>
      </c>
      <c r="BN31" s="214">
        <f t="shared" si="12"/>
        <v>0</v>
      </c>
      <c r="BO31" s="214">
        <f t="shared" ref="BO31:CA31" si="14">SUM(BO32:BO34)</f>
        <v>0</v>
      </c>
      <c r="BP31" s="214">
        <f t="shared" si="14"/>
        <v>0</v>
      </c>
      <c r="BQ31" s="214">
        <f t="shared" si="14"/>
        <v>0</v>
      </c>
      <c r="BR31" s="214">
        <f t="shared" si="14"/>
        <v>0</v>
      </c>
      <c r="BS31" s="214">
        <f t="shared" si="14"/>
        <v>0</v>
      </c>
      <c r="BT31" s="214">
        <f t="shared" si="14"/>
        <v>0</v>
      </c>
      <c r="BU31" s="214">
        <f t="shared" si="14"/>
        <v>0</v>
      </c>
      <c r="BV31" s="214">
        <f t="shared" si="14"/>
        <v>0</v>
      </c>
      <c r="BW31" s="214">
        <f t="shared" si="14"/>
        <v>0</v>
      </c>
      <c r="BX31" s="214">
        <f t="shared" si="14"/>
        <v>0</v>
      </c>
      <c r="BY31" s="214">
        <f t="shared" si="14"/>
        <v>0</v>
      </c>
      <c r="BZ31" s="214">
        <f t="shared" si="14"/>
        <v>0</v>
      </c>
      <c r="CA31" s="214">
        <f t="shared" si="14"/>
        <v>0</v>
      </c>
    </row>
    <row r="32" spans="1:79" s="256" customFormat="1" ht="47.25" x14ac:dyDescent="0.2">
      <c r="A32" s="171" t="s">
        <v>899</v>
      </c>
      <c r="B32" s="84" t="s">
        <v>481</v>
      </c>
      <c r="C32" s="171" t="s">
        <v>1892</v>
      </c>
      <c r="D32" s="87">
        <v>1.71444</v>
      </c>
      <c r="E32" s="66">
        <v>0</v>
      </c>
      <c r="F32" s="66">
        <v>1.7144400000000002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v>0</v>
      </c>
      <c r="Q32" s="66">
        <v>0</v>
      </c>
      <c r="R32" s="66">
        <v>0</v>
      </c>
      <c r="S32" s="66">
        <v>0</v>
      </c>
      <c r="T32" s="66">
        <v>0</v>
      </c>
      <c r="U32" s="66">
        <v>0</v>
      </c>
      <c r="V32" s="66">
        <v>0</v>
      </c>
      <c r="W32" s="66">
        <v>0</v>
      </c>
      <c r="X32" s="66">
        <v>0</v>
      </c>
      <c r="Y32" s="66">
        <v>0</v>
      </c>
      <c r="Z32" s="66">
        <v>0</v>
      </c>
      <c r="AA32" s="66">
        <v>0</v>
      </c>
      <c r="AB32" s="66">
        <v>0</v>
      </c>
      <c r="AC32" s="66">
        <v>0</v>
      </c>
      <c r="AD32" s="66">
        <v>0</v>
      </c>
      <c r="AE32" s="66">
        <v>0</v>
      </c>
      <c r="AF32" s="66">
        <v>0</v>
      </c>
      <c r="AG32" s="66">
        <v>0</v>
      </c>
      <c r="AH32" s="66">
        <v>1.7144400000000002</v>
      </c>
      <c r="AI32" s="66">
        <v>0</v>
      </c>
      <c r="AJ32" s="66"/>
      <c r="AK32" s="66">
        <v>0</v>
      </c>
      <c r="AL32" s="66"/>
      <c r="AM32" s="66"/>
      <c r="AN32" s="66"/>
      <c r="AO32" s="66">
        <v>1.62949013</v>
      </c>
      <c r="AP32" s="66">
        <v>0</v>
      </c>
      <c r="AQ32" s="66"/>
      <c r="AR32" s="66">
        <v>0</v>
      </c>
      <c r="AS32" s="66"/>
      <c r="AT32" s="66"/>
      <c r="AU32" s="66"/>
      <c r="AV32" s="66">
        <v>0</v>
      </c>
      <c r="AW32" s="87">
        <v>0</v>
      </c>
      <c r="AX32" s="66"/>
      <c r="AY32" s="87">
        <v>0</v>
      </c>
      <c r="AZ32" s="66"/>
      <c r="BA32" s="66"/>
      <c r="BB32" s="66"/>
      <c r="BC32" s="66">
        <v>1.62949013</v>
      </c>
      <c r="BD32" s="87">
        <v>0</v>
      </c>
      <c r="BE32" s="66"/>
      <c r="BF32" s="87">
        <v>0</v>
      </c>
      <c r="BG32" s="66"/>
      <c r="BH32" s="66"/>
      <c r="BI32" s="66"/>
      <c r="BJ32" s="66">
        <v>0</v>
      </c>
      <c r="BK32" s="87">
        <v>0</v>
      </c>
      <c r="BL32" s="66"/>
      <c r="BM32" s="87">
        <v>0</v>
      </c>
      <c r="BN32" s="66"/>
      <c r="BO32" s="66"/>
      <c r="BP32" s="66"/>
      <c r="BQ32" s="66"/>
      <c r="BR32" s="66"/>
      <c r="BS32" s="66"/>
      <c r="BT32" s="66"/>
      <c r="BU32" s="66"/>
      <c r="BV32" s="66"/>
      <c r="BW32" s="66"/>
      <c r="BX32" s="66"/>
      <c r="BY32" s="66"/>
      <c r="BZ32" s="66"/>
      <c r="CA32" s="66"/>
    </row>
    <row r="33" spans="1:79" s="256" customFormat="1" ht="78.75" x14ac:dyDescent="0.2">
      <c r="A33" s="171" t="s">
        <v>899</v>
      </c>
      <c r="B33" s="170" t="s">
        <v>1611</v>
      </c>
      <c r="C33" s="171" t="s">
        <v>1893</v>
      </c>
      <c r="D33" s="87">
        <v>0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v>0</v>
      </c>
      <c r="Q33" s="66">
        <v>0</v>
      </c>
      <c r="R33" s="66">
        <v>0</v>
      </c>
      <c r="S33" s="66">
        <v>0</v>
      </c>
      <c r="T33" s="66">
        <v>0</v>
      </c>
      <c r="U33" s="66">
        <v>0</v>
      </c>
      <c r="V33" s="66">
        <v>0</v>
      </c>
      <c r="W33" s="66">
        <v>0</v>
      </c>
      <c r="X33" s="66">
        <v>0</v>
      </c>
      <c r="Y33" s="66">
        <v>0</v>
      </c>
      <c r="Z33" s="66">
        <v>0</v>
      </c>
      <c r="AA33" s="66">
        <v>0</v>
      </c>
      <c r="AB33" s="66">
        <v>0</v>
      </c>
      <c r="AC33" s="66">
        <v>0</v>
      </c>
      <c r="AD33" s="66">
        <v>0</v>
      </c>
      <c r="AE33" s="66">
        <v>0</v>
      </c>
      <c r="AF33" s="66">
        <v>0</v>
      </c>
      <c r="AG33" s="66">
        <v>0</v>
      </c>
      <c r="AH33" s="66"/>
      <c r="AI33" s="66"/>
      <c r="AJ33" s="66"/>
      <c r="AK33" s="66"/>
      <c r="AL33" s="66"/>
      <c r="AM33" s="66"/>
      <c r="AN33" s="66"/>
      <c r="AO33" s="66">
        <v>4.716824E-2</v>
      </c>
      <c r="AP33" s="66">
        <v>0</v>
      </c>
      <c r="AQ33" s="66"/>
      <c r="AR33" s="66">
        <v>1.4999999999999999E-2</v>
      </c>
      <c r="AS33" s="66"/>
      <c r="AT33" s="66"/>
      <c r="AU33" s="66"/>
      <c r="AV33" s="66"/>
      <c r="AW33" s="87">
        <v>0</v>
      </c>
      <c r="AX33" s="66"/>
      <c r="AY33" s="87">
        <v>0</v>
      </c>
      <c r="AZ33" s="66"/>
      <c r="BA33" s="66"/>
      <c r="BB33" s="66"/>
      <c r="BC33" s="66"/>
      <c r="BD33" s="87">
        <v>0</v>
      </c>
      <c r="BE33" s="66"/>
      <c r="BF33" s="87">
        <v>0</v>
      </c>
      <c r="BG33" s="66"/>
      <c r="BH33" s="66"/>
      <c r="BI33" s="66"/>
      <c r="BJ33" s="66">
        <v>4.716824E-2</v>
      </c>
      <c r="BK33" s="87">
        <v>0</v>
      </c>
      <c r="BL33" s="66"/>
      <c r="BM33" s="87">
        <v>1.4999999999999999E-2</v>
      </c>
      <c r="BN33" s="66"/>
      <c r="BO33" s="66"/>
      <c r="BP33" s="66"/>
      <c r="BQ33" s="66"/>
      <c r="BR33" s="66"/>
      <c r="BS33" s="66"/>
      <c r="BT33" s="66"/>
      <c r="BU33" s="66"/>
      <c r="BV33" s="66"/>
      <c r="BW33" s="66"/>
      <c r="BX33" s="66"/>
      <c r="BY33" s="66"/>
      <c r="BZ33" s="66"/>
      <c r="CA33" s="66"/>
    </row>
    <row r="34" spans="1:79" s="256" customFormat="1" ht="45.2" customHeight="1" x14ac:dyDescent="0.2">
      <c r="A34" s="171" t="s">
        <v>899</v>
      </c>
      <c r="B34" s="84" t="s">
        <v>482</v>
      </c>
      <c r="C34" s="171" t="s">
        <v>1894</v>
      </c>
      <c r="D34" s="87">
        <v>2.28593</v>
      </c>
      <c r="E34" s="66">
        <v>0</v>
      </c>
      <c r="F34" s="66">
        <v>2.28593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v>0</v>
      </c>
      <c r="Q34" s="66">
        <v>0</v>
      </c>
      <c r="R34" s="66">
        <v>0</v>
      </c>
      <c r="S34" s="66">
        <v>0</v>
      </c>
      <c r="T34" s="66">
        <v>0</v>
      </c>
      <c r="U34" s="66">
        <v>0</v>
      </c>
      <c r="V34" s="66">
        <v>0</v>
      </c>
      <c r="W34" s="66">
        <v>0</v>
      </c>
      <c r="X34" s="66">
        <v>0</v>
      </c>
      <c r="Y34" s="66">
        <v>0</v>
      </c>
      <c r="Z34" s="66">
        <v>0</v>
      </c>
      <c r="AA34" s="66">
        <v>0</v>
      </c>
      <c r="AB34" s="66">
        <v>0</v>
      </c>
      <c r="AC34" s="66">
        <v>0</v>
      </c>
      <c r="AD34" s="66">
        <v>0</v>
      </c>
      <c r="AE34" s="66">
        <v>0</v>
      </c>
      <c r="AF34" s="66">
        <v>0</v>
      </c>
      <c r="AG34" s="66">
        <v>0</v>
      </c>
      <c r="AH34" s="66">
        <v>2.28593</v>
      </c>
      <c r="AI34" s="66">
        <v>0</v>
      </c>
      <c r="AJ34" s="66"/>
      <c r="AK34" s="66">
        <v>0</v>
      </c>
      <c r="AL34" s="66"/>
      <c r="AM34" s="66"/>
      <c r="AN34" s="66"/>
      <c r="AO34" s="66">
        <v>1.9155034099999999</v>
      </c>
      <c r="AP34" s="66">
        <v>0</v>
      </c>
      <c r="AQ34" s="66"/>
      <c r="AR34" s="66">
        <v>0</v>
      </c>
      <c r="AS34" s="66"/>
      <c r="AT34" s="66"/>
      <c r="AU34" s="66"/>
      <c r="AV34" s="66">
        <v>0</v>
      </c>
      <c r="AW34" s="87">
        <v>0</v>
      </c>
      <c r="AX34" s="66"/>
      <c r="AY34" s="87">
        <v>0</v>
      </c>
      <c r="AZ34" s="66"/>
      <c r="BA34" s="66"/>
      <c r="BB34" s="66"/>
      <c r="BC34" s="66">
        <v>1.9155034099999999</v>
      </c>
      <c r="BD34" s="87">
        <v>0</v>
      </c>
      <c r="BE34" s="66"/>
      <c r="BF34" s="87">
        <v>0</v>
      </c>
      <c r="BG34" s="66"/>
      <c r="BH34" s="66"/>
      <c r="BI34" s="66"/>
      <c r="BJ34" s="66">
        <v>0</v>
      </c>
      <c r="BK34" s="87">
        <v>0</v>
      </c>
      <c r="BL34" s="66"/>
      <c r="BM34" s="87">
        <v>0</v>
      </c>
      <c r="BN34" s="66"/>
      <c r="BO34" s="66"/>
      <c r="BP34" s="66"/>
      <c r="BQ34" s="66"/>
      <c r="BR34" s="66"/>
      <c r="BS34" s="66"/>
      <c r="BT34" s="66"/>
      <c r="BU34" s="66"/>
      <c r="BV34" s="66"/>
      <c r="BW34" s="66"/>
      <c r="BX34" s="66"/>
      <c r="BY34" s="66"/>
      <c r="BZ34" s="66"/>
      <c r="CA34" s="66"/>
    </row>
    <row r="35" spans="1:79" s="256" customFormat="1" ht="42.75" customHeight="1" x14ac:dyDescent="0.2">
      <c r="A35" s="210"/>
      <c r="B35" s="211" t="s">
        <v>29</v>
      </c>
      <c r="C35" s="210"/>
      <c r="D35" s="214">
        <f t="shared" ref="D35:BN35" si="15">SUM(D36:D41)</f>
        <v>62.196860000000008</v>
      </c>
      <c r="E35" s="214">
        <f t="shared" ref="E35" si="16">SUM(E36:E41)</f>
        <v>0</v>
      </c>
      <c r="F35" s="214">
        <f t="shared" si="15"/>
        <v>2.7674700000000003</v>
      </c>
      <c r="G35" s="214">
        <f t="shared" si="15"/>
        <v>1.26</v>
      </c>
      <c r="H35" s="214">
        <f t="shared" si="15"/>
        <v>0</v>
      </c>
      <c r="I35" s="214">
        <f t="shared" si="15"/>
        <v>0.32</v>
      </c>
      <c r="J35" s="214">
        <f t="shared" si="15"/>
        <v>0</v>
      </c>
      <c r="K35" s="214">
        <f t="shared" si="15"/>
        <v>0</v>
      </c>
      <c r="L35" s="214">
        <f t="shared" si="15"/>
        <v>0</v>
      </c>
      <c r="M35" s="214">
        <f t="shared" si="15"/>
        <v>0</v>
      </c>
      <c r="N35" s="214">
        <f t="shared" si="15"/>
        <v>0</v>
      </c>
      <c r="O35" s="214">
        <f t="shared" si="15"/>
        <v>0</v>
      </c>
      <c r="P35" s="214">
        <f t="shared" si="15"/>
        <v>0</v>
      </c>
      <c r="Q35" s="214">
        <f t="shared" si="15"/>
        <v>0</v>
      </c>
      <c r="R35" s="214">
        <f t="shared" si="15"/>
        <v>0</v>
      </c>
      <c r="S35" s="214">
        <f t="shared" si="15"/>
        <v>0</v>
      </c>
      <c r="T35" s="214">
        <f t="shared" si="15"/>
        <v>0</v>
      </c>
      <c r="U35" s="214">
        <f t="shared" si="15"/>
        <v>0</v>
      </c>
      <c r="V35" s="214">
        <f t="shared" si="15"/>
        <v>0</v>
      </c>
      <c r="W35" s="214">
        <f t="shared" si="15"/>
        <v>0</v>
      </c>
      <c r="X35" s="214">
        <f t="shared" si="15"/>
        <v>0</v>
      </c>
      <c r="Y35" s="214">
        <f t="shared" si="15"/>
        <v>0</v>
      </c>
      <c r="Z35" s="214">
        <f t="shared" si="15"/>
        <v>0</v>
      </c>
      <c r="AA35" s="214">
        <f t="shared" si="15"/>
        <v>0</v>
      </c>
      <c r="AB35" s="214">
        <f t="shared" si="15"/>
        <v>0</v>
      </c>
      <c r="AC35" s="214">
        <f t="shared" si="15"/>
        <v>0</v>
      </c>
      <c r="AD35" s="214">
        <f t="shared" si="15"/>
        <v>0</v>
      </c>
      <c r="AE35" s="214">
        <f t="shared" si="15"/>
        <v>0</v>
      </c>
      <c r="AF35" s="214">
        <f t="shared" si="15"/>
        <v>0</v>
      </c>
      <c r="AG35" s="214">
        <f t="shared" si="15"/>
        <v>0</v>
      </c>
      <c r="AH35" s="214">
        <f t="shared" si="15"/>
        <v>2.7674700000000003</v>
      </c>
      <c r="AI35" s="214">
        <f t="shared" si="15"/>
        <v>1.26</v>
      </c>
      <c r="AJ35" s="214">
        <f t="shared" si="15"/>
        <v>0</v>
      </c>
      <c r="AK35" s="214">
        <f t="shared" si="15"/>
        <v>0.32</v>
      </c>
      <c r="AL35" s="214">
        <f t="shared" si="15"/>
        <v>0</v>
      </c>
      <c r="AM35" s="214">
        <f t="shared" si="15"/>
        <v>0</v>
      </c>
      <c r="AN35" s="214">
        <f t="shared" si="15"/>
        <v>0</v>
      </c>
      <c r="AO35" s="214">
        <f t="shared" si="15"/>
        <v>2.28435677</v>
      </c>
      <c r="AP35" s="214">
        <f t="shared" si="15"/>
        <v>1.26</v>
      </c>
      <c r="AQ35" s="214">
        <f t="shared" si="15"/>
        <v>0</v>
      </c>
      <c r="AR35" s="214">
        <f t="shared" si="15"/>
        <v>0.26400000000000001</v>
      </c>
      <c r="AS35" s="214">
        <f t="shared" si="15"/>
        <v>0</v>
      </c>
      <c r="AT35" s="214">
        <f t="shared" si="15"/>
        <v>0</v>
      </c>
      <c r="AU35" s="214">
        <f t="shared" si="15"/>
        <v>0</v>
      </c>
      <c r="AV35" s="214">
        <f t="shared" si="15"/>
        <v>6.8157820000000008E-2</v>
      </c>
      <c r="AW35" s="214">
        <f t="shared" si="15"/>
        <v>0</v>
      </c>
      <c r="AX35" s="214">
        <f t="shared" si="15"/>
        <v>0</v>
      </c>
      <c r="AY35" s="214">
        <f t="shared" si="15"/>
        <v>0.26400000000000001</v>
      </c>
      <c r="AZ35" s="214">
        <f t="shared" si="15"/>
        <v>0</v>
      </c>
      <c r="BA35" s="214">
        <f t="shared" si="15"/>
        <v>0</v>
      </c>
      <c r="BB35" s="214">
        <f t="shared" si="15"/>
        <v>0</v>
      </c>
      <c r="BC35" s="214">
        <f t="shared" si="15"/>
        <v>0</v>
      </c>
      <c r="BD35" s="214">
        <f t="shared" si="15"/>
        <v>0</v>
      </c>
      <c r="BE35" s="214">
        <f t="shared" si="15"/>
        <v>0</v>
      </c>
      <c r="BF35" s="214">
        <f t="shared" si="15"/>
        <v>0</v>
      </c>
      <c r="BG35" s="214">
        <f t="shared" si="15"/>
        <v>0</v>
      </c>
      <c r="BH35" s="214">
        <f t="shared" si="15"/>
        <v>0</v>
      </c>
      <c r="BI35" s="214">
        <f t="shared" si="15"/>
        <v>0</v>
      </c>
      <c r="BJ35" s="214">
        <f t="shared" si="15"/>
        <v>2.2161989499999999</v>
      </c>
      <c r="BK35" s="214">
        <f t="shared" si="15"/>
        <v>1.26</v>
      </c>
      <c r="BL35" s="214">
        <f t="shared" si="15"/>
        <v>0</v>
      </c>
      <c r="BM35" s="214">
        <f t="shared" si="15"/>
        <v>0</v>
      </c>
      <c r="BN35" s="214">
        <f t="shared" si="15"/>
        <v>0</v>
      </c>
      <c r="BO35" s="214">
        <f t="shared" ref="BO35:CA35" si="17">SUM(BO36:BO41)</f>
        <v>0</v>
      </c>
      <c r="BP35" s="214">
        <f t="shared" si="17"/>
        <v>0</v>
      </c>
      <c r="BQ35" s="214">
        <f t="shared" si="17"/>
        <v>0</v>
      </c>
      <c r="BR35" s="214">
        <f t="shared" si="17"/>
        <v>0</v>
      </c>
      <c r="BS35" s="214">
        <f t="shared" si="17"/>
        <v>0</v>
      </c>
      <c r="BT35" s="214">
        <f t="shared" si="17"/>
        <v>0</v>
      </c>
      <c r="BU35" s="214">
        <f t="shared" si="17"/>
        <v>0</v>
      </c>
      <c r="BV35" s="214">
        <f t="shared" si="17"/>
        <v>0</v>
      </c>
      <c r="BW35" s="214">
        <f t="shared" si="17"/>
        <v>0</v>
      </c>
      <c r="BX35" s="214">
        <f t="shared" si="17"/>
        <v>0</v>
      </c>
      <c r="BY35" s="214">
        <f t="shared" si="17"/>
        <v>0</v>
      </c>
      <c r="BZ35" s="214">
        <f t="shared" si="17"/>
        <v>0</v>
      </c>
      <c r="CA35" s="214">
        <f t="shared" si="17"/>
        <v>0</v>
      </c>
    </row>
    <row r="36" spans="1:79" s="256" customFormat="1" ht="47.25" x14ac:dyDescent="0.2">
      <c r="A36" s="171" t="s">
        <v>899</v>
      </c>
      <c r="B36" s="84" t="s">
        <v>483</v>
      </c>
      <c r="C36" s="171" t="s">
        <v>1895</v>
      </c>
      <c r="D36" s="87">
        <v>2.3225899999999999</v>
      </c>
      <c r="E36" s="66">
        <v>0</v>
      </c>
      <c r="F36" s="66">
        <v>2.3225900000000004</v>
      </c>
      <c r="G36" s="66">
        <v>1.26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v>0</v>
      </c>
      <c r="Q36" s="66">
        <v>0</v>
      </c>
      <c r="R36" s="66">
        <v>0</v>
      </c>
      <c r="S36" s="66">
        <v>0</v>
      </c>
      <c r="T36" s="66">
        <v>0</v>
      </c>
      <c r="U36" s="66">
        <v>0</v>
      </c>
      <c r="V36" s="66">
        <v>0</v>
      </c>
      <c r="W36" s="66">
        <v>0</v>
      </c>
      <c r="X36" s="66">
        <v>0</v>
      </c>
      <c r="Y36" s="66">
        <v>0</v>
      </c>
      <c r="Z36" s="66">
        <v>0</v>
      </c>
      <c r="AA36" s="66">
        <v>0</v>
      </c>
      <c r="AB36" s="66">
        <v>0</v>
      </c>
      <c r="AC36" s="66">
        <v>0</v>
      </c>
      <c r="AD36" s="66">
        <v>0</v>
      </c>
      <c r="AE36" s="66">
        <v>0</v>
      </c>
      <c r="AF36" s="66">
        <v>0</v>
      </c>
      <c r="AG36" s="66">
        <v>0</v>
      </c>
      <c r="AH36" s="66">
        <v>2.3225900000000004</v>
      </c>
      <c r="AI36" s="66">
        <v>1.26</v>
      </c>
      <c r="AJ36" s="66"/>
      <c r="AK36" s="66">
        <v>0</v>
      </c>
      <c r="AL36" s="66"/>
      <c r="AM36" s="66"/>
      <c r="AN36" s="66"/>
      <c r="AO36" s="66">
        <v>2.2161989499999999</v>
      </c>
      <c r="AP36" s="66">
        <v>1.26</v>
      </c>
      <c r="AQ36" s="66"/>
      <c r="AR36" s="66">
        <v>0</v>
      </c>
      <c r="AS36" s="66"/>
      <c r="AT36" s="66"/>
      <c r="AU36" s="66"/>
      <c r="AV36" s="66">
        <v>0</v>
      </c>
      <c r="AW36" s="87">
        <v>0</v>
      </c>
      <c r="AX36" s="66"/>
      <c r="AY36" s="87">
        <v>0</v>
      </c>
      <c r="AZ36" s="66"/>
      <c r="BA36" s="66"/>
      <c r="BB36" s="66"/>
      <c r="BC36" s="66">
        <v>0</v>
      </c>
      <c r="BD36" s="87">
        <v>0</v>
      </c>
      <c r="BE36" s="66"/>
      <c r="BF36" s="87">
        <v>0</v>
      </c>
      <c r="BG36" s="66"/>
      <c r="BH36" s="66"/>
      <c r="BI36" s="66"/>
      <c r="BJ36" s="66">
        <v>2.2161989499999999</v>
      </c>
      <c r="BK36" s="87">
        <v>1.26</v>
      </c>
      <c r="BL36" s="66"/>
      <c r="BM36" s="87">
        <v>0</v>
      </c>
      <c r="BN36" s="66"/>
      <c r="BO36" s="66"/>
      <c r="BP36" s="66"/>
      <c r="BQ36" s="66"/>
      <c r="BR36" s="66"/>
      <c r="BS36" s="66"/>
      <c r="BT36" s="66"/>
      <c r="BU36" s="66"/>
      <c r="BV36" s="66"/>
      <c r="BW36" s="66"/>
      <c r="BX36" s="66"/>
      <c r="BY36" s="66"/>
      <c r="BZ36" s="66"/>
      <c r="CA36" s="66"/>
    </row>
    <row r="37" spans="1:79" s="256" customFormat="1" ht="63" x14ac:dyDescent="0.2">
      <c r="A37" s="171" t="s">
        <v>899</v>
      </c>
      <c r="B37" s="84" t="s">
        <v>484</v>
      </c>
      <c r="C37" s="171" t="s">
        <v>1896</v>
      </c>
      <c r="D37" s="87">
        <v>53.468720000000005</v>
      </c>
      <c r="E37" s="66">
        <v>0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v>0</v>
      </c>
      <c r="Q37" s="66">
        <v>0</v>
      </c>
      <c r="R37" s="66">
        <v>0</v>
      </c>
      <c r="S37" s="66">
        <v>0</v>
      </c>
      <c r="T37" s="66">
        <v>0</v>
      </c>
      <c r="U37" s="66">
        <v>0</v>
      </c>
      <c r="V37" s="66">
        <v>0</v>
      </c>
      <c r="W37" s="66">
        <v>0</v>
      </c>
      <c r="X37" s="66">
        <v>0</v>
      </c>
      <c r="Y37" s="66">
        <v>0</v>
      </c>
      <c r="Z37" s="66">
        <v>0</v>
      </c>
      <c r="AA37" s="66">
        <v>0</v>
      </c>
      <c r="AB37" s="66">
        <v>0</v>
      </c>
      <c r="AC37" s="66">
        <v>0</v>
      </c>
      <c r="AD37" s="66">
        <v>0</v>
      </c>
      <c r="AE37" s="66">
        <v>0</v>
      </c>
      <c r="AF37" s="66">
        <v>0</v>
      </c>
      <c r="AG37" s="66">
        <v>0</v>
      </c>
      <c r="AH37" s="66">
        <v>0</v>
      </c>
      <c r="AI37" s="66">
        <v>0</v>
      </c>
      <c r="AJ37" s="66"/>
      <c r="AK37" s="66">
        <v>0</v>
      </c>
      <c r="AL37" s="66"/>
      <c r="AM37" s="66"/>
      <c r="AN37" s="66"/>
      <c r="AO37" s="66">
        <v>0</v>
      </c>
      <c r="AP37" s="66">
        <v>0</v>
      </c>
      <c r="AQ37" s="66"/>
      <c r="AR37" s="66">
        <v>0</v>
      </c>
      <c r="AS37" s="66"/>
      <c r="AT37" s="66"/>
      <c r="AU37" s="66"/>
      <c r="AV37" s="66">
        <v>0</v>
      </c>
      <c r="AW37" s="87">
        <v>0</v>
      </c>
      <c r="AX37" s="66"/>
      <c r="AY37" s="87">
        <v>0</v>
      </c>
      <c r="AZ37" s="66"/>
      <c r="BA37" s="66"/>
      <c r="BB37" s="66"/>
      <c r="BC37" s="66">
        <v>0</v>
      </c>
      <c r="BD37" s="87">
        <v>0</v>
      </c>
      <c r="BE37" s="66"/>
      <c r="BF37" s="87">
        <v>0</v>
      </c>
      <c r="BG37" s="66"/>
      <c r="BH37" s="66"/>
      <c r="BI37" s="66"/>
      <c r="BJ37" s="66">
        <v>0</v>
      </c>
      <c r="BK37" s="87">
        <v>0</v>
      </c>
      <c r="BL37" s="66"/>
      <c r="BM37" s="87">
        <v>0</v>
      </c>
      <c r="BN37" s="66"/>
      <c r="BO37" s="66"/>
      <c r="BP37" s="66"/>
      <c r="BQ37" s="66"/>
      <c r="BR37" s="66"/>
      <c r="BS37" s="66"/>
      <c r="BT37" s="66"/>
      <c r="BU37" s="66"/>
      <c r="BV37" s="66"/>
      <c r="BW37" s="66"/>
      <c r="BX37" s="66"/>
      <c r="BY37" s="66"/>
      <c r="BZ37" s="66"/>
      <c r="CA37" s="66"/>
    </row>
    <row r="38" spans="1:79" s="256" customFormat="1" ht="47.25" x14ac:dyDescent="0.2">
      <c r="A38" s="171" t="s">
        <v>899</v>
      </c>
      <c r="B38" s="84" t="s">
        <v>485</v>
      </c>
      <c r="C38" s="171" t="s">
        <v>1897</v>
      </c>
      <c r="D38" s="87">
        <v>5.9606700000000004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v>0</v>
      </c>
      <c r="Q38" s="66">
        <v>0</v>
      </c>
      <c r="R38" s="66">
        <v>0</v>
      </c>
      <c r="S38" s="66">
        <v>0</v>
      </c>
      <c r="T38" s="66">
        <v>0</v>
      </c>
      <c r="U38" s="66">
        <v>0</v>
      </c>
      <c r="V38" s="66">
        <v>0</v>
      </c>
      <c r="W38" s="66">
        <v>0</v>
      </c>
      <c r="X38" s="66">
        <v>0</v>
      </c>
      <c r="Y38" s="66">
        <v>0</v>
      </c>
      <c r="Z38" s="66">
        <v>0</v>
      </c>
      <c r="AA38" s="66">
        <v>0</v>
      </c>
      <c r="AB38" s="66">
        <v>0</v>
      </c>
      <c r="AC38" s="66">
        <v>0</v>
      </c>
      <c r="AD38" s="66">
        <v>0</v>
      </c>
      <c r="AE38" s="66">
        <v>0</v>
      </c>
      <c r="AF38" s="66">
        <v>0</v>
      </c>
      <c r="AG38" s="66">
        <v>0</v>
      </c>
      <c r="AH38" s="66">
        <v>0</v>
      </c>
      <c r="AI38" s="66">
        <v>0</v>
      </c>
      <c r="AJ38" s="66"/>
      <c r="AK38" s="66">
        <v>0</v>
      </c>
      <c r="AL38" s="66"/>
      <c r="AM38" s="66"/>
      <c r="AN38" s="66"/>
      <c r="AO38" s="66">
        <v>0</v>
      </c>
      <c r="AP38" s="66">
        <v>0</v>
      </c>
      <c r="AQ38" s="66"/>
      <c r="AR38" s="66">
        <v>0</v>
      </c>
      <c r="AS38" s="66"/>
      <c r="AT38" s="66"/>
      <c r="AU38" s="66"/>
      <c r="AV38" s="66">
        <v>0</v>
      </c>
      <c r="AW38" s="87">
        <v>0</v>
      </c>
      <c r="AX38" s="66"/>
      <c r="AY38" s="87">
        <v>0</v>
      </c>
      <c r="AZ38" s="66"/>
      <c r="BA38" s="66"/>
      <c r="BB38" s="66"/>
      <c r="BC38" s="66">
        <v>0</v>
      </c>
      <c r="BD38" s="87">
        <v>0</v>
      </c>
      <c r="BE38" s="66"/>
      <c r="BF38" s="87">
        <v>0</v>
      </c>
      <c r="BG38" s="66"/>
      <c r="BH38" s="66"/>
      <c r="BI38" s="66"/>
      <c r="BJ38" s="66">
        <v>0</v>
      </c>
      <c r="BK38" s="87">
        <v>0</v>
      </c>
      <c r="BL38" s="66"/>
      <c r="BM38" s="87">
        <v>0</v>
      </c>
      <c r="BN38" s="66"/>
      <c r="BO38" s="66"/>
      <c r="BP38" s="66"/>
      <c r="BQ38" s="66"/>
      <c r="BR38" s="66"/>
      <c r="BS38" s="66"/>
      <c r="BT38" s="66"/>
      <c r="BU38" s="66"/>
      <c r="BV38" s="66"/>
      <c r="BW38" s="66"/>
      <c r="BX38" s="66"/>
      <c r="BY38" s="66"/>
      <c r="BZ38" s="66"/>
      <c r="CA38" s="66"/>
    </row>
    <row r="39" spans="1:79" s="256" customFormat="1" ht="78.75" x14ac:dyDescent="0.2">
      <c r="A39" s="171" t="s">
        <v>2791</v>
      </c>
      <c r="B39" s="84" t="s">
        <v>1612</v>
      </c>
      <c r="C39" s="171" t="s">
        <v>1898</v>
      </c>
      <c r="D39" s="87">
        <v>0.17868999999999999</v>
      </c>
      <c r="E39" s="66">
        <v>0</v>
      </c>
      <c r="F39" s="66">
        <v>0.17869000000000002</v>
      </c>
      <c r="G39" s="66">
        <v>0</v>
      </c>
      <c r="H39" s="66">
        <v>0</v>
      </c>
      <c r="I39" s="66">
        <v>0.13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v>0</v>
      </c>
      <c r="Q39" s="66">
        <v>0</v>
      </c>
      <c r="R39" s="66">
        <v>0</v>
      </c>
      <c r="S39" s="66">
        <v>0</v>
      </c>
      <c r="T39" s="66">
        <v>0</v>
      </c>
      <c r="U39" s="66">
        <v>0</v>
      </c>
      <c r="V39" s="66">
        <v>0</v>
      </c>
      <c r="W39" s="66">
        <v>0</v>
      </c>
      <c r="X39" s="66">
        <v>0</v>
      </c>
      <c r="Y39" s="66">
        <v>0</v>
      </c>
      <c r="Z39" s="66">
        <v>0</v>
      </c>
      <c r="AA39" s="66">
        <v>0</v>
      </c>
      <c r="AB39" s="66">
        <v>0</v>
      </c>
      <c r="AC39" s="66">
        <v>0</v>
      </c>
      <c r="AD39" s="66">
        <v>0</v>
      </c>
      <c r="AE39" s="66">
        <v>0</v>
      </c>
      <c r="AF39" s="66">
        <v>0</v>
      </c>
      <c r="AG39" s="66">
        <v>0</v>
      </c>
      <c r="AH39" s="66">
        <v>0.17869000000000002</v>
      </c>
      <c r="AI39" s="66">
        <v>0</v>
      </c>
      <c r="AJ39" s="66"/>
      <c r="AK39" s="66">
        <v>0.13</v>
      </c>
      <c r="AL39" s="66"/>
      <c r="AM39" s="66"/>
      <c r="AN39" s="66"/>
      <c r="AO39" s="66">
        <v>3.9427980000000008E-2</v>
      </c>
      <c r="AP39" s="66">
        <v>0</v>
      </c>
      <c r="AQ39" s="66"/>
      <c r="AR39" s="66">
        <v>0.14000000000000001</v>
      </c>
      <c r="AS39" s="66"/>
      <c r="AT39" s="66"/>
      <c r="AU39" s="66"/>
      <c r="AV39" s="66">
        <v>3.9427980000000008E-2</v>
      </c>
      <c r="AW39" s="87">
        <v>0</v>
      </c>
      <c r="AX39" s="66"/>
      <c r="AY39" s="87">
        <v>0.14000000000000001</v>
      </c>
      <c r="AZ39" s="66"/>
      <c r="BA39" s="66"/>
      <c r="BB39" s="66"/>
      <c r="BC39" s="66">
        <v>0</v>
      </c>
      <c r="BD39" s="87">
        <v>0</v>
      </c>
      <c r="BE39" s="66"/>
      <c r="BF39" s="87">
        <v>0</v>
      </c>
      <c r="BG39" s="66"/>
      <c r="BH39" s="66"/>
      <c r="BI39" s="66"/>
      <c r="BJ39" s="66">
        <v>0</v>
      </c>
      <c r="BK39" s="87">
        <v>0</v>
      </c>
      <c r="BL39" s="66"/>
      <c r="BM39" s="87">
        <v>0</v>
      </c>
      <c r="BN39" s="66"/>
      <c r="BO39" s="66"/>
      <c r="BP39" s="66"/>
      <c r="BQ39" s="66"/>
      <c r="BR39" s="66"/>
      <c r="BS39" s="66"/>
      <c r="BT39" s="66"/>
      <c r="BU39" s="66"/>
      <c r="BV39" s="66"/>
      <c r="BW39" s="66"/>
      <c r="BX39" s="66"/>
      <c r="BY39" s="66"/>
      <c r="BZ39" s="66"/>
      <c r="CA39" s="66"/>
    </row>
    <row r="40" spans="1:79" s="256" customFormat="1" ht="78.75" x14ac:dyDescent="0.2">
      <c r="A40" s="171" t="s">
        <v>2791</v>
      </c>
      <c r="B40" s="170" t="s">
        <v>1613</v>
      </c>
      <c r="C40" s="171" t="s">
        <v>1899</v>
      </c>
      <c r="D40" s="87">
        <v>0.10192</v>
      </c>
      <c r="E40" s="66">
        <v>0</v>
      </c>
      <c r="F40" s="66">
        <v>0.10192</v>
      </c>
      <c r="G40" s="66">
        <v>0</v>
      </c>
      <c r="H40" s="66">
        <v>0</v>
      </c>
      <c r="I40" s="66">
        <v>7.0000000000000007E-2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v>0</v>
      </c>
      <c r="Q40" s="66">
        <v>0</v>
      </c>
      <c r="R40" s="66">
        <v>0</v>
      </c>
      <c r="S40" s="66">
        <v>0</v>
      </c>
      <c r="T40" s="66">
        <v>0</v>
      </c>
      <c r="U40" s="66">
        <v>0</v>
      </c>
      <c r="V40" s="66">
        <v>0</v>
      </c>
      <c r="W40" s="66">
        <v>0</v>
      </c>
      <c r="X40" s="66">
        <v>0</v>
      </c>
      <c r="Y40" s="66">
        <v>0</v>
      </c>
      <c r="Z40" s="66">
        <v>0</v>
      </c>
      <c r="AA40" s="66">
        <v>0</v>
      </c>
      <c r="AB40" s="66">
        <v>0</v>
      </c>
      <c r="AC40" s="66">
        <v>0</v>
      </c>
      <c r="AD40" s="66">
        <v>0</v>
      </c>
      <c r="AE40" s="66">
        <v>0</v>
      </c>
      <c r="AF40" s="66">
        <v>0</v>
      </c>
      <c r="AG40" s="66">
        <v>0</v>
      </c>
      <c r="AH40" s="66">
        <v>0.10192</v>
      </c>
      <c r="AI40" s="66">
        <v>0</v>
      </c>
      <c r="AJ40" s="66"/>
      <c r="AK40" s="66">
        <v>7.0000000000000007E-2</v>
      </c>
      <c r="AL40" s="66"/>
      <c r="AM40" s="66"/>
      <c r="AN40" s="66"/>
      <c r="AO40" s="66">
        <v>1.099405E-2</v>
      </c>
      <c r="AP40" s="66">
        <v>0</v>
      </c>
      <c r="AQ40" s="66"/>
      <c r="AR40" s="66">
        <v>7.3999999999999996E-2</v>
      </c>
      <c r="AS40" s="66"/>
      <c r="AT40" s="66"/>
      <c r="AU40" s="66"/>
      <c r="AV40" s="66">
        <v>1.099405E-2</v>
      </c>
      <c r="AW40" s="87">
        <v>0</v>
      </c>
      <c r="AX40" s="66"/>
      <c r="AY40" s="87">
        <v>7.3999999999999996E-2</v>
      </c>
      <c r="AZ40" s="66"/>
      <c r="BA40" s="66"/>
      <c r="BB40" s="66"/>
      <c r="BC40" s="66">
        <v>0</v>
      </c>
      <c r="BD40" s="87">
        <v>0</v>
      </c>
      <c r="BE40" s="66"/>
      <c r="BF40" s="87">
        <v>0</v>
      </c>
      <c r="BG40" s="66"/>
      <c r="BH40" s="66"/>
      <c r="BI40" s="66"/>
      <c r="BJ40" s="66">
        <v>0</v>
      </c>
      <c r="BK40" s="87">
        <v>0</v>
      </c>
      <c r="BL40" s="66"/>
      <c r="BM40" s="87">
        <v>0</v>
      </c>
      <c r="BN40" s="66"/>
      <c r="BO40" s="66"/>
      <c r="BP40" s="66"/>
      <c r="BQ40" s="66"/>
      <c r="BR40" s="66"/>
      <c r="BS40" s="66"/>
      <c r="BT40" s="66"/>
      <c r="BU40" s="66"/>
      <c r="BV40" s="66"/>
      <c r="BW40" s="66"/>
      <c r="BX40" s="66"/>
      <c r="BY40" s="66"/>
      <c r="BZ40" s="66"/>
      <c r="CA40" s="66"/>
    </row>
    <row r="41" spans="1:79" s="256" customFormat="1" ht="110.25" x14ac:dyDescent="0.2">
      <c r="A41" s="171" t="s">
        <v>2791</v>
      </c>
      <c r="B41" s="84" t="s">
        <v>486</v>
      </c>
      <c r="C41" s="171" t="s">
        <v>1900</v>
      </c>
      <c r="D41" s="87">
        <v>0.16427</v>
      </c>
      <c r="E41" s="66">
        <v>0</v>
      </c>
      <c r="F41" s="66">
        <v>0.16427</v>
      </c>
      <c r="G41" s="66">
        <v>0</v>
      </c>
      <c r="H41" s="66">
        <v>0</v>
      </c>
      <c r="I41" s="66">
        <v>0.12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v>0</v>
      </c>
      <c r="Q41" s="66">
        <v>0</v>
      </c>
      <c r="R41" s="66">
        <v>0</v>
      </c>
      <c r="S41" s="66">
        <v>0</v>
      </c>
      <c r="T41" s="66">
        <v>0</v>
      </c>
      <c r="U41" s="66">
        <v>0</v>
      </c>
      <c r="V41" s="66">
        <v>0</v>
      </c>
      <c r="W41" s="66">
        <v>0</v>
      </c>
      <c r="X41" s="66">
        <v>0</v>
      </c>
      <c r="Y41" s="66">
        <v>0</v>
      </c>
      <c r="Z41" s="66">
        <v>0</v>
      </c>
      <c r="AA41" s="66">
        <v>0</v>
      </c>
      <c r="AB41" s="66">
        <v>0</v>
      </c>
      <c r="AC41" s="66">
        <v>0</v>
      </c>
      <c r="AD41" s="66">
        <v>0</v>
      </c>
      <c r="AE41" s="66">
        <v>0</v>
      </c>
      <c r="AF41" s="66">
        <v>0</v>
      </c>
      <c r="AG41" s="66">
        <v>0</v>
      </c>
      <c r="AH41" s="66">
        <v>0.16427</v>
      </c>
      <c r="AI41" s="66">
        <v>0</v>
      </c>
      <c r="AJ41" s="66"/>
      <c r="AK41" s="66">
        <v>0.12</v>
      </c>
      <c r="AL41" s="66"/>
      <c r="AM41" s="66"/>
      <c r="AN41" s="66"/>
      <c r="AO41" s="66">
        <v>1.7735790000000001E-2</v>
      </c>
      <c r="AP41" s="66">
        <v>0</v>
      </c>
      <c r="AQ41" s="66"/>
      <c r="AR41" s="66">
        <v>0.05</v>
      </c>
      <c r="AS41" s="66"/>
      <c r="AT41" s="66"/>
      <c r="AU41" s="66"/>
      <c r="AV41" s="66">
        <v>1.7735790000000001E-2</v>
      </c>
      <c r="AW41" s="87">
        <v>0</v>
      </c>
      <c r="AX41" s="66"/>
      <c r="AY41" s="87">
        <v>0.05</v>
      </c>
      <c r="AZ41" s="66"/>
      <c r="BA41" s="66"/>
      <c r="BB41" s="66"/>
      <c r="BC41" s="66">
        <v>0</v>
      </c>
      <c r="BD41" s="87">
        <v>0</v>
      </c>
      <c r="BE41" s="66"/>
      <c r="BF41" s="87">
        <v>0</v>
      </c>
      <c r="BG41" s="66"/>
      <c r="BH41" s="66"/>
      <c r="BI41" s="66"/>
      <c r="BJ41" s="66">
        <v>0</v>
      </c>
      <c r="BK41" s="87">
        <v>0</v>
      </c>
      <c r="BL41" s="66"/>
      <c r="BM41" s="87">
        <v>0</v>
      </c>
      <c r="BN41" s="66"/>
      <c r="BO41" s="66"/>
      <c r="BP41" s="66"/>
      <c r="BQ41" s="66"/>
      <c r="BR41" s="66"/>
      <c r="BS41" s="66"/>
      <c r="BT41" s="66"/>
      <c r="BU41" s="66"/>
      <c r="BV41" s="66"/>
      <c r="BW41" s="66"/>
      <c r="BX41" s="66"/>
      <c r="BY41" s="66"/>
      <c r="BZ41" s="66"/>
      <c r="CA41" s="66"/>
    </row>
    <row r="42" spans="1:79" s="256" customFormat="1" x14ac:dyDescent="0.2">
      <c r="A42" s="210"/>
      <c r="B42" s="211" t="s">
        <v>30</v>
      </c>
      <c r="C42" s="210"/>
      <c r="D42" s="214">
        <f t="shared" ref="D42:BN42" si="18">SUM(D43:D49)</f>
        <v>3.9562100000000004</v>
      </c>
      <c r="E42" s="214">
        <f t="shared" ref="E42" si="19">SUM(E43:E49)</f>
        <v>0</v>
      </c>
      <c r="F42" s="214">
        <f t="shared" si="18"/>
        <v>3.9562099999999996</v>
      </c>
      <c r="G42" s="214">
        <f t="shared" si="18"/>
        <v>1.46</v>
      </c>
      <c r="H42" s="214">
        <f t="shared" si="18"/>
        <v>0</v>
      </c>
      <c r="I42" s="214">
        <f t="shared" si="18"/>
        <v>0.16</v>
      </c>
      <c r="J42" s="214">
        <f t="shared" si="18"/>
        <v>0</v>
      </c>
      <c r="K42" s="214">
        <f t="shared" si="18"/>
        <v>0</v>
      </c>
      <c r="L42" s="214">
        <f t="shared" si="18"/>
        <v>0</v>
      </c>
      <c r="M42" s="214">
        <f t="shared" si="18"/>
        <v>0</v>
      </c>
      <c r="N42" s="214">
        <f t="shared" si="18"/>
        <v>0</v>
      </c>
      <c r="O42" s="214">
        <f t="shared" si="18"/>
        <v>0</v>
      </c>
      <c r="P42" s="214">
        <f t="shared" si="18"/>
        <v>0</v>
      </c>
      <c r="Q42" s="214">
        <f t="shared" si="18"/>
        <v>0</v>
      </c>
      <c r="R42" s="214">
        <f t="shared" si="18"/>
        <v>0</v>
      </c>
      <c r="S42" s="214">
        <f t="shared" si="18"/>
        <v>0</v>
      </c>
      <c r="T42" s="214">
        <f t="shared" si="18"/>
        <v>0</v>
      </c>
      <c r="U42" s="214">
        <f t="shared" si="18"/>
        <v>0</v>
      </c>
      <c r="V42" s="214">
        <f t="shared" si="18"/>
        <v>0</v>
      </c>
      <c r="W42" s="214">
        <f t="shared" si="18"/>
        <v>0</v>
      </c>
      <c r="X42" s="214">
        <f t="shared" si="18"/>
        <v>0</v>
      </c>
      <c r="Y42" s="214">
        <f t="shared" si="18"/>
        <v>0</v>
      </c>
      <c r="Z42" s="214">
        <f t="shared" si="18"/>
        <v>0</v>
      </c>
      <c r="AA42" s="214">
        <f t="shared" si="18"/>
        <v>0</v>
      </c>
      <c r="AB42" s="214">
        <f t="shared" si="18"/>
        <v>0</v>
      </c>
      <c r="AC42" s="214">
        <f t="shared" si="18"/>
        <v>0</v>
      </c>
      <c r="AD42" s="214">
        <f t="shared" si="18"/>
        <v>0</v>
      </c>
      <c r="AE42" s="214">
        <f t="shared" si="18"/>
        <v>0</v>
      </c>
      <c r="AF42" s="214">
        <f t="shared" si="18"/>
        <v>0</v>
      </c>
      <c r="AG42" s="214">
        <f t="shared" si="18"/>
        <v>0</v>
      </c>
      <c r="AH42" s="214">
        <f t="shared" si="18"/>
        <v>3.9562099999999996</v>
      </c>
      <c r="AI42" s="214">
        <f t="shared" si="18"/>
        <v>1.46</v>
      </c>
      <c r="AJ42" s="214">
        <f t="shared" si="18"/>
        <v>0</v>
      </c>
      <c r="AK42" s="214">
        <f t="shared" si="18"/>
        <v>0.16</v>
      </c>
      <c r="AL42" s="214">
        <f t="shared" si="18"/>
        <v>0</v>
      </c>
      <c r="AM42" s="214">
        <f t="shared" si="18"/>
        <v>0</v>
      </c>
      <c r="AN42" s="214">
        <f t="shared" si="18"/>
        <v>0</v>
      </c>
      <c r="AO42" s="214">
        <f t="shared" si="18"/>
        <v>3.6189947099999999</v>
      </c>
      <c r="AP42" s="214">
        <f t="shared" si="18"/>
        <v>2.7199999999999998</v>
      </c>
      <c r="AQ42" s="214">
        <f t="shared" si="18"/>
        <v>0</v>
      </c>
      <c r="AR42" s="214">
        <f t="shared" si="18"/>
        <v>0.31</v>
      </c>
      <c r="AS42" s="214">
        <f t="shared" si="18"/>
        <v>0</v>
      </c>
      <c r="AT42" s="214">
        <f t="shared" si="18"/>
        <v>0</v>
      </c>
      <c r="AU42" s="214">
        <f t="shared" si="18"/>
        <v>0</v>
      </c>
      <c r="AV42" s="214">
        <f t="shared" si="18"/>
        <v>1.8407049500000003</v>
      </c>
      <c r="AW42" s="214">
        <f t="shared" si="18"/>
        <v>1.06</v>
      </c>
      <c r="AX42" s="214">
        <f t="shared" si="18"/>
        <v>0</v>
      </c>
      <c r="AY42" s="214">
        <f t="shared" si="18"/>
        <v>0.2</v>
      </c>
      <c r="AZ42" s="214">
        <f t="shared" si="18"/>
        <v>0</v>
      </c>
      <c r="BA42" s="214">
        <f t="shared" si="18"/>
        <v>0</v>
      </c>
      <c r="BB42" s="214">
        <f t="shared" si="18"/>
        <v>0</v>
      </c>
      <c r="BC42" s="214">
        <f t="shared" si="18"/>
        <v>1.01436477</v>
      </c>
      <c r="BD42" s="214">
        <f t="shared" si="18"/>
        <v>0.4</v>
      </c>
      <c r="BE42" s="214">
        <f t="shared" si="18"/>
        <v>0</v>
      </c>
      <c r="BF42" s="214">
        <f t="shared" si="18"/>
        <v>0.11</v>
      </c>
      <c r="BG42" s="214">
        <f t="shared" si="18"/>
        <v>0</v>
      </c>
      <c r="BH42" s="214">
        <f t="shared" si="18"/>
        <v>0</v>
      </c>
      <c r="BI42" s="214">
        <f t="shared" si="18"/>
        <v>0</v>
      </c>
      <c r="BJ42" s="214">
        <f t="shared" si="18"/>
        <v>0.76392499000000003</v>
      </c>
      <c r="BK42" s="214">
        <f t="shared" si="18"/>
        <v>1.26</v>
      </c>
      <c r="BL42" s="214">
        <f t="shared" si="18"/>
        <v>0</v>
      </c>
      <c r="BM42" s="214">
        <f t="shared" si="18"/>
        <v>0</v>
      </c>
      <c r="BN42" s="214">
        <f t="shared" si="18"/>
        <v>0</v>
      </c>
      <c r="BO42" s="214">
        <f t="shared" ref="BO42:CA42" si="20">SUM(BO43:BO49)</f>
        <v>0</v>
      </c>
      <c r="BP42" s="214">
        <f t="shared" si="20"/>
        <v>0</v>
      </c>
      <c r="BQ42" s="214">
        <f t="shared" si="20"/>
        <v>0</v>
      </c>
      <c r="BR42" s="214">
        <f t="shared" si="20"/>
        <v>0</v>
      </c>
      <c r="BS42" s="214">
        <f t="shared" si="20"/>
        <v>0</v>
      </c>
      <c r="BT42" s="214">
        <f t="shared" si="20"/>
        <v>0</v>
      </c>
      <c r="BU42" s="214">
        <f t="shared" si="20"/>
        <v>0</v>
      </c>
      <c r="BV42" s="214">
        <f t="shared" si="20"/>
        <v>0</v>
      </c>
      <c r="BW42" s="214">
        <f t="shared" si="20"/>
        <v>0</v>
      </c>
      <c r="BX42" s="214">
        <f t="shared" si="20"/>
        <v>0</v>
      </c>
      <c r="BY42" s="214">
        <f t="shared" si="20"/>
        <v>0</v>
      </c>
      <c r="BZ42" s="214">
        <f t="shared" si="20"/>
        <v>0</v>
      </c>
      <c r="CA42" s="214">
        <f t="shared" si="20"/>
        <v>0</v>
      </c>
    </row>
    <row r="43" spans="1:79" s="256" customFormat="1" ht="63" x14ac:dyDescent="0.2">
      <c r="A43" s="171" t="s">
        <v>899</v>
      </c>
      <c r="B43" s="84" t="s">
        <v>487</v>
      </c>
      <c r="C43" s="171" t="s">
        <v>1901</v>
      </c>
      <c r="D43" s="87">
        <v>0.33811000000000002</v>
      </c>
      <c r="E43" s="66">
        <v>0</v>
      </c>
      <c r="F43" s="66">
        <v>0.33811000000000002</v>
      </c>
      <c r="G43" s="66">
        <v>0.16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v>0</v>
      </c>
      <c r="Q43" s="66">
        <v>0</v>
      </c>
      <c r="R43" s="66">
        <v>0</v>
      </c>
      <c r="S43" s="66">
        <v>0</v>
      </c>
      <c r="T43" s="66">
        <v>0</v>
      </c>
      <c r="U43" s="66">
        <v>0</v>
      </c>
      <c r="V43" s="66">
        <v>0</v>
      </c>
      <c r="W43" s="66">
        <v>0</v>
      </c>
      <c r="X43" s="66">
        <v>0</v>
      </c>
      <c r="Y43" s="66">
        <v>0</v>
      </c>
      <c r="Z43" s="66">
        <v>0</v>
      </c>
      <c r="AA43" s="66">
        <v>0</v>
      </c>
      <c r="AB43" s="66">
        <v>0</v>
      </c>
      <c r="AC43" s="66">
        <v>0</v>
      </c>
      <c r="AD43" s="66">
        <v>0</v>
      </c>
      <c r="AE43" s="66">
        <v>0</v>
      </c>
      <c r="AF43" s="66">
        <v>0</v>
      </c>
      <c r="AG43" s="66">
        <v>0</v>
      </c>
      <c r="AH43" s="66">
        <v>0.33811000000000002</v>
      </c>
      <c r="AI43" s="66">
        <v>0.16</v>
      </c>
      <c r="AJ43" s="66"/>
      <c r="AK43" s="66">
        <v>0</v>
      </c>
      <c r="AL43" s="66"/>
      <c r="AM43" s="66"/>
      <c r="AN43" s="66"/>
      <c r="AO43" s="66">
        <v>0.44229364000000004</v>
      </c>
      <c r="AP43" s="66">
        <v>0.16</v>
      </c>
      <c r="AQ43" s="66"/>
      <c r="AR43" s="66">
        <v>0</v>
      </c>
      <c r="AS43" s="66"/>
      <c r="AT43" s="66"/>
      <c r="AU43" s="66"/>
      <c r="AV43" s="66">
        <v>0.44229364000000004</v>
      </c>
      <c r="AW43" s="87">
        <v>0.16</v>
      </c>
      <c r="AX43" s="66"/>
      <c r="AY43" s="87">
        <v>0</v>
      </c>
      <c r="AZ43" s="66"/>
      <c r="BA43" s="66"/>
      <c r="BB43" s="66"/>
      <c r="BC43" s="66">
        <v>0</v>
      </c>
      <c r="BD43" s="87">
        <v>0</v>
      </c>
      <c r="BE43" s="66"/>
      <c r="BF43" s="87">
        <v>0</v>
      </c>
      <c r="BG43" s="66"/>
      <c r="BH43" s="66"/>
      <c r="BI43" s="66"/>
      <c r="BJ43" s="66">
        <v>0</v>
      </c>
      <c r="BK43" s="87">
        <v>0</v>
      </c>
      <c r="BL43" s="66"/>
      <c r="BM43" s="87">
        <v>0</v>
      </c>
      <c r="BN43" s="66"/>
      <c r="BO43" s="66"/>
      <c r="BP43" s="66"/>
      <c r="BQ43" s="66"/>
      <c r="BR43" s="66"/>
      <c r="BS43" s="66"/>
      <c r="BT43" s="66"/>
      <c r="BU43" s="66"/>
      <c r="BV43" s="66"/>
      <c r="BW43" s="66"/>
      <c r="BX43" s="66"/>
      <c r="BY43" s="66"/>
      <c r="BZ43" s="66"/>
      <c r="CA43" s="66"/>
    </row>
    <row r="44" spans="1:79" s="256" customFormat="1" ht="78.75" x14ac:dyDescent="0.2">
      <c r="A44" s="171" t="s">
        <v>899</v>
      </c>
      <c r="B44" s="84" t="s">
        <v>340</v>
      </c>
      <c r="C44" s="171" t="s">
        <v>1902</v>
      </c>
      <c r="D44" s="87">
        <v>0.68140999999999996</v>
      </c>
      <c r="E44" s="66">
        <v>0</v>
      </c>
      <c r="F44" s="66">
        <v>0.68140999999999996</v>
      </c>
      <c r="G44" s="66">
        <v>0.25</v>
      </c>
      <c r="H44" s="66">
        <v>0</v>
      </c>
      <c r="I44" s="66">
        <v>0.01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v>0</v>
      </c>
      <c r="Q44" s="66">
        <v>0</v>
      </c>
      <c r="R44" s="66">
        <v>0</v>
      </c>
      <c r="S44" s="66">
        <v>0</v>
      </c>
      <c r="T44" s="66">
        <v>0</v>
      </c>
      <c r="U44" s="66">
        <v>0</v>
      </c>
      <c r="V44" s="66">
        <v>0</v>
      </c>
      <c r="W44" s="66">
        <v>0</v>
      </c>
      <c r="X44" s="66">
        <v>0</v>
      </c>
      <c r="Y44" s="66">
        <v>0</v>
      </c>
      <c r="Z44" s="66">
        <v>0</v>
      </c>
      <c r="AA44" s="66">
        <v>0</v>
      </c>
      <c r="AB44" s="66">
        <v>0</v>
      </c>
      <c r="AC44" s="66">
        <v>0</v>
      </c>
      <c r="AD44" s="66">
        <v>0</v>
      </c>
      <c r="AE44" s="66">
        <v>0</v>
      </c>
      <c r="AF44" s="66">
        <v>0</v>
      </c>
      <c r="AG44" s="66">
        <v>0</v>
      </c>
      <c r="AH44" s="66">
        <v>0.68140999999999996</v>
      </c>
      <c r="AI44" s="66">
        <v>0.25</v>
      </c>
      <c r="AJ44" s="66"/>
      <c r="AK44" s="66">
        <v>0.01</v>
      </c>
      <c r="AL44" s="66"/>
      <c r="AM44" s="66"/>
      <c r="AN44" s="66"/>
      <c r="AO44" s="66">
        <v>0.73462068000000014</v>
      </c>
      <c r="AP44" s="66">
        <v>0.25</v>
      </c>
      <c r="AQ44" s="66"/>
      <c r="AR44" s="66">
        <v>0</v>
      </c>
      <c r="AS44" s="66"/>
      <c r="AT44" s="66"/>
      <c r="AU44" s="66"/>
      <c r="AV44" s="66">
        <v>0.73462068000000014</v>
      </c>
      <c r="AW44" s="87">
        <v>0.25</v>
      </c>
      <c r="AX44" s="66"/>
      <c r="AY44" s="87">
        <v>0</v>
      </c>
      <c r="AZ44" s="66"/>
      <c r="BA44" s="66"/>
      <c r="BB44" s="66"/>
      <c r="BC44" s="66">
        <v>0</v>
      </c>
      <c r="BD44" s="87">
        <v>0</v>
      </c>
      <c r="BE44" s="66"/>
      <c r="BF44" s="87">
        <v>0</v>
      </c>
      <c r="BG44" s="66"/>
      <c r="BH44" s="66"/>
      <c r="BI44" s="66"/>
      <c r="BJ44" s="66">
        <v>0</v>
      </c>
      <c r="BK44" s="87">
        <v>0</v>
      </c>
      <c r="BL44" s="66"/>
      <c r="BM44" s="87">
        <v>0</v>
      </c>
      <c r="BN44" s="66"/>
      <c r="BO44" s="66"/>
      <c r="BP44" s="66"/>
      <c r="BQ44" s="66"/>
      <c r="BR44" s="66"/>
      <c r="BS44" s="66"/>
      <c r="BT44" s="66"/>
      <c r="BU44" s="66"/>
      <c r="BV44" s="66"/>
      <c r="BW44" s="66"/>
      <c r="BX44" s="66"/>
      <c r="BY44" s="66"/>
      <c r="BZ44" s="66"/>
      <c r="CA44" s="66"/>
    </row>
    <row r="45" spans="1:79" s="256" customFormat="1" ht="47.25" x14ac:dyDescent="0.2">
      <c r="A45" s="171" t="s">
        <v>899</v>
      </c>
      <c r="B45" s="84" t="s">
        <v>426</v>
      </c>
      <c r="C45" s="171" t="s">
        <v>1903</v>
      </c>
      <c r="D45" s="87">
        <v>1.24108</v>
      </c>
      <c r="E45" s="66">
        <v>0</v>
      </c>
      <c r="F45" s="66">
        <v>1.2410799999999997</v>
      </c>
      <c r="G45" s="66">
        <v>0.4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v>0</v>
      </c>
      <c r="Q45" s="66">
        <v>0</v>
      </c>
      <c r="R45" s="66">
        <v>0</v>
      </c>
      <c r="S45" s="66">
        <v>0</v>
      </c>
      <c r="T45" s="66">
        <v>0</v>
      </c>
      <c r="U45" s="66">
        <v>0</v>
      </c>
      <c r="V45" s="66">
        <v>0</v>
      </c>
      <c r="W45" s="66">
        <v>0</v>
      </c>
      <c r="X45" s="66">
        <v>0</v>
      </c>
      <c r="Y45" s="66">
        <v>0</v>
      </c>
      <c r="Z45" s="66">
        <v>0</v>
      </c>
      <c r="AA45" s="66">
        <v>0</v>
      </c>
      <c r="AB45" s="66">
        <v>0</v>
      </c>
      <c r="AC45" s="66">
        <v>0</v>
      </c>
      <c r="AD45" s="66">
        <v>0</v>
      </c>
      <c r="AE45" s="66">
        <v>0</v>
      </c>
      <c r="AF45" s="66">
        <v>0</v>
      </c>
      <c r="AG45" s="66">
        <v>0</v>
      </c>
      <c r="AH45" s="66">
        <v>1.2410799999999997</v>
      </c>
      <c r="AI45" s="66">
        <v>0.4</v>
      </c>
      <c r="AJ45" s="66"/>
      <c r="AK45" s="66">
        <v>0</v>
      </c>
      <c r="AL45" s="66"/>
      <c r="AM45" s="66"/>
      <c r="AN45" s="66"/>
      <c r="AO45" s="66">
        <v>0.94837815000000003</v>
      </c>
      <c r="AP45" s="66">
        <v>0.4</v>
      </c>
      <c r="AQ45" s="66"/>
      <c r="AR45" s="66">
        <v>0</v>
      </c>
      <c r="AS45" s="66"/>
      <c r="AT45" s="66"/>
      <c r="AU45" s="66"/>
      <c r="AV45" s="66">
        <v>0</v>
      </c>
      <c r="AW45" s="87">
        <v>0</v>
      </c>
      <c r="AX45" s="66"/>
      <c r="AY45" s="87">
        <v>0</v>
      </c>
      <c r="AZ45" s="66"/>
      <c r="BA45" s="66"/>
      <c r="BB45" s="66"/>
      <c r="BC45" s="66">
        <v>0.94837815000000003</v>
      </c>
      <c r="BD45" s="87">
        <v>0.4</v>
      </c>
      <c r="BE45" s="66"/>
      <c r="BF45" s="87">
        <v>0</v>
      </c>
      <c r="BG45" s="66"/>
      <c r="BH45" s="66"/>
      <c r="BI45" s="66"/>
      <c r="BJ45" s="66">
        <v>0</v>
      </c>
      <c r="BK45" s="87">
        <v>0</v>
      </c>
      <c r="BL45" s="66"/>
      <c r="BM45" s="87">
        <v>0</v>
      </c>
      <c r="BN45" s="66"/>
      <c r="BO45" s="66"/>
      <c r="BP45" s="66"/>
      <c r="BQ45" s="66"/>
      <c r="BR45" s="66"/>
      <c r="BS45" s="66"/>
      <c r="BT45" s="66"/>
      <c r="BU45" s="66"/>
      <c r="BV45" s="66"/>
      <c r="BW45" s="66"/>
      <c r="BX45" s="66"/>
      <c r="BY45" s="66"/>
      <c r="BZ45" s="66"/>
      <c r="CA45" s="66"/>
    </row>
    <row r="46" spans="1:79" s="256" customFormat="1" ht="94.5" x14ac:dyDescent="0.2">
      <c r="A46" s="171" t="s">
        <v>899</v>
      </c>
      <c r="B46" s="84" t="s">
        <v>1614</v>
      </c>
      <c r="C46" s="171" t="s">
        <v>1904</v>
      </c>
      <c r="D46" s="87">
        <v>1.3053399999999999</v>
      </c>
      <c r="E46" s="66">
        <v>0</v>
      </c>
      <c r="F46" s="66">
        <v>1.3053399999999999</v>
      </c>
      <c r="G46" s="66">
        <v>0.4</v>
      </c>
      <c r="H46" s="66">
        <v>0</v>
      </c>
      <c r="I46" s="66">
        <v>0.15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v>0</v>
      </c>
      <c r="Q46" s="66">
        <v>0</v>
      </c>
      <c r="R46" s="66">
        <v>0</v>
      </c>
      <c r="S46" s="66">
        <v>0</v>
      </c>
      <c r="T46" s="66">
        <v>0</v>
      </c>
      <c r="U46" s="66">
        <v>0</v>
      </c>
      <c r="V46" s="66">
        <v>0</v>
      </c>
      <c r="W46" s="66">
        <v>0</v>
      </c>
      <c r="X46" s="66">
        <v>0</v>
      </c>
      <c r="Y46" s="66">
        <v>0</v>
      </c>
      <c r="Z46" s="66">
        <v>0</v>
      </c>
      <c r="AA46" s="66">
        <v>0</v>
      </c>
      <c r="AB46" s="66">
        <v>0</v>
      </c>
      <c r="AC46" s="66">
        <v>0</v>
      </c>
      <c r="AD46" s="66">
        <v>0</v>
      </c>
      <c r="AE46" s="66">
        <v>0</v>
      </c>
      <c r="AF46" s="66">
        <v>0</v>
      </c>
      <c r="AG46" s="66">
        <v>0</v>
      </c>
      <c r="AH46" s="66">
        <v>1.3053399999999999</v>
      </c>
      <c r="AI46" s="66">
        <v>0.4</v>
      </c>
      <c r="AJ46" s="66"/>
      <c r="AK46" s="66">
        <v>0.15</v>
      </c>
      <c r="AL46" s="66"/>
      <c r="AM46" s="66"/>
      <c r="AN46" s="66"/>
      <c r="AO46" s="66">
        <v>0.39989701999999999</v>
      </c>
      <c r="AP46" s="66">
        <v>0.4</v>
      </c>
      <c r="AQ46" s="66"/>
      <c r="AR46" s="66">
        <v>0.2</v>
      </c>
      <c r="AS46" s="66"/>
      <c r="AT46" s="66"/>
      <c r="AU46" s="66"/>
      <c r="AV46" s="66">
        <v>0.39989701999999999</v>
      </c>
      <c r="AW46" s="87">
        <v>0.4</v>
      </c>
      <c r="AX46" s="66"/>
      <c r="AY46" s="87">
        <v>0.2</v>
      </c>
      <c r="AZ46" s="66"/>
      <c r="BA46" s="66"/>
      <c r="BB46" s="66"/>
      <c r="BC46" s="66">
        <v>0</v>
      </c>
      <c r="BD46" s="87">
        <v>0</v>
      </c>
      <c r="BE46" s="66"/>
      <c r="BF46" s="87">
        <v>0</v>
      </c>
      <c r="BG46" s="66"/>
      <c r="BH46" s="66"/>
      <c r="BI46" s="66"/>
      <c r="BJ46" s="66">
        <v>0</v>
      </c>
      <c r="BK46" s="87">
        <v>0</v>
      </c>
      <c r="BL46" s="66"/>
      <c r="BM46" s="87">
        <v>0</v>
      </c>
      <c r="BN46" s="66"/>
      <c r="BO46" s="66"/>
      <c r="BP46" s="66"/>
      <c r="BQ46" s="66"/>
      <c r="BR46" s="66"/>
      <c r="BS46" s="66"/>
      <c r="BT46" s="66"/>
      <c r="BU46" s="66"/>
      <c r="BV46" s="66"/>
      <c r="BW46" s="66"/>
      <c r="BX46" s="66"/>
      <c r="BY46" s="66"/>
      <c r="BZ46" s="66"/>
      <c r="CA46" s="66"/>
    </row>
    <row r="47" spans="1:79" s="256" customFormat="1" ht="28.5" customHeight="1" x14ac:dyDescent="0.2">
      <c r="A47" s="171" t="s">
        <v>899</v>
      </c>
      <c r="B47" s="170" t="s">
        <v>1615</v>
      </c>
      <c r="C47" s="171" t="s">
        <v>1905</v>
      </c>
      <c r="D47" s="87">
        <v>0.39027000000000001</v>
      </c>
      <c r="E47" s="66">
        <v>0</v>
      </c>
      <c r="F47" s="66">
        <v>0.39027000000000001</v>
      </c>
      <c r="G47" s="66">
        <v>0.25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v>0</v>
      </c>
      <c r="Q47" s="66">
        <v>0</v>
      </c>
      <c r="R47" s="66">
        <v>0</v>
      </c>
      <c r="S47" s="66">
        <v>0</v>
      </c>
      <c r="T47" s="66">
        <v>0</v>
      </c>
      <c r="U47" s="66">
        <v>0</v>
      </c>
      <c r="V47" s="66">
        <v>0</v>
      </c>
      <c r="W47" s="66">
        <v>0</v>
      </c>
      <c r="X47" s="66">
        <v>0</v>
      </c>
      <c r="Y47" s="66">
        <v>0</v>
      </c>
      <c r="Z47" s="66">
        <v>0</v>
      </c>
      <c r="AA47" s="66">
        <v>0</v>
      </c>
      <c r="AB47" s="66">
        <v>0</v>
      </c>
      <c r="AC47" s="66">
        <v>0</v>
      </c>
      <c r="AD47" s="66">
        <v>0</v>
      </c>
      <c r="AE47" s="66">
        <v>0</v>
      </c>
      <c r="AF47" s="66">
        <v>0</v>
      </c>
      <c r="AG47" s="66">
        <v>0</v>
      </c>
      <c r="AH47" s="66">
        <v>0.39027000000000001</v>
      </c>
      <c r="AI47" s="66">
        <v>0.25</v>
      </c>
      <c r="AJ47" s="66"/>
      <c r="AK47" s="66">
        <v>0</v>
      </c>
      <c r="AL47" s="66"/>
      <c r="AM47" s="66"/>
      <c r="AN47" s="66"/>
      <c r="AO47" s="66">
        <v>0.26389361</v>
      </c>
      <c r="AP47" s="66">
        <v>0.25</v>
      </c>
      <c r="AQ47" s="66"/>
      <c r="AR47" s="66">
        <v>0</v>
      </c>
      <c r="AS47" s="66"/>
      <c r="AT47" s="66"/>
      <c r="AU47" s="66"/>
      <c r="AV47" s="66">
        <v>0.26389361</v>
      </c>
      <c r="AW47" s="87">
        <v>0.25</v>
      </c>
      <c r="AX47" s="66"/>
      <c r="AY47" s="87">
        <v>0</v>
      </c>
      <c r="AZ47" s="66"/>
      <c r="BA47" s="66"/>
      <c r="BB47" s="66"/>
      <c r="BC47" s="66">
        <v>0</v>
      </c>
      <c r="BD47" s="87">
        <v>0</v>
      </c>
      <c r="BE47" s="66"/>
      <c r="BF47" s="87">
        <v>0</v>
      </c>
      <c r="BG47" s="66"/>
      <c r="BH47" s="66"/>
      <c r="BI47" s="66"/>
      <c r="BJ47" s="66">
        <v>0</v>
      </c>
      <c r="BK47" s="87">
        <v>0</v>
      </c>
      <c r="BL47" s="66"/>
      <c r="BM47" s="87">
        <v>0</v>
      </c>
      <c r="BN47" s="66"/>
      <c r="BO47" s="66"/>
      <c r="BP47" s="66"/>
      <c r="BQ47" s="66"/>
      <c r="BR47" s="66"/>
      <c r="BS47" s="66"/>
      <c r="BT47" s="66"/>
      <c r="BU47" s="66"/>
      <c r="BV47" s="66"/>
      <c r="BW47" s="66"/>
      <c r="BX47" s="66"/>
      <c r="BY47" s="66"/>
      <c r="BZ47" s="66"/>
      <c r="CA47" s="66"/>
    </row>
    <row r="48" spans="1:79" s="256" customFormat="1" ht="47.25" x14ac:dyDescent="0.2">
      <c r="A48" s="171" t="s">
        <v>899</v>
      </c>
      <c r="B48" s="84" t="s">
        <v>1616</v>
      </c>
      <c r="C48" s="171" t="s">
        <v>1906</v>
      </c>
      <c r="D48" s="87">
        <v>0</v>
      </c>
      <c r="E48" s="66">
        <v>0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v>0</v>
      </c>
      <c r="Q48" s="66">
        <v>0</v>
      </c>
      <c r="R48" s="66">
        <v>0</v>
      </c>
      <c r="S48" s="66">
        <v>0</v>
      </c>
      <c r="T48" s="66">
        <v>0</v>
      </c>
      <c r="U48" s="66">
        <v>0</v>
      </c>
      <c r="V48" s="66">
        <v>0</v>
      </c>
      <c r="W48" s="66">
        <v>0</v>
      </c>
      <c r="X48" s="66">
        <v>0</v>
      </c>
      <c r="Y48" s="66">
        <v>0</v>
      </c>
      <c r="Z48" s="66">
        <v>0</v>
      </c>
      <c r="AA48" s="66">
        <v>0</v>
      </c>
      <c r="AB48" s="66">
        <v>0</v>
      </c>
      <c r="AC48" s="66">
        <v>0</v>
      </c>
      <c r="AD48" s="66">
        <v>0</v>
      </c>
      <c r="AE48" s="66">
        <v>0</v>
      </c>
      <c r="AF48" s="66">
        <v>0</v>
      </c>
      <c r="AG48" s="66">
        <v>0</v>
      </c>
      <c r="AH48" s="66"/>
      <c r="AI48" s="66"/>
      <c r="AJ48" s="66"/>
      <c r="AK48" s="66"/>
      <c r="AL48" s="66"/>
      <c r="AM48" s="66"/>
      <c r="AN48" s="66"/>
      <c r="AO48" s="66">
        <v>0.76392499000000003</v>
      </c>
      <c r="AP48" s="66">
        <v>1.26</v>
      </c>
      <c r="AQ48" s="66"/>
      <c r="AR48" s="66">
        <v>0</v>
      </c>
      <c r="AS48" s="66"/>
      <c r="AT48" s="66"/>
      <c r="AU48" s="66"/>
      <c r="AV48" s="66"/>
      <c r="AW48" s="87">
        <v>0</v>
      </c>
      <c r="AX48" s="66"/>
      <c r="AY48" s="87">
        <v>0</v>
      </c>
      <c r="AZ48" s="66"/>
      <c r="BA48" s="66"/>
      <c r="BB48" s="66"/>
      <c r="BC48" s="66"/>
      <c r="BD48" s="87">
        <v>0</v>
      </c>
      <c r="BE48" s="66"/>
      <c r="BF48" s="87">
        <v>0</v>
      </c>
      <c r="BG48" s="66"/>
      <c r="BH48" s="66"/>
      <c r="BI48" s="66"/>
      <c r="BJ48" s="66">
        <v>0.76392499000000003</v>
      </c>
      <c r="BK48" s="87">
        <v>1.26</v>
      </c>
      <c r="BL48" s="66"/>
      <c r="BM48" s="87">
        <v>0</v>
      </c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6"/>
      <c r="CA48" s="66"/>
    </row>
    <row r="49" spans="1:79" s="256" customFormat="1" ht="94.5" x14ac:dyDescent="0.2">
      <c r="A49" s="171" t="s">
        <v>2791</v>
      </c>
      <c r="B49" s="84" t="s">
        <v>488</v>
      </c>
      <c r="C49" s="171" t="s">
        <v>1907</v>
      </c>
      <c r="D49" s="87">
        <v>0</v>
      </c>
      <c r="E49" s="66">
        <v>0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v>0</v>
      </c>
      <c r="Q49" s="66">
        <v>0</v>
      </c>
      <c r="R49" s="66">
        <v>0</v>
      </c>
      <c r="S49" s="66">
        <v>0</v>
      </c>
      <c r="T49" s="66">
        <v>0</v>
      </c>
      <c r="U49" s="66">
        <v>0</v>
      </c>
      <c r="V49" s="66">
        <v>0</v>
      </c>
      <c r="W49" s="66">
        <v>0</v>
      </c>
      <c r="X49" s="66">
        <v>0</v>
      </c>
      <c r="Y49" s="66">
        <v>0</v>
      </c>
      <c r="Z49" s="66">
        <v>0</v>
      </c>
      <c r="AA49" s="66">
        <v>0</v>
      </c>
      <c r="AB49" s="66">
        <v>0</v>
      </c>
      <c r="AC49" s="66">
        <v>0</v>
      </c>
      <c r="AD49" s="66">
        <v>0</v>
      </c>
      <c r="AE49" s="66">
        <v>0</v>
      </c>
      <c r="AF49" s="66">
        <v>0</v>
      </c>
      <c r="AG49" s="66">
        <v>0</v>
      </c>
      <c r="AH49" s="66">
        <v>0</v>
      </c>
      <c r="AI49" s="66"/>
      <c r="AJ49" s="66"/>
      <c r="AK49" s="66"/>
      <c r="AL49" s="66"/>
      <c r="AM49" s="66"/>
      <c r="AN49" s="66"/>
      <c r="AO49" s="66">
        <v>6.5986619999999996E-2</v>
      </c>
      <c r="AP49" s="66">
        <v>0</v>
      </c>
      <c r="AQ49" s="66"/>
      <c r="AR49" s="66">
        <v>0.11</v>
      </c>
      <c r="AS49" s="66"/>
      <c r="AT49" s="66"/>
      <c r="AU49" s="66"/>
      <c r="AV49" s="66">
        <v>0</v>
      </c>
      <c r="AW49" s="87">
        <v>0</v>
      </c>
      <c r="AX49" s="66"/>
      <c r="AY49" s="87">
        <v>0</v>
      </c>
      <c r="AZ49" s="66"/>
      <c r="BA49" s="66"/>
      <c r="BB49" s="66"/>
      <c r="BC49" s="66">
        <v>6.5986619999999996E-2</v>
      </c>
      <c r="BD49" s="87">
        <v>0</v>
      </c>
      <c r="BE49" s="66"/>
      <c r="BF49" s="87">
        <v>0.11</v>
      </c>
      <c r="BG49" s="66"/>
      <c r="BH49" s="66"/>
      <c r="BI49" s="66"/>
      <c r="BJ49" s="66">
        <v>0</v>
      </c>
      <c r="BK49" s="87">
        <v>0</v>
      </c>
      <c r="BL49" s="66"/>
      <c r="BM49" s="87">
        <v>0</v>
      </c>
      <c r="BN49" s="66"/>
      <c r="BO49" s="66"/>
      <c r="BP49" s="66"/>
      <c r="BQ49" s="66"/>
      <c r="BR49" s="66"/>
      <c r="BS49" s="66"/>
      <c r="BT49" s="66"/>
      <c r="BU49" s="66"/>
      <c r="BV49" s="66"/>
      <c r="BW49" s="66"/>
      <c r="BX49" s="66"/>
      <c r="BY49" s="66"/>
      <c r="BZ49" s="66"/>
      <c r="CA49" s="66"/>
    </row>
    <row r="50" spans="1:79" s="256" customFormat="1" x14ac:dyDescent="0.2">
      <c r="A50" s="210"/>
      <c r="B50" s="211" t="s">
        <v>31</v>
      </c>
      <c r="C50" s="210"/>
      <c r="D50" s="214">
        <f t="shared" ref="D50:BN50" si="21">SUM(D51:D56)</f>
        <v>52.10324</v>
      </c>
      <c r="E50" s="214">
        <f t="shared" ref="E50" si="22">SUM(E51:E56)</f>
        <v>0</v>
      </c>
      <c r="F50" s="214">
        <f t="shared" si="21"/>
        <v>26.406179999999999</v>
      </c>
      <c r="G50" s="214">
        <f t="shared" si="21"/>
        <v>2.16</v>
      </c>
      <c r="H50" s="214">
        <f t="shared" si="21"/>
        <v>0</v>
      </c>
      <c r="I50" s="214">
        <f t="shared" si="21"/>
        <v>0.45</v>
      </c>
      <c r="J50" s="214">
        <f t="shared" si="21"/>
        <v>0</v>
      </c>
      <c r="K50" s="214">
        <f t="shared" si="21"/>
        <v>0</v>
      </c>
      <c r="L50" s="214">
        <f t="shared" si="21"/>
        <v>0</v>
      </c>
      <c r="M50" s="214">
        <f t="shared" si="21"/>
        <v>0</v>
      </c>
      <c r="N50" s="214">
        <f t="shared" si="21"/>
        <v>0</v>
      </c>
      <c r="O50" s="214">
        <f t="shared" si="21"/>
        <v>0</v>
      </c>
      <c r="P50" s="214">
        <f t="shared" si="21"/>
        <v>0</v>
      </c>
      <c r="Q50" s="214">
        <f t="shared" si="21"/>
        <v>0</v>
      </c>
      <c r="R50" s="214">
        <f t="shared" si="21"/>
        <v>0</v>
      </c>
      <c r="S50" s="214">
        <f t="shared" si="21"/>
        <v>0</v>
      </c>
      <c r="T50" s="214">
        <f t="shared" si="21"/>
        <v>0</v>
      </c>
      <c r="U50" s="214">
        <f t="shared" si="21"/>
        <v>0</v>
      </c>
      <c r="V50" s="214">
        <f t="shared" si="21"/>
        <v>0</v>
      </c>
      <c r="W50" s="214">
        <f t="shared" si="21"/>
        <v>0</v>
      </c>
      <c r="X50" s="214">
        <f t="shared" si="21"/>
        <v>0</v>
      </c>
      <c r="Y50" s="214">
        <f t="shared" si="21"/>
        <v>0</v>
      </c>
      <c r="Z50" s="214">
        <f t="shared" si="21"/>
        <v>0</v>
      </c>
      <c r="AA50" s="214">
        <f t="shared" si="21"/>
        <v>0</v>
      </c>
      <c r="AB50" s="214">
        <f t="shared" si="21"/>
        <v>0</v>
      </c>
      <c r="AC50" s="214">
        <f t="shared" si="21"/>
        <v>0</v>
      </c>
      <c r="AD50" s="214">
        <f t="shared" si="21"/>
        <v>0</v>
      </c>
      <c r="AE50" s="214">
        <f t="shared" si="21"/>
        <v>0</v>
      </c>
      <c r="AF50" s="214">
        <f t="shared" si="21"/>
        <v>0</v>
      </c>
      <c r="AG50" s="214">
        <f t="shared" si="21"/>
        <v>0</v>
      </c>
      <c r="AH50" s="214">
        <f t="shared" si="21"/>
        <v>26.406179999999999</v>
      </c>
      <c r="AI50" s="214">
        <f t="shared" si="21"/>
        <v>2.16</v>
      </c>
      <c r="AJ50" s="214">
        <f t="shared" si="21"/>
        <v>0</v>
      </c>
      <c r="AK50" s="214">
        <f t="shared" si="21"/>
        <v>0.45</v>
      </c>
      <c r="AL50" s="214">
        <f t="shared" si="21"/>
        <v>0</v>
      </c>
      <c r="AM50" s="214">
        <f t="shared" si="21"/>
        <v>0</v>
      </c>
      <c r="AN50" s="214">
        <f t="shared" si="21"/>
        <v>0</v>
      </c>
      <c r="AO50" s="214">
        <f t="shared" si="21"/>
        <v>25.416333659999999</v>
      </c>
      <c r="AP50" s="214">
        <f t="shared" si="21"/>
        <v>1.76</v>
      </c>
      <c r="AQ50" s="214">
        <f t="shared" si="21"/>
        <v>0</v>
      </c>
      <c r="AR50" s="214">
        <f t="shared" si="21"/>
        <v>7.4740000000000002</v>
      </c>
      <c r="AS50" s="214">
        <f t="shared" si="21"/>
        <v>0</v>
      </c>
      <c r="AT50" s="214">
        <f t="shared" si="21"/>
        <v>0</v>
      </c>
      <c r="AU50" s="214">
        <f t="shared" si="21"/>
        <v>0</v>
      </c>
      <c r="AV50" s="214">
        <f t="shared" si="21"/>
        <v>23.968385619999999</v>
      </c>
      <c r="AW50" s="214">
        <f t="shared" si="21"/>
        <v>0.5</v>
      </c>
      <c r="AX50" s="214">
        <f t="shared" si="21"/>
        <v>0</v>
      </c>
      <c r="AY50" s="214">
        <f t="shared" si="21"/>
        <v>7.4740000000000002</v>
      </c>
      <c r="AZ50" s="214">
        <f t="shared" si="21"/>
        <v>0</v>
      </c>
      <c r="BA50" s="214">
        <f t="shared" si="21"/>
        <v>0</v>
      </c>
      <c r="BB50" s="214">
        <f t="shared" si="21"/>
        <v>0</v>
      </c>
      <c r="BC50" s="214">
        <f t="shared" si="21"/>
        <v>1.44794804</v>
      </c>
      <c r="BD50" s="214">
        <f t="shared" si="21"/>
        <v>1.26</v>
      </c>
      <c r="BE50" s="214">
        <f t="shared" si="21"/>
        <v>0</v>
      </c>
      <c r="BF50" s="214">
        <f t="shared" si="21"/>
        <v>0</v>
      </c>
      <c r="BG50" s="214">
        <f t="shared" si="21"/>
        <v>0</v>
      </c>
      <c r="BH50" s="214">
        <f t="shared" si="21"/>
        <v>0</v>
      </c>
      <c r="BI50" s="214">
        <f t="shared" si="21"/>
        <v>0</v>
      </c>
      <c r="BJ50" s="214">
        <f t="shared" si="21"/>
        <v>0</v>
      </c>
      <c r="BK50" s="214">
        <f t="shared" si="21"/>
        <v>0</v>
      </c>
      <c r="BL50" s="214">
        <f t="shared" si="21"/>
        <v>0</v>
      </c>
      <c r="BM50" s="214">
        <f t="shared" si="21"/>
        <v>0</v>
      </c>
      <c r="BN50" s="214">
        <f t="shared" si="21"/>
        <v>0</v>
      </c>
      <c r="BO50" s="214">
        <f t="shared" ref="BO50:CA50" si="23">SUM(BO51:BO56)</f>
        <v>0</v>
      </c>
      <c r="BP50" s="214">
        <f t="shared" si="23"/>
        <v>0</v>
      </c>
      <c r="BQ50" s="214">
        <f t="shared" si="23"/>
        <v>0</v>
      </c>
      <c r="BR50" s="214">
        <f t="shared" si="23"/>
        <v>0</v>
      </c>
      <c r="BS50" s="214">
        <f t="shared" si="23"/>
        <v>0</v>
      </c>
      <c r="BT50" s="214">
        <f t="shared" si="23"/>
        <v>0</v>
      </c>
      <c r="BU50" s="214">
        <f t="shared" si="23"/>
        <v>0</v>
      </c>
      <c r="BV50" s="214">
        <f t="shared" si="23"/>
        <v>0</v>
      </c>
      <c r="BW50" s="214">
        <f t="shared" si="23"/>
        <v>0</v>
      </c>
      <c r="BX50" s="214">
        <f t="shared" si="23"/>
        <v>0</v>
      </c>
      <c r="BY50" s="214">
        <f t="shared" si="23"/>
        <v>0</v>
      </c>
      <c r="BZ50" s="214">
        <f t="shared" si="23"/>
        <v>0</v>
      </c>
      <c r="CA50" s="214">
        <f t="shared" si="23"/>
        <v>0</v>
      </c>
    </row>
    <row r="51" spans="1:79" s="256" customFormat="1" ht="43.5" customHeight="1" x14ac:dyDescent="0.2">
      <c r="A51" s="171" t="s">
        <v>899</v>
      </c>
      <c r="B51" s="84" t="s">
        <v>32</v>
      </c>
      <c r="C51" s="171" t="s">
        <v>1908</v>
      </c>
      <c r="D51" s="87">
        <v>23.090889999999998</v>
      </c>
      <c r="E51" s="66">
        <v>0</v>
      </c>
      <c r="F51" s="66">
        <v>23.090889999999998</v>
      </c>
      <c r="G51" s="66">
        <v>0.4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v>0</v>
      </c>
      <c r="Q51" s="66">
        <v>0</v>
      </c>
      <c r="R51" s="66">
        <v>0</v>
      </c>
      <c r="S51" s="66">
        <v>0</v>
      </c>
      <c r="T51" s="66">
        <v>0</v>
      </c>
      <c r="U51" s="66">
        <v>0</v>
      </c>
      <c r="V51" s="66">
        <v>0</v>
      </c>
      <c r="W51" s="66">
        <v>0</v>
      </c>
      <c r="X51" s="66">
        <v>0</v>
      </c>
      <c r="Y51" s="66">
        <v>0</v>
      </c>
      <c r="Z51" s="66">
        <v>0</v>
      </c>
      <c r="AA51" s="66">
        <v>0</v>
      </c>
      <c r="AB51" s="66">
        <v>0</v>
      </c>
      <c r="AC51" s="66">
        <v>0</v>
      </c>
      <c r="AD51" s="66">
        <v>0</v>
      </c>
      <c r="AE51" s="66">
        <v>0</v>
      </c>
      <c r="AF51" s="66">
        <v>0</v>
      </c>
      <c r="AG51" s="66">
        <v>0</v>
      </c>
      <c r="AH51" s="66">
        <v>23.090889999999998</v>
      </c>
      <c r="AI51" s="66">
        <v>0.4</v>
      </c>
      <c r="AJ51" s="66"/>
      <c r="AK51" s="66">
        <v>0</v>
      </c>
      <c r="AL51" s="66"/>
      <c r="AM51" s="66"/>
      <c r="AN51" s="66"/>
      <c r="AO51" s="66">
        <v>0</v>
      </c>
      <c r="AP51" s="66">
        <v>0</v>
      </c>
      <c r="AQ51" s="66"/>
      <c r="AR51" s="66">
        <v>0</v>
      </c>
      <c r="AS51" s="66"/>
      <c r="AT51" s="66"/>
      <c r="AU51" s="66"/>
      <c r="AV51" s="66">
        <v>0</v>
      </c>
      <c r="AW51" s="87">
        <v>0</v>
      </c>
      <c r="AX51" s="66"/>
      <c r="AY51" s="87">
        <v>0</v>
      </c>
      <c r="AZ51" s="66"/>
      <c r="BA51" s="66"/>
      <c r="BB51" s="66"/>
      <c r="BC51" s="66">
        <v>0</v>
      </c>
      <c r="BD51" s="87">
        <v>0</v>
      </c>
      <c r="BE51" s="66"/>
      <c r="BF51" s="87">
        <v>0</v>
      </c>
      <c r="BG51" s="66"/>
      <c r="BH51" s="66"/>
      <c r="BI51" s="66"/>
      <c r="BJ51" s="66">
        <v>0</v>
      </c>
      <c r="BK51" s="87">
        <v>0</v>
      </c>
      <c r="BL51" s="66"/>
      <c r="BM51" s="87">
        <v>0</v>
      </c>
      <c r="BN51" s="66"/>
      <c r="BO51" s="66"/>
      <c r="BP51" s="66"/>
      <c r="BQ51" s="66"/>
      <c r="BR51" s="66"/>
      <c r="BS51" s="66"/>
      <c r="BT51" s="66"/>
      <c r="BU51" s="66"/>
      <c r="BV51" s="66"/>
      <c r="BW51" s="66"/>
      <c r="BX51" s="66"/>
      <c r="BY51" s="66"/>
      <c r="BZ51" s="66"/>
      <c r="CA51" s="66"/>
    </row>
    <row r="52" spans="1:79" s="256" customFormat="1" ht="63" x14ac:dyDescent="0.2">
      <c r="A52" s="171" t="s">
        <v>899</v>
      </c>
      <c r="B52" s="84" t="s">
        <v>489</v>
      </c>
      <c r="C52" s="171" t="s">
        <v>1909</v>
      </c>
      <c r="D52" s="87">
        <v>1.64883</v>
      </c>
      <c r="E52" s="66">
        <v>0</v>
      </c>
      <c r="F52" s="66">
        <v>1.6488299999999998</v>
      </c>
      <c r="G52" s="66">
        <v>1.26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v>0</v>
      </c>
      <c r="Q52" s="66">
        <v>0</v>
      </c>
      <c r="R52" s="66">
        <v>0</v>
      </c>
      <c r="S52" s="66">
        <v>0</v>
      </c>
      <c r="T52" s="66">
        <v>0</v>
      </c>
      <c r="U52" s="66">
        <v>0</v>
      </c>
      <c r="V52" s="66">
        <v>0</v>
      </c>
      <c r="W52" s="66">
        <v>0</v>
      </c>
      <c r="X52" s="66">
        <v>0</v>
      </c>
      <c r="Y52" s="66">
        <v>0</v>
      </c>
      <c r="Z52" s="66">
        <v>0</v>
      </c>
      <c r="AA52" s="66">
        <v>0</v>
      </c>
      <c r="AB52" s="66">
        <v>0</v>
      </c>
      <c r="AC52" s="66">
        <v>0</v>
      </c>
      <c r="AD52" s="66">
        <v>0</v>
      </c>
      <c r="AE52" s="66">
        <v>0</v>
      </c>
      <c r="AF52" s="66">
        <v>0</v>
      </c>
      <c r="AG52" s="66">
        <v>0</v>
      </c>
      <c r="AH52" s="66">
        <v>1.6488299999999998</v>
      </c>
      <c r="AI52" s="66">
        <v>1.26</v>
      </c>
      <c r="AJ52" s="66"/>
      <c r="AK52" s="66">
        <v>0</v>
      </c>
      <c r="AL52" s="66"/>
      <c r="AM52" s="66"/>
      <c r="AN52" s="66"/>
      <c r="AO52" s="66">
        <v>1.44794804</v>
      </c>
      <c r="AP52" s="66">
        <v>1.26</v>
      </c>
      <c r="AQ52" s="66"/>
      <c r="AR52" s="66">
        <v>0</v>
      </c>
      <c r="AS52" s="66"/>
      <c r="AT52" s="66"/>
      <c r="AU52" s="66"/>
      <c r="AV52" s="66">
        <v>0</v>
      </c>
      <c r="AW52" s="87">
        <v>0</v>
      </c>
      <c r="AX52" s="66"/>
      <c r="AY52" s="87">
        <v>0</v>
      </c>
      <c r="AZ52" s="66"/>
      <c r="BA52" s="66"/>
      <c r="BB52" s="66"/>
      <c r="BC52" s="66">
        <v>1.44794804</v>
      </c>
      <c r="BD52" s="87">
        <v>1.26</v>
      </c>
      <c r="BE52" s="66"/>
      <c r="BF52" s="87">
        <v>0</v>
      </c>
      <c r="BG52" s="66"/>
      <c r="BH52" s="66"/>
      <c r="BI52" s="66"/>
      <c r="BJ52" s="66">
        <v>0</v>
      </c>
      <c r="BK52" s="87">
        <v>0</v>
      </c>
      <c r="BL52" s="66"/>
      <c r="BM52" s="87">
        <v>0</v>
      </c>
      <c r="BN52" s="66"/>
      <c r="BO52" s="66"/>
      <c r="BP52" s="66"/>
      <c r="BQ52" s="66"/>
      <c r="BR52" s="66"/>
      <c r="BS52" s="66"/>
      <c r="BT52" s="66"/>
      <c r="BU52" s="66"/>
      <c r="BV52" s="66"/>
      <c r="BW52" s="66"/>
      <c r="BX52" s="66"/>
      <c r="BY52" s="66"/>
      <c r="BZ52" s="66"/>
      <c r="CA52" s="66"/>
    </row>
    <row r="53" spans="1:79" s="256" customFormat="1" ht="33" customHeight="1" x14ac:dyDescent="0.2">
      <c r="A53" s="171" t="s">
        <v>2791</v>
      </c>
      <c r="B53" s="84" t="s">
        <v>341</v>
      </c>
      <c r="C53" s="171" t="s">
        <v>1910</v>
      </c>
      <c r="D53" s="87">
        <v>25.69706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v>0</v>
      </c>
      <c r="Q53" s="66">
        <v>0</v>
      </c>
      <c r="R53" s="66">
        <v>0</v>
      </c>
      <c r="S53" s="66">
        <v>0</v>
      </c>
      <c r="T53" s="66">
        <v>0</v>
      </c>
      <c r="U53" s="66">
        <v>0</v>
      </c>
      <c r="V53" s="66">
        <v>0</v>
      </c>
      <c r="W53" s="66">
        <v>0</v>
      </c>
      <c r="X53" s="66">
        <v>0</v>
      </c>
      <c r="Y53" s="66">
        <v>0</v>
      </c>
      <c r="Z53" s="66">
        <v>0</v>
      </c>
      <c r="AA53" s="66">
        <v>0</v>
      </c>
      <c r="AB53" s="66">
        <v>0</v>
      </c>
      <c r="AC53" s="66">
        <v>0</v>
      </c>
      <c r="AD53" s="66">
        <v>0</v>
      </c>
      <c r="AE53" s="66">
        <v>0</v>
      </c>
      <c r="AF53" s="66">
        <v>0</v>
      </c>
      <c r="AG53" s="66">
        <v>0</v>
      </c>
      <c r="AH53" s="66">
        <v>0</v>
      </c>
      <c r="AI53" s="66">
        <v>0</v>
      </c>
      <c r="AJ53" s="66"/>
      <c r="AK53" s="66">
        <v>0</v>
      </c>
      <c r="AL53" s="66"/>
      <c r="AM53" s="66"/>
      <c r="AN53" s="66"/>
      <c r="AO53" s="66">
        <v>23.08607705</v>
      </c>
      <c r="AP53" s="66">
        <v>0</v>
      </c>
      <c r="AQ53" s="66"/>
      <c r="AR53" s="66">
        <v>6.8580000000000005</v>
      </c>
      <c r="AS53" s="66"/>
      <c r="AT53" s="66"/>
      <c r="AU53" s="66"/>
      <c r="AV53" s="66">
        <v>23.08607705</v>
      </c>
      <c r="AW53" s="87">
        <v>0</v>
      </c>
      <c r="AX53" s="66"/>
      <c r="AY53" s="87">
        <v>6.8580000000000005</v>
      </c>
      <c r="AZ53" s="66"/>
      <c r="BA53" s="66"/>
      <c r="BB53" s="66"/>
      <c r="BC53" s="66">
        <v>0</v>
      </c>
      <c r="BD53" s="87">
        <v>0</v>
      </c>
      <c r="BE53" s="66"/>
      <c r="BF53" s="87">
        <v>0</v>
      </c>
      <c r="BG53" s="66"/>
      <c r="BH53" s="66"/>
      <c r="BI53" s="66"/>
      <c r="BJ53" s="66">
        <v>0</v>
      </c>
      <c r="BK53" s="87">
        <v>0</v>
      </c>
      <c r="BL53" s="66"/>
      <c r="BM53" s="87">
        <v>0</v>
      </c>
      <c r="BN53" s="66"/>
      <c r="BO53" s="66"/>
      <c r="BP53" s="66"/>
      <c r="BQ53" s="66"/>
      <c r="BR53" s="66"/>
      <c r="BS53" s="66"/>
      <c r="BT53" s="66"/>
      <c r="BU53" s="66"/>
      <c r="BV53" s="66"/>
      <c r="BW53" s="66"/>
      <c r="BX53" s="66"/>
      <c r="BY53" s="66"/>
      <c r="BZ53" s="66"/>
      <c r="CA53" s="66"/>
    </row>
    <row r="54" spans="1:79" s="256" customFormat="1" ht="63" x14ac:dyDescent="0.2">
      <c r="A54" s="171" t="s">
        <v>2791</v>
      </c>
      <c r="B54" s="170" t="s">
        <v>490</v>
      </c>
      <c r="C54" s="171" t="s">
        <v>1911</v>
      </c>
      <c r="D54" s="87">
        <v>0.89654999999999996</v>
      </c>
      <c r="E54" s="66">
        <v>0</v>
      </c>
      <c r="F54" s="66">
        <v>0.89654999999999985</v>
      </c>
      <c r="G54" s="66">
        <v>0</v>
      </c>
      <c r="H54" s="66">
        <v>0</v>
      </c>
      <c r="I54" s="66">
        <v>0.45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v>0</v>
      </c>
      <c r="Q54" s="66">
        <v>0</v>
      </c>
      <c r="R54" s="66">
        <v>0</v>
      </c>
      <c r="S54" s="66">
        <v>0</v>
      </c>
      <c r="T54" s="66">
        <v>0</v>
      </c>
      <c r="U54" s="66">
        <v>0</v>
      </c>
      <c r="V54" s="66">
        <v>0</v>
      </c>
      <c r="W54" s="66">
        <v>0</v>
      </c>
      <c r="X54" s="66">
        <v>0</v>
      </c>
      <c r="Y54" s="66">
        <v>0</v>
      </c>
      <c r="Z54" s="66">
        <v>0</v>
      </c>
      <c r="AA54" s="66">
        <v>0</v>
      </c>
      <c r="AB54" s="66">
        <v>0</v>
      </c>
      <c r="AC54" s="66">
        <v>0</v>
      </c>
      <c r="AD54" s="66">
        <v>0</v>
      </c>
      <c r="AE54" s="66">
        <v>0</v>
      </c>
      <c r="AF54" s="66">
        <v>0</v>
      </c>
      <c r="AG54" s="66">
        <v>0</v>
      </c>
      <c r="AH54" s="66">
        <v>0.89654999999999985</v>
      </c>
      <c r="AI54" s="66">
        <v>0</v>
      </c>
      <c r="AJ54" s="66"/>
      <c r="AK54" s="66">
        <v>0.45</v>
      </c>
      <c r="AL54" s="66"/>
      <c r="AM54" s="66"/>
      <c r="AN54" s="66"/>
      <c r="AO54" s="66">
        <v>0.54813489999999998</v>
      </c>
      <c r="AP54" s="66">
        <v>0</v>
      </c>
      <c r="AQ54" s="66"/>
      <c r="AR54" s="66">
        <v>0.61599999999999999</v>
      </c>
      <c r="AS54" s="66"/>
      <c r="AT54" s="66"/>
      <c r="AU54" s="66"/>
      <c r="AV54" s="66">
        <v>0.54813489999999998</v>
      </c>
      <c r="AW54" s="87">
        <v>0</v>
      </c>
      <c r="AX54" s="66"/>
      <c r="AY54" s="87">
        <v>0.61599999999999999</v>
      </c>
      <c r="AZ54" s="66"/>
      <c r="BA54" s="66"/>
      <c r="BB54" s="66"/>
      <c r="BC54" s="66">
        <v>0</v>
      </c>
      <c r="BD54" s="87">
        <v>0</v>
      </c>
      <c r="BE54" s="66"/>
      <c r="BF54" s="87">
        <v>0</v>
      </c>
      <c r="BG54" s="66"/>
      <c r="BH54" s="66"/>
      <c r="BI54" s="66"/>
      <c r="BJ54" s="66">
        <v>0</v>
      </c>
      <c r="BK54" s="87">
        <v>0</v>
      </c>
      <c r="BL54" s="66"/>
      <c r="BM54" s="87">
        <v>0</v>
      </c>
      <c r="BN54" s="66"/>
      <c r="BO54" s="66"/>
      <c r="BP54" s="66"/>
      <c r="BQ54" s="66"/>
      <c r="BR54" s="66"/>
      <c r="BS54" s="66"/>
      <c r="BT54" s="66"/>
      <c r="BU54" s="66"/>
      <c r="BV54" s="66"/>
      <c r="BW54" s="66"/>
      <c r="BX54" s="66"/>
      <c r="BY54" s="66"/>
      <c r="BZ54" s="66"/>
      <c r="CA54" s="66"/>
    </row>
    <row r="55" spans="1:79" s="256" customFormat="1" ht="47.25" x14ac:dyDescent="0.2">
      <c r="A55" s="171" t="s">
        <v>899</v>
      </c>
      <c r="B55" s="84" t="s">
        <v>491</v>
      </c>
      <c r="C55" s="171" t="s">
        <v>1912</v>
      </c>
      <c r="D55" s="87">
        <v>0.76990999999999998</v>
      </c>
      <c r="E55" s="66">
        <v>0</v>
      </c>
      <c r="F55" s="66">
        <v>0.76990999999999998</v>
      </c>
      <c r="G55" s="66">
        <v>0.5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v>0</v>
      </c>
      <c r="Q55" s="66">
        <v>0</v>
      </c>
      <c r="R55" s="66">
        <v>0</v>
      </c>
      <c r="S55" s="66">
        <v>0</v>
      </c>
      <c r="T55" s="66">
        <v>0</v>
      </c>
      <c r="U55" s="66">
        <v>0</v>
      </c>
      <c r="V55" s="66">
        <v>0</v>
      </c>
      <c r="W55" s="66">
        <v>0</v>
      </c>
      <c r="X55" s="66">
        <v>0</v>
      </c>
      <c r="Y55" s="66">
        <v>0</v>
      </c>
      <c r="Z55" s="66">
        <v>0</v>
      </c>
      <c r="AA55" s="66">
        <v>0</v>
      </c>
      <c r="AB55" s="66">
        <v>0</v>
      </c>
      <c r="AC55" s="66">
        <v>0</v>
      </c>
      <c r="AD55" s="66">
        <v>0</v>
      </c>
      <c r="AE55" s="66">
        <v>0</v>
      </c>
      <c r="AF55" s="66">
        <v>0</v>
      </c>
      <c r="AG55" s="66">
        <v>0</v>
      </c>
      <c r="AH55" s="66">
        <v>0.76990999999999998</v>
      </c>
      <c r="AI55" s="66">
        <v>0.5</v>
      </c>
      <c r="AJ55" s="66"/>
      <c r="AK55" s="66">
        <v>0</v>
      </c>
      <c r="AL55" s="66"/>
      <c r="AM55" s="66"/>
      <c r="AN55" s="66"/>
      <c r="AO55" s="66">
        <v>0.33417366999999998</v>
      </c>
      <c r="AP55" s="66">
        <v>0.5</v>
      </c>
      <c r="AQ55" s="66"/>
      <c r="AR55" s="66">
        <v>0</v>
      </c>
      <c r="AS55" s="66"/>
      <c r="AT55" s="66"/>
      <c r="AU55" s="66"/>
      <c r="AV55" s="66">
        <v>0.33417366999999998</v>
      </c>
      <c r="AW55" s="87">
        <v>0.5</v>
      </c>
      <c r="AX55" s="66"/>
      <c r="AY55" s="87">
        <v>0</v>
      </c>
      <c r="AZ55" s="66"/>
      <c r="BA55" s="66"/>
      <c r="BB55" s="66"/>
      <c r="BC55" s="66">
        <v>0</v>
      </c>
      <c r="BD55" s="87">
        <v>0</v>
      </c>
      <c r="BE55" s="66"/>
      <c r="BF55" s="87">
        <v>0</v>
      </c>
      <c r="BG55" s="66"/>
      <c r="BH55" s="66"/>
      <c r="BI55" s="66"/>
      <c r="BJ55" s="66">
        <v>0</v>
      </c>
      <c r="BK55" s="87">
        <v>0</v>
      </c>
      <c r="BL55" s="66"/>
      <c r="BM55" s="87">
        <v>0</v>
      </c>
      <c r="BN55" s="66"/>
      <c r="BO55" s="66"/>
      <c r="BP55" s="66"/>
      <c r="BQ55" s="66"/>
      <c r="BR55" s="66"/>
      <c r="BS55" s="66"/>
      <c r="BT55" s="66"/>
      <c r="BU55" s="66"/>
      <c r="BV55" s="66"/>
      <c r="BW55" s="66"/>
      <c r="BX55" s="66"/>
      <c r="BY55" s="66"/>
      <c r="BZ55" s="66"/>
      <c r="CA55" s="66"/>
    </row>
    <row r="56" spans="1:79" s="256" customFormat="1" ht="78.75" x14ac:dyDescent="0.2">
      <c r="A56" s="171" t="s">
        <v>899</v>
      </c>
      <c r="B56" s="84" t="s">
        <v>909</v>
      </c>
      <c r="C56" s="171" t="s">
        <v>1913</v>
      </c>
      <c r="D56" s="87">
        <v>0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v>0</v>
      </c>
      <c r="Q56" s="66">
        <v>0</v>
      </c>
      <c r="R56" s="66">
        <v>0</v>
      </c>
      <c r="S56" s="66">
        <v>0</v>
      </c>
      <c r="T56" s="66">
        <v>0</v>
      </c>
      <c r="U56" s="66">
        <v>0</v>
      </c>
      <c r="V56" s="66">
        <v>0</v>
      </c>
      <c r="W56" s="66">
        <v>0</v>
      </c>
      <c r="X56" s="66">
        <v>0</v>
      </c>
      <c r="Y56" s="66">
        <v>0</v>
      </c>
      <c r="Z56" s="66">
        <v>0</v>
      </c>
      <c r="AA56" s="66">
        <v>0</v>
      </c>
      <c r="AB56" s="66">
        <v>0</v>
      </c>
      <c r="AC56" s="66">
        <v>0</v>
      </c>
      <c r="AD56" s="66">
        <v>0</v>
      </c>
      <c r="AE56" s="66">
        <v>0</v>
      </c>
      <c r="AF56" s="66">
        <v>0</v>
      </c>
      <c r="AG56" s="66">
        <v>0</v>
      </c>
      <c r="AH56" s="66">
        <v>0</v>
      </c>
      <c r="AI56" s="66"/>
      <c r="AJ56" s="66"/>
      <c r="AK56" s="66"/>
      <c r="AL56" s="66"/>
      <c r="AM56" s="66"/>
      <c r="AN56" s="66"/>
      <c r="AO56" s="66">
        <v>0</v>
      </c>
      <c r="AP56" s="66">
        <v>0</v>
      </c>
      <c r="AQ56" s="66"/>
      <c r="AR56" s="66">
        <v>0</v>
      </c>
      <c r="AS56" s="66"/>
      <c r="AT56" s="66"/>
      <c r="AU56" s="66"/>
      <c r="AV56" s="66">
        <v>0</v>
      </c>
      <c r="AW56" s="87">
        <v>0</v>
      </c>
      <c r="AX56" s="66"/>
      <c r="AY56" s="87">
        <v>0</v>
      </c>
      <c r="AZ56" s="66"/>
      <c r="BA56" s="66"/>
      <c r="BB56" s="66"/>
      <c r="BC56" s="66">
        <v>0</v>
      </c>
      <c r="BD56" s="87">
        <v>0</v>
      </c>
      <c r="BE56" s="66"/>
      <c r="BF56" s="87">
        <v>0</v>
      </c>
      <c r="BG56" s="66"/>
      <c r="BH56" s="66"/>
      <c r="BI56" s="66"/>
      <c r="BJ56" s="66">
        <v>0</v>
      </c>
      <c r="BK56" s="87">
        <v>0</v>
      </c>
      <c r="BL56" s="66"/>
      <c r="BM56" s="87">
        <v>0</v>
      </c>
      <c r="BN56" s="66"/>
      <c r="BO56" s="66"/>
      <c r="BP56" s="66"/>
      <c r="BQ56" s="66"/>
      <c r="BR56" s="66"/>
      <c r="BS56" s="66"/>
      <c r="BT56" s="66"/>
      <c r="BU56" s="66"/>
      <c r="BV56" s="66"/>
      <c r="BW56" s="66"/>
      <c r="BX56" s="66"/>
      <c r="BY56" s="66"/>
      <c r="BZ56" s="66"/>
      <c r="CA56" s="66"/>
    </row>
    <row r="57" spans="1:79" s="256" customFormat="1" x14ac:dyDescent="0.2">
      <c r="A57" s="210"/>
      <c r="B57" s="211" t="s">
        <v>34</v>
      </c>
      <c r="C57" s="210"/>
      <c r="D57" s="214">
        <f t="shared" ref="D57:BN57" si="24">SUM(D58:D62)</f>
        <v>55.294640000000001</v>
      </c>
      <c r="E57" s="214">
        <f t="shared" ref="E57" si="25">SUM(E58:E62)</f>
        <v>0</v>
      </c>
      <c r="F57" s="214">
        <f t="shared" si="24"/>
        <v>1.1421500000000002</v>
      </c>
      <c r="G57" s="214">
        <f t="shared" si="24"/>
        <v>0.5</v>
      </c>
      <c r="H57" s="214">
        <f t="shared" si="24"/>
        <v>0</v>
      </c>
      <c r="I57" s="214">
        <f t="shared" si="24"/>
        <v>0</v>
      </c>
      <c r="J57" s="214">
        <f t="shared" si="24"/>
        <v>0</v>
      </c>
      <c r="K57" s="214">
        <f t="shared" si="24"/>
        <v>0</v>
      </c>
      <c r="L57" s="214">
        <f t="shared" si="24"/>
        <v>0</v>
      </c>
      <c r="M57" s="214">
        <f t="shared" si="24"/>
        <v>0</v>
      </c>
      <c r="N57" s="214">
        <f t="shared" si="24"/>
        <v>0</v>
      </c>
      <c r="O57" s="214">
        <f t="shared" si="24"/>
        <v>0</v>
      </c>
      <c r="P57" s="214">
        <f t="shared" si="24"/>
        <v>0</v>
      </c>
      <c r="Q57" s="214">
        <f t="shared" si="24"/>
        <v>0</v>
      </c>
      <c r="R57" s="214">
        <f t="shared" si="24"/>
        <v>0</v>
      </c>
      <c r="S57" s="214">
        <f t="shared" si="24"/>
        <v>0</v>
      </c>
      <c r="T57" s="214">
        <f t="shared" si="24"/>
        <v>0</v>
      </c>
      <c r="U57" s="214">
        <f t="shared" si="24"/>
        <v>0</v>
      </c>
      <c r="V57" s="214">
        <f t="shared" si="24"/>
        <v>0</v>
      </c>
      <c r="W57" s="214">
        <f t="shared" si="24"/>
        <v>0</v>
      </c>
      <c r="X57" s="214">
        <f t="shared" si="24"/>
        <v>0</v>
      </c>
      <c r="Y57" s="214">
        <f t="shared" si="24"/>
        <v>0</v>
      </c>
      <c r="Z57" s="214">
        <f t="shared" si="24"/>
        <v>0</v>
      </c>
      <c r="AA57" s="214">
        <f t="shared" si="24"/>
        <v>0</v>
      </c>
      <c r="AB57" s="214">
        <f t="shared" si="24"/>
        <v>0</v>
      </c>
      <c r="AC57" s="214">
        <f t="shared" si="24"/>
        <v>0</v>
      </c>
      <c r="AD57" s="214">
        <f t="shared" si="24"/>
        <v>0</v>
      </c>
      <c r="AE57" s="214">
        <f t="shared" si="24"/>
        <v>0</v>
      </c>
      <c r="AF57" s="214">
        <f t="shared" si="24"/>
        <v>0</v>
      </c>
      <c r="AG57" s="214">
        <f t="shared" si="24"/>
        <v>0</v>
      </c>
      <c r="AH57" s="214">
        <f t="shared" si="24"/>
        <v>1.1421500000000002</v>
      </c>
      <c r="AI57" s="214">
        <f t="shared" si="24"/>
        <v>0.5</v>
      </c>
      <c r="AJ57" s="214">
        <f t="shared" si="24"/>
        <v>0</v>
      </c>
      <c r="AK57" s="214">
        <f t="shared" si="24"/>
        <v>0</v>
      </c>
      <c r="AL57" s="214">
        <f t="shared" si="24"/>
        <v>0</v>
      </c>
      <c r="AM57" s="214">
        <f t="shared" si="24"/>
        <v>0</v>
      </c>
      <c r="AN57" s="214">
        <f t="shared" si="24"/>
        <v>0</v>
      </c>
      <c r="AO57" s="214">
        <f t="shared" si="24"/>
        <v>19.69992263</v>
      </c>
      <c r="AP57" s="214">
        <f t="shared" si="24"/>
        <v>0.5</v>
      </c>
      <c r="AQ57" s="214">
        <f t="shared" si="24"/>
        <v>0</v>
      </c>
      <c r="AR57" s="214">
        <f t="shared" si="24"/>
        <v>4.992</v>
      </c>
      <c r="AS57" s="214">
        <f t="shared" si="24"/>
        <v>0</v>
      </c>
      <c r="AT57" s="214">
        <f t="shared" si="24"/>
        <v>0</v>
      </c>
      <c r="AU57" s="214">
        <f t="shared" si="24"/>
        <v>0</v>
      </c>
      <c r="AV57" s="214">
        <f t="shared" si="24"/>
        <v>0.60163251000000006</v>
      </c>
      <c r="AW57" s="214">
        <f t="shared" si="24"/>
        <v>0.5</v>
      </c>
      <c r="AX57" s="214">
        <f t="shared" si="24"/>
        <v>0</v>
      </c>
      <c r="AY57" s="214">
        <f t="shared" si="24"/>
        <v>1.4999999999999999E-2</v>
      </c>
      <c r="AZ57" s="214">
        <f t="shared" si="24"/>
        <v>0</v>
      </c>
      <c r="BA57" s="214">
        <f t="shared" si="24"/>
        <v>0</v>
      </c>
      <c r="BB57" s="214">
        <f t="shared" si="24"/>
        <v>0</v>
      </c>
      <c r="BC57" s="214">
        <f t="shared" si="24"/>
        <v>19.020505559999997</v>
      </c>
      <c r="BD57" s="214">
        <f t="shared" si="24"/>
        <v>0</v>
      </c>
      <c r="BE57" s="214">
        <f t="shared" si="24"/>
        <v>0</v>
      </c>
      <c r="BF57" s="214">
        <f t="shared" si="24"/>
        <v>4.819</v>
      </c>
      <c r="BG57" s="214">
        <f t="shared" si="24"/>
        <v>0</v>
      </c>
      <c r="BH57" s="214">
        <f t="shared" si="24"/>
        <v>0</v>
      </c>
      <c r="BI57" s="214">
        <f t="shared" si="24"/>
        <v>0</v>
      </c>
      <c r="BJ57" s="214">
        <f t="shared" si="24"/>
        <v>7.7784560000000003E-2</v>
      </c>
      <c r="BK57" s="214">
        <f t="shared" si="24"/>
        <v>0</v>
      </c>
      <c r="BL57" s="214">
        <f t="shared" si="24"/>
        <v>0</v>
      </c>
      <c r="BM57" s="214">
        <f t="shared" si="24"/>
        <v>0.158</v>
      </c>
      <c r="BN57" s="214">
        <f t="shared" si="24"/>
        <v>0</v>
      </c>
      <c r="BO57" s="214">
        <f t="shared" ref="BO57:CA57" si="26">SUM(BO58:BO62)</f>
        <v>0</v>
      </c>
      <c r="BP57" s="214">
        <f t="shared" si="26"/>
        <v>0</v>
      </c>
      <c r="BQ57" s="214">
        <f t="shared" si="26"/>
        <v>0</v>
      </c>
      <c r="BR57" s="214">
        <f t="shared" si="26"/>
        <v>0</v>
      </c>
      <c r="BS57" s="214">
        <f t="shared" si="26"/>
        <v>0</v>
      </c>
      <c r="BT57" s="214">
        <f t="shared" si="26"/>
        <v>0</v>
      </c>
      <c r="BU57" s="214">
        <f t="shared" si="26"/>
        <v>0</v>
      </c>
      <c r="BV57" s="214">
        <f t="shared" si="26"/>
        <v>0</v>
      </c>
      <c r="BW57" s="214">
        <f t="shared" si="26"/>
        <v>0</v>
      </c>
      <c r="BX57" s="214">
        <f t="shared" si="26"/>
        <v>0</v>
      </c>
      <c r="BY57" s="214">
        <f t="shared" si="26"/>
        <v>0</v>
      </c>
      <c r="BZ57" s="214">
        <f t="shared" si="26"/>
        <v>0</v>
      </c>
      <c r="CA57" s="214">
        <f t="shared" si="26"/>
        <v>0</v>
      </c>
    </row>
    <row r="58" spans="1:79" s="256" customFormat="1" ht="31.5" x14ac:dyDescent="0.2">
      <c r="A58" s="171" t="s">
        <v>2791</v>
      </c>
      <c r="B58" s="170" t="s">
        <v>492</v>
      </c>
      <c r="C58" s="171" t="s">
        <v>1914</v>
      </c>
      <c r="D58" s="87">
        <v>33.77411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v>0</v>
      </c>
      <c r="Q58" s="66">
        <v>0</v>
      </c>
      <c r="R58" s="66">
        <v>0</v>
      </c>
      <c r="S58" s="66">
        <v>0</v>
      </c>
      <c r="T58" s="66">
        <v>0</v>
      </c>
      <c r="U58" s="66">
        <v>0</v>
      </c>
      <c r="V58" s="66">
        <v>0</v>
      </c>
      <c r="W58" s="66">
        <v>0</v>
      </c>
      <c r="X58" s="66">
        <v>0</v>
      </c>
      <c r="Y58" s="66">
        <v>0</v>
      </c>
      <c r="Z58" s="66">
        <v>0</v>
      </c>
      <c r="AA58" s="66">
        <v>0</v>
      </c>
      <c r="AB58" s="66">
        <v>0</v>
      </c>
      <c r="AC58" s="66">
        <v>0</v>
      </c>
      <c r="AD58" s="66">
        <v>0</v>
      </c>
      <c r="AE58" s="66">
        <v>0</v>
      </c>
      <c r="AF58" s="66">
        <v>0</v>
      </c>
      <c r="AG58" s="66">
        <v>0</v>
      </c>
      <c r="AH58" s="66">
        <v>0</v>
      </c>
      <c r="AI58" s="66">
        <v>0</v>
      </c>
      <c r="AJ58" s="66"/>
      <c r="AK58" s="66">
        <v>0</v>
      </c>
      <c r="AL58" s="66"/>
      <c r="AM58" s="66"/>
      <c r="AN58" s="66"/>
      <c r="AO58" s="66">
        <v>0</v>
      </c>
      <c r="AP58" s="66">
        <v>0</v>
      </c>
      <c r="AQ58" s="66"/>
      <c r="AR58" s="66">
        <v>0</v>
      </c>
      <c r="AS58" s="66"/>
      <c r="AT58" s="66"/>
      <c r="AU58" s="66"/>
      <c r="AV58" s="66">
        <v>0</v>
      </c>
      <c r="AW58" s="87">
        <v>0</v>
      </c>
      <c r="AX58" s="66"/>
      <c r="AY58" s="87">
        <v>0</v>
      </c>
      <c r="AZ58" s="66"/>
      <c r="BA58" s="66"/>
      <c r="BB58" s="66"/>
      <c r="BC58" s="66">
        <v>0</v>
      </c>
      <c r="BD58" s="87">
        <v>0</v>
      </c>
      <c r="BE58" s="66"/>
      <c r="BF58" s="87">
        <v>0</v>
      </c>
      <c r="BG58" s="66"/>
      <c r="BH58" s="66"/>
      <c r="BI58" s="66"/>
      <c r="BJ58" s="66">
        <v>0</v>
      </c>
      <c r="BK58" s="87">
        <v>0</v>
      </c>
      <c r="BL58" s="66"/>
      <c r="BM58" s="87">
        <v>0</v>
      </c>
      <c r="BN58" s="66"/>
      <c r="BO58" s="66"/>
      <c r="BP58" s="66"/>
      <c r="BQ58" s="66"/>
      <c r="BR58" s="66"/>
      <c r="BS58" s="66"/>
      <c r="BT58" s="66"/>
      <c r="BU58" s="66"/>
      <c r="BV58" s="66"/>
      <c r="BW58" s="66"/>
      <c r="BX58" s="66"/>
      <c r="BY58" s="66"/>
      <c r="BZ58" s="66"/>
      <c r="CA58" s="66"/>
    </row>
    <row r="59" spans="1:79" s="256" customFormat="1" ht="63" x14ac:dyDescent="0.2">
      <c r="A59" s="171" t="s">
        <v>2791</v>
      </c>
      <c r="B59" s="84" t="s">
        <v>342</v>
      </c>
      <c r="C59" s="171" t="s">
        <v>1915</v>
      </c>
      <c r="D59" s="87">
        <v>20.37838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v>0</v>
      </c>
      <c r="Q59" s="66">
        <v>0</v>
      </c>
      <c r="R59" s="66">
        <v>0</v>
      </c>
      <c r="S59" s="66">
        <v>0</v>
      </c>
      <c r="T59" s="66">
        <v>0</v>
      </c>
      <c r="U59" s="66">
        <v>0</v>
      </c>
      <c r="V59" s="66">
        <v>0</v>
      </c>
      <c r="W59" s="66">
        <v>0</v>
      </c>
      <c r="X59" s="66">
        <v>0</v>
      </c>
      <c r="Y59" s="66">
        <v>0</v>
      </c>
      <c r="Z59" s="66">
        <v>0</v>
      </c>
      <c r="AA59" s="66">
        <v>0</v>
      </c>
      <c r="AB59" s="66">
        <v>0</v>
      </c>
      <c r="AC59" s="66">
        <v>0</v>
      </c>
      <c r="AD59" s="66">
        <v>0</v>
      </c>
      <c r="AE59" s="66">
        <v>0</v>
      </c>
      <c r="AF59" s="66">
        <v>0</v>
      </c>
      <c r="AG59" s="66">
        <v>0</v>
      </c>
      <c r="AH59" s="66">
        <v>0</v>
      </c>
      <c r="AI59" s="66">
        <v>0</v>
      </c>
      <c r="AJ59" s="66"/>
      <c r="AK59" s="66">
        <v>0</v>
      </c>
      <c r="AL59" s="66"/>
      <c r="AM59" s="66"/>
      <c r="AN59" s="66"/>
      <c r="AO59" s="66">
        <v>19.020505559999997</v>
      </c>
      <c r="AP59" s="66">
        <v>0</v>
      </c>
      <c r="AQ59" s="66"/>
      <c r="AR59" s="66">
        <v>4.819</v>
      </c>
      <c r="AS59" s="66"/>
      <c r="AT59" s="66"/>
      <c r="AU59" s="66"/>
      <c r="AV59" s="66">
        <v>0</v>
      </c>
      <c r="AW59" s="87">
        <v>0</v>
      </c>
      <c r="AX59" s="66"/>
      <c r="AY59" s="87">
        <v>0</v>
      </c>
      <c r="AZ59" s="66"/>
      <c r="BA59" s="66"/>
      <c r="BB59" s="66"/>
      <c r="BC59" s="66">
        <v>19.020505559999997</v>
      </c>
      <c r="BD59" s="87">
        <v>0</v>
      </c>
      <c r="BE59" s="66"/>
      <c r="BF59" s="87">
        <v>4.819</v>
      </c>
      <c r="BG59" s="66"/>
      <c r="BH59" s="66"/>
      <c r="BI59" s="66"/>
      <c r="BJ59" s="66">
        <v>0</v>
      </c>
      <c r="BK59" s="87">
        <v>0</v>
      </c>
      <c r="BL59" s="66"/>
      <c r="BM59" s="87">
        <v>0</v>
      </c>
      <c r="BN59" s="66"/>
      <c r="BO59" s="66"/>
      <c r="BP59" s="66"/>
      <c r="BQ59" s="66"/>
      <c r="BR59" s="66"/>
      <c r="BS59" s="66"/>
      <c r="BT59" s="66"/>
      <c r="BU59" s="66"/>
      <c r="BV59" s="66"/>
      <c r="BW59" s="66"/>
      <c r="BX59" s="66"/>
      <c r="BY59" s="66"/>
      <c r="BZ59" s="66"/>
      <c r="CA59" s="66"/>
    </row>
    <row r="60" spans="1:79" s="256" customFormat="1" ht="47.25" x14ac:dyDescent="0.2">
      <c r="A60" s="171" t="s">
        <v>899</v>
      </c>
      <c r="B60" s="84" t="s">
        <v>1617</v>
      </c>
      <c r="C60" s="171" t="s">
        <v>1916</v>
      </c>
      <c r="D60" s="87">
        <v>0</v>
      </c>
      <c r="E60" s="66">
        <v>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v>0</v>
      </c>
      <c r="Q60" s="66">
        <v>0</v>
      </c>
      <c r="R60" s="66">
        <v>0</v>
      </c>
      <c r="S60" s="66">
        <v>0</v>
      </c>
      <c r="T60" s="66">
        <v>0</v>
      </c>
      <c r="U60" s="66">
        <v>0</v>
      </c>
      <c r="V60" s="66">
        <v>0</v>
      </c>
      <c r="W60" s="66">
        <v>0</v>
      </c>
      <c r="X60" s="66">
        <v>0</v>
      </c>
      <c r="Y60" s="66">
        <v>0</v>
      </c>
      <c r="Z60" s="66">
        <v>0</v>
      </c>
      <c r="AA60" s="66">
        <v>0</v>
      </c>
      <c r="AB60" s="66">
        <v>0</v>
      </c>
      <c r="AC60" s="66">
        <v>0</v>
      </c>
      <c r="AD60" s="66">
        <v>0</v>
      </c>
      <c r="AE60" s="66">
        <v>0</v>
      </c>
      <c r="AF60" s="66">
        <v>0</v>
      </c>
      <c r="AG60" s="66">
        <v>0</v>
      </c>
      <c r="AH60" s="66"/>
      <c r="AI60" s="66"/>
      <c r="AJ60" s="66"/>
      <c r="AK60" s="66"/>
      <c r="AL60" s="66"/>
      <c r="AM60" s="66"/>
      <c r="AN60" s="66"/>
      <c r="AO60" s="66">
        <v>0</v>
      </c>
      <c r="AP60" s="66">
        <v>0</v>
      </c>
      <c r="AQ60" s="66"/>
      <c r="AR60" s="66">
        <v>0</v>
      </c>
      <c r="AS60" s="66"/>
      <c r="AT60" s="66"/>
      <c r="AU60" s="66"/>
      <c r="AV60" s="66"/>
      <c r="AW60" s="87">
        <v>0</v>
      </c>
      <c r="AX60" s="66"/>
      <c r="AY60" s="87">
        <v>0</v>
      </c>
      <c r="AZ60" s="66"/>
      <c r="BA60" s="66"/>
      <c r="BB60" s="66"/>
      <c r="BC60" s="66"/>
      <c r="BD60" s="87">
        <v>0</v>
      </c>
      <c r="BE60" s="66"/>
      <c r="BF60" s="87">
        <v>0</v>
      </c>
      <c r="BG60" s="66"/>
      <c r="BH60" s="66"/>
      <c r="BI60" s="66"/>
      <c r="BJ60" s="66">
        <v>0</v>
      </c>
      <c r="BK60" s="87">
        <v>0</v>
      </c>
      <c r="BL60" s="66"/>
      <c r="BM60" s="87">
        <v>0</v>
      </c>
      <c r="BN60" s="66"/>
      <c r="BO60" s="66"/>
      <c r="BP60" s="66"/>
      <c r="BQ60" s="66"/>
      <c r="BR60" s="66"/>
      <c r="BS60" s="66"/>
      <c r="BT60" s="66"/>
      <c r="BU60" s="66"/>
      <c r="BV60" s="66"/>
      <c r="BW60" s="66"/>
      <c r="BX60" s="66"/>
      <c r="BY60" s="66"/>
      <c r="BZ60" s="66"/>
      <c r="CA60" s="66"/>
    </row>
    <row r="61" spans="1:79" s="256" customFormat="1" ht="94.5" x14ac:dyDescent="0.2">
      <c r="A61" s="171" t="s">
        <v>2791</v>
      </c>
      <c r="B61" s="170" t="s">
        <v>1618</v>
      </c>
      <c r="C61" s="171" t="s">
        <v>1917</v>
      </c>
      <c r="D61" s="87">
        <v>0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v>0</v>
      </c>
      <c r="Q61" s="66">
        <v>0</v>
      </c>
      <c r="R61" s="66">
        <v>0</v>
      </c>
      <c r="S61" s="66">
        <v>0</v>
      </c>
      <c r="T61" s="66">
        <v>0</v>
      </c>
      <c r="U61" s="66">
        <v>0</v>
      </c>
      <c r="V61" s="66">
        <v>0</v>
      </c>
      <c r="W61" s="66">
        <v>0</v>
      </c>
      <c r="X61" s="66">
        <v>0</v>
      </c>
      <c r="Y61" s="66">
        <v>0</v>
      </c>
      <c r="Z61" s="66">
        <v>0</v>
      </c>
      <c r="AA61" s="66">
        <v>0</v>
      </c>
      <c r="AB61" s="66">
        <v>0</v>
      </c>
      <c r="AC61" s="66">
        <v>0</v>
      </c>
      <c r="AD61" s="66">
        <v>0</v>
      </c>
      <c r="AE61" s="66">
        <v>0</v>
      </c>
      <c r="AF61" s="66">
        <v>0</v>
      </c>
      <c r="AG61" s="66">
        <v>0</v>
      </c>
      <c r="AH61" s="66"/>
      <c r="AI61" s="66"/>
      <c r="AJ61" s="66"/>
      <c r="AK61" s="66"/>
      <c r="AL61" s="66"/>
      <c r="AM61" s="66"/>
      <c r="AN61" s="66"/>
      <c r="AO61" s="66">
        <v>7.7784560000000003E-2</v>
      </c>
      <c r="AP61" s="66">
        <v>0</v>
      </c>
      <c r="AQ61" s="66"/>
      <c r="AR61" s="66">
        <v>0.158</v>
      </c>
      <c r="AS61" s="66"/>
      <c r="AT61" s="66"/>
      <c r="AU61" s="66"/>
      <c r="AV61" s="66"/>
      <c r="AW61" s="87">
        <v>0</v>
      </c>
      <c r="AX61" s="66"/>
      <c r="AY61" s="87">
        <v>0</v>
      </c>
      <c r="AZ61" s="66"/>
      <c r="BA61" s="66"/>
      <c r="BB61" s="66"/>
      <c r="BC61" s="66"/>
      <c r="BD61" s="87">
        <v>0</v>
      </c>
      <c r="BE61" s="66"/>
      <c r="BF61" s="87">
        <v>0</v>
      </c>
      <c r="BG61" s="66"/>
      <c r="BH61" s="66"/>
      <c r="BI61" s="66"/>
      <c r="BJ61" s="66">
        <v>7.7784560000000003E-2</v>
      </c>
      <c r="BK61" s="87">
        <v>0</v>
      </c>
      <c r="BL61" s="66"/>
      <c r="BM61" s="87">
        <v>0.158</v>
      </c>
      <c r="BN61" s="66"/>
      <c r="BO61" s="66"/>
      <c r="BP61" s="66"/>
      <c r="BQ61" s="66"/>
      <c r="BR61" s="66"/>
      <c r="BS61" s="66"/>
      <c r="BT61" s="66"/>
      <c r="BU61" s="66"/>
      <c r="BV61" s="66"/>
      <c r="BW61" s="66"/>
      <c r="BX61" s="66"/>
      <c r="BY61" s="66"/>
      <c r="BZ61" s="66"/>
      <c r="CA61" s="66"/>
    </row>
    <row r="62" spans="1:79" s="256" customFormat="1" ht="47.25" x14ac:dyDescent="0.2">
      <c r="A62" s="171" t="s">
        <v>899</v>
      </c>
      <c r="B62" s="84" t="s">
        <v>493</v>
      </c>
      <c r="C62" s="171" t="s">
        <v>1918</v>
      </c>
      <c r="D62" s="87">
        <v>1.14215</v>
      </c>
      <c r="E62" s="66">
        <v>0</v>
      </c>
      <c r="F62" s="66">
        <v>1.1421500000000002</v>
      </c>
      <c r="G62" s="66">
        <v>0.5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v>0</v>
      </c>
      <c r="Q62" s="66">
        <v>0</v>
      </c>
      <c r="R62" s="66">
        <v>0</v>
      </c>
      <c r="S62" s="66">
        <v>0</v>
      </c>
      <c r="T62" s="66">
        <v>0</v>
      </c>
      <c r="U62" s="66">
        <v>0</v>
      </c>
      <c r="V62" s="66">
        <v>0</v>
      </c>
      <c r="W62" s="66">
        <v>0</v>
      </c>
      <c r="X62" s="66">
        <v>0</v>
      </c>
      <c r="Y62" s="66">
        <v>0</v>
      </c>
      <c r="Z62" s="66">
        <v>0</v>
      </c>
      <c r="AA62" s="66">
        <v>0</v>
      </c>
      <c r="AB62" s="66">
        <v>0</v>
      </c>
      <c r="AC62" s="66">
        <v>0</v>
      </c>
      <c r="AD62" s="66">
        <v>0</v>
      </c>
      <c r="AE62" s="66">
        <v>0</v>
      </c>
      <c r="AF62" s="66">
        <v>0</v>
      </c>
      <c r="AG62" s="66">
        <v>0</v>
      </c>
      <c r="AH62" s="66">
        <v>1.1421500000000002</v>
      </c>
      <c r="AI62" s="66">
        <v>0.5</v>
      </c>
      <c r="AJ62" s="66"/>
      <c r="AK62" s="66">
        <v>0</v>
      </c>
      <c r="AL62" s="66"/>
      <c r="AM62" s="66"/>
      <c r="AN62" s="66"/>
      <c r="AO62" s="66">
        <v>0.60163251000000006</v>
      </c>
      <c r="AP62" s="66">
        <v>0.5</v>
      </c>
      <c r="AQ62" s="66"/>
      <c r="AR62" s="66">
        <v>1.4999999999999999E-2</v>
      </c>
      <c r="AS62" s="66"/>
      <c r="AT62" s="66"/>
      <c r="AU62" s="66"/>
      <c r="AV62" s="66">
        <v>0.60163251000000006</v>
      </c>
      <c r="AW62" s="87">
        <v>0.5</v>
      </c>
      <c r="AX62" s="66"/>
      <c r="AY62" s="87">
        <v>1.4999999999999999E-2</v>
      </c>
      <c r="AZ62" s="66"/>
      <c r="BA62" s="66"/>
      <c r="BB62" s="66"/>
      <c r="BC62" s="66">
        <v>0</v>
      </c>
      <c r="BD62" s="87">
        <v>0</v>
      </c>
      <c r="BE62" s="66"/>
      <c r="BF62" s="87">
        <v>0</v>
      </c>
      <c r="BG62" s="66"/>
      <c r="BH62" s="66"/>
      <c r="BI62" s="66"/>
      <c r="BJ62" s="66">
        <v>0</v>
      </c>
      <c r="BK62" s="87">
        <v>0</v>
      </c>
      <c r="BL62" s="66"/>
      <c r="BM62" s="87">
        <v>0</v>
      </c>
      <c r="BN62" s="66"/>
      <c r="BO62" s="66"/>
      <c r="BP62" s="66"/>
      <c r="BQ62" s="66"/>
      <c r="BR62" s="66"/>
      <c r="BS62" s="66"/>
      <c r="BT62" s="66"/>
      <c r="BU62" s="66"/>
      <c r="BV62" s="66"/>
      <c r="BW62" s="66"/>
      <c r="BX62" s="66"/>
      <c r="BY62" s="66"/>
      <c r="BZ62" s="66"/>
      <c r="CA62" s="66"/>
    </row>
    <row r="63" spans="1:79" s="256" customFormat="1" x14ac:dyDescent="0.2">
      <c r="A63" s="210"/>
      <c r="B63" s="211" t="s">
        <v>35</v>
      </c>
      <c r="C63" s="210"/>
      <c r="D63" s="214">
        <f t="shared" ref="D63:BN63" si="27">SUM(D64:D66)</f>
        <v>37.207970000000003</v>
      </c>
      <c r="E63" s="214">
        <f t="shared" ref="E63" si="28">SUM(E64:E66)</f>
        <v>0</v>
      </c>
      <c r="F63" s="214">
        <f t="shared" si="27"/>
        <v>0</v>
      </c>
      <c r="G63" s="214">
        <f t="shared" si="27"/>
        <v>0</v>
      </c>
      <c r="H63" s="214">
        <f t="shared" si="27"/>
        <v>0</v>
      </c>
      <c r="I63" s="214">
        <f t="shared" si="27"/>
        <v>0</v>
      </c>
      <c r="J63" s="214">
        <f t="shared" si="27"/>
        <v>0</v>
      </c>
      <c r="K63" s="214">
        <f t="shared" si="27"/>
        <v>0</v>
      </c>
      <c r="L63" s="214">
        <f t="shared" si="27"/>
        <v>0</v>
      </c>
      <c r="M63" s="214">
        <f t="shared" si="27"/>
        <v>0</v>
      </c>
      <c r="N63" s="214">
        <f t="shared" si="27"/>
        <v>0</v>
      </c>
      <c r="O63" s="214">
        <f t="shared" si="27"/>
        <v>0</v>
      </c>
      <c r="P63" s="214">
        <f t="shared" si="27"/>
        <v>0</v>
      </c>
      <c r="Q63" s="214">
        <f t="shared" si="27"/>
        <v>0</v>
      </c>
      <c r="R63" s="214">
        <f t="shared" si="27"/>
        <v>0</v>
      </c>
      <c r="S63" s="214">
        <f t="shared" si="27"/>
        <v>0</v>
      </c>
      <c r="T63" s="214">
        <f t="shared" si="27"/>
        <v>0</v>
      </c>
      <c r="U63" s="214">
        <f t="shared" si="27"/>
        <v>0</v>
      </c>
      <c r="V63" s="214">
        <f t="shared" si="27"/>
        <v>0</v>
      </c>
      <c r="W63" s="214">
        <f t="shared" si="27"/>
        <v>0</v>
      </c>
      <c r="X63" s="214">
        <f t="shared" si="27"/>
        <v>0</v>
      </c>
      <c r="Y63" s="214">
        <f t="shared" si="27"/>
        <v>0</v>
      </c>
      <c r="Z63" s="214">
        <f t="shared" si="27"/>
        <v>0</v>
      </c>
      <c r="AA63" s="214">
        <f t="shared" si="27"/>
        <v>0</v>
      </c>
      <c r="AB63" s="214">
        <f t="shared" si="27"/>
        <v>0</v>
      </c>
      <c r="AC63" s="214">
        <f t="shared" si="27"/>
        <v>0</v>
      </c>
      <c r="AD63" s="214">
        <f t="shared" si="27"/>
        <v>0</v>
      </c>
      <c r="AE63" s="214">
        <f t="shared" si="27"/>
        <v>0</v>
      </c>
      <c r="AF63" s="214">
        <f t="shared" si="27"/>
        <v>0</v>
      </c>
      <c r="AG63" s="214">
        <f t="shared" si="27"/>
        <v>0</v>
      </c>
      <c r="AH63" s="214">
        <f t="shared" si="27"/>
        <v>0</v>
      </c>
      <c r="AI63" s="214">
        <f t="shared" si="27"/>
        <v>0</v>
      </c>
      <c r="AJ63" s="214">
        <f t="shared" si="27"/>
        <v>0</v>
      </c>
      <c r="AK63" s="214">
        <f t="shared" si="27"/>
        <v>0</v>
      </c>
      <c r="AL63" s="214">
        <f t="shared" si="27"/>
        <v>0</v>
      </c>
      <c r="AM63" s="214">
        <f t="shared" si="27"/>
        <v>0</v>
      </c>
      <c r="AN63" s="214">
        <f t="shared" si="27"/>
        <v>0</v>
      </c>
      <c r="AO63" s="214">
        <f t="shared" si="27"/>
        <v>0</v>
      </c>
      <c r="AP63" s="214">
        <f t="shared" si="27"/>
        <v>0</v>
      </c>
      <c r="AQ63" s="214">
        <f t="shared" si="27"/>
        <v>0</v>
      </c>
      <c r="AR63" s="214">
        <f t="shared" si="27"/>
        <v>0</v>
      </c>
      <c r="AS63" s="214">
        <f t="shared" si="27"/>
        <v>0</v>
      </c>
      <c r="AT63" s="214">
        <f t="shared" si="27"/>
        <v>0</v>
      </c>
      <c r="AU63" s="214">
        <f t="shared" si="27"/>
        <v>0</v>
      </c>
      <c r="AV63" s="214">
        <f t="shared" si="27"/>
        <v>0</v>
      </c>
      <c r="AW63" s="214">
        <f t="shared" si="27"/>
        <v>0</v>
      </c>
      <c r="AX63" s="214">
        <f t="shared" si="27"/>
        <v>0</v>
      </c>
      <c r="AY63" s="214">
        <f t="shared" si="27"/>
        <v>0</v>
      </c>
      <c r="AZ63" s="214">
        <f t="shared" si="27"/>
        <v>0</v>
      </c>
      <c r="BA63" s="214">
        <f t="shared" si="27"/>
        <v>0</v>
      </c>
      <c r="BB63" s="214">
        <f t="shared" si="27"/>
        <v>0</v>
      </c>
      <c r="BC63" s="214">
        <f t="shared" si="27"/>
        <v>0</v>
      </c>
      <c r="BD63" s="214">
        <f t="shared" si="27"/>
        <v>0</v>
      </c>
      <c r="BE63" s="214">
        <f t="shared" si="27"/>
        <v>0</v>
      </c>
      <c r="BF63" s="214">
        <f t="shared" si="27"/>
        <v>0</v>
      </c>
      <c r="BG63" s="214">
        <f t="shared" si="27"/>
        <v>0</v>
      </c>
      <c r="BH63" s="214">
        <f t="shared" si="27"/>
        <v>0</v>
      </c>
      <c r="BI63" s="214">
        <f t="shared" si="27"/>
        <v>0</v>
      </c>
      <c r="BJ63" s="214">
        <f t="shared" si="27"/>
        <v>0</v>
      </c>
      <c r="BK63" s="214">
        <f t="shared" si="27"/>
        <v>0</v>
      </c>
      <c r="BL63" s="214">
        <f t="shared" si="27"/>
        <v>0</v>
      </c>
      <c r="BM63" s="214">
        <f t="shared" si="27"/>
        <v>0</v>
      </c>
      <c r="BN63" s="214">
        <f t="shared" si="27"/>
        <v>0</v>
      </c>
      <c r="BO63" s="214">
        <f t="shared" ref="BO63:CA63" si="29">SUM(BO64:BO66)</f>
        <v>0</v>
      </c>
      <c r="BP63" s="214">
        <f t="shared" si="29"/>
        <v>0</v>
      </c>
      <c r="BQ63" s="214">
        <f t="shared" si="29"/>
        <v>0</v>
      </c>
      <c r="BR63" s="214">
        <f t="shared" si="29"/>
        <v>0</v>
      </c>
      <c r="BS63" s="214">
        <f t="shared" si="29"/>
        <v>0</v>
      </c>
      <c r="BT63" s="214">
        <f t="shared" si="29"/>
        <v>0</v>
      </c>
      <c r="BU63" s="214">
        <f t="shared" si="29"/>
        <v>0</v>
      </c>
      <c r="BV63" s="214">
        <f t="shared" si="29"/>
        <v>0</v>
      </c>
      <c r="BW63" s="214">
        <f t="shared" si="29"/>
        <v>0</v>
      </c>
      <c r="BX63" s="214">
        <f t="shared" si="29"/>
        <v>0</v>
      </c>
      <c r="BY63" s="214">
        <f t="shared" si="29"/>
        <v>0</v>
      </c>
      <c r="BZ63" s="214">
        <f t="shared" si="29"/>
        <v>0</v>
      </c>
      <c r="CA63" s="214">
        <f t="shared" si="29"/>
        <v>0</v>
      </c>
    </row>
    <row r="64" spans="1:79" s="256" customFormat="1" ht="63" x14ac:dyDescent="0.2">
      <c r="A64" s="171" t="s">
        <v>2791</v>
      </c>
      <c r="B64" s="84" t="s">
        <v>343</v>
      </c>
      <c r="C64" s="171" t="s">
        <v>1919</v>
      </c>
      <c r="D64" s="87">
        <v>37.207970000000003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v>0</v>
      </c>
      <c r="Q64" s="66">
        <v>0</v>
      </c>
      <c r="R64" s="66">
        <v>0</v>
      </c>
      <c r="S64" s="66">
        <v>0</v>
      </c>
      <c r="T64" s="66">
        <v>0</v>
      </c>
      <c r="U64" s="66">
        <v>0</v>
      </c>
      <c r="V64" s="66">
        <v>0</v>
      </c>
      <c r="W64" s="66">
        <v>0</v>
      </c>
      <c r="X64" s="66">
        <v>0</v>
      </c>
      <c r="Y64" s="66">
        <v>0</v>
      </c>
      <c r="Z64" s="66">
        <v>0</v>
      </c>
      <c r="AA64" s="66">
        <v>0</v>
      </c>
      <c r="AB64" s="66">
        <v>0</v>
      </c>
      <c r="AC64" s="66">
        <v>0</v>
      </c>
      <c r="AD64" s="66">
        <v>0</v>
      </c>
      <c r="AE64" s="66">
        <v>0</v>
      </c>
      <c r="AF64" s="66">
        <v>0</v>
      </c>
      <c r="AG64" s="66">
        <v>0</v>
      </c>
      <c r="AH64" s="66">
        <v>0</v>
      </c>
      <c r="AI64" s="66">
        <v>0</v>
      </c>
      <c r="AJ64" s="66"/>
      <c r="AK64" s="66">
        <v>0</v>
      </c>
      <c r="AL64" s="66"/>
      <c r="AM64" s="66"/>
      <c r="AN64" s="66"/>
      <c r="AO64" s="66">
        <v>0</v>
      </c>
      <c r="AP64" s="66">
        <v>0</v>
      </c>
      <c r="AQ64" s="66"/>
      <c r="AR64" s="66">
        <v>0</v>
      </c>
      <c r="AS64" s="66"/>
      <c r="AT64" s="66"/>
      <c r="AU64" s="66"/>
      <c r="AV64" s="66">
        <v>0</v>
      </c>
      <c r="AW64" s="87">
        <v>0</v>
      </c>
      <c r="AX64" s="66"/>
      <c r="AY64" s="87">
        <v>0</v>
      </c>
      <c r="AZ64" s="66"/>
      <c r="BA64" s="66"/>
      <c r="BB64" s="66"/>
      <c r="BC64" s="66">
        <v>0</v>
      </c>
      <c r="BD64" s="87">
        <v>0</v>
      </c>
      <c r="BE64" s="66"/>
      <c r="BF64" s="87">
        <v>0</v>
      </c>
      <c r="BG64" s="66"/>
      <c r="BH64" s="66"/>
      <c r="BI64" s="66"/>
      <c r="BJ64" s="66">
        <v>0</v>
      </c>
      <c r="BK64" s="87">
        <v>0</v>
      </c>
      <c r="BL64" s="66"/>
      <c r="BM64" s="87">
        <v>0</v>
      </c>
      <c r="BN64" s="66"/>
      <c r="BO64" s="66"/>
      <c r="BP64" s="66"/>
      <c r="BQ64" s="66"/>
      <c r="BR64" s="66"/>
      <c r="BS64" s="66"/>
      <c r="BT64" s="66"/>
      <c r="BU64" s="66"/>
      <c r="BV64" s="66"/>
      <c r="BW64" s="66"/>
      <c r="BX64" s="66"/>
      <c r="BY64" s="66"/>
      <c r="BZ64" s="66"/>
      <c r="CA64" s="66"/>
    </row>
    <row r="65" spans="1:79" s="256" customFormat="1" ht="42" customHeight="1" x14ac:dyDescent="0.2">
      <c r="A65" s="171" t="s">
        <v>899</v>
      </c>
      <c r="B65" s="84" t="s">
        <v>1619</v>
      </c>
      <c r="C65" s="171" t="s">
        <v>1920</v>
      </c>
      <c r="D65" s="87">
        <v>0</v>
      </c>
      <c r="E65" s="66">
        <v>0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v>0</v>
      </c>
      <c r="Q65" s="66">
        <v>0</v>
      </c>
      <c r="R65" s="66">
        <v>0</v>
      </c>
      <c r="S65" s="66">
        <v>0</v>
      </c>
      <c r="T65" s="66">
        <v>0</v>
      </c>
      <c r="U65" s="66">
        <v>0</v>
      </c>
      <c r="V65" s="66">
        <v>0</v>
      </c>
      <c r="W65" s="66">
        <v>0</v>
      </c>
      <c r="X65" s="66">
        <v>0</v>
      </c>
      <c r="Y65" s="66">
        <v>0</v>
      </c>
      <c r="Z65" s="66">
        <v>0</v>
      </c>
      <c r="AA65" s="66">
        <v>0</v>
      </c>
      <c r="AB65" s="66">
        <v>0</v>
      </c>
      <c r="AC65" s="66">
        <v>0</v>
      </c>
      <c r="AD65" s="66">
        <v>0</v>
      </c>
      <c r="AE65" s="66">
        <v>0</v>
      </c>
      <c r="AF65" s="66">
        <v>0</v>
      </c>
      <c r="AG65" s="66">
        <v>0</v>
      </c>
      <c r="AH65" s="66"/>
      <c r="AI65" s="66"/>
      <c r="AJ65" s="66"/>
      <c r="AK65" s="66"/>
      <c r="AL65" s="66"/>
      <c r="AM65" s="66"/>
      <c r="AN65" s="66"/>
      <c r="AO65" s="66">
        <v>0</v>
      </c>
      <c r="AP65" s="66">
        <v>0</v>
      </c>
      <c r="AQ65" s="66"/>
      <c r="AR65" s="66">
        <v>0</v>
      </c>
      <c r="AS65" s="66"/>
      <c r="AT65" s="66"/>
      <c r="AU65" s="66"/>
      <c r="AV65" s="66"/>
      <c r="AW65" s="87">
        <v>0</v>
      </c>
      <c r="AX65" s="66"/>
      <c r="AY65" s="87">
        <v>0</v>
      </c>
      <c r="AZ65" s="66"/>
      <c r="BA65" s="66"/>
      <c r="BB65" s="66"/>
      <c r="BC65" s="66"/>
      <c r="BD65" s="87">
        <v>0</v>
      </c>
      <c r="BE65" s="66"/>
      <c r="BF65" s="87">
        <v>0</v>
      </c>
      <c r="BG65" s="66"/>
      <c r="BH65" s="66"/>
      <c r="BI65" s="66"/>
      <c r="BJ65" s="66">
        <v>0</v>
      </c>
      <c r="BK65" s="87">
        <v>0</v>
      </c>
      <c r="BL65" s="66"/>
      <c r="BM65" s="87">
        <v>0</v>
      </c>
      <c r="BN65" s="66"/>
      <c r="BO65" s="66"/>
      <c r="BP65" s="66"/>
      <c r="BQ65" s="66"/>
      <c r="BR65" s="66"/>
      <c r="BS65" s="66"/>
      <c r="BT65" s="66"/>
      <c r="BU65" s="66"/>
      <c r="BV65" s="66"/>
      <c r="BW65" s="66"/>
      <c r="BX65" s="66"/>
      <c r="BY65" s="66"/>
      <c r="BZ65" s="66"/>
      <c r="CA65" s="66"/>
    </row>
    <row r="66" spans="1:79" s="256" customFormat="1" ht="36" customHeight="1" x14ac:dyDescent="0.2">
      <c r="A66" s="171" t="s">
        <v>899</v>
      </c>
      <c r="B66" s="84" t="s">
        <v>910</v>
      </c>
      <c r="C66" s="171" t="s">
        <v>1921</v>
      </c>
      <c r="D66" s="87">
        <v>0</v>
      </c>
      <c r="E66" s="66">
        <v>0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v>0</v>
      </c>
      <c r="Q66" s="66">
        <v>0</v>
      </c>
      <c r="R66" s="66">
        <v>0</v>
      </c>
      <c r="S66" s="66">
        <v>0</v>
      </c>
      <c r="T66" s="66">
        <v>0</v>
      </c>
      <c r="U66" s="66">
        <v>0</v>
      </c>
      <c r="V66" s="66">
        <v>0</v>
      </c>
      <c r="W66" s="66">
        <v>0</v>
      </c>
      <c r="X66" s="66">
        <v>0</v>
      </c>
      <c r="Y66" s="66">
        <v>0</v>
      </c>
      <c r="Z66" s="66">
        <v>0</v>
      </c>
      <c r="AA66" s="66">
        <v>0</v>
      </c>
      <c r="AB66" s="66">
        <v>0</v>
      </c>
      <c r="AC66" s="66">
        <v>0</v>
      </c>
      <c r="AD66" s="66">
        <v>0</v>
      </c>
      <c r="AE66" s="66">
        <v>0</v>
      </c>
      <c r="AF66" s="66">
        <v>0</v>
      </c>
      <c r="AG66" s="66">
        <v>0</v>
      </c>
      <c r="AH66" s="66">
        <v>0</v>
      </c>
      <c r="AI66" s="66"/>
      <c r="AJ66" s="66"/>
      <c r="AK66" s="66"/>
      <c r="AL66" s="66"/>
      <c r="AM66" s="66"/>
      <c r="AN66" s="66"/>
      <c r="AO66" s="66">
        <v>0</v>
      </c>
      <c r="AP66" s="66">
        <v>0</v>
      </c>
      <c r="AQ66" s="66"/>
      <c r="AR66" s="66">
        <v>0</v>
      </c>
      <c r="AS66" s="66"/>
      <c r="AT66" s="66"/>
      <c r="AU66" s="66"/>
      <c r="AV66" s="66">
        <v>0</v>
      </c>
      <c r="AW66" s="87">
        <v>0</v>
      </c>
      <c r="AX66" s="66"/>
      <c r="AY66" s="87">
        <v>0</v>
      </c>
      <c r="AZ66" s="66"/>
      <c r="BA66" s="66"/>
      <c r="BB66" s="66"/>
      <c r="BC66" s="66">
        <v>0</v>
      </c>
      <c r="BD66" s="87">
        <v>0</v>
      </c>
      <c r="BE66" s="66"/>
      <c r="BF66" s="87">
        <v>0</v>
      </c>
      <c r="BG66" s="66"/>
      <c r="BH66" s="66"/>
      <c r="BI66" s="66"/>
      <c r="BJ66" s="66">
        <v>0</v>
      </c>
      <c r="BK66" s="87">
        <v>0</v>
      </c>
      <c r="BL66" s="66"/>
      <c r="BM66" s="87">
        <v>0</v>
      </c>
      <c r="BN66" s="66"/>
      <c r="BO66" s="66"/>
      <c r="BP66" s="66"/>
      <c r="BQ66" s="66"/>
      <c r="BR66" s="66"/>
      <c r="BS66" s="66"/>
      <c r="BT66" s="66"/>
      <c r="BU66" s="66"/>
      <c r="BV66" s="66"/>
      <c r="BW66" s="66"/>
      <c r="BX66" s="66"/>
      <c r="BY66" s="66"/>
      <c r="BZ66" s="66"/>
      <c r="CA66" s="66"/>
    </row>
    <row r="67" spans="1:79" s="256" customFormat="1" x14ac:dyDescent="0.2">
      <c r="A67" s="210"/>
      <c r="B67" s="211" t="s">
        <v>36</v>
      </c>
      <c r="C67" s="210"/>
      <c r="D67" s="214">
        <f t="shared" ref="D67:BN67" si="30">SUM(D68:D82)</f>
        <v>266.36390999999998</v>
      </c>
      <c r="E67" s="214">
        <f t="shared" ref="E67" si="31">SUM(E68:E82)</f>
        <v>0</v>
      </c>
      <c r="F67" s="214">
        <f t="shared" si="30"/>
        <v>110.42798000000001</v>
      </c>
      <c r="G67" s="214">
        <f t="shared" si="30"/>
        <v>0.4</v>
      </c>
      <c r="H67" s="214">
        <f t="shared" si="30"/>
        <v>0</v>
      </c>
      <c r="I67" s="214">
        <f t="shared" si="30"/>
        <v>9.25</v>
      </c>
      <c r="J67" s="214">
        <f t="shared" si="30"/>
        <v>0</v>
      </c>
      <c r="K67" s="214">
        <f t="shared" si="30"/>
        <v>0</v>
      </c>
      <c r="L67" s="214">
        <f t="shared" si="30"/>
        <v>0</v>
      </c>
      <c r="M67" s="214">
        <f t="shared" si="30"/>
        <v>0</v>
      </c>
      <c r="N67" s="214">
        <f t="shared" si="30"/>
        <v>0</v>
      </c>
      <c r="O67" s="214">
        <f t="shared" si="30"/>
        <v>0</v>
      </c>
      <c r="P67" s="214">
        <f t="shared" si="30"/>
        <v>0</v>
      </c>
      <c r="Q67" s="214">
        <f t="shared" si="30"/>
        <v>0</v>
      </c>
      <c r="R67" s="214">
        <f t="shared" si="30"/>
        <v>0</v>
      </c>
      <c r="S67" s="214">
        <f t="shared" si="30"/>
        <v>0</v>
      </c>
      <c r="T67" s="214">
        <f t="shared" si="30"/>
        <v>0</v>
      </c>
      <c r="U67" s="214">
        <f t="shared" si="30"/>
        <v>0</v>
      </c>
      <c r="V67" s="214">
        <f t="shared" si="30"/>
        <v>0</v>
      </c>
      <c r="W67" s="214">
        <f t="shared" si="30"/>
        <v>0</v>
      </c>
      <c r="X67" s="214">
        <f t="shared" si="30"/>
        <v>0</v>
      </c>
      <c r="Y67" s="214">
        <f t="shared" si="30"/>
        <v>0</v>
      </c>
      <c r="Z67" s="214">
        <f t="shared" si="30"/>
        <v>0</v>
      </c>
      <c r="AA67" s="214">
        <f t="shared" si="30"/>
        <v>0</v>
      </c>
      <c r="AB67" s="214">
        <f t="shared" si="30"/>
        <v>0</v>
      </c>
      <c r="AC67" s="214">
        <f t="shared" si="30"/>
        <v>0</v>
      </c>
      <c r="AD67" s="214">
        <f t="shared" si="30"/>
        <v>0</v>
      </c>
      <c r="AE67" s="214">
        <f t="shared" si="30"/>
        <v>0</v>
      </c>
      <c r="AF67" s="214">
        <f t="shared" si="30"/>
        <v>0</v>
      </c>
      <c r="AG67" s="214">
        <f t="shared" si="30"/>
        <v>0</v>
      </c>
      <c r="AH67" s="214">
        <f t="shared" si="30"/>
        <v>110.42798000000001</v>
      </c>
      <c r="AI67" s="214">
        <f t="shared" si="30"/>
        <v>0.4</v>
      </c>
      <c r="AJ67" s="214">
        <f t="shared" si="30"/>
        <v>0</v>
      </c>
      <c r="AK67" s="214">
        <f t="shared" si="30"/>
        <v>9.25</v>
      </c>
      <c r="AL67" s="214">
        <f t="shared" si="30"/>
        <v>0</v>
      </c>
      <c r="AM67" s="214">
        <f t="shared" si="30"/>
        <v>0</v>
      </c>
      <c r="AN67" s="214">
        <f t="shared" si="30"/>
        <v>0</v>
      </c>
      <c r="AO67" s="214">
        <f t="shared" si="30"/>
        <v>3.7206306699999994</v>
      </c>
      <c r="AP67" s="214">
        <f t="shared" si="30"/>
        <v>0.4</v>
      </c>
      <c r="AQ67" s="214">
        <f t="shared" si="30"/>
        <v>0</v>
      </c>
      <c r="AR67" s="214">
        <f t="shared" si="30"/>
        <v>1.2270000000000003</v>
      </c>
      <c r="AS67" s="214">
        <f t="shared" si="30"/>
        <v>0</v>
      </c>
      <c r="AT67" s="214">
        <f t="shared" si="30"/>
        <v>0</v>
      </c>
      <c r="AU67" s="214">
        <f t="shared" si="30"/>
        <v>0</v>
      </c>
      <c r="AV67" s="214">
        <f t="shared" si="30"/>
        <v>3.2032366899999993</v>
      </c>
      <c r="AW67" s="214">
        <f t="shared" si="30"/>
        <v>0.4</v>
      </c>
      <c r="AX67" s="214">
        <f t="shared" si="30"/>
        <v>0</v>
      </c>
      <c r="AY67" s="214">
        <f t="shared" si="30"/>
        <v>0.71200000000000008</v>
      </c>
      <c r="AZ67" s="214">
        <f t="shared" si="30"/>
        <v>0</v>
      </c>
      <c r="BA67" s="214">
        <f t="shared" si="30"/>
        <v>0</v>
      </c>
      <c r="BB67" s="214">
        <f t="shared" si="30"/>
        <v>0</v>
      </c>
      <c r="BC67" s="214">
        <f t="shared" si="30"/>
        <v>0.51739398000000003</v>
      </c>
      <c r="BD67" s="214">
        <f t="shared" si="30"/>
        <v>0</v>
      </c>
      <c r="BE67" s="214">
        <f t="shared" si="30"/>
        <v>0</v>
      </c>
      <c r="BF67" s="214">
        <f t="shared" si="30"/>
        <v>0.51500000000000001</v>
      </c>
      <c r="BG67" s="214">
        <f t="shared" si="30"/>
        <v>0</v>
      </c>
      <c r="BH67" s="214">
        <f t="shared" si="30"/>
        <v>0</v>
      </c>
      <c r="BI67" s="214">
        <f t="shared" si="30"/>
        <v>0</v>
      </c>
      <c r="BJ67" s="214">
        <f t="shared" si="30"/>
        <v>0</v>
      </c>
      <c r="BK67" s="214">
        <f t="shared" si="30"/>
        <v>0</v>
      </c>
      <c r="BL67" s="214">
        <f t="shared" si="30"/>
        <v>0</v>
      </c>
      <c r="BM67" s="214">
        <f t="shared" si="30"/>
        <v>0</v>
      </c>
      <c r="BN67" s="214">
        <f t="shared" si="30"/>
        <v>0</v>
      </c>
      <c r="BO67" s="214">
        <f t="shared" ref="BO67:CA67" si="32">SUM(BO68:BO82)</f>
        <v>0</v>
      </c>
      <c r="BP67" s="214">
        <f t="shared" si="32"/>
        <v>0</v>
      </c>
      <c r="BQ67" s="214">
        <f t="shared" si="32"/>
        <v>0</v>
      </c>
      <c r="BR67" s="214">
        <f t="shared" si="32"/>
        <v>0</v>
      </c>
      <c r="BS67" s="214">
        <f t="shared" si="32"/>
        <v>0</v>
      </c>
      <c r="BT67" s="214">
        <f t="shared" si="32"/>
        <v>0</v>
      </c>
      <c r="BU67" s="214">
        <f t="shared" si="32"/>
        <v>0</v>
      </c>
      <c r="BV67" s="214">
        <f t="shared" si="32"/>
        <v>0</v>
      </c>
      <c r="BW67" s="214">
        <f t="shared" si="32"/>
        <v>0</v>
      </c>
      <c r="BX67" s="214">
        <f t="shared" si="32"/>
        <v>0</v>
      </c>
      <c r="BY67" s="214">
        <f t="shared" si="32"/>
        <v>0</v>
      </c>
      <c r="BZ67" s="214">
        <f t="shared" si="32"/>
        <v>0</v>
      </c>
      <c r="CA67" s="214">
        <f t="shared" si="32"/>
        <v>0</v>
      </c>
    </row>
    <row r="68" spans="1:79" s="256" customFormat="1" ht="47.25" x14ac:dyDescent="0.2">
      <c r="A68" s="171" t="s">
        <v>2791</v>
      </c>
      <c r="B68" s="84" t="s">
        <v>494</v>
      </c>
      <c r="C68" s="171" t="s">
        <v>1922</v>
      </c>
      <c r="D68" s="87">
        <v>6.2987799999999998</v>
      </c>
      <c r="E68" s="66">
        <v>0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v>0</v>
      </c>
      <c r="Q68" s="66">
        <v>0</v>
      </c>
      <c r="R68" s="66">
        <v>0</v>
      </c>
      <c r="S68" s="66">
        <v>0</v>
      </c>
      <c r="T68" s="66">
        <v>0</v>
      </c>
      <c r="U68" s="66">
        <v>0</v>
      </c>
      <c r="V68" s="66">
        <v>0</v>
      </c>
      <c r="W68" s="66">
        <v>0</v>
      </c>
      <c r="X68" s="66">
        <v>0</v>
      </c>
      <c r="Y68" s="66">
        <v>0</v>
      </c>
      <c r="Z68" s="66">
        <v>0</v>
      </c>
      <c r="AA68" s="66">
        <v>0</v>
      </c>
      <c r="AB68" s="66">
        <v>0</v>
      </c>
      <c r="AC68" s="66">
        <v>0</v>
      </c>
      <c r="AD68" s="66">
        <v>0</v>
      </c>
      <c r="AE68" s="66">
        <v>0</v>
      </c>
      <c r="AF68" s="66">
        <v>0</v>
      </c>
      <c r="AG68" s="66">
        <v>0</v>
      </c>
      <c r="AH68" s="66">
        <v>0</v>
      </c>
      <c r="AI68" s="66">
        <v>0</v>
      </c>
      <c r="AJ68" s="66"/>
      <c r="AK68" s="66">
        <v>0</v>
      </c>
      <c r="AL68" s="66"/>
      <c r="AM68" s="66"/>
      <c r="AN68" s="66"/>
      <c r="AO68" s="66">
        <v>0</v>
      </c>
      <c r="AP68" s="66">
        <v>0</v>
      </c>
      <c r="AQ68" s="66"/>
      <c r="AR68" s="66">
        <v>0</v>
      </c>
      <c r="AS68" s="66"/>
      <c r="AT68" s="66"/>
      <c r="AU68" s="66"/>
      <c r="AV68" s="66">
        <v>0</v>
      </c>
      <c r="AW68" s="87">
        <v>0</v>
      </c>
      <c r="AX68" s="66"/>
      <c r="AY68" s="87">
        <v>0</v>
      </c>
      <c r="AZ68" s="66"/>
      <c r="BA68" s="66"/>
      <c r="BB68" s="66"/>
      <c r="BC68" s="66">
        <v>0</v>
      </c>
      <c r="BD68" s="87">
        <v>0</v>
      </c>
      <c r="BE68" s="66"/>
      <c r="BF68" s="87">
        <v>0</v>
      </c>
      <c r="BG68" s="66"/>
      <c r="BH68" s="66"/>
      <c r="BI68" s="66"/>
      <c r="BJ68" s="66">
        <v>0</v>
      </c>
      <c r="BK68" s="87">
        <v>0</v>
      </c>
      <c r="BL68" s="66"/>
      <c r="BM68" s="87">
        <v>0</v>
      </c>
      <c r="BN68" s="66"/>
      <c r="BO68" s="66"/>
      <c r="BP68" s="66"/>
      <c r="BQ68" s="66"/>
      <c r="BR68" s="66"/>
      <c r="BS68" s="66"/>
      <c r="BT68" s="66"/>
      <c r="BU68" s="66"/>
      <c r="BV68" s="66"/>
      <c r="BW68" s="66"/>
      <c r="BX68" s="66"/>
      <c r="BY68" s="66"/>
      <c r="BZ68" s="66"/>
      <c r="CA68" s="66"/>
    </row>
    <row r="69" spans="1:79" s="256" customFormat="1" ht="78.75" x14ac:dyDescent="0.2">
      <c r="A69" s="171" t="s">
        <v>2791</v>
      </c>
      <c r="B69" s="84" t="s">
        <v>495</v>
      </c>
      <c r="C69" s="171" t="s">
        <v>1923</v>
      </c>
      <c r="D69" s="87">
        <v>0.49062</v>
      </c>
      <c r="E69" s="66">
        <v>0</v>
      </c>
      <c r="F69" s="66">
        <v>0.49062000000000006</v>
      </c>
      <c r="G69" s="66">
        <v>0</v>
      </c>
      <c r="H69" s="66">
        <v>0</v>
      </c>
      <c r="I69" s="66">
        <v>0.18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v>0</v>
      </c>
      <c r="Q69" s="66">
        <v>0</v>
      </c>
      <c r="R69" s="66">
        <v>0</v>
      </c>
      <c r="S69" s="66">
        <v>0</v>
      </c>
      <c r="T69" s="66">
        <v>0</v>
      </c>
      <c r="U69" s="66">
        <v>0</v>
      </c>
      <c r="V69" s="66">
        <v>0</v>
      </c>
      <c r="W69" s="66">
        <v>0</v>
      </c>
      <c r="X69" s="66">
        <v>0</v>
      </c>
      <c r="Y69" s="66">
        <v>0</v>
      </c>
      <c r="Z69" s="66">
        <v>0</v>
      </c>
      <c r="AA69" s="66">
        <v>0</v>
      </c>
      <c r="AB69" s="66">
        <v>0</v>
      </c>
      <c r="AC69" s="66">
        <v>0</v>
      </c>
      <c r="AD69" s="66">
        <v>0</v>
      </c>
      <c r="AE69" s="66">
        <v>0</v>
      </c>
      <c r="AF69" s="66">
        <v>0</v>
      </c>
      <c r="AG69" s="66">
        <v>0</v>
      </c>
      <c r="AH69" s="66">
        <v>0.49062000000000006</v>
      </c>
      <c r="AI69" s="66">
        <v>0</v>
      </c>
      <c r="AJ69" s="66"/>
      <c r="AK69" s="66">
        <v>0.18</v>
      </c>
      <c r="AL69" s="66"/>
      <c r="AM69" s="66"/>
      <c r="AN69" s="66"/>
      <c r="AO69" s="66">
        <v>0</v>
      </c>
      <c r="AP69" s="66">
        <v>0</v>
      </c>
      <c r="AQ69" s="66"/>
      <c r="AR69" s="66">
        <v>0</v>
      </c>
      <c r="AS69" s="66"/>
      <c r="AT69" s="66"/>
      <c r="AU69" s="66"/>
      <c r="AV69" s="66">
        <v>0</v>
      </c>
      <c r="AW69" s="87">
        <v>0</v>
      </c>
      <c r="AX69" s="66"/>
      <c r="AY69" s="87">
        <v>0</v>
      </c>
      <c r="AZ69" s="66"/>
      <c r="BA69" s="66"/>
      <c r="BB69" s="66"/>
      <c r="BC69" s="66">
        <v>0</v>
      </c>
      <c r="BD69" s="87">
        <v>0</v>
      </c>
      <c r="BE69" s="66"/>
      <c r="BF69" s="87">
        <v>0</v>
      </c>
      <c r="BG69" s="66"/>
      <c r="BH69" s="66"/>
      <c r="BI69" s="66"/>
      <c r="BJ69" s="66">
        <v>0</v>
      </c>
      <c r="BK69" s="87">
        <v>0</v>
      </c>
      <c r="BL69" s="66"/>
      <c r="BM69" s="87">
        <v>0</v>
      </c>
      <c r="BN69" s="66"/>
      <c r="BO69" s="66"/>
      <c r="BP69" s="66"/>
      <c r="BQ69" s="66"/>
      <c r="BR69" s="66"/>
      <c r="BS69" s="66"/>
      <c r="BT69" s="66"/>
      <c r="BU69" s="66"/>
      <c r="BV69" s="66"/>
      <c r="BW69" s="66"/>
      <c r="BX69" s="66"/>
      <c r="BY69" s="66"/>
      <c r="BZ69" s="66"/>
      <c r="CA69" s="66"/>
    </row>
    <row r="70" spans="1:79" s="256" customFormat="1" ht="78.75" x14ac:dyDescent="0.2">
      <c r="A70" s="171" t="s">
        <v>899</v>
      </c>
      <c r="B70" s="84" t="s">
        <v>496</v>
      </c>
      <c r="C70" s="171" t="s">
        <v>1924</v>
      </c>
      <c r="D70" s="87">
        <v>0.56730999999999998</v>
      </c>
      <c r="E70" s="66">
        <v>0</v>
      </c>
      <c r="F70" s="66">
        <v>0.56730999999999998</v>
      </c>
      <c r="G70" s="66">
        <v>0.4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v>0</v>
      </c>
      <c r="Q70" s="66">
        <v>0</v>
      </c>
      <c r="R70" s="66">
        <v>0</v>
      </c>
      <c r="S70" s="66">
        <v>0</v>
      </c>
      <c r="T70" s="66">
        <v>0</v>
      </c>
      <c r="U70" s="66">
        <v>0</v>
      </c>
      <c r="V70" s="66">
        <v>0</v>
      </c>
      <c r="W70" s="66">
        <v>0</v>
      </c>
      <c r="X70" s="66">
        <v>0</v>
      </c>
      <c r="Y70" s="66">
        <v>0</v>
      </c>
      <c r="Z70" s="66">
        <v>0</v>
      </c>
      <c r="AA70" s="66">
        <v>0</v>
      </c>
      <c r="AB70" s="66">
        <v>0</v>
      </c>
      <c r="AC70" s="66">
        <v>0</v>
      </c>
      <c r="AD70" s="66">
        <v>0</v>
      </c>
      <c r="AE70" s="66">
        <v>0</v>
      </c>
      <c r="AF70" s="66">
        <v>0</v>
      </c>
      <c r="AG70" s="66">
        <v>0</v>
      </c>
      <c r="AH70" s="66">
        <v>0.56730999999999998</v>
      </c>
      <c r="AI70" s="66">
        <v>0.4</v>
      </c>
      <c r="AJ70" s="66"/>
      <c r="AK70" s="66">
        <v>0</v>
      </c>
      <c r="AL70" s="66"/>
      <c r="AM70" s="66"/>
      <c r="AN70" s="66"/>
      <c r="AO70" s="66">
        <v>0.32335654999999996</v>
      </c>
      <c r="AP70" s="66">
        <v>0.4</v>
      </c>
      <c r="AQ70" s="66"/>
      <c r="AR70" s="66">
        <v>0</v>
      </c>
      <c r="AS70" s="66"/>
      <c r="AT70" s="66"/>
      <c r="AU70" s="66"/>
      <c r="AV70" s="66">
        <v>0.32335654999999996</v>
      </c>
      <c r="AW70" s="87">
        <v>0.4</v>
      </c>
      <c r="AX70" s="66"/>
      <c r="AY70" s="87">
        <v>0</v>
      </c>
      <c r="AZ70" s="66"/>
      <c r="BA70" s="66"/>
      <c r="BB70" s="66"/>
      <c r="BC70" s="66">
        <v>0</v>
      </c>
      <c r="BD70" s="87">
        <v>0</v>
      </c>
      <c r="BE70" s="66"/>
      <c r="BF70" s="87">
        <v>0</v>
      </c>
      <c r="BG70" s="66"/>
      <c r="BH70" s="66"/>
      <c r="BI70" s="66"/>
      <c r="BJ70" s="66">
        <v>0</v>
      </c>
      <c r="BK70" s="87">
        <v>0</v>
      </c>
      <c r="BL70" s="66"/>
      <c r="BM70" s="87">
        <v>0</v>
      </c>
      <c r="BN70" s="66"/>
      <c r="BO70" s="66"/>
      <c r="BP70" s="66"/>
      <c r="BQ70" s="66"/>
      <c r="BR70" s="66"/>
      <c r="BS70" s="66"/>
      <c r="BT70" s="66"/>
      <c r="BU70" s="66"/>
      <c r="BV70" s="66"/>
      <c r="BW70" s="66"/>
      <c r="BX70" s="66"/>
      <c r="BY70" s="66"/>
      <c r="BZ70" s="66"/>
      <c r="CA70" s="66"/>
    </row>
    <row r="71" spans="1:79" s="256" customFormat="1" ht="63" x14ac:dyDescent="0.2">
      <c r="A71" s="171" t="s">
        <v>2791</v>
      </c>
      <c r="B71" s="84" t="s">
        <v>497</v>
      </c>
      <c r="C71" s="171" t="s">
        <v>1925</v>
      </c>
      <c r="D71" s="87">
        <v>104.55563000000001</v>
      </c>
      <c r="E71" s="66">
        <v>0</v>
      </c>
      <c r="F71" s="66">
        <v>104.55562999999999</v>
      </c>
      <c r="G71" s="66">
        <v>0</v>
      </c>
      <c r="H71" s="66">
        <v>0</v>
      </c>
      <c r="I71" s="66">
        <v>8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v>0</v>
      </c>
      <c r="Q71" s="66">
        <v>0</v>
      </c>
      <c r="R71" s="66">
        <v>0</v>
      </c>
      <c r="S71" s="66">
        <v>0</v>
      </c>
      <c r="T71" s="66">
        <v>0</v>
      </c>
      <c r="U71" s="66">
        <v>0</v>
      </c>
      <c r="V71" s="66">
        <v>0</v>
      </c>
      <c r="W71" s="66">
        <v>0</v>
      </c>
      <c r="X71" s="66">
        <v>0</v>
      </c>
      <c r="Y71" s="66">
        <v>0</v>
      </c>
      <c r="Z71" s="66">
        <v>0</v>
      </c>
      <c r="AA71" s="66">
        <v>0</v>
      </c>
      <c r="AB71" s="66">
        <v>0</v>
      </c>
      <c r="AC71" s="66">
        <v>0</v>
      </c>
      <c r="AD71" s="66">
        <v>0</v>
      </c>
      <c r="AE71" s="66">
        <v>0</v>
      </c>
      <c r="AF71" s="66">
        <v>0</v>
      </c>
      <c r="AG71" s="66">
        <v>0</v>
      </c>
      <c r="AH71" s="66">
        <v>104.55562999999999</v>
      </c>
      <c r="AI71" s="66">
        <v>0</v>
      </c>
      <c r="AJ71" s="66"/>
      <c r="AK71" s="66">
        <v>8</v>
      </c>
      <c r="AL71" s="66"/>
      <c r="AM71" s="66"/>
      <c r="AN71" s="66"/>
      <c r="AO71" s="66">
        <v>0</v>
      </c>
      <c r="AP71" s="66">
        <v>0</v>
      </c>
      <c r="AQ71" s="66"/>
      <c r="AR71" s="66">
        <v>0</v>
      </c>
      <c r="AS71" s="66"/>
      <c r="AT71" s="66"/>
      <c r="AU71" s="66"/>
      <c r="AV71" s="66">
        <v>0</v>
      </c>
      <c r="AW71" s="87">
        <v>0</v>
      </c>
      <c r="AX71" s="66"/>
      <c r="AY71" s="87">
        <v>0</v>
      </c>
      <c r="AZ71" s="66"/>
      <c r="BA71" s="66"/>
      <c r="BB71" s="66"/>
      <c r="BC71" s="66">
        <v>0</v>
      </c>
      <c r="BD71" s="87">
        <v>0</v>
      </c>
      <c r="BE71" s="66"/>
      <c r="BF71" s="87">
        <v>0</v>
      </c>
      <c r="BG71" s="66"/>
      <c r="BH71" s="66"/>
      <c r="BI71" s="66"/>
      <c r="BJ71" s="66">
        <v>0</v>
      </c>
      <c r="BK71" s="87">
        <v>0</v>
      </c>
      <c r="BL71" s="66"/>
      <c r="BM71" s="87">
        <v>0</v>
      </c>
      <c r="BN71" s="66"/>
      <c r="BO71" s="66"/>
      <c r="BP71" s="66"/>
      <c r="BQ71" s="66"/>
      <c r="BR71" s="66"/>
      <c r="BS71" s="66"/>
      <c r="BT71" s="66"/>
      <c r="BU71" s="66"/>
      <c r="BV71" s="66"/>
      <c r="BW71" s="66"/>
      <c r="BX71" s="66"/>
      <c r="BY71" s="66"/>
      <c r="BZ71" s="66"/>
      <c r="CA71" s="66"/>
    </row>
    <row r="72" spans="1:79" s="256" customFormat="1" ht="78.75" x14ac:dyDescent="0.2">
      <c r="A72" s="171" t="s">
        <v>899</v>
      </c>
      <c r="B72" s="84" t="s">
        <v>427</v>
      </c>
      <c r="C72" s="171" t="s">
        <v>1926</v>
      </c>
      <c r="D72" s="87">
        <v>3.1745300000000003</v>
      </c>
      <c r="E72" s="66">
        <v>0</v>
      </c>
      <c r="F72" s="66">
        <v>3.1745300000000003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0</v>
      </c>
      <c r="P72" s="66">
        <v>0</v>
      </c>
      <c r="Q72" s="66">
        <v>0</v>
      </c>
      <c r="R72" s="66">
        <v>0</v>
      </c>
      <c r="S72" s="66">
        <v>0</v>
      </c>
      <c r="T72" s="66">
        <v>0</v>
      </c>
      <c r="U72" s="66">
        <v>0</v>
      </c>
      <c r="V72" s="66">
        <v>0</v>
      </c>
      <c r="W72" s="66">
        <v>0</v>
      </c>
      <c r="X72" s="66">
        <v>0</v>
      </c>
      <c r="Y72" s="66">
        <v>0</v>
      </c>
      <c r="Z72" s="66">
        <v>0</v>
      </c>
      <c r="AA72" s="66">
        <v>0</v>
      </c>
      <c r="AB72" s="66">
        <v>0</v>
      </c>
      <c r="AC72" s="66">
        <v>0</v>
      </c>
      <c r="AD72" s="66">
        <v>0</v>
      </c>
      <c r="AE72" s="66">
        <v>0</v>
      </c>
      <c r="AF72" s="66">
        <v>0</v>
      </c>
      <c r="AG72" s="66">
        <v>0</v>
      </c>
      <c r="AH72" s="66">
        <v>3.1745300000000003</v>
      </c>
      <c r="AI72" s="66">
        <v>0</v>
      </c>
      <c r="AJ72" s="66"/>
      <c r="AK72" s="66">
        <v>0</v>
      </c>
      <c r="AL72" s="66"/>
      <c r="AM72" s="66"/>
      <c r="AN72" s="66"/>
      <c r="AO72" s="66">
        <v>2.6161035999999998</v>
      </c>
      <c r="AP72" s="66">
        <v>0</v>
      </c>
      <c r="AQ72" s="66"/>
      <c r="AR72" s="66">
        <v>0</v>
      </c>
      <c r="AS72" s="66"/>
      <c r="AT72" s="66"/>
      <c r="AU72" s="66"/>
      <c r="AV72" s="66">
        <v>2.6161035999999998</v>
      </c>
      <c r="AW72" s="87">
        <v>0</v>
      </c>
      <c r="AX72" s="66"/>
      <c r="AY72" s="87">
        <v>0</v>
      </c>
      <c r="AZ72" s="66"/>
      <c r="BA72" s="66"/>
      <c r="BB72" s="66"/>
      <c r="BC72" s="66">
        <v>0</v>
      </c>
      <c r="BD72" s="87">
        <v>0</v>
      </c>
      <c r="BE72" s="66"/>
      <c r="BF72" s="87">
        <v>0</v>
      </c>
      <c r="BG72" s="66"/>
      <c r="BH72" s="66"/>
      <c r="BI72" s="66"/>
      <c r="BJ72" s="66">
        <v>0</v>
      </c>
      <c r="BK72" s="87">
        <v>0</v>
      </c>
      <c r="BL72" s="66"/>
      <c r="BM72" s="87">
        <v>0</v>
      </c>
      <c r="BN72" s="66"/>
      <c r="BO72" s="66"/>
      <c r="BP72" s="66"/>
      <c r="BQ72" s="66"/>
      <c r="BR72" s="66"/>
      <c r="BS72" s="66"/>
      <c r="BT72" s="66"/>
      <c r="BU72" s="66"/>
      <c r="BV72" s="66"/>
      <c r="BW72" s="66"/>
      <c r="BX72" s="66"/>
      <c r="BY72" s="66"/>
      <c r="BZ72" s="66"/>
      <c r="CA72" s="66"/>
    </row>
    <row r="73" spans="1:79" s="256" customFormat="1" ht="78.75" x14ac:dyDescent="0.2">
      <c r="A73" s="171" t="s">
        <v>2791</v>
      </c>
      <c r="B73" s="84" t="s">
        <v>498</v>
      </c>
      <c r="C73" s="171" t="s">
        <v>1927</v>
      </c>
      <c r="D73" s="87">
        <v>0.68703999999999998</v>
      </c>
      <c r="E73" s="66">
        <v>0</v>
      </c>
      <c r="F73" s="66">
        <v>0.68703999999999998</v>
      </c>
      <c r="G73" s="66">
        <v>0</v>
      </c>
      <c r="H73" s="66">
        <v>0</v>
      </c>
      <c r="I73" s="66">
        <v>0.25</v>
      </c>
      <c r="J73" s="66">
        <v>0</v>
      </c>
      <c r="K73" s="66">
        <v>0</v>
      </c>
      <c r="L73" s="66">
        <v>0</v>
      </c>
      <c r="M73" s="66">
        <v>0</v>
      </c>
      <c r="N73" s="66">
        <v>0</v>
      </c>
      <c r="O73" s="66">
        <v>0</v>
      </c>
      <c r="P73" s="66">
        <v>0</v>
      </c>
      <c r="Q73" s="66">
        <v>0</v>
      </c>
      <c r="R73" s="66">
        <v>0</v>
      </c>
      <c r="S73" s="66">
        <v>0</v>
      </c>
      <c r="T73" s="66">
        <v>0</v>
      </c>
      <c r="U73" s="66">
        <v>0</v>
      </c>
      <c r="V73" s="66">
        <v>0</v>
      </c>
      <c r="W73" s="66">
        <v>0</v>
      </c>
      <c r="X73" s="66">
        <v>0</v>
      </c>
      <c r="Y73" s="66">
        <v>0</v>
      </c>
      <c r="Z73" s="66">
        <v>0</v>
      </c>
      <c r="AA73" s="66">
        <v>0</v>
      </c>
      <c r="AB73" s="66">
        <v>0</v>
      </c>
      <c r="AC73" s="66">
        <v>0</v>
      </c>
      <c r="AD73" s="66">
        <v>0</v>
      </c>
      <c r="AE73" s="66">
        <v>0</v>
      </c>
      <c r="AF73" s="66">
        <v>0</v>
      </c>
      <c r="AG73" s="66">
        <v>0</v>
      </c>
      <c r="AH73" s="66">
        <v>0.68703999999999998</v>
      </c>
      <c r="AI73" s="66">
        <v>0</v>
      </c>
      <c r="AJ73" s="66"/>
      <c r="AK73" s="66">
        <v>0.25</v>
      </c>
      <c r="AL73" s="66"/>
      <c r="AM73" s="66"/>
      <c r="AN73" s="66"/>
      <c r="AO73" s="66">
        <v>0</v>
      </c>
      <c r="AP73" s="66">
        <v>0</v>
      </c>
      <c r="AQ73" s="66"/>
      <c r="AR73" s="66">
        <v>0</v>
      </c>
      <c r="AS73" s="66"/>
      <c r="AT73" s="66"/>
      <c r="AU73" s="66"/>
      <c r="AV73" s="66">
        <v>0</v>
      </c>
      <c r="AW73" s="87">
        <v>0</v>
      </c>
      <c r="AX73" s="66"/>
      <c r="AY73" s="87">
        <v>0</v>
      </c>
      <c r="AZ73" s="66"/>
      <c r="BA73" s="66"/>
      <c r="BB73" s="66"/>
      <c r="BC73" s="66">
        <v>0</v>
      </c>
      <c r="BD73" s="87">
        <v>0</v>
      </c>
      <c r="BE73" s="66"/>
      <c r="BF73" s="87">
        <v>0</v>
      </c>
      <c r="BG73" s="66"/>
      <c r="BH73" s="66"/>
      <c r="BI73" s="66"/>
      <c r="BJ73" s="66">
        <v>0</v>
      </c>
      <c r="BK73" s="87">
        <v>0</v>
      </c>
      <c r="BL73" s="66"/>
      <c r="BM73" s="87">
        <v>0</v>
      </c>
      <c r="BN73" s="66"/>
      <c r="BO73" s="66"/>
      <c r="BP73" s="66"/>
      <c r="BQ73" s="66"/>
      <c r="BR73" s="66"/>
      <c r="BS73" s="66"/>
      <c r="BT73" s="66"/>
      <c r="BU73" s="66"/>
      <c r="BV73" s="66"/>
      <c r="BW73" s="66"/>
      <c r="BX73" s="66"/>
      <c r="BY73" s="66"/>
      <c r="BZ73" s="66"/>
      <c r="CA73" s="66"/>
    </row>
    <row r="74" spans="1:79" s="256" customFormat="1" ht="47.25" x14ac:dyDescent="0.2">
      <c r="A74" s="171" t="s">
        <v>899</v>
      </c>
      <c r="B74" s="84" t="s">
        <v>345</v>
      </c>
      <c r="C74" s="171" t="s">
        <v>1928</v>
      </c>
      <c r="D74" s="87">
        <v>140.31654999999998</v>
      </c>
      <c r="E74" s="66">
        <v>0</v>
      </c>
      <c r="F74" s="66">
        <v>0</v>
      </c>
      <c r="G74" s="66">
        <v>0</v>
      </c>
      <c r="H74" s="66">
        <v>0</v>
      </c>
      <c r="I74" s="66">
        <v>0</v>
      </c>
      <c r="J74" s="66">
        <v>0</v>
      </c>
      <c r="K74" s="66">
        <v>0</v>
      </c>
      <c r="L74" s="66">
        <v>0</v>
      </c>
      <c r="M74" s="66">
        <v>0</v>
      </c>
      <c r="N74" s="66">
        <v>0</v>
      </c>
      <c r="O74" s="66">
        <v>0</v>
      </c>
      <c r="P74" s="66">
        <v>0</v>
      </c>
      <c r="Q74" s="66">
        <v>0</v>
      </c>
      <c r="R74" s="66">
        <v>0</v>
      </c>
      <c r="S74" s="66">
        <v>0</v>
      </c>
      <c r="T74" s="66">
        <v>0</v>
      </c>
      <c r="U74" s="66">
        <v>0</v>
      </c>
      <c r="V74" s="66">
        <v>0</v>
      </c>
      <c r="W74" s="66">
        <v>0</v>
      </c>
      <c r="X74" s="66">
        <v>0</v>
      </c>
      <c r="Y74" s="66">
        <v>0</v>
      </c>
      <c r="Z74" s="66">
        <v>0</v>
      </c>
      <c r="AA74" s="66">
        <v>0</v>
      </c>
      <c r="AB74" s="66">
        <v>0</v>
      </c>
      <c r="AC74" s="66">
        <v>0</v>
      </c>
      <c r="AD74" s="66">
        <v>0</v>
      </c>
      <c r="AE74" s="66">
        <v>0</v>
      </c>
      <c r="AF74" s="66">
        <v>0</v>
      </c>
      <c r="AG74" s="66">
        <v>0</v>
      </c>
      <c r="AH74" s="66">
        <v>0</v>
      </c>
      <c r="AI74" s="66">
        <v>0</v>
      </c>
      <c r="AJ74" s="66"/>
      <c r="AK74" s="66">
        <v>0</v>
      </c>
      <c r="AL74" s="66"/>
      <c r="AM74" s="66"/>
      <c r="AN74" s="66"/>
      <c r="AO74" s="66">
        <v>0</v>
      </c>
      <c r="AP74" s="66">
        <v>0</v>
      </c>
      <c r="AQ74" s="66"/>
      <c r="AR74" s="66">
        <v>0</v>
      </c>
      <c r="AS74" s="66"/>
      <c r="AT74" s="66"/>
      <c r="AU74" s="66"/>
      <c r="AV74" s="66">
        <v>0</v>
      </c>
      <c r="AW74" s="87">
        <v>0</v>
      </c>
      <c r="AX74" s="66"/>
      <c r="AY74" s="87">
        <v>0</v>
      </c>
      <c r="AZ74" s="66"/>
      <c r="BA74" s="66"/>
      <c r="BB74" s="66"/>
      <c r="BC74" s="66">
        <v>0</v>
      </c>
      <c r="BD74" s="87">
        <v>0</v>
      </c>
      <c r="BE74" s="66"/>
      <c r="BF74" s="87">
        <v>0</v>
      </c>
      <c r="BG74" s="66"/>
      <c r="BH74" s="66"/>
      <c r="BI74" s="66"/>
      <c r="BJ74" s="66">
        <v>0</v>
      </c>
      <c r="BK74" s="87">
        <v>0</v>
      </c>
      <c r="BL74" s="66"/>
      <c r="BM74" s="87">
        <v>0</v>
      </c>
      <c r="BN74" s="66"/>
      <c r="BO74" s="66"/>
      <c r="BP74" s="66"/>
      <c r="BQ74" s="66"/>
      <c r="BR74" s="66"/>
      <c r="BS74" s="66"/>
      <c r="BT74" s="66"/>
      <c r="BU74" s="66"/>
      <c r="BV74" s="66"/>
      <c r="BW74" s="66"/>
      <c r="BX74" s="66"/>
      <c r="BY74" s="66"/>
      <c r="BZ74" s="66"/>
      <c r="CA74" s="66"/>
    </row>
    <row r="75" spans="1:79" s="256" customFormat="1" ht="47.25" x14ac:dyDescent="0.2">
      <c r="A75" s="171" t="s">
        <v>2791</v>
      </c>
      <c r="B75" s="84" t="s">
        <v>499</v>
      </c>
      <c r="C75" s="171" t="s">
        <v>1929</v>
      </c>
      <c r="D75" s="87">
        <v>0.19700999999999999</v>
      </c>
      <c r="E75" s="66">
        <v>0</v>
      </c>
      <c r="F75" s="66">
        <v>0.19700999999999999</v>
      </c>
      <c r="G75" s="66">
        <v>0</v>
      </c>
      <c r="H75" s="66">
        <v>0</v>
      </c>
      <c r="I75" s="66">
        <v>0.15</v>
      </c>
      <c r="J75" s="66">
        <v>0</v>
      </c>
      <c r="K75" s="66">
        <v>0</v>
      </c>
      <c r="L75" s="66">
        <v>0</v>
      </c>
      <c r="M75" s="66">
        <v>0</v>
      </c>
      <c r="N75" s="66">
        <v>0</v>
      </c>
      <c r="O75" s="66">
        <v>0</v>
      </c>
      <c r="P75" s="66">
        <v>0</v>
      </c>
      <c r="Q75" s="66">
        <v>0</v>
      </c>
      <c r="R75" s="66">
        <v>0</v>
      </c>
      <c r="S75" s="66">
        <v>0</v>
      </c>
      <c r="T75" s="66">
        <v>0</v>
      </c>
      <c r="U75" s="66">
        <v>0</v>
      </c>
      <c r="V75" s="66">
        <v>0</v>
      </c>
      <c r="W75" s="66">
        <v>0</v>
      </c>
      <c r="X75" s="66">
        <v>0</v>
      </c>
      <c r="Y75" s="66">
        <v>0</v>
      </c>
      <c r="Z75" s="66">
        <v>0</v>
      </c>
      <c r="AA75" s="66">
        <v>0</v>
      </c>
      <c r="AB75" s="66">
        <v>0</v>
      </c>
      <c r="AC75" s="66">
        <v>0</v>
      </c>
      <c r="AD75" s="66">
        <v>0</v>
      </c>
      <c r="AE75" s="66">
        <v>0</v>
      </c>
      <c r="AF75" s="66">
        <v>0</v>
      </c>
      <c r="AG75" s="66">
        <v>0</v>
      </c>
      <c r="AH75" s="66">
        <v>0.19700999999999999</v>
      </c>
      <c r="AI75" s="66">
        <v>0</v>
      </c>
      <c r="AJ75" s="66"/>
      <c r="AK75" s="66">
        <v>0.15</v>
      </c>
      <c r="AL75" s="66"/>
      <c r="AM75" s="66"/>
      <c r="AN75" s="66"/>
      <c r="AO75" s="66">
        <v>6.1058609999999999E-2</v>
      </c>
      <c r="AP75" s="66">
        <v>0</v>
      </c>
      <c r="AQ75" s="66"/>
      <c r="AR75" s="66">
        <v>0.246</v>
      </c>
      <c r="AS75" s="66"/>
      <c r="AT75" s="66"/>
      <c r="AU75" s="66"/>
      <c r="AV75" s="66">
        <v>6.1058609999999999E-2</v>
      </c>
      <c r="AW75" s="87">
        <v>0</v>
      </c>
      <c r="AX75" s="66"/>
      <c r="AY75" s="87">
        <v>0.246</v>
      </c>
      <c r="AZ75" s="66"/>
      <c r="BA75" s="66"/>
      <c r="BB75" s="66"/>
      <c r="BC75" s="66">
        <v>0</v>
      </c>
      <c r="BD75" s="87">
        <v>0</v>
      </c>
      <c r="BE75" s="66"/>
      <c r="BF75" s="87">
        <v>0</v>
      </c>
      <c r="BG75" s="66"/>
      <c r="BH75" s="66"/>
      <c r="BI75" s="66"/>
      <c r="BJ75" s="66">
        <v>0</v>
      </c>
      <c r="BK75" s="87">
        <v>0</v>
      </c>
      <c r="BL75" s="66"/>
      <c r="BM75" s="87">
        <v>0</v>
      </c>
      <c r="BN75" s="66"/>
      <c r="BO75" s="66"/>
      <c r="BP75" s="66"/>
      <c r="BQ75" s="66"/>
      <c r="BR75" s="66"/>
      <c r="BS75" s="66"/>
      <c r="BT75" s="66"/>
      <c r="BU75" s="66"/>
      <c r="BV75" s="66"/>
      <c r="BW75" s="66"/>
      <c r="BX75" s="66"/>
      <c r="BY75" s="66"/>
      <c r="BZ75" s="66"/>
      <c r="CA75" s="66"/>
    </row>
    <row r="76" spans="1:79" s="256" customFormat="1" ht="78.75" x14ac:dyDescent="0.2">
      <c r="A76" s="171" t="s">
        <v>2791</v>
      </c>
      <c r="B76" s="84" t="s">
        <v>1620</v>
      </c>
      <c r="C76" s="171" t="s">
        <v>1930</v>
      </c>
      <c r="D76" s="87">
        <v>0.19700999999999999</v>
      </c>
      <c r="E76" s="66">
        <v>0</v>
      </c>
      <c r="F76" s="66">
        <v>0.19700999999999999</v>
      </c>
      <c r="G76" s="66">
        <v>0</v>
      </c>
      <c r="H76" s="66">
        <v>0</v>
      </c>
      <c r="I76" s="66">
        <v>0.15</v>
      </c>
      <c r="J76" s="66">
        <v>0</v>
      </c>
      <c r="K76" s="66">
        <v>0</v>
      </c>
      <c r="L76" s="66">
        <v>0</v>
      </c>
      <c r="M76" s="66">
        <v>0</v>
      </c>
      <c r="N76" s="66">
        <v>0</v>
      </c>
      <c r="O76" s="66">
        <v>0</v>
      </c>
      <c r="P76" s="66">
        <v>0</v>
      </c>
      <c r="Q76" s="66">
        <v>0</v>
      </c>
      <c r="R76" s="66">
        <v>0</v>
      </c>
      <c r="S76" s="66">
        <v>0</v>
      </c>
      <c r="T76" s="66">
        <v>0</v>
      </c>
      <c r="U76" s="66">
        <v>0</v>
      </c>
      <c r="V76" s="66">
        <v>0</v>
      </c>
      <c r="W76" s="66">
        <v>0</v>
      </c>
      <c r="X76" s="66">
        <v>0</v>
      </c>
      <c r="Y76" s="66">
        <v>0</v>
      </c>
      <c r="Z76" s="66">
        <v>0</v>
      </c>
      <c r="AA76" s="66">
        <v>0</v>
      </c>
      <c r="AB76" s="66">
        <v>0</v>
      </c>
      <c r="AC76" s="66">
        <v>0</v>
      </c>
      <c r="AD76" s="66">
        <v>0</v>
      </c>
      <c r="AE76" s="66">
        <v>0</v>
      </c>
      <c r="AF76" s="66">
        <v>0</v>
      </c>
      <c r="AG76" s="66">
        <v>0</v>
      </c>
      <c r="AH76" s="66">
        <v>0.19700999999999999</v>
      </c>
      <c r="AI76" s="66">
        <v>0</v>
      </c>
      <c r="AJ76" s="66"/>
      <c r="AK76" s="66">
        <v>0.15</v>
      </c>
      <c r="AL76" s="66"/>
      <c r="AM76" s="66"/>
      <c r="AN76" s="66"/>
      <c r="AO76" s="66">
        <v>0.10787099999999999</v>
      </c>
      <c r="AP76" s="66">
        <v>0</v>
      </c>
      <c r="AQ76" s="66"/>
      <c r="AR76" s="66">
        <v>0.30599999999999999</v>
      </c>
      <c r="AS76" s="66"/>
      <c r="AT76" s="66"/>
      <c r="AU76" s="66"/>
      <c r="AV76" s="66">
        <v>0.10787099999999999</v>
      </c>
      <c r="AW76" s="87">
        <v>0</v>
      </c>
      <c r="AX76" s="66"/>
      <c r="AY76" s="87">
        <v>0.30599999999999999</v>
      </c>
      <c r="AZ76" s="66"/>
      <c r="BA76" s="66"/>
      <c r="BB76" s="66"/>
      <c r="BC76" s="66">
        <v>0</v>
      </c>
      <c r="BD76" s="87">
        <v>0</v>
      </c>
      <c r="BE76" s="66"/>
      <c r="BF76" s="87">
        <v>0</v>
      </c>
      <c r="BG76" s="66"/>
      <c r="BH76" s="66"/>
      <c r="BI76" s="66"/>
      <c r="BJ76" s="66">
        <v>0</v>
      </c>
      <c r="BK76" s="87">
        <v>0</v>
      </c>
      <c r="BL76" s="66"/>
      <c r="BM76" s="87">
        <v>0</v>
      </c>
      <c r="BN76" s="66"/>
      <c r="BO76" s="66"/>
      <c r="BP76" s="66"/>
      <c r="BQ76" s="66"/>
      <c r="BR76" s="66"/>
      <c r="BS76" s="66"/>
      <c r="BT76" s="66"/>
      <c r="BU76" s="66"/>
      <c r="BV76" s="66"/>
      <c r="BW76" s="66"/>
      <c r="BX76" s="66"/>
      <c r="BY76" s="66"/>
      <c r="BZ76" s="66"/>
      <c r="CA76" s="66"/>
    </row>
    <row r="77" spans="1:79" s="256" customFormat="1" ht="78.75" x14ac:dyDescent="0.2">
      <c r="A77" s="171" t="s">
        <v>2791</v>
      </c>
      <c r="B77" s="170" t="s">
        <v>1621</v>
      </c>
      <c r="C77" s="171" t="s">
        <v>1931</v>
      </c>
      <c r="D77" s="87">
        <v>9.3206000000000007</v>
      </c>
      <c r="E77" s="66">
        <v>0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v>0</v>
      </c>
      <c r="Q77" s="66">
        <v>0</v>
      </c>
      <c r="R77" s="66">
        <v>0</v>
      </c>
      <c r="S77" s="66">
        <v>0</v>
      </c>
      <c r="T77" s="66">
        <v>0</v>
      </c>
      <c r="U77" s="66">
        <v>0</v>
      </c>
      <c r="V77" s="66">
        <v>0</v>
      </c>
      <c r="W77" s="66">
        <v>0</v>
      </c>
      <c r="X77" s="66">
        <v>0</v>
      </c>
      <c r="Y77" s="66">
        <v>0</v>
      </c>
      <c r="Z77" s="66">
        <v>0</v>
      </c>
      <c r="AA77" s="66">
        <v>0</v>
      </c>
      <c r="AB77" s="66">
        <v>0</v>
      </c>
      <c r="AC77" s="66">
        <v>0</v>
      </c>
      <c r="AD77" s="66">
        <v>0</v>
      </c>
      <c r="AE77" s="66">
        <v>0</v>
      </c>
      <c r="AF77" s="66">
        <v>0</v>
      </c>
      <c r="AG77" s="66">
        <v>0</v>
      </c>
      <c r="AH77" s="66">
        <v>0</v>
      </c>
      <c r="AI77" s="66">
        <v>0</v>
      </c>
      <c r="AJ77" s="66"/>
      <c r="AK77" s="66">
        <v>0</v>
      </c>
      <c r="AL77" s="66"/>
      <c r="AM77" s="66"/>
      <c r="AN77" s="66"/>
      <c r="AO77" s="66">
        <v>0</v>
      </c>
      <c r="AP77" s="66">
        <v>0</v>
      </c>
      <c r="AQ77" s="66"/>
      <c r="AR77" s="66">
        <v>0</v>
      </c>
      <c r="AS77" s="66"/>
      <c r="AT77" s="66"/>
      <c r="AU77" s="66"/>
      <c r="AV77" s="66">
        <v>0</v>
      </c>
      <c r="AW77" s="87">
        <v>0</v>
      </c>
      <c r="AX77" s="66"/>
      <c r="AY77" s="87">
        <v>0</v>
      </c>
      <c r="AZ77" s="66"/>
      <c r="BA77" s="66"/>
      <c r="BB77" s="66"/>
      <c r="BC77" s="66">
        <v>0</v>
      </c>
      <c r="BD77" s="87">
        <v>0</v>
      </c>
      <c r="BE77" s="66"/>
      <c r="BF77" s="87">
        <v>0</v>
      </c>
      <c r="BG77" s="66"/>
      <c r="BH77" s="66"/>
      <c r="BI77" s="66"/>
      <c r="BJ77" s="66">
        <v>0</v>
      </c>
      <c r="BK77" s="87">
        <v>0</v>
      </c>
      <c r="BL77" s="66"/>
      <c r="BM77" s="87">
        <v>0</v>
      </c>
      <c r="BN77" s="66"/>
      <c r="BO77" s="66"/>
      <c r="BP77" s="66"/>
      <c r="BQ77" s="66"/>
      <c r="BR77" s="66"/>
      <c r="BS77" s="66"/>
      <c r="BT77" s="66"/>
      <c r="BU77" s="66"/>
      <c r="BV77" s="66"/>
      <c r="BW77" s="66"/>
      <c r="BX77" s="66"/>
      <c r="BY77" s="66"/>
      <c r="BZ77" s="66"/>
      <c r="CA77" s="66"/>
    </row>
    <row r="78" spans="1:79" s="256" customFormat="1" ht="78.75" x14ac:dyDescent="0.2">
      <c r="A78" s="171" t="s">
        <v>2791</v>
      </c>
      <c r="B78" s="84" t="s">
        <v>1622</v>
      </c>
      <c r="C78" s="171" t="s">
        <v>1932</v>
      </c>
      <c r="D78" s="87">
        <v>0.16022</v>
      </c>
      <c r="E78" s="66">
        <v>0</v>
      </c>
      <c r="F78" s="66">
        <v>0.16022</v>
      </c>
      <c r="G78" s="66">
        <v>0</v>
      </c>
      <c r="H78" s="66">
        <v>0</v>
      </c>
      <c r="I78" s="66">
        <v>0.12</v>
      </c>
      <c r="J78" s="66">
        <v>0</v>
      </c>
      <c r="K78" s="66">
        <v>0</v>
      </c>
      <c r="L78" s="66">
        <v>0</v>
      </c>
      <c r="M78" s="66">
        <v>0</v>
      </c>
      <c r="N78" s="66">
        <v>0</v>
      </c>
      <c r="O78" s="66">
        <v>0</v>
      </c>
      <c r="P78" s="66">
        <v>0</v>
      </c>
      <c r="Q78" s="66">
        <v>0</v>
      </c>
      <c r="R78" s="66">
        <v>0</v>
      </c>
      <c r="S78" s="66">
        <v>0</v>
      </c>
      <c r="T78" s="66">
        <v>0</v>
      </c>
      <c r="U78" s="66">
        <v>0</v>
      </c>
      <c r="V78" s="66">
        <v>0</v>
      </c>
      <c r="W78" s="66">
        <v>0</v>
      </c>
      <c r="X78" s="66">
        <v>0</v>
      </c>
      <c r="Y78" s="66">
        <v>0</v>
      </c>
      <c r="Z78" s="66">
        <v>0</v>
      </c>
      <c r="AA78" s="66">
        <v>0</v>
      </c>
      <c r="AB78" s="66">
        <v>0</v>
      </c>
      <c r="AC78" s="66">
        <v>0</v>
      </c>
      <c r="AD78" s="66">
        <v>0</v>
      </c>
      <c r="AE78" s="66">
        <v>0</v>
      </c>
      <c r="AF78" s="66">
        <v>0</v>
      </c>
      <c r="AG78" s="66">
        <v>0</v>
      </c>
      <c r="AH78" s="66">
        <v>0.16022</v>
      </c>
      <c r="AI78" s="66">
        <v>0</v>
      </c>
      <c r="AJ78" s="66"/>
      <c r="AK78" s="66">
        <v>0.12</v>
      </c>
      <c r="AL78" s="66"/>
      <c r="AM78" s="66"/>
      <c r="AN78" s="66"/>
      <c r="AO78" s="66">
        <v>9.4846929999999982E-2</v>
      </c>
      <c r="AP78" s="66">
        <v>0</v>
      </c>
      <c r="AQ78" s="66"/>
      <c r="AR78" s="66">
        <v>0.16</v>
      </c>
      <c r="AS78" s="66"/>
      <c r="AT78" s="66"/>
      <c r="AU78" s="66"/>
      <c r="AV78" s="66">
        <v>9.4846929999999982E-2</v>
      </c>
      <c r="AW78" s="87">
        <v>0</v>
      </c>
      <c r="AX78" s="66"/>
      <c r="AY78" s="87">
        <v>0.16</v>
      </c>
      <c r="AZ78" s="66"/>
      <c r="BA78" s="66"/>
      <c r="BB78" s="66"/>
      <c r="BC78" s="66">
        <v>0</v>
      </c>
      <c r="BD78" s="87">
        <v>0</v>
      </c>
      <c r="BE78" s="66"/>
      <c r="BF78" s="87">
        <v>0</v>
      </c>
      <c r="BG78" s="66"/>
      <c r="BH78" s="66"/>
      <c r="BI78" s="66"/>
      <c r="BJ78" s="66">
        <v>0</v>
      </c>
      <c r="BK78" s="87">
        <v>0</v>
      </c>
      <c r="BL78" s="66"/>
      <c r="BM78" s="87">
        <v>0</v>
      </c>
      <c r="BN78" s="66"/>
      <c r="BO78" s="66"/>
      <c r="BP78" s="66"/>
      <c r="BQ78" s="66"/>
      <c r="BR78" s="66"/>
      <c r="BS78" s="66"/>
      <c r="BT78" s="66"/>
      <c r="BU78" s="66"/>
      <c r="BV78" s="66"/>
      <c r="BW78" s="66"/>
      <c r="BX78" s="66"/>
      <c r="BY78" s="66"/>
      <c r="BZ78" s="66"/>
      <c r="CA78" s="66"/>
    </row>
    <row r="79" spans="1:79" s="256" customFormat="1" ht="110.25" x14ac:dyDescent="0.2">
      <c r="A79" s="171" t="s">
        <v>2791</v>
      </c>
      <c r="B79" s="84" t="s">
        <v>1623</v>
      </c>
      <c r="C79" s="171" t="s">
        <v>1933</v>
      </c>
      <c r="D79" s="87">
        <v>0.39861000000000002</v>
      </c>
      <c r="E79" s="66">
        <v>0</v>
      </c>
      <c r="F79" s="66">
        <v>0.39861000000000002</v>
      </c>
      <c r="G79" s="66">
        <v>0</v>
      </c>
      <c r="H79" s="66">
        <v>0</v>
      </c>
      <c r="I79" s="66">
        <v>0.4</v>
      </c>
      <c r="J79" s="66">
        <v>0</v>
      </c>
      <c r="K79" s="66">
        <v>0</v>
      </c>
      <c r="L79" s="66">
        <v>0</v>
      </c>
      <c r="M79" s="66">
        <v>0</v>
      </c>
      <c r="N79" s="66">
        <v>0</v>
      </c>
      <c r="O79" s="66">
        <v>0</v>
      </c>
      <c r="P79" s="66">
        <v>0</v>
      </c>
      <c r="Q79" s="66">
        <v>0</v>
      </c>
      <c r="R79" s="66">
        <v>0</v>
      </c>
      <c r="S79" s="66">
        <v>0</v>
      </c>
      <c r="T79" s="66">
        <v>0</v>
      </c>
      <c r="U79" s="66">
        <v>0</v>
      </c>
      <c r="V79" s="66">
        <v>0</v>
      </c>
      <c r="W79" s="66">
        <v>0</v>
      </c>
      <c r="X79" s="66">
        <v>0</v>
      </c>
      <c r="Y79" s="66">
        <v>0</v>
      </c>
      <c r="Z79" s="66">
        <v>0</v>
      </c>
      <c r="AA79" s="66">
        <v>0</v>
      </c>
      <c r="AB79" s="66">
        <v>0</v>
      </c>
      <c r="AC79" s="66">
        <v>0</v>
      </c>
      <c r="AD79" s="66">
        <v>0</v>
      </c>
      <c r="AE79" s="66">
        <v>0</v>
      </c>
      <c r="AF79" s="66">
        <v>0</v>
      </c>
      <c r="AG79" s="66">
        <v>0</v>
      </c>
      <c r="AH79" s="66">
        <v>0.39861000000000002</v>
      </c>
      <c r="AI79" s="66">
        <v>0</v>
      </c>
      <c r="AJ79" s="66"/>
      <c r="AK79" s="66">
        <v>0.4</v>
      </c>
      <c r="AL79" s="66"/>
      <c r="AM79" s="66"/>
      <c r="AN79" s="66"/>
      <c r="AO79" s="66">
        <v>0.36620817999999999</v>
      </c>
      <c r="AP79" s="66">
        <v>0</v>
      </c>
      <c r="AQ79" s="66"/>
      <c r="AR79" s="66">
        <v>0.375</v>
      </c>
      <c r="AS79" s="66"/>
      <c r="AT79" s="66"/>
      <c r="AU79" s="66"/>
      <c r="AV79" s="66">
        <v>0</v>
      </c>
      <c r="AW79" s="87">
        <v>0</v>
      </c>
      <c r="AX79" s="66"/>
      <c r="AY79" s="87">
        <v>0</v>
      </c>
      <c r="AZ79" s="66"/>
      <c r="BA79" s="66"/>
      <c r="BB79" s="66"/>
      <c r="BC79" s="66">
        <v>0.36620817999999999</v>
      </c>
      <c r="BD79" s="87">
        <v>0</v>
      </c>
      <c r="BE79" s="66"/>
      <c r="BF79" s="87">
        <v>0.375</v>
      </c>
      <c r="BG79" s="66"/>
      <c r="BH79" s="66"/>
      <c r="BI79" s="66"/>
      <c r="BJ79" s="66">
        <v>0</v>
      </c>
      <c r="BK79" s="87">
        <v>0</v>
      </c>
      <c r="BL79" s="66"/>
      <c r="BM79" s="87">
        <v>0</v>
      </c>
      <c r="BN79" s="66"/>
      <c r="BO79" s="66"/>
      <c r="BP79" s="66"/>
      <c r="BQ79" s="66"/>
      <c r="BR79" s="66"/>
      <c r="BS79" s="66"/>
      <c r="BT79" s="66"/>
      <c r="BU79" s="66"/>
      <c r="BV79" s="66"/>
      <c r="BW79" s="66"/>
      <c r="BX79" s="66"/>
      <c r="BY79" s="66"/>
      <c r="BZ79" s="66"/>
      <c r="CA79" s="66"/>
    </row>
    <row r="80" spans="1:79" s="256" customFormat="1" ht="33.75" customHeight="1" x14ac:dyDescent="0.2">
      <c r="A80" s="171" t="s">
        <v>2791</v>
      </c>
      <c r="B80" s="170" t="s">
        <v>344</v>
      </c>
      <c r="C80" s="171" t="s">
        <v>1934</v>
      </c>
      <c r="D80" s="87">
        <v>0</v>
      </c>
      <c r="E80" s="66">
        <v>0</v>
      </c>
      <c r="F80" s="66">
        <v>0</v>
      </c>
      <c r="G80" s="66">
        <v>0</v>
      </c>
      <c r="H80" s="66">
        <v>0</v>
      </c>
      <c r="I80" s="66">
        <v>0</v>
      </c>
      <c r="J80" s="66">
        <v>0</v>
      </c>
      <c r="K80" s="66">
        <v>0</v>
      </c>
      <c r="L80" s="66">
        <v>0</v>
      </c>
      <c r="M80" s="66">
        <v>0</v>
      </c>
      <c r="N80" s="66">
        <v>0</v>
      </c>
      <c r="O80" s="66">
        <v>0</v>
      </c>
      <c r="P80" s="66">
        <v>0</v>
      </c>
      <c r="Q80" s="66">
        <v>0</v>
      </c>
      <c r="R80" s="66">
        <v>0</v>
      </c>
      <c r="S80" s="66">
        <v>0</v>
      </c>
      <c r="T80" s="66">
        <v>0</v>
      </c>
      <c r="U80" s="66">
        <v>0</v>
      </c>
      <c r="V80" s="66">
        <v>0</v>
      </c>
      <c r="W80" s="66">
        <v>0</v>
      </c>
      <c r="X80" s="66">
        <v>0</v>
      </c>
      <c r="Y80" s="66">
        <v>0</v>
      </c>
      <c r="Z80" s="66">
        <v>0</v>
      </c>
      <c r="AA80" s="66">
        <v>0</v>
      </c>
      <c r="AB80" s="66">
        <v>0</v>
      </c>
      <c r="AC80" s="66">
        <v>0</v>
      </c>
      <c r="AD80" s="66">
        <v>0</v>
      </c>
      <c r="AE80" s="66">
        <v>0</v>
      </c>
      <c r="AF80" s="66">
        <v>0</v>
      </c>
      <c r="AG80" s="66">
        <v>0</v>
      </c>
      <c r="AH80" s="66">
        <v>0</v>
      </c>
      <c r="AI80" s="66"/>
      <c r="AJ80" s="66"/>
      <c r="AK80" s="66"/>
      <c r="AL80" s="66"/>
      <c r="AM80" s="66"/>
      <c r="AN80" s="66"/>
      <c r="AO80" s="66">
        <v>0</v>
      </c>
      <c r="AP80" s="66">
        <v>0</v>
      </c>
      <c r="AQ80" s="66"/>
      <c r="AR80" s="66">
        <v>0</v>
      </c>
      <c r="AS80" s="66"/>
      <c r="AT80" s="66"/>
      <c r="AU80" s="66"/>
      <c r="AV80" s="66">
        <v>0</v>
      </c>
      <c r="AW80" s="87">
        <v>0</v>
      </c>
      <c r="AX80" s="66"/>
      <c r="AY80" s="87">
        <v>0</v>
      </c>
      <c r="AZ80" s="66"/>
      <c r="BA80" s="66"/>
      <c r="BB80" s="66"/>
      <c r="BC80" s="66">
        <v>0</v>
      </c>
      <c r="BD80" s="87">
        <v>0</v>
      </c>
      <c r="BE80" s="66"/>
      <c r="BF80" s="87">
        <v>0</v>
      </c>
      <c r="BG80" s="66"/>
      <c r="BH80" s="66"/>
      <c r="BI80" s="66"/>
      <c r="BJ80" s="66">
        <v>0</v>
      </c>
      <c r="BK80" s="87">
        <v>0</v>
      </c>
      <c r="BL80" s="66"/>
      <c r="BM80" s="87">
        <v>0</v>
      </c>
      <c r="BN80" s="66"/>
      <c r="BO80" s="66"/>
      <c r="BP80" s="66"/>
      <c r="BQ80" s="66"/>
      <c r="BR80" s="66"/>
      <c r="BS80" s="66"/>
      <c r="BT80" s="66"/>
      <c r="BU80" s="66"/>
      <c r="BV80" s="66"/>
      <c r="BW80" s="66"/>
      <c r="BX80" s="66"/>
      <c r="BY80" s="66"/>
      <c r="BZ80" s="66"/>
      <c r="CA80" s="66"/>
    </row>
    <row r="81" spans="1:79" s="256" customFormat="1" ht="36" customHeight="1" x14ac:dyDescent="0.2">
      <c r="A81" s="171" t="s">
        <v>2791</v>
      </c>
      <c r="B81" s="84" t="s">
        <v>1624</v>
      </c>
      <c r="C81" s="171" t="s">
        <v>1935</v>
      </c>
      <c r="D81" s="87">
        <v>0</v>
      </c>
      <c r="E81" s="66">
        <v>0</v>
      </c>
      <c r="F81" s="66">
        <v>0</v>
      </c>
      <c r="G81" s="66">
        <v>0</v>
      </c>
      <c r="H81" s="66">
        <v>0</v>
      </c>
      <c r="I81" s="66">
        <v>0</v>
      </c>
      <c r="J81" s="66">
        <v>0</v>
      </c>
      <c r="K81" s="66">
        <v>0</v>
      </c>
      <c r="L81" s="66">
        <v>0</v>
      </c>
      <c r="M81" s="66">
        <v>0</v>
      </c>
      <c r="N81" s="66">
        <v>0</v>
      </c>
      <c r="O81" s="66">
        <v>0</v>
      </c>
      <c r="P81" s="66">
        <v>0</v>
      </c>
      <c r="Q81" s="66">
        <v>0</v>
      </c>
      <c r="R81" s="66">
        <v>0</v>
      </c>
      <c r="S81" s="66">
        <v>0</v>
      </c>
      <c r="T81" s="66">
        <v>0</v>
      </c>
      <c r="U81" s="66">
        <v>0</v>
      </c>
      <c r="V81" s="66">
        <v>0</v>
      </c>
      <c r="W81" s="66">
        <v>0</v>
      </c>
      <c r="X81" s="66">
        <v>0</v>
      </c>
      <c r="Y81" s="66">
        <v>0</v>
      </c>
      <c r="Z81" s="66">
        <v>0</v>
      </c>
      <c r="AA81" s="66">
        <v>0</v>
      </c>
      <c r="AB81" s="66">
        <v>0</v>
      </c>
      <c r="AC81" s="66">
        <v>0</v>
      </c>
      <c r="AD81" s="66">
        <v>0</v>
      </c>
      <c r="AE81" s="66">
        <v>0</v>
      </c>
      <c r="AF81" s="66">
        <v>0</v>
      </c>
      <c r="AG81" s="66">
        <v>0</v>
      </c>
      <c r="AH81" s="66">
        <v>0</v>
      </c>
      <c r="AI81" s="66"/>
      <c r="AJ81" s="66"/>
      <c r="AK81" s="66"/>
      <c r="AL81" s="66"/>
      <c r="AM81" s="66"/>
      <c r="AN81" s="66"/>
      <c r="AO81" s="66">
        <v>0.15118580000000001</v>
      </c>
      <c r="AP81" s="66">
        <v>0</v>
      </c>
      <c r="AQ81" s="66"/>
      <c r="AR81" s="66">
        <v>0.14000000000000001</v>
      </c>
      <c r="AS81" s="66"/>
      <c r="AT81" s="66"/>
      <c r="AU81" s="66"/>
      <c r="AV81" s="66">
        <v>0</v>
      </c>
      <c r="AW81" s="87">
        <v>0</v>
      </c>
      <c r="AX81" s="66"/>
      <c r="AY81" s="87">
        <v>0</v>
      </c>
      <c r="AZ81" s="66"/>
      <c r="BA81" s="66"/>
      <c r="BB81" s="66"/>
      <c r="BC81" s="66">
        <v>0.15118580000000001</v>
      </c>
      <c r="BD81" s="87">
        <v>0</v>
      </c>
      <c r="BE81" s="66"/>
      <c r="BF81" s="87">
        <v>0.14000000000000001</v>
      </c>
      <c r="BG81" s="66"/>
      <c r="BH81" s="66"/>
      <c r="BI81" s="66"/>
      <c r="BJ81" s="66">
        <v>0</v>
      </c>
      <c r="BK81" s="87">
        <v>0</v>
      </c>
      <c r="BL81" s="66"/>
      <c r="BM81" s="87">
        <v>0</v>
      </c>
      <c r="BN81" s="66"/>
      <c r="BO81" s="66"/>
      <c r="BP81" s="66"/>
      <c r="BQ81" s="66"/>
      <c r="BR81" s="66"/>
      <c r="BS81" s="66"/>
      <c r="BT81" s="66"/>
      <c r="BU81" s="66"/>
      <c r="BV81" s="66"/>
      <c r="BW81" s="66"/>
      <c r="BX81" s="66"/>
      <c r="BY81" s="66"/>
      <c r="BZ81" s="66"/>
      <c r="CA81" s="66"/>
    </row>
    <row r="82" spans="1:79" s="256" customFormat="1" ht="33.75" customHeight="1" x14ac:dyDescent="0.2">
      <c r="A82" s="171" t="s">
        <v>2791</v>
      </c>
      <c r="B82" s="84" t="s">
        <v>501</v>
      </c>
      <c r="C82" s="171" t="s">
        <v>1936</v>
      </c>
      <c r="D82" s="87">
        <v>0</v>
      </c>
      <c r="E82" s="66">
        <v>0</v>
      </c>
      <c r="F82" s="66">
        <v>0</v>
      </c>
      <c r="G82" s="66">
        <v>0</v>
      </c>
      <c r="H82" s="66">
        <v>0</v>
      </c>
      <c r="I82" s="66">
        <v>0</v>
      </c>
      <c r="J82" s="66">
        <v>0</v>
      </c>
      <c r="K82" s="66">
        <v>0</v>
      </c>
      <c r="L82" s="66">
        <v>0</v>
      </c>
      <c r="M82" s="66">
        <v>0</v>
      </c>
      <c r="N82" s="66">
        <v>0</v>
      </c>
      <c r="O82" s="66">
        <v>0</v>
      </c>
      <c r="P82" s="66">
        <v>0</v>
      </c>
      <c r="Q82" s="66">
        <v>0</v>
      </c>
      <c r="R82" s="66">
        <v>0</v>
      </c>
      <c r="S82" s="66">
        <v>0</v>
      </c>
      <c r="T82" s="66">
        <v>0</v>
      </c>
      <c r="U82" s="66">
        <v>0</v>
      </c>
      <c r="V82" s="66">
        <v>0</v>
      </c>
      <c r="W82" s="66">
        <v>0</v>
      </c>
      <c r="X82" s="66">
        <v>0</v>
      </c>
      <c r="Y82" s="66">
        <v>0</v>
      </c>
      <c r="Z82" s="66">
        <v>0</v>
      </c>
      <c r="AA82" s="66">
        <v>0</v>
      </c>
      <c r="AB82" s="66">
        <v>0</v>
      </c>
      <c r="AC82" s="66">
        <v>0</v>
      </c>
      <c r="AD82" s="66">
        <v>0</v>
      </c>
      <c r="AE82" s="66">
        <v>0</v>
      </c>
      <c r="AF82" s="66">
        <v>0</v>
      </c>
      <c r="AG82" s="66">
        <v>0</v>
      </c>
      <c r="AH82" s="66">
        <v>0</v>
      </c>
      <c r="AI82" s="66"/>
      <c r="AJ82" s="66"/>
      <c r="AK82" s="66"/>
      <c r="AL82" s="66"/>
      <c r="AM82" s="66"/>
      <c r="AN82" s="66"/>
      <c r="AO82" s="66">
        <v>0</v>
      </c>
      <c r="AP82" s="66">
        <v>0</v>
      </c>
      <c r="AQ82" s="66"/>
      <c r="AR82" s="66">
        <v>0</v>
      </c>
      <c r="AS82" s="66"/>
      <c r="AT82" s="66"/>
      <c r="AU82" s="66"/>
      <c r="AV82" s="66">
        <v>0</v>
      </c>
      <c r="AW82" s="87">
        <v>0</v>
      </c>
      <c r="AX82" s="66"/>
      <c r="AY82" s="87">
        <v>0</v>
      </c>
      <c r="AZ82" s="66"/>
      <c r="BA82" s="66"/>
      <c r="BB82" s="66"/>
      <c r="BC82" s="66">
        <v>0</v>
      </c>
      <c r="BD82" s="87">
        <v>0</v>
      </c>
      <c r="BE82" s="66"/>
      <c r="BF82" s="87">
        <v>0</v>
      </c>
      <c r="BG82" s="66"/>
      <c r="BH82" s="66"/>
      <c r="BI82" s="66"/>
      <c r="BJ82" s="66">
        <v>0</v>
      </c>
      <c r="BK82" s="87">
        <v>0</v>
      </c>
      <c r="BL82" s="66"/>
      <c r="BM82" s="87">
        <v>0</v>
      </c>
      <c r="BN82" s="66"/>
      <c r="BO82" s="66"/>
      <c r="BP82" s="66"/>
      <c r="BQ82" s="66"/>
      <c r="BR82" s="66"/>
      <c r="BS82" s="66"/>
      <c r="BT82" s="66"/>
      <c r="BU82" s="66"/>
      <c r="BV82" s="66"/>
      <c r="BW82" s="66"/>
      <c r="BX82" s="66"/>
      <c r="BY82" s="66"/>
      <c r="BZ82" s="66"/>
      <c r="CA82" s="66"/>
    </row>
    <row r="83" spans="1:79" s="256" customFormat="1" ht="36" customHeight="1" x14ac:dyDescent="0.2">
      <c r="A83" s="210"/>
      <c r="B83" s="211" t="s">
        <v>37</v>
      </c>
      <c r="C83" s="210"/>
      <c r="D83" s="214">
        <f t="shared" ref="D83:BN83" si="33">SUM(D84:D85)</f>
        <v>3.9918800000000001</v>
      </c>
      <c r="E83" s="214">
        <f t="shared" ref="E83" si="34">SUM(E84:E85)</f>
        <v>0</v>
      </c>
      <c r="F83" s="214">
        <f t="shared" si="33"/>
        <v>3.9918800000000001</v>
      </c>
      <c r="G83" s="214">
        <f t="shared" si="33"/>
        <v>0</v>
      </c>
      <c r="H83" s="214">
        <f t="shared" si="33"/>
        <v>0</v>
      </c>
      <c r="I83" s="214">
        <f t="shared" si="33"/>
        <v>0</v>
      </c>
      <c r="J83" s="214">
        <f t="shared" si="33"/>
        <v>0</v>
      </c>
      <c r="K83" s="214">
        <f t="shared" si="33"/>
        <v>0</v>
      </c>
      <c r="L83" s="214">
        <f t="shared" si="33"/>
        <v>0</v>
      </c>
      <c r="M83" s="214">
        <f t="shared" si="33"/>
        <v>0</v>
      </c>
      <c r="N83" s="214">
        <f t="shared" si="33"/>
        <v>0</v>
      </c>
      <c r="O83" s="214">
        <f t="shared" si="33"/>
        <v>0</v>
      </c>
      <c r="P83" s="214">
        <f t="shared" si="33"/>
        <v>0</v>
      </c>
      <c r="Q83" s="214">
        <f t="shared" si="33"/>
        <v>0</v>
      </c>
      <c r="R83" s="214">
        <f t="shared" si="33"/>
        <v>0</v>
      </c>
      <c r="S83" s="214">
        <f t="shared" si="33"/>
        <v>0</v>
      </c>
      <c r="T83" s="214">
        <f t="shared" si="33"/>
        <v>0</v>
      </c>
      <c r="U83" s="214">
        <f t="shared" si="33"/>
        <v>0</v>
      </c>
      <c r="V83" s="214">
        <f t="shared" si="33"/>
        <v>0</v>
      </c>
      <c r="W83" s="214">
        <f t="shared" si="33"/>
        <v>0</v>
      </c>
      <c r="X83" s="214">
        <f t="shared" si="33"/>
        <v>0</v>
      </c>
      <c r="Y83" s="214">
        <f t="shared" si="33"/>
        <v>0</v>
      </c>
      <c r="Z83" s="214">
        <f t="shared" si="33"/>
        <v>0</v>
      </c>
      <c r="AA83" s="214">
        <f t="shared" si="33"/>
        <v>0</v>
      </c>
      <c r="AB83" s="214">
        <f t="shared" si="33"/>
        <v>0</v>
      </c>
      <c r="AC83" s="214">
        <f t="shared" si="33"/>
        <v>0</v>
      </c>
      <c r="AD83" s="214">
        <f t="shared" si="33"/>
        <v>0</v>
      </c>
      <c r="AE83" s="214">
        <f t="shared" si="33"/>
        <v>0</v>
      </c>
      <c r="AF83" s="214">
        <f t="shared" si="33"/>
        <v>0</v>
      </c>
      <c r="AG83" s="214">
        <f t="shared" si="33"/>
        <v>0</v>
      </c>
      <c r="AH83" s="214">
        <f t="shared" si="33"/>
        <v>3.9918800000000001</v>
      </c>
      <c r="AI83" s="214">
        <f t="shared" si="33"/>
        <v>0</v>
      </c>
      <c r="AJ83" s="214">
        <f t="shared" si="33"/>
        <v>0</v>
      </c>
      <c r="AK83" s="214">
        <f t="shared" si="33"/>
        <v>0</v>
      </c>
      <c r="AL83" s="214">
        <f t="shared" si="33"/>
        <v>0</v>
      </c>
      <c r="AM83" s="214">
        <f t="shared" si="33"/>
        <v>0</v>
      </c>
      <c r="AN83" s="214">
        <f t="shared" si="33"/>
        <v>0</v>
      </c>
      <c r="AO83" s="214">
        <f t="shared" si="33"/>
        <v>0</v>
      </c>
      <c r="AP83" s="214">
        <f t="shared" si="33"/>
        <v>0</v>
      </c>
      <c r="AQ83" s="214">
        <f t="shared" si="33"/>
        <v>0</v>
      </c>
      <c r="AR83" s="214">
        <f t="shared" si="33"/>
        <v>0</v>
      </c>
      <c r="AS83" s="214">
        <f t="shared" si="33"/>
        <v>0</v>
      </c>
      <c r="AT83" s="214">
        <f t="shared" si="33"/>
        <v>0</v>
      </c>
      <c r="AU83" s="214">
        <f t="shared" si="33"/>
        <v>0</v>
      </c>
      <c r="AV83" s="214">
        <f t="shared" si="33"/>
        <v>0</v>
      </c>
      <c r="AW83" s="214">
        <f t="shared" si="33"/>
        <v>0</v>
      </c>
      <c r="AX83" s="214">
        <f t="shared" si="33"/>
        <v>0</v>
      </c>
      <c r="AY83" s="214">
        <f t="shared" si="33"/>
        <v>0</v>
      </c>
      <c r="AZ83" s="214">
        <f t="shared" si="33"/>
        <v>0</v>
      </c>
      <c r="BA83" s="214">
        <f t="shared" si="33"/>
        <v>0</v>
      </c>
      <c r="BB83" s="214">
        <f t="shared" si="33"/>
        <v>0</v>
      </c>
      <c r="BC83" s="214">
        <f t="shared" si="33"/>
        <v>0</v>
      </c>
      <c r="BD83" s="214">
        <f t="shared" si="33"/>
        <v>0</v>
      </c>
      <c r="BE83" s="214">
        <f t="shared" si="33"/>
        <v>0</v>
      </c>
      <c r="BF83" s="214">
        <f t="shared" si="33"/>
        <v>0</v>
      </c>
      <c r="BG83" s="214">
        <f t="shared" si="33"/>
        <v>0</v>
      </c>
      <c r="BH83" s="214">
        <f t="shared" si="33"/>
        <v>0</v>
      </c>
      <c r="BI83" s="214">
        <f t="shared" si="33"/>
        <v>0</v>
      </c>
      <c r="BJ83" s="214">
        <f t="shared" si="33"/>
        <v>0</v>
      </c>
      <c r="BK83" s="214">
        <f t="shared" si="33"/>
        <v>0</v>
      </c>
      <c r="BL83" s="214">
        <f t="shared" si="33"/>
        <v>0</v>
      </c>
      <c r="BM83" s="214">
        <f t="shared" si="33"/>
        <v>0</v>
      </c>
      <c r="BN83" s="214">
        <f t="shared" si="33"/>
        <v>0</v>
      </c>
      <c r="BO83" s="214">
        <f t="shared" ref="BO83:CA83" si="35">SUM(BO84:BO85)</f>
        <v>0</v>
      </c>
      <c r="BP83" s="214">
        <f t="shared" si="35"/>
        <v>0</v>
      </c>
      <c r="BQ83" s="214">
        <f t="shared" si="35"/>
        <v>0</v>
      </c>
      <c r="BR83" s="214">
        <f t="shared" si="35"/>
        <v>0</v>
      </c>
      <c r="BS83" s="214">
        <f t="shared" si="35"/>
        <v>0</v>
      </c>
      <c r="BT83" s="214">
        <f t="shared" si="35"/>
        <v>0</v>
      </c>
      <c r="BU83" s="214">
        <f t="shared" si="35"/>
        <v>0</v>
      </c>
      <c r="BV83" s="214">
        <f t="shared" si="35"/>
        <v>0</v>
      </c>
      <c r="BW83" s="214">
        <f t="shared" si="35"/>
        <v>0</v>
      </c>
      <c r="BX83" s="214">
        <f t="shared" si="35"/>
        <v>0</v>
      </c>
      <c r="BY83" s="214">
        <f t="shared" si="35"/>
        <v>0</v>
      </c>
      <c r="BZ83" s="214">
        <f t="shared" si="35"/>
        <v>0</v>
      </c>
      <c r="CA83" s="214">
        <f t="shared" si="35"/>
        <v>0</v>
      </c>
    </row>
    <row r="84" spans="1:79" s="256" customFormat="1" ht="45.2" customHeight="1" x14ac:dyDescent="0.2">
      <c r="A84" s="171" t="s">
        <v>899</v>
      </c>
      <c r="B84" s="84" t="s">
        <v>502</v>
      </c>
      <c r="C84" s="171" t="s">
        <v>1937</v>
      </c>
      <c r="D84" s="87">
        <v>2.2018</v>
      </c>
      <c r="E84" s="66">
        <v>0</v>
      </c>
      <c r="F84" s="66">
        <v>2.2018000000000004</v>
      </c>
      <c r="G84" s="66">
        <v>0</v>
      </c>
      <c r="H84" s="66">
        <v>0</v>
      </c>
      <c r="I84" s="66">
        <v>0</v>
      </c>
      <c r="J84" s="66">
        <v>0</v>
      </c>
      <c r="K84" s="66">
        <v>0</v>
      </c>
      <c r="L84" s="66">
        <v>0</v>
      </c>
      <c r="M84" s="66">
        <v>0</v>
      </c>
      <c r="N84" s="66">
        <v>0</v>
      </c>
      <c r="O84" s="66">
        <v>0</v>
      </c>
      <c r="P84" s="66">
        <v>0</v>
      </c>
      <c r="Q84" s="66">
        <v>0</v>
      </c>
      <c r="R84" s="66">
        <v>0</v>
      </c>
      <c r="S84" s="66">
        <v>0</v>
      </c>
      <c r="T84" s="66">
        <v>0</v>
      </c>
      <c r="U84" s="66">
        <v>0</v>
      </c>
      <c r="V84" s="66">
        <v>0</v>
      </c>
      <c r="W84" s="66">
        <v>0</v>
      </c>
      <c r="X84" s="66">
        <v>0</v>
      </c>
      <c r="Y84" s="66">
        <v>0</v>
      </c>
      <c r="Z84" s="66">
        <v>0</v>
      </c>
      <c r="AA84" s="66">
        <v>0</v>
      </c>
      <c r="AB84" s="66">
        <v>0</v>
      </c>
      <c r="AC84" s="66">
        <v>0</v>
      </c>
      <c r="AD84" s="66">
        <v>0</v>
      </c>
      <c r="AE84" s="66">
        <v>0</v>
      </c>
      <c r="AF84" s="66">
        <v>0</v>
      </c>
      <c r="AG84" s="66">
        <v>0</v>
      </c>
      <c r="AH84" s="66">
        <v>2.2018000000000004</v>
      </c>
      <c r="AI84" s="66">
        <v>0</v>
      </c>
      <c r="AJ84" s="66"/>
      <c r="AK84" s="66">
        <v>0</v>
      </c>
      <c r="AL84" s="66"/>
      <c r="AM84" s="66"/>
      <c r="AN84" s="66"/>
      <c r="AO84" s="66">
        <v>0</v>
      </c>
      <c r="AP84" s="66">
        <v>0</v>
      </c>
      <c r="AQ84" s="66"/>
      <c r="AR84" s="66">
        <v>0</v>
      </c>
      <c r="AS84" s="66"/>
      <c r="AT84" s="66"/>
      <c r="AU84" s="66"/>
      <c r="AV84" s="66">
        <v>0</v>
      </c>
      <c r="AW84" s="87">
        <v>0</v>
      </c>
      <c r="AX84" s="66"/>
      <c r="AY84" s="87">
        <v>0</v>
      </c>
      <c r="AZ84" s="66"/>
      <c r="BA84" s="66"/>
      <c r="BB84" s="66"/>
      <c r="BC84" s="66">
        <v>0</v>
      </c>
      <c r="BD84" s="87">
        <v>0</v>
      </c>
      <c r="BE84" s="66"/>
      <c r="BF84" s="87">
        <v>0</v>
      </c>
      <c r="BG84" s="66"/>
      <c r="BH84" s="66"/>
      <c r="BI84" s="66"/>
      <c r="BJ84" s="66">
        <v>0</v>
      </c>
      <c r="BK84" s="87">
        <v>0</v>
      </c>
      <c r="BL84" s="66"/>
      <c r="BM84" s="87">
        <v>0</v>
      </c>
      <c r="BN84" s="66"/>
      <c r="BO84" s="66"/>
      <c r="BP84" s="66"/>
      <c r="BQ84" s="66"/>
      <c r="BR84" s="66"/>
      <c r="BS84" s="66"/>
      <c r="BT84" s="66"/>
      <c r="BU84" s="66"/>
      <c r="BV84" s="66"/>
      <c r="BW84" s="66"/>
      <c r="BX84" s="66"/>
      <c r="BY84" s="66"/>
      <c r="BZ84" s="66"/>
      <c r="CA84" s="66"/>
    </row>
    <row r="85" spans="1:79" s="256" customFormat="1" ht="63" x14ac:dyDescent="0.2">
      <c r="A85" s="171" t="s">
        <v>899</v>
      </c>
      <c r="B85" s="84" t="s">
        <v>503</v>
      </c>
      <c r="C85" s="171" t="s">
        <v>1938</v>
      </c>
      <c r="D85" s="87">
        <v>1.7900799999999999</v>
      </c>
      <c r="E85" s="66">
        <v>0</v>
      </c>
      <c r="F85" s="66">
        <v>1.7900799999999999</v>
      </c>
      <c r="G85" s="66">
        <v>0</v>
      </c>
      <c r="H85" s="66">
        <v>0</v>
      </c>
      <c r="I85" s="66">
        <v>0</v>
      </c>
      <c r="J85" s="66">
        <v>0</v>
      </c>
      <c r="K85" s="66">
        <v>0</v>
      </c>
      <c r="L85" s="66">
        <v>0</v>
      </c>
      <c r="M85" s="66">
        <v>0</v>
      </c>
      <c r="N85" s="66">
        <v>0</v>
      </c>
      <c r="O85" s="66">
        <v>0</v>
      </c>
      <c r="P85" s="66">
        <v>0</v>
      </c>
      <c r="Q85" s="66">
        <v>0</v>
      </c>
      <c r="R85" s="66">
        <v>0</v>
      </c>
      <c r="S85" s="66">
        <v>0</v>
      </c>
      <c r="T85" s="66">
        <v>0</v>
      </c>
      <c r="U85" s="66">
        <v>0</v>
      </c>
      <c r="V85" s="66">
        <v>0</v>
      </c>
      <c r="W85" s="66">
        <v>0</v>
      </c>
      <c r="X85" s="66">
        <v>0</v>
      </c>
      <c r="Y85" s="66">
        <v>0</v>
      </c>
      <c r="Z85" s="66">
        <v>0</v>
      </c>
      <c r="AA85" s="66">
        <v>0</v>
      </c>
      <c r="AB85" s="66">
        <v>0</v>
      </c>
      <c r="AC85" s="66">
        <v>0</v>
      </c>
      <c r="AD85" s="66">
        <v>0</v>
      </c>
      <c r="AE85" s="66">
        <v>0</v>
      </c>
      <c r="AF85" s="66">
        <v>0</v>
      </c>
      <c r="AG85" s="66">
        <v>0</v>
      </c>
      <c r="AH85" s="66">
        <v>1.7900799999999999</v>
      </c>
      <c r="AI85" s="66">
        <v>0</v>
      </c>
      <c r="AJ85" s="66"/>
      <c r="AK85" s="66">
        <v>0</v>
      </c>
      <c r="AL85" s="66"/>
      <c r="AM85" s="66"/>
      <c r="AN85" s="66"/>
      <c r="AO85" s="66">
        <v>0</v>
      </c>
      <c r="AP85" s="66">
        <v>0</v>
      </c>
      <c r="AQ85" s="66"/>
      <c r="AR85" s="66">
        <v>0</v>
      </c>
      <c r="AS85" s="66"/>
      <c r="AT85" s="66"/>
      <c r="AU85" s="66"/>
      <c r="AV85" s="66">
        <v>0</v>
      </c>
      <c r="AW85" s="87">
        <v>0</v>
      </c>
      <c r="AX85" s="66"/>
      <c r="AY85" s="87">
        <v>0</v>
      </c>
      <c r="AZ85" s="66"/>
      <c r="BA85" s="66"/>
      <c r="BB85" s="66"/>
      <c r="BC85" s="66">
        <v>0</v>
      </c>
      <c r="BD85" s="87">
        <v>0</v>
      </c>
      <c r="BE85" s="66"/>
      <c r="BF85" s="87">
        <v>0</v>
      </c>
      <c r="BG85" s="66"/>
      <c r="BH85" s="66"/>
      <c r="BI85" s="66"/>
      <c r="BJ85" s="66">
        <v>0</v>
      </c>
      <c r="BK85" s="87">
        <v>0</v>
      </c>
      <c r="BL85" s="66"/>
      <c r="BM85" s="87">
        <v>0</v>
      </c>
      <c r="BN85" s="66"/>
      <c r="BO85" s="66"/>
      <c r="BP85" s="66"/>
      <c r="BQ85" s="66"/>
      <c r="BR85" s="66"/>
      <c r="BS85" s="66"/>
      <c r="BT85" s="66"/>
      <c r="BU85" s="66"/>
      <c r="BV85" s="66"/>
      <c r="BW85" s="66"/>
      <c r="BX85" s="66"/>
      <c r="BY85" s="66"/>
      <c r="BZ85" s="66"/>
      <c r="CA85" s="66"/>
    </row>
    <row r="86" spans="1:79" s="256" customFormat="1" ht="35.25" customHeight="1" x14ac:dyDescent="0.2">
      <c r="A86" s="210"/>
      <c r="B86" s="212" t="s">
        <v>38</v>
      </c>
      <c r="C86" s="210"/>
      <c r="D86" s="214">
        <f t="shared" ref="D86:BN86" si="36">SUM(D87:D98)</f>
        <v>171.47823999999997</v>
      </c>
      <c r="E86" s="214">
        <f t="shared" ref="E86" si="37">SUM(E87:E98)</f>
        <v>0</v>
      </c>
      <c r="F86" s="214">
        <f t="shared" si="36"/>
        <v>76.90549</v>
      </c>
      <c r="G86" s="214">
        <f t="shared" si="36"/>
        <v>0</v>
      </c>
      <c r="H86" s="214">
        <f t="shared" si="36"/>
        <v>0</v>
      </c>
      <c r="I86" s="214">
        <f t="shared" si="36"/>
        <v>0.76600000000000001</v>
      </c>
      <c r="J86" s="214">
        <f t="shared" si="36"/>
        <v>0</v>
      </c>
      <c r="K86" s="214">
        <f t="shared" si="36"/>
        <v>0</v>
      </c>
      <c r="L86" s="214">
        <f t="shared" si="36"/>
        <v>0</v>
      </c>
      <c r="M86" s="214">
        <f t="shared" si="36"/>
        <v>0</v>
      </c>
      <c r="N86" s="214">
        <f t="shared" si="36"/>
        <v>0</v>
      </c>
      <c r="O86" s="214">
        <f t="shared" si="36"/>
        <v>0</v>
      </c>
      <c r="P86" s="214">
        <f t="shared" si="36"/>
        <v>0</v>
      </c>
      <c r="Q86" s="214">
        <f t="shared" si="36"/>
        <v>0</v>
      </c>
      <c r="R86" s="214">
        <f t="shared" si="36"/>
        <v>0</v>
      </c>
      <c r="S86" s="214">
        <f t="shared" si="36"/>
        <v>0</v>
      </c>
      <c r="T86" s="214">
        <f t="shared" si="36"/>
        <v>0</v>
      </c>
      <c r="U86" s="214">
        <f t="shared" si="36"/>
        <v>0</v>
      </c>
      <c r="V86" s="214">
        <f t="shared" si="36"/>
        <v>0</v>
      </c>
      <c r="W86" s="214">
        <f t="shared" si="36"/>
        <v>0</v>
      </c>
      <c r="X86" s="214">
        <f t="shared" si="36"/>
        <v>0</v>
      </c>
      <c r="Y86" s="214">
        <f t="shared" si="36"/>
        <v>0</v>
      </c>
      <c r="Z86" s="214">
        <f t="shared" si="36"/>
        <v>0</v>
      </c>
      <c r="AA86" s="214">
        <f t="shared" si="36"/>
        <v>0</v>
      </c>
      <c r="AB86" s="214">
        <f t="shared" si="36"/>
        <v>0</v>
      </c>
      <c r="AC86" s="214">
        <f t="shared" si="36"/>
        <v>0</v>
      </c>
      <c r="AD86" s="214">
        <f t="shared" si="36"/>
        <v>0</v>
      </c>
      <c r="AE86" s="214">
        <f t="shared" si="36"/>
        <v>0</v>
      </c>
      <c r="AF86" s="214">
        <f t="shared" si="36"/>
        <v>0</v>
      </c>
      <c r="AG86" s="214">
        <f t="shared" si="36"/>
        <v>0</v>
      </c>
      <c r="AH86" s="214">
        <f t="shared" si="36"/>
        <v>76.90549</v>
      </c>
      <c r="AI86" s="214">
        <f t="shared" si="36"/>
        <v>0</v>
      </c>
      <c r="AJ86" s="214">
        <f t="shared" si="36"/>
        <v>0</v>
      </c>
      <c r="AK86" s="214">
        <f t="shared" si="36"/>
        <v>0.76600000000000001</v>
      </c>
      <c r="AL86" s="214">
        <f t="shared" si="36"/>
        <v>0</v>
      </c>
      <c r="AM86" s="214">
        <f t="shared" si="36"/>
        <v>0</v>
      </c>
      <c r="AN86" s="214">
        <f t="shared" si="36"/>
        <v>0</v>
      </c>
      <c r="AO86" s="214">
        <f t="shared" si="36"/>
        <v>30.35080731</v>
      </c>
      <c r="AP86" s="214">
        <f t="shared" si="36"/>
        <v>0.63</v>
      </c>
      <c r="AQ86" s="214">
        <f t="shared" si="36"/>
        <v>0</v>
      </c>
      <c r="AR86" s="214">
        <f t="shared" si="36"/>
        <v>0.33200000000000002</v>
      </c>
      <c r="AS86" s="214">
        <f t="shared" si="36"/>
        <v>0</v>
      </c>
      <c r="AT86" s="214">
        <f t="shared" si="36"/>
        <v>0</v>
      </c>
      <c r="AU86" s="214">
        <f t="shared" si="36"/>
        <v>0</v>
      </c>
      <c r="AV86" s="214">
        <f t="shared" si="36"/>
        <v>0</v>
      </c>
      <c r="AW86" s="214">
        <f t="shared" si="36"/>
        <v>0</v>
      </c>
      <c r="AX86" s="214">
        <f t="shared" si="36"/>
        <v>0</v>
      </c>
      <c r="AY86" s="214">
        <f t="shared" si="36"/>
        <v>0</v>
      </c>
      <c r="AZ86" s="214">
        <f t="shared" si="36"/>
        <v>0</v>
      </c>
      <c r="BA86" s="214">
        <f t="shared" si="36"/>
        <v>0</v>
      </c>
      <c r="BB86" s="214">
        <f t="shared" si="36"/>
        <v>0</v>
      </c>
      <c r="BC86" s="214">
        <f t="shared" si="36"/>
        <v>29.886906920000001</v>
      </c>
      <c r="BD86" s="214">
        <f t="shared" si="36"/>
        <v>0</v>
      </c>
      <c r="BE86" s="214">
        <f t="shared" si="36"/>
        <v>0</v>
      </c>
      <c r="BF86" s="214">
        <f t="shared" si="36"/>
        <v>0.33200000000000002</v>
      </c>
      <c r="BG86" s="214">
        <f t="shared" si="36"/>
        <v>0</v>
      </c>
      <c r="BH86" s="214">
        <f t="shared" si="36"/>
        <v>0</v>
      </c>
      <c r="BI86" s="214">
        <f t="shared" si="36"/>
        <v>0</v>
      </c>
      <c r="BJ86" s="214">
        <f t="shared" si="36"/>
        <v>0.46390039</v>
      </c>
      <c r="BK86" s="214">
        <f t="shared" si="36"/>
        <v>0.63</v>
      </c>
      <c r="BL86" s="214">
        <f t="shared" si="36"/>
        <v>0</v>
      </c>
      <c r="BM86" s="214">
        <f t="shared" si="36"/>
        <v>0</v>
      </c>
      <c r="BN86" s="214">
        <f t="shared" si="36"/>
        <v>0</v>
      </c>
      <c r="BO86" s="214">
        <f t="shared" ref="BO86:CA86" si="38">SUM(BO87:BO98)</f>
        <v>0</v>
      </c>
      <c r="BP86" s="214">
        <f t="shared" si="38"/>
        <v>0</v>
      </c>
      <c r="BQ86" s="214">
        <f t="shared" si="38"/>
        <v>0</v>
      </c>
      <c r="BR86" s="214">
        <f t="shared" si="38"/>
        <v>0</v>
      </c>
      <c r="BS86" s="214">
        <f t="shared" si="38"/>
        <v>0</v>
      </c>
      <c r="BT86" s="214">
        <f t="shared" si="38"/>
        <v>0</v>
      </c>
      <c r="BU86" s="214">
        <f t="shared" si="38"/>
        <v>0</v>
      </c>
      <c r="BV86" s="214">
        <f t="shared" si="38"/>
        <v>0</v>
      </c>
      <c r="BW86" s="214">
        <f t="shared" si="38"/>
        <v>0</v>
      </c>
      <c r="BX86" s="214">
        <f t="shared" si="38"/>
        <v>0</v>
      </c>
      <c r="BY86" s="214">
        <f t="shared" si="38"/>
        <v>0</v>
      </c>
      <c r="BZ86" s="214">
        <f t="shared" si="38"/>
        <v>0</v>
      </c>
      <c r="CA86" s="214">
        <f t="shared" si="38"/>
        <v>0</v>
      </c>
    </row>
    <row r="87" spans="1:79" s="256" customFormat="1" ht="110.25" x14ac:dyDescent="0.2">
      <c r="A87" s="171" t="s">
        <v>2791</v>
      </c>
      <c r="B87" s="85" t="s">
        <v>504</v>
      </c>
      <c r="C87" s="171" t="s">
        <v>1939</v>
      </c>
      <c r="D87" s="87">
        <v>52.537260000000003</v>
      </c>
      <c r="E87" s="66">
        <v>0</v>
      </c>
      <c r="F87" s="66">
        <v>0</v>
      </c>
      <c r="G87" s="66">
        <v>0</v>
      </c>
      <c r="H87" s="66">
        <v>0</v>
      </c>
      <c r="I87" s="66">
        <v>0</v>
      </c>
      <c r="J87" s="66">
        <v>0</v>
      </c>
      <c r="K87" s="66">
        <v>0</v>
      </c>
      <c r="L87" s="66">
        <v>0</v>
      </c>
      <c r="M87" s="66">
        <v>0</v>
      </c>
      <c r="N87" s="66">
        <v>0</v>
      </c>
      <c r="O87" s="66">
        <v>0</v>
      </c>
      <c r="P87" s="66">
        <v>0</v>
      </c>
      <c r="Q87" s="66">
        <v>0</v>
      </c>
      <c r="R87" s="66">
        <v>0</v>
      </c>
      <c r="S87" s="66">
        <v>0</v>
      </c>
      <c r="T87" s="66">
        <v>0</v>
      </c>
      <c r="U87" s="66">
        <v>0</v>
      </c>
      <c r="V87" s="66">
        <v>0</v>
      </c>
      <c r="W87" s="66">
        <v>0</v>
      </c>
      <c r="X87" s="66">
        <v>0</v>
      </c>
      <c r="Y87" s="66">
        <v>0</v>
      </c>
      <c r="Z87" s="66">
        <v>0</v>
      </c>
      <c r="AA87" s="66">
        <v>0</v>
      </c>
      <c r="AB87" s="66">
        <v>0</v>
      </c>
      <c r="AC87" s="66">
        <v>0</v>
      </c>
      <c r="AD87" s="66">
        <v>0</v>
      </c>
      <c r="AE87" s="66">
        <v>0</v>
      </c>
      <c r="AF87" s="66">
        <v>0</v>
      </c>
      <c r="AG87" s="66">
        <v>0</v>
      </c>
      <c r="AH87" s="66">
        <v>0</v>
      </c>
      <c r="AI87" s="66">
        <v>0</v>
      </c>
      <c r="AJ87" s="66"/>
      <c r="AK87" s="66">
        <v>0</v>
      </c>
      <c r="AL87" s="66"/>
      <c r="AM87" s="66"/>
      <c r="AN87" s="66"/>
      <c r="AO87" s="66">
        <v>0</v>
      </c>
      <c r="AP87" s="66">
        <v>0</v>
      </c>
      <c r="AQ87" s="66"/>
      <c r="AR87" s="66">
        <v>0</v>
      </c>
      <c r="AS87" s="66"/>
      <c r="AT87" s="66"/>
      <c r="AU87" s="66"/>
      <c r="AV87" s="66">
        <v>0</v>
      </c>
      <c r="AW87" s="87">
        <v>0</v>
      </c>
      <c r="AX87" s="66"/>
      <c r="AY87" s="87">
        <v>0</v>
      </c>
      <c r="AZ87" s="66"/>
      <c r="BA87" s="66"/>
      <c r="BB87" s="66"/>
      <c r="BC87" s="66">
        <v>0</v>
      </c>
      <c r="BD87" s="87">
        <v>0</v>
      </c>
      <c r="BE87" s="66"/>
      <c r="BF87" s="87">
        <v>0</v>
      </c>
      <c r="BG87" s="66"/>
      <c r="BH87" s="66"/>
      <c r="BI87" s="66"/>
      <c r="BJ87" s="66">
        <v>0</v>
      </c>
      <c r="BK87" s="87">
        <v>0</v>
      </c>
      <c r="BL87" s="66"/>
      <c r="BM87" s="87">
        <v>0</v>
      </c>
      <c r="BN87" s="66"/>
      <c r="BO87" s="66"/>
      <c r="BP87" s="66"/>
      <c r="BQ87" s="66"/>
      <c r="BR87" s="66"/>
      <c r="BS87" s="66"/>
      <c r="BT87" s="66"/>
      <c r="BU87" s="66"/>
      <c r="BV87" s="66"/>
      <c r="BW87" s="66"/>
      <c r="BX87" s="66"/>
      <c r="BY87" s="66"/>
      <c r="BZ87" s="66"/>
      <c r="CA87" s="66"/>
    </row>
    <row r="88" spans="1:79" s="256" customFormat="1" ht="47.25" x14ac:dyDescent="0.2">
      <c r="A88" s="171" t="s">
        <v>2791</v>
      </c>
      <c r="B88" s="85" t="s">
        <v>346</v>
      </c>
      <c r="C88" s="171" t="s">
        <v>1940</v>
      </c>
      <c r="D88" s="87">
        <v>4.0778800000000004</v>
      </c>
      <c r="E88" s="66">
        <v>0</v>
      </c>
      <c r="F88" s="66">
        <v>4.0778800000000004</v>
      </c>
      <c r="G88" s="66">
        <v>0</v>
      </c>
      <c r="H88" s="66">
        <v>0</v>
      </c>
      <c r="I88" s="66">
        <v>0.27100000000000002</v>
      </c>
      <c r="J88" s="66">
        <v>0</v>
      </c>
      <c r="K88" s="66">
        <v>0</v>
      </c>
      <c r="L88" s="66">
        <v>0</v>
      </c>
      <c r="M88" s="66">
        <v>0</v>
      </c>
      <c r="N88" s="66">
        <v>0</v>
      </c>
      <c r="O88" s="66">
        <v>0</v>
      </c>
      <c r="P88" s="66">
        <v>0</v>
      </c>
      <c r="Q88" s="66">
        <v>0</v>
      </c>
      <c r="R88" s="66">
        <v>0</v>
      </c>
      <c r="S88" s="66">
        <v>0</v>
      </c>
      <c r="T88" s="66">
        <v>0</v>
      </c>
      <c r="U88" s="66">
        <v>0</v>
      </c>
      <c r="V88" s="66">
        <v>0</v>
      </c>
      <c r="W88" s="66">
        <v>0</v>
      </c>
      <c r="X88" s="66">
        <v>0</v>
      </c>
      <c r="Y88" s="66">
        <v>0</v>
      </c>
      <c r="Z88" s="66">
        <v>0</v>
      </c>
      <c r="AA88" s="66">
        <v>0</v>
      </c>
      <c r="AB88" s="66">
        <v>0</v>
      </c>
      <c r="AC88" s="66">
        <v>0</v>
      </c>
      <c r="AD88" s="66">
        <v>0</v>
      </c>
      <c r="AE88" s="66">
        <v>0</v>
      </c>
      <c r="AF88" s="66">
        <v>0</v>
      </c>
      <c r="AG88" s="66">
        <v>0</v>
      </c>
      <c r="AH88" s="66">
        <v>4.0778800000000004</v>
      </c>
      <c r="AI88" s="66">
        <v>0</v>
      </c>
      <c r="AJ88" s="66"/>
      <c r="AK88" s="66">
        <v>0.27100000000000002</v>
      </c>
      <c r="AL88" s="66"/>
      <c r="AM88" s="66"/>
      <c r="AN88" s="66"/>
      <c r="AO88" s="66">
        <v>4.9506219199999997</v>
      </c>
      <c r="AP88" s="66">
        <v>0</v>
      </c>
      <c r="AQ88" s="66"/>
      <c r="AR88" s="66">
        <v>0.27100000000000002</v>
      </c>
      <c r="AS88" s="66"/>
      <c r="AT88" s="66"/>
      <c r="AU88" s="66"/>
      <c r="AV88" s="66">
        <v>0</v>
      </c>
      <c r="AW88" s="87">
        <v>0</v>
      </c>
      <c r="AX88" s="66"/>
      <c r="AY88" s="87">
        <v>0</v>
      </c>
      <c r="AZ88" s="66"/>
      <c r="BA88" s="66"/>
      <c r="BB88" s="66"/>
      <c r="BC88" s="66">
        <v>4.9506219199999997</v>
      </c>
      <c r="BD88" s="87">
        <v>0</v>
      </c>
      <c r="BE88" s="66"/>
      <c r="BF88" s="87">
        <v>0.27100000000000002</v>
      </c>
      <c r="BG88" s="66"/>
      <c r="BH88" s="66"/>
      <c r="BI88" s="66"/>
      <c r="BJ88" s="66">
        <v>0</v>
      </c>
      <c r="BK88" s="87">
        <v>0</v>
      </c>
      <c r="BL88" s="66"/>
      <c r="BM88" s="87">
        <v>0</v>
      </c>
      <c r="BN88" s="66"/>
      <c r="BO88" s="66"/>
      <c r="BP88" s="66"/>
      <c r="BQ88" s="66"/>
      <c r="BR88" s="66"/>
      <c r="BS88" s="66"/>
      <c r="BT88" s="66"/>
      <c r="BU88" s="66"/>
      <c r="BV88" s="66"/>
      <c r="BW88" s="66"/>
      <c r="BX88" s="66"/>
      <c r="BY88" s="66"/>
      <c r="BZ88" s="66"/>
      <c r="CA88" s="66"/>
    </row>
    <row r="89" spans="1:79" s="256" customFormat="1" ht="47.25" x14ac:dyDescent="0.2">
      <c r="A89" s="171" t="s">
        <v>899</v>
      </c>
      <c r="B89" s="170" t="s">
        <v>39</v>
      </c>
      <c r="C89" s="171" t="s">
        <v>1941</v>
      </c>
      <c r="D89" s="87">
        <v>27.844650000000001</v>
      </c>
      <c r="E89" s="66">
        <v>0</v>
      </c>
      <c r="F89" s="66">
        <v>27.844650000000005</v>
      </c>
      <c r="G89" s="66">
        <v>0</v>
      </c>
      <c r="H89" s="66">
        <v>0</v>
      </c>
      <c r="I89" s="66">
        <v>0.19500000000000001</v>
      </c>
      <c r="J89" s="66">
        <v>0</v>
      </c>
      <c r="K89" s="66">
        <v>0</v>
      </c>
      <c r="L89" s="66">
        <v>0</v>
      </c>
      <c r="M89" s="66">
        <v>0</v>
      </c>
      <c r="N89" s="66">
        <v>0</v>
      </c>
      <c r="O89" s="66">
        <v>0</v>
      </c>
      <c r="P89" s="66">
        <v>0</v>
      </c>
      <c r="Q89" s="66">
        <v>0</v>
      </c>
      <c r="R89" s="66">
        <v>0</v>
      </c>
      <c r="S89" s="66">
        <v>0</v>
      </c>
      <c r="T89" s="66">
        <v>0</v>
      </c>
      <c r="U89" s="66">
        <v>0</v>
      </c>
      <c r="V89" s="66">
        <v>0</v>
      </c>
      <c r="W89" s="66">
        <v>0</v>
      </c>
      <c r="X89" s="66">
        <v>0</v>
      </c>
      <c r="Y89" s="66">
        <v>0</v>
      </c>
      <c r="Z89" s="66">
        <v>0</v>
      </c>
      <c r="AA89" s="66">
        <v>0</v>
      </c>
      <c r="AB89" s="66">
        <v>0</v>
      </c>
      <c r="AC89" s="66">
        <v>0</v>
      </c>
      <c r="AD89" s="66">
        <v>0</v>
      </c>
      <c r="AE89" s="66">
        <v>0</v>
      </c>
      <c r="AF89" s="66">
        <v>0</v>
      </c>
      <c r="AG89" s="66">
        <v>0</v>
      </c>
      <c r="AH89" s="66">
        <v>27.844650000000005</v>
      </c>
      <c r="AI89" s="66">
        <v>0</v>
      </c>
      <c r="AJ89" s="66"/>
      <c r="AK89" s="66">
        <v>0.19500000000000001</v>
      </c>
      <c r="AL89" s="66"/>
      <c r="AM89" s="66"/>
      <c r="AN89" s="66"/>
      <c r="AO89" s="66">
        <v>24.936285000000002</v>
      </c>
      <c r="AP89" s="66">
        <v>0</v>
      </c>
      <c r="AQ89" s="66"/>
      <c r="AR89" s="66">
        <v>6.0999999999999999E-2</v>
      </c>
      <c r="AS89" s="66"/>
      <c r="AT89" s="66"/>
      <c r="AU89" s="66"/>
      <c r="AV89" s="66">
        <v>0</v>
      </c>
      <c r="AW89" s="87">
        <v>0</v>
      </c>
      <c r="AX89" s="66"/>
      <c r="AY89" s="87">
        <v>0</v>
      </c>
      <c r="AZ89" s="66"/>
      <c r="BA89" s="66"/>
      <c r="BB89" s="66"/>
      <c r="BC89" s="66">
        <v>24.936285000000002</v>
      </c>
      <c r="BD89" s="87">
        <v>0</v>
      </c>
      <c r="BE89" s="66"/>
      <c r="BF89" s="87">
        <v>6.0999999999999999E-2</v>
      </c>
      <c r="BG89" s="66"/>
      <c r="BH89" s="66"/>
      <c r="BI89" s="66"/>
      <c r="BJ89" s="66">
        <v>0</v>
      </c>
      <c r="BK89" s="87">
        <v>0</v>
      </c>
      <c r="BL89" s="66"/>
      <c r="BM89" s="87">
        <v>0</v>
      </c>
      <c r="BN89" s="66"/>
      <c r="BO89" s="66"/>
      <c r="BP89" s="66"/>
      <c r="BQ89" s="66"/>
      <c r="BR89" s="66"/>
      <c r="BS89" s="66"/>
      <c r="BT89" s="66"/>
      <c r="BU89" s="66"/>
      <c r="BV89" s="66"/>
      <c r="BW89" s="66"/>
      <c r="BX89" s="66"/>
      <c r="BY89" s="66"/>
      <c r="BZ89" s="66"/>
      <c r="CA89" s="66"/>
    </row>
    <row r="90" spans="1:79" s="256" customFormat="1" ht="31.5" x14ac:dyDescent="0.2">
      <c r="A90" s="171" t="s">
        <v>899</v>
      </c>
      <c r="B90" s="84" t="s">
        <v>428</v>
      </c>
      <c r="C90" s="171" t="s">
        <v>1942</v>
      </c>
      <c r="D90" s="87">
        <v>44.982959999999999</v>
      </c>
      <c r="E90" s="66">
        <v>0</v>
      </c>
      <c r="F90" s="66">
        <v>44.982959999999999</v>
      </c>
      <c r="G90" s="66">
        <v>0</v>
      </c>
      <c r="H90" s="66">
        <v>0</v>
      </c>
      <c r="I90" s="66">
        <v>0.3</v>
      </c>
      <c r="J90" s="66">
        <v>0</v>
      </c>
      <c r="K90" s="66">
        <v>0</v>
      </c>
      <c r="L90" s="66">
        <v>0</v>
      </c>
      <c r="M90" s="66">
        <v>0</v>
      </c>
      <c r="N90" s="66">
        <v>0</v>
      </c>
      <c r="O90" s="66">
        <v>0</v>
      </c>
      <c r="P90" s="66">
        <v>0</v>
      </c>
      <c r="Q90" s="66">
        <v>0</v>
      </c>
      <c r="R90" s="66">
        <v>0</v>
      </c>
      <c r="S90" s="66">
        <v>0</v>
      </c>
      <c r="T90" s="66">
        <v>0</v>
      </c>
      <c r="U90" s="66">
        <v>0</v>
      </c>
      <c r="V90" s="66">
        <v>0</v>
      </c>
      <c r="W90" s="66">
        <v>0</v>
      </c>
      <c r="X90" s="66">
        <v>0</v>
      </c>
      <c r="Y90" s="66">
        <v>0</v>
      </c>
      <c r="Z90" s="66">
        <v>0</v>
      </c>
      <c r="AA90" s="66">
        <v>0</v>
      </c>
      <c r="AB90" s="66">
        <v>0</v>
      </c>
      <c r="AC90" s="66">
        <v>0</v>
      </c>
      <c r="AD90" s="66">
        <v>0</v>
      </c>
      <c r="AE90" s="66">
        <v>0</v>
      </c>
      <c r="AF90" s="66">
        <v>0</v>
      </c>
      <c r="AG90" s="66">
        <v>0</v>
      </c>
      <c r="AH90" s="66">
        <v>44.982959999999999</v>
      </c>
      <c r="AI90" s="66">
        <v>0</v>
      </c>
      <c r="AJ90" s="66"/>
      <c r="AK90" s="66">
        <v>0.3</v>
      </c>
      <c r="AL90" s="66"/>
      <c r="AM90" s="66"/>
      <c r="AN90" s="66"/>
      <c r="AO90" s="66">
        <v>0</v>
      </c>
      <c r="AP90" s="66">
        <v>0</v>
      </c>
      <c r="AQ90" s="66"/>
      <c r="AR90" s="66">
        <v>0</v>
      </c>
      <c r="AS90" s="66"/>
      <c r="AT90" s="66"/>
      <c r="AU90" s="66"/>
      <c r="AV90" s="66">
        <v>0</v>
      </c>
      <c r="AW90" s="87">
        <v>0</v>
      </c>
      <c r="AX90" s="66"/>
      <c r="AY90" s="87">
        <v>0</v>
      </c>
      <c r="AZ90" s="66"/>
      <c r="BA90" s="66"/>
      <c r="BB90" s="66"/>
      <c r="BC90" s="66">
        <v>0</v>
      </c>
      <c r="BD90" s="87">
        <v>0</v>
      </c>
      <c r="BE90" s="66"/>
      <c r="BF90" s="87">
        <v>0</v>
      </c>
      <c r="BG90" s="66"/>
      <c r="BH90" s="66"/>
      <c r="BI90" s="66"/>
      <c r="BJ90" s="66">
        <v>0</v>
      </c>
      <c r="BK90" s="87">
        <v>0</v>
      </c>
      <c r="BL90" s="66"/>
      <c r="BM90" s="87">
        <v>0</v>
      </c>
      <c r="BN90" s="66"/>
      <c r="BO90" s="66"/>
      <c r="BP90" s="66"/>
      <c r="BQ90" s="66"/>
      <c r="BR90" s="66"/>
      <c r="BS90" s="66"/>
      <c r="BT90" s="66"/>
      <c r="BU90" s="66"/>
      <c r="BV90" s="66"/>
      <c r="BW90" s="66"/>
      <c r="BX90" s="66"/>
      <c r="BY90" s="66"/>
      <c r="BZ90" s="66"/>
      <c r="CA90" s="66"/>
    </row>
    <row r="91" spans="1:79" s="256" customFormat="1" ht="47.25" x14ac:dyDescent="0.2">
      <c r="A91" s="171" t="s">
        <v>899</v>
      </c>
      <c r="B91" s="84" t="s">
        <v>429</v>
      </c>
      <c r="C91" s="171" t="s">
        <v>1943</v>
      </c>
      <c r="D91" s="87">
        <v>42.035489999999996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6">
        <v>0</v>
      </c>
      <c r="N91" s="66">
        <v>0</v>
      </c>
      <c r="O91" s="66">
        <v>0</v>
      </c>
      <c r="P91" s="66">
        <v>0</v>
      </c>
      <c r="Q91" s="66">
        <v>0</v>
      </c>
      <c r="R91" s="66">
        <v>0</v>
      </c>
      <c r="S91" s="66">
        <v>0</v>
      </c>
      <c r="T91" s="66">
        <v>0</v>
      </c>
      <c r="U91" s="66">
        <v>0</v>
      </c>
      <c r="V91" s="66">
        <v>0</v>
      </c>
      <c r="W91" s="66">
        <v>0</v>
      </c>
      <c r="X91" s="66">
        <v>0</v>
      </c>
      <c r="Y91" s="66">
        <v>0</v>
      </c>
      <c r="Z91" s="66">
        <v>0</v>
      </c>
      <c r="AA91" s="66">
        <v>0</v>
      </c>
      <c r="AB91" s="66">
        <v>0</v>
      </c>
      <c r="AC91" s="66">
        <v>0</v>
      </c>
      <c r="AD91" s="66">
        <v>0</v>
      </c>
      <c r="AE91" s="66">
        <v>0</v>
      </c>
      <c r="AF91" s="66">
        <v>0</v>
      </c>
      <c r="AG91" s="66">
        <v>0</v>
      </c>
      <c r="AH91" s="66">
        <v>0</v>
      </c>
      <c r="AI91" s="66">
        <v>0</v>
      </c>
      <c r="AJ91" s="66"/>
      <c r="AK91" s="66">
        <v>0</v>
      </c>
      <c r="AL91" s="66"/>
      <c r="AM91" s="66"/>
      <c r="AN91" s="66"/>
      <c r="AO91" s="66">
        <v>0</v>
      </c>
      <c r="AP91" s="66">
        <v>0</v>
      </c>
      <c r="AQ91" s="66"/>
      <c r="AR91" s="66">
        <v>0</v>
      </c>
      <c r="AS91" s="66"/>
      <c r="AT91" s="66"/>
      <c r="AU91" s="66"/>
      <c r="AV91" s="66">
        <v>0</v>
      </c>
      <c r="AW91" s="87">
        <v>0</v>
      </c>
      <c r="AX91" s="66"/>
      <c r="AY91" s="87">
        <v>0</v>
      </c>
      <c r="AZ91" s="66"/>
      <c r="BA91" s="66"/>
      <c r="BB91" s="66"/>
      <c r="BC91" s="66">
        <v>0</v>
      </c>
      <c r="BD91" s="87">
        <v>0</v>
      </c>
      <c r="BE91" s="66"/>
      <c r="BF91" s="87">
        <v>0</v>
      </c>
      <c r="BG91" s="66"/>
      <c r="BH91" s="66"/>
      <c r="BI91" s="66"/>
      <c r="BJ91" s="66">
        <v>0</v>
      </c>
      <c r="BK91" s="87">
        <v>0</v>
      </c>
      <c r="BL91" s="66"/>
      <c r="BM91" s="87">
        <v>0</v>
      </c>
      <c r="BN91" s="66"/>
      <c r="BO91" s="66"/>
      <c r="BP91" s="66"/>
      <c r="BQ91" s="66"/>
      <c r="BR91" s="66"/>
      <c r="BS91" s="66"/>
      <c r="BT91" s="66"/>
      <c r="BU91" s="66"/>
      <c r="BV91" s="66"/>
      <c r="BW91" s="66"/>
      <c r="BX91" s="66"/>
      <c r="BY91" s="66"/>
      <c r="BZ91" s="66"/>
      <c r="CA91" s="66"/>
    </row>
    <row r="92" spans="1:79" s="256" customFormat="1" ht="63" x14ac:dyDescent="0.2">
      <c r="A92" s="171" t="s">
        <v>899</v>
      </c>
      <c r="B92" s="84" t="s">
        <v>505</v>
      </c>
      <c r="C92" s="171" t="s">
        <v>1944</v>
      </c>
      <c r="D92" s="87">
        <v>0</v>
      </c>
      <c r="E92" s="66">
        <v>0</v>
      </c>
      <c r="F92" s="66">
        <v>0</v>
      </c>
      <c r="G92" s="66">
        <v>0</v>
      </c>
      <c r="H92" s="66">
        <v>0</v>
      </c>
      <c r="I92" s="66">
        <v>0</v>
      </c>
      <c r="J92" s="66">
        <v>0</v>
      </c>
      <c r="K92" s="66">
        <v>0</v>
      </c>
      <c r="L92" s="66">
        <v>0</v>
      </c>
      <c r="M92" s="66">
        <v>0</v>
      </c>
      <c r="N92" s="66">
        <v>0</v>
      </c>
      <c r="O92" s="66">
        <v>0</v>
      </c>
      <c r="P92" s="66">
        <v>0</v>
      </c>
      <c r="Q92" s="66">
        <v>0</v>
      </c>
      <c r="R92" s="66">
        <v>0</v>
      </c>
      <c r="S92" s="66">
        <v>0</v>
      </c>
      <c r="T92" s="66">
        <v>0</v>
      </c>
      <c r="U92" s="66">
        <v>0</v>
      </c>
      <c r="V92" s="66">
        <v>0</v>
      </c>
      <c r="W92" s="66">
        <v>0</v>
      </c>
      <c r="X92" s="66">
        <v>0</v>
      </c>
      <c r="Y92" s="66">
        <v>0</v>
      </c>
      <c r="Z92" s="66">
        <v>0</v>
      </c>
      <c r="AA92" s="66">
        <v>0</v>
      </c>
      <c r="AB92" s="66">
        <v>0</v>
      </c>
      <c r="AC92" s="66">
        <v>0</v>
      </c>
      <c r="AD92" s="66">
        <v>0</v>
      </c>
      <c r="AE92" s="66">
        <v>0</v>
      </c>
      <c r="AF92" s="66">
        <v>0</v>
      </c>
      <c r="AG92" s="66">
        <v>0</v>
      </c>
      <c r="AH92" s="66">
        <v>0</v>
      </c>
      <c r="AI92" s="66"/>
      <c r="AJ92" s="66"/>
      <c r="AK92" s="66"/>
      <c r="AL92" s="66"/>
      <c r="AM92" s="66"/>
      <c r="AN92" s="66"/>
      <c r="AO92" s="66">
        <v>0</v>
      </c>
      <c r="AP92" s="66">
        <v>0</v>
      </c>
      <c r="AQ92" s="66"/>
      <c r="AR92" s="66">
        <v>0</v>
      </c>
      <c r="AS92" s="66"/>
      <c r="AT92" s="66"/>
      <c r="AU92" s="66"/>
      <c r="AV92" s="66">
        <v>0</v>
      </c>
      <c r="AW92" s="87">
        <v>0</v>
      </c>
      <c r="AX92" s="66"/>
      <c r="AY92" s="87">
        <v>0</v>
      </c>
      <c r="AZ92" s="66"/>
      <c r="BA92" s="66"/>
      <c r="BB92" s="66"/>
      <c r="BC92" s="66">
        <v>0</v>
      </c>
      <c r="BD92" s="87">
        <v>0</v>
      </c>
      <c r="BE92" s="66"/>
      <c r="BF92" s="87">
        <v>0</v>
      </c>
      <c r="BG92" s="66"/>
      <c r="BH92" s="66"/>
      <c r="BI92" s="66"/>
      <c r="BJ92" s="66">
        <v>0</v>
      </c>
      <c r="BK92" s="87">
        <v>0</v>
      </c>
      <c r="BL92" s="66"/>
      <c r="BM92" s="87">
        <v>0</v>
      </c>
      <c r="BN92" s="66"/>
      <c r="BO92" s="66"/>
      <c r="BP92" s="66"/>
      <c r="BQ92" s="66"/>
      <c r="BR92" s="66"/>
      <c r="BS92" s="66"/>
      <c r="BT92" s="66"/>
      <c r="BU92" s="66"/>
      <c r="BV92" s="66"/>
      <c r="BW92" s="66"/>
      <c r="BX92" s="66"/>
      <c r="BY92" s="66"/>
      <c r="BZ92" s="66"/>
      <c r="CA92" s="66"/>
    </row>
    <row r="93" spans="1:79" s="256" customFormat="1" ht="47.25" x14ac:dyDescent="0.2">
      <c r="A93" s="171" t="s">
        <v>899</v>
      </c>
      <c r="B93" s="84" t="s">
        <v>911</v>
      </c>
      <c r="C93" s="171" t="s">
        <v>1945</v>
      </c>
      <c r="D93" s="87">
        <v>0</v>
      </c>
      <c r="E93" s="66">
        <v>0</v>
      </c>
      <c r="F93" s="66">
        <v>0</v>
      </c>
      <c r="G93" s="66">
        <v>0</v>
      </c>
      <c r="H93" s="66">
        <v>0</v>
      </c>
      <c r="I93" s="66">
        <v>0</v>
      </c>
      <c r="J93" s="66">
        <v>0</v>
      </c>
      <c r="K93" s="66">
        <v>0</v>
      </c>
      <c r="L93" s="66">
        <v>0</v>
      </c>
      <c r="M93" s="66">
        <v>0</v>
      </c>
      <c r="N93" s="66">
        <v>0</v>
      </c>
      <c r="O93" s="66">
        <v>0</v>
      </c>
      <c r="P93" s="66">
        <v>0</v>
      </c>
      <c r="Q93" s="66">
        <v>0</v>
      </c>
      <c r="R93" s="66">
        <v>0</v>
      </c>
      <c r="S93" s="66">
        <v>0</v>
      </c>
      <c r="T93" s="66">
        <v>0</v>
      </c>
      <c r="U93" s="66">
        <v>0</v>
      </c>
      <c r="V93" s="66">
        <v>0</v>
      </c>
      <c r="W93" s="66">
        <v>0</v>
      </c>
      <c r="X93" s="66">
        <v>0</v>
      </c>
      <c r="Y93" s="66">
        <v>0</v>
      </c>
      <c r="Z93" s="66">
        <v>0</v>
      </c>
      <c r="AA93" s="66">
        <v>0</v>
      </c>
      <c r="AB93" s="66">
        <v>0</v>
      </c>
      <c r="AC93" s="66">
        <v>0</v>
      </c>
      <c r="AD93" s="66">
        <v>0</v>
      </c>
      <c r="AE93" s="66">
        <v>0</v>
      </c>
      <c r="AF93" s="66">
        <v>0</v>
      </c>
      <c r="AG93" s="66">
        <v>0</v>
      </c>
      <c r="AH93" s="66">
        <v>0</v>
      </c>
      <c r="AI93" s="66"/>
      <c r="AJ93" s="66"/>
      <c r="AK93" s="66"/>
      <c r="AL93" s="66"/>
      <c r="AM93" s="66"/>
      <c r="AN93" s="66"/>
      <c r="AO93" s="66">
        <v>0.46390039</v>
      </c>
      <c r="AP93" s="66">
        <v>0.63</v>
      </c>
      <c r="AQ93" s="66"/>
      <c r="AR93" s="66">
        <v>0</v>
      </c>
      <c r="AS93" s="66"/>
      <c r="AT93" s="66"/>
      <c r="AU93" s="66"/>
      <c r="AV93" s="66">
        <v>0</v>
      </c>
      <c r="AW93" s="87">
        <v>0</v>
      </c>
      <c r="AX93" s="66"/>
      <c r="AY93" s="87">
        <v>0</v>
      </c>
      <c r="AZ93" s="66"/>
      <c r="BA93" s="66"/>
      <c r="BB93" s="66"/>
      <c r="BC93" s="66">
        <v>0</v>
      </c>
      <c r="BD93" s="87">
        <v>0</v>
      </c>
      <c r="BE93" s="66"/>
      <c r="BF93" s="87">
        <v>0</v>
      </c>
      <c r="BG93" s="66"/>
      <c r="BH93" s="66"/>
      <c r="BI93" s="66"/>
      <c r="BJ93" s="66">
        <v>0.46390039</v>
      </c>
      <c r="BK93" s="87">
        <v>0.63</v>
      </c>
      <c r="BL93" s="66"/>
      <c r="BM93" s="87">
        <v>0</v>
      </c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</row>
    <row r="94" spans="1:79" s="256" customFormat="1" ht="110.25" x14ac:dyDescent="0.2">
      <c r="A94" s="171" t="s">
        <v>2791</v>
      </c>
      <c r="B94" s="84" t="s">
        <v>912</v>
      </c>
      <c r="C94" s="171" t="s">
        <v>1946</v>
      </c>
      <c r="D94" s="87">
        <v>0</v>
      </c>
      <c r="E94" s="66">
        <v>0</v>
      </c>
      <c r="F94" s="66">
        <v>0</v>
      </c>
      <c r="G94" s="66">
        <v>0</v>
      </c>
      <c r="H94" s="66">
        <v>0</v>
      </c>
      <c r="I94" s="66">
        <v>0</v>
      </c>
      <c r="J94" s="66">
        <v>0</v>
      </c>
      <c r="K94" s="66">
        <v>0</v>
      </c>
      <c r="L94" s="66">
        <v>0</v>
      </c>
      <c r="M94" s="66">
        <v>0</v>
      </c>
      <c r="N94" s="66">
        <v>0</v>
      </c>
      <c r="O94" s="66">
        <v>0</v>
      </c>
      <c r="P94" s="66">
        <v>0</v>
      </c>
      <c r="Q94" s="66">
        <v>0</v>
      </c>
      <c r="R94" s="66">
        <v>0</v>
      </c>
      <c r="S94" s="66">
        <v>0</v>
      </c>
      <c r="T94" s="66">
        <v>0</v>
      </c>
      <c r="U94" s="66">
        <v>0</v>
      </c>
      <c r="V94" s="66">
        <v>0</v>
      </c>
      <c r="W94" s="66">
        <v>0</v>
      </c>
      <c r="X94" s="66">
        <v>0</v>
      </c>
      <c r="Y94" s="66">
        <v>0</v>
      </c>
      <c r="Z94" s="66">
        <v>0</v>
      </c>
      <c r="AA94" s="66">
        <v>0</v>
      </c>
      <c r="AB94" s="66">
        <v>0</v>
      </c>
      <c r="AC94" s="66">
        <v>0</v>
      </c>
      <c r="AD94" s="66">
        <v>0</v>
      </c>
      <c r="AE94" s="66">
        <v>0</v>
      </c>
      <c r="AF94" s="66">
        <v>0</v>
      </c>
      <c r="AG94" s="66">
        <v>0</v>
      </c>
      <c r="AH94" s="66">
        <v>0</v>
      </c>
      <c r="AI94" s="66"/>
      <c r="AJ94" s="66"/>
      <c r="AK94" s="66"/>
      <c r="AL94" s="66"/>
      <c r="AM94" s="66"/>
      <c r="AN94" s="66"/>
      <c r="AO94" s="66">
        <v>0</v>
      </c>
      <c r="AP94" s="66">
        <v>0</v>
      </c>
      <c r="AQ94" s="66"/>
      <c r="AR94" s="66">
        <v>0</v>
      </c>
      <c r="AS94" s="66"/>
      <c r="AT94" s="66"/>
      <c r="AU94" s="66"/>
      <c r="AV94" s="66">
        <v>0</v>
      </c>
      <c r="AW94" s="87">
        <v>0</v>
      </c>
      <c r="AX94" s="66"/>
      <c r="AY94" s="87">
        <v>0</v>
      </c>
      <c r="AZ94" s="66"/>
      <c r="BA94" s="66"/>
      <c r="BB94" s="66"/>
      <c r="BC94" s="66">
        <v>0</v>
      </c>
      <c r="BD94" s="87">
        <v>0</v>
      </c>
      <c r="BE94" s="66"/>
      <c r="BF94" s="87">
        <v>0</v>
      </c>
      <c r="BG94" s="66"/>
      <c r="BH94" s="66"/>
      <c r="BI94" s="66"/>
      <c r="BJ94" s="66">
        <v>0</v>
      </c>
      <c r="BK94" s="87">
        <v>0</v>
      </c>
      <c r="BL94" s="66"/>
      <c r="BM94" s="87">
        <v>0</v>
      </c>
      <c r="BN94" s="66"/>
      <c r="BO94" s="66"/>
      <c r="BP94" s="66"/>
      <c r="BQ94" s="66"/>
      <c r="BR94" s="66"/>
      <c r="BS94" s="66"/>
      <c r="BT94" s="66"/>
      <c r="BU94" s="66"/>
      <c r="BV94" s="66"/>
      <c r="BW94" s="66"/>
      <c r="BX94" s="66"/>
      <c r="BY94" s="66"/>
      <c r="BZ94" s="66"/>
      <c r="CA94" s="66"/>
    </row>
    <row r="95" spans="1:79" s="256" customFormat="1" ht="47.25" x14ac:dyDescent="0.2">
      <c r="A95" s="171" t="s">
        <v>899</v>
      </c>
      <c r="B95" s="84" t="s">
        <v>1625</v>
      </c>
      <c r="C95" s="171" t="s">
        <v>1947</v>
      </c>
      <c r="D95" s="87">
        <v>0</v>
      </c>
      <c r="E95" s="66">
        <v>0</v>
      </c>
      <c r="F95" s="66">
        <v>0</v>
      </c>
      <c r="G95" s="66">
        <v>0</v>
      </c>
      <c r="H95" s="66">
        <v>0</v>
      </c>
      <c r="I95" s="66">
        <v>0</v>
      </c>
      <c r="J95" s="66">
        <v>0</v>
      </c>
      <c r="K95" s="66">
        <v>0</v>
      </c>
      <c r="L95" s="66">
        <v>0</v>
      </c>
      <c r="M95" s="66">
        <v>0</v>
      </c>
      <c r="N95" s="66">
        <v>0</v>
      </c>
      <c r="O95" s="66">
        <v>0</v>
      </c>
      <c r="P95" s="66">
        <v>0</v>
      </c>
      <c r="Q95" s="66">
        <v>0</v>
      </c>
      <c r="R95" s="66">
        <v>0</v>
      </c>
      <c r="S95" s="66">
        <v>0</v>
      </c>
      <c r="T95" s="66">
        <v>0</v>
      </c>
      <c r="U95" s="66">
        <v>0</v>
      </c>
      <c r="V95" s="66">
        <v>0</v>
      </c>
      <c r="W95" s="66">
        <v>0</v>
      </c>
      <c r="X95" s="66">
        <v>0</v>
      </c>
      <c r="Y95" s="66">
        <v>0</v>
      </c>
      <c r="Z95" s="66">
        <v>0</v>
      </c>
      <c r="AA95" s="66">
        <v>0</v>
      </c>
      <c r="AB95" s="66">
        <v>0</v>
      </c>
      <c r="AC95" s="66">
        <v>0</v>
      </c>
      <c r="AD95" s="66">
        <v>0</v>
      </c>
      <c r="AE95" s="66">
        <v>0</v>
      </c>
      <c r="AF95" s="66">
        <v>0</v>
      </c>
      <c r="AG95" s="66">
        <v>0</v>
      </c>
      <c r="AH95" s="66"/>
      <c r="AI95" s="66"/>
      <c r="AJ95" s="66"/>
      <c r="AK95" s="66"/>
      <c r="AL95" s="66"/>
      <c r="AM95" s="66"/>
      <c r="AN95" s="66"/>
      <c r="AO95" s="66">
        <v>0</v>
      </c>
      <c r="AP95" s="66">
        <v>0</v>
      </c>
      <c r="AQ95" s="66"/>
      <c r="AR95" s="66">
        <v>0</v>
      </c>
      <c r="AS95" s="66"/>
      <c r="AT95" s="66"/>
      <c r="AU95" s="66"/>
      <c r="AV95" s="66"/>
      <c r="AW95" s="87">
        <v>0</v>
      </c>
      <c r="AX95" s="66"/>
      <c r="AY95" s="87">
        <v>0</v>
      </c>
      <c r="AZ95" s="66"/>
      <c r="BA95" s="66"/>
      <c r="BB95" s="66"/>
      <c r="BC95" s="66"/>
      <c r="BD95" s="87">
        <v>0</v>
      </c>
      <c r="BE95" s="66"/>
      <c r="BF95" s="87">
        <v>0</v>
      </c>
      <c r="BG95" s="66"/>
      <c r="BH95" s="66"/>
      <c r="BI95" s="66"/>
      <c r="BJ95" s="66">
        <v>0</v>
      </c>
      <c r="BK95" s="87">
        <v>0</v>
      </c>
      <c r="BL95" s="66"/>
      <c r="BM95" s="87">
        <v>0</v>
      </c>
      <c r="BN95" s="66"/>
      <c r="BO95" s="66"/>
      <c r="BP95" s="66"/>
      <c r="BQ95" s="66"/>
      <c r="BR95" s="66"/>
      <c r="BS95" s="66"/>
      <c r="BT95" s="66"/>
      <c r="BU95" s="66"/>
      <c r="BV95" s="66"/>
      <c r="BW95" s="66"/>
      <c r="BX95" s="66"/>
      <c r="BY95" s="66"/>
      <c r="BZ95" s="66"/>
      <c r="CA95" s="66"/>
    </row>
    <row r="96" spans="1:79" s="256" customFormat="1" ht="47.25" x14ac:dyDescent="0.2">
      <c r="A96" s="171" t="s">
        <v>899</v>
      </c>
      <c r="B96" s="84" t="s">
        <v>1626</v>
      </c>
      <c r="C96" s="171" t="s">
        <v>1948</v>
      </c>
      <c r="D96" s="87">
        <v>0</v>
      </c>
      <c r="E96" s="66">
        <v>0</v>
      </c>
      <c r="F96" s="66">
        <v>0</v>
      </c>
      <c r="G96" s="66">
        <v>0</v>
      </c>
      <c r="H96" s="66">
        <v>0</v>
      </c>
      <c r="I96" s="66">
        <v>0</v>
      </c>
      <c r="J96" s="66">
        <v>0</v>
      </c>
      <c r="K96" s="66">
        <v>0</v>
      </c>
      <c r="L96" s="66">
        <v>0</v>
      </c>
      <c r="M96" s="66">
        <v>0</v>
      </c>
      <c r="N96" s="66">
        <v>0</v>
      </c>
      <c r="O96" s="66">
        <v>0</v>
      </c>
      <c r="P96" s="66">
        <v>0</v>
      </c>
      <c r="Q96" s="66">
        <v>0</v>
      </c>
      <c r="R96" s="66">
        <v>0</v>
      </c>
      <c r="S96" s="66">
        <v>0</v>
      </c>
      <c r="T96" s="66">
        <v>0</v>
      </c>
      <c r="U96" s="66">
        <v>0</v>
      </c>
      <c r="V96" s="66">
        <v>0</v>
      </c>
      <c r="W96" s="66">
        <v>0</v>
      </c>
      <c r="X96" s="66">
        <v>0</v>
      </c>
      <c r="Y96" s="66">
        <v>0</v>
      </c>
      <c r="Z96" s="66">
        <v>0</v>
      </c>
      <c r="AA96" s="66">
        <v>0</v>
      </c>
      <c r="AB96" s="66">
        <v>0</v>
      </c>
      <c r="AC96" s="66">
        <v>0</v>
      </c>
      <c r="AD96" s="66">
        <v>0</v>
      </c>
      <c r="AE96" s="66">
        <v>0</v>
      </c>
      <c r="AF96" s="66">
        <v>0</v>
      </c>
      <c r="AG96" s="66">
        <v>0</v>
      </c>
      <c r="AH96" s="66"/>
      <c r="AI96" s="66"/>
      <c r="AJ96" s="66"/>
      <c r="AK96" s="66"/>
      <c r="AL96" s="66"/>
      <c r="AM96" s="66"/>
      <c r="AN96" s="66"/>
      <c r="AO96" s="66">
        <v>0</v>
      </c>
      <c r="AP96" s="66">
        <v>0</v>
      </c>
      <c r="AQ96" s="66"/>
      <c r="AR96" s="66">
        <v>0</v>
      </c>
      <c r="AS96" s="66"/>
      <c r="AT96" s="66"/>
      <c r="AU96" s="66"/>
      <c r="AV96" s="66"/>
      <c r="AW96" s="87">
        <v>0</v>
      </c>
      <c r="AX96" s="66"/>
      <c r="AY96" s="87">
        <v>0</v>
      </c>
      <c r="AZ96" s="66"/>
      <c r="BA96" s="66"/>
      <c r="BB96" s="66"/>
      <c r="BC96" s="66"/>
      <c r="BD96" s="87">
        <v>0</v>
      </c>
      <c r="BE96" s="66"/>
      <c r="BF96" s="87">
        <v>0</v>
      </c>
      <c r="BG96" s="66"/>
      <c r="BH96" s="66"/>
      <c r="BI96" s="66"/>
      <c r="BJ96" s="66">
        <v>0</v>
      </c>
      <c r="BK96" s="87">
        <v>0</v>
      </c>
      <c r="BL96" s="66"/>
      <c r="BM96" s="87">
        <v>0</v>
      </c>
      <c r="BN96" s="66"/>
      <c r="BO96" s="66"/>
      <c r="BP96" s="66"/>
      <c r="BQ96" s="66"/>
      <c r="BR96" s="66"/>
      <c r="BS96" s="66"/>
      <c r="BT96" s="66"/>
      <c r="BU96" s="66"/>
      <c r="BV96" s="66"/>
      <c r="BW96" s="66"/>
      <c r="BX96" s="66"/>
      <c r="BY96" s="66"/>
      <c r="BZ96" s="66"/>
      <c r="CA96" s="66"/>
    </row>
    <row r="97" spans="1:79" s="256" customFormat="1" ht="47.25" x14ac:dyDescent="0.2">
      <c r="A97" s="171" t="s">
        <v>899</v>
      </c>
      <c r="B97" s="84" t="s">
        <v>1627</v>
      </c>
      <c r="C97" s="171" t="s">
        <v>1949</v>
      </c>
      <c r="D97" s="87">
        <v>0</v>
      </c>
      <c r="E97" s="66">
        <v>0</v>
      </c>
      <c r="F97" s="66">
        <v>0</v>
      </c>
      <c r="G97" s="66">
        <v>0</v>
      </c>
      <c r="H97" s="66">
        <v>0</v>
      </c>
      <c r="I97" s="66">
        <v>0</v>
      </c>
      <c r="J97" s="66">
        <v>0</v>
      </c>
      <c r="K97" s="66">
        <v>0</v>
      </c>
      <c r="L97" s="66">
        <v>0</v>
      </c>
      <c r="M97" s="66">
        <v>0</v>
      </c>
      <c r="N97" s="66">
        <v>0</v>
      </c>
      <c r="O97" s="66">
        <v>0</v>
      </c>
      <c r="P97" s="66">
        <v>0</v>
      </c>
      <c r="Q97" s="66">
        <v>0</v>
      </c>
      <c r="R97" s="66">
        <v>0</v>
      </c>
      <c r="S97" s="66">
        <v>0</v>
      </c>
      <c r="T97" s="66">
        <v>0</v>
      </c>
      <c r="U97" s="66">
        <v>0</v>
      </c>
      <c r="V97" s="66">
        <v>0</v>
      </c>
      <c r="W97" s="66">
        <v>0</v>
      </c>
      <c r="X97" s="66">
        <v>0</v>
      </c>
      <c r="Y97" s="66">
        <v>0</v>
      </c>
      <c r="Z97" s="66">
        <v>0</v>
      </c>
      <c r="AA97" s="66">
        <v>0</v>
      </c>
      <c r="AB97" s="66">
        <v>0</v>
      </c>
      <c r="AC97" s="66">
        <v>0</v>
      </c>
      <c r="AD97" s="66">
        <v>0</v>
      </c>
      <c r="AE97" s="66">
        <v>0</v>
      </c>
      <c r="AF97" s="66">
        <v>0</v>
      </c>
      <c r="AG97" s="66">
        <v>0</v>
      </c>
      <c r="AH97" s="66"/>
      <c r="AI97" s="66"/>
      <c r="AJ97" s="66"/>
      <c r="AK97" s="66"/>
      <c r="AL97" s="66"/>
      <c r="AM97" s="66"/>
      <c r="AN97" s="66"/>
      <c r="AO97" s="66">
        <v>0</v>
      </c>
      <c r="AP97" s="66">
        <v>0</v>
      </c>
      <c r="AQ97" s="66"/>
      <c r="AR97" s="66">
        <v>0</v>
      </c>
      <c r="AS97" s="66"/>
      <c r="AT97" s="66"/>
      <c r="AU97" s="66"/>
      <c r="AV97" s="66"/>
      <c r="AW97" s="87">
        <v>0</v>
      </c>
      <c r="AX97" s="66"/>
      <c r="AY97" s="87">
        <v>0</v>
      </c>
      <c r="AZ97" s="66"/>
      <c r="BA97" s="66"/>
      <c r="BB97" s="66"/>
      <c r="BC97" s="66"/>
      <c r="BD97" s="87">
        <v>0</v>
      </c>
      <c r="BE97" s="66"/>
      <c r="BF97" s="87">
        <v>0</v>
      </c>
      <c r="BG97" s="66"/>
      <c r="BH97" s="66"/>
      <c r="BI97" s="66"/>
      <c r="BJ97" s="66">
        <v>0</v>
      </c>
      <c r="BK97" s="87">
        <v>0</v>
      </c>
      <c r="BL97" s="66"/>
      <c r="BM97" s="87">
        <v>0</v>
      </c>
      <c r="BN97" s="66"/>
      <c r="BO97" s="66"/>
      <c r="BP97" s="66"/>
      <c r="BQ97" s="66"/>
      <c r="BR97" s="66"/>
      <c r="BS97" s="66"/>
      <c r="BT97" s="66"/>
      <c r="BU97" s="66"/>
      <c r="BV97" s="66"/>
      <c r="BW97" s="66"/>
      <c r="BX97" s="66"/>
      <c r="BY97" s="66"/>
      <c r="BZ97" s="66"/>
      <c r="CA97" s="66"/>
    </row>
    <row r="98" spans="1:79" s="256" customFormat="1" ht="47.25" x14ac:dyDescent="0.2">
      <c r="A98" s="171" t="s">
        <v>2791</v>
      </c>
      <c r="B98" s="84" t="s">
        <v>1628</v>
      </c>
      <c r="C98" s="171" t="s">
        <v>1950</v>
      </c>
      <c r="D98" s="87">
        <v>0</v>
      </c>
      <c r="E98" s="66">
        <v>0</v>
      </c>
      <c r="F98" s="66">
        <v>0</v>
      </c>
      <c r="G98" s="66">
        <v>0</v>
      </c>
      <c r="H98" s="66">
        <v>0</v>
      </c>
      <c r="I98" s="66">
        <v>0</v>
      </c>
      <c r="J98" s="66">
        <v>0</v>
      </c>
      <c r="K98" s="66">
        <v>0</v>
      </c>
      <c r="L98" s="66">
        <v>0</v>
      </c>
      <c r="M98" s="66">
        <v>0</v>
      </c>
      <c r="N98" s="66">
        <v>0</v>
      </c>
      <c r="O98" s="66">
        <v>0</v>
      </c>
      <c r="P98" s="66">
        <v>0</v>
      </c>
      <c r="Q98" s="66">
        <v>0</v>
      </c>
      <c r="R98" s="66">
        <v>0</v>
      </c>
      <c r="S98" s="66">
        <v>0</v>
      </c>
      <c r="T98" s="66">
        <v>0</v>
      </c>
      <c r="U98" s="66">
        <v>0</v>
      </c>
      <c r="V98" s="66">
        <v>0</v>
      </c>
      <c r="W98" s="66">
        <v>0</v>
      </c>
      <c r="X98" s="66">
        <v>0</v>
      </c>
      <c r="Y98" s="66">
        <v>0</v>
      </c>
      <c r="Z98" s="66">
        <v>0</v>
      </c>
      <c r="AA98" s="66">
        <v>0</v>
      </c>
      <c r="AB98" s="66">
        <v>0</v>
      </c>
      <c r="AC98" s="66">
        <v>0</v>
      </c>
      <c r="AD98" s="66">
        <v>0</v>
      </c>
      <c r="AE98" s="66">
        <v>0</v>
      </c>
      <c r="AF98" s="66">
        <v>0</v>
      </c>
      <c r="AG98" s="66">
        <v>0</v>
      </c>
      <c r="AH98" s="66"/>
      <c r="AI98" s="66"/>
      <c r="AJ98" s="66"/>
      <c r="AK98" s="66"/>
      <c r="AL98" s="66"/>
      <c r="AM98" s="66"/>
      <c r="AN98" s="66"/>
      <c r="AO98" s="66">
        <v>0</v>
      </c>
      <c r="AP98" s="66">
        <v>0</v>
      </c>
      <c r="AQ98" s="66"/>
      <c r="AR98" s="66">
        <v>0</v>
      </c>
      <c r="AS98" s="66"/>
      <c r="AT98" s="66"/>
      <c r="AU98" s="66"/>
      <c r="AV98" s="66"/>
      <c r="AW98" s="87">
        <v>0</v>
      </c>
      <c r="AX98" s="66"/>
      <c r="AY98" s="87">
        <v>0</v>
      </c>
      <c r="AZ98" s="66"/>
      <c r="BA98" s="66"/>
      <c r="BB98" s="66"/>
      <c r="BC98" s="66"/>
      <c r="BD98" s="87">
        <v>0</v>
      </c>
      <c r="BE98" s="66"/>
      <c r="BF98" s="87">
        <v>0</v>
      </c>
      <c r="BG98" s="66"/>
      <c r="BH98" s="66"/>
      <c r="BI98" s="66"/>
      <c r="BJ98" s="66">
        <v>0</v>
      </c>
      <c r="BK98" s="87">
        <v>0</v>
      </c>
      <c r="BL98" s="66"/>
      <c r="BM98" s="87">
        <v>0</v>
      </c>
      <c r="BN98" s="66"/>
      <c r="BO98" s="66"/>
      <c r="BP98" s="66"/>
      <c r="BQ98" s="66"/>
      <c r="BR98" s="66"/>
      <c r="BS98" s="66"/>
      <c r="BT98" s="66"/>
      <c r="BU98" s="66"/>
      <c r="BV98" s="66"/>
      <c r="BW98" s="66"/>
      <c r="BX98" s="66"/>
      <c r="BY98" s="66"/>
      <c r="BZ98" s="66"/>
      <c r="CA98" s="66"/>
    </row>
    <row r="99" spans="1:79" s="256" customFormat="1" x14ac:dyDescent="0.2">
      <c r="A99" s="210"/>
      <c r="B99" s="211" t="s">
        <v>40</v>
      </c>
      <c r="C99" s="210"/>
      <c r="D99" s="214">
        <f t="shared" ref="D99:BN99" si="39">SUM(D100:D116)</f>
        <v>97.494380000000007</v>
      </c>
      <c r="E99" s="214">
        <f t="shared" ref="E99" si="40">SUM(E100:E116)</f>
        <v>0</v>
      </c>
      <c r="F99" s="214">
        <f t="shared" si="39"/>
        <v>39.822789999999998</v>
      </c>
      <c r="G99" s="214">
        <f t="shared" si="39"/>
        <v>6.4500000000000011</v>
      </c>
      <c r="H99" s="214">
        <f t="shared" si="39"/>
        <v>0</v>
      </c>
      <c r="I99" s="214">
        <f t="shared" si="39"/>
        <v>2.16</v>
      </c>
      <c r="J99" s="214">
        <f t="shared" si="39"/>
        <v>0</v>
      </c>
      <c r="K99" s="214">
        <f t="shared" si="39"/>
        <v>0</v>
      </c>
      <c r="L99" s="214">
        <f t="shared" si="39"/>
        <v>0</v>
      </c>
      <c r="M99" s="214">
        <f t="shared" si="39"/>
        <v>0</v>
      </c>
      <c r="N99" s="214">
        <f t="shared" si="39"/>
        <v>0</v>
      </c>
      <c r="O99" s="214">
        <f t="shared" si="39"/>
        <v>0</v>
      </c>
      <c r="P99" s="214">
        <f t="shared" si="39"/>
        <v>0</v>
      </c>
      <c r="Q99" s="214">
        <f t="shared" si="39"/>
        <v>0</v>
      </c>
      <c r="R99" s="214">
        <f t="shared" si="39"/>
        <v>0</v>
      </c>
      <c r="S99" s="214">
        <f t="shared" si="39"/>
        <v>0</v>
      </c>
      <c r="T99" s="214">
        <f t="shared" si="39"/>
        <v>0</v>
      </c>
      <c r="U99" s="214">
        <f t="shared" si="39"/>
        <v>0</v>
      </c>
      <c r="V99" s="214">
        <f t="shared" si="39"/>
        <v>0</v>
      </c>
      <c r="W99" s="214">
        <f t="shared" si="39"/>
        <v>0</v>
      </c>
      <c r="X99" s="214">
        <f t="shared" si="39"/>
        <v>0</v>
      </c>
      <c r="Y99" s="214">
        <f t="shared" si="39"/>
        <v>0</v>
      </c>
      <c r="Z99" s="214">
        <f t="shared" si="39"/>
        <v>0</v>
      </c>
      <c r="AA99" s="214">
        <f t="shared" si="39"/>
        <v>0</v>
      </c>
      <c r="AB99" s="214">
        <f t="shared" si="39"/>
        <v>0</v>
      </c>
      <c r="AC99" s="214">
        <f t="shared" si="39"/>
        <v>0</v>
      </c>
      <c r="AD99" s="214">
        <f t="shared" si="39"/>
        <v>0</v>
      </c>
      <c r="AE99" s="214">
        <f t="shared" si="39"/>
        <v>0</v>
      </c>
      <c r="AF99" s="214">
        <f t="shared" si="39"/>
        <v>0</v>
      </c>
      <c r="AG99" s="214">
        <f t="shared" si="39"/>
        <v>0</v>
      </c>
      <c r="AH99" s="214">
        <f t="shared" si="39"/>
        <v>39.822789999999998</v>
      </c>
      <c r="AI99" s="214">
        <f t="shared" si="39"/>
        <v>6.4500000000000011</v>
      </c>
      <c r="AJ99" s="214">
        <f t="shared" si="39"/>
        <v>0</v>
      </c>
      <c r="AK99" s="214">
        <f t="shared" si="39"/>
        <v>2.16</v>
      </c>
      <c r="AL99" s="214">
        <f t="shared" si="39"/>
        <v>0</v>
      </c>
      <c r="AM99" s="214">
        <f t="shared" si="39"/>
        <v>0</v>
      </c>
      <c r="AN99" s="214">
        <f t="shared" si="39"/>
        <v>0</v>
      </c>
      <c r="AO99" s="214">
        <f t="shared" si="39"/>
        <v>39.283810759999987</v>
      </c>
      <c r="AP99" s="214">
        <f t="shared" si="39"/>
        <v>8.1300000000000026</v>
      </c>
      <c r="AQ99" s="214">
        <f t="shared" si="39"/>
        <v>0</v>
      </c>
      <c r="AR99" s="214">
        <f t="shared" si="39"/>
        <v>3.9042000000000003</v>
      </c>
      <c r="AS99" s="214">
        <f t="shared" si="39"/>
        <v>0</v>
      </c>
      <c r="AT99" s="214">
        <f t="shared" si="39"/>
        <v>0</v>
      </c>
      <c r="AU99" s="214">
        <f t="shared" si="39"/>
        <v>0</v>
      </c>
      <c r="AV99" s="214">
        <f t="shared" si="39"/>
        <v>6.2537070200000002</v>
      </c>
      <c r="AW99" s="214">
        <f t="shared" si="39"/>
        <v>0.4</v>
      </c>
      <c r="AX99" s="214">
        <f t="shared" si="39"/>
        <v>0</v>
      </c>
      <c r="AY99" s="214">
        <f t="shared" si="39"/>
        <v>3.4732000000000003</v>
      </c>
      <c r="AZ99" s="214">
        <f t="shared" si="39"/>
        <v>0</v>
      </c>
      <c r="BA99" s="214">
        <f t="shared" si="39"/>
        <v>0</v>
      </c>
      <c r="BB99" s="214">
        <f t="shared" si="39"/>
        <v>0</v>
      </c>
      <c r="BC99" s="214">
        <f t="shared" si="39"/>
        <v>1.50660376</v>
      </c>
      <c r="BD99" s="214">
        <f t="shared" si="39"/>
        <v>0</v>
      </c>
      <c r="BE99" s="214">
        <f t="shared" si="39"/>
        <v>0</v>
      </c>
      <c r="BF99" s="214">
        <f t="shared" si="39"/>
        <v>0</v>
      </c>
      <c r="BG99" s="214">
        <f t="shared" si="39"/>
        <v>0</v>
      </c>
      <c r="BH99" s="214">
        <f t="shared" si="39"/>
        <v>0</v>
      </c>
      <c r="BI99" s="214">
        <f t="shared" si="39"/>
        <v>0</v>
      </c>
      <c r="BJ99" s="214">
        <f t="shared" si="39"/>
        <v>31.523499979999997</v>
      </c>
      <c r="BK99" s="214">
        <f t="shared" si="39"/>
        <v>7.7300000000000013</v>
      </c>
      <c r="BL99" s="214">
        <f t="shared" si="39"/>
        <v>0</v>
      </c>
      <c r="BM99" s="214">
        <f t="shared" si="39"/>
        <v>0.43099999999999999</v>
      </c>
      <c r="BN99" s="214">
        <f t="shared" si="39"/>
        <v>0</v>
      </c>
      <c r="BO99" s="214">
        <f t="shared" ref="BO99:CA99" si="41">SUM(BO100:BO116)</f>
        <v>0</v>
      </c>
      <c r="BP99" s="214">
        <f t="shared" si="41"/>
        <v>0</v>
      </c>
      <c r="BQ99" s="214">
        <f t="shared" si="41"/>
        <v>0</v>
      </c>
      <c r="BR99" s="214">
        <f t="shared" si="41"/>
        <v>0</v>
      </c>
      <c r="BS99" s="214">
        <f t="shared" si="41"/>
        <v>0</v>
      </c>
      <c r="BT99" s="214">
        <f t="shared" si="41"/>
        <v>0</v>
      </c>
      <c r="BU99" s="214">
        <f t="shared" si="41"/>
        <v>0</v>
      </c>
      <c r="BV99" s="214">
        <f t="shared" si="41"/>
        <v>0</v>
      </c>
      <c r="BW99" s="214">
        <f t="shared" si="41"/>
        <v>0</v>
      </c>
      <c r="BX99" s="214">
        <f t="shared" si="41"/>
        <v>0</v>
      </c>
      <c r="BY99" s="214">
        <f t="shared" si="41"/>
        <v>0</v>
      </c>
      <c r="BZ99" s="214">
        <f t="shared" si="41"/>
        <v>0</v>
      </c>
      <c r="CA99" s="214">
        <f t="shared" si="41"/>
        <v>0</v>
      </c>
    </row>
    <row r="100" spans="1:79" s="256" customFormat="1" ht="47.25" x14ac:dyDescent="0.2">
      <c r="A100" s="171" t="s">
        <v>899</v>
      </c>
      <c r="B100" s="84" t="s">
        <v>41</v>
      </c>
      <c r="C100" s="171" t="s">
        <v>1951</v>
      </c>
      <c r="D100" s="87">
        <v>19.768189999999997</v>
      </c>
      <c r="E100" s="66">
        <v>0</v>
      </c>
      <c r="F100" s="66">
        <v>19.768190000000001</v>
      </c>
      <c r="G100" s="66">
        <v>5.73</v>
      </c>
      <c r="H100" s="66">
        <v>0</v>
      </c>
      <c r="I100" s="66">
        <v>0.3</v>
      </c>
      <c r="J100" s="66">
        <v>0</v>
      </c>
      <c r="K100" s="66">
        <v>0</v>
      </c>
      <c r="L100" s="66">
        <v>0</v>
      </c>
      <c r="M100" s="66">
        <v>0</v>
      </c>
      <c r="N100" s="66">
        <v>0</v>
      </c>
      <c r="O100" s="66">
        <v>0</v>
      </c>
      <c r="P100" s="66">
        <v>0</v>
      </c>
      <c r="Q100" s="66">
        <v>0</v>
      </c>
      <c r="R100" s="66">
        <v>0</v>
      </c>
      <c r="S100" s="66">
        <v>0</v>
      </c>
      <c r="T100" s="66">
        <v>0</v>
      </c>
      <c r="U100" s="66">
        <v>0</v>
      </c>
      <c r="V100" s="66">
        <v>0</v>
      </c>
      <c r="W100" s="66">
        <v>0</v>
      </c>
      <c r="X100" s="66">
        <v>0</v>
      </c>
      <c r="Y100" s="66">
        <v>0</v>
      </c>
      <c r="Z100" s="66">
        <v>0</v>
      </c>
      <c r="AA100" s="66">
        <v>0</v>
      </c>
      <c r="AB100" s="66">
        <v>0</v>
      </c>
      <c r="AC100" s="66">
        <v>0</v>
      </c>
      <c r="AD100" s="66">
        <v>0</v>
      </c>
      <c r="AE100" s="66">
        <v>0</v>
      </c>
      <c r="AF100" s="66">
        <v>0</v>
      </c>
      <c r="AG100" s="66">
        <v>0</v>
      </c>
      <c r="AH100" s="66">
        <v>19.768190000000001</v>
      </c>
      <c r="AI100" s="66">
        <v>5.73</v>
      </c>
      <c r="AJ100" s="66"/>
      <c r="AK100" s="66">
        <v>0.3</v>
      </c>
      <c r="AL100" s="66"/>
      <c r="AM100" s="66"/>
      <c r="AN100" s="66"/>
      <c r="AO100" s="66">
        <v>24.968990349999999</v>
      </c>
      <c r="AP100" s="66">
        <v>5.2300000000000013</v>
      </c>
      <c r="AQ100" s="66"/>
      <c r="AR100" s="66">
        <v>0.36299999999999999</v>
      </c>
      <c r="AS100" s="66"/>
      <c r="AT100" s="66"/>
      <c r="AU100" s="66"/>
      <c r="AV100" s="66">
        <v>0</v>
      </c>
      <c r="AW100" s="87">
        <v>0</v>
      </c>
      <c r="AX100" s="66"/>
      <c r="AY100" s="87">
        <v>0</v>
      </c>
      <c r="AZ100" s="66"/>
      <c r="BA100" s="66"/>
      <c r="BB100" s="66"/>
      <c r="BC100" s="66">
        <v>0</v>
      </c>
      <c r="BD100" s="87">
        <v>0</v>
      </c>
      <c r="BE100" s="66"/>
      <c r="BF100" s="87">
        <v>0</v>
      </c>
      <c r="BG100" s="66"/>
      <c r="BH100" s="66"/>
      <c r="BI100" s="66"/>
      <c r="BJ100" s="66">
        <v>24.968990349999999</v>
      </c>
      <c r="BK100" s="87">
        <v>5.2300000000000013</v>
      </c>
      <c r="BL100" s="66"/>
      <c r="BM100" s="87">
        <v>0.36299999999999999</v>
      </c>
      <c r="BN100" s="66"/>
      <c r="BO100" s="66"/>
      <c r="BP100" s="66"/>
      <c r="BQ100" s="66"/>
      <c r="BR100" s="66"/>
      <c r="BS100" s="66"/>
      <c r="BT100" s="66"/>
      <c r="BU100" s="66"/>
      <c r="BV100" s="66"/>
      <c r="BW100" s="66"/>
      <c r="BX100" s="66"/>
      <c r="BY100" s="66"/>
      <c r="BZ100" s="66"/>
      <c r="CA100" s="66"/>
    </row>
    <row r="101" spans="1:79" s="256" customFormat="1" ht="78.75" x14ac:dyDescent="0.2">
      <c r="A101" s="171" t="s">
        <v>2791</v>
      </c>
      <c r="B101" s="84" t="s">
        <v>348</v>
      </c>
      <c r="C101" s="171" t="s">
        <v>1952</v>
      </c>
      <c r="D101" s="87">
        <v>21.023630000000001</v>
      </c>
      <c r="E101" s="66">
        <v>0</v>
      </c>
      <c r="F101" s="66">
        <v>0</v>
      </c>
      <c r="G101" s="66">
        <v>0</v>
      </c>
      <c r="H101" s="66">
        <v>0</v>
      </c>
      <c r="I101" s="66">
        <v>0</v>
      </c>
      <c r="J101" s="66">
        <v>0</v>
      </c>
      <c r="K101" s="66">
        <v>0</v>
      </c>
      <c r="L101" s="66">
        <v>0</v>
      </c>
      <c r="M101" s="66">
        <v>0</v>
      </c>
      <c r="N101" s="66">
        <v>0</v>
      </c>
      <c r="O101" s="66">
        <v>0</v>
      </c>
      <c r="P101" s="66">
        <v>0</v>
      </c>
      <c r="Q101" s="66">
        <v>0</v>
      </c>
      <c r="R101" s="66">
        <v>0</v>
      </c>
      <c r="S101" s="66">
        <v>0</v>
      </c>
      <c r="T101" s="66">
        <v>0</v>
      </c>
      <c r="U101" s="66">
        <v>0</v>
      </c>
      <c r="V101" s="66">
        <v>0</v>
      </c>
      <c r="W101" s="66">
        <v>0</v>
      </c>
      <c r="X101" s="66">
        <v>0</v>
      </c>
      <c r="Y101" s="66">
        <v>0</v>
      </c>
      <c r="Z101" s="66">
        <v>0</v>
      </c>
      <c r="AA101" s="66">
        <v>0</v>
      </c>
      <c r="AB101" s="66">
        <v>0</v>
      </c>
      <c r="AC101" s="66">
        <v>0</v>
      </c>
      <c r="AD101" s="66">
        <v>0</v>
      </c>
      <c r="AE101" s="66">
        <v>0</v>
      </c>
      <c r="AF101" s="66">
        <v>0</v>
      </c>
      <c r="AG101" s="66">
        <v>0</v>
      </c>
      <c r="AH101" s="66">
        <v>0</v>
      </c>
      <c r="AI101" s="66">
        <v>0</v>
      </c>
      <c r="AJ101" s="66"/>
      <c r="AK101" s="66">
        <v>0</v>
      </c>
      <c r="AL101" s="66"/>
      <c r="AM101" s="66"/>
      <c r="AN101" s="66"/>
      <c r="AO101" s="66">
        <v>0</v>
      </c>
      <c r="AP101" s="66">
        <v>0</v>
      </c>
      <c r="AQ101" s="66"/>
      <c r="AR101" s="66">
        <v>0</v>
      </c>
      <c r="AS101" s="66"/>
      <c r="AT101" s="66"/>
      <c r="AU101" s="66"/>
      <c r="AV101" s="66">
        <v>0</v>
      </c>
      <c r="AW101" s="87">
        <v>0</v>
      </c>
      <c r="AX101" s="66"/>
      <c r="AY101" s="87">
        <v>0</v>
      </c>
      <c r="AZ101" s="66"/>
      <c r="BA101" s="66"/>
      <c r="BB101" s="66"/>
      <c r="BC101" s="66">
        <v>0</v>
      </c>
      <c r="BD101" s="87">
        <v>0</v>
      </c>
      <c r="BE101" s="66"/>
      <c r="BF101" s="87">
        <v>0</v>
      </c>
      <c r="BG101" s="66"/>
      <c r="BH101" s="66"/>
      <c r="BI101" s="66"/>
      <c r="BJ101" s="66">
        <v>0</v>
      </c>
      <c r="BK101" s="87">
        <v>0</v>
      </c>
      <c r="BL101" s="66"/>
      <c r="BM101" s="87">
        <v>0</v>
      </c>
      <c r="BN101" s="66"/>
      <c r="BO101" s="66"/>
      <c r="BP101" s="66"/>
      <c r="BQ101" s="66"/>
      <c r="BR101" s="66"/>
      <c r="BS101" s="66"/>
      <c r="BT101" s="66"/>
      <c r="BU101" s="66"/>
      <c r="BV101" s="66"/>
      <c r="BW101" s="66"/>
      <c r="BX101" s="66"/>
      <c r="BY101" s="66"/>
      <c r="BZ101" s="66"/>
      <c r="CA101" s="66"/>
    </row>
    <row r="102" spans="1:79" s="256" customFormat="1" ht="63" x14ac:dyDescent="0.2">
      <c r="A102" s="171" t="s">
        <v>2791</v>
      </c>
      <c r="B102" s="84" t="s">
        <v>351</v>
      </c>
      <c r="C102" s="171" t="s">
        <v>1953</v>
      </c>
      <c r="D102" s="87">
        <v>6.1509</v>
      </c>
      <c r="E102" s="66">
        <v>0</v>
      </c>
      <c r="F102" s="66">
        <v>6.1508999999999991</v>
      </c>
      <c r="G102" s="66">
        <v>0</v>
      </c>
      <c r="H102" s="66">
        <v>0</v>
      </c>
      <c r="I102" s="66">
        <v>1.1000000000000001</v>
      </c>
      <c r="J102" s="66">
        <v>0</v>
      </c>
      <c r="K102" s="66">
        <v>0</v>
      </c>
      <c r="L102" s="66">
        <v>0</v>
      </c>
      <c r="M102" s="66">
        <v>0</v>
      </c>
      <c r="N102" s="66">
        <v>0</v>
      </c>
      <c r="O102" s="66">
        <v>0</v>
      </c>
      <c r="P102" s="66">
        <v>0</v>
      </c>
      <c r="Q102" s="66">
        <v>0</v>
      </c>
      <c r="R102" s="66">
        <v>0</v>
      </c>
      <c r="S102" s="66">
        <v>0</v>
      </c>
      <c r="T102" s="66">
        <v>0</v>
      </c>
      <c r="U102" s="66">
        <v>0</v>
      </c>
      <c r="V102" s="66">
        <v>0</v>
      </c>
      <c r="W102" s="66">
        <v>0</v>
      </c>
      <c r="X102" s="66">
        <v>0</v>
      </c>
      <c r="Y102" s="66">
        <v>0</v>
      </c>
      <c r="Z102" s="66">
        <v>0</v>
      </c>
      <c r="AA102" s="66">
        <v>0</v>
      </c>
      <c r="AB102" s="66">
        <v>0</v>
      </c>
      <c r="AC102" s="66">
        <v>0</v>
      </c>
      <c r="AD102" s="66">
        <v>0</v>
      </c>
      <c r="AE102" s="66">
        <v>0</v>
      </c>
      <c r="AF102" s="66">
        <v>0</v>
      </c>
      <c r="AG102" s="66">
        <v>0</v>
      </c>
      <c r="AH102" s="66">
        <v>6.1508999999999991</v>
      </c>
      <c r="AI102" s="66">
        <v>0</v>
      </c>
      <c r="AJ102" s="66"/>
      <c r="AK102" s="66">
        <v>1.1000000000000001</v>
      </c>
      <c r="AL102" s="66"/>
      <c r="AM102" s="66"/>
      <c r="AN102" s="66"/>
      <c r="AO102" s="66">
        <v>0</v>
      </c>
      <c r="AP102" s="66">
        <v>0</v>
      </c>
      <c r="AQ102" s="66"/>
      <c r="AR102" s="66">
        <v>0</v>
      </c>
      <c r="AS102" s="66"/>
      <c r="AT102" s="66"/>
      <c r="AU102" s="66"/>
      <c r="AV102" s="66">
        <v>0</v>
      </c>
      <c r="AW102" s="87">
        <v>0</v>
      </c>
      <c r="AX102" s="66"/>
      <c r="AY102" s="87">
        <v>0</v>
      </c>
      <c r="AZ102" s="66"/>
      <c r="BA102" s="66"/>
      <c r="BB102" s="66"/>
      <c r="BC102" s="66">
        <v>0</v>
      </c>
      <c r="BD102" s="87">
        <v>0</v>
      </c>
      <c r="BE102" s="66"/>
      <c r="BF102" s="87">
        <v>0</v>
      </c>
      <c r="BG102" s="66"/>
      <c r="BH102" s="66"/>
      <c r="BI102" s="66"/>
      <c r="BJ102" s="66">
        <v>0</v>
      </c>
      <c r="BK102" s="87">
        <v>0</v>
      </c>
      <c r="BL102" s="66"/>
      <c r="BM102" s="87">
        <v>0</v>
      </c>
      <c r="BN102" s="66"/>
      <c r="BO102" s="66"/>
      <c r="BP102" s="66"/>
      <c r="BQ102" s="66"/>
      <c r="BR102" s="66"/>
      <c r="BS102" s="66"/>
      <c r="BT102" s="66"/>
      <c r="BU102" s="66"/>
      <c r="BV102" s="66"/>
      <c r="BW102" s="66"/>
      <c r="BX102" s="66"/>
      <c r="BY102" s="66"/>
      <c r="BZ102" s="66"/>
      <c r="CA102" s="66"/>
    </row>
    <row r="103" spans="1:79" s="256" customFormat="1" ht="63" x14ac:dyDescent="0.2">
      <c r="A103" s="171" t="s">
        <v>2791</v>
      </c>
      <c r="B103" s="84" t="s">
        <v>430</v>
      </c>
      <c r="C103" s="171" t="s">
        <v>1954</v>
      </c>
      <c r="D103" s="87">
        <v>3.7526799999999998</v>
      </c>
      <c r="E103" s="66">
        <v>0</v>
      </c>
      <c r="F103" s="66">
        <v>3.7526799999999993</v>
      </c>
      <c r="G103" s="66">
        <v>0</v>
      </c>
      <c r="H103" s="66">
        <v>0</v>
      </c>
      <c r="I103" s="66">
        <v>0.5</v>
      </c>
      <c r="J103" s="66">
        <v>0</v>
      </c>
      <c r="K103" s="66">
        <v>0</v>
      </c>
      <c r="L103" s="66">
        <v>0</v>
      </c>
      <c r="M103" s="66">
        <v>0</v>
      </c>
      <c r="N103" s="66">
        <v>0</v>
      </c>
      <c r="O103" s="66">
        <v>0</v>
      </c>
      <c r="P103" s="66">
        <v>0</v>
      </c>
      <c r="Q103" s="66">
        <v>0</v>
      </c>
      <c r="R103" s="66">
        <v>0</v>
      </c>
      <c r="S103" s="66">
        <v>0</v>
      </c>
      <c r="T103" s="66">
        <v>0</v>
      </c>
      <c r="U103" s="66">
        <v>0</v>
      </c>
      <c r="V103" s="66">
        <v>0</v>
      </c>
      <c r="W103" s="66">
        <v>0</v>
      </c>
      <c r="X103" s="66">
        <v>0</v>
      </c>
      <c r="Y103" s="66">
        <v>0</v>
      </c>
      <c r="Z103" s="66">
        <v>0</v>
      </c>
      <c r="AA103" s="66">
        <v>0</v>
      </c>
      <c r="AB103" s="66">
        <v>0</v>
      </c>
      <c r="AC103" s="66">
        <v>0</v>
      </c>
      <c r="AD103" s="66">
        <v>0</v>
      </c>
      <c r="AE103" s="66">
        <v>0</v>
      </c>
      <c r="AF103" s="66">
        <v>0</v>
      </c>
      <c r="AG103" s="66">
        <v>0</v>
      </c>
      <c r="AH103" s="66">
        <v>3.7526799999999993</v>
      </c>
      <c r="AI103" s="66">
        <v>0</v>
      </c>
      <c r="AJ103" s="66"/>
      <c r="AK103" s="66">
        <v>0.5</v>
      </c>
      <c r="AL103" s="66"/>
      <c r="AM103" s="66"/>
      <c r="AN103" s="66"/>
      <c r="AO103" s="66">
        <v>3.5134407599999999</v>
      </c>
      <c r="AP103" s="66">
        <v>0</v>
      </c>
      <c r="AQ103" s="66"/>
      <c r="AR103" s="66">
        <v>0.57120000000000004</v>
      </c>
      <c r="AS103" s="66"/>
      <c r="AT103" s="66"/>
      <c r="AU103" s="66"/>
      <c r="AV103" s="66">
        <v>3.5134407599999999</v>
      </c>
      <c r="AW103" s="87">
        <v>0</v>
      </c>
      <c r="AX103" s="66"/>
      <c r="AY103" s="87">
        <v>0.57120000000000004</v>
      </c>
      <c r="AZ103" s="66"/>
      <c r="BA103" s="66"/>
      <c r="BB103" s="66"/>
      <c r="BC103" s="66">
        <v>0</v>
      </c>
      <c r="BD103" s="87">
        <v>0</v>
      </c>
      <c r="BE103" s="66"/>
      <c r="BF103" s="87">
        <v>0</v>
      </c>
      <c r="BG103" s="66"/>
      <c r="BH103" s="66"/>
      <c r="BI103" s="66"/>
      <c r="BJ103" s="66">
        <v>0</v>
      </c>
      <c r="BK103" s="87">
        <v>0</v>
      </c>
      <c r="BL103" s="66"/>
      <c r="BM103" s="87">
        <v>0</v>
      </c>
      <c r="BN103" s="66"/>
      <c r="BO103" s="66"/>
      <c r="BP103" s="66"/>
      <c r="BQ103" s="66"/>
      <c r="BR103" s="66"/>
      <c r="BS103" s="66"/>
      <c r="BT103" s="66"/>
      <c r="BU103" s="66"/>
      <c r="BV103" s="66"/>
      <c r="BW103" s="66"/>
      <c r="BX103" s="66"/>
      <c r="BY103" s="66"/>
      <c r="BZ103" s="66"/>
      <c r="CA103" s="66"/>
    </row>
    <row r="104" spans="1:79" s="256" customFormat="1" ht="78.75" x14ac:dyDescent="0.2">
      <c r="A104" s="171" t="s">
        <v>2791</v>
      </c>
      <c r="B104" s="84" t="s">
        <v>349</v>
      </c>
      <c r="C104" s="171" t="s">
        <v>1955</v>
      </c>
      <c r="D104" s="87">
        <v>12.80364</v>
      </c>
      <c r="E104" s="66">
        <v>0</v>
      </c>
      <c r="F104" s="66">
        <v>0</v>
      </c>
      <c r="G104" s="66">
        <v>0</v>
      </c>
      <c r="H104" s="66">
        <v>0</v>
      </c>
      <c r="I104" s="66">
        <v>0</v>
      </c>
      <c r="J104" s="66">
        <v>0</v>
      </c>
      <c r="K104" s="66">
        <v>0</v>
      </c>
      <c r="L104" s="66">
        <v>0</v>
      </c>
      <c r="M104" s="66">
        <v>0</v>
      </c>
      <c r="N104" s="66">
        <v>0</v>
      </c>
      <c r="O104" s="66">
        <v>0</v>
      </c>
      <c r="P104" s="66">
        <v>0</v>
      </c>
      <c r="Q104" s="66">
        <v>0</v>
      </c>
      <c r="R104" s="66">
        <v>0</v>
      </c>
      <c r="S104" s="66">
        <v>0</v>
      </c>
      <c r="T104" s="66">
        <v>0</v>
      </c>
      <c r="U104" s="66">
        <v>0</v>
      </c>
      <c r="V104" s="66">
        <v>0</v>
      </c>
      <c r="W104" s="66">
        <v>0</v>
      </c>
      <c r="X104" s="66">
        <v>0</v>
      </c>
      <c r="Y104" s="66">
        <v>0</v>
      </c>
      <c r="Z104" s="66">
        <v>0</v>
      </c>
      <c r="AA104" s="66">
        <v>0</v>
      </c>
      <c r="AB104" s="66">
        <v>0</v>
      </c>
      <c r="AC104" s="66">
        <v>0</v>
      </c>
      <c r="AD104" s="66">
        <v>0</v>
      </c>
      <c r="AE104" s="66">
        <v>0</v>
      </c>
      <c r="AF104" s="66">
        <v>0</v>
      </c>
      <c r="AG104" s="66">
        <v>0</v>
      </c>
      <c r="AH104" s="66">
        <v>0</v>
      </c>
      <c r="AI104" s="66">
        <v>0</v>
      </c>
      <c r="AJ104" s="66"/>
      <c r="AK104" s="66">
        <v>0</v>
      </c>
      <c r="AL104" s="66"/>
      <c r="AM104" s="66"/>
      <c r="AN104" s="66"/>
      <c r="AO104" s="66">
        <v>0</v>
      </c>
      <c r="AP104" s="66">
        <v>0</v>
      </c>
      <c r="AQ104" s="66"/>
      <c r="AR104" s="66">
        <v>0</v>
      </c>
      <c r="AS104" s="66"/>
      <c r="AT104" s="66"/>
      <c r="AU104" s="66"/>
      <c r="AV104" s="66">
        <v>0</v>
      </c>
      <c r="AW104" s="87">
        <v>0</v>
      </c>
      <c r="AX104" s="66"/>
      <c r="AY104" s="87">
        <v>0</v>
      </c>
      <c r="AZ104" s="66"/>
      <c r="BA104" s="66"/>
      <c r="BB104" s="66"/>
      <c r="BC104" s="66">
        <v>0</v>
      </c>
      <c r="BD104" s="87">
        <v>0</v>
      </c>
      <c r="BE104" s="66"/>
      <c r="BF104" s="87">
        <v>0</v>
      </c>
      <c r="BG104" s="66"/>
      <c r="BH104" s="66"/>
      <c r="BI104" s="66"/>
      <c r="BJ104" s="66">
        <v>0</v>
      </c>
      <c r="BK104" s="87">
        <v>0</v>
      </c>
      <c r="BL104" s="66"/>
      <c r="BM104" s="87">
        <v>0</v>
      </c>
      <c r="BN104" s="66"/>
      <c r="BO104" s="66"/>
      <c r="BP104" s="66"/>
      <c r="BQ104" s="66"/>
      <c r="BR104" s="66"/>
      <c r="BS104" s="66"/>
      <c r="BT104" s="66"/>
      <c r="BU104" s="66"/>
      <c r="BV104" s="66"/>
      <c r="BW104" s="66"/>
      <c r="BX104" s="66"/>
      <c r="BY104" s="66"/>
      <c r="BZ104" s="66"/>
      <c r="CA104" s="66"/>
    </row>
    <row r="105" spans="1:79" s="256" customFormat="1" ht="78.75" x14ac:dyDescent="0.2">
      <c r="A105" s="171" t="s">
        <v>2791</v>
      </c>
      <c r="B105" s="170" t="s">
        <v>350</v>
      </c>
      <c r="C105" s="171" t="s">
        <v>1956</v>
      </c>
      <c r="D105" s="87">
        <v>13.65457</v>
      </c>
      <c r="E105" s="66">
        <v>0</v>
      </c>
      <c r="F105" s="66">
        <v>0</v>
      </c>
      <c r="G105" s="66">
        <v>0</v>
      </c>
      <c r="H105" s="66">
        <v>0</v>
      </c>
      <c r="I105" s="66">
        <v>0</v>
      </c>
      <c r="J105" s="66">
        <v>0</v>
      </c>
      <c r="K105" s="66">
        <v>0</v>
      </c>
      <c r="L105" s="66">
        <v>0</v>
      </c>
      <c r="M105" s="66">
        <v>0</v>
      </c>
      <c r="N105" s="66">
        <v>0</v>
      </c>
      <c r="O105" s="66">
        <v>0</v>
      </c>
      <c r="P105" s="66">
        <v>0</v>
      </c>
      <c r="Q105" s="66">
        <v>0</v>
      </c>
      <c r="R105" s="66">
        <v>0</v>
      </c>
      <c r="S105" s="66">
        <v>0</v>
      </c>
      <c r="T105" s="66">
        <v>0</v>
      </c>
      <c r="U105" s="66">
        <v>0</v>
      </c>
      <c r="V105" s="66">
        <v>0</v>
      </c>
      <c r="W105" s="66">
        <v>0</v>
      </c>
      <c r="X105" s="66">
        <v>0</v>
      </c>
      <c r="Y105" s="66">
        <v>0</v>
      </c>
      <c r="Z105" s="66">
        <v>0</v>
      </c>
      <c r="AA105" s="66">
        <v>0</v>
      </c>
      <c r="AB105" s="66">
        <v>0</v>
      </c>
      <c r="AC105" s="66">
        <v>0</v>
      </c>
      <c r="AD105" s="66">
        <v>0</v>
      </c>
      <c r="AE105" s="66">
        <v>0</v>
      </c>
      <c r="AF105" s="66">
        <v>0</v>
      </c>
      <c r="AG105" s="66">
        <v>0</v>
      </c>
      <c r="AH105" s="66">
        <v>0</v>
      </c>
      <c r="AI105" s="66">
        <v>0</v>
      </c>
      <c r="AJ105" s="66"/>
      <c r="AK105" s="66">
        <v>0</v>
      </c>
      <c r="AL105" s="66"/>
      <c r="AM105" s="66"/>
      <c r="AN105" s="66"/>
      <c r="AO105" s="66">
        <v>0</v>
      </c>
      <c r="AP105" s="66">
        <v>0</v>
      </c>
      <c r="AQ105" s="66"/>
      <c r="AR105" s="66">
        <v>0</v>
      </c>
      <c r="AS105" s="66"/>
      <c r="AT105" s="66"/>
      <c r="AU105" s="66"/>
      <c r="AV105" s="66">
        <v>0</v>
      </c>
      <c r="AW105" s="87">
        <v>0</v>
      </c>
      <c r="AX105" s="66"/>
      <c r="AY105" s="87">
        <v>0</v>
      </c>
      <c r="AZ105" s="66"/>
      <c r="BA105" s="66"/>
      <c r="BB105" s="66"/>
      <c r="BC105" s="66">
        <v>0</v>
      </c>
      <c r="BD105" s="87">
        <v>0</v>
      </c>
      <c r="BE105" s="66"/>
      <c r="BF105" s="87">
        <v>0</v>
      </c>
      <c r="BG105" s="66"/>
      <c r="BH105" s="66"/>
      <c r="BI105" s="66"/>
      <c r="BJ105" s="66">
        <v>0</v>
      </c>
      <c r="BK105" s="87">
        <v>0</v>
      </c>
      <c r="BL105" s="66"/>
      <c r="BM105" s="87">
        <v>0</v>
      </c>
      <c r="BN105" s="66"/>
      <c r="BO105" s="66"/>
      <c r="BP105" s="66"/>
      <c r="BQ105" s="66"/>
      <c r="BR105" s="66"/>
      <c r="BS105" s="66"/>
      <c r="BT105" s="66"/>
      <c r="BU105" s="66"/>
      <c r="BV105" s="66"/>
      <c r="BW105" s="66"/>
      <c r="BX105" s="66"/>
      <c r="BY105" s="66"/>
      <c r="BZ105" s="66"/>
      <c r="CA105" s="66"/>
    </row>
    <row r="106" spans="1:79" s="256" customFormat="1" ht="47.25" x14ac:dyDescent="0.2">
      <c r="A106" s="171" t="s">
        <v>899</v>
      </c>
      <c r="B106" s="84" t="s">
        <v>431</v>
      </c>
      <c r="C106" s="171" t="s">
        <v>1957</v>
      </c>
      <c r="D106" s="87">
        <v>3.5809699999999998</v>
      </c>
      <c r="E106" s="66">
        <v>0</v>
      </c>
      <c r="F106" s="66">
        <v>3.5809699999999998</v>
      </c>
      <c r="G106" s="66">
        <v>0</v>
      </c>
      <c r="H106" s="66">
        <v>0</v>
      </c>
      <c r="I106" s="66">
        <v>0.1</v>
      </c>
      <c r="J106" s="66">
        <v>0</v>
      </c>
      <c r="K106" s="66">
        <v>0</v>
      </c>
      <c r="L106" s="66">
        <v>0</v>
      </c>
      <c r="M106" s="66">
        <v>0</v>
      </c>
      <c r="N106" s="66">
        <v>0</v>
      </c>
      <c r="O106" s="66">
        <v>0</v>
      </c>
      <c r="P106" s="66">
        <v>0</v>
      </c>
      <c r="Q106" s="66">
        <v>0</v>
      </c>
      <c r="R106" s="66">
        <v>0</v>
      </c>
      <c r="S106" s="66">
        <v>0</v>
      </c>
      <c r="T106" s="66">
        <v>0</v>
      </c>
      <c r="U106" s="66">
        <v>0</v>
      </c>
      <c r="V106" s="66">
        <v>0</v>
      </c>
      <c r="W106" s="66">
        <v>0</v>
      </c>
      <c r="X106" s="66">
        <v>0</v>
      </c>
      <c r="Y106" s="66">
        <v>0</v>
      </c>
      <c r="Z106" s="66">
        <v>0</v>
      </c>
      <c r="AA106" s="66">
        <v>0</v>
      </c>
      <c r="AB106" s="66">
        <v>0</v>
      </c>
      <c r="AC106" s="66">
        <v>0</v>
      </c>
      <c r="AD106" s="66">
        <v>0</v>
      </c>
      <c r="AE106" s="66">
        <v>0</v>
      </c>
      <c r="AF106" s="66">
        <v>0</v>
      </c>
      <c r="AG106" s="66">
        <v>0</v>
      </c>
      <c r="AH106" s="66">
        <v>3.5809699999999998</v>
      </c>
      <c r="AI106" s="66">
        <v>0</v>
      </c>
      <c r="AJ106" s="66"/>
      <c r="AK106" s="66">
        <v>0.1</v>
      </c>
      <c r="AL106" s="66"/>
      <c r="AM106" s="66"/>
      <c r="AN106" s="66"/>
      <c r="AO106" s="66">
        <v>3.6817012899999999</v>
      </c>
      <c r="AP106" s="66">
        <v>0</v>
      </c>
      <c r="AQ106" s="66"/>
      <c r="AR106" s="66">
        <v>6.8000000000000005E-2</v>
      </c>
      <c r="AS106" s="66"/>
      <c r="AT106" s="66"/>
      <c r="AU106" s="66"/>
      <c r="AV106" s="66">
        <v>0</v>
      </c>
      <c r="AW106" s="87">
        <v>0</v>
      </c>
      <c r="AX106" s="66"/>
      <c r="AY106" s="87">
        <v>0</v>
      </c>
      <c r="AZ106" s="66"/>
      <c r="BA106" s="66"/>
      <c r="BB106" s="66"/>
      <c r="BC106" s="66">
        <v>0</v>
      </c>
      <c r="BD106" s="87">
        <v>0</v>
      </c>
      <c r="BE106" s="66"/>
      <c r="BF106" s="87">
        <v>0</v>
      </c>
      <c r="BG106" s="66"/>
      <c r="BH106" s="66"/>
      <c r="BI106" s="66"/>
      <c r="BJ106" s="66">
        <v>3.6817012899999999</v>
      </c>
      <c r="BK106" s="87">
        <v>0</v>
      </c>
      <c r="BL106" s="66"/>
      <c r="BM106" s="87">
        <v>6.8000000000000005E-2</v>
      </c>
      <c r="BN106" s="66"/>
      <c r="BO106" s="66"/>
      <c r="BP106" s="66"/>
      <c r="BQ106" s="66"/>
      <c r="BR106" s="66"/>
      <c r="BS106" s="66"/>
      <c r="BT106" s="66"/>
      <c r="BU106" s="66"/>
      <c r="BV106" s="66"/>
      <c r="BW106" s="66"/>
      <c r="BX106" s="66"/>
      <c r="BY106" s="66"/>
      <c r="BZ106" s="66"/>
      <c r="CA106" s="66"/>
    </row>
    <row r="107" spans="1:79" s="256" customFormat="1" ht="47.25" x14ac:dyDescent="0.2">
      <c r="A107" s="171" t="s">
        <v>899</v>
      </c>
      <c r="B107" s="84" t="s">
        <v>347</v>
      </c>
      <c r="C107" s="171" t="s">
        <v>1958</v>
      </c>
      <c r="D107" s="87">
        <v>3.3398300000000001</v>
      </c>
      <c r="E107" s="66">
        <v>0</v>
      </c>
      <c r="F107" s="66">
        <v>3.3398300000000001</v>
      </c>
      <c r="G107" s="66">
        <v>0</v>
      </c>
      <c r="H107" s="66">
        <v>0</v>
      </c>
      <c r="I107" s="66">
        <v>0</v>
      </c>
      <c r="J107" s="66">
        <v>0</v>
      </c>
      <c r="K107" s="66">
        <v>0</v>
      </c>
      <c r="L107" s="66">
        <v>0</v>
      </c>
      <c r="M107" s="66">
        <v>0</v>
      </c>
      <c r="N107" s="66">
        <v>0</v>
      </c>
      <c r="O107" s="66">
        <v>0</v>
      </c>
      <c r="P107" s="66">
        <v>0</v>
      </c>
      <c r="Q107" s="66">
        <v>0</v>
      </c>
      <c r="R107" s="66">
        <v>0</v>
      </c>
      <c r="S107" s="66">
        <v>0</v>
      </c>
      <c r="T107" s="66">
        <v>0</v>
      </c>
      <c r="U107" s="66">
        <v>0</v>
      </c>
      <c r="V107" s="66">
        <v>0</v>
      </c>
      <c r="W107" s="66">
        <v>0</v>
      </c>
      <c r="X107" s="66">
        <v>0</v>
      </c>
      <c r="Y107" s="66">
        <v>0</v>
      </c>
      <c r="Z107" s="66">
        <v>0</v>
      </c>
      <c r="AA107" s="66">
        <v>0</v>
      </c>
      <c r="AB107" s="66">
        <v>0</v>
      </c>
      <c r="AC107" s="66">
        <v>0</v>
      </c>
      <c r="AD107" s="66">
        <v>0</v>
      </c>
      <c r="AE107" s="66">
        <v>0</v>
      </c>
      <c r="AF107" s="66">
        <v>0</v>
      </c>
      <c r="AG107" s="66">
        <v>0</v>
      </c>
      <c r="AH107" s="66">
        <v>3.3398300000000001</v>
      </c>
      <c r="AI107" s="66">
        <v>0</v>
      </c>
      <c r="AJ107" s="66"/>
      <c r="AK107" s="66">
        <v>0</v>
      </c>
      <c r="AL107" s="66"/>
      <c r="AM107" s="66"/>
      <c r="AN107" s="66"/>
      <c r="AO107" s="66">
        <v>0</v>
      </c>
      <c r="AP107" s="66">
        <v>0</v>
      </c>
      <c r="AQ107" s="66"/>
      <c r="AR107" s="66">
        <v>0</v>
      </c>
      <c r="AS107" s="66"/>
      <c r="AT107" s="66"/>
      <c r="AU107" s="66"/>
      <c r="AV107" s="66">
        <v>0</v>
      </c>
      <c r="AW107" s="87">
        <v>0</v>
      </c>
      <c r="AX107" s="66"/>
      <c r="AY107" s="87">
        <v>0</v>
      </c>
      <c r="AZ107" s="66"/>
      <c r="BA107" s="66"/>
      <c r="BB107" s="66"/>
      <c r="BC107" s="66">
        <v>0</v>
      </c>
      <c r="BD107" s="87">
        <v>0</v>
      </c>
      <c r="BE107" s="66"/>
      <c r="BF107" s="87">
        <v>0</v>
      </c>
      <c r="BG107" s="66"/>
      <c r="BH107" s="66"/>
      <c r="BI107" s="66"/>
      <c r="BJ107" s="66">
        <v>0</v>
      </c>
      <c r="BK107" s="87">
        <v>0</v>
      </c>
      <c r="BL107" s="66"/>
      <c r="BM107" s="87">
        <v>0</v>
      </c>
      <c r="BN107" s="66"/>
      <c r="BO107" s="66"/>
      <c r="BP107" s="66"/>
      <c r="BQ107" s="66"/>
      <c r="BR107" s="66"/>
      <c r="BS107" s="66"/>
      <c r="BT107" s="66"/>
      <c r="BU107" s="66"/>
      <c r="BV107" s="66"/>
      <c r="BW107" s="66"/>
      <c r="BX107" s="66"/>
      <c r="BY107" s="66"/>
      <c r="BZ107" s="66"/>
      <c r="CA107" s="66"/>
    </row>
    <row r="108" spans="1:79" s="256" customFormat="1" ht="63" x14ac:dyDescent="0.2">
      <c r="A108" s="171" t="s">
        <v>899</v>
      </c>
      <c r="B108" s="84" t="s">
        <v>1629</v>
      </c>
      <c r="C108" s="171" t="s">
        <v>877</v>
      </c>
      <c r="D108" s="87">
        <v>0.6749400000000001</v>
      </c>
      <c r="E108" s="66">
        <v>0</v>
      </c>
      <c r="F108" s="66">
        <v>0.67493999999999998</v>
      </c>
      <c r="G108" s="66">
        <v>0.32</v>
      </c>
      <c r="H108" s="66">
        <v>0</v>
      </c>
      <c r="I108" s="66">
        <v>0</v>
      </c>
      <c r="J108" s="66">
        <v>0</v>
      </c>
      <c r="K108" s="66">
        <v>0</v>
      </c>
      <c r="L108" s="66">
        <v>0</v>
      </c>
      <c r="M108" s="66">
        <v>0</v>
      </c>
      <c r="N108" s="66">
        <v>0</v>
      </c>
      <c r="O108" s="66">
        <v>0</v>
      </c>
      <c r="P108" s="66">
        <v>0</v>
      </c>
      <c r="Q108" s="66">
        <v>0</v>
      </c>
      <c r="R108" s="66">
        <v>0</v>
      </c>
      <c r="S108" s="66">
        <v>0</v>
      </c>
      <c r="T108" s="66">
        <v>0</v>
      </c>
      <c r="U108" s="66">
        <v>0</v>
      </c>
      <c r="V108" s="66">
        <v>0</v>
      </c>
      <c r="W108" s="66">
        <v>0</v>
      </c>
      <c r="X108" s="66">
        <v>0</v>
      </c>
      <c r="Y108" s="66">
        <v>0</v>
      </c>
      <c r="Z108" s="66">
        <v>0</v>
      </c>
      <c r="AA108" s="66">
        <v>0</v>
      </c>
      <c r="AB108" s="66">
        <v>0</v>
      </c>
      <c r="AC108" s="66">
        <v>0</v>
      </c>
      <c r="AD108" s="66">
        <v>0</v>
      </c>
      <c r="AE108" s="66">
        <v>0</v>
      </c>
      <c r="AF108" s="66">
        <v>0</v>
      </c>
      <c r="AG108" s="66">
        <v>0</v>
      </c>
      <c r="AH108" s="66">
        <v>0.67493999999999998</v>
      </c>
      <c r="AI108" s="66">
        <v>0.32</v>
      </c>
      <c r="AJ108" s="66"/>
      <c r="AK108" s="66">
        <v>0</v>
      </c>
      <c r="AL108" s="66"/>
      <c r="AM108" s="66"/>
      <c r="AN108" s="66"/>
      <c r="AO108" s="66">
        <v>0</v>
      </c>
      <c r="AP108" s="66">
        <v>0</v>
      </c>
      <c r="AQ108" s="66"/>
      <c r="AR108" s="66">
        <v>0</v>
      </c>
      <c r="AS108" s="66"/>
      <c r="AT108" s="66"/>
      <c r="AU108" s="66"/>
      <c r="AV108" s="66">
        <v>0</v>
      </c>
      <c r="AW108" s="87">
        <v>0</v>
      </c>
      <c r="AX108" s="66"/>
      <c r="AY108" s="87">
        <v>0</v>
      </c>
      <c r="AZ108" s="66"/>
      <c r="BA108" s="66"/>
      <c r="BB108" s="66"/>
      <c r="BC108" s="66">
        <v>0</v>
      </c>
      <c r="BD108" s="87">
        <v>0</v>
      </c>
      <c r="BE108" s="66"/>
      <c r="BF108" s="87">
        <v>0</v>
      </c>
      <c r="BG108" s="66"/>
      <c r="BH108" s="66"/>
      <c r="BI108" s="66"/>
      <c r="BJ108" s="66">
        <v>0</v>
      </c>
      <c r="BK108" s="87">
        <v>0</v>
      </c>
      <c r="BL108" s="66"/>
      <c r="BM108" s="87">
        <v>0</v>
      </c>
      <c r="BN108" s="66"/>
      <c r="BO108" s="66"/>
      <c r="BP108" s="66"/>
      <c r="BQ108" s="66"/>
      <c r="BR108" s="66"/>
      <c r="BS108" s="66"/>
      <c r="BT108" s="66"/>
      <c r="BU108" s="66"/>
      <c r="BV108" s="66"/>
      <c r="BW108" s="66"/>
      <c r="BX108" s="66"/>
      <c r="BY108" s="66"/>
      <c r="BZ108" s="66"/>
      <c r="CA108" s="66"/>
    </row>
    <row r="109" spans="1:79" s="256" customFormat="1" ht="47.25" x14ac:dyDescent="0.2">
      <c r="A109" s="171" t="s">
        <v>899</v>
      </c>
      <c r="B109" s="84" t="s">
        <v>506</v>
      </c>
      <c r="C109" s="171" t="s">
        <v>1959</v>
      </c>
      <c r="D109" s="87">
        <v>1.6051099999999998</v>
      </c>
      <c r="E109" s="66">
        <v>0</v>
      </c>
      <c r="F109" s="66">
        <v>1.6051099999999998</v>
      </c>
      <c r="G109" s="66">
        <v>0</v>
      </c>
      <c r="H109" s="66">
        <v>0</v>
      </c>
      <c r="I109" s="66">
        <v>0</v>
      </c>
      <c r="J109" s="66">
        <v>0</v>
      </c>
      <c r="K109" s="66">
        <v>0</v>
      </c>
      <c r="L109" s="66">
        <v>0</v>
      </c>
      <c r="M109" s="66">
        <v>0</v>
      </c>
      <c r="N109" s="66">
        <v>0</v>
      </c>
      <c r="O109" s="66">
        <v>0</v>
      </c>
      <c r="P109" s="66">
        <v>0</v>
      </c>
      <c r="Q109" s="66">
        <v>0</v>
      </c>
      <c r="R109" s="66">
        <v>0</v>
      </c>
      <c r="S109" s="66">
        <v>0</v>
      </c>
      <c r="T109" s="66">
        <v>0</v>
      </c>
      <c r="U109" s="66">
        <v>0</v>
      </c>
      <c r="V109" s="66">
        <v>0</v>
      </c>
      <c r="W109" s="66">
        <v>0</v>
      </c>
      <c r="X109" s="66">
        <v>0</v>
      </c>
      <c r="Y109" s="66">
        <v>0</v>
      </c>
      <c r="Z109" s="66">
        <v>0</v>
      </c>
      <c r="AA109" s="66">
        <v>0</v>
      </c>
      <c r="AB109" s="66">
        <v>0</v>
      </c>
      <c r="AC109" s="66">
        <v>0</v>
      </c>
      <c r="AD109" s="66">
        <v>0</v>
      </c>
      <c r="AE109" s="66">
        <v>0</v>
      </c>
      <c r="AF109" s="66">
        <v>0</v>
      </c>
      <c r="AG109" s="66">
        <v>0</v>
      </c>
      <c r="AH109" s="66">
        <v>1.6051099999999998</v>
      </c>
      <c r="AI109" s="66">
        <v>0</v>
      </c>
      <c r="AJ109" s="66"/>
      <c r="AK109" s="66">
        <v>0</v>
      </c>
      <c r="AL109" s="66"/>
      <c r="AM109" s="66"/>
      <c r="AN109" s="66"/>
      <c r="AO109" s="66">
        <v>1.50660376</v>
      </c>
      <c r="AP109" s="66">
        <v>0</v>
      </c>
      <c r="AQ109" s="66"/>
      <c r="AR109" s="66">
        <v>0</v>
      </c>
      <c r="AS109" s="66"/>
      <c r="AT109" s="66"/>
      <c r="AU109" s="66"/>
      <c r="AV109" s="66">
        <v>0</v>
      </c>
      <c r="AW109" s="87">
        <v>0</v>
      </c>
      <c r="AX109" s="66"/>
      <c r="AY109" s="87">
        <v>0</v>
      </c>
      <c r="AZ109" s="66"/>
      <c r="BA109" s="66"/>
      <c r="BB109" s="66"/>
      <c r="BC109" s="66">
        <v>1.50660376</v>
      </c>
      <c r="BD109" s="87">
        <v>0</v>
      </c>
      <c r="BE109" s="66"/>
      <c r="BF109" s="87">
        <v>0</v>
      </c>
      <c r="BG109" s="66"/>
      <c r="BH109" s="66"/>
      <c r="BI109" s="66"/>
      <c r="BJ109" s="66">
        <v>0</v>
      </c>
      <c r="BK109" s="87">
        <v>0</v>
      </c>
      <c r="BL109" s="66"/>
      <c r="BM109" s="87">
        <v>0</v>
      </c>
      <c r="BN109" s="66"/>
      <c r="BO109" s="66"/>
      <c r="BP109" s="66"/>
      <c r="BQ109" s="66"/>
      <c r="BR109" s="66"/>
      <c r="BS109" s="66"/>
      <c r="BT109" s="66"/>
      <c r="BU109" s="66"/>
      <c r="BV109" s="66"/>
      <c r="BW109" s="66"/>
      <c r="BX109" s="66"/>
      <c r="BY109" s="66"/>
      <c r="BZ109" s="66"/>
      <c r="CA109" s="66"/>
    </row>
    <row r="110" spans="1:79" s="256" customFormat="1" ht="63" x14ac:dyDescent="0.2">
      <c r="A110" s="171" t="s">
        <v>2791</v>
      </c>
      <c r="B110" s="84" t="s">
        <v>507</v>
      </c>
      <c r="C110" s="171" t="s">
        <v>1960</v>
      </c>
      <c r="D110" s="87">
        <v>10.18975</v>
      </c>
      <c r="E110" s="66">
        <v>0</v>
      </c>
      <c r="F110" s="66">
        <v>0</v>
      </c>
      <c r="G110" s="66">
        <v>0</v>
      </c>
      <c r="H110" s="66">
        <v>0</v>
      </c>
      <c r="I110" s="66">
        <v>0</v>
      </c>
      <c r="J110" s="66">
        <v>0</v>
      </c>
      <c r="K110" s="66">
        <v>0</v>
      </c>
      <c r="L110" s="66">
        <v>0</v>
      </c>
      <c r="M110" s="66">
        <v>0</v>
      </c>
      <c r="N110" s="66">
        <v>0</v>
      </c>
      <c r="O110" s="66">
        <v>0</v>
      </c>
      <c r="P110" s="66">
        <v>0</v>
      </c>
      <c r="Q110" s="66">
        <v>0</v>
      </c>
      <c r="R110" s="66">
        <v>0</v>
      </c>
      <c r="S110" s="66">
        <v>0</v>
      </c>
      <c r="T110" s="66">
        <v>0</v>
      </c>
      <c r="U110" s="66">
        <v>0</v>
      </c>
      <c r="V110" s="66">
        <v>0</v>
      </c>
      <c r="W110" s="66">
        <v>0</v>
      </c>
      <c r="X110" s="66">
        <v>0</v>
      </c>
      <c r="Y110" s="66">
        <v>0</v>
      </c>
      <c r="Z110" s="66">
        <v>0</v>
      </c>
      <c r="AA110" s="66">
        <v>0</v>
      </c>
      <c r="AB110" s="66">
        <v>0</v>
      </c>
      <c r="AC110" s="66">
        <v>0</v>
      </c>
      <c r="AD110" s="66">
        <v>0</v>
      </c>
      <c r="AE110" s="66">
        <v>0</v>
      </c>
      <c r="AF110" s="66">
        <v>0</v>
      </c>
      <c r="AG110" s="66">
        <v>0</v>
      </c>
      <c r="AH110" s="66">
        <v>0</v>
      </c>
      <c r="AI110" s="66">
        <v>0</v>
      </c>
      <c r="AJ110" s="66"/>
      <c r="AK110" s="66">
        <v>0</v>
      </c>
      <c r="AL110" s="66"/>
      <c r="AM110" s="66"/>
      <c r="AN110" s="66"/>
      <c r="AO110" s="66">
        <v>2.0116509499999999</v>
      </c>
      <c r="AP110" s="66">
        <v>0</v>
      </c>
      <c r="AQ110" s="66"/>
      <c r="AR110" s="66">
        <v>2.7670000000000003</v>
      </c>
      <c r="AS110" s="66"/>
      <c r="AT110" s="66"/>
      <c r="AU110" s="66"/>
      <c r="AV110" s="66">
        <v>2.0116509499999999</v>
      </c>
      <c r="AW110" s="87">
        <v>0</v>
      </c>
      <c r="AX110" s="66"/>
      <c r="AY110" s="87">
        <v>2.7670000000000003</v>
      </c>
      <c r="AZ110" s="66"/>
      <c r="BA110" s="66"/>
      <c r="BB110" s="66"/>
      <c r="BC110" s="66">
        <v>0</v>
      </c>
      <c r="BD110" s="87">
        <v>0</v>
      </c>
      <c r="BE110" s="66"/>
      <c r="BF110" s="87">
        <v>0</v>
      </c>
      <c r="BG110" s="66"/>
      <c r="BH110" s="66"/>
      <c r="BI110" s="66"/>
      <c r="BJ110" s="66">
        <v>0</v>
      </c>
      <c r="BK110" s="87">
        <v>0</v>
      </c>
      <c r="BL110" s="66"/>
      <c r="BM110" s="87">
        <v>0</v>
      </c>
      <c r="BN110" s="66"/>
      <c r="BO110" s="66"/>
      <c r="BP110" s="66"/>
      <c r="BQ110" s="66"/>
      <c r="BR110" s="66"/>
      <c r="BS110" s="66"/>
      <c r="BT110" s="66"/>
      <c r="BU110" s="66"/>
      <c r="BV110" s="66"/>
      <c r="BW110" s="66"/>
      <c r="BX110" s="66"/>
      <c r="BY110" s="66"/>
      <c r="BZ110" s="66"/>
      <c r="CA110" s="66"/>
    </row>
    <row r="111" spans="1:79" s="256" customFormat="1" ht="63" x14ac:dyDescent="0.2">
      <c r="A111" s="171" t="s">
        <v>2791</v>
      </c>
      <c r="B111" s="170" t="s">
        <v>1630</v>
      </c>
      <c r="C111" s="171" t="s">
        <v>1961</v>
      </c>
      <c r="D111" s="87">
        <v>0.20843999999999999</v>
      </c>
      <c r="E111" s="66">
        <v>0</v>
      </c>
      <c r="F111" s="66">
        <v>0.20843999999999999</v>
      </c>
      <c r="G111" s="66">
        <v>0</v>
      </c>
      <c r="H111" s="66">
        <v>0</v>
      </c>
      <c r="I111" s="66">
        <v>0.16</v>
      </c>
      <c r="J111" s="66">
        <v>0</v>
      </c>
      <c r="K111" s="66">
        <v>0</v>
      </c>
      <c r="L111" s="66">
        <v>0</v>
      </c>
      <c r="M111" s="66">
        <v>0</v>
      </c>
      <c r="N111" s="66">
        <v>0</v>
      </c>
      <c r="O111" s="66">
        <v>0</v>
      </c>
      <c r="P111" s="66">
        <v>0</v>
      </c>
      <c r="Q111" s="66">
        <v>0</v>
      </c>
      <c r="R111" s="66">
        <v>0</v>
      </c>
      <c r="S111" s="66">
        <v>0</v>
      </c>
      <c r="T111" s="66">
        <v>0</v>
      </c>
      <c r="U111" s="66">
        <v>0</v>
      </c>
      <c r="V111" s="66">
        <v>0</v>
      </c>
      <c r="W111" s="66">
        <v>0</v>
      </c>
      <c r="X111" s="66">
        <v>0</v>
      </c>
      <c r="Y111" s="66">
        <v>0</v>
      </c>
      <c r="Z111" s="66">
        <v>0</v>
      </c>
      <c r="AA111" s="66">
        <v>0</v>
      </c>
      <c r="AB111" s="66">
        <v>0</v>
      </c>
      <c r="AC111" s="66">
        <v>0</v>
      </c>
      <c r="AD111" s="66">
        <v>0</v>
      </c>
      <c r="AE111" s="66">
        <v>0</v>
      </c>
      <c r="AF111" s="66">
        <v>0</v>
      </c>
      <c r="AG111" s="66">
        <v>0</v>
      </c>
      <c r="AH111" s="66">
        <v>0.20843999999999999</v>
      </c>
      <c r="AI111" s="66">
        <v>0</v>
      </c>
      <c r="AJ111" s="66"/>
      <c r="AK111" s="66">
        <v>0.16</v>
      </c>
      <c r="AL111" s="66"/>
      <c r="AM111" s="66"/>
      <c r="AN111" s="66"/>
      <c r="AO111" s="66">
        <v>0.17866425</v>
      </c>
      <c r="AP111" s="66">
        <v>0</v>
      </c>
      <c r="AQ111" s="66"/>
      <c r="AR111" s="66">
        <v>0.13500000000000001</v>
      </c>
      <c r="AS111" s="66"/>
      <c r="AT111" s="66"/>
      <c r="AU111" s="66"/>
      <c r="AV111" s="66">
        <v>0.17866425</v>
      </c>
      <c r="AW111" s="87">
        <v>0</v>
      </c>
      <c r="AX111" s="66"/>
      <c r="AY111" s="87">
        <v>0.13500000000000001</v>
      </c>
      <c r="AZ111" s="66"/>
      <c r="BA111" s="66"/>
      <c r="BB111" s="66"/>
      <c r="BC111" s="66">
        <v>0</v>
      </c>
      <c r="BD111" s="87">
        <v>0</v>
      </c>
      <c r="BE111" s="66"/>
      <c r="BF111" s="87">
        <v>0</v>
      </c>
      <c r="BG111" s="66"/>
      <c r="BH111" s="66"/>
      <c r="BI111" s="66"/>
      <c r="BJ111" s="66">
        <v>0</v>
      </c>
      <c r="BK111" s="87">
        <v>0</v>
      </c>
      <c r="BL111" s="66"/>
      <c r="BM111" s="87">
        <v>0</v>
      </c>
      <c r="BN111" s="66"/>
      <c r="BO111" s="66"/>
      <c r="BP111" s="66"/>
      <c r="BQ111" s="66"/>
      <c r="BR111" s="66"/>
      <c r="BS111" s="66"/>
      <c r="BT111" s="66"/>
      <c r="BU111" s="66"/>
      <c r="BV111" s="66"/>
      <c r="BW111" s="66"/>
      <c r="BX111" s="66"/>
      <c r="BY111" s="66"/>
      <c r="BZ111" s="66"/>
      <c r="CA111" s="66"/>
    </row>
    <row r="112" spans="1:79" s="256" customFormat="1" ht="78.75" x14ac:dyDescent="0.2">
      <c r="A112" s="171" t="s">
        <v>899</v>
      </c>
      <c r="B112" s="84" t="s">
        <v>1631</v>
      </c>
      <c r="C112" s="171" t="s">
        <v>1962</v>
      </c>
      <c r="D112" s="87">
        <v>0.25467000000000001</v>
      </c>
      <c r="E112" s="66">
        <v>0</v>
      </c>
      <c r="F112" s="66">
        <v>0.25467000000000001</v>
      </c>
      <c r="G112" s="66">
        <v>0</v>
      </c>
      <c r="H112" s="66">
        <v>0</v>
      </c>
      <c r="I112" s="66">
        <v>0</v>
      </c>
      <c r="J112" s="66">
        <v>0</v>
      </c>
      <c r="K112" s="66">
        <v>0</v>
      </c>
      <c r="L112" s="66">
        <v>0</v>
      </c>
      <c r="M112" s="66">
        <v>0</v>
      </c>
      <c r="N112" s="66">
        <v>0</v>
      </c>
      <c r="O112" s="66">
        <v>0</v>
      </c>
      <c r="P112" s="66">
        <v>0</v>
      </c>
      <c r="Q112" s="66">
        <v>0</v>
      </c>
      <c r="R112" s="66">
        <v>0</v>
      </c>
      <c r="S112" s="66">
        <v>0</v>
      </c>
      <c r="T112" s="66">
        <v>0</v>
      </c>
      <c r="U112" s="66">
        <v>0</v>
      </c>
      <c r="V112" s="66">
        <v>0</v>
      </c>
      <c r="W112" s="66">
        <v>0</v>
      </c>
      <c r="X112" s="66">
        <v>0</v>
      </c>
      <c r="Y112" s="66">
        <v>0</v>
      </c>
      <c r="Z112" s="66">
        <v>0</v>
      </c>
      <c r="AA112" s="66">
        <v>0</v>
      </c>
      <c r="AB112" s="66">
        <v>0</v>
      </c>
      <c r="AC112" s="66">
        <v>0</v>
      </c>
      <c r="AD112" s="66">
        <v>0</v>
      </c>
      <c r="AE112" s="66">
        <v>0</v>
      </c>
      <c r="AF112" s="66">
        <v>0</v>
      </c>
      <c r="AG112" s="66">
        <v>0</v>
      </c>
      <c r="AH112" s="66">
        <v>0.25467000000000001</v>
      </c>
      <c r="AI112" s="66">
        <v>0</v>
      </c>
      <c r="AJ112" s="66"/>
      <c r="AK112" s="66">
        <v>0</v>
      </c>
      <c r="AL112" s="66"/>
      <c r="AM112" s="66"/>
      <c r="AN112" s="66"/>
      <c r="AO112" s="66">
        <v>0.15953700000000001</v>
      </c>
      <c r="AP112" s="66">
        <v>0</v>
      </c>
      <c r="AQ112" s="66"/>
      <c r="AR112" s="66">
        <v>0</v>
      </c>
      <c r="AS112" s="66"/>
      <c r="AT112" s="66"/>
      <c r="AU112" s="66"/>
      <c r="AV112" s="66">
        <v>0.15953700000000001</v>
      </c>
      <c r="AW112" s="87">
        <v>0</v>
      </c>
      <c r="AX112" s="66"/>
      <c r="AY112" s="87">
        <v>0</v>
      </c>
      <c r="AZ112" s="66"/>
      <c r="BA112" s="66"/>
      <c r="BB112" s="66"/>
      <c r="BC112" s="66">
        <v>0</v>
      </c>
      <c r="BD112" s="87">
        <v>0</v>
      </c>
      <c r="BE112" s="66"/>
      <c r="BF112" s="87">
        <v>0</v>
      </c>
      <c r="BG112" s="66"/>
      <c r="BH112" s="66"/>
      <c r="BI112" s="66"/>
      <c r="BJ112" s="66">
        <v>0</v>
      </c>
      <c r="BK112" s="87">
        <v>0</v>
      </c>
      <c r="BL112" s="66"/>
      <c r="BM112" s="87">
        <v>0</v>
      </c>
      <c r="BN112" s="66"/>
      <c r="BO112" s="66"/>
      <c r="BP112" s="66"/>
      <c r="BQ112" s="66"/>
      <c r="BR112" s="66"/>
      <c r="BS112" s="66"/>
      <c r="BT112" s="66"/>
      <c r="BU112" s="66"/>
      <c r="BV112" s="66"/>
      <c r="BW112" s="66"/>
      <c r="BX112" s="66"/>
      <c r="BY112" s="66"/>
      <c r="BZ112" s="66"/>
      <c r="CA112" s="66"/>
    </row>
    <row r="113" spans="1:79" s="256" customFormat="1" ht="94.5" x14ac:dyDescent="0.2">
      <c r="A113" s="171" t="s">
        <v>899</v>
      </c>
      <c r="B113" s="84" t="s">
        <v>1632</v>
      </c>
      <c r="C113" s="171" t="s">
        <v>1963</v>
      </c>
      <c r="D113" s="87">
        <v>0.48705999999999999</v>
      </c>
      <c r="E113" s="66">
        <v>0</v>
      </c>
      <c r="F113" s="66">
        <v>0.48705999999999999</v>
      </c>
      <c r="G113" s="66">
        <v>0.4</v>
      </c>
      <c r="H113" s="66">
        <v>0</v>
      </c>
      <c r="I113" s="66">
        <v>0</v>
      </c>
      <c r="J113" s="66">
        <v>0</v>
      </c>
      <c r="K113" s="66">
        <v>0</v>
      </c>
      <c r="L113" s="66">
        <v>0</v>
      </c>
      <c r="M113" s="66">
        <v>0</v>
      </c>
      <c r="N113" s="66">
        <v>0</v>
      </c>
      <c r="O113" s="66">
        <v>0</v>
      </c>
      <c r="P113" s="66">
        <v>0</v>
      </c>
      <c r="Q113" s="66">
        <v>0</v>
      </c>
      <c r="R113" s="66">
        <v>0</v>
      </c>
      <c r="S113" s="66">
        <v>0</v>
      </c>
      <c r="T113" s="66">
        <v>0</v>
      </c>
      <c r="U113" s="66">
        <v>0</v>
      </c>
      <c r="V113" s="66">
        <v>0</v>
      </c>
      <c r="W113" s="66">
        <v>0</v>
      </c>
      <c r="X113" s="66">
        <v>0</v>
      </c>
      <c r="Y113" s="66">
        <v>0</v>
      </c>
      <c r="Z113" s="66">
        <v>0</v>
      </c>
      <c r="AA113" s="66">
        <v>0</v>
      </c>
      <c r="AB113" s="66">
        <v>0</v>
      </c>
      <c r="AC113" s="66">
        <v>0</v>
      </c>
      <c r="AD113" s="66">
        <v>0</v>
      </c>
      <c r="AE113" s="66">
        <v>0</v>
      </c>
      <c r="AF113" s="66">
        <v>0</v>
      </c>
      <c r="AG113" s="66">
        <v>0</v>
      </c>
      <c r="AH113" s="66">
        <v>0.48705999999999999</v>
      </c>
      <c r="AI113" s="66">
        <v>0.4</v>
      </c>
      <c r="AJ113" s="66"/>
      <c r="AK113" s="66">
        <v>0</v>
      </c>
      <c r="AL113" s="66"/>
      <c r="AM113" s="66"/>
      <c r="AN113" s="66"/>
      <c r="AO113" s="66">
        <v>0.39041406000000001</v>
      </c>
      <c r="AP113" s="66">
        <v>0.4</v>
      </c>
      <c r="AQ113" s="66"/>
      <c r="AR113" s="66">
        <v>0</v>
      </c>
      <c r="AS113" s="66"/>
      <c r="AT113" s="66"/>
      <c r="AU113" s="66"/>
      <c r="AV113" s="66">
        <v>0.39041406000000001</v>
      </c>
      <c r="AW113" s="87">
        <v>0.4</v>
      </c>
      <c r="AX113" s="66"/>
      <c r="AY113" s="87">
        <v>0</v>
      </c>
      <c r="AZ113" s="66"/>
      <c r="BA113" s="66"/>
      <c r="BB113" s="66"/>
      <c r="BC113" s="66">
        <v>0</v>
      </c>
      <c r="BD113" s="87">
        <v>0</v>
      </c>
      <c r="BE113" s="66"/>
      <c r="BF113" s="87">
        <v>0</v>
      </c>
      <c r="BG113" s="66"/>
      <c r="BH113" s="66"/>
      <c r="BI113" s="66"/>
      <c r="BJ113" s="66">
        <v>0</v>
      </c>
      <c r="BK113" s="87">
        <v>0</v>
      </c>
      <c r="BL113" s="66"/>
      <c r="BM113" s="87">
        <v>0</v>
      </c>
      <c r="BN113" s="66"/>
      <c r="BO113" s="66"/>
      <c r="BP113" s="66"/>
      <c r="BQ113" s="66"/>
      <c r="BR113" s="66"/>
      <c r="BS113" s="66"/>
      <c r="BT113" s="66"/>
      <c r="BU113" s="66"/>
      <c r="BV113" s="66"/>
      <c r="BW113" s="66"/>
      <c r="BX113" s="66"/>
      <c r="BY113" s="66"/>
      <c r="BZ113" s="66"/>
      <c r="CA113" s="66"/>
    </row>
    <row r="114" spans="1:79" s="256" customFormat="1" ht="63" x14ac:dyDescent="0.2">
      <c r="A114" s="171" t="s">
        <v>899</v>
      </c>
      <c r="B114" s="84" t="s">
        <v>1633</v>
      </c>
      <c r="C114" s="171" t="s">
        <v>1964</v>
      </c>
      <c r="D114" s="87">
        <v>0</v>
      </c>
      <c r="E114" s="66">
        <v>0</v>
      </c>
      <c r="F114" s="66">
        <v>0</v>
      </c>
      <c r="G114" s="66">
        <v>0</v>
      </c>
      <c r="H114" s="66">
        <v>0</v>
      </c>
      <c r="I114" s="66">
        <v>0</v>
      </c>
      <c r="J114" s="66">
        <v>0</v>
      </c>
      <c r="K114" s="66">
        <v>0</v>
      </c>
      <c r="L114" s="66">
        <v>0</v>
      </c>
      <c r="M114" s="66">
        <v>0</v>
      </c>
      <c r="N114" s="66">
        <v>0</v>
      </c>
      <c r="O114" s="66">
        <v>0</v>
      </c>
      <c r="P114" s="66">
        <v>0</v>
      </c>
      <c r="Q114" s="66">
        <v>0</v>
      </c>
      <c r="R114" s="66">
        <v>0</v>
      </c>
      <c r="S114" s="66">
        <v>0</v>
      </c>
      <c r="T114" s="66">
        <v>0</v>
      </c>
      <c r="U114" s="66">
        <v>0</v>
      </c>
      <c r="V114" s="66">
        <v>0</v>
      </c>
      <c r="W114" s="66">
        <v>0</v>
      </c>
      <c r="X114" s="66">
        <v>0</v>
      </c>
      <c r="Y114" s="66">
        <v>0</v>
      </c>
      <c r="Z114" s="66">
        <v>0</v>
      </c>
      <c r="AA114" s="66">
        <v>0</v>
      </c>
      <c r="AB114" s="66">
        <v>0</v>
      </c>
      <c r="AC114" s="66">
        <v>0</v>
      </c>
      <c r="AD114" s="66">
        <v>0</v>
      </c>
      <c r="AE114" s="66">
        <v>0</v>
      </c>
      <c r="AF114" s="66">
        <v>0</v>
      </c>
      <c r="AG114" s="66">
        <v>0</v>
      </c>
      <c r="AH114" s="66"/>
      <c r="AI114" s="66"/>
      <c r="AJ114" s="66"/>
      <c r="AK114" s="66"/>
      <c r="AL114" s="66"/>
      <c r="AM114" s="66"/>
      <c r="AN114" s="66"/>
      <c r="AO114" s="66">
        <v>2.8728083400000002</v>
      </c>
      <c r="AP114" s="66">
        <v>2.5</v>
      </c>
      <c r="AQ114" s="66"/>
      <c r="AR114" s="66">
        <v>0</v>
      </c>
      <c r="AS114" s="66"/>
      <c r="AT114" s="66"/>
      <c r="AU114" s="66"/>
      <c r="AV114" s="66"/>
      <c r="AW114" s="87">
        <v>0</v>
      </c>
      <c r="AX114" s="66"/>
      <c r="AY114" s="87">
        <v>0</v>
      </c>
      <c r="AZ114" s="66"/>
      <c r="BA114" s="66"/>
      <c r="BB114" s="66"/>
      <c r="BC114" s="66"/>
      <c r="BD114" s="87">
        <v>0</v>
      </c>
      <c r="BE114" s="66"/>
      <c r="BF114" s="87">
        <v>0</v>
      </c>
      <c r="BG114" s="66"/>
      <c r="BH114" s="66"/>
      <c r="BI114" s="66"/>
      <c r="BJ114" s="66">
        <v>2.8728083400000002</v>
      </c>
      <c r="BK114" s="87">
        <v>2.5</v>
      </c>
      <c r="BL114" s="66"/>
      <c r="BM114" s="87">
        <v>0</v>
      </c>
      <c r="BN114" s="66"/>
      <c r="BO114" s="66"/>
      <c r="BP114" s="66"/>
      <c r="BQ114" s="66"/>
      <c r="BR114" s="66"/>
      <c r="BS114" s="66"/>
      <c r="BT114" s="66"/>
      <c r="BU114" s="66"/>
      <c r="BV114" s="66"/>
      <c r="BW114" s="66"/>
      <c r="BX114" s="66"/>
      <c r="BY114" s="66"/>
      <c r="BZ114" s="66"/>
      <c r="CA114" s="66"/>
    </row>
    <row r="115" spans="1:79" s="256" customFormat="1" ht="63" x14ac:dyDescent="0.2">
      <c r="A115" s="171" t="s">
        <v>899</v>
      </c>
      <c r="B115" s="84" t="s">
        <v>1634</v>
      </c>
      <c r="C115" s="171" t="s">
        <v>1965</v>
      </c>
      <c r="D115" s="87">
        <v>0</v>
      </c>
      <c r="E115" s="66">
        <v>0</v>
      </c>
      <c r="F115" s="66">
        <v>0</v>
      </c>
      <c r="G115" s="66">
        <v>0</v>
      </c>
      <c r="H115" s="66">
        <v>0</v>
      </c>
      <c r="I115" s="66">
        <v>0</v>
      </c>
      <c r="J115" s="66">
        <v>0</v>
      </c>
      <c r="K115" s="66">
        <v>0</v>
      </c>
      <c r="L115" s="66">
        <v>0</v>
      </c>
      <c r="M115" s="66">
        <v>0</v>
      </c>
      <c r="N115" s="66">
        <v>0</v>
      </c>
      <c r="O115" s="66">
        <v>0</v>
      </c>
      <c r="P115" s="66">
        <v>0</v>
      </c>
      <c r="Q115" s="66">
        <v>0</v>
      </c>
      <c r="R115" s="66">
        <v>0</v>
      </c>
      <c r="S115" s="66">
        <v>0</v>
      </c>
      <c r="T115" s="66">
        <v>0</v>
      </c>
      <c r="U115" s="66">
        <v>0</v>
      </c>
      <c r="V115" s="66">
        <v>0</v>
      </c>
      <c r="W115" s="66">
        <v>0</v>
      </c>
      <c r="X115" s="66">
        <v>0</v>
      </c>
      <c r="Y115" s="66">
        <v>0</v>
      </c>
      <c r="Z115" s="66">
        <v>0</v>
      </c>
      <c r="AA115" s="66">
        <v>0</v>
      </c>
      <c r="AB115" s="66">
        <v>0</v>
      </c>
      <c r="AC115" s="66">
        <v>0</v>
      </c>
      <c r="AD115" s="66">
        <v>0</v>
      </c>
      <c r="AE115" s="66">
        <v>0</v>
      </c>
      <c r="AF115" s="66">
        <v>0</v>
      </c>
      <c r="AG115" s="66">
        <v>0</v>
      </c>
      <c r="AH115" s="66"/>
      <c r="AI115" s="66"/>
      <c r="AJ115" s="66"/>
      <c r="AK115" s="66"/>
      <c r="AL115" s="66"/>
      <c r="AM115" s="66"/>
      <c r="AN115" s="66"/>
      <c r="AO115" s="66">
        <v>0</v>
      </c>
      <c r="AP115" s="66">
        <v>0</v>
      </c>
      <c r="AQ115" s="66"/>
      <c r="AR115" s="66">
        <v>0</v>
      </c>
      <c r="AS115" s="66"/>
      <c r="AT115" s="66"/>
      <c r="AU115" s="66"/>
      <c r="AV115" s="66"/>
      <c r="AW115" s="87">
        <v>0</v>
      </c>
      <c r="AX115" s="66"/>
      <c r="AY115" s="87">
        <v>0</v>
      </c>
      <c r="AZ115" s="66"/>
      <c r="BA115" s="66"/>
      <c r="BB115" s="66"/>
      <c r="BC115" s="66"/>
      <c r="BD115" s="87">
        <v>0</v>
      </c>
      <c r="BE115" s="66"/>
      <c r="BF115" s="87">
        <v>0</v>
      </c>
      <c r="BG115" s="66"/>
      <c r="BH115" s="66"/>
      <c r="BI115" s="66"/>
      <c r="BJ115" s="66">
        <v>0</v>
      </c>
      <c r="BK115" s="87">
        <v>0</v>
      </c>
      <c r="BL115" s="66"/>
      <c r="BM115" s="87">
        <v>0</v>
      </c>
      <c r="BN115" s="66"/>
      <c r="BO115" s="66"/>
      <c r="BP115" s="66"/>
      <c r="BQ115" s="66"/>
      <c r="BR115" s="66"/>
      <c r="BS115" s="66"/>
      <c r="BT115" s="66"/>
      <c r="BU115" s="66"/>
      <c r="BV115" s="66"/>
      <c r="BW115" s="66"/>
      <c r="BX115" s="66"/>
      <c r="BY115" s="66"/>
      <c r="BZ115" s="66"/>
      <c r="CA115" s="66"/>
    </row>
    <row r="116" spans="1:79" s="256" customFormat="1" ht="59.45" customHeight="1" x14ac:dyDescent="0.2">
      <c r="A116" s="171" t="s">
        <v>899</v>
      </c>
      <c r="B116" s="84" t="s">
        <v>913</v>
      </c>
      <c r="C116" s="171" t="s">
        <v>1966</v>
      </c>
      <c r="D116" s="87">
        <v>0</v>
      </c>
      <c r="E116" s="66">
        <v>0</v>
      </c>
      <c r="F116" s="66">
        <v>0</v>
      </c>
      <c r="G116" s="66">
        <v>0</v>
      </c>
      <c r="H116" s="66">
        <v>0</v>
      </c>
      <c r="I116" s="66">
        <v>0</v>
      </c>
      <c r="J116" s="66">
        <v>0</v>
      </c>
      <c r="K116" s="66">
        <v>0</v>
      </c>
      <c r="L116" s="66">
        <v>0</v>
      </c>
      <c r="M116" s="66">
        <v>0</v>
      </c>
      <c r="N116" s="66">
        <v>0</v>
      </c>
      <c r="O116" s="66">
        <v>0</v>
      </c>
      <c r="P116" s="66">
        <v>0</v>
      </c>
      <c r="Q116" s="66">
        <v>0</v>
      </c>
      <c r="R116" s="66">
        <v>0</v>
      </c>
      <c r="S116" s="66">
        <v>0</v>
      </c>
      <c r="T116" s="66">
        <v>0</v>
      </c>
      <c r="U116" s="66">
        <v>0</v>
      </c>
      <c r="V116" s="66">
        <v>0</v>
      </c>
      <c r="W116" s="66">
        <v>0</v>
      </c>
      <c r="X116" s="66">
        <v>0</v>
      </c>
      <c r="Y116" s="66">
        <v>0</v>
      </c>
      <c r="Z116" s="66">
        <v>0</v>
      </c>
      <c r="AA116" s="66">
        <v>0</v>
      </c>
      <c r="AB116" s="66">
        <v>0</v>
      </c>
      <c r="AC116" s="66">
        <v>0</v>
      </c>
      <c r="AD116" s="66">
        <v>0</v>
      </c>
      <c r="AE116" s="66">
        <v>0</v>
      </c>
      <c r="AF116" s="66">
        <v>0</v>
      </c>
      <c r="AG116" s="66">
        <v>0</v>
      </c>
      <c r="AH116" s="66">
        <v>0</v>
      </c>
      <c r="AI116" s="66"/>
      <c r="AJ116" s="66"/>
      <c r="AK116" s="66"/>
      <c r="AL116" s="66"/>
      <c r="AM116" s="66"/>
      <c r="AN116" s="66"/>
      <c r="AO116" s="66">
        <v>0</v>
      </c>
      <c r="AP116" s="66">
        <v>0</v>
      </c>
      <c r="AQ116" s="66"/>
      <c r="AR116" s="66">
        <v>0</v>
      </c>
      <c r="AS116" s="66"/>
      <c r="AT116" s="66"/>
      <c r="AU116" s="66"/>
      <c r="AV116" s="66">
        <v>0</v>
      </c>
      <c r="AW116" s="87">
        <v>0</v>
      </c>
      <c r="AX116" s="66"/>
      <c r="AY116" s="87">
        <v>0</v>
      </c>
      <c r="AZ116" s="66"/>
      <c r="BA116" s="66"/>
      <c r="BB116" s="66"/>
      <c r="BC116" s="66">
        <v>0</v>
      </c>
      <c r="BD116" s="87">
        <v>0</v>
      </c>
      <c r="BE116" s="66"/>
      <c r="BF116" s="87">
        <v>0</v>
      </c>
      <c r="BG116" s="66"/>
      <c r="BH116" s="66"/>
      <c r="BI116" s="66"/>
      <c r="BJ116" s="66">
        <v>0</v>
      </c>
      <c r="BK116" s="87">
        <v>0</v>
      </c>
      <c r="BL116" s="66"/>
      <c r="BM116" s="87">
        <v>0</v>
      </c>
      <c r="BN116" s="66"/>
      <c r="BO116" s="66"/>
      <c r="BP116" s="66"/>
      <c r="BQ116" s="66"/>
      <c r="BR116" s="66"/>
      <c r="BS116" s="66"/>
      <c r="BT116" s="66"/>
      <c r="BU116" s="66"/>
      <c r="BV116" s="66"/>
      <c r="BW116" s="66"/>
      <c r="BX116" s="66"/>
      <c r="BY116" s="66"/>
      <c r="BZ116" s="66"/>
      <c r="CA116" s="66"/>
    </row>
    <row r="117" spans="1:79" s="256" customFormat="1" x14ac:dyDescent="0.2">
      <c r="A117" s="210"/>
      <c r="B117" s="211" t="s">
        <v>42</v>
      </c>
      <c r="C117" s="210"/>
      <c r="D117" s="214">
        <f t="shared" ref="D117:BN117" si="42">SUM(D118:D122)</f>
        <v>36.200150000000001</v>
      </c>
      <c r="E117" s="214">
        <f t="shared" ref="E117" si="43">SUM(E118:E122)</f>
        <v>0</v>
      </c>
      <c r="F117" s="214">
        <f t="shared" si="42"/>
        <v>36.200150000000001</v>
      </c>
      <c r="G117" s="214">
        <f t="shared" si="42"/>
        <v>2.2599999999999998</v>
      </c>
      <c r="H117" s="214">
        <f t="shared" si="42"/>
        <v>0</v>
      </c>
      <c r="I117" s="214">
        <f t="shared" si="42"/>
        <v>1.1499999999999999</v>
      </c>
      <c r="J117" s="214">
        <f t="shared" si="42"/>
        <v>0</v>
      </c>
      <c r="K117" s="214">
        <f t="shared" si="42"/>
        <v>0</v>
      </c>
      <c r="L117" s="214">
        <f t="shared" si="42"/>
        <v>0</v>
      </c>
      <c r="M117" s="214">
        <f t="shared" si="42"/>
        <v>0</v>
      </c>
      <c r="N117" s="214">
        <f t="shared" si="42"/>
        <v>0</v>
      </c>
      <c r="O117" s="214">
        <f t="shared" si="42"/>
        <v>0</v>
      </c>
      <c r="P117" s="214">
        <f t="shared" si="42"/>
        <v>0</v>
      </c>
      <c r="Q117" s="214">
        <f t="shared" si="42"/>
        <v>0</v>
      </c>
      <c r="R117" s="214">
        <f t="shared" si="42"/>
        <v>0</v>
      </c>
      <c r="S117" s="214">
        <f t="shared" si="42"/>
        <v>0</v>
      </c>
      <c r="T117" s="214">
        <f t="shared" si="42"/>
        <v>0</v>
      </c>
      <c r="U117" s="214">
        <f t="shared" si="42"/>
        <v>0</v>
      </c>
      <c r="V117" s="214">
        <f t="shared" si="42"/>
        <v>0</v>
      </c>
      <c r="W117" s="214">
        <f t="shared" si="42"/>
        <v>0</v>
      </c>
      <c r="X117" s="214">
        <f t="shared" si="42"/>
        <v>0</v>
      </c>
      <c r="Y117" s="214">
        <f t="shared" si="42"/>
        <v>0</v>
      </c>
      <c r="Z117" s="214">
        <f t="shared" si="42"/>
        <v>0</v>
      </c>
      <c r="AA117" s="214">
        <f t="shared" si="42"/>
        <v>0</v>
      </c>
      <c r="AB117" s="214">
        <f t="shared" si="42"/>
        <v>0</v>
      </c>
      <c r="AC117" s="214">
        <f t="shared" si="42"/>
        <v>0</v>
      </c>
      <c r="AD117" s="214">
        <f t="shared" si="42"/>
        <v>0</v>
      </c>
      <c r="AE117" s="214">
        <f t="shared" si="42"/>
        <v>0</v>
      </c>
      <c r="AF117" s="214">
        <f t="shared" si="42"/>
        <v>0</v>
      </c>
      <c r="AG117" s="214">
        <f t="shared" si="42"/>
        <v>0</v>
      </c>
      <c r="AH117" s="214">
        <f t="shared" si="42"/>
        <v>36.200150000000001</v>
      </c>
      <c r="AI117" s="214">
        <f t="shared" si="42"/>
        <v>2.2599999999999998</v>
      </c>
      <c r="AJ117" s="214">
        <f t="shared" si="42"/>
        <v>0</v>
      </c>
      <c r="AK117" s="214">
        <f t="shared" si="42"/>
        <v>1.1499999999999999</v>
      </c>
      <c r="AL117" s="214">
        <f t="shared" si="42"/>
        <v>0</v>
      </c>
      <c r="AM117" s="214">
        <f t="shared" si="42"/>
        <v>0</v>
      </c>
      <c r="AN117" s="214">
        <f t="shared" si="42"/>
        <v>0</v>
      </c>
      <c r="AO117" s="214">
        <f t="shared" si="42"/>
        <v>4.0778749400000001</v>
      </c>
      <c r="AP117" s="214">
        <f t="shared" si="42"/>
        <v>2.2599999999999998</v>
      </c>
      <c r="AQ117" s="214">
        <f t="shared" si="42"/>
        <v>0</v>
      </c>
      <c r="AR117" s="214">
        <f t="shared" si="42"/>
        <v>0</v>
      </c>
      <c r="AS117" s="214">
        <f t="shared" si="42"/>
        <v>0</v>
      </c>
      <c r="AT117" s="214">
        <f t="shared" si="42"/>
        <v>0</v>
      </c>
      <c r="AU117" s="214">
        <f t="shared" si="42"/>
        <v>0</v>
      </c>
      <c r="AV117" s="214">
        <f t="shared" si="42"/>
        <v>1.03364254</v>
      </c>
      <c r="AW117" s="214">
        <f t="shared" si="42"/>
        <v>1.26</v>
      </c>
      <c r="AX117" s="214">
        <f t="shared" si="42"/>
        <v>0</v>
      </c>
      <c r="AY117" s="214">
        <f t="shared" si="42"/>
        <v>0</v>
      </c>
      <c r="AZ117" s="214">
        <f t="shared" si="42"/>
        <v>0</v>
      </c>
      <c r="BA117" s="214">
        <f t="shared" si="42"/>
        <v>0</v>
      </c>
      <c r="BB117" s="214">
        <f t="shared" si="42"/>
        <v>0</v>
      </c>
      <c r="BC117" s="214">
        <f t="shared" si="42"/>
        <v>0</v>
      </c>
      <c r="BD117" s="214">
        <f t="shared" si="42"/>
        <v>0</v>
      </c>
      <c r="BE117" s="214">
        <f t="shared" si="42"/>
        <v>0</v>
      </c>
      <c r="BF117" s="214">
        <f t="shared" si="42"/>
        <v>0</v>
      </c>
      <c r="BG117" s="214">
        <f t="shared" si="42"/>
        <v>0</v>
      </c>
      <c r="BH117" s="214">
        <f t="shared" si="42"/>
        <v>0</v>
      </c>
      <c r="BI117" s="214">
        <f t="shared" si="42"/>
        <v>0</v>
      </c>
      <c r="BJ117" s="214">
        <f t="shared" si="42"/>
        <v>3.0442323999999998</v>
      </c>
      <c r="BK117" s="214">
        <f t="shared" si="42"/>
        <v>1</v>
      </c>
      <c r="BL117" s="214">
        <f t="shared" si="42"/>
        <v>0</v>
      </c>
      <c r="BM117" s="214">
        <f t="shared" si="42"/>
        <v>0</v>
      </c>
      <c r="BN117" s="214">
        <f t="shared" si="42"/>
        <v>0</v>
      </c>
      <c r="BO117" s="214">
        <f t="shared" ref="BO117:CA117" si="44">SUM(BO118:BO122)</f>
        <v>0</v>
      </c>
      <c r="BP117" s="214">
        <f t="shared" si="44"/>
        <v>0</v>
      </c>
      <c r="BQ117" s="214">
        <f t="shared" si="44"/>
        <v>0</v>
      </c>
      <c r="BR117" s="214">
        <f t="shared" si="44"/>
        <v>0</v>
      </c>
      <c r="BS117" s="214">
        <f t="shared" si="44"/>
        <v>0</v>
      </c>
      <c r="BT117" s="214">
        <f t="shared" si="44"/>
        <v>0</v>
      </c>
      <c r="BU117" s="214">
        <f t="shared" si="44"/>
        <v>0</v>
      </c>
      <c r="BV117" s="214">
        <f t="shared" si="44"/>
        <v>0</v>
      </c>
      <c r="BW117" s="214">
        <f t="shared" si="44"/>
        <v>0</v>
      </c>
      <c r="BX117" s="214">
        <f t="shared" si="44"/>
        <v>0</v>
      </c>
      <c r="BY117" s="214">
        <f t="shared" si="44"/>
        <v>0</v>
      </c>
      <c r="BZ117" s="214">
        <f t="shared" si="44"/>
        <v>0</v>
      </c>
      <c r="CA117" s="214">
        <f t="shared" si="44"/>
        <v>0</v>
      </c>
    </row>
    <row r="118" spans="1:79" s="256" customFormat="1" ht="31.5" x14ac:dyDescent="0.2">
      <c r="A118" s="171" t="s">
        <v>899</v>
      </c>
      <c r="B118" s="170" t="s">
        <v>508</v>
      </c>
      <c r="C118" s="171" t="s">
        <v>1967</v>
      </c>
      <c r="D118" s="87">
        <v>0.20202999999999999</v>
      </c>
      <c r="E118" s="66">
        <v>0</v>
      </c>
      <c r="F118" s="66">
        <v>0.20202999999999999</v>
      </c>
      <c r="G118" s="66">
        <v>0</v>
      </c>
      <c r="H118" s="66">
        <v>0</v>
      </c>
      <c r="I118" s="66">
        <v>0</v>
      </c>
      <c r="J118" s="66">
        <v>0</v>
      </c>
      <c r="K118" s="66">
        <v>0</v>
      </c>
      <c r="L118" s="66">
        <v>0</v>
      </c>
      <c r="M118" s="66">
        <v>0</v>
      </c>
      <c r="N118" s="66">
        <v>0</v>
      </c>
      <c r="O118" s="66">
        <v>0</v>
      </c>
      <c r="P118" s="66">
        <v>0</v>
      </c>
      <c r="Q118" s="66">
        <v>0</v>
      </c>
      <c r="R118" s="66">
        <v>0</v>
      </c>
      <c r="S118" s="66">
        <v>0</v>
      </c>
      <c r="T118" s="66">
        <v>0</v>
      </c>
      <c r="U118" s="66">
        <v>0</v>
      </c>
      <c r="V118" s="66">
        <v>0</v>
      </c>
      <c r="W118" s="66">
        <v>0</v>
      </c>
      <c r="X118" s="66">
        <v>0</v>
      </c>
      <c r="Y118" s="66">
        <v>0</v>
      </c>
      <c r="Z118" s="66">
        <v>0</v>
      </c>
      <c r="AA118" s="66">
        <v>0</v>
      </c>
      <c r="AB118" s="66">
        <v>0</v>
      </c>
      <c r="AC118" s="66">
        <v>0</v>
      </c>
      <c r="AD118" s="66">
        <v>0</v>
      </c>
      <c r="AE118" s="66">
        <v>0</v>
      </c>
      <c r="AF118" s="66">
        <v>0</v>
      </c>
      <c r="AG118" s="66">
        <v>0</v>
      </c>
      <c r="AH118" s="66">
        <v>0.20202999999999999</v>
      </c>
      <c r="AI118" s="66">
        <v>0</v>
      </c>
      <c r="AJ118" s="66"/>
      <c r="AK118" s="66">
        <v>0</v>
      </c>
      <c r="AL118" s="66"/>
      <c r="AM118" s="66"/>
      <c r="AN118" s="66"/>
      <c r="AO118" s="66">
        <v>0</v>
      </c>
      <c r="AP118" s="66">
        <v>0</v>
      </c>
      <c r="AQ118" s="66"/>
      <c r="AR118" s="66">
        <v>0</v>
      </c>
      <c r="AS118" s="66"/>
      <c r="AT118" s="66"/>
      <c r="AU118" s="66"/>
      <c r="AV118" s="66">
        <v>0</v>
      </c>
      <c r="AW118" s="87">
        <v>0</v>
      </c>
      <c r="AX118" s="66"/>
      <c r="AY118" s="87">
        <v>0</v>
      </c>
      <c r="AZ118" s="66"/>
      <c r="BA118" s="66"/>
      <c r="BB118" s="66"/>
      <c r="BC118" s="66">
        <v>0</v>
      </c>
      <c r="BD118" s="87">
        <v>0</v>
      </c>
      <c r="BE118" s="66"/>
      <c r="BF118" s="87">
        <v>0</v>
      </c>
      <c r="BG118" s="66"/>
      <c r="BH118" s="66"/>
      <c r="BI118" s="66"/>
      <c r="BJ118" s="66">
        <v>0</v>
      </c>
      <c r="BK118" s="87">
        <v>0</v>
      </c>
      <c r="BL118" s="66"/>
      <c r="BM118" s="87">
        <v>0</v>
      </c>
      <c r="BN118" s="66"/>
      <c r="BO118" s="66"/>
      <c r="BP118" s="66"/>
      <c r="BQ118" s="66"/>
      <c r="BR118" s="66"/>
      <c r="BS118" s="66"/>
      <c r="BT118" s="66"/>
      <c r="BU118" s="66"/>
      <c r="BV118" s="66"/>
      <c r="BW118" s="66"/>
      <c r="BX118" s="66"/>
      <c r="BY118" s="66"/>
      <c r="BZ118" s="66"/>
      <c r="CA118" s="66"/>
    </row>
    <row r="119" spans="1:79" s="256" customFormat="1" ht="47.25" x14ac:dyDescent="0.2">
      <c r="A119" s="171" t="s">
        <v>899</v>
      </c>
      <c r="B119" s="84" t="s">
        <v>432</v>
      </c>
      <c r="C119" s="171" t="s">
        <v>1968</v>
      </c>
      <c r="D119" s="87">
        <v>23.357970000000002</v>
      </c>
      <c r="E119" s="66">
        <v>0</v>
      </c>
      <c r="F119" s="66">
        <v>23.357970000000002</v>
      </c>
      <c r="G119" s="66">
        <v>0</v>
      </c>
      <c r="H119" s="66">
        <v>0</v>
      </c>
      <c r="I119" s="66">
        <v>0.2</v>
      </c>
      <c r="J119" s="66">
        <v>0</v>
      </c>
      <c r="K119" s="66">
        <v>0</v>
      </c>
      <c r="L119" s="66">
        <v>0</v>
      </c>
      <c r="M119" s="66">
        <v>0</v>
      </c>
      <c r="N119" s="66">
        <v>0</v>
      </c>
      <c r="O119" s="66">
        <v>0</v>
      </c>
      <c r="P119" s="66">
        <v>0</v>
      </c>
      <c r="Q119" s="66">
        <v>0</v>
      </c>
      <c r="R119" s="66">
        <v>0</v>
      </c>
      <c r="S119" s="66">
        <v>0</v>
      </c>
      <c r="T119" s="66">
        <v>0</v>
      </c>
      <c r="U119" s="66">
        <v>0</v>
      </c>
      <c r="V119" s="66">
        <v>0</v>
      </c>
      <c r="W119" s="66">
        <v>0</v>
      </c>
      <c r="X119" s="66">
        <v>0</v>
      </c>
      <c r="Y119" s="66">
        <v>0</v>
      </c>
      <c r="Z119" s="66">
        <v>0</v>
      </c>
      <c r="AA119" s="66">
        <v>0</v>
      </c>
      <c r="AB119" s="66">
        <v>0</v>
      </c>
      <c r="AC119" s="66">
        <v>0</v>
      </c>
      <c r="AD119" s="66">
        <v>0</v>
      </c>
      <c r="AE119" s="66">
        <v>0</v>
      </c>
      <c r="AF119" s="66">
        <v>0</v>
      </c>
      <c r="AG119" s="66">
        <v>0</v>
      </c>
      <c r="AH119" s="66">
        <v>23.357970000000002</v>
      </c>
      <c r="AI119" s="66">
        <v>0</v>
      </c>
      <c r="AJ119" s="66"/>
      <c r="AK119" s="66">
        <v>0.2</v>
      </c>
      <c r="AL119" s="66"/>
      <c r="AM119" s="66"/>
      <c r="AN119" s="66"/>
      <c r="AO119" s="66">
        <v>0</v>
      </c>
      <c r="AP119" s="66">
        <v>0</v>
      </c>
      <c r="AQ119" s="66"/>
      <c r="AR119" s="66">
        <v>0</v>
      </c>
      <c r="AS119" s="66"/>
      <c r="AT119" s="66"/>
      <c r="AU119" s="66"/>
      <c r="AV119" s="66">
        <v>0</v>
      </c>
      <c r="AW119" s="87">
        <v>0</v>
      </c>
      <c r="AX119" s="66"/>
      <c r="AY119" s="87">
        <v>0</v>
      </c>
      <c r="AZ119" s="66"/>
      <c r="BA119" s="66"/>
      <c r="BB119" s="66"/>
      <c r="BC119" s="66">
        <v>0</v>
      </c>
      <c r="BD119" s="87">
        <v>0</v>
      </c>
      <c r="BE119" s="66"/>
      <c r="BF119" s="87">
        <v>0</v>
      </c>
      <c r="BG119" s="66"/>
      <c r="BH119" s="66"/>
      <c r="BI119" s="66"/>
      <c r="BJ119" s="66">
        <v>0</v>
      </c>
      <c r="BK119" s="87">
        <v>0</v>
      </c>
      <c r="BL119" s="66"/>
      <c r="BM119" s="87">
        <v>0</v>
      </c>
      <c r="BN119" s="66"/>
      <c r="BO119" s="66"/>
      <c r="BP119" s="66"/>
      <c r="BQ119" s="66"/>
      <c r="BR119" s="66"/>
      <c r="BS119" s="66"/>
      <c r="BT119" s="66"/>
      <c r="BU119" s="66"/>
      <c r="BV119" s="66"/>
      <c r="BW119" s="66"/>
      <c r="BX119" s="66"/>
      <c r="BY119" s="66"/>
      <c r="BZ119" s="66"/>
      <c r="CA119" s="66"/>
    </row>
    <row r="120" spans="1:79" s="256" customFormat="1" ht="47.25" x14ac:dyDescent="0.2">
      <c r="A120" s="171" t="s">
        <v>899</v>
      </c>
      <c r="B120" s="84" t="s">
        <v>509</v>
      </c>
      <c r="C120" s="171" t="s">
        <v>1969</v>
      </c>
      <c r="D120" s="87">
        <v>2.8011300000000001</v>
      </c>
      <c r="E120" s="66">
        <v>0</v>
      </c>
      <c r="F120" s="66">
        <v>2.8011300000000001</v>
      </c>
      <c r="G120" s="66">
        <v>1.26</v>
      </c>
      <c r="H120" s="66">
        <v>0</v>
      </c>
      <c r="I120" s="66">
        <v>0</v>
      </c>
      <c r="J120" s="66">
        <v>0</v>
      </c>
      <c r="K120" s="66">
        <v>0</v>
      </c>
      <c r="L120" s="66">
        <v>0</v>
      </c>
      <c r="M120" s="66">
        <v>0</v>
      </c>
      <c r="N120" s="66">
        <v>0</v>
      </c>
      <c r="O120" s="66">
        <v>0</v>
      </c>
      <c r="P120" s="66">
        <v>0</v>
      </c>
      <c r="Q120" s="66">
        <v>0</v>
      </c>
      <c r="R120" s="66">
        <v>0</v>
      </c>
      <c r="S120" s="66">
        <v>0</v>
      </c>
      <c r="T120" s="66">
        <v>0</v>
      </c>
      <c r="U120" s="66">
        <v>0</v>
      </c>
      <c r="V120" s="66">
        <v>0</v>
      </c>
      <c r="W120" s="66">
        <v>0</v>
      </c>
      <c r="X120" s="66">
        <v>0</v>
      </c>
      <c r="Y120" s="66">
        <v>0</v>
      </c>
      <c r="Z120" s="66">
        <v>0</v>
      </c>
      <c r="AA120" s="66">
        <v>0</v>
      </c>
      <c r="AB120" s="66">
        <v>0</v>
      </c>
      <c r="AC120" s="66">
        <v>0</v>
      </c>
      <c r="AD120" s="66">
        <v>0</v>
      </c>
      <c r="AE120" s="66">
        <v>0</v>
      </c>
      <c r="AF120" s="66">
        <v>0</v>
      </c>
      <c r="AG120" s="66">
        <v>0</v>
      </c>
      <c r="AH120" s="66">
        <v>2.8011300000000001</v>
      </c>
      <c r="AI120" s="66">
        <v>1.26</v>
      </c>
      <c r="AJ120" s="66"/>
      <c r="AK120" s="66">
        <v>0</v>
      </c>
      <c r="AL120" s="66"/>
      <c r="AM120" s="66"/>
      <c r="AN120" s="66"/>
      <c r="AO120" s="66">
        <v>1.03364254</v>
      </c>
      <c r="AP120" s="66">
        <v>1.26</v>
      </c>
      <c r="AQ120" s="66"/>
      <c r="AR120" s="66">
        <v>0</v>
      </c>
      <c r="AS120" s="66"/>
      <c r="AT120" s="66"/>
      <c r="AU120" s="66"/>
      <c r="AV120" s="66">
        <v>1.03364254</v>
      </c>
      <c r="AW120" s="87">
        <v>1.26</v>
      </c>
      <c r="AX120" s="66"/>
      <c r="AY120" s="87">
        <v>0</v>
      </c>
      <c r="AZ120" s="66"/>
      <c r="BA120" s="66"/>
      <c r="BB120" s="66"/>
      <c r="BC120" s="66">
        <v>0</v>
      </c>
      <c r="BD120" s="87">
        <v>0</v>
      </c>
      <c r="BE120" s="66"/>
      <c r="BF120" s="87">
        <v>0</v>
      </c>
      <c r="BG120" s="66"/>
      <c r="BH120" s="66"/>
      <c r="BI120" s="66"/>
      <c r="BJ120" s="66">
        <v>0</v>
      </c>
      <c r="BK120" s="87">
        <v>0</v>
      </c>
      <c r="BL120" s="66"/>
      <c r="BM120" s="87">
        <v>0</v>
      </c>
      <c r="BN120" s="66"/>
      <c r="BO120" s="66"/>
      <c r="BP120" s="66"/>
      <c r="BQ120" s="66"/>
      <c r="BR120" s="66"/>
      <c r="BS120" s="66"/>
      <c r="BT120" s="66"/>
      <c r="BU120" s="66"/>
      <c r="BV120" s="66"/>
      <c r="BW120" s="66"/>
      <c r="BX120" s="66"/>
      <c r="BY120" s="66"/>
      <c r="BZ120" s="66"/>
      <c r="CA120" s="66"/>
    </row>
    <row r="121" spans="1:79" s="256" customFormat="1" ht="47.25" x14ac:dyDescent="0.2">
      <c r="A121" s="171" t="s">
        <v>899</v>
      </c>
      <c r="B121" s="84" t="s">
        <v>510</v>
      </c>
      <c r="C121" s="171" t="s">
        <v>1970</v>
      </c>
      <c r="D121" s="87">
        <v>3.1163699999999999</v>
      </c>
      <c r="E121" s="66">
        <v>0</v>
      </c>
      <c r="F121" s="66">
        <v>3.1163699999999999</v>
      </c>
      <c r="G121" s="66">
        <v>1</v>
      </c>
      <c r="H121" s="66">
        <v>0</v>
      </c>
      <c r="I121" s="66">
        <v>0</v>
      </c>
      <c r="J121" s="66">
        <v>0</v>
      </c>
      <c r="K121" s="66">
        <v>0</v>
      </c>
      <c r="L121" s="66">
        <v>0</v>
      </c>
      <c r="M121" s="66">
        <v>0</v>
      </c>
      <c r="N121" s="66">
        <v>0</v>
      </c>
      <c r="O121" s="66">
        <v>0</v>
      </c>
      <c r="P121" s="66">
        <v>0</v>
      </c>
      <c r="Q121" s="66">
        <v>0</v>
      </c>
      <c r="R121" s="66">
        <v>0</v>
      </c>
      <c r="S121" s="66">
        <v>0</v>
      </c>
      <c r="T121" s="66">
        <v>0</v>
      </c>
      <c r="U121" s="66">
        <v>0</v>
      </c>
      <c r="V121" s="66">
        <v>0</v>
      </c>
      <c r="W121" s="66">
        <v>0</v>
      </c>
      <c r="X121" s="66">
        <v>0</v>
      </c>
      <c r="Y121" s="66">
        <v>0</v>
      </c>
      <c r="Z121" s="66">
        <v>0</v>
      </c>
      <c r="AA121" s="66">
        <v>0</v>
      </c>
      <c r="AB121" s="66">
        <v>0</v>
      </c>
      <c r="AC121" s="66">
        <v>0</v>
      </c>
      <c r="AD121" s="66">
        <v>0</v>
      </c>
      <c r="AE121" s="66">
        <v>0</v>
      </c>
      <c r="AF121" s="66">
        <v>0</v>
      </c>
      <c r="AG121" s="66">
        <v>0</v>
      </c>
      <c r="AH121" s="66">
        <v>3.1163699999999999</v>
      </c>
      <c r="AI121" s="66">
        <v>1</v>
      </c>
      <c r="AJ121" s="66"/>
      <c r="AK121" s="66">
        <v>0</v>
      </c>
      <c r="AL121" s="66"/>
      <c r="AM121" s="66"/>
      <c r="AN121" s="66"/>
      <c r="AO121" s="66">
        <v>3.0442323999999998</v>
      </c>
      <c r="AP121" s="66">
        <v>1</v>
      </c>
      <c r="AQ121" s="66"/>
      <c r="AR121" s="66">
        <v>0</v>
      </c>
      <c r="AS121" s="66"/>
      <c r="AT121" s="66"/>
      <c r="AU121" s="66"/>
      <c r="AV121" s="66">
        <v>0</v>
      </c>
      <c r="AW121" s="87">
        <v>0</v>
      </c>
      <c r="AX121" s="66"/>
      <c r="AY121" s="87">
        <v>0</v>
      </c>
      <c r="AZ121" s="66"/>
      <c r="BA121" s="66"/>
      <c r="BB121" s="66"/>
      <c r="BC121" s="66">
        <v>0</v>
      </c>
      <c r="BD121" s="87">
        <v>0</v>
      </c>
      <c r="BE121" s="66"/>
      <c r="BF121" s="87">
        <v>0</v>
      </c>
      <c r="BG121" s="66"/>
      <c r="BH121" s="66"/>
      <c r="BI121" s="66"/>
      <c r="BJ121" s="66">
        <v>3.0442323999999998</v>
      </c>
      <c r="BK121" s="87">
        <v>1</v>
      </c>
      <c r="BL121" s="66"/>
      <c r="BM121" s="87">
        <v>0</v>
      </c>
      <c r="BN121" s="66"/>
      <c r="BO121" s="66"/>
      <c r="BP121" s="66"/>
      <c r="BQ121" s="66"/>
      <c r="BR121" s="66"/>
      <c r="BS121" s="66"/>
      <c r="BT121" s="66"/>
      <c r="BU121" s="66"/>
      <c r="BV121" s="66"/>
      <c r="BW121" s="66"/>
      <c r="BX121" s="66"/>
      <c r="BY121" s="66"/>
      <c r="BZ121" s="66"/>
      <c r="CA121" s="66"/>
    </row>
    <row r="122" spans="1:79" s="256" customFormat="1" ht="110.25" x14ac:dyDescent="0.2">
      <c r="A122" s="171" t="s">
        <v>899</v>
      </c>
      <c r="B122" s="84" t="s">
        <v>1635</v>
      </c>
      <c r="C122" s="171" t="s">
        <v>1971</v>
      </c>
      <c r="D122" s="87">
        <v>6.7226499999999998</v>
      </c>
      <c r="E122" s="66">
        <v>0</v>
      </c>
      <c r="F122" s="66">
        <v>6.7226499999999989</v>
      </c>
      <c r="G122" s="66">
        <v>0</v>
      </c>
      <c r="H122" s="66">
        <v>0</v>
      </c>
      <c r="I122" s="66">
        <v>0.95</v>
      </c>
      <c r="J122" s="66">
        <v>0</v>
      </c>
      <c r="K122" s="66">
        <v>0</v>
      </c>
      <c r="L122" s="66">
        <v>0</v>
      </c>
      <c r="M122" s="66">
        <v>0</v>
      </c>
      <c r="N122" s="66">
        <v>0</v>
      </c>
      <c r="O122" s="66">
        <v>0</v>
      </c>
      <c r="P122" s="66">
        <v>0</v>
      </c>
      <c r="Q122" s="66">
        <v>0</v>
      </c>
      <c r="R122" s="66">
        <v>0</v>
      </c>
      <c r="S122" s="66">
        <v>0</v>
      </c>
      <c r="T122" s="66">
        <v>0</v>
      </c>
      <c r="U122" s="66">
        <v>0</v>
      </c>
      <c r="V122" s="66">
        <v>0</v>
      </c>
      <c r="W122" s="66">
        <v>0</v>
      </c>
      <c r="X122" s="66">
        <v>0</v>
      </c>
      <c r="Y122" s="66">
        <v>0</v>
      </c>
      <c r="Z122" s="66">
        <v>0</v>
      </c>
      <c r="AA122" s="66">
        <v>0</v>
      </c>
      <c r="AB122" s="66">
        <v>0</v>
      </c>
      <c r="AC122" s="66">
        <v>0</v>
      </c>
      <c r="AD122" s="66">
        <v>0</v>
      </c>
      <c r="AE122" s="66">
        <v>0</v>
      </c>
      <c r="AF122" s="66">
        <v>0</v>
      </c>
      <c r="AG122" s="66">
        <v>0</v>
      </c>
      <c r="AH122" s="66">
        <v>6.7226499999999989</v>
      </c>
      <c r="AI122" s="66">
        <v>0</v>
      </c>
      <c r="AJ122" s="66"/>
      <c r="AK122" s="66">
        <v>0.95</v>
      </c>
      <c r="AL122" s="66"/>
      <c r="AM122" s="66"/>
      <c r="AN122" s="66"/>
      <c r="AO122" s="66">
        <v>0</v>
      </c>
      <c r="AP122" s="66">
        <v>0</v>
      </c>
      <c r="AQ122" s="66"/>
      <c r="AR122" s="66">
        <v>0</v>
      </c>
      <c r="AS122" s="66"/>
      <c r="AT122" s="66"/>
      <c r="AU122" s="66"/>
      <c r="AV122" s="66">
        <v>0</v>
      </c>
      <c r="AW122" s="87">
        <v>0</v>
      </c>
      <c r="AX122" s="66"/>
      <c r="AY122" s="87">
        <v>0</v>
      </c>
      <c r="AZ122" s="66"/>
      <c r="BA122" s="66"/>
      <c r="BB122" s="66"/>
      <c r="BC122" s="66">
        <v>0</v>
      </c>
      <c r="BD122" s="87">
        <v>0</v>
      </c>
      <c r="BE122" s="66"/>
      <c r="BF122" s="87">
        <v>0</v>
      </c>
      <c r="BG122" s="66"/>
      <c r="BH122" s="66"/>
      <c r="BI122" s="66"/>
      <c r="BJ122" s="66">
        <v>0</v>
      </c>
      <c r="BK122" s="87">
        <v>0</v>
      </c>
      <c r="BL122" s="66"/>
      <c r="BM122" s="87">
        <v>0</v>
      </c>
      <c r="BN122" s="66"/>
      <c r="BO122" s="66"/>
      <c r="BP122" s="66"/>
      <c r="BQ122" s="66"/>
      <c r="BR122" s="66"/>
      <c r="BS122" s="66"/>
      <c r="BT122" s="66"/>
      <c r="BU122" s="66"/>
      <c r="BV122" s="66"/>
      <c r="BW122" s="66"/>
      <c r="BX122" s="66"/>
      <c r="BY122" s="66"/>
      <c r="BZ122" s="66"/>
      <c r="CA122" s="66"/>
    </row>
    <row r="123" spans="1:79" s="256" customFormat="1" ht="31.5" x14ac:dyDescent="0.2">
      <c r="A123" s="210"/>
      <c r="B123" s="211" t="s">
        <v>43</v>
      </c>
      <c r="C123" s="210"/>
      <c r="D123" s="214">
        <f t="shared" ref="D123:BN123" si="45">SUM(D124:D129)</f>
        <v>40.769649999999999</v>
      </c>
      <c r="E123" s="214">
        <f t="shared" ref="E123" si="46">SUM(E124:E129)</f>
        <v>0</v>
      </c>
      <c r="F123" s="214">
        <f t="shared" si="45"/>
        <v>40.769650000000006</v>
      </c>
      <c r="G123" s="214">
        <f t="shared" si="45"/>
        <v>1.4300000000000002</v>
      </c>
      <c r="H123" s="214">
        <f t="shared" si="45"/>
        <v>0</v>
      </c>
      <c r="I123" s="214">
        <f t="shared" si="45"/>
        <v>0.4</v>
      </c>
      <c r="J123" s="214">
        <f t="shared" si="45"/>
        <v>0</v>
      </c>
      <c r="K123" s="214">
        <f t="shared" si="45"/>
        <v>0</v>
      </c>
      <c r="L123" s="214">
        <f t="shared" si="45"/>
        <v>0</v>
      </c>
      <c r="M123" s="214">
        <f t="shared" si="45"/>
        <v>0</v>
      </c>
      <c r="N123" s="214">
        <f t="shared" si="45"/>
        <v>0</v>
      </c>
      <c r="O123" s="214">
        <f t="shared" si="45"/>
        <v>0</v>
      </c>
      <c r="P123" s="214">
        <f t="shared" si="45"/>
        <v>0</v>
      </c>
      <c r="Q123" s="214">
        <f t="shared" si="45"/>
        <v>0</v>
      </c>
      <c r="R123" s="214">
        <f t="shared" si="45"/>
        <v>0</v>
      </c>
      <c r="S123" s="214">
        <f t="shared" si="45"/>
        <v>0</v>
      </c>
      <c r="T123" s="214">
        <f t="shared" si="45"/>
        <v>0</v>
      </c>
      <c r="U123" s="214">
        <f t="shared" si="45"/>
        <v>0</v>
      </c>
      <c r="V123" s="214">
        <f t="shared" si="45"/>
        <v>0</v>
      </c>
      <c r="W123" s="214">
        <f t="shared" si="45"/>
        <v>0</v>
      </c>
      <c r="X123" s="214">
        <f t="shared" si="45"/>
        <v>0</v>
      </c>
      <c r="Y123" s="214">
        <f t="shared" si="45"/>
        <v>0</v>
      </c>
      <c r="Z123" s="214">
        <f t="shared" si="45"/>
        <v>0</v>
      </c>
      <c r="AA123" s="214">
        <f t="shared" si="45"/>
        <v>0</v>
      </c>
      <c r="AB123" s="214">
        <f t="shared" si="45"/>
        <v>0</v>
      </c>
      <c r="AC123" s="214">
        <f t="shared" si="45"/>
        <v>0</v>
      </c>
      <c r="AD123" s="214">
        <f t="shared" si="45"/>
        <v>0</v>
      </c>
      <c r="AE123" s="214">
        <f t="shared" si="45"/>
        <v>0</v>
      </c>
      <c r="AF123" s="214">
        <f t="shared" si="45"/>
        <v>0</v>
      </c>
      <c r="AG123" s="214">
        <f t="shared" si="45"/>
        <v>0</v>
      </c>
      <c r="AH123" s="214">
        <f t="shared" si="45"/>
        <v>40.769650000000006</v>
      </c>
      <c r="AI123" s="214">
        <f t="shared" si="45"/>
        <v>1.4300000000000002</v>
      </c>
      <c r="AJ123" s="214">
        <f t="shared" si="45"/>
        <v>0</v>
      </c>
      <c r="AK123" s="214">
        <f t="shared" si="45"/>
        <v>0.4</v>
      </c>
      <c r="AL123" s="214">
        <f t="shared" si="45"/>
        <v>0</v>
      </c>
      <c r="AM123" s="214">
        <f t="shared" si="45"/>
        <v>0</v>
      </c>
      <c r="AN123" s="214">
        <f t="shared" si="45"/>
        <v>0</v>
      </c>
      <c r="AO123" s="214">
        <f t="shared" si="45"/>
        <v>0.70358368000000004</v>
      </c>
      <c r="AP123" s="214">
        <f t="shared" si="45"/>
        <v>0.8</v>
      </c>
      <c r="AQ123" s="214">
        <f t="shared" si="45"/>
        <v>0</v>
      </c>
      <c r="AR123" s="214">
        <f t="shared" si="45"/>
        <v>0</v>
      </c>
      <c r="AS123" s="214">
        <f t="shared" si="45"/>
        <v>0</v>
      </c>
      <c r="AT123" s="214">
        <f t="shared" si="45"/>
        <v>0</v>
      </c>
      <c r="AU123" s="214">
        <f t="shared" si="45"/>
        <v>0</v>
      </c>
      <c r="AV123" s="214">
        <f t="shared" si="45"/>
        <v>0</v>
      </c>
      <c r="AW123" s="214">
        <f t="shared" si="45"/>
        <v>0</v>
      </c>
      <c r="AX123" s="214">
        <f t="shared" si="45"/>
        <v>0</v>
      </c>
      <c r="AY123" s="214">
        <f t="shared" si="45"/>
        <v>0</v>
      </c>
      <c r="AZ123" s="214">
        <f t="shared" si="45"/>
        <v>0</v>
      </c>
      <c r="BA123" s="214">
        <f t="shared" si="45"/>
        <v>0</v>
      </c>
      <c r="BB123" s="214">
        <f t="shared" si="45"/>
        <v>0</v>
      </c>
      <c r="BC123" s="214">
        <f t="shared" si="45"/>
        <v>0.70358368000000004</v>
      </c>
      <c r="BD123" s="214">
        <f t="shared" si="45"/>
        <v>0.8</v>
      </c>
      <c r="BE123" s="214">
        <f t="shared" si="45"/>
        <v>0</v>
      </c>
      <c r="BF123" s="214">
        <f t="shared" si="45"/>
        <v>0</v>
      </c>
      <c r="BG123" s="214">
        <f t="shared" si="45"/>
        <v>0</v>
      </c>
      <c r="BH123" s="214">
        <f t="shared" si="45"/>
        <v>0</v>
      </c>
      <c r="BI123" s="214">
        <f t="shared" si="45"/>
        <v>0</v>
      </c>
      <c r="BJ123" s="214">
        <f t="shared" si="45"/>
        <v>0</v>
      </c>
      <c r="BK123" s="214">
        <f t="shared" si="45"/>
        <v>0</v>
      </c>
      <c r="BL123" s="214">
        <f t="shared" si="45"/>
        <v>0</v>
      </c>
      <c r="BM123" s="214">
        <f t="shared" si="45"/>
        <v>0</v>
      </c>
      <c r="BN123" s="214">
        <f t="shared" si="45"/>
        <v>0</v>
      </c>
      <c r="BO123" s="214">
        <f t="shared" ref="BO123:CA123" si="47">SUM(BO124:BO129)</f>
        <v>0</v>
      </c>
      <c r="BP123" s="214">
        <f t="shared" si="47"/>
        <v>0</v>
      </c>
      <c r="BQ123" s="214">
        <f t="shared" si="47"/>
        <v>0</v>
      </c>
      <c r="BR123" s="214">
        <f t="shared" si="47"/>
        <v>0</v>
      </c>
      <c r="BS123" s="214">
        <f t="shared" si="47"/>
        <v>0</v>
      </c>
      <c r="BT123" s="214">
        <f t="shared" si="47"/>
        <v>0</v>
      </c>
      <c r="BU123" s="214">
        <f t="shared" si="47"/>
        <v>0</v>
      </c>
      <c r="BV123" s="214">
        <f t="shared" si="47"/>
        <v>0</v>
      </c>
      <c r="BW123" s="214">
        <f t="shared" si="47"/>
        <v>0</v>
      </c>
      <c r="BX123" s="214">
        <f t="shared" si="47"/>
        <v>0</v>
      </c>
      <c r="BY123" s="214">
        <f t="shared" si="47"/>
        <v>0</v>
      </c>
      <c r="BZ123" s="214">
        <f t="shared" si="47"/>
        <v>0</v>
      </c>
      <c r="CA123" s="214">
        <f t="shared" si="47"/>
        <v>0</v>
      </c>
    </row>
    <row r="124" spans="1:79" s="256" customFormat="1" ht="78.75" x14ac:dyDescent="0.2">
      <c r="A124" s="171" t="s">
        <v>899</v>
      </c>
      <c r="B124" s="170" t="s">
        <v>511</v>
      </c>
      <c r="C124" s="171" t="s">
        <v>1972</v>
      </c>
      <c r="D124" s="87">
        <v>1.1346400000000001</v>
      </c>
      <c r="E124" s="66">
        <v>0</v>
      </c>
      <c r="F124" s="66">
        <v>1.1346399999999999</v>
      </c>
      <c r="G124" s="66">
        <v>0.8</v>
      </c>
      <c r="H124" s="66">
        <v>0</v>
      </c>
      <c r="I124" s="66">
        <v>0</v>
      </c>
      <c r="J124" s="66">
        <v>0</v>
      </c>
      <c r="K124" s="66">
        <v>0</v>
      </c>
      <c r="L124" s="66">
        <v>0</v>
      </c>
      <c r="M124" s="66">
        <v>0</v>
      </c>
      <c r="N124" s="66">
        <v>0</v>
      </c>
      <c r="O124" s="66">
        <v>0</v>
      </c>
      <c r="P124" s="66">
        <v>0</v>
      </c>
      <c r="Q124" s="66">
        <v>0</v>
      </c>
      <c r="R124" s="66">
        <v>0</v>
      </c>
      <c r="S124" s="66">
        <v>0</v>
      </c>
      <c r="T124" s="66">
        <v>0</v>
      </c>
      <c r="U124" s="66">
        <v>0</v>
      </c>
      <c r="V124" s="66">
        <v>0</v>
      </c>
      <c r="W124" s="66">
        <v>0</v>
      </c>
      <c r="X124" s="66">
        <v>0</v>
      </c>
      <c r="Y124" s="66">
        <v>0</v>
      </c>
      <c r="Z124" s="66">
        <v>0</v>
      </c>
      <c r="AA124" s="66">
        <v>0</v>
      </c>
      <c r="AB124" s="66">
        <v>0</v>
      </c>
      <c r="AC124" s="66">
        <v>0</v>
      </c>
      <c r="AD124" s="66">
        <v>0</v>
      </c>
      <c r="AE124" s="66">
        <v>0</v>
      </c>
      <c r="AF124" s="66">
        <v>0</v>
      </c>
      <c r="AG124" s="66">
        <v>0</v>
      </c>
      <c r="AH124" s="66">
        <v>1.1346399999999999</v>
      </c>
      <c r="AI124" s="66">
        <v>0.8</v>
      </c>
      <c r="AJ124" s="66"/>
      <c r="AK124" s="66">
        <v>0</v>
      </c>
      <c r="AL124" s="66"/>
      <c r="AM124" s="66"/>
      <c r="AN124" s="66"/>
      <c r="AO124" s="66">
        <v>0.70358368000000004</v>
      </c>
      <c r="AP124" s="66">
        <v>0.8</v>
      </c>
      <c r="AQ124" s="66"/>
      <c r="AR124" s="66">
        <v>0</v>
      </c>
      <c r="AS124" s="66"/>
      <c r="AT124" s="66"/>
      <c r="AU124" s="66"/>
      <c r="AV124" s="66">
        <v>0</v>
      </c>
      <c r="AW124" s="87">
        <v>0</v>
      </c>
      <c r="AX124" s="66"/>
      <c r="AY124" s="87">
        <v>0</v>
      </c>
      <c r="AZ124" s="66"/>
      <c r="BA124" s="66"/>
      <c r="BB124" s="66"/>
      <c r="BC124" s="66">
        <v>0.70358368000000004</v>
      </c>
      <c r="BD124" s="87">
        <v>0.8</v>
      </c>
      <c r="BE124" s="66"/>
      <c r="BF124" s="87">
        <v>0</v>
      </c>
      <c r="BG124" s="66"/>
      <c r="BH124" s="66"/>
      <c r="BI124" s="66"/>
      <c r="BJ124" s="66">
        <v>0</v>
      </c>
      <c r="BK124" s="87">
        <v>0</v>
      </c>
      <c r="BL124" s="66"/>
      <c r="BM124" s="87">
        <v>0</v>
      </c>
      <c r="BN124" s="66"/>
      <c r="BO124" s="66"/>
      <c r="BP124" s="66"/>
      <c r="BQ124" s="66"/>
      <c r="BR124" s="66"/>
      <c r="BS124" s="66"/>
      <c r="BT124" s="66"/>
      <c r="BU124" s="66"/>
      <c r="BV124" s="66"/>
      <c r="BW124" s="66"/>
      <c r="BX124" s="66"/>
      <c r="BY124" s="66"/>
      <c r="BZ124" s="66"/>
      <c r="CA124" s="66"/>
    </row>
    <row r="125" spans="1:79" s="256" customFormat="1" ht="47.25" x14ac:dyDescent="0.2">
      <c r="A125" s="171" t="s">
        <v>899</v>
      </c>
      <c r="B125" s="84" t="s">
        <v>352</v>
      </c>
      <c r="C125" s="171" t="s">
        <v>1973</v>
      </c>
      <c r="D125" s="87">
        <v>0.72274000000000005</v>
      </c>
      <c r="E125" s="66">
        <v>0</v>
      </c>
      <c r="F125" s="66">
        <v>0.72274000000000005</v>
      </c>
      <c r="G125" s="66">
        <v>0.63</v>
      </c>
      <c r="H125" s="66">
        <v>0</v>
      </c>
      <c r="I125" s="66">
        <v>0</v>
      </c>
      <c r="J125" s="66">
        <v>0</v>
      </c>
      <c r="K125" s="66">
        <v>0</v>
      </c>
      <c r="L125" s="66">
        <v>0</v>
      </c>
      <c r="M125" s="66">
        <v>0</v>
      </c>
      <c r="N125" s="66">
        <v>0</v>
      </c>
      <c r="O125" s="66">
        <v>0</v>
      </c>
      <c r="P125" s="66">
        <v>0</v>
      </c>
      <c r="Q125" s="66">
        <v>0</v>
      </c>
      <c r="R125" s="66">
        <v>0</v>
      </c>
      <c r="S125" s="66">
        <v>0</v>
      </c>
      <c r="T125" s="66">
        <v>0</v>
      </c>
      <c r="U125" s="66">
        <v>0</v>
      </c>
      <c r="V125" s="66">
        <v>0</v>
      </c>
      <c r="W125" s="66">
        <v>0</v>
      </c>
      <c r="X125" s="66">
        <v>0</v>
      </c>
      <c r="Y125" s="66">
        <v>0</v>
      </c>
      <c r="Z125" s="66">
        <v>0</v>
      </c>
      <c r="AA125" s="66">
        <v>0</v>
      </c>
      <c r="AB125" s="66">
        <v>0</v>
      </c>
      <c r="AC125" s="66">
        <v>0</v>
      </c>
      <c r="AD125" s="66">
        <v>0</v>
      </c>
      <c r="AE125" s="66">
        <v>0</v>
      </c>
      <c r="AF125" s="66">
        <v>0</v>
      </c>
      <c r="AG125" s="66">
        <v>0</v>
      </c>
      <c r="AH125" s="66">
        <v>0.72274000000000005</v>
      </c>
      <c r="AI125" s="66">
        <v>0.63</v>
      </c>
      <c r="AJ125" s="66"/>
      <c r="AK125" s="66">
        <v>0</v>
      </c>
      <c r="AL125" s="66"/>
      <c r="AM125" s="66"/>
      <c r="AN125" s="66"/>
      <c r="AO125" s="66">
        <v>0</v>
      </c>
      <c r="AP125" s="66">
        <v>0</v>
      </c>
      <c r="AQ125" s="66"/>
      <c r="AR125" s="66">
        <v>0</v>
      </c>
      <c r="AS125" s="66"/>
      <c r="AT125" s="66"/>
      <c r="AU125" s="66"/>
      <c r="AV125" s="66">
        <v>0</v>
      </c>
      <c r="AW125" s="87">
        <v>0</v>
      </c>
      <c r="AX125" s="66"/>
      <c r="AY125" s="87">
        <v>0</v>
      </c>
      <c r="AZ125" s="66"/>
      <c r="BA125" s="66"/>
      <c r="BB125" s="66"/>
      <c r="BC125" s="66">
        <v>0</v>
      </c>
      <c r="BD125" s="87">
        <v>0</v>
      </c>
      <c r="BE125" s="66"/>
      <c r="BF125" s="87">
        <v>0</v>
      </c>
      <c r="BG125" s="66"/>
      <c r="BH125" s="66"/>
      <c r="BI125" s="66"/>
      <c r="BJ125" s="66">
        <v>0</v>
      </c>
      <c r="BK125" s="87">
        <v>0</v>
      </c>
      <c r="BL125" s="66"/>
      <c r="BM125" s="87">
        <v>0</v>
      </c>
      <c r="BN125" s="66"/>
      <c r="BO125" s="66"/>
      <c r="BP125" s="66"/>
      <c r="BQ125" s="66"/>
      <c r="BR125" s="66"/>
      <c r="BS125" s="66"/>
      <c r="BT125" s="66"/>
      <c r="BU125" s="66"/>
      <c r="BV125" s="66"/>
      <c r="BW125" s="66"/>
      <c r="BX125" s="66"/>
      <c r="BY125" s="66"/>
      <c r="BZ125" s="66"/>
      <c r="CA125" s="66"/>
    </row>
    <row r="126" spans="1:79" s="256" customFormat="1" ht="94.5" x14ac:dyDescent="0.2">
      <c r="A126" s="171" t="s">
        <v>899</v>
      </c>
      <c r="B126" s="84" t="s">
        <v>1636</v>
      </c>
      <c r="C126" s="171" t="s">
        <v>1974</v>
      </c>
      <c r="D126" s="87">
        <v>2.5921099999999999</v>
      </c>
      <c r="E126" s="66">
        <v>0</v>
      </c>
      <c r="F126" s="66">
        <v>2.5921100000000004</v>
      </c>
      <c r="G126" s="66">
        <v>0</v>
      </c>
      <c r="H126" s="66">
        <v>0</v>
      </c>
      <c r="I126" s="66">
        <v>0</v>
      </c>
      <c r="J126" s="66">
        <v>0</v>
      </c>
      <c r="K126" s="66">
        <v>0</v>
      </c>
      <c r="L126" s="66">
        <v>0</v>
      </c>
      <c r="M126" s="66">
        <v>0</v>
      </c>
      <c r="N126" s="66">
        <v>0</v>
      </c>
      <c r="O126" s="66">
        <v>0</v>
      </c>
      <c r="P126" s="66">
        <v>0</v>
      </c>
      <c r="Q126" s="66">
        <v>0</v>
      </c>
      <c r="R126" s="66">
        <v>0</v>
      </c>
      <c r="S126" s="66">
        <v>0</v>
      </c>
      <c r="T126" s="66">
        <v>0</v>
      </c>
      <c r="U126" s="66">
        <v>0</v>
      </c>
      <c r="V126" s="66">
        <v>0</v>
      </c>
      <c r="W126" s="66">
        <v>0</v>
      </c>
      <c r="X126" s="66">
        <v>0</v>
      </c>
      <c r="Y126" s="66">
        <v>0</v>
      </c>
      <c r="Z126" s="66">
        <v>0</v>
      </c>
      <c r="AA126" s="66">
        <v>0</v>
      </c>
      <c r="AB126" s="66">
        <v>0</v>
      </c>
      <c r="AC126" s="66">
        <v>0</v>
      </c>
      <c r="AD126" s="66">
        <v>0</v>
      </c>
      <c r="AE126" s="66">
        <v>0</v>
      </c>
      <c r="AF126" s="66">
        <v>0</v>
      </c>
      <c r="AG126" s="66">
        <v>0</v>
      </c>
      <c r="AH126" s="66">
        <v>2.5921100000000004</v>
      </c>
      <c r="AI126" s="66">
        <v>0</v>
      </c>
      <c r="AJ126" s="66"/>
      <c r="AK126" s="66">
        <v>0</v>
      </c>
      <c r="AL126" s="66"/>
      <c r="AM126" s="66"/>
      <c r="AN126" s="66"/>
      <c r="AO126" s="66">
        <v>0</v>
      </c>
      <c r="AP126" s="66">
        <v>0</v>
      </c>
      <c r="AQ126" s="66"/>
      <c r="AR126" s="66">
        <v>0</v>
      </c>
      <c r="AS126" s="66"/>
      <c r="AT126" s="66"/>
      <c r="AU126" s="66"/>
      <c r="AV126" s="66">
        <v>0</v>
      </c>
      <c r="AW126" s="87">
        <v>0</v>
      </c>
      <c r="AX126" s="66"/>
      <c r="AY126" s="87">
        <v>0</v>
      </c>
      <c r="AZ126" s="66"/>
      <c r="BA126" s="66"/>
      <c r="BB126" s="66"/>
      <c r="BC126" s="66">
        <v>0</v>
      </c>
      <c r="BD126" s="87">
        <v>0</v>
      </c>
      <c r="BE126" s="66"/>
      <c r="BF126" s="87">
        <v>0</v>
      </c>
      <c r="BG126" s="66"/>
      <c r="BH126" s="66"/>
      <c r="BI126" s="66"/>
      <c r="BJ126" s="66">
        <v>0</v>
      </c>
      <c r="BK126" s="87">
        <v>0</v>
      </c>
      <c r="BL126" s="66"/>
      <c r="BM126" s="87">
        <v>0</v>
      </c>
      <c r="BN126" s="66"/>
      <c r="BO126" s="66"/>
      <c r="BP126" s="66"/>
      <c r="BQ126" s="66"/>
      <c r="BR126" s="66"/>
      <c r="BS126" s="66"/>
      <c r="BT126" s="66"/>
      <c r="BU126" s="66"/>
      <c r="BV126" s="66"/>
      <c r="BW126" s="66"/>
      <c r="BX126" s="66"/>
      <c r="BY126" s="66"/>
      <c r="BZ126" s="66"/>
      <c r="CA126" s="66"/>
    </row>
    <row r="127" spans="1:79" s="256" customFormat="1" ht="47.25" x14ac:dyDescent="0.2">
      <c r="A127" s="171" t="s">
        <v>899</v>
      </c>
      <c r="B127" s="84" t="s">
        <v>512</v>
      </c>
      <c r="C127" s="171" t="s">
        <v>1975</v>
      </c>
      <c r="D127" s="87">
        <v>33.11844</v>
      </c>
      <c r="E127" s="66">
        <v>0</v>
      </c>
      <c r="F127" s="66">
        <v>33.11844</v>
      </c>
      <c r="G127" s="66">
        <v>0</v>
      </c>
      <c r="H127" s="66">
        <v>0</v>
      </c>
      <c r="I127" s="66">
        <v>0</v>
      </c>
      <c r="J127" s="66">
        <v>0</v>
      </c>
      <c r="K127" s="66">
        <v>0</v>
      </c>
      <c r="L127" s="66">
        <v>0</v>
      </c>
      <c r="M127" s="66">
        <v>0</v>
      </c>
      <c r="N127" s="66">
        <v>0</v>
      </c>
      <c r="O127" s="66">
        <v>0</v>
      </c>
      <c r="P127" s="66">
        <v>0</v>
      </c>
      <c r="Q127" s="66">
        <v>0</v>
      </c>
      <c r="R127" s="66">
        <v>0</v>
      </c>
      <c r="S127" s="66">
        <v>0</v>
      </c>
      <c r="T127" s="66">
        <v>0</v>
      </c>
      <c r="U127" s="66">
        <v>0</v>
      </c>
      <c r="V127" s="66">
        <v>0</v>
      </c>
      <c r="W127" s="66">
        <v>0</v>
      </c>
      <c r="X127" s="66">
        <v>0</v>
      </c>
      <c r="Y127" s="66">
        <v>0</v>
      </c>
      <c r="Z127" s="66">
        <v>0</v>
      </c>
      <c r="AA127" s="66">
        <v>0</v>
      </c>
      <c r="AB127" s="66">
        <v>0</v>
      </c>
      <c r="AC127" s="66">
        <v>0</v>
      </c>
      <c r="AD127" s="66">
        <v>0</v>
      </c>
      <c r="AE127" s="66">
        <v>0</v>
      </c>
      <c r="AF127" s="66">
        <v>0</v>
      </c>
      <c r="AG127" s="66">
        <v>0</v>
      </c>
      <c r="AH127" s="66">
        <v>33.11844</v>
      </c>
      <c r="AI127" s="66">
        <v>0</v>
      </c>
      <c r="AJ127" s="66"/>
      <c r="AK127" s="66">
        <v>0</v>
      </c>
      <c r="AL127" s="66"/>
      <c r="AM127" s="66"/>
      <c r="AN127" s="66"/>
      <c r="AO127" s="66">
        <v>0</v>
      </c>
      <c r="AP127" s="66">
        <v>0</v>
      </c>
      <c r="AQ127" s="66"/>
      <c r="AR127" s="66">
        <v>0</v>
      </c>
      <c r="AS127" s="66"/>
      <c r="AT127" s="66"/>
      <c r="AU127" s="66"/>
      <c r="AV127" s="66">
        <v>0</v>
      </c>
      <c r="AW127" s="87">
        <v>0</v>
      </c>
      <c r="AX127" s="66"/>
      <c r="AY127" s="87">
        <v>0</v>
      </c>
      <c r="AZ127" s="66"/>
      <c r="BA127" s="66"/>
      <c r="BB127" s="66"/>
      <c r="BC127" s="66">
        <v>0</v>
      </c>
      <c r="BD127" s="87">
        <v>0</v>
      </c>
      <c r="BE127" s="66"/>
      <c r="BF127" s="87">
        <v>0</v>
      </c>
      <c r="BG127" s="66"/>
      <c r="BH127" s="66"/>
      <c r="BI127" s="66"/>
      <c r="BJ127" s="66">
        <v>0</v>
      </c>
      <c r="BK127" s="87">
        <v>0</v>
      </c>
      <c r="BL127" s="66"/>
      <c r="BM127" s="87">
        <v>0</v>
      </c>
      <c r="BN127" s="66"/>
      <c r="BO127" s="66"/>
      <c r="BP127" s="66"/>
      <c r="BQ127" s="66"/>
      <c r="BR127" s="66"/>
      <c r="BS127" s="66"/>
      <c r="BT127" s="66"/>
      <c r="BU127" s="66"/>
      <c r="BV127" s="66"/>
      <c r="BW127" s="66"/>
      <c r="BX127" s="66"/>
      <c r="BY127" s="66"/>
      <c r="BZ127" s="66"/>
      <c r="CA127" s="66"/>
    </row>
    <row r="128" spans="1:79" s="256" customFormat="1" ht="78.75" x14ac:dyDescent="0.2">
      <c r="A128" s="171" t="s">
        <v>2791</v>
      </c>
      <c r="B128" s="84" t="s">
        <v>513</v>
      </c>
      <c r="C128" s="171" t="s">
        <v>1976</v>
      </c>
      <c r="D128" s="87">
        <v>0.53639999999999999</v>
      </c>
      <c r="E128" s="66">
        <v>0</v>
      </c>
      <c r="F128" s="66">
        <v>0.53639999999999999</v>
      </c>
      <c r="G128" s="66">
        <v>0</v>
      </c>
      <c r="H128" s="66">
        <v>0</v>
      </c>
      <c r="I128" s="66">
        <v>0.4</v>
      </c>
      <c r="J128" s="66">
        <v>0</v>
      </c>
      <c r="K128" s="66">
        <v>0</v>
      </c>
      <c r="L128" s="66">
        <v>0</v>
      </c>
      <c r="M128" s="66">
        <v>0</v>
      </c>
      <c r="N128" s="66">
        <v>0</v>
      </c>
      <c r="O128" s="66">
        <v>0</v>
      </c>
      <c r="P128" s="66">
        <v>0</v>
      </c>
      <c r="Q128" s="66">
        <v>0</v>
      </c>
      <c r="R128" s="66">
        <v>0</v>
      </c>
      <c r="S128" s="66">
        <v>0</v>
      </c>
      <c r="T128" s="66">
        <v>0</v>
      </c>
      <c r="U128" s="66">
        <v>0</v>
      </c>
      <c r="V128" s="66">
        <v>0</v>
      </c>
      <c r="W128" s="66">
        <v>0</v>
      </c>
      <c r="X128" s="66">
        <v>0</v>
      </c>
      <c r="Y128" s="66">
        <v>0</v>
      </c>
      <c r="Z128" s="66">
        <v>0</v>
      </c>
      <c r="AA128" s="66">
        <v>0</v>
      </c>
      <c r="AB128" s="66">
        <v>0</v>
      </c>
      <c r="AC128" s="66">
        <v>0</v>
      </c>
      <c r="AD128" s="66">
        <v>0</v>
      </c>
      <c r="AE128" s="66">
        <v>0</v>
      </c>
      <c r="AF128" s="66">
        <v>0</v>
      </c>
      <c r="AG128" s="66">
        <v>0</v>
      </c>
      <c r="AH128" s="66">
        <v>0.53639999999999999</v>
      </c>
      <c r="AI128" s="66">
        <v>0</v>
      </c>
      <c r="AJ128" s="66"/>
      <c r="AK128" s="66">
        <v>0.4</v>
      </c>
      <c r="AL128" s="66"/>
      <c r="AM128" s="66"/>
      <c r="AN128" s="66"/>
      <c r="AO128" s="66">
        <v>0</v>
      </c>
      <c r="AP128" s="66">
        <v>0</v>
      </c>
      <c r="AQ128" s="66"/>
      <c r="AR128" s="66">
        <v>0</v>
      </c>
      <c r="AS128" s="66"/>
      <c r="AT128" s="66"/>
      <c r="AU128" s="66"/>
      <c r="AV128" s="66">
        <v>0</v>
      </c>
      <c r="AW128" s="87">
        <v>0</v>
      </c>
      <c r="AX128" s="66"/>
      <c r="AY128" s="87">
        <v>0</v>
      </c>
      <c r="AZ128" s="66"/>
      <c r="BA128" s="66"/>
      <c r="BB128" s="66"/>
      <c r="BC128" s="66">
        <v>0</v>
      </c>
      <c r="BD128" s="87">
        <v>0</v>
      </c>
      <c r="BE128" s="66"/>
      <c r="BF128" s="87">
        <v>0</v>
      </c>
      <c r="BG128" s="66"/>
      <c r="BH128" s="66"/>
      <c r="BI128" s="66"/>
      <c r="BJ128" s="66">
        <v>0</v>
      </c>
      <c r="BK128" s="87">
        <v>0</v>
      </c>
      <c r="BL128" s="66"/>
      <c r="BM128" s="87">
        <v>0</v>
      </c>
      <c r="BN128" s="66"/>
      <c r="BO128" s="66"/>
      <c r="BP128" s="66"/>
      <c r="BQ128" s="66"/>
      <c r="BR128" s="66"/>
      <c r="BS128" s="66"/>
      <c r="BT128" s="66"/>
      <c r="BU128" s="66"/>
      <c r="BV128" s="66"/>
      <c r="BW128" s="66"/>
      <c r="BX128" s="66"/>
      <c r="BY128" s="66"/>
      <c r="BZ128" s="66"/>
      <c r="CA128" s="66"/>
    </row>
    <row r="129" spans="1:79" s="256" customFormat="1" ht="94.5" x14ac:dyDescent="0.2">
      <c r="A129" s="171" t="s">
        <v>899</v>
      </c>
      <c r="B129" s="170" t="s">
        <v>514</v>
      </c>
      <c r="C129" s="171" t="s">
        <v>1977</v>
      </c>
      <c r="D129" s="87">
        <v>2.6653200000000004</v>
      </c>
      <c r="E129" s="66">
        <v>0</v>
      </c>
      <c r="F129" s="66">
        <v>2.6653199999999999</v>
      </c>
      <c r="G129" s="66">
        <v>0</v>
      </c>
      <c r="H129" s="66">
        <v>0</v>
      </c>
      <c r="I129" s="66">
        <v>0</v>
      </c>
      <c r="J129" s="66">
        <v>0</v>
      </c>
      <c r="K129" s="66">
        <v>0</v>
      </c>
      <c r="L129" s="66">
        <v>0</v>
      </c>
      <c r="M129" s="66">
        <v>0</v>
      </c>
      <c r="N129" s="66">
        <v>0</v>
      </c>
      <c r="O129" s="66">
        <v>0</v>
      </c>
      <c r="P129" s="66">
        <v>0</v>
      </c>
      <c r="Q129" s="66">
        <v>0</v>
      </c>
      <c r="R129" s="66">
        <v>0</v>
      </c>
      <c r="S129" s="66">
        <v>0</v>
      </c>
      <c r="T129" s="66">
        <v>0</v>
      </c>
      <c r="U129" s="66">
        <v>0</v>
      </c>
      <c r="V129" s="66">
        <v>0</v>
      </c>
      <c r="W129" s="66">
        <v>0</v>
      </c>
      <c r="X129" s="66">
        <v>0</v>
      </c>
      <c r="Y129" s="66">
        <v>0</v>
      </c>
      <c r="Z129" s="66">
        <v>0</v>
      </c>
      <c r="AA129" s="66">
        <v>0</v>
      </c>
      <c r="AB129" s="66">
        <v>0</v>
      </c>
      <c r="AC129" s="66">
        <v>0</v>
      </c>
      <c r="AD129" s="66">
        <v>0</v>
      </c>
      <c r="AE129" s="66">
        <v>0</v>
      </c>
      <c r="AF129" s="66">
        <v>0</v>
      </c>
      <c r="AG129" s="66">
        <v>0</v>
      </c>
      <c r="AH129" s="66">
        <v>2.6653199999999999</v>
      </c>
      <c r="AI129" s="66">
        <v>0</v>
      </c>
      <c r="AJ129" s="66"/>
      <c r="AK129" s="66">
        <v>0</v>
      </c>
      <c r="AL129" s="66"/>
      <c r="AM129" s="66"/>
      <c r="AN129" s="66"/>
      <c r="AO129" s="66">
        <v>0</v>
      </c>
      <c r="AP129" s="66">
        <v>0</v>
      </c>
      <c r="AQ129" s="66"/>
      <c r="AR129" s="66">
        <v>0</v>
      </c>
      <c r="AS129" s="66"/>
      <c r="AT129" s="66"/>
      <c r="AU129" s="66"/>
      <c r="AV129" s="66">
        <v>0</v>
      </c>
      <c r="AW129" s="87">
        <v>0</v>
      </c>
      <c r="AX129" s="66"/>
      <c r="AY129" s="87">
        <v>0</v>
      </c>
      <c r="AZ129" s="66"/>
      <c r="BA129" s="66"/>
      <c r="BB129" s="66"/>
      <c r="BC129" s="66">
        <v>0</v>
      </c>
      <c r="BD129" s="87">
        <v>0</v>
      </c>
      <c r="BE129" s="66"/>
      <c r="BF129" s="87">
        <v>0</v>
      </c>
      <c r="BG129" s="66"/>
      <c r="BH129" s="66"/>
      <c r="BI129" s="66"/>
      <c r="BJ129" s="66">
        <v>0</v>
      </c>
      <c r="BK129" s="87">
        <v>0</v>
      </c>
      <c r="BL129" s="66"/>
      <c r="BM129" s="87">
        <v>0</v>
      </c>
      <c r="BN129" s="66"/>
      <c r="BO129" s="66"/>
      <c r="BP129" s="66"/>
      <c r="BQ129" s="66"/>
      <c r="BR129" s="66"/>
      <c r="BS129" s="66"/>
      <c r="BT129" s="66"/>
      <c r="BU129" s="66"/>
      <c r="BV129" s="66"/>
      <c r="BW129" s="66"/>
      <c r="BX129" s="66"/>
      <c r="BY129" s="66"/>
      <c r="BZ129" s="66"/>
      <c r="CA129" s="66"/>
    </row>
    <row r="130" spans="1:79" s="256" customFormat="1" x14ac:dyDescent="0.2">
      <c r="A130" s="210"/>
      <c r="B130" s="211" t="s">
        <v>44</v>
      </c>
      <c r="C130" s="210"/>
      <c r="D130" s="225">
        <f t="shared" ref="D130:BN130" si="48">SUM(D131:D135)</f>
        <v>18.14575</v>
      </c>
      <c r="E130" s="225">
        <f t="shared" ref="E130" si="49">SUM(E131:E135)</f>
        <v>0</v>
      </c>
      <c r="F130" s="225">
        <f t="shared" si="48"/>
        <v>0.53495999999999999</v>
      </c>
      <c r="G130" s="225">
        <f t="shared" si="48"/>
        <v>0</v>
      </c>
      <c r="H130" s="225">
        <f t="shared" si="48"/>
        <v>0</v>
      </c>
      <c r="I130" s="225">
        <f t="shared" si="48"/>
        <v>0.4</v>
      </c>
      <c r="J130" s="225">
        <f t="shared" si="48"/>
        <v>0</v>
      </c>
      <c r="K130" s="225">
        <f t="shared" si="48"/>
        <v>0</v>
      </c>
      <c r="L130" s="225">
        <f t="shared" si="48"/>
        <v>0</v>
      </c>
      <c r="M130" s="225">
        <f t="shared" si="48"/>
        <v>0</v>
      </c>
      <c r="N130" s="225">
        <f t="shared" si="48"/>
        <v>0</v>
      </c>
      <c r="O130" s="225">
        <f t="shared" si="48"/>
        <v>0</v>
      </c>
      <c r="P130" s="225">
        <f t="shared" si="48"/>
        <v>0</v>
      </c>
      <c r="Q130" s="225">
        <f t="shared" si="48"/>
        <v>0</v>
      </c>
      <c r="R130" s="225">
        <f t="shared" si="48"/>
        <v>0</v>
      </c>
      <c r="S130" s="225">
        <f t="shared" si="48"/>
        <v>0</v>
      </c>
      <c r="T130" s="225">
        <f t="shared" si="48"/>
        <v>0</v>
      </c>
      <c r="U130" s="225">
        <f t="shared" si="48"/>
        <v>0</v>
      </c>
      <c r="V130" s="225">
        <f t="shared" si="48"/>
        <v>0</v>
      </c>
      <c r="W130" s="225">
        <f t="shared" si="48"/>
        <v>0</v>
      </c>
      <c r="X130" s="225">
        <f t="shared" si="48"/>
        <v>0</v>
      </c>
      <c r="Y130" s="225">
        <f t="shared" si="48"/>
        <v>0</v>
      </c>
      <c r="Z130" s="225">
        <f t="shared" si="48"/>
        <v>0</v>
      </c>
      <c r="AA130" s="225">
        <f t="shared" si="48"/>
        <v>0</v>
      </c>
      <c r="AB130" s="225">
        <f t="shared" si="48"/>
        <v>0</v>
      </c>
      <c r="AC130" s="225">
        <f t="shared" si="48"/>
        <v>0</v>
      </c>
      <c r="AD130" s="225">
        <f t="shared" si="48"/>
        <v>0</v>
      </c>
      <c r="AE130" s="225">
        <f t="shared" si="48"/>
        <v>0</v>
      </c>
      <c r="AF130" s="225">
        <f t="shared" si="48"/>
        <v>0</v>
      </c>
      <c r="AG130" s="225">
        <f t="shared" si="48"/>
        <v>0</v>
      </c>
      <c r="AH130" s="225">
        <f t="shared" si="48"/>
        <v>0.53495999999999999</v>
      </c>
      <c r="AI130" s="225">
        <f t="shared" si="48"/>
        <v>0</v>
      </c>
      <c r="AJ130" s="225">
        <f t="shared" si="48"/>
        <v>0</v>
      </c>
      <c r="AK130" s="225">
        <f t="shared" si="48"/>
        <v>0.4</v>
      </c>
      <c r="AL130" s="225">
        <f t="shared" si="48"/>
        <v>0</v>
      </c>
      <c r="AM130" s="225">
        <f t="shared" si="48"/>
        <v>0</v>
      </c>
      <c r="AN130" s="225">
        <f t="shared" si="48"/>
        <v>0</v>
      </c>
      <c r="AO130" s="225">
        <f t="shared" si="48"/>
        <v>0</v>
      </c>
      <c r="AP130" s="225">
        <f t="shared" si="48"/>
        <v>0</v>
      </c>
      <c r="AQ130" s="225">
        <f t="shared" si="48"/>
        <v>0</v>
      </c>
      <c r="AR130" s="225">
        <f t="shared" si="48"/>
        <v>0</v>
      </c>
      <c r="AS130" s="225">
        <f t="shared" si="48"/>
        <v>0</v>
      </c>
      <c r="AT130" s="225">
        <f t="shared" si="48"/>
        <v>0</v>
      </c>
      <c r="AU130" s="225">
        <f t="shared" si="48"/>
        <v>0</v>
      </c>
      <c r="AV130" s="225">
        <f t="shared" si="48"/>
        <v>0</v>
      </c>
      <c r="AW130" s="225">
        <f t="shared" si="48"/>
        <v>0</v>
      </c>
      <c r="AX130" s="225">
        <f t="shared" si="48"/>
        <v>0</v>
      </c>
      <c r="AY130" s="225">
        <f t="shared" si="48"/>
        <v>0</v>
      </c>
      <c r="AZ130" s="225">
        <f t="shared" si="48"/>
        <v>0</v>
      </c>
      <c r="BA130" s="225">
        <f t="shared" si="48"/>
        <v>0</v>
      </c>
      <c r="BB130" s="225">
        <f t="shared" si="48"/>
        <v>0</v>
      </c>
      <c r="BC130" s="225">
        <f t="shared" si="48"/>
        <v>0</v>
      </c>
      <c r="BD130" s="225">
        <f t="shared" si="48"/>
        <v>0</v>
      </c>
      <c r="BE130" s="225">
        <f t="shared" si="48"/>
        <v>0</v>
      </c>
      <c r="BF130" s="225">
        <f t="shared" si="48"/>
        <v>0</v>
      </c>
      <c r="BG130" s="225">
        <f t="shared" si="48"/>
        <v>0</v>
      </c>
      <c r="BH130" s="225">
        <f t="shared" si="48"/>
        <v>0</v>
      </c>
      <c r="BI130" s="225">
        <f t="shared" si="48"/>
        <v>0</v>
      </c>
      <c r="BJ130" s="225">
        <f t="shared" si="48"/>
        <v>0</v>
      </c>
      <c r="BK130" s="225">
        <f t="shared" si="48"/>
        <v>0</v>
      </c>
      <c r="BL130" s="225">
        <f t="shared" si="48"/>
        <v>0</v>
      </c>
      <c r="BM130" s="225">
        <f t="shared" si="48"/>
        <v>0</v>
      </c>
      <c r="BN130" s="225">
        <f t="shared" si="48"/>
        <v>0</v>
      </c>
      <c r="BO130" s="225">
        <f t="shared" ref="BO130:CA130" si="50">SUM(BO131:BO135)</f>
        <v>0</v>
      </c>
      <c r="BP130" s="225">
        <f t="shared" si="50"/>
        <v>0</v>
      </c>
      <c r="BQ130" s="225">
        <f t="shared" si="50"/>
        <v>0</v>
      </c>
      <c r="BR130" s="225">
        <f t="shared" si="50"/>
        <v>0</v>
      </c>
      <c r="BS130" s="225">
        <f t="shared" si="50"/>
        <v>0</v>
      </c>
      <c r="BT130" s="225">
        <f t="shared" si="50"/>
        <v>0</v>
      </c>
      <c r="BU130" s="225">
        <f t="shared" si="50"/>
        <v>0</v>
      </c>
      <c r="BV130" s="225">
        <f t="shared" si="50"/>
        <v>0</v>
      </c>
      <c r="BW130" s="225">
        <f t="shared" si="50"/>
        <v>0</v>
      </c>
      <c r="BX130" s="225">
        <f t="shared" si="50"/>
        <v>0</v>
      </c>
      <c r="BY130" s="225">
        <f t="shared" si="50"/>
        <v>0</v>
      </c>
      <c r="BZ130" s="225">
        <f t="shared" si="50"/>
        <v>0</v>
      </c>
      <c r="CA130" s="225">
        <f t="shared" si="50"/>
        <v>0</v>
      </c>
    </row>
    <row r="131" spans="1:79" s="256" customFormat="1" ht="47.25" x14ac:dyDescent="0.2">
      <c r="A131" s="171" t="s">
        <v>899</v>
      </c>
      <c r="B131" s="84" t="s">
        <v>433</v>
      </c>
      <c r="C131" s="171" t="s">
        <v>1978</v>
      </c>
      <c r="D131" s="87">
        <v>17.610790000000001</v>
      </c>
      <c r="E131" s="66">
        <v>0</v>
      </c>
      <c r="F131" s="66">
        <v>0</v>
      </c>
      <c r="G131" s="66">
        <v>0</v>
      </c>
      <c r="H131" s="66">
        <v>0</v>
      </c>
      <c r="I131" s="66">
        <v>0</v>
      </c>
      <c r="J131" s="66">
        <v>0</v>
      </c>
      <c r="K131" s="66">
        <v>0</v>
      </c>
      <c r="L131" s="66">
        <v>0</v>
      </c>
      <c r="M131" s="66">
        <v>0</v>
      </c>
      <c r="N131" s="66">
        <v>0</v>
      </c>
      <c r="O131" s="66">
        <v>0</v>
      </c>
      <c r="P131" s="66">
        <v>0</v>
      </c>
      <c r="Q131" s="66">
        <v>0</v>
      </c>
      <c r="R131" s="66">
        <v>0</v>
      </c>
      <c r="S131" s="66">
        <v>0</v>
      </c>
      <c r="T131" s="66">
        <v>0</v>
      </c>
      <c r="U131" s="66">
        <v>0</v>
      </c>
      <c r="V131" s="66">
        <v>0</v>
      </c>
      <c r="W131" s="66">
        <v>0</v>
      </c>
      <c r="X131" s="66">
        <v>0</v>
      </c>
      <c r="Y131" s="66">
        <v>0</v>
      </c>
      <c r="Z131" s="66">
        <v>0</v>
      </c>
      <c r="AA131" s="66">
        <v>0</v>
      </c>
      <c r="AB131" s="66">
        <v>0</v>
      </c>
      <c r="AC131" s="66">
        <v>0</v>
      </c>
      <c r="AD131" s="66">
        <v>0</v>
      </c>
      <c r="AE131" s="66">
        <v>0</v>
      </c>
      <c r="AF131" s="66">
        <v>0</v>
      </c>
      <c r="AG131" s="66">
        <v>0</v>
      </c>
      <c r="AH131" s="66">
        <v>0</v>
      </c>
      <c r="AI131" s="66">
        <v>0</v>
      </c>
      <c r="AJ131" s="66"/>
      <c r="AK131" s="66">
        <v>0</v>
      </c>
      <c r="AL131" s="66"/>
      <c r="AM131" s="66"/>
      <c r="AN131" s="66"/>
      <c r="AO131" s="66">
        <v>0</v>
      </c>
      <c r="AP131" s="66">
        <v>0</v>
      </c>
      <c r="AQ131" s="66"/>
      <c r="AR131" s="66">
        <v>0</v>
      </c>
      <c r="AS131" s="66"/>
      <c r="AT131" s="66"/>
      <c r="AU131" s="66"/>
      <c r="AV131" s="66">
        <v>0</v>
      </c>
      <c r="AW131" s="87">
        <v>0</v>
      </c>
      <c r="AX131" s="66"/>
      <c r="AY131" s="87">
        <v>0</v>
      </c>
      <c r="AZ131" s="66"/>
      <c r="BA131" s="66"/>
      <c r="BB131" s="66"/>
      <c r="BC131" s="66">
        <v>0</v>
      </c>
      <c r="BD131" s="87">
        <v>0</v>
      </c>
      <c r="BE131" s="66"/>
      <c r="BF131" s="87">
        <v>0</v>
      </c>
      <c r="BG131" s="66"/>
      <c r="BH131" s="66"/>
      <c r="BI131" s="66"/>
      <c r="BJ131" s="66">
        <v>0</v>
      </c>
      <c r="BK131" s="87">
        <v>0</v>
      </c>
      <c r="BL131" s="66"/>
      <c r="BM131" s="87">
        <v>0</v>
      </c>
      <c r="BN131" s="66"/>
      <c r="BO131" s="66"/>
      <c r="BP131" s="66"/>
      <c r="BQ131" s="66"/>
      <c r="BR131" s="66"/>
      <c r="BS131" s="66"/>
      <c r="BT131" s="66"/>
      <c r="BU131" s="66"/>
      <c r="BV131" s="66"/>
      <c r="BW131" s="66"/>
      <c r="BX131" s="66"/>
      <c r="BY131" s="66"/>
      <c r="BZ131" s="66"/>
      <c r="CA131" s="66"/>
    </row>
    <row r="132" spans="1:79" s="256" customFormat="1" ht="94.5" x14ac:dyDescent="0.2">
      <c r="A132" s="171" t="s">
        <v>2791</v>
      </c>
      <c r="B132" s="84" t="s">
        <v>515</v>
      </c>
      <c r="C132" s="171" t="s">
        <v>1979</v>
      </c>
      <c r="D132" s="87">
        <v>0.26749000000000001</v>
      </c>
      <c r="E132" s="66">
        <v>0</v>
      </c>
      <c r="F132" s="66">
        <v>0.26749000000000001</v>
      </c>
      <c r="G132" s="66">
        <v>0</v>
      </c>
      <c r="H132" s="66">
        <v>0</v>
      </c>
      <c r="I132" s="66">
        <v>0.2</v>
      </c>
      <c r="J132" s="66">
        <v>0</v>
      </c>
      <c r="K132" s="66">
        <v>0</v>
      </c>
      <c r="L132" s="66">
        <v>0</v>
      </c>
      <c r="M132" s="66">
        <v>0</v>
      </c>
      <c r="N132" s="66">
        <v>0</v>
      </c>
      <c r="O132" s="66">
        <v>0</v>
      </c>
      <c r="P132" s="66">
        <v>0</v>
      </c>
      <c r="Q132" s="66">
        <v>0</v>
      </c>
      <c r="R132" s="66">
        <v>0</v>
      </c>
      <c r="S132" s="66">
        <v>0</v>
      </c>
      <c r="T132" s="66">
        <v>0</v>
      </c>
      <c r="U132" s="66">
        <v>0</v>
      </c>
      <c r="V132" s="66">
        <v>0</v>
      </c>
      <c r="W132" s="66">
        <v>0</v>
      </c>
      <c r="X132" s="66">
        <v>0</v>
      </c>
      <c r="Y132" s="66">
        <v>0</v>
      </c>
      <c r="Z132" s="66">
        <v>0</v>
      </c>
      <c r="AA132" s="66">
        <v>0</v>
      </c>
      <c r="AB132" s="66">
        <v>0</v>
      </c>
      <c r="AC132" s="66">
        <v>0</v>
      </c>
      <c r="AD132" s="66">
        <v>0</v>
      </c>
      <c r="AE132" s="66">
        <v>0</v>
      </c>
      <c r="AF132" s="66">
        <v>0</v>
      </c>
      <c r="AG132" s="66">
        <v>0</v>
      </c>
      <c r="AH132" s="66">
        <v>0.26749000000000001</v>
      </c>
      <c r="AI132" s="66">
        <v>0</v>
      </c>
      <c r="AJ132" s="66"/>
      <c r="AK132" s="66">
        <v>0.2</v>
      </c>
      <c r="AL132" s="66"/>
      <c r="AM132" s="66"/>
      <c r="AN132" s="66"/>
      <c r="AO132" s="66">
        <v>0</v>
      </c>
      <c r="AP132" s="66">
        <v>0</v>
      </c>
      <c r="AQ132" s="66"/>
      <c r="AR132" s="66">
        <v>0</v>
      </c>
      <c r="AS132" s="66"/>
      <c r="AT132" s="66"/>
      <c r="AU132" s="66"/>
      <c r="AV132" s="66">
        <v>0</v>
      </c>
      <c r="AW132" s="87">
        <v>0</v>
      </c>
      <c r="AX132" s="66"/>
      <c r="AY132" s="87">
        <v>0</v>
      </c>
      <c r="AZ132" s="66"/>
      <c r="BA132" s="66"/>
      <c r="BB132" s="66"/>
      <c r="BC132" s="66">
        <v>0</v>
      </c>
      <c r="BD132" s="87">
        <v>0</v>
      </c>
      <c r="BE132" s="66"/>
      <c r="BF132" s="87">
        <v>0</v>
      </c>
      <c r="BG132" s="66"/>
      <c r="BH132" s="66"/>
      <c r="BI132" s="66"/>
      <c r="BJ132" s="66">
        <v>0</v>
      </c>
      <c r="BK132" s="87">
        <v>0</v>
      </c>
      <c r="BL132" s="66"/>
      <c r="BM132" s="87">
        <v>0</v>
      </c>
      <c r="BN132" s="66"/>
      <c r="BO132" s="66"/>
      <c r="BP132" s="66"/>
      <c r="BQ132" s="66"/>
      <c r="BR132" s="66"/>
      <c r="BS132" s="66"/>
      <c r="BT132" s="66"/>
      <c r="BU132" s="66"/>
      <c r="BV132" s="66"/>
      <c r="BW132" s="66"/>
      <c r="BX132" s="66"/>
      <c r="BY132" s="66"/>
      <c r="BZ132" s="66"/>
      <c r="CA132" s="66"/>
    </row>
    <row r="133" spans="1:79" s="256" customFormat="1" ht="78.75" x14ac:dyDescent="0.2">
      <c r="A133" s="171" t="s">
        <v>2791</v>
      </c>
      <c r="B133" s="170" t="s">
        <v>516</v>
      </c>
      <c r="C133" s="171" t="s">
        <v>1980</v>
      </c>
      <c r="D133" s="87">
        <v>0.26747000000000004</v>
      </c>
      <c r="E133" s="66">
        <v>0</v>
      </c>
      <c r="F133" s="66">
        <v>0.26746999999999999</v>
      </c>
      <c r="G133" s="66">
        <v>0</v>
      </c>
      <c r="H133" s="66">
        <v>0</v>
      </c>
      <c r="I133" s="66">
        <v>0.2</v>
      </c>
      <c r="J133" s="66">
        <v>0</v>
      </c>
      <c r="K133" s="66">
        <v>0</v>
      </c>
      <c r="L133" s="66">
        <v>0</v>
      </c>
      <c r="M133" s="66">
        <v>0</v>
      </c>
      <c r="N133" s="66">
        <v>0</v>
      </c>
      <c r="O133" s="66">
        <v>0</v>
      </c>
      <c r="P133" s="66">
        <v>0</v>
      </c>
      <c r="Q133" s="66">
        <v>0</v>
      </c>
      <c r="R133" s="66">
        <v>0</v>
      </c>
      <c r="S133" s="66">
        <v>0</v>
      </c>
      <c r="T133" s="66">
        <v>0</v>
      </c>
      <c r="U133" s="66">
        <v>0</v>
      </c>
      <c r="V133" s="66">
        <v>0</v>
      </c>
      <c r="W133" s="66">
        <v>0</v>
      </c>
      <c r="X133" s="66">
        <v>0</v>
      </c>
      <c r="Y133" s="66">
        <v>0</v>
      </c>
      <c r="Z133" s="66">
        <v>0</v>
      </c>
      <c r="AA133" s="66">
        <v>0</v>
      </c>
      <c r="AB133" s="66">
        <v>0</v>
      </c>
      <c r="AC133" s="66">
        <v>0</v>
      </c>
      <c r="AD133" s="66">
        <v>0</v>
      </c>
      <c r="AE133" s="66">
        <v>0</v>
      </c>
      <c r="AF133" s="66">
        <v>0</v>
      </c>
      <c r="AG133" s="66">
        <v>0</v>
      </c>
      <c r="AH133" s="66">
        <v>0.26746999999999999</v>
      </c>
      <c r="AI133" s="66">
        <v>0</v>
      </c>
      <c r="AJ133" s="66"/>
      <c r="AK133" s="66">
        <v>0.2</v>
      </c>
      <c r="AL133" s="66"/>
      <c r="AM133" s="66"/>
      <c r="AN133" s="66"/>
      <c r="AO133" s="66">
        <v>0</v>
      </c>
      <c r="AP133" s="66">
        <v>0</v>
      </c>
      <c r="AQ133" s="66"/>
      <c r="AR133" s="66">
        <v>0</v>
      </c>
      <c r="AS133" s="66"/>
      <c r="AT133" s="66"/>
      <c r="AU133" s="66"/>
      <c r="AV133" s="66">
        <v>0</v>
      </c>
      <c r="AW133" s="87">
        <v>0</v>
      </c>
      <c r="AX133" s="66"/>
      <c r="AY133" s="87">
        <v>0</v>
      </c>
      <c r="AZ133" s="66"/>
      <c r="BA133" s="66"/>
      <c r="BB133" s="66"/>
      <c r="BC133" s="66">
        <v>0</v>
      </c>
      <c r="BD133" s="87">
        <v>0</v>
      </c>
      <c r="BE133" s="66"/>
      <c r="BF133" s="87">
        <v>0</v>
      </c>
      <c r="BG133" s="66"/>
      <c r="BH133" s="66"/>
      <c r="BI133" s="66"/>
      <c r="BJ133" s="66">
        <v>0</v>
      </c>
      <c r="BK133" s="87">
        <v>0</v>
      </c>
      <c r="BL133" s="66"/>
      <c r="BM133" s="87">
        <v>0</v>
      </c>
      <c r="BN133" s="66"/>
      <c r="BO133" s="66"/>
      <c r="BP133" s="66"/>
      <c r="BQ133" s="66"/>
      <c r="BR133" s="66"/>
      <c r="BS133" s="66"/>
      <c r="BT133" s="66"/>
      <c r="BU133" s="66"/>
      <c r="BV133" s="66"/>
      <c r="BW133" s="66"/>
      <c r="BX133" s="66"/>
      <c r="BY133" s="66"/>
      <c r="BZ133" s="66"/>
      <c r="CA133" s="66"/>
    </row>
    <row r="134" spans="1:79" s="256" customFormat="1" ht="126" x14ac:dyDescent="0.2">
      <c r="A134" s="171" t="s">
        <v>2791</v>
      </c>
      <c r="B134" s="84" t="s">
        <v>1637</v>
      </c>
      <c r="C134" s="171" t="s">
        <v>1981</v>
      </c>
      <c r="D134" s="87">
        <v>0</v>
      </c>
      <c r="E134" s="66">
        <v>0</v>
      </c>
      <c r="F134" s="66">
        <v>0</v>
      </c>
      <c r="G134" s="66">
        <v>0</v>
      </c>
      <c r="H134" s="66">
        <v>0</v>
      </c>
      <c r="I134" s="66">
        <v>0</v>
      </c>
      <c r="J134" s="66">
        <v>0</v>
      </c>
      <c r="K134" s="66">
        <v>0</v>
      </c>
      <c r="L134" s="66">
        <v>0</v>
      </c>
      <c r="M134" s="66">
        <v>0</v>
      </c>
      <c r="N134" s="66">
        <v>0</v>
      </c>
      <c r="O134" s="66">
        <v>0</v>
      </c>
      <c r="P134" s="66">
        <v>0</v>
      </c>
      <c r="Q134" s="66">
        <v>0</v>
      </c>
      <c r="R134" s="66">
        <v>0</v>
      </c>
      <c r="S134" s="66">
        <v>0</v>
      </c>
      <c r="T134" s="66">
        <v>0</v>
      </c>
      <c r="U134" s="66">
        <v>0</v>
      </c>
      <c r="V134" s="66">
        <v>0</v>
      </c>
      <c r="W134" s="66">
        <v>0</v>
      </c>
      <c r="X134" s="66">
        <v>0</v>
      </c>
      <c r="Y134" s="66">
        <v>0</v>
      </c>
      <c r="Z134" s="66">
        <v>0</v>
      </c>
      <c r="AA134" s="66">
        <v>0</v>
      </c>
      <c r="AB134" s="66">
        <v>0</v>
      </c>
      <c r="AC134" s="66">
        <v>0</v>
      </c>
      <c r="AD134" s="66">
        <v>0</v>
      </c>
      <c r="AE134" s="66">
        <v>0</v>
      </c>
      <c r="AF134" s="66">
        <v>0</v>
      </c>
      <c r="AG134" s="66">
        <v>0</v>
      </c>
      <c r="AH134" s="66">
        <v>0</v>
      </c>
      <c r="AI134" s="66"/>
      <c r="AJ134" s="66"/>
      <c r="AK134" s="66"/>
      <c r="AL134" s="66"/>
      <c r="AM134" s="66"/>
      <c r="AN134" s="66"/>
      <c r="AO134" s="66">
        <v>0</v>
      </c>
      <c r="AP134" s="66">
        <v>0</v>
      </c>
      <c r="AQ134" s="66"/>
      <c r="AR134" s="66">
        <v>0</v>
      </c>
      <c r="AS134" s="66"/>
      <c r="AT134" s="66"/>
      <c r="AU134" s="66"/>
      <c r="AV134" s="66">
        <v>0</v>
      </c>
      <c r="AW134" s="87">
        <v>0</v>
      </c>
      <c r="AX134" s="66"/>
      <c r="AY134" s="87">
        <v>0</v>
      </c>
      <c r="AZ134" s="66"/>
      <c r="BA134" s="66"/>
      <c r="BB134" s="66"/>
      <c r="BC134" s="66">
        <v>0</v>
      </c>
      <c r="BD134" s="87">
        <v>0</v>
      </c>
      <c r="BE134" s="66"/>
      <c r="BF134" s="87">
        <v>0</v>
      </c>
      <c r="BG134" s="66"/>
      <c r="BH134" s="66"/>
      <c r="BI134" s="66"/>
      <c r="BJ134" s="66">
        <v>0</v>
      </c>
      <c r="BK134" s="87">
        <v>0</v>
      </c>
      <c r="BL134" s="66"/>
      <c r="BM134" s="87">
        <v>0</v>
      </c>
      <c r="BN134" s="66"/>
      <c r="BO134" s="66"/>
      <c r="BP134" s="66"/>
      <c r="BQ134" s="66"/>
      <c r="BR134" s="66"/>
      <c r="BS134" s="66"/>
      <c r="BT134" s="66"/>
      <c r="BU134" s="66"/>
      <c r="BV134" s="66"/>
      <c r="BW134" s="66"/>
      <c r="BX134" s="66"/>
      <c r="BY134" s="66"/>
      <c r="BZ134" s="66"/>
      <c r="CA134" s="66"/>
    </row>
    <row r="135" spans="1:79" s="256" customFormat="1" ht="78.75" x14ac:dyDescent="0.2">
      <c r="A135" s="171" t="s">
        <v>2791</v>
      </c>
      <c r="B135" s="170" t="s">
        <v>517</v>
      </c>
      <c r="C135" s="171" t="s">
        <v>1982</v>
      </c>
      <c r="D135" s="87">
        <v>0</v>
      </c>
      <c r="E135" s="66">
        <v>0</v>
      </c>
      <c r="F135" s="66">
        <v>0</v>
      </c>
      <c r="G135" s="66">
        <v>0</v>
      </c>
      <c r="H135" s="66">
        <v>0</v>
      </c>
      <c r="I135" s="66">
        <v>0</v>
      </c>
      <c r="J135" s="66">
        <v>0</v>
      </c>
      <c r="K135" s="66">
        <v>0</v>
      </c>
      <c r="L135" s="66">
        <v>0</v>
      </c>
      <c r="M135" s="66">
        <v>0</v>
      </c>
      <c r="N135" s="66">
        <v>0</v>
      </c>
      <c r="O135" s="66">
        <v>0</v>
      </c>
      <c r="P135" s="66">
        <v>0</v>
      </c>
      <c r="Q135" s="66">
        <v>0</v>
      </c>
      <c r="R135" s="66">
        <v>0</v>
      </c>
      <c r="S135" s="66">
        <v>0</v>
      </c>
      <c r="T135" s="66">
        <v>0</v>
      </c>
      <c r="U135" s="66">
        <v>0</v>
      </c>
      <c r="V135" s="66">
        <v>0</v>
      </c>
      <c r="W135" s="66">
        <v>0</v>
      </c>
      <c r="X135" s="66">
        <v>0</v>
      </c>
      <c r="Y135" s="66">
        <v>0</v>
      </c>
      <c r="Z135" s="66">
        <v>0</v>
      </c>
      <c r="AA135" s="66">
        <v>0</v>
      </c>
      <c r="AB135" s="66">
        <v>0</v>
      </c>
      <c r="AC135" s="66">
        <v>0</v>
      </c>
      <c r="AD135" s="66">
        <v>0</v>
      </c>
      <c r="AE135" s="66">
        <v>0</v>
      </c>
      <c r="AF135" s="66">
        <v>0</v>
      </c>
      <c r="AG135" s="66">
        <v>0</v>
      </c>
      <c r="AH135" s="66">
        <v>0</v>
      </c>
      <c r="AI135" s="66"/>
      <c r="AJ135" s="66"/>
      <c r="AK135" s="66"/>
      <c r="AL135" s="66"/>
      <c r="AM135" s="66"/>
      <c r="AN135" s="66"/>
      <c r="AO135" s="66">
        <v>0</v>
      </c>
      <c r="AP135" s="66">
        <v>0</v>
      </c>
      <c r="AQ135" s="66"/>
      <c r="AR135" s="66">
        <v>0</v>
      </c>
      <c r="AS135" s="66"/>
      <c r="AT135" s="66"/>
      <c r="AU135" s="66"/>
      <c r="AV135" s="66">
        <v>0</v>
      </c>
      <c r="AW135" s="87">
        <v>0</v>
      </c>
      <c r="AX135" s="66"/>
      <c r="AY135" s="87">
        <v>0</v>
      </c>
      <c r="AZ135" s="66"/>
      <c r="BA135" s="66"/>
      <c r="BB135" s="66"/>
      <c r="BC135" s="66">
        <v>0</v>
      </c>
      <c r="BD135" s="87">
        <v>0</v>
      </c>
      <c r="BE135" s="66"/>
      <c r="BF135" s="87">
        <v>0</v>
      </c>
      <c r="BG135" s="66"/>
      <c r="BH135" s="66"/>
      <c r="BI135" s="66"/>
      <c r="BJ135" s="66">
        <v>0</v>
      </c>
      <c r="BK135" s="87">
        <v>0</v>
      </c>
      <c r="BL135" s="66"/>
      <c r="BM135" s="87">
        <v>0</v>
      </c>
      <c r="BN135" s="66"/>
      <c r="BO135" s="66"/>
      <c r="BP135" s="66"/>
      <c r="BQ135" s="66"/>
      <c r="BR135" s="66"/>
      <c r="BS135" s="66"/>
      <c r="BT135" s="66"/>
      <c r="BU135" s="66"/>
      <c r="BV135" s="66"/>
      <c r="BW135" s="66"/>
      <c r="BX135" s="66"/>
      <c r="BY135" s="66"/>
      <c r="BZ135" s="66"/>
      <c r="CA135" s="66"/>
    </row>
    <row r="136" spans="1:79" s="256" customFormat="1" x14ac:dyDescent="0.2">
      <c r="A136" s="210"/>
      <c r="B136" s="211" t="s">
        <v>91</v>
      </c>
      <c r="C136" s="210"/>
      <c r="D136" s="214">
        <f t="shared" ref="D136:BN136" si="51">SUM(D137:D141)</f>
        <v>0</v>
      </c>
      <c r="E136" s="214">
        <f t="shared" ref="E136" si="52">SUM(E137:E141)</f>
        <v>0</v>
      </c>
      <c r="F136" s="214">
        <f t="shared" si="51"/>
        <v>0</v>
      </c>
      <c r="G136" s="214">
        <f t="shared" si="51"/>
        <v>0</v>
      </c>
      <c r="H136" s="214">
        <f t="shared" si="51"/>
        <v>0</v>
      </c>
      <c r="I136" s="214">
        <f t="shared" si="51"/>
        <v>0</v>
      </c>
      <c r="J136" s="214">
        <f t="shared" si="51"/>
        <v>0</v>
      </c>
      <c r="K136" s="214">
        <f t="shared" si="51"/>
        <v>0</v>
      </c>
      <c r="L136" s="214">
        <f t="shared" si="51"/>
        <v>0</v>
      </c>
      <c r="M136" s="214">
        <f t="shared" si="51"/>
        <v>0</v>
      </c>
      <c r="N136" s="214">
        <f t="shared" si="51"/>
        <v>0</v>
      </c>
      <c r="O136" s="214">
        <f t="shared" si="51"/>
        <v>0</v>
      </c>
      <c r="P136" s="214">
        <f t="shared" si="51"/>
        <v>0</v>
      </c>
      <c r="Q136" s="214">
        <f t="shared" si="51"/>
        <v>0</v>
      </c>
      <c r="R136" s="214">
        <f t="shared" si="51"/>
        <v>0</v>
      </c>
      <c r="S136" s="214">
        <f t="shared" si="51"/>
        <v>0</v>
      </c>
      <c r="T136" s="214">
        <f t="shared" si="51"/>
        <v>0</v>
      </c>
      <c r="U136" s="214">
        <f t="shared" si="51"/>
        <v>0</v>
      </c>
      <c r="V136" s="214">
        <f t="shared" si="51"/>
        <v>0</v>
      </c>
      <c r="W136" s="214">
        <f t="shared" si="51"/>
        <v>0</v>
      </c>
      <c r="X136" s="214">
        <f t="shared" si="51"/>
        <v>0</v>
      </c>
      <c r="Y136" s="214">
        <f t="shared" si="51"/>
        <v>0</v>
      </c>
      <c r="Z136" s="214">
        <f t="shared" si="51"/>
        <v>0</v>
      </c>
      <c r="AA136" s="214">
        <f t="shared" si="51"/>
        <v>0</v>
      </c>
      <c r="AB136" s="214">
        <f t="shared" si="51"/>
        <v>0</v>
      </c>
      <c r="AC136" s="214">
        <f t="shared" si="51"/>
        <v>0</v>
      </c>
      <c r="AD136" s="214">
        <f t="shared" si="51"/>
        <v>0</v>
      </c>
      <c r="AE136" s="214">
        <f t="shared" si="51"/>
        <v>0</v>
      </c>
      <c r="AF136" s="214">
        <f t="shared" si="51"/>
        <v>0</v>
      </c>
      <c r="AG136" s="214">
        <f t="shared" si="51"/>
        <v>0</v>
      </c>
      <c r="AH136" s="214">
        <f t="shared" si="51"/>
        <v>0</v>
      </c>
      <c r="AI136" s="214">
        <f t="shared" si="51"/>
        <v>0</v>
      </c>
      <c r="AJ136" s="214">
        <f t="shared" si="51"/>
        <v>0</v>
      </c>
      <c r="AK136" s="214">
        <f t="shared" si="51"/>
        <v>0</v>
      </c>
      <c r="AL136" s="214">
        <f t="shared" si="51"/>
        <v>0</v>
      </c>
      <c r="AM136" s="214">
        <f t="shared" si="51"/>
        <v>0</v>
      </c>
      <c r="AN136" s="214">
        <f t="shared" si="51"/>
        <v>0</v>
      </c>
      <c r="AO136" s="214">
        <f t="shared" si="51"/>
        <v>0</v>
      </c>
      <c r="AP136" s="214">
        <f t="shared" si="51"/>
        <v>0</v>
      </c>
      <c r="AQ136" s="214">
        <f t="shared" si="51"/>
        <v>0</v>
      </c>
      <c r="AR136" s="214">
        <f t="shared" si="51"/>
        <v>0</v>
      </c>
      <c r="AS136" s="214">
        <f t="shared" si="51"/>
        <v>0</v>
      </c>
      <c r="AT136" s="214">
        <f t="shared" si="51"/>
        <v>0</v>
      </c>
      <c r="AU136" s="214">
        <f t="shared" si="51"/>
        <v>0</v>
      </c>
      <c r="AV136" s="214">
        <f t="shared" si="51"/>
        <v>0</v>
      </c>
      <c r="AW136" s="214">
        <f t="shared" si="51"/>
        <v>0</v>
      </c>
      <c r="AX136" s="214">
        <f t="shared" si="51"/>
        <v>0</v>
      </c>
      <c r="AY136" s="214">
        <f t="shared" si="51"/>
        <v>0</v>
      </c>
      <c r="AZ136" s="214">
        <f t="shared" si="51"/>
        <v>0</v>
      </c>
      <c r="BA136" s="214">
        <f t="shared" si="51"/>
        <v>0</v>
      </c>
      <c r="BB136" s="214">
        <f t="shared" si="51"/>
        <v>0</v>
      </c>
      <c r="BC136" s="214">
        <f t="shared" si="51"/>
        <v>0</v>
      </c>
      <c r="BD136" s="214">
        <f t="shared" si="51"/>
        <v>0</v>
      </c>
      <c r="BE136" s="214">
        <f t="shared" si="51"/>
        <v>0</v>
      </c>
      <c r="BF136" s="214">
        <f t="shared" si="51"/>
        <v>0</v>
      </c>
      <c r="BG136" s="214">
        <f t="shared" si="51"/>
        <v>0</v>
      </c>
      <c r="BH136" s="214">
        <f t="shared" si="51"/>
        <v>0</v>
      </c>
      <c r="BI136" s="214">
        <f t="shared" si="51"/>
        <v>0</v>
      </c>
      <c r="BJ136" s="214">
        <f t="shared" si="51"/>
        <v>0</v>
      </c>
      <c r="BK136" s="214">
        <f t="shared" si="51"/>
        <v>0</v>
      </c>
      <c r="BL136" s="214">
        <f t="shared" si="51"/>
        <v>0</v>
      </c>
      <c r="BM136" s="214">
        <f t="shared" si="51"/>
        <v>0</v>
      </c>
      <c r="BN136" s="214">
        <f t="shared" si="51"/>
        <v>0</v>
      </c>
      <c r="BO136" s="214">
        <f t="shared" ref="BO136:CA136" si="53">SUM(BO137:BO141)</f>
        <v>0</v>
      </c>
      <c r="BP136" s="214">
        <f t="shared" si="53"/>
        <v>0</v>
      </c>
      <c r="BQ136" s="214">
        <f t="shared" si="53"/>
        <v>0</v>
      </c>
      <c r="BR136" s="214">
        <f t="shared" si="53"/>
        <v>0</v>
      </c>
      <c r="BS136" s="214">
        <f t="shared" si="53"/>
        <v>0</v>
      </c>
      <c r="BT136" s="214">
        <f t="shared" si="53"/>
        <v>0</v>
      </c>
      <c r="BU136" s="214">
        <f t="shared" si="53"/>
        <v>0</v>
      </c>
      <c r="BV136" s="214">
        <f t="shared" si="53"/>
        <v>0</v>
      </c>
      <c r="BW136" s="214">
        <f t="shared" si="53"/>
        <v>0</v>
      </c>
      <c r="BX136" s="214">
        <f t="shared" si="53"/>
        <v>0</v>
      </c>
      <c r="BY136" s="214">
        <f t="shared" si="53"/>
        <v>0</v>
      </c>
      <c r="BZ136" s="214">
        <f t="shared" si="53"/>
        <v>0</v>
      </c>
      <c r="CA136" s="214">
        <f t="shared" si="53"/>
        <v>0</v>
      </c>
    </row>
    <row r="137" spans="1:79" s="256" customFormat="1" ht="78.75" x14ac:dyDescent="0.2">
      <c r="A137" s="171" t="s">
        <v>899</v>
      </c>
      <c r="B137" s="84" t="s">
        <v>518</v>
      </c>
      <c r="C137" s="171" t="s">
        <v>1983</v>
      </c>
      <c r="D137" s="87">
        <v>0</v>
      </c>
      <c r="E137" s="66">
        <v>0</v>
      </c>
      <c r="F137" s="66">
        <v>0</v>
      </c>
      <c r="G137" s="66">
        <v>0</v>
      </c>
      <c r="H137" s="66">
        <v>0</v>
      </c>
      <c r="I137" s="66">
        <v>0</v>
      </c>
      <c r="J137" s="66">
        <v>0</v>
      </c>
      <c r="K137" s="66">
        <v>0</v>
      </c>
      <c r="L137" s="66">
        <v>0</v>
      </c>
      <c r="M137" s="66">
        <v>0</v>
      </c>
      <c r="N137" s="66">
        <v>0</v>
      </c>
      <c r="O137" s="66">
        <v>0</v>
      </c>
      <c r="P137" s="66">
        <v>0</v>
      </c>
      <c r="Q137" s="66">
        <v>0</v>
      </c>
      <c r="R137" s="66">
        <v>0</v>
      </c>
      <c r="S137" s="66">
        <v>0</v>
      </c>
      <c r="T137" s="66">
        <v>0</v>
      </c>
      <c r="U137" s="66">
        <v>0</v>
      </c>
      <c r="V137" s="66">
        <v>0</v>
      </c>
      <c r="W137" s="66">
        <v>0</v>
      </c>
      <c r="X137" s="66">
        <v>0</v>
      </c>
      <c r="Y137" s="66">
        <v>0</v>
      </c>
      <c r="Z137" s="66">
        <v>0</v>
      </c>
      <c r="AA137" s="66">
        <v>0</v>
      </c>
      <c r="AB137" s="66">
        <v>0</v>
      </c>
      <c r="AC137" s="66">
        <v>0</v>
      </c>
      <c r="AD137" s="66">
        <v>0</v>
      </c>
      <c r="AE137" s="66">
        <v>0</v>
      </c>
      <c r="AF137" s="66">
        <v>0</v>
      </c>
      <c r="AG137" s="66">
        <v>0</v>
      </c>
      <c r="AH137" s="66">
        <v>0</v>
      </c>
      <c r="AI137" s="66"/>
      <c r="AJ137" s="66"/>
      <c r="AK137" s="66"/>
      <c r="AL137" s="66"/>
      <c r="AM137" s="66"/>
      <c r="AN137" s="66"/>
      <c r="AO137" s="66">
        <v>0</v>
      </c>
      <c r="AP137" s="66">
        <v>0</v>
      </c>
      <c r="AQ137" s="66"/>
      <c r="AR137" s="66">
        <v>0</v>
      </c>
      <c r="AS137" s="66"/>
      <c r="AT137" s="66"/>
      <c r="AU137" s="66"/>
      <c r="AV137" s="66">
        <v>0</v>
      </c>
      <c r="AW137" s="87">
        <v>0</v>
      </c>
      <c r="AX137" s="66"/>
      <c r="AY137" s="87">
        <v>0</v>
      </c>
      <c r="AZ137" s="66"/>
      <c r="BA137" s="66"/>
      <c r="BB137" s="66"/>
      <c r="BC137" s="66">
        <v>0</v>
      </c>
      <c r="BD137" s="87">
        <v>0</v>
      </c>
      <c r="BE137" s="66"/>
      <c r="BF137" s="87">
        <v>0</v>
      </c>
      <c r="BG137" s="66"/>
      <c r="BH137" s="66"/>
      <c r="BI137" s="66"/>
      <c r="BJ137" s="66">
        <v>0</v>
      </c>
      <c r="BK137" s="87">
        <v>0</v>
      </c>
      <c r="BL137" s="66"/>
      <c r="BM137" s="87">
        <v>0</v>
      </c>
      <c r="BN137" s="66"/>
      <c r="BO137" s="66"/>
      <c r="BP137" s="66"/>
      <c r="BQ137" s="66"/>
      <c r="BR137" s="66"/>
      <c r="BS137" s="66"/>
      <c r="BT137" s="66"/>
      <c r="BU137" s="66"/>
      <c r="BV137" s="66"/>
      <c r="BW137" s="66"/>
      <c r="BX137" s="66"/>
      <c r="BY137" s="66"/>
      <c r="BZ137" s="66"/>
      <c r="CA137" s="66"/>
    </row>
    <row r="138" spans="1:79" s="256" customFormat="1" ht="110.25" x14ac:dyDescent="0.2">
      <c r="A138" s="171" t="s">
        <v>2791</v>
      </c>
      <c r="B138" s="84" t="s">
        <v>519</v>
      </c>
      <c r="C138" s="171" t="s">
        <v>1984</v>
      </c>
      <c r="D138" s="87">
        <v>0</v>
      </c>
      <c r="E138" s="66">
        <v>0</v>
      </c>
      <c r="F138" s="66">
        <v>0</v>
      </c>
      <c r="G138" s="66">
        <v>0</v>
      </c>
      <c r="H138" s="66">
        <v>0</v>
      </c>
      <c r="I138" s="66">
        <v>0</v>
      </c>
      <c r="J138" s="66">
        <v>0</v>
      </c>
      <c r="K138" s="66">
        <v>0</v>
      </c>
      <c r="L138" s="66">
        <v>0</v>
      </c>
      <c r="M138" s="66">
        <v>0</v>
      </c>
      <c r="N138" s="66">
        <v>0</v>
      </c>
      <c r="O138" s="66">
        <v>0</v>
      </c>
      <c r="P138" s="66">
        <v>0</v>
      </c>
      <c r="Q138" s="66">
        <v>0</v>
      </c>
      <c r="R138" s="66">
        <v>0</v>
      </c>
      <c r="S138" s="66">
        <v>0</v>
      </c>
      <c r="T138" s="66">
        <v>0</v>
      </c>
      <c r="U138" s="66">
        <v>0</v>
      </c>
      <c r="V138" s="66">
        <v>0</v>
      </c>
      <c r="W138" s="66">
        <v>0</v>
      </c>
      <c r="X138" s="66">
        <v>0</v>
      </c>
      <c r="Y138" s="66">
        <v>0</v>
      </c>
      <c r="Z138" s="66">
        <v>0</v>
      </c>
      <c r="AA138" s="66">
        <v>0</v>
      </c>
      <c r="AB138" s="66">
        <v>0</v>
      </c>
      <c r="AC138" s="66">
        <v>0</v>
      </c>
      <c r="AD138" s="66">
        <v>0</v>
      </c>
      <c r="AE138" s="66">
        <v>0</v>
      </c>
      <c r="AF138" s="66">
        <v>0</v>
      </c>
      <c r="AG138" s="66">
        <v>0</v>
      </c>
      <c r="AH138" s="66">
        <v>0</v>
      </c>
      <c r="AI138" s="66"/>
      <c r="AJ138" s="66"/>
      <c r="AK138" s="66"/>
      <c r="AL138" s="66"/>
      <c r="AM138" s="66"/>
      <c r="AN138" s="66"/>
      <c r="AO138" s="66">
        <v>0</v>
      </c>
      <c r="AP138" s="66">
        <v>0</v>
      </c>
      <c r="AQ138" s="66"/>
      <c r="AR138" s="66">
        <v>0</v>
      </c>
      <c r="AS138" s="66"/>
      <c r="AT138" s="66"/>
      <c r="AU138" s="66"/>
      <c r="AV138" s="66">
        <v>0</v>
      </c>
      <c r="AW138" s="87">
        <v>0</v>
      </c>
      <c r="AX138" s="66"/>
      <c r="AY138" s="87">
        <v>0</v>
      </c>
      <c r="AZ138" s="66"/>
      <c r="BA138" s="66"/>
      <c r="BB138" s="66"/>
      <c r="BC138" s="66">
        <v>0</v>
      </c>
      <c r="BD138" s="87">
        <v>0</v>
      </c>
      <c r="BE138" s="66"/>
      <c r="BF138" s="87">
        <v>0</v>
      </c>
      <c r="BG138" s="66"/>
      <c r="BH138" s="66"/>
      <c r="BI138" s="66"/>
      <c r="BJ138" s="66">
        <v>0</v>
      </c>
      <c r="BK138" s="87">
        <v>0</v>
      </c>
      <c r="BL138" s="66"/>
      <c r="BM138" s="87">
        <v>0</v>
      </c>
      <c r="BN138" s="66"/>
      <c r="BO138" s="66"/>
      <c r="BP138" s="66"/>
      <c r="BQ138" s="66"/>
      <c r="BR138" s="66"/>
      <c r="BS138" s="66"/>
      <c r="BT138" s="66"/>
      <c r="BU138" s="66"/>
      <c r="BV138" s="66"/>
      <c r="BW138" s="66"/>
      <c r="BX138" s="66"/>
      <c r="BY138" s="66"/>
      <c r="BZ138" s="66"/>
      <c r="CA138" s="66"/>
    </row>
    <row r="139" spans="1:79" s="256" customFormat="1" ht="110.25" x14ac:dyDescent="0.2">
      <c r="A139" s="171" t="s">
        <v>2791</v>
      </c>
      <c r="B139" s="84" t="s">
        <v>520</v>
      </c>
      <c r="C139" s="171" t="s">
        <v>1985</v>
      </c>
      <c r="D139" s="87">
        <v>0</v>
      </c>
      <c r="E139" s="66">
        <v>0</v>
      </c>
      <c r="F139" s="66">
        <v>0</v>
      </c>
      <c r="G139" s="66">
        <v>0</v>
      </c>
      <c r="H139" s="66">
        <v>0</v>
      </c>
      <c r="I139" s="66">
        <v>0</v>
      </c>
      <c r="J139" s="66">
        <v>0</v>
      </c>
      <c r="K139" s="66">
        <v>0</v>
      </c>
      <c r="L139" s="66">
        <v>0</v>
      </c>
      <c r="M139" s="66">
        <v>0</v>
      </c>
      <c r="N139" s="66">
        <v>0</v>
      </c>
      <c r="O139" s="66">
        <v>0</v>
      </c>
      <c r="P139" s="66">
        <v>0</v>
      </c>
      <c r="Q139" s="66">
        <v>0</v>
      </c>
      <c r="R139" s="66">
        <v>0</v>
      </c>
      <c r="S139" s="66">
        <v>0</v>
      </c>
      <c r="T139" s="66">
        <v>0</v>
      </c>
      <c r="U139" s="66">
        <v>0</v>
      </c>
      <c r="V139" s="66">
        <v>0</v>
      </c>
      <c r="W139" s="66">
        <v>0</v>
      </c>
      <c r="X139" s="66">
        <v>0</v>
      </c>
      <c r="Y139" s="66">
        <v>0</v>
      </c>
      <c r="Z139" s="66">
        <v>0</v>
      </c>
      <c r="AA139" s="66">
        <v>0</v>
      </c>
      <c r="AB139" s="66">
        <v>0</v>
      </c>
      <c r="AC139" s="66">
        <v>0</v>
      </c>
      <c r="AD139" s="66">
        <v>0</v>
      </c>
      <c r="AE139" s="66">
        <v>0</v>
      </c>
      <c r="AF139" s="66">
        <v>0</v>
      </c>
      <c r="AG139" s="66">
        <v>0</v>
      </c>
      <c r="AH139" s="66">
        <v>0</v>
      </c>
      <c r="AI139" s="66"/>
      <c r="AJ139" s="66"/>
      <c r="AK139" s="66"/>
      <c r="AL139" s="66"/>
      <c r="AM139" s="66"/>
      <c r="AN139" s="66"/>
      <c r="AO139" s="66">
        <v>0</v>
      </c>
      <c r="AP139" s="66">
        <v>0</v>
      </c>
      <c r="AQ139" s="66"/>
      <c r="AR139" s="66">
        <v>0</v>
      </c>
      <c r="AS139" s="66"/>
      <c r="AT139" s="66"/>
      <c r="AU139" s="66"/>
      <c r="AV139" s="66">
        <v>0</v>
      </c>
      <c r="AW139" s="87">
        <v>0</v>
      </c>
      <c r="AX139" s="66"/>
      <c r="AY139" s="87">
        <v>0</v>
      </c>
      <c r="AZ139" s="66"/>
      <c r="BA139" s="66"/>
      <c r="BB139" s="66"/>
      <c r="BC139" s="66">
        <v>0</v>
      </c>
      <c r="BD139" s="87">
        <v>0</v>
      </c>
      <c r="BE139" s="66"/>
      <c r="BF139" s="87">
        <v>0</v>
      </c>
      <c r="BG139" s="66"/>
      <c r="BH139" s="66"/>
      <c r="BI139" s="66"/>
      <c r="BJ139" s="66">
        <v>0</v>
      </c>
      <c r="BK139" s="87">
        <v>0</v>
      </c>
      <c r="BL139" s="66"/>
      <c r="BM139" s="87">
        <v>0</v>
      </c>
      <c r="BN139" s="66"/>
      <c r="BO139" s="66"/>
      <c r="BP139" s="66"/>
      <c r="BQ139" s="66"/>
      <c r="BR139" s="66"/>
      <c r="BS139" s="66"/>
      <c r="BT139" s="66"/>
      <c r="BU139" s="66"/>
      <c r="BV139" s="66"/>
      <c r="BW139" s="66"/>
      <c r="BX139" s="66"/>
      <c r="BY139" s="66"/>
      <c r="BZ139" s="66"/>
      <c r="CA139" s="66"/>
    </row>
    <row r="140" spans="1:79" s="256" customFormat="1" ht="63" x14ac:dyDescent="0.2">
      <c r="A140" s="171" t="s">
        <v>899</v>
      </c>
      <c r="B140" s="84" t="s">
        <v>1638</v>
      </c>
      <c r="C140" s="171" t="s">
        <v>1986</v>
      </c>
      <c r="D140" s="87">
        <v>0</v>
      </c>
      <c r="E140" s="66">
        <v>0</v>
      </c>
      <c r="F140" s="66">
        <v>0</v>
      </c>
      <c r="G140" s="66">
        <v>0</v>
      </c>
      <c r="H140" s="66">
        <v>0</v>
      </c>
      <c r="I140" s="66">
        <v>0</v>
      </c>
      <c r="J140" s="66">
        <v>0</v>
      </c>
      <c r="K140" s="66">
        <v>0</v>
      </c>
      <c r="L140" s="66">
        <v>0</v>
      </c>
      <c r="M140" s="66">
        <v>0</v>
      </c>
      <c r="N140" s="66">
        <v>0</v>
      </c>
      <c r="O140" s="66">
        <v>0</v>
      </c>
      <c r="P140" s="66">
        <v>0</v>
      </c>
      <c r="Q140" s="66">
        <v>0</v>
      </c>
      <c r="R140" s="66">
        <v>0</v>
      </c>
      <c r="S140" s="66">
        <v>0</v>
      </c>
      <c r="T140" s="66">
        <v>0</v>
      </c>
      <c r="U140" s="66">
        <v>0</v>
      </c>
      <c r="V140" s="66">
        <v>0</v>
      </c>
      <c r="W140" s="66">
        <v>0</v>
      </c>
      <c r="X140" s="66">
        <v>0</v>
      </c>
      <c r="Y140" s="66">
        <v>0</v>
      </c>
      <c r="Z140" s="66">
        <v>0</v>
      </c>
      <c r="AA140" s="66">
        <v>0</v>
      </c>
      <c r="AB140" s="66">
        <v>0</v>
      </c>
      <c r="AC140" s="66">
        <v>0</v>
      </c>
      <c r="AD140" s="66">
        <v>0</v>
      </c>
      <c r="AE140" s="66">
        <v>0</v>
      </c>
      <c r="AF140" s="66">
        <v>0</v>
      </c>
      <c r="AG140" s="66">
        <v>0</v>
      </c>
      <c r="AH140" s="66"/>
      <c r="AI140" s="66"/>
      <c r="AJ140" s="66"/>
      <c r="AK140" s="66"/>
      <c r="AL140" s="66"/>
      <c r="AM140" s="66"/>
      <c r="AN140" s="66"/>
      <c r="AO140" s="66">
        <v>0</v>
      </c>
      <c r="AP140" s="66">
        <v>0</v>
      </c>
      <c r="AQ140" s="66"/>
      <c r="AR140" s="66">
        <v>0</v>
      </c>
      <c r="AS140" s="66"/>
      <c r="AT140" s="66"/>
      <c r="AU140" s="66"/>
      <c r="AV140" s="66"/>
      <c r="AW140" s="87">
        <v>0</v>
      </c>
      <c r="AX140" s="66"/>
      <c r="AY140" s="87">
        <v>0</v>
      </c>
      <c r="AZ140" s="66"/>
      <c r="BA140" s="66"/>
      <c r="BB140" s="66"/>
      <c r="BC140" s="66"/>
      <c r="BD140" s="87">
        <v>0</v>
      </c>
      <c r="BE140" s="66"/>
      <c r="BF140" s="87">
        <v>0</v>
      </c>
      <c r="BG140" s="66"/>
      <c r="BH140" s="66"/>
      <c r="BI140" s="66"/>
      <c r="BJ140" s="66">
        <v>0</v>
      </c>
      <c r="BK140" s="87">
        <v>0</v>
      </c>
      <c r="BL140" s="66"/>
      <c r="BM140" s="87">
        <v>0</v>
      </c>
      <c r="BN140" s="66"/>
      <c r="BO140" s="66"/>
      <c r="BP140" s="66"/>
      <c r="BQ140" s="66"/>
      <c r="BR140" s="66"/>
      <c r="BS140" s="66"/>
      <c r="BT140" s="66"/>
      <c r="BU140" s="66"/>
      <c r="BV140" s="66"/>
      <c r="BW140" s="66"/>
      <c r="BX140" s="66"/>
      <c r="BY140" s="66"/>
      <c r="BZ140" s="66"/>
      <c r="CA140" s="66"/>
    </row>
    <row r="141" spans="1:79" s="256" customFormat="1" ht="110.25" x14ac:dyDescent="0.2">
      <c r="A141" s="171" t="s">
        <v>2791</v>
      </c>
      <c r="B141" s="84" t="s">
        <v>1639</v>
      </c>
      <c r="C141" s="171" t="s">
        <v>1987</v>
      </c>
      <c r="D141" s="87">
        <v>0</v>
      </c>
      <c r="E141" s="66">
        <v>0</v>
      </c>
      <c r="F141" s="66">
        <v>0</v>
      </c>
      <c r="G141" s="66">
        <v>0</v>
      </c>
      <c r="H141" s="66">
        <v>0</v>
      </c>
      <c r="I141" s="66">
        <v>0</v>
      </c>
      <c r="J141" s="66">
        <v>0</v>
      </c>
      <c r="K141" s="66">
        <v>0</v>
      </c>
      <c r="L141" s="66">
        <v>0</v>
      </c>
      <c r="M141" s="66">
        <v>0</v>
      </c>
      <c r="N141" s="66">
        <v>0</v>
      </c>
      <c r="O141" s="66">
        <v>0</v>
      </c>
      <c r="P141" s="66">
        <v>0</v>
      </c>
      <c r="Q141" s="66">
        <v>0</v>
      </c>
      <c r="R141" s="66">
        <v>0</v>
      </c>
      <c r="S141" s="66">
        <v>0</v>
      </c>
      <c r="T141" s="66">
        <v>0</v>
      </c>
      <c r="U141" s="66">
        <v>0</v>
      </c>
      <c r="V141" s="66">
        <v>0</v>
      </c>
      <c r="W141" s="66">
        <v>0</v>
      </c>
      <c r="X141" s="66">
        <v>0</v>
      </c>
      <c r="Y141" s="66">
        <v>0</v>
      </c>
      <c r="Z141" s="66">
        <v>0</v>
      </c>
      <c r="AA141" s="66">
        <v>0</v>
      </c>
      <c r="AB141" s="66">
        <v>0</v>
      </c>
      <c r="AC141" s="66">
        <v>0</v>
      </c>
      <c r="AD141" s="66">
        <v>0</v>
      </c>
      <c r="AE141" s="66">
        <v>0</v>
      </c>
      <c r="AF141" s="66">
        <v>0</v>
      </c>
      <c r="AG141" s="66">
        <v>0</v>
      </c>
      <c r="AH141" s="66">
        <v>0</v>
      </c>
      <c r="AI141" s="66"/>
      <c r="AJ141" s="66"/>
      <c r="AK141" s="66"/>
      <c r="AL141" s="66"/>
      <c r="AM141" s="66"/>
      <c r="AN141" s="66"/>
      <c r="AO141" s="66">
        <v>0</v>
      </c>
      <c r="AP141" s="66">
        <v>0</v>
      </c>
      <c r="AQ141" s="66"/>
      <c r="AR141" s="66">
        <v>0</v>
      </c>
      <c r="AS141" s="66"/>
      <c r="AT141" s="66"/>
      <c r="AU141" s="66"/>
      <c r="AV141" s="66">
        <v>0</v>
      </c>
      <c r="AW141" s="87">
        <v>0</v>
      </c>
      <c r="AX141" s="66"/>
      <c r="AY141" s="87">
        <v>0</v>
      </c>
      <c r="AZ141" s="66"/>
      <c r="BA141" s="66"/>
      <c r="BB141" s="66"/>
      <c r="BC141" s="66">
        <v>0</v>
      </c>
      <c r="BD141" s="87">
        <v>0</v>
      </c>
      <c r="BE141" s="66"/>
      <c r="BF141" s="87">
        <v>0</v>
      </c>
      <c r="BG141" s="66"/>
      <c r="BH141" s="66"/>
      <c r="BI141" s="66"/>
      <c r="BJ141" s="66">
        <v>0</v>
      </c>
      <c r="BK141" s="87">
        <v>0</v>
      </c>
      <c r="BL141" s="66"/>
      <c r="BM141" s="87">
        <v>0</v>
      </c>
      <c r="BN141" s="66"/>
      <c r="BO141" s="66"/>
      <c r="BP141" s="66"/>
      <c r="BQ141" s="66"/>
      <c r="BR141" s="66"/>
      <c r="BS141" s="66"/>
      <c r="BT141" s="66"/>
      <c r="BU141" s="66"/>
      <c r="BV141" s="66"/>
      <c r="BW141" s="66"/>
      <c r="BX141" s="66"/>
      <c r="BY141" s="66"/>
      <c r="BZ141" s="66"/>
      <c r="CA141" s="66"/>
    </row>
    <row r="142" spans="1:79" s="256" customFormat="1" x14ac:dyDescent="0.2">
      <c r="A142" s="210"/>
      <c r="B142" s="211" t="s">
        <v>45</v>
      </c>
      <c r="C142" s="210"/>
      <c r="D142" s="214">
        <f t="shared" ref="D142:BN142" si="54">SUM(D143:D145)</f>
        <v>25.73509</v>
      </c>
      <c r="E142" s="214">
        <f t="shared" ref="E142" si="55">SUM(E143:E145)</f>
        <v>0</v>
      </c>
      <c r="F142" s="214">
        <f t="shared" si="54"/>
        <v>9.586660000000002</v>
      </c>
      <c r="G142" s="214">
        <f t="shared" si="54"/>
        <v>0.8</v>
      </c>
      <c r="H142" s="214">
        <f t="shared" si="54"/>
        <v>0</v>
      </c>
      <c r="I142" s="214">
        <f t="shared" si="54"/>
        <v>1.55</v>
      </c>
      <c r="J142" s="214">
        <f t="shared" si="54"/>
        <v>0</v>
      </c>
      <c r="K142" s="214">
        <f t="shared" si="54"/>
        <v>0</v>
      </c>
      <c r="L142" s="214">
        <f t="shared" si="54"/>
        <v>0</v>
      </c>
      <c r="M142" s="214">
        <f t="shared" si="54"/>
        <v>0</v>
      </c>
      <c r="N142" s="214">
        <f t="shared" si="54"/>
        <v>0</v>
      </c>
      <c r="O142" s="214">
        <f t="shared" si="54"/>
        <v>0</v>
      </c>
      <c r="P142" s="214">
        <f t="shared" si="54"/>
        <v>0</v>
      </c>
      <c r="Q142" s="214">
        <f t="shared" si="54"/>
        <v>0</v>
      </c>
      <c r="R142" s="214">
        <f t="shared" si="54"/>
        <v>0</v>
      </c>
      <c r="S142" s="214">
        <f t="shared" si="54"/>
        <v>0</v>
      </c>
      <c r="T142" s="214">
        <f t="shared" si="54"/>
        <v>0</v>
      </c>
      <c r="U142" s="214">
        <f t="shared" si="54"/>
        <v>0</v>
      </c>
      <c r="V142" s="214">
        <f t="shared" si="54"/>
        <v>0</v>
      </c>
      <c r="W142" s="214">
        <f t="shared" si="54"/>
        <v>0</v>
      </c>
      <c r="X142" s="214">
        <f t="shared" si="54"/>
        <v>0</v>
      </c>
      <c r="Y142" s="214">
        <f t="shared" si="54"/>
        <v>0</v>
      </c>
      <c r="Z142" s="214">
        <f t="shared" si="54"/>
        <v>0</v>
      </c>
      <c r="AA142" s="214">
        <f t="shared" si="54"/>
        <v>0</v>
      </c>
      <c r="AB142" s="214">
        <f t="shared" si="54"/>
        <v>0</v>
      </c>
      <c r="AC142" s="214">
        <f t="shared" si="54"/>
        <v>0</v>
      </c>
      <c r="AD142" s="214">
        <f t="shared" si="54"/>
        <v>0</v>
      </c>
      <c r="AE142" s="214">
        <f t="shared" si="54"/>
        <v>0</v>
      </c>
      <c r="AF142" s="214">
        <f t="shared" si="54"/>
        <v>0</v>
      </c>
      <c r="AG142" s="214">
        <f t="shared" si="54"/>
        <v>0</v>
      </c>
      <c r="AH142" s="214">
        <f t="shared" si="54"/>
        <v>9.586660000000002</v>
      </c>
      <c r="AI142" s="214">
        <f t="shared" si="54"/>
        <v>0.8</v>
      </c>
      <c r="AJ142" s="214">
        <f t="shared" si="54"/>
        <v>0</v>
      </c>
      <c r="AK142" s="214">
        <f t="shared" si="54"/>
        <v>1.55</v>
      </c>
      <c r="AL142" s="214">
        <f t="shared" si="54"/>
        <v>0</v>
      </c>
      <c r="AM142" s="214">
        <f t="shared" si="54"/>
        <v>0</v>
      </c>
      <c r="AN142" s="214">
        <f t="shared" si="54"/>
        <v>0</v>
      </c>
      <c r="AO142" s="214">
        <f t="shared" si="54"/>
        <v>0</v>
      </c>
      <c r="AP142" s="214">
        <f t="shared" si="54"/>
        <v>0</v>
      </c>
      <c r="AQ142" s="214">
        <f t="shared" si="54"/>
        <v>0</v>
      </c>
      <c r="AR142" s="214">
        <f t="shared" si="54"/>
        <v>0</v>
      </c>
      <c r="AS142" s="214">
        <f t="shared" si="54"/>
        <v>0</v>
      </c>
      <c r="AT142" s="214">
        <f t="shared" si="54"/>
        <v>0</v>
      </c>
      <c r="AU142" s="214">
        <f t="shared" si="54"/>
        <v>0</v>
      </c>
      <c r="AV142" s="214">
        <f t="shared" si="54"/>
        <v>0</v>
      </c>
      <c r="AW142" s="214">
        <f t="shared" si="54"/>
        <v>0</v>
      </c>
      <c r="AX142" s="214">
        <f t="shared" si="54"/>
        <v>0</v>
      </c>
      <c r="AY142" s="214">
        <f t="shared" si="54"/>
        <v>0</v>
      </c>
      <c r="AZ142" s="214">
        <f t="shared" si="54"/>
        <v>0</v>
      </c>
      <c r="BA142" s="214">
        <f t="shared" si="54"/>
        <v>0</v>
      </c>
      <c r="BB142" s="214">
        <f t="shared" si="54"/>
        <v>0</v>
      </c>
      <c r="BC142" s="214">
        <f t="shared" si="54"/>
        <v>0</v>
      </c>
      <c r="BD142" s="214">
        <f t="shared" si="54"/>
        <v>0</v>
      </c>
      <c r="BE142" s="214">
        <f t="shared" si="54"/>
        <v>0</v>
      </c>
      <c r="BF142" s="214">
        <f t="shared" si="54"/>
        <v>0</v>
      </c>
      <c r="BG142" s="214">
        <f t="shared" si="54"/>
        <v>0</v>
      </c>
      <c r="BH142" s="214">
        <f t="shared" si="54"/>
        <v>0</v>
      </c>
      <c r="BI142" s="214">
        <f t="shared" si="54"/>
        <v>0</v>
      </c>
      <c r="BJ142" s="214">
        <f t="shared" si="54"/>
        <v>0</v>
      </c>
      <c r="BK142" s="214">
        <f t="shared" si="54"/>
        <v>0</v>
      </c>
      <c r="BL142" s="214">
        <f t="shared" si="54"/>
        <v>0</v>
      </c>
      <c r="BM142" s="214">
        <f t="shared" si="54"/>
        <v>0</v>
      </c>
      <c r="BN142" s="214">
        <f t="shared" si="54"/>
        <v>0</v>
      </c>
      <c r="BO142" s="214">
        <f t="shared" ref="BO142:CA142" si="56">SUM(BO143:BO145)</f>
        <v>0</v>
      </c>
      <c r="BP142" s="214">
        <f t="shared" si="56"/>
        <v>0</v>
      </c>
      <c r="BQ142" s="214">
        <f t="shared" si="56"/>
        <v>0</v>
      </c>
      <c r="BR142" s="214">
        <f t="shared" si="56"/>
        <v>0</v>
      </c>
      <c r="BS142" s="214">
        <f t="shared" si="56"/>
        <v>0</v>
      </c>
      <c r="BT142" s="214">
        <f t="shared" si="56"/>
        <v>0</v>
      </c>
      <c r="BU142" s="214">
        <f t="shared" si="56"/>
        <v>0</v>
      </c>
      <c r="BV142" s="214">
        <f t="shared" si="56"/>
        <v>0</v>
      </c>
      <c r="BW142" s="214">
        <f t="shared" si="56"/>
        <v>0</v>
      </c>
      <c r="BX142" s="214">
        <f t="shared" si="56"/>
        <v>0</v>
      </c>
      <c r="BY142" s="214">
        <f t="shared" si="56"/>
        <v>0</v>
      </c>
      <c r="BZ142" s="214">
        <f t="shared" si="56"/>
        <v>0</v>
      </c>
      <c r="CA142" s="214">
        <f t="shared" si="56"/>
        <v>0</v>
      </c>
    </row>
    <row r="143" spans="1:79" s="256" customFormat="1" ht="63" x14ac:dyDescent="0.2">
      <c r="A143" s="171" t="s">
        <v>2791</v>
      </c>
      <c r="B143" s="84" t="s">
        <v>353</v>
      </c>
      <c r="C143" s="171" t="s">
        <v>1988</v>
      </c>
      <c r="D143" s="87">
        <v>16.148430000000001</v>
      </c>
      <c r="E143" s="66">
        <v>0</v>
      </c>
      <c r="F143" s="66">
        <v>0</v>
      </c>
      <c r="G143" s="66">
        <v>0</v>
      </c>
      <c r="H143" s="66">
        <v>0</v>
      </c>
      <c r="I143" s="66">
        <v>0</v>
      </c>
      <c r="J143" s="66">
        <v>0</v>
      </c>
      <c r="K143" s="66">
        <v>0</v>
      </c>
      <c r="L143" s="66">
        <v>0</v>
      </c>
      <c r="M143" s="66">
        <v>0</v>
      </c>
      <c r="N143" s="66">
        <v>0</v>
      </c>
      <c r="O143" s="66">
        <v>0</v>
      </c>
      <c r="P143" s="66">
        <v>0</v>
      </c>
      <c r="Q143" s="66">
        <v>0</v>
      </c>
      <c r="R143" s="66">
        <v>0</v>
      </c>
      <c r="S143" s="66">
        <v>0</v>
      </c>
      <c r="T143" s="66">
        <v>0</v>
      </c>
      <c r="U143" s="66">
        <v>0</v>
      </c>
      <c r="V143" s="66">
        <v>0</v>
      </c>
      <c r="W143" s="66">
        <v>0</v>
      </c>
      <c r="X143" s="66">
        <v>0</v>
      </c>
      <c r="Y143" s="66">
        <v>0</v>
      </c>
      <c r="Z143" s="66">
        <v>0</v>
      </c>
      <c r="AA143" s="66">
        <v>0</v>
      </c>
      <c r="AB143" s="66">
        <v>0</v>
      </c>
      <c r="AC143" s="66">
        <v>0</v>
      </c>
      <c r="AD143" s="66">
        <v>0</v>
      </c>
      <c r="AE143" s="66">
        <v>0</v>
      </c>
      <c r="AF143" s="66">
        <v>0</v>
      </c>
      <c r="AG143" s="66">
        <v>0</v>
      </c>
      <c r="AH143" s="66">
        <v>0</v>
      </c>
      <c r="AI143" s="66">
        <v>0</v>
      </c>
      <c r="AJ143" s="66"/>
      <c r="AK143" s="66">
        <v>0</v>
      </c>
      <c r="AL143" s="66"/>
      <c r="AM143" s="66"/>
      <c r="AN143" s="66"/>
      <c r="AO143" s="66">
        <v>0</v>
      </c>
      <c r="AP143" s="66">
        <v>0</v>
      </c>
      <c r="AQ143" s="66"/>
      <c r="AR143" s="66">
        <v>0</v>
      </c>
      <c r="AS143" s="66"/>
      <c r="AT143" s="66"/>
      <c r="AU143" s="66"/>
      <c r="AV143" s="66">
        <v>0</v>
      </c>
      <c r="AW143" s="87">
        <v>0</v>
      </c>
      <c r="AX143" s="66"/>
      <c r="AY143" s="87">
        <v>0</v>
      </c>
      <c r="AZ143" s="66"/>
      <c r="BA143" s="66"/>
      <c r="BB143" s="66"/>
      <c r="BC143" s="66">
        <v>0</v>
      </c>
      <c r="BD143" s="87">
        <v>0</v>
      </c>
      <c r="BE143" s="66"/>
      <c r="BF143" s="87">
        <v>0</v>
      </c>
      <c r="BG143" s="66"/>
      <c r="BH143" s="66"/>
      <c r="BI143" s="66"/>
      <c r="BJ143" s="66">
        <v>0</v>
      </c>
      <c r="BK143" s="87">
        <v>0</v>
      </c>
      <c r="BL143" s="66"/>
      <c r="BM143" s="87">
        <v>0</v>
      </c>
      <c r="BN143" s="66"/>
      <c r="BO143" s="66"/>
      <c r="BP143" s="66"/>
      <c r="BQ143" s="66"/>
      <c r="BR143" s="66"/>
      <c r="BS143" s="66"/>
      <c r="BT143" s="66"/>
      <c r="BU143" s="66"/>
      <c r="BV143" s="66"/>
      <c r="BW143" s="66"/>
      <c r="BX143" s="66"/>
      <c r="BY143" s="66"/>
      <c r="BZ143" s="66"/>
      <c r="CA143" s="66"/>
    </row>
    <row r="144" spans="1:79" s="256" customFormat="1" ht="63" x14ac:dyDescent="0.2">
      <c r="A144" s="171" t="s">
        <v>899</v>
      </c>
      <c r="B144" s="84" t="s">
        <v>521</v>
      </c>
      <c r="C144" s="171" t="s">
        <v>1989</v>
      </c>
      <c r="D144" s="87">
        <v>1.8083900000000002</v>
      </c>
      <c r="E144" s="66">
        <v>0</v>
      </c>
      <c r="F144" s="66">
        <v>1.8083900000000002</v>
      </c>
      <c r="G144" s="66">
        <v>0.8</v>
      </c>
      <c r="H144" s="66">
        <v>0</v>
      </c>
      <c r="I144" s="66">
        <v>0</v>
      </c>
      <c r="J144" s="66">
        <v>0</v>
      </c>
      <c r="K144" s="66">
        <v>0</v>
      </c>
      <c r="L144" s="66">
        <v>0</v>
      </c>
      <c r="M144" s="66">
        <v>0</v>
      </c>
      <c r="N144" s="66">
        <v>0</v>
      </c>
      <c r="O144" s="66">
        <v>0</v>
      </c>
      <c r="P144" s="66">
        <v>0</v>
      </c>
      <c r="Q144" s="66">
        <v>0</v>
      </c>
      <c r="R144" s="66">
        <v>0</v>
      </c>
      <c r="S144" s="66">
        <v>0</v>
      </c>
      <c r="T144" s="66">
        <v>0</v>
      </c>
      <c r="U144" s="66">
        <v>0</v>
      </c>
      <c r="V144" s="66">
        <v>0</v>
      </c>
      <c r="W144" s="66">
        <v>0</v>
      </c>
      <c r="X144" s="66">
        <v>0</v>
      </c>
      <c r="Y144" s="66">
        <v>0</v>
      </c>
      <c r="Z144" s="66">
        <v>0</v>
      </c>
      <c r="AA144" s="66">
        <v>0</v>
      </c>
      <c r="AB144" s="66">
        <v>0</v>
      </c>
      <c r="AC144" s="66">
        <v>0</v>
      </c>
      <c r="AD144" s="66">
        <v>0</v>
      </c>
      <c r="AE144" s="66">
        <v>0</v>
      </c>
      <c r="AF144" s="66">
        <v>0</v>
      </c>
      <c r="AG144" s="66">
        <v>0</v>
      </c>
      <c r="AH144" s="66">
        <v>1.8083900000000002</v>
      </c>
      <c r="AI144" s="66">
        <v>0.8</v>
      </c>
      <c r="AJ144" s="66"/>
      <c r="AK144" s="66">
        <v>0</v>
      </c>
      <c r="AL144" s="66"/>
      <c r="AM144" s="66"/>
      <c r="AN144" s="66"/>
      <c r="AO144" s="66">
        <v>0</v>
      </c>
      <c r="AP144" s="66">
        <v>0</v>
      </c>
      <c r="AQ144" s="66"/>
      <c r="AR144" s="66">
        <v>0</v>
      </c>
      <c r="AS144" s="66"/>
      <c r="AT144" s="66"/>
      <c r="AU144" s="66"/>
      <c r="AV144" s="66">
        <v>0</v>
      </c>
      <c r="AW144" s="87">
        <v>0</v>
      </c>
      <c r="AX144" s="66"/>
      <c r="AY144" s="87">
        <v>0</v>
      </c>
      <c r="AZ144" s="66"/>
      <c r="BA144" s="66"/>
      <c r="BB144" s="66"/>
      <c r="BC144" s="66">
        <v>0</v>
      </c>
      <c r="BD144" s="87">
        <v>0</v>
      </c>
      <c r="BE144" s="66"/>
      <c r="BF144" s="87">
        <v>0</v>
      </c>
      <c r="BG144" s="66"/>
      <c r="BH144" s="66"/>
      <c r="BI144" s="66"/>
      <c r="BJ144" s="66">
        <v>0</v>
      </c>
      <c r="BK144" s="87">
        <v>0</v>
      </c>
      <c r="BL144" s="66"/>
      <c r="BM144" s="87">
        <v>0</v>
      </c>
      <c r="BN144" s="66"/>
      <c r="BO144" s="66"/>
      <c r="BP144" s="66"/>
      <c r="BQ144" s="66"/>
      <c r="BR144" s="66"/>
      <c r="BS144" s="66"/>
      <c r="BT144" s="66"/>
      <c r="BU144" s="66"/>
      <c r="BV144" s="66"/>
      <c r="BW144" s="66"/>
      <c r="BX144" s="66"/>
      <c r="BY144" s="66"/>
      <c r="BZ144" s="66"/>
      <c r="CA144" s="66"/>
    </row>
    <row r="145" spans="1:79" s="256" customFormat="1" ht="63" x14ac:dyDescent="0.2">
      <c r="A145" s="171" t="s">
        <v>2791</v>
      </c>
      <c r="B145" s="84" t="s">
        <v>1640</v>
      </c>
      <c r="C145" s="171" t="s">
        <v>1990</v>
      </c>
      <c r="D145" s="87">
        <v>7.77827</v>
      </c>
      <c r="E145" s="66">
        <v>0</v>
      </c>
      <c r="F145" s="66">
        <v>7.7782700000000018</v>
      </c>
      <c r="G145" s="66">
        <v>0</v>
      </c>
      <c r="H145" s="66">
        <v>0</v>
      </c>
      <c r="I145" s="66">
        <v>1.55</v>
      </c>
      <c r="J145" s="66">
        <v>0</v>
      </c>
      <c r="K145" s="66">
        <v>0</v>
      </c>
      <c r="L145" s="66">
        <v>0</v>
      </c>
      <c r="M145" s="66">
        <v>0</v>
      </c>
      <c r="N145" s="66">
        <v>0</v>
      </c>
      <c r="O145" s="66">
        <v>0</v>
      </c>
      <c r="P145" s="66">
        <v>0</v>
      </c>
      <c r="Q145" s="66">
        <v>0</v>
      </c>
      <c r="R145" s="66">
        <v>0</v>
      </c>
      <c r="S145" s="66">
        <v>0</v>
      </c>
      <c r="T145" s="66">
        <v>0</v>
      </c>
      <c r="U145" s="66">
        <v>0</v>
      </c>
      <c r="V145" s="66">
        <v>0</v>
      </c>
      <c r="W145" s="66">
        <v>0</v>
      </c>
      <c r="X145" s="66">
        <v>0</v>
      </c>
      <c r="Y145" s="66">
        <v>0</v>
      </c>
      <c r="Z145" s="66">
        <v>0</v>
      </c>
      <c r="AA145" s="66">
        <v>0</v>
      </c>
      <c r="AB145" s="66">
        <v>0</v>
      </c>
      <c r="AC145" s="66">
        <v>0</v>
      </c>
      <c r="AD145" s="66">
        <v>0</v>
      </c>
      <c r="AE145" s="66">
        <v>0</v>
      </c>
      <c r="AF145" s="66">
        <v>0</v>
      </c>
      <c r="AG145" s="66">
        <v>0</v>
      </c>
      <c r="AH145" s="66">
        <v>7.7782700000000018</v>
      </c>
      <c r="AI145" s="66">
        <v>0</v>
      </c>
      <c r="AJ145" s="66"/>
      <c r="AK145" s="66">
        <v>1.55</v>
      </c>
      <c r="AL145" s="66"/>
      <c r="AM145" s="66"/>
      <c r="AN145" s="66"/>
      <c r="AO145" s="66">
        <v>0</v>
      </c>
      <c r="AP145" s="66">
        <v>0</v>
      </c>
      <c r="AQ145" s="66"/>
      <c r="AR145" s="66">
        <v>0</v>
      </c>
      <c r="AS145" s="66"/>
      <c r="AT145" s="66"/>
      <c r="AU145" s="66"/>
      <c r="AV145" s="66">
        <v>0</v>
      </c>
      <c r="AW145" s="87">
        <v>0</v>
      </c>
      <c r="AX145" s="66"/>
      <c r="AY145" s="87">
        <v>0</v>
      </c>
      <c r="AZ145" s="66"/>
      <c r="BA145" s="66"/>
      <c r="BB145" s="66"/>
      <c r="BC145" s="66">
        <v>0</v>
      </c>
      <c r="BD145" s="87">
        <v>0</v>
      </c>
      <c r="BE145" s="66"/>
      <c r="BF145" s="87">
        <v>0</v>
      </c>
      <c r="BG145" s="66"/>
      <c r="BH145" s="66"/>
      <c r="BI145" s="66"/>
      <c r="BJ145" s="66">
        <v>0</v>
      </c>
      <c r="BK145" s="87">
        <v>0</v>
      </c>
      <c r="BL145" s="66"/>
      <c r="BM145" s="87">
        <v>0</v>
      </c>
      <c r="BN145" s="66"/>
      <c r="BO145" s="66"/>
      <c r="BP145" s="66"/>
      <c r="BQ145" s="66"/>
      <c r="BR145" s="66"/>
      <c r="BS145" s="66"/>
      <c r="BT145" s="66"/>
      <c r="BU145" s="66"/>
      <c r="BV145" s="66"/>
      <c r="BW145" s="66"/>
      <c r="BX145" s="66"/>
      <c r="BY145" s="66"/>
      <c r="BZ145" s="66"/>
      <c r="CA145" s="66"/>
    </row>
    <row r="146" spans="1:79" s="256" customFormat="1" x14ac:dyDescent="0.2">
      <c r="A146" s="210"/>
      <c r="B146" s="211" t="s">
        <v>46</v>
      </c>
      <c r="C146" s="210"/>
      <c r="D146" s="214">
        <f t="shared" ref="D146:BN146" si="57">SUM(D147:D147)</f>
        <v>6.0531199999999998</v>
      </c>
      <c r="E146" s="214">
        <f t="shared" si="57"/>
        <v>0</v>
      </c>
      <c r="F146" s="214">
        <f t="shared" si="57"/>
        <v>6.0531199999999998</v>
      </c>
      <c r="G146" s="214">
        <f t="shared" si="57"/>
        <v>0</v>
      </c>
      <c r="H146" s="214">
        <f t="shared" si="57"/>
        <v>0</v>
      </c>
      <c r="I146" s="214">
        <f t="shared" si="57"/>
        <v>0.1</v>
      </c>
      <c r="J146" s="214">
        <f t="shared" si="57"/>
        <v>0</v>
      </c>
      <c r="K146" s="214">
        <f t="shared" si="57"/>
        <v>0</v>
      </c>
      <c r="L146" s="214">
        <f t="shared" si="57"/>
        <v>0</v>
      </c>
      <c r="M146" s="214">
        <f t="shared" si="57"/>
        <v>0</v>
      </c>
      <c r="N146" s="214">
        <f t="shared" si="57"/>
        <v>0</v>
      </c>
      <c r="O146" s="214">
        <f t="shared" si="57"/>
        <v>0</v>
      </c>
      <c r="P146" s="214">
        <f t="shared" si="57"/>
        <v>0</v>
      </c>
      <c r="Q146" s="214">
        <f t="shared" si="57"/>
        <v>0</v>
      </c>
      <c r="R146" s="214">
        <f t="shared" si="57"/>
        <v>0</v>
      </c>
      <c r="S146" s="214">
        <f t="shared" si="57"/>
        <v>0</v>
      </c>
      <c r="T146" s="214">
        <f t="shared" si="57"/>
        <v>0</v>
      </c>
      <c r="U146" s="214">
        <f t="shared" si="57"/>
        <v>0</v>
      </c>
      <c r="V146" s="214">
        <f t="shared" si="57"/>
        <v>0</v>
      </c>
      <c r="W146" s="214">
        <f t="shared" si="57"/>
        <v>0</v>
      </c>
      <c r="X146" s="214">
        <f t="shared" si="57"/>
        <v>0</v>
      </c>
      <c r="Y146" s="214">
        <f t="shared" si="57"/>
        <v>0</v>
      </c>
      <c r="Z146" s="214">
        <f t="shared" si="57"/>
        <v>0</v>
      </c>
      <c r="AA146" s="214">
        <f t="shared" si="57"/>
        <v>0</v>
      </c>
      <c r="AB146" s="214">
        <f t="shared" si="57"/>
        <v>0</v>
      </c>
      <c r="AC146" s="214">
        <f t="shared" si="57"/>
        <v>0</v>
      </c>
      <c r="AD146" s="214">
        <f t="shared" si="57"/>
        <v>0</v>
      </c>
      <c r="AE146" s="214">
        <f t="shared" si="57"/>
        <v>0</v>
      </c>
      <c r="AF146" s="214">
        <f t="shared" si="57"/>
        <v>0</v>
      </c>
      <c r="AG146" s="214">
        <f t="shared" si="57"/>
        <v>0</v>
      </c>
      <c r="AH146" s="214">
        <f t="shared" si="57"/>
        <v>6.0531199999999998</v>
      </c>
      <c r="AI146" s="214">
        <f t="shared" si="57"/>
        <v>0</v>
      </c>
      <c r="AJ146" s="214">
        <f t="shared" si="57"/>
        <v>0</v>
      </c>
      <c r="AK146" s="214">
        <f t="shared" si="57"/>
        <v>0.1</v>
      </c>
      <c r="AL146" s="214">
        <f t="shared" si="57"/>
        <v>0</v>
      </c>
      <c r="AM146" s="214">
        <f t="shared" si="57"/>
        <v>0</v>
      </c>
      <c r="AN146" s="214">
        <f t="shared" si="57"/>
        <v>0</v>
      </c>
      <c r="AO146" s="214">
        <f t="shared" si="57"/>
        <v>0</v>
      </c>
      <c r="AP146" s="214">
        <f t="shared" si="57"/>
        <v>0</v>
      </c>
      <c r="AQ146" s="214">
        <f t="shared" si="57"/>
        <v>0</v>
      </c>
      <c r="AR146" s="214">
        <f t="shared" si="57"/>
        <v>0</v>
      </c>
      <c r="AS146" s="214">
        <f t="shared" si="57"/>
        <v>0</v>
      </c>
      <c r="AT146" s="214">
        <f t="shared" si="57"/>
        <v>0</v>
      </c>
      <c r="AU146" s="214">
        <f t="shared" si="57"/>
        <v>0</v>
      </c>
      <c r="AV146" s="214">
        <f t="shared" si="57"/>
        <v>0</v>
      </c>
      <c r="AW146" s="214">
        <f t="shared" si="57"/>
        <v>0</v>
      </c>
      <c r="AX146" s="214">
        <f t="shared" si="57"/>
        <v>0</v>
      </c>
      <c r="AY146" s="214">
        <f t="shared" si="57"/>
        <v>0</v>
      </c>
      <c r="AZ146" s="214">
        <f t="shared" si="57"/>
        <v>0</v>
      </c>
      <c r="BA146" s="214">
        <f t="shared" si="57"/>
        <v>0</v>
      </c>
      <c r="BB146" s="214">
        <f t="shared" si="57"/>
        <v>0</v>
      </c>
      <c r="BC146" s="214">
        <f t="shared" si="57"/>
        <v>0</v>
      </c>
      <c r="BD146" s="214">
        <f t="shared" si="57"/>
        <v>0</v>
      </c>
      <c r="BE146" s="214">
        <f t="shared" si="57"/>
        <v>0</v>
      </c>
      <c r="BF146" s="214">
        <f t="shared" si="57"/>
        <v>0</v>
      </c>
      <c r="BG146" s="214">
        <f t="shared" si="57"/>
        <v>0</v>
      </c>
      <c r="BH146" s="214">
        <f t="shared" si="57"/>
        <v>0</v>
      </c>
      <c r="BI146" s="214">
        <f t="shared" si="57"/>
        <v>0</v>
      </c>
      <c r="BJ146" s="214">
        <f t="shared" si="57"/>
        <v>0</v>
      </c>
      <c r="BK146" s="214">
        <f t="shared" si="57"/>
        <v>0</v>
      </c>
      <c r="BL146" s="214">
        <f t="shared" si="57"/>
        <v>0</v>
      </c>
      <c r="BM146" s="214">
        <f t="shared" si="57"/>
        <v>0</v>
      </c>
      <c r="BN146" s="214">
        <f t="shared" si="57"/>
        <v>0</v>
      </c>
      <c r="BO146" s="214">
        <f t="shared" ref="BO146:CA146" si="58">SUM(BO147:BO147)</f>
        <v>0</v>
      </c>
      <c r="BP146" s="214">
        <f t="shared" si="58"/>
        <v>0</v>
      </c>
      <c r="BQ146" s="214">
        <f t="shared" si="58"/>
        <v>0</v>
      </c>
      <c r="BR146" s="214">
        <f t="shared" si="58"/>
        <v>0</v>
      </c>
      <c r="BS146" s="214">
        <f t="shared" si="58"/>
        <v>0</v>
      </c>
      <c r="BT146" s="214">
        <f t="shared" si="58"/>
        <v>0</v>
      </c>
      <c r="BU146" s="214">
        <f t="shared" si="58"/>
        <v>0</v>
      </c>
      <c r="BV146" s="214">
        <f t="shared" si="58"/>
        <v>0</v>
      </c>
      <c r="BW146" s="214">
        <f t="shared" si="58"/>
        <v>0</v>
      </c>
      <c r="BX146" s="214">
        <f t="shared" si="58"/>
        <v>0</v>
      </c>
      <c r="BY146" s="214">
        <f t="shared" si="58"/>
        <v>0</v>
      </c>
      <c r="BZ146" s="214">
        <f t="shared" si="58"/>
        <v>0</v>
      </c>
      <c r="CA146" s="214">
        <f t="shared" si="58"/>
        <v>0</v>
      </c>
    </row>
    <row r="147" spans="1:79" s="256" customFormat="1" ht="47.25" x14ac:dyDescent="0.2">
      <c r="A147" s="171" t="s">
        <v>2791</v>
      </c>
      <c r="B147" s="84" t="s">
        <v>522</v>
      </c>
      <c r="C147" s="171" t="s">
        <v>1991</v>
      </c>
      <c r="D147" s="87">
        <v>6.0531199999999998</v>
      </c>
      <c r="E147" s="66">
        <v>0</v>
      </c>
      <c r="F147" s="66">
        <v>6.0531199999999998</v>
      </c>
      <c r="G147" s="66">
        <v>0</v>
      </c>
      <c r="H147" s="66">
        <v>0</v>
      </c>
      <c r="I147" s="66">
        <v>0.1</v>
      </c>
      <c r="J147" s="66">
        <v>0</v>
      </c>
      <c r="K147" s="66">
        <v>0</v>
      </c>
      <c r="L147" s="66">
        <v>0</v>
      </c>
      <c r="M147" s="66">
        <v>0</v>
      </c>
      <c r="N147" s="66">
        <v>0</v>
      </c>
      <c r="O147" s="66">
        <v>0</v>
      </c>
      <c r="P147" s="66">
        <v>0</v>
      </c>
      <c r="Q147" s="66">
        <v>0</v>
      </c>
      <c r="R147" s="66">
        <v>0</v>
      </c>
      <c r="S147" s="66">
        <v>0</v>
      </c>
      <c r="T147" s="66">
        <v>0</v>
      </c>
      <c r="U147" s="66">
        <v>0</v>
      </c>
      <c r="V147" s="66">
        <v>0</v>
      </c>
      <c r="W147" s="66">
        <v>0</v>
      </c>
      <c r="X147" s="66">
        <v>0</v>
      </c>
      <c r="Y147" s="66">
        <v>0</v>
      </c>
      <c r="Z147" s="66">
        <v>0</v>
      </c>
      <c r="AA147" s="66">
        <v>0</v>
      </c>
      <c r="AB147" s="66">
        <v>0</v>
      </c>
      <c r="AC147" s="66">
        <v>0</v>
      </c>
      <c r="AD147" s="66">
        <v>0</v>
      </c>
      <c r="AE147" s="66">
        <v>0</v>
      </c>
      <c r="AF147" s="66">
        <v>0</v>
      </c>
      <c r="AG147" s="66">
        <v>0</v>
      </c>
      <c r="AH147" s="66">
        <v>6.0531199999999998</v>
      </c>
      <c r="AI147" s="66">
        <v>0</v>
      </c>
      <c r="AJ147" s="66"/>
      <c r="AK147" s="66">
        <v>0.1</v>
      </c>
      <c r="AL147" s="66"/>
      <c r="AM147" s="66"/>
      <c r="AN147" s="66"/>
      <c r="AO147" s="66">
        <v>0</v>
      </c>
      <c r="AP147" s="66">
        <v>0</v>
      </c>
      <c r="AQ147" s="66"/>
      <c r="AR147" s="66">
        <v>0</v>
      </c>
      <c r="AS147" s="66"/>
      <c r="AT147" s="66"/>
      <c r="AU147" s="66"/>
      <c r="AV147" s="66">
        <v>0</v>
      </c>
      <c r="AW147" s="87">
        <v>0</v>
      </c>
      <c r="AX147" s="66"/>
      <c r="AY147" s="87">
        <v>0</v>
      </c>
      <c r="AZ147" s="66"/>
      <c r="BA147" s="66"/>
      <c r="BB147" s="66"/>
      <c r="BC147" s="66">
        <v>0</v>
      </c>
      <c r="BD147" s="87">
        <v>0</v>
      </c>
      <c r="BE147" s="66"/>
      <c r="BF147" s="87">
        <v>0</v>
      </c>
      <c r="BG147" s="66"/>
      <c r="BH147" s="66"/>
      <c r="BI147" s="66"/>
      <c r="BJ147" s="66">
        <v>0</v>
      </c>
      <c r="BK147" s="87">
        <v>0</v>
      </c>
      <c r="BL147" s="66"/>
      <c r="BM147" s="87">
        <v>0</v>
      </c>
      <c r="BN147" s="66"/>
      <c r="BO147" s="66"/>
      <c r="BP147" s="66"/>
      <c r="BQ147" s="66"/>
      <c r="BR147" s="66"/>
      <c r="BS147" s="66"/>
      <c r="BT147" s="66"/>
      <c r="BU147" s="66"/>
      <c r="BV147" s="66"/>
      <c r="BW147" s="66"/>
      <c r="BX147" s="66"/>
      <c r="BY147" s="66"/>
      <c r="BZ147" s="66"/>
      <c r="CA147" s="66"/>
    </row>
    <row r="148" spans="1:79" s="256" customFormat="1" x14ac:dyDescent="0.2">
      <c r="A148" s="210"/>
      <c r="B148" s="211" t="s">
        <v>101</v>
      </c>
      <c r="C148" s="210"/>
      <c r="D148" s="214">
        <f t="shared" ref="D148:BN148" si="59">SUM(D149:D169)</f>
        <v>187.80436999999998</v>
      </c>
      <c r="E148" s="214">
        <f t="shared" ref="E148" si="60">SUM(E149:E169)</f>
        <v>0</v>
      </c>
      <c r="F148" s="214">
        <f t="shared" si="59"/>
        <v>138.93498999999994</v>
      </c>
      <c r="G148" s="214">
        <f t="shared" si="59"/>
        <v>4.8800000000000008</v>
      </c>
      <c r="H148" s="214">
        <f t="shared" si="59"/>
        <v>0</v>
      </c>
      <c r="I148" s="214">
        <f t="shared" si="59"/>
        <v>7.4199000000000002</v>
      </c>
      <c r="J148" s="214">
        <f t="shared" si="59"/>
        <v>0</v>
      </c>
      <c r="K148" s="214">
        <f t="shared" si="59"/>
        <v>0</v>
      </c>
      <c r="L148" s="214">
        <f t="shared" si="59"/>
        <v>0</v>
      </c>
      <c r="M148" s="214">
        <f t="shared" si="59"/>
        <v>0</v>
      </c>
      <c r="N148" s="214">
        <f t="shared" si="59"/>
        <v>0</v>
      </c>
      <c r="O148" s="214">
        <f t="shared" si="59"/>
        <v>0</v>
      </c>
      <c r="P148" s="214">
        <f t="shared" si="59"/>
        <v>0</v>
      </c>
      <c r="Q148" s="214">
        <f t="shared" si="59"/>
        <v>0</v>
      </c>
      <c r="R148" s="214">
        <f t="shared" si="59"/>
        <v>0</v>
      </c>
      <c r="S148" s="214">
        <f t="shared" si="59"/>
        <v>0</v>
      </c>
      <c r="T148" s="214">
        <f t="shared" si="59"/>
        <v>0</v>
      </c>
      <c r="U148" s="214">
        <f t="shared" si="59"/>
        <v>0</v>
      </c>
      <c r="V148" s="214">
        <f t="shared" si="59"/>
        <v>0</v>
      </c>
      <c r="W148" s="214">
        <f t="shared" si="59"/>
        <v>0</v>
      </c>
      <c r="X148" s="214">
        <f t="shared" si="59"/>
        <v>0</v>
      </c>
      <c r="Y148" s="214">
        <f t="shared" si="59"/>
        <v>0</v>
      </c>
      <c r="Z148" s="214">
        <f t="shared" si="59"/>
        <v>0</v>
      </c>
      <c r="AA148" s="214">
        <f t="shared" si="59"/>
        <v>0</v>
      </c>
      <c r="AB148" s="214">
        <f t="shared" si="59"/>
        <v>0</v>
      </c>
      <c r="AC148" s="214">
        <f t="shared" si="59"/>
        <v>0</v>
      </c>
      <c r="AD148" s="214">
        <f t="shared" si="59"/>
        <v>0</v>
      </c>
      <c r="AE148" s="214">
        <f t="shared" si="59"/>
        <v>0</v>
      </c>
      <c r="AF148" s="214">
        <f t="shared" si="59"/>
        <v>0</v>
      </c>
      <c r="AG148" s="214">
        <f t="shared" si="59"/>
        <v>0</v>
      </c>
      <c r="AH148" s="214">
        <f t="shared" si="59"/>
        <v>138.93498999999994</v>
      </c>
      <c r="AI148" s="214">
        <f t="shared" si="59"/>
        <v>4.8800000000000008</v>
      </c>
      <c r="AJ148" s="214">
        <f t="shared" si="59"/>
        <v>0</v>
      </c>
      <c r="AK148" s="214">
        <f t="shared" si="59"/>
        <v>7.4199000000000002</v>
      </c>
      <c r="AL148" s="214">
        <f t="shared" si="59"/>
        <v>0</v>
      </c>
      <c r="AM148" s="214">
        <f t="shared" si="59"/>
        <v>0</v>
      </c>
      <c r="AN148" s="214">
        <f t="shared" si="59"/>
        <v>0</v>
      </c>
      <c r="AO148" s="214">
        <f t="shared" si="59"/>
        <v>45.057395319999998</v>
      </c>
      <c r="AP148" s="214">
        <f t="shared" si="59"/>
        <v>4.5799999999999992</v>
      </c>
      <c r="AQ148" s="214">
        <f t="shared" si="59"/>
        <v>0</v>
      </c>
      <c r="AR148" s="214">
        <f t="shared" si="59"/>
        <v>1.6220000000000001</v>
      </c>
      <c r="AS148" s="214">
        <f t="shared" si="59"/>
        <v>0</v>
      </c>
      <c r="AT148" s="214">
        <f t="shared" si="59"/>
        <v>0</v>
      </c>
      <c r="AU148" s="214">
        <f t="shared" si="59"/>
        <v>0</v>
      </c>
      <c r="AV148" s="214">
        <f t="shared" si="59"/>
        <v>39.405524999999997</v>
      </c>
      <c r="AW148" s="214">
        <f t="shared" si="59"/>
        <v>3.03</v>
      </c>
      <c r="AX148" s="214">
        <f t="shared" si="59"/>
        <v>0</v>
      </c>
      <c r="AY148" s="214">
        <f t="shared" si="59"/>
        <v>1.526</v>
      </c>
      <c r="AZ148" s="214">
        <f t="shared" si="59"/>
        <v>0</v>
      </c>
      <c r="BA148" s="214">
        <f t="shared" si="59"/>
        <v>0</v>
      </c>
      <c r="BB148" s="214">
        <f t="shared" si="59"/>
        <v>0</v>
      </c>
      <c r="BC148" s="214">
        <f t="shared" si="59"/>
        <v>4.7581874400000004</v>
      </c>
      <c r="BD148" s="214">
        <f t="shared" si="59"/>
        <v>1.05</v>
      </c>
      <c r="BE148" s="214">
        <f t="shared" si="59"/>
        <v>0</v>
      </c>
      <c r="BF148" s="214">
        <f t="shared" si="59"/>
        <v>9.6000000000000002E-2</v>
      </c>
      <c r="BG148" s="214">
        <f t="shared" si="59"/>
        <v>0</v>
      </c>
      <c r="BH148" s="214">
        <f t="shared" si="59"/>
        <v>0</v>
      </c>
      <c r="BI148" s="214">
        <f t="shared" si="59"/>
        <v>0</v>
      </c>
      <c r="BJ148" s="214">
        <f t="shared" si="59"/>
        <v>0.89368288000000007</v>
      </c>
      <c r="BK148" s="214">
        <f t="shared" si="59"/>
        <v>0.5</v>
      </c>
      <c r="BL148" s="214">
        <f t="shared" si="59"/>
        <v>0</v>
      </c>
      <c r="BM148" s="214">
        <f t="shared" si="59"/>
        <v>0</v>
      </c>
      <c r="BN148" s="214">
        <f t="shared" si="59"/>
        <v>0</v>
      </c>
      <c r="BO148" s="214">
        <f t="shared" ref="BO148:CA148" si="61">SUM(BO149:BO169)</f>
        <v>0</v>
      </c>
      <c r="BP148" s="214">
        <f t="shared" si="61"/>
        <v>0</v>
      </c>
      <c r="BQ148" s="214">
        <f t="shared" si="61"/>
        <v>0</v>
      </c>
      <c r="BR148" s="214">
        <f t="shared" si="61"/>
        <v>0</v>
      </c>
      <c r="BS148" s="214">
        <f t="shared" si="61"/>
        <v>0</v>
      </c>
      <c r="BT148" s="214">
        <f t="shared" si="61"/>
        <v>0</v>
      </c>
      <c r="BU148" s="214">
        <f t="shared" si="61"/>
        <v>0</v>
      </c>
      <c r="BV148" s="214">
        <f t="shared" si="61"/>
        <v>0</v>
      </c>
      <c r="BW148" s="214">
        <f t="shared" si="61"/>
        <v>0</v>
      </c>
      <c r="BX148" s="214">
        <f t="shared" si="61"/>
        <v>0</v>
      </c>
      <c r="BY148" s="214">
        <f t="shared" si="61"/>
        <v>0</v>
      </c>
      <c r="BZ148" s="214">
        <f t="shared" si="61"/>
        <v>0</v>
      </c>
      <c r="CA148" s="214">
        <f t="shared" si="61"/>
        <v>0</v>
      </c>
    </row>
    <row r="149" spans="1:79" s="256" customFormat="1" ht="43.5" customHeight="1" x14ac:dyDescent="0.2">
      <c r="A149" s="171" t="s">
        <v>899</v>
      </c>
      <c r="B149" s="84" t="s">
        <v>523</v>
      </c>
      <c r="C149" s="171" t="s">
        <v>1992</v>
      </c>
      <c r="D149" s="87">
        <v>0.56730999999999998</v>
      </c>
      <c r="E149" s="66">
        <v>0</v>
      </c>
      <c r="F149" s="66">
        <v>0.56730999999999998</v>
      </c>
      <c r="G149" s="66">
        <v>0.4</v>
      </c>
      <c r="H149" s="66">
        <v>0</v>
      </c>
      <c r="I149" s="66">
        <v>0</v>
      </c>
      <c r="J149" s="66">
        <v>0</v>
      </c>
      <c r="K149" s="66">
        <v>0</v>
      </c>
      <c r="L149" s="66">
        <v>0</v>
      </c>
      <c r="M149" s="66">
        <v>0</v>
      </c>
      <c r="N149" s="66">
        <v>0</v>
      </c>
      <c r="O149" s="66">
        <v>0</v>
      </c>
      <c r="P149" s="66">
        <v>0</v>
      </c>
      <c r="Q149" s="66">
        <v>0</v>
      </c>
      <c r="R149" s="66">
        <v>0</v>
      </c>
      <c r="S149" s="66">
        <v>0</v>
      </c>
      <c r="T149" s="66">
        <v>0</v>
      </c>
      <c r="U149" s="66">
        <v>0</v>
      </c>
      <c r="V149" s="66">
        <v>0</v>
      </c>
      <c r="W149" s="66">
        <v>0</v>
      </c>
      <c r="X149" s="66">
        <v>0</v>
      </c>
      <c r="Y149" s="66">
        <v>0</v>
      </c>
      <c r="Z149" s="66">
        <v>0</v>
      </c>
      <c r="AA149" s="66">
        <v>0</v>
      </c>
      <c r="AB149" s="66">
        <v>0</v>
      </c>
      <c r="AC149" s="66">
        <v>0</v>
      </c>
      <c r="AD149" s="66">
        <v>0</v>
      </c>
      <c r="AE149" s="66">
        <v>0</v>
      </c>
      <c r="AF149" s="66">
        <v>0</v>
      </c>
      <c r="AG149" s="66">
        <v>0</v>
      </c>
      <c r="AH149" s="66">
        <v>0.56730999999999998</v>
      </c>
      <c r="AI149" s="66">
        <v>0.4</v>
      </c>
      <c r="AJ149" s="66"/>
      <c r="AK149" s="66">
        <v>0</v>
      </c>
      <c r="AL149" s="66"/>
      <c r="AM149" s="66"/>
      <c r="AN149" s="66"/>
      <c r="AO149" s="66">
        <v>0</v>
      </c>
      <c r="AP149" s="66">
        <v>0</v>
      </c>
      <c r="AQ149" s="66"/>
      <c r="AR149" s="66">
        <v>0</v>
      </c>
      <c r="AS149" s="66"/>
      <c r="AT149" s="66"/>
      <c r="AU149" s="66"/>
      <c r="AV149" s="66">
        <v>0</v>
      </c>
      <c r="AW149" s="87">
        <v>0</v>
      </c>
      <c r="AX149" s="66"/>
      <c r="AY149" s="87">
        <v>0</v>
      </c>
      <c r="AZ149" s="66"/>
      <c r="BA149" s="66"/>
      <c r="BB149" s="66"/>
      <c r="BC149" s="66">
        <v>0</v>
      </c>
      <c r="BD149" s="87">
        <v>0</v>
      </c>
      <c r="BE149" s="66"/>
      <c r="BF149" s="87">
        <v>0</v>
      </c>
      <c r="BG149" s="66"/>
      <c r="BH149" s="66"/>
      <c r="BI149" s="66"/>
      <c r="BJ149" s="66">
        <v>0</v>
      </c>
      <c r="BK149" s="87">
        <v>0</v>
      </c>
      <c r="BL149" s="66"/>
      <c r="BM149" s="87">
        <v>0</v>
      </c>
      <c r="BN149" s="66"/>
      <c r="BO149" s="66"/>
      <c r="BP149" s="66"/>
      <c r="BQ149" s="66"/>
      <c r="BR149" s="66"/>
      <c r="BS149" s="66"/>
      <c r="BT149" s="66"/>
      <c r="BU149" s="66"/>
      <c r="BV149" s="66"/>
      <c r="BW149" s="66"/>
      <c r="BX149" s="66"/>
      <c r="BY149" s="66"/>
      <c r="BZ149" s="66"/>
      <c r="CA149" s="66"/>
    </row>
    <row r="150" spans="1:79" s="256" customFormat="1" ht="40.5" customHeight="1" x14ac:dyDescent="0.2">
      <c r="A150" s="171" t="s">
        <v>899</v>
      </c>
      <c r="B150" s="84" t="s">
        <v>524</v>
      </c>
      <c r="C150" s="171" t="s">
        <v>1993</v>
      </c>
      <c r="D150" s="87">
        <v>0.68374000000000001</v>
      </c>
      <c r="E150" s="66">
        <v>0</v>
      </c>
      <c r="F150" s="66">
        <v>0.68374000000000001</v>
      </c>
      <c r="G150" s="66">
        <v>0.16</v>
      </c>
      <c r="H150" s="66">
        <v>0</v>
      </c>
      <c r="I150" s="66">
        <v>0</v>
      </c>
      <c r="J150" s="66">
        <v>0</v>
      </c>
      <c r="K150" s="66">
        <v>0</v>
      </c>
      <c r="L150" s="66">
        <v>0</v>
      </c>
      <c r="M150" s="66">
        <v>0</v>
      </c>
      <c r="N150" s="66">
        <v>0</v>
      </c>
      <c r="O150" s="66">
        <v>0</v>
      </c>
      <c r="P150" s="66">
        <v>0</v>
      </c>
      <c r="Q150" s="66">
        <v>0</v>
      </c>
      <c r="R150" s="66">
        <v>0</v>
      </c>
      <c r="S150" s="66">
        <v>0</v>
      </c>
      <c r="T150" s="66">
        <v>0</v>
      </c>
      <c r="U150" s="66">
        <v>0</v>
      </c>
      <c r="V150" s="66">
        <v>0</v>
      </c>
      <c r="W150" s="66">
        <v>0</v>
      </c>
      <c r="X150" s="66">
        <v>0</v>
      </c>
      <c r="Y150" s="66">
        <v>0</v>
      </c>
      <c r="Z150" s="66">
        <v>0</v>
      </c>
      <c r="AA150" s="66">
        <v>0</v>
      </c>
      <c r="AB150" s="66">
        <v>0</v>
      </c>
      <c r="AC150" s="66">
        <v>0</v>
      </c>
      <c r="AD150" s="66">
        <v>0</v>
      </c>
      <c r="AE150" s="66">
        <v>0</v>
      </c>
      <c r="AF150" s="66">
        <v>0</v>
      </c>
      <c r="AG150" s="66">
        <v>0</v>
      </c>
      <c r="AH150" s="66">
        <v>0.68374000000000001</v>
      </c>
      <c r="AI150" s="66">
        <v>0.16</v>
      </c>
      <c r="AJ150" s="66"/>
      <c r="AK150" s="66">
        <v>0</v>
      </c>
      <c r="AL150" s="66"/>
      <c r="AM150" s="66"/>
      <c r="AN150" s="66"/>
      <c r="AO150" s="66">
        <v>0.20705985000000002</v>
      </c>
      <c r="AP150" s="66">
        <v>0.16</v>
      </c>
      <c r="AQ150" s="66"/>
      <c r="AR150" s="66">
        <v>0</v>
      </c>
      <c r="AS150" s="66"/>
      <c r="AT150" s="66"/>
      <c r="AU150" s="66"/>
      <c r="AV150" s="66">
        <v>0.20705985000000002</v>
      </c>
      <c r="AW150" s="87">
        <v>0.16</v>
      </c>
      <c r="AX150" s="66"/>
      <c r="AY150" s="87">
        <v>0</v>
      </c>
      <c r="AZ150" s="66"/>
      <c r="BA150" s="66"/>
      <c r="BB150" s="66"/>
      <c r="BC150" s="66">
        <v>0</v>
      </c>
      <c r="BD150" s="87">
        <v>0</v>
      </c>
      <c r="BE150" s="66"/>
      <c r="BF150" s="87">
        <v>0</v>
      </c>
      <c r="BG150" s="66"/>
      <c r="BH150" s="66"/>
      <c r="BI150" s="66"/>
      <c r="BJ150" s="66">
        <v>0</v>
      </c>
      <c r="BK150" s="87">
        <v>0</v>
      </c>
      <c r="BL150" s="66"/>
      <c r="BM150" s="87">
        <v>0</v>
      </c>
      <c r="BN150" s="66"/>
      <c r="BO150" s="66"/>
      <c r="BP150" s="66"/>
      <c r="BQ150" s="66"/>
      <c r="BR150" s="66"/>
      <c r="BS150" s="66"/>
      <c r="BT150" s="66"/>
      <c r="BU150" s="66"/>
      <c r="BV150" s="66"/>
      <c r="BW150" s="66"/>
      <c r="BX150" s="66"/>
      <c r="BY150" s="66"/>
      <c r="BZ150" s="66"/>
      <c r="CA150" s="66"/>
    </row>
    <row r="151" spans="1:79" s="256" customFormat="1" ht="33.75" customHeight="1" x14ac:dyDescent="0.2">
      <c r="A151" s="171" t="s">
        <v>899</v>
      </c>
      <c r="B151" s="84" t="s">
        <v>354</v>
      </c>
      <c r="C151" s="171" t="s">
        <v>1994</v>
      </c>
      <c r="D151" s="87">
        <v>39.378459999999997</v>
      </c>
      <c r="E151" s="66">
        <v>0</v>
      </c>
      <c r="F151" s="66">
        <v>39.378459999999997</v>
      </c>
      <c r="G151" s="66">
        <v>1.26</v>
      </c>
      <c r="H151" s="66">
        <v>0</v>
      </c>
      <c r="I151" s="66">
        <v>4.6199000000000003</v>
      </c>
      <c r="J151" s="66">
        <v>0</v>
      </c>
      <c r="K151" s="66">
        <v>0</v>
      </c>
      <c r="L151" s="66">
        <v>0</v>
      </c>
      <c r="M151" s="66">
        <v>0</v>
      </c>
      <c r="N151" s="66">
        <v>0</v>
      </c>
      <c r="O151" s="66">
        <v>0</v>
      </c>
      <c r="P151" s="66">
        <v>0</v>
      </c>
      <c r="Q151" s="66">
        <v>0</v>
      </c>
      <c r="R151" s="66">
        <v>0</v>
      </c>
      <c r="S151" s="66">
        <v>0</v>
      </c>
      <c r="T151" s="66">
        <v>0</v>
      </c>
      <c r="U151" s="66">
        <v>0</v>
      </c>
      <c r="V151" s="66">
        <v>0</v>
      </c>
      <c r="W151" s="66">
        <v>0</v>
      </c>
      <c r="X151" s="66">
        <v>0</v>
      </c>
      <c r="Y151" s="66">
        <v>0</v>
      </c>
      <c r="Z151" s="66">
        <v>0</v>
      </c>
      <c r="AA151" s="66">
        <v>0</v>
      </c>
      <c r="AB151" s="66">
        <v>0</v>
      </c>
      <c r="AC151" s="66">
        <v>0</v>
      </c>
      <c r="AD151" s="66">
        <v>0</v>
      </c>
      <c r="AE151" s="66">
        <v>0</v>
      </c>
      <c r="AF151" s="66">
        <v>0</v>
      </c>
      <c r="AG151" s="66">
        <v>0</v>
      </c>
      <c r="AH151" s="66">
        <v>39.378459999999997</v>
      </c>
      <c r="AI151" s="66">
        <v>1.26</v>
      </c>
      <c r="AJ151" s="66"/>
      <c r="AK151" s="66">
        <v>4.6199000000000003</v>
      </c>
      <c r="AL151" s="66"/>
      <c r="AM151" s="66"/>
      <c r="AN151" s="66"/>
      <c r="AO151" s="66">
        <v>37.403741700000005</v>
      </c>
      <c r="AP151" s="66">
        <v>1.26</v>
      </c>
      <c r="AQ151" s="66"/>
      <c r="AR151" s="66">
        <v>1.526</v>
      </c>
      <c r="AS151" s="66"/>
      <c r="AT151" s="66"/>
      <c r="AU151" s="66"/>
      <c r="AV151" s="66">
        <v>37.403741700000005</v>
      </c>
      <c r="AW151" s="87">
        <v>1.26</v>
      </c>
      <c r="AX151" s="66"/>
      <c r="AY151" s="87">
        <v>1.526</v>
      </c>
      <c r="AZ151" s="66"/>
      <c r="BA151" s="66"/>
      <c r="BB151" s="66"/>
      <c r="BC151" s="66">
        <v>0</v>
      </c>
      <c r="BD151" s="87">
        <v>0</v>
      </c>
      <c r="BE151" s="66"/>
      <c r="BF151" s="87">
        <v>0</v>
      </c>
      <c r="BG151" s="66"/>
      <c r="BH151" s="66"/>
      <c r="BI151" s="66"/>
      <c r="BJ151" s="66">
        <v>0</v>
      </c>
      <c r="BK151" s="87">
        <v>0</v>
      </c>
      <c r="BL151" s="66"/>
      <c r="BM151" s="87">
        <v>0</v>
      </c>
      <c r="BN151" s="66"/>
      <c r="BO151" s="66"/>
      <c r="BP151" s="66"/>
      <c r="BQ151" s="66"/>
      <c r="BR151" s="66"/>
      <c r="BS151" s="66"/>
      <c r="BT151" s="66"/>
      <c r="BU151" s="66"/>
      <c r="BV151" s="66"/>
      <c r="BW151" s="66"/>
      <c r="BX151" s="66"/>
      <c r="BY151" s="66"/>
      <c r="BZ151" s="66"/>
      <c r="CA151" s="66"/>
    </row>
    <row r="152" spans="1:79" s="256" customFormat="1" ht="33" customHeight="1" x14ac:dyDescent="0.2">
      <c r="A152" s="171" t="s">
        <v>2791</v>
      </c>
      <c r="B152" s="84" t="s">
        <v>434</v>
      </c>
      <c r="C152" s="171" t="s">
        <v>1995</v>
      </c>
      <c r="D152" s="87">
        <v>36.993910000000007</v>
      </c>
      <c r="E152" s="66">
        <v>0</v>
      </c>
      <c r="F152" s="66">
        <v>0</v>
      </c>
      <c r="G152" s="66">
        <v>0</v>
      </c>
      <c r="H152" s="66">
        <v>0</v>
      </c>
      <c r="I152" s="66">
        <v>0</v>
      </c>
      <c r="J152" s="66">
        <v>0</v>
      </c>
      <c r="K152" s="66">
        <v>0</v>
      </c>
      <c r="L152" s="66">
        <v>0</v>
      </c>
      <c r="M152" s="66">
        <v>0</v>
      </c>
      <c r="N152" s="66">
        <v>0</v>
      </c>
      <c r="O152" s="66">
        <v>0</v>
      </c>
      <c r="P152" s="66">
        <v>0</v>
      </c>
      <c r="Q152" s="66">
        <v>0</v>
      </c>
      <c r="R152" s="66">
        <v>0</v>
      </c>
      <c r="S152" s="66">
        <v>0</v>
      </c>
      <c r="T152" s="66">
        <v>0</v>
      </c>
      <c r="U152" s="66">
        <v>0</v>
      </c>
      <c r="V152" s="66">
        <v>0</v>
      </c>
      <c r="W152" s="66">
        <v>0</v>
      </c>
      <c r="X152" s="66">
        <v>0</v>
      </c>
      <c r="Y152" s="66">
        <v>0</v>
      </c>
      <c r="Z152" s="66">
        <v>0</v>
      </c>
      <c r="AA152" s="66">
        <v>0</v>
      </c>
      <c r="AB152" s="66">
        <v>0</v>
      </c>
      <c r="AC152" s="66">
        <v>0</v>
      </c>
      <c r="AD152" s="66">
        <v>0</v>
      </c>
      <c r="AE152" s="66">
        <v>0</v>
      </c>
      <c r="AF152" s="66">
        <v>0</v>
      </c>
      <c r="AG152" s="66">
        <v>0</v>
      </c>
      <c r="AH152" s="66">
        <v>0</v>
      </c>
      <c r="AI152" s="66">
        <v>0</v>
      </c>
      <c r="AJ152" s="66"/>
      <c r="AK152" s="66">
        <v>0</v>
      </c>
      <c r="AL152" s="66"/>
      <c r="AM152" s="66"/>
      <c r="AN152" s="66"/>
      <c r="AO152" s="66">
        <v>0</v>
      </c>
      <c r="AP152" s="66">
        <v>0</v>
      </c>
      <c r="AQ152" s="66"/>
      <c r="AR152" s="66">
        <v>0</v>
      </c>
      <c r="AS152" s="66"/>
      <c r="AT152" s="66"/>
      <c r="AU152" s="66"/>
      <c r="AV152" s="66">
        <v>0</v>
      </c>
      <c r="AW152" s="87">
        <v>0</v>
      </c>
      <c r="AX152" s="66"/>
      <c r="AY152" s="87">
        <v>0</v>
      </c>
      <c r="AZ152" s="66"/>
      <c r="BA152" s="66"/>
      <c r="BB152" s="66"/>
      <c r="BC152" s="66">
        <v>0</v>
      </c>
      <c r="BD152" s="87">
        <v>0</v>
      </c>
      <c r="BE152" s="66"/>
      <c r="BF152" s="87">
        <v>0</v>
      </c>
      <c r="BG152" s="66"/>
      <c r="BH152" s="66"/>
      <c r="BI152" s="66"/>
      <c r="BJ152" s="66">
        <v>0</v>
      </c>
      <c r="BK152" s="87">
        <v>0</v>
      </c>
      <c r="BL152" s="66"/>
      <c r="BM152" s="87">
        <v>0</v>
      </c>
      <c r="BN152" s="66"/>
      <c r="BO152" s="66"/>
      <c r="BP152" s="66"/>
      <c r="BQ152" s="66"/>
      <c r="BR152" s="66"/>
      <c r="BS152" s="66"/>
      <c r="BT152" s="66"/>
      <c r="BU152" s="66"/>
      <c r="BV152" s="66"/>
      <c r="BW152" s="66"/>
      <c r="BX152" s="66"/>
      <c r="BY152" s="66"/>
      <c r="BZ152" s="66"/>
      <c r="CA152" s="66"/>
    </row>
    <row r="153" spans="1:79" s="256" customFormat="1" ht="63" x14ac:dyDescent="0.2">
      <c r="A153" s="171" t="s">
        <v>899</v>
      </c>
      <c r="B153" s="170" t="s">
        <v>388</v>
      </c>
      <c r="C153" s="171" t="s">
        <v>1996</v>
      </c>
      <c r="D153" s="87">
        <v>16.335719999999998</v>
      </c>
      <c r="E153" s="66">
        <v>0</v>
      </c>
      <c r="F153" s="66">
        <v>16.335719999999998</v>
      </c>
      <c r="G153" s="66">
        <v>0.16</v>
      </c>
      <c r="H153" s="66">
        <v>0</v>
      </c>
      <c r="I153" s="66">
        <v>2.7</v>
      </c>
      <c r="J153" s="66">
        <v>0</v>
      </c>
      <c r="K153" s="66">
        <v>0</v>
      </c>
      <c r="L153" s="66">
        <v>0</v>
      </c>
      <c r="M153" s="66">
        <v>0</v>
      </c>
      <c r="N153" s="66">
        <v>0</v>
      </c>
      <c r="O153" s="66">
        <v>0</v>
      </c>
      <c r="P153" s="66">
        <v>0</v>
      </c>
      <c r="Q153" s="66">
        <v>0</v>
      </c>
      <c r="R153" s="66">
        <v>0</v>
      </c>
      <c r="S153" s="66">
        <v>0</v>
      </c>
      <c r="T153" s="66">
        <v>0</v>
      </c>
      <c r="U153" s="66">
        <v>0</v>
      </c>
      <c r="V153" s="66">
        <v>0</v>
      </c>
      <c r="W153" s="66">
        <v>0</v>
      </c>
      <c r="X153" s="66">
        <v>0</v>
      </c>
      <c r="Y153" s="66">
        <v>0</v>
      </c>
      <c r="Z153" s="66">
        <v>0</v>
      </c>
      <c r="AA153" s="66">
        <v>0</v>
      </c>
      <c r="AB153" s="66">
        <v>0</v>
      </c>
      <c r="AC153" s="66">
        <v>0</v>
      </c>
      <c r="AD153" s="66">
        <v>0</v>
      </c>
      <c r="AE153" s="66">
        <v>0</v>
      </c>
      <c r="AF153" s="66">
        <v>0</v>
      </c>
      <c r="AG153" s="66">
        <v>0</v>
      </c>
      <c r="AH153" s="66">
        <v>16.335719999999998</v>
      </c>
      <c r="AI153" s="66">
        <v>0.16</v>
      </c>
      <c r="AJ153" s="66"/>
      <c r="AK153" s="66">
        <v>2.7</v>
      </c>
      <c r="AL153" s="66"/>
      <c r="AM153" s="66"/>
      <c r="AN153" s="66"/>
      <c r="AO153" s="66">
        <v>0</v>
      </c>
      <c r="AP153" s="66">
        <v>0</v>
      </c>
      <c r="AQ153" s="66"/>
      <c r="AR153" s="66">
        <v>0</v>
      </c>
      <c r="AS153" s="66"/>
      <c r="AT153" s="66"/>
      <c r="AU153" s="66"/>
      <c r="AV153" s="66">
        <v>0</v>
      </c>
      <c r="AW153" s="87">
        <v>0</v>
      </c>
      <c r="AX153" s="66"/>
      <c r="AY153" s="87">
        <v>0</v>
      </c>
      <c r="AZ153" s="66"/>
      <c r="BA153" s="66"/>
      <c r="BB153" s="66"/>
      <c r="BC153" s="66">
        <v>0</v>
      </c>
      <c r="BD153" s="87">
        <v>0</v>
      </c>
      <c r="BE153" s="66"/>
      <c r="BF153" s="87">
        <v>0</v>
      </c>
      <c r="BG153" s="66"/>
      <c r="BH153" s="66"/>
      <c r="BI153" s="66"/>
      <c r="BJ153" s="66">
        <v>0</v>
      </c>
      <c r="BK153" s="87">
        <v>0</v>
      </c>
      <c r="BL153" s="66"/>
      <c r="BM153" s="87">
        <v>0</v>
      </c>
      <c r="BN153" s="66"/>
      <c r="BO153" s="66"/>
      <c r="BP153" s="66"/>
      <c r="BQ153" s="66"/>
      <c r="BR153" s="66"/>
      <c r="BS153" s="66"/>
      <c r="BT153" s="66"/>
      <c r="BU153" s="66"/>
      <c r="BV153" s="66"/>
      <c r="BW153" s="66"/>
      <c r="BX153" s="66"/>
      <c r="BY153" s="66"/>
      <c r="BZ153" s="66"/>
      <c r="CA153" s="66"/>
    </row>
    <row r="154" spans="1:79" s="256" customFormat="1" ht="47.25" x14ac:dyDescent="0.2">
      <c r="A154" s="171" t="s">
        <v>899</v>
      </c>
      <c r="B154" s="84" t="s">
        <v>47</v>
      </c>
      <c r="C154" s="171" t="s">
        <v>1997</v>
      </c>
      <c r="D154" s="87">
        <v>72.832800000000006</v>
      </c>
      <c r="E154" s="66">
        <v>0</v>
      </c>
      <c r="F154" s="66">
        <v>72.832800000000006</v>
      </c>
      <c r="G154" s="66">
        <v>0</v>
      </c>
      <c r="H154" s="66">
        <v>0</v>
      </c>
      <c r="I154" s="66">
        <v>0</v>
      </c>
      <c r="J154" s="66">
        <v>0</v>
      </c>
      <c r="K154" s="66">
        <v>0</v>
      </c>
      <c r="L154" s="66">
        <v>0</v>
      </c>
      <c r="M154" s="66">
        <v>0</v>
      </c>
      <c r="N154" s="66">
        <v>0</v>
      </c>
      <c r="O154" s="66">
        <v>0</v>
      </c>
      <c r="P154" s="66">
        <v>0</v>
      </c>
      <c r="Q154" s="66">
        <v>0</v>
      </c>
      <c r="R154" s="66">
        <v>0</v>
      </c>
      <c r="S154" s="66">
        <v>0</v>
      </c>
      <c r="T154" s="66">
        <v>0</v>
      </c>
      <c r="U154" s="66">
        <v>0</v>
      </c>
      <c r="V154" s="66">
        <v>0</v>
      </c>
      <c r="W154" s="66">
        <v>0</v>
      </c>
      <c r="X154" s="66">
        <v>0</v>
      </c>
      <c r="Y154" s="66">
        <v>0</v>
      </c>
      <c r="Z154" s="66">
        <v>0</v>
      </c>
      <c r="AA154" s="66">
        <v>0</v>
      </c>
      <c r="AB154" s="66">
        <v>0</v>
      </c>
      <c r="AC154" s="66">
        <v>0</v>
      </c>
      <c r="AD154" s="66">
        <v>0</v>
      </c>
      <c r="AE154" s="66">
        <v>0</v>
      </c>
      <c r="AF154" s="66">
        <v>0</v>
      </c>
      <c r="AG154" s="66">
        <v>0</v>
      </c>
      <c r="AH154" s="66">
        <v>72.832800000000006</v>
      </c>
      <c r="AI154" s="66">
        <v>0</v>
      </c>
      <c r="AJ154" s="66"/>
      <c r="AK154" s="66">
        <v>0</v>
      </c>
      <c r="AL154" s="66"/>
      <c r="AM154" s="66"/>
      <c r="AN154" s="66"/>
      <c r="AO154" s="66">
        <v>0</v>
      </c>
      <c r="AP154" s="66">
        <v>0</v>
      </c>
      <c r="AQ154" s="66"/>
      <c r="AR154" s="66">
        <v>0</v>
      </c>
      <c r="AS154" s="66"/>
      <c r="AT154" s="66"/>
      <c r="AU154" s="66"/>
      <c r="AV154" s="66">
        <v>0</v>
      </c>
      <c r="AW154" s="87">
        <v>0</v>
      </c>
      <c r="AX154" s="66"/>
      <c r="AY154" s="87">
        <v>0</v>
      </c>
      <c r="AZ154" s="66"/>
      <c r="BA154" s="66"/>
      <c r="BB154" s="66"/>
      <c r="BC154" s="66">
        <v>0</v>
      </c>
      <c r="BD154" s="87">
        <v>0</v>
      </c>
      <c r="BE154" s="66"/>
      <c r="BF154" s="87">
        <v>0</v>
      </c>
      <c r="BG154" s="66"/>
      <c r="BH154" s="66"/>
      <c r="BI154" s="66"/>
      <c r="BJ154" s="66">
        <v>0</v>
      </c>
      <c r="BK154" s="87">
        <v>0</v>
      </c>
      <c r="BL154" s="66"/>
      <c r="BM154" s="87">
        <v>0</v>
      </c>
      <c r="BN154" s="66"/>
      <c r="BO154" s="66"/>
      <c r="BP154" s="66"/>
      <c r="BQ154" s="66"/>
      <c r="BR154" s="66"/>
      <c r="BS154" s="66"/>
      <c r="BT154" s="66"/>
      <c r="BU154" s="66"/>
      <c r="BV154" s="66"/>
      <c r="BW154" s="66"/>
      <c r="BX154" s="66"/>
      <c r="BY154" s="66"/>
      <c r="BZ154" s="66"/>
      <c r="CA154" s="66"/>
    </row>
    <row r="155" spans="1:79" s="256" customFormat="1" ht="53.25" customHeight="1" x14ac:dyDescent="0.2">
      <c r="A155" s="171" t="s">
        <v>899</v>
      </c>
      <c r="B155" s="84" t="s">
        <v>525</v>
      </c>
      <c r="C155" s="171" t="s">
        <v>1998</v>
      </c>
      <c r="D155" s="87">
        <v>4.2561499999999999</v>
      </c>
      <c r="E155" s="66">
        <v>0</v>
      </c>
      <c r="F155" s="66">
        <v>4.2561499999999999</v>
      </c>
      <c r="G155" s="66">
        <v>0.8</v>
      </c>
      <c r="H155" s="66">
        <v>0</v>
      </c>
      <c r="I155" s="66">
        <v>0.1</v>
      </c>
      <c r="J155" s="66">
        <v>0</v>
      </c>
      <c r="K155" s="66">
        <v>0</v>
      </c>
      <c r="L155" s="66">
        <v>0</v>
      </c>
      <c r="M155" s="66">
        <v>0</v>
      </c>
      <c r="N155" s="66">
        <v>0</v>
      </c>
      <c r="O155" s="66">
        <v>0</v>
      </c>
      <c r="P155" s="66">
        <v>0</v>
      </c>
      <c r="Q155" s="66">
        <v>0</v>
      </c>
      <c r="R155" s="66">
        <v>0</v>
      </c>
      <c r="S155" s="66">
        <v>0</v>
      </c>
      <c r="T155" s="66">
        <v>0</v>
      </c>
      <c r="U155" s="66">
        <v>0</v>
      </c>
      <c r="V155" s="66">
        <v>0</v>
      </c>
      <c r="W155" s="66">
        <v>0</v>
      </c>
      <c r="X155" s="66">
        <v>0</v>
      </c>
      <c r="Y155" s="66">
        <v>0</v>
      </c>
      <c r="Z155" s="66">
        <v>0</v>
      </c>
      <c r="AA155" s="66">
        <v>0</v>
      </c>
      <c r="AB155" s="66">
        <v>0</v>
      </c>
      <c r="AC155" s="66">
        <v>0</v>
      </c>
      <c r="AD155" s="66">
        <v>0</v>
      </c>
      <c r="AE155" s="66">
        <v>0</v>
      </c>
      <c r="AF155" s="66">
        <v>0</v>
      </c>
      <c r="AG155" s="66">
        <v>0</v>
      </c>
      <c r="AH155" s="66">
        <v>4.2561499999999999</v>
      </c>
      <c r="AI155" s="66">
        <v>0.8</v>
      </c>
      <c r="AJ155" s="66"/>
      <c r="AK155" s="66">
        <v>0.1</v>
      </c>
      <c r="AL155" s="66"/>
      <c r="AM155" s="66"/>
      <c r="AN155" s="66"/>
      <c r="AO155" s="66">
        <v>4.4875962400000002</v>
      </c>
      <c r="AP155" s="66">
        <v>0.8</v>
      </c>
      <c r="AQ155" s="66"/>
      <c r="AR155" s="66">
        <v>9.6000000000000002E-2</v>
      </c>
      <c r="AS155" s="66"/>
      <c r="AT155" s="66"/>
      <c r="AU155" s="66"/>
      <c r="AV155" s="66">
        <v>0</v>
      </c>
      <c r="AW155" s="87">
        <v>0</v>
      </c>
      <c r="AX155" s="66"/>
      <c r="AY155" s="87">
        <v>0</v>
      </c>
      <c r="AZ155" s="66"/>
      <c r="BA155" s="66"/>
      <c r="BB155" s="66"/>
      <c r="BC155" s="66">
        <v>4.4875962400000002</v>
      </c>
      <c r="BD155" s="87">
        <v>0.8</v>
      </c>
      <c r="BE155" s="66"/>
      <c r="BF155" s="87">
        <v>9.6000000000000002E-2</v>
      </c>
      <c r="BG155" s="66"/>
      <c r="BH155" s="66"/>
      <c r="BI155" s="66"/>
      <c r="BJ155" s="66">
        <v>0</v>
      </c>
      <c r="BK155" s="87">
        <v>0</v>
      </c>
      <c r="BL155" s="66"/>
      <c r="BM155" s="87">
        <v>0</v>
      </c>
      <c r="BN155" s="66"/>
      <c r="BO155" s="66"/>
      <c r="BP155" s="66"/>
      <c r="BQ155" s="66"/>
      <c r="BR155" s="66"/>
      <c r="BS155" s="66"/>
      <c r="BT155" s="66"/>
      <c r="BU155" s="66"/>
      <c r="BV155" s="66"/>
      <c r="BW155" s="66"/>
      <c r="BX155" s="66"/>
      <c r="BY155" s="66"/>
      <c r="BZ155" s="66"/>
      <c r="CA155" s="66"/>
    </row>
    <row r="156" spans="1:79" s="256" customFormat="1" ht="46.5" customHeight="1" x14ac:dyDescent="0.2">
      <c r="A156" s="171" t="s">
        <v>899</v>
      </c>
      <c r="B156" s="84" t="s">
        <v>526</v>
      </c>
      <c r="C156" s="171" t="s">
        <v>1999</v>
      </c>
      <c r="D156" s="87">
        <v>1.8083900000000002</v>
      </c>
      <c r="E156" s="66">
        <v>0</v>
      </c>
      <c r="F156" s="66">
        <v>1.8083900000000002</v>
      </c>
      <c r="G156" s="66">
        <v>0.8</v>
      </c>
      <c r="H156" s="66">
        <v>0</v>
      </c>
      <c r="I156" s="66">
        <v>0</v>
      </c>
      <c r="J156" s="66">
        <v>0</v>
      </c>
      <c r="K156" s="66">
        <v>0</v>
      </c>
      <c r="L156" s="66">
        <v>0</v>
      </c>
      <c r="M156" s="66">
        <v>0</v>
      </c>
      <c r="N156" s="66">
        <v>0</v>
      </c>
      <c r="O156" s="66">
        <v>0</v>
      </c>
      <c r="P156" s="66">
        <v>0</v>
      </c>
      <c r="Q156" s="66">
        <v>0</v>
      </c>
      <c r="R156" s="66">
        <v>0</v>
      </c>
      <c r="S156" s="66">
        <v>0</v>
      </c>
      <c r="T156" s="66">
        <v>0</v>
      </c>
      <c r="U156" s="66">
        <v>0</v>
      </c>
      <c r="V156" s="66">
        <v>0</v>
      </c>
      <c r="W156" s="66">
        <v>0</v>
      </c>
      <c r="X156" s="66">
        <v>0</v>
      </c>
      <c r="Y156" s="66">
        <v>0</v>
      </c>
      <c r="Z156" s="66">
        <v>0</v>
      </c>
      <c r="AA156" s="66">
        <v>0</v>
      </c>
      <c r="AB156" s="66">
        <v>0</v>
      </c>
      <c r="AC156" s="66">
        <v>0</v>
      </c>
      <c r="AD156" s="66">
        <v>0</v>
      </c>
      <c r="AE156" s="66">
        <v>0</v>
      </c>
      <c r="AF156" s="66">
        <v>0</v>
      </c>
      <c r="AG156" s="66">
        <v>0</v>
      </c>
      <c r="AH156" s="66">
        <v>1.8083900000000002</v>
      </c>
      <c r="AI156" s="66">
        <v>0.8</v>
      </c>
      <c r="AJ156" s="66"/>
      <c r="AK156" s="66">
        <v>0</v>
      </c>
      <c r="AL156" s="66"/>
      <c r="AM156" s="66"/>
      <c r="AN156" s="66"/>
      <c r="AO156" s="66">
        <v>0.67635024999999993</v>
      </c>
      <c r="AP156" s="66">
        <v>0.8</v>
      </c>
      <c r="AQ156" s="66"/>
      <c r="AR156" s="66">
        <v>0</v>
      </c>
      <c r="AS156" s="66"/>
      <c r="AT156" s="66"/>
      <c r="AU156" s="66"/>
      <c r="AV156" s="66">
        <v>0.67635024999999993</v>
      </c>
      <c r="AW156" s="87">
        <v>0.8</v>
      </c>
      <c r="AX156" s="66"/>
      <c r="AY156" s="87">
        <v>0</v>
      </c>
      <c r="AZ156" s="66"/>
      <c r="BA156" s="66"/>
      <c r="BB156" s="66"/>
      <c r="BC156" s="66">
        <v>0</v>
      </c>
      <c r="BD156" s="87">
        <v>0</v>
      </c>
      <c r="BE156" s="66"/>
      <c r="BF156" s="87">
        <v>0</v>
      </c>
      <c r="BG156" s="66"/>
      <c r="BH156" s="66"/>
      <c r="BI156" s="66"/>
      <c r="BJ156" s="66">
        <v>0</v>
      </c>
      <c r="BK156" s="87">
        <v>0</v>
      </c>
      <c r="BL156" s="66"/>
      <c r="BM156" s="87">
        <v>0</v>
      </c>
      <c r="BN156" s="66"/>
      <c r="BO156" s="66"/>
      <c r="BP156" s="66"/>
      <c r="BQ156" s="66"/>
      <c r="BR156" s="66"/>
      <c r="BS156" s="66"/>
      <c r="BT156" s="66"/>
      <c r="BU156" s="66"/>
      <c r="BV156" s="66"/>
      <c r="BW156" s="66"/>
      <c r="BX156" s="66"/>
      <c r="BY156" s="66"/>
      <c r="BZ156" s="66"/>
      <c r="CA156" s="66"/>
    </row>
    <row r="157" spans="1:79" s="256" customFormat="1" ht="47.25" x14ac:dyDescent="0.2">
      <c r="A157" s="171" t="s">
        <v>899</v>
      </c>
      <c r="B157" s="84" t="s">
        <v>527</v>
      </c>
      <c r="C157" s="171" t="s">
        <v>2000</v>
      </c>
      <c r="D157" s="87">
        <v>0.76251999999999998</v>
      </c>
      <c r="E157" s="66">
        <v>0</v>
      </c>
      <c r="F157" s="66">
        <v>0.76251999999999998</v>
      </c>
      <c r="G157" s="66">
        <v>0.25</v>
      </c>
      <c r="H157" s="66">
        <v>0</v>
      </c>
      <c r="I157" s="66">
        <v>0</v>
      </c>
      <c r="J157" s="66">
        <v>0</v>
      </c>
      <c r="K157" s="66">
        <v>0</v>
      </c>
      <c r="L157" s="66">
        <v>0</v>
      </c>
      <c r="M157" s="66">
        <v>0</v>
      </c>
      <c r="N157" s="66">
        <v>0</v>
      </c>
      <c r="O157" s="66">
        <v>0</v>
      </c>
      <c r="P157" s="66">
        <v>0</v>
      </c>
      <c r="Q157" s="66">
        <v>0</v>
      </c>
      <c r="R157" s="66">
        <v>0</v>
      </c>
      <c r="S157" s="66">
        <v>0</v>
      </c>
      <c r="T157" s="66">
        <v>0</v>
      </c>
      <c r="U157" s="66">
        <v>0</v>
      </c>
      <c r="V157" s="66">
        <v>0</v>
      </c>
      <c r="W157" s="66">
        <v>0</v>
      </c>
      <c r="X157" s="66">
        <v>0</v>
      </c>
      <c r="Y157" s="66">
        <v>0</v>
      </c>
      <c r="Z157" s="66">
        <v>0</v>
      </c>
      <c r="AA157" s="66">
        <v>0</v>
      </c>
      <c r="AB157" s="66">
        <v>0</v>
      </c>
      <c r="AC157" s="66">
        <v>0</v>
      </c>
      <c r="AD157" s="66">
        <v>0</v>
      </c>
      <c r="AE157" s="66">
        <v>0</v>
      </c>
      <c r="AF157" s="66">
        <v>0</v>
      </c>
      <c r="AG157" s="66">
        <v>0</v>
      </c>
      <c r="AH157" s="66">
        <v>0.76251999999999998</v>
      </c>
      <c r="AI157" s="66">
        <v>0.25</v>
      </c>
      <c r="AJ157" s="66"/>
      <c r="AK157" s="66">
        <v>0</v>
      </c>
      <c r="AL157" s="66"/>
      <c r="AM157" s="66"/>
      <c r="AN157" s="66"/>
      <c r="AO157" s="66">
        <v>0.25893514000000001</v>
      </c>
      <c r="AP157" s="66">
        <v>0.25</v>
      </c>
      <c r="AQ157" s="66"/>
      <c r="AR157" s="66">
        <v>0</v>
      </c>
      <c r="AS157" s="66"/>
      <c r="AT157" s="66"/>
      <c r="AU157" s="66"/>
      <c r="AV157" s="66">
        <v>0.25893514000000001</v>
      </c>
      <c r="AW157" s="87">
        <v>0.25</v>
      </c>
      <c r="AX157" s="66"/>
      <c r="AY157" s="87">
        <v>0</v>
      </c>
      <c r="AZ157" s="66"/>
      <c r="BA157" s="66"/>
      <c r="BB157" s="66"/>
      <c r="BC157" s="66">
        <v>0</v>
      </c>
      <c r="BD157" s="87">
        <v>0</v>
      </c>
      <c r="BE157" s="66"/>
      <c r="BF157" s="87">
        <v>0</v>
      </c>
      <c r="BG157" s="66"/>
      <c r="BH157" s="66"/>
      <c r="BI157" s="66"/>
      <c r="BJ157" s="66">
        <v>0</v>
      </c>
      <c r="BK157" s="87">
        <v>0</v>
      </c>
      <c r="BL157" s="66"/>
      <c r="BM157" s="87">
        <v>0</v>
      </c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</row>
    <row r="158" spans="1:79" s="256" customFormat="1" ht="78.75" x14ac:dyDescent="0.2">
      <c r="A158" s="171" t="s">
        <v>899</v>
      </c>
      <c r="B158" s="84" t="s">
        <v>1641</v>
      </c>
      <c r="C158" s="171" t="s">
        <v>2001</v>
      </c>
      <c r="D158" s="87">
        <v>0.85930999999999991</v>
      </c>
      <c r="E158" s="66">
        <v>0</v>
      </c>
      <c r="F158" s="66">
        <v>0.8593099999999998</v>
      </c>
      <c r="G158" s="66">
        <v>0.4</v>
      </c>
      <c r="H158" s="66">
        <v>0</v>
      </c>
      <c r="I158" s="66">
        <v>0</v>
      </c>
      <c r="J158" s="66">
        <v>0</v>
      </c>
      <c r="K158" s="66">
        <v>0</v>
      </c>
      <c r="L158" s="66">
        <v>0</v>
      </c>
      <c r="M158" s="66">
        <v>0</v>
      </c>
      <c r="N158" s="66">
        <v>0</v>
      </c>
      <c r="O158" s="66">
        <v>0</v>
      </c>
      <c r="P158" s="66">
        <v>0</v>
      </c>
      <c r="Q158" s="66">
        <v>0</v>
      </c>
      <c r="R158" s="66">
        <v>0</v>
      </c>
      <c r="S158" s="66">
        <v>0</v>
      </c>
      <c r="T158" s="66">
        <v>0</v>
      </c>
      <c r="U158" s="66">
        <v>0</v>
      </c>
      <c r="V158" s="66">
        <v>0</v>
      </c>
      <c r="W158" s="66">
        <v>0</v>
      </c>
      <c r="X158" s="66">
        <v>0</v>
      </c>
      <c r="Y158" s="66">
        <v>0</v>
      </c>
      <c r="Z158" s="66">
        <v>0</v>
      </c>
      <c r="AA158" s="66">
        <v>0</v>
      </c>
      <c r="AB158" s="66">
        <v>0</v>
      </c>
      <c r="AC158" s="66">
        <v>0</v>
      </c>
      <c r="AD158" s="66">
        <v>0</v>
      </c>
      <c r="AE158" s="66">
        <v>0</v>
      </c>
      <c r="AF158" s="66">
        <v>0</v>
      </c>
      <c r="AG158" s="66">
        <v>0</v>
      </c>
      <c r="AH158" s="66">
        <v>0.8593099999999998</v>
      </c>
      <c r="AI158" s="66">
        <v>0.4</v>
      </c>
      <c r="AJ158" s="66"/>
      <c r="AK158" s="66">
        <v>0</v>
      </c>
      <c r="AL158" s="66"/>
      <c r="AM158" s="66"/>
      <c r="AN158" s="66"/>
      <c r="AO158" s="66">
        <v>0.36571614000000002</v>
      </c>
      <c r="AP158" s="66">
        <v>0.4</v>
      </c>
      <c r="AQ158" s="66"/>
      <c r="AR158" s="66">
        <v>0</v>
      </c>
      <c r="AS158" s="66"/>
      <c r="AT158" s="66"/>
      <c r="AU158" s="66"/>
      <c r="AV158" s="66">
        <v>0</v>
      </c>
      <c r="AW158" s="87">
        <v>0</v>
      </c>
      <c r="AX158" s="66"/>
      <c r="AY158" s="87">
        <v>0</v>
      </c>
      <c r="AZ158" s="66"/>
      <c r="BA158" s="66"/>
      <c r="BB158" s="66"/>
      <c r="BC158" s="66">
        <v>0</v>
      </c>
      <c r="BD158" s="87">
        <v>0</v>
      </c>
      <c r="BE158" s="66"/>
      <c r="BF158" s="87">
        <v>0</v>
      </c>
      <c r="BG158" s="66"/>
      <c r="BH158" s="66"/>
      <c r="BI158" s="66"/>
      <c r="BJ158" s="66">
        <v>0.36571614000000002</v>
      </c>
      <c r="BK158" s="87">
        <v>0.4</v>
      </c>
      <c r="BL158" s="66"/>
      <c r="BM158" s="87">
        <v>0</v>
      </c>
      <c r="BN158" s="66"/>
      <c r="BO158" s="66"/>
      <c r="BP158" s="66"/>
      <c r="BQ158" s="66"/>
      <c r="BR158" s="66"/>
      <c r="BS158" s="66"/>
      <c r="BT158" s="66"/>
      <c r="BU158" s="66"/>
      <c r="BV158" s="66"/>
      <c r="BW158" s="66"/>
      <c r="BX158" s="66"/>
      <c r="BY158" s="66"/>
      <c r="BZ158" s="66"/>
      <c r="CA158" s="66"/>
    </row>
    <row r="159" spans="1:79" s="256" customFormat="1" ht="94.5" x14ac:dyDescent="0.2">
      <c r="A159" s="171" t="s">
        <v>899</v>
      </c>
      <c r="B159" s="84" t="s">
        <v>528</v>
      </c>
      <c r="C159" s="171" t="s">
        <v>2002</v>
      </c>
      <c r="D159" s="87">
        <v>0.39027000000000001</v>
      </c>
      <c r="E159" s="66">
        <v>0</v>
      </c>
      <c r="F159" s="66">
        <v>0.39027000000000001</v>
      </c>
      <c r="G159" s="66">
        <v>0.25</v>
      </c>
      <c r="H159" s="66">
        <v>0</v>
      </c>
      <c r="I159" s="66">
        <v>0</v>
      </c>
      <c r="J159" s="66">
        <v>0</v>
      </c>
      <c r="K159" s="66">
        <v>0</v>
      </c>
      <c r="L159" s="66">
        <v>0</v>
      </c>
      <c r="M159" s="66">
        <v>0</v>
      </c>
      <c r="N159" s="66">
        <v>0</v>
      </c>
      <c r="O159" s="66">
        <v>0</v>
      </c>
      <c r="P159" s="66">
        <v>0</v>
      </c>
      <c r="Q159" s="66">
        <v>0</v>
      </c>
      <c r="R159" s="66">
        <v>0</v>
      </c>
      <c r="S159" s="66">
        <v>0</v>
      </c>
      <c r="T159" s="66">
        <v>0</v>
      </c>
      <c r="U159" s="66">
        <v>0</v>
      </c>
      <c r="V159" s="66">
        <v>0</v>
      </c>
      <c r="W159" s="66">
        <v>0</v>
      </c>
      <c r="X159" s="66">
        <v>0</v>
      </c>
      <c r="Y159" s="66">
        <v>0</v>
      </c>
      <c r="Z159" s="66">
        <v>0</v>
      </c>
      <c r="AA159" s="66">
        <v>0</v>
      </c>
      <c r="AB159" s="66">
        <v>0</v>
      </c>
      <c r="AC159" s="66">
        <v>0</v>
      </c>
      <c r="AD159" s="66">
        <v>0</v>
      </c>
      <c r="AE159" s="66">
        <v>0</v>
      </c>
      <c r="AF159" s="66">
        <v>0</v>
      </c>
      <c r="AG159" s="66">
        <v>0</v>
      </c>
      <c r="AH159" s="66">
        <v>0.39027000000000001</v>
      </c>
      <c r="AI159" s="66">
        <v>0.25</v>
      </c>
      <c r="AJ159" s="66"/>
      <c r="AK159" s="66">
        <v>0</v>
      </c>
      <c r="AL159" s="66"/>
      <c r="AM159" s="66"/>
      <c r="AN159" s="66"/>
      <c r="AO159" s="66">
        <v>0.27059120000000003</v>
      </c>
      <c r="AP159" s="66">
        <v>0.25</v>
      </c>
      <c r="AQ159" s="66"/>
      <c r="AR159" s="66">
        <v>0</v>
      </c>
      <c r="AS159" s="66"/>
      <c r="AT159" s="66"/>
      <c r="AU159" s="66"/>
      <c r="AV159" s="66">
        <v>0</v>
      </c>
      <c r="AW159" s="87">
        <v>0</v>
      </c>
      <c r="AX159" s="66"/>
      <c r="AY159" s="87">
        <v>0</v>
      </c>
      <c r="AZ159" s="66"/>
      <c r="BA159" s="66"/>
      <c r="BB159" s="66"/>
      <c r="BC159" s="66">
        <v>0.27059120000000003</v>
      </c>
      <c r="BD159" s="87">
        <v>0.25</v>
      </c>
      <c r="BE159" s="66"/>
      <c r="BF159" s="87">
        <v>0</v>
      </c>
      <c r="BG159" s="66"/>
      <c r="BH159" s="66"/>
      <c r="BI159" s="66"/>
      <c r="BJ159" s="66">
        <v>0</v>
      </c>
      <c r="BK159" s="87">
        <v>0</v>
      </c>
      <c r="BL159" s="66"/>
      <c r="BM159" s="87">
        <v>0</v>
      </c>
      <c r="BN159" s="66"/>
      <c r="BO159" s="66"/>
      <c r="BP159" s="66"/>
      <c r="BQ159" s="66"/>
      <c r="BR159" s="66"/>
      <c r="BS159" s="66"/>
      <c r="BT159" s="66"/>
      <c r="BU159" s="66"/>
      <c r="BV159" s="66"/>
      <c r="BW159" s="66"/>
      <c r="BX159" s="66"/>
      <c r="BY159" s="66"/>
      <c r="BZ159" s="66"/>
      <c r="CA159" s="66"/>
    </row>
    <row r="160" spans="1:79" s="256" customFormat="1" ht="78.75" x14ac:dyDescent="0.2">
      <c r="A160" s="171" t="s">
        <v>899</v>
      </c>
      <c r="B160" s="84" t="s">
        <v>529</v>
      </c>
      <c r="C160" s="171" t="s">
        <v>2003</v>
      </c>
      <c r="D160" s="87">
        <v>0.20100999999999999</v>
      </c>
      <c r="E160" s="66">
        <v>0</v>
      </c>
      <c r="F160" s="66">
        <v>0.20100999999999999</v>
      </c>
      <c r="G160" s="66">
        <v>0</v>
      </c>
      <c r="H160" s="66">
        <v>0</v>
      </c>
      <c r="I160" s="66">
        <v>0</v>
      </c>
      <c r="J160" s="66">
        <v>0</v>
      </c>
      <c r="K160" s="66">
        <v>0</v>
      </c>
      <c r="L160" s="66">
        <v>0</v>
      </c>
      <c r="M160" s="66">
        <v>0</v>
      </c>
      <c r="N160" s="66">
        <v>0</v>
      </c>
      <c r="O160" s="66">
        <v>0</v>
      </c>
      <c r="P160" s="66">
        <v>0</v>
      </c>
      <c r="Q160" s="66">
        <v>0</v>
      </c>
      <c r="R160" s="66">
        <v>0</v>
      </c>
      <c r="S160" s="66">
        <v>0</v>
      </c>
      <c r="T160" s="66">
        <v>0</v>
      </c>
      <c r="U160" s="66">
        <v>0</v>
      </c>
      <c r="V160" s="66">
        <v>0</v>
      </c>
      <c r="W160" s="66">
        <v>0</v>
      </c>
      <c r="X160" s="66">
        <v>0</v>
      </c>
      <c r="Y160" s="66">
        <v>0</v>
      </c>
      <c r="Z160" s="66">
        <v>0</v>
      </c>
      <c r="AA160" s="66">
        <v>0</v>
      </c>
      <c r="AB160" s="66">
        <v>0</v>
      </c>
      <c r="AC160" s="66">
        <v>0</v>
      </c>
      <c r="AD160" s="66">
        <v>0</v>
      </c>
      <c r="AE160" s="66">
        <v>0</v>
      </c>
      <c r="AF160" s="66">
        <v>0</v>
      </c>
      <c r="AG160" s="66">
        <v>0</v>
      </c>
      <c r="AH160" s="66">
        <v>0.20100999999999999</v>
      </c>
      <c r="AI160" s="66">
        <v>0</v>
      </c>
      <c r="AJ160" s="66"/>
      <c r="AK160" s="66">
        <v>0</v>
      </c>
      <c r="AL160" s="66"/>
      <c r="AM160" s="66"/>
      <c r="AN160" s="66"/>
      <c r="AO160" s="66">
        <v>0.15987773999999999</v>
      </c>
      <c r="AP160" s="66">
        <v>0</v>
      </c>
      <c r="AQ160" s="66"/>
      <c r="AR160" s="66">
        <v>0</v>
      </c>
      <c r="AS160" s="66"/>
      <c r="AT160" s="66"/>
      <c r="AU160" s="66"/>
      <c r="AV160" s="66">
        <v>0.15987773999999999</v>
      </c>
      <c r="AW160" s="87">
        <v>0</v>
      </c>
      <c r="AX160" s="66"/>
      <c r="AY160" s="87">
        <v>0</v>
      </c>
      <c r="AZ160" s="66"/>
      <c r="BA160" s="66"/>
      <c r="BB160" s="66"/>
      <c r="BC160" s="66">
        <v>0</v>
      </c>
      <c r="BD160" s="87">
        <v>0</v>
      </c>
      <c r="BE160" s="66"/>
      <c r="BF160" s="87">
        <v>0</v>
      </c>
      <c r="BG160" s="66"/>
      <c r="BH160" s="66"/>
      <c r="BI160" s="66"/>
      <c r="BJ160" s="66">
        <v>0</v>
      </c>
      <c r="BK160" s="87">
        <v>0</v>
      </c>
      <c r="BL160" s="66"/>
      <c r="BM160" s="87">
        <v>0</v>
      </c>
      <c r="BN160" s="66"/>
      <c r="BO160" s="66"/>
      <c r="BP160" s="66"/>
      <c r="BQ160" s="66"/>
      <c r="BR160" s="66"/>
      <c r="BS160" s="66"/>
      <c r="BT160" s="66"/>
      <c r="BU160" s="66"/>
      <c r="BV160" s="66"/>
      <c r="BW160" s="66"/>
      <c r="BX160" s="66"/>
      <c r="BY160" s="66"/>
      <c r="BZ160" s="66"/>
      <c r="CA160" s="66"/>
    </row>
    <row r="161" spans="1:79" s="256" customFormat="1" ht="63" x14ac:dyDescent="0.2">
      <c r="A161" s="171" t="s">
        <v>899</v>
      </c>
      <c r="B161" s="84" t="s">
        <v>530</v>
      </c>
      <c r="C161" s="171" t="s">
        <v>2004</v>
      </c>
      <c r="D161" s="87">
        <v>0.85930999999999991</v>
      </c>
      <c r="E161" s="66">
        <v>0</v>
      </c>
      <c r="F161" s="66">
        <v>0.8593099999999998</v>
      </c>
      <c r="G161" s="66">
        <v>0.4</v>
      </c>
      <c r="H161" s="66">
        <v>0</v>
      </c>
      <c r="I161" s="66">
        <v>0</v>
      </c>
      <c r="J161" s="66">
        <v>0</v>
      </c>
      <c r="K161" s="66">
        <v>0</v>
      </c>
      <c r="L161" s="66">
        <v>0</v>
      </c>
      <c r="M161" s="66">
        <v>0</v>
      </c>
      <c r="N161" s="66">
        <v>0</v>
      </c>
      <c r="O161" s="66">
        <v>0</v>
      </c>
      <c r="P161" s="66">
        <v>0</v>
      </c>
      <c r="Q161" s="66">
        <v>0</v>
      </c>
      <c r="R161" s="66">
        <v>0</v>
      </c>
      <c r="S161" s="66">
        <v>0</v>
      </c>
      <c r="T161" s="66">
        <v>0</v>
      </c>
      <c r="U161" s="66">
        <v>0</v>
      </c>
      <c r="V161" s="66">
        <v>0</v>
      </c>
      <c r="W161" s="66">
        <v>0</v>
      </c>
      <c r="X161" s="66">
        <v>0</v>
      </c>
      <c r="Y161" s="66">
        <v>0</v>
      </c>
      <c r="Z161" s="66">
        <v>0</v>
      </c>
      <c r="AA161" s="66">
        <v>0</v>
      </c>
      <c r="AB161" s="66">
        <v>0</v>
      </c>
      <c r="AC161" s="66">
        <v>0</v>
      </c>
      <c r="AD161" s="66">
        <v>0</v>
      </c>
      <c r="AE161" s="66">
        <v>0</v>
      </c>
      <c r="AF161" s="66">
        <v>0</v>
      </c>
      <c r="AG161" s="66">
        <v>0</v>
      </c>
      <c r="AH161" s="66">
        <v>0.8593099999999998</v>
      </c>
      <c r="AI161" s="66">
        <v>0.4</v>
      </c>
      <c r="AJ161" s="66"/>
      <c r="AK161" s="66">
        <v>0</v>
      </c>
      <c r="AL161" s="66"/>
      <c r="AM161" s="66"/>
      <c r="AN161" s="66"/>
      <c r="AO161" s="66">
        <v>0.49134416999999997</v>
      </c>
      <c r="AP161" s="66">
        <v>0.4</v>
      </c>
      <c r="AQ161" s="66"/>
      <c r="AR161" s="66">
        <v>0</v>
      </c>
      <c r="AS161" s="66"/>
      <c r="AT161" s="66"/>
      <c r="AU161" s="66"/>
      <c r="AV161" s="66">
        <v>0.49134416999999997</v>
      </c>
      <c r="AW161" s="87">
        <v>0.4</v>
      </c>
      <c r="AX161" s="66"/>
      <c r="AY161" s="87">
        <v>0</v>
      </c>
      <c r="AZ161" s="66"/>
      <c r="BA161" s="66"/>
      <c r="BB161" s="66"/>
      <c r="BC161" s="66">
        <v>0</v>
      </c>
      <c r="BD161" s="87">
        <v>0</v>
      </c>
      <c r="BE161" s="66"/>
      <c r="BF161" s="87">
        <v>0</v>
      </c>
      <c r="BG161" s="66"/>
      <c r="BH161" s="66"/>
      <c r="BI161" s="66"/>
      <c r="BJ161" s="66">
        <v>0</v>
      </c>
      <c r="BK161" s="87">
        <v>0</v>
      </c>
      <c r="BL161" s="66"/>
      <c r="BM161" s="87">
        <v>0</v>
      </c>
      <c r="BN161" s="66"/>
      <c r="BO161" s="66"/>
      <c r="BP161" s="66"/>
      <c r="BQ161" s="66"/>
      <c r="BR161" s="66"/>
      <c r="BS161" s="66"/>
      <c r="BT161" s="66"/>
      <c r="BU161" s="66"/>
      <c r="BV161" s="66"/>
      <c r="BW161" s="66"/>
      <c r="BX161" s="66"/>
      <c r="BY161" s="66"/>
      <c r="BZ161" s="66"/>
      <c r="CA161" s="66"/>
    </row>
    <row r="162" spans="1:79" s="256" customFormat="1" ht="78.75" x14ac:dyDescent="0.2">
      <c r="A162" s="171" t="s">
        <v>2791</v>
      </c>
      <c r="B162" s="84" t="s">
        <v>1642</v>
      </c>
      <c r="C162" s="171" t="s">
        <v>2005</v>
      </c>
      <c r="D162" s="87">
        <v>11.87547</v>
      </c>
      <c r="E162" s="66">
        <v>0</v>
      </c>
      <c r="F162" s="66">
        <v>0</v>
      </c>
      <c r="G162" s="66">
        <v>0</v>
      </c>
      <c r="H162" s="66">
        <v>0</v>
      </c>
      <c r="I162" s="66">
        <v>0</v>
      </c>
      <c r="J162" s="66">
        <v>0</v>
      </c>
      <c r="K162" s="66">
        <v>0</v>
      </c>
      <c r="L162" s="66">
        <v>0</v>
      </c>
      <c r="M162" s="66">
        <v>0</v>
      </c>
      <c r="N162" s="66">
        <v>0</v>
      </c>
      <c r="O162" s="66">
        <v>0</v>
      </c>
      <c r="P162" s="66">
        <v>0</v>
      </c>
      <c r="Q162" s="66">
        <v>0</v>
      </c>
      <c r="R162" s="66">
        <v>0</v>
      </c>
      <c r="S162" s="66">
        <v>0</v>
      </c>
      <c r="T162" s="66">
        <v>0</v>
      </c>
      <c r="U162" s="66">
        <v>0</v>
      </c>
      <c r="V162" s="66">
        <v>0</v>
      </c>
      <c r="W162" s="66">
        <v>0</v>
      </c>
      <c r="X162" s="66">
        <v>0</v>
      </c>
      <c r="Y162" s="66">
        <v>0</v>
      </c>
      <c r="Z162" s="66">
        <v>0</v>
      </c>
      <c r="AA162" s="66">
        <v>0</v>
      </c>
      <c r="AB162" s="66">
        <v>0</v>
      </c>
      <c r="AC162" s="66">
        <v>0</v>
      </c>
      <c r="AD162" s="66">
        <v>0</v>
      </c>
      <c r="AE162" s="66">
        <v>0</v>
      </c>
      <c r="AF162" s="66">
        <v>0</v>
      </c>
      <c r="AG162" s="66">
        <v>0</v>
      </c>
      <c r="AH162" s="66">
        <v>0</v>
      </c>
      <c r="AI162" s="66">
        <v>0</v>
      </c>
      <c r="AJ162" s="66"/>
      <c r="AK162" s="66">
        <v>0</v>
      </c>
      <c r="AL162" s="66"/>
      <c r="AM162" s="66"/>
      <c r="AN162" s="66"/>
      <c r="AO162" s="66">
        <v>0</v>
      </c>
      <c r="AP162" s="66">
        <v>0</v>
      </c>
      <c r="AQ162" s="66"/>
      <c r="AR162" s="66">
        <v>0</v>
      </c>
      <c r="AS162" s="66"/>
      <c r="AT162" s="66"/>
      <c r="AU162" s="66"/>
      <c r="AV162" s="66">
        <v>0</v>
      </c>
      <c r="AW162" s="87">
        <v>0</v>
      </c>
      <c r="AX162" s="66"/>
      <c r="AY162" s="87">
        <v>0</v>
      </c>
      <c r="AZ162" s="66"/>
      <c r="BA162" s="66"/>
      <c r="BB162" s="66"/>
      <c r="BC162" s="66">
        <v>0</v>
      </c>
      <c r="BD162" s="87">
        <v>0</v>
      </c>
      <c r="BE162" s="66"/>
      <c r="BF162" s="87">
        <v>0</v>
      </c>
      <c r="BG162" s="66"/>
      <c r="BH162" s="66"/>
      <c r="BI162" s="66"/>
      <c r="BJ162" s="66">
        <v>0</v>
      </c>
      <c r="BK162" s="87">
        <v>0</v>
      </c>
      <c r="BL162" s="66"/>
      <c r="BM162" s="87">
        <v>0</v>
      </c>
      <c r="BN162" s="66"/>
      <c r="BO162" s="66"/>
      <c r="BP162" s="66"/>
      <c r="BQ162" s="66"/>
      <c r="BR162" s="66"/>
      <c r="BS162" s="66"/>
      <c r="BT162" s="66"/>
      <c r="BU162" s="66"/>
      <c r="BV162" s="66"/>
      <c r="BW162" s="66"/>
      <c r="BX162" s="66"/>
      <c r="BY162" s="66"/>
      <c r="BZ162" s="66"/>
      <c r="CA162" s="66"/>
    </row>
    <row r="163" spans="1:79" s="256" customFormat="1" ht="78.75" x14ac:dyDescent="0.2">
      <c r="A163" s="171" t="s">
        <v>2791</v>
      </c>
      <c r="B163" s="84" t="s">
        <v>1643</v>
      </c>
      <c r="C163" s="171" t="s">
        <v>2006</v>
      </c>
      <c r="D163" s="87">
        <v>0</v>
      </c>
      <c r="E163" s="66">
        <v>0</v>
      </c>
      <c r="F163" s="66">
        <v>0</v>
      </c>
      <c r="G163" s="66">
        <v>0</v>
      </c>
      <c r="H163" s="66">
        <v>0</v>
      </c>
      <c r="I163" s="66">
        <v>0</v>
      </c>
      <c r="J163" s="66">
        <v>0</v>
      </c>
      <c r="K163" s="66">
        <v>0</v>
      </c>
      <c r="L163" s="66">
        <v>0</v>
      </c>
      <c r="M163" s="66">
        <v>0</v>
      </c>
      <c r="N163" s="66">
        <v>0</v>
      </c>
      <c r="O163" s="66">
        <v>0</v>
      </c>
      <c r="P163" s="66">
        <v>0</v>
      </c>
      <c r="Q163" s="66">
        <v>0</v>
      </c>
      <c r="R163" s="66">
        <v>0</v>
      </c>
      <c r="S163" s="66">
        <v>0</v>
      </c>
      <c r="T163" s="66">
        <v>0</v>
      </c>
      <c r="U163" s="66">
        <v>0</v>
      </c>
      <c r="V163" s="66">
        <v>0</v>
      </c>
      <c r="W163" s="66">
        <v>0</v>
      </c>
      <c r="X163" s="66">
        <v>0</v>
      </c>
      <c r="Y163" s="66">
        <v>0</v>
      </c>
      <c r="Z163" s="66">
        <v>0</v>
      </c>
      <c r="AA163" s="66">
        <v>0</v>
      </c>
      <c r="AB163" s="66">
        <v>0</v>
      </c>
      <c r="AC163" s="66">
        <v>0</v>
      </c>
      <c r="AD163" s="66">
        <v>0</v>
      </c>
      <c r="AE163" s="66">
        <v>0</v>
      </c>
      <c r="AF163" s="66">
        <v>0</v>
      </c>
      <c r="AG163" s="66">
        <v>0</v>
      </c>
      <c r="AH163" s="66">
        <v>0</v>
      </c>
      <c r="AI163" s="66"/>
      <c r="AJ163" s="66"/>
      <c r="AK163" s="66"/>
      <c r="AL163" s="66"/>
      <c r="AM163" s="66"/>
      <c r="AN163" s="66"/>
      <c r="AO163" s="66">
        <v>0</v>
      </c>
      <c r="AP163" s="66">
        <v>0</v>
      </c>
      <c r="AQ163" s="66"/>
      <c r="AR163" s="66">
        <v>0</v>
      </c>
      <c r="AS163" s="66"/>
      <c r="AT163" s="66"/>
      <c r="AU163" s="66"/>
      <c r="AV163" s="66">
        <v>0</v>
      </c>
      <c r="AW163" s="87">
        <v>0</v>
      </c>
      <c r="AX163" s="66"/>
      <c r="AY163" s="87">
        <v>0</v>
      </c>
      <c r="AZ163" s="66"/>
      <c r="BA163" s="66"/>
      <c r="BB163" s="66"/>
      <c r="BC163" s="66">
        <v>0</v>
      </c>
      <c r="BD163" s="87">
        <v>0</v>
      </c>
      <c r="BE163" s="66"/>
      <c r="BF163" s="87">
        <v>0</v>
      </c>
      <c r="BG163" s="66"/>
      <c r="BH163" s="66"/>
      <c r="BI163" s="66"/>
      <c r="BJ163" s="66">
        <v>0</v>
      </c>
      <c r="BK163" s="87">
        <v>0</v>
      </c>
      <c r="BL163" s="66"/>
      <c r="BM163" s="87">
        <v>0</v>
      </c>
      <c r="BN163" s="66"/>
      <c r="BO163" s="66"/>
      <c r="BP163" s="66"/>
      <c r="BQ163" s="66"/>
      <c r="BR163" s="66"/>
      <c r="BS163" s="66"/>
      <c r="BT163" s="66"/>
      <c r="BU163" s="66"/>
      <c r="BV163" s="66"/>
      <c r="BW163" s="66"/>
      <c r="BX163" s="66"/>
      <c r="BY163" s="66"/>
      <c r="BZ163" s="66"/>
      <c r="CA163" s="66"/>
    </row>
    <row r="164" spans="1:79" s="256" customFormat="1" ht="78.75" x14ac:dyDescent="0.2">
      <c r="A164" s="171" t="s">
        <v>899</v>
      </c>
      <c r="B164" s="84" t="s">
        <v>1644</v>
      </c>
      <c r="C164" s="171" t="s">
        <v>2007</v>
      </c>
      <c r="D164" s="87">
        <v>0</v>
      </c>
      <c r="E164" s="66">
        <v>0</v>
      </c>
      <c r="F164" s="66">
        <v>0</v>
      </c>
      <c r="G164" s="66">
        <v>0</v>
      </c>
      <c r="H164" s="66">
        <v>0</v>
      </c>
      <c r="I164" s="66">
        <v>0</v>
      </c>
      <c r="J164" s="66">
        <v>0</v>
      </c>
      <c r="K164" s="66">
        <v>0</v>
      </c>
      <c r="L164" s="66">
        <v>0</v>
      </c>
      <c r="M164" s="66">
        <v>0</v>
      </c>
      <c r="N164" s="66">
        <v>0</v>
      </c>
      <c r="O164" s="66">
        <v>0</v>
      </c>
      <c r="P164" s="66">
        <v>0</v>
      </c>
      <c r="Q164" s="66">
        <v>0</v>
      </c>
      <c r="R164" s="66">
        <v>0</v>
      </c>
      <c r="S164" s="66">
        <v>0</v>
      </c>
      <c r="T164" s="66">
        <v>0</v>
      </c>
      <c r="U164" s="66">
        <v>0</v>
      </c>
      <c r="V164" s="66">
        <v>0</v>
      </c>
      <c r="W164" s="66">
        <v>0</v>
      </c>
      <c r="X164" s="66">
        <v>0</v>
      </c>
      <c r="Y164" s="66">
        <v>0</v>
      </c>
      <c r="Z164" s="66">
        <v>0</v>
      </c>
      <c r="AA164" s="66">
        <v>0</v>
      </c>
      <c r="AB164" s="66">
        <v>0</v>
      </c>
      <c r="AC164" s="66">
        <v>0</v>
      </c>
      <c r="AD164" s="66">
        <v>0</v>
      </c>
      <c r="AE164" s="66">
        <v>0</v>
      </c>
      <c r="AF164" s="66">
        <v>0</v>
      </c>
      <c r="AG164" s="66">
        <v>0</v>
      </c>
      <c r="AH164" s="66">
        <v>0</v>
      </c>
      <c r="AI164" s="66"/>
      <c r="AJ164" s="66"/>
      <c r="AK164" s="66"/>
      <c r="AL164" s="66"/>
      <c r="AM164" s="66"/>
      <c r="AN164" s="66"/>
      <c r="AO164" s="66">
        <v>0.52796673999999999</v>
      </c>
      <c r="AP164" s="66">
        <v>0.1</v>
      </c>
      <c r="AQ164" s="66"/>
      <c r="AR164" s="66">
        <v>0</v>
      </c>
      <c r="AS164" s="66"/>
      <c r="AT164" s="66"/>
      <c r="AU164" s="66"/>
      <c r="AV164" s="66">
        <v>0</v>
      </c>
      <c r="AW164" s="87">
        <v>0</v>
      </c>
      <c r="AX164" s="66"/>
      <c r="AY164" s="87">
        <v>0</v>
      </c>
      <c r="AZ164" s="66"/>
      <c r="BA164" s="66"/>
      <c r="BB164" s="66"/>
      <c r="BC164" s="66">
        <v>0</v>
      </c>
      <c r="BD164" s="87">
        <v>0</v>
      </c>
      <c r="BE164" s="66"/>
      <c r="BF164" s="87">
        <v>0</v>
      </c>
      <c r="BG164" s="66"/>
      <c r="BH164" s="66"/>
      <c r="BI164" s="66"/>
      <c r="BJ164" s="66">
        <v>0.52796673999999999</v>
      </c>
      <c r="BK164" s="87">
        <v>0.1</v>
      </c>
      <c r="BL164" s="66"/>
      <c r="BM164" s="87">
        <v>0</v>
      </c>
      <c r="BN164" s="66"/>
      <c r="BO164" s="66"/>
      <c r="BP164" s="66"/>
      <c r="BQ164" s="66"/>
      <c r="BR164" s="66"/>
      <c r="BS164" s="66"/>
      <c r="BT164" s="66"/>
      <c r="BU164" s="66"/>
      <c r="BV164" s="66"/>
      <c r="BW164" s="66"/>
      <c r="BX164" s="66"/>
      <c r="BY164" s="66"/>
      <c r="BZ164" s="66"/>
      <c r="CA164" s="66"/>
    </row>
    <row r="165" spans="1:79" s="256" customFormat="1" ht="78.75" x14ac:dyDescent="0.2">
      <c r="A165" s="171" t="s">
        <v>899</v>
      </c>
      <c r="B165" s="84" t="s">
        <v>1645</v>
      </c>
      <c r="C165" s="171" t="s">
        <v>2008</v>
      </c>
      <c r="D165" s="87">
        <v>0</v>
      </c>
      <c r="E165" s="66">
        <v>0</v>
      </c>
      <c r="F165" s="66">
        <v>0</v>
      </c>
      <c r="G165" s="66">
        <v>0</v>
      </c>
      <c r="H165" s="66">
        <v>0</v>
      </c>
      <c r="I165" s="66">
        <v>0</v>
      </c>
      <c r="J165" s="66">
        <v>0</v>
      </c>
      <c r="K165" s="66">
        <v>0</v>
      </c>
      <c r="L165" s="66">
        <v>0</v>
      </c>
      <c r="M165" s="66">
        <v>0</v>
      </c>
      <c r="N165" s="66">
        <v>0</v>
      </c>
      <c r="O165" s="66">
        <v>0</v>
      </c>
      <c r="P165" s="66">
        <v>0</v>
      </c>
      <c r="Q165" s="66">
        <v>0</v>
      </c>
      <c r="R165" s="66">
        <v>0</v>
      </c>
      <c r="S165" s="66">
        <v>0</v>
      </c>
      <c r="T165" s="66">
        <v>0</v>
      </c>
      <c r="U165" s="66">
        <v>0</v>
      </c>
      <c r="V165" s="66">
        <v>0</v>
      </c>
      <c r="W165" s="66">
        <v>0</v>
      </c>
      <c r="X165" s="66">
        <v>0</v>
      </c>
      <c r="Y165" s="66">
        <v>0</v>
      </c>
      <c r="Z165" s="66">
        <v>0</v>
      </c>
      <c r="AA165" s="66">
        <v>0</v>
      </c>
      <c r="AB165" s="66">
        <v>0</v>
      </c>
      <c r="AC165" s="66">
        <v>0</v>
      </c>
      <c r="AD165" s="66">
        <v>0</v>
      </c>
      <c r="AE165" s="66">
        <v>0</v>
      </c>
      <c r="AF165" s="66">
        <v>0</v>
      </c>
      <c r="AG165" s="66">
        <v>0</v>
      </c>
      <c r="AH165" s="66">
        <v>0</v>
      </c>
      <c r="AI165" s="66"/>
      <c r="AJ165" s="66"/>
      <c r="AK165" s="66"/>
      <c r="AL165" s="66"/>
      <c r="AM165" s="66"/>
      <c r="AN165" s="66"/>
      <c r="AO165" s="66">
        <v>0.20821614999999999</v>
      </c>
      <c r="AP165" s="66">
        <v>0.16</v>
      </c>
      <c r="AQ165" s="66"/>
      <c r="AR165" s="66">
        <v>0</v>
      </c>
      <c r="AS165" s="66"/>
      <c r="AT165" s="66"/>
      <c r="AU165" s="66"/>
      <c r="AV165" s="66">
        <v>0.20821614999999999</v>
      </c>
      <c r="AW165" s="87">
        <v>0.16</v>
      </c>
      <c r="AX165" s="66"/>
      <c r="AY165" s="87">
        <v>0</v>
      </c>
      <c r="AZ165" s="66"/>
      <c r="BA165" s="66"/>
      <c r="BB165" s="66"/>
      <c r="BC165" s="66">
        <v>0</v>
      </c>
      <c r="BD165" s="87">
        <v>0</v>
      </c>
      <c r="BE165" s="66"/>
      <c r="BF165" s="87">
        <v>0</v>
      </c>
      <c r="BG165" s="66"/>
      <c r="BH165" s="66"/>
      <c r="BI165" s="66"/>
      <c r="BJ165" s="66">
        <v>0</v>
      </c>
      <c r="BK165" s="87">
        <v>0</v>
      </c>
      <c r="BL165" s="66"/>
      <c r="BM165" s="87">
        <v>0</v>
      </c>
      <c r="BN165" s="66"/>
      <c r="BO165" s="66"/>
      <c r="BP165" s="66"/>
      <c r="BQ165" s="66"/>
      <c r="BR165" s="66"/>
      <c r="BS165" s="66"/>
      <c r="BT165" s="66"/>
      <c r="BU165" s="66"/>
      <c r="BV165" s="66"/>
      <c r="BW165" s="66"/>
      <c r="BX165" s="66"/>
      <c r="BY165" s="66"/>
      <c r="BZ165" s="66"/>
      <c r="CA165" s="66"/>
    </row>
    <row r="166" spans="1:79" s="256" customFormat="1" ht="78.75" x14ac:dyDescent="0.2">
      <c r="A166" s="171" t="s">
        <v>899</v>
      </c>
      <c r="B166" s="84" t="s">
        <v>1646</v>
      </c>
      <c r="C166" s="171" t="s">
        <v>2009</v>
      </c>
      <c r="D166" s="87">
        <v>0</v>
      </c>
      <c r="E166" s="66">
        <v>0</v>
      </c>
      <c r="F166" s="66">
        <v>0</v>
      </c>
      <c r="G166" s="66">
        <v>0</v>
      </c>
      <c r="H166" s="66">
        <v>0</v>
      </c>
      <c r="I166" s="66">
        <v>0</v>
      </c>
      <c r="J166" s="66">
        <v>0</v>
      </c>
      <c r="K166" s="66">
        <v>0</v>
      </c>
      <c r="L166" s="66">
        <v>0</v>
      </c>
      <c r="M166" s="66">
        <v>0</v>
      </c>
      <c r="N166" s="66">
        <v>0</v>
      </c>
      <c r="O166" s="66">
        <v>0</v>
      </c>
      <c r="P166" s="66">
        <v>0</v>
      </c>
      <c r="Q166" s="66">
        <v>0</v>
      </c>
      <c r="R166" s="66">
        <v>0</v>
      </c>
      <c r="S166" s="66">
        <v>0</v>
      </c>
      <c r="T166" s="66">
        <v>0</v>
      </c>
      <c r="U166" s="66">
        <v>0</v>
      </c>
      <c r="V166" s="66">
        <v>0</v>
      </c>
      <c r="W166" s="66">
        <v>0</v>
      </c>
      <c r="X166" s="66">
        <v>0</v>
      </c>
      <c r="Y166" s="66">
        <v>0</v>
      </c>
      <c r="Z166" s="66">
        <v>0</v>
      </c>
      <c r="AA166" s="66">
        <v>0</v>
      </c>
      <c r="AB166" s="66">
        <v>0</v>
      </c>
      <c r="AC166" s="66">
        <v>0</v>
      </c>
      <c r="AD166" s="66">
        <v>0</v>
      </c>
      <c r="AE166" s="66">
        <v>0</v>
      </c>
      <c r="AF166" s="66">
        <v>0</v>
      </c>
      <c r="AG166" s="66">
        <v>0</v>
      </c>
      <c r="AH166" s="66"/>
      <c r="AI166" s="66"/>
      <c r="AJ166" s="66"/>
      <c r="AK166" s="66"/>
      <c r="AL166" s="66"/>
      <c r="AM166" s="66"/>
      <c r="AN166" s="66"/>
      <c r="AO166" s="66">
        <v>0</v>
      </c>
      <c r="AP166" s="66">
        <v>0</v>
      </c>
      <c r="AQ166" s="66"/>
      <c r="AR166" s="66">
        <v>0</v>
      </c>
      <c r="AS166" s="66"/>
      <c r="AT166" s="66"/>
      <c r="AU166" s="66"/>
      <c r="AV166" s="66"/>
      <c r="AW166" s="87">
        <v>0</v>
      </c>
      <c r="AX166" s="66"/>
      <c r="AY166" s="87">
        <v>0</v>
      </c>
      <c r="AZ166" s="66"/>
      <c r="BA166" s="66"/>
      <c r="BB166" s="66"/>
      <c r="BC166" s="66"/>
      <c r="BD166" s="87">
        <v>0</v>
      </c>
      <c r="BE166" s="66"/>
      <c r="BF166" s="87">
        <v>0</v>
      </c>
      <c r="BG166" s="66"/>
      <c r="BH166" s="66"/>
      <c r="BI166" s="66"/>
      <c r="BJ166" s="66">
        <v>0</v>
      </c>
      <c r="BK166" s="87">
        <v>0</v>
      </c>
      <c r="BL166" s="66"/>
      <c r="BM166" s="87">
        <v>0</v>
      </c>
      <c r="BN166" s="66"/>
      <c r="BO166" s="66"/>
      <c r="BP166" s="66"/>
      <c r="BQ166" s="66"/>
      <c r="BR166" s="66"/>
      <c r="BS166" s="66"/>
      <c r="BT166" s="66"/>
      <c r="BU166" s="66"/>
      <c r="BV166" s="66"/>
      <c r="BW166" s="66"/>
      <c r="BX166" s="66"/>
      <c r="BY166" s="66"/>
      <c r="BZ166" s="66"/>
      <c r="CA166" s="66"/>
    </row>
    <row r="167" spans="1:79" s="256" customFormat="1" ht="42.75" customHeight="1" x14ac:dyDescent="0.2">
      <c r="A167" s="171" t="s">
        <v>899</v>
      </c>
      <c r="B167" s="84" t="s">
        <v>1647</v>
      </c>
      <c r="C167" s="171" t="s">
        <v>2010</v>
      </c>
      <c r="D167" s="87">
        <v>0</v>
      </c>
      <c r="E167" s="66">
        <v>0</v>
      </c>
      <c r="F167" s="66">
        <v>0</v>
      </c>
      <c r="G167" s="66">
        <v>0</v>
      </c>
      <c r="H167" s="66">
        <v>0</v>
      </c>
      <c r="I167" s="66">
        <v>0</v>
      </c>
      <c r="J167" s="66">
        <v>0</v>
      </c>
      <c r="K167" s="66">
        <v>0</v>
      </c>
      <c r="L167" s="66">
        <v>0</v>
      </c>
      <c r="M167" s="66">
        <v>0</v>
      </c>
      <c r="N167" s="66">
        <v>0</v>
      </c>
      <c r="O167" s="66">
        <v>0</v>
      </c>
      <c r="P167" s="66">
        <v>0</v>
      </c>
      <c r="Q167" s="66">
        <v>0</v>
      </c>
      <c r="R167" s="66">
        <v>0</v>
      </c>
      <c r="S167" s="66">
        <v>0</v>
      </c>
      <c r="T167" s="66">
        <v>0</v>
      </c>
      <c r="U167" s="66">
        <v>0</v>
      </c>
      <c r="V167" s="66">
        <v>0</v>
      </c>
      <c r="W167" s="66">
        <v>0</v>
      </c>
      <c r="X167" s="66">
        <v>0</v>
      </c>
      <c r="Y167" s="66">
        <v>0</v>
      </c>
      <c r="Z167" s="66">
        <v>0</v>
      </c>
      <c r="AA167" s="66">
        <v>0</v>
      </c>
      <c r="AB167" s="66">
        <v>0</v>
      </c>
      <c r="AC167" s="66">
        <v>0</v>
      </c>
      <c r="AD167" s="66">
        <v>0</v>
      </c>
      <c r="AE167" s="66">
        <v>0</v>
      </c>
      <c r="AF167" s="66">
        <v>0</v>
      </c>
      <c r="AG167" s="66">
        <v>0</v>
      </c>
      <c r="AH167" s="66"/>
      <c r="AI167" s="66"/>
      <c r="AJ167" s="66"/>
      <c r="AK167" s="66"/>
      <c r="AL167" s="66"/>
      <c r="AM167" s="66"/>
      <c r="AN167" s="66"/>
      <c r="AO167" s="66">
        <v>0</v>
      </c>
      <c r="AP167" s="66">
        <v>0</v>
      </c>
      <c r="AQ167" s="66"/>
      <c r="AR167" s="66">
        <v>0</v>
      </c>
      <c r="AS167" s="66"/>
      <c r="AT167" s="66"/>
      <c r="AU167" s="66"/>
      <c r="AV167" s="66"/>
      <c r="AW167" s="87">
        <v>0</v>
      </c>
      <c r="AX167" s="66"/>
      <c r="AY167" s="87">
        <v>0</v>
      </c>
      <c r="AZ167" s="66"/>
      <c r="BA167" s="66"/>
      <c r="BB167" s="66"/>
      <c r="BC167" s="66"/>
      <c r="BD167" s="87">
        <v>0</v>
      </c>
      <c r="BE167" s="66"/>
      <c r="BF167" s="87">
        <v>0</v>
      </c>
      <c r="BG167" s="66"/>
      <c r="BH167" s="66"/>
      <c r="BI167" s="66"/>
      <c r="BJ167" s="66">
        <v>0</v>
      </c>
      <c r="BK167" s="87">
        <v>0</v>
      </c>
      <c r="BL167" s="66"/>
      <c r="BM167" s="87">
        <v>0</v>
      </c>
      <c r="BN167" s="66"/>
      <c r="BO167" s="66"/>
      <c r="BP167" s="66"/>
      <c r="BQ167" s="66"/>
      <c r="BR167" s="66"/>
      <c r="BS167" s="66"/>
      <c r="BT167" s="66"/>
      <c r="BU167" s="66"/>
      <c r="BV167" s="66"/>
      <c r="BW167" s="66"/>
      <c r="BX167" s="66"/>
      <c r="BY167" s="66"/>
      <c r="BZ167" s="66"/>
      <c r="CA167" s="66"/>
    </row>
    <row r="168" spans="1:79" s="256" customFormat="1" ht="41.45" customHeight="1" x14ac:dyDescent="0.2">
      <c r="A168" s="171" t="s">
        <v>2791</v>
      </c>
      <c r="B168" s="84" t="s">
        <v>1648</v>
      </c>
      <c r="C168" s="171" t="s">
        <v>2011</v>
      </c>
      <c r="D168" s="87">
        <v>0</v>
      </c>
      <c r="E168" s="66">
        <v>0</v>
      </c>
      <c r="F168" s="66">
        <v>0</v>
      </c>
      <c r="G168" s="66">
        <v>0</v>
      </c>
      <c r="H168" s="66">
        <v>0</v>
      </c>
      <c r="I168" s="66">
        <v>0</v>
      </c>
      <c r="J168" s="66">
        <v>0</v>
      </c>
      <c r="K168" s="66">
        <v>0</v>
      </c>
      <c r="L168" s="66">
        <v>0</v>
      </c>
      <c r="M168" s="66">
        <v>0</v>
      </c>
      <c r="N168" s="66">
        <v>0</v>
      </c>
      <c r="O168" s="66">
        <v>0</v>
      </c>
      <c r="P168" s="66">
        <v>0</v>
      </c>
      <c r="Q168" s="66">
        <v>0</v>
      </c>
      <c r="R168" s="66">
        <v>0</v>
      </c>
      <c r="S168" s="66">
        <v>0</v>
      </c>
      <c r="T168" s="66">
        <v>0</v>
      </c>
      <c r="U168" s="66">
        <v>0</v>
      </c>
      <c r="V168" s="66">
        <v>0</v>
      </c>
      <c r="W168" s="66">
        <v>0</v>
      </c>
      <c r="X168" s="66">
        <v>0</v>
      </c>
      <c r="Y168" s="66">
        <v>0</v>
      </c>
      <c r="Z168" s="66">
        <v>0</v>
      </c>
      <c r="AA168" s="66">
        <v>0</v>
      </c>
      <c r="AB168" s="66">
        <v>0</v>
      </c>
      <c r="AC168" s="66">
        <v>0</v>
      </c>
      <c r="AD168" s="66">
        <v>0</v>
      </c>
      <c r="AE168" s="66">
        <v>0</v>
      </c>
      <c r="AF168" s="66">
        <v>0</v>
      </c>
      <c r="AG168" s="66">
        <v>0</v>
      </c>
      <c r="AH168" s="66"/>
      <c r="AI168" s="66"/>
      <c r="AJ168" s="66"/>
      <c r="AK168" s="66"/>
      <c r="AL168" s="66"/>
      <c r="AM168" s="66"/>
      <c r="AN168" s="66"/>
      <c r="AO168" s="66">
        <v>0</v>
      </c>
      <c r="AP168" s="66">
        <v>0</v>
      </c>
      <c r="AQ168" s="66"/>
      <c r="AR168" s="66">
        <v>0</v>
      </c>
      <c r="AS168" s="66"/>
      <c r="AT168" s="66"/>
      <c r="AU168" s="66"/>
      <c r="AV168" s="66"/>
      <c r="AW168" s="87">
        <v>0</v>
      </c>
      <c r="AX168" s="66"/>
      <c r="AY168" s="87">
        <v>0</v>
      </c>
      <c r="AZ168" s="66"/>
      <c r="BA168" s="66"/>
      <c r="BB168" s="66"/>
      <c r="BC168" s="66"/>
      <c r="BD168" s="87">
        <v>0</v>
      </c>
      <c r="BE168" s="66"/>
      <c r="BF168" s="87">
        <v>0</v>
      </c>
      <c r="BG168" s="66"/>
      <c r="BH168" s="66"/>
      <c r="BI168" s="66"/>
      <c r="BJ168" s="66">
        <v>0</v>
      </c>
      <c r="BK168" s="87">
        <v>0</v>
      </c>
      <c r="BL168" s="66"/>
      <c r="BM168" s="87">
        <v>0</v>
      </c>
      <c r="BN168" s="66"/>
      <c r="BO168" s="66"/>
      <c r="BP168" s="66"/>
      <c r="BQ168" s="66"/>
      <c r="BR168" s="66"/>
      <c r="BS168" s="66"/>
      <c r="BT168" s="66"/>
      <c r="BU168" s="66"/>
      <c r="BV168" s="66"/>
      <c r="BW168" s="66"/>
      <c r="BX168" s="66"/>
      <c r="BY168" s="66"/>
      <c r="BZ168" s="66"/>
      <c r="CA168" s="66"/>
    </row>
    <row r="169" spans="1:79" s="256" customFormat="1" ht="36.75" customHeight="1" x14ac:dyDescent="0.2">
      <c r="A169" s="171" t="s">
        <v>899</v>
      </c>
      <c r="B169" s="84" t="s">
        <v>1649</v>
      </c>
      <c r="C169" s="171" t="s">
        <v>2012</v>
      </c>
      <c r="D169" s="87">
        <v>0</v>
      </c>
      <c r="E169" s="66">
        <v>0</v>
      </c>
      <c r="F169" s="66">
        <v>0</v>
      </c>
      <c r="G169" s="66">
        <v>0</v>
      </c>
      <c r="H169" s="66">
        <v>0</v>
      </c>
      <c r="I169" s="66">
        <v>0</v>
      </c>
      <c r="J169" s="66">
        <v>0</v>
      </c>
      <c r="K169" s="66">
        <v>0</v>
      </c>
      <c r="L169" s="66">
        <v>0</v>
      </c>
      <c r="M169" s="66">
        <v>0</v>
      </c>
      <c r="N169" s="66">
        <v>0</v>
      </c>
      <c r="O169" s="66">
        <v>0</v>
      </c>
      <c r="P169" s="66">
        <v>0</v>
      </c>
      <c r="Q169" s="66">
        <v>0</v>
      </c>
      <c r="R169" s="66">
        <v>0</v>
      </c>
      <c r="S169" s="66">
        <v>0</v>
      </c>
      <c r="T169" s="66">
        <v>0</v>
      </c>
      <c r="U169" s="66">
        <v>0</v>
      </c>
      <c r="V169" s="66">
        <v>0</v>
      </c>
      <c r="W169" s="66">
        <v>0</v>
      </c>
      <c r="X169" s="66">
        <v>0</v>
      </c>
      <c r="Y169" s="66">
        <v>0</v>
      </c>
      <c r="Z169" s="66">
        <v>0</v>
      </c>
      <c r="AA169" s="66">
        <v>0</v>
      </c>
      <c r="AB169" s="66">
        <v>0</v>
      </c>
      <c r="AC169" s="66">
        <v>0</v>
      </c>
      <c r="AD169" s="66">
        <v>0</v>
      </c>
      <c r="AE169" s="66">
        <v>0</v>
      </c>
      <c r="AF169" s="66">
        <v>0</v>
      </c>
      <c r="AG169" s="66">
        <v>0</v>
      </c>
      <c r="AH169" s="66"/>
      <c r="AI169" s="66"/>
      <c r="AJ169" s="66"/>
      <c r="AK169" s="66"/>
      <c r="AL169" s="66"/>
      <c r="AM169" s="66"/>
      <c r="AN169" s="66"/>
      <c r="AO169" s="66">
        <v>0</v>
      </c>
      <c r="AP169" s="66">
        <v>0</v>
      </c>
      <c r="AQ169" s="66"/>
      <c r="AR169" s="66">
        <v>0</v>
      </c>
      <c r="AS169" s="66"/>
      <c r="AT169" s="66"/>
      <c r="AU169" s="66"/>
      <c r="AV169" s="66"/>
      <c r="AW169" s="87">
        <v>0</v>
      </c>
      <c r="AX169" s="66"/>
      <c r="AY169" s="87">
        <v>0</v>
      </c>
      <c r="AZ169" s="66"/>
      <c r="BA169" s="66"/>
      <c r="BB169" s="66"/>
      <c r="BC169" s="66"/>
      <c r="BD169" s="87">
        <v>0</v>
      </c>
      <c r="BE169" s="66"/>
      <c r="BF169" s="87">
        <v>0</v>
      </c>
      <c r="BG169" s="66"/>
      <c r="BH169" s="66"/>
      <c r="BI169" s="66"/>
      <c r="BJ169" s="66">
        <v>0</v>
      </c>
      <c r="BK169" s="87">
        <v>0</v>
      </c>
      <c r="BL169" s="66"/>
      <c r="BM169" s="87">
        <v>0</v>
      </c>
      <c r="BN169" s="66"/>
      <c r="BO169" s="66"/>
      <c r="BP169" s="66"/>
      <c r="BQ169" s="66"/>
      <c r="BR169" s="66"/>
      <c r="BS169" s="66"/>
      <c r="BT169" s="66"/>
      <c r="BU169" s="66"/>
      <c r="BV169" s="66"/>
      <c r="BW169" s="66"/>
      <c r="BX169" s="66"/>
      <c r="BY169" s="66"/>
      <c r="BZ169" s="66"/>
      <c r="CA169" s="66"/>
    </row>
    <row r="170" spans="1:79" s="256" customFormat="1" ht="45.2" customHeight="1" x14ac:dyDescent="0.2">
      <c r="A170" s="210"/>
      <c r="B170" s="211" t="s">
        <v>48</v>
      </c>
      <c r="C170" s="210"/>
      <c r="D170" s="214">
        <f t="shared" ref="D170:BN170" si="62">SUM(D171:D188)</f>
        <v>49.636579999999995</v>
      </c>
      <c r="E170" s="214">
        <f t="shared" ref="E170" si="63">SUM(E171:E188)</f>
        <v>0</v>
      </c>
      <c r="F170" s="214">
        <f t="shared" si="62"/>
        <v>42.790709999999997</v>
      </c>
      <c r="G170" s="214">
        <f t="shared" si="62"/>
        <v>4.12</v>
      </c>
      <c r="H170" s="214">
        <f t="shared" si="62"/>
        <v>0</v>
      </c>
      <c r="I170" s="214">
        <f t="shared" si="62"/>
        <v>1.4400000000000002</v>
      </c>
      <c r="J170" s="214">
        <f t="shared" si="62"/>
        <v>0</v>
      </c>
      <c r="K170" s="214">
        <f t="shared" si="62"/>
        <v>0</v>
      </c>
      <c r="L170" s="214">
        <f t="shared" si="62"/>
        <v>0</v>
      </c>
      <c r="M170" s="214">
        <f t="shared" si="62"/>
        <v>0</v>
      </c>
      <c r="N170" s="214">
        <f t="shared" si="62"/>
        <v>0</v>
      </c>
      <c r="O170" s="214">
        <f t="shared" si="62"/>
        <v>0</v>
      </c>
      <c r="P170" s="214">
        <f t="shared" si="62"/>
        <v>0</v>
      </c>
      <c r="Q170" s="214">
        <f t="shared" si="62"/>
        <v>0</v>
      </c>
      <c r="R170" s="214">
        <f t="shared" si="62"/>
        <v>0</v>
      </c>
      <c r="S170" s="214">
        <f t="shared" si="62"/>
        <v>0</v>
      </c>
      <c r="T170" s="214">
        <f t="shared" si="62"/>
        <v>0</v>
      </c>
      <c r="U170" s="214">
        <f t="shared" si="62"/>
        <v>0</v>
      </c>
      <c r="V170" s="214">
        <f t="shared" si="62"/>
        <v>0</v>
      </c>
      <c r="W170" s="214">
        <f t="shared" si="62"/>
        <v>0</v>
      </c>
      <c r="X170" s="214">
        <f t="shared" si="62"/>
        <v>0</v>
      </c>
      <c r="Y170" s="214">
        <f t="shared" si="62"/>
        <v>0</v>
      </c>
      <c r="Z170" s="214">
        <f t="shared" si="62"/>
        <v>0</v>
      </c>
      <c r="AA170" s="214">
        <f t="shared" si="62"/>
        <v>0</v>
      </c>
      <c r="AB170" s="214">
        <f t="shared" si="62"/>
        <v>0</v>
      </c>
      <c r="AC170" s="214">
        <f t="shared" si="62"/>
        <v>0</v>
      </c>
      <c r="AD170" s="214">
        <f t="shared" si="62"/>
        <v>0</v>
      </c>
      <c r="AE170" s="214">
        <f t="shared" si="62"/>
        <v>0</v>
      </c>
      <c r="AF170" s="214">
        <f t="shared" si="62"/>
        <v>0</v>
      </c>
      <c r="AG170" s="214">
        <f t="shared" si="62"/>
        <v>0</v>
      </c>
      <c r="AH170" s="214">
        <f t="shared" si="62"/>
        <v>42.790709999999997</v>
      </c>
      <c r="AI170" s="214">
        <f t="shared" si="62"/>
        <v>4.12</v>
      </c>
      <c r="AJ170" s="214">
        <f t="shared" si="62"/>
        <v>0</v>
      </c>
      <c r="AK170" s="214">
        <f t="shared" si="62"/>
        <v>1.4400000000000002</v>
      </c>
      <c r="AL170" s="214">
        <f t="shared" si="62"/>
        <v>0</v>
      </c>
      <c r="AM170" s="214">
        <f t="shared" si="62"/>
        <v>0</v>
      </c>
      <c r="AN170" s="214">
        <f t="shared" si="62"/>
        <v>0</v>
      </c>
      <c r="AO170" s="214">
        <f t="shared" si="62"/>
        <v>9.2821127500000014</v>
      </c>
      <c r="AP170" s="214">
        <f t="shared" si="62"/>
        <v>2.52</v>
      </c>
      <c r="AQ170" s="214">
        <f t="shared" si="62"/>
        <v>0</v>
      </c>
      <c r="AR170" s="214">
        <f t="shared" si="62"/>
        <v>1.01</v>
      </c>
      <c r="AS170" s="214">
        <f t="shared" si="62"/>
        <v>0</v>
      </c>
      <c r="AT170" s="214">
        <f t="shared" si="62"/>
        <v>0</v>
      </c>
      <c r="AU170" s="214">
        <f t="shared" si="62"/>
        <v>0</v>
      </c>
      <c r="AV170" s="214">
        <f t="shared" si="62"/>
        <v>5.7059721100000003</v>
      </c>
      <c r="AW170" s="214">
        <f t="shared" si="62"/>
        <v>1.26</v>
      </c>
      <c r="AX170" s="214">
        <f t="shared" si="62"/>
        <v>0</v>
      </c>
      <c r="AY170" s="214">
        <f t="shared" si="62"/>
        <v>0.63</v>
      </c>
      <c r="AZ170" s="214">
        <f t="shared" si="62"/>
        <v>0</v>
      </c>
      <c r="BA170" s="214">
        <f t="shared" si="62"/>
        <v>0</v>
      </c>
      <c r="BB170" s="214">
        <f t="shared" si="62"/>
        <v>0</v>
      </c>
      <c r="BC170" s="214">
        <f t="shared" si="62"/>
        <v>3.5761406400000002</v>
      </c>
      <c r="BD170" s="214">
        <f t="shared" si="62"/>
        <v>1.26</v>
      </c>
      <c r="BE170" s="214">
        <f t="shared" si="62"/>
        <v>0</v>
      </c>
      <c r="BF170" s="214">
        <f t="shared" si="62"/>
        <v>0.38</v>
      </c>
      <c r="BG170" s="214">
        <f t="shared" si="62"/>
        <v>0</v>
      </c>
      <c r="BH170" s="214">
        <f t="shared" si="62"/>
        <v>0</v>
      </c>
      <c r="BI170" s="214">
        <f t="shared" si="62"/>
        <v>0</v>
      </c>
      <c r="BJ170" s="214">
        <f t="shared" si="62"/>
        <v>0</v>
      </c>
      <c r="BK170" s="214">
        <f t="shared" si="62"/>
        <v>0</v>
      </c>
      <c r="BL170" s="214">
        <f t="shared" si="62"/>
        <v>0</v>
      </c>
      <c r="BM170" s="214">
        <f t="shared" si="62"/>
        <v>0</v>
      </c>
      <c r="BN170" s="214">
        <f t="shared" si="62"/>
        <v>0</v>
      </c>
      <c r="BO170" s="214">
        <f t="shared" ref="BO170:CA170" si="64">SUM(BO171:BO188)</f>
        <v>0</v>
      </c>
      <c r="BP170" s="214">
        <f t="shared" si="64"/>
        <v>0</v>
      </c>
      <c r="BQ170" s="214">
        <f t="shared" si="64"/>
        <v>0</v>
      </c>
      <c r="BR170" s="214">
        <f t="shared" si="64"/>
        <v>0</v>
      </c>
      <c r="BS170" s="214">
        <f t="shared" si="64"/>
        <v>0</v>
      </c>
      <c r="BT170" s="214">
        <f t="shared" si="64"/>
        <v>0</v>
      </c>
      <c r="BU170" s="214">
        <f t="shared" si="64"/>
        <v>0</v>
      </c>
      <c r="BV170" s="214">
        <f t="shared" si="64"/>
        <v>0</v>
      </c>
      <c r="BW170" s="214">
        <f t="shared" si="64"/>
        <v>0</v>
      </c>
      <c r="BX170" s="214">
        <f t="shared" si="64"/>
        <v>0</v>
      </c>
      <c r="BY170" s="214">
        <f t="shared" si="64"/>
        <v>0</v>
      </c>
      <c r="BZ170" s="214">
        <f t="shared" si="64"/>
        <v>0</v>
      </c>
      <c r="CA170" s="214">
        <f t="shared" si="64"/>
        <v>0</v>
      </c>
    </row>
    <row r="171" spans="1:79" s="256" customFormat="1" ht="33.75" customHeight="1" x14ac:dyDescent="0.2">
      <c r="A171" s="171" t="s">
        <v>899</v>
      </c>
      <c r="B171" s="170" t="s">
        <v>531</v>
      </c>
      <c r="C171" s="171" t="s">
        <v>2013</v>
      </c>
      <c r="D171" s="87">
        <v>4.0370600000000003</v>
      </c>
      <c r="E171" s="66">
        <v>0</v>
      </c>
      <c r="F171" s="66">
        <v>4.0370600000000003</v>
      </c>
      <c r="G171" s="66">
        <v>0</v>
      </c>
      <c r="H171" s="66">
        <v>0</v>
      </c>
      <c r="I171" s="66">
        <v>0</v>
      </c>
      <c r="J171" s="66">
        <v>0</v>
      </c>
      <c r="K171" s="66">
        <v>0</v>
      </c>
      <c r="L171" s="66">
        <v>0</v>
      </c>
      <c r="M171" s="66">
        <v>0</v>
      </c>
      <c r="N171" s="66">
        <v>0</v>
      </c>
      <c r="O171" s="66">
        <v>0</v>
      </c>
      <c r="P171" s="66">
        <v>0</v>
      </c>
      <c r="Q171" s="66">
        <v>0</v>
      </c>
      <c r="R171" s="66">
        <v>0</v>
      </c>
      <c r="S171" s="66">
        <v>0</v>
      </c>
      <c r="T171" s="66">
        <v>0</v>
      </c>
      <c r="U171" s="66">
        <v>0</v>
      </c>
      <c r="V171" s="66">
        <v>0</v>
      </c>
      <c r="W171" s="66">
        <v>0</v>
      </c>
      <c r="X171" s="66">
        <v>0</v>
      </c>
      <c r="Y171" s="66">
        <v>0</v>
      </c>
      <c r="Z171" s="66">
        <v>0</v>
      </c>
      <c r="AA171" s="66">
        <v>0</v>
      </c>
      <c r="AB171" s="66">
        <v>0</v>
      </c>
      <c r="AC171" s="66">
        <v>0</v>
      </c>
      <c r="AD171" s="66">
        <v>0</v>
      </c>
      <c r="AE171" s="66">
        <v>0</v>
      </c>
      <c r="AF171" s="66">
        <v>0</v>
      </c>
      <c r="AG171" s="66">
        <v>0</v>
      </c>
      <c r="AH171" s="66">
        <v>4.0370600000000003</v>
      </c>
      <c r="AI171" s="66">
        <v>0</v>
      </c>
      <c r="AJ171" s="66"/>
      <c r="AK171" s="66">
        <v>0</v>
      </c>
      <c r="AL171" s="66"/>
      <c r="AM171" s="66"/>
      <c r="AN171" s="66"/>
      <c r="AO171" s="66">
        <v>0</v>
      </c>
      <c r="AP171" s="66">
        <v>0</v>
      </c>
      <c r="AQ171" s="66"/>
      <c r="AR171" s="66">
        <v>0</v>
      </c>
      <c r="AS171" s="66"/>
      <c r="AT171" s="66"/>
      <c r="AU171" s="66"/>
      <c r="AV171" s="66">
        <v>0</v>
      </c>
      <c r="AW171" s="87">
        <v>0</v>
      </c>
      <c r="AX171" s="66"/>
      <c r="AY171" s="87">
        <v>0</v>
      </c>
      <c r="AZ171" s="66"/>
      <c r="BA171" s="66"/>
      <c r="BB171" s="66"/>
      <c r="BC171" s="66">
        <v>0</v>
      </c>
      <c r="BD171" s="87">
        <v>0</v>
      </c>
      <c r="BE171" s="66"/>
      <c r="BF171" s="87">
        <v>0</v>
      </c>
      <c r="BG171" s="66"/>
      <c r="BH171" s="66"/>
      <c r="BI171" s="66"/>
      <c r="BJ171" s="66">
        <v>0</v>
      </c>
      <c r="BK171" s="87">
        <v>0</v>
      </c>
      <c r="BL171" s="66"/>
      <c r="BM171" s="87">
        <v>0</v>
      </c>
      <c r="BN171" s="66"/>
      <c r="BO171" s="66"/>
      <c r="BP171" s="66"/>
      <c r="BQ171" s="66"/>
      <c r="BR171" s="66"/>
      <c r="BS171" s="66"/>
      <c r="BT171" s="66"/>
      <c r="BU171" s="66"/>
      <c r="BV171" s="66"/>
      <c r="BW171" s="66"/>
      <c r="BX171" s="66"/>
      <c r="BY171" s="66"/>
      <c r="BZ171" s="66"/>
      <c r="CA171" s="66"/>
    </row>
    <row r="172" spans="1:79" s="256" customFormat="1" ht="94.5" x14ac:dyDescent="0.2">
      <c r="A172" s="171" t="s">
        <v>899</v>
      </c>
      <c r="B172" s="84" t="s">
        <v>1650</v>
      </c>
      <c r="C172" s="171" t="s">
        <v>2014</v>
      </c>
      <c r="D172" s="87">
        <v>1.24108</v>
      </c>
      <c r="E172" s="66">
        <v>0</v>
      </c>
      <c r="F172" s="66">
        <v>1.2410799999999997</v>
      </c>
      <c r="G172" s="66">
        <v>0.4</v>
      </c>
      <c r="H172" s="66">
        <v>0</v>
      </c>
      <c r="I172" s="66">
        <v>0</v>
      </c>
      <c r="J172" s="66">
        <v>0</v>
      </c>
      <c r="K172" s="66">
        <v>0</v>
      </c>
      <c r="L172" s="66">
        <v>0</v>
      </c>
      <c r="M172" s="66">
        <v>0</v>
      </c>
      <c r="N172" s="66">
        <v>0</v>
      </c>
      <c r="O172" s="66">
        <v>0</v>
      </c>
      <c r="P172" s="66">
        <v>0</v>
      </c>
      <c r="Q172" s="66">
        <v>0</v>
      </c>
      <c r="R172" s="66">
        <v>0</v>
      </c>
      <c r="S172" s="66">
        <v>0</v>
      </c>
      <c r="T172" s="66">
        <v>0</v>
      </c>
      <c r="U172" s="66">
        <v>0</v>
      </c>
      <c r="V172" s="66">
        <v>0</v>
      </c>
      <c r="W172" s="66">
        <v>0</v>
      </c>
      <c r="X172" s="66">
        <v>0</v>
      </c>
      <c r="Y172" s="66">
        <v>0</v>
      </c>
      <c r="Z172" s="66">
        <v>0</v>
      </c>
      <c r="AA172" s="66">
        <v>0</v>
      </c>
      <c r="AB172" s="66">
        <v>0</v>
      </c>
      <c r="AC172" s="66">
        <v>0</v>
      </c>
      <c r="AD172" s="66">
        <v>0</v>
      </c>
      <c r="AE172" s="66">
        <v>0</v>
      </c>
      <c r="AF172" s="66">
        <v>0</v>
      </c>
      <c r="AG172" s="66">
        <v>0</v>
      </c>
      <c r="AH172" s="66">
        <v>1.2410799999999997</v>
      </c>
      <c r="AI172" s="66">
        <v>0.4</v>
      </c>
      <c r="AJ172" s="66"/>
      <c r="AK172" s="66">
        <v>0</v>
      </c>
      <c r="AL172" s="66"/>
      <c r="AM172" s="66"/>
      <c r="AN172" s="66"/>
      <c r="AO172" s="66">
        <v>0</v>
      </c>
      <c r="AP172" s="66">
        <v>0</v>
      </c>
      <c r="AQ172" s="66"/>
      <c r="AR172" s="66">
        <v>0</v>
      </c>
      <c r="AS172" s="66"/>
      <c r="AT172" s="66"/>
      <c r="AU172" s="66"/>
      <c r="AV172" s="66">
        <v>0</v>
      </c>
      <c r="AW172" s="87">
        <v>0</v>
      </c>
      <c r="AX172" s="66"/>
      <c r="AY172" s="87">
        <v>0</v>
      </c>
      <c r="AZ172" s="66"/>
      <c r="BA172" s="66"/>
      <c r="BB172" s="66"/>
      <c r="BC172" s="66">
        <v>0</v>
      </c>
      <c r="BD172" s="87">
        <v>0</v>
      </c>
      <c r="BE172" s="66"/>
      <c r="BF172" s="87">
        <v>0</v>
      </c>
      <c r="BG172" s="66"/>
      <c r="BH172" s="66"/>
      <c r="BI172" s="66"/>
      <c r="BJ172" s="66">
        <v>0</v>
      </c>
      <c r="BK172" s="87">
        <v>0</v>
      </c>
      <c r="BL172" s="66"/>
      <c r="BM172" s="87">
        <v>0</v>
      </c>
      <c r="BN172" s="66"/>
      <c r="BO172" s="66"/>
      <c r="BP172" s="66"/>
      <c r="BQ172" s="66"/>
      <c r="BR172" s="66"/>
      <c r="BS172" s="66"/>
      <c r="BT172" s="66"/>
      <c r="BU172" s="66"/>
      <c r="BV172" s="66"/>
      <c r="BW172" s="66"/>
      <c r="BX172" s="66"/>
      <c r="BY172" s="66"/>
      <c r="BZ172" s="66"/>
      <c r="CA172" s="66"/>
    </row>
    <row r="173" spans="1:79" s="256" customFormat="1" ht="29.25" customHeight="1" x14ac:dyDescent="0.2">
      <c r="A173" s="171" t="s">
        <v>899</v>
      </c>
      <c r="B173" s="84" t="s">
        <v>1651</v>
      </c>
      <c r="C173" s="171" t="s">
        <v>2015</v>
      </c>
      <c r="D173" s="87">
        <v>0.76309000000000005</v>
      </c>
      <c r="E173" s="66">
        <v>0</v>
      </c>
      <c r="F173" s="66">
        <v>0.76309000000000005</v>
      </c>
      <c r="G173" s="66">
        <v>0.4</v>
      </c>
      <c r="H173" s="66">
        <v>0</v>
      </c>
      <c r="I173" s="66">
        <v>0</v>
      </c>
      <c r="J173" s="66">
        <v>0</v>
      </c>
      <c r="K173" s="66">
        <v>0</v>
      </c>
      <c r="L173" s="66">
        <v>0</v>
      </c>
      <c r="M173" s="66">
        <v>0</v>
      </c>
      <c r="N173" s="66">
        <v>0</v>
      </c>
      <c r="O173" s="66">
        <v>0</v>
      </c>
      <c r="P173" s="66">
        <v>0</v>
      </c>
      <c r="Q173" s="66">
        <v>0</v>
      </c>
      <c r="R173" s="66">
        <v>0</v>
      </c>
      <c r="S173" s="66">
        <v>0</v>
      </c>
      <c r="T173" s="66">
        <v>0</v>
      </c>
      <c r="U173" s="66">
        <v>0</v>
      </c>
      <c r="V173" s="66">
        <v>0</v>
      </c>
      <c r="W173" s="66">
        <v>0</v>
      </c>
      <c r="X173" s="66">
        <v>0</v>
      </c>
      <c r="Y173" s="66">
        <v>0</v>
      </c>
      <c r="Z173" s="66">
        <v>0</v>
      </c>
      <c r="AA173" s="66">
        <v>0</v>
      </c>
      <c r="AB173" s="66">
        <v>0</v>
      </c>
      <c r="AC173" s="66">
        <v>0</v>
      </c>
      <c r="AD173" s="66">
        <v>0</v>
      </c>
      <c r="AE173" s="66">
        <v>0</v>
      </c>
      <c r="AF173" s="66">
        <v>0</v>
      </c>
      <c r="AG173" s="66">
        <v>0</v>
      </c>
      <c r="AH173" s="66">
        <v>0.76309000000000005</v>
      </c>
      <c r="AI173" s="66">
        <v>0.4</v>
      </c>
      <c r="AJ173" s="66"/>
      <c r="AK173" s="66">
        <v>0</v>
      </c>
      <c r="AL173" s="66"/>
      <c r="AM173" s="66"/>
      <c r="AN173" s="66"/>
      <c r="AO173" s="66">
        <v>0</v>
      </c>
      <c r="AP173" s="66">
        <v>0</v>
      </c>
      <c r="AQ173" s="66"/>
      <c r="AR173" s="66">
        <v>0</v>
      </c>
      <c r="AS173" s="66"/>
      <c r="AT173" s="66"/>
      <c r="AU173" s="66"/>
      <c r="AV173" s="66">
        <v>0</v>
      </c>
      <c r="AW173" s="87">
        <v>0</v>
      </c>
      <c r="AX173" s="66"/>
      <c r="AY173" s="87">
        <v>0</v>
      </c>
      <c r="AZ173" s="66"/>
      <c r="BA173" s="66"/>
      <c r="BB173" s="66"/>
      <c r="BC173" s="66">
        <v>0</v>
      </c>
      <c r="BD173" s="87">
        <v>0</v>
      </c>
      <c r="BE173" s="66"/>
      <c r="BF173" s="87">
        <v>0</v>
      </c>
      <c r="BG173" s="66"/>
      <c r="BH173" s="66"/>
      <c r="BI173" s="66"/>
      <c r="BJ173" s="66">
        <v>0</v>
      </c>
      <c r="BK173" s="87">
        <v>0</v>
      </c>
      <c r="BL173" s="66"/>
      <c r="BM173" s="87">
        <v>0</v>
      </c>
      <c r="BN173" s="66"/>
      <c r="BO173" s="66"/>
      <c r="BP173" s="66"/>
      <c r="BQ173" s="66"/>
      <c r="BR173" s="66"/>
      <c r="BS173" s="66"/>
      <c r="BT173" s="66"/>
      <c r="BU173" s="66"/>
      <c r="BV173" s="66"/>
      <c r="BW173" s="66"/>
      <c r="BX173" s="66"/>
      <c r="BY173" s="66"/>
      <c r="BZ173" s="66"/>
      <c r="CA173" s="66"/>
    </row>
    <row r="174" spans="1:79" s="256" customFormat="1" ht="47.25" x14ac:dyDescent="0.2">
      <c r="A174" s="171" t="s">
        <v>899</v>
      </c>
      <c r="B174" s="84" t="s">
        <v>532</v>
      </c>
      <c r="C174" s="171" t="s">
        <v>2016</v>
      </c>
      <c r="D174" s="87">
        <v>2.83195</v>
      </c>
      <c r="E174" s="66">
        <v>0</v>
      </c>
      <c r="F174" s="66">
        <v>2.83195</v>
      </c>
      <c r="G174" s="66">
        <v>1.26</v>
      </c>
      <c r="H174" s="66">
        <v>0</v>
      </c>
      <c r="I174" s="66">
        <v>0</v>
      </c>
      <c r="J174" s="66">
        <v>0</v>
      </c>
      <c r="K174" s="66">
        <v>0</v>
      </c>
      <c r="L174" s="66">
        <v>0</v>
      </c>
      <c r="M174" s="66">
        <v>0</v>
      </c>
      <c r="N174" s="66">
        <v>0</v>
      </c>
      <c r="O174" s="66">
        <v>0</v>
      </c>
      <c r="P174" s="66">
        <v>0</v>
      </c>
      <c r="Q174" s="66">
        <v>0</v>
      </c>
      <c r="R174" s="66">
        <v>0</v>
      </c>
      <c r="S174" s="66">
        <v>0</v>
      </c>
      <c r="T174" s="66">
        <v>0</v>
      </c>
      <c r="U174" s="66">
        <v>0</v>
      </c>
      <c r="V174" s="66">
        <v>0</v>
      </c>
      <c r="W174" s="66">
        <v>0</v>
      </c>
      <c r="X174" s="66">
        <v>0</v>
      </c>
      <c r="Y174" s="66">
        <v>0</v>
      </c>
      <c r="Z174" s="66">
        <v>0</v>
      </c>
      <c r="AA174" s="66">
        <v>0</v>
      </c>
      <c r="AB174" s="66">
        <v>0</v>
      </c>
      <c r="AC174" s="66">
        <v>0</v>
      </c>
      <c r="AD174" s="66">
        <v>0</v>
      </c>
      <c r="AE174" s="66">
        <v>0</v>
      </c>
      <c r="AF174" s="66">
        <v>0</v>
      </c>
      <c r="AG174" s="66">
        <v>0</v>
      </c>
      <c r="AH174" s="66">
        <v>2.83195</v>
      </c>
      <c r="AI174" s="66">
        <v>1.26</v>
      </c>
      <c r="AJ174" s="66"/>
      <c r="AK174" s="66">
        <v>0</v>
      </c>
      <c r="AL174" s="66"/>
      <c r="AM174" s="66"/>
      <c r="AN174" s="66"/>
      <c r="AO174" s="66">
        <v>2.23499895</v>
      </c>
      <c r="AP174" s="66">
        <v>1.26</v>
      </c>
      <c r="AQ174" s="66"/>
      <c r="AR174" s="66">
        <v>0</v>
      </c>
      <c r="AS174" s="66"/>
      <c r="AT174" s="66"/>
      <c r="AU174" s="66"/>
      <c r="AV174" s="66">
        <v>2.23499895</v>
      </c>
      <c r="AW174" s="87">
        <v>1.26</v>
      </c>
      <c r="AX174" s="66"/>
      <c r="AY174" s="87">
        <v>0</v>
      </c>
      <c r="AZ174" s="66"/>
      <c r="BA174" s="66"/>
      <c r="BB174" s="66"/>
      <c r="BC174" s="66">
        <v>0</v>
      </c>
      <c r="BD174" s="87">
        <v>0</v>
      </c>
      <c r="BE174" s="66"/>
      <c r="BF174" s="87">
        <v>0</v>
      </c>
      <c r="BG174" s="66"/>
      <c r="BH174" s="66"/>
      <c r="BI174" s="66"/>
      <c r="BJ174" s="66">
        <v>0</v>
      </c>
      <c r="BK174" s="87">
        <v>0</v>
      </c>
      <c r="BL174" s="66"/>
      <c r="BM174" s="87">
        <v>0</v>
      </c>
      <c r="BN174" s="66"/>
      <c r="BO174" s="66"/>
      <c r="BP174" s="66"/>
      <c r="BQ174" s="66"/>
      <c r="BR174" s="66"/>
      <c r="BS174" s="66"/>
      <c r="BT174" s="66"/>
      <c r="BU174" s="66"/>
      <c r="BV174" s="66"/>
      <c r="BW174" s="66"/>
      <c r="BX174" s="66"/>
      <c r="BY174" s="66"/>
      <c r="BZ174" s="66"/>
      <c r="CA174" s="66"/>
    </row>
    <row r="175" spans="1:79" s="256" customFormat="1" ht="47.25" x14ac:dyDescent="0.2">
      <c r="A175" s="171" t="s">
        <v>899</v>
      </c>
      <c r="B175" s="84" t="s">
        <v>533</v>
      </c>
      <c r="C175" s="171" t="s">
        <v>2017</v>
      </c>
      <c r="D175" s="87">
        <v>5.6742900000000001</v>
      </c>
      <c r="E175" s="66">
        <v>0</v>
      </c>
      <c r="F175" s="66">
        <v>5.6742900000000009</v>
      </c>
      <c r="G175" s="66">
        <v>0</v>
      </c>
      <c r="H175" s="66">
        <v>0</v>
      </c>
      <c r="I175" s="66">
        <v>0</v>
      </c>
      <c r="J175" s="66">
        <v>0</v>
      </c>
      <c r="K175" s="66">
        <v>0</v>
      </c>
      <c r="L175" s="66">
        <v>0</v>
      </c>
      <c r="M175" s="66">
        <v>0</v>
      </c>
      <c r="N175" s="66">
        <v>0</v>
      </c>
      <c r="O175" s="66">
        <v>0</v>
      </c>
      <c r="P175" s="66">
        <v>0</v>
      </c>
      <c r="Q175" s="66">
        <v>0</v>
      </c>
      <c r="R175" s="66">
        <v>0</v>
      </c>
      <c r="S175" s="66">
        <v>0</v>
      </c>
      <c r="T175" s="66">
        <v>0</v>
      </c>
      <c r="U175" s="66">
        <v>0</v>
      </c>
      <c r="V175" s="66">
        <v>0</v>
      </c>
      <c r="W175" s="66">
        <v>0</v>
      </c>
      <c r="X175" s="66">
        <v>0</v>
      </c>
      <c r="Y175" s="66">
        <v>0</v>
      </c>
      <c r="Z175" s="66">
        <v>0</v>
      </c>
      <c r="AA175" s="66">
        <v>0</v>
      </c>
      <c r="AB175" s="66">
        <v>0</v>
      </c>
      <c r="AC175" s="66">
        <v>0</v>
      </c>
      <c r="AD175" s="66">
        <v>0</v>
      </c>
      <c r="AE175" s="66">
        <v>0</v>
      </c>
      <c r="AF175" s="66">
        <v>0</v>
      </c>
      <c r="AG175" s="66">
        <v>0</v>
      </c>
      <c r="AH175" s="66">
        <v>5.6742900000000009</v>
      </c>
      <c r="AI175" s="66">
        <v>0</v>
      </c>
      <c r="AJ175" s="66"/>
      <c r="AK175" s="66">
        <v>0</v>
      </c>
      <c r="AL175" s="66"/>
      <c r="AM175" s="66"/>
      <c r="AN175" s="66"/>
      <c r="AO175" s="66">
        <v>0</v>
      </c>
      <c r="AP175" s="66">
        <v>0</v>
      </c>
      <c r="AQ175" s="66"/>
      <c r="AR175" s="66">
        <v>0</v>
      </c>
      <c r="AS175" s="66"/>
      <c r="AT175" s="66"/>
      <c r="AU175" s="66"/>
      <c r="AV175" s="66">
        <v>0</v>
      </c>
      <c r="AW175" s="87">
        <v>0</v>
      </c>
      <c r="AX175" s="66"/>
      <c r="AY175" s="87">
        <v>0</v>
      </c>
      <c r="AZ175" s="66"/>
      <c r="BA175" s="66"/>
      <c r="BB175" s="66"/>
      <c r="BC175" s="66">
        <v>0</v>
      </c>
      <c r="BD175" s="87">
        <v>0</v>
      </c>
      <c r="BE175" s="66"/>
      <c r="BF175" s="87">
        <v>0</v>
      </c>
      <c r="BG175" s="66"/>
      <c r="BH175" s="66"/>
      <c r="BI175" s="66"/>
      <c r="BJ175" s="66">
        <v>0</v>
      </c>
      <c r="BK175" s="87">
        <v>0</v>
      </c>
      <c r="BL175" s="66"/>
      <c r="BM175" s="87">
        <v>0</v>
      </c>
      <c r="BN175" s="66"/>
      <c r="BO175" s="66"/>
      <c r="BP175" s="66"/>
      <c r="BQ175" s="66"/>
      <c r="BR175" s="66"/>
      <c r="BS175" s="66"/>
      <c r="BT175" s="66"/>
      <c r="BU175" s="66"/>
      <c r="BV175" s="66"/>
      <c r="BW175" s="66"/>
      <c r="BX175" s="66"/>
      <c r="BY175" s="66"/>
      <c r="BZ175" s="66"/>
      <c r="CA175" s="66"/>
    </row>
    <row r="176" spans="1:79" s="256" customFormat="1" ht="47.25" x14ac:dyDescent="0.2">
      <c r="A176" s="171" t="s">
        <v>899</v>
      </c>
      <c r="B176" s="84" t="s">
        <v>534</v>
      </c>
      <c r="C176" s="171" t="s">
        <v>2018</v>
      </c>
      <c r="D176" s="87">
        <v>4.6079399999999993</v>
      </c>
      <c r="E176" s="66">
        <v>0</v>
      </c>
      <c r="F176" s="66">
        <v>4.6079399999999993</v>
      </c>
      <c r="G176" s="66">
        <v>0</v>
      </c>
      <c r="H176" s="66">
        <v>0</v>
      </c>
      <c r="I176" s="66">
        <v>0</v>
      </c>
      <c r="J176" s="66">
        <v>0</v>
      </c>
      <c r="K176" s="66">
        <v>0</v>
      </c>
      <c r="L176" s="66">
        <v>0</v>
      </c>
      <c r="M176" s="66">
        <v>0</v>
      </c>
      <c r="N176" s="66">
        <v>0</v>
      </c>
      <c r="O176" s="66">
        <v>0</v>
      </c>
      <c r="P176" s="66">
        <v>0</v>
      </c>
      <c r="Q176" s="66">
        <v>0</v>
      </c>
      <c r="R176" s="66">
        <v>0</v>
      </c>
      <c r="S176" s="66">
        <v>0</v>
      </c>
      <c r="T176" s="66">
        <v>0</v>
      </c>
      <c r="U176" s="66">
        <v>0</v>
      </c>
      <c r="V176" s="66">
        <v>0</v>
      </c>
      <c r="W176" s="66">
        <v>0</v>
      </c>
      <c r="X176" s="66">
        <v>0</v>
      </c>
      <c r="Y176" s="66">
        <v>0</v>
      </c>
      <c r="Z176" s="66">
        <v>0</v>
      </c>
      <c r="AA176" s="66">
        <v>0</v>
      </c>
      <c r="AB176" s="66">
        <v>0</v>
      </c>
      <c r="AC176" s="66">
        <v>0</v>
      </c>
      <c r="AD176" s="66">
        <v>0</v>
      </c>
      <c r="AE176" s="66">
        <v>0</v>
      </c>
      <c r="AF176" s="66">
        <v>0</v>
      </c>
      <c r="AG176" s="66">
        <v>0</v>
      </c>
      <c r="AH176" s="66">
        <v>4.6079399999999993</v>
      </c>
      <c r="AI176" s="66">
        <v>0</v>
      </c>
      <c r="AJ176" s="66"/>
      <c r="AK176" s="66">
        <v>0</v>
      </c>
      <c r="AL176" s="66"/>
      <c r="AM176" s="66"/>
      <c r="AN176" s="66"/>
      <c r="AO176" s="66">
        <v>0</v>
      </c>
      <c r="AP176" s="66">
        <v>0</v>
      </c>
      <c r="AQ176" s="66"/>
      <c r="AR176" s="66">
        <v>0</v>
      </c>
      <c r="AS176" s="66"/>
      <c r="AT176" s="66"/>
      <c r="AU176" s="66"/>
      <c r="AV176" s="66">
        <v>0</v>
      </c>
      <c r="AW176" s="87">
        <v>0</v>
      </c>
      <c r="AX176" s="66"/>
      <c r="AY176" s="87">
        <v>0</v>
      </c>
      <c r="AZ176" s="66"/>
      <c r="BA176" s="66"/>
      <c r="BB176" s="66"/>
      <c r="BC176" s="66">
        <v>0</v>
      </c>
      <c r="BD176" s="87">
        <v>0</v>
      </c>
      <c r="BE176" s="66"/>
      <c r="BF176" s="87">
        <v>0</v>
      </c>
      <c r="BG176" s="66"/>
      <c r="BH176" s="66"/>
      <c r="BI176" s="66"/>
      <c r="BJ176" s="66">
        <v>0</v>
      </c>
      <c r="BK176" s="87">
        <v>0</v>
      </c>
      <c r="BL176" s="66"/>
      <c r="BM176" s="87">
        <v>0</v>
      </c>
      <c r="BN176" s="66"/>
      <c r="BO176" s="66"/>
      <c r="BP176" s="66"/>
      <c r="BQ176" s="66"/>
      <c r="BR176" s="66"/>
      <c r="BS176" s="66"/>
      <c r="BT176" s="66"/>
      <c r="BU176" s="66"/>
      <c r="BV176" s="66"/>
      <c r="BW176" s="66"/>
      <c r="BX176" s="66"/>
      <c r="BY176" s="66"/>
      <c r="BZ176" s="66"/>
      <c r="CA176" s="66"/>
    </row>
    <row r="177" spans="1:79" s="256" customFormat="1" ht="47.25" x14ac:dyDescent="0.2">
      <c r="A177" s="171" t="s">
        <v>899</v>
      </c>
      <c r="B177" s="84" t="s">
        <v>535</v>
      </c>
      <c r="C177" s="171" t="s">
        <v>2019</v>
      </c>
      <c r="D177" s="87">
        <v>1.71444</v>
      </c>
      <c r="E177" s="66">
        <v>0</v>
      </c>
      <c r="F177" s="66">
        <v>1.7144400000000002</v>
      </c>
      <c r="G177" s="66">
        <v>0</v>
      </c>
      <c r="H177" s="66">
        <v>0</v>
      </c>
      <c r="I177" s="66">
        <v>0</v>
      </c>
      <c r="J177" s="66">
        <v>0</v>
      </c>
      <c r="K177" s="66">
        <v>0</v>
      </c>
      <c r="L177" s="66">
        <v>0</v>
      </c>
      <c r="M177" s="66">
        <v>0</v>
      </c>
      <c r="N177" s="66">
        <v>0</v>
      </c>
      <c r="O177" s="66">
        <v>0</v>
      </c>
      <c r="P177" s="66">
        <v>0</v>
      </c>
      <c r="Q177" s="66">
        <v>0</v>
      </c>
      <c r="R177" s="66">
        <v>0</v>
      </c>
      <c r="S177" s="66">
        <v>0</v>
      </c>
      <c r="T177" s="66">
        <v>0</v>
      </c>
      <c r="U177" s="66">
        <v>0</v>
      </c>
      <c r="V177" s="66">
        <v>0</v>
      </c>
      <c r="W177" s="66">
        <v>0</v>
      </c>
      <c r="X177" s="66">
        <v>0</v>
      </c>
      <c r="Y177" s="66">
        <v>0</v>
      </c>
      <c r="Z177" s="66">
        <v>0</v>
      </c>
      <c r="AA177" s="66">
        <v>0</v>
      </c>
      <c r="AB177" s="66">
        <v>0</v>
      </c>
      <c r="AC177" s="66">
        <v>0</v>
      </c>
      <c r="AD177" s="66">
        <v>0</v>
      </c>
      <c r="AE177" s="66">
        <v>0</v>
      </c>
      <c r="AF177" s="66">
        <v>0</v>
      </c>
      <c r="AG177" s="66">
        <v>0</v>
      </c>
      <c r="AH177" s="66">
        <v>1.7144400000000002</v>
      </c>
      <c r="AI177" s="66">
        <v>0</v>
      </c>
      <c r="AJ177" s="66"/>
      <c r="AK177" s="66">
        <v>0</v>
      </c>
      <c r="AL177" s="66"/>
      <c r="AM177" s="66"/>
      <c r="AN177" s="66"/>
      <c r="AO177" s="66">
        <v>0</v>
      </c>
      <c r="AP177" s="66">
        <v>0</v>
      </c>
      <c r="AQ177" s="66"/>
      <c r="AR177" s="66">
        <v>0</v>
      </c>
      <c r="AS177" s="66"/>
      <c r="AT177" s="66"/>
      <c r="AU177" s="66"/>
      <c r="AV177" s="66">
        <v>0</v>
      </c>
      <c r="AW177" s="87">
        <v>0</v>
      </c>
      <c r="AX177" s="66"/>
      <c r="AY177" s="87">
        <v>0</v>
      </c>
      <c r="AZ177" s="66"/>
      <c r="BA177" s="66"/>
      <c r="BB177" s="66"/>
      <c r="BC177" s="66">
        <v>0</v>
      </c>
      <c r="BD177" s="87">
        <v>0</v>
      </c>
      <c r="BE177" s="66"/>
      <c r="BF177" s="87">
        <v>0</v>
      </c>
      <c r="BG177" s="66"/>
      <c r="BH177" s="66"/>
      <c r="BI177" s="66"/>
      <c r="BJ177" s="66">
        <v>0</v>
      </c>
      <c r="BK177" s="87">
        <v>0</v>
      </c>
      <c r="BL177" s="66"/>
      <c r="BM177" s="87">
        <v>0</v>
      </c>
      <c r="BN177" s="66"/>
      <c r="BO177" s="66"/>
      <c r="BP177" s="66"/>
      <c r="BQ177" s="66"/>
      <c r="BR177" s="66"/>
      <c r="BS177" s="66"/>
      <c r="BT177" s="66"/>
      <c r="BU177" s="66"/>
      <c r="BV177" s="66"/>
      <c r="BW177" s="66"/>
      <c r="BX177" s="66"/>
      <c r="BY177" s="66"/>
      <c r="BZ177" s="66"/>
      <c r="CA177" s="66"/>
    </row>
    <row r="178" spans="1:79" s="256" customFormat="1" ht="47.25" x14ac:dyDescent="0.2">
      <c r="A178" s="171" t="s">
        <v>899</v>
      </c>
      <c r="B178" s="84" t="s">
        <v>536</v>
      </c>
      <c r="C178" s="171" t="s">
        <v>2020</v>
      </c>
      <c r="D178" s="87">
        <v>7.6618300000000001</v>
      </c>
      <c r="E178" s="66">
        <v>0</v>
      </c>
      <c r="F178" s="66">
        <v>7.6618300000000001</v>
      </c>
      <c r="G178" s="66">
        <v>0</v>
      </c>
      <c r="H178" s="66">
        <v>0</v>
      </c>
      <c r="I178" s="66">
        <v>0</v>
      </c>
      <c r="J178" s="66">
        <v>0</v>
      </c>
      <c r="K178" s="66">
        <v>0</v>
      </c>
      <c r="L178" s="66">
        <v>0</v>
      </c>
      <c r="M178" s="66">
        <v>0</v>
      </c>
      <c r="N178" s="66">
        <v>0</v>
      </c>
      <c r="O178" s="66">
        <v>0</v>
      </c>
      <c r="P178" s="66">
        <v>0</v>
      </c>
      <c r="Q178" s="66">
        <v>0</v>
      </c>
      <c r="R178" s="66">
        <v>0</v>
      </c>
      <c r="S178" s="66">
        <v>0</v>
      </c>
      <c r="T178" s="66">
        <v>0</v>
      </c>
      <c r="U178" s="66">
        <v>0</v>
      </c>
      <c r="V178" s="66">
        <v>0</v>
      </c>
      <c r="W178" s="66">
        <v>0</v>
      </c>
      <c r="X178" s="66">
        <v>0</v>
      </c>
      <c r="Y178" s="66">
        <v>0</v>
      </c>
      <c r="Z178" s="66">
        <v>0</v>
      </c>
      <c r="AA178" s="66">
        <v>0</v>
      </c>
      <c r="AB178" s="66">
        <v>0</v>
      </c>
      <c r="AC178" s="66">
        <v>0</v>
      </c>
      <c r="AD178" s="66">
        <v>0</v>
      </c>
      <c r="AE178" s="66">
        <v>0</v>
      </c>
      <c r="AF178" s="66">
        <v>0</v>
      </c>
      <c r="AG178" s="66">
        <v>0</v>
      </c>
      <c r="AH178" s="66">
        <v>7.6618300000000001</v>
      </c>
      <c r="AI178" s="66">
        <v>0</v>
      </c>
      <c r="AJ178" s="66"/>
      <c r="AK178" s="66">
        <v>0</v>
      </c>
      <c r="AL178" s="66"/>
      <c r="AM178" s="66"/>
      <c r="AN178" s="66"/>
      <c r="AO178" s="66">
        <v>0</v>
      </c>
      <c r="AP178" s="66">
        <v>0</v>
      </c>
      <c r="AQ178" s="66"/>
      <c r="AR178" s="66">
        <v>0</v>
      </c>
      <c r="AS178" s="66"/>
      <c r="AT178" s="66"/>
      <c r="AU178" s="66"/>
      <c r="AV178" s="66">
        <v>0</v>
      </c>
      <c r="AW178" s="87">
        <v>0</v>
      </c>
      <c r="AX178" s="66"/>
      <c r="AY178" s="87">
        <v>0</v>
      </c>
      <c r="AZ178" s="66"/>
      <c r="BA178" s="66"/>
      <c r="BB178" s="66"/>
      <c r="BC178" s="66">
        <v>0</v>
      </c>
      <c r="BD178" s="87">
        <v>0</v>
      </c>
      <c r="BE178" s="66"/>
      <c r="BF178" s="87">
        <v>0</v>
      </c>
      <c r="BG178" s="66"/>
      <c r="BH178" s="66"/>
      <c r="BI178" s="66"/>
      <c r="BJ178" s="66">
        <v>0</v>
      </c>
      <c r="BK178" s="87">
        <v>0</v>
      </c>
      <c r="BL178" s="66"/>
      <c r="BM178" s="87">
        <v>0</v>
      </c>
      <c r="BN178" s="66"/>
      <c r="BO178" s="66"/>
      <c r="BP178" s="66"/>
      <c r="BQ178" s="66"/>
      <c r="BR178" s="66"/>
      <c r="BS178" s="66"/>
      <c r="BT178" s="66"/>
      <c r="BU178" s="66"/>
      <c r="BV178" s="66"/>
      <c r="BW178" s="66"/>
      <c r="BX178" s="66"/>
      <c r="BY178" s="66"/>
      <c r="BZ178" s="66"/>
      <c r="CA178" s="66"/>
    </row>
    <row r="179" spans="1:79" s="256" customFormat="1" ht="35.25" customHeight="1" x14ac:dyDescent="0.2">
      <c r="A179" s="171" t="s">
        <v>2791</v>
      </c>
      <c r="B179" s="84" t="s">
        <v>537</v>
      </c>
      <c r="C179" s="171" t="s">
        <v>2021</v>
      </c>
      <c r="D179" s="87">
        <v>3.8517600000000001</v>
      </c>
      <c r="E179" s="66">
        <v>0</v>
      </c>
      <c r="F179" s="66">
        <v>3.8517600000000005</v>
      </c>
      <c r="G179" s="66">
        <v>0</v>
      </c>
      <c r="H179" s="66">
        <v>0</v>
      </c>
      <c r="I179" s="66">
        <v>0.55000000000000004</v>
      </c>
      <c r="J179" s="66">
        <v>0</v>
      </c>
      <c r="K179" s="66">
        <v>0</v>
      </c>
      <c r="L179" s="66">
        <v>0</v>
      </c>
      <c r="M179" s="66">
        <v>0</v>
      </c>
      <c r="N179" s="66">
        <v>0</v>
      </c>
      <c r="O179" s="66">
        <v>0</v>
      </c>
      <c r="P179" s="66">
        <v>0</v>
      </c>
      <c r="Q179" s="66">
        <v>0</v>
      </c>
      <c r="R179" s="66">
        <v>0</v>
      </c>
      <c r="S179" s="66">
        <v>0</v>
      </c>
      <c r="T179" s="66">
        <v>0</v>
      </c>
      <c r="U179" s="66">
        <v>0</v>
      </c>
      <c r="V179" s="66">
        <v>0</v>
      </c>
      <c r="W179" s="66">
        <v>0</v>
      </c>
      <c r="X179" s="66">
        <v>0</v>
      </c>
      <c r="Y179" s="66">
        <v>0</v>
      </c>
      <c r="Z179" s="66">
        <v>0</v>
      </c>
      <c r="AA179" s="66">
        <v>0</v>
      </c>
      <c r="AB179" s="66">
        <v>0</v>
      </c>
      <c r="AC179" s="66">
        <v>0</v>
      </c>
      <c r="AD179" s="66">
        <v>0</v>
      </c>
      <c r="AE179" s="66">
        <v>0</v>
      </c>
      <c r="AF179" s="66">
        <v>0</v>
      </c>
      <c r="AG179" s="66">
        <v>0</v>
      </c>
      <c r="AH179" s="66">
        <v>3.8517600000000005</v>
      </c>
      <c r="AI179" s="66">
        <v>0</v>
      </c>
      <c r="AJ179" s="66"/>
      <c r="AK179" s="66">
        <v>0.55000000000000004</v>
      </c>
      <c r="AL179" s="66"/>
      <c r="AM179" s="66"/>
      <c r="AN179" s="66"/>
      <c r="AO179" s="66">
        <v>3.4709731600000002</v>
      </c>
      <c r="AP179" s="66">
        <v>0</v>
      </c>
      <c r="AQ179" s="66"/>
      <c r="AR179" s="66">
        <v>0.63</v>
      </c>
      <c r="AS179" s="66"/>
      <c r="AT179" s="66"/>
      <c r="AU179" s="66"/>
      <c r="AV179" s="66">
        <v>3.4709731600000002</v>
      </c>
      <c r="AW179" s="87">
        <v>0</v>
      </c>
      <c r="AX179" s="66"/>
      <c r="AY179" s="87">
        <v>0.63</v>
      </c>
      <c r="AZ179" s="66"/>
      <c r="BA179" s="66"/>
      <c r="BB179" s="66"/>
      <c r="BC179" s="66">
        <v>0</v>
      </c>
      <c r="BD179" s="87">
        <v>0</v>
      </c>
      <c r="BE179" s="66"/>
      <c r="BF179" s="87">
        <v>0</v>
      </c>
      <c r="BG179" s="66"/>
      <c r="BH179" s="66"/>
      <c r="BI179" s="66"/>
      <c r="BJ179" s="66">
        <v>0</v>
      </c>
      <c r="BK179" s="87">
        <v>0</v>
      </c>
      <c r="BL179" s="66"/>
      <c r="BM179" s="87">
        <v>0</v>
      </c>
      <c r="BN179" s="66"/>
      <c r="BO179" s="66"/>
      <c r="BP179" s="66"/>
      <c r="BQ179" s="66"/>
      <c r="BR179" s="66"/>
      <c r="BS179" s="66"/>
      <c r="BT179" s="66"/>
      <c r="BU179" s="66"/>
      <c r="BV179" s="66"/>
      <c r="BW179" s="66"/>
      <c r="BX179" s="66"/>
      <c r="BY179" s="66"/>
      <c r="BZ179" s="66"/>
      <c r="CA179" s="66"/>
    </row>
    <row r="180" spans="1:79" s="256" customFormat="1" ht="63" x14ac:dyDescent="0.2">
      <c r="A180" s="171" t="s">
        <v>2791</v>
      </c>
      <c r="B180" s="84" t="s">
        <v>538</v>
      </c>
      <c r="C180" s="171" t="s">
        <v>2022</v>
      </c>
      <c r="D180" s="87">
        <v>2.4195199999999999</v>
      </c>
      <c r="E180" s="66">
        <v>0</v>
      </c>
      <c r="F180" s="66">
        <v>2.4195199999999999</v>
      </c>
      <c r="G180" s="66">
        <v>0</v>
      </c>
      <c r="H180" s="66">
        <v>0</v>
      </c>
      <c r="I180" s="66">
        <v>0.25</v>
      </c>
      <c r="J180" s="66">
        <v>0</v>
      </c>
      <c r="K180" s="66">
        <v>0</v>
      </c>
      <c r="L180" s="66">
        <v>0</v>
      </c>
      <c r="M180" s="66">
        <v>0</v>
      </c>
      <c r="N180" s="66">
        <v>0</v>
      </c>
      <c r="O180" s="66">
        <v>0</v>
      </c>
      <c r="P180" s="66">
        <v>0</v>
      </c>
      <c r="Q180" s="66">
        <v>0</v>
      </c>
      <c r="R180" s="66">
        <v>0</v>
      </c>
      <c r="S180" s="66">
        <v>0</v>
      </c>
      <c r="T180" s="66">
        <v>0</v>
      </c>
      <c r="U180" s="66">
        <v>0</v>
      </c>
      <c r="V180" s="66">
        <v>0</v>
      </c>
      <c r="W180" s="66">
        <v>0</v>
      </c>
      <c r="X180" s="66">
        <v>0</v>
      </c>
      <c r="Y180" s="66">
        <v>0</v>
      </c>
      <c r="Z180" s="66">
        <v>0</v>
      </c>
      <c r="AA180" s="66">
        <v>0</v>
      </c>
      <c r="AB180" s="66">
        <v>0</v>
      </c>
      <c r="AC180" s="66">
        <v>0</v>
      </c>
      <c r="AD180" s="66">
        <v>0</v>
      </c>
      <c r="AE180" s="66">
        <v>0</v>
      </c>
      <c r="AF180" s="66">
        <v>0</v>
      </c>
      <c r="AG180" s="66">
        <v>0</v>
      </c>
      <c r="AH180" s="66">
        <v>2.4195199999999999</v>
      </c>
      <c r="AI180" s="66">
        <v>0</v>
      </c>
      <c r="AJ180" s="66"/>
      <c r="AK180" s="66">
        <v>0.25</v>
      </c>
      <c r="AL180" s="66"/>
      <c r="AM180" s="66"/>
      <c r="AN180" s="66"/>
      <c r="AO180" s="66">
        <v>0</v>
      </c>
      <c r="AP180" s="66">
        <v>0</v>
      </c>
      <c r="AQ180" s="66"/>
      <c r="AR180" s="66">
        <v>0</v>
      </c>
      <c r="AS180" s="66"/>
      <c r="AT180" s="66"/>
      <c r="AU180" s="66"/>
      <c r="AV180" s="66">
        <v>0</v>
      </c>
      <c r="AW180" s="87">
        <v>0</v>
      </c>
      <c r="AX180" s="66"/>
      <c r="AY180" s="87">
        <v>0</v>
      </c>
      <c r="AZ180" s="66"/>
      <c r="BA180" s="66"/>
      <c r="BB180" s="66"/>
      <c r="BC180" s="66">
        <v>0</v>
      </c>
      <c r="BD180" s="87">
        <v>0</v>
      </c>
      <c r="BE180" s="66"/>
      <c r="BF180" s="87">
        <v>0</v>
      </c>
      <c r="BG180" s="66"/>
      <c r="BH180" s="66"/>
      <c r="BI180" s="66"/>
      <c r="BJ180" s="66">
        <v>0</v>
      </c>
      <c r="BK180" s="87">
        <v>0</v>
      </c>
      <c r="BL180" s="66"/>
      <c r="BM180" s="87">
        <v>0</v>
      </c>
      <c r="BN180" s="66"/>
      <c r="BO180" s="66"/>
      <c r="BP180" s="66"/>
      <c r="BQ180" s="66"/>
      <c r="BR180" s="66"/>
      <c r="BS180" s="66"/>
      <c r="BT180" s="66"/>
      <c r="BU180" s="66"/>
      <c r="BV180" s="66"/>
      <c r="BW180" s="66"/>
      <c r="BX180" s="66"/>
      <c r="BY180" s="66"/>
      <c r="BZ180" s="66"/>
      <c r="CA180" s="66"/>
    </row>
    <row r="181" spans="1:79" s="256" customFormat="1" ht="63" x14ac:dyDescent="0.2">
      <c r="A181" s="171" t="s">
        <v>2791</v>
      </c>
      <c r="B181" s="84" t="s">
        <v>539</v>
      </c>
      <c r="C181" s="171" t="s">
        <v>2023</v>
      </c>
      <c r="D181" s="87">
        <v>2.7517900000000002</v>
      </c>
      <c r="E181" s="66">
        <v>0</v>
      </c>
      <c r="F181" s="66">
        <v>2.7517900000000002</v>
      </c>
      <c r="G181" s="66">
        <v>0</v>
      </c>
      <c r="H181" s="66">
        <v>0</v>
      </c>
      <c r="I181" s="66">
        <v>0.32</v>
      </c>
      <c r="J181" s="66">
        <v>0</v>
      </c>
      <c r="K181" s="66">
        <v>0</v>
      </c>
      <c r="L181" s="66">
        <v>0</v>
      </c>
      <c r="M181" s="66">
        <v>0</v>
      </c>
      <c r="N181" s="66">
        <v>0</v>
      </c>
      <c r="O181" s="66">
        <v>0</v>
      </c>
      <c r="P181" s="66">
        <v>0</v>
      </c>
      <c r="Q181" s="66">
        <v>0</v>
      </c>
      <c r="R181" s="66">
        <v>0</v>
      </c>
      <c r="S181" s="66">
        <v>0</v>
      </c>
      <c r="T181" s="66">
        <v>0</v>
      </c>
      <c r="U181" s="66">
        <v>0</v>
      </c>
      <c r="V181" s="66">
        <v>0</v>
      </c>
      <c r="W181" s="66">
        <v>0</v>
      </c>
      <c r="X181" s="66">
        <v>0</v>
      </c>
      <c r="Y181" s="66">
        <v>0</v>
      </c>
      <c r="Z181" s="66">
        <v>0</v>
      </c>
      <c r="AA181" s="66">
        <v>0</v>
      </c>
      <c r="AB181" s="66">
        <v>0</v>
      </c>
      <c r="AC181" s="66">
        <v>0</v>
      </c>
      <c r="AD181" s="66">
        <v>0</v>
      </c>
      <c r="AE181" s="66">
        <v>0</v>
      </c>
      <c r="AF181" s="66">
        <v>0</v>
      </c>
      <c r="AG181" s="66">
        <v>0</v>
      </c>
      <c r="AH181" s="66">
        <v>2.7517900000000002</v>
      </c>
      <c r="AI181" s="66">
        <v>0</v>
      </c>
      <c r="AJ181" s="66"/>
      <c r="AK181" s="66">
        <v>0.32</v>
      </c>
      <c r="AL181" s="66"/>
      <c r="AM181" s="66"/>
      <c r="AN181" s="66"/>
      <c r="AO181" s="66">
        <v>0</v>
      </c>
      <c r="AP181" s="66">
        <v>0</v>
      </c>
      <c r="AQ181" s="66"/>
      <c r="AR181" s="66">
        <v>0</v>
      </c>
      <c r="AS181" s="66"/>
      <c r="AT181" s="66"/>
      <c r="AU181" s="66"/>
      <c r="AV181" s="66">
        <v>0</v>
      </c>
      <c r="AW181" s="87">
        <v>0</v>
      </c>
      <c r="AX181" s="66"/>
      <c r="AY181" s="87">
        <v>0</v>
      </c>
      <c r="AZ181" s="66"/>
      <c r="BA181" s="66"/>
      <c r="BB181" s="66"/>
      <c r="BC181" s="66">
        <v>0</v>
      </c>
      <c r="BD181" s="87">
        <v>0</v>
      </c>
      <c r="BE181" s="66"/>
      <c r="BF181" s="87">
        <v>0</v>
      </c>
      <c r="BG181" s="66"/>
      <c r="BH181" s="66"/>
      <c r="BI181" s="66"/>
      <c r="BJ181" s="66">
        <v>0</v>
      </c>
      <c r="BK181" s="87">
        <v>0</v>
      </c>
      <c r="BL181" s="66"/>
      <c r="BM181" s="87">
        <v>0</v>
      </c>
      <c r="BN181" s="66"/>
      <c r="BO181" s="66"/>
      <c r="BP181" s="66"/>
      <c r="BQ181" s="66"/>
      <c r="BR181" s="66"/>
      <c r="BS181" s="66"/>
      <c r="BT181" s="66"/>
      <c r="BU181" s="66"/>
      <c r="BV181" s="66"/>
      <c r="BW181" s="66"/>
      <c r="BX181" s="66"/>
      <c r="BY181" s="66"/>
      <c r="BZ181" s="66"/>
      <c r="CA181" s="66"/>
    </row>
    <row r="182" spans="1:79" s="256" customFormat="1" ht="35.25" customHeight="1" x14ac:dyDescent="0.2">
      <c r="A182" s="171" t="s">
        <v>2791</v>
      </c>
      <c r="B182" s="84" t="s">
        <v>540</v>
      </c>
      <c r="C182" s="171" t="s">
        <v>2024</v>
      </c>
      <c r="D182" s="87">
        <v>2.7457399999999996</v>
      </c>
      <c r="E182" s="66">
        <v>0</v>
      </c>
      <c r="F182" s="66">
        <v>2.7457399999999996</v>
      </c>
      <c r="G182" s="66">
        <v>0</v>
      </c>
      <c r="H182" s="66">
        <v>0</v>
      </c>
      <c r="I182" s="66">
        <v>0.32</v>
      </c>
      <c r="J182" s="66">
        <v>0</v>
      </c>
      <c r="K182" s="66">
        <v>0</v>
      </c>
      <c r="L182" s="66">
        <v>0</v>
      </c>
      <c r="M182" s="66">
        <v>0</v>
      </c>
      <c r="N182" s="66">
        <v>0</v>
      </c>
      <c r="O182" s="66">
        <v>0</v>
      </c>
      <c r="P182" s="66">
        <v>0</v>
      </c>
      <c r="Q182" s="66">
        <v>0</v>
      </c>
      <c r="R182" s="66">
        <v>0</v>
      </c>
      <c r="S182" s="66">
        <v>0</v>
      </c>
      <c r="T182" s="66">
        <v>0</v>
      </c>
      <c r="U182" s="66">
        <v>0</v>
      </c>
      <c r="V182" s="66">
        <v>0</v>
      </c>
      <c r="W182" s="66">
        <v>0</v>
      </c>
      <c r="X182" s="66">
        <v>0</v>
      </c>
      <c r="Y182" s="66">
        <v>0</v>
      </c>
      <c r="Z182" s="66">
        <v>0</v>
      </c>
      <c r="AA182" s="66">
        <v>0</v>
      </c>
      <c r="AB182" s="66">
        <v>0</v>
      </c>
      <c r="AC182" s="66">
        <v>0</v>
      </c>
      <c r="AD182" s="66">
        <v>0</v>
      </c>
      <c r="AE182" s="66">
        <v>0</v>
      </c>
      <c r="AF182" s="66">
        <v>0</v>
      </c>
      <c r="AG182" s="66">
        <v>0</v>
      </c>
      <c r="AH182" s="66">
        <v>2.7457399999999996</v>
      </c>
      <c r="AI182" s="66">
        <v>0</v>
      </c>
      <c r="AJ182" s="66"/>
      <c r="AK182" s="66">
        <v>0.32</v>
      </c>
      <c r="AL182" s="66"/>
      <c r="AM182" s="66"/>
      <c r="AN182" s="66"/>
      <c r="AO182" s="66">
        <v>2.6425246000000002</v>
      </c>
      <c r="AP182" s="66">
        <v>0</v>
      </c>
      <c r="AQ182" s="66"/>
      <c r="AR182" s="66">
        <v>0.38</v>
      </c>
      <c r="AS182" s="66"/>
      <c r="AT182" s="66"/>
      <c r="AU182" s="66"/>
      <c r="AV182" s="66">
        <v>0</v>
      </c>
      <c r="AW182" s="87">
        <v>0</v>
      </c>
      <c r="AX182" s="66"/>
      <c r="AY182" s="87">
        <v>0</v>
      </c>
      <c r="AZ182" s="66"/>
      <c r="BA182" s="66"/>
      <c r="BB182" s="66"/>
      <c r="BC182" s="66">
        <v>2.6425246000000002</v>
      </c>
      <c r="BD182" s="87">
        <v>0</v>
      </c>
      <c r="BE182" s="66"/>
      <c r="BF182" s="87">
        <v>0.38</v>
      </c>
      <c r="BG182" s="66"/>
      <c r="BH182" s="66"/>
      <c r="BI182" s="66"/>
      <c r="BJ182" s="66">
        <v>0</v>
      </c>
      <c r="BK182" s="87">
        <v>0</v>
      </c>
      <c r="BL182" s="66"/>
      <c r="BM182" s="87">
        <v>0</v>
      </c>
      <c r="BN182" s="66"/>
      <c r="BO182" s="66"/>
      <c r="BP182" s="66"/>
      <c r="BQ182" s="66"/>
      <c r="BR182" s="66"/>
      <c r="BS182" s="66"/>
      <c r="BT182" s="66"/>
      <c r="BU182" s="66"/>
      <c r="BV182" s="66"/>
      <c r="BW182" s="66"/>
      <c r="BX182" s="66"/>
      <c r="BY182" s="66"/>
      <c r="BZ182" s="66"/>
      <c r="CA182" s="66"/>
    </row>
    <row r="183" spans="1:79" s="256" customFormat="1" ht="78.75" x14ac:dyDescent="0.2">
      <c r="A183" s="171" t="s">
        <v>899</v>
      </c>
      <c r="B183" s="84" t="s">
        <v>1652</v>
      </c>
      <c r="C183" s="171" t="s">
        <v>2025</v>
      </c>
      <c r="D183" s="87">
        <v>1.5161</v>
      </c>
      <c r="E183" s="66">
        <v>0</v>
      </c>
      <c r="F183" s="66">
        <v>1.5161</v>
      </c>
      <c r="G183" s="66">
        <v>1.26</v>
      </c>
      <c r="H183" s="66">
        <v>0</v>
      </c>
      <c r="I183" s="66">
        <v>0</v>
      </c>
      <c r="J183" s="66">
        <v>0</v>
      </c>
      <c r="K183" s="66">
        <v>0</v>
      </c>
      <c r="L183" s="66">
        <v>0</v>
      </c>
      <c r="M183" s="66">
        <v>0</v>
      </c>
      <c r="N183" s="66">
        <v>0</v>
      </c>
      <c r="O183" s="66">
        <v>0</v>
      </c>
      <c r="P183" s="66">
        <v>0</v>
      </c>
      <c r="Q183" s="66">
        <v>0</v>
      </c>
      <c r="R183" s="66">
        <v>0</v>
      </c>
      <c r="S183" s="66">
        <v>0</v>
      </c>
      <c r="T183" s="66">
        <v>0</v>
      </c>
      <c r="U183" s="66">
        <v>0</v>
      </c>
      <c r="V183" s="66">
        <v>0</v>
      </c>
      <c r="W183" s="66">
        <v>0</v>
      </c>
      <c r="X183" s="66">
        <v>0</v>
      </c>
      <c r="Y183" s="66">
        <v>0</v>
      </c>
      <c r="Z183" s="66">
        <v>0</v>
      </c>
      <c r="AA183" s="66">
        <v>0</v>
      </c>
      <c r="AB183" s="66">
        <v>0</v>
      </c>
      <c r="AC183" s="66">
        <v>0</v>
      </c>
      <c r="AD183" s="66">
        <v>0</v>
      </c>
      <c r="AE183" s="66">
        <v>0</v>
      </c>
      <c r="AF183" s="66">
        <v>0</v>
      </c>
      <c r="AG183" s="66">
        <v>0</v>
      </c>
      <c r="AH183" s="66">
        <v>1.5161</v>
      </c>
      <c r="AI183" s="66">
        <v>1.26</v>
      </c>
      <c r="AJ183" s="66"/>
      <c r="AK183" s="66">
        <v>0</v>
      </c>
      <c r="AL183" s="66"/>
      <c r="AM183" s="66"/>
      <c r="AN183" s="66"/>
      <c r="AO183" s="66">
        <v>0.93361603999999998</v>
      </c>
      <c r="AP183" s="66">
        <v>1.26</v>
      </c>
      <c r="AQ183" s="66"/>
      <c r="AR183" s="66">
        <v>0</v>
      </c>
      <c r="AS183" s="66"/>
      <c r="AT183" s="66"/>
      <c r="AU183" s="66"/>
      <c r="AV183" s="66">
        <v>0</v>
      </c>
      <c r="AW183" s="87">
        <v>0</v>
      </c>
      <c r="AX183" s="66"/>
      <c r="AY183" s="87">
        <v>0</v>
      </c>
      <c r="AZ183" s="66"/>
      <c r="BA183" s="66"/>
      <c r="BB183" s="66"/>
      <c r="BC183" s="66">
        <v>0.93361603999999998</v>
      </c>
      <c r="BD183" s="87">
        <v>1.26</v>
      </c>
      <c r="BE183" s="66"/>
      <c r="BF183" s="87">
        <v>0</v>
      </c>
      <c r="BG183" s="66"/>
      <c r="BH183" s="66"/>
      <c r="BI183" s="66"/>
      <c r="BJ183" s="66">
        <v>0</v>
      </c>
      <c r="BK183" s="87">
        <v>0</v>
      </c>
      <c r="BL183" s="66"/>
      <c r="BM183" s="87">
        <v>0</v>
      </c>
      <c r="BN183" s="66"/>
      <c r="BO183" s="66"/>
      <c r="BP183" s="66"/>
      <c r="BQ183" s="66"/>
      <c r="BR183" s="66"/>
      <c r="BS183" s="66"/>
      <c r="BT183" s="66"/>
      <c r="BU183" s="66"/>
      <c r="BV183" s="66"/>
      <c r="BW183" s="66"/>
      <c r="BX183" s="66"/>
      <c r="BY183" s="66"/>
      <c r="BZ183" s="66"/>
      <c r="CA183" s="66"/>
    </row>
    <row r="184" spans="1:79" s="256" customFormat="1" ht="110.25" x14ac:dyDescent="0.2">
      <c r="A184" s="171" t="s">
        <v>899</v>
      </c>
      <c r="B184" s="84" t="s">
        <v>1653</v>
      </c>
      <c r="C184" s="171" t="s">
        <v>2026</v>
      </c>
      <c r="D184" s="87">
        <v>0.48705999999999999</v>
      </c>
      <c r="E184" s="66">
        <v>0</v>
      </c>
      <c r="F184" s="66">
        <v>0.48705999999999999</v>
      </c>
      <c r="G184" s="66">
        <v>0.4</v>
      </c>
      <c r="H184" s="66">
        <v>0</v>
      </c>
      <c r="I184" s="66">
        <v>0</v>
      </c>
      <c r="J184" s="66">
        <v>0</v>
      </c>
      <c r="K184" s="66">
        <v>0</v>
      </c>
      <c r="L184" s="66">
        <v>0</v>
      </c>
      <c r="M184" s="66">
        <v>0</v>
      </c>
      <c r="N184" s="66">
        <v>0</v>
      </c>
      <c r="O184" s="66">
        <v>0</v>
      </c>
      <c r="P184" s="66">
        <v>0</v>
      </c>
      <c r="Q184" s="66">
        <v>0</v>
      </c>
      <c r="R184" s="66">
        <v>0</v>
      </c>
      <c r="S184" s="66">
        <v>0</v>
      </c>
      <c r="T184" s="66">
        <v>0</v>
      </c>
      <c r="U184" s="66">
        <v>0</v>
      </c>
      <c r="V184" s="66">
        <v>0</v>
      </c>
      <c r="W184" s="66">
        <v>0</v>
      </c>
      <c r="X184" s="66">
        <v>0</v>
      </c>
      <c r="Y184" s="66">
        <v>0</v>
      </c>
      <c r="Z184" s="66">
        <v>0</v>
      </c>
      <c r="AA184" s="66">
        <v>0</v>
      </c>
      <c r="AB184" s="66">
        <v>0</v>
      </c>
      <c r="AC184" s="66">
        <v>0</v>
      </c>
      <c r="AD184" s="66">
        <v>0</v>
      </c>
      <c r="AE184" s="66">
        <v>0</v>
      </c>
      <c r="AF184" s="66">
        <v>0</v>
      </c>
      <c r="AG184" s="66">
        <v>0</v>
      </c>
      <c r="AH184" s="66">
        <v>0.48705999999999999</v>
      </c>
      <c r="AI184" s="66">
        <v>0.4</v>
      </c>
      <c r="AJ184" s="66"/>
      <c r="AK184" s="66">
        <v>0</v>
      </c>
      <c r="AL184" s="66"/>
      <c r="AM184" s="66"/>
      <c r="AN184" s="66"/>
      <c r="AO184" s="66">
        <v>0</v>
      </c>
      <c r="AP184" s="66">
        <v>0</v>
      </c>
      <c r="AQ184" s="66"/>
      <c r="AR184" s="66">
        <v>0</v>
      </c>
      <c r="AS184" s="66"/>
      <c r="AT184" s="66"/>
      <c r="AU184" s="66"/>
      <c r="AV184" s="66">
        <v>0</v>
      </c>
      <c r="AW184" s="87">
        <v>0</v>
      </c>
      <c r="AX184" s="66"/>
      <c r="AY184" s="87">
        <v>0</v>
      </c>
      <c r="AZ184" s="66"/>
      <c r="BA184" s="66"/>
      <c r="BB184" s="66"/>
      <c r="BC184" s="66">
        <v>0</v>
      </c>
      <c r="BD184" s="87">
        <v>0</v>
      </c>
      <c r="BE184" s="66"/>
      <c r="BF184" s="87">
        <v>0</v>
      </c>
      <c r="BG184" s="66"/>
      <c r="BH184" s="66"/>
      <c r="BI184" s="66"/>
      <c r="BJ184" s="66">
        <v>0</v>
      </c>
      <c r="BK184" s="87">
        <v>0</v>
      </c>
      <c r="BL184" s="66"/>
      <c r="BM184" s="87">
        <v>0</v>
      </c>
      <c r="BN184" s="66"/>
      <c r="BO184" s="66"/>
      <c r="BP184" s="66"/>
      <c r="BQ184" s="66"/>
      <c r="BR184" s="66"/>
      <c r="BS184" s="66"/>
      <c r="BT184" s="66"/>
      <c r="BU184" s="66"/>
      <c r="BV184" s="66"/>
      <c r="BW184" s="66"/>
      <c r="BX184" s="66"/>
      <c r="BY184" s="66"/>
      <c r="BZ184" s="66"/>
      <c r="CA184" s="66"/>
    </row>
    <row r="185" spans="1:79" s="256" customFormat="1" ht="126" x14ac:dyDescent="0.2">
      <c r="A185" s="171" t="s">
        <v>899</v>
      </c>
      <c r="B185" s="84" t="s">
        <v>541</v>
      </c>
      <c r="C185" s="171" t="s">
        <v>2027</v>
      </c>
      <c r="D185" s="87">
        <v>0.48705999999999999</v>
      </c>
      <c r="E185" s="66">
        <v>0</v>
      </c>
      <c r="F185" s="66">
        <v>0.48705999999999999</v>
      </c>
      <c r="G185" s="66">
        <v>0.4</v>
      </c>
      <c r="H185" s="66">
        <v>0</v>
      </c>
      <c r="I185" s="66">
        <v>0</v>
      </c>
      <c r="J185" s="66">
        <v>0</v>
      </c>
      <c r="K185" s="66">
        <v>0</v>
      </c>
      <c r="L185" s="66">
        <v>0</v>
      </c>
      <c r="M185" s="66">
        <v>0</v>
      </c>
      <c r="N185" s="66">
        <v>0</v>
      </c>
      <c r="O185" s="66">
        <v>0</v>
      </c>
      <c r="P185" s="66">
        <v>0</v>
      </c>
      <c r="Q185" s="66">
        <v>0</v>
      </c>
      <c r="R185" s="66">
        <v>0</v>
      </c>
      <c r="S185" s="66">
        <v>0</v>
      </c>
      <c r="T185" s="66">
        <v>0</v>
      </c>
      <c r="U185" s="66">
        <v>0</v>
      </c>
      <c r="V185" s="66">
        <v>0</v>
      </c>
      <c r="W185" s="66">
        <v>0</v>
      </c>
      <c r="X185" s="66">
        <v>0</v>
      </c>
      <c r="Y185" s="66">
        <v>0</v>
      </c>
      <c r="Z185" s="66">
        <v>0</v>
      </c>
      <c r="AA185" s="66">
        <v>0</v>
      </c>
      <c r="AB185" s="66">
        <v>0</v>
      </c>
      <c r="AC185" s="66">
        <v>0</v>
      </c>
      <c r="AD185" s="66">
        <v>0</v>
      </c>
      <c r="AE185" s="66">
        <v>0</v>
      </c>
      <c r="AF185" s="66">
        <v>0</v>
      </c>
      <c r="AG185" s="66">
        <v>0</v>
      </c>
      <c r="AH185" s="66">
        <v>0.48705999999999999</v>
      </c>
      <c r="AI185" s="66">
        <v>0.4</v>
      </c>
      <c r="AJ185" s="66"/>
      <c r="AK185" s="66">
        <v>0</v>
      </c>
      <c r="AL185" s="66"/>
      <c r="AM185" s="66"/>
      <c r="AN185" s="66"/>
      <c r="AO185" s="66">
        <v>0</v>
      </c>
      <c r="AP185" s="66">
        <v>0</v>
      </c>
      <c r="AQ185" s="66"/>
      <c r="AR185" s="66">
        <v>0</v>
      </c>
      <c r="AS185" s="66"/>
      <c r="AT185" s="66"/>
      <c r="AU185" s="66"/>
      <c r="AV185" s="66">
        <v>0</v>
      </c>
      <c r="AW185" s="87">
        <v>0</v>
      </c>
      <c r="AX185" s="66"/>
      <c r="AY185" s="87">
        <v>0</v>
      </c>
      <c r="AZ185" s="66"/>
      <c r="BA185" s="66"/>
      <c r="BB185" s="66"/>
      <c r="BC185" s="66">
        <v>0</v>
      </c>
      <c r="BD185" s="87">
        <v>0</v>
      </c>
      <c r="BE185" s="66"/>
      <c r="BF185" s="87">
        <v>0</v>
      </c>
      <c r="BG185" s="66"/>
      <c r="BH185" s="66"/>
      <c r="BI185" s="66"/>
      <c r="BJ185" s="66">
        <v>0</v>
      </c>
      <c r="BK185" s="87">
        <v>0</v>
      </c>
      <c r="BL185" s="66"/>
      <c r="BM185" s="87">
        <v>0</v>
      </c>
      <c r="BN185" s="66"/>
      <c r="BO185" s="66"/>
      <c r="BP185" s="66"/>
      <c r="BQ185" s="66"/>
      <c r="BR185" s="66"/>
      <c r="BS185" s="66"/>
      <c r="BT185" s="66"/>
      <c r="BU185" s="66"/>
      <c r="BV185" s="66"/>
      <c r="BW185" s="66"/>
      <c r="BX185" s="66"/>
      <c r="BY185" s="66"/>
      <c r="BZ185" s="66"/>
      <c r="CA185" s="66"/>
    </row>
    <row r="186" spans="1:79" s="256" customFormat="1" ht="78.75" x14ac:dyDescent="0.2">
      <c r="A186" s="171" t="s">
        <v>2791</v>
      </c>
      <c r="B186" s="84" t="s">
        <v>1654</v>
      </c>
      <c r="C186" s="171" t="s">
        <v>2028</v>
      </c>
      <c r="D186" s="87">
        <v>6.8458699999999997</v>
      </c>
      <c r="E186" s="66">
        <v>0</v>
      </c>
      <c r="F186" s="66">
        <v>0</v>
      </c>
      <c r="G186" s="66">
        <v>0</v>
      </c>
      <c r="H186" s="66">
        <v>0</v>
      </c>
      <c r="I186" s="66">
        <v>0</v>
      </c>
      <c r="J186" s="66">
        <v>0</v>
      </c>
      <c r="K186" s="66">
        <v>0</v>
      </c>
      <c r="L186" s="66">
        <v>0</v>
      </c>
      <c r="M186" s="66">
        <v>0</v>
      </c>
      <c r="N186" s="66">
        <v>0</v>
      </c>
      <c r="O186" s="66">
        <v>0</v>
      </c>
      <c r="P186" s="66">
        <v>0</v>
      </c>
      <c r="Q186" s="66">
        <v>0</v>
      </c>
      <c r="R186" s="66">
        <v>0</v>
      </c>
      <c r="S186" s="66">
        <v>0</v>
      </c>
      <c r="T186" s="66">
        <v>0</v>
      </c>
      <c r="U186" s="66">
        <v>0</v>
      </c>
      <c r="V186" s="66">
        <v>0</v>
      </c>
      <c r="W186" s="66">
        <v>0</v>
      </c>
      <c r="X186" s="66">
        <v>0</v>
      </c>
      <c r="Y186" s="66">
        <v>0</v>
      </c>
      <c r="Z186" s="66">
        <v>0</v>
      </c>
      <c r="AA186" s="66">
        <v>0</v>
      </c>
      <c r="AB186" s="66">
        <v>0</v>
      </c>
      <c r="AC186" s="66">
        <v>0</v>
      </c>
      <c r="AD186" s="66">
        <v>0</v>
      </c>
      <c r="AE186" s="66">
        <v>0</v>
      </c>
      <c r="AF186" s="66">
        <v>0</v>
      </c>
      <c r="AG186" s="66">
        <v>0</v>
      </c>
      <c r="AH186" s="66">
        <v>0</v>
      </c>
      <c r="AI186" s="66">
        <v>0</v>
      </c>
      <c r="AJ186" s="66"/>
      <c r="AK186" s="66">
        <v>0</v>
      </c>
      <c r="AL186" s="66"/>
      <c r="AM186" s="66"/>
      <c r="AN186" s="66"/>
      <c r="AO186" s="66">
        <v>0</v>
      </c>
      <c r="AP186" s="66">
        <v>0</v>
      </c>
      <c r="AQ186" s="66"/>
      <c r="AR186" s="66">
        <v>0</v>
      </c>
      <c r="AS186" s="66"/>
      <c r="AT186" s="66"/>
      <c r="AU186" s="66"/>
      <c r="AV186" s="66">
        <v>0</v>
      </c>
      <c r="AW186" s="87">
        <v>0</v>
      </c>
      <c r="AX186" s="66"/>
      <c r="AY186" s="87">
        <v>0</v>
      </c>
      <c r="AZ186" s="66"/>
      <c r="BA186" s="66"/>
      <c r="BB186" s="66"/>
      <c r="BC186" s="66">
        <v>0</v>
      </c>
      <c r="BD186" s="87">
        <v>0</v>
      </c>
      <c r="BE186" s="66"/>
      <c r="BF186" s="87">
        <v>0</v>
      </c>
      <c r="BG186" s="66"/>
      <c r="BH186" s="66"/>
      <c r="BI186" s="66"/>
      <c r="BJ186" s="66">
        <v>0</v>
      </c>
      <c r="BK186" s="87">
        <v>0</v>
      </c>
      <c r="BL186" s="66"/>
      <c r="BM186" s="87">
        <v>0</v>
      </c>
      <c r="BN186" s="66"/>
      <c r="BO186" s="66"/>
      <c r="BP186" s="66"/>
      <c r="BQ186" s="66"/>
      <c r="BR186" s="66"/>
      <c r="BS186" s="66"/>
      <c r="BT186" s="66"/>
      <c r="BU186" s="66"/>
      <c r="BV186" s="66"/>
      <c r="BW186" s="66"/>
      <c r="BX186" s="66"/>
      <c r="BY186" s="66"/>
      <c r="BZ186" s="66"/>
      <c r="CA186" s="66"/>
    </row>
    <row r="187" spans="1:79" s="256" customFormat="1" ht="78.75" x14ac:dyDescent="0.2">
      <c r="A187" s="171" t="s">
        <v>899</v>
      </c>
      <c r="B187" s="84" t="s">
        <v>1655</v>
      </c>
      <c r="C187" s="171" t="s">
        <v>2029</v>
      </c>
      <c r="D187" s="87">
        <v>0</v>
      </c>
      <c r="E187" s="66">
        <v>0</v>
      </c>
      <c r="F187" s="66">
        <v>0</v>
      </c>
      <c r="G187" s="66">
        <v>0</v>
      </c>
      <c r="H187" s="66">
        <v>0</v>
      </c>
      <c r="I187" s="66">
        <v>0</v>
      </c>
      <c r="J187" s="66">
        <v>0</v>
      </c>
      <c r="K187" s="66">
        <v>0</v>
      </c>
      <c r="L187" s="66">
        <v>0</v>
      </c>
      <c r="M187" s="66">
        <v>0</v>
      </c>
      <c r="N187" s="66">
        <v>0</v>
      </c>
      <c r="O187" s="66">
        <v>0</v>
      </c>
      <c r="P187" s="66">
        <v>0</v>
      </c>
      <c r="Q187" s="66">
        <v>0</v>
      </c>
      <c r="R187" s="66">
        <v>0</v>
      </c>
      <c r="S187" s="66">
        <v>0</v>
      </c>
      <c r="T187" s="66">
        <v>0</v>
      </c>
      <c r="U187" s="66">
        <v>0</v>
      </c>
      <c r="V187" s="66">
        <v>0</v>
      </c>
      <c r="W187" s="66">
        <v>0</v>
      </c>
      <c r="X187" s="66">
        <v>0</v>
      </c>
      <c r="Y187" s="66">
        <v>0</v>
      </c>
      <c r="Z187" s="66">
        <v>0</v>
      </c>
      <c r="AA187" s="66">
        <v>0</v>
      </c>
      <c r="AB187" s="66">
        <v>0</v>
      </c>
      <c r="AC187" s="66">
        <v>0</v>
      </c>
      <c r="AD187" s="66">
        <v>0</v>
      </c>
      <c r="AE187" s="66">
        <v>0</v>
      </c>
      <c r="AF187" s="66">
        <v>0</v>
      </c>
      <c r="AG187" s="66">
        <v>0</v>
      </c>
      <c r="AH187" s="66"/>
      <c r="AI187" s="66"/>
      <c r="AJ187" s="66"/>
      <c r="AK187" s="66"/>
      <c r="AL187" s="66"/>
      <c r="AM187" s="66"/>
      <c r="AN187" s="66"/>
      <c r="AO187" s="66">
        <v>0</v>
      </c>
      <c r="AP187" s="66">
        <v>0</v>
      </c>
      <c r="AQ187" s="66"/>
      <c r="AR187" s="66">
        <v>0</v>
      </c>
      <c r="AS187" s="66"/>
      <c r="AT187" s="66"/>
      <c r="AU187" s="66"/>
      <c r="AV187" s="66"/>
      <c r="AW187" s="87">
        <v>0</v>
      </c>
      <c r="AX187" s="66"/>
      <c r="AY187" s="87">
        <v>0</v>
      </c>
      <c r="AZ187" s="66"/>
      <c r="BA187" s="66"/>
      <c r="BB187" s="66"/>
      <c r="BC187" s="66"/>
      <c r="BD187" s="87">
        <v>0</v>
      </c>
      <c r="BE187" s="66"/>
      <c r="BF187" s="87">
        <v>0</v>
      </c>
      <c r="BG187" s="66"/>
      <c r="BH187" s="66"/>
      <c r="BI187" s="66"/>
      <c r="BJ187" s="66">
        <v>0</v>
      </c>
      <c r="BK187" s="87">
        <v>0</v>
      </c>
      <c r="BL187" s="66"/>
      <c r="BM187" s="87">
        <v>0</v>
      </c>
      <c r="BN187" s="66"/>
      <c r="BO187" s="66"/>
      <c r="BP187" s="66"/>
      <c r="BQ187" s="66"/>
      <c r="BR187" s="66"/>
      <c r="BS187" s="66"/>
      <c r="BT187" s="66"/>
      <c r="BU187" s="66"/>
      <c r="BV187" s="66"/>
      <c r="BW187" s="66"/>
      <c r="BX187" s="66"/>
      <c r="BY187" s="66"/>
      <c r="BZ187" s="66"/>
      <c r="CA187" s="66"/>
    </row>
    <row r="188" spans="1:79" s="256" customFormat="1" ht="78.75" x14ac:dyDescent="0.2">
      <c r="A188" s="171" t="s">
        <v>899</v>
      </c>
      <c r="B188" s="84" t="s">
        <v>1656</v>
      </c>
      <c r="C188" s="171" t="s">
        <v>2030</v>
      </c>
      <c r="D188" s="87">
        <v>0</v>
      </c>
      <c r="E188" s="66">
        <v>0</v>
      </c>
      <c r="F188" s="66">
        <v>0</v>
      </c>
      <c r="G188" s="66">
        <v>0</v>
      </c>
      <c r="H188" s="66">
        <v>0</v>
      </c>
      <c r="I188" s="66">
        <v>0</v>
      </c>
      <c r="J188" s="66">
        <v>0</v>
      </c>
      <c r="K188" s="66">
        <v>0</v>
      </c>
      <c r="L188" s="66">
        <v>0</v>
      </c>
      <c r="M188" s="66">
        <v>0</v>
      </c>
      <c r="N188" s="66">
        <v>0</v>
      </c>
      <c r="O188" s="66">
        <v>0</v>
      </c>
      <c r="P188" s="66">
        <v>0</v>
      </c>
      <c r="Q188" s="66">
        <v>0</v>
      </c>
      <c r="R188" s="66">
        <v>0</v>
      </c>
      <c r="S188" s="66">
        <v>0</v>
      </c>
      <c r="T188" s="66">
        <v>0</v>
      </c>
      <c r="U188" s="66">
        <v>0</v>
      </c>
      <c r="V188" s="66">
        <v>0</v>
      </c>
      <c r="W188" s="66">
        <v>0</v>
      </c>
      <c r="X188" s="66">
        <v>0</v>
      </c>
      <c r="Y188" s="66">
        <v>0</v>
      </c>
      <c r="Z188" s="66">
        <v>0</v>
      </c>
      <c r="AA188" s="66">
        <v>0</v>
      </c>
      <c r="AB188" s="66">
        <v>0</v>
      </c>
      <c r="AC188" s="66">
        <v>0</v>
      </c>
      <c r="AD188" s="66">
        <v>0</v>
      </c>
      <c r="AE188" s="66">
        <v>0</v>
      </c>
      <c r="AF188" s="66">
        <v>0</v>
      </c>
      <c r="AG188" s="66">
        <v>0</v>
      </c>
      <c r="AH188" s="66">
        <v>0</v>
      </c>
      <c r="AI188" s="66"/>
      <c r="AJ188" s="66"/>
      <c r="AK188" s="66"/>
      <c r="AL188" s="66"/>
      <c r="AM188" s="66"/>
      <c r="AN188" s="66"/>
      <c r="AO188" s="66">
        <v>0</v>
      </c>
      <c r="AP188" s="66">
        <v>0</v>
      </c>
      <c r="AQ188" s="66"/>
      <c r="AR188" s="66">
        <v>0</v>
      </c>
      <c r="AS188" s="66"/>
      <c r="AT188" s="66"/>
      <c r="AU188" s="66"/>
      <c r="AV188" s="66">
        <v>0</v>
      </c>
      <c r="AW188" s="87">
        <v>0</v>
      </c>
      <c r="AX188" s="66"/>
      <c r="AY188" s="87">
        <v>0</v>
      </c>
      <c r="AZ188" s="66"/>
      <c r="BA188" s="66"/>
      <c r="BB188" s="66"/>
      <c r="BC188" s="66">
        <v>0</v>
      </c>
      <c r="BD188" s="87">
        <v>0</v>
      </c>
      <c r="BE188" s="66"/>
      <c r="BF188" s="87">
        <v>0</v>
      </c>
      <c r="BG188" s="66"/>
      <c r="BH188" s="66"/>
      <c r="BI188" s="66"/>
      <c r="BJ188" s="66">
        <v>0</v>
      </c>
      <c r="BK188" s="87">
        <v>0</v>
      </c>
      <c r="BL188" s="66"/>
      <c r="BM188" s="87">
        <v>0</v>
      </c>
      <c r="BN188" s="66"/>
      <c r="BO188" s="66"/>
      <c r="BP188" s="66"/>
      <c r="BQ188" s="66"/>
      <c r="BR188" s="66"/>
      <c r="BS188" s="66"/>
      <c r="BT188" s="66"/>
      <c r="BU188" s="66"/>
      <c r="BV188" s="66"/>
      <c r="BW188" s="66"/>
      <c r="BX188" s="66"/>
      <c r="BY188" s="66"/>
      <c r="BZ188" s="66"/>
      <c r="CA188" s="66"/>
    </row>
    <row r="189" spans="1:79" s="256" customFormat="1" x14ac:dyDescent="0.2">
      <c r="A189" s="210"/>
      <c r="B189" s="211" t="s">
        <v>49</v>
      </c>
      <c r="C189" s="210"/>
      <c r="D189" s="214">
        <f t="shared" ref="D189:BN189" si="65">SUM(D190:D210)</f>
        <v>48.19021</v>
      </c>
      <c r="E189" s="214">
        <f t="shared" ref="E189" si="66">SUM(E190:E210)</f>
        <v>0</v>
      </c>
      <c r="F189" s="214">
        <f t="shared" si="65"/>
        <v>17.226409999999998</v>
      </c>
      <c r="G189" s="214">
        <f t="shared" si="65"/>
        <v>3.5100000000000002</v>
      </c>
      <c r="H189" s="214">
        <f t="shared" si="65"/>
        <v>0</v>
      </c>
      <c r="I189" s="214">
        <f t="shared" si="65"/>
        <v>1.35</v>
      </c>
      <c r="J189" s="214">
        <f t="shared" si="65"/>
        <v>0</v>
      </c>
      <c r="K189" s="214">
        <f t="shared" si="65"/>
        <v>0</v>
      </c>
      <c r="L189" s="214">
        <f t="shared" si="65"/>
        <v>0</v>
      </c>
      <c r="M189" s="214">
        <f t="shared" si="65"/>
        <v>0</v>
      </c>
      <c r="N189" s="214">
        <f t="shared" si="65"/>
        <v>0</v>
      </c>
      <c r="O189" s="214">
        <f t="shared" si="65"/>
        <v>0</v>
      </c>
      <c r="P189" s="214">
        <f t="shared" si="65"/>
        <v>0</v>
      </c>
      <c r="Q189" s="214">
        <f t="shared" si="65"/>
        <v>0</v>
      </c>
      <c r="R189" s="214">
        <f t="shared" si="65"/>
        <v>0</v>
      </c>
      <c r="S189" s="214">
        <f t="shared" si="65"/>
        <v>0</v>
      </c>
      <c r="T189" s="214">
        <f t="shared" si="65"/>
        <v>0</v>
      </c>
      <c r="U189" s="214">
        <f t="shared" si="65"/>
        <v>0</v>
      </c>
      <c r="V189" s="214">
        <f t="shared" si="65"/>
        <v>0</v>
      </c>
      <c r="W189" s="214">
        <f t="shared" si="65"/>
        <v>0</v>
      </c>
      <c r="X189" s="214">
        <f t="shared" si="65"/>
        <v>0</v>
      </c>
      <c r="Y189" s="214">
        <f t="shared" si="65"/>
        <v>0</v>
      </c>
      <c r="Z189" s="214">
        <f t="shared" si="65"/>
        <v>0</v>
      </c>
      <c r="AA189" s="214">
        <f t="shared" si="65"/>
        <v>0</v>
      </c>
      <c r="AB189" s="214">
        <f t="shared" si="65"/>
        <v>0</v>
      </c>
      <c r="AC189" s="214">
        <f t="shared" si="65"/>
        <v>0</v>
      </c>
      <c r="AD189" s="214">
        <f t="shared" si="65"/>
        <v>0</v>
      </c>
      <c r="AE189" s="214">
        <f t="shared" si="65"/>
        <v>0</v>
      </c>
      <c r="AF189" s="214">
        <f t="shared" si="65"/>
        <v>0</v>
      </c>
      <c r="AG189" s="214">
        <f t="shared" si="65"/>
        <v>0</v>
      </c>
      <c r="AH189" s="214">
        <f t="shared" si="65"/>
        <v>17.226409999999998</v>
      </c>
      <c r="AI189" s="214">
        <f t="shared" si="65"/>
        <v>3.5100000000000002</v>
      </c>
      <c r="AJ189" s="214">
        <f t="shared" si="65"/>
        <v>0</v>
      </c>
      <c r="AK189" s="214">
        <f t="shared" si="65"/>
        <v>1.35</v>
      </c>
      <c r="AL189" s="214">
        <f t="shared" si="65"/>
        <v>0</v>
      </c>
      <c r="AM189" s="214">
        <f t="shared" si="65"/>
        <v>0</v>
      </c>
      <c r="AN189" s="214">
        <f t="shared" si="65"/>
        <v>0</v>
      </c>
      <c r="AO189" s="214">
        <f t="shared" si="65"/>
        <v>2.2558037400000002</v>
      </c>
      <c r="AP189" s="214">
        <f t="shared" si="65"/>
        <v>2.75</v>
      </c>
      <c r="AQ189" s="214">
        <f t="shared" si="65"/>
        <v>0</v>
      </c>
      <c r="AR189" s="214">
        <f t="shared" si="65"/>
        <v>0.4</v>
      </c>
      <c r="AS189" s="214">
        <f t="shared" si="65"/>
        <v>0</v>
      </c>
      <c r="AT189" s="214">
        <f t="shared" si="65"/>
        <v>0</v>
      </c>
      <c r="AU189" s="214">
        <f t="shared" si="65"/>
        <v>0</v>
      </c>
      <c r="AV189" s="214">
        <f t="shared" si="65"/>
        <v>1.2140580400000001</v>
      </c>
      <c r="AW189" s="214">
        <f t="shared" si="65"/>
        <v>1.6</v>
      </c>
      <c r="AX189" s="214">
        <f t="shared" si="65"/>
        <v>0</v>
      </c>
      <c r="AY189" s="214">
        <f t="shared" si="65"/>
        <v>0.2</v>
      </c>
      <c r="AZ189" s="214">
        <f t="shared" si="65"/>
        <v>0</v>
      </c>
      <c r="BA189" s="214">
        <f t="shared" si="65"/>
        <v>0</v>
      </c>
      <c r="BB189" s="214">
        <f t="shared" si="65"/>
        <v>0</v>
      </c>
      <c r="BC189" s="214">
        <f t="shared" si="65"/>
        <v>0.79141063999999994</v>
      </c>
      <c r="BD189" s="214">
        <f t="shared" si="65"/>
        <v>0.9</v>
      </c>
      <c r="BE189" s="214">
        <f t="shared" si="65"/>
        <v>0</v>
      </c>
      <c r="BF189" s="214">
        <f t="shared" si="65"/>
        <v>0</v>
      </c>
      <c r="BG189" s="214">
        <f t="shared" si="65"/>
        <v>0</v>
      </c>
      <c r="BH189" s="214">
        <f t="shared" si="65"/>
        <v>0</v>
      </c>
      <c r="BI189" s="214">
        <f t="shared" si="65"/>
        <v>0</v>
      </c>
      <c r="BJ189" s="214">
        <f t="shared" si="65"/>
        <v>0.25033506</v>
      </c>
      <c r="BK189" s="214">
        <f t="shared" si="65"/>
        <v>0.25</v>
      </c>
      <c r="BL189" s="214">
        <f t="shared" si="65"/>
        <v>0</v>
      </c>
      <c r="BM189" s="214">
        <f t="shared" si="65"/>
        <v>0.2</v>
      </c>
      <c r="BN189" s="214">
        <f t="shared" si="65"/>
        <v>0</v>
      </c>
      <c r="BO189" s="214">
        <f t="shared" ref="BO189:CA189" si="67">SUM(BO190:BO210)</f>
        <v>0</v>
      </c>
      <c r="BP189" s="214">
        <f t="shared" si="67"/>
        <v>0</v>
      </c>
      <c r="BQ189" s="214">
        <f t="shared" si="67"/>
        <v>0</v>
      </c>
      <c r="BR189" s="214">
        <f t="shared" si="67"/>
        <v>0</v>
      </c>
      <c r="BS189" s="214">
        <f t="shared" si="67"/>
        <v>0</v>
      </c>
      <c r="BT189" s="214">
        <f t="shared" si="67"/>
        <v>0</v>
      </c>
      <c r="BU189" s="214">
        <f t="shared" si="67"/>
        <v>0</v>
      </c>
      <c r="BV189" s="214">
        <f t="shared" si="67"/>
        <v>0</v>
      </c>
      <c r="BW189" s="214">
        <f t="shared" si="67"/>
        <v>0</v>
      </c>
      <c r="BX189" s="214">
        <f t="shared" si="67"/>
        <v>0</v>
      </c>
      <c r="BY189" s="214">
        <f t="shared" si="67"/>
        <v>0</v>
      </c>
      <c r="BZ189" s="214">
        <f t="shared" si="67"/>
        <v>0</v>
      </c>
      <c r="CA189" s="214">
        <f t="shared" si="67"/>
        <v>0</v>
      </c>
    </row>
    <row r="190" spans="1:79" s="256" customFormat="1" ht="47.25" x14ac:dyDescent="0.2">
      <c r="A190" s="171" t="s">
        <v>899</v>
      </c>
      <c r="B190" s="170" t="s">
        <v>50</v>
      </c>
      <c r="C190" s="171" t="s">
        <v>2031</v>
      </c>
      <c r="D190" s="87">
        <v>30.515049999999999</v>
      </c>
      <c r="E190" s="66">
        <v>0</v>
      </c>
      <c r="F190" s="66">
        <v>0</v>
      </c>
      <c r="G190" s="66">
        <v>0</v>
      </c>
      <c r="H190" s="66">
        <v>0</v>
      </c>
      <c r="I190" s="66">
        <v>0</v>
      </c>
      <c r="J190" s="66">
        <v>0</v>
      </c>
      <c r="K190" s="66">
        <v>0</v>
      </c>
      <c r="L190" s="66">
        <v>0</v>
      </c>
      <c r="M190" s="66">
        <v>0</v>
      </c>
      <c r="N190" s="66">
        <v>0</v>
      </c>
      <c r="O190" s="66">
        <v>0</v>
      </c>
      <c r="P190" s="66">
        <v>0</v>
      </c>
      <c r="Q190" s="66">
        <v>0</v>
      </c>
      <c r="R190" s="66">
        <v>0</v>
      </c>
      <c r="S190" s="66">
        <v>0</v>
      </c>
      <c r="T190" s="66">
        <v>0</v>
      </c>
      <c r="U190" s="66">
        <v>0</v>
      </c>
      <c r="V190" s="66">
        <v>0</v>
      </c>
      <c r="W190" s="66">
        <v>0</v>
      </c>
      <c r="X190" s="66">
        <v>0</v>
      </c>
      <c r="Y190" s="66">
        <v>0</v>
      </c>
      <c r="Z190" s="66">
        <v>0</v>
      </c>
      <c r="AA190" s="66">
        <v>0</v>
      </c>
      <c r="AB190" s="66">
        <v>0</v>
      </c>
      <c r="AC190" s="66">
        <v>0</v>
      </c>
      <c r="AD190" s="66">
        <v>0</v>
      </c>
      <c r="AE190" s="66">
        <v>0</v>
      </c>
      <c r="AF190" s="66">
        <v>0</v>
      </c>
      <c r="AG190" s="66">
        <v>0</v>
      </c>
      <c r="AH190" s="66">
        <v>0</v>
      </c>
      <c r="AI190" s="66">
        <v>0</v>
      </c>
      <c r="AJ190" s="66"/>
      <c r="AK190" s="66">
        <v>0</v>
      </c>
      <c r="AL190" s="66"/>
      <c r="AM190" s="66"/>
      <c r="AN190" s="66"/>
      <c r="AO190" s="66">
        <v>0</v>
      </c>
      <c r="AP190" s="66">
        <v>0</v>
      </c>
      <c r="AQ190" s="66"/>
      <c r="AR190" s="66">
        <v>0</v>
      </c>
      <c r="AS190" s="66"/>
      <c r="AT190" s="66"/>
      <c r="AU190" s="66"/>
      <c r="AV190" s="66">
        <v>0</v>
      </c>
      <c r="AW190" s="87">
        <v>0</v>
      </c>
      <c r="AX190" s="66"/>
      <c r="AY190" s="87">
        <v>0</v>
      </c>
      <c r="AZ190" s="66"/>
      <c r="BA190" s="66"/>
      <c r="BB190" s="66"/>
      <c r="BC190" s="66">
        <v>0</v>
      </c>
      <c r="BD190" s="87">
        <v>0</v>
      </c>
      <c r="BE190" s="66"/>
      <c r="BF190" s="87">
        <v>0</v>
      </c>
      <c r="BG190" s="66"/>
      <c r="BH190" s="66"/>
      <c r="BI190" s="66"/>
      <c r="BJ190" s="66">
        <v>0</v>
      </c>
      <c r="BK190" s="87">
        <v>0</v>
      </c>
      <c r="BL190" s="66"/>
      <c r="BM190" s="87">
        <v>0</v>
      </c>
      <c r="BN190" s="66"/>
      <c r="BO190" s="66"/>
      <c r="BP190" s="66"/>
      <c r="BQ190" s="66"/>
      <c r="BR190" s="66"/>
      <c r="BS190" s="66"/>
      <c r="BT190" s="66"/>
      <c r="BU190" s="66"/>
      <c r="BV190" s="66"/>
      <c r="BW190" s="66"/>
      <c r="BX190" s="66"/>
      <c r="BY190" s="66"/>
      <c r="BZ190" s="66"/>
      <c r="CA190" s="66"/>
    </row>
    <row r="191" spans="1:79" s="256" customFormat="1" ht="47.25" x14ac:dyDescent="0.2">
      <c r="A191" s="171" t="s">
        <v>2791</v>
      </c>
      <c r="B191" s="84" t="s">
        <v>542</v>
      </c>
      <c r="C191" s="171" t="s">
        <v>2032</v>
      </c>
      <c r="D191" s="87">
        <v>0.44874999999999998</v>
      </c>
      <c r="E191" s="66">
        <v>0</v>
      </c>
      <c r="F191" s="66">
        <v>0</v>
      </c>
      <c r="G191" s="66">
        <v>0</v>
      </c>
      <c r="H191" s="66">
        <v>0</v>
      </c>
      <c r="I191" s="66">
        <v>0</v>
      </c>
      <c r="J191" s="66">
        <v>0</v>
      </c>
      <c r="K191" s="66">
        <v>0</v>
      </c>
      <c r="L191" s="66">
        <v>0</v>
      </c>
      <c r="M191" s="66">
        <v>0</v>
      </c>
      <c r="N191" s="66">
        <v>0</v>
      </c>
      <c r="O191" s="66">
        <v>0</v>
      </c>
      <c r="P191" s="66">
        <v>0</v>
      </c>
      <c r="Q191" s="66">
        <v>0</v>
      </c>
      <c r="R191" s="66">
        <v>0</v>
      </c>
      <c r="S191" s="66">
        <v>0</v>
      </c>
      <c r="T191" s="66">
        <v>0</v>
      </c>
      <c r="U191" s="66">
        <v>0</v>
      </c>
      <c r="V191" s="66">
        <v>0</v>
      </c>
      <c r="W191" s="66">
        <v>0</v>
      </c>
      <c r="X191" s="66">
        <v>0</v>
      </c>
      <c r="Y191" s="66">
        <v>0</v>
      </c>
      <c r="Z191" s="66">
        <v>0</v>
      </c>
      <c r="AA191" s="66">
        <v>0</v>
      </c>
      <c r="AB191" s="66">
        <v>0</v>
      </c>
      <c r="AC191" s="66">
        <v>0</v>
      </c>
      <c r="AD191" s="66">
        <v>0</v>
      </c>
      <c r="AE191" s="66">
        <v>0</v>
      </c>
      <c r="AF191" s="66">
        <v>0</v>
      </c>
      <c r="AG191" s="66">
        <v>0</v>
      </c>
      <c r="AH191" s="66">
        <v>0</v>
      </c>
      <c r="AI191" s="66">
        <v>0</v>
      </c>
      <c r="AJ191" s="66"/>
      <c r="AK191" s="66">
        <v>0</v>
      </c>
      <c r="AL191" s="66"/>
      <c r="AM191" s="66"/>
      <c r="AN191" s="66"/>
      <c r="AO191" s="66">
        <v>0</v>
      </c>
      <c r="AP191" s="66">
        <v>0</v>
      </c>
      <c r="AQ191" s="66"/>
      <c r="AR191" s="66">
        <v>0</v>
      </c>
      <c r="AS191" s="66"/>
      <c r="AT191" s="66"/>
      <c r="AU191" s="66"/>
      <c r="AV191" s="66">
        <v>0</v>
      </c>
      <c r="AW191" s="87">
        <v>0</v>
      </c>
      <c r="AX191" s="66"/>
      <c r="AY191" s="87">
        <v>0</v>
      </c>
      <c r="AZ191" s="66"/>
      <c r="BA191" s="66"/>
      <c r="BB191" s="66"/>
      <c r="BC191" s="66">
        <v>0</v>
      </c>
      <c r="BD191" s="87">
        <v>0</v>
      </c>
      <c r="BE191" s="66"/>
      <c r="BF191" s="87">
        <v>0</v>
      </c>
      <c r="BG191" s="66"/>
      <c r="BH191" s="66"/>
      <c r="BI191" s="66"/>
      <c r="BJ191" s="66">
        <v>0</v>
      </c>
      <c r="BK191" s="87">
        <v>0</v>
      </c>
      <c r="BL191" s="66"/>
      <c r="BM191" s="87">
        <v>0</v>
      </c>
      <c r="BN191" s="66"/>
      <c r="BO191" s="66"/>
      <c r="BP191" s="66"/>
      <c r="BQ191" s="66"/>
      <c r="BR191" s="66"/>
      <c r="BS191" s="66"/>
      <c r="BT191" s="66"/>
      <c r="BU191" s="66"/>
      <c r="BV191" s="66"/>
      <c r="BW191" s="66"/>
      <c r="BX191" s="66"/>
      <c r="BY191" s="66"/>
      <c r="BZ191" s="66"/>
      <c r="CA191" s="66"/>
    </row>
    <row r="192" spans="1:79" s="256" customFormat="1" ht="63" x14ac:dyDescent="0.2">
      <c r="A192" s="171" t="s">
        <v>899</v>
      </c>
      <c r="B192" s="170" t="s">
        <v>1657</v>
      </c>
      <c r="C192" s="171" t="s">
        <v>2033</v>
      </c>
      <c r="D192" s="87">
        <v>2.00684</v>
      </c>
      <c r="E192" s="66">
        <v>0</v>
      </c>
      <c r="F192" s="66">
        <v>2.00684</v>
      </c>
      <c r="G192" s="66">
        <v>1.26</v>
      </c>
      <c r="H192" s="66">
        <v>0</v>
      </c>
      <c r="I192" s="66">
        <v>0</v>
      </c>
      <c r="J192" s="66">
        <v>0</v>
      </c>
      <c r="K192" s="66">
        <v>0</v>
      </c>
      <c r="L192" s="66">
        <v>0</v>
      </c>
      <c r="M192" s="66">
        <v>0</v>
      </c>
      <c r="N192" s="66">
        <v>0</v>
      </c>
      <c r="O192" s="66">
        <v>0</v>
      </c>
      <c r="P192" s="66">
        <v>0</v>
      </c>
      <c r="Q192" s="66">
        <v>0</v>
      </c>
      <c r="R192" s="66">
        <v>0</v>
      </c>
      <c r="S192" s="66">
        <v>0</v>
      </c>
      <c r="T192" s="66">
        <v>0</v>
      </c>
      <c r="U192" s="66">
        <v>0</v>
      </c>
      <c r="V192" s="66">
        <v>0</v>
      </c>
      <c r="W192" s="66">
        <v>0</v>
      </c>
      <c r="X192" s="66">
        <v>0</v>
      </c>
      <c r="Y192" s="66">
        <v>0</v>
      </c>
      <c r="Z192" s="66">
        <v>0</v>
      </c>
      <c r="AA192" s="66">
        <v>0</v>
      </c>
      <c r="AB192" s="66">
        <v>0</v>
      </c>
      <c r="AC192" s="66">
        <v>0</v>
      </c>
      <c r="AD192" s="66">
        <v>0</v>
      </c>
      <c r="AE192" s="66">
        <v>0</v>
      </c>
      <c r="AF192" s="66">
        <v>0</v>
      </c>
      <c r="AG192" s="66">
        <v>0</v>
      </c>
      <c r="AH192" s="66">
        <v>2.00684</v>
      </c>
      <c r="AI192" s="66">
        <v>1.26</v>
      </c>
      <c r="AJ192" s="66"/>
      <c r="AK192" s="66">
        <v>0</v>
      </c>
      <c r="AL192" s="66"/>
      <c r="AM192" s="66"/>
      <c r="AN192" s="66"/>
      <c r="AO192" s="66">
        <v>0</v>
      </c>
      <c r="AP192" s="66">
        <v>0</v>
      </c>
      <c r="AQ192" s="66"/>
      <c r="AR192" s="66">
        <v>0</v>
      </c>
      <c r="AS192" s="66"/>
      <c r="AT192" s="66"/>
      <c r="AU192" s="66"/>
      <c r="AV192" s="66">
        <v>0</v>
      </c>
      <c r="AW192" s="87">
        <v>0</v>
      </c>
      <c r="AX192" s="66"/>
      <c r="AY192" s="87">
        <v>0</v>
      </c>
      <c r="AZ192" s="66"/>
      <c r="BA192" s="66"/>
      <c r="BB192" s="66"/>
      <c r="BC192" s="66">
        <v>0</v>
      </c>
      <c r="BD192" s="87">
        <v>0</v>
      </c>
      <c r="BE192" s="66"/>
      <c r="BF192" s="87">
        <v>0</v>
      </c>
      <c r="BG192" s="66"/>
      <c r="BH192" s="66"/>
      <c r="BI192" s="66"/>
      <c r="BJ192" s="66">
        <v>0</v>
      </c>
      <c r="BK192" s="87">
        <v>0</v>
      </c>
      <c r="BL192" s="66"/>
      <c r="BM192" s="87">
        <v>0</v>
      </c>
      <c r="BN192" s="66"/>
      <c r="BO192" s="66"/>
      <c r="BP192" s="66"/>
      <c r="BQ192" s="66"/>
      <c r="BR192" s="66"/>
      <c r="BS192" s="66"/>
      <c r="BT192" s="66"/>
      <c r="BU192" s="66"/>
      <c r="BV192" s="66"/>
      <c r="BW192" s="66"/>
      <c r="BX192" s="66"/>
      <c r="BY192" s="66"/>
      <c r="BZ192" s="66"/>
      <c r="CA192" s="66"/>
    </row>
    <row r="193" spans="1:79" s="256" customFormat="1" ht="47.25" x14ac:dyDescent="0.2">
      <c r="A193" s="171" t="s">
        <v>2791</v>
      </c>
      <c r="B193" s="84" t="s">
        <v>435</v>
      </c>
      <c r="C193" s="171" t="s">
        <v>2034</v>
      </c>
      <c r="D193" s="87">
        <v>3.3894899999999999</v>
      </c>
      <c r="E193" s="66">
        <v>0</v>
      </c>
      <c r="F193" s="66">
        <v>3.3894899999999994</v>
      </c>
      <c r="G193" s="66">
        <v>0</v>
      </c>
      <c r="H193" s="66">
        <v>0</v>
      </c>
      <c r="I193" s="66">
        <v>0.7</v>
      </c>
      <c r="J193" s="66">
        <v>0</v>
      </c>
      <c r="K193" s="66">
        <v>0</v>
      </c>
      <c r="L193" s="66">
        <v>0</v>
      </c>
      <c r="M193" s="66">
        <v>0</v>
      </c>
      <c r="N193" s="66">
        <v>0</v>
      </c>
      <c r="O193" s="66">
        <v>0</v>
      </c>
      <c r="P193" s="66">
        <v>0</v>
      </c>
      <c r="Q193" s="66">
        <v>0</v>
      </c>
      <c r="R193" s="66">
        <v>0</v>
      </c>
      <c r="S193" s="66">
        <v>0</v>
      </c>
      <c r="T193" s="66">
        <v>0</v>
      </c>
      <c r="U193" s="66">
        <v>0</v>
      </c>
      <c r="V193" s="66">
        <v>0</v>
      </c>
      <c r="W193" s="66">
        <v>0</v>
      </c>
      <c r="X193" s="66">
        <v>0</v>
      </c>
      <c r="Y193" s="66">
        <v>0</v>
      </c>
      <c r="Z193" s="66">
        <v>0</v>
      </c>
      <c r="AA193" s="66">
        <v>0</v>
      </c>
      <c r="AB193" s="66">
        <v>0</v>
      </c>
      <c r="AC193" s="66">
        <v>0</v>
      </c>
      <c r="AD193" s="66">
        <v>0</v>
      </c>
      <c r="AE193" s="66">
        <v>0</v>
      </c>
      <c r="AF193" s="66">
        <v>0</v>
      </c>
      <c r="AG193" s="66">
        <v>0</v>
      </c>
      <c r="AH193" s="66">
        <v>3.3894899999999994</v>
      </c>
      <c r="AI193" s="66">
        <v>0</v>
      </c>
      <c r="AJ193" s="66"/>
      <c r="AK193" s="66">
        <v>0.7</v>
      </c>
      <c r="AL193" s="66"/>
      <c r="AM193" s="66"/>
      <c r="AN193" s="66"/>
      <c r="AO193" s="66">
        <v>0</v>
      </c>
      <c r="AP193" s="66">
        <v>0</v>
      </c>
      <c r="AQ193" s="66"/>
      <c r="AR193" s="66">
        <v>0</v>
      </c>
      <c r="AS193" s="66"/>
      <c r="AT193" s="66"/>
      <c r="AU193" s="66"/>
      <c r="AV193" s="66">
        <v>0</v>
      </c>
      <c r="AW193" s="87">
        <v>0</v>
      </c>
      <c r="AX193" s="66"/>
      <c r="AY193" s="87">
        <v>0</v>
      </c>
      <c r="AZ193" s="66"/>
      <c r="BA193" s="66"/>
      <c r="BB193" s="66"/>
      <c r="BC193" s="66">
        <v>0</v>
      </c>
      <c r="BD193" s="87">
        <v>0</v>
      </c>
      <c r="BE193" s="66"/>
      <c r="BF193" s="87">
        <v>0</v>
      </c>
      <c r="BG193" s="66"/>
      <c r="BH193" s="66"/>
      <c r="BI193" s="66"/>
      <c r="BJ193" s="66">
        <v>0</v>
      </c>
      <c r="BK193" s="87">
        <v>0</v>
      </c>
      <c r="BL193" s="66"/>
      <c r="BM193" s="87">
        <v>0</v>
      </c>
      <c r="BN193" s="66"/>
      <c r="BO193" s="66"/>
      <c r="BP193" s="66"/>
      <c r="BQ193" s="66"/>
      <c r="BR193" s="66"/>
      <c r="BS193" s="66"/>
      <c r="BT193" s="66"/>
      <c r="BU193" s="66"/>
      <c r="BV193" s="66"/>
      <c r="BW193" s="66"/>
      <c r="BX193" s="66"/>
      <c r="BY193" s="66"/>
      <c r="BZ193" s="66"/>
      <c r="CA193" s="66"/>
    </row>
    <row r="194" spans="1:79" s="256" customFormat="1" ht="47.25" x14ac:dyDescent="0.2">
      <c r="A194" s="171" t="s">
        <v>2791</v>
      </c>
      <c r="B194" s="84" t="s">
        <v>543</v>
      </c>
      <c r="C194" s="171" t="s">
        <v>2035</v>
      </c>
      <c r="D194" s="87">
        <v>3.7838499999999997</v>
      </c>
      <c r="E194" s="66">
        <v>0</v>
      </c>
      <c r="F194" s="66">
        <v>3.7838499999999997</v>
      </c>
      <c r="G194" s="66">
        <v>0.25</v>
      </c>
      <c r="H194" s="66">
        <v>0</v>
      </c>
      <c r="I194" s="66">
        <v>0</v>
      </c>
      <c r="J194" s="66">
        <v>0</v>
      </c>
      <c r="K194" s="66">
        <v>0</v>
      </c>
      <c r="L194" s="66">
        <v>0</v>
      </c>
      <c r="M194" s="66">
        <v>0</v>
      </c>
      <c r="N194" s="66">
        <v>0</v>
      </c>
      <c r="O194" s="66">
        <v>0</v>
      </c>
      <c r="P194" s="66">
        <v>0</v>
      </c>
      <c r="Q194" s="66">
        <v>0</v>
      </c>
      <c r="R194" s="66">
        <v>0</v>
      </c>
      <c r="S194" s="66">
        <v>0</v>
      </c>
      <c r="T194" s="66">
        <v>0</v>
      </c>
      <c r="U194" s="66">
        <v>0</v>
      </c>
      <c r="V194" s="66">
        <v>0</v>
      </c>
      <c r="W194" s="66">
        <v>0</v>
      </c>
      <c r="X194" s="66">
        <v>0</v>
      </c>
      <c r="Y194" s="66">
        <v>0</v>
      </c>
      <c r="Z194" s="66">
        <v>0</v>
      </c>
      <c r="AA194" s="66">
        <v>0</v>
      </c>
      <c r="AB194" s="66">
        <v>0</v>
      </c>
      <c r="AC194" s="66">
        <v>0</v>
      </c>
      <c r="AD194" s="66">
        <v>0</v>
      </c>
      <c r="AE194" s="66">
        <v>0</v>
      </c>
      <c r="AF194" s="66">
        <v>0</v>
      </c>
      <c r="AG194" s="66">
        <v>0</v>
      </c>
      <c r="AH194" s="66">
        <v>3.7838499999999997</v>
      </c>
      <c r="AI194" s="66">
        <v>0.25</v>
      </c>
      <c r="AJ194" s="66"/>
      <c r="AK194" s="66">
        <v>0</v>
      </c>
      <c r="AL194" s="66"/>
      <c r="AM194" s="66"/>
      <c r="AN194" s="66"/>
      <c r="AO194" s="66">
        <v>0</v>
      </c>
      <c r="AP194" s="66">
        <v>0</v>
      </c>
      <c r="AQ194" s="66"/>
      <c r="AR194" s="66">
        <v>0</v>
      </c>
      <c r="AS194" s="66"/>
      <c r="AT194" s="66"/>
      <c r="AU194" s="66"/>
      <c r="AV194" s="66">
        <v>0</v>
      </c>
      <c r="AW194" s="87">
        <v>0</v>
      </c>
      <c r="AX194" s="66"/>
      <c r="AY194" s="87">
        <v>0</v>
      </c>
      <c r="AZ194" s="66"/>
      <c r="BA194" s="66"/>
      <c r="BB194" s="66"/>
      <c r="BC194" s="66">
        <v>0</v>
      </c>
      <c r="BD194" s="87">
        <v>0</v>
      </c>
      <c r="BE194" s="66"/>
      <c r="BF194" s="87">
        <v>0</v>
      </c>
      <c r="BG194" s="66"/>
      <c r="BH194" s="66"/>
      <c r="BI194" s="66"/>
      <c r="BJ194" s="66">
        <v>0</v>
      </c>
      <c r="BK194" s="87">
        <v>0</v>
      </c>
      <c r="BL194" s="66"/>
      <c r="BM194" s="87">
        <v>0</v>
      </c>
      <c r="BN194" s="66"/>
      <c r="BO194" s="66"/>
      <c r="BP194" s="66"/>
      <c r="BQ194" s="66"/>
      <c r="BR194" s="66"/>
      <c r="BS194" s="66"/>
      <c r="BT194" s="66"/>
      <c r="BU194" s="66"/>
      <c r="BV194" s="66"/>
      <c r="BW194" s="66"/>
      <c r="BX194" s="66"/>
      <c r="BY194" s="66"/>
      <c r="BZ194" s="66"/>
      <c r="CA194" s="66"/>
    </row>
    <row r="195" spans="1:79" s="256" customFormat="1" ht="47.25" x14ac:dyDescent="0.2">
      <c r="A195" s="171" t="s">
        <v>2791</v>
      </c>
      <c r="B195" s="84" t="s">
        <v>544</v>
      </c>
      <c r="C195" s="171" t="s">
        <v>2036</v>
      </c>
      <c r="D195" s="87">
        <v>1.4310699999999998</v>
      </c>
      <c r="E195" s="66">
        <v>0</v>
      </c>
      <c r="F195" s="66">
        <v>1.4310699999999998</v>
      </c>
      <c r="G195" s="66">
        <v>0</v>
      </c>
      <c r="H195" s="66">
        <v>0</v>
      </c>
      <c r="I195" s="66">
        <v>0</v>
      </c>
      <c r="J195" s="66">
        <v>0</v>
      </c>
      <c r="K195" s="66">
        <v>0</v>
      </c>
      <c r="L195" s="66">
        <v>0</v>
      </c>
      <c r="M195" s="66">
        <v>0</v>
      </c>
      <c r="N195" s="66">
        <v>0</v>
      </c>
      <c r="O195" s="66">
        <v>0</v>
      </c>
      <c r="P195" s="66">
        <v>0</v>
      </c>
      <c r="Q195" s="66">
        <v>0</v>
      </c>
      <c r="R195" s="66">
        <v>0</v>
      </c>
      <c r="S195" s="66">
        <v>0</v>
      </c>
      <c r="T195" s="66">
        <v>0</v>
      </c>
      <c r="U195" s="66">
        <v>0</v>
      </c>
      <c r="V195" s="66">
        <v>0</v>
      </c>
      <c r="W195" s="66">
        <v>0</v>
      </c>
      <c r="X195" s="66">
        <v>0</v>
      </c>
      <c r="Y195" s="66">
        <v>0</v>
      </c>
      <c r="Z195" s="66">
        <v>0</v>
      </c>
      <c r="AA195" s="66">
        <v>0</v>
      </c>
      <c r="AB195" s="66">
        <v>0</v>
      </c>
      <c r="AC195" s="66">
        <v>0</v>
      </c>
      <c r="AD195" s="66">
        <v>0</v>
      </c>
      <c r="AE195" s="66">
        <v>0</v>
      </c>
      <c r="AF195" s="66">
        <v>0</v>
      </c>
      <c r="AG195" s="66">
        <v>0</v>
      </c>
      <c r="AH195" s="66">
        <v>1.4310699999999998</v>
      </c>
      <c r="AI195" s="66">
        <v>0</v>
      </c>
      <c r="AJ195" s="66"/>
      <c r="AK195" s="66">
        <v>0</v>
      </c>
      <c r="AL195" s="66"/>
      <c r="AM195" s="66"/>
      <c r="AN195" s="66"/>
      <c r="AO195" s="66">
        <v>0</v>
      </c>
      <c r="AP195" s="66">
        <v>0</v>
      </c>
      <c r="AQ195" s="66"/>
      <c r="AR195" s="66">
        <v>0</v>
      </c>
      <c r="AS195" s="66"/>
      <c r="AT195" s="66"/>
      <c r="AU195" s="66"/>
      <c r="AV195" s="66">
        <v>0</v>
      </c>
      <c r="AW195" s="87">
        <v>0</v>
      </c>
      <c r="AX195" s="66"/>
      <c r="AY195" s="87">
        <v>0</v>
      </c>
      <c r="AZ195" s="66"/>
      <c r="BA195" s="66"/>
      <c r="BB195" s="66"/>
      <c r="BC195" s="66">
        <v>0</v>
      </c>
      <c r="BD195" s="87">
        <v>0</v>
      </c>
      <c r="BE195" s="66"/>
      <c r="BF195" s="87">
        <v>0</v>
      </c>
      <c r="BG195" s="66"/>
      <c r="BH195" s="66"/>
      <c r="BI195" s="66"/>
      <c r="BJ195" s="66">
        <v>0</v>
      </c>
      <c r="BK195" s="87">
        <v>0</v>
      </c>
      <c r="BL195" s="66"/>
      <c r="BM195" s="87">
        <v>0</v>
      </c>
      <c r="BN195" s="66"/>
      <c r="BO195" s="66"/>
      <c r="BP195" s="66"/>
      <c r="BQ195" s="66"/>
      <c r="BR195" s="66"/>
      <c r="BS195" s="66"/>
      <c r="BT195" s="66"/>
      <c r="BU195" s="66"/>
      <c r="BV195" s="66"/>
      <c r="BW195" s="66"/>
      <c r="BX195" s="66"/>
      <c r="BY195" s="66"/>
      <c r="BZ195" s="66"/>
      <c r="CA195" s="66"/>
    </row>
    <row r="196" spans="1:79" s="256" customFormat="1" ht="47.25" x14ac:dyDescent="0.2">
      <c r="A196" s="171" t="s">
        <v>2791</v>
      </c>
      <c r="B196" s="84" t="s">
        <v>545</v>
      </c>
      <c r="C196" s="171" t="s">
        <v>2037</v>
      </c>
      <c r="D196" s="87">
        <v>2.2623000000000002</v>
      </c>
      <c r="E196" s="66">
        <v>0</v>
      </c>
      <c r="F196" s="66">
        <v>2.2623000000000002</v>
      </c>
      <c r="G196" s="66">
        <v>0</v>
      </c>
      <c r="H196" s="66">
        <v>0</v>
      </c>
      <c r="I196" s="66">
        <v>0.4</v>
      </c>
      <c r="J196" s="66">
        <v>0</v>
      </c>
      <c r="K196" s="66">
        <v>0</v>
      </c>
      <c r="L196" s="66">
        <v>0</v>
      </c>
      <c r="M196" s="66">
        <v>0</v>
      </c>
      <c r="N196" s="66">
        <v>0</v>
      </c>
      <c r="O196" s="66">
        <v>0</v>
      </c>
      <c r="P196" s="66">
        <v>0</v>
      </c>
      <c r="Q196" s="66">
        <v>0</v>
      </c>
      <c r="R196" s="66">
        <v>0</v>
      </c>
      <c r="S196" s="66">
        <v>0</v>
      </c>
      <c r="T196" s="66">
        <v>0</v>
      </c>
      <c r="U196" s="66">
        <v>0</v>
      </c>
      <c r="V196" s="66">
        <v>0</v>
      </c>
      <c r="W196" s="66">
        <v>0</v>
      </c>
      <c r="X196" s="66">
        <v>0</v>
      </c>
      <c r="Y196" s="66">
        <v>0</v>
      </c>
      <c r="Z196" s="66">
        <v>0</v>
      </c>
      <c r="AA196" s="66">
        <v>0</v>
      </c>
      <c r="AB196" s="66">
        <v>0</v>
      </c>
      <c r="AC196" s="66">
        <v>0</v>
      </c>
      <c r="AD196" s="66">
        <v>0</v>
      </c>
      <c r="AE196" s="66">
        <v>0</v>
      </c>
      <c r="AF196" s="66">
        <v>0</v>
      </c>
      <c r="AG196" s="66">
        <v>0</v>
      </c>
      <c r="AH196" s="66">
        <v>2.2623000000000002</v>
      </c>
      <c r="AI196" s="66">
        <v>0</v>
      </c>
      <c r="AJ196" s="66"/>
      <c r="AK196" s="66">
        <v>0.4</v>
      </c>
      <c r="AL196" s="66"/>
      <c r="AM196" s="66"/>
      <c r="AN196" s="66"/>
      <c r="AO196" s="66">
        <v>0</v>
      </c>
      <c r="AP196" s="66">
        <v>0</v>
      </c>
      <c r="AQ196" s="66"/>
      <c r="AR196" s="66">
        <v>0</v>
      </c>
      <c r="AS196" s="66"/>
      <c r="AT196" s="66"/>
      <c r="AU196" s="66"/>
      <c r="AV196" s="66">
        <v>0</v>
      </c>
      <c r="AW196" s="87">
        <v>0</v>
      </c>
      <c r="AX196" s="66"/>
      <c r="AY196" s="87">
        <v>0</v>
      </c>
      <c r="AZ196" s="66"/>
      <c r="BA196" s="66"/>
      <c r="BB196" s="66"/>
      <c r="BC196" s="66">
        <v>0</v>
      </c>
      <c r="BD196" s="87">
        <v>0</v>
      </c>
      <c r="BE196" s="66"/>
      <c r="BF196" s="87">
        <v>0</v>
      </c>
      <c r="BG196" s="66"/>
      <c r="BH196" s="66"/>
      <c r="BI196" s="66"/>
      <c r="BJ196" s="66">
        <v>0</v>
      </c>
      <c r="BK196" s="87">
        <v>0</v>
      </c>
      <c r="BL196" s="66"/>
      <c r="BM196" s="87">
        <v>0</v>
      </c>
      <c r="BN196" s="66"/>
      <c r="BO196" s="66"/>
      <c r="BP196" s="66"/>
      <c r="BQ196" s="66"/>
      <c r="BR196" s="66"/>
      <c r="BS196" s="66"/>
      <c r="BT196" s="66"/>
      <c r="BU196" s="66"/>
      <c r="BV196" s="66"/>
      <c r="BW196" s="66"/>
      <c r="BX196" s="66"/>
      <c r="BY196" s="66"/>
      <c r="BZ196" s="66"/>
      <c r="CA196" s="66"/>
    </row>
    <row r="197" spans="1:79" s="256" customFormat="1" ht="47.25" x14ac:dyDescent="0.2">
      <c r="A197" s="171" t="s">
        <v>899</v>
      </c>
      <c r="B197" s="170" t="s">
        <v>546</v>
      </c>
      <c r="C197" s="171" t="s">
        <v>2038</v>
      </c>
      <c r="D197" s="87">
        <v>0.85959000000000008</v>
      </c>
      <c r="E197" s="66">
        <v>0</v>
      </c>
      <c r="F197" s="66">
        <v>0.85959000000000008</v>
      </c>
      <c r="G197" s="66">
        <v>0</v>
      </c>
      <c r="H197" s="66">
        <v>0</v>
      </c>
      <c r="I197" s="66">
        <v>0</v>
      </c>
      <c r="J197" s="66">
        <v>0</v>
      </c>
      <c r="K197" s="66">
        <v>0</v>
      </c>
      <c r="L197" s="66">
        <v>0</v>
      </c>
      <c r="M197" s="66">
        <v>0</v>
      </c>
      <c r="N197" s="66">
        <v>0</v>
      </c>
      <c r="O197" s="66">
        <v>0</v>
      </c>
      <c r="P197" s="66">
        <v>0</v>
      </c>
      <c r="Q197" s="66">
        <v>0</v>
      </c>
      <c r="R197" s="66">
        <v>0</v>
      </c>
      <c r="S197" s="66">
        <v>0</v>
      </c>
      <c r="T197" s="66">
        <v>0</v>
      </c>
      <c r="U197" s="66">
        <v>0</v>
      </c>
      <c r="V197" s="66">
        <v>0</v>
      </c>
      <c r="W197" s="66">
        <v>0</v>
      </c>
      <c r="X197" s="66">
        <v>0</v>
      </c>
      <c r="Y197" s="66">
        <v>0</v>
      </c>
      <c r="Z197" s="66">
        <v>0</v>
      </c>
      <c r="AA197" s="66">
        <v>0</v>
      </c>
      <c r="AB197" s="66">
        <v>0</v>
      </c>
      <c r="AC197" s="66">
        <v>0</v>
      </c>
      <c r="AD197" s="66">
        <v>0</v>
      </c>
      <c r="AE197" s="66">
        <v>0</v>
      </c>
      <c r="AF197" s="66">
        <v>0</v>
      </c>
      <c r="AG197" s="66">
        <v>0</v>
      </c>
      <c r="AH197" s="66">
        <v>0.85959000000000008</v>
      </c>
      <c r="AI197" s="66">
        <v>0</v>
      </c>
      <c r="AJ197" s="66"/>
      <c r="AK197" s="66">
        <v>0</v>
      </c>
      <c r="AL197" s="66"/>
      <c r="AM197" s="66"/>
      <c r="AN197" s="66"/>
      <c r="AO197" s="66">
        <v>0</v>
      </c>
      <c r="AP197" s="66">
        <v>0</v>
      </c>
      <c r="AQ197" s="66"/>
      <c r="AR197" s="66">
        <v>0</v>
      </c>
      <c r="AS197" s="66"/>
      <c r="AT197" s="66"/>
      <c r="AU197" s="66"/>
      <c r="AV197" s="66">
        <v>0</v>
      </c>
      <c r="AW197" s="87">
        <v>0</v>
      </c>
      <c r="AX197" s="66"/>
      <c r="AY197" s="87">
        <v>0</v>
      </c>
      <c r="AZ197" s="66"/>
      <c r="BA197" s="66"/>
      <c r="BB197" s="66"/>
      <c r="BC197" s="66">
        <v>0</v>
      </c>
      <c r="BD197" s="87">
        <v>0</v>
      </c>
      <c r="BE197" s="66"/>
      <c r="BF197" s="87">
        <v>0</v>
      </c>
      <c r="BG197" s="66"/>
      <c r="BH197" s="66"/>
      <c r="BI197" s="66"/>
      <c r="BJ197" s="66">
        <v>0</v>
      </c>
      <c r="BK197" s="87">
        <v>0</v>
      </c>
      <c r="BL197" s="66"/>
      <c r="BM197" s="87">
        <v>0</v>
      </c>
      <c r="BN197" s="66"/>
      <c r="BO197" s="66"/>
      <c r="BP197" s="66"/>
      <c r="BQ197" s="66"/>
      <c r="BR197" s="66"/>
      <c r="BS197" s="66"/>
      <c r="BT197" s="66"/>
      <c r="BU197" s="66"/>
      <c r="BV197" s="66"/>
      <c r="BW197" s="66"/>
      <c r="BX197" s="66"/>
      <c r="BY197" s="66"/>
      <c r="BZ197" s="66"/>
      <c r="CA197" s="66"/>
    </row>
    <row r="198" spans="1:79" s="256" customFormat="1" ht="47.25" x14ac:dyDescent="0.2">
      <c r="A198" s="171" t="s">
        <v>899</v>
      </c>
      <c r="B198" s="84" t="s">
        <v>1658</v>
      </c>
      <c r="C198" s="171" t="s">
        <v>2039</v>
      </c>
      <c r="D198" s="87">
        <v>0</v>
      </c>
      <c r="E198" s="66">
        <v>0</v>
      </c>
      <c r="F198" s="66">
        <v>0</v>
      </c>
      <c r="G198" s="66">
        <v>0</v>
      </c>
      <c r="H198" s="66">
        <v>0</v>
      </c>
      <c r="I198" s="66">
        <v>0</v>
      </c>
      <c r="J198" s="66">
        <v>0</v>
      </c>
      <c r="K198" s="66">
        <v>0</v>
      </c>
      <c r="L198" s="66">
        <v>0</v>
      </c>
      <c r="M198" s="66">
        <v>0</v>
      </c>
      <c r="N198" s="66">
        <v>0</v>
      </c>
      <c r="O198" s="66">
        <v>0</v>
      </c>
      <c r="P198" s="66">
        <v>0</v>
      </c>
      <c r="Q198" s="66">
        <v>0</v>
      </c>
      <c r="R198" s="66">
        <v>0</v>
      </c>
      <c r="S198" s="66">
        <v>0</v>
      </c>
      <c r="T198" s="66">
        <v>0</v>
      </c>
      <c r="U198" s="66">
        <v>0</v>
      </c>
      <c r="V198" s="66">
        <v>0</v>
      </c>
      <c r="W198" s="66">
        <v>0</v>
      </c>
      <c r="X198" s="66">
        <v>0</v>
      </c>
      <c r="Y198" s="66">
        <v>0</v>
      </c>
      <c r="Z198" s="66">
        <v>0</v>
      </c>
      <c r="AA198" s="66">
        <v>0</v>
      </c>
      <c r="AB198" s="66">
        <v>0</v>
      </c>
      <c r="AC198" s="66">
        <v>0</v>
      </c>
      <c r="AD198" s="66">
        <v>0</v>
      </c>
      <c r="AE198" s="66">
        <v>0</v>
      </c>
      <c r="AF198" s="66">
        <v>0</v>
      </c>
      <c r="AG198" s="66">
        <v>0</v>
      </c>
      <c r="AH198" s="66"/>
      <c r="AI198" s="66"/>
      <c r="AJ198" s="66"/>
      <c r="AK198" s="66"/>
      <c r="AL198" s="66"/>
      <c r="AM198" s="66"/>
      <c r="AN198" s="66"/>
      <c r="AO198" s="66">
        <v>0</v>
      </c>
      <c r="AP198" s="66">
        <v>0</v>
      </c>
      <c r="AQ198" s="66"/>
      <c r="AR198" s="66">
        <v>0</v>
      </c>
      <c r="AS198" s="66"/>
      <c r="AT198" s="66"/>
      <c r="AU198" s="66"/>
      <c r="AV198" s="66"/>
      <c r="AW198" s="87">
        <v>0</v>
      </c>
      <c r="AX198" s="66"/>
      <c r="AY198" s="87">
        <v>0</v>
      </c>
      <c r="AZ198" s="66"/>
      <c r="BA198" s="66"/>
      <c r="BB198" s="66"/>
      <c r="BC198" s="66"/>
      <c r="BD198" s="87">
        <v>0</v>
      </c>
      <c r="BE198" s="66"/>
      <c r="BF198" s="87">
        <v>0</v>
      </c>
      <c r="BG198" s="66"/>
      <c r="BH198" s="66"/>
      <c r="BI198" s="66"/>
      <c r="BJ198" s="66">
        <v>0</v>
      </c>
      <c r="BK198" s="87">
        <v>0</v>
      </c>
      <c r="BL198" s="66"/>
      <c r="BM198" s="87">
        <v>0</v>
      </c>
      <c r="BN198" s="66"/>
      <c r="BO198" s="66"/>
      <c r="BP198" s="66"/>
      <c r="BQ198" s="66"/>
      <c r="BR198" s="66"/>
      <c r="BS198" s="66"/>
      <c r="BT198" s="66"/>
      <c r="BU198" s="66"/>
      <c r="BV198" s="66"/>
      <c r="BW198" s="66"/>
      <c r="BX198" s="66"/>
      <c r="BY198" s="66"/>
      <c r="BZ198" s="66"/>
      <c r="CA198" s="66"/>
    </row>
    <row r="199" spans="1:79" s="256" customFormat="1" ht="47.25" x14ac:dyDescent="0.2">
      <c r="A199" s="171" t="s">
        <v>899</v>
      </c>
      <c r="B199" s="84" t="s">
        <v>547</v>
      </c>
      <c r="C199" s="171" t="s">
        <v>2040</v>
      </c>
      <c r="D199" s="87">
        <v>1.3357600000000001</v>
      </c>
      <c r="E199" s="66">
        <v>0</v>
      </c>
      <c r="F199" s="66">
        <v>1.3357600000000001</v>
      </c>
      <c r="G199" s="66">
        <v>0.8</v>
      </c>
      <c r="H199" s="66">
        <v>0</v>
      </c>
      <c r="I199" s="66">
        <v>0</v>
      </c>
      <c r="J199" s="66">
        <v>0</v>
      </c>
      <c r="K199" s="66">
        <v>0</v>
      </c>
      <c r="L199" s="66">
        <v>0</v>
      </c>
      <c r="M199" s="66">
        <v>0</v>
      </c>
      <c r="N199" s="66">
        <v>0</v>
      </c>
      <c r="O199" s="66">
        <v>0</v>
      </c>
      <c r="P199" s="66">
        <v>0</v>
      </c>
      <c r="Q199" s="66">
        <v>0</v>
      </c>
      <c r="R199" s="66">
        <v>0</v>
      </c>
      <c r="S199" s="66">
        <v>0</v>
      </c>
      <c r="T199" s="66">
        <v>0</v>
      </c>
      <c r="U199" s="66">
        <v>0</v>
      </c>
      <c r="V199" s="66">
        <v>0</v>
      </c>
      <c r="W199" s="66">
        <v>0</v>
      </c>
      <c r="X199" s="66">
        <v>0</v>
      </c>
      <c r="Y199" s="66">
        <v>0</v>
      </c>
      <c r="Z199" s="66">
        <v>0</v>
      </c>
      <c r="AA199" s="66">
        <v>0</v>
      </c>
      <c r="AB199" s="66">
        <v>0</v>
      </c>
      <c r="AC199" s="66">
        <v>0</v>
      </c>
      <c r="AD199" s="66">
        <v>0</v>
      </c>
      <c r="AE199" s="66">
        <v>0</v>
      </c>
      <c r="AF199" s="66">
        <v>0</v>
      </c>
      <c r="AG199" s="66">
        <v>0</v>
      </c>
      <c r="AH199" s="66">
        <v>1.3357600000000001</v>
      </c>
      <c r="AI199" s="66">
        <v>0.8</v>
      </c>
      <c r="AJ199" s="66"/>
      <c r="AK199" s="66">
        <v>0</v>
      </c>
      <c r="AL199" s="66"/>
      <c r="AM199" s="66"/>
      <c r="AN199" s="66"/>
      <c r="AO199" s="66">
        <v>0.65644441000000009</v>
      </c>
      <c r="AP199" s="66">
        <v>0.8</v>
      </c>
      <c r="AQ199" s="66"/>
      <c r="AR199" s="66">
        <v>0</v>
      </c>
      <c r="AS199" s="66"/>
      <c r="AT199" s="66"/>
      <c r="AU199" s="66"/>
      <c r="AV199" s="66">
        <v>0.65644441000000009</v>
      </c>
      <c r="AW199" s="87">
        <v>0.8</v>
      </c>
      <c r="AX199" s="66"/>
      <c r="AY199" s="87">
        <v>0</v>
      </c>
      <c r="AZ199" s="66"/>
      <c r="BA199" s="66"/>
      <c r="BB199" s="66"/>
      <c r="BC199" s="66">
        <v>0</v>
      </c>
      <c r="BD199" s="87">
        <v>0</v>
      </c>
      <c r="BE199" s="66"/>
      <c r="BF199" s="87">
        <v>0</v>
      </c>
      <c r="BG199" s="66"/>
      <c r="BH199" s="66"/>
      <c r="BI199" s="66"/>
      <c r="BJ199" s="66">
        <v>0</v>
      </c>
      <c r="BK199" s="87">
        <v>0</v>
      </c>
      <c r="BL199" s="66"/>
      <c r="BM199" s="87">
        <v>0</v>
      </c>
      <c r="BN199" s="66"/>
      <c r="BO199" s="66"/>
      <c r="BP199" s="66"/>
      <c r="BQ199" s="66"/>
      <c r="BR199" s="66"/>
      <c r="BS199" s="66"/>
      <c r="BT199" s="66"/>
      <c r="BU199" s="66"/>
      <c r="BV199" s="66"/>
      <c r="BW199" s="66"/>
      <c r="BX199" s="66"/>
      <c r="BY199" s="66"/>
      <c r="BZ199" s="66"/>
      <c r="CA199" s="66"/>
    </row>
    <row r="200" spans="1:79" s="256" customFormat="1" ht="78.75" x14ac:dyDescent="0.2">
      <c r="A200" s="171" t="s">
        <v>2791</v>
      </c>
      <c r="B200" s="84" t="s">
        <v>1659</v>
      </c>
      <c r="C200" s="171" t="s">
        <v>2041</v>
      </c>
      <c r="D200" s="87">
        <v>0.33470999999999995</v>
      </c>
      <c r="E200" s="66">
        <v>0</v>
      </c>
      <c r="F200" s="66">
        <v>0.33471000000000001</v>
      </c>
      <c r="G200" s="66">
        <v>0</v>
      </c>
      <c r="H200" s="66">
        <v>0</v>
      </c>
      <c r="I200" s="66">
        <v>0.25</v>
      </c>
      <c r="J200" s="66">
        <v>0</v>
      </c>
      <c r="K200" s="66">
        <v>0</v>
      </c>
      <c r="L200" s="66">
        <v>0</v>
      </c>
      <c r="M200" s="66">
        <v>0</v>
      </c>
      <c r="N200" s="66">
        <v>0</v>
      </c>
      <c r="O200" s="66">
        <v>0</v>
      </c>
      <c r="P200" s="66">
        <v>0</v>
      </c>
      <c r="Q200" s="66">
        <v>0</v>
      </c>
      <c r="R200" s="66">
        <v>0</v>
      </c>
      <c r="S200" s="66">
        <v>0</v>
      </c>
      <c r="T200" s="66">
        <v>0</v>
      </c>
      <c r="U200" s="66">
        <v>0</v>
      </c>
      <c r="V200" s="66">
        <v>0</v>
      </c>
      <c r="W200" s="66">
        <v>0</v>
      </c>
      <c r="X200" s="66">
        <v>0</v>
      </c>
      <c r="Y200" s="66">
        <v>0</v>
      </c>
      <c r="Z200" s="66">
        <v>0</v>
      </c>
      <c r="AA200" s="66">
        <v>0</v>
      </c>
      <c r="AB200" s="66">
        <v>0</v>
      </c>
      <c r="AC200" s="66">
        <v>0</v>
      </c>
      <c r="AD200" s="66">
        <v>0</v>
      </c>
      <c r="AE200" s="66">
        <v>0</v>
      </c>
      <c r="AF200" s="66">
        <v>0</v>
      </c>
      <c r="AG200" s="66">
        <v>0</v>
      </c>
      <c r="AH200" s="66">
        <v>0.33471000000000001</v>
      </c>
      <c r="AI200" s="66">
        <v>0</v>
      </c>
      <c r="AJ200" s="66"/>
      <c r="AK200" s="66">
        <v>0.25</v>
      </c>
      <c r="AL200" s="66"/>
      <c r="AM200" s="66"/>
      <c r="AN200" s="66"/>
      <c r="AO200" s="66">
        <v>9.1826199999999997E-2</v>
      </c>
      <c r="AP200" s="66">
        <v>0</v>
      </c>
      <c r="AQ200" s="66"/>
      <c r="AR200" s="66">
        <v>0.2</v>
      </c>
      <c r="AS200" s="66"/>
      <c r="AT200" s="66"/>
      <c r="AU200" s="66"/>
      <c r="AV200" s="66">
        <v>9.1826199999999997E-2</v>
      </c>
      <c r="AW200" s="87">
        <v>0</v>
      </c>
      <c r="AX200" s="66"/>
      <c r="AY200" s="87">
        <v>0.2</v>
      </c>
      <c r="AZ200" s="66"/>
      <c r="BA200" s="66"/>
      <c r="BB200" s="66"/>
      <c r="BC200" s="66">
        <v>0</v>
      </c>
      <c r="BD200" s="87">
        <v>0</v>
      </c>
      <c r="BE200" s="66"/>
      <c r="BF200" s="87">
        <v>0</v>
      </c>
      <c r="BG200" s="66"/>
      <c r="BH200" s="66"/>
      <c r="BI200" s="66"/>
      <c r="BJ200" s="66">
        <v>0</v>
      </c>
      <c r="BK200" s="87">
        <v>0</v>
      </c>
      <c r="BL200" s="66"/>
      <c r="BM200" s="87">
        <v>0</v>
      </c>
      <c r="BN200" s="66"/>
      <c r="BO200" s="66"/>
      <c r="BP200" s="66"/>
      <c r="BQ200" s="66"/>
      <c r="BR200" s="66"/>
      <c r="BS200" s="66"/>
      <c r="BT200" s="66"/>
      <c r="BU200" s="66"/>
      <c r="BV200" s="66"/>
      <c r="BW200" s="66"/>
      <c r="BX200" s="66"/>
      <c r="BY200" s="66"/>
      <c r="BZ200" s="66"/>
      <c r="CA200" s="66"/>
    </row>
    <row r="201" spans="1:79" s="256" customFormat="1" ht="47.25" x14ac:dyDescent="0.2">
      <c r="A201" s="171" t="s">
        <v>899</v>
      </c>
      <c r="B201" s="84" t="s">
        <v>548</v>
      </c>
      <c r="C201" s="171" t="s">
        <v>2042</v>
      </c>
      <c r="D201" s="87">
        <v>0.96348999999999996</v>
      </c>
      <c r="E201" s="66">
        <v>0</v>
      </c>
      <c r="F201" s="66">
        <v>0.96348999999999985</v>
      </c>
      <c r="G201" s="66">
        <v>0.8</v>
      </c>
      <c r="H201" s="66">
        <v>0</v>
      </c>
      <c r="I201" s="66">
        <v>0</v>
      </c>
      <c r="J201" s="66">
        <v>0</v>
      </c>
      <c r="K201" s="66">
        <v>0</v>
      </c>
      <c r="L201" s="66">
        <v>0</v>
      </c>
      <c r="M201" s="66">
        <v>0</v>
      </c>
      <c r="N201" s="66">
        <v>0</v>
      </c>
      <c r="O201" s="66">
        <v>0</v>
      </c>
      <c r="P201" s="66">
        <v>0</v>
      </c>
      <c r="Q201" s="66">
        <v>0</v>
      </c>
      <c r="R201" s="66">
        <v>0</v>
      </c>
      <c r="S201" s="66">
        <v>0</v>
      </c>
      <c r="T201" s="66">
        <v>0</v>
      </c>
      <c r="U201" s="66">
        <v>0</v>
      </c>
      <c r="V201" s="66">
        <v>0</v>
      </c>
      <c r="W201" s="66">
        <v>0</v>
      </c>
      <c r="X201" s="66">
        <v>0</v>
      </c>
      <c r="Y201" s="66">
        <v>0</v>
      </c>
      <c r="Z201" s="66">
        <v>0</v>
      </c>
      <c r="AA201" s="66">
        <v>0</v>
      </c>
      <c r="AB201" s="66">
        <v>0</v>
      </c>
      <c r="AC201" s="66">
        <v>0</v>
      </c>
      <c r="AD201" s="66">
        <v>0</v>
      </c>
      <c r="AE201" s="66">
        <v>0</v>
      </c>
      <c r="AF201" s="66">
        <v>0</v>
      </c>
      <c r="AG201" s="66">
        <v>0</v>
      </c>
      <c r="AH201" s="66">
        <v>0.96348999999999985</v>
      </c>
      <c r="AI201" s="66">
        <v>0.8</v>
      </c>
      <c r="AJ201" s="66"/>
      <c r="AK201" s="66">
        <v>0</v>
      </c>
      <c r="AL201" s="66"/>
      <c r="AM201" s="66"/>
      <c r="AN201" s="66"/>
      <c r="AO201" s="66">
        <v>0.46578742999999995</v>
      </c>
      <c r="AP201" s="66">
        <v>0.8</v>
      </c>
      <c r="AQ201" s="66"/>
      <c r="AR201" s="66">
        <v>0</v>
      </c>
      <c r="AS201" s="66"/>
      <c r="AT201" s="66"/>
      <c r="AU201" s="66"/>
      <c r="AV201" s="66">
        <v>0.46578742999999995</v>
      </c>
      <c r="AW201" s="87">
        <v>0.8</v>
      </c>
      <c r="AX201" s="66"/>
      <c r="AY201" s="87">
        <v>0</v>
      </c>
      <c r="AZ201" s="66"/>
      <c r="BA201" s="66"/>
      <c r="BB201" s="66"/>
      <c r="BC201" s="66">
        <v>0</v>
      </c>
      <c r="BD201" s="87">
        <v>0</v>
      </c>
      <c r="BE201" s="66"/>
      <c r="BF201" s="87">
        <v>0</v>
      </c>
      <c r="BG201" s="66"/>
      <c r="BH201" s="66"/>
      <c r="BI201" s="66"/>
      <c r="BJ201" s="66">
        <v>0</v>
      </c>
      <c r="BK201" s="87">
        <v>0</v>
      </c>
      <c r="BL201" s="66"/>
      <c r="BM201" s="87">
        <v>0</v>
      </c>
      <c r="BN201" s="66"/>
      <c r="BO201" s="66"/>
      <c r="BP201" s="66"/>
      <c r="BQ201" s="66"/>
      <c r="BR201" s="66"/>
      <c r="BS201" s="66"/>
      <c r="BT201" s="66"/>
      <c r="BU201" s="66"/>
      <c r="BV201" s="66"/>
      <c r="BW201" s="66"/>
      <c r="BX201" s="66"/>
      <c r="BY201" s="66"/>
      <c r="BZ201" s="66"/>
      <c r="CA201" s="66"/>
    </row>
    <row r="202" spans="1:79" s="256" customFormat="1" ht="78.75" x14ac:dyDescent="0.2">
      <c r="A202" s="171" t="s">
        <v>899</v>
      </c>
      <c r="B202" s="84" t="s">
        <v>1660</v>
      </c>
      <c r="C202" s="171" t="s">
        <v>2043</v>
      </c>
      <c r="D202" s="87">
        <v>0.85930999999999991</v>
      </c>
      <c r="E202" s="66">
        <v>0</v>
      </c>
      <c r="F202" s="66">
        <v>0.8593099999999998</v>
      </c>
      <c r="G202" s="66">
        <v>0.4</v>
      </c>
      <c r="H202" s="66">
        <v>0</v>
      </c>
      <c r="I202" s="66">
        <v>0</v>
      </c>
      <c r="J202" s="66">
        <v>0</v>
      </c>
      <c r="K202" s="66">
        <v>0</v>
      </c>
      <c r="L202" s="66">
        <v>0</v>
      </c>
      <c r="M202" s="66">
        <v>0</v>
      </c>
      <c r="N202" s="66">
        <v>0</v>
      </c>
      <c r="O202" s="66">
        <v>0</v>
      </c>
      <c r="P202" s="66">
        <v>0</v>
      </c>
      <c r="Q202" s="66">
        <v>0</v>
      </c>
      <c r="R202" s="66">
        <v>0</v>
      </c>
      <c r="S202" s="66">
        <v>0</v>
      </c>
      <c r="T202" s="66">
        <v>0</v>
      </c>
      <c r="U202" s="66">
        <v>0</v>
      </c>
      <c r="V202" s="66">
        <v>0</v>
      </c>
      <c r="W202" s="66">
        <v>0</v>
      </c>
      <c r="X202" s="66">
        <v>0</v>
      </c>
      <c r="Y202" s="66">
        <v>0</v>
      </c>
      <c r="Z202" s="66">
        <v>0</v>
      </c>
      <c r="AA202" s="66">
        <v>0</v>
      </c>
      <c r="AB202" s="66">
        <v>0</v>
      </c>
      <c r="AC202" s="66">
        <v>0</v>
      </c>
      <c r="AD202" s="66">
        <v>0</v>
      </c>
      <c r="AE202" s="66">
        <v>0</v>
      </c>
      <c r="AF202" s="66">
        <v>0</v>
      </c>
      <c r="AG202" s="66">
        <v>0</v>
      </c>
      <c r="AH202" s="66">
        <v>0.8593099999999998</v>
      </c>
      <c r="AI202" s="66">
        <v>0.4</v>
      </c>
      <c r="AJ202" s="66"/>
      <c r="AK202" s="66">
        <v>0</v>
      </c>
      <c r="AL202" s="66"/>
      <c r="AM202" s="66"/>
      <c r="AN202" s="66"/>
      <c r="AO202" s="66">
        <v>0.37074132000000004</v>
      </c>
      <c r="AP202" s="66">
        <v>0.4</v>
      </c>
      <c r="AQ202" s="66"/>
      <c r="AR202" s="66">
        <v>0</v>
      </c>
      <c r="AS202" s="66"/>
      <c r="AT202" s="66"/>
      <c r="AU202" s="66"/>
      <c r="AV202" s="66">
        <v>0</v>
      </c>
      <c r="AW202" s="87">
        <v>0</v>
      </c>
      <c r="AX202" s="66"/>
      <c r="AY202" s="87">
        <v>0</v>
      </c>
      <c r="AZ202" s="66"/>
      <c r="BA202" s="66"/>
      <c r="BB202" s="66"/>
      <c r="BC202" s="66">
        <v>0.37074132000000004</v>
      </c>
      <c r="BD202" s="87">
        <v>0.4</v>
      </c>
      <c r="BE202" s="66"/>
      <c r="BF202" s="87">
        <v>0</v>
      </c>
      <c r="BG202" s="66"/>
      <c r="BH202" s="66"/>
      <c r="BI202" s="66"/>
      <c r="BJ202" s="66">
        <v>0</v>
      </c>
      <c r="BK202" s="87">
        <v>0</v>
      </c>
      <c r="BL202" s="66"/>
      <c r="BM202" s="87">
        <v>0</v>
      </c>
      <c r="BN202" s="66"/>
      <c r="BO202" s="66"/>
      <c r="BP202" s="66"/>
      <c r="BQ202" s="66"/>
      <c r="BR202" s="66"/>
      <c r="BS202" s="66"/>
      <c r="BT202" s="66"/>
      <c r="BU202" s="66"/>
      <c r="BV202" s="66"/>
      <c r="BW202" s="66"/>
      <c r="BX202" s="66"/>
      <c r="BY202" s="66"/>
      <c r="BZ202" s="66"/>
      <c r="CA202" s="66"/>
    </row>
    <row r="203" spans="1:79" s="256" customFormat="1" ht="78.75" x14ac:dyDescent="0.2">
      <c r="A203" s="171" t="s">
        <v>899</v>
      </c>
      <c r="B203" s="84" t="s">
        <v>1661</v>
      </c>
      <c r="C203" s="171" t="s">
        <v>2044</v>
      </c>
      <c r="D203" s="87">
        <v>0</v>
      </c>
      <c r="E203" s="66">
        <v>0</v>
      </c>
      <c r="F203" s="66">
        <v>0</v>
      </c>
      <c r="G203" s="66">
        <v>0</v>
      </c>
      <c r="H203" s="66">
        <v>0</v>
      </c>
      <c r="I203" s="66">
        <v>0</v>
      </c>
      <c r="J203" s="66">
        <v>0</v>
      </c>
      <c r="K203" s="66">
        <v>0</v>
      </c>
      <c r="L203" s="66">
        <v>0</v>
      </c>
      <c r="M203" s="66">
        <v>0</v>
      </c>
      <c r="N203" s="66">
        <v>0</v>
      </c>
      <c r="O203" s="66">
        <v>0</v>
      </c>
      <c r="P203" s="66">
        <v>0</v>
      </c>
      <c r="Q203" s="66">
        <v>0</v>
      </c>
      <c r="R203" s="66">
        <v>0</v>
      </c>
      <c r="S203" s="66">
        <v>0</v>
      </c>
      <c r="T203" s="66">
        <v>0</v>
      </c>
      <c r="U203" s="66">
        <v>0</v>
      </c>
      <c r="V203" s="66">
        <v>0</v>
      </c>
      <c r="W203" s="66">
        <v>0</v>
      </c>
      <c r="X203" s="66">
        <v>0</v>
      </c>
      <c r="Y203" s="66">
        <v>0</v>
      </c>
      <c r="Z203" s="66">
        <v>0</v>
      </c>
      <c r="AA203" s="66">
        <v>0</v>
      </c>
      <c r="AB203" s="66">
        <v>0</v>
      </c>
      <c r="AC203" s="66">
        <v>0</v>
      </c>
      <c r="AD203" s="66">
        <v>0</v>
      </c>
      <c r="AE203" s="66">
        <v>0</v>
      </c>
      <c r="AF203" s="66">
        <v>0</v>
      </c>
      <c r="AG203" s="66">
        <v>0</v>
      </c>
      <c r="AH203" s="66">
        <v>0</v>
      </c>
      <c r="AI203" s="66"/>
      <c r="AJ203" s="66"/>
      <c r="AK203" s="66"/>
      <c r="AL203" s="66"/>
      <c r="AM203" s="66"/>
      <c r="AN203" s="66"/>
      <c r="AO203" s="66">
        <v>0.19700801999999998</v>
      </c>
      <c r="AP203" s="66">
        <v>0.25</v>
      </c>
      <c r="AQ203" s="66"/>
      <c r="AR203" s="66">
        <v>0</v>
      </c>
      <c r="AS203" s="66"/>
      <c r="AT203" s="66"/>
      <c r="AU203" s="66"/>
      <c r="AV203" s="66">
        <v>0</v>
      </c>
      <c r="AW203" s="87">
        <v>0</v>
      </c>
      <c r="AX203" s="66"/>
      <c r="AY203" s="87">
        <v>0</v>
      </c>
      <c r="AZ203" s="66"/>
      <c r="BA203" s="66"/>
      <c r="BB203" s="66"/>
      <c r="BC203" s="66">
        <v>0.19700801999999998</v>
      </c>
      <c r="BD203" s="87">
        <v>0.25</v>
      </c>
      <c r="BE203" s="66"/>
      <c r="BF203" s="87">
        <v>0</v>
      </c>
      <c r="BG203" s="66"/>
      <c r="BH203" s="66"/>
      <c r="BI203" s="66"/>
      <c r="BJ203" s="66">
        <v>0</v>
      </c>
      <c r="BK203" s="87">
        <v>0</v>
      </c>
      <c r="BL203" s="66"/>
      <c r="BM203" s="87">
        <v>0</v>
      </c>
      <c r="BN203" s="66"/>
      <c r="BO203" s="66"/>
      <c r="BP203" s="66"/>
      <c r="BQ203" s="66"/>
      <c r="BR203" s="66"/>
      <c r="BS203" s="66"/>
      <c r="BT203" s="66"/>
      <c r="BU203" s="66"/>
      <c r="BV203" s="66"/>
      <c r="BW203" s="66"/>
      <c r="BX203" s="66"/>
      <c r="BY203" s="66"/>
      <c r="BZ203" s="66"/>
      <c r="CA203" s="66"/>
    </row>
    <row r="204" spans="1:79" s="256" customFormat="1" ht="78.75" x14ac:dyDescent="0.2">
      <c r="A204" s="171" t="s">
        <v>899</v>
      </c>
      <c r="B204" s="84" t="s">
        <v>1662</v>
      </c>
      <c r="C204" s="171" t="s">
        <v>2045</v>
      </c>
      <c r="D204" s="87">
        <v>0</v>
      </c>
      <c r="E204" s="66">
        <v>0</v>
      </c>
      <c r="F204" s="66">
        <v>0</v>
      </c>
      <c r="G204" s="66">
        <v>0</v>
      </c>
      <c r="H204" s="66">
        <v>0</v>
      </c>
      <c r="I204" s="66">
        <v>0</v>
      </c>
      <c r="J204" s="66">
        <v>0</v>
      </c>
      <c r="K204" s="66">
        <v>0</v>
      </c>
      <c r="L204" s="66">
        <v>0</v>
      </c>
      <c r="M204" s="66">
        <v>0</v>
      </c>
      <c r="N204" s="66">
        <v>0</v>
      </c>
      <c r="O204" s="66">
        <v>0</v>
      </c>
      <c r="P204" s="66">
        <v>0</v>
      </c>
      <c r="Q204" s="66">
        <v>0</v>
      </c>
      <c r="R204" s="66">
        <v>0</v>
      </c>
      <c r="S204" s="66">
        <v>0</v>
      </c>
      <c r="T204" s="66">
        <v>0</v>
      </c>
      <c r="U204" s="66">
        <v>0</v>
      </c>
      <c r="V204" s="66">
        <v>0</v>
      </c>
      <c r="W204" s="66">
        <v>0</v>
      </c>
      <c r="X204" s="66">
        <v>0</v>
      </c>
      <c r="Y204" s="66">
        <v>0</v>
      </c>
      <c r="Z204" s="66">
        <v>0</v>
      </c>
      <c r="AA204" s="66">
        <v>0</v>
      </c>
      <c r="AB204" s="66">
        <v>0</v>
      </c>
      <c r="AC204" s="66">
        <v>0</v>
      </c>
      <c r="AD204" s="66">
        <v>0</v>
      </c>
      <c r="AE204" s="66">
        <v>0</v>
      </c>
      <c r="AF204" s="66">
        <v>0</v>
      </c>
      <c r="AG204" s="66">
        <v>0</v>
      </c>
      <c r="AH204" s="66">
        <v>0</v>
      </c>
      <c r="AI204" s="66"/>
      <c r="AJ204" s="66"/>
      <c r="AK204" s="66"/>
      <c r="AL204" s="66"/>
      <c r="AM204" s="66"/>
      <c r="AN204" s="66"/>
      <c r="AO204" s="66">
        <v>0.22366129999999998</v>
      </c>
      <c r="AP204" s="66">
        <v>0.25</v>
      </c>
      <c r="AQ204" s="66"/>
      <c r="AR204" s="66">
        <v>0</v>
      </c>
      <c r="AS204" s="66"/>
      <c r="AT204" s="66"/>
      <c r="AU204" s="66"/>
      <c r="AV204" s="66">
        <v>0</v>
      </c>
      <c r="AW204" s="87">
        <v>0</v>
      </c>
      <c r="AX204" s="66"/>
      <c r="AY204" s="87">
        <v>0</v>
      </c>
      <c r="AZ204" s="66"/>
      <c r="BA204" s="66"/>
      <c r="BB204" s="66"/>
      <c r="BC204" s="66">
        <v>0.22366129999999998</v>
      </c>
      <c r="BD204" s="87">
        <v>0.25</v>
      </c>
      <c r="BE204" s="66"/>
      <c r="BF204" s="87">
        <v>0</v>
      </c>
      <c r="BG204" s="66"/>
      <c r="BH204" s="66"/>
      <c r="BI204" s="66"/>
      <c r="BJ204" s="66">
        <v>0</v>
      </c>
      <c r="BK204" s="87">
        <v>0</v>
      </c>
      <c r="BL204" s="66"/>
      <c r="BM204" s="87">
        <v>0</v>
      </c>
      <c r="BN204" s="66"/>
      <c r="BO204" s="66"/>
      <c r="BP204" s="66"/>
      <c r="BQ204" s="66"/>
      <c r="BR204" s="66"/>
      <c r="BS204" s="66"/>
      <c r="BT204" s="66"/>
      <c r="BU204" s="66"/>
      <c r="BV204" s="66"/>
      <c r="BW204" s="66"/>
      <c r="BX204" s="66"/>
      <c r="BY204" s="66"/>
      <c r="BZ204" s="66"/>
      <c r="CA204" s="66"/>
    </row>
    <row r="205" spans="1:79" s="256" customFormat="1" ht="33" customHeight="1" x14ac:dyDescent="0.2">
      <c r="A205" s="171" t="s">
        <v>899</v>
      </c>
      <c r="B205" s="84" t="s">
        <v>914</v>
      </c>
      <c r="C205" s="171" t="s">
        <v>2046</v>
      </c>
      <c r="D205" s="87">
        <v>0</v>
      </c>
      <c r="E205" s="66">
        <v>0</v>
      </c>
      <c r="F205" s="66">
        <v>0</v>
      </c>
      <c r="G205" s="66">
        <v>0</v>
      </c>
      <c r="H205" s="66">
        <v>0</v>
      </c>
      <c r="I205" s="66">
        <v>0</v>
      </c>
      <c r="J205" s="66">
        <v>0</v>
      </c>
      <c r="K205" s="66">
        <v>0</v>
      </c>
      <c r="L205" s="66">
        <v>0</v>
      </c>
      <c r="M205" s="66">
        <v>0</v>
      </c>
      <c r="N205" s="66">
        <v>0</v>
      </c>
      <c r="O205" s="66">
        <v>0</v>
      </c>
      <c r="P205" s="66">
        <v>0</v>
      </c>
      <c r="Q205" s="66">
        <v>0</v>
      </c>
      <c r="R205" s="66">
        <v>0</v>
      </c>
      <c r="S205" s="66">
        <v>0</v>
      </c>
      <c r="T205" s="66">
        <v>0</v>
      </c>
      <c r="U205" s="66">
        <v>0</v>
      </c>
      <c r="V205" s="66">
        <v>0</v>
      </c>
      <c r="W205" s="66">
        <v>0</v>
      </c>
      <c r="X205" s="66">
        <v>0</v>
      </c>
      <c r="Y205" s="66">
        <v>0</v>
      </c>
      <c r="Z205" s="66">
        <v>0</v>
      </c>
      <c r="AA205" s="66">
        <v>0</v>
      </c>
      <c r="AB205" s="66">
        <v>0</v>
      </c>
      <c r="AC205" s="66">
        <v>0</v>
      </c>
      <c r="AD205" s="66">
        <v>0</v>
      </c>
      <c r="AE205" s="66">
        <v>0</v>
      </c>
      <c r="AF205" s="66">
        <v>0</v>
      </c>
      <c r="AG205" s="66">
        <v>0</v>
      </c>
      <c r="AH205" s="66">
        <v>0</v>
      </c>
      <c r="AI205" s="66"/>
      <c r="AJ205" s="66"/>
      <c r="AK205" s="66"/>
      <c r="AL205" s="66"/>
      <c r="AM205" s="66"/>
      <c r="AN205" s="66"/>
      <c r="AO205" s="66">
        <v>0.18988627</v>
      </c>
      <c r="AP205" s="66">
        <v>0.25</v>
      </c>
      <c r="AQ205" s="66"/>
      <c r="AR205" s="66">
        <v>0</v>
      </c>
      <c r="AS205" s="66"/>
      <c r="AT205" s="66"/>
      <c r="AU205" s="66"/>
      <c r="AV205" s="66">
        <v>0</v>
      </c>
      <c r="AW205" s="87">
        <v>0</v>
      </c>
      <c r="AX205" s="66"/>
      <c r="AY205" s="87">
        <v>0</v>
      </c>
      <c r="AZ205" s="66"/>
      <c r="BA205" s="66"/>
      <c r="BB205" s="66"/>
      <c r="BC205" s="66">
        <v>0</v>
      </c>
      <c r="BD205" s="87">
        <v>0</v>
      </c>
      <c r="BE205" s="66"/>
      <c r="BF205" s="87">
        <v>0</v>
      </c>
      <c r="BG205" s="66"/>
      <c r="BH205" s="66"/>
      <c r="BI205" s="66"/>
      <c r="BJ205" s="66">
        <v>0.18988627</v>
      </c>
      <c r="BK205" s="87">
        <v>0.25</v>
      </c>
      <c r="BL205" s="66"/>
      <c r="BM205" s="87">
        <v>0</v>
      </c>
      <c r="BN205" s="66"/>
      <c r="BO205" s="66"/>
      <c r="BP205" s="66"/>
      <c r="BQ205" s="66"/>
      <c r="BR205" s="66"/>
      <c r="BS205" s="66"/>
      <c r="BT205" s="66"/>
      <c r="BU205" s="66"/>
      <c r="BV205" s="66"/>
      <c r="BW205" s="66"/>
      <c r="BX205" s="66"/>
      <c r="BY205" s="66"/>
      <c r="BZ205" s="66"/>
      <c r="CA205" s="66"/>
    </row>
    <row r="206" spans="1:79" s="256" customFormat="1" ht="29.25" customHeight="1" x14ac:dyDescent="0.2">
      <c r="A206" s="171" t="s">
        <v>899</v>
      </c>
      <c r="B206" s="84" t="s">
        <v>915</v>
      </c>
      <c r="C206" s="171" t="s">
        <v>2047</v>
      </c>
      <c r="D206" s="87">
        <v>0</v>
      </c>
      <c r="E206" s="66">
        <v>0</v>
      </c>
      <c r="F206" s="66">
        <v>0</v>
      </c>
      <c r="G206" s="66">
        <v>0</v>
      </c>
      <c r="H206" s="66">
        <v>0</v>
      </c>
      <c r="I206" s="66">
        <v>0</v>
      </c>
      <c r="J206" s="66">
        <v>0</v>
      </c>
      <c r="K206" s="66">
        <v>0</v>
      </c>
      <c r="L206" s="66">
        <v>0</v>
      </c>
      <c r="M206" s="66">
        <v>0</v>
      </c>
      <c r="N206" s="66">
        <v>0</v>
      </c>
      <c r="O206" s="66">
        <v>0</v>
      </c>
      <c r="P206" s="66">
        <v>0</v>
      </c>
      <c r="Q206" s="66">
        <v>0</v>
      </c>
      <c r="R206" s="66">
        <v>0</v>
      </c>
      <c r="S206" s="66">
        <v>0</v>
      </c>
      <c r="T206" s="66">
        <v>0</v>
      </c>
      <c r="U206" s="66">
        <v>0</v>
      </c>
      <c r="V206" s="66">
        <v>0</v>
      </c>
      <c r="W206" s="66">
        <v>0</v>
      </c>
      <c r="X206" s="66">
        <v>0</v>
      </c>
      <c r="Y206" s="66">
        <v>0</v>
      </c>
      <c r="Z206" s="66">
        <v>0</v>
      </c>
      <c r="AA206" s="66">
        <v>0</v>
      </c>
      <c r="AB206" s="66">
        <v>0</v>
      </c>
      <c r="AC206" s="66">
        <v>0</v>
      </c>
      <c r="AD206" s="66">
        <v>0</v>
      </c>
      <c r="AE206" s="66">
        <v>0</v>
      </c>
      <c r="AF206" s="66">
        <v>0</v>
      </c>
      <c r="AG206" s="66">
        <v>0</v>
      </c>
      <c r="AH206" s="66">
        <v>0</v>
      </c>
      <c r="AI206" s="66"/>
      <c r="AJ206" s="66"/>
      <c r="AK206" s="66"/>
      <c r="AL206" s="66"/>
      <c r="AM206" s="66"/>
      <c r="AN206" s="66"/>
      <c r="AO206" s="66">
        <v>0</v>
      </c>
      <c r="AP206" s="66">
        <v>0</v>
      </c>
      <c r="AQ206" s="66"/>
      <c r="AR206" s="66">
        <v>0</v>
      </c>
      <c r="AS206" s="66"/>
      <c r="AT206" s="66"/>
      <c r="AU206" s="66"/>
      <c r="AV206" s="66">
        <v>0</v>
      </c>
      <c r="AW206" s="87">
        <v>0</v>
      </c>
      <c r="AX206" s="66"/>
      <c r="AY206" s="87">
        <v>0</v>
      </c>
      <c r="AZ206" s="66"/>
      <c r="BA206" s="66"/>
      <c r="BB206" s="66"/>
      <c r="BC206" s="66">
        <v>0</v>
      </c>
      <c r="BD206" s="87">
        <v>0</v>
      </c>
      <c r="BE206" s="66"/>
      <c r="BF206" s="87">
        <v>0</v>
      </c>
      <c r="BG206" s="66"/>
      <c r="BH206" s="66"/>
      <c r="BI206" s="66"/>
      <c r="BJ206" s="66">
        <v>0</v>
      </c>
      <c r="BK206" s="87">
        <v>0</v>
      </c>
      <c r="BL206" s="66"/>
      <c r="BM206" s="87">
        <v>0</v>
      </c>
      <c r="BN206" s="66"/>
      <c r="BO206" s="66"/>
      <c r="BP206" s="66"/>
      <c r="BQ206" s="66"/>
      <c r="BR206" s="66"/>
      <c r="BS206" s="66"/>
      <c r="BT206" s="66"/>
      <c r="BU206" s="66"/>
      <c r="BV206" s="66"/>
      <c r="BW206" s="66"/>
      <c r="BX206" s="66"/>
      <c r="BY206" s="66"/>
      <c r="BZ206" s="66"/>
      <c r="CA206" s="66"/>
    </row>
    <row r="207" spans="1:79" s="256" customFormat="1" ht="78.75" x14ac:dyDescent="0.2">
      <c r="A207" s="171" t="s">
        <v>2791</v>
      </c>
      <c r="B207" s="84" t="s">
        <v>916</v>
      </c>
      <c r="C207" s="171" t="s">
        <v>2048</v>
      </c>
      <c r="D207" s="87">
        <v>0</v>
      </c>
      <c r="E207" s="66">
        <v>0</v>
      </c>
      <c r="F207" s="66">
        <v>0</v>
      </c>
      <c r="G207" s="66">
        <v>0</v>
      </c>
      <c r="H207" s="66">
        <v>0</v>
      </c>
      <c r="I207" s="66">
        <v>0</v>
      </c>
      <c r="J207" s="66">
        <v>0</v>
      </c>
      <c r="K207" s="66">
        <v>0</v>
      </c>
      <c r="L207" s="66">
        <v>0</v>
      </c>
      <c r="M207" s="66">
        <v>0</v>
      </c>
      <c r="N207" s="66">
        <v>0</v>
      </c>
      <c r="O207" s="66">
        <v>0</v>
      </c>
      <c r="P207" s="66">
        <v>0</v>
      </c>
      <c r="Q207" s="66">
        <v>0</v>
      </c>
      <c r="R207" s="66">
        <v>0</v>
      </c>
      <c r="S207" s="66">
        <v>0</v>
      </c>
      <c r="T207" s="66">
        <v>0</v>
      </c>
      <c r="U207" s="66">
        <v>0</v>
      </c>
      <c r="V207" s="66">
        <v>0</v>
      </c>
      <c r="W207" s="66">
        <v>0</v>
      </c>
      <c r="X207" s="66">
        <v>0</v>
      </c>
      <c r="Y207" s="66">
        <v>0</v>
      </c>
      <c r="Z207" s="66">
        <v>0</v>
      </c>
      <c r="AA207" s="66">
        <v>0</v>
      </c>
      <c r="AB207" s="66">
        <v>0</v>
      </c>
      <c r="AC207" s="66">
        <v>0</v>
      </c>
      <c r="AD207" s="66">
        <v>0</v>
      </c>
      <c r="AE207" s="66">
        <v>0</v>
      </c>
      <c r="AF207" s="66">
        <v>0</v>
      </c>
      <c r="AG207" s="66">
        <v>0</v>
      </c>
      <c r="AH207" s="66">
        <v>0</v>
      </c>
      <c r="AI207" s="66"/>
      <c r="AJ207" s="66"/>
      <c r="AK207" s="66"/>
      <c r="AL207" s="66"/>
      <c r="AM207" s="66"/>
      <c r="AN207" s="66"/>
      <c r="AO207" s="66">
        <v>6.0448790000000002E-2</v>
      </c>
      <c r="AP207" s="66">
        <v>0</v>
      </c>
      <c r="AQ207" s="66"/>
      <c r="AR207" s="66">
        <v>0.2</v>
      </c>
      <c r="AS207" s="66"/>
      <c r="AT207" s="66"/>
      <c r="AU207" s="66"/>
      <c r="AV207" s="66">
        <v>0</v>
      </c>
      <c r="AW207" s="87">
        <v>0</v>
      </c>
      <c r="AX207" s="66"/>
      <c r="AY207" s="87">
        <v>0</v>
      </c>
      <c r="AZ207" s="66"/>
      <c r="BA207" s="66"/>
      <c r="BB207" s="66"/>
      <c r="BC207" s="66">
        <v>0</v>
      </c>
      <c r="BD207" s="87">
        <v>0</v>
      </c>
      <c r="BE207" s="66"/>
      <c r="BF207" s="87">
        <v>0</v>
      </c>
      <c r="BG207" s="66"/>
      <c r="BH207" s="66"/>
      <c r="BI207" s="66"/>
      <c r="BJ207" s="66">
        <v>6.0448790000000002E-2</v>
      </c>
      <c r="BK207" s="87">
        <v>0</v>
      </c>
      <c r="BL207" s="66"/>
      <c r="BM207" s="87">
        <v>0.2</v>
      </c>
      <c r="BN207" s="66"/>
      <c r="BO207" s="66"/>
      <c r="BP207" s="66"/>
      <c r="BQ207" s="66"/>
      <c r="BR207" s="66"/>
      <c r="BS207" s="66"/>
      <c r="BT207" s="66"/>
      <c r="BU207" s="66"/>
      <c r="BV207" s="66"/>
      <c r="BW207" s="66"/>
      <c r="BX207" s="66"/>
      <c r="BY207" s="66"/>
      <c r="BZ207" s="66"/>
      <c r="CA207" s="66"/>
    </row>
    <row r="208" spans="1:79" s="256" customFormat="1" ht="47.25" x14ac:dyDescent="0.2">
      <c r="A208" s="171" t="s">
        <v>899</v>
      </c>
      <c r="B208" s="84" t="s">
        <v>917</v>
      </c>
      <c r="C208" s="171" t="s">
        <v>2049</v>
      </c>
      <c r="D208" s="87">
        <v>0</v>
      </c>
      <c r="E208" s="66">
        <v>0</v>
      </c>
      <c r="F208" s="66">
        <v>0</v>
      </c>
      <c r="G208" s="66">
        <v>0</v>
      </c>
      <c r="H208" s="66">
        <v>0</v>
      </c>
      <c r="I208" s="66">
        <v>0</v>
      </c>
      <c r="J208" s="66">
        <v>0</v>
      </c>
      <c r="K208" s="66">
        <v>0</v>
      </c>
      <c r="L208" s="66">
        <v>0</v>
      </c>
      <c r="M208" s="66">
        <v>0</v>
      </c>
      <c r="N208" s="66">
        <v>0</v>
      </c>
      <c r="O208" s="66">
        <v>0</v>
      </c>
      <c r="P208" s="66">
        <v>0</v>
      </c>
      <c r="Q208" s="66">
        <v>0</v>
      </c>
      <c r="R208" s="66">
        <v>0</v>
      </c>
      <c r="S208" s="66">
        <v>0</v>
      </c>
      <c r="T208" s="66">
        <v>0</v>
      </c>
      <c r="U208" s="66">
        <v>0</v>
      </c>
      <c r="V208" s="66">
        <v>0</v>
      </c>
      <c r="W208" s="66">
        <v>0</v>
      </c>
      <c r="X208" s="66">
        <v>0</v>
      </c>
      <c r="Y208" s="66">
        <v>0</v>
      </c>
      <c r="Z208" s="66">
        <v>0</v>
      </c>
      <c r="AA208" s="66">
        <v>0</v>
      </c>
      <c r="AB208" s="66">
        <v>0</v>
      </c>
      <c r="AC208" s="66">
        <v>0</v>
      </c>
      <c r="AD208" s="66">
        <v>0</v>
      </c>
      <c r="AE208" s="66">
        <v>0</v>
      </c>
      <c r="AF208" s="66">
        <v>0</v>
      </c>
      <c r="AG208" s="66">
        <v>0</v>
      </c>
      <c r="AH208" s="66">
        <v>0</v>
      </c>
      <c r="AI208" s="66"/>
      <c r="AJ208" s="66"/>
      <c r="AK208" s="66"/>
      <c r="AL208" s="66"/>
      <c r="AM208" s="66"/>
      <c r="AN208" s="66"/>
      <c r="AO208" s="66">
        <v>0</v>
      </c>
      <c r="AP208" s="66">
        <v>0</v>
      </c>
      <c r="AQ208" s="66"/>
      <c r="AR208" s="66">
        <v>0</v>
      </c>
      <c r="AS208" s="66"/>
      <c r="AT208" s="66"/>
      <c r="AU208" s="66"/>
      <c r="AV208" s="66">
        <v>0</v>
      </c>
      <c r="AW208" s="87">
        <v>0</v>
      </c>
      <c r="AX208" s="66"/>
      <c r="AY208" s="87">
        <v>0</v>
      </c>
      <c r="AZ208" s="66"/>
      <c r="BA208" s="66"/>
      <c r="BB208" s="66"/>
      <c r="BC208" s="66">
        <v>0</v>
      </c>
      <c r="BD208" s="87">
        <v>0</v>
      </c>
      <c r="BE208" s="66"/>
      <c r="BF208" s="87">
        <v>0</v>
      </c>
      <c r="BG208" s="66"/>
      <c r="BH208" s="66"/>
      <c r="BI208" s="66"/>
      <c r="BJ208" s="66">
        <v>0</v>
      </c>
      <c r="BK208" s="87">
        <v>0</v>
      </c>
      <c r="BL208" s="66"/>
      <c r="BM208" s="87">
        <v>0</v>
      </c>
      <c r="BN208" s="66"/>
      <c r="BO208" s="66"/>
      <c r="BP208" s="66"/>
      <c r="BQ208" s="66"/>
      <c r="BR208" s="66"/>
      <c r="BS208" s="66"/>
      <c r="BT208" s="66"/>
      <c r="BU208" s="66"/>
      <c r="BV208" s="66"/>
      <c r="BW208" s="66"/>
      <c r="BX208" s="66"/>
      <c r="BY208" s="66"/>
      <c r="BZ208" s="66"/>
      <c r="CA208" s="66"/>
    </row>
    <row r="209" spans="1:79" s="256" customFormat="1" ht="78.75" x14ac:dyDescent="0.2">
      <c r="A209" s="171" t="s">
        <v>2791</v>
      </c>
      <c r="B209" s="85" t="s">
        <v>1663</v>
      </c>
      <c r="C209" s="171" t="s">
        <v>2050</v>
      </c>
      <c r="D209" s="87">
        <v>0</v>
      </c>
      <c r="E209" s="66">
        <v>0</v>
      </c>
      <c r="F209" s="66">
        <v>0</v>
      </c>
      <c r="G209" s="66">
        <v>0</v>
      </c>
      <c r="H209" s="66">
        <v>0</v>
      </c>
      <c r="I209" s="66">
        <v>0</v>
      </c>
      <c r="J209" s="66">
        <v>0</v>
      </c>
      <c r="K209" s="66">
        <v>0</v>
      </c>
      <c r="L209" s="66">
        <v>0</v>
      </c>
      <c r="M209" s="66">
        <v>0</v>
      </c>
      <c r="N209" s="66">
        <v>0</v>
      </c>
      <c r="O209" s="66">
        <v>0</v>
      </c>
      <c r="P209" s="66">
        <v>0</v>
      </c>
      <c r="Q209" s="66">
        <v>0</v>
      </c>
      <c r="R209" s="66">
        <v>0</v>
      </c>
      <c r="S209" s="66">
        <v>0</v>
      </c>
      <c r="T209" s="66">
        <v>0</v>
      </c>
      <c r="U209" s="66">
        <v>0</v>
      </c>
      <c r="V209" s="66">
        <v>0</v>
      </c>
      <c r="W209" s="66">
        <v>0</v>
      </c>
      <c r="X209" s="66">
        <v>0</v>
      </c>
      <c r="Y209" s="66">
        <v>0</v>
      </c>
      <c r="Z209" s="66">
        <v>0</v>
      </c>
      <c r="AA209" s="66">
        <v>0</v>
      </c>
      <c r="AB209" s="66">
        <v>0</v>
      </c>
      <c r="AC209" s="66">
        <v>0</v>
      </c>
      <c r="AD209" s="66">
        <v>0</v>
      </c>
      <c r="AE209" s="66">
        <v>0</v>
      </c>
      <c r="AF209" s="66">
        <v>0</v>
      </c>
      <c r="AG209" s="66">
        <v>0</v>
      </c>
      <c r="AH209" s="66"/>
      <c r="AI209" s="66"/>
      <c r="AJ209" s="66"/>
      <c r="AK209" s="66"/>
      <c r="AL209" s="66"/>
      <c r="AM209" s="66"/>
      <c r="AN209" s="66"/>
      <c r="AO209" s="66">
        <v>0</v>
      </c>
      <c r="AP209" s="66">
        <v>0</v>
      </c>
      <c r="AQ209" s="66"/>
      <c r="AR209" s="66">
        <v>0</v>
      </c>
      <c r="AS209" s="66"/>
      <c r="AT209" s="66"/>
      <c r="AU209" s="66"/>
      <c r="AV209" s="66"/>
      <c r="AW209" s="87">
        <v>0</v>
      </c>
      <c r="AX209" s="66"/>
      <c r="AY209" s="87">
        <v>0</v>
      </c>
      <c r="AZ209" s="66"/>
      <c r="BA209" s="66"/>
      <c r="BB209" s="66"/>
      <c r="BC209" s="66"/>
      <c r="BD209" s="87">
        <v>0</v>
      </c>
      <c r="BE209" s="66"/>
      <c r="BF209" s="87">
        <v>0</v>
      </c>
      <c r="BG209" s="66"/>
      <c r="BH209" s="66"/>
      <c r="BI209" s="66"/>
      <c r="BJ209" s="66">
        <v>0</v>
      </c>
      <c r="BK209" s="87">
        <v>0</v>
      </c>
      <c r="BL209" s="66"/>
      <c r="BM209" s="87">
        <v>0</v>
      </c>
      <c r="BN209" s="66"/>
      <c r="BO209" s="66"/>
      <c r="BP209" s="66"/>
      <c r="BQ209" s="66"/>
      <c r="BR209" s="66"/>
      <c r="BS209" s="66"/>
      <c r="BT209" s="66"/>
      <c r="BU209" s="66"/>
      <c r="BV209" s="66"/>
      <c r="BW209" s="66"/>
      <c r="BX209" s="66"/>
      <c r="BY209" s="66"/>
      <c r="BZ209" s="66"/>
      <c r="CA209" s="66"/>
    </row>
    <row r="210" spans="1:79" s="256" customFormat="1" ht="47.25" x14ac:dyDescent="0.2">
      <c r="A210" s="171" t="s">
        <v>899</v>
      </c>
      <c r="B210" s="85" t="s">
        <v>1664</v>
      </c>
      <c r="C210" s="171" t="s">
        <v>2051</v>
      </c>
      <c r="D210" s="87">
        <v>0</v>
      </c>
      <c r="E210" s="66">
        <v>0</v>
      </c>
      <c r="F210" s="66">
        <v>0</v>
      </c>
      <c r="G210" s="66">
        <v>0</v>
      </c>
      <c r="H210" s="66">
        <v>0</v>
      </c>
      <c r="I210" s="66">
        <v>0</v>
      </c>
      <c r="J210" s="66">
        <v>0</v>
      </c>
      <c r="K210" s="66">
        <v>0</v>
      </c>
      <c r="L210" s="66">
        <v>0</v>
      </c>
      <c r="M210" s="66">
        <v>0</v>
      </c>
      <c r="N210" s="66">
        <v>0</v>
      </c>
      <c r="O210" s="66">
        <v>0</v>
      </c>
      <c r="P210" s="66">
        <v>0</v>
      </c>
      <c r="Q210" s="66">
        <v>0</v>
      </c>
      <c r="R210" s="66">
        <v>0</v>
      </c>
      <c r="S210" s="66">
        <v>0</v>
      </c>
      <c r="T210" s="66">
        <v>0</v>
      </c>
      <c r="U210" s="66">
        <v>0</v>
      </c>
      <c r="V210" s="66">
        <v>0</v>
      </c>
      <c r="W210" s="66">
        <v>0</v>
      </c>
      <c r="X210" s="66">
        <v>0</v>
      </c>
      <c r="Y210" s="66">
        <v>0</v>
      </c>
      <c r="Z210" s="66">
        <v>0</v>
      </c>
      <c r="AA210" s="66">
        <v>0</v>
      </c>
      <c r="AB210" s="66">
        <v>0</v>
      </c>
      <c r="AC210" s="66">
        <v>0</v>
      </c>
      <c r="AD210" s="66">
        <v>0</v>
      </c>
      <c r="AE210" s="66">
        <v>0</v>
      </c>
      <c r="AF210" s="66">
        <v>0</v>
      </c>
      <c r="AG210" s="66">
        <v>0</v>
      </c>
      <c r="AH210" s="66"/>
      <c r="AI210" s="66"/>
      <c r="AJ210" s="66"/>
      <c r="AK210" s="66"/>
      <c r="AL210" s="66"/>
      <c r="AM210" s="66"/>
      <c r="AN210" s="66"/>
      <c r="AO210" s="66">
        <v>0</v>
      </c>
      <c r="AP210" s="66">
        <v>0</v>
      </c>
      <c r="AQ210" s="66"/>
      <c r="AR210" s="66">
        <v>0</v>
      </c>
      <c r="AS210" s="66"/>
      <c r="AT210" s="66"/>
      <c r="AU210" s="66"/>
      <c r="AV210" s="66"/>
      <c r="AW210" s="87">
        <v>0</v>
      </c>
      <c r="AX210" s="66"/>
      <c r="AY210" s="87">
        <v>0</v>
      </c>
      <c r="AZ210" s="66"/>
      <c r="BA210" s="66"/>
      <c r="BB210" s="66"/>
      <c r="BC210" s="66"/>
      <c r="BD210" s="87">
        <v>0</v>
      </c>
      <c r="BE210" s="66"/>
      <c r="BF210" s="87">
        <v>0</v>
      </c>
      <c r="BG210" s="66"/>
      <c r="BH210" s="66"/>
      <c r="BI210" s="66"/>
      <c r="BJ210" s="66">
        <v>0</v>
      </c>
      <c r="BK210" s="87">
        <v>0</v>
      </c>
      <c r="BL210" s="66"/>
      <c r="BM210" s="87">
        <v>0</v>
      </c>
      <c r="BN210" s="66"/>
      <c r="BO210" s="66"/>
      <c r="BP210" s="66"/>
      <c r="BQ210" s="66"/>
      <c r="BR210" s="66"/>
      <c r="BS210" s="66"/>
      <c r="BT210" s="66"/>
      <c r="BU210" s="66"/>
      <c r="BV210" s="66"/>
      <c r="BW210" s="66"/>
      <c r="BX210" s="66"/>
      <c r="BY210" s="66"/>
      <c r="BZ210" s="66"/>
      <c r="CA210" s="66"/>
    </row>
    <row r="211" spans="1:79" s="256" customFormat="1" x14ac:dyDescent="0.2">
      <c r="A211" s="210"/>
      <c r="B211" s="212" t="s">
        <v>51</v>
      </c>
      <c r="C211" s="210"/>
      <c r="D211" s="214">
        <f t="shared" ref="D211:BN211" si="68">SUM(D212:D212)</f>
        <v>3.8737199999999996</v>
      </c>
      <c r="E211" s="214">
        <f t="shared" si="68"/>
        <v>0</v>
      </c>
      <c r="F211" s="214">
        <f t="shared" si="68"/>
        <v>0</v>
      </c>
      <c r="G211" s="214">
        <f t="shared" si="68"/>
        <v>0</v>
      </c>
      <c r="H211" s="214">
        <f t="shared" si="68"/>
        <v>0</v>
      </c>
      <c r="I211" s="214">
        <f t="shared" si="68"/>
        <v>0</v>
      </c>
      <c r="J211" s="214">
        <f t="shared" si="68"/>
        <v>0</v>
      </c>
      <c r="K211" s="214">
        <f t="shared" si="68"/>
        <v>0</v>
      </c>
      <c r="L211" s="214">
        <f t="shared" si="68"/>
        <v>0</v>
      </c>
      <c r="M211" s="214">
        <f t="shared" si="68"/>
        <v>0</v>
      </c>
      <c r="N211" s="214">
        <f t="shared" si="68"/>
        <v>0</v>
      </c>
      <c r="O211" s="214">
        <f t="shared" si="68"/>
        <v>0</v>
      </c>
      <c r="P211" s="214">
        <f t="shared" si="68"/>
        <v>0</v>
      </c>
      <c r="Q211" s="214">
        <f t="shared" si="68"/>
        <v>0</v>
      </c>
      <c r="R211" s="214">
        <f t="shared" si="68"/>
        <v>0</v>
      </c>
      <c r="S211" s="214">
        <f t="shared" si="68"/>
        <v>0</v>
      </c>
      <c r="T211" s="214">
        <f t="shared" si="68"/>
        <v>0</v>
      </c>
      <c r="U211" s="214">
        <f t="shared" si="68"/>
        <v>0</v>
      </c>
      <c r="V211" s="214">
        <f t="shared" si="68"/>
        <v>0</v>
      </c>
      <c r="W211" s="214">
        <f t="shared" si="68"/>
        <v>0</v>
      </c>
      <c r="X211" s="214">
        <f t="shared" si="68"/>
        <v>0</v>
      </c>
      <c r="Y211" s="214">
        <f t="shared" si="68"/>
        <v>0</v>
      </c>
      <c r="Z211" s="214">
        <f t="shared" si="68"/>
        <v>0</v>
      </c>
      <c r="AA211" s="214">
        <f t="shared" si="68"/>
        <v>0</v>
      </c>
      <c r="AB211" s="214">
        <f t="shared" si="68"/>
        <v>0</v>
      </c>
      <c r="AC211" s="214">
        <f t="shared" si="68"/>
        <v>0</v>
      </c>
      <c r="AD211" s="214">
        <f t="shared" si="68"/>
        <v>0</v>
      </c>
      <c r="AE211" s="214">
        <f t="shared" si="68"/>
        <v>0</v>
      </c>
      <c r="AF211" s="214">
        <f t="shared" si="68"/>
        <v>0</v>
      </c>
      <c r="AG211" s="214">
        <f t="shared" si="68"/>
        <v>0</v>
      </c>
      <c r="AH211" s="214">
        <f t="shared" si="68"/>
        <v>0</v>
      </c>
      <c r="AI211" s="214">
        <f t="shared" si="68"/>
        <v>0</v>
      </c>
      <c r="AJ211" s="214">
        <f t="shared" si="68"/>
        <v>0</v>
      </c>
      <c r="AK211" s="214">
        <f t="shared" si="68"/>
        <v>0</v>
      </c>
      <c r="AL211" s="214">
        <f t="shared" si="68"/>
        <v>0</v>
      </c>
      <c r="AM211" s="214">
        <f t="shared" si="68"/>
        <v>0</v>
      </c>
      <c r="AN211" s="214">
        <f t="shared" si="68"/>
        <v>0</v>
      </c>
      <c r="AO211" s="214">
        <f t="shared" si="68"/>
        <v>0</v>
      </c>
      <c r="AP211" s="214">
        <f t="shared" si="68"/>
        <v>0</v>
      </c>
      <c r="AQ211" s="214">
        <f t="shared" si="68"/>
        <v>0</v>
      </c>
      <c r="AR211" s="214">
        <f t="shared" si="68"/>
        <v>0</v>
      </c>
      <c r="AS211" s="214">
        <f t="shared" si="68"/>
        <v>0</v>
      </c>
      <c r="AT211" s="214">
        <f t="shared" si="68"/>
        <v>0</v>
      </c>
      <c r="AU211" s="214">
        <f t="shared" si="68"/>
        <v>0</v>
      </c>
      <c r="AV211" s="214">
        <f t="shared" si="68"/>
        <v>0</v>
      </c>
      <c r="AW211" s="214">
        <f t="shared" si="68"/>
        <v>0</v>
      </c>
      <c r="AX211" s="214">
        <f t="shared" si="68"/>
        <v>0</v>
      </c>
      <c r="AY211" s="214">
        <f t="shared" si="68"/>
        <v>0</v>
      </c>
      <c r="AZ211" s="214">
        <f t="shared" si="68"/>
        <v>0</v>
      </c>
      <c r="BA211" s="214">
        <f t="shared" si="68"/>
        <v>0</v>
      </c>
      <c r="BB211" s="214">
        <f t="shared" si="68"/>
        <v>0</v>
      </c>
      <c r="BC211" s="214">
        <f t="shared" si="68"/>
        <v>0</v>
      </c>
      <c r="BD211" s="214">
        <f t="shared" si="68"/>
        <v>0</v>
      </c>
      <c r="BE211" s="214">
        <f t="shared" si="68"/>
        <v>0</v>
      </c>
      <c r="BF211" s="214">
        <f t="shared" si="68"/>
        <v>0</v>
      </c>
      <c r="BG211" s="214">
        <f t="shared" si="68"/>
        <v>0</v>
      </c>
      <c r="BH211" s="214">
        <f t="shared" si="68"/>
        <v>0</v>
      </c>
      <c r="BI211" s="214">
        <f t="shared" si="68"/>
        <v>0</v>
      </c>
      <c r="BJ211" s="214">
        <f t="shared" si="68"/>
        <v>0</v>
      </c>
      <c r="BK211" s="214">
        <f t="shared" si="68"/>
        <v>0</v>
      </c>
      <c r="BL211" s="214">
        <f t="shared" si="68"/>
        <v>0</v>
      </c>
      <c r="BM211" s="214">
        <f t="shared" si="68"/>
        <v>0</v>
      </c>
      <c r="BN211" s="214">
        <f t="shared" si="68"/>
        <v>0</v>
      </c>
      <c r="BO211" s="214">
        <f t="shared" ref="BO211:CA211" si="69">SUM(BO212:BO212)</f>
        <v>0</v>
      </c>
      <c r="BP211" s="214">
        <f t="shared" si="69"/>
        <v>0</v>
      </c>
      <c r="BQ211" s="214">
        <f t="shared" si="69"/>
        <v>0</v>
      </c>
      <c r="BR211" s="214">
        <f t="shared" si="69"/>
        <v>0</v>
      </c>
      <c r="BS211" s="214">
        <f t="shared" si="69"/>
        <v>0</v>
      </c>
      <c r="BT211" s="214">
        <f t="shared" si="69"/>
        <v>0</v>
      </c>
      <c r="BU211" s="214">
        <f t="shared" si="69"/>
        <v>0</v>
      </c>
      <c r="BV211" s="214">
        <f t="shared" si="69"/>
        <v>0</v>
      </c>
      <c r="BW211" s="214">
        <f t="shared" si="69"/>
        <v>0</v>
      </c>
      <c r="BX211" s="214">
        <f t="shared" si="69"/>
        <v>0</v>
      </c>
      <c r="BY211" s="214">
        <f t="shared" si="69"/>
        <v>0</v>
      </c>
      <c r="BZ211" s="214">
        <f t="shared" si="69"/>
        <v>0</v>
      </c>
      <c r="CA211" s="214">
        <f t="shared" si="69"/>
        <v>0</v>
      </c>
    </row>
    <row r="212" spans="1:79" s="256" customFormat="1" ht="63" x14ac:dyDescent="0.2">
      <c r="A212" s="171" t="s">
        <v>2791</v>
      </c>
      <c r="B212" s="170" t="s">
        <v>549</v>
      </c>
      <c r="C212" s="171" t="s">
        <v>2052</v>
      </c>
      <c r="D212" s="87">
        <v>3.8737199999999996</v>
      </c>
      <c r="E212" s="66">
        <v>0</v>
      </c>
      <c r="F212" s="66">
        <v>0</v>
      </c>
      <c r="G212" s="66">
        <v>0</v>
      </c>
      <c r="H212" s="66">
        <v>0</v>
      </c>
      <c r="I212" s="66">
        <v>0</v>
      </c>
      <c r="J212" s="66">
        <v>0</v>
      </c>
      <c r="K212" s="66">
        <v>0</v>
      </c>
      <c r="L212" s="66">
        <v>0</v>
      </c>
      <c r="M212" s="66">
        <v>0</v>
      </c>
      <c r="N212" s="66">
        <v>0</v>
      </c>
      <c r="O212" s="66">
        <v>0</v>
      </c>
      <c r="P212" s="66">
        <v>0</v>
      </c>
      <c r="Q212" s="66">
        <v>0</v>
      </c>
      <c r="R212" s="66">
        <v>0</v>
      </c>
      <c r="S212" s="66">
        <v>0</v>
      </c>
      <c r="T212" s="66">
        <v>0</v>
      </c>
      <c r="U212" s="66">
        <v>0</v>
      </c>
      <c r="V212" s="66">
        <v>0</v>
      </c>
      <c r="W212" s="66">
        <v>0</v>
      </c>
      <c r="X212" s="66">
        <v>0</v>
      </c>
      <c r="Y212" s="66">
        <v>0</v>
      </c>
      <c r="Z212" s="66">
        <v>0</v>
      </c>
      <c r="AA212" s="66">
        <v>0</v>
      </c>
      <c r="AB212" s="66">
        <v>0</v>
      </c>
      <c r="AC212" s="66">
        <v>0</v>
      </c>
      <c r="AD212" s="66">
        <v>0</v>
      </c>
      <c r="AE212" s="66">
        <v>0</v>
      </c>
      <c r="AF212" s="66">
        <v>0</v>
      </c>
      <c r="AG212" s="66">
        <v>0</v>
      </c>
      <c r="AH212" s="66">
        <v>0</v>
      </c>
      <c r="AI212" s="66">
        <v>0</v>
      </c>
      <c r="AJ212" s="66"/>
      <c r="AK212" s="66">
        <v>0</v>
      </c>
      <c r="AL212" s="66"/>
      <c r="AM212" s="66"/>
      <c r="AN212" s="66"/>
      <c r="AO212" s="66">
        <v>0</v>
      </c>
      <c r="AP212" s="66">
        <v>0</v>
      </c>
      <c r="AQ212" s="66"/>
      <c r="AR212" s="66">
        <v>0</v>
      </c>
      <c r="AS212" s="66"/>
      <c r="AT212" s="66"/>
      <c r="AU212" s="66"/>
      <c r="AV212" s="66">
        <v>0</v>
      </c>
      <c r="AW212" s="87">
        <v>0</v>
      </c>
      <c r="AX212" s="66"/>
      <c r="AY212" s="87">
        <v>0</v>
      </c>
      <c r="AZ212" s="66"/>
      <c r="BA212" s="66"/>
      <c r="BB212" s="66"/>
      <c r="BC212" s="66">
        <v>0</v>
      </c>
      <c r="BD212" s="87">
        <v>0</v>
      </c>
      <c r="BE212" s="66"/>
      <c r="BF212" s="87">
        <v>0</v>
      </c>
      <c r="BG212" s="66"/>
      <c r="BH212" s="66"/>
      <c r="BI212" s="66"/>
      <c r="BJ212" s="66">
        <v>0</v>
      </c>
      <c r="BK212" s="87">
        <v>0</v>
      </c>
      <c r="BL212" s="66"/>
      <c r="BM212" s="87">
        <v>0</v>
      </c>
      <c r="BN212" s="66"/>
      <c r="BO212" s="66"/>
      <c r="BP212" s="66"/>
      <c r="BQ212" s="66"/>
      <c r="BR212" s="66"/>
      <c r="BS212" s="66"/>
      <c r="BT212" s="66"/>
      <c r="BU212" s="66"/>
      <c r="BV212" s="66"/>
      <c r="BW212" s="66"/>
      <c r="BX212" s="66"/>
      <c r="BY212" s="66"/>
      <c r="BZ212" s="66"/>
      <c r="CA212" s="66"/>
    </row>
    <row r="213" spans="1:79" s="256" customFormat="1" x14ac:dyDescent="0.2">
      <c r="A213" s="210"/>
      <c r="B213" s="211" t="s">
        <v>52</v>
      </c>
      <c r="C213" s="210"/>
      <c r="D213" s="214">
        <f t="shared" ref="D213:BN213" si="70">SUM(D214:D218)</f>
        <v>2.3377499999999998</v>
      </c>
      <c r="E213" s="214">
        <f t="shared" ref="E213" si="71">SUM(E214:E218)</f>
        <v>0</v>
      </c>
      <c r="F213" s="214">
        <f t="shared" si="70"/>
        <v>2.3377499999999998</v>
      </c>
      <c r="G213" s="214">
        <f t="shared" si="70"/>
        <v>1.4</v>
      </c>
      <c r="H213" s="214">
        <f t="shared" si="70"/>
        <v>0</v>
      </c>
      <c r="I213" s="214">
        <f t="shared" si="70"/>
        <v>0</v>
      </c>
      <c r="J213" s="214">
        <f t="shared" si="70"/>
        <v>0</v>
      </c>
      <c r="K213" s="214">
        <f t="shared" si="70"/>
        <v>0</v>
      </c>
      <c r="L213" s="214">
        <f t="shared" si="70"/>
        <v>0</v>
      </c>
      <c r="M213" s="214">
        <f t="shared" si="70"/>
        <v>0</v>
      </c>
      <c r="N213" s="214">
        <f t="shared" si="70"/>
        <v>0</v>
      </c>
      <c r="O213" s="214">
        <f t="shared" si="70"/>
        <v>0</v>
      </c>
      <c r="P213" s="214">
        <f t="shared" si="70"/>
        <v>0</v>
      </c>
      <c r="Q213" s="214">
        <f t="shared" si="70"/>
        <v>0</v>
      </c>
      <c r="R213" s="214">
        <f t="shared" si="70"/>
        <v>0</v>
      </c>
      <c r="S213" s="214">
        <f t="shared" si="70"/>
        <v>0</v>
      </c>
      <c r="T213" s="214">
        <f t="shared" si="70"/>
        <v>0</v>
      </c>
      <c r="U213" s="214">
        <f t="shared" si="70"/>
        <v>0</v>
      </c>
      <c r="V213" s="214">
        <f t="shared" si="70"/>
        <v>0</v>
      </c>
      <c r="W213" s="214">
        <f t="shared" si="70"/>
        <v>0</v>
      </c>
      <c r="X213" s="214">
        <f t="shared" si="70"/>
        <v>0</v>
      </c>
      <c r="Y213" s="214">
        <f t="shared" si="70"/>
        <v>0</v>
      </c>
      <c r="Z213" s="214">
        <f t="shared" si="70"/>
        <v>0</v>
      </c>
      <c r="AA213" s="214">
        <f t="shared" si="70"/>
        <v>0</v>
      </c>
      <c r="AB213" s="214">
        <f t="shared" si="70"/>
        <v>0</v>
      </c>
      <c r="AC213" s="214">
        <f t="shared" si="70"/>
        <v>0</v>
      </c>
      <c r="AD213" s="214">
        <f t="shared" si="70"/>
        <v>0</v>
      </c>
      <c r="AE213" s="214">
        <f t="shared" si="70"/>
        <v>0</v>
      </c>
      <c r="AF213" s="214">
        <f t="shared" si="70"/>
        <v>0</v>
      </c>
      <c r="AG213" s="214">
        <f t="shared" si="70"/>
        <v>0</v>
      </c>
      <c r="AH213" s="214">
        <f t="shared" si="70"/>
        <v>2.3377499999999998</v>
      </c>
      <c r="AI213" s="214">
        <f t="shared" si="70"/>
        <v>1.4</v>
      </c>
      <c r="AJ213" s="214">
        <f t="shared" si="70"/>
        <v>0</v>
      </c>
      <c r="AK213" s="214">
        <f t="shared" si="70"/>
        <v>0</v>
      </c>
      <c r="AL213" s="214">
        <f t="shared" si="70"/>
        <v>0</v>
      </c>
      <c r="AM213" s="214">
        <f t="shared" si="70"/>
        <v>0</v>
      </c>
      <c r="AN213" s="214">
        <f t="shared" si="70"/>
        <v>0</v>
      </c>
      <c r="AO213" s="214">
        <f t="shared" si="70"/>
        <v>3.3670872300000001</v>
      </c>
      <c r="AP213" s="214">
        <f t="shared" si="70"/>
        <v>2.91</v>
      </c>
      <c r="AQ213" s="214">
        <f t="shared" si="70"/>
        <v>0</v>
      </c>
      <c r="AR213" s="214">
        <f t="shared" si="70"/>
        <v>0</v>
      </c>
      <c r="AS213" s="214">
        <f t="shared" si="70"/>
        <v>0</v>
      </c>
      <c r="AT213" s="214">
        <f t="shared" si="70"/>
        <v>0</v>
      </c>
      <c r="AU213" s="214">
        <f t="shared" si="70"/>
        <v>0</v>
      </c>
      <c r="AV213" s="214">
        <f t="shared" si="70"/>
        <v>0</v>
      </c>
      <c r="AW213" s="214">
        <f t="shared" si="70"/>
        <v>0</v>
      </c>
      <c r="AX213" s="214">
        <f t="shared" si="70"/>
        <v>0</v>
      </c>
      <c r="AY213" s="214">
        <f t="shared" si="70"/>
        <v>0</v>
      </c>
      <c r="AZ213" s="214">
        <f t="shared" si="70"/>
        <v>0</v>
      </c>
      <c r="BA213" s="214">
        <f t="shared" si="70"/>
        <v>0</v>
      </c>
      <c r="BB213" s="214">
        <f t="shared" si="70"/>
        <v>0</v>
      </c>
      <c r="BC213" s="214">
        <f t="shared" si="70"/>
        <v>1.75826368</v>
      </c>
      <c r="BD213" s="214">
        <f t="shared" si="70"/>
        <v>1.25</v>
      </c>
      <c r="BE213" s="214">
        <f t="shared" si="70"/>
        <v>0</v>
      </c>
      <c r="BF213" s="214">
        <f t="shared" si="70"/>
        <v>0</v>
      </c>
      <c r="BG213" s="214">
        <f t="shared" si="70"/>
        <v>0</v>
      </c>
      <c r="BH213" s="214">
        <f t="shared" si="70"/>
        <v>0</v>
      </c>
      <c r="BI213" s="214">
        <f t="shared" si="70"/>
        <v>0</v>
      </c>
      <c r="BJ213" s="214">
        <f t="shared" si="70"/>
        <v>1.6088235499999999</v>
      </c>
      <c r="BK213" s="214">
        <f t="shared" si="70"/>
        <v>1.6600000000000001</v>
      </c>
      <c r="BL213" s="214">
        <f t="shared" si="70"/>
        <v>0</v>
      </c>
      <c r="BM213" s="214">
        <f t="shared" si="70"/>
        <v>0</v>
      </c>
      <c r="BN213" s="214">
        <f t="shared" si="70"/>
        <v>0</v>
      </c>
      <c r="BO213" s="214">
        <f t="shared" ref="BO213:CA213" si="72">SUM(BO214:BO218)</f>
        <v>0</v>
      </c>
      <c r="BP213" s="214">
        <f t="shared" si="72"/>
        <v>0</v>
      </c>
      <c r="BQ213" s="214">
        <f t="shared" si="72"/>
        <v>0</v>
      </c>
      <c r="BR213" s="214">
        <f t="shared" si="72"/>
        <v>0</v>
      </c>
      <c r="BS213" s="214">
        <f t="shared" si="72"/>
        <v>0</v>
      </c>
      <c r="BT213" s="214">
        <f t="shared" si="72"/>
        <v>0</v>
      </c>
      <c r="BU213" s="214">
        <f t="shared" si="72"/>
        <v>0</v>
      </c>
      <c r="BV213" s="214">
        <f t="shared" si="72"/>
        <v>0</v>
      </c>
      <c r="BW213" s="214">
        <f t="shared" si="72"/>
        <v>0</v>
      </c>
      <c r="BX213" s="214">
        <f t="shared" si="72"/>
        <v>0</v>
      </c>
      <c r="BY213" s="214">
        <f t="shared" si="72"/>
        <v>0</v>
      </c>
      <c r="BZ213" s="214">
        <f t="shared" si="72"/>
        <v>0</v>
      </c>
      <c r="CA213" s="214">
        <f t="shared" si="72"/>
        <v>0</v>
      </c>
    </row>
    <row r="214" spans="1:79" s="256" customFormat="1" ht="47.25" x14ac:dyDescent="0.2">
      <c r="A214" s="171" t="s">
        <v>899</v>
      </c>
      <c r="B214" s="84" t="s">
        <v>355</v>
      </c>
      <c r="C214" s="171" t="s">
        <v>2053</v>
      </c>
      <c r="D214" s="87">
        <v>1.47844</v>
      </c>
      <c r="E214" s="66">
        <v>0</v>
      </c>
      <c r="F214" s="66">
        <v>1.47844</v>
      </c>
      <c r="G214" s="66">
        <v>1</v>
      </c>
      <c r="H214" s="66">
        <v>0</v>
      </c>
      <c r="I214" s="66">
        <v>0</v>
      </c>
      <c r="J214" s="66">
        <v>0</v>
      </c>
      <c r="K214" s="66">
        <v>0</v>
      </c>
      <c r="L214" s="66">
        <v>0</v>
      </c>
      <c r="M214" s="66">
        <v>0</v>
      </c>
      <c r="N214" s="66">
        <v>0</v>
      </c>
      <c r="O214" s="66">
        <v>0</v>
      </c>
      <c r="P214" s="66">
        <v>0</v>
      </c>
      <c r="Q214" s="66">
        <v>0</v>
      </c>
      <c r="R214" s="66">
        <v>0</v>
      </c>
      <c r="S214" s="66">
        <v>0</v>
      </c>
      <c r="T214" s="66">
        <v>0</v>
      </c>
      <c r="U214" s="66">
        <v>0</v>
      </c>
      <c r="V214" s="66">
        <v>0</v>
      </c>
      <c r="W214" s="66">
        <v>0</v>
      </c>
      <c r="X214" s="66">
        <v>0</v>
      </c>
      <c r="Y214" s="66">
        <v>0</v>
      </c>
      <c r="Z214" s="66">
        <v>0</v>
      </c>
      <c r="AA214" s="66">
        <v>0</v>
      </c>
      <c r="AB214" s="66">
        <v>0</v>
      </c>
      <c r="AC214" s="66">
        <v>0</v>
      </c>
      <c r="AD214" s="66">
        <v>0</v>
      </c>
      <c r="AE214" s="66">
        <v>0</v>
      </c>
      <c r="AF214" s="66">
        <v>0</v>
      </c>
      <c r="AG214" s="66">
        <v>0</v>
      </c>
      <c r="AH214" s="66">
        <v>1.47844</v>
      </c>
      <c r="AI214" s="66">
        <v>1</v>
      </c>
      <c r="AJ214" s="66"/>
      <c r="AK214" s="66">
        <v>0</v>
      </c>
      <c r="AL214" s="66"/>
      <c r="AM214" s="66"/>
      <c r="AN214" s="66"/>
      <c r="AO214" s="66">
        <v>1.46237726</v>
      </c>
      <c r="AP214" s="66">
        <v>1</v>
      </c>
      <c r="AQ214" s="66"/>
      <c r="AR214" s="66">
        <v>0</v>
      </c>
      <c r="AS214" s="66"/>
      <c r="AT214" s="66"/>
      <c r="AU214" s="66"/>
      <c r="AV214" s="66">
        <v>0</v>
      </c>
      <c r="AW214" s="87">
        <v>0</v>
      </c>
      <c r="AX214" s="66"/>
      <c r="AY214" s="87">
        <v>0</v>
      </c>
      <c r="AZ214" s="66"/>
      <c r="BA214" s="66"/>
      <c r="BB214" s="66"/>
      <c r="BC214" s="66">
        <v>1.46237726</v>
      </c>
      <c r="BD214" s="87">
        <v>1</v>
      </c>
      <c r="BE214" s="66"/>
      <c r="BF214" s="87">
        <v>0</v>
      </c>
      <c r="BG214" s="66"/>
      <c r="BH214" s="66"/>
      <c r="BI214" s="66"/>
      <c r="BJ214" s="66">
        <v>0</v>
      </c>
      <c r="BK214" s="87">
        <v>0</v>
      </c>
      <c r="BL214" s="66"/>
      <c r="BM214" s="87">
        <v>0</v>
      </c>
      <c r="BN214" s="66"/>
      <c r="BO214" s="66"/>
      <c r="BP214" s="66"/>
      <c r="BQ214" s="66"/>
      <c r="BR214" s="66"/>
      <c r="BS214" s="66"/>
      <c r="BT214" s="66"/>
      <c r="BU214" s="66"/>
      <c r="BV214" s="66"/>
      <c r="BW214" s="66"/>
      <c r="BX214" s="66"/>
      <c r="BY214" s="66"/>
      <c r="BZ214" s="66"/>
      <c r="CA214" s="66"/>
    </row>
    <row r="215" spans="1:79" s="256" customFormat="1" ht="47.25" x14ac:dyDescent="0.2">
      <c r="A215" s="171" t="s">
        <v>899</v>
      </c>
      <c r="B215" s="84" t="s">
        <v>550</v>
      </c>
      <c r="C215" s="171" t="s">
        <v>2054</v>
      </c>
      <c r="D215" s="87">
        <v>0.85930999999999991</v>
      </c>
      <c r="E215" s="66">
        <v>0</v>
      </c>
      <c r="F215" s="66">
        <v>0.8593099999999998</v>
      </c>
      <c r="G215" s="66">
        <v>0.4</v>
      </c>
      <c r="H215" s="66">
        <v>0</v>
      </c>
      <c r="I215" s="66">
        <v>0</v>
      </c>
      <c r="J215" s="66">
        <v>0</v>
      </c>
      <c r="K215" s="66">
        <v>0</v>
      </c>
      <c r="L215" s="66">
        <v>0</v>
      </c>
      <c r="M215" s="66">
        <v>0</v>
      </c>
      <c r="N215" s="66">
        <v>0</v>
      </c>
      <c r="O215" s="66">
        <v>0</v>
      </c>
      <c r="P215" s="66">
        <v>0</v>
      </c>
      <c r="Q215" s="66">
        <v>0</v>
      </c>
      <c r="R215" s="66">
        <v>0</v>
      </c>
      <c r="S215" s="66">
        <v>0</v>
      </c>
      <c r="T215" s="66">
        <v>0</v>
      </c>
      <c r="U215" s="66">
        <v>0</v>
      </c>
      <c r="V215" s="66">
        <v>0</v>
      </c>
      <c r="W215" s="66">
        <v>0</v>
      </c>
      <c r="X215" s="66">
        <v>0</v>
      </c>
      <c r="Y215" s="66">
        <v>0</v>
      </c>
      <c r="Z215" s="66">
        <v>0</v>
      </c>
      <c r="AA215" s="66">
        <v>0</v>
      </c>
      <c r="AB215" s="66">
        <v>0</v>
      </c>
      <c r="AC215" s="66">
        <v>0</v>
      </c>
      <c r="AD215" s="66">
        <v>0</v>
      </c>
      <c r="AE215" s="66">
        <v>0</v>
      </c>
      <c r="AF215" s="66">
        <v>0</v>
      </c>
      <c r="AG215" s="66">
        <v>0</v>
      </c>
      <c r="AH215" s="66">
        <v>0.8593099999999998</v>
      </c>
      <c r="AI215" s="66">
        <v>0.4</v>
      </c>
      <c r="AJ215" s="66"/>
      <c r="AK215" s="66">
        <v>0</v>
      </c>
      <c r="AL215" s="66"/>
      <c r="AM215" s="66"/>
      <c r="AN215" s="66"/>
      <c r="AO215" s="66">
        <v>0.26979135999999998</v>
      </c>
      <c r="AP215" s="66">
        <v>0.4</v>
      </c>
      <c r="AQ215" s="66"/>
      <c r="AR215" s="66">
        <v>0</v>
      </c>
      <c r="AS215" s="66"/>
      <c r="AT215" s="66"/>
      <c r="AU215" s="66"/>
      <c r="AV215" s="66">
        <v>0</v>
      </c>
      <c r="AW215" s="87">
        <v>0</v>
      </c>
      <c r="AX215" s="66"/>
      <c r="AY215" s="87">
        <v>0</v>
      </c>
      <c r="AZ215" s="66"/>
      <c r="BA215" s="66"/>
      <c r="BB215" s="66"/>
      <c r="BC215" s="66">
        <v>0</v>
      </c>
      <c r="BD215" s="87">
        <v>0</v>
      </c>
      <c r="BE215" s="66"/>
      <c r="BF215" s="87">
        <v>0</v>
      </c>
      <c r="BG215" s="66"/>
      <c r="BH215" s="66"/>
      <c r="BI215" s="66"/>
      <c r="BJ215" s="66">
        <v>0.26979135999999998</v>
      </c>
      <c r="BK215" s="87">
        <v>0.4</v>
      </c>
      <c r="BL215" s="66"/>
      <c r="BM215" s="87">
        <v>0</v>
      </c>
      <c r="BN215" s="66"/>
      <c r="BO215" s="66"/>
      <c r="BP215" s="66"/>
      <c r="BQ215" s="66"/>
      <c r="BR215" s="66"/>
      <c r="BS215" s="66"/>
      <c r="BT215" s="66"/>
      <c r="BU215" s="66"/>
      <c r="BV215" s="66"/>
      <c r="BW215" s="66"/>
      <c r="BX215" s="66"/>
      <c r="BY215" s="66"/>
      <c r="BZ215" s="66"/>
      <c r="CA215" s="66"/>
    </row>
    <row r="216" spans="1:79" s="256" customFormat="1" ht="94.5" x14ac:dyDescent="0.2">
      <c r="A216" s="171" t="s">
        <v>899</v>
      </c>
      <c r="B216" s="170" t="s">
        <v>1665</v>
      </c>
      <c r="C216" s="171" t="s">
        <v>2055</v>
      </c>
      <c r="D216" s="87">
        <v>0</v>
      </c>
      <c r="E216" s="66">
        <v>0</v>
      </c>
      <c r="F216" s="66">
        <v>0</v>
      </c>
      <c r="G216" s="66">
        <v>0</v>
      </c>
      <c r="H216" s="66">
        <v>0</v>
      </c>
      <c r="I216" s="66">
        <v>0</v>
      </c>
      <c r="J216" s="66">
        <v>0</v>
      </c>
      <c r="K216" s="66">
        <v>0</v>
      </c>
      <c r="L216" s="66">
        <v>0</v>
      </c>
      <c r="M216" s="66">
        <v>0</v>
      </c>
      <c r="N216" s="66">
        <v>0</v>
      </c>
      <c r="O216" s="66">
        <v>0</v>
      </c>
      <c r="P216" s="66">
        <v>0</v>
      </c>
      <c r="Q216" s="66">
        <v>0</v>
      </c>
      <c r="R216" s="66">
        <v>0</v>
      </c>
      <c r="S216" s="66">
        <v>0</v>
      </c>
      <c r="T216" s="66">
        <v>0</v>
      </c>
      <c r="U216" s="66">
        <v>0</v>
      </c>
      <c r="V216" s="66">
        <v>0</v>
      </c>
      <c r="W216" s="66">
        <v>0</v>
      </c>
      <c r="X216" s="66">
        <v>0</v>
      </c>
      <c r="Y216" s="66">
        <v>0</v>
      </c>
      <c r="Z216" s="66">
        <v>0</v>
      </c>
      <c r="AA216" s="66">
        <v>0</v>
      </c>
      <c r="AB216" s="66">
        <v>0</v>
      </c>
      <c r="AC216" s="66">
        <v>0</v>
      </c>
      <c r="AD216" s="66">
        <v>0</v>
      </c>
      <c r="AE216" s="66">
        <v>0</v>
      </c>
      <c r="AF216" s="66">
        <v>0</v>
      </c>
      <c r="AG216" s="66">
        <v>0</v>
      </c>
      <c r="AH216" s="66">
        <v>0</v>
      </c>
      <c r="AI216" s="66"/>
      <c r="AJ216" s="66"/>
      <c r="AK216" s="66"/>
      <c r="AL216" s="66"/>
      <c r="AM216" s="66"/>
      <c r="AN216" s="66"/>
      <c r="AO216" s="66">
        <v>0.29588641999999998</v>
      </c>
      <c r="AP216" s="66">
        <v>0.25</v>
      </c>
      <c r="AQ216" s="66"/>
      <c r="AR216" s="66">
        <v>0</v>
      </c>
      <c r="AS216" s="66"/>
      <c r="AT216" s="66"/>
      <c r="AU216" s="66"/>
      <c r="AV216" s="66">
        <v>0</v>
      </c>
      <c r="AW216" s="87">
        <v>0</v>
      </c>
      <c r="AX216" s="66"/>
      <c r="AY216" s="87">
        <v>0</v>
      </c>
      <c r="AZ216" s="66"/>
      <c r="BA216" s="66"/>
      <c r="BB216" s="66"/>
      <c r="BC216" s="66">
        <v>0.29588641999999998</v>
      </c>
      <c r="BD216" s="87">
        <v>0.25</v>
      </c>
      <c r="BE216" s="66"/>
      <c r="BF216" s="87">
        <v>0</v>
      </c>
      <c r="BG216" s="66"/>
      <c r="BH216" s="66"/>
      <c r="BI216" s="66"/>
      <c r="BJ216" s="66">
        <v>0</v>
      </c>
      <c r="BK216" s="87">
        <v>0</v>
      </c>
      <c r="BL216" s="66"/>
      <c r="BM216" s="87">
        <v>0</v>
      </c>
      <c r="BN216" s="66"/>
      <c r="BO216" s="66"/>
      <c r="BP216" s="66"/>
      <c r="BQ216" s="66"/>
      <c r="BR216" s="66"/>
      <c r="BS216" s="66"/>
      <c r="BT216" s="66"/>
      <c r="BU216" s="66"/>
      <c r="BV216" s="66"/>
      <c r="BW216" s="66"/>
      <c r="BX216" s="66"/>
      <c r="BY216" s="66"/>
      <c r="BZ216" s="66"/>
      <c r="CA216" s="66"/>
    </row>
    <row r="217" spans="1:79" s="256" customFormat="1" ht="31.5" x14ac:dyDescent="0.2">
      <c r="A217" s="171" t="s">
        <v>899</v>
      </c>
      <c r="B217" s="84" t="s">
        <v>1666</v>
      </c>
      <c r="C217" s="171" t="s">
        <v>2056</v>
      </c>
      <c r="D217" s="87">
        <v>0</v>
      </c>
      <c r="E217" s="66">
        <v>0</v>
      </c>
      <c r="F217" s="66">
        <v>0</v>
      </c>
      <c r="G217" s="66">
        <v>0</v>
      </c>
      <c r="H217" s="66">
        <v>0</v>
      </c>
      <c r="I217" s="66">
        <v>0</v>
      </c>
      <c r="J217" s="66">
        <v>0</v>
      </c>
      <c r="K217" s="66">
        <v>0</v>
      </c>
      <c r="L217" s="66">
        <v>0</v>
      </c>
      <c r="M217" s="66">
        <v>0</v>
      </c>
      <c r="N217" s="66">
        <v>0</v>
      </c>
      <c r="O217" s="66">
        <v>0</v>
      </c>
      <c r="P217" s="66">
        <v>0</v>
      </c>
      <c r="Q217" s="66">
        <v>0</v>
      </c>
      <c r="R217" s="66">
        <v>0</v>
      </c>
      <c r="S217" s="66">
        <v>0</v>
      </c>
      <c r="T217" s="66">
        <v>0</v>
      </c>
      <c r="U217" s="66">
        <v>0</v>
      </c>
      <c r="V217" s="66">
        <v>0</v>
      </c>
      <c r="W217" s="66">
        <v>0</v>
      </c>
      <c r="X217" s="66">
        <v>0</v>
      </c>
      <c r="Y217" s="66">
        <v>0</v>
      </c>
      <c r="Z217" s="66">
        <v>0</v>
      </c>
      <c r="AA217" s="66">
        <v>0</v>
      </c>
      <c r="AB217" s="66">
        <v>0</v>
      </c>
      <c r="AC217" s="66">
        <v>0</v>
      </c>
      <c r="AD217" s="66">
        <v>0</v>
      </c>
      <c r="AE217" s="66">
        <v>0</v>
      </c>
      <c r="AF217" s="66">
        <v>0</v>
      </c>
      <c r="AG217" s="66">
        <v>0</v>
      </c>
      <c r="AH217" s="66"/>
      <c r="AI217" s="66"/>
      <c r="AJ217" s="66"/>
      <c r="AK217" s="66"/>
      <c r="AL217" s="66"/>
      <c r="AM217" s="66"/>
      <c r="AN217" s="66"/>
      <c r="AO217" s="66">
        <v>0</v>
      </c>
      <c r="AP217" s="66">
        <v>0</v>
      </c>
      <c r="AQ217" s="66"/>
      <c r="AR217" s="66">
        <v>0</v>
      </c>
      <c r="AS217" s="66"/>
      <c r="AT217" s="66"/>
      <c r="AU217" s="66"/>
      <c r="AV217" s="66"/>
      <c r="AW217" s="87">
        <v>0</v>
      </c>
      <c r="AX217" s="66"/>
      <c r="AY217" s="87">
        <v>0</v>
      </c>
      <c r="AZ217" s="66"/>
      <c r="BA217" s="66"/>
      <c r="BB217" s="66"/>
      <c r="BC217" s="66"/>
      <c r="BD217" s="87">
        <v>0</v>
      </c>
      <c r="BE217" s="66"/>
      <c r="BF217" s="87">
        <v>0</v>
      </c>
      <c r="BG217" s="66"/>
      <c r="BH217" s="66"/>
      <c r="BI217" s="66"/>
      <c r="BJ217" s="66">
        <v>0</v>
      </c>
      <c r="BK217" s="87">
        <v>0</v>
      </c>
      <c r="BL217" s="66"/>
      <c r="BM217" s="87">
        <v>0</v>
      </c>
      <c r="BN217" s="66"/>
      <c r="BO217" s="66"/>
      <c r="BP217" s="66"/>
      <c r="BQ217" s="66"/>
      <c r="BR217" s="66"/>
      <c r="BS217" s="66"/>
      <c r="BT217" s="66"/>
      <c r="BU217" s="66"/>
      <c r="BV217" s="66"/>
      <c r="BW217" s="66"/>
      <c r="BX217" s="66"/>
      <c r="BY217" s="66"/>
      <c r="BZ217" s="66"/>
      <c r="CA217" s="66"/>
    </row>
    <row r="218" spans="1:79" s="256" customFormat="1" ht="31.5" x14ac:dyDescent="0.2">
      <c r="A218" s="171" t="s">
        <v>899</v>
      </c>
      <c r="B218" s="170" t="s">
        <v>551</v>
      </c>
      <c r="C218" s="171" t="s">
        <v>2057</v>
      </c>
      <c r="D218" s="87">
        <v>0</v>
      </c>
      <c r="E218" s="66">
        <v>0</v>
      </c>
      <c r="F218" s="66">
        <v>0</v>
      </c>
      <c r="G218" s="66">
        <v>0</v>
      </c>
      <c r="H218" s="66">
        <v>0</v>
      </c>
      <c r="I218" s="66">
        <v>0</v>
      </c>
      <c r="J218" s="66">
        <v>0</v>
      </c>
      <c r="K218" s="66">
        <v>0</v>
      </c>
      <c r="L218" s="66">
        <v>0</v>
      </c>
      <c r="M218" s="66">
        <v>0</v>
      </c>
      <c r="N218" s="66">
        <v>0</v>
      </c>
      <c r="O218" s="66">
        <v>0</v>
      </c>
      <c r="P218" s="66">
        <v>0</v>
      </c>
      <c r="Q218" s="66">
        <v>0</v>
      </c>
      <c r="R218" s="66">
        <v>0</v>
      </c>
      <c r="S218" s="66">
        <v>0</v>
      </c>
      <c r="T218" s="66">
        <v>0</v>
      </c>
      <c r="U218" s="66">
        <v>0</v>
      </c>
      <c r="V218" s="66">
        <v>0</v>
      </c>
      <c r="W218" s="66">
        <v>0</v>
      </c>
      <c r="X218" s="66">
        <v>0</v>
      </c>
      <c r="Y218" s="66">
        <v>0</v>
      </c>
      <c r="Z218" s="66">
        <v>0</v>
      </c>
      <c r="AA218" s="66">
        <v>0</v>
      </c>
      <c r="AB218" s="66">
        <v>0</v>
      </c>
      <c r="AC218" s="66">
        <v>0</v>
      </c>
      <c r="AD218" s="66">
        <v>0</v>
      </c>
      <c r="AE218" s="66">
        <v>0</v>
      </c>
      <c r="AF218" s="66">
        <v>0</v>
      </c>
      <c r="AG218" s="66">
        <v>0</v>
      </c>
      <c r="AH218" s="66">
        <v>0</v>
      </c>
      <c r="AI218" s="66"/>
      <c r="AJ218" s="66"/>
      <c r="AK218" s="66"/>
      <c r="AL218" s="66"/>
      <c r="AM218" s="66"/>
      <c r="AN218" s="66"/>
      <c r="AO218" s="66">
        <v>1.33903219</v>
      </c>
      <c r="AP218" s="66">
        <v>1.26</v>
      </c>
      <c r="AQ218" s="66"/>
      <c r="AR218" s="66">
        <v>0</v>
      </c>
      <c r="AS218" s="66"/>
      <c r="AT218" s="66"/>
      <c r="AU218" s="66"/>
      <c r="AV218" s="66">
        <v>0</v>
      </c>
      <c r="AW218" s="87">
        <v>0</v>
      </c>
      <c r="AX218" s="66"/>
      <c r="AY218" s="87">
        <v>0</v>
      </c>
      <c r="AZ218" s="66"/>
      <c r="BA218" s="66"/>
      <c r="BB218" s="66"/>
      <c r="BC218" s="66">
        <v>0</v>
      </c>
      <c r="BD218" s="87">
        <v>0</v>
      </c>
      <c r="BE218" s="66"/>
      <c r="BF218" s="87">
        <v>0</v>
      </c>
      <c r="BG218" s="66"/>
      <c r="BH218" s="66"/>
      <c r="BI218" s="66"/>
      <c r="BJ218" s="66">
        <v>1.33903219</v>
      </c>
      <c r="BK218" s="87">
        <v>1.26</v>
      </c>
      <c r="BL218" s="66"/>
      <c r="BM218" s="87">
        <v>0</v>
      </c>
      <c r="BN218" s="66"/>
      <c r="BO218" s="66"/>
      <c r="BP218" s="66"/>
      <c r="BQ218" s="66"/>
      <c r="BR218" s="66"/>
      <c r="BS218" s="66"/>
      <c r="BT218" s="66"/>
      <c r="BU218" s="66"/>
      <c r="BV218" s="66"/>
      <c r="BW218" s="66"/>
      <c r="BX218" s="66"/>
      <c r="BY218" s="66"/>
      <c r="BZ218" s="66"/>
      <c r="CA218" s="66"/>
    </row>
    <row r="219" spans="1:79" s="256" customFormat="1" x14ac:dyDescent="0.2">
      <c r="A219" s="210"/>
      <c r="B219" s="211" t="s">
        <v>53</v>
      </c>
      <c r="C219" s="210"/>
      <c r="D219" s="214">
        <f t="shared" ref="D219:BN219" si="73">SUM(D220:D233)</f>
        <v>62.442520000000002</v>
      </c>
      <c r="E219" s="214">
        <f t="shared" ref="E219" si="74">SUM(E220:E233)</f>
        <v>0</v>
      </c>
      <c r="F219" s="214">
        <f t="shared" si="73"/>
        <v>45.472560000000001</v>
      </c>
      <c r="G219" s="214">
        <f t="shared" si="73"/>
        <v>6.1800000000000006</v>
      </c>
      <c r="H219" s="214">
        <f t="shared" si="73"/>
        <v>0</v>
      </c>
      <c r="I219" s="214">
        <f t="shared" si="73"/>
        <v>2.077</v>
      </c>
      <c r="J219" s="214">
        <f t="shared" si="73"/>
        <v>0</v>
      </c>
      <c r="K219" s="214">
        <f t="shared" si="73"/>
        <v>0</v>
      </c>
      <c r="L219" s="214">
        <f t="shared" si="73"/>
        <v>0</v>
      </c>
      <c r="M219" s="214">
        <f t="shared" si="73"/>
        <v>0</v>
      </c>
      <c r="N219" s="214">
        <f t="shared" si="73"/>
        <v>0</v>
      </c>
      <c r="O219" s="214">
        <f t="shared" si="73"/>
        <v>0</v>
      </c>
      <c r="P219" s="214">
        <f t="shared" si="73"/>
        <v>0</v>
      </c>
      <c r="Q219" s="214">
        <f t="shared" si="73"/>
        <v>0</v>
      </c>
      <c r="R219" s="214">
        <f t="shared" si="73"/>
        <v>0</v>
      </c>
      <c r="S219" s="214">
        <f t="shared" si="73"/>
        <v>0</v>
      </c>
      <c r="T219" s="214">
        <f t="shared" si="73"/>
        <v>0</v>
      </c>
      <c r="U219" s="214">
        <f t="shared" si="73"/>
        <v>0</v>
      </c>
      <c r="V219" s="214">
        <f t="shared" si="73"/>
        <v>0</v>
      </c>
      <c r="W219" s="214">
        <f t="shared" si="73"/>
        <v>0</v>
      </c>
      <c r="X219" s="214">
        <f t="shared" si="73"/>
        <v>0</v>
      </c>
      <c r="Y219" s="214">
        <f t="shared" si="73"/>
        <v>0</v>
      </c>
      <c r="Z219" s="214">
        <f t="shared" si="73"/>
        <v>0</v>
      </c>
      <c r="AA219" s="214">
        <f t="shared" si="73"/>
        <v>0</v>
      </c>
      <c r="AB219" s="214">
        <f t="shared" si="73"/>
        <v>0</v>
      </c>
      <c r="AC219" s="214">
        <f t="shared" si="73"/>
        <v>0</v>
      </c>
      <c r="AD219" s="214">
        <f t="shared" si="73"/>
        <v>0</v>
      </c>
      <c r="AE219" s="214">
        <f t="shared" si="73"/>
        <v>0</v>
      </c>
      <c r="AF219" s="214">
        <f t="shared" si="73"/>
        <v>0</v>
      </c>
      <c r="AG219" s="214">
        <f t="shared" si="73"/>
        <v>0</v>
      </c>
      <c r="AH219" s="214">
        <f t="shared" si="73"/>
        <v>45.472560000000001</v>
      </c>
      <c r="AI219" s="214">
        <f t="shared" si="73"/>
        <v>6.1800000000000006</v>
      </c>
      <c r="AJ219" s="214">
        <f t="shared" si="73"/>
        <v>0</v>
      </c>
      <c r="AK219" s="214">
        <f t="shared" si="73"/>
        <v>2.077</v>
      </c>
      <c r="AL219" s="214">
        <f t="shared" si="73"/>
        <v>0</v>
      </c>
      <c r="AM219" s="214">
        <f t="shared" si="73"/>
        <v>0</v>
      </c>
      <c r="AN219" s="214">
        <f t="shared" si="73"/>
        <v>0</v>
      </c>
      <c r="AO219" s="214">
        <f t="shared" si="73"/>
        <v>18.247851579999999</v>
      </c>
      <c r="AP219" s="214">
        <f t="shared" si="73"/>
        <v>6.120000000000001</v>
      </c>
      <c r="AQ219" s="214">
        <f t="shared" si="73"/>
        <v>0</v>
      </c>
      <c r="AR219" s="214">
        <f t="shared" si="73"/>
        <v>1.4929999999999999</v>
      </c>
      <c r="AS219" s="214">
        <f t="shared" si="73"/>
        <v>0</v>
      </c>
      <c r="AT219" s="214">
        <f t="shared" si="73"/>
        <v>0</v>
      </c>
      <c r="AU219" s="214">
        <f t="shared" si="73"/>
        <v>0</v>
      </c>
      <c r="AV219" s="214">
        <f t="shared" si="73"/>
        <v>5.3255268999999998</v>
      </c>
      <c r="AW219" s="214">
        <f t="shared" si="73"/>
        <v>2.46</v>
      </c>
      <c r="AX219" s="214">
        <f t="shared" si="73"/>
        <v>0</v>
      </c>
      <c r="AY219" s="214">
        <f t="shared" si="73"/>
        <v>0</v>
      </c>
      <c r="AZ219" s="214">
        <f t="shared" si="73"/>
        <v>0</v>
      </c>
      <c r="BA219" s="214">
        <f t="shared" si="73"/>
        <v>0</v>
      </c>
      <c r="BB219" s="214">
        <f t="shared" si="73"/>
        <v>0</v>
      </c>
      <c r="BC219" s="214">
        <f t="shared" si="73"/>
        <v>2.6400237099999995</v>
      </c>
      <c r="BD219" s="214">
        <f t="shared" si="73"/>
        <v>0.4</v>
      </c>
      <c r="BE219" s="214">
        <f t="shared" si="73"/>
        <v>0</v>
      </c>
      <c r="BF219" s="214">
        <f t="shared" si="73"/>
        <v>0.61499999999999999</v>
      </c>
      <c r="BG219" s="214">
        <f t="shared" si="73"/>
        <v>0</v>
      </c>
      <c r="BH219" s="214">
        <f t="shared" si="73"/>
        <v>0</v>
      </c>
      <c r="BI219" s="214">
        <f t="shared" si="73"/>
        <v>0</v>
      </c>
      <c r="BJ219" s="214">
        <f t="shared" si="73"/>
        <v>10.282300969999998</v>
      </c>
      <c r="BK219" s="214">
        <f t="shared" si="73"/>
        <v>3.26</v>
      </c>
      <c r="BL219" s="214">
        <f t="shared" si="73"/>
        <v>0</v>
      </c>
      <c r="BM219" s="214">
        <f t="shared" si="73"/>
        <v>0.878</v>
      </c>
      <c r="BN219" s="214">
        <f t="shared" si="73"/>
        <v>0</v>
      </c>
      <c r="BO219" s="214">
        <f t="shared" ref="BO219:CA219" si="75">SUM(BO220:BO233)</f>
        <v>0</v>
      </c>
      <c r="BP219" s="214">
        <f t="shared" si="75"/>
        <v>0</v>
      </c>
      <c r="BQ219" s="214">
        <f t="shared" si="75"/>
        <v>0</v>
      </c>
      <c r="BR219" s="214">
        <f t="shared" si="75"/>
        <v>0</v>
      </c>
      <c r="BS219" s="214">
        <f t="shared" si="75"/>
        <v>0</v>
      </c>
      <c r="BT219" s="214">
        <f t="shared" si="75"/>
        <v>0</v>
      </c>
      <c r="BU219" s="214">
        <f t="shared" si="75"/>
        <v>0</v>
      </c>
      <c r="BV219" s="214">
        <f t="shared" si="75"/>
        <v>0</v>
      </c>
      <c r="BW219" s="214">
        <f t="shared" si="75"/>
        <v>0</v>
      </c>
      <c r="BX219" s="214">
        <f t="shared" si="75"/>
        <v>0</v>
      </c>
      <c r="BY219" s="214">
        <f t="shared" si="75"/>
        <v>0</v>
      </c>
      <c r="BZ219" s="214">
        <f t="shared" si="75"/>
        <v>0</v>
      </c>
      <c r="CA219" s="214">
        <f t="shared" si="75"/>
        <v>0</v>
      </c>
    </row>
    <row r="220" spans="1:79" s="256" customFormat="1" ht="47.25" x14ac:dyDescent="0.2">
      <c r="A220" s="171" t="s">
        <v>899</v>
      </c>
      <c r="B220" s="84" t="s">
        <v>552</v>
      </c>
      <c r="C220" s="171" t="s">
        <v>2058</v>
      </c>
      <c r="D220" s="87">
        <v>4.0805600000000002</v>
      </c>
      <c r="E220" s="66">
        <v>0</v>
      </c>
      <c r="F220" s="66">
        <v>4.0805600000000002</v>
      </c>
      <c r="G220" s="66">
        <v>0.8</v>
      </c>
      <c r="H220" s="66">
        <v>0</v>
      </c>
      <c r="I220" s="66">
        <v>0</v>
      </c>
      <c r="J220" s="66">
        <v>0</v>
      </c>
      <c r="K220" s="66">
        <v>0</v>
      </c>
      <c r="L220" s="66">
        <v>0</v>
      </c>
      <c r="M220" s="66">
        <v>0</v>
      </c>
      <c r="N220" s="66">
        <v>0</v>
      </c>
      <c r="O220" s="66">
        <v>0</v>
      </c>
      <c r="P220" s="66">
        <v>0</v>
      </c>
      <c r="Q220" s="66">
        <v>0</v>
      </c>
      <c r="R220" s="66">
        <v>0</v>
      </c>
      <c r="S220" s="66">
        <v>0</v>
      </c>
      <c r="T220" s="66">
        <v>0</v>
      </c>
      <c r="U220" s="66">
        <v>0</v>
      </c>
      <c r="V220" s="66">
        <v>0</v>
      </c>
      <c r="W220" s="66">
        <v>0</v>
      </c>
      <c r="X220" s="66">
        <v>0</v>
      </c>
      <c r="Y220" s="66">
        <v>0</v>
      </c>
      <c r="Z220" s="66">
        <v>0</v>
      </c>
      <c r="AA220" s="66">
        <v>0</v>
      </c>
      <c r="AB220" s="66">
        <v>0</v>
      </c>
      <c r="AC220" s="66">
        <v>0</v>
      </c>
      <c r="AD220" s="66">
        <v>0</v>
      </c>
      <c r="AE220" s="66">
        <v>0</v>
      </c>
      <c r="AF220" s="66">
        <v>0</v>
      </c>
      <c r="AG220" s="66">
        <v>0</v>
      </c>
      <c r="AH220" s="66">
        <v>4.0805600000000002</v>
      </c>
      <c r="AI220" s="66">
        <v>0.8</v>
      </c>
      <c r="AJ220" s="66"/>
      <c r="AK220" s="66">
        <v>0</v>
      </c>
      <c r="AL220" s="66"/>
      <c r="AM220" s="66"/>
      <c r="AN220" s="66"/>
      <c r="AO220" s="66">
        <v>3.8069566899999998</v>
      </c>
      <c r="AP220" s="66">
        <v>0.8</v>
      </c>
      <c r="AQ220" s="66"/>
      <c r="AR220" s="66">
        <v>0</v>
      </c>
      <c r="AS220" s="66"/>
      <c r="AT220" s="66"/>
      <c r="AU220" s="66"/>
      <c r="AV220" s="66">
        <v>3.8069566899999998</v>
      </c>
      <c r="AW220" s="87">
        <v>0.8</v>
      </c>
      <c r="AX220" s="66"/>
      <c r="AY220" s="87">
        <v>0</v>
      </c>
      <c r="AZ220" s="66"/>
      <c r="BA220" s="66"/>
      <c r="BB220" s="66"/>
      <c r="BC220" s="66">
        <v>0</v>
      </c>
      <c r="BD220" s="87">
        <v>0</v>
      </c>
      <c r="BE220" s="66"/>
      <c r="BF220" s="87">
        <v>0</v>
      </c>
      <c r="BG220" s="66"/>
      <c r="BH220" s="66"/>
      <c r="BI220" s="66"/>
      <c r="BJ220" s="66">
        <v>0</v>
      </c>
      <c r="BK220" s="87">
        <v>0</v>
      </c>
      <c r="BL220" s="66"/>
      <c r="BM220" s="87">
        <v>0</v>
      </c>
      <c r="BN220" s="66"/>
      <c r="BO220" s="66"/>
      <c r="BP220" s="66"/>
      <c r="BQ220" s="66"/>
      <c r="BR220" s="66"/>
      <c r="BS220" s="66"/>
      <c r="BT220" s="66"/>
      <c r="BU220" s="66"/>
      <c r="BV220" s="66"/>
      <c r="BW220" s="66"/>
      <c r="BX220" s="66"/>
      <c r="BY220" s="66"/>
      <c r="BZ220" s="66"/>
      <c r="CA220" s="66"/>
    </row>
    <row r="221" spans="1:79" s="256" customFormat="1" ht="31.5" x14ac:dyDescent="0.2">
      <c r="A221" s="171" t="s">
        <v>899</v>
      </c>
      <c r="B221" s="84" t="s">
        <v>553</v>
      </c>
      <c r="C221" s="171" t="s">
        <v>2059</v>
      </c>
      <c r="D221" s="87">
        <v>6.6275000000000004</v>
      </c>
      <c r="E221" s="66">
        <v>0</v>
      </c>
      <c r="F221" s="66">
        <v>6.6275000000000004</v>
      </c>
      <c r="G221" s="66">
        <v>0</v>
      </c>
      <c r="H221" s="66">
        <v>0</v>
      </c>
      <c r="I221" s="66">
        <v>0</v>
      </c>
      <c r="J221" s="66">
        <v>0</v>
      </c>
      <c r="K221" s="66">
        <v>0</v>
      </c>
      <c r="L221" s="66">
        <v>0</v>
      </c>
      <c r="M221" s="66">
        <v>0</v>
      </c>
      <c r="N221" s="66">
        <v>0</v>
      </c>
      <c r="O221" s="66">
        <v>0</v>
      </c>
      <c r="P221" s="66">
        <v>0</v>
      </c>
      <c r="Q221" s="66">
        <v>0</v>
      </c>
      <c r="R221" s="66">
        <v>0</v>
      </c>
      <c r="S221" s="66">
        <v>0</v>
      </c>
      <c r="T221" s="66">
        <v>0</v>
      </c>
      <c r="U221" s="66">
        <v>0</v>
      </c>
      <c r="V221" s="66">
        <v>0</v>
      </c>
      <c r="W221" s="66">
        <v>0</v>
      </c>
      <c r="X221" s="66">
        <v>0</v>
      </c>
      <c r="Y221" s="66">
        <v>0</v>
      </c>
      <c r="Z221" s="66">
        <v>0</v>
      </c>
      <c r="AA221" s="66">
        <v>0</v>
      </c>
      <c r="AB221" s="66">
        <v>0</v>
      </c>
      <c r="AC221" s="66">
        <v>0</v>
      </c>
      <c r="AD221" s="66">
        <v>0</v>
      </c>
      <c r="AE221" s="66">
        <v>0</v>
      </c>
      <c r="AF221" s="66">
        <v>0</v>
      </c>
      <c r="AG221" s="66">
        <v>0</v>
      </c>
      <c r="AH221" s="66">
        <v>6.6275000000000004</v>
      </c>
      <c r="AI221" s="66">
        <v>0</v>
      </c>
      <c r="AJ221" s="66"/>
      <c r="AK221" s="66">
        <v>0</v>
      </c>
      <c r="AL221" s="66"/>
      <c r="AM221" s="66"/>
      <c r="AN221" s="66"/>
      <c r="AO221" s="66">
        <v>0</v>
      </c>
      <c r="AP221" s="66">
        <v>0</v>
      </c>
      <c r="AQ221" s="66"/>
      <c r="AR221" s="66">
        <v>0</v>
      </c>
      <c r="AS221" s="66"/>
      <c r="AT221" s="66"/>
      <c r="AU221" s="66"/>
      <c r="AV221" s="66">
        <v>0</v>
      </c>
      <c r="AW221" s="87">
        <v>0</v>
      </c>
      <c r="AX221" s="66"/>
      <c r="AY221" s="87">
        <v>0</v>
      </c>
      <c r="AZ221" s="66"/>
      <c r="BA221" s="66"/>
      <c r="BB221" s="66"/>
      <c r="BC221" s="66">
        <v>0</v>
      </c>
      <c r="BD221" s="87">
        <v>0</v>
      </c>
      <c r="BE221" s="66"/>
      <c r="BF221" s="87">
        <v>0</v>
      </c>
      <c r="BG221" s="66"/>
      <c r="BH221" s="66"/>
      <c r="BI221" s="66"/>
      <c r="BJ221" s="66">
        <v>0</v>
      </c>
      <c r="BK221" s="87">
        <v>0</v>
      </c>
      <c r="BL221" s="66"/>
      <c r="BM221" s="87">
        <v>0</v>
      </c>
      <c r="BN221" s="66"/>
      <c r="BO221" s="66"/>
      <c r="BP221" s="66"/>
      <c r="BQ221" s="66"/>
      <c r="BR221" s="66"/>
      <c r="BS221" s="66"/>
      <c r="BT221" s="66"/>
      <c r="BU221" s="66"/>
      <c r="BV221" s="66"/>
      <c r="BW221" s="66"/>
      <c r="BX221" s="66"/>
      <c r="BY221" s="66"/>
      <c r="BZ221" s="66"/>
      <c r="CA221" s="66"/>
    </row>
    <row r="222" spans="1:79" s="256" customFormat="1" ht="47.25" x14ac:dyDescent="0.2">
      <c r="A222" s="171" t="s">
        <v>899</v>
      </c>
      <c r="B222" s="170" t="s">
        <v>554</v>
      </c>
      <c r="C222" s="171" t="s">
        <v>2060</v>
      </c>
      <c r="D222" s="87">
        <v>4.05966</v>
      </c>
      <c r="E222" s="66">
        <v>0</v>
      </c>
      <c r="F222" s="66">
        <v>4.05966</v>
      </c>
      <c r="G222" s="66">
        <v>0.8</v>
      </c>
      <c r="H222" s="66">
        <v>0</v>
      </c>
      <c r="I222" s="66">
        <v>0</v>
      </c>
      <c r="J222" s="66">
        <v>0</v>
      </c>
      <c r="K222" s="66">
        <v>0</v>
      </c>
      <c r="L222" s="66">
        <v>0</v>
      </c>
      <c r="M222" s="66">
        <v>0</v>
      </c>
      <c r="N222" s="66">
        <v>0</v>
      </c>
      <c r="O222" s="66">
        <v>0</v>
      </c>
      <c r="P222" s="66">
        <v>0</v>
      </c>
      <c r="Q222" s="66">
        <v>0</v>
      </c>
      <c r="R222" s="66">
        <v>0</v>
      </c>
      <c r="S222" s="66">
        <v>0</v>
      </c>
      <c r="T222" s="66">
        <v>0</v>
      </c>
      <c r="U222" s="66">
        <v>0</v>
      </c>
      <c r="V222" s="66">
        <v>0</v>
      </c>
      <c r="W222" s="66">
        <v>0</v>
      </c>
      <c r="X222" s="66">
        <v>0</v>
      </c>
      <c r="Y222" s="66">
        <v>0</v>
      </c>
      <c r="Z222" s="66">
        <v>0</v>
      </c>
      <c r="AA222" s="66">
        <v>0</v>
      </c>
      <c r="AB222" s="66">
        <v>0</v>
      </c>
      <c r="AC222" s="66">
        <v>0</v>
      </c>
      <c r="AD222" s="66">
        <v>0</v>
      </c>
      <c r="AE222" s="66">
        <v>0</v>
      </c>
      <c r="AF222" s="66">
        <v>0</v>
      </c>
      <c r="AG222" s="66">
        <v>0</v>
      </c>
      <c r="AH222" s="66">
        <v>4.05966</v>
      </c>
      <c r="AI222" s="66">
        <v>0.8</v>
      </c>
      <c r="AJ222" s="66"/>
      <c r="AK222" s="66">
        <v>0</v>
      </c>
      <c r="AL222" s="66"/>
      <c r="AM222" s="66"/>
      <c r="AN222" s="66"/>
      <c r="AO222" s="66">
        <v>3.8537320799999999</v>
      </c>
      <c r="AP222" s="66">
        <v>0.8</v>
      </c>
      <c r="AQ222" s="66"/>
      <c r="AR222" s="66">
        <v>0</v>
      </c>
      <c r="AS222" s="66"/>
      <c r="AT222" s="66"/>
      <c r="AU222" s="66"/>
      <c r="AV222" s="66">
        <v>0</v>
      </c>
      <c r="AW222" s="87">
        <v>0</v>
      </c>
      <c r="AX222" s="66"/>
      <c r="AY222" s="87">
        <v>0</v>
      </c>
      <c r="AZ222" s="66"/>
      <c r="BA222" s="66"/>
      <c r="BB222" s="66"/>
      <c r="BC222" s="66">
        <v>0</v>
      </c>
      <c r="BD222" s="87">
        <v>0</v>
      </c>
      <c r="BE222" s="66"/>
      <c r="BF222" s="87">
        <v>0</v>
      </c>
      <c r="BG222" s="66"/>
      <c r="BH222" s="66"/>
      <c r="BI222" s="66"/>
      <c r="BJ222" s="66">
        <v>3.8537320799999999</v>
      </c>
      <c r="BK222" s="87">
        <v>0.8</v>
      </c>
      <c r="BL222" s="66"/>
      <c r="BM222" s="87">
        <v>0</v>
      </c>
      <c r="BN222" s="66"/>
      <c r="BO222" s="66"/>
      <c r="BP222" s="66"/>
      <c r="BQ222" s="66"/>
      <c r="BR222" s="66"/>
      <c r="BS222" s="66"/>
      <c r="BT222" s="66"/>
      <c r="BU222" s="66"/>
      <c r="BV222" s="66"/>
      <c r="BW222" s="66"/>
      <c r="BX222" s="66"/>
      <c r="BY222" s="66"/>
      <c r="BZ222" s="66"/>
      <c r="CA222" s="66"/>
    </row>
    <row r="223" spans="1:79" s="256" customFormat="1" ht="63" x14ac:dyDescent="0.2">
      <c r="A223" s="171" t="s">
        <v>2791</v>
      </c>
      <c r="B223" s="84" t="s">
        <v>436</v>
      </c>
      <c r="C223" s="171" t="s">
        <v>2061</v>
      </c>
      <c r="D223" s="87">
        <v>16.96996</v>
      </c>
      <c r="E223" s="66">
        <v>0</v>
      </c>
      <c r="F223" s="66">
        <v>0</v>
      </c>
      <c r="G223" s="66">
        <v>0</v>
      </c>
      <c r="H223" s="66">
        <v>0</v>
      </c>
      <c r="I223" s="66">
        <v>0</v>
      </c>
      <c r="J223" s="66">
        <v>0</v>
      </c>
      <c r="K223" s="66">
        <v>0</v>
      </c>
      <c r="L223" s="66">
        <v>0</v>
      </c>
      <c r="M223" s="66">
        <v>0</v>
      </c>
      <c r="N223" s="66">
        <v>0</v>
      </c>
      <c r="O223" s="66">
        <v>0</v>
      </c>
      <c r="P223" s="66">
        <v>0</v>
      </c>
      <c r="Q223" s="66">
        <v>0</v>
      </c>
      <c r="R223" s="66">
        <v>0</v>
      </c>
      <c r="S223" s="66">
        <v>0</v>
      </c>
      <c r="T223" s="66">
        <v>0</v>
      </c>
      <c r="U223" s="66">
        <v>0</v>
      </c>
      <c r="V223" s="66">
        <v>0</v>
      </c>
      <c r="W223" s="66">
        <v>0</v>
      </c>
      <c r="X223" s="66">
        <v>0</v>
      </c>
      <c r="Y223" s="66">
        <v>0</v>
      </c>
      <c r="Z223" s="66">
        <v>0</v>
      </c>
      <c r="AA223" s="66">
        <v>0</v>
      </c>
      <c r="AB223" s="66">
        <v>0</v>
      </c>
      <c r="AC223" s="66">
        <v>0</v>
      </c>
      <c r="AD223" s="66">
        <v>0</v>
      </c>
      <c r="AE223" s="66">
        <v>0</v>
      </c>
      <c r="AF223" s="66">
        <v>0</v>
      </c>
      <c r="AG223" s="66">
        <v>0</v>
      </c>
      <c r="AH223" s="66">
        <v>0</v>
      </c>
      <c r="AI223" s="66">
        <v>0</v>
      </c>
      <c r="AJ223" s="66"/>
      <c r="AK223" s="66">
        <v>0</v>
      </c>
      <c r="AL223" s="66"/>
      <c r="AM223" s="66"/>
      <c r="AN223" s="66"/>
      <c r="AO223" s="66">
        <v>0</v>
      </c>
      <c r="AP223" s="66">
        <v>0</v>
      </c>
      <c r="AQ223" s="66"/>
      <c r="AR223" s="66">
        <v>0</v>
      </c>
      <c r="AS223" s="66"/>
      <c r="AT223" s="66"/>
      <c r="AU223" s="66"/>
      <c r="AV223" s="66">
        <v>0</v>
      </c>
      <c r="AW223" s="87">
        <v>0</v>
      </c>
      <c r="AX223" s="66"/>
      <c r="AY223" s="87">
        <v>0</v>
      </c>
      <c r="AZ223" s="66"/>
      <c r="BA223" s="66"/>
      <c r="BB223" s="66"/>
      <c r="BC223" s="66">
        <v>0</v>
      </c>
      <c r="BD223" s="87">
        <v>0</v>
      </c>
      <c r="BE223" s="66"/>
      <c r="BF223" s="87">
        <v>0</v>
      </c>
      <c r="BG223" s="66"/>
      <c r="BH223" s="66"/>
      <c r="BI223" s="66"/>
      <c r="BJ223" s="66">
        <v>0</v>
      </c>
      <c r="BK223" s="87">
        <v>0</v>
      </c>
      <c r="BL223" s="66"/>
      <c r="BM223" s="87">
        <v>0</v>
      </c>
      <c r="BN223" s="66"/>
      <c r="BO223" s="66"/>
      <c r="BP223" s="66"/>
      <c r="BQ223" s="66"/>
      <c r="BR223" s="66"/>
      <c r="BS223" s="66"/>
      <c r="BT223" s="66"/>
      <c r="BU223" s="66"/>
      <c r="BV223" s="66"/>
      <c r="BW223" s="66"/>
      <c r="BX223" s="66"/>
      <c r="BY223" s="66"/>
      <c r="BZ223" s="66"/>
      <c r="CA223" s="66"/>
    </row>
    <row r="224" spans="1:79" s="256" customFormat="1" ht="47.25" x14ac:dyDescent="0.2">
      <c r="A224" s="171" t="s">
        <v>899</v>
      </c>
      <c r="B224" s="84" t="s">
        <v>358</v>
      </c>
      <c r="C224" s="171" t="s">
        <v>2062</v>
      </c>
      <c r="D224" s="87">
        <v>3.18709</v>
      </c>
      <c r="E224" s="66">
        <v>0</v>
      </c>
      <c r="F224" s="66">
        <v>3.18709</v>
      </c>
      <c r="G224" s="66">
        <v>1.26</v>
      </c>
      <c r="H224" s="66">
        <v>0</v>
      </c>
      <c r="I224" s="66">
        <v>0</v>
      </c>
      <c r="J224" s="66">
        <v>0</v>
      </c>
      <c r="K224" s="66">
        <v>0</v>
      </c>
      <c r="L224" s="66">
        <v>0</v>
      </c>
      <c r="M224" s="66">
        <v>0</v>
      </c>
      <c r="N224" s="66">
        <v>0</v>
      </c>
      <c r="O224" s="66">
        <v>0</v>
      </c>
      <c r="P224" s="66">
        <v>0</v>
      </c>
      <c r="Q224" s="66">
        <v>0</v>
      </c>
      <c r="R224" s="66">
        <v>0</v>
      </c>
      <c r="S224" s="66">
        <v>0</v>
      </c>
      <c r="T224" s="66">
        <v>0</v>
      </c>
      <c r="U224" s="66">
        <v>0</v>
      </c>
      <c r="V224" s="66">
        <v>0</v>
      </c>
      <c r="W224" s="66">
        <v>0</v>
      </c>
      <c r="X224" s="66">
        <v>0</v>
      </c>
      <c r="Y224" s="66">
        <v>0</v>
      </c>
      <c r="Z224" s="66">
        <v>0</v>
      </c>
      <c r="AA224" s="66">
        <v>0</v>
      </c>
      <c r="AB224" s="66">
        <v>0</v>
      </c>
      <c r="AC224" s="66">
        <v>0</v>
      </c>
      <c r="AD224" s="66">
        <v>0</v>
      </c>
      <c r="AE224" s="66">
        <v>0</v>
      </c>
      <c r="AF224" s="66">
        <v>0</v>
      </c>
      <c r="AG224" s="66">
        <v>0</v>
      </c>
      <c r="AH224" s="66">
        <v>3.18709</v>
      </c>
      <c r="AI224" s="66">
        <v>1.26</v>
      </c>
      <c r="AJ224" s="66"/>
      <c r="AK224" s="66">
        <v>0</v>
      </c>
      <c r="AL224" s="66"/>
      <c r="AM224" s="66"/>
      <c r="AN224" s="66"/>
      <c r="AO224" s="66">
        <v>3.2703655700000001</v>
      </c>
      <c r="AP224" s="66">
        <v>1.26</v>
      </c>
      <c r="AQ224" s="66"/>
      <c r="AR224" s="66">
        <v>0</v>
      </c>
      <c r="AS224" s="66"/>
      <c r="AT224" s="66"/>
      <c r="AU224" s="66"/>
      <c r="AV224" s="66">
        <v>0</v>
      </c>
      <c r="AW224" s="87">
        <v>0</v>
      </c>
      <c r="AX224" s="66"/>
      <c r="AY224" s="87">
        <v>0</v>
      </c>
      <c r="AZ224" s="66"/>
      <c r="BA224" s="66"/>
      <c r="BB224" s="66"/>
      <c r="BC224" s="66">
        <v>0</v>
      </c>
      <c r="BD224" s="87">
        <v>0</v>
      </c>
      <c r="BE224" s="66"/>
      <c r="BF224" s="87">
        <v>0</v>
      </c>
      <c r="BG224" s="66"/>
      <c r="BH224" s="66"/>
      <c r="BI224" s="66"/>
      <c r="BJ224" s="66">
        <v>3.2703655700000001</v>
      </c>
      <c r="BK224" s="87">
        <v>1.26</v>
      </c>
      <c r="BL224" s="66"/>
      <c r="BM224" s="87">
        <v>0</v>
      </c>
      <c r="BN224" s="66"/>
      <c r="BO224" s="66"/>
      <c r="BP224" s="66"/>
      <c r="BQ224" s="66"/>
      <c r="BR224" s="66"/>
      <c r="BS224" s="66"/>
      <c r="BT224" s="66"/>
      <c r="BU224" s="66"/>
      <c r="BV224" s="66"/>
      <c r="BW224" s="66"/>
      <c r="BX224" s="66"/>
      <c r="BY224" s="66"/>
      <c r="BZ224" s="66"/>
      <c r="CA224" s="66"/>
    </row>
    <row r="225" spans="1:79" s="256" customFormat="1" ht="63" x14ac:dyDescent="0.2">
      <c r="A225" s="171" t="s">
        <v>899</v>
      </c>
      <c r="B225" s="84" t="s">
        <v>357</v>
      </c>
      <c r="C225" s="171" t="s">
        <v>2063</v>
      </c>
      <c r="D225" s="87">
        <v>2.2518500000000001</v>
      </c>
      <c r="E225" s="66">
        <v>0</v>
      </c>
      <c r="F225" s="66">
        <v>2.2518499999999997</v>
      </c>
      <c r="G225" s="66">
        <v>1.26</v>
      </c>
      <c r="H225" s="66">
        <v>0</v>
      </c>
      <c r="I225" s="66">
        <v>0</v>
      </c>
      <c r="J225" s="66">
        <v>0</v>
      </c>
      <c r="K225" s="66">
        <v>0</v>
      </c>
      <c r="L225" s="66">
        <v>0</v>
      </c>
      <c r="M225" s="66">
        <v>0</v>
      </c>
      <c r="N225" s="66">
        <v>0</v>
      </c>
      <c r="O225" s="66">
        <v>0</v>
      </c>
      <c r="P225" s="66">
        <v>0</v>
      </c>
      <c r="Q225" s="66">
        <v>0</v>
      </c>
      <c r="R225" s="66">
        <v>0</v>
      </c>
      <c r="S225" s="66">
        <v>0</v>
      </c>
      <c r="T225" s="66">
        <v>0</v>
      </c>
      <c r="U225" s="66">
        <v>0</v>
      </c>
      <c r="V225" s="66">
        <v>0</v>
      </c>
      <c r="W225" s="66">
        <v>0</v>
      </c>
      <c r="X225" s="66">
        <v>0</v>
      </c>
      <c r="Y225" s="66">
        <v>0</v>
      </c>
      <c r="Z225" s="66">
        <v>0</v>
      </c>
      <c r="AA225" s="66">
        <v>0</v>
      </c>
      <c r="AB225" s="66">
        <v>0</v>
      </c>
      <c r="AC225" s="66">
        <v>0</v>
      </c>
      <c r="AD225" s="66">
        <v>0</v>
      </c>
      <c r="AE225" s="66">
        <v>0</v>
      </c>
      <c r="AF225" s="66">
        <v>0</v>
      </c>
      <c r="AG225" s="66">
        <v>0</v>
      </c>
      <c r="AH225" s="66">
        <v>2.2518499999999997</v>
      </c>
      <c r="AI225" s="66">
        <v>1.26</v>
      </c>
      <c r="AJ225" s="66"/>
      <c r="AK225" s="66">
        <v>0</v>
      </c>
      <c r="AL225" s="66"/>
      <c r="AM225" s="66"/>
      <c r="AN225" s="66"/>
      <c r="AO225" s="66">
        <v>1.19411829</v>
      </c>
      <c r="AP225" s="66">
        <v>1.26</v>
      </c>
      <c r="AQ225" s="66"/>
      <c r="AR225" s="66">
        <v>0</v>
      </c>
      <c r="AS225" s="66"/>
      <c r="AT225" s="66"/>
      <c r="AU225" s="66"/>
      <c r="AV225" s="66">
        <v>1.19411829</v>
      </c>
      <c r="AW225" s="87">
        <v>1.26</v>
      </c>
      <c r="AX225" s="66"/>
      <c r="AY225" s="87">
        <v>0</v>
      </c>
      <c r="AZ225" s="66"/>
      <c r="BA225" s="66"/>
      <c r="BB225" s="66"/>
      <c r="BC225" s="66">
        <v>0</v>
      </c>
      <c r="BD225" s="87">
        <v>0</v>
      </c>
      <c r="BE225" s="66"/>
      <c r="BF225" s="87">
        <v>0</v>
      </c>
      <c r="BG225" s="66"/>
      <c r="BH225" s="66"/>
      <c r="BI225" s="66"/>
      <c r="BJ225" s="66">
        <v>0</v>
      </c>
      <c r="BK225" s="87">
        <v>0</v>
      </c>
      <c r="BL225" s="66"/>
      <c r="BM225" s="87">
        <v>0</v>
      </c>
      <c r="BN225" s="66"/>
      <c r="BO225" s="66"/>
      <c r="BP225" s="66"/>
      <c r="BQ225" s="66"/>
      <c r="BR225" s="66"/>
      <c r="BS225" s="66"/>
      <c r="BT225" s="66"/>
      <c r="BU225" s="66"/>
      <c r="BV225" s="66"/>
      <c r="BW225" s="66"/>
      <c r="BX225" s="66"/>
      <c r="BY225" s="66"/>
      <c r="BZ225" s="66"/>
      <c r="CA225" s="66"/>
    </row>
    <row r="226" spans="1:79" s="256" customFormat="1" ht="47.25" x14ac:dyDescent="0.2">
      <c r="A226" s="171" t="s">
        <v>899</v>
      </c>
      <c r="B226" s="170" t="s">
        <v>555</v>
      </c>
      <c r="C226" s="171" t="s">
        <v>2064</v>
      </c>
      <c r="D226" s="87">
        <v>0.85930999999999991</v>
      </c>
      <c r="E226" s="66">
        <v>0</v>
      </c>
      <c r="F226" s="66">
        <v>0.8593099999999998</v>
      </c>
      <c r="G226" s="66">
        <v>0.4</v>
      </c>
      <c r="H226" s="66">
        <v>0</v>
      </c>
      <c r="I226" s="66">
        <v>0</v>
      </c>
      <c r="J226" s="66">
        <v>0</v>
      </c>
      <c r="K226" s="66">
        <v>0</v>
      </c>
      <c r="L226" s="66">
        <v>0</v>
      </c>
      <c r="M226" s="66">
        <v>0</v>
      </c>
      <c r="N226" s="66">
        <v>0</v>
      </c>
      <c r="O226" s="66">
        <v>0</v>
      </c>
      <c r="P226" s="66">
        <v>0</v>
      </c>
      <c r="Q226" s="66">
        <v>0</v>
      </c>
      <c r="R226" s="66">
        <v>0</v>
      </c>
      <c r="S226" s="66">
        <v>0</v>
      </c>
      <c r="T226" s="66">
        <v>0</v>
      </c>
      <c r="U226" s="66">
        <v>0</v>
      </c>
      <c r="V226" s="66">
        <v>0</v>
      </c>
      <c r="W226" s="66">
        <v>0</v>
      </c>
      <c r="X226" s="66">
        <v>0</v>
      </c>
      <c r="Y226" s="66">
        <v>0</v>
      </c>
      <c r="Z226" s="66">
        <v>0</v>
      </c>
      <c r="AA226" s="66">
        <v>0</v>
      </c>
      <c r="AB226" s="66">
        <v>0</v>
      </c>
      <c r="AC226" s="66">
        <v>0</v>
      </c>
      <c r="AD226" s="66">
        <v>0</v>
      </c>
      <c r="AE226" s="66">
        <v>0</v>
      </c>
      <c r="AF226" s="66">
        <v>0</v>
      </c>
      <c r="AG226" s="66">
        <v>0</v>
      </c>
      <c r="AH226" s="66">
        <v>0.8593099999999998</v>
      </c>
      <c r="AI226" s="66">
        <v>0.4</v>
      </c>
      <c r="AJ226" s="66"/>
      <c r="AK226" s="66">
        <v>0</v>
      </c>
      <c r="AL226" s="66"/>
      <c r="AM226" s="66"/>
      <c r="AN226" s="66"/>
      <c r="AO226" s="66">
        <v>0.32445191999999995</v>
      </c>
      <c r="AP226" s="66">
        <v>0.4</v>
      </c>
      <c r="AQ226" s="66"/>
      <c r="AR226" s="66">
        <v>0</v>
      </c>
      <c r="AS226" s="66"/>
      <c r="AT226" s="66"/>
      <c r="AU226" s="66"/>
      <c r="AV226" s="66">
        <v>0.32445191999999995</v>
      </c>
      <c r="AW226" s="87">
        <v>0.4</v>
      </c>
      <c r="AX226" s="66"/>
      <c r="AY226" s="87">
        <v>0</v>
      </c>
      <c r="AZ226" s="66"/>
      <c r="BA226" s="66"/>
      <c r="BB226" s="66"/>
      <c r="BC226" s="66">
        <v>0</v>
      </c>
      <c r="BD226" s="87">
        <v>0</v>
      </c>
      <c r="BE226" s="66"/>
      <c r="BF226" s="87">
        <v>0</v>
      </c>
      <c r="BG226" s="66"/>
      <c r="BH226" s="66"/>
      <c r="BI226" s="66"/>
      <c r="BJ226" s="66">
        <v>0</v>
      </c>
      <c r="BK226" s="87">
        <v>0</v>
      </c>
      <c r="BL226" s="66"/>
      <c r="BM226" s="87">
        <v>0</v>
      </c>
      <c r="BN226" s="66"/>
      <c r="BO226" s="66"/>
      <c r="BP226" s="66"/>
      <c r="BQ226" s="66"/>
      <c r="BR226" s="66"/>
      <c r="BS226" s="66"/>
      <c r="BT226" s="66"/>
      <c r="BU226" s="66"/>
      <c r="BV226" s="66"/>
      <c r="BW226" s="66"/>
      <c r="BX226" s="66"/>
      <c r="BY226" s="66"/>
      <c r="BZ226" s="66"/>
      <c r="CA226" s="66"/>
    </row>
    <row r="227" spans="1:79" s="256" customFormat="1" ht="63" x14ac:dyDescent="0.2">
      <c r="A227" s="171" t="s">
        <v>2791</v>
      </c>
      <c r="B227" s="84" t="s">
        <v>556</v>
      </c>
      <c r="C227" s="171" t="s">
        <v>2065</v>
      </c>
      <c r="D227" s="87">
        <v>2.4514099999999996</v>
      </c>
      <c r="E227" s="66">
        <v>0</v>
      </c>
      <c r="F227" s="66">
        <v>2.4514100000000001</v>
      </c>
      <c r="G227" s="66">
        <v>0</v>
      </c>
      <c r="H227" s="66">
        <v>0</v>
      </c>
      <c r="I227" s="66">
        <v>0.8</v>
      </c>
      <c r="J227" s="66">
        <v>0</v>
      </c>
      <c r="K227" s="66">
        <v>0</v>
      </c>
      <c r="L227" s="66">
        <v>0</v>
      </c>
      <c r="M227" s="66">
        <v>0</v>
      </c>
      <c r="N227" s="66">
        <v>0</v>
      </c>
      <c r="O227" s="66">
        <v>0</v>
      </c>
      <c r="P227" s="66">
        <v>0</v>
      </c>
      <c r="Q227" s="66">
        <v>0</v>
      </c>
      <c r="R227" s="66">
        <v>0</v>
      </c>
      <c r="S227" s="66">
        <v>0</v>
      </c>
      <c r="T227" s="66">
        <v>0</v>
      </c>
      <c r="U227" s="66">
        <v>0</v>
      </c>
      <c r="V227" s="66">
        <v>0</v>
      </c>
      <c r="W227" s="66">
        <v>0</v>
      </c>
      <c r="X227" s="66">
        <v>0</v>
      </c>
      <c r="Y227" s="66">
        <v>0</v>
      </c>
      <c r="Z227" s="66">
        <v>0</v>
      </c>
      <c r="AA227" s="66">
        <v>0</v>
      </c>
      <c r="AB227" s="66">
        <v>0</v>
      </c>
      <c r="AC227" s="66">
        <v>0</v>
      </c>
      <c r="AD227" s="66">
        <v>0</v>
      </c>
      <c r="AE227" s="66">
        <v>0</v>
      </c>
      <c r="AF227" s="66">
        <v>0</v>
      </c>
      <c r="AG227" s="66">
        <v>0</v>
      </c>
      <c r="AH227" s="66">
        <v>2.4514100000000001</v>
      </c>
      <c r="AI227" s="66">
        <v>0</v>
      </c>
      <c r="AJ227" s="66"/>
      <c r="AK227" s="66">
        <v>0.8</v>
      </c>
      <c r="AL227" s="66"/>
      <c r="AM227" s="66"/>
      <c r="AN227" s="66"/>
      <c r="AO227" s="66">
        <v>2.2606168899999997</v>
      </c>
      <c r="AP227" s="66">
        <v>0</v>
      </c>
      <c r="AQ227" s="66"/>
      <c r="AR227" s="66">
        <v>0.61499999999999999</v>
      </c>
      <c r="AS227" s="66"/>
      <c r="AT227" s="66"/>
      <c r="AU227" s="66"/>
      <c r="AV227" s="66">
        <v>0</v>
      </c>
      <c r="AW227" s="87">
        <v>0</v>
      </c>
      <c r="AX227" s="66"/>
      <c r="AY227" s="87">
        <v>0</v>
      </c>
      <c r="AZ227" s="66"/>
      <c r="BA227" s="66"/>
      <c r="BB227" s="66"/>
      <c r="BC227" s="66">
        <v>2.2606168899999997</v>
      </c>
      <c r="BD227" s="87">
        <v>0</v>
      </c>
      <c r="BE227" s="66"/>
      <c r="BF227" s="87">
        <v>0.61499999999999999</v>
      </c>
      <c r="BG227" s="66"/>
      <c r="BH227" s="66"/>
      <c r="BI227" s="66"/>
      <c r="BJ227" s="66">
        <v>0</v>
      </c>
      <c r="BK227" s="87">
        <v>0</v>
      </c>
      <c r="BL227" s="66"/>
      <c r="BM227" s="87">
        <v>0</v>
      </c>
      <c r="BN227" s="66"/>
      <c r="BO227" s="66"/>
      <c r="BP227" s="66"/>
      <c r="BQ227" s="66"/>
      <c r="BR227" s="66"/>
      <c r="BS227" s="66"/>
      <c r="BT227" s="66"/>
      <c r="BU227" s="66"/>
      <c r="BV227" s="66"/>
      <c r="BW227" s="66"/>
      <c r="BX227" s="66"/>
      <c r="BY227" s="66"/>
      <c r="BZ227" s="66"/>
      <c r="CA227" s="66"/>
    </row>
    <row r="228" spans="1:79" s="256" customFormat="1" ht="63" x14ac:dyDescent="0.2">
      <c r="A228" s="171" t="s">
        <v>2791</v>
      </c>
      <c r="B228" s="84" t="s">
        <v>557</v>
      </c>
      <c r="C228" s="171" t="s">
        <v>2066</v>
      </c>
      <c r="D228" s="87">
        <v>2.1667199999999998</v>
      </c>
      <c r="E228" s="66">
        <v>0</v>
      </c>
      <c r="F228" s="66">
        <v>2.1667199999999998</v>
      </c>
      <c r="G228" s="66">
        <v>0</v>
      </c>
      <c r="H228" s="66">
        <v>0</v>
      </c>
      <c r="I228" s="66">
        <v>0.8</v>
      </c>
      <c r="J228" s="66">
        <v>0</v>
      </c>
      <c r="K228" s="66">
        <v>0</v>
      </c>
      <c r="L228" s="66">
        <v>0</v>
      </c>
      <c r="M228" s="66">
        <v>0</v>
      </c>
      <c r="N228" s="66">
        <v>0</v>
      </c>
      <c r="O228" s="66">
        <v>0</v>
      </c>
      <c r="P228" s="66">
        <v>0</v>
      </c>
      <c r="Q228" s="66">
        <v>0</v>
      </c>
      <c r="R228" s="66">
        <v>0</v>
      </c>
      <c r="S228" s="66">
        <v>0</v>
      </c>
      <c r="T228" s="66">
        <v>0</v>
      </c>
      <c r="U228" s="66">
        <v>0</v>
      </c>
      <c r="V228" s="66">
        <v>0</v>
      </c>
      <c r="W228" s="66">
        <v>0</v>
      </c>
      <c r="X228" s="66">
        <v>0</v>
      </c>
      <c r="Y228" s="66">
        <v>0</v>
      </c>
      <c r="Z228" s="66">
        <v>0</v>
      </c>
      <c r="AA228" s="66">
        <v>0</v>
      </c>
      <c r="AB228" s="66">
        <v>0</v>
      </c>
      <c r="AC228" s="66">
        <v>0</v>
      </c>
      <c r="AD228" s="66">
        <v>0</v>
      </c>
      <c r="AE228" s="66">
        <v>0</v>
      </c>
      <c r="AF228" s="66">
        <v>0</v>
      </c>
      <c r="AG228" s="66">
        <v>0</v>
      </c>
      <c r="AH228" s="66">
        <v>2.1667199999999998</v>
      </c>
      <c r="AI228" s="66">
        <v>0</v>
      </c>
      <c r="AJ228" s="66"/>
      <c r="AK228" s="66">
        <v>0.8</v>
      </c>
      <c r="AL228" s="66"/>
      <c r="AM228" s="66"/>
      <c r="AN228" s="66"/>
      <c r="AO228" s="66">
        <v>2.2710100999999998</v>
      </c>
      <c r="AP228" s="66">
        <v>0</v>
      </c>
      <c r="AQ228" s="66"/>
      <c r="AR228" s="66">
        <v>0.878</v>
      </c>
      <c r="AS228" s="66"/>
      <c r="AT228" s="66"/>
      <c r="AU228" s="66"/>
      <c r="AV228" s="66">
        <v>0</v>
      </c>
      <c r="AW228" s="87">
        <v>0</v>
      </c>
      <c r="AX228" s="66"/>
      <c r="AY228" s="87">
        <v>0</v>
      </c>
      <c r="AZ228" s="66"/>
      <c r="BA228" s="66"/>
      <c r="BB228" s="66"/>
      <c r="BC228" s="66">
        <v>0</v>
      </c>
      <c r="BD228" s="87">
        <v>0</v>
      </c>
      <c r="BE228" s="66"/>
      <c r="BF228" s="87">
        <v>0</v>
      </c>
      <c r="BG228" s="66"/>
      <c r="BH228" s="66"/>
      <c r="BI228" s="66"/>
      <c r="BJ228" s="66">
        <v>2.2710100999999998</v>
      </c>
      <c r="BK228" s="87">
        <v>0</v>
      </c>
      <c r="BL228" s="66"/>
      <c r="BM228" s="87">
        <v>0.878</v>
      </c>
      <c r="BN228" s="66"/>
      <c r="BO228" s="66"/>
      <c r="BP228" s="66"/>
      <c r="BQ228" s="66"/>
      <c r="BR228" s="66"/>
      <c r="BS228" s="66"/>
      <c r="BT228" s="66"/>
      <c r="BU228" s="66"/>
      <c r="BV228" s="66"/>
      <c r="BW228" s="66"/>
      <c r="BX228" s="66"/>
      <c r="BY228" s="66"/>
      <c r="BZ228" s="66"/>
      <c r="CA228" s="66"/>
    </row>
    <row r="229" spans="1:79" s="256" customFormat="1" ht="63" x14ac:dyDescent="0.2">
      <c r="A229" s="171" t="s">
        <v>899</v>
      </c>
      <c r="B229" s="84" t="s">
        <v>356</v>
      </c>
      <c r="C229" s="171" t="s">
        <v>2067</v>
      </c>
      <c r="D229" s="87">
        <v>13.979179999999999</v>
      </c>
      <c r="E229" s="66">
        <v>0</v>
      </c>
      <c r="F229" s="66">
        <v>13.979180000000001</v>
      </c>
      <c r="G229" s="66">
        <v>1.26</v>
      </c>
      <c r="H229" s="66">
        <v>0</v>
      </c>
      <c r="I229" s="66">
        <v>0.47699999999999998</v>
      </c>
      <c r="J229" s="66">
        <v>0</v>
      </c>
      <c r="K229" s="66">
        <v>0</v>
      </c>
      <c r="L229" s="66">
        <v>0</v>
      </c>
      <c r="M229" s="66">
        <v>0</v>
      </c>
      <c r="N229" s="66">
        <v>0</v>
      </c>
      <c r="O229" s="66">
        <v>0</v>
      </c>
      <c r="P229" s="66">
        <v>0</v>
      </c>
      <c r="Q229" s="66">
        <v>0</v>
      </c>
      <c r="R229" s="66">
        <v>0</v>
      </c>
      <c r="S229" s="66">
        <v>0</v>
      </c>
      <c r="T229" s="66">
        <v>0</v>
      </c>
      <c r="U229" s="66">
        <v>0</v>
      </c>
      <c r="V229" s="66">
        <v>0</v>
      </c>
      <c r="W229" s="66">
        <v>0</v>
      </c>
      <c r="X229" s="66">
        <v>0</v>
      </c>
      <c r="Y229" s="66">
        <v>0</v>
      </c>
      <c r="Z229" s="66">
        <v>0</v>
      </c>
      <c r="AA229" s="66">
        <v>0</v>
      </c>
      <c r="AB229" s="66">
        <v>0</v>
      </c>
      <c r="AC229" s="66">
        <v>0</v>
      </c>
      <c r="AD229" s="66">
        <v>0</v>
      </c>
      <c r="AE229" s="66">
        <v>0</v>
      </c>
      <c r="AF229" s="66">
        <v>0</v>
      </c>
      <c r="AG229" s="66">
        <v>0</v>
      </c>
      <c r="AH229" s="66">
        <v>13.979180000000001</v>
      </c>
      <c r="AI229" s="66">
        <v>1.26</v>
      </c>
      <c r="AJ229" s="66"/>
      <c r="AK229" s="66">
        <v>0.47699999999999998</v>
      </c>
      <c r="AL229" s="66"/>
      <c r="AM229" s="66"/>
      <c r="AN229" s="66"/>
      <c r="AO229" s="66">
        <v>0</v>
      </c>
      <c r="AP229" s="66">
        <v>0</v>
      </c>
      <c r="AQ229" s="66"/>
      <c r="AR229" s="66">
        <v>0</v>
      </c>
      <c r="AS229" s="66"/>
      <c r="AT229" s="66"/>
      <c r="AU229" s="66"/>
      <c r="AV229" s="66">
        <v>0</v>
      </c>
      <c r="AW229" s="87">
        <v>0</v>
      </c>
      <c r="AX229" s="66"/>
      <c r="AY229" s="87">
        <v>0</v>
      </c>
      <c r="AZ229" s="66"/>
      <c r="BA229" s="66"/>
      <c r="BB229" s="66"/>
      <c r="BC229" s="66">
        <v>0</v>
      </c>
      <c r="BD229" s="87">
        <v>0</v>
      </c>
      <c r="BE229" s="66"/>
      <c r="BF229" s="87">
        <v>0</v>
      </c>
      <c r="BG229" s="66"/>
      <c r="BH229" s="66"/>
      <c r="BI229" s="66"/>
      <c r="BJ229" s="66">
        <v>0</v>
      </c>
      <c r="BK229" s="87">
        <v>0</v>
      </c>
      <c r="BL229" s="66"/>
      <c r="BM229" s="87">
        <v>0</v>
      </c>
      <c r="BN229" s="66"/>
      <c r="BO229" s="66"/>
      <c r="BP229" s="66"/>
      <c r="BQ229" s="66"/>
      <c r="BR229" s="66"/>
      <c r="BS229" s="66"/>
      <c r="BT229" s="66"/>
      <c r="BU229" s="66"/>
      <c r="BV229" s="66"/>
      <c r="BW229" s="66"/>
      <c r="BX229" s="66"/>
      <c r="BY229" s="66"/>
      <c r="BZ229" s="66"/>
      <c r="CA229" s="66"/>
    </row>
    <row r="230" spans="1:79" s="256" customFormat="1" ht="31.5" x14ac:dyDescent="0.2">
      <c r="A230" s="171" t="s">
        <v>899</v>
      </c>
      <c r="B230" s="84" t="s">
        <v>558</v>
      </c>
      <c r="C230" s="171" t="s">
        <v>2068</v>
      </c>
      <c r="D230" s="87">
        <v>5.3222200000000006</v>
      </c>
      <c r="E230" s="66">
        <v>0</v>
      </c>
      <c r="F230" s="66">
        <v>5.3222199999999997</v>
      </c>
      <c r="G230" s="66">
        <v>0</v>
      </c>
      <c r="H230" s="66">
        <v>0</v>
      </c>
      <c r="I230" s="66">
        <v>0</v>
      </c>
      <c r="J230" s="66">
        <v>0</v>
      </c>
      <c r="K230" s="66">
        <v>0</v>
      </c>
      <c r="L230" s="66">
        <v>0</v>
      </c>
      <c r="M230" s="66">
        <v>0</v>
      </c>
      <c r="N230" s="66">
        <v>0</v>
      </c>
      <c r="O230" s="66">
        <v>0</v>
      </c>
      <c r="P230" s="66">
        <v>0</v>
      </c>
      <c r="Q230" s="66">
        <v>0</v>
      </c>
      <c r="R230" s="66">
        <v>0</v>
      </c>
      <c r="S230" s="66">
        <v>0</v>
      </c>
      <c r="T230" s="66">
        <v>0</v>
      </c>
      <c r="U230" s="66">
        <v>0</v>
      </c>
      <c r="V230" s="66">
        <v>0</v>
      </c>
      <c r="W230" s="66">
        <v>0</v>
      </c>
      <c r="X230" s="66">
        <v>0</v>
      </c>
      <c r="Y230" s="66">
        <v>0</v>
      </c>
      <c r="Z230" s="66">
        <v>0</v>
      </c>
      <c r="AA230" s="66">
        <v>0</v>
      </c>
      <c r="AB230" s="66">
        <v>0</v>
      </c>
      <c r="AC230" s="66">
        <v>0</v>
      </c>
      <c r="AD230" s="66">
        <v>0</v>
      </c>
      <c r="AE230" s="66">
        <v>0</v>
      </c>
      <c r="AF230" s="66">
        <v>0</v>
      </c>
      <c r="AG230" s="66">
        <v>0</v>
      </c>
      <c r="AH230" s="66">
        <v>5.3222199999999997</v>
      </c>
      <c r="AI230" s="66">
        <v>0</v>
      </c>
      <c r="AJ230" s="66"/>
      <c r="AK230" s="66">
        <v>0</v>
      </c>
      <c r="AL230" s="66"/>
      <c r="AM230" s="66"/>
      <c r="AN230" s="66"/>
      <c r="AO230" s="66">
        <v>0</v>
      </c>
      <c r="AP230" s="66">
        <v>0</v>
      </c>
      <c r="AQ230" s="66"/>
      <c r="AR230" s="66">
        <v>0</v>
      </c>
      <c r="AS230" s="66"/>
      <c r="AT230" s="66"/>
      <c r="AU230" s="66"/>
      <c r="AV230" s="66">
        <v>0</v>
      </c>
      <c r="AW230" s="87">
        <v>0</v>
      </c>
      <c r="AX230" s="66"/>
      <c r="AY230" s="87">
        <v>0</v>
      </c>
      <c r="AZ230" s="66"/>
      <c r="BA230" s="66"/>
      <c r="BB230" s="66"/>
      <c r="BC230" s="66">
        <v>0</v>
      </c>
      <c r="BD230" s="87">
        <v>0</v>
      </c>
      <c r="BE230" s="66"/>
      <c r="BF230" s="87">
        <v>0</v>
      </c>
      <c r="BG230" s="66"/>
      <c r="BH230" s="66"/>
      <c r="BI230" s="66"/>
      <c r="BJ230" s="66">
        <v>0</v>
      </c>
      <c r="BK230" s="87">
        <v>0</v>
      </c>
      <c r="BL230" s="66"/>
      <c r="BM230" s="87">
        <v>0</v>
      </c>
      <c r="BN230" s="66"/>
      <c r="BO230" s="66"/>
      <c r="BP230" s="66"/>
      <c r="BQ230" s="66"/>
      <c r="BR230" s="66"/>
      <c r="BS230" s="66"/>
      <c r="BT230" s="66"/>
      <c r="BU230" s="66"/>
      <c r="BV230" s="66"/>
      <c r="BW230" s="66"/>
      <c r="BX230" s="66"/>
      <c r="BY230" s="66"/>
      <c r="BZ230" s="66"/>
      <c r="CA230" s="66"/>
    </row>
    <row r="231" spans="1:79" s="256" customFormat="1" ht="78.75" x14ac:dyDescent="0.2">
      <c r="A231" s="171" t="s">
        <v>901</v>
      </c>
      <c r="B231" s="84" t="s">
        <v>559</v>
      </c>
      <c r="C231" s="171" t="s">
        <v>2069</v>
      </c>
      <c r="D231" s="87">
        <v>0.48705999999999999</v>
      </c>
      <c r="E231" s="66">
        <v>0</v>
      </c>
      <c r="F231" s="66">
        <v>0.48705999999999999</v>
      </c>
      <c r="G231" s="177">
        <v>0.4</v>
      </c>
      <c r="H231" s="66">
        <v>0</v>
      </c>
      <c r="I231" s="177">
        <v>0</v>
      </c>
      <c r="J231" s="66">
        <v>0</v>
      </c>
      <c r="K231" s="66">
        <v>0</v>
      </c>
      <c r="L231" s="66">
        <v>0</v>
      </c>
      <c r="M231" s="66">
        <v>0</v>
      </c>
      <c r="N231" s="66">
        <v>0</v>
      </c>
      <c r="O231" s="66">
        <v>0</v>
      </c>
      <c r="P231" s="66">
        <v>0</v>
      </c>
      <c r="Q231" s="66">
        <v>0</v>
      </c>
      <c r="R231" s="66">
        <v>0</v>
      </c>
      <c r="S231" s="66">
        <v>0</v>
      </c>
      <c r="T231" s="66">
        <v>0</v>
      </c>
      <c r="U231" s="66">
        <v>0</v>
      </c>
      <c r="V231" s="66">
        <v>0</v>
      </c>
      <c r="W231" s="66">
        <v>0</v>
      </c>
      <c r="X231" s="66">
        <v>0</v>
      </c>
      <c r="Y231" s="66">
        <v>0</v>
      </c>
      <c r="Z231" s="66">
        <v>0</v>
      </c>
      <c r="AA231" s="66">
        <v>0</v>
      </c>
      <c r="AB231" s="66">
        <v>0</v>
      </c>
      <c r="AC231" s="66">
        <v>0</v>
      </c>
      <c r="AD231" s="66">
        <v>0</v>
      </c>
      <c r="AE231" s="66">
        <v>0</v>
      </c>
      <c r="AF231" s="66">
        <v>0</v>
      </c>
      <c r="AG231" s="66">
        <v>0</v>
      </c>
      <c r="AH231" s="66">
        <v>0.48705999999999999</v>
      </c>
      <c r="AI231" s="177">
        <v>0.4</v>
      </c>
      <c r="AJ231" s="177"/>
      <c r="AK231" s="177">
        <v>0</v>
      </c>
      <c r="AL231" s="177"/>
      <c r="AM231" s="177"/>
      <c r="AN231" s="177"/>
      <c r="AO231" s="66">
        <v>0.36059322999999999</v>
      </c>
      <c r="AP231" s="66">
        <v>0.4</v>
      </c>
      <c r="AQ231" s="177"/>
      <c r="AR231" s="66">
        <v>0</v>
      </c>
      <c r="AS231" s="177"/>
      <c r="AT231" s="177"/>
      <c r="AU231" s="177"/>
      <c r="AV231" s="66">
        <v>0</v>
      </c>
      <c r="AW231" s="87">
        <v>0</v>
      </c>
      <c r="AX231" s="177"/>
      <c r="AY231" s="87">
        <v>0</v>
      </c>
      <c r="AZ231" s="177"/>
      <c r="BA231" s="177"/>
      <c r="BB231" s="177"/>
      <c r="BC231" s="66">
        <v>0</v>
      </c>
      <c r="BD231" s="87">
        <v>0</v>
      </c>
      <c r="BE231" s="177"/>
      <c r="BF231" s="87">
        <v>0</v>
      </c>
      <c r="BG231" s="177"/>
      <c r="BH231" s="177"/>
      <c r="BI231" s="177"/>
      <c r="BJ231" s="66">
        <v>0.36059322999999999</v>
      </c>
      <c r="BK231" s="87">
        <v>0.4</v>
      </c>
      <c r="BL231" s="177"/>
      <c r="BM231" s="87">
        <v>0</v>
      </c>
      <c r="BN231" s="177"/>
      <c r="BO231" s="177"/>
      <c r="BP231" s="177"/>
      <c r="BQ231" s="177"/>
      <c r="BR231" s="177"/>
      <c r="BS231" s="177"/>
      <c r="BT231" s="177"/>
      <c r="BU231" s="177"/>
      <c r="BV231" s="177"/>
      <c r="BW231" s="177"/>
      <c r="BX231" s="177"/>
      <c r="BY231" s="177"/>
      <c r="BZ231" s="177"/>
      <c r="CA231" s="177"/>
    </row>
    <row r="232" spans="1:79" s="256" customFormat="1" ht="78.75" x14ac:dyDescent="0.2">
      <c r="A232" s="171" t="s">
        <v>899</v>
      </c>
      <c r="B232" s="84" t="s">
        <v>918</v>
      </c>
      <c r="C232" s="171" t="s">
        <v>2070</v>
      </c>
      <c r="D232" s="87">
        <v>0</v>
      </c>
      <c r="E232" s="66">
        <v>0</v>
      </c>
      <c r="F232" s="66">
        <v>0</v>
      </c>
      <c r="G232" s="66">
        <v>0</v>
      </c>
      <c r="H232" s="66">
        <v>0</v>
      </c>
      <c r="I232" s="66">
        <v>0</v>
      </c>
      <c r="J232" s="66">
        <v>0</v>
      </c>
      <c r="K232" s="66">
        <v>0</v>
      </c>
      <c r="L232" s="66">
        <v>0</v>
      </c>
      <c r="M232" s="66">
        <v>0</v>
      </c>
      <c r="N232" s="66">
        <v>0</v>
      </c>
      <c r="O232" s="66">
        <v>0</v>
      </c>
      <c r="P232" s="66">
        <v>0</v>
      </c>
      <c r="Q232" s="66">
        <v>0</v>
      </c>
      <c r="R232" s="66">
        <v>0</v>
      </c>
      <c r="S232" s="66">
        <v>0</v>
      </c>
      <c r="T232" s="66">
        <v>0</v>
      </c>
      <c r="U232" s="66">
        <v>0</v>
      </c>
      <c r="V232" s="66">
        <v>0</v>
      </c>
      <c r="W232" s="66">
        <v>0</v>
      </c>
      <c r="X232" s="66">
        <v>0</v>
      </c>
      <c r="Y232" s="66">
        <v>0</v>
      </c>
      <c r="Z232" s="66">
        <v>0</v>
      </c>
      <c r="AA232" s="66">
        <v>0</v>
      </c>
      <c r="AB232" s="66">
        <v>0</v>
      </c>
      <c r="AC232" s="66">
        <v>0</v>
      </c>
      <c r="AD232" s="66">
        <v>0</v>
      </c>
      <c r="AE232" s="66">
        <v>0</v>
      </c>
      <c r="AF232" s="66">
        <v>0</v>
      </c>
      <c r="AG232" s="66">
        <v>0</v>
      </c>
      <c r="AH232" s="66">
        <v>0</v>
      </c>
      <c r="AI232" s="177"/>
      <c r="AJ232" s="177"/>
      <c r="AK232" s="177"/>
      <c r="AL232" s="177"/>
      <c r="AM232" s="177"/>
      <c r="AN232" s="177"/>
      <c r="AO232" s="66">
        <v>0.52659998999999991</v>
      </c>
      <c r="AP232" s="66">
        <v>0.8</v>
      </c>
      <c r="AQ232" s="177"/>
      <c r="AR232" s="66">
        <v>0</v>
      </c>
      <c r="AS232" s="177"/>
      <c r="AT232" s="177"/>
      <c r="AU232" s="177"/>
      <c r="AV232" s="66">
        <v>0</v>
      </c>
      <c r="AW232" s="87">
        <v>0</v>
      </c>
      <c r="AX232" s="177"/>
      <c r="AY232" s="87">
        <v>0</v>
      </c>
      <c r="AZ232" s="177"/>
      <c r="BA232" s="177"/>
      <c r="BB232" s="177"/>
      <c r="BC232" s="66">
        <v>0</v>
      </c>
      <c r="BD232" s="87">
        <v>0</v>
      </c>
      <c r="BE232" s="177"/>
      <c r="BF232" s="87">
        <v>0</v>
      </c>
      <c r="BG232" s="177"/>
      <c r="BH232" s="177"/>
      <c r="BI232" s="177"/>
      <c r="BJ232" s="66">
        <v>0.52659998999999991</v>
      </c>
      <c r="BK232" s="87">
        <v>0.8</v>
      </c>
      <c r="BL232" s="177"/>
      <c r="BM232" s="87">
        <v>0</v>
      </c>
      <c r="BN232" s="177"/>
      <c r="BO232" s="177"/>
      <c r="BP232" s="177"/>
      <c r="BQ232" s="177"/>
      <c r="BR232" s="177"/>
      <c r="BS232" s="177"/>
      <c r="BT232" s="177"/>
      <c r="BU232" s="177"/>
      <c r="BV232" s="177"/>
      <c r="BW232" s="177"/>
      <c r="BX232" s="177"/>
      <c r="BY232" s="177"/>
      <c r="BZ232" s="177"/>
      <c r="CA232" s="177"/>
    </row>
    <row r="233" spans="1:79" s="256" customFormat="1" ht="63" x14ac:dyDescent="0.2">
      <c r="A233" s="171" t="s">
        <v>899</v>
      </c>
      <c r="B233" s="84" t="s">
        <v>560</v>
      </c>
      <c r="C233" s="171" t="s">
        <v>2071</v>
      </c>
      <c r="D233" s="87">
        <v>0</v>
      </c>
      <c r="E233" s="66">
        <v>0</v>
      </c>
      <c r="F233" s="66">
        <v>0</v>
      </c>
      <c r="G233" s="66">
        <v>0</v>
      </c>
      <c r="H233" s="66">
        <v>0</v>
      </c>
      <c r="I233" s="66">
        <v>0</v>
      </c>
      <c r="J233" s="66">
        <v>0</v>
      </c>
      <c r="K233" s="66">
        <v>0</v>
      </c>
      <c r="L233" s="66">
        <v>0</v>
      </c>
      <c r="M233" s="66">
        <v>0</v>
      </c>
      <c r="N233" s="66">
        <v>0</v>
      </c>
      <c r="O233" s="66">
        <v>0</v>
      </c>
      <c r="P233" s="66">
        <v>0</v>
      </c>
      <c r="Q233" s="66">
        <v>0</v>
      </c>
      <c r="R233" s="66">
        <v>0</v>
      </c>
      <c r="S233" s="66">
        <v>0</v>
      </c>
      <c r="T233" s="66">
        <v>0</v>
      </c>
      <c r="U233" s="66">
        <v>0</v>
      </c>
      <c r="V233" s="66">
        <v>0</v>
      </c>
      <c r="W233" s="66">
        <v>0</v>
      </c>
      <c r="X233" s="66">
        <v>0</v>
      </c>
      <c r="Y233" s="66">
        <v>0</v>
      </c>
      <c r="Z233" s="66">
        <v>0</v>
      </c>
      <c r="AA233" s="66">
        <v>0</v>
      </c>
      <c r="AB233" s="66">
        <v>0</v>
      </c>
      <c r="AC233" s="66">
        <v>0</v>
      </c>
      <c r="AD233" s="66">
        <v>0</v>
      </c>
      <c r="AE233" s="66">
        <v>0</v>
      </c>
      <c r="AF233" s="66">
        <v>0</v>
      </c>
      <c r="AG233" s="66">
        <v>0</v>
      </c>
      <c r="AH233" s="66">
        <v>0</v>
      </c>
      <c r="AI233" s="177"/>
      <c r="AJ233" s="177"/>
      <c r="AK233" s="177"/>
      <c r="AL233" s="177"/>
      <c r="AM233" s="177"/>
      <c r="AN233" s="177"/>
      <c r="AO233" s="66">
        <v>0.37940681999999998</v>
      </c>
      <c r="AP233" s="66">
        <v>0.4</v>
      </c>
      <c r="AQ233" s="177"/>
      <c r="AR233" s="66">
        <v>0</v>
      </c>
      <c r="AS233" s="177"/>
      <c r="AT233" s="177"/>
      <c r="AU233" s="177"/>
      <c r="AV233" s="66">
        <v>0</v>
      </c>
      <c r="AW233" s="87">
        <v>0</v>
      </c>
      <c r="AX233" s="177"/>
      <c r="AY233" s="87">
        <v>0</v>
      </c>
      <c r="AZ233" s="177"/>
      <c r="BA233" s="177"/>
      <c r="BB233" s="177"/>
      <c r="BC233" s="66">
        <v>0.37940681999999998</v>
      </c>
      <c r="BD233" s="87">
        <v>0.4</v>
      </c>
      <c r="BE233" s="177"/>
      <c r="BF233" s="87">
        <v>0</v>
      </c>
      <c r="BG233" s="177"/>
      <c r="BH233" s="177"/>
      <c r="BI233" s="177"/>
      <c r="BJ233" s="66">
        <v>0</v>
      </c>
      <c r="BK233" s="87">
        <v>0</v>
      </c>
      <c r="BL233" s="177"/>
      <c r="BM233" s="87">
        <v>0</v>
      </c>
      <c r="BN233" s="177"/>
      <c r="BO233" s="177"/>
      <c r="BP233" s="177"/>
      <c r="BQ233" s="177"/>
      <c r="BR233" s="177"/>
      <c r="BS233" s="177"/>
      <c r="BT233" s="177"/>
      <c r="BU233" s="177"/>
      <c r="BV233" s="177"/>
      <c r="BW233" s="177"/>
      <c r="BX233" s="177"/>
      <c r="BY233" s="177"/>
      <c r="BZ233" s="177"/>
      <c r="CA233" s="177"/>
    </row>
    <row r="234" spans="1:79" s="256" customFormat="1" x14ac:dyDescent="0.2">
      <c r="A234" s="210"/>
      <c r="B234" s="211" t="s">
        <v>54</v>
      </c>
      <c r="C234" s="210"/>
      <c r="D234" s="214">
        <f t="shared" ref="D234:BN234" si="76">SUM(D235:D237)</f>
        <v>4.4581499999999998</v>
      </c>
      <c r="E234" s="214">
        <f t="shared" ref="E234" si="77">SUM(E235:E237)</f>
        <v>0</v>
      </c>
      <c r="F234" s="214">
        <f t="shared" si="76"/>
        <v>4.4581499999999998</v>
      </c>
      <c r="G234" s="214">
        <f t="shared" si="76"/>
        <v>0.4</v>
      </c>
      <c r="H234" s="214">
        <f t="shared" si="76"/>
        <v>0</v>
      </c>
      <c r="I234" s="214">
        <f t="shared" si="76"/>
        <v>0.66999999999999993</v>
      </c>
      <c r="J234" s="214">
        <f t="shared" si="76"/>
        <v>0</v>
      </c>
      <c r="K234" s="214">
        <f t="shared" si="76"/>
        <v>0</v>
      </c>
      <c r="L234" s="214">
        <f t="shared" si="76"/>
        <v>0</v>
      </c>
      <c r="M234" s="214">
        <f t="shared" si="76"/>
        <v>0</v>
      </c>
      <c r="N234" s="214">
        <f t="shared" si="76"/>
        <v>0</v>
      </c>
      <c r="O234" s="214">
        <f t="shared" si="76"/>
        <v>0</v>
      </c>
      <c r="P234" s="214">
        <f t="shared" si="76"/>
        <v>0</v>
      </c>
      <c r="Q234" s="214">
        <f t="shared" si="76"/>
        <v>0</v>
      </c>
      <c r="R234" s="214">
        <f t="shared" si="76"/>
        <v>0</v>
      </c>
      <c r="S234" s="214">
        <f t="shared" si="76"/>
        <v>0</v>
      </c>
      <c r="T234" s="214">
        <f t="shared" si="76"/>
        <v>0</v>
      </c>
      <c r="U234" s="214">
        <f t="shared" si="76"/>
        <v>0</v>
      </c>
      <c r="V234" s="214">
        <f t="shared" si="76"/>
        <v>0</v>
      </c>
      <c r="W234" s="214">
        <f t="shared" si="76"/>
        <v>0</v>
      </c>
      <c r="X234" s="214">
        <f t="shared" si="76"/>
        <v>0</v>
      </c>
      <c r="Y234" s="214">
        <f t="shared" si="76"/>
        <v>0</v>
      </c>
      <c r="Z234" s="214">
        <f t="shared" si="76"/>
        <v>0</v>
      </c>
      <c r="AA234" s="214">
        <f t="shared" si="76"/>
        <v>0</v>
      </c>
      <c r="AB234" s="214">
        <f t="shared" si="76"/>
        <v>0</v>
      </c>
      <c r="AC234" s="214">
        <f t="shared" si="76"/>
        <v>0</v>
      </c>
      <c r="AD234" s="214">
        <f t="shared" si="76"/>
        <v>0</v>
      </c>
      <c r="AE234" s="214">
        <f t="shared" si="76"/>
        <v>0</v>
      </c>
      <c r="AF234" s="214">
        <f t="shared" si="76"/>
        <v>0</v>
      </c>
      <c r="AG234" s="214">
        <f t="shared" si="76"/>
        <v>0</v>
      </c>
      <c r="AH234" s="214">
        <f t="shared" si="76"/>
        <v>4.4581499999999998</v>
      </c>
      <c r="AI234" s="214">
        <f t="shared" si="76"/>
        <v>0.4</v>
      </c>
      <c r="AJ234" s="214">
        <f t="shared" si="76"/>
        <v>0</v>
      </c>
      <c r="AK234" s="214">
        <f t="shared" si="76"/>
        <v>0.66999999999999993</v>
      </c>
      <c r="AL234" s="214">
        <f t="shared" si="76"/>
        <v>0</v>
      </c>
      <c r="AM234" s="214">
        <f t="shared" si="76"/>
        <v>0</v>
      </c>
      <c r="AN234" s="214">
        <f t="shared" si="76"/>
        <v>0</v>
      </c>
      <c r="AO234" s="214">
        <f t="shared" si="76"/>
        <v>4.5609643099999992</v>
      </c>
      <c r="AP234" s="214">
        <f t="shared" si="76"/>
        <v>0.4</v>
      </c>
      <c r="AQ234" s="214">
        <f t="shared" si="76"/>
        <v>0</v>
      </c>
      <c r="AR234" s="214">
        <f t="shared" si="76"/>
        <v>0.68399999999999994</v>
      </c>
      <c r="AS234" s="214">
        <f t="shared" si="76"/>
        <v>0</v>
      </c>
      <c r="AT234" s="214">
        <f t="shared" si="76"/>
        <v>0</v>
      </c>
      <c r="AU234" s="214">
        <f t="shared" si="76"/>
        <v>0</v>
      </c>
      <c r="AV234" s="214">
        <f t="shared" si="76"/>
        <v>2.3127650199999996</v>
      </c>
      <c r="AW234" s="214">
        <f t="shared" si="76"/>
        <v>0.4</v>
      </c>
      <c r="AX234" s="214">
        <f t="shared" si="76"/>
        <v>0</v>
      </c>
      <c r="AY234" s="214">
        <f t="shared" si="76"/>
        <v>0.184</v>
      </c>
      <c r="AZ234" s="214">
        <f t="shared" si="76"/>
        <v>0</v>
      </c>
      <c r="BA234" s="214">
        <f t="shared" si="76"/>
        <v>0</v>
      </c>
      <c r="BB234" s="214">
        <f t="shared" si="76"/>
        <v>0</v>
      </c>
      <c r="BC234" s="214">
        <f t="shared" si="76"/>
        <v>0</v>
      </c>
      <c r="BD234" s="214">
        <f t="shared" si="76"/>
        <v>0</v>
      </c>
      <c r="BE234" s="214">
        <f t="shared" si="76"/>
        <v>0</v>
      </c>
      <c r="BF234" s="214">
        <f t="shared" si="76"/>
        <v>0</v>
      </c>
      <c r="BG234" s="214">
        <f t="shared" si="76"/>
        <v>0</v>
      </c>
      <c r="BH234" s="214">
        <f t="shared" si="76"/>
        <v>0</v>
      </c>
      <c r="BI234" s="214">
        <f t="shared" si="76"/>
        <v>0</v>
      </c>
      <c r="BJ234" s="214">
        <f t="shared" si="76"/>
        <v>2.2481992900000001</v>
      </c>
      <c r="BK234" s="214">
        <f t="shared" si="76"/>
        <v>0</v>
      </c>
      <c r="BL234" s="214">
        <f t="shared" si="76"/>
        <v>0</v>
      </c>
      <c r="BM234" s="214">
        <f t="shared" si="76"/>
        <v>0.5</v>
      </c>
      <c r="BN234" s="214">
        <f t="shared" si="76"/>
        <v>0</v>
      </c>
      <c r="BO234" s="214">
        <f t="shared" ref="BO234:CA234" si="78">SUM(BO235:BO237)</f>
        <v>0</v>
      </c>
      <c r="BP234" s="214">
        <f t="shared" si="78"/>
        <v>0</v>
      </c>
      <c r="BQ234" s="214">
        <f t="shared" si="78"/>
        <v>0</v>
      </c>
      <c r="BR234" s="214">
        <f t="shared" si="78"/>
        <v>0</v>
      </c>
      <c r="BS234" s="214">
        <f t="shared" si="78"/>
        <v>0</v>
      </c>
      <c r="BT234" s="214">
        <f t="shared" si="78"/>
        <v>0</v>
      </c>
      <c r="BU234" s="214">
        <f t="shared" si="78"/>
        <v>0</v>
      </c>
      <c r="BV234" s="214">
        <f t="shared" si="78"/>
        <v>0</v>
      </c>
      <c r="BW234" s="214">
        <f t="shared" si="78"/>
        <v>0</v>
      </c>
      <c r="BX234" s="214">
        <f t="shared" si="78"/>
        <v>0</v>
      </c>
      <c r="BY234" s="214">
        <f t="shared" si="78"/>
        <v>0</v>
      </c>
      <c r="BZ234" s="214">
        <f t="shared" si="78"/>
        <v>0</v>
      </c>
      <c r="CA234" s="214">
        <f t="shared" si="78"/>
        <v>0</v>
      </c>
    </row>
    <row r="235" spans="1:79" s="256" customFormat="1" ht="78.75" x14ac:dyDescent="0.2">
      <c r="A235" s="171" t="s">
        <v>2791</v>
      </c>
      <c r="B235" s="84" t="s">
        <v>1667</v>
      </c>
      <c r="C235" s="171" t="s">
        <v>2072</v>
      </c>
      <c r="D235" s="87">
        <v>1.3230299999999999</v>
      </c>
      <c r="E235" s="66">
        <v>0</v>
      </c>
      <c r="F235" s="66">
        <v>1.3230300000000002</v>
      </c>
      <c r="G235" s="66">
        <v>0</v>
      </c>
      <c r="H235" s="66">
        <v>0</v>
      </c>
      <c r="I235" s="66">
        <v>0.2</v>
      </c>
      <c r="J235" s="66">
        <v>0</v>
      </c>
      <c r="K235" s="66">
        <v>0</v>
      </c>
      <c r="L235" s="66">
        <v>0</v>
      </c>
      <c r="M235" s="66">
        <v>0</v>
      </c>
      <c r="N235" s="66">
        <v>0</v>
      </c>
      <c r="O235" s="66">
        <v>0</v>
      </c>
      <c r="P235" s="66">
        <v>0</v>
      </c>
      <c r="Q235" s="66">
        <v>0</v>
      </c>
      <c r="R235" s="66">
        <v>0</v>
      </c>
      <c r="S235" s="66">
        <v>0</v>
      </c>
      <c r="T235" s="66">
        <v>0</v>
      </c>
      <c r="U235" s="66">
        <v>0</v>
      </c>
      <c r="V235" s="66">
        <v>0</v>
      </c>
      <c r="W235" s="66">
        <v>0</v>
      </c>
      <c r="X235" s="66">
        <v>0</v>
      </c>
      <c r="Y235" s="66">
        <v>0</v>
      </c>
      <c r="Z235" s="66">
        <v>0</v>
      </c>
      <c r="AA235" s="66">
        <v>0</v>
      </c>
      <c r="AB235" s="66">
        <v>0</v>
      </c>
      <c r="AC235" s="66">
        <v>0</v>
      </c>
      <c r="AD235" s="66">
        <v>0</v>
      </c>
      <c r="AE235" s="66">
        <v>0</v>
      </c>
      <c r="AF235" s="66">
        <v>0</v>
      </c>
      <c r="AG235" s="66">
        <v>0</v>
      </c>
      <c r="AH235" s="66">
        <v>1.3230300000000002</v>
      </c>
      <c r="AI235" s="66">
        <v>0</v>
      </c>
      <c r="AJ235" s="66"/>
      <c r="AK235" s="66">
        <v>0.2</v>
      </c>
      <c r="AL235" s="66"/>
      <c r="AM235" s="66"/>
      <c r="AN235" s="66"/>
      <c r="AO235" s="66">
        <v>1.8856596599999997</v>
      </c>
      <c r="AP235" s="66">
        <v>0</v>
      </c>
      <c r="AQ235" s="66"/>
      <c r="AR235" s="66">
        <v>0.184</v>
      </c>
      <c r="AS235" s="66"/>
      <c r="AT235" s="66"/>
      <c r="AU235" s="66"/>
      <c r="AV235" s="66">
        <v>1.8856596599999997</v>
      </c>
      <c r="AW235" s="87">
        <v>0</v>
      </c>
      <c r="AX235" s="66"/>
      <c r="AY235" s="87">
        <v>0.184</v>
      </c>
      <c r="AZ235" s="66"/>
      <c r="BA235" s="66"/>
      <c r="BB235" s="66"/>
      <c r="BC235" s="66">
        <v>0</v>
      </c>
      <c r="BD235" s="87">
        <v>0</v>
      </c>
      <c r="BE235" s="66"/>
      <c r="BF235" s="87">
        <v>0</v>
      </c>
      <c r="BG235" s="66"/>
      <c r="BH235" s="66"/>
      <c r="BI235" s="66"/>
      <c r="BJ235" s="66">
        <v>0</v>
      </c>
      <c r="BK235" s="87">
        <v>0</v>
      </c>
      <c r="BL235" s="66"/>
      <c r="BM235" s="87">
        <v>0</v>
      </c>
      <c r="BN235" s="66"/>
      <c r="BO235" s="66"/>
      <c r="BP235" s="66"/>
      <c r="BQ235" s="66"/>
      <c r="BR235" s="66"/>
      <c r="BS235" s="66"/>
      <c r="BT235" s="66"/>
      <c r="BU235" s="66"/>
      <c r="BV235" s="66"/>
      <c r="BW235" s="66"/>
      <c r="BX235" s="66"/>
      <c r="BY235" s="66"/>
      <c r="BZ235" s="66"/>
      <c r="CA235" s="66"/>
    </row>
    <row r="236" spans="1:79" s="256" customFormat="1" ht="63" x14ac:dyDescent="0.2">
      <c r="A236" s="171" t="s">
        <v>2791</v>
      </c>
      <c r="B236" s="84" t="s">
        <v>561</v>
      </c>
      <c r="C236" s="171" t="s">
        <v>2073</v>
      </c>
      <c r="D236" s="87">
        <v>2.2758099999999999</v>
      </c>
      <c r="E236" s="66">
        <v>0</v>
      </c>
      <c r="F236" s="66">
        <v>2.2758099999999999</v>
      </c>
      <c r="G236" s="66">
        <v>0</v>
      </c>
      <c r="H236" s="66">
        <v>0</v>
      </c>
      <c r="I236" s="66">
        <v>0.47</v>
      </c>
      <c r="J236" s="66">
        <v>0</v>
      </c>
      <c r="K236" s="66">
        <v>0</v>
      </c>
      <c r="L236" s="66">
        <v>0</v>
      </c>
      <c r="M236" s="66">
        <v>0</v>
      </c>
      <c r="N236" s="66">
        <v>0</v>
      </c>
      <c r="O236" s="66">
        <v>0</v>
      </c>
      <c r="P236" s="66">
        <v>0</v>
      </c>
      <c r="Q236" s="66">
        <v>0</v>
      </c>
      <c r="R236" s="66">
        <v>0</v>
      </c>
      <c r="S236" s="66">
        <v>0</v>
      </c>
      <c r="T236" s="66">
        <v>0</v>
      </c>
      <c r="U236" s="66">
        <v>0</v>
      </c>
      <c r="V236" s="66">
        <v>0</v>
      </c>
      <c r="W236" s="66">
        <v>0</v>
      </c>
      <c r="X236" s="66">
        <v>0</v>
      </c>
      <c r="Y236" s="66">
        <v>0</v>
      </c>
      <c r="Z236" s="66">
        <v>0</v>
      </c>
      <c r="AA236" s="66">
        <v>0</v>
      </c>
      <c r="AB236" s="66">
        <v>0</v>
      </c>
      <c r="AC236" s="66">
        <v>0</v>
      </c>
      <c r="AD236" s="66">
        <v>0</v>
      </c>
      <c r="AE236" s="66">
        <v>0</v>
      </c>
      <c r="AF236" s="66">
        <v>0</v>
      </c>
      <c r="AG236" s="66">
        <v>0</v>
      </c>
      <c r="AH236" s="66">
        <v>2.2758099999999999</v>
      </c>
      <c r="AI236" s="66">
        <v>0</v>
      </c>
      <c r="AJ236" s="66"/>
      <c r="AK236" s="66">
        <v>0.47</v>
      </c>
      <c r="AL236" s="66"/>
      <c r="AM236" s="66"/>
      <c r="AN236" s="66"/>
      <c r="AO236" s="66">
        <v>2.2481992900000001</v>
      </c>
      <c r="AP236" s="66">
        <v>0</v>
      </c>
      <c r="AQ236" s="66"/>
      <c r="AR236" s="66">
        <v>0.5</v>
      </c>
      <c r="AS236" s="66"/>
      <c r="AT236" s="66"/>
      <c r="AU236" s="66"/>
      <c r="AV236" s="66">
        <v>0</v>
      </c>
      <c r="AW236" s="87">
        <v>0</v>
      </c>
      <c r="AX236" s="66"/>
      <c r="AY236" s="87">
        <v>0</v>
      </c>
      <c r="AZ236" s="66"/>
      <c r="BA236" s="66"/>
      <c r="BB236" s="66"/>
      <c r="BC236" s="66">
        <v>0</v>
      </c>
      <c r="BD236" s="87">
        <v>0</v>
      </c>
      <c r="BE236" s="66"/>
      <c r="BF236" s="87">
        <v>0</v>
      </c>
      <c r="BG236" s="66"/>
      <c r="BH236" s="66"/>
      <c r="BI236" s="66"/>
      <c r="BJ236" s="66">
        <v>2.2481992900000001</v>
      </c>
      <c r="BK236" s="87">
        <v>0</v>
      </c>
      <c r="BL236" s="66"/>
      <c r="BM236" s="87">
        <v>0.5</v>
      </c>
      <c r="BN236" s="66"/>
      <c r="BO236" s="66"/>
      <c r="BP236" s="66"/>
      <c r="BQ236" s="66"/>
      <c r="BR236" s="66"/>
      <c r="BS236" s="66"/>
      <c r="BT236" s="66"/>
      <c r="BU236" s="66"/>
      <c r="BV236" s="66"/>
      <c r="BW236" s="66"/>
      <c r="BX236" s="66"/>
      <c r="BY236" s="66"/>
      <c r="BZ236" s="66"/>
      <c r="CA236" s="66"/>
    </row>
    <row r="237" spans="1:79" s="256" customFormat="1" ht="47.25" x14ac:dyDescent="0.2">
      <c r="A237" s="171" t="s">
        <v>899</v>
      </c>
      <c r="B237" s="84" t="s">
        <v>562</v>
      </c>
      <c r="C237" s="171" t="s">
        <v>2074</v>
      </c>
      <c r="D237" s="87">
        <v>0.85930999999999991</v>
      </c>
      <c r="E237" s="66">
        <v>0</v>
      </c>
      <c r="F237" s="66">
        <v>0.8593099999999998</v>
      </c>
      <c r="G237" s="66">
        <v>0.4</v>
      </c>
      <c r="H237" s="66">
        <v>0</v>
      </c>
      <c r="I237" s="66">
        <v>0</v>
      </c>
      <c r="J237" s="66">
        <v>0</v>
      </c>
      <c r="K237" s="66">
        <v>0</v>
      </c>
      <c r="L237" s="66">
        <v>0</v>
      </c>
      <c r="M237" s="66">
        <v>0</v>
      </c>
      <c r="N237" s="66">
        <v>0</v>
      </c>
      <c r="O237" s="66">
        <v>0</v>
      </c>
      <c r="P237" s="66">
        <v>0</v>
      </c>
      <c r="Q237" s="66">
        <v>0</v>
      </c>
      <c r="R237" s="66">
        <v>0</v>
      </c>
      <c r="S237" s="66">
        <v>0</v>
      </c>
      <c r="T237" s="66">
        <v>0</v>
      </c>
      <c r="U237" s="66">
        <v>0</v>
      </c>
      <c r="V237" s="66">
        <v>0</v>
      </c>
      <c r="W237" s="66">
        <v>0</v>
      </c>
      <c r="X237" s="66">
        <v>0</v>
      </c>
      <c r="Y237" s="66">
        <v>0</v>
      </c>
      <c r="Z237" s="66">
        <v>0</v>
      </c>
      <c r="AA237" s="66">
        <v>0</v>
      </c>
      <c r="AB237" s="66">
        <v>0</v>
      </c>
      <c r="AC237" s="66">
        <v>0</v>
      </c>
      <c r="AD237" s="66">
        <v>0</v>
      </c>
      <c r="AE237" s="66">
        <v>0</v>
      </c>
      <c r="AF237" s="66">
        <v>0</v>
      </c>
      <c r="AG237" s="66">
        <v>0</v>
      </c>
      <c r="AH237" s="66">
        <v>0.8593099999999998</v>
      </c>
      <c r="AI237" s="66">
        <v>0.4</v>
      </c>
      <c r="AJ237" s="66"/>
      <c r="AK237" s="66">
        <v>0</v>
      </c>
      <c r="AL237" s="66"/>
      <c r="AM237" s="66"/>
      <c r="AN237" s="66"/>
      <c r="AO237" s="66">
        <v>0.42710535999999999</v>
      </c>
      <c r="AP237" s="66">
        <v>0.4</v>
      </c>
      <c r="AQ237" s="66"/>
      <c r="AR237" s="66">
        <v>0</v>
      </c>
      <c r="AS237" s="66"/>
      <c r="AT237" s="66"/>
      <c r="AU237" s="66"/>
      <c r="AV237" s="66">
        <v>0.42710535999999999</v>
      </c>
      <c r="AW237" s="87">
        <v>0.4</v>
      </c>
      <c r="AX237" s="66"/>
      <c r="AY237" s="87">
        <v>0</v>
      </c>
      <c r="AZ237" s="66"/>
      <c r="BA237" s="66"/>
      <c r="BB237" s="66"/>
      <c r="BC237" s="66">
        <v>0</v>
      </c>
      <c r="BD237" s="87">
        <v>0</v>
      </c>
      <c r="BE237" s="66"/>
      <c r="BF237" s="87">
        <v>0</v>
      </c>
      <c r="BG237" s="66"/>
      <c r="BH237" s="66"/>
      <c r="BI237" s="66"/>
      <c r="BJ237" s="66">
        <v>0</v>
      </c>
      <c r="BK237" s="87">
        <v>0</v>
      </c>
      <c r="BL237" s="66"/>
      <c r="BM237" s="87">
        <v>0</v>
      </c>
      <c r="BN237" s="66"/>
      <c r="BO237" s="66"/>
      <c r="BP237" s="66"/>
      <c r="BQ237" s="66"/>
      <c r="BR237" s="66"/>
      <c r="BS237" s="66"/>
      <c r="BT237" s="66"/>
      <c r="BU237" s="66"/>
      <c r="BV237" s="66"/>
      <c r="BW237" s="66"/>
      <c r="BX237" s="66"/>
      <c r="BY237" s="66"/>
      <c r="BZ237" s="66"/>
      <c r="CA237" s="66"/>
    </row>
    <row r="238" spans="1:79" s="256" customFormat="1" x14ac:dyDescent="0.2">
      <c r="A238" s="210"/>
      <c r="B238" s="213" t="s">
        <v>359</v>
      </c>
      <c r="C238" s="210"/>
      <c r="D238" s="214">
        <f t="shared" ref="D238:BN238" si="79">SUM(D239:D239)</f>
        <v>3.1542699999999999</v>
      </c>
      <c r="E238" s="214">
        <f t="shared" si="79"/>
        <v>0</v>
      </c>
      <c r="F238" s="214">
        <f t="shared" si="79"/>
        <v>3.1542699999999999</v>
      </c>
      <c r="G238" s="214">
        <f t="shared" si="79"/>
        <v>0</v>
      </c>
      <c r="H238" s="214">
        <f t="shared" si="79"/>
        <v>0</v>
      </c>
      <c r="I238" s="214">
        <f t="shared" si="79"/>
        <v>0</v>
      </c>
      <c r="J238" s="214">
        <f t="shared" si="79"/>
        <v>0</v>
      </c>
      <c r="K238" s="214">
        <f t="shared" si="79"/>
        <v>0</v>
      </c>
      <c r="L238" s="214">
        <f t="shared" si="79"/>
        <v>0</v>
      </c>
      <c r="M238" s="214">
        <f t="shared" si="79"/>
        <v>0</v>
      </c>
      <c r="N238" s="214">
        <f t="shared" si="79"/>
        <v>0</v>
      </c>
      <c r="O238" s="214">
        <f t="shared" si="79"/>
        <v>0</v>
      </c>
      <c r="P238" s="214">
        <f t="shared" si="79"/>
        <v>0</v>
      </c>
      <c r="Q238" s="214">
        <f t="shared" si="79"/>
        <v>0</v>
      </c>
      <c r="R238" s="214">
        <f t="shared" si="79"/>
        <v>0</v>
      </c>
      <c r="S238" s="214">
        <f t="shared" si="79"/>
        <v>0</v>
      </c>
      <c r="T238" s="214">
        <f t="shared" si="79"/>
        <v>0</v>
      </c>
      <c r="U238" s="214">
        <f t="shared" si="79"/>
        <v>0</v>
      </c>
      <c r="V238" s="214">
        <f t="shared" si="79"/>
        <v>0</v>
      </c>
      <c r="W238" s="214">
        <f t="shared" si="79"/>
        <v>0</v>
      </c>
      <c r="X238" s="214">
        <f t="shared" si="79"/>
        <v>0</v>
      </c>
      <c r="Y238" s="214">
        <f t="shared" si="79"/>
        <v>0</v>
      </c>
      <c r="Z238" s="214">
        <f t="shared" si="79"/>
        <v>0</v>
      </c>
      <c r="AA238" s="214">
        <f t="shared" si="79"/>
        <v>0</v>
      </c>
      <c r="AB238" s="214">
        <f t="shared" si="79"/>
        <v>0</v>
      </c>
      <c r="AC238" s="214">
        <f t="shared" si="79"/>
        <v>0</v>
      </c>
      <c r="AD238" s="214">
        <f t="shared" si="79"/>
        <v>0</v>
      </c>
      <c r="AE238" s="214">
        <f t="shared" si="79"/>
        <v>0</v>
      </c>
      <c r="AF238" s="214">
        <f t="shared" si="79"/>
        <v>0</v>
      </c>
      <c r="AG238" s="214">
        <f t="shared" si="79"/>
        <v>0</v>
      </c>
      <c r="AH238" s="214">
        <f t="shared" si="79"/>
        <v>3.1542699999999999</v>
      </c>
      <c r="AI238" s="214">
        <f t="shared" si="79"/>
        <v>0</v>
      </c>
      <c r="AJ238" s="214">
        <f t="shared" si="79"/>
        <v>0</v>
      </c>
      <c r="AK238" s="214">
        <f t="shared" si="79"/>
        <v>0</v>
      </c>
      <c r="AL238" s="214">
        <f t="shared" si="79"/>
        <v>0</v>
      </c>
      <c r="AM238" s="214">
        <f t="shared" si="79"/>
        <v>0</v>
      </c>
      <c r="AN238" s="214">
        <f t="shared" si="79"/>
        <v>0</v>
      </c>
      <c r="AO238" s="214">
        <f t="shared" si="79"/>
        <v>3.1864868099999999</v>
      </c>
      <c r="AP238" s="214">
        <f t="shared" si="79"/>
        <v>0</v>
      </c>
      <c r="AQ238" s="214">
        <f t="shared" si="79"/>
        <v>0</v>
      </c>
      <c r="AR238" s="214">
        <f t="shared" si="79"/>
        <v>0</v>
      </c>
      <c r="AS238" s="214">
        <f t="shared" si="79"/>
        <v>0</v>
      </c>
      <c r="AT238" s="214">
        <f t="shared" si="79"/>
        <v>0</v>
      </c>
      <c r="AU238" s="214">
        <f t="shared" si="79"/>
        <v>0</v>
      </c>
      <c r="AV238" s="214">
        <f t="shared" si="79"/>
        <v>3.1864868099999999</v>
      </c>
      <c r="AW238" s="214">
        <f t="shared" si="79"/>
        <v>0</v>
      </c>
      <c r="AX238" s="214">
        <f t="shared" si="79"/>
        <v>0</v>
      </c>
      <c r="AY238" s="214">
        <f t="shared" si="79"/>
        <v>0</v>
      </c>
      <c r="AZ238" s="214">
        <f t="shared" si="79"/>
        <v>0</v>
      </c>
      <c r="BA238" s="214">
        <f t="shared" si="79"/>
        <v>0</v>
      </c>
      <c r="BB238" s="214">
        <f t="shared" si="79"/>
        <v>0</v>
      </c>
      <c r="BC238" s="214">
        <f t="shared" si="79"/>
        <v>0</v>
      </c>
      <c r="BD238" s="214">
        <f t="shared" si="79"/>
        <v>0</v>
      </c>
      <c r="BE238" s="214">
        <f t="shared" si="79"/>
        <v>0</v>
      </c>
      <c r="BF238" s="214">
        <f t="shared" si="79"/>
        <v>0</v>
      </c>
      <c r="BG238" s="214">
        <f t="shared" si="79"/>
        <v>0</v>
      </c>
      <c r="BH238" s="214">
        <f t="shared" si="79"/>
        <v>0</v>
      </c>
      <c r="BI238" s="214">
        <f t="shared" si="79"/>
        <v>0</v>
      </c>
      <c r="BJ238" s="214">
        <f t="shared" si="79"/>
        <v>0</v>
      </c>
      <c r="BK238" s="214">
        <f t="shared" si="79"/>
        <v>0</v>
      </c>
      <c r="BL238" s="214">
        <f t="shared" si="79"/>
        <v>0</v>
      </c>
      <c r="BM238" s="214">
        <f t="shared" si="79"/>
        <v>0</v>
      </c>
      <c r="BN238" s="214">
        <f t="shared" si="79"/>
        <v>0</v>
      </c>
      <c r="BO238" s="214">
        <f t="shared" ref="BO238:CA238" si="80">SUM(BO239:BO239)</f>
        <v>0</v>
      </c>
      <c r="BP238" s="214">
        <f t="shared" si="80"/>
        <v>0</v>
      </c>
      <c r="BQ238" s="214">
        <f t="shared" si="80"/>
        <v>0</v>
      </c>
      <c r="BR238" s="214">
        <f t="shared" si="80"/>
        <v>0</v>
      </c>
      <c r="BS238" s="214">
        <f t="shared" si="80"/>
        <v>0</v>
      </c>
      <c r="BT238" s="214">
        <f t="shared" si="80"/>
        <v>0</v>
      </c>
      <c r="BU238" s="214">
        <f t="shared" si="80"/>
        <v>0</v>
      </c>
      <c r="BV238" s="214">
        <f t="shared" si="80"/>
        <v>0</v>
      </c>
      <c r="BW238" s="214">
        <f t="shared" si="80"/>
        <v>0</v>
      </c>
      <c r="BX238" s="214">
        <f t="shared" si="80"/>
        <v>0</v>
      </c>
      <c r="BY238" s="214">
        <f t="shared" si="80"/>
        <v>0</v>
      </c>
      <c r="BZ238" s="214">
        <f t="shared" si="80"/>
        <v>0</v>
      </c>
      <c r="CA238" s="214">
        <f t="shared" si="80"/>
        <v>0</v>
      </c>
    </row>
    <row r="239" spans="1:79" s="256" customFormat="1" ht="63" x14ac:dyDescent="0.2">
      <c r="A239" s="171" t="s">
        <v>899</v>
      </c>
      <c r="B239" s="84" t="s">
        <v>360</v>
      </c>
      <c r="C239" s="171" t="s">
        <v>2075</v>
      </c>
      <c r="D239" s="87">
        <v>3.1542699999999999</v>
      </c>
      <c r="E239" s="66">
        <v>0</v>
      </c>
      <c r="F239" s="66">
        <v>3.1542699999999999</v>
      </c>
      <c r="G239" s="66">
        <v>0</v>
      </c>
      <c r="H239" s="66">
        <v>0</v>
      </c>
      <c r="I239" s="66">
        <v>0</v>
      </c>
      <c r="J239" s="66">
        <v>0</v>
      </c>
      <c r="K239" s="66">
        <v>0</v>
      </c>
      <c r="L239" s="66">
        <v>0</v>
      </c>
      <c r="M239" s="66">
        <v>0</v>
      </c>
      <c r="N239" s="66">
        <v>0</v>
      </c>
      <c r="O239" s="66">
        <v>0</v>
      </c>
      <c r="P239" s="66">
        <v>0</v>
      </c>
      <c r="Q239" s="66">
        <v>0</v>
      </c>
      <c r="R239" s="66">
        <v>0</v>
      </c>
      <c r="S239" s="66">
        <v>0</v>
      </c>
      <c r="T239" s="66">
        <v>0</v>
      </c>
      <c r="U239" s="66">
        <v>0</v>
      </c>
      <c r="V239" s="66">
        <v>0</v>
      </c>
      <c r="W239" s="66">
        <v>0</v>
      </c>
      <c r="X239" s="66">
        <v>0</v>
      </c>
      <c r="Y239" s="66">
        <v>0</v>
      </c>
      <c r="Z239" s="66">
        <v>0</v>
      </c>
      <c r="AA239" s="66">
        <v>0</v>
      </c>
      <c r="AB239" s="66">
        <v>0</v>
      </c>
      <c r="AC239" s="66">
        <v>0</v>
      </c>
      <c r="AD239" s="66">
        <v>0</v>
      </c>
      <c r="AE239" s="66">
        <v>0</v>
      </c>
      <c r="AF239" s="66">
        <v>0</v>
      </c>
      <c r="AG239" s="66">
        <v>0</v>
      </c>
      <c r="AH239" s="66">
        <v>3.1542699999999999</v>
      </c>
      <c r="AI239" s="66">
        <v>0</v>
      </c>
      <c r="AJ239" s="66"/>
      <c r="AK239" s="66">
        <v>0</v>
      </c>
      <c r="AL239" s="66"/>
      <c r="AM239" s="66"/>
      <c r="AN239" s="66"/>
      <c r="AO239" s="66">
        <v>3.1864868099999999</v>
      </c>
      <c r="AP239" s="66">
        <v>0</v>
      </c>
      <c r="AQ239" s="66"/>
      <c r="AR239" s="66">
        <v>0</v>
      </c>
      <c r="AS239" s="66"/>
      <c r="AT239" s="66"/>
      <c r="AU239" s="66"/>
      <c r="AV239" s="66">
        <v>3.1864868099999999</v>
      </c>
      <c r="AW239" s="87">
        <v>0</v>
      </c>
      <c r="AX239" s="66"/>
      <c r="AY239" s="87">
        <v>0</v>
      </c>
      <c r="AZ239" s="66"/>
      <c r="BA239" s="66"/>
      <c r="BB239" s="66"/>
      <c r="BC239" s="66">
        <v>0</v>
      </c>
      <c r="BD239" s="87">
        <v>0</v>
      </c>
      <c r="BE239" s="66"/>
      <c r="BF239" s="87">
        <v>0</v>
      </c>
      <c r="BG239" s="66"/>
      <c r="BH239" s="66"/>
      <c r="BI239" s="66"/>
      <c r="BJ239" s="66">
        <v>0</v>
      </c>
      <c r="BK239" s="87">
        <v>0</v>
      </c>
      <c r="BL239" s="66"/>
      <c r="BM239" s="87">
        <v>0</v>
      </c>
      <c r="BN239" s="66"/>
      <c r="BO239" s="66"/>
      <c r="BP239" s="66"/>
      <c r="BQ239" s="66"/>
      <c r="BR239" s="66"/>
      <c r="BS239" s="66"/>
      <c r="BT239" s="66"/>
      <c r="BU239" s="66"/>
      <c r="BV239" s="66"/>
      <c r="BW239" s="66"/>
      <c r="BX239" s="66"/>
      <c r="BY239" s="66"/>
      <c r="BZ239" s="66"/>
      <c r="CA239" s="66"/>
    </row>
    <row r="240" spans="1:79" s="256" customFormat="1" x14ac:dyDescent="0.2">
      <c r="A240" s="210"/>
      <c r="B240" s="211" t="s">
        <v>76</v>
      </c>
      <c r="C240" s="210"/>
      <c r="D240" s="214">
        <f t="shared" ref="D240:BN240" si="81">SUM(D241:D243)</f>
        <v>38.227240000000002</v>
      </c>
      <c r="E240" s="214">
        <f t="shared" ref="E240" si="82">SUM(E241:E243)</f>
        <v>0</v>
      </c>
      <c r="F240" s="214">
        <f t="shared" si="81"/>
        <v>6.7242999999999995</v>
      </c>
      <c r="G240" s="214">
        <f t="shared" si="81"/>
        <v>0.8</v>
      </c>
      <c r="H240" s="214">
        <f t="shared" si="81"/>
        <v>0</v>
      </c>
      <c r="I240" s="214">
        <f t="shared" si="81"/>
        <v>0</v>
      </c>
      <c r="J240" s="214">
        <f t="shared" si="81"/>
        <v>0</v>
      </c>
      <c r="K240" s="214">
        <f t="shared" si="81"/>
        <v>0</v>
      </c>
      <c r="L240" s="214">
        <f t="shared" si="81"/>
        <v>0</v>
      </c>
      <c r="M240" s="214">
        <f t="shared" si="81"/>
        <v>0</v>
      </c>
      <c r="N240" s="214">
        <f t="shared" si="81"/>
        <v>0</v>
      </c>
      <c r="O240" s="214">
        <f t="shared" si="81"/>
        <v>0</v>
      </c>
      <c r="P240" s="214">
        <f t="shared" si="81"/>
        <v>0</v>
      </c>
      <c r="Q240" s="214">
        <f t="shared" si="81"/>
        <v>0</v>
      </c>
      <c r="R240" s="214">
        <f t="shared" si="81"/>
        <v>0</v>
      </c>
      <c r="S240" s="214">
        <f t="shared" si="81"/>
        <v>0</v>
      </c>
      <c r="T240" s="214">
        <f t="shared" si="81"/>
        <v>0</v>
      </c>
      <c r="U240" s="214">
        <f t="shared" si="81"/>
        <v>0</v>
      </c>
      <c r="V240" s="214">
        <f t="shared" si="81"/>
        <v>0</v>
      </c>
      <c r="W240" s="214">
        <f t="shared" si="81"/>
        <v>0</v>
      </c>
      <c r="X240" s="214">
        <f t="shared" si="81"/>
        <v>0</v>
      </c>
      <c r="Y240" s="214">
        <f t="shared" si="81"/>
        <v>0</v>
      </c>
      <c r="Z240" s="214">
        <f t="shared" si="81"/>
        <v>0</v>
      </c>
      <c r="AA240" s="214">
        <f t="shared" si="81"/>
        <v>0</v>
      </c>
      <c r="AB240" s="214">
        <f t="shared" si="81"/>
        <v>0</v>
      </c>
      <c r="AC240" s="214">
        <f t="shared" si="81"/>
        <v>0</v>
      </c>
      <c r="AD240" s="214">
        <f t="shared" si="81"/>
        <v>0</v>
      </c>
      <c r="AE240" s="214">
        <f t="shared" si="81"/>
        <v>0</v>
      </c>
      <c r="AF240" s="214">
        <f t="shared" si="81"/>
        <v>0</v>
      </c>
      <c r="AG240" s="214">
        <f t="shared" si="81"/>
        <v>0</v>
      </c>
      <c r="AH240" s="214">
        <f t="shared" si="81"/>
        <v>6.7242999999999995</v>
      </c>
      <c r="AI240" s="214">
        <f t="shared" si="81"/>
        <v>0.8</v>
      </c>
      <c r="AJ240" s="214">
        <f t="shared" si="81"/>
        <v>0</v>
      </c>
      <c r="AK240" s="214">
        <f t="shared" si="81"/>
        <v>0</v>
      </c>
      <c r="AL240" s="214">
        <f t="shared" si="81"/>
        <v>0</v>
      </c>
      <c r="AM240" s="214">
        <f t="shared" si="81"/>
        <v>0</v>
      </c>
      <c r="AN240" s="214">
        <f t="shared" si="81"/>
        <v>0</v>
      </c>
      <c r="AO240" s="214">
        <f t="shared" si="81"/>
        <v>3.58772928</v>
      </c>
      <c r="AP240" s="214">
        <f t="shared" si="81"/>
        <v>0.8</v>
      </c>
      <c r="AQ240" s="214">
        <f t="shared" si="81"/>
        <v>0</v>
      </c>
      <c r="AR240" s="214">
        <f t="shared" si="81"/>
        <v>0</v>
      </c>
      <c r="AS240" s="214">
        <f t="shared" si="81"/>
        <v>0</v>
      </c>
      <c r="AT240" s="214">
        <f t="shared" si="81"/>
        <v>0</v>
      </c>
      <c r="AU240" s="214">
        <f t="shared" si="81"/>
        <v>0</v>
      </c>
      <c r="AV240" s="214">
        <f t="shared" si="81"/>
        <v>0</v>
      </c>
      <c r="AW240" s="214">
        <f t="shared" si="81"/>
        <v>0</v>
      </c>
      <c r="AX240" s="214">
        <f t="shared" si="81"/>
        <v>0</v>
      </c>
      <c r="AY240" s="214">
        <f t="shared" si="81"/>
        <v>0</v>
      </c>
      <c r="AZ240" s="214">
        <f t="shared" si="81"/>
        <v>0</v>
      </c>
      <c r="BA240" s="214">
        <f t="shared" si="81"/>
        <v>0</v>
      </c>
      <c r="BB240" s="214">
        <f t="shared" si="81"/>
        <v>0</v>
      </c>
      <c r="BC240" s="214">
        <f t="shared" si="81"/>
        <v>3.58772928</v>
      </c>
      <c r="BD240" s="214">
        <f t="shared" si="81"/>
        <v>0.8</v>
      </c>
      <c r="BE240" s="214">
        <f t="shared" si="81"/>
        <v>0</v>
      </c>
      <c r="BF240" s="214">
        <f t="shared" si="81"/>
        <v>0</v>
      </c>
      <c r="BG240" s="214">
        <f t="shared" si="81"/>
        <v>0</v>
      </c>
      <c r="BH240" s="214">
        <f t="shared" si="81"/>
        <v>0</v>
      </c>
      <c r="BI240" s="214">
        <f t="shared" si="81"/>
        <v>0</v>
      </c>
      <c r="BJ240" s="214">
        <f t="shared" si="81"/>
        <v>0</v>
      </c>
      <c r="BK240" s="214">
        <f t="shared" si="81"/>
        <v>0</v>
      </c>
      <c r="BL240" s="214">
        <f t="shared" si="81"/>
        <v>0</v>
      </c>
      <c r="BM240" s="214">
        <f t="shared" si="81"/>
        <v>0</v>
      </c>
      <c r="BN240" s="214">
        <f t="shared" si="81"/>
        <v>0</v>
      </c>
      <c r="BO240" s="214">
        <f t="shared" ref="BO240:CA240" si="83">SUM(BO241:BO243)</f>
        <v>0</v>
      </c>
      <c r="BP240" s="214">
        <f t="shared" si="83"/>
        <v>0</v>
      </c>
      <c r="BQ240" s="214">
        <f t="shared" si="83"/>
        <v>0</v>
      </c>
      <c r="BR240" s="214">
        <f t="shared" si="83"/>
        <v>0</v>
      </c>
      <c r="BS240" s="214">
        <f t="shared" si="83"/>
        <v>0</v>
      </c>
      <c r="BT240" s="214">
        <f t="shared" si="83"/>
        <v>0</v>
      </c>
      <c r="BU240" s="214">
        <f t="shared" si="83"/>
        <v>0</v>
      </c>
      <c r="BV240" s="214">
        <f t="shared" si="83"/>
        <v>0</v>
      </c>
      <c r="BW240" s="214">
        <f t="shared" si="83"/>
        <v>0</v>
      </c>
      <c r="BX240" s="214">
        <f t="shared" si="83"/>
        <v>0</v>
      </c>
      <c r="BY240" s="214">
        <f t="shared" si="83"/>
        <v>0</v>
      </c>
      <c r="BZ240" s="214">
        <f t="shared" si="83"/>
        <v>0</v>
      </c>
      <c r="CA240" s="214">
        <f t="shared" si="83"/>
        <v>0</v>
      </c>
    </row>
    <row r="241" spans="1:79" s="256" customFormat="1" ht="47.25" x14ac:dyDescent="0.2">
      <c r="A241" s="171" t="s">
        <v>2791</v>
      </c>
      <c r="B241" s="84" t="s">
        <v>361</v>
      </c>
      <c r="C241" s="171" t="s">
        <v>2076</v>
      </c>
      <c r="D241" s="87">
        <v>31.502939999999999</v>
      </c>
      <c r="E241" s="66">
        <v>0</v>
      </c>
      <c r="F241" s="66">
        <v>0</v>
      </c>
      <c r="G241" s="66">
        <v>0</v>
      </c>
      <c r="H241" s="66">
        <v>0</v>
      </c>
      <c r="I241" s="66">
        <v>0</v>
      </c>
      <c r="J241" s="66">
        <v>0</v>
      </c>
      <c r="K241" s="66">
        <v>0</v>
      </c>
      <c r="L241" s="66">
        <v>0</v>
      </c>
      <c r="M241" s="66">
        <v>0</v>
      </c>
      <c r="N241" s="66">
        <v>0</v>
      </c>
      <c r="O241" s="66">
        <v>0</v>
      </c>
      <c r="P241" s="66">
        <v>0</v>
      </c>
      <c r="Q241" s="66">
        <v>0</v>
      </c>
      <c r="R241" s="66">
        <v>0</v>
      </c>
      <c r="S241" s="66">
        <v>0</v>
      </c>
      <c r="T241" s="66">
        <v>0</v>
      </c>
      <c r="U241" s="66">
        <v>0</v>
      </c>
      <c r="V241" s="66">
        <v>0</v>
      </c>
      <c r="W241" s="66">
        <v>0</v>
      </c>
      <c r="X241" s="66">
        <v>0</v>
      </c>
      <c r="Y241" s="66">
        <v>0</v>
      </c>
      <c r="Z241" s="66">
        <v>0</v>
      </c>
      <c r="AA241" s="66">
        <v>0</v>
      </c>
      <c r="AB241" s="66">
        <v>0</v>
      </c>
      <c r="AC241" s="66">
        <v>0</v>
      </c>
      <c r="AD241" s="66">
        <v>0</v>
      </c>
      <c r="AE241" s="66">
        <v>0</v>
      </c>
      <c r="AF241" s="66">
        <v>0</v>
      </c>
      <c r="AG241" s="66">
        <v>0</v>
      </c>
      <c r="AH241" s="66">
        <v>0</v>
      </c>
      <c r="AI241" s="66">
        <v>0</v>
      </c>
      <c r="AJ241" s="66"/>
      <c r="AK241" s="66">
        <v>0</v>
      </c>
      <c r="AL241" s="66"/>
      <c r="AM241" s="66"/>
      <c r="AN241" s="66"/>
      <c r="AO241" s="66">
        <v>0</v>
      </c>
      <c r="AP241" s="66">
        <v>0</v>
      </c>
      <c r="AQ241" s="66"/>
      <c r="AR241" s="66">
        <v>0</v>
      </c>
      <c r="AS241" s="66"/>
      <c r="AT241" s="66"/>
      <c r="AU241" s="66"/>
      <c r="AV241" s="66">
        <v>0</v>
      </c>
      <c r="AW241" s="87">
        <v>0</v>
      </c>
      <c r="AX241" s="66"/>
      <c r="AY241" s="87">
        <v>0</v>
      </c>
      <c r="AZ241" s="66"/>
      <c r="BA241" s="66"/>
      <c r="BB241" s="66"/>
      <c r="BC241" s="66">
        <v>0</v>
      </c>
      <c r="BD241" s="87">
        <v>0</v>
      </c>
      <c r="BE241" s="66"/>
      <c r="BF241" s="87">
        <v>0</v>
      </c>
      <c r="BG241" s="66"/>
      <c r="BH241" s="66"/>
      <c r="BI241" s="66"/>
      <c r="BJ241" s="66">
        <v>0</v>
      </c>
      <c r="BK241" s="87">
        <v>0</v>
      </c>
      <c r="BL241" s="66"/>
      <c r="BM241" s="87">
        <v>0</v>
      </c>
      <c r="BN241" s="66"/>
      <c r="BO241" s="66"/>
      <c r="BP241" s="66"/>
      <c r="BQ241" s="66"/>
      <c r="BR241" s="66"/>
      <c r="BS241" s="66"/>
      <c r="BT241" s="66"/>
      <c r="BU241" s="66"/>
      <c r="BV241" s="66"/>
      <c r="BW241" s="66"/>
      <c r="BX241" s="66"/>
      <c r="BY241" s="66"/>
      <c r="BZ241" s="66"/>
      <c r="CA241" s="66"/>
    </row>
    <row r="242" spans="1:79" s="256" customFormat="1" ht="47.25" x14ac:dyDescent="0.2">
      <c r="A242" s="171" t="s">
        <v>899</v>
      </c>
      <c r="B242" s="170" t="s">
        <v>362</v>
      </c>
      <c r="C242" s="171" t="s">
        <v>2077</v>
      </c>
      <c r="D242" s="87">
        <v>3.6923499999999998</v>
      </c>
      <c r="E242" s="66">
        <v>0</v>
      </c>
      <c r="F242" s="66">
        <v>3.6923499999999998</v>
      </c>
      <c r="G242" s="66">
        <v>0.8</v>
      </c>
      <c r="H242" s="66">
        <v>0</v>
      </c>
      <c r="I242" s="66">
        <v>0</v>
      </c>
      <c r="J242" s="66">
        <v>0</v>
      </c>
      <c r="K242" s="66">
        <v>0</v>
      </c>
      <c r="L242" s="66">
        <v>0</v>
      </c>
      <c r="M242" s="66">
        <v>0</v>
      </c>
      <c r="N242" s="66">
        <v>0</v>
      </c>
      <c r="O242" s="66">
        <v>0</v>
      </c>
      <c r="P242" s="66">
        <v>0</v>
      </c>
      <c r="Q242" s="66">
        <v>0</v>
      </c>
      <c r="R242" s="66">
        <v>0</v>
      </c>
      <c r="S242" s="66">
        <v>0</v>
      </c>
      <c r="T242" s="66">
        <v>0</v>
      </c>
      <c r="U242" s="66">
        <v>0</v>
      </c>
      <c r="V242" s="66">
        <v>0</v>
      </c>
      <c r="W242" s="66">
        <v>0</v>
      </c>
      <c r="X242" s="66">
        <v>0</v>
      </c>
      <c r="Y242" s="66">
        <v>0</v>
      </c>
      <c r="Z242" s="66">
        <v>0</v>
      </c>
      <c r="AA242" s="66">
        <v>0</v>
      </c>
      <c r="AB242" s="66">
        <v>0</v>
      </c>
      <c r="AC242" s="66">
        <v>0</v>
      </c>
      <c r="AD242" s="66">
        <v>0</v>
      </c>
      <c r="AE242" s="66">
        <v>0</v>
      </c>
      <c r="AF242" s="66">
        <v>0</v>
      </c>
      <c r="AG242" s="66">
        <v>0</v>
      </c>
      <c r="AH242" s="66">
        <v>3.6923499999999998</v>
      </c>
      <c r="AI242" s="66">
        <v>0.8</v>
      </c>
      <c r="AJ242" s="66"/>
      <c r="AK242" s="66">
        <v>0</v>
      </c>
      <c r="AL242" s="66"/>
      <c r="AM242" s="66"/>
      <c r="AN242" s="66"/>
      <c r="AO242" s="66">
        <v>3.58772928</v>
      </c>
      <c r="AP242" s="66">
        <v>0.8</v>
      </c>
      <c r="AQ242" s="66"/>
      <c r="AR242" s="66">
        <v>0</v>
      </c>
      <c r="AS242" s="66"/>
      <c r="AT242" s="66"/>
      <c r="AU242" s="66"/>
      <c r="AV242" s="66">
        <v>0</v>
      </c>
      <c r="AW242" s="87">
        <v>0</v>
      </c>
      <c r="AX242" s="66"/>
      <c r="AY242" s="87">
        <v>0</v>
      </c>
      <c r="AZ242" s="66"/>
      <c r="BA242" s="66"/>
      <c r="BB242" s="66"/>
      <c r="BC242" s="66">
        <v>3.58772928</v>
      </c>
      <c r="BD242" s="87">
        <v>0.8</v>
      </c>
      <c r="BE242" s="66"/>
      <c r="BF242" s="87">
        <v>0</v>
      </c>
      <c r="BG242" s="66"/>
      <c r="BH242" s="66"/>
      <c r="BI242" s="66"/>
      <c r="BJ242" s="66">
        <v>0</v>
      </c>
      <c r="BK242" s="87">
        <v>0</v>
      </c>
      <c r="BL242" s="66"/>
      <c r="BM242" s="87">
        <v>0</v>
      </c>
      <c r="BN242" s="66"/>
      <c r="BO242" s="66"/>
      <c r="BP242" s="66"/>
      <c r="BQ242" s="66"/>
      <c r="BR242" s="66"/>
      <c r="BS242" s="66"/>
      <c r="BT242" s="66"/>
      <c r="BU242" s="66"/>
      <c r="BV242" s="66"/>
      <c r="BW242" s="66"/>
      <c r="BX242" s="66"/>
      <c r="BY242" s="66"/>
      <c r="BZ242" s="66"/>
      <c r="CA242" s="66"/>
    </row>
    <row r="243" spans="1:79" s="256" customFormat="1" ht="47.25" x14ac:dyDescent="0.2">
      <c r="A243" s="171" t="s">
        <v>899</v>
      </c>
      <c r="B243" s="84" t="s">
        <v>563</v>
      </c>
      <c r="C243" s="171" t="s">
        <v>2078</v>
      </c>
      <c r="D243" s="87">
        <v>3.0319499999999997</v>
      </c>
      <c r="E243" s="66">
        <v>0</v>
      </c>
      <c r="F243" s="66">
        <v>3.0319500000000001</v>
      </c>
      <c r="G243" s="66">
        <v>0</v>
      </c>
      <c r="H243" s="66">
        <v>0</v>
      </c>
      <c r="I243" s="66">
        <v>0</v>
      </c>
      <c r="J243" s="66">
        <v>0</v>
      </c>
      <c r="K243" s="66">
        <v>0</v>
      </c>
      <c r="L243" s="66">
        <v>0</v>
      </c>
      <c r="M243" s="66">
        <v>0</v>
      </c>
      <c r="N243" s="66">
        <v>0</v>
      </c>
      <c r="O243" s="66">
        <v>0</v>
      </c>
      <c r="P243" s="66">
        <v>0</v>
      </c>
      <c r="Q243" s="66">
        <v>0</v>
      </c>
      <c r="R243" s="66">
        <v>0</v>
      </c>
      <c r="S243" s="66">
        <v>0</v>
      </c>
      <c r="T243" s="66">
        <v>0</v>
      </c>
      <c r="U243" s="66">
        <v>0</v>
      </c>
      <c r="V243" s="66">
        <v>0</v>
      </c>
      <c r="W243" s="66">
        <v>0</v>
      </c>
      <c r="X243" s="66">
        <v>0</v>
      </c>
      <c r="Y243" s="66">
        <v>0</v>
      </c>
      <c r="Z243" s="66">
        <v>0</v>
      </c>
      <c r="AA243" s="66">
        <v>0</v>
      </c>
      <c r="AB243" s="66">
        <v>0</v>
      </c>
      <c r="AC243" s="66">
        <v>0</v>
      </c>
      <c r="AD243" s="66">
        <v>0</v>
      </c>
      <c r="AE243" s="66">
        <v>0</v>
      </c>
      <c r="AF243" s="66">
        <v>0</v>
      </c>
      <c r="AG243" s="66">
        <v>0</v>
      </c>
      <c r="AH243" s="66">
        <v>3.0319500000000001</v>
      </c>
      <c r="AI243" s="66">
        <v>0</v>
      </c>
      <c r="AJ243" s="66"/>
      <c r="AK243" s="66">
        <v>0</v>
      </c>
      <c r="AL243" s="66"/>
      <c r="AM243" s="66"/>
      <c r="AN243" s="66"/>
      <c r="AO243" s="66">
        <v>0</v>
      </c>
      <c r="AP243" s="66">
        <v>0</v>
      </c>
      <c r="AQ243" s="66"/>
      <c r="AR243" s="66">
        <v>0</v>
      </c>
      <c r="AS243" s="66"/>
      <c r="AT243" s="66"/>
      <c r="AU243" s="66"/>
      <c r="AV243" s="66">
        <v>0</v>
      </c>
      <c r="AW243" s="87">
        <v>0</v>
      </c>
      <c r="AX243" s="66"/>
      <c r="AY243" s="87">
        <v>0</v>
      </c>
      <c r="AZ243" s="66"/>
      <c r="BA243" s="66"/>
      <c r="BB243" s="66"/>
      <c r="BC243" s="66">
        <v>0</v>
      </c>
      <c r="BD243" s="87">
        <v>0</v>
      </c>
      <c r="BE243" s="66"/>
      <c r="BF243" s="87">
        <v>0</v>
      </c>
      <c r="BG243" s="66"/>
      <c r="BH243" s="66"/>
      <c r="BI243" s="66"/>
      <c r="BJ243" s="66">
        <v>0</v>
      </c>
      <c r="BK243" s="87">
        <v>0</v>
      </c>
      <c r="BL243" s="66"/>
      <c r="BM243" s="87">
        <v>0</v>
      </c>
      <c r="BN243" s="66"/>
      <c r="BO243" s="66"/>
      <c r="BP243" s="66"/>
      <c r="BQ243" s="66"/>
      <c r="BR243" s="66"/>
      <c r="BS243" s="66"/>
      <c r="BT243" s="66"/>
      <c r="BU243" s="66"/>
      <c r="BV243" s="66"/>
      <c r="BW243" s="66"/>
      <c r="BX243" s="66"/>
      <c r="BY243" s="66"/>
      <c r="BZ243" s="66"/>
      <c r="CA243" s="66"/>
    </row>
    <row r="244" spans="1:79" s="256" customFormat="1" x14ac:dyDescent="0.2">
      <c r="A244" s="210"/>
      <c r="B244" s="211" t="s">
        <v>55</v>
      </c>
      <c r="C244" s="210"/>
      <c r="D244" s="214">
        <f t="shared" ref="D244:BN244" si="84">SUM(D245:D249)</f>
        <v>30.125520000000002</v>
      </c>
      <c r="E244" s="214">
        <f t="shared" ref="E244" si="85">SUM(E245:E249)</f>
        <v>0</v>
      </c>
      <c r="F244" s="214">
        <f t="shared" si="84"/>
        <v>24.075890000000001</v>
      </c>
      <c r="G244" s="214">
        <f t="shared" si="84"/>
        <v>0</v>
      </c>
      <c r="H244" s="214">
        <f t="shared" si="84"/>
        <v>0</v>
      </c>
      <c r="I244" s="214">
        <f t="shared" si="84"/>
        <v>0.14000000000000001</v>
      </c>
      <c r="J244" s="214">
        <f t="shared" si="84"/>
        <v>0</v>
      </c>
      <c r="K244" s="214">
        <f t="shared" si="84"/>
        <v>0</v>
      </c>
      <c r="L244" s="214">
        <f t="shared" si="84"/>
        <v>0</v>
      </c>
      <c r="M244" s="214">
        <f t="shared" si="84"/>
        <v>0</v>
      </c>
      <c r="N244" s="214">
        <f t="shared" si="84"/>
        <v>0</v>
      </c>
      <c r="O244" s="214">
        <f t="shared" si="84"/>
        <v>0</v>
      </c>
      <c r="P244" s="214">
        <f t="shared" si="84"/>
        <v>0</v>
      </c>
      <c r="Q244" s="214">
        <f t="shared" si="84"/>
        <v>0</v>
      </c>
      <c r="R244" s="214">
        <f t="shared" si="84"/>
        <v>0</v>
      </c>
      <c r="S244" s="214">
        <f t="shared" si="84"/>
        <v>0</v>
      </c>
      <c r="T244" s="214">
        <f t="shared" si="84"/>
        <v>0</v>
      </c>
      <c r="U244" s="214">
        <f t="shared" si="84"/>
        <v>0</v>
      </c>
      <c r="V244" s="214">
        <f t="shared" si="84"/>
        <v>0</v>
      </c>
      <c r="W244" s="214">
        <f t="shared" si="84"/>
        <v>0</v>
      </c>
      <c r="X244" s="214">
        <f t="shared" si="84"/>
        <v>0</v>
      </c>
      <c r="Y244" s="214">
        <f t="shared" si="84"/>
        <v>0</v>
      </c>
      <c r="Z244" s="214">
        <f t="shared" si="84"/>
        <v>0</v>
      </c>
      <c r="AA244" s="214">
        <f t="shared" si="84"/>
        <v>0</v>
      </c>
      <c r="AB244" s="214">
        <f t="shared" si="84"/>
        <v>0</v>
      </c>
      <c r="AC244" s="214">
        <f t="shared" si="84"/>
        <v>0</v>
      </c>
      <c r="AD244" s="214">
        <f t="shared" si="84"/>
        <v>0</v>
      </c>
      <c r="AE244" s="214">
        <f t="shared" si="84"/>
        <v>0</v>
      </c>
      <c r="AF244" s="214">
        <f t="shared" si="84"/>
        <v>0</v>
      </c>
      <c r="AG244" s="214">
        <f t="shared" si="84"/>
        <v>0</v>
      </c>
      <c r="AH244" s="214">
        <f t="shared" si="84"/>
        <v>24.075890000000001</v>
      </c>
      <c r="AI244" s="214">
        <f t="shared" si="84"/>
        <v>0</v>
      </c>
      <c r="AJ244" s="214">
        <f t="shared" si="84"/>
        <v>0</v>
      </c>
      <c r="AK244" s="214">
        <f t="shared" si="84"/>
        <v>0.14000000000000001</v>
      </c>
      <c r="AL244" s="214">
        <f t="shared" si="84"/>
        <v>0</v>
      </c>
      <c r="AM244" s="214">
        <f t="shared" si="84"/>
        <v>0</v>
      </c>
      <c r="AN244" s="214">
        <f t="shared" si="84"/>
        <v>0</v>
      </c>
      <c r="AO244" s="214">
        <f t="shared" si="84"/>
        <v>0.16800607000000001</v>
      </c>
      <c r="AP244" s="214">
        <f t="shared" si="84"/>
        <v>0</v>
      </c>
      <c r="AQ244" s="214">
        <f t="shared" si="84"/>
        <v>0</v>
      </c>
      <c r="AR244" s="214">
        <f t="shared" si="84"/>
        <v>0.14199999999999999</v>
      </c>
      <c r="AS244" s="214">
        <f t="shared" si="84"/>
        <v>0</v>
      </c>
      <c r="AT244" s="214">
        <f t="shared" si="84"/>
        <v>0</v>
      </c>
      <c r="AU244" s="214">
        <f t="shared" si="84"/>
        <v>0</v>
      </c>
      <c r="AV244" s="214">
        <f t="shared" si="84"/>
        <v>0.16800607000000001</v>
      </c>
      <c r="AW244" s="214">
        <f t="shared" si="84"/>
        <v>0</v>
      </c>
      <c r="AX244" s="214">
        <f t="shared" si="84"/>
        <v>0</v>
      </c>
      <c r="AY244" s="214">
        <f t="shared" si="84"/>
        <v>0.14199999999999999</v>
      </c>
      <c r="AZ244" s="214">
        <f t="shared" si="84"/>
        <v>0</v>
      </c>
      <c r="BA244" s="214">
        <f t="shared" si="84"/>
        <v>0</v>
      </c>
      <c r="BB244" s="214">
        <f t="shared" si="84"/>
        <v>0</v>
      </c>
      <c r="BC244" s="214">
        <f t="shared" si="84"/>
        <v>0</v>
      </c>
      <c r="BD244" s="214">
        <f t="shared" si="84"/>
        <v>0</v>
      </c>
      <c r="BE244" s="214">
        <f t="shared" si="84"/>
        <v>0</v>
      </c>
      <c r="BF244" s="214">
        <f t="shared" si="84"/>
        <v>0</v>
      </c>
      <c r="BG244" s="214">
        <f t="shared" si="84"/>
        <v>0</v>
      </c>
      <c r="BH244" s="214">
        <f t="shared" si="84"/>
        <v>0</v>
      </c>
      <c r="BI244" s="214">
        <f t="shared" si="84"/>
        <v>0</v>
      </c>
      <c r="BJ244" s="214">
        <f t="shared" si="84"/>
        <v>0</v>
      </c>
      <c r="BK244" s="214">
        <f t="shared" si="84"/>
        <v>0</v>
      </c>
      <c r="BL244" s="214">
        <f t="shared" si="84"/>
        <v>0</v>
      </c>
      <c r="BM244" s="214">
        <f t="shared" si="84"/>
        <v>0</v>
      </c>
      <c r="BN244" s="214">
        <f t="shared" si="84"/>
        <v>0</v>
      </c>
      <c r="BO244" s="214">
        <f t="shared" ref="BO244:CA244" si="86">SUM(BO245:BO249)</f>
        <v>0</v>
      </c>
      <c r="BP244" s="214">
        <f t="shared" si="86"/>
        <v>0</v>
      </c>
      <c r="BQ244" s="214">
        <f t="shared" si="86"/>
        <v>0</v>
      </c>
      <c r="BR244" s="214">
        <f t="shared" si="86"/>
        <v>0</v>
      </c>
      <c r="BS244" s="214">
        <f t="shared" si="86"/>
        <v>0</v>
      </c>
      <c r="BT244" s="214">
        <f t="shared" si="86"/>
        <v>0</v>
      </c>
      <c r="BU244" s="214">
        <f t="shared" si="86"/>
        <v>0</v>
      </c>
      <c r="BV244" s="214">
        <f t="shared" si="86"/>
        <v>0</v>
      </c>
      <c r="BW244" s="214">
        <f t="shared" si="86"/>
        <v>0</v>
      </c>
      <c r="BX244" s="214">
        <f t="shared" si="86"/>
        <v>0</v>
      </c>
      <c r="BY244" s="214">
        <f t="shared" si="86"/>
        <v>0</v>
      </c>
      <c r="BZ244" s="214">
        <f t="shared" si="86"/>
        <v>0</v>
      </c>
      <c r="CA244" s="214">
        <f t="shared" si="86"/>
        <v>0</v>
      </c>
    </row>
    <row r="245" spans="1:79" s="256" customFormat="1" ht="31.5" x14ac:dyDescent="0.2">
      <c r="A245" s="171" t="s">
        <v>899</v>
      </c>
      <c r="B245" s="84" t="s">
        <v>363</v>
      </c>
      <c r="C245" s="171" t="s">
        <v>2079</v>
      </c>
      <c r="D245" s="87">
        <v>23.892749999999999</v>
      </c>
      <c r="E245" s="66">
        <v>0</v>
      </c>
      <c r="F245" s="66">
        <v>23.892749999999999</v>
      </c>
      <c r="G245" s="66">
        <v>0</v>
      </c>
      <c r="H245" s="66">
        <v>0</v>
      </c>
      <c r="I245" s="66">
        <v>0</v>
      </c>
      <c r="J245" s="66">
        <v>0</v>
      </c>
      <c r="K245" s="66">
        <v>0</v>
      </c>
      <c r="L245" s="66">
        <v>0</v>
      </c>
      <c r="M245" s="66">
        <v>0</v>
      </c>
      <c r="N245" s="66">
        <v>0</v>
      </c>
      <c r="O245" s="66">
        <v>0</v>
      </c>
      <c r="P245" s="66">
        <v>0</v>
      </c>
      <c r="Q245" s="66">
        <v>0</v>
      </c>
      <c r="R245" s="66">
        <v>0</v>
      </c>
      <c r="S245" s="66">
        <v>0</v>
      </c>
      <c r="T245" s="66">
        <v>0</v>
      </c>
      <c r="U245" s="66">
        <v>0</v>
      </c>
      <c r="V245" s="66">
        <v>0</v>
      </c>
      <c r="W245" s="66">
        <v>0</v>
      </c>
      <c r="X245" s="66">
        <v>0</v>
      </c>
      <c r="Y245" s="66">
        <v>0</v>
      </c>
      <c r="Z245" s="66">
        <v>0</v>
      </c>
      <c r="AA245" s="66">
        <v>0</v>
      </c>
      <c r="AB245" s="66">
        <v>0</v>
      </c>
      <c r="AC245" s="66">
        <v>0</v>
      </c>
      <c r="AD245" s="66">
        <v>0</v>
      </c>
      <c r="AE245" s="66">
        <v>0</v>
      </c>
      <c r="AF245" s="66">
        <v>0</v>
      </c>
      <c r="AG245" s="66">
        <v>0</v>
      </c>
      <c r="AH245" s="66">
        <v>23.892749999999999</v>
      </c>
      <c r="AI245" s="66">
        <v>0</v>
      </c>
      <c r="AJ245" s="66"/>
      <c r="AK245" s="66">
        <v>0</v>
      </c>
      <c r="AL245" s="66"/>
      <c r="AM245" s="66"/>
      <c r="AN245" s="66"/>
      <c r="AO245" s="66">
        <v>0</v>
      </c>
      <c r="AP245" s="66">
        <v>0</v>
      </c>
      <c r="AQ245" s="66"/>
      <c r="AR245" s="66">
        <v>0</v>
      </c>
      <c r="AS245" s="66"/>
      <c r="AT245" s="66"/>
      <c r="AU245" s="66"/>
      <c r="AV245" s="66">
        <v>0</v>
      </c>
      <c r="AW245" s="87">
        <v>0</v>
      </c>
      <c r="AX245" s="66"/>
      <c r="AY245" s="87">
        <v>0</v>
      </c>
      <c r="AZ245" s="66"/>
      <c r="BA245" s="66"/>
      <c r="BB245" s="66"/>
      <c r="BC245" s="66">
        <v>0</v>
      </c>
      <c r="BD245" s="87">
        <v>0</v>
      </c>
      <c r="BE245" s="66"/>
      <c r="BF245" s="87">
        <v>0</v>
      </c>
      <c r="BG245" s="66"/>
      <c r="BH245" s="66"/>
      <c r="BI245" s="66"/>
      <c r="BJ245" s="66">
        <v>0</v>
      </c>
      <c r="BK245" s="87">
        <v>0</v>
      </c>
      <c r="BL245" s="66"/>
      <c r="BM245" s="87">
        <v>0</v>
      </c>
      <c r="BN245" s="66"/>
      <c r="BO245" s="66"/>
      <c r="BP245" s="66"/>
      <c r="BQ245" s="66"/>
      <c r="BR245" s="66"/>
      <c r="BS245" s="66"/>
      <c r="BT245" s="66"/>
      <c r="BU245" s="66"/>
      <c r="BV245" s="66"/>
      <c r="BW245" s="66"/>
      <c r="BX245" s="66"/>
      <c r="BY245" s="66"/>
      <c r="BZ245" s="66"/>
      <c r="CA245" s="66"/>
    </row>
    <row r="246" spans="1:79" s="256" customFormat="1" ht="47.25" x14ac:dyDescent="0.2">
      <c r="A246" s="171" t="s">
        <v>899</v>
      </c>
      <c r="B246" s="84" t="s">
        <v>564</v>
      </c>
      <c r="C246" s="171" t="s">
        <v>2080</v>
      </c>
      <c r="D246" s="87">
        <v>6.0496300000000005</v>
      </c>
      <c r="E246" s="66">
        <v>0</v>
      </c>
      <c r="F246" s="66">
        <v>0</v>
      </c>
      <c r="G246" s="66">
        <v>0</v>
      </c>
      <c r="H246" s="66">
        <v>0</v>
      </c>
      <c r="I246" s="66">
        <v>0</v>
      </c>
      <c r="J246" s="66">
        <v>0</v>
      </c>
      <c r="K246" s="66">
        <v>0</v>
      </c>
      <c r="L246" s="66">
        <v>0</v>
      </c>
      <c r="M246" s="66">
        <v>0</v>
      </c>
      <c r="N246" s="66">
        <v>0</v>
      </c>
      <c r="O246" s="66">
        <v>0</v>
      </c>
      <c r="P246" s="66">
        <v>0</v>
      </c>
      <c r="Q246" s="66">
        <v>0</v>
      </c>
      <c r="R246" s="66">
        <v>0</v>
      </c>
      <c r="S246" s="66">
        <v>0</v>
      </c>
      <c r="T246" s="66">
        <v>0</v>
      </c>
      <c r="U246" s="66">
        <v>0</v>
      </c>
      <c r="V246" s="66">
        <v>0</v>
      </c>
      <c r="W246" s="66">
        <v>0</v>
      </c>
      <c r="X246" s="66">
        <v>0</v>
      </c>
      <c r="Y246" s="66">
        <v>0</v>
      </c>
      <c r="Z246" s="66">
        <v>0</v>
      </c>
      <c r="AA246" s="66">
        <v>0</v>
      </c>
      <c r="AB246" s="66">
        <v>0</v>
      </c>
      <c r="AC246" s="66">
        <v>0</v>
      </c>
      <c r="AD246" s="66">
        <v>0</v>
      </c>
      <c r="AE246" s="66">
        <v>0</v>
      </c>
      <c r="AF246" s="66">
        <v>0</v>
      </c>
      <c r="AG246" s="66">
        <v>0</v>
      </c>
      <c r="AH246" s="66">
        <v>0</v>
      </c>
      <c r="AI246" s="66">
        <v>0</v>
      </c>
      <c r="AJ246" s="66"/>
      <c r="AK246" s="66">
        <v>0</v>
      </c>
      <c r="AL246" s="66"/>
      <c r="AM246" s="66"/>
      <c r="AN246" s="66"/>
      <c r="AO246" s="66">
        <v>0</v>
      </c>
      <c r="AP246" s="66">
        <v>0</v>
      </c>
      <c r="AQ246" s="66"/>
      <c r="AR246" s="66">
        <v>0</v>
      </c>
      <c r="AS246" s="66"/>
      <c r="AT246" s="66"/>
      <c r="AU246" s="66"/>
      <c r="AV246" s="66">
        <v>0</v>
      </c>
      <c r="AW246" s="87">
        <v>0</v>
      </c>
      <c r="AX246" s="66"/>
      <c r="AY246" s="87">
        <v>0</v>
      </c>
      <c r="AZ246" s="66"/>
      <c r="BA246" s="66"/>
      <c r="BB246" s="66"/>
      <c r="BC246" s="66">
        <v>0</v>
      </c>
      <c r="BD246" s="87">
        <v>0</v>
      </c>
      <c r="BE246" s="66"/>
      <c r="BF246" s="87">
        <v>0</v>
      </c>
      <c r="BG246" s="66"/>
      <c r="BH246" s="66"/>
      <c r="BI246" s="66"/>
      <c r="BJ246" s="66">
        <v>0</v>
      </c>
      <c r="BK246" s="87">
        <v>0</v>
      </c>
      <c r="BL246" s="66"/>
      <c r="BM246" s="87">
        <v>0</v>
      </c>
      <c r="BN246" s="66"/>
      <c r="BO246" s="66"/>
      <c r="BP246" s="66"/>
      <c r="BQ246" s="66"/>
      <c r="BR246" s="66"/>
      <c r="BS246" s="66"/>
      <c r="BT246" s="66"/>
      <c r="BU246" s="66"/>
      <c r="BV246" s="66"/>
      <c r="BW246" s="66"/>
      <c r="BX246" s="66"/>
      <c r="BY246" s="66"/>
      <c r="BZ246" s="66"/>
      <c r="CA246" s="66"/>
    </row>
    <row r="247" spans="1:79" s="256" customFormat="1" ht="78.75" x14ac:dyDescent="0.2">
      <c r="A247" s="171" t="s">
        <v>899</v>
      </c>
      <c r="B247" s="84" t="s">
        <v>1668</v>
      </c>
      <c r="C247" s="171" t="s">
        <v>2081</v>
      </c>
      <c r="D247" s="87">
        <v>0</v>
      </c>
      <c r="E247" s="66">
        <v>0</v>
      </c>
      <c r="F247" s="66">
        <v>0</v>
      </c>
      <c r="G247" s="66">
        <v>0</v>
      </c>
      <c r="H247" s="66">
        <v>0</v>
      </c>
      <c r="I247" s="66">
        <v>0</v>
      </c>
      <c r="J247" s="66">
        <v>0</v>
      </c>
      <c r="K247" s="66">
        <v>0</v>
      </c>
      <c r="L247" s="66">
        <v>0</v>
      </c>
      <c r="M247" s="66">
        <v>0</v>
      </c>
      <c r="N247" s="66">
        <v>0</v>
      </c>
      <c r="O247" s="66">
        <v>0</v>
      </c>
      <c r="P247" s="66">
        <v>0</v>
      </c>
      <c r="Q247" s="66">
        <v>0</v>
      </c>
      <c r="R247" s="66">
        <v>0</v>
      </c>
      <c r="S247" s="66">
        <v>0</v>
      </c>
      <c r="T247" s="66">
        <v>0</v>
      </c>
      <c r="U247" s="66">
        <v>0</v>
      </c>
      <c r="V247" s="66">
        <v>0</v>
      </c>
      <c r="W247" s="66">
        <v>0</v>
      </c>
      <c r="X247" s="66">
        <v>0</v>
      </c>
      <c r="Y247" s="66">
        <v>0</v>
      </c>
      <c r="Z247" s="66">
        <v>0</v>
      </c>
      <c r="AA247" s="66">
        <v>0</v>
      </c>
      <c r="AB247" s="66">
        <v>0</v>
      </c>
      <c r="AC247" s="66">
        <v>0</v>
      </c>
      <c r="AD247" s="66">
        <v>0</v>
      </c>
      <c r="AE247" s="66">
        <v>0</v>
      </c>
      <c r="AF247" s="66">
        <v>0</v>
      </c>
      <c r="AG247" s="66">
        <v>0</v>
      </c>
      <c r="AH247" s="66"/>
      <c r="AI247" s="66"/>
      <c r="AJ247" s="66"/>
      <c r="AK247" s="66"/>
      <c r="AL247" s="66"/>
      <c r="AM247" s="66"/>
      <c r="AN247" s="66"/>
      <c r="AO247" s="66">
        <v>0</v>
      </c>
      <c r="AP247" s="66">
        <v>0</v>
      </c>
      <c r="AQ247" s="66"/>
      <c r="AR247" s="66">
        <v>0</v>
      </c>
      <c r="AS247" s="66"/>
      <c r="AT247" s="66"/>
      <c r="AU247" s="66"/>
      <c r="AV247" s="66"/>
      <c r="AW247" s="87">
        <v>0</v>
      </c>
      <c r="AX247" s="66"/>
      <c r="AY247" s="87">
        <v>0</v>
      </c>
      <c r="AZ247" s="66"/>
      <c r="BA247" s="66"/>
      <c r="BB247" s="66"/>
      <c r="BC247" s="66"/>
      <c r="BD247" s="87">
        <v>0</v>
      </c>
      <c r="BE247" s="66"/>
      <c r="BF247" s="87">
        <v>0</v>
      </c>
      <c r="BG247" s="66"/>
      <c r="BH247" s="66"/>
      <c r="BI247" s="66"/>
      <c r="BJ247" s="66">
        <v>0</v>
      </c>
      <c r="BK247" s="87">
        <v>0</v>
      </c>
      <c r="BL247" s="66"/>
      <c r="BM247" s="87">
        <v>0</v>
      </c>
      <c r="BN247" s="66"/>
      <c r="BO247" s="66"/>
      <c r="BP247" s="66"/>
      <c r="BQ247" s="66"/>
      <c r="BR247" s="66"/>
      <c r="BS247" s="66"/>
      <c r="BT247" s="66"/>
      <c r="BU247" s="66"/>
      <c r="BV247" s="66"/>
      <c r="BW247" s="66"/>
      <c r="BX247" s="66"/>
      <c r="BY247" s="66"/>
      <c r="BZ247" s="66"/>
      <c r="CA247" s="66"/>
    </row>
    <row r="248" spans="1:79" s="256" customFormat="1" ht="47.25" x14ac:dyDescent="0.2">
      <c r="A248" s="171" t="s">
        <v>899</v>
      </c>
      <c r="B248" s="84" t="s">
        <v>1669</v>
      </c>
      <c r="C248" s="171" t="s">
        <v>2082</v>
      </c>
      <c r="D248" s="87">
        <v>0</v>
      </c>
      <c r="E248" s="66">
        <v>0</v>
      </c>
      <c r="F248" s="66">
        <v>0</v>
      </c>
      <c r="G248" s="66">
        <v>0</v>
      </c>
      <c r="H248" s="66">
        <v>0</v>
      </c>
      <c r="I248" s="66">
        <v>0</v>
      </c>
      <c r="J248" s="66">
        <v>0</v>
      </c>
      <c r="K248" s="66">
        <v>0</v>
      </c>
      <c r="L248" s="66">
        <v>0</v>
      </c>
      <c r="M248" s="66">
        <v>0</v>
      </c>
      <c r="N248" s="66">
        <v>0</v>
      </c>
      <c r="O248" s="66">
        <v>0</v>
      </c>
      <c r="P248" s="66">
        <v>0</v>
      </c>
      <c r="Q248" s="66">
        <v>0</v>
      </c>
      <c r="R248" s="66">
        <v>0</v>
      </c>
      <c r="S248" s="66">
        <v>0</v>
      </c>
      <c r="T248" s="66">
        <v>0</v>
      </c>
      <c r="U248" s="66">
        <v>0</v>
      </c>
      <c r="V248" s="66">
        <v>0</v>
      </c>
      <c r="W248" s="66">
        <v>0</v>
      </c>
      <c r="X248" s="66">
        <v>0</v>
      </c>
      <c r="Y248" s="66">
        <v>0</v>
      </c>
      <c r="Z248" s="66">
        <v>0</v>
      </c>
      <c r="AA248" s="66">
        <v>0</v>
      </c>
      <c r="AB248" s="66">
        <v>0</v>
      </c>
      <c r="AC248" s="66">
        <v>0</v>
      </c>
      <c r="AD248" s="66">
        <v>0</v>
      </c>
      <c r="AE248" s="66">
        <v>0</v>
      </c>
      <c r="AF248" s="66">
        <v>0</v>
      </c>
      <c r="AG248" s="66">
        <v>0</v>
      </c>
      <c r="AH248" s="66"/>
      <c r="AI248" s="66"/>
      <c r="AJ248" s="66"/>
      <c r="AK248" s="66"/>
      <c r="AL248" s="66"/>
      <c r="AM248" s="66"/>
      <c r="AN248" s="66"/>
      <c r="AO248" s="66">
        <v>0</v>
      </c>
      <c r="AP248" s="66">
        <v>0</v>
      </c>
      <c r="AQ248" s="66"/>
      <c r="AR248" s="66">
        <v>0</v>
      </c>
      <c r="AS248" s="66"/>
      <c r="AT248" s="66"/>
      <c r="AU248" s="66"/>
      <c r="AV248" s="66"/>
      <c r="AW248" s="87">
        <v>0</v>
      </c>
      <c r="AX248" s="66"/>
      <c r="AY248" s="87">
        <v>0</v>
      </c>
      <c r="AZ248" s="66"/>
      <c r="BA248" s="66"/>
      <c r="BB248" s="66"/>
      <c r="BC248" s="66"/>
      <c r="BD248" s="87">
        <v>0</v>
      </c>
      <c r="BE248" s="66"/>
      <c r="BF248" s="87">
        <v>0</v>
      </c>
      <c r="BG248" s="66"/>
      <c r="BH248" s="66"/>
      <c r="BI248" s="66"/>
      <c r="BJ248" s="66">
        <v>0</v>
      </c>
      <c r="BK248" s="87">
        <v>0</v>
      </c>
      <c r="BL248" s="66"/>
      <c r="BM248" s="87">
        <v>0</v>
      </c>
      <c r="BN248" s="66"/>
      <c r="BO248" s="66"/>
      <c r="BP248" s="66"/>
      <c r="BQ248" s="66"/>
      <c r="BR248" s="66"/>
      <c r="BS248" s="66"/>
      <c r="BT248" s="66"/>
      <c r="BU248" s="66"/>
      <c r="BV248" s="66"/>
      <c r="BW248" s="66"/>
      <c r="BX248" s="66"/>
      <c r="BY248" s="66"/>
      <c r="BZ248" s="66"/>
      <c r="CA248" s="66"/>
    </row>
    <row r="249" spans="1:79" s="256" customFormat="1" ht="78.75" x14ac:dyDescent="0.2">
      <c r="A249" s="171" t="s">
        <v>2791</v>
      </c>
      <c r="B249" s="170" t="s">
        <v>1670</v>
      </c>
      <c r="C249" s="171" t="s">
        <v>2083</v>
      </c>
      <c r="D249" s="87">
        <v>0.18314</v>
      </c>
      <c r="E249" s="66">
        <v>0</v>
      </c>
      <c r="F249" s="66">
        <v>0.18313999999999997</v>
      </c>
      <c r="G249" s="66">
        <v>0</v>
      </c>
      <c r="H249" s="66">
        <v>0</v>
      </c>
      <c r="I249" s="66">
        <v>0.14000000000000001</v>
      </c>
      <c r="J249" s="66">
        <v>0</v>
      </c>
      <c r="K249" s="66">
        <v>0</v>
      </c>
      <c r="L249" s="66">
        <v>0</v>
      </c>
      <c r="M249" s="66">
        <v>0</v>
      </c>
      <c r="N249" s="66">
        <v>0</v>
      </c>
      <c r="O249" s="66">
        <v>0</v>
      </c>
      <c r="P249" s="66">
        <v>0</v>
      </c>
      <c r="Q249" s="66">
        <v>0</v>
      </c>
      <c r="R249" s="66">
        <v>0</v>
      </c>
      <c r="S249" s="66">
        <v>0</v>
      </c>
      <c r="T249" s="66">
        <v>0</v>
      </c>
      <c r="U249" s="66">
        <v>0</v>
      </c>
      <c r="V249" s="66">
        <v>0</v>
      </c>
      <c r="W249" s="66">
        <v>0</v>
      </c>
      <c r="X249" s="66">
        <v>0</v>
      </c>
      <c r="Y249" s="66">
        <v>0</v>
      </c>
      <c r="Z249" s="66">
        <v>0</v>
      </c>
      <c r="AA249" s="66">
        <v>0</v>
      </c>
      <c r="AB249" s="66">
        <v>0</v>
      </c>
      <c r="AC249" s="66">
        <v>0</v>
      </c>
      <c r="AD249" s="66">
        <v>0</v>
      </c>
      <c r="AE249" s="66">
        <v>0</v>
      </c>
      <c r="AF249" s="66">
        <v>0</v>
      </c>
      <c r="AG249" s="66">
        <v>0</v>
      </c>
      <c r="AH249" s="66">
        <v>0.18313999999999997</v>
      </c>
      <c r="AI249" s="66">
        <v>0</v>
      </c>
      <c r="AJ249" s="66"/>
      <c r="AK249" s="66">
        <v>0.14000000000000001</v>
      </c>
      <c r="AL249" s="66"/>
      <c r="AM249" s="66"/>
      <c r="AN249" s="66"/>
      <c r="AO249" s="66">
        <v>0.16800607000000001</v>
      </c>
      <c r="AP249" s="66">
        <v>0</v>
      </c>
      <c r="AQ249" s="66"/>
      <c r="AR249" s="66">
        <v>0.14199999999999999</v>
      </c>
      <c r="AS249" s="66"/>
      <c r="AT249" s="66"/>
      <c r="AU249" s="66"/>
      <c r="AV249" s="66">
        <v>0.16800607000000001</v>
      </c>
      <c r="AW249" s="87">
        <v>0</v>
      </c>
      <c r="AX249" s="66"/>
      <c r="AY249" s="87">
        <v>0.14199999999999999</v>
      </c>
      <c r="AZ249" s="66"/>
      <c r="BA249" s="66"/>
      <c r="BB249" s="66"/>
      <c r="BC249" s="66">
        <v>0</v>
      </c>
      <c r="BD249" s="87">
        <v>0</v>
      </c>
      <c r="BE249" s="66"/>
      <c r="BF249" s="87">
        <v>0</v>
      </c>
      <c r="BG249" s="66"/>
      <c r="BH249" s="66"/>
      <c r="BI249" s="66"/>
      <c r="BJ249" s="66">
        <v>0</v>
      </c>
      <c r="BK249" s="87">
        <v>0</v>
      </c>
      <c r="BL249" s="66"/>
      <c r="BM249" s="87">
        <v>0</v>
      </c>
      <c r="BN249" s="66"/>
      <c r="BO249" s="66"/>
      <c r="BP249" s="66"/>
      <c r="BQ249" s="66"/>
      <c r="BR249" s="66"/>
      <c r="BS249" s="66"/>
      <c r="BT249" s="66"/>
      <c r="BU249" s="66"/>
      <c r="BV249" s="66"/>
      <c r="BW249" s="66"/>
      <c r="BX249" s="66"/>
      <c r="BY249" s="66"/>
      <c r="BZ249" s="66"/>
      <c r="CA249" s="66"/>
    </row>
    <row r="250" spans="1:79" s="256" customFormat="1" ht="31.5" x14ac:dyDescent="0.2">
      <c r="A250" s="210"/>
      <c r="B250" s="211" t="s">
        <v>103</v>
      </c>
      <c r="C250" s="210"/>
      <c r="D250" s="214">
        <f t="shared" ref="D250:BN250" si="87">SUM(D251)</f>
        <v>0</v>
      </c>
      <c r="E250" s="214">
        <f t="shared" si="87"/>
        <v>0</v>
      </c>
      <c r="F250" s="214">
        <f t="shared" si="87"/>
        <v>0</v>
      </c>
      <c r="G250" s="214">
        <f t="shared" si="87"/>
        <v>0</v>
      </c>
      <c r="H250" s="214">
        <f t="shared" si="87"/>
        <v>0</v>
      </c>
      <c r="I250" s="214">
        <f t="shared" si="87"/>
        <v>0</v>
      </c>
      <c r="J250" s="214">
        <f t="shared" si="87"/>
        <v>0</v>
      </c>
      <c r="K250" s="214">
        <f t="shared" si="87"/>
        <v>0</v>
      </c>
      <c r="L250" s="214">
        <f t="shared" si="87"/>
        <v>0</v>
      </c>
      <c r="M250" s="214">
        <f t="shared" si="87"/>
        <v>0</v>
      </c>
      <c r="N250" s="214">
        <f t="shared" si="87"/>
        <v>0</v>
      </c>
      <c r="O250" s="214">
        <f t="shared" si="87"/>
        <v>0</v>
      </c>
      <c r="P250" s="214">
        <f t="shared" si="87"/>
        <v>0</v>
      </c>
      <c r="Q250" s="214">
        <f t="shared" si="87"/>
        <v>0</v>
      </c>
      <c r="R250" s="214">
        <f t="shared" si="87"/>
        <v>0</v>
      </c>
      <c r="S250" s="214">
        <f t="shared" si="87"/>
        <v>0</v>
      </c>
      <c r="T250" s="214">
        <f t="shared" si="87"/>
        <v>0</v>
      </c>
      <c r="U250" s="214">
        <f t="shared" si="87"/>
        <v>0</v>
      </c>
      <c r="V250" s="214">
        <f t="shared" si="87"/>
        <v>0</v>
      </c>
      <c r="W250" s="214">
        <f t="shared" si="87"/>
        <v>0</v>
      </c>
      <c r="X250" s="214">
        <f t="shared" si="87"/>
        <v>0</v>
      </c>
      <c r="Y250" s="214">
        <f t="shared" si="87"/>
        <v>0</v>
      </c>
      <c r="Z250" s="214">
        <f t="shared" si="87"/>
        <v>0</v>
      </c>
      <c r="AA250" s="214">
        <f t="shared" si="87"/>
        <v>0</v>
      </c>
      <c r="AB250" s="214">
        <f t="shared" si="87"/>
        <v>0</v>
      </c>
      <c r="AC250" s="214">
        <f t="shared" si="87"/>
        <v>0</v>
      </c>
      <c r="AD250" s="214">
        <f t="shared" si="87"/>
        <v>0</v>
      </c>
      <c r="AE250" s="214">
        <f t="shared" si="87"/>
        <v>0</v>
      </c>
      <c r="AF250" s="214">
        <f t="shared" si="87"/>
        <v>0</v>
      </c>
      <c r="AG250" s="214">
        <f t="shared" si="87"/>
        <v>0</v>
      </c>
      <c r="AH250" s="214">
        <f t="shared" si="87"/>
        <v>0</v>
      </c>
      <c r="AI250" s="214">
        <f t="shared" si="87"/>
        <v>0</v>
      </c>
      <c r="AJ250" s="214">
        <f t="shared" si="87"/>
        <v>0</v>
      </c>
      <c r="AK250" s="214">
        <f t="shared" si="87"/>
        <v>0</v>
      </c>
      <c r="AL250" s="214">
        <f t="shared" si="87"/>
        <v>0</v>
      </c>
      <c r="AM250" s="214">
        <f t="shared" si="87"/>
        <v>0</v>
      </c>
      <c r="AN250" s="214">
        <f t="shared" si="87"/>
        <v>0</v>
      </c>
      <c r="AO250" s="214">
        <f t="shared" si="87"/>
        <v>0</v>
      </c>
      <c r="AP250" s="214">
        <f t="shared" si="87"/>
        <v>0</v>
      </c>
      <c r="AQ250" s="214">
        <f t="shared" si="87"/>
        <v>0</v>
      </c>
      <c r="AR250" s="214">
        <f t="shared" si="87"/>
        <v>0</v>
      </c>
      <c r="AS250" s="214">
        <f t="shared" si="87"/>
        <v>0</v>
      </c>
      <c r="AT250" s="214">
        <f t="shared" si="87"/>
        <v>0</v>
      </c>
      <c r="AU250" s="214">
        <f t="shared" si="87"/>
        <v>0</v>
      </c>
      <c r="AV250" s="214">
        <f t="shared" si="87"/>
        <v>0</v>
      </c>
      <c r="AW250" s="214">
        <f t="shared" si="87"/>
        <v>0</v>
      </c>
      <c r="AX250" s="214">
        <f t="shared" si="87"/>
        <v>0</v>
      </c>
      <c r="AY250" s="214">
        <f t="shared" si="87"/>
        <v>0</v>
      </c>
      <c r="AZ250" s="214">
        <f t="shared" si="87"/>
        <v>0</v>
      </c>
      <c r="BA250" s="214">
        <f t="shared" si="87"/>
        <v>0</v>
      </c>
      <c r="BB250" s="214">
        <f t="shared" si="87"/>
        <v>0</v>
      </c>
      <c r="BC250" s="214">
        <f t="shared" si="87"/>
        <v>0</v>
      </c>
      <c r="BD250" s="214">
        <f t="shared" si="87"/>
        <v>0</v>
      </c>
      <c r="BE250" s="214">
        <f t="shared" si="87"/>
        <v>0</v>
      </c>
      <c r="BF250" s="214">
        <f t="shared" si="87"/>
        <v>0</v>
      </c>
      <c r="BG250" s="214">
        <f t="shared" si="87"/>
        <v>0</v>
      </c>
      <c r="BH250" s="214">
        <f t="shared" si="87"/>
        <v>0</v>
      </c>
      <c r="BI250" s="214">
        <f t="shared" si="87"/>
        <v>0</v>
      </c>
      <c r="BJ250" s="214">
        <f t="shared" si="87"/>
        <v>0</v>
      </c>
      <c r="BK250" s="214">
        <f t="shared" si="87"/>
        <v>0</v>
      </c>
      <c r="BL250" s="214">
        <f t="shared" si="87"/>
        <v>0</v>
      </c>
      <c r="BM250" s="214">
        <f t="shared" si="87"/>
        <v>0</v>
      </c>
      <c r="BN250" s="214">
        <f t="shared" si="87"/>
        <v>0</v>
      </c>
      <c r="BO250" s="214">
        <f t="shared" ref="BO250:CA250" si="88">SUM(BO251)</f>
        <v>0</v>
      </c>
      <c r="BP250" s="214">
        <f t="shared" si="88"/>
        <v>0</v>
      </c>
      <c r="BQ250" s="214">
        <f t="shared" si="88"/>
        <v>0</v>
      </c>
      <c r="BR250" s="214">
        <f t="shared" si="88"/>
        <v>0</v>
      </c>
      <c r="BS250" s="214">
        <f t="shared" si="88"/>
        <v>0</v>
      </c>
      <c r="BT250" s="214">
        <f t="shared" si="88"/>
        <v>0</v>
      </c>
      <c r="BU250" s="214">
        <f t="shared" si="88"/>
        <v>0</v>
      </c>
      <c r="BV250" s="214">
        <f t="shared" si="88"/>
        <v>0</v>
      </c>
      <c r="BW250" s="214">
        <f t="shared" si="88"/>
        <v>0</v>
      </c>
      <c r="BX250" s="214">
        <f t="shared" si="88"/>
        <v>0</v>
      </c>
      <c r="BY250" s="214">
        <f t="shared" si="88"/>
        <v>0</v>
      </c>
      <c r="BZ250" s="214">
        <f t="shared" si="88"/>
        <v>0</v>
      </c>
      <c r="CA250" s="214">
        <f t="shared" si="88"/>
        <v>0</v>
      </c>
    </row>
    <row r="251" spans="1:79" s="256" customFormat="1" ht="78.75" x14ac:dyDescent="0.2">
      <c r="A251" s="171" t="s">
        <v>899</v>
      </c>
      <c r="B251" s="84" t="s">
        <v>1671</v>
      </c>
      <c r="C251" s="171" t="s">
        <v>2084</v>
      </c>
      <c r="D251" s="87">
        <v>0</v>
      </c>
      <c r="E251" s="66">
        <v>0</v>
      </c>
      <c r="F251" s="66">
        <v>0</v>
      </c>
      <c r="G251" s="66">
        <v>0</v>
      </c>
      <c r="H251" s="66">
        <v>0</v>
      </c>
      <c r="I251" s="66">
        <v>0</v>
      </c>
      <c r="J251" s="66">
        <v>0</v>
      </c>
      <c r="K251" s="66">
        <v>0</v>
      </c>
      <c r="L251" s="66">
        <v>0</v>
      </c>
      <c r="M251" s="66">
        <v>0</v>
      </c>
      <c r="N251" s="66">
        <v>0</v>
      </c>
      <c r="O251" s="66">
        <v>0</v>
      </c>
      <c r="P251" s="66">
        <v>0</v>
      </c>
      <c r="Q251" s="66">
        <v>0</v>
      </c>
      <c r="R251" s="66">
        <v>0</v>
      </c>
      <c r="S251" s="66">
        <v>0</v>
      </c>
      <c r="T251" s="66">
        <v>0</v>
      </c>
      <c r="U251" s="66">
        <v>0</v>
      </c>
      <c r="V251" s="66">
        <v>0</v>
      </c>
      <c r="W251" s="66">
        <v>0</v>
      </c>
      <c r="X251" s="66">
        <v>0</v>
      </c>
      <c r="Y251" s="66">
        <v>0</v>
      </c>
      <c r="Z251" s="66">
        <v>0</v>
      </c>
      <c r="AA251" s="66">
        <v>0</v>
      </c>
      <c r="AB251" s="66">
        <v>0</v>
      </c>
      <c r="AC251" s="66">
        <v>0</v>
      </c>
      <c r="AD251" s="66">
        <v>0</v>
      </c>
      <c r="AE251" s="66">
        <v>0</v>
      </c>
      <c r="AF251" s="66">
        <v>0</v>
      </c>
      <c r="AG251" s="66">
        <v>0</v>
      </c>
      <c r="AH251" s="66"/>
      <c r="AI251" s="66"/>
      <c r="AJ251" s="66"/>
      <c r="AK251" s="66"/>
      <c r="AL251" s="66"/>
      <c r="AM251" s="66"/>
      <c r="AN251" s="66"/>
      <c r="AO251" s="66">
        <v>0</v>
      </c>
      <c r="AP251" s="66">
        <v>0</v>
      </c>
      <c r="AQ251" s="66"/>
      <c r="AR251" s="66">
        <v>0</v>
      </c>
      <c r="AS251" s="66"/>
      <c r="AT251" s="66"/>
      <c r="AU251" s="66"/>
      <c r="AV251" s="66"/>
      <c r="AW251" s="87">
        <v>0</v>
      </c>
      <c r="AX251" s="66"/>
      <c r="AY251" s="87">
        <v>0</v>
      </c>
      <c r="AZ251" s="66"/>
      <c r="BA251" s="66"/>
      <c r="BB251" s="66"/>
      <c r="BC251" s="66"/>
      <c r="BD251" s="87">
        <v>0</v>
      </c>
      <c r="BE251" s="66"/>
      <c r="BF251" s="87">
        <v>0</v>
      </c>
      <c r="BG251" s="66"/>
      <c r="BH251" s="66"/>
      <c r="BI251" s="66"/>
      <c r="BJ251" s="66">
        <v>0</v>
      </c>
      <c r="BK251" s="87">
        <v>0</v>
      </c>
      <c r="BL251" s="66"/>
      <c r="BM251" s="87">
        <v>0</v>
      </c>
      <c r="BN251" s="66"/>
      <c r="BO251" s="66"/>
      <c r="BP251" s="66"/>
      <c r="BQ251" s="66"/>
      <c r="BR251" s="66"/>
      <c r="BS251" s="66"/>
      <c r="BT251" s="66"/>
      <c r="BU251" s="66"/>
      <c r="BV251" s="66"/>
      <c r="BW251" s="66"/>
      <c r="BX251" s="66"/>
      <c r="BY251" s="66"/>
      <c r="BZ251" s="66"/>
      <c r="CA251" s="66"/>
    </row>
    <row r="252" spans="1:79" s="256" customFormat="1" x14ac:dyDescent="0.2">
      <c r="A252" s="210"/>
      <c r="B252" s="211" t="s">
        <v>56</v>
      </c>
      <c r="C252" s="210"/>
      <c r="D252" s="214">
        <f t="shared" ref="D252:BN252" si="89">SUM(D253:D266)</f>
        <v>136.10033000000001</v>
      </c>
      <c r="E252" s="214">
        <f t="shared" ref="E252" si="90">SUM(E253:E266)</f>
        <v>0</v>
      </c>
      <c r="F252" s="214">
        <f t="shared" si="89"/>
        <v>66.491619999999998</v>
      </c>
      <c r="G252" s="214">
        <f t="shared" si="89"/>
        <v>0.65</v>
      </c>
      <c r="H252" s="214">
        <f t="shared" si="89"/>
        <v>0</v>
      </c>
      <c r="I252" s="214">
        <f t="shared" si="89"/>
        <v>1.9100000000000001</v>
      </c>
      <c r="J252" s="214">
        <f t="shared" si="89"/>
        <v>0</v>
      </c>
      <c r="K252" s="214">
        <f t="shared" si="89"/>
        <v>0</v>
      </c>
      <c r="L252" s="214">
        <f t="shared" si="89"/>
        <v>0</v>
      </c>
      <c r="M252" s="214">
        <f t="shared" si="89"/>
        <v>0</v>
      </c>
      <c r="N252" s="214">
        <f t="shared" si="89"/>
        <v>0</v>
      </c>
      <c r="O252" s="214">
        <f t="shared" si="89"/>
        <v>0</v>
      </c>
      <c r="P252" s="214">
        <f t="shared" si="89"/>
        <v>0</v>
      </c>
      <c r="Q252" s="214">
        <f t="shared" si="89"/>
        <v>0</v>
      </c>
      <c r="R252" s="214">
        <f t="shared" si="89"/>
        <v>0</v>
      </c>
      <c r="S252" s="214">
        <f t="shared" si="89"/>
        <v>0</v>
      </c>
      <c r="T252" s="214">
        <f t="shared" si="89"/>
        <v>0</v>
      </c>
      <c r="U252" s="214">
        <f t="shared" si="89"/>
        <v>0</v>
      </c>
      <c r="V252" s="214">
        <f t="shared" si="89"/>
        <v>0</v>
      </c>
      <c r="W252" s="214">
        <f t="shared" si="89"/>
        <v>0</v>
      </c>
      <c r="X252" s="214">
        <f t="shared" si="89"/>
        <v>0</v>
      </c>
      <c r="Y252" s="214">
        <f t="shared" si="89"/>
        <v>0</v>
      </c>
      <c r="Z252" s="214">
        <f t="shared" si="89"/>
        <v>0</v>
      </c>
      <c r="AA252" s="214">
        <f t="shared" si="89"/>
        <v>0</v>
      </c>
      <c r="AB252" s="214">
        <f t="shared" si="89"/>
        <v>0</v>
      </c>
      <c r="AC252" s="214">
        <f t="shared" si="89"/>
        <v>0</v>
      </c>
      <c r="AD252" s="214">
        <f t="shared" si="89"/>
        <v>0</v>
      </c>
      <c r="AE252" s="214">
        <f t="shared" si="89"/>
        <v>0</v>
      </c>
      <c r="AF252" s="214">
        <f t="shared" si="89"/>
        <v>0</v>
      </c>
      <c r="AG252" s="214">
        <f t="shared" si="89"/>
        <v>0</v>
      </c>
      <c r="AH252" s="214">
        <f t="shared" si="89"/>
        <v>66.491619999999998</v>
      </c>
      <c r="AI252" s="214">
        <f t="shared" si="89"/>
        <v>0.65</v>
      </c>
      <c r="AJ252" s="214">
        <f t="shared" si="89"/>
        <v>0</v>
      </c>
      <c r="AK252" s="214">
        <f t="shared" si="89"/>
        <v>1.9100000000000001</v>
      </c>
      <c r="AL252" s="214">
        <f t="shared" si="89"/>
        <v>0</v>
      </c>
      <c r="AM252" s="214">
        <f t="shared" si="89"/>
        <v>0</v>
      </c>
      <c r="AN252" s="214">
        <f t="shared" si="89"/>
        <v>0</v>
      </c>
      <c r="AO252" s="214">
        <f t="shared" si="89"/>
        <v>1.6053267999999998</v>
      </c>
      <c r="AP252" s="214">
        <f t="shared" si="89"/>
        <v>0.25</v>
      </c>
      <c r="AQ252" s="214">
        <f t="shared" si="89"/>
        <v>0</v>
      </c>
      <c r="AR252" s="214">
        <f t="shared" si="89"/>
        <v>0.33699999999999997</v>
      </c>
      <c r="AS252" s="214">
        <f t="shared" si="89"/>
        <v>0</v>
      </c>
      <c r="AT252" s="214">
        <f t="shared" si="89"/>
        <v>0</v>
      </c>
      <c r="AU252" s="214">
        <f t="shared" si="89"/>
        <v>0</v>
      </c>
      <c r="AV252" s="214">
        <f t="shared" si="89"/>
        <v>0.29011243000000003</v>
      </c>
      <c r="AW252" s="214">
        <f t="shared" si="89"/>
        <v>0.25</v>
      </c>
      <c r="AX252" s="214">
        <f t="shared" si="89"/>
        <v>0</v>
      </c>
      <c r="AY252" s="214">
        <f t="shared" si="89"/>
        <v>0</v>
      </c>
      <c r="AZ252" s="214">
        <f t="shared" si="89"/>
        <v>0</v>
      </c>
      <c r="BA252" s="214">
        <f t="shared" si="89"/>
        <v>0</v>
      </c>
      <c r="BB252" s="214">
        <f t="shared" si="89"/>
        <v>0</v>
      </c>
      <c r="BC252" s="214">
        <f t="shared" si="89"/>
        <v>1.3152143700000001</v>
      </c>
      <c r="BD252" s="214">
        <f t="shared" si="89"/>
        <v>0</v>
      </c>
      <c r="BE252" s="214">
        <f t="shared" si="89"/>
        <v>0</v>
      </c>
      <c r="BF252" s="214">
        <f t="shared" si="89"/>
        <v>0.33699999999999997</v>
      </c>
      <c r="BG252" s="214">
        <f t="shared" si="89"/>
        <v>0</v>
      </c>
      <c r="BH252" s="214">
        <f t="shared" si="89"/>
        <v>0</v>
      </c>
      <c r="BI252" s="214">
        <f t="shared" si="89"/>
        <v>0</v>
      </c>
      <c r="BJ252" s="214">
        <f t="shared" si="89"/>
        <v>0</v>
      </c>
      <c r="BK252" s="214">
        <f t="shared" si="89"/>
        <v>0</v>
      </c>
      <c r="BL252" s="214">
        <f t="shared" si="89"/>
        <v>0</v>
      </c>
      <c r="BM252" s="214">
        <f t="shared" si="89"/>
        <v>0</v>
      </c>
      <c r="BN252" s="214">
        <f t="shared" si="89"/>
        <v>0</v>
      </c>
      <c r="BO252" s="214">
        <f t="shared" ref="BO252:CA252" si="91">SUM(BO253:BO266)</f>
        <v>0</v>
      </c>
      <c r="BP252" s="214">
        <f t="shared" si="91"/>
        <v>0</v>
      </c>
      <c r="BQ252" s="214">
        <f t="shared" si="91"/>
        <v>0</v>
      </c>
      <c r="BR252" s="214">
        <f t="shared" si="91"/>
        <v>0</v>
      </c>
      <c r="BS252" s="214">
        <f t="shared" si="91"/>
        <v>0</v>
      </c>
      <c r="BT252" s="214">
        <f t="shared" si="91"/>
        <v>0</v>
      </c>
      <c r="BU252" s="214">
        <f t="shared" si="91"/>
        <v>0</v>
      </c>
      <c r="BV252" s="214">
        <f t="shared" si="91"/>
        <v>0</v>
      </c>
      <c r="BW252" s="214">
        <f t="shared" si="91"/>
        <v>0</v>
      </c>
      <c r="BX252" s="214">
        <f t="shared" si="91"/>
        <v>0</v>
      </c>
      <c r="BY252" s="214">
        <f t="shared" si="91"/>
        <v>0</v>
      </c>
      <c r="BZ252" s="214">
        <f t="shared" si="91"/>
        <v>0</v>
      </c>
      <c r="CA252" s="214">
        <f t="shared" si="91"/>
        <v>0</v>
      </c>
    </row>
    <row r="253" spans="1:79" s="256" customFormat="1" ht="47.25" x14ac:dyDescent="0.2">
      <c r="A253" s="171" t="s">
        <v>899</v>
      </c>
      <c r="B253" s="84" t="s">
        <v>565</v>
      </c>
      <c r="C253" s="171" t="s">
        <v>2085</v>
      </c>
      <c r="D253" s="87">
        <v>7.9393500000000001</v>
      </c>
      <c r="E253" s="66">
        <v>0</v>
      </c>
      <c r="F253" s="66">
        <v>0</v>
      </c>
      <c r="G253" s="66">
        <v>0</v>
      </c>
      <c r="H253" s="66">
        <v>0</v>
      </c>
      <c r="I253" s="66">
        <v>0</v>
      </c>
      <c r="J253" s="66">
        <v>0</v>
      </c>
      <c r="K253" s="66">
        <v>0</v>
      </c>
      <c r="L253" s="66">
        <v>0</v>
      </c>
      <c r="M253" s="66">
        <v>0</v>
      </c>
      <c r="N253" s="66">
        <v>0</v>
      </c>
      <c r="O253" s="66">
        <v>0</v>
      </c>
      <c r="P253" s="66">
        <v>0</v>
      </c>
      <c r="Q253" s="66">
        <v>0</v>
      </c>
      <c r="R253" s="66">
        <v>0</v>
      </c>
      <c r="S253" s="66">
        <v>0</v>
      </c>
      <c r="T253" s="66">
        <v>0</v>
      </c>
      <c r="U253" s="66">
        <v>0</v>
      </c>
      <c r="V253" s="66">
        <v>0</v>
      </c>
      <c r="W253" s="66">
        <v>0</v>
      </c>
      <c r="X253" s="66">
        <v>0</v>
      </c>
      <c r="Y253" s="66">
        <v>0</v>
      </c>
      <c r="Z253" s="66">
        <v>0</v>
      </c>
      <c r="AA253" s="66">
        <v>0</v>
      </c>
      <c r="AB253" s="66">
        <v>0</v>
      </c>
      <c r="AC253" s="66">
        <v>0</v>
      </c>
      <c r="AD253" s="66">
        <v>0</v>
      </c>
      <c r="AE253" s="66">
        <v>0</v>
      </c>
      <c r="AF253" s="66">
        <v>0</v>
      </c>
      <c r="AG253" s="66">
        <v>0</v>
      </c>
      <c r="AH253" s="66">
        <v>0</v>
      </c>
      <c r="AI253" s="66">
        <v>0</v>
      </c>
      <c r="AJ253" s="66"/>
      <c r="AK253" s="66">
        <v>0</v>
      </c>
      <c r="AL253" s="66"/>
      <c r="AM253" s="66"/>
      <c r="AN253" s="66"/>
      <c r="AO253" s="66">
        <v>0</v>
      </c>
      <c r="AP253" s="66">
        <v>0</v>
      </c>
      <c r="AQ253" s="66"/>
      <c r="AR253" s="66">
        <v>0</v>
      </c>
      <c r="AS253" s="66"/>
      <c r="AT253" s="66"/>
      <c r="AU253" s="66"/>
      <c r="AV253" s="66">
        <v>0</v>
      </c>
      <c r="AW253" s="87">
        <v>0</v>
      </c>
      <c r="AX253" s="66"/>
      <c r="AY253" s="87">
        <v>0</v>
      </c>
      <c r="AZ253" s="66"/>
      <c r="BA253" s="66"/>
      <c r="BB253" s="66"/>
      <c r="BC253" s="66">
        <v>0</v>
      </c>
      <c r="BD253" s="87">
        <v>0</v>
      </c>
      <c r="BE253" s="66"/>
      <c r="BF253" s="87">
        <v>0</v>
      </c>
      <c r="BG253" s="66"/>
      <c r="BH253" s="66"/>
      <c r="BI253" s="66"/>
      <c r="BJ253" s="66">
        <v>0</v>
      </c>
      <c r="BK253" s="87">
        <v>0</v>
      </c>
      <c r="BL253" s="66"/>
      <c r="BM253" s="87">
        <v>0</v>
      </c>
      <c r="BN253" s="66"/>
      <c r="BO253" s="66"/>
      <c r="BP253" s="66"/>
      <c r="BQ253" s="66"/>
      <c r="BR253" s="66"/>
      <c r="BS253" s="66"/>
      <c r="BT253" s="66"/>
      <c r="BU253" s="66"/>
      <c r="BV253" s="66"/>
      <c r="BW253" s="66"/>
      <c r="BX253" s="66"/>
      <c r="BY253" s="66"/>
      <c r="BZ253" s="66"/>
      <c r="CA253" s="66"/>
    </row>
    <row r="254" spans="1:79" s="256" customFormat="1" ht="47.25" x14ac:dyDescent="0.2">
      <c r="A254" s="171" t="s">
        <v>899</v>
      </c>
      <c r="B254" s="84" t="s">
        <v>566</v>
      </c>
      <c r="C254" s="171" t="s">
        <v>2086</v>
      </c>
      <c r="D254" s="87">
        <v>23.336569999999998</v>
      </c>
      <c r="E254" s="66">
        <v>0</v>
      </c>
      <c r="F254" s="66">
        <v>0</v>
      </c>
      <c r="G254" s="66">
        <v>0</v>
      </c>
      <c r="H254" s="66">
        <v>0</v>
      </c>
      <c r="I254" s="66">
        <v>0</v>
      </c>
      <c r="J254" s="66">
        <v>0</v>
      </c>
      <c r="K254" s="66">
        <v>0</v>
      </c>
      <c r="L254" s="66">
        <v>0</v>
      </c>
      <c r="M254" s="66">
        <v>0</v>
      </c>
      <c r="N254" s="66">
        <v>0</v>
      </c>
      <c r="O254" s="66">
        <v>0</v>
      </c>
      <c r="P254" s="66">
        <v>0</v>
      </c>
      <c r="Q254" s="66">
        <v>0</v>
      </c>
      <c r="R254" s="66">
        <v>0</v>
      </c>
      <c r="S254" s="66">
        <v>0</v>
      </c>
      <c r="T254" s="66">
        <v>0</v>
      </c>
      <c r="U254" s="66">
        <v>0</v>
      </c>
      <c r="V254" s="66">
        <v>0</v>
      </c>
      <c r="W254" s="66">
        <v>0</v>
      </c>
      <c r="X254" s="66">
        <v>0</v>
      </c>
      <c r="Y254" s="66">
        <v>0</v>
      </c>
      <c r="Z254" s="66">
        <v>0</v>
      </c>
      <c r="AA254" s="66">
        <v>0</v>
      </c>
      <c r="AB254" s="66">
        <v>0</v>
      </c>
      <c r="AC254" s="66">
        <v>0</v>
      </c>
      <c r="AD254" s="66">
        <v>0</v>
      </c>
      <c r="AE254" s="66">
        <v>0</v>
      </c>
      <c r="AF254" s="66">
        <v>0</v>
      </c>
      <c r="AG254" s="66">
        <v>0</v>
      </c>
      <c r="AH254" s="66">
        <v>0</v>
      </c>
      <c r="AI254" s="66">
        <v>0</v>
      </c>
      <c r="AJ254" s="66"/>
      <c r="AK254" s="66">
        <v>0</v>
      </c>
      <c r="AL254" s="66"/>
      <c r="AM254" s="66"/>
      <c r="AN254" s="66"/>
      <c r="AO254" s="66">
        <v>0</v>
      </c>
      <c r="AP254" s="66">
        <v>0</v>
      </c>
      <c r="AQ254" s="66"/>
      <c r="AR254" s="66">
        <v>0</v>
      </c>
      <c r="AS254" s="66"/>
      <c r="AT254" s="66"/>
      <c r="AU254" s="66"/>
      <c r="AV254" s="66">
        <v>0</v>
      </c>
      <c r="AW254" s="87">
        <v>0</v>
      </c>
      <c r="AX254" s="66"/>
      <c r="AY254" s="87">
        <v>0</v>
      </c>
      <c r="AZ254" s="66"/>
      <c r="BA254" s="66"/>
      <c r="BB254" s="66"/>
      <c r="BC254" s="66">
        <v>0</v>
      </c>
      <c r="BD254" s="87">
        <v>0</v>
      </c>
      <c r="BE254" s="66"/>
      <c r="BF254" s="87">
        <v>0</v>
      </c>
      <c r="BG254" s="66"/>
      <c r="BH254" s="66"/>
      <c r="BI254" s="66"/>
      <c r="BJ254" s="66">
        <v>0</v>
      </c>
      <c r="BK254" s="87">
        <v>0</v>
      </c>
      <c r="BL254" s="66"/>
      <c r="BM254" s="87">
        <v>0</v>
      </c>
      <c r="BN254" s="66"/>
      <c r="BO254" s="66"/>
      <c r="BP254" s="66"/>
      <c r="BQ254" s="66"/>
      <c r="BR254" s="66"/>
      <c r="BS254" s="66"/>
      <c r="BT254" s="66"/>
      <c r="BU254" s="66"/>
      <c r="BV254" s="66"/>
      <c r="BW254" s="66"/>
      <c r="BX254" s="66"/>
      <c r="BY254" s="66"/>
      <c r="BZ254" s="66"/>
      <c r="CA254" s="66"/>
    </row>
    <row r="255" spans="1:79" s="256" customFormat="1" ht="47.25" x14ac:dyDescent="0.2">
      <c r="A255" s="171" t="s">
        <v>899</v>
      </c>
      <c r="B255" s="84" t="s">
        <v>567</v>
      </c>
      <c r="C255" s="171" t="s">
        <v>2087</v>
      </c>
      <c r="D255" s="87">
        <v>9.7429699999999997</v>
      </c>
      <c r="E255" s="66">
        <v>0</v>
      </c>
      <c r="F255" s="66">
        <v>9.7429699999999979</v>
      </c>
      <c r="G255" s="66">
        <v>0</v>
      </c>
      <c r="H255" s="66">
        <v>0</v>
      </c>
      <c r="I255" s="66">
        <v>0</v>
      </c>
      <c r="J255" s="66">
        <v>0</v>
      </c>
      <c r="K255" s="66">
        <v>0</v>
      </c>
      <c r="L255" s="66">
        <v>0</v>
      </c>
      <c r="M255" s="66">
        <v>0</v>
      </c>
      <c r="N255" s="66">
        <v>0</v>
      </c>
      <c r="O255" s="66">
        <v>0</v>
      </c>
      <c r="P255" s="66">
        <v>0</v>
      </c>
      <c r="Q255" s="66">
        <v>0</v>
      </c>
      <c r="R255" s="66">
        <v>0</v>
      </c>
      <c r="S255" s="66">
        <v>0</v>
      </c>
      <c r="T255" s="66">
        <v>0</v>
      </c>
      <c r="U255" s="66">
        <v>0</v>
      </c>
      <c r="V255" s="66">
        <v>0</v>
      </c>
      <c r="W255" s="66">
        <v>0</v>
      </c>
      <c r="X255" s="66">
        <v>0</v>
      </c>
      <c r="Y255" s="66">
        <v>0</v>
      </c>
      <c r="Z255" s="66">
        <v>0</v>
      </c>
      <c r="AA255" s="66">
        <v>0</v>
      </c>
      <c r="AB255" s="66">
        <v>0</v>
      </c>
      <c r="AC255" s="66">
        <v>0</v>
      </c>
      <c r="AD255" s="66">
        <v>0</v>
      </c>
      <c r="AE255" s="66">
        <v>0</v>
      </c>
      <c r="AF255" s="66">
        <v>0</v>
      </c>
      <c r="AG255" s="66">
        <v>0</v>
      </c>
      <c r="AH255" s="66">
        <v>9.7429699999999979</v>
      </c>
      <c r="AI255" s="66">
        <v>0</v>
      </c>
      <c r="AJ255" s="66"/>
      <c r="AK255" s="66">
        <v>0</v>
      </c>
      <c r="AL255" s="66"/>
      <c r="AM255" s="66"/>
      <c r="AN255" s="66"/>
      <c r="AO255" s="66">
        <v>0</v>
      </c>
      <c r="AP255" s="66">
        <v>0</v>
      </c>
      <c r="AQ255" s="66"/>
      <c r="AR255" s="66">
        <v>0</v>
      </c>
      <c r="AS255" s="66"/>
      <c r="AT255" s="66"/>
      <c r="AU255" s="66"/>
      <c r="AV255" s="66">
        <v>0</v>
      </c>
      <c r="AW255" s="87">
        <v>0</v>
      </c>
      <c r="AX255" s="66"/>
      <c r="AY255" s="87">
        <v>0</v>
      </c>
      <c r="AZ255" s="66"/>
      <c r="BA255" s="66"/>
      <c r="BB255" s="66"/>
      <c r="BC255" s="66">
        <v>0</v>
      </c>
      <c r="BD255" s="87">
        <v>0</v>
      </c>
      <c r="BE255" s="66"/>
      <c r="BF255" s="87">
        <v>0</v>
      </c>
      <c r="BG255" s="66"/>
      <c r="BH255" s="66"/>
      <c r="BI255" s="66"/>
      <c r="BJ255" s="66">
        <v>0</v>
      </c>
      <c r="BK255" s="87">
        <v>0</v>
      </c>
      <c r="BL255" s="66"/>
      <c r="BM255" s="87">
        <v>0</v>
      </c>
      <c r="BN255" s="66"/>
      <c r="BO255" s="66"/>
      <c r="BP255" s="66"/>
      <c r="BQ255" s="66"/>
      <c r="BR255" s="66"/>
      <c r="BS255" s="66"/>
      <c r="BT255" s="66"/>
      <c r="BU255" s="66"/>
      <c r="BV255" s="66"/>
      <c r="BW255" s="66"/>
      <c r="BX255" s="66"/>
      <c r="BY255" s="66"/>
      <c r="BZ255" s="66"/>
      <c r="CA255" s="66"/>
    </row>
    <row r="256" spans="1:79" s="256" customFormat="1" ht="47.25" x14ac:dyDescent="0.2">
      <c r="A256" s="171" t="s">
        <v>899</v>
      </c>
      <c r="B256" s="84" t="s">
        <v>568</v>
      </c>
      <c r="C256" s="171" t="s">
        <v>2088</v>
      </c>
      <c r="D256" s="87">
        <v>40.012970000000003</v>
      </c>
      <c r="E256" s="66">
        <v>0</v>
      </c>
      <c r="F256" s="66">
        <v>40.012970000000003</v>
      </c>
      <c r="G256" s="66">
        <v>0.4</v>
      </c>
      <c r="H256" s="66">
        <v>0</v>
      </c>
      <c r="I256" s="66">
        <v>0</v>
      </c>
      <c r="J256" s="66">
        <v>0</v>
      </c>
      <c r="K256" s="66">
        <v>0</v>
      </c>
      <c r="L256" s="66">
        <v>0</v>
      </c>
      <c r="M256" s="66">
        <v>0</v>
      </c>
      <c r="N256" s="66">
        <v>0</v>
      </c>
      <c r="O256" s="66">
        <v>0</v>
      </c>
      <c r="P256" s="66">
        <v>0</v>
      </c>
      <c r="Q256" s="66">
        <v>0</v>
      </c>
      <c r="R256" s="66">
        <v>0</v>
      </c>
      <c r="S256" s="66">
        <v>0</v>
      </c>
      <c r="T256" s="66">
        <v>0</v>
      </c>
      <c r="U256" s="66">
        <v>0</v>
      </c>
      <c r="V256" s="66">
        <v>0</v>
      </c>
      <c r="W256" s="66">
        <v>0</v>
      </c>
      <c r="X256" s="66">
        <v>0</v>
      </c>
      <c r="Y256" s="66">
        <v>0</v>
      </c>
      <c r="Z256" s="66">
        <v>0</v>
      </c>
      <c r="AA256" s="66">
        <v>0</v>
      </c>
      <c r="AB256" s="66">
        <v>0</v>
      </c>
      <c r="AC256" s="66">
        <v>0</v>
      </c>
      <c r="AD256" s="66">
        <v>0</v>
      </c>
      <c r="AE256" s="66">
        <v>0</v>
      </c>
      <c r="AF256" s="66">
        <v>0</v>
      </c>
      <c r="AG256" s="66">
        <v>0</v>
      </c>
      <c r="AH256" s="66">
        <v>40.012970000000003</v>
      </c>
      <c r="AI256" s="66">
        <v>0.4</v>
      </c>
      <c r="AJ256" s="66"/>
      <c r="AK256" s="66">
        <v>0</v>
      </c>
      <c r="AL256" s="66"/>
      <c r="AM256" s="66"/>
      <c r="AN256" s="66"/>
      <c r="AO256" s="66">
        <v>0</v>
      </c>
      <c r="AP256" s="66">
        <v>0</v>
      </c>
      <c r="AQ256" s="66"/>
      <c r="AR256" s="66">
        <v>0</v>
      </c>
      <c r="AS256" s="66"/>
      <c r="AT256" s="66"/>
      <c r="AU256" s="66"/>
      <c r="AV256" s="66">
        <v>0</v>
      </c>
      <c r="AW256" s="87">
        <v>0</v>
      </c>
      <c r="AX256" s="66"/>
      <c r="AY256" s="87">
        <v>0</v>
      </c>
      <c r="AZ256" s="66"/>
      <c r="BA256" s="66"/>
      <c r="BB256" s="66"/>
      <c r="BC256" s="66">
        <v>0</v>
      </c>
      <c r="BD256" s="87">
        <v>0</v>
      </c>
      <c r="BE256" s="66"/>
      <c r="BF256" s="87">
        <v>0</v>
      </c>
      <c r="BG256" s="66"/>
      <c r="BH256" s="66"/>
      <c r="BI256" s="66"/>
      <c r="BJ256" s="66">
        <v>0</v>
      </c>
      <c r="BK256" s="87">
        <v>0</v>
      </c>
      <c r="BL256" s="66"/>
      <c r="BM256" s="87">
        <v>0</v>
      </c>
      <c r="BN256" s="66"/>
      <c r="BO256" s="66"/>
      <c r="BP256" s="66"/>
      <c r="BQ256" s="66"/>
      <c r="BR256" s="66"/>
      <c r="BS256" s="66"/>
      <c r="BT256" s="66"/>
      <c r="BU256" s="66"/>
      <c r="BV256" s="66"/>
      <c r="BW256" s="66"/>
      <c r="BX256" s="66"/>
      <c r="BY256" s="66"/>
      <c r="BZ256" s="66"/>
      <c r="CA256" s="66"/>
    </row>
    <row r="257" spans="1:79" s="256" customFormat="1" ht="47.25" x14ac:dyDescent="0.2">
      <c r="A257" s="171" t="s">
        <v>899</v>
      </c>
      <c r="B257" s="84" t="s">
        <v>364</v>
      </c>
      <c r="C257" s="171" t="s">
        <v>2089</v>
      </c>
      <c r="D257" s="87">
        <v>7.5640799999999997</v>
      </c>
      <c r="E257" s="66">
        <v>0</v>
      </c>
      <c r="F257" s="66">
        <v>7.5640799999999997</v>
      </c>
      <c r="G257" s="66">
        <v>0</v>
      </c>
      <c r="H257" s="66">
        <v>0</v>
      </c>
      <c r="I257" s="66">
        <v>0</v>
      </c>
      <c r="J257" s="66">
        <v>0</v>
      </c>
      <c r="K257" s="66">
        <v>0</v>
      </c>
      <c r="L257" s="66">
        <v>0</v>
      </c>
      <c r="M257" s="66">
        <v>0</v>
      </c>
      <c r="N257" s="66">
        <v>0</v>
      </c>
      <c r="O257" s="66">
        <v>0</v>
      </c>
      <c r="P257" s="66">
        <v>0</v>
      </c>
      <c r="Q257" s="66">
        <v>0</v>
      </c>
      <c r="R257" s="66">
        <v>0</v>
      </c>
      <c r="S257" s="66">
        <v>0</v>
      </c>
      <c r="T257" s="66">
        <v>0</v>
      </c>
      <c r="U257" s="66">
        <v>0</v>
      </c>
      <c r="V257" s="66">
        <v>0</v>
      </c>
      <c r="W257" s="66">
        <v>0</v>
      </c>
      <c r="X257" s="66">
        <v>0</v>
      </c>
      <c r="Y257" s="66">
        <v>0</v>
      </c>
      <c r="Z257" s="66">
        <v>0</v>
      </c>
      <c r="AA257" s="66">
        <v>0</v>
      </c>
      <c r="AB257" s="66">
        <v>0</v>
      </c>
      <c r="AC257" s="66">
        <v>0</v>
      </c>
      <c r="AD257" s="66">
        <v>0</v>
      </c>
      <c r="AE257" s="66">
        <v>0</v>
      </c>
      <c r="AF257" s="66">
        <v>0</v>
      </c>
      <c r="AG257" s="66">
        <v>0</v>
      </c>
      <c r="AH257" s="66">
        <v>7.5640799999999997</v>
      </c>
      <c r="AI257" s="66">
        <v>0</v>
      </c>
      <c r="AJ257" s="66"/>
      <c r="AK257" s="66">
        <v>0</v>
      </c>
      <c r="AL257" s="66"/>
      <c r="AM257" s="66"/>
      <c r="AN257" s="66"/>
      <c r="AO257" s="66">
        <v>0</v>
      </c>
      <c r="AP257" s="66">
        <v>0</v>
      </c>
      <c r="AQ257" s="66"/>
      <c r="AR257" s="66">
        <v>0</v>
      </c>
      <c r="AS257" s="66"/>
      <c r="AT257" s="66"/>
      <c r="AU257" s="66"/>
      <c r="AV257" s="66">
        <v>0</v>
      </c>
      <c r="AW257" s="87">
        <v>0</v>
      </c>
      <c r="AX257" s="66"/>
      <c r="AY257" s="87">
        <v>0</v>
      </c>
      <c r="AZ257" s="66"/>
      <c r="BA257" s="66"/>
      <c r="BB257" s="66"/>
      <c r="BC257" s="66">
        <v>0</v>
      </c>
      <c r="BD257" s="87">
        <v>0</v>
      </c>
      <c r="BE257" s="66"/>
      <c r="BF257" s="87">
        <v>0</v>
      </c>
      <c r="BG257" s="66"/>
      <c r="BH257" s="66"/>
      <c r="BI257" s="66"/>
      <c r="BJ257" s="66">
        <v>0</v>
      </c>
      <c r="BK257" s="87">
        <v>0</v>
      </c>
      <c r="BL257" s="66"/>
      <c r="BM257" s="87">
        <v>0</v>
      </c>
      <c r="BN257" s="66"/>
      <c r="BO257" s="66"/>
      <c r="BP257" s="66"/>
      <c r="BQ257" s="66"/>
      <c r="BR257" s="66"/>
      <c r="BS257" s="66"/>
      <c r="BT257" s="66"/>
      <c r="BU257" s="66"/>
      <c r="BV257" s="66"/>
      <c r="BW257" s="66"/>
      <c r="BX257" s="66"/>
      <c r="BY257" s="66"/>
      <c r="BZ257" s="66"/>
      <c r="CA257" s="66"/>
    </row>
    <row r="258" spans="1:79" s="256" customFormat="1" ht="126" x14ac:dyDescent="0.2">
      <c r="A258" s="171" t="s">
        <v>2791</v>
      </c>
      <c r="B258" s="84" t="s">
        <v>1672</v>
      </c>
      <c r="C258" s="171" t="s">
        <v>2090</v>
      </c>
      <c r="D258" s="87">
        <v>38.332790000000003</v>
      </c>
      <c r="E258" s="66">
        <v>0</v>
      </c>
      <c r="F258" s="66">
        <v>0</v>
      </c>
      <c r="G258" s="66">
        <v>0</v>
      </c>
      <c r="H258" s="66">
        <v>0</v>
      </c>
      <c r="I258" s="66">
        <v>0</v>
      </c>
      <c r="J258" s="66">
        <v>0</v>
      </c>
      <c r="K258" s="66">
        <v>0</v>
      </c>
      <c r="L258" s="66">
        <v>0</v>
      </c>
      <c r="M258" s="66">
        <v>0</v>
      </c>
      <c r="N258" s="66">
        <v>0</v>
      </c>
      <c r="O258" s="66">
        <v>0</v>
      </c>
      <c r="P258" s="66">
        <v>0</v>
      </c>
      <c r="Q258" s="66">
        <v>0</v>
      </c>
      <c r="R258" s="66">
        <v>0</v>
      </c>
      <c r="S258" s="66">
        <v>0</v>
      </c>
      <c r="T258" s="66">
        <v>0</v>
      </c>
      <c r="U258" s="66">
        <v>0</v>
      </c>
      <c r="V258" s="66">
        <v>0</v>
      </c>
      <c r="W258" s="66">
        <v>0</v>
      </c>
      <c r="X258" s="66">
        <v>0</v>
      </c>
      <c r="Y258" s="66">
        <v>0</v>
      </c>
      <c r="Z258" s="66">
        <v>0</v>
      </c>
      <c r="AA258" s="66">
        <v>0</v>
      </c>
      <c r="AB258" s="66">
        <v>0</v>
      </c>
      <c r="AC258" s="66">
        <v>0</v>
      </c>
      <c r="AD258" s="66">
        <v>0</v>
      </c>
      <c r="AE258" s="66">
        <v>0</v>
      </c>
      <c r="AF258" s="66">
        <v>0</v>
      </c>
      <c r="AG258" s="66">
        <v>0</v>
      </c>
      <c r="AH258" s="66">
        <v>0</v>
      </c>
      <c r="AI258" s="66">
        <v>0</v>
      </c>
      <c r="AJ258" s="66"/>
      <c r="AK258" s="66">
        <v>0</v>
      </c>
      <c r="AL258" s="66"/>
      <c r="AM258" s="66"/>
      <c r="AN258" s="66"/>
      <c r="AO258" s="66">
        <v>0</v>
      </c>
      <c r="AP258" s="66">
        <v>0</v>
      </c>
      <c r="AQ258" s="66"/>
      <c r="AR258" s="66">
        <v>0</v>
      </c>
      <c r="AS258" s="66"/>
      <c r="AT258" s="66"/>
      <c r="AU258" s="66"/>
      <c r="AV258" s="66">
        <v>0</v>
      </c>
      <c r="AW258" s="87">
        <v>0</v>
      </c>
      <c r="AX258" s="66"/>
      <c r="AY258" s="87">
        <v>0</v>
      </c>
      <c r="AZ258" s="66"/>
      <c r="BA258" s="66"/>
      <c r="BB258" s="66"/>
      <c r="BC258" s="66">
        <v>0</v>
      </c>
      <c r="BD258" s="87">
        <v>0</v>
      </c>
      <c r="BE258" s="66"/>
      <c r="BF258" s="87">
        <v>0</v>
      </c>
      <c r="BG258" s="66"/>
      <c r="BH258" s="66"/>
      <c r="BI258" s="66"/>
      <c r="BJ258" s="66">
        <v>0</v>
      </c>
      <c r="BK258" s="87">
        <v>0</v>
      </c>
      <c r="BL258" s="66"/>
      <c r="BM258" s="87">
        <v>0</v>
      </c>
      <c r="BN258" s="66"/>
      <c r="BO258" s="66"/>
      <c r="BP258" s="66"/>
      <c r="BQ258" s="66"/>
      <c r="BR258" s="66"/>
      <c r="BS258" s="66"/>
      <c r="BT258" s="66"/>
      <c r="BU258" s="66"/>
      <c r="BV258" s="66"/>
      <c r="BW258" s="66"/>
      <c r="BX258" s="66"/>
      <c r="BY258" s="66"/>
      <c r="BZ258" s="66"/>
      <c r="CA258" s="66"/>
    </row>
    <row r="259" spans="1:79" s="256" customFormat="1" ht="78.75" x14ac:dyDescent="0.2">
      <c r="A259" s="171" t="s">
        <v>899</v>
      </c>
      <c r="B259" s="84" t="s">
        <v>1673</v>
      </c>
      <c r="C259" s="171" t="s">
        <v>2091</v>
      </c>
      <c r="D259" s="87">
        <v>0.39027000000000001</v>
      </c>
      <c r="E259" s="66">
        <v>0</v>
      </c>
      <c r="F259" s="66">
        <v>0.39027000000000001</v>
      </c>
      <c r="G259" s="66">
        <v>0.25</v>
      </c>
      <c r="H259" s="66">
        <v>0</v>
      </c>
      <c r="I259" s="66">
        <v>0</v>
      </c>
      <c r="J259" s="66">
        <v>0</v>
      </c>
      <c r="K259" s="66">
        <v>0</v>
      </c>
      <c r="L259" s="66">
        <v>0</v>
      </c>
      <c r="M259" s="66">
        <v>0</v>
      </c>
      <c r="N259" s="66">
        <v>0</v>
      </c>
      <c r="O259" s="66">
        <v>0</v>
      </c>
      <c r="P259" s="66">
        <v>0</v>
      </c>
      <c r="Q259" s="66">
        <v>0</v>
      </c>
      <c r="R259" s="66">
        <v>0</v>
      </c>
      <c r="S259" s="66">
        <v>0</v>
      </c>
      <c r="T259" s="66">
        <v>0</v>
      </c>
      <c r="U259" s="66">
        <v>0</v>
      </c>
      <c r="V259" s="66">
        <v>0</v>
      </c>
      <c r="W259" s="66">
        <v>0</v>
      </c>
      <c r="X259" s="66">
        <v>0</v>
      </c>
      <c r="Y259" s="66">
        <v>0</v>
      </c>
      <c r="Z259" s="66">
        <v>0</v>
      </c>
      <c r="AA259" s="66">
        <v>0</v>
      </c>
      <c r="AB259" s="66">
        <v>0</v>
      </c>
      <c r="AC259" s="66">
        <v>0</v>
      </c>
      <c r="AD259" s="66">
        <v>0</v>
      </c>
      <c r="AE259" s="66">
        <v>0</v>
      </c>
      <c r="AF259" s="66">
        <v>0</v>
      </c>
      <c r="AG259" s="66">
        <v>0</v>
      </c>
      <c r="AH259" s="66">
        <v>0.39027000000000001</v>
      </c>
      <c r="AI259" s="66">
        <v>0.25</v>
      </c>
      <c r="AJ259" s="66"/>
      <c r="AK259" s="66">
        <v>0</v>
      </c>
      <c r="AL259" s="66"/>
      <c r="AM259" s="66"/>
      <c r="AN259" s="66"/>
      <c r="AO259" s="66">
        <v>0.29011243000000003</v>
      </c>
      <c r="AP259" s="66">
        <v>0.25</v>
      </c>
      <c r="AQ259" s="66"/>
      <c r="AR259" s="66">
        <v>0</v>
      </c>
      <c r="AS259" s="66"/>
      <c r="AT259" s="66"/>
      <c r="AU259" s="66"/>
      <c r="AV259" s="66">
        <v>0.29011243000000003</v>
      </c>
      <c r="AW259" s="87">
        <v>0.25</v>
      </c>
      <c r="AX259" s="66"/>
      <c r="AY259" s="87">
        <v>0</v>
      </c>
      <c r="AZ259" s="66"/>
      <c r="BA259" s="66"/>
      <c r="BB259" s="66"/>
      <c r="BC259" s="66">
        <v>0</v>
      </c>
      <c r="BD259" s="87">
        <v>0</v>
      </c>
      <c r="BE259" s="66"/>
      <c r="BF259" s="87">
        <v>0</v>
      </c>
      <c r="BG259" s="66"/>
      <c r="BH259" s="66"/>
      <c r="BI259" s="66"/>
      <c r="BJ259" s="66">
        <v>0</v>
      </c>
      <c r="BK259" s="87">
        <v>0</v>
      </c>
      <c r="BL259" s="66"/>
      <c r="BM259" s="87">
        <v>0</v>
      </c>
      <c r="BN259" s="66"/>
      <c r="BO259" s="66"/>
      <c r="BP259" s="66"/>
      <c r="BQ259" s="66"/>
      <c r="BR259" s="66"/>
      <c r="BS259" s="66"/>
      <c r="BT259" s="66"/>
      <c r="BU259" s="66"/>
      <c r="BV259" s="66"/>
      <c r="BW259" s="66"/>
      <c r="BX259" s="66"/>
      <c r="BY259" s="66"/>
      <c r="BZ259" s="66"/>
      <c r="CA259" s="66"/>
    </row>
    <row r="260" spans="1:79" s="256" customFormat="1" ht="94.5" x14ac:dyDescent="0.2">
      <c r="A260" s="171" t="s">
        <v>2791</v>
      </c>
      <c r="B260" s="170" t="s">
        <v>1674</v>
      </c>
      <c r="C260" s="171" t="s">
        <v>2092</v>
      </c>
      <c r="D260" s="87">
        <v>0.71589999999999998</v>
      </c>
      <c r="E260" s="66">
        <v>0</v>
      </c>
      <c r="F260" s="66">
        <v>0.71589999999999998</v>
      </c>
      <c r="G260" s="66">
        <v>0</v>
      </c>
      <c r="H260" s="66">
        <v>0</v>
      </c>
      <c r="I260" s="66">
        <v>0.56000000000000005</v>
      </c>
      <c r="J260" s="66">
        <v>0</v>
      </c>
      <c r="K260" s="66">
        <v>0</v>
      </c>
      <c r="L260" s="66">
        <v>0</v>
      </c>
      <c r="M260" s="66">
        <v>0</v>
      </c>
      <c r="N260" s="66">
        <v>0</v>
      </c>
      <c r="O260" s="66">
        <v>0</v>
      </c>
      <c r="P260" s="66">
        <v>0</v>
      </c>
      <c r="Q260" s="66">
        <v>0</v>
      </c>
      <c r="R260" s="66">
        <v>0</v>
      </c>
      <c r="S260" s="66">
        <v>0</v>
      </c>
      <c r="T260" s="66">
        <v>0</v>
      </c>
      <c r="U260" s="66">
        <v>0</v>
      </c>
      <c r="V260" s="66">
        <v>0</v>
      </c>
      <c r="W260" s="66">
        <v>0</v>
      </c>
      <c r="X260" s="66">
        <v>0</v>
      </c>
      <c r="Y260" s="66">
        <v>0</v>
      </c>
      <c r="Z260" s="66">
        <v>0</v>
      </c>
      <c r="AA260" s="66">
        <v>0</v>
      </c>
      <c r="AB260" s="66">
        <v>0</v>
      </c>
      <c r="AC260" s="66">
        <v>0</v>
      </c>
      <c r="AD260" s="66">
        <v>0</v>
      </c>
      <c r="AE260" s="66">
        <v>0</v>
      </c>
      <c r="AF260" s="66">
        <v>0</v>
      </c>
      <c r="AG260" s="66">
        <v>0</v>
      </c>
      <c r="AH260" s="66">
        <v>0.71589999999999998</v>
      </c>
      <c r="AI260" s="66">
        <v>0</v>
      </c>
      <c r="AJ260" s="66"/>
      <c r="AK260" s="66">
        <v>0.56000000000000005</v>
      </c>
      <c r="AL260" s="66"/>
      <c r="AM260" s="66"/>
      <c r="AN260" s="66"/>
      <c r="AO260" s="66">
        <v>0.66118089000000002</v>
      </c>
      <c r="AP260" s="66">
        <v>0</v>
      </c>
      <c r="AQ260" s="66"/>
      <c r="AR260" s="66">
        <v>0.29299999999999998</v>
      </c>
      <c r="AS260" s="66"/>
      <c r="AT260" s="66"/>
      <c r="AU260" s="66"/>
      <c r="AV260" s="66">
        <v>0</v>
      </c>
      <c r="AW260" s="87">
        <v>0</v>
      </c>
      <c r="AX260" s="66"/>
      <c r="AY260" s="87">
        <v>0</v>
      </c>
      <c r="AZ260" s="66"/>
      <c r="BA260" s="66"/>
      <c r="BB260" s="66"/>
      <c r="BC260" s="66">
        <v>0.66118089000000002</v>
      </c>
      <c r="BD260" s="87">
        <v>0</v>
      </c>
      <c r="BE260" s="66"/>
      <c r="BF260" s="87">
        <v>0.29299999999999998</v>
      </c>
      <c r="BG260" s="66"/>
      <c r="BH260" s="66"/>
      <c r="BI260" s="66"/>
      <c r="BJ260" s="66">
        <v>0</v>
      </c>
      <c r="BK260" s="87">
        <v>0</v>
      </c>
      <c r="BL260" s="66"/>
      <c r="BM260" s="87">
        <v>0</v>
      </c>
      <c r="BN260" s="66"/>
      <c r="BO260" s="66"/>
      <c r="BP260" s="66"/>
      <c r="BQ260" s="66"/>
      <c r="BR260" s="66"/>
      <c r="BS260" s="66"/>
      <c r="BT260" s="66"/>
      <c r="BU260" s="66"/>
      <c r="BV260" s="66"/>
      <c r="BW260" s="66"/>
      <c r="BX260" s="66"/>
      <c r="BY260" s="66"/>
      <c r="BZ260" s="66"/>
      <c r="CA260" s="66"/>
    </row>
    <row r="261" spans="1:79" s="256" customFormat="1" ht="78.75" x14ac:dyDescent="0.2">
      <c r="A261" s="171" t="s">
        <v>2791</v>
      </c>
      <c r="B261" s="84" t="s">
        <v>1675</v>
      </c>
      <c r="C261" s="171" t="s">
        <v>2093</v>
      </c>
      <c r="D261" s="87">
        <v>6.2698999999999998</v>
      </c>
      <c r="E261" s="66">
        <v>0</v>
      </c>
      <c r="F261" s="66">
        <v>6.2698999999999998</v>
      </c>
      <c r="G261" s="66">
        <v>0</v>
      </c>
      <c r="H261" s="66">
        <v>0</v>
      </c>
      <c r="I261" s="66">
        <v>1.3</v>
      </c>
      <c r="J261" s="66">
        <v>0</v>
      </c>
      <c r="K261" s="66">
        <v>0</v>
      </c>
      <c r="L261" s="66">
        <v>0</v>
      </c>
      <c r="M261" s="66">
        <v>0</v>
      </c>
      <c r="N261" s="66">
        <v>0</v>
      </c>
      <c r="O261" s="66">
        <v>0</v>
      </c>
      <c r="P261" s="66">
        <v>0</v>
      </c>
      <c r="Q261" s="66">
        <v>0</v>
      </c>
      <c r="R261" s="66">
        <v>0</v>
      </c>
      <c r="S261" s="66">
        <v>0</v>
      </c>
      <c r="T261" s="66">
        <v>0</v>
      </c>
      <c r="U261" s="66">
        <v>0</v>
      </c>
      <c r="V261" s="66">
        <v>0</v>
      </c>
      <c r="W261" s="66">
        <v>0</v>
      </c>
      <c r="X261" s="66">
        <v>0</v>
      </c>
      <c r="Y261" s="66">
        <v>0</v>
      </c>
      <c r="Z261" s="66">
        <v>0</v>
      </c>
      <c r="AA261" s="66">
        <v>0</v>
      </c>
      <c r="AB261" s="66">
        <v>0</v>
      </c>
      <c r="AC261" s="66">
        <v>0</v>
      </c>
      <c r="AD261" s="66">
        <v>0</v>
      </c>
      <c r="AE261" s="66">
        <v>0</v>
      </c>
      <c r="AF261" s="66">
        <v>0</v>
      </c>
      <c r="AG261" s="66">
        <v>0</v>
      </c>
      <c r="AH261" s="66">
        <v>6.2698999999999998</v>
      </c>
      <c r="AI261" s="66">
        <v>0</v>
      </c>
      <c r="AJ261" s="66"/>
      <c r="AK261" s="66">
        <v>1.3</v>
      </c>
      <c r="AL261" s="66"/>
      <c r="AM261" s="66"/>
      <c r="AN261" s="66"/>
      <c r="AO261" s="66">
        <v>0</v>
      </c>
      <c r="AP261" s="66">
        <v>0</v>
      </c>
      <c r="AQ261" s="66"/>
      <c r="AR261" s="66">
        <v>0</v>
      </c>
      <c r="AS261" s="66"/>
      <c r="AT261" s="66"/>
      <c r="AU261" s="66"/>
      <c r="AV261" s="66">
        <v>0</v>
      </c>
      <c r="AW261" s="87">
        <v>0</v>
      </c>
      <c r="AX261" s="66"/>
      <c r="AY261" s="87">
        <v>0</v>
      </c>
      <c r="AZ261" s="66"/>
      <c r="BA261" s="66"/>
      <c r="BB261" s="66"/>
      <c r="BC261" s="66">
        <v>0</v>
      </c>
      <c r="BD261" s="87">
        <v>0</v>
      </c>
      <c r="BE261" s="66"/>
      <c r="BF261" s="87">
        <v>0</v>
      </c>
      <c r="BG261" s="66"/>
      <c r="BH261" s="66"/>
      <c r="BI261" s="66"/>
      <c r="BJ261" s="66">
        <v>0</v>
      </c>
      <c r="BK261" s="87">
        <v>0</v>
      </c>
      <c r="BL261" s="66"/>
      <c r="BM261" s="87">
        <v>0</v>
      </c>
      <c r="BN261" s="66"/>
      <c r="BO261" s="66"/>
      <c r="BP261" s="66"/>
      <c r="BQ261" s="66"/>
      <c r="BR261" s="66"/>
      <c r="BS261" s="66"/>
      <c r="BT261" s="66"/>
      <c r="BU261" s="66"/>
      <c r="BV261" s="66"/>
      <c r="BW261" s="66"/>
      <c r="BX261" s="66"/>
      <c r="BY261" s="66"/>
      <c r="BZ261" s="66"/>
      <c r="CA261" s="66"/>
    </row>
    <row r="262" spans="1:79" s="256" customFormat="1" ht="78.75" x14ac:dyDescent="0.2">
      <c r="A262" s="171" t="s">
        <v>899</v>
      </c>
      <c r="B262" s="84" t="s">
        <v>569</v>
      </c>
      <c r="C262" s="171" t="s">
        <v>2094</v>
      </c>
      <c r="D262" s="87">
        <v>1.7955300000000001</v>
      </c>
      <c r="E262" s="66">
        <v>0</v>
      </c>
      <c r="F262" s="66">
        <v>1.7955300000000001</v>
      </c>
      <c r="G262" s="66">
        <v>0</v>
      </c>
      <c r="H262" s="66">
        <v>0</v>
      </c>
      <c r="I262" s="66">
        <v>0.05</v>
      </c>
      <c r="J262" s="66">
        <v>0</v>
      </c>
      <c r="K262" s="66">
        <v>0</v>
      </c>
      <c r="L262" s="66">
        <v>0</v>
      </c>
      <c r="M262" s="66">
        <v>0</v>
      </c>
      <c r="N262" s="66">
        <v>0</v>
      </c>
      <c r="O262" s="66">
        <v>0</v>
      </c>
      <c r="P262" s="66">
        <v>0</v>
      </c>
      <c r="Q262" s="66">
        <v>0</v>
      </c>
      <c r="R262" s="66">
        <v>0</v>
      </c>
      <c r="S262" s="66">
        <v>0</v>
      </c>
      <c r="T262" s="66">
        <v>0</v>
      </c>
      <c r="U262" s="66">
        <v>0</v>
      </c>
      <c r="V262" s="66">
        <v>0</v>
      </c>
      <c r="W262" s="66">
        <v>0</v>
      </c>
      <c r="X262" s="66">
        <v>0</v>
      </c>
      <c r="Y262" s="66">
        <v>0</v>
      </c>
      <c r="Z262" s="66">
        <v>0</v>
      </c>
      <c r="AA262" s="66">
        <v>0</v>
      </c>
      <c r="AB262" s="66">
        <v>0</v>
      </c>
      <c r="AC262" s="66">
        <v>0</v>
      </c>
      <c r="AD262" s="66">
        <v>0</v>
      </c>
      <c r="AE262" s="66">
        <v>0</v>
      </c>
      <c r="AF262" s="66">
        <v>0</v>
      </c>
      <c r="AG262" s="66">
        <v>0</v>
      </c>
      <c r="AH262" s="66">
        <v>1.7955300000000001</v>
      </c>
      <c r="AI262" s="66">
        <v>0</v>
      </c>
      <c r="AJ262" s="66"/>
      <c r="AK262" s="66">
        <v>0.05</v>
      </c>
      <c r="AL262" s="66"/>
      <c r="AM262" s="66"/>
      <c r="AN262" s="66"/>
      <c r="AO262" s="66">
        <v>0.65403347999999994</v>
      </c>
      <c r="AP262" s="66">
        <v>0</v>
      </c>
      <c r="AQ262" s="66"/>
      <c r="AR262" s="66">
        <v>4.3999999999999997E-2</v>
      </c>
      <c r="AS262" s="66"/>
      <c r="AT262" s="66"/>
      <c r="AU262" s="66"/>
      <c r="AV262" s="66">
        <v>0</v>
      </c>
      <c r="AW262" s="87">
        <v>0</v>
      </c>
      <c r="AX262" s="66"/>
      <c r="AY262" s="87">
        <v>0</v>
      </c>
      <c r="AZ262" s="66"/>
      <c r="BA262" s="66"/>
      <c r="BB262" s="66"/>
      <c r="BC262" s="66">
        <v>0.65403347999999994</v>
      </c>
      <c r="BD262" s="87">
        <v>0</v>
      </c>
      <c r="BE262" s="66"/>
      <c r="BF262" s="87">
        <v>4.3999999999999997E-2</v>
      </c>
      <c r="BG262" s="66"/>
      <c r="BH262" s="66"/>
      <c r="BI262" s="66"/>
      <c r="BJ262" s="66">
        <v>0</v>
      </c>
      <c r="BK262" s="87">
        <v>0</v>
      </c>
      <c r="BL262" s="66"/>
      <c r="BM262" s="87">
        <v>0</v>
      </c>
      <c r="BN262" s="66"/>
      <c r="BO262" s="66"/>
      <c r="BP262" s="66"/>
      <c r="BQ262" s="66"/>
      <c r="BR262" s="66"/>
      <c r="BS262" s="66"/>
      <c r="BT262" s="66"/>
      <c r="BU262" s="66"/>
      <c r="BV262" s="66"/>
      <c r="BW262" s="66"/>
      <c r="BX262" s="66"/>
      <c r="BY262" s="66"/>
      <c r="BZ262" s="66"/>
      <c r="CA262" s="66"/>
    </row>
    <row r="263" spans="1:79" s="256" customFormat="1" ht="63" x14ac:dyDescent="0.2">
      <c r="A263" s="171" t="s">
        <v>899</v>
      </c>
      <c r="B263" s="84" t="s">
        <v>1676</v>
      </c>
      <c r="C263" s="171" t="s">
        <v>2095</v>
      </c>
      <c r="D263" s="87">
        <v>0</v>
      </c>
      <c r="E263" s="66">
        <v>0</v>
      </c>
      <c r="F263" s="66">
        <v>0</v>
      </c>
      <c r="G263" s="66">
        <v>0</v>
      </c>
      <c r="H263" s="66">
        <v>0</v>
      </c>
      <c r="I263" s="66">
        <v>0</v>
      </c>
      <c r="J263" s="66">
        <v>0</v>
      </c>
      <c r="K263" s="66">
        <v>0</v>
      </c>
      <c r="L263" s="66">
        <v>0</v>
      </c>
      <c r="M263" s="66">
        <v>0</v>
      </c>
      <c r="N263" s="66">
        <v>0</v>
      </c>
      <c r="O263" s="66">
        <v>0</v>
      </c>
      <c r="P263" s="66">
        <v>0</v>
      </c>
      <c r="Q263" s="66">
        <v>0</v>
      </c>
      <c r="R263" s="66">
        <v>0</v>
      </c>
      <c r="S263" s="66">
        <v>0</v>
      </c>
      <c r="T263" s="66">
        <v>0</v>
      </c>
      <c r="U263" s="66">
        <v>0</v>
      </c>
      <c r="V263" s="66">
        <v>0</v>
      </c>
      <c r="W263" s="66">
        <v>0</v>
      </c>
      <c r="X263" s="66">
        <v>0</v>
      </c>
      <c r="Y263" s="66">
        <v>0</v>
      </c>
      <c r="Z263" s="66">
        <v>0</v>
      </c>
      <c r="AA263" s="66">
        <v>0</v>
      </c>
      <c r="AB263" s="66">
        <v>0</v>
      </c>
      <c r="AC263" s="66">
        <v>0</v>
      </c>
      <c r="AD263" s="66">
        <v>0</v>
      </c>
      <c r="AE263" s="66">
        <v>0</v>
      </c>
      <c r="AF263" s="66">
        <v>0</v>
      </c>
      <c r="AG263" s="66">
        <v>0</v>
      </c>
      <c r="AH263" s="66"/>
      <c r="AI263" s="66"/>
      <c r="AJ263" s="66"/>
      <c r="AK263" s="66"/>
      <c r="AL263" s="66"/>
      <c r="AM263" s="66"/>
      <c r="AN263" s="66"/>
      <c r="AO263" s="66">
        <v>0</v>
      </c>
      <c r="AP263" s="66">
        <v>0</v>
      </c>
      <c r="AQ263" s="66"/>
      <c r="AR263" s="66">
        <v>0</v>
      </c>
      <c r="AS263" s="66"/>
      <c r="AT263" s="66"/>
      <c r="AU263" s="66"/>
      <c r="AV263" s="66"/>
      <c r="AW263" s="87">
        <v>0</v>
      </c>
      <c r="AX263" s="66"/>
      <c r="AY263" s="87">
        <v>0</v>
      </c>
      <c r="AZ263" s="66"/>
      <c r="BA263" s="66"/>
      <c r="BB263" s="66"/>
      <c r="BC263" s="66"/>
      <c r="BD263" s="87">
        <v>0</v>
      </c>
      <c r="BE263" s="66"/>
      <c r="BF263" s="87">
        <v>0</v>
      </c>
      <c r="BG263" s="66"/>
      <c r="BH263" s="66"/>
      <c r="BI263" s="66"/>
      <c r="BJ263" s="66">
        <v>0</v>
      </c>
      <c r="BK263" s="87">
        <v>0</v>
      </c>
      <c r="BL263" s="66"/>
      <c r="BM263" s="87">
        <v>0</v>
      </c>
      <c r="BN263" s="66"/>
      <c r="BO263" s="66"/>
      <c r="BP263" s="66"/>
      <c r="BQ263" s="66"/>
      <c r="BR263" s="66"/>
      <c r="BS263" s="66"/>
      <c r="BT263" s="66"/>
      <c r="BU263" s="66"/>
      <c r="BV263" s="66"/>
      <c r="BW263" s="66"/>
      <c r="BX263" s="66"/>
      <c r="BY263" s="66"/>
      <c r="BZ263" s="66"/>
      <c r="CA263" s="66"/>
    </row>
    <row r="264" spans="1:79" s="256" customFormat="1" ht="78.75" x14ac:dyDescent="0.2">
      <c r="A264" s="171" t="s">
        <v>2791</v>
      </c>
      <c r="B264" s="84" t="s">
        <v>1677</v>
      </c>
      <c r="C264" s="171" t="s">
        <v>2096</v>
      </c>
      <c r="D264" s="87">
        <v>0</v>
      </c>
      <c r="E264" s="66">
        <v>0</v>
      </c>
      <c r="F264" s="66">
        <v>0</v>
      </c>
      <c r="G264" s="66">
        <v>0</v>
      </c>
      <c r="H264" s="66">
        <v>0</v>
      </c>
      <c r="I264" s="66">
        <v>0</v>
      </c>
      <c r="J264" s="66">
        <v>0</v>
      </c>
      <c r="K264" s="66">
        <v>0</v>
      </c>
      <c r="L264" s="66">
        <v>0</v>
      </c>
      <c r="M264" s="66">
        <v>0</v>
      </c>
      <c r="N264" s="66">
        <v>0</v>
      </c>
      <c r="O264" s="66">
        <v>0</v>
      </c>
      <c r="P264" s="66">
        <v>0</v>
      </c>
      <c r="Q264" s="66">
        <v>0</v>
      </c>
      <c r="R264" s="66">
        <v>0</v>
      </c>
      <c r="S264" s="66">
        <v>0</v>
      </c>
      <c r="T264" s="66">
        <v>0</v>
      </c>
      <c r="U264" s="66">
        <v>0</v>
      </c>
      <c r="V264" s="66">
        <v>0</v>
      </c>
      <c r="W264" s="66">
        <v>0</v>
      </c>
      <c r="X264" s="66">
        <v>0</v>
      </c>
      <c r="Y264" s="66">
        <v>0</v>
      </c>
      <c r="Z264" s="66">
        <v>0</v>
      </c>
      <c r="AA264" s="66">
        <v>0</v>
      </c>
      <c r="AB264" s="66">
        <v>0</v>
      </c>
      <c r="AC264" s="66">
        <v>0</v>
      </c>
      <c r="AD264" s="66">
        <v>0</v>
      </c>
      <c r="AE264" s="66">
        <v>0</v>
      </c>
      <c r="AF264" s="66">
        <v>0</v>
      </c>
      <c r="AG264" s="66">
        <v>0</v>
      </c>
      <c r="AH264" s="66"/>
      <c r="AI264" s="66"/>
      <c r="AJ264" s="66"/>
      <c r="AK264" s="66"/>
      <c r="AL264" s="66"/>
      <c r="AM264" s="66"/>
      <c r="AN264" s="66"/>
      <c r="AO264" s="66">
        <v>0</v>
      </c>
      <c r="AP264" s="66">
        <v>0</v>
      </c>
      <c r="AQ264" s="66"/>
      <c r="AR264" s="66">
        <v>0</v>
      </c>
      <c r="AS264" s="66"/>
      <c r="AT264" s="66"/>
      <c r="AU264" s="66"/>
      <c r="AV264" s="66"/>
      <c r="AW264" s="87">
        <v>0</v>
      </c>
      <c r="AX264" s="66"/>
      <c r="AY264" s="87">
        <v>0</v>
      </c>
      <c r="AZ264" s="66"/>
      <c r="BA264" s="66"/>
      <c r="BB264" s="66"/>
      <c r="BC264" s="66"/>
      <c r="BD264" s="87">
        <v>0</v>
      </c>
      <c r="BE264" s="66"/>
      <c r="BF264" s="87">
        <v>0</v>
      </c>
      <c r="BG264" s="66"/>
      <c r="BH264" s="66"/>
      <c r="BI264" s="66"/>
      <c r="BJ264" s="66">
        <v>0</v>
      </c>
      <c r="BK264" s="87">
        <v>0</v>
      </c>
      <c r="BL264" s="66"/>
      <c r="BM264" s="87">
        <v>0</v>
      </c>
      <c r="BN264" s="66"/>
      <c r="BO264" s="66"/>
      <c r="BP264" s="66"/>
      <c r="BQ264" s="66"/>
      <c r="BR264" s="66"/>
      <c r="BS264" s="66"/>
      <c r="BT264" s="66"/>
      <c r="BU264" s="66"/>
      <c r="BV264" s="66"/>
      <c r="BW264" s="66"/>
      <c r="BX264" s="66"/>
      <c r="BY264" s="66"/>
      <c r="BZ264" s="66"/>
      <c r="CA264" s="66"/>
    </row>
    <row r="265" spans="1:79" s="256" customFormat="1" ht="78.75" x14ac:dyDescent="0.2">
      <c r="A265" s="171" t="s">
        <v>2791</v>
      </c>
      <c r="B265" s="84" t="s">
        <v>1678</v>
      </c>
      <c r="C265" s="171" t="s">
        <v>2097</v>
      </c>
      <c r="D265" s="87">
        <v>0</v>
      </c>
      <c r="E265" s="66">
        <v>0</v>
      </c>
      <c r="F265" s="66">
        <v>0</v>
      </c>
      <c r="G265" s="66">
        <v>0</v>
      </c>
      <c r="H265" s="66">
        <v>0</v>
      </c>
      <c r="I265" s="66">
        <v>0</v>
      </c>
      <c r="J265" s="66">
        <v>0</v>
      </c>
      <c r="K265" s="66">
        <v>0</v>
      </c>
      <c r="L265" s="66">
        <v>0</v>
      </c>
      <c r="M265" s="66">
        <v>0</v>
      </c>
      <c r="N265" s="66">
        <v>0</v>
      </c>
      <c r="O265" s="66">
        <v>0</v>
      </c>
      <c r="P265" s="66">
        <v>0</v>
      </c>
      <c r="Q265" s="66">
        <v>0</v>
      </c>
      <c r="R265" s="66">
        <v>0</v>
      </c>
      <c r="S265" s="66">
        <v>0</v>
      </c>
      <c r="T265" s="66">
        <v>0</v>
      </c>
      <c r="U265" s="66">
        <v>0</v>
      </c>
      <c r="V265" s="66">
        <v>0</v>
      </c>
      <c r="W265" s="66">
        <v>0</v>
      </c>
      <c r="X265" s="66">
        <v>0</v>
      </c>
      <c r="Y265" s="66">
        <v>0</v>
      </c>
      <c r="Z265" s="66">
        <v>0</v>
      </c>
      <c r="AA265" s="66">
        <v>0</v>
      </c>
      <c r="AB265" s="66">
        <v>0</v>
      </c>
      <c r="AC265" s="66">
        <v>0</v>
      </c>
      <c r="AD265" s="66">
        <v>0</v>
      </c>
      <c r="AE265" s="66">
        <v>0</v>
      </c>
      <c r="AF265" s="66">
        <v>0</v>
      </c>
      <c r="AG265" s="66">
        <v>0</v>
      </c>
      <c r="AH265" s="66"/>
      <c r="AI265" s="66"/>
      <c r="AJ265" s="66"/>
      <c r="AK265" s="66"/>
      <c r="AL265" s="66"/>
      <c r="AM265" s="66"/>
      <c r="AN265" s="66"/>
      <c r="AO265" s="66">
        <v>0</v>
      </c>
      <c r="AP265" s="66">
        <v>0</v>
      </c>
      <c r="AQ265" s="66"/>
      <c r="AR265" s="66">
        <v>0</v>
      </c>
      <c r="AS265" s="66"/>
      <c r="AT265" s="66"/>
      <c r="AU265" s="66"/>
      <c r="AV265" s="66"/>
      <c r="AW265" s="87">
        <v>0</v>
      </c>
      <c r="AX265" s="66"/>
      <c r="AY265" s="87">
        <v>0</v>
      </c>
      <c r="AZ265" s="66"/>
      <c r="BA265" s="66"/>
      <c r="BB265" s="66"/>
      <c r="BC265" s="66"/>
      <c r="BD265" s="87">
        <v>0</v>
      </c>
      <c r="BE265" s="66"/>
      <c r="BF265" s="87">
        <v>0</v>
      </c>
      <c r="BG265" s="66"/>
      <c r="BH265" s="66"/>
      <c r="BI265" s="66"/>
      <c r="BJ265" s="66">
        <v>0</v>
      </c>
      <c r="BK265" s="87">
        <v>0</v>
      </c>
      <c r="BL265" s="66"/>
      <c r="BM265" s="87">
        <v>0</v>
      </c>
      <c r="BN265" s="66"/>
      <c r="BO265" s="66"/>
      <c r="BP265" s="66"/>
      <c r="BQ265" s="66"/>
      <c r="BR265" s="66"/>
      <c r="BS265" s="66"/>
      <c r="BT265" s="66"/>
      <c r="BU265" s="66"/>
      <c r="BV265" s="66"/>
      <c r="BW265" s="66"/>
      <c r="BX265" s="66"/>
      <c r="BY265" s="66"/>
      <c r="BZ265" s="66"/>
      <c r="CA265" s="66"/>
    </row>
    <row r="266" spans="1:79" s="256" customFormat="1" ht="110.25" x14ac:dyDescent="0.2">
      <c r="A266" s="171" t="s">
        <v>2791</v>
      </c>
      <c r="B266" s="84" t="s">
        <v>919</v>
      </c>
      <c r="C266" s="171" t="s">
        <v>2098</v>
      </c>
      <c r="D266" s="87">
        <v>0</v>
      </c>
      <c r="E266" s="66">
        <v>0</v>
      </c>
      <c r="F266" s="66">
        <v>0</v>
      </c>
      <c r="G266" s="66">
        <v>0</v>
      </c>
      <c r="H266" s="66">
        <v>0</v>
      </c>
      <c r="I266" s="66">
        <v>0</v>
      </c>
      <c r="J266" s="66">
        <v>0</v>
      </c>
      <c r="K266" s="66">
        <v>0</v>
      </c>
      <c r="L266" s="66">
        <v>0</v>
      </c>
      <c r="M266" s="66">
        <v>0</v>
      </c>
      <c r="N266" s="66">
        <v>0</v>
      </c>
      <c r="O266" s="66">
        <v>0</v>
      </c>
      <c r="P266" s="66">
        <v>0</v>
      </c>
      <c r="Q266" s="66">
        <v>0</v>
      </c>
      <c r="R266" s="66">
        <v>0</v>
      </c>
      <c r="S266" s="66">
        <v>0</v>
      </c>
      <c r="T266" s="66">
        <v>0</v>
      </c>
      <c r="U266" s="66">
        <v>0</v>
      </c>
      <c r="V266" s="66">
        <v>0</v>
      </c>
      <c r="W266" s="66">
        <v>0</v>
      </c>
      <c r="X266" s="66">
        <v>0</v>
      </c>
      <c r="Y266" s="66">
        <v>0</v>
      </c>
      <c r="Z266" s="66">
        <v>0</v>
      </c>
      <c r="AA266" s="66">
        <v>0</v>
      </c>
      <c r="AB266" s="66">
        <v>0</v>
      </c>
      <c r="AC266" s="66">
        <v>0</v>
      </c>
      <c r="AD266" s="66">
        <v>0</v>
      </c>
      <c r="AE266" s="66">
        <v>0</v>
      </c>
      <c r="AF266" s="66">
        <v>0</v>
      </c>
      <c r="AG266" s="66">
        <v>0</v>
      </c>
      <c r="AH266" s="66">
        <v>0</v>
      </c>
      <c r="AI266" s="66"/>
      <c r="AJ266" s="66"/>
      <c r="AK266" s="66"/>
      <c r="AL266" s="66"/>
      <c r="AM266" s="66"/>
      <c r="AN266" s="66"/>
      <c r="AO266" s="66">
        <v>0</v>
      </c>
      <c r="AP266" s="66">
        <v>0</v>
      </c>
      <c r="AQ266" s="66"/>
      <c r="AR266" s="66">
        <v>0</v>
      </c>
      <c r="AS266" s="66"/>
      <c r="AT266" s="66"/>
      <c r="AU266" s="66"/>
      <c r="AV266" s="66">
        <v>0</v>
      </c>
      <c r="AW266" s="87">
        <v>0</v>
      </c>
      <c r="AX266" s="66"/>
      <c r="AY266" s="87">
        <v>0</v>
      </c>
      <c r="AZ266" s="66"/>
      <c r="BA266" s="66"/>
      <c r="BB266" s="66"/>
      <c r="BC266" s="66">
        <v>0</v>
      </c>
      <c r="BD266" s="87">
        <v>0</v>
      </c>
      <c r="BE266" s="66"/>
      <c r="BF266" s="87">
        <v>0</v>
      </c>
      <c r="BG266" s="66"/>
      <c r="BH266" s="66"/>
      <c r="BI266" s="66"/>
      <c r="BJ266" s="66">
        <v>0</v>
      </c>
      <c r="BK266" s="87">
        <v>0</v>
      </c>
      <c r="BL266" s="66"/>
      <c r="BM266" s="87">
        <v>0</v>
      </c>
      <c r="BN266" s="66"/>
      <c r="BO266" s="66"/>
      <c r="BP266" s="66"/>
      <c r="BQ266" s="66"/>
      <c r="BR266" s="66"/>
      <c r="BS266" s="66"/>
      <c r="BT266" s="66"/>
      <c r="BU266" s="66"/>
      <c r="BV266" s="66"/>
      <c r="BW266" s="66"/>
      <c r="BX266" s="66"/>
      <c r="BY266" s="66"/>
      <c r="BZ266" s="66"/>
      <c r="CA266" s="66"/>
    </row>
    <row r="267" spans="1:79" s="256" customFormat="1" x14ac:dyDescent="0.2">
      <c r="A267" s="210"/>
      <c r="B267" s="211" t="s">
        <v>57</v>
      </c>
      <c r="C267" s="210"/>
      <c r="D267" s="214">
        <f t="shared" ref="D267:BN267" si="92">SUM(D268:D272)</f>
        <v>1.5016799999999999</v>
      </c>
      <c r="E267" s="214">
        <f t="shared" ref="E267" si="93">SUM(E268:E272)</f>
        <v>0</v>
      </c>
      <c r="F267" s="214">
        <f t="shared" si="92"/>
        <v>1.5016799999999999</v>
      </c>
      <c r="G267" s="214">
        <f t="shared" si="92"/>
        <v>0.25</v>
      </c>
      <c r="H267" s="214">
        <f t="shared" si="92"/>
        <v>0</v>
      </c>
      <c r="I267" s="214">
        <f t="shared" si="92"/>
        <v>0</v>
      </c>
      <c r="J267" s="214">
        <f t="shared" si="92"/>
        <v>0</v>
      </c>
      <c r="K267" s="214">
        <f t="shared" si="92"/>
        <v>0</v>
      </c>
      <c r="L267" s="214">
        <f t="shared" si="92"/>
        <v>0</v>
      </c>
      <c r="M267" s="214">
        <f t="shared" si="92"/>
        <v>0</v>
      </c>
      <c r="N267" s="214">
        <f t="shared" si="92"/>
        <v>0</v>
      </c>
      <c r="O267" s="214">
        <f t="shared" si="92"/>
        <v>0</v>
      </c>
      <c r="P267" s="214">
        <f t="shared" si="92"/>
        <v>0</v>
      </c>
      <c r="Q267" s="214">
        <f t="shared" si="92"/>
        <v>0</v>
      </c>
      <c r="R267" s="214">
        <f t="shared" si="92"/>
        <v>0</v>
      </c>
      <c r="S267" s="214">
        <f t="shared" si="92"/>
        <v>0</v>
      </c>
      <c r="T267" s="214">
        <f t="shared" si="92"/>
        <v>0</v>
      </c>
      <c r="U267" s="214">
        <f t="shared" si="92"/>
        <v>0</v>
      </c>
      <c r="V267" s="214">
        <f t="shared" si="92"/>
        <v>0</v>
      </c>
      <c r="W267" s="214">
        <f t="shared" si="92"/>
        <v>0</v>
      </c>
      <c r="X267" s="214">
        <f t="shared" si="92"/>
        <v>0</v>
      </c>
      <c r="Y267" s="214">
        <f t="shared" si="92"/>
        <v>0</v>
      </c>
      <c r="Z267" s="214">
        <f t="shared" si="92"/>
        <v>0</v>
      </c>
      <c r="AA267" s="214">
        <f t="shared" si="92"/>
        <v>0</v>
      </c>
      <c r="AB267" s="214">
        <f t="shared" si="92"/>
        <v>0</v>
      </c>
      <c r="AC267" s="214">
        <f t="shared" si="92"/>
        <v>0</v>
      </c>
      <c r="AD267" s="214">
        <f t="shared" si="92"/>
        <v>0</v>
      </c>
      <c r="AE267" s="214">
        <f t="shared" si="92"/>
        <v>0</v>
      </c>
      <c r="AF267" s="214">
        <f t="shared" si="92"/>
        <v>0</v>
      </c>
      <c r="AG267" s="214">
        <f t="shared" si="92"/>
        <v>0</v>
      </c>
      <c r="AH267" s="214">
        <f t="shared" si="92"/>
        <v>1.5016799999999999</v>
      </c>
      <c r="AI267" s="214">
        <f t="shared" si="92"/>
        <v>0.25</v>
      </c>
      <c r="AJ267" s="214">
        <f t="shared" si="92"/>
        <v>0</v>
      </c>
      <c r="AK267" s="214">
        <f t="shared" si="92"/>
        <v>0</v>
      </c>
      <c r="AL267" s="214">
        <f t="shared" si="92"/>
        <v>0</v>
      </c>
      <c r="AM267" s="214">
        <f t="shared" si="92"/>
        <v>0</v>
      </c>
      <c r="AN267" s="214">
        <f t="shared" si="92"/>
        <v>0</v>
      </c>
      <c r="AO267" s="214">
        <f t="shared" si="92"/>
        <v>1.30048483</v>
      </c>
      <c r="AP267" s="214">
        <f t="shared" si="92"/>
        <v>1.51</v>
      </c>
      <c r="AQ267" s="214">
        <f t="shared" si="92"/>
        <v>0</v>
      </c>
      <c r="AR267" s="214">
        <f t="shared" si="92"/>
        <v>0</v>
      </c>
      <c r="AS267" s="214">
        <f t="shared" si="92"/>
        <v>0</v>
      </c>
      <c r="AT267" s="214">
        <f t="shared" si="92"/>
        <v>0</v>
      </c>
      <c r="AU267" s="214">
        <f t="shared" si="92"/>
        <v>0</v>
      </c>
      <c r="AV267" s="214">
        <f t="shared" si="92"/>
        <v>0.29602908</v>
      </c>
      <c r="AW267" s="214">
        <f t="shared" si="92"/>
        <v>0.25</v>
      </c>
      <c r="AX267" s="214">
        <f t="shared" si="92"/>
        <v>0</v>
      </c>
      <c r="AY267" s="214">
        <f t="shared" si="92"/>
        <v>0</v>
      </c>
      <c r="AZ267" s="214">
        <f t="shared" si="92"/>
        <v>0</v>
      </c>
      <c r="BA267" s="214">
        <f t="shared" si="92"/>
        <v>0</v>
      </c>
      <c r="BB267" s="214">
        <f t="shared" si="92"/>
        <v>0</v>
      </c>
      <c r="BC267" s="214">
        <f t="shared" si="92"/>
        <v>0</v>
      </c>
      <c r="BD267" s="214">
        <f t="shared" si="92"/>
        <v>0</v>
      </c>
      <c r="BE267" s="214">
        <f t="shared" si="92"/>
        <v>0</v>
      </c>
      <c r="BF267" s="214">
        <f t="shared" si="92"/>
        <v>0</v>
      </c>
      <c r="BG267" s="214">
        <f t="shared" si="92"/>
        <v>0</v>
      </c>
      <c r="BH267" s="214">
        <f t="shared" si="92"/>
        <v>0</v>
      </c>
      <c r="BI267" s="214">
        <f t="shared" si="92"/>
        <v>0</v>
      </c>
      <c r="BJ267" s="214">
        <f t="shared" si="92"/>
        <v>1.00445575</v>
      </c>
      <c r="BK267" s="214">
        <f t="shared" si="92"/>
        <v>1.26</v>
      </c>
      <c r="BL267" s="214">
        <f t="shared" si="92"/>
        <v>0</v>
      </c>
      <c r="BM267" s="214">
        <f t="shared" si="92"/>
        <v>0</v>
      </c>
      <c r="BN267" s="214">
        <f t="shared" si="92"/>
        <v>0</v>
      </c>
      <c r="BO267" s="214">
        <f t="shared" ref="BO267:CA267" si="94">SUM(BO268:BO272)</f>
        <v>0</v>
      </c>
      <c r="BP267" s="214">
        <f t="shared" si="94"/>
        <v>0</v>
      </c>
      <c r="BQ267" s="214">
        <f t="shared" si="94"/>
        <v>0</v>
      </c>
      <c r="BR267" s="214">
        <f t="shared" si="94"/>
        <v>0</v>
      </c>
      <c r="BS267" s="214">
        <f t="shared" si="94"/>
        <v>0</v>
      </c>
      <c r="BT267" s="214">
        <f t="shared" si="94"/>
        <v>0</v>
      </c>
      <c r="BU267" s="214">
        <f t="shared" si="94"/>
        <v>0</v>
      </c>
      <c r="BV267" s="214">
        <f t="shared" si="94"/>
        <v>0</v>
      </c>
      <c r="BW267" s="214">
        <f t="shared" si="94"/>
        <v>0</v>
      </c>
      <c r="BX267" s="214">
        <f t="shared" si="94"/>
        <v>0</v>
      </c>
      <c r="BY267" s="214">
        <f t="shared" si="94"/>
        <v>0</v>
      </c>
      <c r="BZ267" s="214">
        <f t="shared" si="94"/>
        <v>0</v>
      </c>
      <c r="CA267" s="214">
        <f t="shared" si="94"/>
        <v>0</v>
      </c>
    </row>
    <row r="268" spans="1:79" s="256" customFormat="1" ht="47.25" x14ac:dyDescent="0.2">
      <c r="A268" s="171" t="s">
        <v>899</v>
      </c>
      <c r="B268" s="170" t="s">
        <v>570</v>
      </c>
      <c r="C268" s="171" t="s">
        <v>2099</v>
      </c>
      <c r="D268" s="87">
        <v>1.1114099999999998</v>
      </c>
      <c r="E268" s="66">
        <v>0</v>
      </c>
      <c r="F268" s="66">
        <v>1.11141</v>
      </c>
      <c r="G268" s="66">
        <v>0</v>
      </c>
      <c r="H268" s="66">
        <v>0</v>
      </c>
      <c r="I268" s="66">
        <v>0</v>
      </c>
      <c r="J268" s="66">
        <v>0</v>
      </c>
      <c r="K268" s="66">
        <v>0</v>
      </c>
      <c r="L268" s="66">
        <v>0</v>
      </c>
      <c r="M268" s="66">
        <v>0</v>
      </c>
      <c r="N268" s="66">
        <v>0</v>
      </c>
      <c r="O268" s="66">
        <v>0</v>
      </c>
      <c r="P268" s="66">
        <v>0</v>
      </c>
      <c r="Q268" s="66">
        <v>0</v>
      </c>
      <c r="R268" s="66">
        <v>0</v>
      </c>
      <c r="S268" s="66">
        <v>0</v>
      </c>
      <c r="T268" s="66">
        <v>0</v>
      </c>
      <c r="U268" s="66">
        <v>0</v>
      </c>
      <c r="V268" s="66">
        <v>0</v>
      </c>
      <c r="W268" s="66">
        <v>0</v>
      </c>
      <c r="X268" s="66">
        <v>0</v>
      </c>
      <c r="Y268" s="66">
        <v>0</v>
      </c>
      <c r="Z268" s="66">
        <v>0</v>
      </c>
      <c r="AA268" s="66">
        <v>0</v>
      </c>
      <c r="AB268" s="66">
        <v>0</v>
      </c>
      <c r="AC268" s="66">
        <v>0</v>
      </c>
      <c r="AD268" s="66">
        <v>0</v>
      </c>
      <c r="AE268" s="66">
        <v>0</v>
      </c>
      <c r="AF268" s="66">
        <v>0</v>
      </c>
      <c r="AG268" s="66">
        <v>0</v>
      </c>
      <c r="AH268" s="66">
        <v>1.11141</v>
      </c>
      <c r="AI268" s="66">
        <v>0</v>
      </c>
      <c r="AJ268" s="66"/>
      <c r="AK268" s="66">
        <v>0</v>
      </c>
      <c r="AL268" s="66"/>
      <c r="AM268" s="66"/>
      <c r="AN268" s="66"/>
      <c r="AO268" s="66">
        <v>0</v>
      </c>
      <c r="AP268" s="66">
        <v>0</v>
      </c>
      <c r="AQ268" s="66"/>
      <c r="AR268" s="66">
        <v>0</v>
      </c>
      <c r="AS268" s="66"/>
      <c r="AT268" s="66"/>
      <c r="AU268" s="66"/>
      <c r="AV268" s="66">
        <v>0</v>
      </c>
      <c r="AW268" s="87">
        <v>0</v>
      </c>
      <c r="AX268" s="66"/>
      <c r="AY268" s="87">
        <v>0</v>
      </c>
      <c r="AZ268" s="66"/>
      <c r="BA268" s="66"/>
      <c r="BB268" s="66"/>
      <c r="BC268" s="66">
        <v>0</v>
      </c>
      <c r="BD268" s="87">
        <v>0</v>
      </c>
      <c r="BE268" s="66"/>
      <c r="BF268" s="87">
        <v>0</v>
      </c>
      <c r="BG268" s="66"/>
      <c r="BH268" s="66"/>
      <c r="BI268" s="66"/>
      <c r="BJ268" s="66">
        <v>0</v>
      </c>
      <c r="BK268" s="87">
        <v>0</v>
      </c>
      <c r="BL268" s="66"/>
      <c r="BM268" s="87">
        <v>0</v>
      </c>
      <c r="BN268" s="66"/>
      <c r="BO268" s="66"/>
      <c r="BP268" s="66"/>
      <c r="BQ268" s="66"/>
      <c r="BR268" s="66"/>
      <c r="BS268" s="66"/>
      <c r="BT268" s="66"/>
      <c r="BU268" s="66"/>
      <c r="BV268" s="66"/>
      <c r="BW268" s="66"/>
      <c r="BX268" s="66"/>
      <c r="BY268" s="66"/>
      <c r="BZ268" s="66"/>
      <c r="CA268" s="66"/>
    </row>
    <row r="269" spans="1:79" s="256" customFormat="1" ht="47.25" x14ac:dyDescent="0.2">
      <c r="A269" s="171" t="s">
        <v>899</v>
      </c>
      <c r="B269" s="84" t="s">
        <v>571</v>
      </c>
      <c r="C269" s="171" t="s">
        <v>2100</v>
      </c>
      <c r="D269" s="87">
        <v>0.39027000000000001</v>
      </c>
      <c r="E269" s="66">
        <v>0</v>
      </c>
      <c r="F269" s="66">
        <v>0.39027000000000001</v>
      </c>
      <c r="G269" s="66">
        <v>0.25</v>
      </c>
      <c r="H269" s="66">
        <v>0</v>
      </c>
      <c r="I269" s="66">
        <v>0</v>
      </c>
      <c r="J269" s="66">
        <v>0</v>
      </c>
      <c r="K269" s="66">
        <v>0</v>
      </c>
      <c r="L269" s="66">
        <v>0</v>
      </c>
      <c r="M269" s="66">
        <v>0</v>
      </c>
      <c r="N269" s="66">
        <v>0</v>
      </c>
      <c r="O269" s="66">
        <v>0</v>
      </c>
      <c r="P269" s="66">
        <v>0</v>
      </c>
      <c r="Q269" s="66">
        <v>0</v>
      </c>
      <c r="R269" s="66">
        <v>0</v>
      </c>
      <c r="S269" s="66">
        <v>0</v>
      </c>
      <c r="T269" s="66">
        <v>0</v>
      </c>
      <c r="U269" s="66">
        <v>0</v>
      </c>
      <c r="V269" s="66">
        <v>0</v>
      </c>
      <c r="W269" s="66">
        <v>0</v>
      </c>
      <c r="X269" s="66">
        <v>0</v>
      </c>
      <c r="Y269" s="66">
        <v>0</v>
      </c>
      <c r="Z269" s="66">
        <v>0</v>
      </c>
      <c r="AA269" s="66">
        <v>0</v>
      </c>
      <c r="AB269" s="66">
        <v>0</v>
      </c>
      <c r="AC269" s="66">
        <v>0</v>
      </c>
      <c r="AD269" s="66">
        <v>0</v>
      </c>
      <c r="AE269" s="66">
        <v>0</v>
      </c>
      <c r="AF269" s="66">
        <v>0</v>
      </c>
      <c r="AG269" s="66">
        <v>0</v>
      </c>
      <c r="AH269" s="66">
        <v>0.39027000000000001</v>
      </c>
      <c r="AI269" s="66">
        <v>0.25</v>
      </c>
      <c r="AJ269" s="66"/>
      <c r="AK269" s="66">
        <v>0</v>
      </c>
      <c r="AL269" s="66"/>
      <c r="AM269" s="66"/>
      <c r="AN269" s="66"/>
      <c r="AO269" s="66">
        <v>0.29602908</v>
      </c>
      <c r="AP269" s="66">
        <v>0.25</v>
      </c>
      <c r="AQ269" s="66"/>
      <c r="AR269" s="66">
        <v>0</v>
      </c>
      <c r="AS269" s="66"/>
      <c r="AT269" s="66"/>
      <c r="AU269" s="66"/>
      <c r="AV269" s="66">
        <v>0.29602908</v>
      </c>
      <c r="AW269" s="87">
        <v>0.25</v>
      </c>
      <c r="AX269" s="66"/>
      <c r="AY269" s="87">
        <v>0</v>
      </c>
      <c r="AZ269" s="66"/>
      <c r="BA269" s="66"/>
      <c r="BB269" s="66"/>
      <c r="BC269" s="66">
        <v>0</v>
      </c>
      <c r="BD269" s="87">
        <v>0</v>
      </c>
      <c r="BE269" s="66"/>
      <c r="BF269" s="87">
        <v>0</v>
      </c>
      <c r="BG269" s="66"/>
      <c r="BH269" s="66"/>
      <c r="BI269" s="66"/>
      <c r="BJ269" s="66">
        <v>0</v>
      </c>
      <c r="BK269" s="87">
        <v>0</v>
      </c>
      <c r="BL269" s="66"/>
      <c r="BM269" s="87">
        <v>0</v>
      </c>
      <c r="BN269" s="66"/>
      <c r="BO269" s="66"/>
      <c r="BP269" s="66"/>
      <c r="BQ269" s="66"/>
      <c r="BR269" s="66"/>
      <c r="BS269" s="66"/>
      <c r="BT269" s="66"/>
      <c r="BU269" s="66"/>
      <c r="BV269" s="66"/>
      <c r="BW269" s="66"/>
      <c r="BX269" s="66"/>
      <c r="BY269" s="66"/>
      <c r="BZ269" s="66"/>
      <c r="CA269" s="66"/>
    </row>
    <row r="270" spans="1:79" s="256" customFormat="1" ht="78.75" x14ac:dyDescent="0.2">
      <c r="A270" s="171" t="s">
        <v>899</v>
      </c>
      <c r="B270" s="84" t="s">
        <v>572</v>
      </c>
      <c r="C270" s="171" t="s">
        <v>2101</v>
      </c>
      <c r="D270" s="87">
        <v>0</v>
      </c>
      <c r="E270" s="66">
        <v>0</v>
      </c>
      <c r="F270" s="66">
        <v>0</v>
      </c>
      <c r="G270" s="66">
        <v>0</v>
      </c>
      <c r="H270" s="66">
        <v>0</v>
      </c>
      <c r="I270" s="66">
        <v>0</v>
      </c>
      <c r="J270" s="66">
        <v>0</v>
      </c>
      <c r="K270" s="66">
        <v>0</v>
      </c>
      <c r="L270" s="66">
        <v>0</v>
      </c>
      <c r="M270" s="66">
        <v>0</v>
      </c>
      <c r="N270" s="66">
        <v>0</v>
      </c>
      <c r="O270" s="66">
        <v>0</v>
      </c>
      <c r="P270" s="66">
        <v>0</v>
      </c>
      <c r="Q270" s="66">
        <v>0</v>
      </c>
      <c r="R270" s="66">
        <v>0</v>
      </c>
      <c r="S270" s="66">
        <v>0</v>
      </c>
      <c r="T270" s="66">
        <v>0</v>
      </c>
      <c r="U270" s="66">
        <v>0</v>
      </c>
      <c r="V270" s="66">
        <v>0</v>
      </c>
      <c r="W270" s="66">
        <v>0</v>
      </c>
      <c r="X270" s="66">
        <v>0</v>
      </c>
      <c r="Y270" s="66">
        <v>0</v>
      </c>
      <c r="Z270" s="66">
        <v>0</v>
      </c>
      <c r="AA270" s="66">
        <v>0</v>
      </c>
      <c r="AB270" s="66">
        <v>0</v>
      </c>
      <c r="AC270" s="66">
        <v>0</v>
      </c>
      <c r="AD270" s="66">
        <v>0</v>
      </c>
      <c r="AE270" s="66">
        <v>0</v>
      </c>
      <c r="AF270" s="66">
        <v>0</v>
      </c>
      <c r="AG270" s="66">
        <v>0</v>
      </c>
      <c r="AH270" s="66">
        <v>0</v>
      </c>
      <c r="AI270" s="66"/>
      <c r="AJ270" s="66"/>
      <c r="AK270" s="66"/>
      <c r="AL270" s="66"/>
      <c r="AM270" s="66"/>
      <c r="AN270" s="66"/>
      <c r="AO270" s="66">
        <v>1.00445575</v>
      </c>
      <c r="AP270" s="66">
        <v>1.26</v>
      </c>
      <c r="AQ270" s="66"/>
      <c r="AR270" s="66">
        <v>0</v>
      </c>
      <c r="AS270" s="66"/>
      <c r="AT270" s="66"/>
      <c r="AU270" s="66"/>
      <c r="AV270" s="66">
        <v>0</v>
      </c>
      <c r="AW270" s="87">
        <v>0</v>
      </c>
      <c r="AX270" s="66"/>
      <c r="AY270" s="87">
        <v>0</v>
      </c>
      <c r="AZ270" s="66"/>
      <c r="BA270" s="66"/>
      <c r="BB270" s="66"/>
      <c r="BC270" s="66">
        <v>0</v>
      </c>
      <c r="BD270" s="87">
        <v>0</v>
      </c>
      <c r="BE270" s="66"/>
      <c r="BF270" s="87">
        <v>0</v>
      </c>
      <c r="BG270" s="66"/>
      <c r="BH270" s="66"/>
      <c r="BI270" s="66"/>
      <c r="BJ270" s="66">
        <v>1.00445575</v>
      </c>
      <c r="BK270" s="87">
        <v>1.26</v>
      </c>
      <c r="BL270" s="66"/>
      <c r="BM270" s="87">
        <v>0</v>
      </c>
      <c r="BN270" s="66"/>
      <c r="BO270" s="66"/>
      <c r="BP270" s="66"/>
      <c r="BQ270" s="66"/>
      <c r="BR270" s="66"/>
      <c r="BS270" s="66"/>
      <c r="BT270" s="66"/>
      <c r="BU270" s="66"/>
      <c r="BV270" s="66"/>
      <c r="BW270" s="66"/>
      <c r="BX270" s="66"/>
      <c r="BY270" s="66"/>
      <c r="BZ270" s="66"/>
      <c r="CA270" s="66"/>
    </row>
    <row r="271" spans="1:79" s="256" customFormat="1" ht="78.75" x14ac:dyDescent="0.2">
      <c r="A271" s="171" t="s">
        <v>899</v>
      </c>
      <c r="B271" s="84" t="s">
        <v>1679</v>
      </c>
      <c r="C271" s="171" t="s">
        <v>2102</v>
      </c>
      <c r="D271" s="87">
        <v>0</v>
      </c>
      <c r="E271" s="66">
        <v>0</v>
      </c>
      <c r="F271" s="66">
        <v>0</v>
      </c>
      <c r="G271" s="66">
        <v>0</v>
      </c>
      <c r="H271" s="66">
        <v>0</v>
      </c>
      <c r="I271" s="66">
        <v>0</v>
      </c>
      <c r="J271" s="66">
        <v>0</v>
      </c>
      <c r="K271" s="66">
        <v>0</v>
      </c>
      <c r="L271" s="66">
        <v>0</v>
      </c>
      <c r="M271" s="66">
        <v>0</v>
      </c>
      <c r="N271" s="66">
        <v>0</v>
      </c>
      <c r="O271" s="66">
        <v>0</v>
      </c>
      <c r="P271" s="66">
        <v>0</v>
      </c>
      <c r="Q271" s="66">
        <v>0</v>
      </c>
      <c r="R271" s="66">
        <v>0</v>
      </c>
      <c r="S271" s="66">
        <v>0</v>
      </c>
      <c r="T271" s="66">
        <v>0</v>
      </c>
      <c r="U271" s="66">
        <v>0</v>
      </c>
      <c r="V271" s="66">
        <v>0</v>
      </c>
      <c r="W271" s="66">
        <v>0</v>
      </c>
      <c r="X271" s="66">
        <v>0</v>
      </c>
      <c r="Y271" s="66">
        <v>0</v>
      </c>
      <c r="Z271" s="66">
        <v>0</v>
      </c>
      <c r="AA271" s="66">
        <v>0</v>
      </c>
      <c r="AB271" s="66">
        <v>0</v>
      </c>
      <c r="AC271" s="66">
        <v>0</v>
      </c>
      <c r="AD271" s="66">
        <v>0</v>
      </c>
      <c r="AE271" s="66">
        <v>0</v>
      </c>
      <c r="AF271" s="66">
        <v>0</v>
      </c>
      <c r="AG271" s="66">
        <v>0</v>
      </c>
      <c r="AH271" s="66"/>
      <c r="AI271" s="66"/>
      <c r="AJ271" s="66"/>
      <c r="AK271" s="66"/>
      <c r="AL271" s="66"/>
      <c r="AM271" s="66"/>
      <c r="AN271" s="66"/>
      <c r="AO271" s="66">
        <v>0</v>
      </c>
      <c r="AP271" s="66">
        <v>0</v>
      </c>
      <c r="AQ271" s="66"/>
      <c r="AR271" s="66">
        <v>0</v>
      </c>
      <c r="AS271" s="66"/>
      <c r="AT271" s="66"/>
      <c r="AU271" s="66"/>
      <c r="AV271" s="66"/>
      <c r="AW271" s="87">
        <v>0</v>
      </c>
      <c r="AX271" s="66"/>
      <c r="AY271" s="87">
        <v>0</v>
      </c>
      <c r="AZ271" s="66"/>
      <c r="BA271" s="66"/>
      <c r="BB271" s="66"/>
      <c r="BC271" s="66"/>
      <c r="BD271" s="87">
        <v>0</v>
      </c>
      <c r="BE271" s="66"/>
      <c r="BF271" s="87">
        <v>0</v>
      </c>
      <c r="BG271" s="66"/>
      <c r="BH271" s="66"/>
      <c r="BI271" s="66"/>
      <c r="BJ271" s="66">
        <v>0</v>
      </c>
      <c r="BK271" s="87">
        <v>0</v>
      </c>
      <c r="BL271" s="66"/>
      <c r="BM271" s="87">
        <v>0</v>
      </c>
      <c r="BN271" s="66"/>
      <c r="BO271" s="66"/>
      <c r="BP271" s="66"/>
      <c r="BQ271" s="66"/>
      <c r="BR271" s="66"/>
      <c r="BS271" s="66"/>
      <c r="BT271" s="66"/>
      <c r="BU271" s="66"/>
      <c r="BV271" s="66"/>
      <c r="BW271" s="66"/>
      <c r="BX271" s="66"/>
      <c r="BY271" s="66"/>
      <c r="BZ271" s="66"/>
      <c r="CA271" s="66"/>
    </row>
    <row r="272" spans="1:79" s="256" customFormat="1" ht="78.75" x14ac:dyDescent="0.2">
      <c r="A272" s="171" t="s">
        <v>899</v>
      </c>
      <c r="B272" s="84" t="s">
        <v>1680</v>
      </c>
      <c r="C272" s="171" t="s">
        <v>2103</v>
      </c>
      <c r="D272" s="87">
        <v>0</v>
      </c>
      <c r="E272" s="66">
        <v>0</v>
      </c>
      <c r="F272" s="66">
        <v>0</v>
      </c>
      <c r="G272" s="66">
        <v>0</v>
      </c>
      <c r="H272" s="66">
        <v>0</v>
      </c>
      <c r="I272" s="66">
        <v>0</v>
      </c>
      <c r="J272" s="66">
        <v>0</v>
      </c>
      <c r="K272" s="66">
        <v>0</v>
      </c>
      <c r="L272" s="66">
        <v>0</v>
      </c>
      <c r="M272" s="66">
        <v>0</v>
      </c>
      <c r="N272" s="66">
        <v>0</v>
      </c>
      <c r="O272" s="66">
        <v>0</v>
      </c>
      <c r="P272" s="66">
        <v>0</v>
      </c>
      <c r="Q272" s="66">
        <v>0</v>
      </c>
      <c r="R272" s="66">
        <v>0</v>
      </c>
      <c r="S272" s="66">
        <v>0</v>
      </c>
      <c r="T272" s="66">
        <v>0</v>
      </c>
      <c r="U272" s="66">
        <v>0</v>
      </c>
      <c r="V272" s="66">
        <v>0</v>
      </c>
      <c r="W272" s="66">
        <v>0</v>
      </c>
      <c r="X272" s="66">
        <v>0</v>
      </c>
      <c r="Y272" s="66">
        <v>0</v>
      </c>
      <c r="Z272" s="66">
        <v>0</v>
      </c>
      <c r="AA272" s="66">
        <v>0</v>
      </c>
      <c r="AB272" s="66">
        <v>0</v>
      </c>
      <c r="AC272" s="66">
        <v>0</v>
      </c>
      <c r="AD272" s="66">
        <v>0</v>
      </c>
      <c r="AE272" s="66">
        <v>0</v>
      </c>
      <c r="AF272" s="66">
        <v>0</v>
      </c>
      <c r="AG272" s="66">
        <v>0</v>
      </c>
      <c r="AH272" s="66"/>
      <c r="AI272" s="66"/>
      <c r="AJ272" s="66"/>
      <c r="AK272" s="66"/>
      <c r="AL272" s="66"/>
      <c r="AM272" s="66"/>
      <c r="AN272" s="66"/>
      <c r="AO272" s="66">
        <v>0</v>
      </c>
      <c r="AP272" s="66">
        <v>0</v>
      </c>
      <c r="AQ272" s="66"/>
      <c r="AR272" s="66">
        <v>0</v>
      </c>
      <c r="AS272" s="66"/>
      <c r="AT272" s="66"/>
      <c r="AU272" s="66"/>
      <c r="AV272" s="66"/>
      <c r="AW272" s="87">
        <v>0</v>
      </c>
      <c r="AX272" s="66"/>
      <c r="AY272" s="87">
        <v>0</v>
      </c>
      <c r="AZ272" s="66"/>
      <c r="BA272" s="66"/>
      <c r="BB272" s="66"/>
      <c r="BC272" s="66"/>
      <c r="BD272" s="87">
        <v>0</v>
      </c>
      <c r="BE272" s="66"/>
      <c r="BF272" s="87">
        <v>0</v>
      </c>
      <c r="BG272" s="66"/>
      <c r="BH272" s="66"/>
      <c r="BI272" s="66"/>
      <c r="BJ272" s="66">
        <v>0</v>
      </c>
      <c r="BK272" s="87">
        <v>0</v>
      </c>
      <c r="BL272" s="66"/>
      <c r="BM272" s="87">
        <v>0</v>
      </c>
      <c r="BN272" s="66"/>
      <c r="BO272" s="66"/>
      <c r="BP272" s="66"/>
      <c r="BQ272" s="66"/>
      <c r="BR272" s="66"/>
      <c r="BS272" s="66"/>
      <c r="BT272" s="66"/>
      <c r="BU272" s="66"/>
      <c r="BV272" s="66"/>
      <c r="BW272" s="66"/>
      <c r="BX272" s="66"/>
      <c r="BY272" s="66"/>
      <c r="BZ272" s="66"/>
      <c r="CA272" s="66"/>
    </row>
    <row r="273" spans="1:79" s="256" customFormat="1" x14ac:dyDescent="0.2">
      <c r="A273" s="210"/>
      <c r="B273" s="211" t="s">
        <v>437</v>
      </c>
      <c r="C273" s="210"/>
      <c r="D273" s="214">
        <f t="shared" ref="D273:BN273" si="95">SUM(D274:D282)</f>
        <v>8.62514</v>
      </c>
      <c r="E273" s="214">
        <f t="shared" ref="E273" si="96">SUM(E274:E282)</f>
        <v>0</v>
      </c>
      <c r="F273" s="214">
        <f t="shared" si="95"/>
        <v>8.62514</v>
      </c>
      <c r="G273" s="214">
        <f t="shared" si="95"/>
        <v>1.26</v>
      </c>
      <c r="H273" s="214">
        <f t="shared" si="95"/>
        <v>0</v>
      </c>
      <c r="I273" s="214">
        <f t="shared" si="95"/>
        <v>2</v>
      </c>
      <c r="J273" s="214">
        <f t="shared" si="95"/>
        <v>0</v>
      </c>
      <c r="K273" s="214">
        <f t="shared" si="95"/>
        <v>0</v>
      </c>
      <c r="L273" s="214">
        <f t="shared" si="95"/>
        <v>0</v>
      </c>
      <c r="M273" s="214">
        <f t="shared" si="95"/>
        <v>0</v>
      </c>
      <c r="N273" s="214">
        <f t="shared" si="95"/>
        <v>0</v>
      </c>
      <c r="O273" s="214">
        <f t="shared" si="95"/>
        <v>0</v>
      </c>
      <c r="P273" s="214">
        <f t="shared" si="95"/>
        <v>0</v>
      </c>
      <c r="Q273" s="214">
        <f t="shared" si="95"/>
        <v>0</v>
      </c>
      <c r="R273" s="214">
        <f t="shared" si="95"/>
        <v>0</v>
      </c>
      <c r="S273" s="214">
        <f t="shared" si="95"/>
        <v>0</v>
      </c>
      <c r="T273" s="214">
        <f t="shared" si="95"/>
        <v>0</v>
      </c>
      <c r="U273" s="214">
        <f t="shared" si="95"/>
        <v>0</v>
      </c>
      <c r="V273" s="214">
        <f t="shared" si="95"/>
        <v>0</v>
      </c>
      <c r="W273" s="214">
        <f t="shared" si="95"/>
        <v>0</v>
      </c>
      <c r="X273" s="214">
        <f t="shared" si="95"/>
        <v>0</v>
      </c>
      <c r="Y273" s="214">
        <f t="shared" si="95"/>
        <v>0</v>
      </c>
      <c r="Z273" s="214">
        <f t="shared" si="95"/>
        <v>0</v>
      </c>
      <c r="AA273" s="214">
        <f t="shared" si="95"/>
        <v>0</v>
      </c>
      <c r="AB273" s="214">
        <f t="shared" si="95"/>
        <v>0</v>
      </c>
      <c r="AC273" s="214">
        <f t="shared" si="95"/>
        <v>0</v>
      </c>
      <c r="AD273" s="214">
        <f t="shared" si="95"/>
        <v>0</v>
      </c>
      <c r="AE273" s="214">
        <f t="shared" si="95"/>
        <v>0</v>
      </c>
      <c r="AF273" s="214">
        <f t="shared" si="95"/>
        <v>0</v>
      </c>
      <c r="AG273" s="214">
        <f t="shared" si="95"/>
        <v>0</v>
      </c>
      <c r="AH273" s="214">
        <f t="shared" si="95"/>
        <v>8.62514</v>
      </c>
      <c r="AI273" s="214">
        <f t="shared" si="95"/>
        <v>1.26</v>
      </c>
      <c r="AJ273" s="214">
        <f t="shared" si="95"/>
        <v>0</v>
      </c>
      <c r="AK273" s="214">
        <f t="shared" si="95"/>
        <v>2</v>
      </c>
      <c r="AL273" s="214">
        <f t="shared" si="95"/>
        <v>0</v>
      </c>
      <c r="AM273" s="214">
        <f t="shared" si="95"/>
        <v>0</v>
      </c>
      <c r="AN273" s="214">
        <f t="shared" si="95"/>
        <v>0</v>
      </c>
      <c r="AO273" s="214">
        <f t="shared" si="95"/>
        <v>7.8443701800000003</v>
      </c>
      <c r="AP273" s="214">
        <f t="shared" si="95"/>
        <v>2.52</v>
      </c>
      <c r="AQ273" s="214">
        <f t="shared" si="95"/>
        <v>0</v>
      </c>
      <c r="AR273" s="214">
        <f t="shared" si="95"/>
        <v>2.1339999999999999</v>
      </c>
      <c r="AS273" s="214">
        <f t="shared" si="95"/>
        <v>0</v>
      </c>
      <c r="AT273" s="214">
        <f t="shared" si="95"/>
        <v>0</v>
      </c>
      <c r="AU273" s="214">
        <f t="shared" si="95"/>
        <v>0</v>
      </c>
      <c r="AV273" s="214">
        <f t="shared" si="95"/>
        <v>0</v>
      </c>
      <c r="AW273" s="214">
        <f t="shared" si="95"/>
        <v>0</v>
      </c>
      <c r="AX273" s="214">
        <f t="shared" si="95"/>
        <v>0</v>
      </c>
      <c r="AY273" s="214">
        <f t="shared" si="95"/>
        <v>0</v>
      </c>
      <c r="AZ273" s="214">
        <f t="shared" si="95"/>
        <v>0</v>
      </c>
      <c r="BA273" s="214">
        <f t="shared" si="95"/>
        <v>0</v>
      </c>
      <c r="BB273" s="214">
        <f t="shared" si="95"/>
        <v>0</v>
      </c>
      <c r="BC273" s="214">
        <f t="shared" si="95"/>
        <v>2.0603143100000003</v>
      </c>
      <c r="BD273" s="214">
        <f t="shared" si="95"/>
        <v>0</v>
      </c>
      <c r="BE273" s="214">
        <f t="shared" si="95"/>
        <v>0</v>
      </c>
      <c r="BF273" s="214">
        <f t="shared" si="95"/>
        <v>0.95099999999999996</v>
      </c>
      <c r="BG273" s="214">
        <f t="shared" si="95"/>
        <v>0</v>
      </c>
      <c r="BH273" s="214">
        <f t="shared" si="95"/>
        <v>0</v>
      </c>
      <c r="BI273" s="214">
        <f t="shared" si="95"/>
        <v>0</v>
      </c>
      <c r="BJ273" s="214">
        <f t="shared" si="95"/>
        <v>5.7840558699999995</v>
      </c>
      <c r="BK273" s="214">
        <f t="shared" si="95"/>
        <v>2.52</v>
      </c>
      <c r="BL273" s="214">
        <f t="shared" si="95"/>
        <v>0</v>
      </c>
      <c r="BM273" s="214">
        <f t="shared" si="95"/>
        <v>1.1830000000000001</v>
      </c>
      <c r="BN273" s="214">
        <f t="shared" si="95"/>
        <v>0</v>
      </c>
      <c r="BO273" s="214">
        <f t="shared" ref="BO273:CA273" si="97">SUM(BO274:BO282)</f>
        <v>0</v>
      </c>
      <c r="BP273" s="214">
        <f t="shared" si="97"/>
        <v>0</v>
      </c>
      <c r="BQ273" s="214">
        <f t="shared" si="97"/>
        <v>0</v>
      </c>
      <c r="BR273" s="214">
        <f t="shared" si="97"/>
        <v>0</v>
      </c>
      <c r="BS273" s="214">
        <f t="shared" si="97"/>
        <v>0</v>
      </c>
      <c r="BT273" s="214">
        <f t="shared" si="97"/>
        <v>0</v>
      </c>
      <c r="BU273" s="214">
        <f t="shared" si="97"/>
        <v>0</v>
      </c>
      <c r="BV273" s="214">
        <f t="shared" si="97"/>
        <v>0</v>
      </c>
      <c r="BW273" s="214">
        <f t="shared" si="97"/>
        <v>0</v>
      </c>
      <c r="BX273" s="214">
        <f t="shared" si="97"/>
        <v>0</v>
      </c>
      <c r="BY273" s="214">
        <f t="shared" si="97"/>
        <v>0</v>
      </c>
      <c r="BZ273" s="214">
        <f t="shared" si="97"/>
        <v>0</v>
      </c>
      <c r="CA273" s="214">
        <f t="shared" si="97"/>
        <v>0</v>
      </c>
    </row>
    <row r="274" spans="1:79" s="256" customFormat="1" ht="47.25" x14ac:dyDescent="0.2">
      <c r="A274" s="171" t="s">
        <v>2791</v>
      </c>
      <c r="B274" s="84" t="s">
        <v>573</v>
      </c>
      <c r="C274" s="171" t="s">
        <v>2104</v>
      </c>
      <c r="D274" s="87">
        <v>2.4633000000000003</v>
      </c>
      <c r="E274" s="66">
        <v>0</v>
      </c>
      <c r="F274" s="66">
        <v>2.4633000000000003</v>
      </c>
      <c r="G274" s="66">
        <v>0</v>
      </c>
      <c r="H274" s="66">
        <v>0</v>
      </c>
      <c r="I274" s="66">
        <v>0.6</v>
      </c>
      <c r="J274" s="66">
        <v>0</v>
      </c>
      <c r="K274" s="66">
        <v>0</v>
      </c>
      <c r="L274" s="66">
        <v>0</v>
      </c>
      <c r="M274" s="66">
        <v>0</v>
      </c>
      <c r="N274" s="66">
        <v>0</v>
      </c>
      <c r="O274" s="66">
        <v>0</v>
      </c>
      <c r="P274" s="66">
        <v>0</v>
      </c>
      <c r="Q274" s="66">
        <v>0</v>
      </c>
      <c r="R274" s="66">
        <v>0</v>
      </c>
      <c r="S274" s="66">
        <v>0</v>
      </c>
      <c r="T274" s="66">
        <v>0</v>
      </c>
      <c r="U274" s="66">
        <v>0</v>
      </c>
      <c r="V274" s="66">
        <v>0</v>
      </c>
      <c r="W274" s="66">
        <v>0</v>
      </c>
      <c r="X274" s="66">
        <v>0</v>
      </c>
      <c r="Y274" s="66">
        <v>0</v>
      </c>
      <c r="Z274" s="66">
        <v>0</v>
      </c>
      <c r="AA274" s="66">
        <v>0</v>
      </c>
      <c r="AB274" s="66">
        <v>0</v>
      </c>
      <c r="AC274" s="66">
        <v>0</v>
      </c>
      <c r="AD274" s="66">
        <v>0</v>
      </c>
      <c r="AE274" s="66">
        <v>0</v>
      </c>
      <c r="AF274" s="66">
        <v>0</v>
      </c>
      <c r="AG274" s="66">
        <v>0</v>
      </c>
      <c r="AH274" s="66">
        <v>2.4633000000000003</v>
      </c>
      <c r="AI274" s="66">
        <v>0</v>
      </c>
      <c r="AJ274" s="66"/>
      <c r="AK274" s="66">
        <v>0.6</v>
      </c>
      <c r="AL274" s="66"/>
      <c r="AM274" s="66"/>
      <c r="AN274" s="66"/>
      <c r="AO274" s="66">
        <v>0</v>
      </c>
      <c r="AP274" s="66">
        <v>0</v>
      </c>
      <c r="AQ274" s="66"/>
      <c r="AR274" s="66">
        <v>0</v>
      </c>
      <c r="AS274" s="66"/>
      <c r="AT274" s="66"/>
      <c r="AU274" s="66"/>
      <c r="AV274" s="66">
        <v>0</v>
      </c>
      <c r="AW274" s="87">
        <v>0</v>
      </c>
      <c r="AX274" s="66"/>
      <c r="AY274" s="87">
        <v>0</v>
      </c>
      <c r="AZ274" s="66"/>
      <c r="BA274" s="66"/>
      <c r="BB274" s="66"/>
      <c r="BC274" s="66">
        <v>0</v>
      </c>
      <c r="BD274" s="87">
        <v>0</v>
      </c>
      <c r="BE274" s="66"/>
      <c r="BF274" s="87">
        <v>0</v>
      </c>
      <c r="BG274" s="66"/>
      <c r="BH274" s="66"/>
      <c r="BI274" s="66"/>
      <c r="BJ274" s="66">
        <v>0</v>
      </c>
      <c r="BK274" s="87">
        <v>0</v>
      </c>
      <c r="BL274" s="66"/>
      <c r="BM274" s="87">
        <v>0</v>
      </c>
      <c r="BN274" s="66"/>
      <c r="BO274" s="66"/>
      <c r="BP274" s="66"/>
      <c r="BQ274" s="66"/>
      <c r="BR274" s="66"/>
      <c r="BS274" s="66"/>
      <c r="BT274" s="66"/>
      <c r="BU274" s="66"/>
      <c r="BV274" s="66"/>
      <c r="BW274" s="66"/>
      <c r="BX274" s="66"/>
      <c r="BY274" s="66"/>
      <c r="BZ274" s="66"/>
      <c r="CA274" s="66"/>
    </row>
    <row r="275" spans="1:79" s="256" customFormat="1" ht="63" x14ac:dyDescent="0.2">
      <c r="A275" s="171" t="s">
        <v>2791</v>
      </c>
      <c r="B275" s="84" t="s">
        <v>574</v>
      </c>
      <c r="C275" s="171" t="s">
        <v>2105</v>
      </c>
      <c r="D275" s="87">
        <v>2.24058</v>
      </c>
      <c r="E275" s="66">
        <v>0</v>
      </c>
      <c r="F275" s="66">
        <v>2.24058</v>
      </c>
      <c r="G275" s="66">
        <v>0</v>
      </c>
      <c r="H275" s="66">
        <v>0</v>
      </c>
      <c r="I275" s="66">
        <v>0.8</v>
      </c>
      <c r="J275" s="66">
        <v>0</v>
      </c>
      <c r="K275" s="66">
        <v>0</v>
      </c>
      <c r="L275" s="66">
        <v>0</v>
      </c>
      <c r="M275" s="66">
        <v>0</v>
      </c>
      <c r="N275" s="66">
        <v>0</v>
      </c>
      <c r="O275" s="66">
        <v>0</v>
      </c>
      <c r="P275" s="66">
        <v>0</v>
      </c>
      <c r="Q275" s="66">
        <v>0</v>
      </c>
      <c r="R275" s="66">
        <v>0</v>
      </c>
      <c r="S275" s="66">
        <v>0</v>
      </c>
      <c r="T275" s="66">
        <v>0</v>
      </c>
      <c r="U275" s="66">
        <v>0</v>
      </c>
      <c r="V275" s="66">
        <v>0</v>
      </c>
      <c r="W275" s="66">
        <v>0</v>
      </c>
      <c r="X275" s="66">
        <v>0</v>
      </c>
      <c r="Y275" s="66">
        <v>0</v>
      </c>
      <c r="Z275" s="66">
        <v>0</v>
      </c>
      <c r="AA275" s="66">
        <v>0</v>
      </c>
      <c r="AB275" s="66">
        <v>0</v>
      </c>
      <c r="AC275" s="66">
        <v>0</v>
      </c>
      <c r="AD275" s="66">
        <v>0</v>
      </c>
      <c r="AE275" s="66">
        <v>0</v>
      </c>
      <c r="AF275" s="66">
        <v>0</v>
      </c>
      <c r="AG275" s="66">
        <v>0</v>
      </c>
      <c r="AH275" s="66">
        <v>2.24058</v>
      </c>
      <c r="AI275" s="66">
        <v>0</v>
      </c>
      <c r="AJ275" s="66"/>
      <c r="AK275" s="66">
        <v>0.8</v>
      </c>
      <c r="AL275" s="66"/>
      <c r="AM275" s="66"/>
      <c r="AN275" s="66"/>
      <c r="AO275" s="66">
        <v>2.0603143100000003</v>
      </c>
      <c r="AP275" s="66">
        <v>0</v>
      </c>
      <c r="AQ275" s="66"/>
      <c r="AR275" s="66">
        <v>0.95099999999999996</v>
      </c>
      <c r="AS275" s="66"/>
      <c r="AT275" s="66"/>
      <c r="AU275" s="66"/>
      <c r="AV275" s="66">
        <v>0</v>
      </c>
      <c r="AW275" s="87">
        <v>0</v>
      </c>
      <c r="AX275" s="66"/>
      <c r="AY275" s="87">
        <v>0</v>
      </c>
      <c r="AZ275" s="66"/>
      <c r="BA275" s="66"/>
      <c r="BB275" s="66"/>
      <c r="BC275" s="66">
        <v>2.0603143100000003</v>
      </c>
      <c r="BD275" s="87">
        <v>0</v>
      </c>
      <c r="BE275" s="66"/>
      <c r="BF275" s="87">
        <v>0.95099999999999996</v>
      </c>
      <c r="BG275" s="66"/>
      <c r="BH275" s="66"/>
      <c r="BI275" s="66"/>
      <c r="BJ275" s="66">
        <v>0</v>
      </c>
      <c r="BK275" s="87">
        <v>0</v>
      </c>
      <c r="BL275" s="66"/>
      <c r="BM275" s="87">
        <v>0</v>
      </c>
      <c r="BN275" s="66"/>
      <c r="BO275" s="66"/>
      <c r="BP275" s="66"/>
      <c r="BQ275" s="66"/>
      <c r="BR275" s="66"/>
      <c r="BS275" s="66"/>
      <c r="BT275" s="66"/>
      <c r="BU275" s="66"/>
      <c r="BV275" s="66"/>
      <c r="BW275" s="66"/>
      <c r="BX275" s="66"/>
      <c r="BY275" s="66"/>
      <c r="BZ275" s="66"/>
      <c r="CA275" s="66"/>
    </row>
    <row r="276" spans="1:79" s="256" customFormat="1" ht="78.75" x14ac:dyDescent="0.2">
      <c r="A276" s="171" t="s">
        <v>2791</v>
      </c>
      <c r="B276" s="84" t="s">
        <v>575</v>
      </c>
      <c r="C276" s="171" t="s">
        <v>2106</v>
      </c>
      <c r="D276" s="87">
        <v>1.6539000000000001</v>
      </c>
      <c r="E276" s="66">
        <v>0</v>
      </c>
      <c r="F276" s="66">
        <v>1.6539000000000001</v>
      </c>
      <c r="G276" s="66">
        <v>0</v>
      </c>
      <c r="H276" s="66">
        <v>0</v>
      </c>
      <c r="I276" s="66">
        <v>0.6</v>
      </c>
      <c r="J276" s="66">
        <v>0</v>
      </c>
      <c r="K276" s="66">
        <v>0</v>
      </c>
      <c r="L276" s="66">
        <v>0</v>
      </c>
      <c r="M276" s="66">
        <v>0</v>
      </c>
      <c r="N276" s="66">
        <v>0</v>
      </c>
      <c r="O276" s="66">
        <v>0</v>
      </c>
      <c r="P276" s="66">
        <v>0</v>
      </c>
      <c r="Q276" s="66">
        <v>0</v>
      </c>
      <c r="R276" s="66">
        <v>0</v>
      </c>
      <c r="S276" s="66">
        <v>0</v>
      </c>
      <c r="T276" s="66">
        <v>0</v>
      </c>
      <c r="U276" s="66">
        <v>0</v>
      </c>
      <c r="V276" s="66">
        <v>0</v>
      </c>
      <c r="W276" s="66">
        <v>0</v>
      </c>
      <c r="X276" s="66">
        <v>0</v>
      </c>
      <c r="Y276" s="66">
        <v>0</v>
      </c>
      <c r="Z276" s="66">
        <v>0</v>
      </c>
      <c r="AA276" s="66">
        <v>0</v>
      </c>
      <c r="AB276" s="66">
        <v>0</v>
      </c>
      <c r="AC276" s="66">
        <v>0</v>
      </c>
      <c r="AD276" s="66">
        <v>0</v>
      </c>
      <c r="AE276" s="66">
        <v>0</v>
      </c>
      <c r="AF276" s="66">
        <v>0</v>
      </c>
      <c r="AG276" s="66">
        <v>0</v>
      </c>
      <c r="AH276" s="66">
        <v>1.6539000000000001</v>
      </c>
      <c r="AI276" s="66">
        <v>0</v>
      </c>
      <c r="AJ276" s="66"/>
      <c r="AK276" s="66">
        <v>0.6</v>
      </c>
      <c r="AL276" s="66"/>
      <c r="AM276" s="66"/>
      <c r="AN276" s="66"/>
      <c r="AO276" s="66">
        <v>0</v>
      </c>
      <c r="AP276" s="66">
        <v>0</v>
      </c>
      <c r="AQ276" s="66"/>
      <c r="AR276" s="66">
        <v>0</v>
      </c>
      <c r="AS276" s="66"/>
      <c r="AT276" s="66"/>
      <c r="AU276" s="66"/>
      <c r="AV276" s="66">
        <v>0</v>
      </c>
      <c r="AW276" s="87">
        <v>0</v>
      </c>
      <c r="AX276" s="66"/>
      <c r="AY276" s="87">
        <v>0</v>
      </c>
      <c r="AZ276" s="66"/>
      <c r="BA276" s="66"/>
      <c r="BB276" s="66"/>
      <c r="BC276" s="66">
        <v>0</v>
      </c>
      <c r="BD276" s="87">
        <v>0</v>
      </c>
      <c r="BE276" s="66"/>
      <c r="BF276" s="87">
        <v>0</v>
      </c>
      <c r="BG276" s="66"/>
      <c r="BH276" s="66"/>
      <c r="BI276" s="66"/>
      <c r="BJ276" s="66">
        <v>0</v>
      </c>
      <c r="BK276" s="87">
        <v>0</v>
      </c>
      <c r="BL276" s="66"/>
      <c r="BM276" s="87">
        <v>0</v>
      </c>
      <c r="BN276" s="66"/>
      <c r="BO276" s="66"/>
      <c r="BP276" s="66"/>
      <c r="BQ276" s="66"/>
      <c r="BR276" s="66"/>
      <c r="BS276" s="66"/>
      <c r="BT276" s="66"/>
      <c r="BU276" s="66"/>
      <c r="BV276" s="66"/>
      <c r="BW276" s="66"/>
      <c r="BX276" s="66"/>
      <c r="BY276" s="66"/>
      <c r="BZ276" s="66"/>
      <c r="CA276" s="66"/>
    </row>
    <row r="277" spans="1:79" s="256" customFormat="1" ht="47.25" x14ac:dyDescent="0.2">
      <c r="A277" s="171" t="s">
        <v>899</v>
      </c>
      <c r="B277" s="170" t="s">
        <v>365</v>
      </c>
      <c r="C277" s="171" t="s">
        <v>2107</v>
      </c>
      <c r="D277" s="87">
        <v>2.26736</v>
      </c>
      <c r="E277" s="66">
        <v>0</v>
      </c>
      <c r="F277" s="66">
        <v>2.26736</v>
      </c>
      <c r="G277" s="66">
        <v>1.26</v>
      </c>
      <c r="H277" s="66">
        <v>0</v>
      </c>
      <c r="I277" s="66">
        <v>0</v>
      </c>
      <c r="J277" s="66">
        <v>0</v>
      </c>
      <c r="K277" s="66">
        <v>0</v>
      </c>
      <c r="L277" s="66">
        <v>0</v>
      </c>
      <c r="M277" s="66">
        <v>0</v>
      </c>
      <c r="N277" s="66">
        <v>0</v>
      </c>
      <c r="O277" s="66">
        <v>0</v>
      </c>
      <c r="P277" s="66">
        <v>0</v>
      </c>
      <c r="Q277" s="66">
        <v>0</v>
      </c>
      <c r="R277" s="66">
        <v>0</v>
      </c>
      <c r="S277" s="66">
        <v>0</v>
      </c>
      <c r="T277" s="66">
        <v>0</v>
      </c>
      <c r="U277" s="66">
        <v>0</v>
      </c>
      <c r="V277" s="66">
        <v>0</v>
      </c>
      <c r="W277" s="66">
        <v>0</v>
      </c>
      <c r="X277" s="66">
        <v>0</v>
      </c>
      <c r="Y277" s="66">
        <v>0</v>
      </c>
      <c r="Z277" s="66">
        <v>0</v>
      </c>
      <c r="AA277" s="66">
        <v>0</v>
      </c>
      <c r="AB277" s="66">
        <v>0</v>
      </c>
      <c r="AC277" s="66">
        <v>0</v>
      </c>
      <c r="AD277" s="66">
        <v>0</v>
      </c>
      <c r="AE277" s="66">
        <v>0</v>
      </c>
      <c r="AF277" s="66">
        <v>0</v>
      </c>
      <c r="AG277" s="66">
        <v>0</v>
      </c>
      <c r="AH277" s="66">
        <v>2.26736</v>
      </c>
      <c r="AI277" s="66">
        <v>1.26</v>
      </c>
      <c r="AJ277" s="66"/>
      <c r="AK277" s="66">
        <v>0</v>
      </c>
      <c r="AL277" s="66"/>
      <c r="AM277" s="66"/>
      <c r="AN277" s="66"/>
      <c r="AO277" s="66">
        <v>1.64634635</v>
      </c>
      <c r="AP277" s="66">
        <v>1.26</v>
      </c>
      <c r="AQ277" s="66"/>
      <c r="AR277" s="66">
        <v>0</v>
      </c>
      <c r="AS277" s="66"/>
      <c r="AT277" s="66"/>
      <c r="AU277" s="66"/>
      <c r="AV277" s="66">
        <v>0</v>
      </c>
      <c r="AW277" s="87">
        <v>0</v>
      </c>
      <c r="AX277" s="66"/>
      <c r="AY277" s="87">
        <v>0</v>
      </c>
      <c r="AZ277" s="66"/>
      <c r="BA277" s="66"/>
      <c r="BB277" s="66"/>
      <c r="BC277" s="66">
        <v>0</v>
      </c>
      <c r="BD277" s="87">
        <v>0</v>
      </c>
      <c r="BE277" s="66"/>
      <c r="BF277" s="87">
        <v>0</v>
      </c>
      <c r="BG277" s="66"/>
      <c r="BH277" s="66"/>
      <c r="BI277" s="66"/>
      <c r="BJ277" s="66">
        <v>1.64634635</v>
      </c>
      <c r="BK277" s="87">
        <v>1.26</v>
      </c>
      <c r="BL277" s="66"/>
      <c r="BM277" s="87">
        <v>0</v>
      </c>
      <c r="BN277" s="66"/>
      <c r="BO277" s="66"/>
      <c r="BP277" s="66"/>
      <c r="BQ277" s="66"/>
      <c r="BR277" s="66"/>
      <c r="BS277" s="66"/>
      <c r="BT277" s="66"/>
      <c r="BU277" s="66"/>
      <c r="BV277" s="66"/>
      <c r="BW277" s="66"/>
      <c r="BX277" s="66"/>
      <c r="BY277" s="66"/>
      <c r="BZ277" s="66"/>
      <c r="CA277" s="66"/>
    </row>
    <row r="278" spans="1:79" s="256" customFormat="1" ht="78.75" x14ac:dyDescent="0.2">
      <c r="A278" s="171" t="s">
        <v>899</v>
      </c>
      <c r="B278" s="84" t="s">
        <v>1681</v>
      </c>
      <c r="C278" s="171" t="s">
        <v>2108</v>
      </c>
      <c r="D278" s="87">
        <v>0</v>
      </c>
      <c r="E278" s="66">
        <v>0</v>
      </c>
      <c r="F278" s="66">
        <v>0</v>
      </c>
      <c r="G278" s="66">
        <v>0</v>
      </c>
      <c r="H278" s="66">
        <v>0</v>
      </c>
      <c r="I278" s="66">
        <v>0</v>
      </c>
      <c r="J278" s="66">
        <v>0</v>
      </c>
      <c r="K278" s="66">
        <v>0</v>
      </c>
      <c r="L278" s="66">
        <v>0</v>
      </c>
      <c r="M278" s="66">
        <v>0</v>
      </c>
      <c r="N278" s="66">
        <v>0</v>
      </c>
      <c r="O278" s="66">
        <v>0</v>
      </c>
      <c r="P278" s="66">
        <v>0</v>
      </c>
      <c r="Q278" s="66">
        <v>0</v>
      </c>
      <c r="R278" s="66">
        <v>0</v>
      </c>
      <c r="S278" s="66">
        <v>0</v>
      </c>
      <c r="T278" s="66">
        <v>0</v>
      </c>
      <c r="U278" s="66">
        <v>0</v>
      </c>
      <c r="V278" s="66">
        <v>0</v>
      </c>
      <c r="W278" s="66">
        <v>0</v>
      </c>
      <c r="X278" s="66">
        <v>0</v>
      </c>
      <c r="Y278" s="66">
        <v>0</v>
      </c>
      <c r="Z278" s="66">
        <v>0</v>
      </c>
      <c r="AA278" s="66">
        <v>0</v>
      </c>
      <c r="AB278" s="66">
        <v>0</v>
      </c>
      <c r="AC278" s="66">
        <v>0</v>
      </c>
      <c r="AD278" s="66">
        <v>0</v>
      </c>
      <c r="AE278" s="66">
        <v>0</v>
      </c>
      <c r="AF278" s="66">
        <v>0</v>
      </c>
      <c r="AG278" s="66">
        <v>0</v>
      </c>
      <c r="AH278" s="66"/>
      <c r="AI278" s="66"/>
      <c r="AJ278" s="66"/>
      <c r="AK278" s="66"/>
      <c r="AL278" s="66"/>
      <c r="AM278" s="66"/>
      <c r="AN278" s="66"/>
      <c r="AO278" s="66">
        <v>0</v>
      </c>
      <c r="AP278" s="66">
        <v>0</v>
      </c>
      <c r="AQ278" s="66"/>
      <c r="AR278" s="66">
        <v>0</v>
      </c>
      <c r="AS278" s="66"/>
      <c r="AT278" s="66"/>
      <c r="AU278" s="66"/>
      <c r="AV278" s="66"/>
      <c r="AW278" s="87">
        <v>0</v>
      </c>
      <c r="AX278" s="66"/>
      <c r="AY278" s="87">
        <v>0</v>
      </c>
      <c r="AZ278" s="66"/>
      <c r="BA278" s="66"/>
      <c r="BB278" s="66"/>
      <c r="BC278" s="66"/>
      <c r="BD278" s="87">
        <v>0</v>
      </c>
      <c r="BE278" s="66"/>
      <c r="BF278" s="87">
        <v>0</v>
      </c>
      <c r="BG278" s="66"/>
      <c r="BH278" s="66"/>
      <c r="BI278" s="66"/>
      <c r="BJ278" s="66">
        <v>0</v>
      </c>
      <c r="BK278" s="87">
        <v>0</v>
      </c>
      <c r="BL278" s="66"/>
      <c r="BM278" s="87">
        <v>0</v>
      </c>
      <c r="BN278" s="66"/>
      <c r="BO278" s="66"/>
      <c r="BP278" s="66"/>
      <c r="BQ278" s="66"/>
      <c r="BR278" s="66"/>
      <c r="BS278" s="66"/>
      <c r="BT278" s="66"/>
      <c r="BU278" s="66"/>
      <c r="BV278" s="66"/>
      <c r="BW278" s="66"/>
      <c r="BX278" s="66"/>
      <c r="BY278" s="66"/>
      <c r="BZ278" s="66"/>
      <c r="CA278" s="66"/>
    </row>
    <row r="279" spans="1:79" s="256" customFormat="1" ht="47.25" x14ac:dyDescent="0.2">
      <c r="A279" s="171" t="s">
        <v>899</v>
      </c>
      <c r="B279" s="84" t="s">
        <v>1682</v>
      </c>
      <c r="C279" s="171" t="s">
        <v>2109</v>
      </c>
      <c r="D279" s="87">
        <v>0</v>
      </c>
      <c r="E279" s="66">
        <v>0</v>
      </c>
      <c r="F279" s="66">
        <v>0</v>
      </c>
      <c r="G279" s="66">
        <v>0</v>
      </c>
      <c r="H279" s="66">
        <v>0</v>
      </c>
      <c r="I279" s="66">
        <v>0</v>
      </c>
      <c r="J279" s="66">
        <v>0</v>
      </c>
      <c r="K279" s="66">
        <v>0</v>
      </c>
      <c r="L279" s="66">
        <v>0</v>
      </c>
      <c r="M279" s="66">
        <v>0</v>
      </c>
      <c r="N279" s="66">
        <v>0</v>
      </c>
      <c r="O279" s="66">
        <v>0</v>
      </c>
      <c r="P279" s="66">
        <v>0</v>
      </c>
      <c r="Q279" s="66">
        <v>0</v>
      </c>
      <c r="R279" s="66">
        <v>0</v>
      </c>
      <c r="S279" s="66">
        <v>0</v>
      </c>
      <c r="T279" s="66">
        <v>0</v>
      </c>
      <c r="U279" s="66">
        <v>0</v>
      </c>
      <c r="V279" s="66">
        <v>0</v>
      </c>
      <c r="W279" s="66">
        <v>0</v>
      </c>
      <c r="X279" s="66">
        <v>0</v>
      </c>
      <c r="Y279" s="66">
        <v>0</v>
      </c>
      <c r="Z279" s="66">
        <v>0</v>
      </c>
      <c r="AA279" s="66">
        <v>0</v>
      </c>
      <c r="AB279" s="66">
        <v>0</v>
      </c>
      <c r="AC279" s="66">
        <v>0</v>
      </c>
      <c r="AD279" s="66">
        <v>0</v>
      </c>
      <c r="AE279" s="66">
        <v>0</v>
      </c>
      <c r="AF279" s="66">
        <v>0</v>
      </c>
      <c r="AG279" s="66">
        <v>0</v>
      </c>
      <c r="AH279" s="66">
        <v>0</v>
      </c>
      <c r="AI279" s="66"/>
      <c r="AJ279" s="66"/>
      <c r="AK279" s="66"/>
      <c r="AL279" s="66"/>
      <c r="AM279" s="66"/>
      <c r="AN279" s="66"/>
      <c r="AO279" s="66">
        <v>0.98333331999999996</v>
      </c>
      <c r="AP279" s="66">
        <v>1.26</v>
      </c>
      <c r="AQ279" s="66"/>
      <c r="AR279" s="66">
        <v>0</v>
      </c>
      <c r="AS279" s="66"/>
      <c r="AT279" s="66"/>
      <c r="AU279" s="66"/>
      <c r="AV279" s="66">
        <v>0</v>
      </c>
      <c r="AW279" s="87">
        <v>0</v>
      </c>
      <c r="AX279" s="66"/>
      <c r="AY279" s="87">
        <v>0</v>
      </c>
      <c r="AZ279" s="66"/>
      <c r="BA279" s="66"/>
      <c r="BB279" s="66"/>
      <c r="BC279" s="66">
        <v>0</v>
      </c>
      <c r="BD279" s="87">
        <v>0</v>
      </c>
      <c r="BE279" s="66"/>
      <c r="BF279" s="87">
        <v>0</v>
      </c>
      <c r="BG279" s="66"/>
      <c r="BH279" s="66"/>
      <c r="BI279" s="66"/>
      <c r="BJ279" s="66">
        <v>0.98333331999999996</v>
      </c>
      <c r="BK279" s="87">
        <v>1.26</v>
      </c>
      <c r="BL279" s="66"/>
      <c r="BM279" s="87">
        <v>0</v>
      </c>
      <c r="BN279" s="66"/>
      <c r="BO279" s="66"/>
      <c r="BP279" s="66"/>
      <c r="BQ279" s="66"/>
      <c r="BR279" s="66"/>
      <c r="BS279" s="66"/>
      <c r="BT279" s="66"/>
      <c r="BU279" s="66"/>
      <c r="BV279" s="66"/>
      <c r="BW279" s="66"/>
      <c r="BX279" s="66"/>
      <c r="BY279" s="66"/>
      <c r="BZ279" s="66"/>
      <c r="CA279" s="66"/>
    </row>
    <row r="280" spans="1:79" s="256" customFormat="1" ht="47.25" x14ac:dyDescent="0.2">
      <c r="A280" s="171" t="s">
        <v>2791</v>
      </c>
      <c r="B280" s="84" t="s">
        <v>1683</v>
      </c>
      <c r="C280" s="171" t="s">
        <v>2110</v>
      </c>
      <c r="D280" s="87">
        <v>0</v>
      </c>
      <c r="E280" s="66">
        <v>0</v>
      </c>
      <c r="F280" s="66">
        <v>0</v>
      </c>
      <c r="G280" s="66">
        <v>0</v>
      </c>
      <c r="H280" s="66">
        <v>0</v>
      </c>
      <c r="I280" s="66">
        <v>0</v>
      </c>
      <c r="J280" s="66">
        <v>0</v>
      </c>
      <c r="K280" s="66">
        <v>0</v>
      </c>
      <c r="L280" s="66">
        <v>0</v>
      </c>
      <c r="M280" s="66">
        <v>0</v>
      </c>
      <c r="N280" s="66">
        <v>0</v>
      </c>
      <c r="O280" s="66">
        <v>0</v>
      </c>
      <c r="P280" s="66">
        <v>0</v>
      </c>
      <c r="Q280" s="66">
        <v>0</v>
      </c>
      <c r="R280" s="66">
        <v>0</v>
      </c>
      <c r="S280" s="66">
        <v>0</v>
      </c>
      <c r="T280" s="66">
        <v>0</v>
      </c>
      <c r="U280" s="66">
        <v>0</v>
      </c>
      <c r="V280" s="66">
        <v>0</v>
      </c>
      <c r="W280" s="66">
        <v>0</v>
      </c>
      <c r="X280" s="66">
        <v>0</v>
      </c>
      <c r="Y280" s="66">
        <v>0</v>
      </c>
      <c r="Z280" s="66">
        <v>0</v>
      </c>
      <c r="AA280" s="66">
        <v>0</v>
      </c>
      <c r="AB280" s="66">
        <v>0</v>
      </c>
      <c r="AC280" s="66">
        <v>0</v>
      </c>
      <c r="AD280" s="66">
        <v>0</v>
      </c>
      <c r="AE280" s="66">
        <v>0</v>
      </c>
      <c r="AF280" s="66">
        <v>0</v>
      </c>
      <c r="AG280" s="66">
        <v>0</v>
      </c>
      <c r="AH280" s="66"/>
      <c r="AI280" s="66"/>
      <c r="AJ280" s="66"/>
      <c r="AK280" s="66"/>
      <c r="AL280" s="66"/>
      <c r="AM280" s="66"/>
      <c r="AN280" s="66"/>
      <c r="AO280" s="66">
        <v>0</v>
      </c>
      <c r="AP280" s="66">
        <v>0</v>
      </c>
      <c r="AQ280" s="66"/>
      <c r="AR280" s="66">
        <v>0</v>
      </c>
      <c r="AS280" s="66"/>
      <c r="AT280" s="66"/>
      <c r="AU280" s="66"/>
      <c r="AV280" s="66"/>
      <c r="AW280" s="87">
        <v>0</v>
      </c>
      <c r="AX280" s="66"/>
      <c r="AY280" s="87">
        <v>0</v>
      </c>
      <c r="AZ280" s="66"/>
      <c r="BA280" s="66"/>
      <c r="BB280" s="66"/>
      <c r="BC280" s="66"/>
      <c r="BD280" s="87">
        <v>0</v>
      </c>
      <c r="BE280" s="66"/>
      <c r="BF280" s="87">
        <v>0</v>
      </c>
      <c r="BG280" s="66"/>
      <c r="BH280" s="66"/>
      <c r="BI280" s="66"/>
      <c r="BJ280" s="66">
        <v>0</v>
      </c>
      <c r="BK280" s="87">
        <v>0</v>
      </c>
      <c r="BL280" s="66"/>
      <c r="BM280" s="87">
        <v>0</v>
      </c>
      <c r="BN280" s="66"/>
      <c r="BO280" s="66"/>
      <c r="BP280" s="66"/>
      <c r="BQ280" s="66"/>
      <c r="BR280" s="66"/>
      <c r="BS280" s="66"/>
      <c r="BT280" s="66"/>
      <c r="BU280" s="66"/>
      <c r="BV280" s="66"/>
      <c r="BW280" s="66"/>
      <c r="BX280" s="66"/>
      <c r="BY280" s="66"/>
      <c r="BZ280" s="66"/>
      <c r="CA280" s="66"/>
    </row>
    <row r="281" spans="1:79" s="256" customFormat="1" ht="110.25" x14ac:dyDescent="0.2">
      <c r="A281" s="171" t="s">
        <v>899</v>
      </c>
      <c r="B281" s="84" t="s">
        <v>1684</v>
      </c>
      <c r="C281" s="171" t="s">
        <v>2111</v>
      </c>
      <c r="D281" s="87">
        <v>0</v>
      </c>
      <c r="E281" s="66">
        <v>0</v>
      </c>
      <c r="F281" s="66">
        <v>0</v>
      </c>
      <c r="G281" s="66">
        <v>0</v>
      </c>
      <c r="H281" s="66">
        <v>0</v>
      </c>
      <c r="I281" s="66">
        <v>0</v>
      </c>
      <c r="J281" s="66">
        <v>0</v>
      </c>
      <c r="K281" s="66">
        <v>0</v>
      </c>
      <c r="L281" s="66">
        <v>0</v>
      </c>
      <c r="M281" s="66">
        <v>0</v>
      </c>
      <c r="N281" s="66">
        <v>0</v>
      </c>
      <c r="O281" s="66">
        <v>0</v>
      </c>
      <c r="P281" s="66">
        <v>0</v>
      </c>
      <c r="Q281" s="66">
        <v>0</v>
      </c>
      <c r="R281" s="66">
        <v>0</v>
      </c>
      <c r="S281" s="66">
        <v>0</v>
      </c>
      <c r="T281" s="66">
        <v>0</v>
      </c>
      <c r="U281" s="66">
        <v>0</v>
      </c>
      <c r="V281" s="66">
        <v>0</v>
      </c>
      <c r="W281" s="66">
        <v>0</v>
      </c>
      <c r="X281" s="66">
        <v>0</v>
      </c>
      <c r="Y281" s="66">
        <v>0</v>
      </c>
      <c r="Z281" s="66">
        <v>0</v>
      </c>
      <c r="AA281" s="66">
        <v>0</v>
      </c>
      <c r="AB281" s="66">
        <v>0</v>
      </c>
      <c r="AC281" s="66">
        <v>0</v>
      </c>
      <c r="AD281" s="66">
        <v>0</v>
      </c>
      <c r="AE281" s="66">
        <v>0</v>
      </c>
      <c r="AF281" s="66">
        <v>0</v>
      </c>
      <c r="AG281" s="66">
        <v>0</v>
      </c>
      <c r="AH281" s="66"/>
      <c r="AI281" s="66"/>
      <c r="AJ281" s="66"/>
      <c r="AK281" s="66"/>
      <c r="AL281" s="66"/>
      <c r="AM281" s="66"/>
      <c r="AN281" s="66"/>
      <c r="AO281" s="66">
        <v>0</v>
      </c>
      <c r="AP281" s="66">
        <v>0</v>
      </c>
      <c r="AQ281" s="66"/>
      <c r="AR281" s="66">
        <v>0</v>
      </c>
      <c r="AS281" s="66"/>
      <c r="AT281" s="66"/>
      <c r="AU281" s="66"/>
      <c r="AV281" s="66"/>
      <c r="AW281" s="87">
        <v>0</v>
      </c>
      <c r="AX281" s="66"/>
      <c r="AY281" s="87">
        <v>0</v>
      </c>
      <c r="AZ281" s="66"/>
      <c r="BA281" s="66"/>
      <c r="BB281" s="66"/>
      <c r="BC281" s="66"/>
      <c r="BD281" s="87">
        <v>0</v>
      </c>
      <c r="BE281" s="66"/>
      <c r="BF281" s="87">
        <v>0</v>
      </c>
      <c r="BG281" s="66"/>
      <c r="BH281" s="66"/>
      <c r="BI281" s="66"/>
      <c r="BJ281" s="66">
        <v>0</v>
      </c>
      <c r="BK281" s="87">
        <v>0</v>
      </c>
      <c r="BL281" s="66"/>
      <c r="BM281" s="87">
        <v>0</v>
      </c>
      <c r="BN281" s="66"/>
      <c r="BO281" s="66"/>
      <c r="BP281" s="66"/>
      <c r="BQ281" s="66"/>
      <c r="BR281" s="66"/>
      <c r="BS281" s="66"/>
      <c r="BT281" s="66"/>
      <c r="BU281" s="66"/>
      <c r="BV281" s="66"/>
      <c r="BW281" s="66"/>
      <c r="BX281" s="66"/>
      <c r="BY281" s="66"/>
      <c r="BZ281" s="66"/>
      <c r="CA281" s="66"/>
    </row>
    <row r="282" spans="1:79" s="256" customFormat="1" ht="63" x14ac:dyDescent="0.2">
      <c r="A282" s="171" t="s">
        <v>2791</v>
      </c>
      <c r="B282" s="84" t="s">
        <v>920</v>
      </c>
      <c r="C282" s="171" t="s">
        <v>2112</v>
      </c>
      <c r="D282" s="87">
        <v>0</v>
      </c>
      <c r="E282" s="66">
        <v>0</v>
      </c>
      <c r="F282" s="66">
        <v>0</v>
      </c>
      <c r="G282" s="66">
        <v>0</v>
      </c>
      <c r="H282" s="66">
        <v>0</v>
      </c>
      <c r="I282" s="66">
        <v>0</v>
      </c>
      <c r="J282" s="66">
        <v>0</v>
      </c>
      <c r="K282" s="66">
        <v>0</v>
      </c>
      <c r="L282" s="66">
        <v>0</v>
      </c>
      <c r="M282" s="66">
        <v>0</v>
      </c>
      <c r="N282" s="66">
        <v>0</v>
      </c>
      <c r="O282" s="66">
        <v>0</v>
      </c>
      <c r="P282" s="66">
        <v>0</v>
      </c>
      <c r="Q282" s="66">
        <v>0</v>
      </c>
      <c r="R282" s="66">
        <v>0</v>
      </c>
      <c r="S282" s="66">
        <v>0</v>
      </c>
      <c r="T282" s="66">
        <v>0</v>
      </c>
      <c r="U282" s="66">
        <v>0</v>
      </c>
      <c r="V282" s="66">
        <v>0</v>
      </c>
      <c r="W282" s="66">
        <v>0</v>
      </c>
      <c r="X282" s="66">
        <v>0</v>
      </c>
      <c r="Y282" s="66">
        <v>0</v>
      </c>
      <c r="Z282" s="66">
        <v>0</v>
      </c>
      <c r="AA282" s="66">
        <v>0</v>
      </c>
      <c r="AB282" s="66">
        <v>0</v>
      </c>
      <c r="AC282" s="66">
        <v>0</v>
      </c>
      <c r="AD282" s="66">
        <v>0</v>
      </c>
      <c r="AE282" s="66">
        <v>0</v>
      </c>
      <c r="AF282" s="66">
        <v>0</v>
      </c>
      <c r="AG282" s="66">
        <v>0</v>
      </c>
      <c r="AH282" s="66">
        <v>0</v>
      </c>
      <c r="AI282" s="66"/>
      <c r="AJ282" s="66"/>
      <c r="AK282" s="66"/>
      <c r="AL282" s="66"/>
      <c r="AM282" s="66"/>
      <c r="AN282" s="66"/>
      <c r="AO282" s="66">
        <v>3.1543762000000002</v>
      </c>
      <c r="AP282" s="66">
        <v>0</v>
      </c>
      <c r="AQ282" s="66"/>
      <c r="AR282" s="66">
        <v>1.1830000000000001</v>
      </c>
      <c r="AS282" s="66"/>
      <c r="AT282" s="66"/>
      <c r="AU282" s="66"/>
      <c r="AV282" s="66">
        <v>0</v>
      </c>
      <c r="AW282" s="87">
        <v>0</v>
      </c>
      <c r="AX282" s="66"/>
      <c r="AY282" s="87">
        <v>0</v>
      </c>
      <c r="AZ282" s="66"/>
      <c r="BA282" s="66"/>
      <c r="BB282" s="66"/>
      <c r="BC282" s="66">
        <v>0</v>
      </c>
      <c r="BD282" s="87">
        <v>0</v>
      </c>
      <c r="BE282" s="66"/>
      <c r="BF282" s="87">
        <v>0</v>
      </c>
      <c r="BG282" s="66"/>
      <c r="BH282" s="66"/>
      <c r="BI282" s="66"/>
      <c r="BJ282" s="66">
        <v>3.1543762000000002</v>
      </c>
      <c r="BK282" s="87">
        <v>0</v>
      </c>
      <c r="BL282" s="66"/>
      <c r="BM282" s="87">
        <v>1.1830000000000001</v>
      </c>
      <c r="BN282" s="66"/>
      <c r="BO282" s="66"/>
      <c r="BP282" s="66"/>
      <c r="BQ282" s="66"/>
      <c r="BR282" s="66"/>
      <c r="BS282" s="66"/>
      <c r="BT282" s="66"/>
      <c r="BU282" s="66"/>
      <c r="BV282" s="66"/>
      <c r="BW282" s="66"/>
      <c r="BX282" s="66"/>
      <c r="BY282" s="66"/>
      <c r="BZ282" s="66"/>
      <c r="CA282" s="66"/>
    </row>
    <row r="283" spans="1:79" s="256" customFormat="1" x14ac:dyDescent="0.2">
      <c r="A283" s="210"/>
      <c r="B283" s="211" t="s">
        <v>58</v>
      </c>
      <c r="C283" s="210"/>
      <c r="D283" s="214">
        <f t="shared" ref="D283:BN283" si="98">SUM(D284:D293)</f>
        <v>92.191379999999995</v>
      </c>
      <c r="E283" s="214">
        <f t="shared" ref="E283" si="99">SUM(E284:E293)</f>
        <v>0</v>
      </c>
      <c r="F283" s="214">
        <f t="shared" si="98"/>
        <v>38.390709999999999</v>
      </c>
      <c r="G283" s="214">
        <f t="shared" si="98"/>
        <v>1.26</v>
      </c>
      <c r="H283" s="214">
        <f t="shared" si="98"/>
        <v>0</v>
      </c>
      <c r="I283" s="214">
        <f t="shared" si="98"/>
        <v>3.21</v>
      </c>
      <c r="J283" s="214">
        <f t="shared" si="98"/>
        <v>0</v>
      </c>
      <c r="K283" s="214">
        <f t="shared" si="98"/>
        <v>0</v>
      </c>
      <c r="L283" s="214">
        <f t="shared" si="98"/>
        <v>0</v>
      </c>
      <c r="M283" s="214">
        <f t="shared" si="98"/>
        <v>0</v>
      </c>
      <c r="N283" s="214">
        <f t="shared" si="98"/>
        <v>0</v>
      </c>
      <c r="O283" s="214">
        <f t="shared" si="98"/>
        <v>0</v>
      </c>
      <c r="P283" s="214">
        <f t="shared" si="98"/>
        <v>0</v>
      </c>
      <c r="Q283" s="214">
        <f t="shared" si="98"/>
        <v>0</v>
      </c>
      <c r="R283" s="214">
        <f t="shared" si="98"/>
        <v>0</v>
      </c>
      <c r="S283" s="214">
        <f t="shared" si="98"/>
        <v>0</v>
      </c>
      <c r="T283" s="214">
        <f t="shared" si="98"/>
        <v>0</v>
      </c>
      <c r="U283" s="214">
        <f t="shared" si="98"/>
        <v>0</v>
      </c>
      <c r="V283" s="214">
        <f t="shared" si="98"/>
        <v>0</v>
      </c>
      <c r="W283" s="214">
        <f t="shared" si="98"/>
        <v>0</v>
      </c>
      <c r="X283" s="214">
        <f t="shared" si="98"/>
        <v>0</v>
      </c>
      <c r="Y283" s="214">
        <f t="shared" si="98"/>
        <v>0</v>
      </c>
      <c r="Z283" s="214">
        <f t="shared" si="98"/>
        <v>0</v>
      </c>
      <c r="AA283" s="214">
        <f t="shared" si="98"/>
        <v>0</v>
      </c>
      <c r="AB283" s="214">
        <f t="shared" si="98"/>
        <v>0</v>
      </c>
      <c r="AC283" s="214">
        <f t="shared" si="98"/>
        <v>0</v>
      </c>
      <c r="AD283" s="214">
        <f t="shared" si="98"/>
        <v>0</v>
      </c>
      <c r="AE283" s="214">
        <f t="shared" si="98"/>
        <v>0</v>
      </c>
      <c r="AF283" s="214">
        <f t="shared" si="98"/>
        <v>0</v>
      </c>
      <c r="AG283" s="214">
        <f t="shared" si="98"/>
        <v>0</v>
      </c>
      <c r="AH283" s="214">
        <f t="shared" si="98"/>
        <v>38.390709999999999</v>
      </c>
      <c r="AI283" s="214">
        <f t="shared" si="98"/>
        <v>1.26</v>
      </c>
      <c r="AJ283" s="214">
        <f t="shared" si="98"/>
        <v>0</v>
      </c>
      <c r="AK283" s="214">
        <f t="shared" si="98"/>
        <v>3.21</v>
      </c>
      <c r="AL283" s="214">
        <f t="shared" si="98"/>
        <v>0</v>
      </c>
      <c r="AM283" s="214">
        <f t="shared" si="98"/>
        <v>0</v>
      </c>
      <c r="AN283" s="214">
        <f t="shared" si="98"/>
        <v>0</v>
      </c>
      <c r="AO283" s="214">
        <f t="shared" si="98"/>
        <v>37.957716739999988</v>
      </c>
      <c r="AP283" s="214">
        <f t="shared" si="98"/>
        <v>1.6600000000000001</v>
      </c>
      <c r="AQ283" s="214">
        <f t="shared" si="98"/>
        <v>0</v>
      </c>
      <c r="AR283" s="214">
        <f t="shared" si="98"/>
        <v>6.6549999999999994</v>
      </c>
      <c r="AS283" s="214">
        <f t="shared" si="98"/>
        <v>0</v>
      </c>
      <c r="AT283" s="214">
        <f t="shared" si="98"/>
        <v>0</v>
      </c>
      <c r="AU283" s="214">
        <f t="shared" si="98"/>
        <v>0</v>
      </c>
      <c r="AV283" s="214">
        <f t="shared" si="98"/>
        <v>0.84707471000000001</v>
      </c>
      <c r="AW283" s="214">
        <f t="shared" si="98"/>
        <v>0.63</v>
      </c>
      <c r="AX283" s="214">
        <f t="shared" si="98"/>
        <v>0</v>
      </c>
      <c r="AY283" s="214">
        <f t="shared" si="98"/>
        <v>0.46400000000000002</v>
      </c>
      <c r="AZ283" s="214">
        <f t="shared" si="98"/>
        <v>0</v>
      </c>
      <c r="BA283" s="214">
        <f t="shared" si="98"/>
        <v>0</v>
      </c>
      <c r="BB283" s="214">
        <f t="shared" si="98"/>
        <v>0</v>
      </c>
      <c r="BC283" s="214">
        <f t="shared" si="98"/>
        <v>36.699713349999989</v>
      </c>
      <c r="BD283" s="214">
        <f t="shared" si="98"/>
        <v>0.63</v>
      </c>
      <c r="BE283" s="214">
        <f t="shared" si="98"/>
        <v>0</v>
      </c>
      <c r="BF283" s="214">
        <f t="shared" si="98"/>
        <v>6.0309999999999997</v>
      </c>
      <c r="BG283" s="214">
        <f t="shared" si="98"/>
        <v>0</v>
      </c>
      <c r="BH283" s="214">
        <f t="shared" si="98"/>
        <v>0</v>
      </c>
      <c r="BI283" s="214">
        <f t="shared" si="98"/>
        <v>0</v>
      </c>
      <c r="BJ283" s="214">
        <f t="shared" si="98"/>
        <v>0.41092868000000005</v>
      </c>
      <c r="BK283" s="214">
        <f t="shared" si="98"/>
        <v>0.4</v>
      </c>
      <c r="BL283" s="214">
        <f t="shared" si="98"/>
        <v>0</v>
      </c>
      <c r="BM283" s="214">
        <f t="shared" si="98"/>
        <v>0.16</v>
      </c>
      <c r="BN283" s="214">
        <f t="shared" si="98"/>
        <v>0</v>
      </c>
      <c r="BO283" s="214">
        <f t="shared" ref="BO283:CA283" si="100">SUM(BO284:BO293)</f>
        <v>0</v>
      </c>
      <c r="BP283" s="214">
        <f t="shared" si="100"/>
        <v>0</v>
      </c>
      <c r="BQ283" s="214">
        <f t="shared" si="100"/>
        <v>0</v>
      </c>
      <c r="BR283" s="214">
        <f t="shared" si="100"/>
        <v>0</v>
      </c>
      <c r="BS283" s="214">
        <f t="shared" si="100"/>
        <v>0</v>
      </c>
      <c r="BT283" s="214">
        <f t="shared" si="100"/>
        <v>0</v>
      </c>
      <c r="BU283" s="214">
        <f t="shared" si="100"/>
        <v>0</v>
      </c>
      <c r="BV283" s="214">
        <f t="shared" si="100"/>
        <v>0</v>
      </c>
      <c r="BW283" s="214">
        <f t="shared" si="100"/>
        <v>0</v>
      </c>
      <c r="BX283" s="214">
        <f t="shared" si="100"/>
        <v>0</v>
      </c>
      <c r="BY283" s="214">
        <f t="shared" si="100"/>
        <v>0</v>
      </c>
      <c r="BZ283" s="214">
        <f t="shared" si="100"/>
        <v>0</v>
      </c>
      <c r="CA283" s="214">
        <f t="shared" si="100"/>
        <v>0</v>
      </c>
    </row>
    <row r="284" spans="1:79" s="256" customFormat="1" ht="126" x14ac:dyDescent="0.2">
      <c r="A284" s="171" t="s">
        <v>899</v>
      </c>
      <c r="B284" s="84" t="s">
        <v>1685</v>
      </c>
      <c r="C284" s="171" t="s">
        <v>2113</v>
      </c>
      <c r="D284" s="87">
        <v>0.64124999999999999</v>
      </c>
      <c r="E284" s="66">
        <v>0</v>
      </c>
      <c r="F284" s="66">
        <v>0.64124999999999999</v>
      </c>
      <c r="G284" s="66">
        <v>0.63</v>
      </c>
      <c r="H284" s="66">
        <v>0</v>
      </c>
      <c r="I284" s="66">
        <v>0</v>
      </c>
      <c r="J284" s="66">
        <v>0</v>
      </c>
      <c r="K284" s="66">
        <v>0</v>
      </c>
      <c r="L284" s="66">
        <v>0</v>
      </c>
      <c r="M284" s="66">
        <v>0</v>
      </c>
      <c r="N284" s="66">
        <v>0</v>
      </c>
      <c r="O284" s="66">
        <v>0</v>
      </c>
      <c r="P284" s="66">
        <v>0</v>
      </c>
      <c r="Q284" s="66">
        <v>0</v>
      </c>
      <c r="R284" s="66">
        <v>0</v>
      </c>
      <c r="S284" s="66">
        <v>0</v>
      </c>
      <c r="T284" s="66">
        <v>0</v>
      </c>
      <c r="U284" s="66">
        <v>0</v>
      </c>
      <c r="V284" s="66">
        <v>0</v>
      </c>
      <c r="W284" s="66">
        <v>0</v>
      </c>
      <c r="X284" s="66">
        <v>0</v>
      </c>
      <c r="Y284" s="66">
        <v>0</v>
      </c>
      <c r="Z284" s="66">
        <v>0</v>
      </c>
      <c r="AA284" s="66">
        <v>0</v>
      </c>
      <c r="AB284" s="66">
        <v>0</v>
      </c>
      <c r="AC284" s="66">
        <v>0</v>
      </c>
      <c r="AD284" s="66">
        <v>0</v>
      </c>
      <c r="AE284" s="66">
        <v>0</v>
      </c>
      <c r="AF284" s="66">
        <v>0</v>
      </c>
      <c r="AG284" s="66">
        <v>0</v>
      </c>
      <c r="AH284" s="66">
        <v>0.64124999999999999</v>
      </c>
      <c r="AI284" s="66">
        <v>0.63</v>
      </c>
      <c r="AJ284" s="66"/>
      <c r="AK284" s="66">
        <v>0</v>
      </c>
      <c r="AL284" s="66"/>
      <c r="AM284" s="66"/>
      <c r="AN284" s="66"/>
      <c r="AO284" s="66">
        <v>0.77264294</v>
      </c>
      <c r="AP284" s="66">
        <v>0.63</v>
      </c>
      <c r="AQ284" s="66"/>
      <c r="AR284" s="66">
        <v>1.4999999999999999E-2</v>
      </c>
      <c r="AS284" s="66"/>
      <c r="AT284" s="66"/>
      <c r="AU284" s="66"/>
      <c r="AV284" s="66">
        <v>0</v>
      </c>
      <c r="AW284" s="87">
        <v>0</v>
      </c>
      <c r="AX284" s="66"/>
      <c r="AY284" s="87">
        <v>0</v>
      </c>
      <c r="AZ284" s="66"/>
      <c r="BA284" s="66"/>
      <c r="BB284" s="66"/>
      <c r="BC284" s="66">
        <v>0.77264294</v>
      </c>
      <c r="BD284" s="87">
        <v>0.63</v>
      </c>
      <c r="BE284" s="66"/>
      <c r="BF284" s="87">
        <v>1.4999999999999999E-2</v>
      </c>
      <c r="BG284" s="66"/>
      <c r="BH284" s="66"/>
      <c r="BI284" s="66"/>
      <c r="BJ284" s="66">
        <v>0</v>
      </c>
      <c r="BK284" s="87">
        <v>0</v>
      </c>
      <c r="BL284" s="66"/>
      <c r="BM284" s="87">
        <v>0</v>
      </c>
      <c r="BN284" s="66"/>
      <c r="BO284" s="66"/>
      <c r="BP284" s="66"/>
      <c r="BQ284" s="66"/>
      <c r="BR284" s="66"/>
      <c r="BS284" s="66"/>
      <c r="BT284" s="66"/>
      <c r="BU284" s="66"/>
      <c r="BV284" s="66"/>
      <c r="BW284" s="66"/>
      <c r="BX284" s="66"/>
      <c r="BY284" s="66"/>
      <c r="BZ284" s="66"/>
      <c r="CA284" s="66"/>
    </row>
    <row r="285" spans="1:79" s="256" customFormat="1" ht="78.75" x14ac:dyDescent="0.2">
      <c r="A285" s="171" t="s">
        <v>899</v>
      </c>
      <c r="B285" s="84" t="s">
        <v>576</v>
      </c>
      <c r="C285" s="171" t="s">
        <v>2114</v>
      </c>
      <c r="D285" s="87">
        <v>53.800669999999997</v>
      </c>
      <c r="E285" s="66">
        <v>0</v>
      </c>
      <c r="F285" s="66">
        <v>0</v>
      </c>
      <c r="G285" s="66">
        <v>0</v>
      </c>
      <c r="H285" s="66">
        <v>0</v>
      </c>
      <c r="I285" s="66">
        <v>0</v>
      </c>
      <c r="J285" s="66">
        <v>0</v>
      </c>
      <c r="K285" s="66">
        <v>0</v>
      </c>
      <c r="L285" s="66">
        <v>0</v>
      </c>
      <c r="M285" s="66">
        <v>0</v>
      </c>
      <c r="N285" s="66">
        <v>0</v>
      </c>
      <c r="O285" s="66">
        <v>0</v>
      </c>
      <c r="P285" s="66">
        <v>0</v>
      </c>
      <c r="Q285" s="66">
        <v>0</v>
      </c>
      <c r="R285" s="66">
        <v>0</v>
      </c>
      <c r="S285" s="66">
        <v>0</v>
      </c>
      <c r="T285" s="66">
        <v>0</v>
      </c>
      <c r="U285" s="66">
        <v>0</v>
      </c>
      <c r="V285" s="66">
        <v>0</v>
      </c>
      <c r="W285" s="66">
        <v>0</v>
      </c>
      <c r="X285" s="66">
        <v>0</v>
      </c>
      <c r="Y285" s="66">
        <v>0</v>
      </c>
      <c r="Z285" s="66">
        <v>0</v>
      </c>
      <c r="AA285" s="66">
        <v>0</v>
      </c>
      <c r="AB285" s="66">
        <v>0</v>
      </c>
      <c r="AC285" s="66">
        <v>0</v>
      </c>
      <c r="AD285" s="66">
        <v>0</v>
      </c>
      <c r="AE285" s="66">
        <v>0</v>
      </c>
      <c r="AF285" s="66">
        <v>0</v>
      </c>
      <c r="AG285" s="66">
        <v>0</v>
      </c>
      <c r="AH285" s="66">
        <v>0</v>
      </c>
      <c r="AI285" s="66">
        <v>0</v>
      </c>
      <c r="AJ285" s="66"/>
      <c r="AK285" s="66">
        <v>0</v>
      </c>
      <c r="AL285" s="66"/>
      <c r="AM285" s="66"/>
      <c r="AN285" s="66"/>
      <c r="AO285" s="66">
        <v>0</v>
      </c>
      <c r="AP285" s="66">
        <v>0</v>
      </c>
      <c r="AQ285" s="66"/>
      <c r="AR285" s="66">
        <v>0</v>
      </c>
      <c r="AS285" s="66"/>
      <c r="AT285" s="66"/>
      <c r="AU285" s="66"/>
      <c r="AV285" s="66">
        <v>0</v>
      </c>
      <c r="AW285" s="87">
        <v>0</v>
      </c>
      <c r="AX285" s="66"/>
      <c r="AY285" s="87">
        <v>0</v>
      </c>
      <c r="AZ285" s="66"/>
      <c r="BA285" s="66"/>
      <c r="BB285" s="66"/>
      <c r="BC285" s="66">
        <v>0</v>
      </c>
      <c r="BD285" s="87">
        <v>0</v>
      </c>
      <c r="BE285" s="66"/>
      <c r="BF285" s="87">
        <v>0</v>
      </c>
      <c r="BG285" s="66"/>
      <c r="BH285" s="66"/>
      <c r="BI285" s="66"/>
      <c r="BJ285" s="66">
        <v>0</v>
      </c>
      <c r="BK285" s="87">
        <v>0</v>
      </c>
      <c r="BL285" s="66"/>
      <c r="BM285" s="87">
        <v>0</v>
      </c>
      <c r="BN285" s="66"/>
      <c r="BO285" s="66"/>
      <c r="BP285" s="66"/>
      <c r="BQ285" s="66"/>
      <c r="BR285" s="66"/>
      <c r="BS285" s="66"/>
      <c r="BT285" s="66"/>
      <c r="BU285" s="66"/>
      <c r="BV285" s="66"/>
      <c r="BW285" s="66"/>
      <c r="BX285" s="66"/>
      <c r="BY285" s="66"/>
      <c r="BZ285" s="66"/>
      <c r="CA285" s="66"/>
    </row>
    <row r="286" spans="1:79" s="256" customFormat="1" ht="110.25" x14ac:dyDescent="0.2">
      <c r="A286" s="171" t="s">
        <v>2791</v>
      </c>
      <c r="B286" s="84" t="s">
        <v>1686</v>
      </c>
      <c r="C286" s="171" t="s">
        <v>2115</v>
      </c>
      <c r="D286" s="87">
        <v>36.955910000000003</v>
      </c>
      <c r="E286" s="66">
        <v>0</v>
      </c>
      <c r="F286" s="66">
        <v>36.955910000000003</v>
      </c>
      <c r="G286" s="66">
        <v>0</v>
      </c>
      <c r="H286" s="66">
        <v>0</v>
      </c>
      <c r="I286" s="66">
        <v>3.1</v>
      </c>
      <c r="J286" s="66">
        <v>0</v>
      </c>
      <c r="K286" s="66">
        <v>0</v>
      </c>
      <c r="L286" s="66">
        <v>0</v>
      </c>
      <c r="M286" s="66">
        <v>0</v>
      </c>
      <c r="N286" s="66">
        <v>0</v>
      </c>
      <c r="O286" s="66">
        <v>0</v>
      </c>
      <c r="P286" s="66">
        <v>0</v>
      </c>
      <c r="Q286" s="66">
        <v>0</v>
      </c>
      <c r="R286" s="66">
        <v>0</v>
      </c>
      <c r="S286" s="66">
        <v>0</v>
      </c>
      <c r="T286" s="66">
        <v>0</v>
      </c>
      <c r="U286" s="66">
        <v>0</v>
      </c>
      <c r="V286" s="66">
        <v>0</v>
      </c>
      <c r="W286" s="66">
        <v>0</v>
      </c>
      <c r="X286" s="66">
        <v>0</v>
      </c>
      <c r="Y286" s="66">
        <v>0</v>
      </c>
      <c r="Z286" s="66">
        <v>0</v>
      </c>
      <c r="AA286" s="66">
        <v>0</v>
      </c>
      <c r="AB286" s="66">
        <v>0</v>
      </c>
      <c r="AC286" s="66">
        <v>0</v>
      </c>
      <c r="AD286" s="66">
        <v>0</v>
      </c>
      <c r="AE286" s="66">
        <v>0</v>
      </c>
      <c r="AF286" s="66">
        <v>0</v>
      </c>
      <c r="AG286" s="66">
        <v>0</v>
      </c>
      <c r="AH286" s="66">
        <v>36.955910000000003</v>
      </c>
      <c r="AI286" s="66">
        <v>0</v>
      </c>
      <c r="AJ286" s="66"/>
      <c r="AK286" s="66">
        <v>3.1</v>
      </c>
      <c r="AL286" s="66"/>
      <c r="AM286" s="66"/>
      <c r="AN286" s="66"/>
      <c r="AO286" s="66">
        <v>35.927070409999992</v>
      </c>
      <c r="AP286" s="66">
        <v>0</v>
      </c>
      <c r="AQ286" s="66"/>
      <c r="AR286" s="66">
        <v>6.016</v>
      </c>
      <c r="AS286" s="66"/>
      <c r="AT286" s="66"/>
      <c r="AU286" s="66"/>
      <c r="AV286" s="66">
        <v>0</v>
      </c>
      <c r="AW286" s="87">
        <v>0</v>
      </c>
      <c r="AX286" s="66"/>
      <c r="AY286" s="87">
        <v>0</v>
      </c>
      <c r="AZ286" s="66"/>
      <c r="BA286" s="66"/>
      <c r="BB286" s="66"/>
      <c r="BC286" s="66">
        <v>35.927070409999992</v>
      </c>
      <c r="BD286" s="87">
        <v>0</v>
      </c>
      <c r="BE286" s="66"/>
      <c r="BF286" s="87">
        <v>6.016</v>
      </c>
      <c r="BG286" s="66"/>
      <c r="BH286" s="66"/>
      <c r="BI286" s="66"/>
      <c r="BJ286" s="66">
        <v>0</v>
      </c>
      <c r="BK286" s="87">
        <v>0</v>
      </c>
      <c r="BL286" s="66"/>
      <c r="BM286" s="87">
        <v>0</v>
      </c>
      <c r="BN286" s="66"/>
      <c r="BO286" s="66"/>
      <c r="BP286" s="66"/>
      <c r="BQ286" s="66"/>
      <c r="BR286" s="66"/>
      <c r="BS286" s="66"/>
      <c r="BT286" s="66"/>
      <c r="BU286" s="66"/>
      <c r="BV286" s="66"/>
      <c r="BW286" s="66"/>
      <c r="BX286" s="66"/>
      <c r="BY286" s="66"/>
      <c r="BZ286" s="66"/>
      <c r="CA286" s="66"/>
    </row>
    <row r="287" spans="1:79" s="256" customFormat="1" ht="78.75" x14ac:dyDescent="0.2">
      <c r="A287" s="171" t="s">
        <v>899</v>
      </c>
      <c r="B287" s="84" t="s">
        <v>577</v>
      </c>
      <c r="C287" s="171" t="s">
        <v>2116</v>
      </c>
      <c r="D287" s="87">
        <v>0.64124999999999999</v>
      </c>
      <c r="E287" s="66">
        <v>0</v>
      </c>
      <c r="F287" s="66">
        <v>0.64124999999999999</v>
      </c>
      <c r="G287" s="66">
        <v>0.63</v>
      </c>
      <c r="H287" s="66">
        <v>0</v>
      </c>
      <c r="I287" s="66">
        <v>0</v>
      </c>
      <c r="J287" s="66">
        <v>0</v>
      </c>
      <c r="K287" s="66">
        <v>0</v>
      </c>
      <c r="L287" s="66">
        <v>0</v>
      </c>
      <c r="M287" s="66">
        <v>0</v>
      </c>
      <c r="N287" s="66">
        <v>0</v>
      </c>
      <c r="O287" s="66">
        <v>0</v>
      </c>
      <c r="P287" s="66">
        <v>0</v>
      </c>
      <c r="Q287" s="66">
        <v>0</v>
      </c>
      <c r="R287" s="66">
        <v>0</v>
      </c>
      <c r="S287" s="66">
        <v>0</v>
      </c>
      <c r="T287" s="66">
        <v>0</v>
      </c>
      <c r="U287" s="66">
        <v>0</v>
      </c>
      <c r="V287" s="66">
        <v>0</v>
      </c>
      <c r="W287" s="66">
        <v>0</v>
      </c>
      <c r="X287" s="66">
        <v>0</v>
      </c>
      <c r="Y287" s="66">
        <v>0</v>
      </c>
      <c r="Z287" s="66">
        <v>0</v>
      </c>
      <c r="AA287" s="66">
        <v>0</v>
      </c>
      <c r="AB287" s="66">
        <v>0</v>
      </c>
      <c r="AC287" s="66">
        <v>0</v>
      </c>
      <c r="AD287" s="66">
        <v>0</v>
      </c>
      <c r="AE287" s="66">
        <v>0</v>
      </c>
      <c r="AF287" s="66">
        <v>0</v>
      </c>
      <c r="AG287" s="66">
        <v>0</v>
      </c>
      <c r="AH287" s="66">
        <v>0.64124999999999999</v>
      </c>
      <c r="AI287" s="66">
        <v>0.63</v>
      </c>
      <c r="AJ287" s="66"/>
      <c r="AK287" s="66">
        <v>0</v>
      </c>
      <c r="AL287" s="66"/>
      <c r="AM287" s="66"/>
      <c r="AN287" s="66"/>
      <c r="AO287" s="66">
        <v>0.64810405000000004</v>
      </c>
      <c r="AP287" s="66">
        <v>0.63</v>
      </c>
      <c r="AQ287" s="66"/>
      <c r="AR287" s="66">
        <v>0</v>
      </c>
      <c r="AS287" s="66"/>
      <c r="AT287" s="66"/>
      <c r="AU287" s="66"/>
      <c r="AV287" s="66">
        <v>0.64810405000000004</v>
      </c>
      <c r="AW287" s="87">
        <v>0.63</v>
      </c>
      <c r="AX287" s="66"/>
      <c r="AY287" s="87">
        <v>0</v>
      </c>
      <c r="AZ287" s="66"/>
      <c r="BA287" s="66"/>
      <c r="BB287" s="66"/>
      <c r="BC287" s="66">
        <v>0</v>
      </c>
      <c r="BD287" s="87">
        <v>0</v>
      </c>
      <c r="BE287" s="66"/>
      <c r="BF287" s="87">
        <v>0</v>
      </c>
      <c r="BG287" s="66"/>
      <c r="BH287" s="66"/>
      <c r="BI287" s="66"/>
      <c r="BJ287" s="66">
        <v>0</v>
      </c>
      <c r="BK287" s="87">
        <v>0</v>
      </c>
      <c r="BL287" s="66"/>
      <c r="BM287" s="87">
        <v>0</v>
      </c>
      <c r="BN287" s="66"/>
      <c r="BO287" s="66"/>
      <c r="BP287" s="66"/>
      <c r="BQ287" s="66"/>
      <c r="BR287" s="66"/>
      <c r="BS287" s="66"/>
      <c r="BT287" s="66"/>
      <c r="BU287" s="66"/>
      <c r="BV287" s="66"/>
      <c r="BW287" s="66"/>
      <c r="BX287" s="66"/>
      <c r="BY287" s="66"/>
      <c r="BZ287" s="66"/>
      <c r="CA287" s="66"/>
    </row>
    <row r="288" spans="1:79" s="256" customFormat="1" ht="47.25" x14ac:dyDescent="0.2">
      <c r="A288" s="171" t="s">
        <v>2791</v>
      </c>
      <c r="B288" s="84" t="s">
        <v>578</v>
      </c>
      <c r="C288" s="171" t="s">
        <v>2117</v>
      </c>
      <c r="D288" s="87">
        <v>0.15230000000000002</v>
      </c>
      <c r="E288" s="66">
        <v>0</v>
      </c>
      <c r="F288" s="66">
        <v>0.15230000000000002</v>
      </c>
      <c r="G288" s="66">
        <v>0</v>
      </c>
      <c r="H288" s="66">
        <v>0</v>
      </c>
      <c r="I288" s="66">
        <v>0.11</v>
      </c>
      <c r="J288" s="66">
        <v>0</v>
      </c>
      <c r="K288" s="66">
        <v>0</v>
      </c>
      <c r="L288" s="66">
        <v>0</v>
      </c>
      <c r="M288" s="66">
        <v>0</v>
      </c>
      <c r="N288" s="66">
        <v>0</v>
      </c>
      <c r="O288" s="66">
        <v>0</v>
      </c>
      <c r="P288" s="66">
        <v>0</v>
      </c>
      <c r="Q288" s="66">
        <v>0</v>
      </c>
      <c r="R288" s="66">
        <v>0</v>
      </c>
      <c r="S288" s="66">
        <v>0</v>
      </c>
      <c r="T288" s="66">
        <v>0</v>
      </c>
      <c r="U288" s="66">
        <v>0</v>
      </c>
      <c r="V288" s="66">
        <v>0</v>
      </c>
      <c r="W288" s="66">
        <v>0</v>
      </c>
      <c r="X288" s="66">
        <v>0</v>
      </c>
      <c r="Y288" s="66">
        <v>0</v>
      </c>
      <c r="Z288" s="66">
        <v>0</v>
      </c>
      <c r="AA288" s="66">
        <v>0</v>
      </c>
      <c r="AB288" s="66">
        <v>0</v>
      </c>
      <c r="AC288" s="66">
        <v>0</v>
      </c>
      <c r="AD288" s="66">
        <v>0</v>
      </c>
      <c r="AE288" s="66">
        <v>0</v>
      </c>
      <c r="AF288" s="66">
        <v>0</v>
      </c>
      <c r="AG288" s="66">
        <v>0</v>
      </c>
      <c r="AH288" s="66">
        <v>0.15230000000000002</v>
      </c>
      <c r="AI288" s="66">
        <v>0</v>
      </c>
      <c r="AJ288" s="66"/>
      <c r="AK288" s="66">
        <v>0.11</v>
      </c>
      <c r="AL288" s="66"/>
      <c r="AM288" s="66"/>
      <c r="AN288" s="66"/>
      <c r="AO288" s="66">
        <v>3.4392129999999993E-2</v>
      </c>
      <c r="AP288" s="66">
        <v>0</v>
      </c>
      <c r="AQ288" s="66"/>
      <c r="AR288" s="66">
        <v>0.108</v>
      </c>
      <c r="AS288" s="66"/>
      <c r="AT288" s="66"/>
      <c r="AU288" s="66"/>
      <c r="AV288" s="66">
        <v>3.4392129999999993E-2</v>
      </c>
      <c r="AW288" s="87">
        <v>0</v>
      </c>
      <c r="AX288" s="66"/>
      <c r="AY288" s="87">
        <v>0.108</v>
      </c>
      <c r="AZ288" s="66"/>
      <c r="BA288" s="66"/>
      <c r="BB288" s="66"/>
      <c r="BC288" s="66">
        <v>0</v>
      </c>
      <c r="BD288" s="87">
        <v>0</v>
      </c>
      <c r="BE288" s="66"/>
      <c r="BF288" s="87">
        <v>0</v>
      </c>
      <c r="BG288" s="66"/>
      <c r="BH288" s="66"/>
      <c r="BI288" s="66"/>
      <c r="BJ288" s="66">
        <v>0</v>
      </c>
      <c r="BK288" s="87">
        <v>0</v>
      </c>
      <c r="BL288" s="66"/>
      <c r="BM288" s="87">
        <v>0</v>
      </c>
      <c r="BN288" s="66"/>
      <c r="BO288" s="66"/>
      <c r="BP288" s="66"/>
      <c r="BQ288" s="66"/>
      <c r="BR288" s="66"/>
      <c r="BS288" s="66"/>
      <c r="BT288" s="66"/>
      <c r="BU288" s="66"/>
      <c r="BV288" s="66"/>
      <c r="BW288" s="66"/>
      <c r="BX288" s="66"/>
      <c r="BY288" s="66"/>
      <c r="BZ288" s="66"/>
      <c r="CA288" s="66"/>
    </row>
    <row r="289" spans="1:79" s="256" customFormat="1" ht="78.75" x14ac:dyDescent="0.2">
      <c r="A289" s="171" t="s">
        <v>2791</v>
      </c>
      <c r="B289" s="84" t="s">
        <v>579</v>
      </c>
      <c r="C289" s="171" t="s">
        <v>2118</v>
      </c>
      <c r="D289" s="87">
        <v>0</v>
      </c>
      <c r="E289" s="66">
        <v>0</v>
      </c>
      <c r="F289" s="66">
        <v>0</v>
      </c>
      <c r="G289" s="66">
        <v>0</v>
      </c>
      <c r="H289" s="66">
        <v>0</v>
      </c>
      <c r="I289" s="66">
        <v>0</v>
      </c>
      <c r="J289" s="66">
        <v>0</v>
      </c>
      <c r="K289" s="66">
        <v>0</v>
      </c>
      <c r="L289" s="66">
        <v>0</v>
      </c>
      <c r="M289" s="66">
        <v>0</v>
      </c>
      <c r="N289" s="66">
        <v>0</v>
      </c>
      <c r="O289" s="66">
        <v>0</v>
      </c>
      <c r="P289" s="66">
        <v>0</v>
      </c>
      <c r="Q289" s="66">
        <v>0</v>
      </c>
      <c r="R289" s="66">
        <v>0</v>
      </c>
      <c r="S289" s="66">
        <v>0</v>
      </c>
      <c r="T289" s="66">
        <v>0</v>
      </c>
      <c r="U289" s="66">
        <v>0</v>
      </c>
      <c r="V289" s="66">
        <v>0</v>
      </c>
      <c r="W289" s="66">
        <v>0</v>
      </c>
      <c r="X289" s="66">
        <v>0</v>
      </c>
      <c r="Y289" s="66">
        <v>0</v>
      </c>
      <c r="Z289" s="66">
        <v>0</v>
      </c>
      <c r="AA289" s="66">
        <v>0</v>
      </c>
      <c r="AB289" s="66">
        <v>0</v>
      </c>
      <c r="AC289" s="66">
        <v>0</v>
      </c>
      <c r="AD289" s="66">
        <v>0</v>
      </c>
      <c r="AE289" s="66">
        <v>0</v>
      </c>
      <c r="AF289" s="66">
        <v>0</v>
      </c>
      <c r="AG289" s="66">
        <v>0</v>
      </c>
      <c r="AH289" s="66">
        <v>0</v>
      </c>
      <c r="AI289" s="66"/>
      <c r="AJ289" s="66"/>
      <c r="AK289" s="66"/>
      <c r="AL289" s="66"/>
      <c r="AM289" s="66"/>
      <c r="AN289" s="66"/>
      <c r="AO289" s="66">
        <v>0.11540085999999999</v>
      </c>
      <c r="AP289" s="66">
        <v>0</v>
      </c>
      <c r="AQ289" s="66"/>
      <c r="AR289" s="66">
        <v>0.224</v>
      </c>
      <c r="AS289" s="66"/>
      <c r="AT289" s="66"/>
      <c r="AU289" s="66"/>
      <c r="AV289" s="66">
        <v>0.11540085999999999</v>
      </c>
      <c r="AW289" s="87">
        <v>0</v>
      </c>
      <c r="AX289" s="66"/>
      <c r="AY289" s="87">
        <v>0.224</v>
      </c>
      <c r="AZ289" s="66"/>
      <c r="BA289" s="66"/>
      <c r="BB289" s="66"/>
      <c r="BC289" s="66">
        <v>0</v>
      </c>
      <c r="BD289" s="87">
        <v>0</v>
      </c>
      <c r="BE289" s="66"/>
      <c r="BF289" s="87">
        <v>0</v>
      </c>
      <c r="BG289" s="66"/>
      <c r="BH289" s="66"/>
      <c r="BI289" s="66"/>
      <c r="BJ289" s="66">
        <v>0</v>
      </c>
      <c r="BK289" s="87">
        <v>0</v>
      </c>
      <c r="BL289" s="66"/>
      <c r="BM289" s="87">
        <v>0</v>
      </c>
      <c r="BN289" s="66"/>
      <c r="BO289" s="66"/>
      <c r="BP289" s="66"/>
      <c r="BQ289" s="66"/>
      <c r="BR289" s="66"/>
      <c r="BS289" s="66"/>
      <c r="BT289" s="66"/>
      <c r="BU289" s="66"/>
      <c r="BV289" s="66"/>
      <c r="BW289" s="66"/>
      <c r="BX289" s="66"/>
      <c r="BY289" s="66"/>
      <c r="BZ289" s="66"/>
      <c r="CA289" s="66"/>
    </row>
    <row r="290" spans="1:79" s="256" customFormat="1" ht="47.25" x14ac:dyDescent="0.2">
      <c r="A290" s="171" t="s">
        <v>2791</v>
      </c>
      <c r="B290" s="84" t="s">
        <v>580</v>
      </c>
      <c r="C290" s="171" t="s">
        <v>2119</v>
      </c>
      <c r="D290" s="87">
        <v>0</v>
      </c>
      <c r="E290" s="66">
        <v>0</v>
      </c>
      <c r="F290" s="66">
        <v>0</v>
      </c>
      <c r="G290" s="66">
        <v>0</v>
      </c>
      <c r="H290" s="66">
        <v>0</v>
      </c>
      <c r="I290" s="66">
        <v>0</v>
      </c>
      <c r="J290" s="66">
        <v>0</v>
      </c>
      <c r="K290" s="66">
        <v>0</v>
      </c>
      <c r="L290" s="66">
        <v>0</v>
      </c>
      <c r="M290" s="66">
        <v>0</v>
      </c>
      <c r="N290" s="66">
        <v>0</v>
      </c>
      <c r="O290" s="66">
        <v>0</v>
      </c>
      <c r="P290" s="66">
        <v>0</v>
      </c>
      <c r="Q290" s="66">
        <v>0</v>
      </c>
      <c r="R290" s="66">
        <v>0</v>
      </c>
      <c r="S290" s="66">
        <v>0</v>
      </c>
      <c r="T290" s="66">
        <v>0</v>
      </c>
      <c r="U290" s="66">
        <v>0</v>
      </c>
      <c r="V290" s="66">
        <v>0</v>
      </c>
      <c r="W290" s="66">
        <v>0</v>
      </c>
      <c r="X290" s="66">
        <v>0</v>
      </c>
      <c r="Y290" s="66">
        <v>0</v>
      </c>
      <c r="Z290" s="66">
        <v>0</v>
      </c>
      <c r="AA290" s="66">
        <v>0</v>
      </c>
      <c r="AB290" s="66">
        <v>0</v>
      </c>
      <c r="AC290" s="66">
        <v>0</v>
      </c>
      <c r="AD290" s="66">
        <v>0</v>
      </c>
      <c r="AE290" s="66">
        <v>0</v>
      </c>
      <c r="AF290" s="66">
        <v>0</v>
      </c>
      <c r="AG290" s="66">
        <v>0</v>
      </c>
      <c r="AH290" s="66">
        <v>0</v>
      </c>
      <c r="AI290" s="66"/>
      <c r="AJ290" s="66"/>
      <c r="AK290" s="66"/>
      <c r="AL290" s="66"/>
      <c r="AM290" s="66"/>
      <c r="AN290" s="66"/>
      <c r="AO290" s="66">
        <v>4.917767E-2</v>
      </c>
      <c r="AP290" s="66">
        <v>0</v>
      </c>
      <c r="AQ290" s="66"/>
      <c r="AR290" s="66">
        <v>0.13200000000000001</v>
      </c>
      <c r="AS290" s="66"/>
      <c r="AT290" s="66"/>
      <c r="AU290" s="66"/>
      <c r="AV290" s="66">
        <v>4.917767E-2</v>
      </c>
      <c r="AW290" s="87">
        <v>0</v>
      </c>
      <c r="AX290" s="66"/>
      <c r="AY290" s="87">
        <v>0.13200000000000001</v>
      </c>
      <c r="AZ290" s="66"/>
      <c r="BA290" s="66"/>
      <c r="BB290" s="66"/>
      <c r="BC290" s="66">
        <v>0</v>
      </c>
      <c r="BD290" s="87">
        <v>0</v>
      </c>
      <c r="BE290" s="66"/>
      <c r="BF290" s="87">
        <v>0</v>
      </c>
      <c r="BG290" s="66"/>
      <c r="BH290" s="66"/>
      <c r="BI290" s="66"/>
      <c r="BJ290" s="66">
        <v>0</v>
      </c>
      <c r="BK290" s="87">
        <v>0</v>
      </c>
      <c r="BL290" s="66"/>
      <c r="BM290" s="87">
        <v>0</v>
      </c>
      <c r="BN290" s="66"/>
      <c r="BO290" s="66"/>
      <c r="BP290" s="66"/>
      <c r="BQ290" s="66"/>
      <c r="BR290" s="66"/>
      <c r="BS290" s="66"/>
      <c r="BT290" s="66"/>
      <c r="BU290" s="66"/>
      <c r="BV290" s="66"/>
      <c r="BW290" s="66"/>
      <c r="BX290" s="66"/>
      <c r="BY290" s="66"/>
      <c r="BZ290" s="66"/>
      <c r="CA290" s="66"/>
    </row>
    <row r="291" spans="1:79" s="256" customFormat="1" ht="47.25" x14ac:dyDescent="0.2">
      <c r="A291" s="171" t="s">
        <v>899</v>
      </c>
      <c r="B291" s="84" t="s">
        <v>921</v>
      </c>
      <c r="C291" s="171" t="s">
        <v>2120</v>
      </c>
      <c r="D291" s="87">
        <v>0</v>
      </c>
      <c r="E291" s="66">
        <v>0</v>
      </c>
      <c r="F291" s="66">
        <v>0</v>
      </c>
      <c r="G291" s="66">
        <v>0</v>
      </c>
      <c r="H291" s="66">
        <v>0</v>
      </c>
      <c r="I291" s="66">
        <v>0</v>
      </c>
      <c r="J291" s="66">
        <v>0</v>
      </c>
      <c r="K291" s="66">
        <v>0</v>
      </c>
      <c r="L291" s="66">
        <v>0</v>
      </c>
      <c r="M291" s="66">
        <v>0</v>
      </c>
      <c r="N291" s="66">
        <v>0</v>
      </c>
      <c r="O291" s="66">
        <v>0</v>
      </c>
      <c r="P291" s="66">
        <v>0</v>
      </c>
      <c r="Q291" s="66">
        <v>0</v>
      </c>
      <c r="R291" s="66">
        <v>0</v>
      </c>
      <c r="S291" s="66">
        <v>0</v>
      </c>
      <c r="T291" s="66">
        <v>0</v>
      </c>
      <c r="U291" s="66">
        <v>0</v>
      </c>
      <c r="V291" s="66">
        <v>0</v>
      </c>
      <c r="W291" s="66">
        <v>0</v>
      </c>
      <c r="X291" s="66">
        <v>0</v>
      </c>
      <c r="Y291" s="66">
        <v>0</v>
      </c>
      <c r="Z291" s="66">
        <v>0</v>
      </c>
      <c r="AA291" s="66">
        <v>0</v>
      </c>
      <c r="AB291" s="66">
        <v>0</v>
      </c>
      <c r="AC291" s="66">
        <v>0</v>
      </c>
      <c r="AD291" s="66">
        <v>0</v>
      </c>
      <c r="AE291" s="66">
        <v>0</v>
      </c>
      <c r="AF291" s="66">
        <v>0</v>
      </c>
      <c r="AG291" s="66">
        <v>0</v>
      </c>
      <c r="AH291" s="66">
        <v>0</v>
      </c>
      <c r="AI291" s="66"/>
      <c r="AJ291" s="66"/>
      <c r="AK291" s="66"/>
      <c r="AL291" s="66"/>
      <c r="AM291" s="66"/>
      <c r="AN291" s="66"/>
      <c r="AO291" s="66">
        <v>0</v>
      </c>
      <c r="AP291" s="66">
        <v>0</v>
      </c>
      <c r="AQ291" s="66"/>
      <c r="AR291" s="66">
        <v>0</v>
      </c>
      <c r="AS291" s="66"/>
      <c r="AT291" s="66"/>
      <c r="AU291" s="66"/>
      <c r="AV291" s="66">
        <v>0</v>
      </c>
      <c r="AW291" s="87">
        <v>0</v>
      </c>
      <c r="AX291" s="66"/>
      <c r="AY291" s="87">
        <v>0</v>
      </c>
      <c r="AZ291" s="66"/>
      <c r="BA291" s="66"/>
      <c r="BB291" s="66"/>
      <c r="BC291" s="66">
        <v>0</v>
      </c>
      <c r="BD291" s="87">
        <v>0</v>
      </c>
      <c r="BE291" s="66"/>
      <c r="BF291" s="87">
        <v>0</v>
      </c>
      <c r="BG291" s="66"/>
      <c r="BH291" s="66"/>
      <c r="BI291" s="66"/>
      <c r="BJ291" s="66">
        <v>0</v>
      </c>
      <c r="BK291" s="87">
        <v>0</v>
      </c>
      <c r="BL291" s="66"/>
      <c r="BM291" s="87">
        <v>0</v>
      </c>
      <c r="BN291" s="66"/>
      <c r="BO291" s="66"/>
      <c r="BP291" s="66"/>
      <c r="BQ291" s="66"/>
      <c r="BR291" s="66"/>
      <c r="BS291" s="66"/>
      <c r="BT291" s="66"/>
      <c r="BU291" s="66"/>
      <c r="BV291" s="66"/>
      <c r="BW291" s="66"/>
      <c r="BX291" s="66"/>
      <c r="BY291" s="66"/>
      <c r="BZ291" s="66"/>
      <c r="CA291" s="66"/>
    </row>
    <row r="292" spans="1:79" s="256" customFormat="1" ht="47.25" x14ac:dyDescent="0.2">
      <c r="A292" s="171" t="s">
        <v>2791</v>
      </c>
      <c r="B292" s="84" t="s">
        <v>922</v>
      </c>
      <c r="C292" s="171" t="s">
        <v>2121</v>
      </c>
      <c r="D292" s="87">
        <v>0</v>
      </c>
      <c r="E292" s="66">
        <v>0</v>
      </c>
      <c r="F292" s="66">
        <v>0</v>
      </c>
      <c r="G292" s="66">
        <v>0</v>
      </c>
      <c r="H292" s="66">
        <v>0</v>
      </c>
      <c r="I292" s="66">
        <v>0</v>
      </c>
      <c r="J292" s="66">
        <v>0</v>
      </c>
      <c r="K292" s="66">
        <v>0</v>
      </c>
      <c r="L292" s="66">
        <v>0</v>
      </c>
      <c r="M292" s="66">
        <v>0</v>
      </c>
      <c r="N292" s="66">
        <v>0</v>
      </c>
      <c r="O292" s="66">
        <v>0</v>
      </c>
      <c r="P292" s="66">
        <v>0</v>
      </c>
      <c r="Q292" s="66">
        <v>0</v>
      </c>
      <c r="R292" s="66">
        <v>0</v>
      </c>
      <c r="S292" s="66">
        <v>0</v>
      </c>
      <c r="T292" s="66">
        <v>0</v>
      </c>
      <c r="U292" s="66">
        <v>0</v>
      </c>
      <c r="V292" s="66">
        <v>0</v>
      </c>
      <c r="W292" s="66">
        <v>0</v>
      </c>
      <c r="X292" s="66">
        <v>0</v>
      </c>
      <c r="Y292" s="66">
        <v>0</v>
      </c>
      <c r="Z292" s="66">
        <v>0</v>
      </c>
      <c r="AA292" s="66">
        <v>0</v>
      </c>
      <c r="AB292" s="66">
        <v>0</v>
      </c>
      <c r="AC292" s="66">
        <v>0</v>
      </c>
      <c r="AD292" s="66">
        <v>0</v>
      </c>
      <c r="AE292" s="66">
        <v>0</v>
      </c>
      <c r="AF292" s="66">
        <v>0</v>
      </c>
      <c r="AG292" s="66">
        <v>0</v>
      </c>
      <c r="AH292" s="66">
        <v>0</v>
      </c>
      <c r="AI292" s="66"/>
      <c r="AJ292" s="66"/>
      <c r="AK292" s="66"/>
      <c r="AL292" s="66"/>
      <c r="AM292" s="66"/>
      <c r="AN292" s="66"/>
      <c r="AO292" s="66">
        <v>3.7506250000000005E-2</v>
      </c>
      <c r="AP292" s="66">
        <v>0</v>
      </c>
      <c r="AQ292" s="66"/>
      <c r="AR292" s="66">
        <v>0.16</v>
      </c>
      <c r="AS292" s="66"/>
      <c r="AT292" s="66"/>
      <c r="AU292" s="66"/>
      <c r="AV292" s="66">
        <v>0</v>
      </c>
      <c r="AW292" s="87">
        <v>0</v>
      </c>
      <c r="AX292" s="66"/>
      <c r="AY292" s="87">
        <v>0</v>
      </c>
      <c r="AZ292" s="66"/>
      <c r="BA292" s="66"/>
      <c r="BB292" s="66"/>
      <c r="BC292" s="66">
        <v>0</v>
      </c>
      <c r="BD292" s="87">
        <v>0</v>
      </c>
      <c r="BE292" s="66"/>
      <c r="BF292" s="87">
        <v>0</v>
      </c>
      <c r="BG292" s="66"/>
      <c r="BH292" s="66"/>
      <c r="BI292" s="66"/>
      <c r="BJ292" s="66">
        <v>3.7506250000000005E-2</v>
      </c>
      <c r="BK292" s="87">
        <v>0</v>
      </c>
      <c r="BL292" s="66"/>
      <c r="BM292" s="87">
        <v>0.16</v>
      </c>
      <c r="BN292" s="66"/>
      <c r="BO292" s="66"/>
      <c r="BP292" s="66"/>
      <c r="BQ292" s="66"/>
      <c r="BR292" s="66"/>
      <c r="BS292" s="66"/>
      <c r="BT292" s="66"/>
      <c r="BU292" s="66"/>
      <c r="BV292" s="66"/>
      <c r="BW292" s="66"/>
      <c r="BX292" s="66"/>
      <c r="BY292" s="66"/>
      <c r="BZ292" s="66"/>
      <c r="CA292" s="66"/>
    </row>
    <row r="293" spans="1:79" s="256" customFormat="1" ht="47.25" x14ac:dyDescent="0.2">
      <c r="A293" s="171" t="s">
        <v>2791</v>
      </c>
      <c r="B293" s="84" t="s">
        <v>923</v>
      </c>
      <c r="C293" s="171" t="s">
        <v>2122</v>
      </c>
      <c r="D293" s="87">
        <v>0</v>
      </c>
      <c r="E293" s="66">
        <v>0</v>
      </c>
      <c r="F293" s="66">
        <v>0</v>
      </c>
      <c r="G293" s="66">
        <v>0</v>
      </c>
      <c r="H293" s="66">
        <v>0</v>
      </c>
      <c r="I293" s="66">
        <v>0</v>
      </c>
      <c r="J293" s="66">
        <v>0</v>
      </c>
      <c r="K293" s="66">
        <v>0</v>
      </c>
      <c r="L293" s="66">
        <v>0</v>
      </c>
      <c r="M293" s="66">
        <v>0</v>
      </c>
      <c r="N293" s="66">
        <v>0</v>
      </c>
      <c r="O293" s="66">
        <v>0</v>
      </c>
      <c r="P293" s="66">
        <v>0</v>
      </c>
      <c r="Q293" s="66">
        <v>0</v>
      </c>
      <c r="R293" s="66">
        <v>0</v>
      </c>
      <c r="S293" s="66">
        <v>0</v>
      </c>
      <c r="T293" s="66">
        <v>0</v>
      </c>
      <c r="U293" s="66">
        <v>0</v>
      </c>
      <c r="V293" s="66">
        <v>0</v>
      </c>
      <c r="W293" s="66">
        <v>0</v>
      </c>
      <c r="X293" s="66">
        <v>0</v>
      </c>
      <c r="Y293" s="66">
        <v>0</v>
      </c>
      <c r="Z293" s="66">
        <v>0</v>
      </c>
      <c r="AA293" s="66">
        <v>0</v>
      </c>
      <c r="AB293" s="66">
        <v>0</v>
      </c>
      <c r="AC293" s="66">
        <v>0</v>
      </c>
      <c r="AD293" s="66">
        <v>0</v>
      </c>
      <c r="AE293" s="66">
        <v>0</v>
      </c>
      <c r="AF293" s="66">
        <v>0</v>
      </c>
      <c r="AG293" s="66">
        <v>0</v>
      </c>
      <c r="AH293" s="66">
        <v>0</v>
      </c>
      <c r="AI293" s="66"/>
      <c r="AJ293" s="66"/>
      <c r="AK293" s="66"/>
      <c r="AL293" s="66"/>
      <c r="AM293" s="66"/>
      <c r="AN293" s="66"/>
      <c r="AO293" s="66">
        <v>0.37342243000000003</v>
      </c>
      <c r="AP293" s="66">
        <v>0.4</v>
      </c>
      <c r="AQ293" s="66"/>
      <c r="AR293" s="66">
        <v>0</v>
      </c>
      <c r="AS293" s="66"/>
      <c r="AT293" s="66"/>
      <c r="AU293" s="66"/>
      <c r="AV293" s="66">
        <v>0</v>
      </c>
      <c r="AW293" s="87">
        <v>0</v>
      </c>
      <c r="AX293" s="66"/>
      <c r="AY293" s="87">
        <v>0</v>
      </c>
      <c r="AZ293" s="66"/>
      <c r="BA293" s="66"/>
      <c r="BB293" s="66"/>
      <c r="BC293" s="66">
        <v>0</v>
      </c>
      <c r="BD293" s="87">
        <v>0</v>
      </c>
      <c r="BE293" s="66"/>
      <c r="BF293" s="87">
        <v>0</v>
      </c>
      <c r="BG293" s="66"/>
      <c r="BH293" s="66"/>
      <c r="BI293" s="66"/>
      <c r="BJ293" s="66">
        <v>0.37342243000000003</v>
      </c>
      <c r="BK293" s="87">
        <v>0.4</v>
      </c>
      <c r="BL293" s="66"/>
      <c r="BM293" s="87">
        <v>0</v>
      </c>
      <c r="BN293" s="66"/>
      <c r="BO293" s="66"/>
      <c r="BP293" s="66"/>
      <c r="BQ293" s="66"/>
      <c r="BR293" s="66"/>
      <c r="BS293" s="66"/>
      <c r="BT293" s="66"/>
      <c r="BU293" s="66"/>
      <c r="BV293" s="66"/>
      <c r="BW293" s="66"/>
      <c r="BX293" s="66"/>
      <c r="BY293" s="66"/>
      <c r="BZ293" s="66"/>
      <c r="CA293" s="66"/>
    </row>
    <row r="294" spans="1:79" s="256" customFormat="1" x14ac:dyDescent="0.2">
      <c r="A294" s="210"/>
      <c r="B294" s="211" t="s">
        <v>60</v>
      </c>
      <c r="C294" s="210"/>
      <c r="D294" s="214">
        <f t="shared" ref="D294:BN294" si="101">SUM(D295:D303)</f>
        <v>54.982610000000001</v>
      </c>
      <c r="E294" s="214">
        <f t="shared" ref="E294" si="102">SUM(E295:E303)</f>
        <v>0</v>
      </c>
      <c r="F294" s="214">
        <f t="shared" si="101"/>
        <v>1.2406800000000002</v>
      </c>
      <c r="G294" s="214">
        <f t="shared" si="101"/>
        <v>0.4</v>
      </c>
      <c r="H294" s="214">
        <f t="shared" si="101"/>
        <v>0</v>
      </c>
      <c r="I294" s="214">
        <f t="shared" si="101"/>
        <v>0</v>
      </c>
      <c r="J294" s="214">
        <f t="shared" si="101"/>
        <v>0</v>
      </c>
      <c r="K294" s="214">
        <f t="shared" si="101"/>
        <v>0</v>
      </c>
      <c r="L294" s="214">
        <f t="shared" si="101"/>
        <v>0</v>
      </c>
      <c r="M294" s="214">
        <f t="shared" si="101"/>
        <v>0</v>
      </c>
      <c r="N294" s="214">
        <f t="shared" si="101"/>
        <v>0</v>
      </c>
      <c r="O294" s="214">
        <f t="shared" si="101"/>
        <v>0</v>
      </c>
      <c r="P294" s="214">
        <f t="shared" si="101"/>
        <v>0</v>
      </c>
      <c r="Q294" s="214">
        <f t="shared" si="101"/>
        <v>0</v>
      </c>
      <c r="R294" s="214">
        <f t="shared" si="101"/>
        <v>0</v>
      </c>
      <c r="S294" s="214">
        <f t="shared" si="101"/>
        <v>0</v>
      </c>
      <c r="T294" s="214">
        <f t="shared" si="101"/>
        <v>0</v>
      </c>
      <c r="U294" s="214">
        <f t="shared" si="101"/>
        <v>0</v>
      </c>
      <c r="V294" s="214">
        <f t="shared" si="101"/>
        <v>0</v>
      </c>
      <c r="W294" s="214">
        <f t="shared" si="101"/>
        <v>0</v>
      </c>
      <c r="X294" s="214">
        <f t="shared" si="101"/>
        <v>0</v>
      </c>
      <c r="Y294" s="214">
        <f t="shared" si="101"/>
        <v>0</v>
      </c>
      <c r="Z294" s="214">
        <f t="shared" si="101"/>
        <v>0</v>
      </c>
      <c r="AA294" s="214">
        <f t="shared" si="101"/>
        <v>0</v>
      </c>
      <c r="AB294" s="214">
        <f t="shared" si="101"/>
        <v>0</v>
      </c>
      <c r="AC294" s="214">
        <f t="shared" si="101"/>
        <v>0</v>
      </c>
      <c r="AD294" s="214">
        <f t="shared" si="101"/>
        <v>0</v>
      </c>
      <c r="AE294" s="214">
        <f t="shared" si="101"/>
        <v>0</v>
      </c>
      <c r="AF294" s="214">
        <f t="shared" si="101"/>
        <v>0</v>
      </c>
      <c r="AG294" s="214">
        <f t="shared" si="101"/>
        <v>0</v>
      </c>
      <c r="AH294" s="214">
        <f t="shared" si="101"/>
        <v>1.2406800000000002</v>
      </c>
      <c r="AI294" s="214">
        <f t="shared" si="101"/>
        <v>0.4</v>
      </c>
      <c r="AJ294" s="214">
        <f t="shared" si="101"/>
        <v>0</v>
      </c>
      <c r="AK294" s="214">
        <f t="shared" si="101"/>
        <v>0</v>
      </c>
      <c r="AL294" s="214">
        <f t="shared" si="101"/>
        <v>0</v>
      </c>
      <c r="AM294" s="214">
        <f t="shared" si="101"/>
        <v>0</v>
      </c>
      <c r="AN294" s="214">
        <f t="shared" si="101"/>
        <v>0</v>
      </c>
      <c r="AO294" s="214">
        <f t="shared" si="101"/>
        <v>2.1628692300000001</v>
      </c>
      <c r="AP294" s="214">
        <f t="shared" si="101"/>
        <v>1.2000000000000002</v>
      </c>
      <c r="AQ294" s="214">
        <f t="shared" si="101"/>
        <v>0</v>
      </c>
      <c r="AR294" s="214">
        <f t="shared" si="101"/>
        <v>0.53</v>
      </c>
      <c r="AS294" s="214">
        <f t="shared" si="101"/>
        <v>0</v>
      </c>
      <c r="AT294" s="214">
        <f t="shared" si="101"/>
        <v>0</v>
      </c>
      <c r="AU294" s="214">
        <f t="shared" si="101"/>
        <v>0</v>
      </c>
      <c r="AV294" s="214">
        <f t="shared" si="101"/>
        <v>0</v>
      </c>
      <c r="AW294" s="214">
        <f t="shared" si="101"/>
        <v>0</v>
      </c>
      <c r="AX294" s="214">
        <f t="shared" si="101"/>
        <v>0</v>
      </c>
      <c r="AY294" s="214">
        <f t="shared" si="101"/>
        <v>0</v>
      </c>
      <c r="AZ294" s="214">
        <f t="shared" si="101"/>
        <v>0</v>
      </c>
      <c r="BA294" s="214">
        <f t="shared" si="101"/>
        <v>0</v>
      </c>
      <c r="BB294" s="214">
        <f t="shared" si="101"/>
        <v>0</v>
      </c>
      <c r="BC294" s="214">
        <f t="shared" si="101"/>
        <v>0.97337808999999997</v>
      </c>
      <c r="BD294" s="214">
        <f t="shared" si="101"/>
        <v>0.8</v>
      </c>
      <c r="BE294" s="214">
        <f t="shared" si="101"/>
        <v>0</v>
      </c>
      <c r="BF294" s="214">
        <f t="shared" si="101"/>
        <v>0.30000000000000004</v>
      </c>
      <c r="BG294" s="214">
        <f t="shared" si="101"/>
        <v>0</v>
      </c>
      <c r="BH294" s="214">
        <f t="shared" si="101"/>
        <v>0</v>
      </c>
      <c r="BI294" s="214">
        <f t="shared" si="101"/>
        <v>0</v>
      </c>
      <c r="BJ294" s="214">
        <f t="shared" si="101"/>
        <v>1.1894911400000001</v>
      </c>
      <c r="BK294" s="214">
        <f t="shared" si="101"/>
        <v>0.4</v>
      </c>
      <c r="BL294" s="214">
        <f t="shared" si="101"/>
        <v>0</v>
      </c>
      <c r="BM294" s="214">
        <f t="shared" si="101"/>
        <v>0.23</v>
      </c>
      <c r="BN294" s="214">
        <f t="shared" si="101"/>
        <v>0</v>
      </c>
      <c r="BO294" s="214">
        <f t="shared" ref="BO294:CA294" si="103">SUM(BO295:BO303)</f>
        <v>0</v>
      </c>
      <c r="BP294" s="214">
        <f t="shared" si="103"/>
        <v>0</v>
      </c>
      <c r="BQ294" s="214">
        <f t="shared" si="103"/>
        <v>0</v>
      </c>
      <c r="BR294" s="214">
        <f t="shared" si="103"/>
        <v>0</v>
      </c>
      <c r="BS294" s="214">
        <f t="shared" si="103"/>
        <v>0</v>
      </c>
      <c r="BT294" s="214">
        <f t="shared" si="103"/>
        <v>0</v>
      </c>
      <c r="BU294" s="214">
        <f t="shared" si="103"/>
        <v>0</v>
      </c>
      <c r="BV294" s="214">
        <f t="shared" si="103"/>
        <v>0</v>
      </c>
      <c r="BW294" s="214">
        <f t="shared" si="103"/>
        <v>0</v>
      </c>
      <c r="BX294" s="214">
        <f t="shared" si="103"/>
        <v>0</v>
      </c>
      <c r="BY294" s="214">
        <f t="shared" si="103"/>
        <v>0</v>
      </c>
      <c r="BZ294" s="214">
        <f t="shared" si="103"/>
        <v>0</v>
      </c>
      <c r="CA294" s="214">
        <f t="shared" si="103"/>
        <v>0</v>
      </c>
    </row>
    <row r="295" spans="1:79" s="256" customFormat="1" ht="47.25" x14ac:dyDescent="0.2">
      <c r="A295" s="171" t="s">
        <v>899</v>
      </c>
      <c r="B295" s="84" t="s">
        <v>61</v>
      </c>
      <c r="C295" s="171" t="s">
        <v>2123</v>
      </c>
      <c r="D295" s="87">
        <v>29.40992</v>
      </c>
      <c r="E295" s="66">
        <v>0</v>
      </c>
      <c r="F295" s="66">
        <v>0</v>
      </c>
      <c r="G295" s="66">
        <v>0</v>
      </c>
      <c r="H295" s="66">
        <v>0</v>
      </c>
      <c r="I295" s="66">
        <v>0</v>
      </c>
      <c r="J295" s="66">
        <v>0</v>
      </c>
      <c r="K295" s="66">
        <v>0</v>
      </c>
      <c r="L295" s="66">
        <v>0</v>
      </c>
      <c r="M295" s="66">
        <v>0</v>
      </c>
      <c r="N295" s="66">
        <v>0</v>
      </c>
      <c r="O295" s="66">
        <v>0</v>
      </c>
      <c r="P295" s="66">
        <v>0</v>
      </c>
      <c r="Q295" s="66">
        <v>0</v>
      </c>
      <c r="R295" s="66">
        <v>0</v>
      </c>
      <c r="S295" s="66">
        <v>0</v>
      </c>
      <c r="T295" s="66">
        <v>0</v>
      </c>
      <c r="U295" s="66">
        <v>0</v>
      </c>
      <c r="V295" s="66">
        <v>0</v>
      </c>
      <c r="W295" s="66">
        <v>0</v>
      </c>
      <c r="X295" s="66">
        <v>0</v>
      </c>
      <c r="Y295" s="66">
        <v>0</v>
      </c>
      <c r="Z295" s="66">
        <v>0</v>
      </c>
      <c r="AA295" s="66">
        <v>0</v>
      </c>
      <c r="AB295" s="66">
        <v>0</v>
      </c>
      <c r="AC295" s="66">
        <v>0</v>
      </c>
      <c r="AD295" s="66">
        <v>0</v>
      </c>
      <c r="AE295" s="66">
        <v>0</v>
      </c>
      <c r="AF295" s="66">
        <v>0</v>
      </c>
      <c r="AG295" s="66">
        <v>0</v>
      </c>
      <c r="AH295" s="66">
        <v>0</v>
      </c>
      <c r="AI295" s="66">
        <v>0</v>
      </c>
      <c r="AJ295" s="66"/>
      <c r="AK295" s="66">
        <v>0</v>
      </c>
      <c r="AL295" s="66"/>
      <c r="AM295" s="66"/>
      <c r="AN295" s="66"/>
      <c r="AO295" s="66">
        <v>0</v>
      </c>
      <c r="AP295" s="66">
        <v>0</v>
      </c>
      <c r="AQ295" s="66"/>
      <c r="AR295" s="66">
        <v>0</v>
      </c>
      <c r="AS295" s="66"/>
      <c r="AT295" s="66"/>
      <c r="AU295" s="66"/>
      <c r="AV295" s="66">
        <v>0</v>
      </c>
      <c r="AW295" s="87">
        <v>0</v>
      </c>
      <c r="AX295" s="66"/>
      <c r="AY295" s="87">
        <v>0</v>
      </c>
      <c r="AZ295" s="66"/>
      <c r="BA295" s="66"/>
      <c r="BB295" s="66"/>
      <c r="BC295" s="66">
        <v>0</v>
      </c>
      <c r="BD295" s="87">
        <v>0</v>
      </c>
      <c r="BE295" s="66"/>
      <c r="BF295" s="87">
        <v>0</v>
      </c>
      <c r="BG295" s="66"/>
      <c r="BH295" s="66"/>
      <c r="BI295" s="66"/>
      <c r="BJ295" s="66">
        <v>0</v>
      </c>
      <c r="BK295" s="87">
        <v>0</v>
      </c>
      <c r="BL295" s="66"/>
      <c r="BM295" s="87">
        <v>0</v>
      </c>
      <c r="BN295" s="66"/>
      <c r="BO295" s="66"/>
      <c r="BP295" s="66"/>
      <c r="BQ295" s="66"/>
      <c r="BR295" s="66"/>
      <c r="BS295" s="66"/>
      <c r="BT295" s="66"/>
      <c r="BU295" s="66"/>
      <c r="BV295" s="66"/>
      <c r="BW295" s="66"/>
      <c r="BX295" s="66"/>
      <c r="BY295" s="66"/>
      <c r="BZ295" s="66"/>
      <c r="CA295" s="66"/>
    </row>
    <row r="296" spans="1:79" s="256" customFormat="1" ht="63" x14ac:dyDescent="0.2">
      <c r="A296" s="171" t="s">
        <v>899</v>
      </c>
      <c r="B296" s="84" t="s">
        <v>438</v>
      </c>
      <c r="C296" s="171" t="s">
        <v>2124</v>
      </c>
      <c r="D296" s="87">
        <v>1.24068</v>
      </c>
      <c r="E296" s="66">
        <v>0</v>
      </c>
      <c r="F296" s="66">
        <v>1.2406800000000002</v>
      </c>
      <c r="G296" s="66">
        <v>0.4</v>
      </c>
      <c r="H296" s="66">
        <v>0</v>
      </c>
      <c r="I296" s="66">
        <v>0</v>
      </c>
      <c r="J296" s="66">
        <v>0</v>
      </c>
      <c r="K296" s="66">
        <v>0</v>
      </c>
      <c r="L296" s="66">
        <v>0</v>
      </c>
      <c r="M296" s="66">
        <v>0</v>
      </c>
      <c r="N296" s="66">
        <v>0</v>
      </c>
      <c r="O296" s="66">
        <v>0</v>
      </c>
      <c r="P296" s="66">
        <v>0</v>
      </c>
      <c r="Q296" s="66">
        <v>0</v>
      </c>
      <c r="R296" s="66">
        <v>0</v>
      </c>
      <c r="S296" s="66">
        <v>0</v>
      </c>
      <c r="T296" s="66">
        <v>0</v>
      </c>
      <c r="U296" s="66">
        <v>0</v>
      </c>
      <c r="V296" s="66">
        <v>0</v>
      </c>
      <c r="W296" s="66">
        <v>0</v>
      </c>
      <c r="X296" s="66">
        <v>0</v>
      </c>
      <c r="Y296" s="66">
        <v>0</v>
      </c>
      <c r="Z296" s="66">
        <v>0</v>
      </c>
      <c r="AA296" s="66">
        <v>0</v>
      </c>
      <c r="AB296" s="66">
        <v>0</v>
      </c>
      <c r="AC296" s="66">
        <v>0</v>
      </c>
      <c r="AD296" s="66">
        <v>0</v>
      </c>
      <c r="AE296" s="66">
        <v>0</v>
      </c>
      <c r="AF296" s="66">
        <v>0</v>
      </c>
      <c r="AG296" s="66">
        <v>0</v>
      </c>
      <c r="AH296" s="66">
        <v>1.2406800000000002</v>
      </c>
      <c r="AI296" s="66">
        <v>0.4</v>
      </c>
      <c r="AJ296" s="66"/>
      <c r="AK296" s="66">
        <v>0</v>
      </c>
      <c r="AL296" s="66"/>
      <c r="AM296" s="66"/>
      <c r="AN296" s="66"/>
      <c r="AO296" s="66">
        <v>1.11592625</v>
      </c>
      <c r="AP296" s="66">
        <v>0.4</v>
      </c>
      <c r="AQ296" s="66"/>
      <c r="AR296" s="66">
        <v>0</v>
      </c>
      <c r="AS296" s="66"/>
      <c r="AT296" s="66"/>
      <c r="AU296" s="66"/>
      <c r="AV296" s="66">
        <v>0</v>
      </c>
      <c r="AW296" s="87">
        <v>0</v>
      </c>
      <c r="AX296" s="66"/>
      <c r="AY296" s="87">
        <v>0</v>
      </c>
      <c r="AZ296" s="66"/>
      <c r="BA296" s="66"/>
      <c r="BB296" s="66"/>
      <c r="BC296" s="66">
        <v>0</v>
      </c>
      <c r="BD296" s="87">
        <v>0</v>
      </c>
      <c r="BE296" s="66"/>
      <c r="BF296" s="87">
        <v>0</v>
      </c>
      <c r="BG296" s="66"/>
      <c r="BH296" s="66"/>
      <c r="BI296" s="66"/>
      <c r="BJ296" s="66">
        <v>1.11592625</v>
      </c>
      <c r="BK296" s="87">
        <v>0.4</v>
      </c>
      <c r="BL296" s="66"/>
      <c r="BM296" s="87">
        <v>0</v>
      </c>
      <c r="BN296" s="66"/>
      <c r="BO296" s="66"/>
      <c r="BP296" s="66"/>
      <c r="BQ296" s="66"/>
      <c r="BR296" s="66"/>
      <c r="BS296" s="66"/>
      <c r="BT296" s="66"/>
      <c r="BU296" s="66"/>
      <c r="BV296" s="66"/>
      <c r="BW296" s="66"/>
      <c r="BX296" s="66"/>
      <c r="BY296" s="66"/>
      <c r="BZ296" s="66"/>
      <c r="CA296" s="66"/>
    </row>
    <row r="297" spans="1:79" s="256" customFormat="1" ht="47.25" x14ac:dyDescent="0.2">
      <c r="A297" s="171" t="s">
        <v>899</v>
      </c>
      <c r="B297" s="84" t="s">
        <v>581</v>
      </c>
      <c r="C297" s="171" t="s">
        <v>2125</v>
      </c>
      <c r="D297" s="87">
        <v>2.3158400000000001</v>
      </c>
      <c r="E297" s="66">
        <v>0</v>
      </c>
      <c r="F297" s="66">
        <v>0</v>
      </c>
      <c r="G297" s="66">
        <v>0</v>
      </c>
      <c r="H297" s="66">
        <v>0</v>
      </c>
      <c r="I297" s="66">
        <v>0</v>
      </c>
      <c r="J297" s="66">
        <v>0</v>
      </c>
      <c r="K297" s="66">
        <v>0</v>
      </c>
      <c r="L297" s="66">
        <v>0</v>
      </c>
      <c r="M297" s="66">
        <v>0</v>
      </c>
      <c r="N297" s="66">
        <v>0</v>
      </c>
      <c r="O297" s="66">
        <v>0</v>
      </c>
      <c r="P297" s="66">
        <v>0</v>
      </c>
      <c r="Q297" s="66">
        <v>0</v>
      </c>
      <c r="R297" s="66">
        <v>0</v>
      </c>
      <c r="S297" s="66">
        <v>0</v>
      </c>
      <c r="T297" s="66">
        <v>0</v>
      </c>
      <c r="U297" s="66">
        <v>0</v>
      </c>
      <c r="V297" s="66">
        <v>0</v>
      </c>
      <c r="W297" s="66">
        <v>0</v>
      </c>
      <c r="X297" s="66">
        <v>0</v>
      </c>
      <c r="Y297" s="66">
        <v>0</v>
      </c>
      <c r="Z297" s="66">
        <v>0</v>
      </c>
      <c r="AA297" s="66">
        <v>0</v>
      </c>
      <c r="AB297" s="66">
        <v>0</v>
      </c>
      <c r="AC297" s="66">
        <v>0</v>
      </c>
      <c r="AD297" s="66">
        <v>0</v>
      </c>
      <c r="AE297" s="66">
        <v>0</v>
      </c>
      <c r="AF297" s="66">
        <v>0</v>
      </c>
      <c r="AG297" s="66">
        <v>0</v>
      </c>
      <c r="AH297" s="66">
        <v>0</v>
      </c>
      <c r="AI297" s="66">
        <v>0</v>
      </c>
      <c r="AJ297" s="66"/>
      <c r="AK297" s="66">
        <v>0</v>
      </c>
      <c r="AL297" s="66"/>
      <c r="AM297" s="66"/>
      <c r="AN297" s="66"/>
      <c r="AO297" s="66">
        <v>0</v>
      </c>
      <c r="AP297" s="66">
        <v>0</v>
      </c>
      <c r="AQ297" s="66"/>
      <c r="AR297" s="66">
        <v>0</v>
      </c>
      <c r="AS297" s="66"/>
      <c r="AT297" s="66"/>
      <c r="AU297" s="66"/>
      <c r="AV297" s="66">
        <v>0</v>
      </c>
      <c r="AW297" s="87">
        <v>0</v>
      </c>
      <c r="AX297" s="66"/>
      <c r="AY297" s="87">
        <v>0</v>
      </c>
      <c r="AZ297" s="66"/>
      <c r="BA297" s="66"/>
      <c r="BB297" s="66"/>
      <c r="BC297" s="66">
        <v>0</v>
      </c>
      <c r="BD297" s="87">
        <v>0</v>
      </c>
      <c r="BE297" s="66"/>
      <c r="BF297" s="87">
        <v>0</v>
      </c>
      <c r="BG297" s="66"/>
      <c r="BH297" s="66"/>
      <c r="BI297" s="66"/>
      <c r="BJ297" s="66">
        <v>0</v>
      </c>
      <c r="BK297" s="87">
        <v>0</v>
      </c>
      <c r="BL297" s="66"/>
      <c r="BM297" s="87">
        <v>0</v>
      </c>
      <c r="BN297" s="66"/>
      <c r="BO297" s="66"/>
      <c r="BP297" s="66"/>
      <c r="BQ297" s="66"/>
      <c r="BR297" s="66"/>
      <c r="BS297" s="66"/>
      <c r="BT297" s="66"/>
      <c r="BU297" s="66"/>
      <c r="BV297" s="66"/>
      <c r="BW297" s="66"/>
      <c r="BX297" s="66"/>
      <c r="BY297" s="66"/>
      <c r="BZ297" s="66"/>
      <c r="CA297" s="66"/>
    </row>
    <row r="298" spans="1:79" s="256" customFormat="1" ht="63" x14ac:dyDescent="0.2">
      <c r="A298" s="171" t="s">
        <v>2791</v>
      </c>
      <c r="B298" s="84" t="s">
        <v>62</v>
      </c>
      <c r="C298" s="171" t="s">
        <v>2126</v>
      </c>
      <c r="D298" s="87">
        <v>13.55836</v>
      </c>
      <c r="E298" s="66">
        <v>0</v>
      </c>
      <c r="F298" s="66">
        <v>0</v>
      </c>
      <c r="G298" s="66">
        <v>0</v>
      </c>
      <c r="H298" s="66">
        <v>0</v>
      </c>
      <c r="I298" s="66">
        <v>0</v>
      </c>
      <c r="J298" s="66">
        <v>0</v>
      </c>
      <c r="K298" s="66">
        <v>0</v>
      </c>
      <c r="L298" s="66">
        <v>0</v>
      </c>
      <c r="M298" s="66">
        <v>0</v>
      </c>
      <c r="N298" s="66">
        <v>0</v>
      </c>
      <c r="O298" s="66">
        <v>0</v>
      </c>
      <c r="P298" s="66">
        <v>0</v>
      </c>
      <c r="Q298" s="66">
        <v>0</v>
      </c>
      <c r="R298" s="66">
        <v>0</v>
      </c>
      <c r="S298" s="66">
        <v>0</v>
      </c>
      <c r="T298" s="66">
        <v>0</v>
      </c>
      <c r="U298" s="66">
        <v>0</v>
      </c>
      <c r="V298" s="66">
        <v>0</v>
      </c>
      <c r="W298" s="66">
        <v>0</v>
      </c>
      <c r="X298" s="66">
        <v>0</v>
      </c>
      <c r="Y298" s="66">
        <v>0</v>
      </c>
      <c r="Z298" s="66">
        <v>0</v>
      </c>
      <c r="AA298" s="66">
        <v>0</v>
      </c>
      <c r="AB298" s="66">
        <v>0</v>
      </c>
      <c r="AC298" s="66">
        <v>0</v>
      </c>
      <c r="AD298" s="66">
        <v>0</v>
      </c>
      <c r="AE298" s="66">
        <v>0</v>
      </c>
      <c r="AF298" s="66">
        <v>0</v>
      </c>
      <c r="AG298" s="66">
        <v>0</v>
      </c>
      <c r="AH298" s="66">
        <v>0</v>
      </c>
      <c r="AI298" s="66">
        <v>0</v>
      </c>
      <c r="AJ298" s="66"/>
      <c r="AK298" s="66">
        <v>0</v>
      </c>
      <c r="AL298" s="66"/>
      <c r="AM298" s="66"/>
      <c r="AN298" s="66"/>
      <c r="AO298" s="66">
        <v>0</v>
      </c>
      <c r="AP298" s="66">
        <v>0</v>
      </c>
      <c r="AQ298" s="66"/>
      <c r="AR298" s="66">
        <v>0</v>
      </c>
      <c r="AS298" s="66"/>
      <c r="AT298" s="66"/>
      <c r="AU298" s="66"/>
      <c r="AV298" s="66">
        <v>0</v>
      </c>
      <c r="AW298" s="87">
        <v>0</v>
      </c>
      <c r="AX298" s="66"/>
      <c r="AY298" s="87">
        <v>0</v>
      </c>
      <c r="AZ298" s="66"/>
      <c r="BA298" s="66"/>
      <c r="BB298" s="66"/>
      <c r="BC298" s="66">
        <v>0</v>
      </c>
      <c r="BD298" s="87">
        <v>0</v>
      </c>
      <c r="BE298" s="66"/>
      <c r="BF298" s="87">
        <v>0</v>
      </c>
      <c r="BG298" s="66"/>
      <c r="BH298" s="66"/>
      <c r="BI298" s="66"/>
      <c r="BJ298" s="66">
        <v>0</v>
      </c>
      <c r="BK298" s="87">
        <v>0</v>
      </c>
      <c r="BL298" s="66"/>
      <c r="BM298" s="87">
        <v>0</v>
      </c>
      <c r="BN298" s="66"/>
      <c r="BO298" s="66"/>
      <c r="BP298" s="66"/>
      <c r="BQ298" s="66"/>
      <c r="BR298" s="66"/>
      <c r="BS298" s="66"/>
      <c r="BT298" s="66"/>
      <c r="BU298" s="66"/>
      <c r="BV298" s="66"/>
      <c r="BW298" s="66"/>
      <c r="BX298" s="66"/>
      <c r="BY298" s="66"/>
      <c r="BZ298" s="66"/>
      <c r="CA298" s="66"/>
    </row>
    <row r="299" spans="1:79" s="256" customFormat="1" ht="47.25" x14ac:dyDescent="0.2">
      <c r="A299" s="171" t="s">
        <v>899</v>
      </c>
      <c r="B299" s="84" t="s">
        <v>582</v>
      </c>
      <c r="C299" s="171" t="s">
        <v>2127</v>
      </c>
      <c r="D299" s="87">
        <v>8.4578100000000003</v>
      </c>
      <c r="E299" s="66">
        <v>0</v>
      </c>
      <c r="F299" s="66">
        <v>0</v>
      </c>
      <c r="G299" s="66">
        <v>0</v>
      </c>
      <c r="H299" s="66">
        <v>0</v>
      </c>
      <c r="I299" s="66">
        <v>0</v>
      </c>
      <c r="J299" s="66">
        <v>0</v>
      </c>
      <c r="K299" s="66">
        <v>0</v>
      </c>
      <c r="L299" s="66">
        <v>0</v>
      </c>
      <c r="M299" s="66">
        <v>0</v>
      </c>
      <c r="N299" s="66">
        <v>0</v>
      </c>
      <c r="O299" s="66">
        <v>0</v>
      </c>
      <c r="P299" s="66">
        <v>0</v>
      </c>
      <c r="Q299" s="66">
        <v>0</v>
      </c>
      <c r="R299" s="66">
        <v>0</v>
      </c>
      <c r="S299" s="66">
        <v>0</v>
      </c>
      <c r="T299" s="66">
        <v>0</v>
      </c>
      <c r="U299" s="66">
        <v>0</v>
      </c>
      <c r="V299" s="66">
        <v>0</v>
      </c>
      <c r="W299" s="66">
        <v>0</v>
      </c>
      <c r="X299" s="66">
        <v>0</v>
      </c>
      <c r="Y299" s="66">
        <v>0</v>
      </c>
      <c r="Z299" s="66">
        <v>0</v>
      </c>
      <c r="AA299" s="66">
        <v>0</v>
      </c>
      <c r="AB299" s="66">
        <v>0</v>
      </c>
      <c r="AC299" s="66">
        <v>0</v>
      </c>
      <c r="AD299" s="66">
        <v>0</v>
      </c>
      <c r="AE299" s="66">
        <v>0</v>
      </c>
      <c r="AF299" s="66">
        <v>0</v>
      </c>
      <c r="AG299" s="66">
        <v>0</v>
      </c>
      <c r="AH299" s="66">
        <v>0</v>
      </c>
      <c r="AI299" s="66">
        <v>0</v>
      </c>
      <c r="AJ299" s="66"/>
      <c r="AK299" s="66">
        <v>0</v>
      </c>
      <c r="AL299" s="66"/>
      <c r="AM299" s="66"/>
      <c r="AN299" s="66"/>
      <c r="AO299" s="66">
        <v>0</v>
      </c>
      <c r="AP299" s="66">
        <v>0</v>
      </c>
      <c r="AQ299" s="66"/>
      <c r="AR299" s="66">
        <v>0</v>
      </c>
      <c r="AS299" s="66"/>
      <c r="AT299" s="66"/>
      <c r="AU299" s="66"/>
      <c r="AV299" s="66">
        <v>0</v>
      </c>
      <c r="AW299" s="87">
        <v>0</v>
      </c>
      <c r="AX299" s="66"/>
      <c r="AY299" s="87">
        <v>0</v>
      </c>
      <c r="AZ299" s="66"/>
      <c r="BA299" s="66"/>
      <c r="BB299" s="66"/>
      <c r="BC299" s="66">
        <v>0</v>
      </c>
      <c r="BD299" s="87">
        <v>0</v>
      </c>
      <c r="BE299" s="66"/>
      <c r="BF299" s="87">
        <v>0</v>
      </c>
      <c r="BG299" s="66"/>
      <c r="BH299" s="66"/>
      <c r="BI299" s="66"/>
      <c r="BJ299" s="66">
        <v>0</v>
      </c>
      <c r="BK299" s="87">
        <v>0</v>
      </c>
      <c r="BL299" s="66"/>
      <c r="BM299" s="87">
        <v>0</v>
      </c>
      <c r="BN299" s="66"/>
      <c r="BO299" s="66"/>
      <c r="BP299" s="66"/>
      <c r="BQ299" s="66"/>
      <c r="BR299" s="66"/>
      <c r="BS299" s="66"/>
      <c r="BT299" s="66"/>
      <c r="BU299" s="66"/>
      <c r="BV299" s="66"/>
      <c r="BW299" s="66"/>
      <c r="BX299" s="66"/>
      <c r="BY299" s="66"/>
      <c r="BZ299" s="66"/>
      <c r="CA299" s="66"/>
    </row>
    <row r="300" spans="1:79" s="256" customFormat="1" ht="47.25" x14ac:dyDescent="0.2">
      <c r="A300" s="171" t="s">
        <v>899</v>
      </c>
      <c r="B300" s="84" t="s">
        <v>924</v>
      </c>
      <c r="C300" s="171" t="s">
        <v>2128</v>
      </c>
      <c r="D300" s="87">
        <v>0</v>
      </c>
      <c r="E300" s="66">
        <v>0</v>
      </c>
      <c r="F300" s="66">
        <v>0</v>
      </c>
      <c r="G300" s="66">
        <v>0</v>
      </c>
      <c r="H300" s="66">
        <v>0</v>
      </c>
      <c r="I300" s="66">
        <v>0</v>
      </c>
      <c r="J300" s="66">
        <v>0</v>
      </c>
      <c r="K300" s="66">
        <v>0</v>
      </c>
      <c r="L300" s="66">
        <v>0</v>
      </c>
      <c r="M300" s="66">
        <v>0</v>
      </c>
      <c r="N300" s="66">
        <v>0</v>
      </c>
      <c r="O300" s="66">
        <v>0</v>
      </c>
      <c r="P300" s="66">
        <v>0</v>
      </c>
      <c r="Q300" s="66">
        <v>0</v>
      </c>
      <c r="R300" s="66">
        <v>0</v>
      </c>
      <c r="S300" s="66">
        <v>0</v>
      </c>
      <c r="T300" s="66">
        <v>0</v>
      </c>
      <c r="U300" s="66">
        <v>0</v>
      </c>
      <c r="V300" s="66">
        <v>0</v>
      </c>
      <c r="W300" s="66">
        <v>0</v>
      </c>
      <c r="X300" s="66">
        <v>0</v>
      </c>
      <c r="Y300" s="66">
        <v>0</v>
      </c>
      <c r="Z300" s="66">
        <v>0</v>
      </c>
      <c r="AA300" s="66">
        <v>0</v>
      </c>
      <c r="AB300" s="66">
        <v>0</v>
      </c>
      <c r="AC300" s="66">
        <v>0</v>
      </c>
      <c r="AD300" s="66">
        <v>0</v>
      </c>
      <c r="AE300" s="66">
        <v>0</v>
      </c>
      <c r="AF300" s="66">
        <v>0</v>
      </c>
      <c r="AG300" s="66">
        <v>0</v>
      </c>
      <c r="AH300" s="66">
        <v>0</v>
      </c>
      <c r="AI300" s="66"/>
      <c r="AJ300" s="66"/>
      <c r="AK300" s="66"/>
      <c r="AL300" s="66"/>
      <c r="AM300" s="66"/>
      <c r="AN300" s="66"/>
      <c r="AO300" s="66">
        <v>0.46403217000000002</v>
      </c>
      <c r="AP300" s="66">
        <v>0.8</v>
      </c>
      <c r="AQ300" s="66"/>
      <c r="AR300" s="66">
        <v>0</v>
      </c>
      <c r="AS300" s="66"/>
      <c r="AT300" s="66"/>
      <c r="AU300" s="66"/>
      <c r="AV300" s="66">
        <v>0</v>
      </c>
      <c r="AW300" s="87">
        <v>0</v>
      </c>
      <c r="AX300" s="66"/>
      <c r="AY300" s="87">
        <v>0</v>
      </c>
      <c r="AZ300" s="66"/>
      <c r="BA300" s="66"/>
      <c r="BB300" s="66"/>
      <c r="BC300" s="66">
        <v>0.46403217000000002</v>
      </c>
      <c r="BD300" s="87">
        <v>0.8</v>
      </c>
      <c r="BE300" s="66"/>
      <c r="BF300" s="87">
        <v>0</v>
      </c>
      <c r="BG300" s="66"/>
      <c r="BH300" s="66"/>
      <c r="BI300" s="66"/>
      <c r="BJ300" s="66">
        <v>0</v>
      </c>
      <c r="BK300" s="87">
        <v>0</v>
      </c>
      <c r="BL300" s="66"/>
      <c r="BM300" s="87">
        <v>0</v>
      </c>
      <c r="BN300" s="66"/>
      <c r="BO300" s="66"/>
      <c r="BP300" s="66"/>
      <c r="BQ300" s="66"/>
      <c r="BR300" s="66"/>
      <c r="BS300" s="66"/>
      <c r="BT300" s="66"/>
      <c r="BU300" s="66"/>
      <c r="BV300" s="66"/>
      <c r="BW300" s="66"/>
      <c r="BX300" s="66"/>
      <c r="BY300" s="66"/>
      <c r="BZ300" s="66"/>
      <c r="CA300" s="66"/>
    </row>
    <row r="301" spans="1:79" s="256" customFormat="1" ht="78.75" x14ac:dyDescent="0.2">
      <c r="A301" s="171" t="s">
        <v>2791</v>
      </c>
      <c r="B301" s="84" t="s">
        <v>1687</v>
      </c>
      <c r="C301" s="171" t="s">
        <v>2129</v>
      </c>
      <c r="D301" s="87">
        <v>0</v>
      </c>
      <c r="E301" s="66">
        <v>0</v>
      </c>
      <c r="F301" s="66">
        <v>0</v>
      </c>
      <c r="G301" s="66">
        <v>0</v>
      </c>
      <c r="H301" s="66">
        <v>0</v>
      </c>
      <c r="I301" s="66">
        <v>0</v>
      </c>
      <c r="J301" s="66">
        <v>0</v>
      </c>
      <c r="K301" s="66">
        <v>0</v>
      </c>
      <c r="L301" s="66">
        <v>0</v>
      </c>
      <c r="M301" s="66">
        <v>0</v>
      </c>
      <c r="N301" s="66">
        <v>0</v>
      </c>
      <c r="O301" s="66">
        <v>0</v>
      </c>
      <c r="P301" s="66">
        <v>0</v>
      </c>
      <c r="Q301" s="66">
        <v>0</v>
      </c>
      <c r="R301" s="66">
        <v>0</v>
      </c>
      <c r="S301" s="66">
        <v>0</v>
      </c>
      <c r="T301" s="66">
        <v>0</v>
      </c>
      <c r="U301" s="66">
        <v>0</v>
      </c>
      <c r="V301" s="66">
        <v>0</v>
      </c>
      <c r="W301" s="66">
        <v>0</v>
      </c>
      <c r="X301" s="66">
        <v>0</v>
      </c>
      <c r="Y301" s="66">
        <v>0</v>
      </c>
      <c r="Z301" s="66">
        <v>0</v>
      </c>
      <c r="AA301" s="66">
        <v>0</v>
      </c>
      <c r="AB301" s="66">
        <v>0</v>
      </c>
      <c r="AC301" s="66">
        <v>0</v>
      </c>
      <c r="AD301" s="66">
        <v>0</v>
      </c>
      <c r="AE301" s="66">
        <v>0</v>
      </c>
      <c r="AF301" s="66">
        <v>0</v>
      </c>
      <c r="AG301" s="66">
        <v>0</v>
      </c>
      <c r="AH301" s="66">
        <v>0</v>
      </c>
      <c r="AI301" s="66"/>
      <c r="AJ301" s="66"/>
      <c r="AK301" s="66"/>
      <c r="AL301" s="66"/>
      <c r="AM301" s="66"/>
      <c r="AN301" s="66"/>
      <c r="AO301" s="66">
        <v>0.50934592000000001</v>
      </c>
      <c r="AP301" s="66">
        <v>0</v>
      </c>
      <c r="AQ301" s="66"/>
      <c r="AR301" s="66">
        <v>0.30000000000000004</v>
      </c>
      <c r="AS301" s="66"/>
      <c r="AT301" s="66"/>
      <c r="AU301" s="66"/>
      <c r="AV301" s="66">
        <v>0</v>
      </c>
      <c r="AW301" s="87">
        <v>0</v>
      </c>
      <c r="AX301" s="66"/>
      <c r="AY301" s="87">
        <v>0</v>
      </c>
      <c r="AZ301" s="66"/>
      <c r="BA301" s="66"/>
      <c r="BB301" s="66"/>
      <c r="BC301" s="66">
        <v>0.50934592000000001</v>
      </c>
      <c r="BD301" s="87">
        <v>0</v>
      </c>
      <c r="BE301" s="66"/>
      <c r="BF301" s="87">
        <v>0.30000000000000004</v>
      </c>
      <c r="BG301" s="66"/>
      <c r="BH301" s="66"/>
      <c r="BI301" s="66"/>
      <c r="BJ301" s="66">
        <v>0</v>
      </c>
      <c r="BK301" s="87">
        <v>0</v>
      </c>
      <c r="BL301" s="66"/>
      <c r="BM301" s="87">
        <v>0</v>
      </c>
      <c r="BN301" s="66"/>
      <c r="BO301" s="66"/>
      <c r="BP301" s="66"/>
      <c r="BQ301" s="66"/>
      <c r="BR301" s="66"/>
      <c r="BS301" s="66"/>
      <c r="BT301" s="66"/>
      <c r="BU301" s="66"/>
      <c r="BV301" s="66"/>
      <c r="BW301" s="66"/>
      <c r="BX301" s="66"/>
      <c r="BY301" s="66"/>
      <c r="BZ301" s="66"/>
      <c r="CA301" s="66"/>
    </row>
    <row r="302" spans="1:79" s="256" customFormat="1" ht="47.25" x14ac:dyDescent="0.2">
      <c r="A302" s="171" t="s">
        <v>2791</v>
      </c>
      <c r="B302" s="84" t="s">
        <v>1688</v>
      </c>
      <c r="C302" s="171" t="s">
        <v>2130</v>
      </c>
      <c r="D302" s="87">
        <v>0</v>
      </c>
      <c r="E302" s="66">
        <v>0</v>
      </c>
      <c r="F302" s="66">
        <v>0</v>
      </c>
      <c r="G302" s="66">
        <v>0</v>
      </c>
      <c r="H302" s="66">
        <v>0</v>
      </c>
      <c r="I302" s="66">
        <v>0</v>
      </c>
      <c r="J302" s="66">
        <v>0</v>
      </c>
      <c r="K302" s="66">
        <v>0</v>
      </c>
      <c r="L302" s="66">
        <v>0</v>
      </c>
      <c r="M302" s="66">
        <v>0</v>
      </c>
      <c r="N302" s="66">
        <v>0</v>
      </c>
      <c r="O302" s="66">
        <v>0</v>
      </c>
      <c r="P302" s="66">
        <v>0</v>
      </c>
      <c r="Q302" s="66">
        <v>0</v>
      </c>
      <c r="R302" s="66">
        <v>0</v>
      </c>
      <c r="S302" s="66">
        <v>0</v>
      </c>
      <c r="T302" s="66">
        <v>0</v>
      </c>
      <c r="U302" s="66">
        <v>0</v>
      </c>
      <c r="V302" s="66">
        <v>0</v>
      </c>
      <c r="W302" s="66">
        <v>0</v>
      </c>
      <c r="X302" s="66">
        <v>0</v>
      </c>
      <c r="Y302" s="66">
        <v>0</v>
      </c>
      <c r="Z302" s="66">
        <v>0</v>
      </c>
      <c r="AA302" s="66">
        <v>0</v>
      </c>
      <c r="AB302" s="66">
        <v>0</v>
      </c>
      <c r="AC302" s="66">
        <v>0</v>
      </c>
      <c r="AD302" s="66">
        <v>0</v>
      </c>
      <c r="AE302" s="66">
        <v>0</v>
      </c>
      <c r="AF302" s="66">
        <v>0</v>
      </c>
      <c r="AG302" s="66">
        <v>0</v>
      </c>
      <c r="AH302" s="66"/>
      <c r="AI302" s="66"/>
      <c r="AJ302" s="66"/>
      <c r="AK302" s="66"/>
      <c r="AL302" s="66"/>
      <c r="AM302" s="66"/>
      <c r="AN302" s="66"/>
      <c r="AO302" s="66">
        <v>7.3564890000000008E-2</v>
      </c>
      <c r="AP302" s="66">
        <v>0</v>
      </c>
      <c r="AQ302" s="66"/>
      <c r="AR302" s="66">
        <v>0.23</v>
      </c>
      <c r="AS302" s="66"/>
      <c r="AT302" s="66"/>
      <c r="AU302" s="66"/>
      <c r="AV302" s="66"/>
      <c r="AW302" s="87">
        <v>0</v>
      </c>
      <c r="AX302" s="66"/>
      <c r="AY302" s="87">
        <v>0</v>
      </c>
      <c r="AZ302" s="66"/>
      <c r="BA302" s="66"/>
      <c r="BB302" s="66"/>
      <c r="BC302" s="66"/>
      <c r="BD302" s="87">
        <v>0</v>
      </c>
      <c r="BE302" s="66"/>
      <c r="BF302" s="87">
        <v>0</v>
      </c>
      <c r="BG302" s="66"/>
      <c r="BH302" s="66"/>
      <c r="BI302" s="66"/>
      <c r="BJ302" s="66">
        <v>7.3564890000000008E-2</v>
      </c>
      <c r="BK302" s="87">
        <v>0</v>
      </c>
      <c r="BL302" s="66"/>
      <c r="BM302" s="87">
        <v>0.23</v>
      </c>
      <c r="BN302" s="66"/>
      <c r="BO302" s="66"/>
      <c r="BP302" s="66"/>
      <c r="BQ302" s="66"/>
      <c r="BR302" s="66"/>
      <c r="BS302" s="66"/>
      <c r="BT302" s="66"/>
      <c r="BU302" s="66"/>
      <c r="BV302" s="66"/>
      <c r="BW302" s="66"/>
      <c r="BX302" s="66"/>
      <c r="BY302" s="66"/>
      <c r="BZ302" s="66"/>
      <c r="CA302" s="66"/>
    </row>
    <row r="303" spans="1:79" s="256" customFormat="1" ht="78.75" x14ac:dyDescent="0.2">
      <c r="A303" s="171" t="s">
        <v>899</v>
      </c>
      <c r="B303" s="84" t="s">
        <v>1689</v>
      </c>
      <c r="C303" s="171" t="s">
        <v>2131</v>
      </c>
      <c r="D303" s="87">
        <v>0</v>
      </c>
      <c r="E303" s="66">
        <v>0</v>
      </c>
      <c r="F303" s="66">
        <v>0</v>
      </c>
      <c r="G303" s="66">
        <v>0</v>
      </c>
      <c r="H303" s="66">
        <v>0</v>
      </c>
      <c r="I303" s="66">
        <v>0</v>
      </c>
      <c r="J303" s="66">
        <v>0</v>
      </c>
      <c r="K303" s="66">
        <v>0</v>
      </c>
      <c r="L303" s="66">
        <v>0</v>
      </c>
      <c r="M303" s="66">
        <v>0</v>
      </c>
      <c r="N303" s="66">
        <v>0</v>
      </c>
      <c r="O303" s="66">
        <v>0</v>
      </c>
      <c r="P303" s="66">
        <v>0</v>
      </c>
      <c r="Q303" s="66">
        <v>0</v>
      </c>
      <c r="R303" s="66">
        <v>0</v>
      </c>
      <c r="S303" s="66">
        <v>0</v>
      </c>
      <c r="T303" s="66">
        <v>0</v>
      </c>
      <c r="U303" s="66">
        <v>0</v>
      </c>
      <c r="V303" s="66">
        <v>0</v>
      </c>
      <c r="W303" s="66">
        <v>0</v>
      </c>
      <c r="X303" s="66">
        <v>0</v>
      </c>
      <c r="Y303" s="66">
        <v>0</v>
      </c>
      <c r="Z303" s="66">
        <v>0</v>
      </c>
      <c r="AA303" s="66">
        <v>0</v>
      </c>
      <c r="AB303" s="66">
        <v>0</v>
      </c>
      <c r="AC303" s="66">
        <v>0</v>
      </c>
      <c r="AD303" s="66">
        <v>0</v>
      </c>
      <c r="AE303" s="66">
        <v>0</v>
      </c>
      <c r="AF303" s="66">
        <v>0</v>
      </c>
      <c r="AG303" s="66">
        <v>0</v>
      </c>
      <c r="AH303" s="66"/>
      <c r="AI303" s="66"/>
      <c r="AJ303" s="66"/>
      <c r="AK303" s="66"/>
      <c r="AL303" s="66"/>
      <c r="AM303" s="66"/>
      <c r="AN303" s="66"/>
      <c r="AO303" s="66">
        <v>0</v>
      </c>
      <c r="AP303" s="66">
        <v>0</v>
      </c>
      <c r="AQ303" s="66"/>
      <c r="AR303" s="66">
        <v>0</v>
      </c>
      <c r="AS303" s="66"/>
      <c r="AT303" s="66"/>
      <c r="AU303" s="66"/>
      <c r="AV303" s="66"/>
      <c r="AW303" s="87">
        <v>0</v>
      </c>
      <c r="AX303" s="66"/>
      <c r="AY303" s="87">
        <v>0</v>
      </c>
      <c r="AZ303" s="66"/>
      <c r="BA303" s="66"/>
      <c r="BB303" s="66"/>
      <c r="BC303" s="66"/>
      <c r="BD303" s="87">
        <v>0</v>
      </c>
      <c r="BE303" s="66"/>
      <c r="BF303" s="87">
        <v>0</v>
      </c>
      <c r="BG303" s="66"/>
      <c r="BH303" s="66"/>
      <c r="BI303" s="66"/>
      <c r="BJ303" s="66">
        <v>0</v>
      </c>
      <c r="BK303" s="87">
        <v>0</v>
      </c>
      <c r="BL303" s="66"/>
      <c r="BM303" s="87">
        <v>0</v>
      </c>
      <c r="BN303" s="66"/>
      <c r="BO303" s="66"/>
      <c r="BP303" s="66"/>
      <c r="BQ303" s="66"/>
      <c r="BR303" s="66"/>
      <c r="BS303" s="66"/>
      <c r="BT303" s="66"/>
      <c r="BU303" s="66"/>
      <c r="BV303" s="66"/>
      <c r="BW303" s="66"/>
      <c r="BX303" s="66"/>
      <c r="BY303" s="66"/>
      <c r="BZ303" s="66"/>
      <c r="CA303" s="66"/>
    </row>
    <row r="304" spans="1:79" s="256" customFormat="1" x14ac:dyDescent="0.2">
      <c r="A304" s="210"/>
      <c r="B304" s="211" t="s">
        <v>63</v>
      </c>
      <c r="C304" s="210"/>
      <c r="D304" s="214">
        <f t="shared" ref="D304:BN304" si="104">SUM(D305:D313)</f>
        <v>104.98840999999997</v>
      </c>
      <c r="E304" s="214">
        <f t="shared" ref="E304" si="105">SUM(E305:E313)</f>
        <v>0</v>
      </c>
      <c r="F304" s="214">
        <f t="shared" si="104"/>
        <v>53.608640000000001</v>
      </c>
      <c r="G304" s="214">
        <f t="shared" si="104"/>
        <v>3.7800000000000002</v>
      </c>
      <c r="H304" s="214">
        <f t="shared" si="104"/>
        <v>0</v>
      </c>
      <c r="I304" s="214">
        <f t="shared" si="104"/>
        <v>0</v>
      </c>
      <c r="J304" s="214">
        <f t="shared" si="104"/>
        <v>0</v>
      </c>
      <c r="K304" s="214">
        <f t="shared" si="104"/>
        <v>0</v>
      </c>
      <c r="L304" s="214">
        <f t="shared" si="104"/>
        <v>0</v>
      </c>
      <c r="M304" s="214">
        <f t="shared" si="104"/>
        <v>0</v>
      </c>
      <c r="N304" s="214">
        <f t="shared" si="104"/>
        <v>0</v>
      </c>
      <c r="O304" s="214">
        <f t="shared" si="104"/>
        <v>0</v>
      </c>
      <c r="P304" s="214">
        <f t="shared" si="104"/>
        <v>0</v>
      </c>
      <c r="Q304" s="214">
        <f t="shared" si="104"/>
        <v>0</v>
      </c>
      <c r="R304" s="214">
        <f t="shared" si="104"/>
        <v>0</v>
      </c>
      <c r="S304" s="214">
        <f t="shared" si="104"/>
        <v>0</v>
      </c>
      <c r="T304" s="214">
        <f t="shared" si="104"/>
        <v>0</v>
      </c>
      <c r="U304" s="214">
        <f t="shared" si="104"/>
        <v>0</v>
      </c>
      <c r="V304" s="214">
        <f t="shared" si="104"/>
        <v>0</v>
      </c>
      <c r="W304" s="214">
        <f t="shared" si="104"/>
        <v>0</v>
      </c>
      <c r="X304" s="214">
        <f t="shared" si="104"/>
        <v>0</v>
      </c>
      <c r="Y304" s="214">
        <f t="shared" si="104"/>
        <v>0</v>
      </c>
      <c r="Z304" s="214">
        <f t="shared" si="104"/>
        <v>0</v>
      </c>
      <c r="AA304" s="214">
        <f t="shared" si="104"/>
        <v>0</v>
      </c>
      <c r="AB304" s="214">
        <f t="shared" si="104"/>
        <v>0</v>
      </c>
      <c r="AC304" s="214">
        <f t="shared" si="104"/>
        <v>0</v>
      </c>
      <c r="AD304" s="214">
        <f t="shared" si="104"/>
        <v>0</v>
      </c>
      <c r="AE304" s="214">
        <f t="shared" si="104"/>
        <v>0</v>
      </c>
      <c r="AF304" s="214">
        <f t="shared" si="104"/>
        <v>0</v>
      </c>
      <c r="AG304" s="214">
        <f t="shared" si="104"/>
        <v>0</v>
      </c>
      <c r="AH304" s="214">
        <f t="shared" si="104"/>
        <v>53.608640000000001</v>
      </c>
      <c r="AI304" s="214">
        <f t="shared" si="104"/>
        <v>3.7800000000000002</v>
      </c>
      <c r="AJ304" s="214">
        <f t="shared" si="104"/>
        <v>0</v>
      </c>
      <c r="AK304" s="214">
        <f t="shared" si="104"/>
        <v>0</v>
      </c>
      <c r="AL304" s="214">
        <f t="shared" si="104"/>
        <v>0</v>
      </c>
      <c r="AM304" s="214">
        <f t="shared" si="104"/>
        <v>0</v>
      </c>
      <c r="AN304" s="214">
        <f t="shared" si="104"/>
        <v>0</v>
      </c>
      <c r="AO304" s="214">
        <f t="shared" si="104"/>
        <v>1.8921017000000002</v>
      </c>
      <c r="AP304" s="214">
        <f t="shared" si="104"/>
        <v>2.52</v>
      </c>
      <c r="AQ304" s="214">
        <f t="shared" si="104"/>
        <v>0</v>
      </c>
      <c r="AR304" s="214">
        <f t="shared" si="104"/>
        <v>0.28000000000000003</v>
      </c>
      <c r="AS304" s="214">
        <f t="shared" si="104"/>
        <v>0</v>
      </c>
      <c r="AT304" s="214">
        <f t="shared" si="104"/>
        <v>0</v>
      </c>
      <c r="AU304" s="214">
        <f t="shared" si="104"/>
        <v>0</v>
      </c>
      <c r="AV304" s="214">
        <f t="shared" si="104"/>
        <v>1.8429808200000002</v>
      </c>
      <c r="AW304" s="214">
        <f t="shared" si="104"/>
        <v>2.52</v>
      </c>
      <c r="AX304" s="214">
        <f t="shared" si="104"/>
        <v>0</v>
      </c>
      <c r="AY304" s="214">
        <f t="shared" si="104"/>
        <v>0.15</v>
      </c>
      <c r="AZ304" s="214">
        <f t="shared" si="104"/>
        <v>0</v>
      </c>
      <c r="BA304" s="214">
        <f t="shared" si="104"/>
        <v>0</v>
      </c>
      <c r="BB304" s="214">
        <f t="shared" si="104"/>
        <v>0</v>
      </c>
      <c r="BC304" s="214">
        <f t="shared" si="104"/>
        <v>4.9120879999999999E-2</v>
      </c>
      <c r="BD304" s="214">
        <f t="shared" si="104"/>
        <v>0</v>
      </c>
      <c r="BE304" s="214">
        <f t="shared" si="104"/>
        <v>0</v>
      </c>
      <c r="BF304" s="214">
        <f t="shared" si="104"/>
        <v>0.13</v>
      </c>
      <c r="BG304" s="214">
        <f t="shared" si="104"/>
        <v>0</v>
      </c>
      <c r="BH304" s="214">
        <f t="shared" si="104"/>
        <v>0</v>
      </c>
      <c r="BI304" s="214">
        <f t="shared" si="104"/>
        <v>0</v>
      </c>
      <c r="BJ304" s="214">
        <f t="shared" si="104"/>
        <v>0</v>
      </c>
      <c r="BK304" s="214">
        <f t="shared" si="104"/>
        <v>0</v>
      </c>
      <c r="BL304" s="214">
        <f t="shared" si="104"/>
        <v>0</v>
      </c>
      <c r="BM304" s="214">
        <f t="shared" si="104"/>
        <v>0</v>
      </c>
      <c r="BN304" s="214">
        <f t="shared" si="104"/>
        <v>0</v>
      </c>
      <c r="BO304" s="214">
        <f t="shared" ref="BO304:CA304" si="106">SUM(BO305:BO313)</f>
        <v>0</v>
      </c>
      <c r="BP304" s="214">
        <f t="shared" si="106"/>
        <v>0</v>
      </c>
      <c r="BQ304" s="214">
        <f t="shared" si="106"/>
        <v>0</v>
      </c>
      <c r="BR304" s="214">
        <f t="shared" si="106"/>
        <v>0</v>
      </c>
      <c r="BS304" s="214">
        <f t="shared" si="106"/>
        <v>0</v>
      </c>
      <c r="BT304" s="214">
        <f t="shared" si="106"/>
        <v>0</v>
      </c>
      <c r="BU304" s="214">
        <f t="shared" si="106"/>
        <v>0</v>
      </c>
      <c r="BV304" s="214">
        <f t="shared" si="106"/>
        <v>0</v>
      </c>
      <c r="BW304" s="214">
        <f t="shared" si="106"/>
        <v>0</v>
      </c>
      <c r="BX304" s="214">
        <f t="shared" si="106"/>
        <v>0</v>
      </c>
      <c r="BY304" s="214">
        <f t="shared" si="106"/>
        <v>0</v>
      </c>
      <c r="BZ304" s="214">
        <f t="shared" si="106"/>
        <v>0</v>
      </c>
      <c r="CA304" s="214">
        <f t="shared" si="106"/>
        <v>0</v>
      </c>
    </row>
    <row r="305" spans="1:79" s="256" customFormat="1" ht="63" x14ac:dyDescent="0.2">
      <c r="A305" s="171" t="s">
        <v>899</v>
      </c>
      <c r="B305" s="84" t="s">
        <v>1690</v>
      </c>
      <c r="C305" s="171" t="s">
        <v>2132</v>
      </c>
      <c r="D305" s="87">
        <v>2.2212700000000001</v>
      </c>
      <c r="E305" s="66">
        <v>0</v>
      </c>
      <c r="F305" s="66">
        <v>2.2212700000000001</v>
      </c>
      <c r="G305" s="66">
        <v>1.26</v>
      </c>
      <c r="H305" s="66">
        <v>0</v>
      </c>
      <c r="I305" s="66">
        <v>0</v>
      </c>
      <c r="J305" s="66">
        <v>0</v>
      </c>
      <c r="K305" s="66">
        <v>0</v>
      </c>
      <c r="L305" s="66">
        <v>0</v>
      </c>
      <c r="M305" s="66">
        <v>0</v>
      </c>
      <c r="N305" s="66">
        <v>0</v>
      </c>
      <c r="O305" s="66">
        <v>0</v>
      </c>
      <c r="P305" s="66">
        <v>0</v>
      </c>
      <c r="Q305" s="66">
        <v>0</v>
      </c>
      <c r="R305" s="66">
        <v>0</v>
      </c>
      <c r="S305" s="66">
        <v>0</v>
      </c>
      <c r="T305" s="66">
        <v>0</v>
      </c>
      <c r="U305" s="66">
        <v>0</v>
      </c>
      <c r="V305" s="66">
        <v>0</v>
      </c>
      <c r="W305" s="66">
        <v>0</v>
      </c>
      <c r="X305" s="66">
        <v>0</v>
      </c>
      <c r="Y305" s="66">
        <v>0</v>
      </c>
      <c r="Z305" s="66">
        <v>0</v>
      </c>
      <c r="AA305" s="66">
        <v>0</v>
      </c>
      <c r="AB305" s="66">
        <v>0</v>
      </c>
      <c r="AC305" s="66">
        <v>0</v>
      </c>
      <c r="AD305" s="66">
        <v>0</v>
      </c>
      <c r="AE305" s="66">
        <v>0</v>
      </c>
      <c r="AF305" s="66">
        <v>0</v>
      </c>
      <c r="AG305" s="66">
        <v>0</v>
      </c>
      <c r="AH305" s="66">
        <v>2.2212700000000001</v>
      </c>
      <c r="AI305" s="66">
        <v>1.26</v>
      </c>
      <c r="AJ305" s="66"/>
      <c r="AK305" s="66">
        <v>0</v>
      </c>
      <c r="AL305" s="66"/>
      <c r="AM305" s="66"/>
      <c r="AN305" s="66"/>
      <c r="AO305" s="66">
        <v>1.1429172300000001</v>
      </c>
      <c r="AP305" s="66">
        <v>1.26</v>
      </c>
      <c r="AQ305" s="66"/>
      <c r="AR305" s="66">
        <v>0</v>
      </c>
      <c r="AS305" s="66"/>
      <c r="AT305" s="66"/>
      <c r="AU305" s="66"/>
      <c r="AV305" s="66">
        <v>1.1429172300000001</v>
      </c>
      <c r="AW305" s="87">
        <v>1.26</v>
      </c>
      <c r="AX305" s="66"/>
      <c r="AY305" s="87">
        <v>0</v>
      </c>
      <c r="AZ305" s="66"/>
      <c r="BA305" s="66"/>
      <c r="BB305" s="66"/>
      <c r="BC305" s="66">
        <v>0</v>
      </c>
      <c r="BD305" s="87">
        <v>0</v>
      </c>
      <c r="BE305" s="66"/>
      <c r="BF305" s="87">
        <v>0</v>
      </c>
      <c r="BG305" s="66"/>
      <c r="BH305" s="66"/>
      <c r="BI305" s="66"/>
      <c r="BJ305" s="66">
        <v>0</v>
      </c>
      <c r="BK305" s="87">
        <v>0</v>
      </c>
      <c r="BL305" s="66"/>
      <c r="BM305" s="87">
        <v>0</v>
      </c>
      <c r="BN305" s="66"/>
      <c r="BO305" s="66"/>
      <c r="BP305" s="66"/>
      <c r="BQ305" s="66"/>
      <c r="BR305" s="66"/>
      <c r="BS305" s="66"/>
      <c r="BT305" s="66"/>
      <c r="BU305" s="66"/>
      <c r="BV305" s="66"/>
      <c r="BW305" s="66"/>
      <c r="BX305" s="66"/>
      <c r="BY305" s="66"/>
      <c r="BZ305" s="66"/>
      <c r="CA305" s="66"/>
    </row>
    <row r="306" spans="1:79" s="256" customFormat="1" ht="63" x14ac:dyDescent="0.2">
      <c r="A306" s="171" t="s">
        <v>899</v>
      </c>
      <c r="B306" s="84" t="s">
        <v>583</v>
      </c>
      <c r="C306" s="171" t="s">
        <v>2133</v>
      </c>
      <c r="D306" s="87">
        <v>1.5771199999999999</v>
      </c>
      <c r="E306" s="66">
        <v>0</v>
      </c>
      <c r="F306" s="66">
        <v>1.5771199999999999</v>
      </c>
      <c r="G306" s="66">
        <v>0</v>
      </c>
      <c r="H306" s="66">
        <v>0</v>
      </c>
      <c r="I306" s="66">
        <v>0</v>
      </c>
      <c r="J306" s="66">
        <v>0</v>
      </c>
      <c r="K306" s="66">
        <v>0</v>
      </c>
      <c r="L306" s="66">
        <v>0</v>
      </c>
      <c r="M306" s="66">
        <v>0</v>
      </c>
      <c r="N306" s="66">
        <v>0</v>
      </c>
      <c r="O306" s="66">
        <v>0</v>
      </c>
      <c r="P306" s="66">
        <v>0</v>
      </c>
      <c r="Q306" s="66">
        <v>0</v>
      </c>
      <c r="R306" s="66">
        <v>0</v>
      </c>
      <c r="S306" s="66">
        <v>0</v>
      </c>
      <c r="T306" s="66">
        <v>0</v>
      </c>
      <c r="U306" s="66">
        <v>0</v>
      </c>
      <c r="V306" s="66">
        <v>0</v>
      </c>
      <c r="W306" s="66">
        <v>0</v>
      </c>
      <c r="X306" s="66">
        <v>0</v>
      </c>
      <c r="Y306" s="66">
        <v>0</v>
      </c>
      <c r="Z306" s="66">
        <v>0</v>
      </c>
      <c r="AA306" s="66">
        <v>0</v>
      </c>
      <c r="AB306" s="66">
        <v>0</v>
      </c>
      <c r="AC306" s="66">
        <v>0</v>
      </c>
      <c r="AD306" s="66">
        <v>0</v>
      </c>
      <c r="AE306" s="66">
        <v>0</v>
      </c>
      <c r="AF306" s="66">
        <v>0</v>
      </c>
      <c r="AG306" s="66">
        <v>0</v>
      </c>
      <c r="AH306" s="66">
        <v>1.5771199999999999</v>
      </c>
      <c r="AI306" s="66">
        <v>0</v>
      </c>
      <c r="AJ306" s="66"/>
      <c r="AK306" s="66">
        <v>0</v>
      </c>
      <c r="AL306" s="66"/>
      <c r="AM306" s="66"/>
      <c r="AN306" s="66"/>
      <c r="AO306" s="66">
        <v>0</v>
      </c>
      <c r="AP306" s="66">
        <v>0</v>
      </c>
      <c r="AQ306" s="66"/>
      <c r="AR306" s="66">
        <v>0</v>
      </c>
      <c r="AS306" s="66"/>
      <c r="AT306" s="66"/>
      <c r="AU306" s="66"/>
      <c r="AV306" s="66">
        <v>0</v>
      </c>
      <c r="AW306" s="87">
        <v>0</v>
      </c>
      <c r="AX306" s="66"/>
      <c r="AY306" s="87">
        <v>0</v>
      </c>
      <c r="AZ306" s="66"/>
      <c r="BA306" s="66"/>
      <c r="BB306" s="66"/>
      <c r="BC306" s="66">
        <v>0</v>
      </c>
      <c r="BD306" s="87">
        <v>0</v>
      </c>
      <c r="BE306" s="66"/>
      <c r="BF306" s="87">
        <v>0</v>
      </c>
      <c r="BG306" s="66"/>
      <c r="BH306" s="66"/>
      <c r="BI306" s="66"/>
      <c r="BJ306" s="66">
        <v>0</v>
      </c>
      <c r="BK306" s="87">
        <v>0</v>
      </c>
      <c r="BL306" s="66"/>
      <c r="BM306" s="87">
        <v>0</v>
      </c>
      <c r="BN306" s="66"/>
      <c r="BO306" s="66"/>
      <c r="BP306" s="66"/>
      <c r="BQ306" s="66"/>
      <c r="BR306" s="66"/>
      <c r="BS306" s="66"/>
      <c r="BT306" s="66"/>
      <c r="BU306" s="66"/>
      <c r="BV306" s="66"/>
      <c r="BW306" s="66"/>
      <c r="BX306" s="66"/>
      <c r="BY306" s="66"/>
      <c r="BZ306" s="66"/>
      <c r="CA306" s="66"/>
    </row>
    <row r="307" spans="1:79" s="256" customFormat="1" ht="47.25" x14ac:dyDescent="0.2">
      <c r="A307" s="171" t="s">
        <v>2791</v>
      </c>
      <c r="B307" s="84" t="s">
        <v>64</v>
      </c>
      <c r="C307" s="171" t="s">
        <v>2134</v>
      </c>
      <c r="D307" s="87">
        <v>51.379769999999994</v>
      </c>
      <c r="E307" s="66">
        <v>0</v>
      </c>
      <c r="F307" s="66">
        <v>0</v>
      </c>
      <c r="G307" s="66">
        <v>0</v>
      </c>
      <c r="H307" s="66">
        <v>0</v>
      </c>
      <c r="I307" s="66">
        <v>0</v>
      </c>
      <c r="J307" s="66">
        <v>0</v>
      </c>
      <c r="K307" s="66">
        <v>0</v>
      </c>
      <c r="L307" s="66">
        <v>0</v>
      </c>
      <c r="M307" s="66">
        <v>0</v>
      </c>
      <c r="N307" s="66">
        <v>0</v>
      </c>
      <c r="O307" s="66">
        <v>0</v>
      </c>
      <c r="P307" s="66">
        <v>0</v>
      </c>
      <c r="Q307" s="66">
        <v>0</v>
      </c>
      <c r="R307" s="66">
        <v>0</v>
      </c>
      <c r="S307" s="66">
        <v>0</v>
      </c>
      <c r="T307" s="66">
        <v>0</v>
      </c>
      <c r="U307" s="66">
        <v>0</v>
      </c>
      <c r="V307" s="66">
        <v>0</v>
      </c>
      <c r="W307" s="66">
        <v>0</v>
      </c>
      <c r="X307" s="66">
        <v>0</v>
      </c>
      <c r="Y307" s="66">
        <v>0</v>
      </c>
      <c r="Z307" s="66">
        <v>0</v>
      </c>
      <c r="AA307" s="66">
        <v>0</v>
      </c>
      <c r="AB307" s="66">
        <v>0</v>
      </c>
      <c r="AC307" s="66">
        <v>0</v>
      </c>
      <c r="AD307" s="66">
        <v>0</v>
      </c>
      <c r="AE307" s="66">
        <v>0</v>
      </c>
      <c r="AF307" s="66">
        <v>0</v>
      </c>
      <c r="AG307" s="66">
        <v>0</v>
      </c>
      <c r="AH307" s="66">
        <v>0</v>
      </c>
      <c r="AI307" s="66">
        <v>0</v>
      </c>
      <c r="AJ307" s="66"/>
      <c r="AK307" s="66">
        <v>0</v>
      </c>
      <c r="AL307" s="66"/>
      <c r="AM307" s="66"/>
      <c r="AN307" s="66"/>
      <c r="AO307" s="66">
        <v>0</v>
      </c>
      <c r="AP307" s="66">
        <v>0</v>
      </c>
      <c r="AQ307" s="66"/>
      <c r="AR307" s="66">
        <v>0</v>
      </c>
      <c r="AS307" s="66"/>
      <c r="AT307" s="66"/>
      <c r="AU307" s="66"/>
      <c r="AV307" s="66">
        <v>0</v>
      </c>
      <c r="AW307" s="87">
        <v>0</v>
      </c>
      <c r="AX307" s="66"/>
      <c r="AY307" s="87">
        <v>0</v>
      </c>
      <c r="AZ307" s="66"/>
      <c r="BA307" s="66"/>
      <c r="BB307" s="66"/>
      <c r="BC307" s="66">
        <v>0</v>
      </c>
      <c r="BD307" s="87">
        <v>0</v>
      </c>
      <c r="BE307" s="66"/>
      <c r="BF307" s="87">
        <v>0</v>
      </c>
      <c r="BG307" s="66"/>
      <c r="BH307" s="66"/>
      <c r="BI307" s="66"/>
      <c r="BJ307" s="66">
        <v>0</v>
      </c>
      <c r="BK307" s="87">
        <v>0</v>
      </c>
      <c r="BL307" s="66"/>
      <c r="BM307" s="87">
        <v>0</v>
      </c>
      <c r="BN307" s="66"/>
      <c r="BO307" s="66"/>
      <c r="BP307" s="66"/>
      <c r="BQ307" s="66"/>
      <c r="BR307" s="66"/>
      <c r="BS307" s="66"/>
      <c r="BT307" s="66"/>
      <c r="BU307" s="66"/>
      <c r="BV307" s="66"/>
      <c r="BW307" s="66"/>
      <c r="BX307" s="66"/>
      <c r="BY307" s="66"/>
      <c r="BZ307" s="66"/>
      <c r="CA307" s="66"/>
    </row>
    <row r="308" spans="1:79" s="256" customFormat="1" ht="31.5" x14ac:dyDescent="0.2">
      <c r="A308" s="171" t="s">
        <v>899</v>
      </c>
      <c r="B308" s="84" t="s">
        <v>65</v>
      </c>
      <c r="C308" s="171" t="s">
        <v>2135</v>
      </c>
      <c r="D308" s="87">
        <v>46.40578</v>
      </c>
      <c r="E308" s="66">
        <v>0</v>
      </c>
      <c r="F308" s="66">
        <v>46.40578</v>
      </c>
      <c r="G308" s="66">
        <v>0</v>
      </c>
      <c r="H308" s="66">
        <v>0</v>
      </c>
      <c r="I308" s="66">
        <v>0</v>
      </c>
      <c r="J308" s="66">
        <v>0</v>
      </c>
      <c r="K308" s="66">
        <v>0</v>
      </c>
      <c r="L308" s="66">
        <v>0</v>
      </c>
      <c r="M308" s="66">
        <v>0</v>
      </c>
      <c r="N308" s="66">
        <v>0</v>
      </c>
      <c r="O308" s="66">
        <v>0</v>
      </c>
      <c r="P308" s="66">
        <v>0</v>
      </c>
      <c r="Q308" s="66">
        <v>0</v>
      </c>
      <c r="R308" s="66">
        <v>0</v>
      </c>
      <c r="S308" s="66">
        <v>0</v>
      </c>
      <c r="T308" s="66">
        <v>0</v>
      </c>
      <c r="U308" s="66">
        <v>0</v>
      </c>
      <c r="V308" s="66">
        <v>0</v>
      </c>
      <c r="W308" s="66">
        <v>0</v>
      </c>
      <c r="X308" s="66">
        <v>0</v>
      </c>
      <c r="Y308" s="66">
        <v>0</v>
      </c>
      <c r="Z308" s="66">
        <v>0</v>
      </c>
      <c r="AA308" s="66">
        <v>0</v>
      </c>
      <c r="AB308" s="66">
        <v>0</v>
      </c>
      <c r="AC308" s="66">
        <v>0</v>
      </c>
      <c r="AD308" s="66">
        <v>0</v>
      </c>
      <c r="AE308" s="66">
        <v>0</v>
      </c>
      <c r="AF308" s="66">
        <v>0</v>
      </c>
      <c r="AG308" s="66">
        <v>0</v>
      </c>
      <c r="AH308" s="66">
        <v>46.40578</v>
      </c>
      <c r="AI308" s="66">
        <v>0</v>
      </c>
      <c r="AJ308" s="66"/>
      <c r="AK308" s="66">
        <v>0</v>
      </c>
      <c r="AL308" s="66"/>
      <c r="AM308" s="66"/>
      <c r="AN308" s="66"/>
      <c r="AO308" s="66">
        <v>0</v>
      </c>
      <c r="AP308" s="66">
        <v>0</v>
      </c>
      <c r="AQ308" s="66"/>
      <c r="AR308" s="66">
        <v>0</v>
      </c>
      <c r="AS308" s="66"/>
      <c r="AT308" s="66"/>
      <c r="AU308" s="66"/>
      <c r="AV308" s="66">
        <v>0</v>
      </c>
      <c r="AW308" s="87">
        <v>0</v>
      </c>
      <c r="AX308" s="66"/>
      <c r="AY308" s="87">
        <v>0</v>
      </c>
      <c r="AZ308" s="66"/>
      <c r="BA308" s="66"/>
      <c r="BB308" s="66"/>
      <c r="BC308" s="66">
        <v>0</v>
      </c>
      <c r="BD308" s="87">
        <v>0</v>
      </c>
      <c r="BE308" s="66"/>
      <c r="BF308" s="87">
        <v>0</v>
      </c>
      <c r="BG308" s="66"/>
      <c r="BH308" s="66"/>
      <c r="BI308" s="66"/>
      <c r="BJ308" s="66">
        <v>0</v>
      </c>
      <c r="BK308" s="87">
        <v>0</v>
      </c>
      <c r="BL308" s="66"/>
      <c r="BM308" s="87">
        <v>0</v>
      </c>
      <c r="BN308" s="66"/>
      <c r="BO308" s="66"/>
      <c r="BP308" s="66"/>
      <c r="BQ308" s="66"/>
      <c r="BR308" s="66"/>
      <c r="BS308" s="66"/>
      <c r="BT308" s="66"/>
      <c r="BU308" s="66"/>
      <c r="BV308" s="66"/>
      <c r="BW308" s="66"/>
      <c r="BX308" s="66"/>
      <c r="BY308" s="66"/>
      <c r="BZ308" s="66"/>
      <c r="CA308" s="66"/>
    </row>
    <row r="309" spans="1:79" s="256" customFormat="1" ht="78.75" x14ac:dyDescent="0.2">
      <c r="A309" s="171" t="s">
        <v>899</v>
      </c>
      <c r="B309" s="84" t="s">
        <v>1691</v>
      </c>
      <c r="C309" s="171" t="s">
        <v>2136</v>
      </c>
      <c r="D309" s="87">
        <v>1.5161</v>
      </c>
      <c r="E309" s="66">
        <v>0</v>
      </c>
      <c r="F309" s="66">
        <v>1.5161</v>
      </c>
      <c r="G309" s="66">
        <v>1.26</v>
      </c>
      <c r="H309" s="66">
        <v>0</v>
      </c>
      <c r="I309" s="66">
        <v>0</v>
      </c>
      <c r="J309" s="66">
        <v>0</v>
      </c>
      <c r="K309" s="66">
        <v>0</v>
      </c>
      <c r="L309" s="66">
        <v>0</v>
      </c>
      <c r="M309" s="66">
        <v>0</v>
      </c>
      <c r="N309" s="66">
        <v>0</v>
      </c>
      <c r="O309" s="66">
        <v>0</v>
      </c>
      <c r="P309" s="66">
        <v>0</v>
      </c>
      <c r="Q309" s="66">
        <v>0</v>
      </c>
      <c r="R309" s="66">
        <v>0</v>
      </c>
      <c r="S309" s="66">
        <v>0</v>
      </c>
      <c r="T309" s="66">
        <v>0</v>
      </c>
      <c r="U309" s="66">
        <v>0</v>
      </c>
      <c r="V309" s="66">
        <v>0</v>
      </c>
      <c r="W309" s="66">
        <v>0</v>
      </c>
      <c r="X309" s="66">
        <v>0</v>
      </c>
      <c r="Y309" s="66">
        <v>0</v>
      </c>
      <c r="Z309" s="66">
        <v>0</v>
      </c>
      <c r="AA309" s="66">
        <v>0</v>
      </c>
      <c r="AB309" s="66">
        <v>0</v>
      </c>
      <c r="AC309" s="66">
        <v>0</v>
      </c>
      <c r="AD309" s="66">
        <v>0</v>
      </c>
      <c r="AE309" s="66">
        <v>0</v>
      </c>
      <c r="AF309" s="66">
        <v>0</v>
      </c>
      <c r="AG309" s="66">
        <v>0</v>
      </c>
      <c r="AH309" s="66">
        <v>1.5161</v>
      </c>
      <c r="AI309" s="66">
        <v>1.26</v>
      </c>
      <c r="AJ309" s="66"/>
      <c r="AK309" s="66">
        <v>0</v>
      </c>
      <c r="AL309" s="66"/>
      <c r="AM309" s="66"/>
      <c r="AN309" s="66"/>
      <c r="AO309" s="66">
        <v>0</v>
      </c>
      <c r="AP309" s="66">
        <v>0</v>
      </c>
      <c r="AQ309" s="66"/>
      <c r="AR309" s="66">
        <v>0</v>
      </c>
      <c r="AS309" s="66"/>
      <c r="AT309" s="66"/>
      <c r="AU309" s="66"/>
      <c r="AV309" s="66">
        <v>0</v>
      </c>
      <c r="AW309" s="87">
        <v>0</v>
      </c>
      <c r="AX309" s="66"/>
      <c r="AY309" s="87">
        <v>0</v>
      </c>
      <c r="AZ309" s="66"/>
      <c r="BA309" s="66"/>
      <c r="BB309" s="66"/>
      <c r="BC309" s="66">
        <v>0</v>
      </c>
      <c r="BD309" s="87">
        <v>0</v>
      </c>
      <c r="BE309" s="66"/>
      <c r="BF309" s="87">
        <v>0</v>
      </c>
      <c r="BG309" s="66"/>
      <c r="BH309" s="66"/>
      <c r="BI309" s="66"/>
      <c r="BJ309" s="66">
        <v>0</v>
      </c>
      <c r="BK309" s="87">
        <v>0</v>
      </c>
      <c r="BL309" s="66"/>
      <c r="BM309" s="87">
        <v>0</v>
      </c>
      <c r="BN309" s="66"/>
      <c r="BO309" s="66"/>
      <c r="BP309" s="66"/>
      <c r="BQ309" s="66"/>
      <c r="BR309" s="66"/>
      <c r="BS309" s="66"/>
      <c r="BT309" s="66"/>
      <c r="BU309" s="66"/>
      <c r="BV309" s="66"/>
      <c r="BW309" s="66"/>
      <c r="BX309" s="66"/>
      <c r="BY309" s="66"/>
      <c r="BZ309" s="66"/>
      <c r="CA309" s="66"/>
    </row>
    <row r="310" spans="1:79" s="256" customFormat="1" ht="47.25" x14ac:dyDescent="0.2">
      <c r="A310" s="171" t="s">
        <v>899</v>
      </c>
      <c r="B310" s="84" t="s">
        <v>584</v>
      </c>
      <c r="C310" s="171" t="s">
        <v>2137</v>
      </c>
      <c r="D310" s="87">
        <v>1.8883699999999999</v>
      </c>
      <c r="E310" s="66">
        <v>0</v>
      </c>
      <c r="F310" s="66">
        <v>1.8883700000000001</v>
      </c>
      <c r="G310" s="66">
        <v>1.26</v>
      </c>
      <c r="H310" s="66">
        <v>0</v>
      </c>
      <c r="I310" s="66">
        <v>0</v>
      </c>
      <c r="J310" s="66">
        <v>0</v>
      </c>
      <c r="K310" s="66">
        <v>0</v>
      </c>
      <c r="L310" s="66">
        <v>0</v>
      </c>
      <c r="M310" s="66">
        <v>0</v>
      </c>
      <c r="N310" s="66">
        <v>0</v>
      </c>
      <c r="O310" s="66">
        <v>0</v>
      </c>
      <c r="P310" s="66">
        <v>0</v>
      </c>
      <c r="Q310" s="66">
        <v>0</v>
      </c>
      <c r="R310" s="66">
        <v>0</v>
      </c>
      <c r="S310" s="66">
        <v>0</v>
      </c>
      <c r="T310" s="66">
        <v>0</v>
      </c>
      <c r="U310" s="66">
        <v>0</v>
      </c>
      <c r="V310" s="66">
        <v>0</v>
      </c>
      <c r="W310" s="66">
        <v>0</v>
      </c>
      <c r="X310" s="66">
        <v>0</v>
      </c>
      <c r="Y310" s="66">
        <v>0</v>
      </c>
      <c r="Z310" s="66">
        <v>0</v>
      </c>
      <c r="AA310" s="66">
        <v>0</v>
      </c>
      <c r="AB310" s="66">
        <v>0</v>
      </c>
      <c r="AC310" s="66">
        <v>0</v>
      </c>
      <c r="AD310" s="66">
        <v>0</v>
      </c>
      <c r="AE310" s="66">
        <v>0</v>
      </c>
      <c r="AF310" s="66">
        <v>0</v>
      </c>
      <c r="AG310" s="66">
        <v>0</v>
      </c>
      <c r="AH310" s="66">
        <v>1.8883700000000001</v>
      </c>
      <c r="AI310" s="66">
        <v>1.26</v>
      </c>
      <c r="AJ310" s="66"/>
      <c r="AK310" s="66">
        <v>0</v>
      </c>
      <c r="AL310" s="66"/>
      <c r="AM310" s="66"/>
      <c r="AN310" s="66"/>
      <c r="AO310" s="66">
        <v>0.63072806999999997</v>
      </c>
      <c r="AP310" s="66">
        <v>1.26</v>
      </c>
      <c r="AQ310" s="66"/>
      <c r="AR310" s="66">
        <v>0</v>
      </c>
      <c r="AS310" s="66"/>
      <c r="AT310" s="66"/>
      <c r="AU310" s="66"/>
      <c r="AV310" s="66">
        <v>0.63072806999999997</v>
      </c>
      <c r="AW310" s="87">
        <v>1.26</v>
      </c>
      <c r="AX310" s="66"/>
      <c r="AY310" s="87">
        <v>0</v>
      </c>
      <c r="AZ310" s="66"/>
      <c r="BA310" s="66"/>
      <c r="BB310" s="66"/>
      <c r="BC310" s="66">
        <v>0</v>
      </c>
      <c r="BD310" s="87">
        <v>0</v>
      </c>
      <c r="BE310" s="66"/>
      <c r="BF310" s="87">
        <v>0</v>
      </c>
      <c r="BG310" s="66"/>
      <c r="BH310" s="66"/>
      <c r="BI310" s="66"/>
      <c r="BJ310" s="66">
        <v>0</v>
      </c>
      <c r="BK310" s="87">
        <v>0</v>
      </c>
      <c r="BL310" s="66"/>
      <c r="BM310" s="87">
        <v>0</v>
      </c>
      <c r="BN310" s="66"/>
      <c r="BO310" s="66"/>
      <c r="BP310" s="66"/>
      <c r="BQ310" s="66"/>
      <c r="BR310" s="66"/>
      <c r="BS310" s="66"/>
      <c r="BT310" s="66"/>
      <c r="BU310" s="66"/>
      <c r="BV310" s="66"/>
      <c r="BW310" s="66"/>
      <c r="BX310" s="66"/>
      <c r="BY310" s="66"/>
      <c r="BZ310" s="66"/>
      <c r="CA310" s="66"/>
    </row>
    <row r="311" spans="1:79" s="256" customFormat="1" ht="110.25" x14ac:dyDescent="0.2">
      <c r="A311" s="171" t="s">
        <v>2791</v>
      </c>
      <c r="B311" s="84" t="s">
        <v>1692</v>
      </c>
      <c r="C311" s="171" t="s">
        <v>2138</v>
      </c>
      <c r="D311" s="87">
        <v>0</v>
      </c>
      <c r="E311" s="66">
        <v>0</v>
      </c>
      <c r="F311" s="66">
        <v>0</v>
      </c>
      <c r="G311" s="66">
        <v>0</v>
      </c>
      <c r="H311" s="66">
        <v>0</v>
      </c>
      <c r="I311" s="66">
        <v>0</v>
      </c>
      <c r="J311" s="66">
        <v>0</v>
      </c>
      <c r="K311" s="66">
        <v>0</v>
      </c>
      <c r="L311" s="66">
        <v>0</v>
      </c>
      <c r="M311" s="66">
        <v>0</v>
      </c>
      <c r="N311" s="66">
        <v>0</v>
      </c>
      <c r="O311" s="66">
        <v>0</v>
      </c>
      <c r="P311" s="66">
        <v>0</v>
      </c>
      <c r="Q311" s="66">
        <v>0</v>
      </c>
      <c r="R311" s="66">
        <v>0</v>
      </c>
      <c r="S311" s="66">
        <v>0</v>
      </c>
      <c r="T311" s="66">
        <v>0</v>
      </c>
      <c r="U311" s="66">
        <v>0</v>
      </c>
      <c r="V311" s="66">
        <v>0</v>
      </c>
      <c r="W311" s="66">
        <v>0</v>
      </c>
      <c r="X311" s="66">
        <v>0</v>
      </c>
      <c r="Y311" s="66">
        <v>0</v>
      </c>
      <c r="Z311" s="66">
        <v>0</v>
      </c>
      <c r="AA311" s="66">
        <v>0</v>
      </c>
      <c r="AB311" s="66">
        <v>0</v>
      </c>
      <c r="AC311" s="66">
        <v>0</v>
      </c>
      <c r="AD311" s="66">
        <v>0</v>
      </c>
      <c r="AE311" s="66">
        <v>0</v>
      </c>
      <c r="AF311" s="66">
        <v>0</v>
      </c>
      <c r="AG311" s="66">
        <v>0</v>
      </c>
      <c r="AH311" s="66">
        <v>0</v>
      </c>
      <c r="AI311" s="66"/>
      <c r="AJ311" s="66"/>
      <c r="AK311" s="66"/>
      <c r="AL311" s="66"/>
      <c r="AM311" s="66"/>
      <c r="AN311" s="66"/>
      <c r="AO311" s="66">
        <v>4.9120879999999999E-2</v>
      </c>
      <c r="AP311" s="66">
        <v>0</v>
      </c>
      <c r="AQ311" s="66"/>
      <c r="AR311" s="66">
        <v>0.13</v>
      </c>
      <c r="AS311" s="66"/>
      <c r="AT311" s="66"/>
      <c r="AU311" s="66"/>
      <c r="AV311" s="66">
        <v>0</v>
      </c>
      <c r="AW311" s="87">
        <v>0</v>
      </c>
      <c r="AX311" s="66"/>
      <c r="AY311" s="87">
        <v>0</v>
      </c>
      <c r="AZ311" s="66"/>
      <c r="BA311" s="66"/>
      <c r="BB311" s="66"/>
      <c r="BC311" s="66">
        <v>4.9120879999999999E-2</v>
      </c>
      <c r="BD311" s="87">
        <v>0</v>
      </c>
      <c r="BE311" s="66"/>
      <c r="BF311" s="87">
        <v>0.13</v>
      </c>
      <c r="BG311" s="66"/>
      <c r="BH311" s="66"/>
      <c r="BI311" s="66"/>
      <c r="BJ311" s="66">
        <v>0</v>
      </c>
      <c r="BK311" s="87">
        <v>0</v>
      </c>
      <c r="BL311" s="66"/>
      <c r="BM311" s="87">
        <v>0</v>
      </c>
      <c r="BN311" s="66"/>
      <c r="BO311" s="66"/>
      <c r="BP311" s="66"/>
      <c r="BQ311" s="66"/>
      <c r="BR311" s="66"/>
      <c r="BS311" s="66"/>
      <c r="BT311" s="66"/>
      <c r="BU311" s="66"/>
      <c r="BV311" s="66"/>
      <c r="BW311" s="66"/>
      <c r="BX311" s="66"/>
      <c r="BY311" s="66"/>
      <c r="BZ311" s="66"/>
      <c r="CA311" s="66"/>
    </row>
    <row r="312" spans="1:79" s="256" customFormat="1" ht="94.5" x14ac:dyDescent="0.2">
      <c r="A312" s="171" t="s">
        <v>2791</v>
      </c>
      <c r="B312" s="84" t="s">
        <v>1693</v>
      </c>
      <c r="C312" s="171" t="s">
        <v>2139</v>
      </c>
      <c r="D312" s="87">
        <v>0</v>
      </c>
      <c r="E312" s="66">
        <v>0</v>
      </c>
      <c r="F312" s="66">
        <v>0</v>
      </c>
      <c r="G312" s="66">
        <v>0</v>
      </c>
      <c r="H312" s="66">
        <v>0</v>
      </c>
      <c r="I312" s="66">
        <v>0</v>
      </c>
      <c r="J312" s="66">
        <v>0</v>
      </c>
      <c r="K312" s="66">
        <v>0</v>
      </c>
      <c r="L312" s="66">
        <v>0</v>
      </c>
      <c r="M312" s="66">
        <v>0</v>
      </c>
      <c r="N312" s="66">
        <v>0</v>
      </c>
      <c r="O312" s="66">
        <v>0</v>
      </c>
      <c r="P312" s="66">
        <v>0</v>
      </c>
      <c r="Q312" s="66">
        <v>0</v>
      </c>
      <c r="R312" s="66">
        <v>0</v>
      </c>
      <c r="S312" s="66">
        <v>0</v>
      </c>
      <c r="T312" s="66">
        <v>0</v>
      </c>
      <c r="U312" s="66">
        <v>0</v>
      </c>
      <c r="V312" s="66">
        <v>0</v>
      </c>
      <c r="W312" s="66">
        <v>0</v>
      </c>
      <c r="X312" s="66">
        <v>0</v>
      </c>
      <c r="Y312" s="66">
        <v>0</v>
      </c>
      <c r="Z312" s="66">
        <v>0</v>
      </c>
      <c r="AA312" s="66">
        <v>0</v>
      </c>
      <c r="AB312" s="66">
        <v>0</v>
      </c>
      <c r="AC312" s="66">
        <v>0</v>
      </c>
      <c r="AD312" s="66">
        <v>0</v>
      </c>
      <c r="AE312" s="66">
        <v>0</v>
      </c>
      <c r="AF312" s="66">
        <v>0</v>
      </c>
      <c r="AG312" s="66">
        <v>0</v>
      </c>
      <c r="AH312" s="66"/>
      <c r="AI312" s="66"/>
      <c r="AJ312" s="66"/>
      <c r="AK312" s="66"/>
      <c r="AL312" s="66"/>
      <c r="AM312" s="66"/>
      <c r="AN312" s="66"/>
      <c r="AO312" s="66">
        <v>0</v>
      </c>
      <c r="AP312" s="66">
        <v>0</v>
      </c>
      <c r="AQ312" s="66"/>
      <c r="AR312" s="66">
        <v>0</v>
      </c>
      <c r="AS312" s="66"/>
      <c r="AT312" s="66"/>
      <c r="AU312" s="66"/>
      <c r="AV312" s="66"/>
      <c r="AW312" s="87">
        <v>0</v>
      </c>
      <c r="AX312" s="66"/>
      <c r="AY312" s="87">
        <v>0</v>
      </c>
      <c r="AZ312" s="66"/>
      <c r="BA312" s="66"/>
      <c r="BB312" s="66"/>
      <c r="BC312" s="66"/>
      <c r="BD312" s="87">
        <v>0</v>
      </c>
      <c r="BE312" s="66"/>
      <c r="BF312" s="87">
        <v>0</v>
      </c>
      <c r="BG312" s="66"/>
      <c r="BH312" s="66"/>
      <c r="BI312" s="66"/>
      <c r="BJ312" s="66">
        <v>0</v>
      </c>
      <c r="BK312" s="87">
        <v>0</v>
      </c>
      <c r="BL312" s="66"/>
      <c r="BM312" s="87">
        <v>0</v>
      </c>
      <c r="BN312" s="66"/>
      <c r="BO312" s="66"/>
      <c r="BP312" s="66"/>
      <c r="BQ312" s="66"/>
      <c r="BR312" s="66"/>
      <c r="BS312" s="66"/>
      <c r="BT312" s="66"/>
      <c r="BU312" s="66"/>
      <c r="BV312" s="66"/>
      <c r="BW312" s="66"/>
      <c r="BX312" s="66"/>
      <c r="BY312" s="66"/>
      <c r="BZ312" s="66"/>
      <c r="CA312" s="66"/>
    </row>
    <row r="313" spans="1:79" s="256" customFormat="1" ht="78.75" x14ac:dyDescent="0.2">
      <c r="A313" s="171" t="s">
        <v>2791</v>
      </c>
      <c r="B313" s="84" t="s">
        <v>1694</v>
      </c>
      <c r="C313" s="171" t="s">
        <v>2140</v>
      </c>
      <c r="D313" s="87">
        <v>0</v>
      </c>
      <c r="E313" s="66">
        <v>0</v>
      </c>
      <c r="F313" s="66">
        <v>0</v>
      </c>
      <c r="G313" s="66">
        <v>0</v>
      </c>
      <c r="H313" s="66">
        <v>0</v>
      </c>
      <c r="I313" s="66">
        <v>0</v>
      </c>
      <c r="J313" s="66">
        <v>0</v>
      </c>
      <c r="K313" s="66">
        <v>0</v>
      </c>
      <c r="L313" s="66">
        <v>0</v>
      </c>
      <c r="M313" s="66">
        <v>0</v>
      </c>
      <c r="N313" s="66">
        <v>0</v>
      </c>
      <c r="O313" s="66">
        <v>0</v>
      </c>
      <c r="P313" s="66">
        <v>0</v>
      </c>
      <c r="Q313" s="66">
        <v>0</v>
      </c>
      <c r="R313" s="66">
        <v>0</v>
      </c>
      <c r="S313" s="66">
        <v>0</v>
      </c>
      <c r="T313" s="66">
        <v>0</v>
      </c>
      <c r="U313" s="66">
        <v>0</v>
      </c>
      <c r="V313" s="66">
        <v>0</v>
      </c>
      <c r="W313" s="66">
        <v>0</v>
      </c>
      <c r="X313" s="66">
        <v>0</v>
      </c>
      <c r="Y313" s="66">
        <v>0</v>
      </c>
      <c r="Z313" s="66">
        <v>0</v>
      </c>
      <c r="AA313" s="66">
        <v>0</v>
      </c>
      <c r="AB313" s="66">
        <v>0</v>
      </c>
      <c r="AC313" s="66">
        <v>0</v>
      </c>
      <c r="AD313" s="66">
        <v>0</v>
      </c>
      <c r="AE313" s="66">
        <v>0</v>
      </c>
      <c r="AF313" s="66">
        <v>0</v>
      </c>
      <c r="AG313" s="66">
        <v>0</v>
      </c>
      <c r="AH313" s="66">
        <v>0</v>
      </c>
      <c r="AI313" s="66"/>
      <c r="AJ313" s="66"/>
      <c r="AK313" s="66"/>
      <c r="AL313" s="66"/>
      <c r="AM313" s="66"/>
      <c r="AN313" s="66"/>
      <c r="AO313" s="66">
        <v>6.9335519999999998E-2</v>
      </c>
      <c r="AP313" s="66">
        <v>0</v>
      </c>
      <c r="AQ313" s="66"/>
      <c r="AR313" s="66">
        <v>0.15</v>
      </c>
      <c r="AS313" s="66"/>
      <c r="AT313" s="66"/>
      <c r="AU313" s="66"/>
      <c r="AV313" s="66">
        <v>6.9335519999999998E-2</v>
      </c>
      <c r="AW313" s="87">
        <v>0</v>
      </c>
      <c r="AX313" s="66"/>
      <c r="AY313" s="87">
        <v>0.15</v>
      </c>
      <c r="AZ313" s="66"/>
      <c r="BA313" s="66"/>
      <c r="BB313" s="66"/>
      <c r="BC313" s="66">
        <v>0</v>
      </c>
      <c r="BD313" s="87">
        <v>0</v>
      </c>
      <c r="BE313" s="66"/>
      <c r="BF313" s="87">
        <v>0</v>
      </c>
      <c r="BG313" s="66"/>
      <c r="BH313" s="66"/>
      <c r="BI313" s="66"/>
      <c r="BJ313" s="66">
        <v>0</v>
      </c>
      <c r="BK313" s="87">
        <v>0</v>
      </c>
      <c r="BL313" s="66"/>
      <c r="BM313" s="87">
        <v>0</v>
      </c>
      <c r="BN313" s="66"/>
      <c r="BO313" s="66"/>
      <c r="BP313" s="66"/>
      <c r="BQ313" s="66"/>
      <c r="BR313" s="66"/>
      <c r="BS313" s="66"/>
      <c r="BT313" s="66"/>
      <c r="BU313" s="66"/>
      <c r="BV313" s="66"/>
      <c r="BW313" s="66"/>
      <c r="BX313" s="66"/>
      <c r="BY313" s="66"/>
      <c r="BZ313" s="66"/>
      <c r="CA313" s="66"/>
    </row>
    <row r="314" spans="1:79" s="256" customFormat="1" x14ac:dyDescent="0.2">
      <c r="A314" s="210"/>
      <c r="B314" s="211" t="s">
        <v>66</v>
      </c>
      <c r="C314" s="210"/>
      <c r="D314" s="214">
        <f t="shared" ref="D314:BN314" si="107">SUM(D315:D358)</f>
        <v>285.78584000000001</v>
      </c>
      <c r="E314" s="214">
        <f t="shared" ref="E314" si="108">SUM(E315:E358)</f>
        <v>0</v>
      </c>
      <c r="F314" s="214">
        <f t="shared" si="107"/>
        <v>151.77668000000003</v>
      </c>
      <c r="G314" s="214">
        <f t="shared" si="107"/>
        <v>11.660000000000002</v>
      </c>
      <c r="H314" s="214">
        <f t="shared" si="107"/>
        <v>0</v>
      </c>
      <c r="I314" s="214">
        <f t="shared" si="107"/>
        <v>4.9000000000000004</v>
      </c>
      <c r="J314" s="214">
        <f t="shared" si="107"/>
        <v>0</v>
      </c>
      <c r="K314" s="214">
        <f t="shared" si="107"/>
        <v>0</v>
      </c>
      <c r="L314" s="214">
        <f t="shared" si="107"/>
        <v>0</v>
      </c>
      <c r="M314" s="214">
        <f t="shared" si="107"/>
        <v>0</v>
      </c>
      <c r="N314" s="214">
        <f t="shared" si="107"/>
        <v>0</v>
      </c>
      <c r="O314" s="214">
        <f t="shared" si="107"/>
        <v>0</v>
      </c>
      <c r="P314" s="214">
        <f t="shared" si="107"/>
        <v>0</v>
      </c>
      <c r="Q314" s="214">
        <f t="shared" si="107"/>
        <v>0</v>
      </c>
      <c r="R314" s="214">
        <f t="shared" si="107"/>
        <v>0</v>
      </c>
      <c r="S314" s="214">
        <f t="shared" si="107"/>
        <v>0</v>
      </c>
      <c r="T314" s="214">
        <f t="shared" si="107"/>
        <v>0</v>
      </c>
      <c r="U314" s="214">
        <f t="shared" si="107"/>
        <v>0</v>
      </c>
      <c r="V314" s="214">
        <f t="shared" si="107"/>
        <v>0</v>
      </c>
      <c r="W314" s="214">
        <f t="shared" si="107"/>
        <v>0</v>
      </c>
      <c r="X314" s="214">
        <f t="shared" si="107"/>
        <v>0</v>
      </c>
      <c r="Y314" s="214">
        <f t="shared" si="107"/>
        <v>0</v>
      </c>
      <c r="Z314" s="214">
        <f t="shared" si="107"/>
        <v>0</v>
      </c>
      <c r="AA314" s="214">
        <f t="shared" si="107"/>
        <v>0</v>
      </c>
      <c r="AB314" s="214">
        <f t="shared" si="107"/>
        <v>0</v>
      </c>
      <c r="AC314" s="214">
        <f t="shared" si="107"/>
        <v>0</v>
      </c>
      <c r="AD314" s="214">
        <f t="shared" si="107"/>
        <v>0</v>
      </c>
      <c r="AE314" s="214">
        <f t="shared" si="107"/>
        <v>0</v>
      </c>
      <c r="AF314" s="214">
        <f t="shared" si="107"/>
        <v>0</v>
      </c>
      <c r="AG314" s="214">
        <f t="shared" si="107"/>
        <v>0</v>
      </c>
      <c r="AH314" s="214">
        <f t="shared" si="107"/>
        <v>151.77668000000003</v>
      </c>
      <c r="AI314" s="214">
        <f t="shared" si="107"/>
        <v>11.660000000000002</v>
      </c>
      <c r="AJ314" s="214">
        <f t="shared" si="107"/>
        <v>0</v>
      </c>
      <c r="AK314" s="214">
        <f t="shared" si="107"/>
        <v>4.9000000000000004</v>
      </c>
      <c r="AL314" s="214">
        <f t="shared" si="107"/>
        <v>0</v>
      </c>
      <c r="AM314" s="214">
        <f t="shared" si="107"/>
        <v>0</v>
      </c>
      <c r="AN314" s="214">
        <f t="shared" si="107"/>
        <v>0</v>
      </c>
      <c r="AO314" s="214">
        <f t="shared" si="107"/>
        <v>16.851645850000001</v>
      </c>
      <c r="AP314" s="214">
        <f t="shared" si="107"/>
        <v>6.75</v>
      </c>
      <c r="AQ314" s="214">
        <f t="shared" si="107"/>
        <v>0</v>
      </c>
      <c r="AR314" s="214">
        <f t="shared" si="107"/>
        <v>0</v>
      </c>
      <c r="AS314" s="214">
        <f t="shared" si="107"/>
        <v>0</v>
      </c>
      <c r="AT314" s="214">
        <f t="shared" si="107"/>
        <v>0</v>
      </c>
      <c r="AU314" s="214">
        <f t="shared" si="107"/>
        <v>0</v>
      </c>
      <c r="AV314" s="214">
        <f t="shared" si="107"/>
        <v>5.8485283900000002</v>
      </c>
      <c r="AW314" s="214">
        <f t="shared" si="107"/>
        <v>5.32</v>
      </c>
      <c r="AX314" s="214">
        <f t="shared" si="107"/>
        <v>0</v>
      </c>
      <c r="AY314" s="214">
        <f t="shared" si="107"/>
        <v>0</v>
      </c>
      <c r="AZ314" s="214">
        <f t="shared" si="107"/>
        <v>0</v>
      </c>
      <c r="BA314" s="214">
        <f t="shared" si="107"/>
        <v>0</v>
      </c>
      <c r="BB314" s="214">
        <f t="shared" si="107"/>
        <v>0</v>
      </c>
      <c r="BC314" s="214">
        <f t="shared" si="107"/>
        <v>3.7045902100000001</v>
      </c>
      <c r="BD314" s="214">
        <f t="shared" si="107"/>
        <v>1.4300000000000002</v>
      </c>
      <c r="BE314" s="214">
        <f t="shared" si="107"/>
        <v>0</v>
      </c>
      <c r="BF314" s="214">
        <f t="shared" si="107"/>
        <v>0</v>
      </c>
      <c r="BG314" s="214">
        <f t="shared" si="107"/>
        <v>0</v>
      </c>
      <c r="BH314" s="214">
        <f t="shared" si="107"/>
        <v>0</v>
      </c>
      <c r="BI314" s="214">
        <f t="shared" si="107"/>
        <v>0</v>
      </c>
      <c r="BJ314" s="214">
        <f t="shared" si="107"/>
        <v>7.2985272500000011</v>
      </c>
      <c r="BK314" s="214">
        <f t="shared" si="107"/>
        <v>0</v>
      </c>
      <c r="BL314" s="214">
        <f t="shared" si="107"/>
        <v>0</v>
      </c>
      <c r="BM314" s="214">
        <f t="shared" si="107"/>
        <v>0</v>
      </c>
      <c r="BN314" s="214">
        <f t="shared" si="107"/>
        <v>0</v>
      </c>
      <c r="BO314" s="214">
        <f t="shared" ref="BO314:CA314" si="109">SUM(BO315:BO358)</f>
        <v>0</v>
      </c>
      <c r="BP314" s="214">
        <f t="shared" si="109"/>
        <v>0</v>
      </c>
      <c r="BQ314" s="214">
        <f t="shared" si="109"/>
        <v>0</v>
      </c>
      <c r="BR314" s="214">
        <f t="shared" si="109"/>
        <v>0</v>
      </c>
      <c r="BS314" s="214">
        <f t="shared" si="109"/>
        <v>0</v>
      </c>
      <c r="BT314" s="214">
        <f t="shared" si="109"/>
        <v>0</v>
      </c>
      <c r="BU314" s="214">
        <f t="shared" si="109"/>
        <v>0</v>
      </c>
      <c r="BV314" s="214">
        <f t="shared" si="109"/>
        <v>0</v>
      </c>
      <c r="BW314" s="214">
        <f t="shared" si="109"/>
        <v>0</v>
      </c>
      <c r="BX314" s="214">
        <f t="shared" si="109"/>
        <v>0</v>
      </c>
      <c r="BY314" s="214">
        <f t="shared" si="109"/>
        <v>0</v>
      </c>
      <c r="BZ314" s="214">
        <f t="shared" si="109"/>
        <v>0</v>
      </c>
      <c r="CA314" s="214">
        <f t="shared" si="109"/>
        <v>0</v>
      </c>
    </row>
    <row r="315" spans="1:79" s="256" customFormat="1" ht="63" x14ac:dyDescent="0.2">
      <c r="A315" s="171" t="s">
        <v>2791</v>
      </c>
      <c r="B315" s="84" t="s">
        <v>1695</v>
      </c>
      <c r="C315" s="171" t="s">
        <v>2141</v>
      </c>
      <c r="D315" s="87">
        <v>5.80626</v>
      </c>
      <c r="E315" s="66">
        <v>0</v>
      </c>
      <c r="F315" s="66">
        <v>5.80626</v>
      </c>
      <c r="G315" s="66">
        <v>0</v>
      </c>
      <c r="H315" s="66">
        <v>0</v>
      </c>
      <c r="I315" s="66">
        <v>1.5</v>
      </c>
      <c r="J315" s="66">
        <v>0</v>
      </c>
      <c r="K315" s="66">
        <v>0</v>
      </c>
      <c r="L315" s="66">
        <v>0</v>
      </c>
      <c r="M315" s="66">
        <v>0</v>
      </c>
      <c r="N315" s="66">
        <v>0</v>
      </c>
      <c r="O315" s="66">
        <v>0</v>
      </c>
      <c r="P315" s="66">
        <v>0</v>
      </c>
      <c r="Q315" s="66">
        <v>0</v>
      </c>
      <c r="R315" s="66">
        <v>0</v>
      </c>
      <c r="S315" s="66">
        <v>0</v>
      </c>
      <c r="T315" s="66">
        <v>0</v>
      </c>
      <c r="U315" s="66">
        <v>0</v>
      </c>
      <c r="V315" s="66">
        <v>0</v>
      </c>
      <c r="W315" s="66">
        <v>0</v>
      </c>
      <c r="X315" s="66">
        <v>0</v>
      </c>
      <c r="Y315" s="66">
        <v>0</v>
      </c>
      <c r="Z315" s="66">
        <v>0</v>
      </c>
      <c r="AA315" s="66">
        <v>0</v>
      </c>
      <c r="AB315" s="66">
        <v>0</v>
      </c>
      <c r="AC315" s="66">
        <v>0</v>
      </c>
      <c r="AD315" s="66">
        <v>0</v>
      </c>
      <c r="AE315" s="66">
        <v>0</v>
      </c>
      <c r="AF315" s="66">
        <v>0</v>
      </c>
      <c r="AG315" s="66">
        <v>0</v>
      </c>
      <c r="AH315" s="66">
        <v>5.80626</v>
      </c>
      <c r="AI315" s="66">
        <v>0</v>
      </c>
      <c r="AJ315" s="66"/>
      <c r="AK315" s="66">
        <v>1.5</v>
      </c>
      <c r="AL315" s="66"/>
      <c r="AM315" s="66"/>
      <c r="AN315" s="66"/>
      <c r="AO315" s="66">
        <v>0</v>
      </c>
      <c r="AP315" s="66">
        <v>0</v>
      </c>
      <c r="AQ315" s="66"/>
      <c r="AR315" s="66">
        <v>0</v>
      </c>
      <c r="AS315" s="66"/>
      <c r="AT315" s="66"/>
      <c r="AU315" s="66"/>
      <c r="AV315" s="66">
        <v>0</v>
      </c>
      <c r="AW315" s="87">
        <v>0</v>
      </c>
      <c r="AX315" s="66"/>
      <c r="AY315" s="87">
        <v>0</v>
      </c>
      <c r="AZ315" s="66"/>
      <c r="BA315" s="66"/>
      <c r="BB315" s="66"/>
      <c r="BC315" s="66">
        <v>0</v>
      </c>
      <c r="BD315" s="87">
        <v>0</v>
      </c>
      <c r="BE315" s="66"/>
      <c r="BF315" s="87">
        <v>0</v>
      </c>
      <c r="BG315" s="66"/>
      <c r="BH315" s="66"/>
      <c r="BI315" s="66"/>
      <c r="BJ315" s="66">
        <v>0</v>
      </c>
      <c r="BK315" s="87">
        <v>0</v>
      </c>
      <c r="BL315" s="66"/>
      <c r="BM315" s="87">
        <v>0</v>
      </c>
      <c r="BN315" s="66"/>
      <c r="BO315" s="66"/>
      <c r="BP315" s="66"/>
      <c r="BQ315" s="66"/>
      <c r="BR315" s="66"/>
      <c r="BS315" s="66"/>
      <c r="BT315" s="66"/>
      <c r="BU315" s="66"/>
      <c r="BV315" s="66"/>
      <c r="BW315" s="66"/>
      <c r="BX315" s="66"/>
      <c r="BY315" s="66"/>
      <c r="BZ315" s="66"/>
      <c r="CA315" s="66"/>
    </row>
    <row r="316" spans="1:79" s="256" customFormat="1" ht="47.25" x14ac:dyDescent="0.2">
      <c r="A316" s="171" t="s">
        <v>899</v>
      </c>
      <c r="B316" s="170" t="s">
        <v>585</v>
      </c>
      <c r="C316" s="171" t="s">
        <v>2142</v>
      </c>
      <c r="D316" s="87">
        <v>34.902010000000004</v>
      </c>
      <c r="E316" s="66">
        <v>0</v>
      </c>
      <c r="F316" s="66">
        <v>34.902010000000004</v>
      </c>
      <c r="G316" s="66">
        <v>0</v>
      </c>
      <c r="H316" s="66">
        <v>0</v>
      </c>
      <c r="I316" s="66">
        <v>0</v>
      </c>
      <c r="J316" s="66">
        <v>0</v>
      </c>
      <c r="K316" s="66">
        <v>0</v>
      </c>
      <c r="L316" s="66">
        <v>0</v>
      </c>
      <c r="M316" s="66">
        <v>0</v>
      </c>
      <c r="N316" s="66">
        <v>0</v>
      </c>
      <c r="O316" s="66">
        <v>0</v>
      </c>
      <c r="P316" s="66">
        <v>0</v>
      </c>
      <c r="Q316" s="66">
        <v>0</v>
      </c>
      <c r="R316" s="66">
        <v>0</v>
      </c>
      <c r="S316" s="66">
        <v>0</v>
      </c>
      <c r="T316" s="66">
        <v>0</v>
      </c>
      <c r="U316" s="66">
        <v>0</v>
      </c>
      <c r="V316" s="66">
        <v>0</v>
      </c>
      <c r="W316" s="66">
        <v>0</v>
      </c>
      <c r="X316" s="66">
        <v>0</v>
      </c>
      <c r="Y316" s="66">
        <v>0</v>
      </c>
      <c r="Z316" s="66">
        <v>0</v>
      </c>
      <c r="AA316" s="66">
        <v>0</v>
      </c>
      <c r="AB316" s="66">
        <v>0</v>
      </c>
      <c r="AC316" s="66">
        <v>0</v>
      </c>
      <c r="AD316" s="66">
        <v>0</v>
      </c>
      <c r="AE316" s="66">
        <v>0</v>
      </c>
      <c r="AF316" s="66">
        <v>0</v>
      </c>
      <c r="AG316" s="66">
        <v>0</v>
      </c>
      <c r="AH316" s="66">
        <v>34.902010000000004</v>
      </c>
      <c r="AI316" s="66">
        <v>0</v>
      </c>
      <c r="AJ316" s="66"/>
      <c r="AK316" s="66">
        <v>0</v>
      </c>
      <c r="AL316" s="66"/>
      <c r="AM316" s="66"/>
      <c r="AN316" s="66"/>
      <c r="AO316" s="66">
        <v>0</v>
      </c>
      <c r="AP316" s="66">
        <v>0</v>
      </c>
      <c r="AQ316" s="66"/>
      <c r="AR316" s="66">
        <v>0</v>
      </c>
      <c r="AS316" s="66"/>
      <c r="AT316" s="66"/>
      <c r="AU316" s="66"/>
      <c r="AV316" s="66">
        <v>0</v>
      </c>
      <c r="AW316" s="87">
        <v>0</v>
      </c>
      <c r="AX316" s="66"/>
      <c r="AY316" s="87">
        <v>0</v>
      </c>
      <c r="AZ316" s="66"/>
      <c r="BA316" s="66"/>
      <c r="BB316" s="66"/>
      <c r="BC316" s="66">
        <v>0</v>
      </c>
      <c r="BD316" s="87">
        <v>0</v>
      </c>
      <c r="BE316" s="66"/>
      <c r="BF316" s="87">
        <v>0</v>
      </c>
      <c r="BG316" s="66"/>
      <c r="BH316" s="66"/>
      <c r="BI316" s="66"/>
      <c r="BJ316" s="66">
        <v>0</v>
      </c>
      <c r="BK316" s="87">
        <v>0</v>
      </c>
      <c r="BL316" s="66"/>
      <c r="BM316" s="87">
        <v>0</v>
      </c>
      <c r="BN316" s="66"/>
      <c r="BO316" s="66"/>
      <c r="BP316" s="66"/>
      <c r="BQ316" s="66"/>
      <c r="BR316" s="66"/>
      <c r="BS316" s="66"/>
      <c r="BT316" s="66"/>
      <c r="BU316" s="66"/>
      <c r="BV316" s="66"/>
      <c r="BW316" s="66"/>
      <c r="BX316" s="66"/>
      <c r="BY316" s="66"/>
      <c r="BZ316" s="66"/>
      <c r="CA316" s="66"/>
    </row>
    <row r="317" spans="1:79" s="256" customFormat="1" ht="47.25" x14ac:dyDescent="0.2">
      <c r="A317" s="171" t="s">
        <v>899</v>
      </c>
      <c r="B317" s="84" t="s">
        <v>586</v>
      </c>
      <c r="C317" s="171" t="s">
        <v>2143</v>
      </c>
      <c r="D317" s="87">
        <v>25.838080000000001</v>
      </c>
      <c r="E317" s="66">
        <v>0</v>
      </c>
      <c r="F317" s="66">
        <v>0</v>
      </c>
      <c r="G317" s="66">
        <v>0</v>
      </c>
      <c r="H317" s="66">
        <v>0</v>
      </c>
      <c r="I317" s="66">
        <v>0</v>
      </c>
      <c r="J317" s="66">
        <v>0</v>
      </c>
      <c r="K317" s="66">
        <v>0</v>
      </c>
      <c r="L317" s="66">
        <v>0</v>
      </c>
      <c r="M317" s="66">
        <v>0</v>
      </c>
      <c r="N317" s="66">
        <v>0</v>
      </c>
      <c r="O317" s="66">
        <v>0</v>
      </c>
      <c r="P317" s="66">
        <v>0</v>
      </c>
      <c r="Q317" s="66">
        <v>0</v>
      </c>
      <c r="R317" s="66">
        <v>0</v>
      </c>
      <c r="S317" s="66">
        <v>0</v>
      </c>
      <c r="T317" s="66">
        <v>0</v>
      </c>
      <c r="U317" s="66">
        <v>0</v>
      </c>
      <c r="V317" s="66">
        <v>0</v>
      </c>
      <c r="W317" s="66">
        <v>0</v>
      </c>
      <c r="X317" s="66">
        <v>0</v>
      </c>
      <c r="Y317" s="66">
        <v>0</v>
      </c>
      <c r="Z317" s="66">
        <v>0</v>
      </c>
      <c r="AA317" s="66">
        <v>0</v>
      </c>
      <c r="AB317" s="66">
        <v>0</v>
      </c>
      <c r="AC317" s="66">
        <v>0</v>
      </c>
      <c r="AD317" s="66">
        <v>0</v>
      </c>
      <c r="AE317" s="66">
        <v>0</v>
      </c>
      <c r="AF317" s="66">
        <v>0</v>
      </c>
      <c r="AG317" s="66">
        <v>0</v>
      </c>
      <c r="AH317" s="66">
        <v>0</v>
      </c>
      <c r="AI317" s="66">
        <v>0</v>
      </c>
      <c r="AJ317" s="66"/>
      <c r="AK317" s="66">
        <v>0</v>
      </c>
      <c r="AL317" s="66"/>
      <c r="AM317" s="66"/>
      <c r="AN317" s="66"/>
      <c r="AO317" s="66">
        <v>0</v>
      </c>
      <c r="AP317" s="66">
        <v>0</v>
      </c>
      <c r="AQ317" s="66"/>
      <c r="AR317" s="66">
        <v>0</v>
      </c>
      <c r="AS317" s="66"/>
      <c r="AT317" s="66"/>
      <c r="AU317" s="66"/>
      <c r="AV317" s="66">
        <v>0</v>
      </c>
      <c r="AW317" s="87">
        <v>0</v>
      </c>
      <c r="AX317" s="66"/>
      <c r="AY317" s="87">
        <v>0</v>
      </c>
      <c r="AZ317" s="66"/>
      <c r="BA317" s="66"/>
      <c r="BB317" s="66"/>
      <c r="BC317" s="66">
        <v>0</v>
      </c>
      <c r="BD317" s="87">
        <v>0</v>
      </c>
      <c r="BE317" s="66"/>
      <c r="BF317" s="87">
        <v>0</v>
      </c>
      <c r="BG317" s="66"/>
      <c r="BH317" s="66"/>
      <c r="BI317" s="66"/>
      <c r="BJ317" s="66">
        <v>0</v>
      </c>
      <c r="BK317" s="87">
        <v>0</v>
      </c>
      <c r="BL317" s="66"/>
      <c r="BM317" s="87">
        <v>0</v>
      </c>
      <c r="BN317" s="66"/>
      <c r="BO317" s="66"/>
      <c r="BP317" s="66"/>
      <c r="BQ317" s="66"/>
      <c r="BR317" s="66"/>
      <c r="BS317" s="66"/>
      <c r="BT317" s="66"/>
      <c r="BU317" s="66"/>
      <c r="BV317" s="66"/>
      <c r="BW317" s="66"/>
      <c r="BX317" s="66"/>
      <c r="BY317" s="66"/>
      <c r="BZ317" s="66"/>
      <c r="CA317" s="66"/>
    </row>
    <row r="318" spans="1:79" s="256" customFormat="1" ht="94.5" x14ac:dyDescent="0.2">
      <c r="A318" s="171" t="s">
        <v>2791</v>
      </c>
      <c r="B318" s="84" t="s">
        <v>1696</v>
      </c>
      <c r="C318" s="171" t="s">
        <v>2144</v>
      </c>
      <c r="D318" s="87">
        <v>44.930070000000001</v>
      </c>
      <c r="E318" s="66">
        <v>0</v>
      </c>
      <c r="F318" s="66">
        <v>0</v>
      </c>
      <c r="G318" s="66">
        <v>0</v>
      </c>
      <c r="H318" s="66">
        <v>0</v>
      </c>
      <c r="I318" s="66">
        <v>0</v>
      </c>
      <c r="J318" s="66">
        <v>0</v>
      </c>
      <c r="K318" s="66">
        <v>0</v>
      </c>
      <c r="L318" s="66">
        <v>0</v>
      </c>
      <c r="M318" s="66">
        <v>0</v>
      </c>
      <c r="N318" s="66">
        <v>0</v>
      </c>
      <c r="O318" s="66">
        <v>0</v>
      </c>
      <c r="P318" s="66">
        <v>0</v>
      </c>
      <c r="Q318" s="66">
        <v>0</v>
      </c>
      <c r="R318" s="66">
        <v>0</v>
      </c>
      <c r="S318" s="66">
        <v>0</v>
      </c>
      <c r="T318" s="66">
        <v>0</v>
      </c>
      <c r="U318" s="66">
        <v>0</v>
      </c>
      <c r="V318" s="66">
        <v>0</v>
      </c>
      <c r="W318" s="66">
        <v>0</v>
      </c>
      <c r="X318" s="66">
        <v>0</v>
      </c>
      <c r="Y318" s="66">
        <v>0</v>
      </c>
      <c r="Z318" s="66">
        <v>0</v>
      </c>
      <c r="AA318" s="66">
        <v>0</v>
      </c>
      <c r="AB318" s="66">
        <v>0</v>
      </c>
      <c r="AC318" s="66">
        <v>0</v>
      </c>
      <c r="AD318" s="66">
        <v>0</v>
      </c>
      <c r="AE318" s="66">
        <v>0</v>
      </c>
      <c r="AF318" s="66">
        <v>0</v>
      </c>
      <c r="AG318" s="66">
        <v>0</v>
      </c>
      <c r="AH318" s="66">
        <v>0</v>
      </c>
      <c r="AI318" s="66">
        <v>0</v>
      </c>
      <c r="AJ318" s="66"/>
      <c r="AK318" s="66">
        <v>0</v>
      </c>
      <c r="AL318" s="66"/>
      <c r="AM318" s="66"/>
      <c r="AN318" s="66"/>
      <c r="AO318" s="66">
        <v>0</v>
      </c>
      <c r="AP318" s="66">
        <v>0</v>
      </c>
      <c r="AQ318" s="66"/>
      <c r="AR318" s="66">
        <v>0</v>
      </c>
      <c r="AS318" s="66"/>
      <c r="AT318" s="66"/>
      <c r="AU318" s="66"/>
      <c r="AV318" s="66">
        <v>0</v>
      </c>
      <c r="AW318" s="87">
        <v>0</v>
      </c>
      <c r="AX318" s="66"/>
      <c r="AY318" s="87">
        <v>0</v>
      </c>
      <c r="AZ318" s="66"/>
      <c r="BA318" s="66"/>
      <c r="BB318" s="66"/>
      <c r="BC318" s="66">
        <v>0</v>
      </c>
      <c r="BD318" s="87">
        <v>0</v>
      </c>
      <c r="BE318" s="66"/>
      <c r="BF318" s="87">
        <v>0</v>
      </c>
      <c r="BG318" s="66"/>
      <c r="BH318" s="66"/>
      <c r="BI318" s="66"/>
      <c r="BJ318" s="66">
        <v>0</v>
      </c>
      <c r="BK318" s="87">
        <v>0</v>
      </c>
      <c r="BL318" s="66"/>
      <c r="BM318" s="87">
        <v>0</v>
      </c>
      <c r="BN318" s="66"/>
      <c r="BO318" s="66"/>
      <c r="BP318" s="66"/>
      <c r="BQ318" s="66"/>
      <c r="BR318" s="66"/>
      <c r="BS318" s="66"/>
      <c r="BT318" s="66"/>
      <c r="BU318" s="66"/>
      <c r="BV318" s="66"/>
      <c r="BW318" s="66"/>
      <c r="BX318" s="66"/>
      <c r="BY318" s="66"/>
      <c r="BZ318" s="66"/>
      <c r="CA318" s="66"/>
    </row>
    <row r="319" spans="1:79" s="256" customFormat="1" ht="47.25" x14ac:dyDescent="0.2">
      <c r="A319" s="171" t="s">
        <v>899</v>
      </c>
      <c r="B319" s="84" t="s">
        <v>587</v>
      </c>
      <c r="C319" s="171" t="s">
        <v>2145</v>
      </c>
      <c r="D319" s="87">
        <v>1.64883</v>
      </c>
      <c r="E319" s="66">
        <v>0</v>
      </c>
      <c r="F319" s="66">
        <v>1.6488299999999998</v>
      </c>
      <c r="G319" s="66">
        <v>1.26</v>
      </c>
      <c r="H319" s="66">
        <v>0</v>
      </c>
      <c r="I319" s="66">
        <v>0</v>
      </c>
      <c r="J319" s="66">
        <v>0</v>
      </c>
      <c r="K319" s="66">
        <v>0</v>
      </c>
      <c r="L319" s="66">
        <v>0</v>
      </c>
      <c r="M319" s="66">
        <v>0</v>
      </c>
      <c r="N319" s="66">
        <v>0</v>
      </c>
      <c r="O319" s="66">
        <v>0</v>
      </c>
      <c r="P319" s="66">
        <v>0</v>
      </c>
      <c r="Q319" s="66">
        <v>0</v>
      </c>
      <c r="R319" s="66">
        <v>0</v>
      </c>
      <c r="S319" s="66">
        <v>0</v>
      </c>
      <c r="T319" s="66">
        <v>0</v>
      </c>
      <c r="U319" s="66">
        <v>0</v>
      </c>
      <c r="V319" s="66">
        <v>0</v>
      </c>
      <c r="W319" s="66">
        <v>0</v>
      </c>
      <c r="X319" s="66">
        <v>0</v>
      </c>
      <c r="Y319" s="66">
        <v>0</v>
      </c>
      <c r="Z319" s="66">
        <v>0</v>
      </c>
      <c r="AA319" s="66">
        <v>0</v>
      </c>
      <c r="AB319" s="66">
        <v>0</v>
      </c>
      <c r="AC319" s="66">
        <v>0</v>
      </c>
      <c r="AD319" s="66">
        <v>0</v>
      </c>
      <c r="AE319" s="66">
        <v>0</v>
      </c>
      <c r="AF319" s="66">
        <v>0</v>
      </c>
      <c r="AG319" s="66">
        <v>0</v>
      </c>
      <c r="AH319" s="66">
        <v>1.6488299999999998</v>
      </c>
      <c r="AI319" s="66">
        <v>1.26</v>
      </c>
      <c r="AJ319" s="66"/>
      <c r="AK319" s="66">
        <v>0</v>
      </c>
      <c r="AL319" s="66"/>
      <c r="AM319" s="66"/>
      <c r="AN319" s="66"/>
      <c r="AO319" s="66">
        <v>1.42636556</v>
      </c>
      <c r="AP319" s="66">
        <v>1.26</v>
      </c>
      <c r="AQ319" s="66"/>
      <c r="AR319" s="66">
        <v>0</v>
      </c>
      <c r="AS319" s="66"/>
      <c r="AT319" s="66"/>
      <c r="AU319" s="66"/>
      <c r="AV319" s="66">
        <v>1.42636556</v>
      </c>
      <c r="AW319" s="87">
        <v>1.26</v>
      </c>
      <c r="AX319" s="66"/>
      <c r="AY319" s="87">
        <v>0</v>
      </c>
      <c r="AZ319" s="66"/>
      <c r="BA319" s="66"/>
      <c r="BB319" s="66"/>
      <c r="BC319" s="66">
        <v>0</v>
      </c>
      <c r="BD319" s="87">
        <v>0</v>
      </c>
      <c r="BE319" s="66"/>
      <c r="BF319" s="87">
        <v>0</v>
      </c>
      <c r="BG319" s="66"/>
      <c r="BH319" s="66"/>
      <c r="BI319" s="66"/>
      <c r="BJ319" s="66">
        <v>0</v>
      </c>
      <c r="BK319" s="87">
        <v>0</v>
      </c>
      <c r="BL319" s="66"/>
      <c r="BM319" s="87">
        <v>0</v>
      </c>
      <c r="BN319" s="66"/>
      <c r="BO319" s="66"/>
      <c r="BP319" s="66"/>
      <c r="BQ319" s="66"/>
      <c r="BR319" s="66"/>
      <c r="BS319" s="66"/>
      <c r="BT319" s="66"/>
      <c r="BU319" s="66"/>
      <c r="BV319" s="66"/>
      <c r="BW319" s="66"/>
      <c r="BX319" s="66"/>
      <c r="BY319" s="66"/>
      <c r="BZ319" s="66"/>
      <c r="CA319" s="66"/>
    </row>
    <row r="320" spans="1:79" s="256" customFormat="1" ht="47.25" x14ac:dyDescent="0.2">
      <c r="A320" s="171" t="s">
        <v>899</v>
      </c>
      <c r="B320" s="84" t="s">
        <v>588</v>
      </c>
      <c r="C320" s="171" t="s">
        <v>2146</v>
      </c>
      <c r="D320" s="87">
        <v>6.6334000000000009</v>
      </c>
      <c r="E320" s="66">
        <v>0</v>
      </c>
      <c r="F320" s="66">
        <v>6.6334</v>
      </c>
      <c r="G320" s="66">
        <v>0</v>
      </c>
      <c r="H320" s="66">
        <v>0</v>
      </c>
      <c r="I320" s="66">
        <v>0.35</v>
      </c>
      <c r="J320" s="66">
        <v>0</v>
      </c>
      <c r="K320" s="66">
        <v>0</v>
      </c>
      <c r="L320" s="66">
        <v>0</v>
      </c>
      <c r="M320" s="66">
        <v>0</v>
      </c>
      <c r="N320" s="66">
        <v>0</v>
      </c>
      <c r="O320" s="66">
        <v>0</v>
      </c>
      <c r="P320" s="66">
        <v>0</v>
      </c>
      <c r="Q320" s="66">
        <v>0</v>
      </c>
      <c r="R320" s="66">
        <v>0</v>
      </c>
      <c r="S320" s="66">
        <v>0</v>
      </c>
      <c r="T320" s="66">
        <v>0</v>
      </c>
      <c r="U320" s="66">
        <v>0</v>
      </c>
      <c r="V320" s="66">
        <v>0</v>
      </c>
      <c r="W320" s="66">
        <v>0</v>
      </c>
      <c r="X320" s="66">
        <v>0</v>
      </c>
      <c r="Y320" s="66">
        <v>0</v>
      </c>
      <c r="Z320" s="66">
        <v>0</v>
      </c>
      <c r="AA320" s="66">
        <v>0</v>
      </c>
      <c r="AB320" s="66">
        <v>0</v>
      </c>
      <c r="AC320" s="66">
        <v>0</v>
      </c>
      <c r="AD320" s="66">
        <v>0</v>
      </c>
      <c r="AE320" s="66">
        <v>0</v>
      </c>
      <c r="AF320" s="66">
        <v>0</v>
      </c>
      <c r="AG320" s="66">
        <v>0</v>
      </c>
      <c r="AH320" s="66">
        <v>6.6334</v>
      </c>
      <c r="AI320" s="66">
        <v>0</v>
      </c>
      <c r="AJ320" s="66"/>
      <c r="AK320" s="66">
        <v>0.35</v>
      </c>
      <c r="AL320" s="66"/>
      <c r="AM320" s="66"/>
      <c r="AN320" s="66"/>
      <c r="AO320" s="66">
        <v>0</v>
      </c>
      <c r="AP320" s="66">
        <v>0</v>
      </c>
      <c r="AQ320" s="66"/>
      <c r="AR320" s="66">
        <v>0</v>
      </c>
      <c r="AS320" s="66"/>
      <c r="AT320" s="66"/>
      <c r="AU320" s="66"/>
      <c r="AV320" s="66">
        <v>0</v>
      </c>
      <c r="AW320" s="87">
        <v>0</v>
      </c>
      <c r="AX320" s="66"/>
      <c r="AY320" s="87">
        <v>0</v>
      </c>
      <c r="AZ320" s="66"/>
      <c r="BA320" s="66"/>
      <c r="BB320" s="66"/>
      <c r="BC320" s="66">
        <v>0</v>
      </c>
      <c r="BD320" s="87">
        <v>0</v>
      </c>
      <c r="BE320" s="66"/>
      <c r="BF320" s="87">
        <v>0</v>
      </c>
      <c r="BG320" s="66"/>
      <c r="BH320" s="66"/>
      <c r="BI320" s="66"/>
      <c r="BJ320" s="66">
        <v>0</v>
      </c>
      <c r="BK320" s="87">
        <v>0</v>
      </c>
      <c r="BL320" s="66"/>
      <c r="BM320" s="87">
        <v>0</v>
      </c>
      <c r="BN320" s="66"/>
      <c r="BO320" s="66"/>
      <c r="BP320" s="66"/>
      <c r="BQ320" s="66"/>
      <c r="BR320" s="66"/>
      <c r="BS320" s="66"/>
      <c r="BT320" s="66"/>
      <c r="BU320" s="66"/>
      <c r="BV320" s="66"/>
      <c r="BW320" s="66"/>
      <c r="BX320" s="66"/>
      <c r="BY320" s="66"/>
      <c r="BZ320" s="66"/>
      <c r="CA320" s="66"/>
    </row>
    <row r="321" spans="1:79" s="256" customFormat="1" ht="47.25" x14ac:dyDescent="0.2">
      <c r="A321" s="171" t="s">
        <v>899</v>
      </c>
      <c r="B321" s="84" t="s">
        <v>589</v>
      </c>
      <c r="C321" s="171" t="s">
        <v>2147</v>
      </c>
      <c r="D321" s="87">
        <v>3.5124400000000002</v>
      </c>
      <c r="E321" s="66">
        <v>0</v>
      </c>
      <c r="F321" s="66">
        <v>3.5124399999999998</v>
      </c>
      <c r="G321" s="66">
        <v>0</v>
      </c>
      <c r="H321" s="66">
        <v>0</v>
      </c>
      <c r="I321" s="66">
        <v>0.1</v>
      </c>
      <c r="J321" s="66">
        <v>0</v>
      </c>
      <c r="K321" s="66">
        <v>0</v>
      </c>
      <c r="L321" s="66">
        <v>0</v>
      </c>
      <c r="M321" s="66">
        <v>0</v>
      </c>
      <c r="N321" s="66">
        <v>0</v>
      </c>
      <c r="O321" s="66">
        <v>0</v>
      </c>
      <c r="P321" s="66">
        <v>0</v>
      </c>
      <c r="Q321" s="66">
        <v>0</v>
      </c>
      <c r="R321" s="66">
        <v>0</v>
      </c>
      <c r="S321" s="66">
        <v>0</v>
      </c>
      <c r="T321" s="66">
        <v>0</v>
      </c>
      <c r="U321" s="66">
        <v>0</v>
      </c>
      <c r="V321" s="66">
        <v>0</v>
      </c>
      <c r="W321" s="66">
        <v>0</v>
      </c>
      <c r="X321" s="66">
        <v>0</v>
      </c>
      <c r="Y321" s="66">
        <v>0</v>
      </c>
      <c r="Z321" s="66">
        <v>0</v>
      </c>
      <c r="AA321" s="66">
        <v>0</v>
      </c>
      <c r="AB321" s="66">
        <v>0</v>
      </c>
      <c r="AC321" s="66">
        <v>0</v>
      </c>
      <c r="AD321" s="66">
        <v>0</v>
      </c>
      <c r="AE321" s="66">
        <v>0</v>
      </c>
      <c r="AF321" s="66">
        <v>0</v>
      </c>
      <c r="AG321" s="66">
        <v>0</v>
      </c>
      <c r="AH321" s="66">
        <v>3.5124399999999998</v>
      </c>
      <c r="AI321" s="66">
        <v>0</v>
      </c>
      <c r="AJ321" s="66"/>
      <c r="AK321" s="66">
        <v>0.1</v>
      </c>
      <c r="AL321" s="66"/>
      <c r="AM321" s="66"/>
      <c r="AN321" s="66"/>
      <c r="AO321" s="66">
        <v>0</v>
      </c>
      <c r="AP321" s="66">
        <v>0</v>
      </c>
      <c r="AQ321" s="66"/>
      <c r="AR321" s="66">
        <v>0</v>
      </c>
      <c r="AS321" s="66"/>
      <c r="AT321" s="66"/>
      <c r="AU321" s="66"/>
      <c r="AV321" s="66">
        <v>0</v>
      </c>
      <c r="AW321" s="87">
        <v>0</v>
      </c>
      <c r="AX321" s="66"/>
      <c r="AY321" s="87">
        <v>0</v>
      </c>
      <c r="AZ321" s="66"/>
      <c r="BA321" s="66"/>
      <c r="BB321" s="66"/>
      <c r="BC321" s="66">
        <v>0</v>
      </c>
      <c r="BD321" s="87">
        <v>0</v>
      </c>
      <c r="BE321" s="66"/>
      <c r="BF321" s="87">
        <v>0</v>
      </c>
      <c r="BG321" s="66"/>
      <c r="BH321" s="66"/>
      <c r="BI321" s="66"/>
      <c r="BJ321" s="66">
        <v>0</v>
      </c>
      <c r="BK321" s="87">
        <v>0</v>
      </c>
      <c r="BL321" s="66"/>
      <c r="BM321" s="87">
        <v>0</v>
      </c>
      <c r="BN321" s="66"/>
      <c r="BO321" s="66"/>
      <c r="BP321" s="66"/>
      <c r="BQ321" s="66"/>
      <c r="BR321" s="66"/>
      <c r="BS321" s="66"/>
      <c r="BT321" s="66"/>
      <c r="BU321" s="66"/>
      <c r="BV321" s="66"/>
      <c r="BW321" s="66"/>
      <c r="BX321" s="66"/>
      <c r="BY321" s="66"/>
      <c r="BZ321" s="66"/>
      <c r="CA321" s="66"/>
    </row>
    <row r="322" spans="1:79" s="256" customFormat="1" ht="63" x14ac:dyDescent="0.2">
      <c r="A322" s="171" t="s">
        <v>899</v>
      </c>
      <c r="B322" s="84" t="s">
        <v>439</v>
      </c>
      <c r="C322" s="171" t="s">
        <v>2148</v>
      </c>
      <c r="D322" s="87">
        <v>0.42497000000000001</v>
      </c>
      <c r="E322" s="66">
        <v>0</v>
      </c>
      <c r="F322" s="66">
        <v>0.42497000000000001</v>
      </c>
      <c r="G322" s="66">
        <v>0.25</v>
      </c>
      <c r="H322" s="66">
        <v>0</v>
      </c>
      <c r="I322" s="66">
        <v>0</v>
      </c>
      <c r="J322" s="66">
        <v>0</v>
      </c>
      <c r="K322" s="66">
        <v>0</v>
      </c>
      <c r="L322" s="66">
        <v>0</v>
      </c>
      <c r="M322" s="66">
        <v>0</v>
      </c>
      <c r="N322" s="66">
        <v>0</v>
      </c>
      <c r="O322" s="66">
        <v>0</v>
      </c>
      <c r="P322" s="66">
        <v>0</v>
      </c>
      <c r="Q322" s="66">
        <v>0</v>
      </c>
      <c r="R322" s="66">
        <v>0</v>
      </c>
      <c r="S322" s="66">
        <v>0</v>
      </c>
      <c r="T322" s="66">
        <v>0</v>
      </c>
      <c r="U322" s="66">
        <v>0</v>
      </c>
      <c r="V322" s="66">
        <v>0</v>
      </c>
      <c r="W322" s="66">
        <v>0</v>
      </c>
      <c r="X322" s="66">
        <v>0</v>
      </c>
      <c r="Y322" s="66">
        <v>0</v>
      </c>
      <c r="Z322" s="66">
        <v>0</v>
      </c>
      <c r="AA322" s="66">
        <v>0</v>
      </c>
      <c r="AB322" s="66">
        <v>0</v>
      </c>
      <c r="AC322" s="66">
        <v>0</v>
      </c>
      <c r="AD322" s="66">
        <v>0</v>
      </c>
      <c r="AE322" s="66">
        <v>0</v>
      </c>
      <c r="AF322" s="66">
        <v>0</v>
      </c>
      <c r="AG322" s="66">
        <v>0</v>
      </c>
      <c r="AH322" s="66">
        <v>0.42497000000000001</v>
      </c>
      <c r="AI322" s="66">
        <v>0.25</v>
      </c>
      <c r="AJ322" s="66"/>
      <c r="AK322" s="66">
        <v>0</v>
      </c>
      <c r="AL322" s="66"/>
      <c r="AM322" s="66"/>
      <c r="AN322" s="66"/>
      <c r="AO322" s="66">
        <v>0</v>
      </c>
      <c r="AP322" s="66">
        <v>0</v>
      </c>
      <c r="AQ322" s="66"/>
      <c r="AR322" s="66">
        <v>0</v>
      </c>
      <c r="AS322" s="66"/>
      <c r="AT322" s="66"/>
      <c r="AU322" s="66"/>
      <c r="AV322" s="66">
        <v>0</v>
      </c>
      <c r="AW322" s="87">
        <v>0</v>
      </c>
      <c r="AX322" s="66"/>
      <c r="AY322" s="87">
        <v>0</v>
      </c>
      <c r="AZ322" s="66"/>
      <c r="BA322" s="66"/>
      <c r="BB322" s="66"/>
      <c r="BC322" s="66">
        <v>0</v>
      </c>
      <c r="BD322" s="87">
        <v>0</v>
      </c>
      <c r="BE322" s="66"/>
      <c r="BF322" s="87">
        <v>0</v>
      </c>
      <c r="BG322" s="66"/>
      <c r="BH322" s="66"/>
      <c r="BI322" s="66"/>
      <c r="BJ322" s="66">
        <v>0</v>
      </c>
      <c r="BK322" s="87">
        <v>0</v>
      </c>
      <c r="BL322" s="66"/>
      <c r="BM322" s="87">
        <v>0</v>
      </c>
      <c r="BN322" s="66"/>
      <c r="BO322" s="66"/>
      <c r="BP322" s="66"/>
      <c r="BQ322" s="66"/>
      <c r="BR322" s="66"/>
      <c r="BS322" s="66"/>
      <c r="BT322" s="66"/>
      <c r="BU322" s="66"/>
      <c r="BV322" s="66"/>
      <c r="BW322" s="66"/>
      <c r="BX322" s="66"/>
      <c r="BY322" s="66"/>
      <c r="BZ322" s="66"/>
      <c r="CA322" s="66"/>
    </row>
    <row r="323" spans="1:79" s="256" customFormat="1" ht="63" x14ac:dyDescent="0.2">
      <c r="A323" s="171" t="s">
        <v>2791</v>
      </c>
      <c r="B323" s="84" t="s">
        <v>1697</v>
      </c>
      <c r="C323" s="171" t="s">
        <v>2149</v>
      </c>
      <c r="D323" s="87">
        <v>18.497679999999999</v>
      </c>
      <c r="E323" s="66">
        <v>0</v>
      </c>
      <c r="F323" s="66">
        <v>18.497680000000003</v>
      </c>
      <c r="G323" s="66">
        <v>0</v>
      </c>
      <c r="H323" s="66">
        <v>0</v>
      </c>
      <c r="I323" s="66">
        <v>1</v>
      </c>
      <c r="J323" s="66">
        <v>0</v>
      </c>
      <c r="K323" s="66">
        <v>0</v>
      </c>
      <c r="L323" s="66">
        <v>0</v>
      </c>
      <c r="M323" s="66">
        <v>0</v>
      </c>
      <c r="N323" s="66">
        <v>0</v>
      </c>
      <c r="O323" s="66">
        <v>0</v>
      </c>
      <c r="P323" s="66">
        <v>0</v>
      </c>
      <c r="Q323" s="66">
        <v>0</v>
      </c>
      <c r="R323" s="66">
        <v>0</v>
      </c>
      <c r="S323" s="66">
        <v>0</v>
      </c>
      <c r="T323" s="66">
        <v>0</v>
      </c>
      <c r="U323" s="66">
        <v>0</v>
      </c>
      <c r="V323" s="66">
        <v>0</v>
      </c>
      <c r="W323" s="66">
        <v>0</v>
      </c>
      <c r="X323" s="66">
        <v>0</v>
      </c>
      <c r="Y323" s="66">
        <v>0</v>
      </c>
      <c r="Z323" s="66">
        <v>0</v>
      </c>
      <c r="AA323" s="66">
        <v>0</v>
      </c>
      <c r="AB323" s="66">
        <v>0</v>
      </c>
      <c r="AC323" s="66">
        <v>0</v>
      </c>
      <c r="AD323" s="66">
        <v>0</v>
      </c>
      <c r="AE323" s="66">
        <v>0</v>
      </c>
      <c r="AF323" s="66">
        <v>0</v>
      </c>
      <c r="AG323" s="66">
        <v>0</v>
      </c>
      <c r="AH323" s="66">
        <v>18.497680000000003</v>
      </c>
      <c r="AI323" s="66">
        <v>0</v>
      </c>
      <c r="AJ323" s="66"/>
      <c r="AK323" s="66">
        <v>1</v>
      </c>
      <c r="AL323" s="66"/>
      <c r="AM323" s="66"/>
      <c r="AN323" s="66"/>
      <c r="AO323" s="66">
        <v>0</v>
      </c>
      <c r="AP323" s="66">
        <v>0</v>
      </c>
      <c r="AQ323" s="66"/>
      <c r="AR323" s="66">
        <v>0</v>
      </c>
      <c r="AS323" s="66"/>
      <c r="AT323" s="66"/>
      <c r="AU323" s="66"/>
      <c r="AV323" s="66">
        <v>0</v>
      </c>
      <c r="AW323" s="87">
        <v>0</v>
      </c>
      <c r="AX323" s="66"/>
      <c r="AY323" s="87">
        <v>0</v>
      </c>
      <c r="AZ323" s="66"/>
      <c r="BA323" s="66"/>
      <c r="BB323" s="66"/>
      <c r="BC323" s="66">
        <v>0</v>
      </c>
      <c r="BD323" s="87">
        <v>0</v>
      </c>
      <c r="BE323" s="66"/>
      <c r="BF323" s="87">
        <v>0</v>
      </c>
      <c r="BG323" s="66"/>
      <c r="BH323" s="66"/>
      <c r="BI323" s="66"/>
      <c r="BJ323" s="66">
        <v>0</v>
      </c>
      <c r="BK323" s="87">
        <v>0</v>
      </c>
      <c r="BL323" s="66"/>
      <c r="BM323" s="87">
        <v>0</v>
      </c>
      <c r="BN323" s="66"/>
      <c r="BO323" s="66"/>
      <c r="BP323" s="66"/>
      <c r="BQ323" s="66"/>
      <c r="BR323" s="66"/>
      <c r="BS323" s="66"/>
      <c r="BT323" s="66"/>
      <c r="BU323" s="66"/>
      <c r="BV323" s="66"/>
      <c r="BW323" s="66"/>
      <c r="BX323" s="66"/>
      <c r="BY323" s="66"/>
      <c r="BZ323" s="66"/>
      <c r="CA323" s="66"/>
    </row>
    <row r="324" spans="1:79" s="256" customFormat="1" ht="47.25" x14ac:dyDescent="0.2">
      <c r="A324" s="171" t="s">
        <v>899</v>
      </c>
      <c r="B324" s="84" t="s">
        <v>67</v>
      </c>
      <c r="C324" s="171" t="s">
        <v>2150</v>
      </c>
      <c r="D324" s="87">
        <v>1.44547</v>
      </c>
      <c r="E324" s="66">
        <v>0</v>
      </c>
      <c r="F324" s="66">
        <v>1.44547</v>
      </c>
      <c r="G324" s="66">
        <v>1.26</v>
      </c>
      <c r="H324" s="66">
        <v>0</v>
      </c>
      <c r="I324" s="66">
        <v>0</v>
      </c>
      <c r="J324" s="66">
        <v>0</v>
      </c>
      <c r="K324" s="66">
        <v>0</v>
      </c>
      <c r="L324" s="66">
        <v>0</v>
      </c>
      <c r="M324" s="66">
        <v>0</v>
      </c>
      <c r="N324" s="66">
        <v>0</v>
      </c>
      <c r="O324" s="66">
        <v>0</v>
      </c>
      <c r="P324" s="66">
        <v>0</v>
      </c>
      <c r="Q324" s="66">
        <v>0</v>
      </c>
      <c r="R324" s="66">
        <v>0</v>
      </c>
      <c r="S324" s="66">
        <v>0</v>
      </c>
      <c r="T324" s="66">
        <v>0</v>
      </c>
      <c r="U324" s="66">
        <v>0</v>
      </c>
      <c r="V324" s="66">
        <v>0</v>
      </c>
      <c r="W324" s="66">
        <v>0</v>
      </c>
      <c r="X324" s="66">
        <v>0</v>
      </c>
      <c r="Y324" s="66">
        <v>0</v>
      </c>
      <c r="Z324" s="66">
        <v>0</v>
      </c>
      <c r="AA324" s="66">
        <v>0</v>
      </c>
      <c r="AB324" s="66">
        <v>0</v>
      </c>
      <c r="AC324" s="66">
        <v>0</v>
      </c>
      <c r="AD324" s="66">
        <v>0</v>
      </c>
      <c r="AE324" s="66">
        <v>0</v>
      </c>
      <c r="AF324" s="66">
        <v>0</v>
      </c>
      <c r="AG324" s="66">
        <v>0</v>
      </c>
      <c r="AH324" s="66">
        <v>1.44547</v>
      </c>
      <c r="AI324" s="66">
        <v>1.26</v>
      </c>
      <c r="AJ324" s="66"/>
      <c r="AK324" s="66">
        <v>0</v>
      </c>
      <c r="AL324" s="66"/>
      <c r="AM324" s="66"/>
      <c r="AN324" s="66"/>
      <c r="AO324" s="66">
        <v>1.4914960900000001</v>
      </c>
      <c r="AP324" s="66">
        <v>1.26</v>
      </c>
      <c r="AQ324" s="66"/>
      <c r="AR324" s="66">
        <v>0</v>
      </c>
      <c r="AS324" s="66"/>
      <c r="AT324" s="66"/>
      <c r="AU324" s="66"/>
      <c r="AV324" s="66">
        <v>1.4914960900000001</v>
      </c>
      <c r="AW324" s="87">
        <v>1.26</v>
      </c>
      <c r="AX324" s="66"/>
      <c r="AY324" s="87">
        <v>0</v>
      </c>
      <c r="AZ324" s="66"/>
      <c r="BA324" s="66"/>
      <c r="BB324" s="66"/>
      <c r="BC324" s="66">
        <v>0</v>
      </c>
      <c r="BD324" s="87">
        <v>0</v>
      </c>
      <c r="BE324" s="66"/>
      <c r="BF324" s="87">
        <v>0</v>
      </c>
      <c r="BG324" s="66"/>
      <c r="BH324" s="66"/>
      <c r="BI324" s="66"/>
      <c r="BJ324" s="66">
        <v>0</v>
      </c>
      <c r="BK324" s="87">
        <v>0</v>
      </c>
      <c r="BL324" s="66"/>
      <c r="BM324" s="87">
        <v>0</v>
      </c>
      <c r="BN324" s="66"/>
      <c r="BO324" s="66"/>
      <c r="BP324" s="66"/>
      <c r="BQ324" s="66"/>
      <c r="BR324" s="66"/>
      <c r="BS324" s="66"/>
      <c r="BT324" s="66"/>
      <c r="BU324" s="66"/>
      <c r="BV324" s="66"/>
      <c r="BW324" s="66"/>
      <c r="BX324" s="66"/>
      <c r="BY324" s="66"/>
      <c r="BZ324" s="66"/>
      <c r="CA324" s="66"/>
    </row>
    <row r="325" spans="1:79" s="256" customFormat="1" ht="63" x14ac:dyDescent="0.2">
      <c r="A325" s="171" t="s">
        <v>2791</v>
      </c>
      <c r="B325" s="84" t="s">
        <v>440</v>
      </c>
      <c r="C325" s="171" t="s">
        <v>2151</v>
      </c>
      <c r="D325" s="87">
        <v>61.639160000000004</v>
      </c>
      <c r="E325" s="66">
        <v>0</v>
      </c>
      <c r="F325" s="66">
        <v>0</v>
      </c>
      <c r="G325" s="66">
        <v>0</v>
      </c>
      <c r="H325" s="66">
        <v>0</v>
      </c>
      <c r="I325" s="66">
        <v>0</v>
      </c>
      <c r="J325" s="66">
        <v>0</v>
      </c>
      <c r="K325" s="66">
        <v>0</v>
      </c>
      <c r="L325" s="66">
        <v>0</v>
      </c>
      <c r="M325" s="66">
        <v>0</v>
      </c>
      <c r="N325" s="66">
        <v>0</v>
      </c>
      <c r="O325" s="66">
        <v>0</v>
      </c>
      <c r="P325" s="66">
        <v>0</v>
      </c>
      <c r="Q325" s="66">
        <v>0</v>
      </c>
      <c r="R325" s="66">
        <v>0</v>
      </c>
      <c r="S325" s="66">
        <v>0</v>
      </c>
      <c r="T325" s="66">
        <v>0</v>
      </c>
      <c r="U325" s="66">
        <v>0</v>
      </c>
      <c r="V325" s="66">
        <v>0</v>
      </c>
      <c r="W325" s="66">
        <v>0</v>
      </c>
      <c r="X325" s="66">
        <v>0</v>
      </c>
      <c r="Y325" s="66">
        <v>0</v>
      </c>
      <c r="Z325" s="66">
        <v>0</v>
      </c>
      <c r="AA325" s="66">
        <v>0</v>
      </c>
      <c r="AB325" s="66">
        <v>0</v>
      </c>
      <c r="AC325" s="66">
        <v>0</v>
      </c>
      <c r="AD325" s="66">
        <v>0</v>
      </c>
      <c r="AE325" s="66">
        <v>0</v>
      </c>
      <c r="AF325" s="66">
        <v>0</v>
      </c>
      <c r="AG325" s="66">
        <v>0</v>
      </c>
      <c r="AH325" s="66">
        <v>0</v>
      </c>
      <c r="AI325" s="66">
        <v>0</v>
      </c>
      <c r="AJ325" s="66"/>
      <c r="AK325" s="66">
        <v>0</v>
      </c>
      <c r="AL325" s="66"/>
      <c r="AM325" s="66"/>
      <c r="AN325" s="66"/>
      <c r="AO325" s="66">
        <v>0</v>
      </c>
      <c r="AP325" s="66">
        <v>0</v>
      </c>
      <c r="AQ325" s="66"/>
      <c r="AR325" s="66">
        <v>0</v>
      </c>
      <c r="AS325" s="66"/>
      <c r="AT325" s="66"/>
      <c r="AU325" s="66"/>
      <c r="AV325" s="66">
        <v>0</v>
      </c>
      <c r="AW325" s="87">
        <v>0</v>
      </c>
      <c r="AX325" s="66"/>
      <c r="AY325" s="87">
        <v>0</v>
      </c>
      <c r="AZ325" s="66"/>
      <c r="BA325" s="66"/>
      <c r="BB325" s="66"/>
      <c r="BC325" s="66">
        <v>0</v>
      </c>
      <c r="BD325" s="87">
        <v>0</v>
      </c>
      <c r="BE325" s="66"/>
      <c r="BF325" s="87">
        <v>0</v>
      </c>
      <c r="BG325" s="66"/>
      <c r="BH325" s="66"/>
      <c r="BI325" s="66"/>
      <c r="BJ325" s="66">
        <v>0</v>
      </c>
      <c r="BK325" s="87">
        <v>0</v>
      </c>
      <c r="BL325" s="66"/>
      <c r="BM325" s="87">
        <v>0</v>
      </c>
      <c r="BN325" s="66"/>
      <c r="BO325" s="66"/>
      <c r="BP325" s="66"/>
      <c r="BQ325" s="66"/>
      <c r="BR325" s="66"/>
      <c r="BS325" s="66"/>
      <c r="BT325" s="66"/>
      <c r="BU325" s="66"/>
      <c r="BV325" s="66"/>
      <c r="BW325" s="66"/>
      <c r="BX325" s="66"/>
      <c r="BY325" s="66"/>
      <c r="BZ325" s="66"/>
      <c r="CA325" s="66"/>
    </row>
    <row r="326" spans="1:79" s="256" customFormat="1" ht="63" x14ac:dyDescent="0.2">
      <c r="A326" s="171" t="s">
        <v>2791</v>
      </c>
      <c r="B326" s="84" t="s">
        <v>441</v>
      </c>
      <c r="C326" s="171" t="s">
        <v>2152</v>
      </c>
      <c r="D326" s="87">
        <v>11.564350000000001</v>
      </c>
      <c r="E326" s="66">
        <v>0</v>
      </c>
      <c r="F326" s="66">
        <v>11.564349999999999</v>
      </c>
      <c r="G326" s="66">
        <v>0</v>
      </c>
      <c r="H326" s="66">
        <v>0</v>
      </c>
      <c r="I326" s="66">
        <v>1</v>
      </c>
      <c r="J326" s="66">
        <v>0</v>
      </c>
      <c r="K326" s="66">
        <v>0</v>
      </c>
      <c r="L326" s="66">
        <v>0</v>
      </c>
      <c r="M326" s="66">
        <v>0</v>
      </c>
      <c r="N326" s="66">
        <v>0</v>
      </c>
      <c r="O326" s="66">
        <v>0</v>
      </c>
      <c r="P326" s="66">
        <v>0</v>
      </c>
      <c r="Q326" s="66">
        <v>0</v>
      </c>
      <c r="R326" s="66">
        <v>0</v>
      </c>
      <c r="S326" s="66">
        <v>0</v>
      </c>
      <c r="T326" s="66">
        <v>0</v>
      </c>
      <c r="U326" s="66">
        <v>0</v>
      </c>
      <c r="V326" s="66">
        <v>0</v>
      </c>
      <c r="W326" s="66">
        <v>0</v>
      </c>
      <c r="X326" s="66">
        <v>0</v>
      </c>
      <c r="Y326" s="66">
        <v>0</v>
      </c>
      <c r="Z326" s="66">
        <v>0</v>
      </c>
      <c r="AA326" s="66">
        <v>0</v>
      </c>
      <c r="AB326" s="66">
        <v>0</v>
      </c>
      <c r="AC326" s="66">
        <v>0</v>
      </c>
      <c r="AD326" s="66">
        <v>0</v>
      </c>
      <c r="AE326" s="66">
        <v>0</v>
      </c>
      <c r="AF326" s="66">
        <v>0</v>
      </c>
      <c r="AG326" s="66">
        <v>0</v>
      </c>
      <c r="AH326" s="66">
        <v>11.564349999999999</v>
      </c>
      <c r="AI326" s="66">
        <v>0</v>
      </c>
      <c r="AJ326" s="66"/>
      <c r="AK326" s="66">
        <v>1</v>
      </c>
      <c r="AL326" s="66"/>
      <c r="AM326" s="66"/>
      <c r="AN326" s="66"/>
      <c r="AO326" s="66">
        <v>0</v>
      </c>
      <c r="AP326" s="66">
        <v>0</v>
      </c>
      <c r="AQ326" s="66"/>
      <c r="AR326" s="66">
        <v>0</v>
      </c>
      <c r="AS326" s="66"/>
      <c r="AT326" s="66"/>
      <c r="AU326" s="66"/>
      <c r="AV326" s="66">
        <v>0</v>
      </c>
      <c r="AW326" s="87">
        <v>0</v>
      </c>
      <c r="AX326" s="66"/>
      <c r="AY326" s="87">
        <v>0</v>
      </c>
      <c r="AZ326" s="66"/>
      <c r="BA326" s="66"/>
      <c r="BB326" s="66"/>
      <c r="BC326" s="66">
        <v>0</v>
      </c>
      <c r="BD326" s="87">
        <v>0</v>
      </c>
      <c r="BE326" s="66"/>
      <c r="BF326" s="87">
        <v>0</v>
      </c>
      <c r="BG326" s="66"/>
      <c r="BH326" s="66"/>
      <c r="BI326" s="66"/>
      <c r="BJ326" s="66">
        <v>0</v>
      </c>
      <c r="BK326" s="87">
        <v>0</v>
      </c>
      <c r="BL326" s="66"/>
      <c r="BM326" s="87">
        <v>0</v>
      </c>
      <c r="BN326" s="66"/>
      <c r="BO326" s="66"/>
      <c r="BP326" s="66"/>
      <c r="BQ326" s="66"/>
      <c r="BR326" s="66"/>
      <c r="BS326" s="66"/>
      <c r="BT326" s="66"/>
      <c r="BU326" s="66"/>
      <c r="BV326" s="66"/>
      <c r="BW326" s="66"/>
      <c r="BX326" s="66"/>
      <c r="BY326" s="66"/>
      <c r="BZ326" s="66"/>
      <c r="CA326" s="66"/>
    </row>
    <row r="327" spans="1:79" s="256" customFormat="1" ht="63" x14ac:dyDescent="0.2">
      <c r="A327" s="171" t="s">
        <v>899</v>
      </c>
      <c r="B327" s="84" t="s">
        <v>1698</v>
      </c>
      <c r="C327" s="171" t="s">
        <v>2153</v>
      </c>
      <c r="D327" s="87">
        <v>8.231209999999999</v>
      </c>
      <c r="E327" s="66">
        <v>0</v>
      </c>
      <c r="F327" s="66">
        <v>8.2312100000000008</v>
      </c>
      <c r="G327" s="66">
        <v>2</v>
      </c>
      <c r="H327" s="66">
        <v>0</v>
      </c>
      <c r="I327" s="66">
        <v>0</v>
      </c>
      <c r="J327" s="66">
        <v>0</v>
      </c>
      <c r="K327" s="66">
        <v>0</v>
      </c>
      <c r="L327" s="66">
        <v>0</v>
      </c>
      <c r="M327" s="66">
        <v>0</v>
      </c>
      <c r="N327" s="66">
        <v>0</v>
      </c>
      <c r="O327" s="66">
        <v>0</v>
      </c>
      <c r="P327" s="66">
        <v>0</v>
      </c>
      <c r="Q327" s="66">
        <v>0</v>
      </c>
      <c r="R327" s="66">
        <v>0</v>
      </c>
      <c r="S327" s="66">
        <v>0</v>
      </c>
      <c r="T327" s="66">
        <v>0</v>
      </c>
      <c r="U327" s="66">
        <v>0</v>
      </c>
      <c r="V327" s="66">
        <v>0</v>
      </c>
      <c r="W327" s="66">
        <v>0</v>
      </c>
      <c r="X327" s="66">
        <v>0</v>
      </c>
      <c r="Y327" s="66">
        <v>0</v>
      </c>
      <c r="Z327" s="66">
        <v>0</v>
      </c>
      <c r="AA327" s="66">
        <v>0</v>
      </c>
      <c r="AB327" s="66">
        <v>0</v>
      </c>
      <c r="AC327" s="66">
        <v>0</v>
      </c>
      <c r="AD327" s="66">
        <v>0</v>
      </c>
      <c r="AE327" s="66">
        <v>0</v>
      </c>
      <c r="AF327" s="66">
        <v>0</v>
      </c>
      <c r="AG327" s="66">
        <v>0</v>
      </c>
      <c r="AH327" s="66">
        <v>8.2312100000000008</v>
      </c>
      <c r="AI327" s="66">
        <v>2</v>
      </c>
      <c r="AJ327" s="66"/>
      <c r="AK327" s="66">
        <v>0</v>
      </c>
      <c r="AL327" s="66"/>
      <c r="AM327" s="66"/>
      <c r="AN327" s="66"/>
      <c r="AO327" s="66">
        <v>0</v>
      </c>
      <c r="AP327" s="66">
        <v>0</v>
      </c>
      <c r="AQ327" s="66"/>
      <c r="AR327" s="66">
        <v>0</v>
      </c>
      <c r="AS327" s="66"/>
      <c r="AT327" s="66"/>
      <c r="AU327" s="66"/>
      <c r="AV327" s="66">
        <v>0</v>
      </c>
      <c r="AW327" s="87">
        <v>0</v>
      </c>
      <c r="AX327" s="66"/>
      <c r="AY327" s="87">
        <v>0</v>
      </c>
      <c r="AZ327" s="66"/>
      <c r="BA327" s="66"/>
      <c r="BB327" s="66"/>
      <c r="BC327" s="66">
        <v>0</v>
      </c>
      <c r="BD327" s="87">
        <v>0</v>
      </c>
      <c r="BE327" s="66"/>
      <c r="BF327" s="87">
        <v>0</v>
      </c>
      <c r="BG327" s="66"/>
      <c r="BH327" s="66"/>
      <c r="BI327" s="66"/>
      <c r="BJ327" s="66">
        <v>0</v>
      </c>
      <c r="BK327" s="87">
        <v>0</v>
      </c>
      <c r="BL327" s="66"/>
      <c r="BM327" s="87">
        <v>0</v>
      </c>
      <c r="BN327" s="66"/>
      <c r="BO327" s="66"/>
      <c r="BP327" s="66"/>
      <c r="BQ327" s="66"/>
      <c r="BR327" s="66"/>
      <c r="BS327" s="66"/>
      <c r="BT327" s="66"/>
      <c r="BU327" s="66"/>
      <c r="BV327" s="66"/>
      <c r="BW327" s="66"/>
      <c r="BX327" s="66"/>
      <c r="BY327" s="66"/>
      <c r="BZ327" s="66"/>
      <c r="CA327" s="66"/>
    </row>
    <row r="328" spans="1:79" s="256" customFormat="1" ht="78.75" x14ac:dyDescent="0.2">
      <c r="A328" s="171" t="s">
        <v>2791</v>
      </c>
      <c r="B328" s="84" t="s">
        <v>1699</v>
      </c>
      <c r="C328" s="171" t="s">
        <v>2154</v>
      </c>
      <c r="D328" s="87">
        <v>0.56730999999999998</v>
      </c>
      <c r="E328" s="66">
        <v>0</v>
      </c>
      <c r="F328" s="66">
        <v>0.56730999999999998</v>
      </c>
      <c r="G328" s="66">
        <v>0.4</v>
      </c>
      <c r="H328" s="66">
        <v>0</v>
      </c>
      <c r="I328" s="66">
        <v>0</v>
      </c>
      <c r="J328" s="66">
        <v>0</v>
      </c>
      <c r="K328" s="66">
        <v>0</v>
      </c>
      <c r="L328" s="66">
        <v>0</v>
      </c>
      <c r="M328" s="66">
        <v>0</v>
      </c>
      <c r="N328" s="66">
        <v>0</v>
      </c>
      <c r="O328" s="66">
        <v>0</v>
      </c>
      <c r="P328" s="66">
        <v>0</v>
      </c>
      <c r="Q328" s="66">
        <v>0</v>
      </c>
      <c r="R328" s="66">
        <v>0</v>
      </c>
      <c r="S328" s="66">
        <v>0</v>
      </c>
      <c r="T328" s="66">
        <v>0</v>
      </c>
      <c r="U328" s="66">
        <v>0</v>
      </c>
      <c r="V328" s="66">
        <v>0</v>
      </c>
      <c r="W328" s="66">
        <v>0</v>
      </c>
      <c r="X328" s="66">
        <v>0</v>
      </c>
      <c r="Y328" s="66">
        <v>0</v>
      </c>
      <c r="Z328" s="66">
        <v>0</v>
      </c>
      <c r="AA328" s="66">
        <v>0</v>
      </c>
      <c r="AB328" s="66">
        <v>0</v>
      </c>
      <c r="AC328" s="66">
        <v>0</v>
      </c>
      <c r="AD328" s="66">
        <v>0</v>
      </c>
      <c r="AE328" s="66">
        <v>0</v>
      </c>
      <c r="AF328" s="66">
        <v>0</v>
      </c>
      <c r="AG328" s="66">
        <v>0</v>
      </c>
      <c r="AH328" s="66">
        <v>0.56730999999999998</v>
      </c>
      <c r="AI328" s="66">
        <v>0.4</v>
      </c>
      <c r="AJ328" s="66"/>
      <c r="AK328" s="66">
        <v>0</v>
      </c>
      <c r="AL328" s="66"/>
      <c r="AM328" s="66"/>
      <c r="AN328" s="66"/>
      <c r="AO328" s="66">
        <v>0.34216757000000003</v>
      </c>
      <c r="AP328" s="66">
        <v>0.4</v>
      </c>
      <c r="AQ328" s="66"/>
      <c r="AR328" s="66">
        <v>0</v>
      </c>
      <c r="AS328" s="66"/>
      <c r="AT328" s="66"/>
      <c r="AU328" s="66"/>
      <c r="AV328" s="66">
        <v>0</v>
      </c>
      <c r="AW328" s="87">
        <v>0</v>
      </c>
      <c r="AX328" s="66"/>
      <c r="AY328" s="87">
        <v>0</v>
      </c>
      <c r="AZ328" s="66"/>
      <c r="BA328" s="66"/>
      <c r="BB328" s="66"/>
      <c r="BC328" s="66">
        <v>0.34216757000000003</v>
      </c>
      <c r="BD328" s="87">
        <v>0.4</v>
      </c>
      <c r="BE328" s="66"/>
      <c r="BF328" s="87">
        <v>0</v>
      </c>
      <c r="BG328" s="66"/>
      <c r="BH328" s="66"/>
      <c r="BI328" s="66"/>
      <c r="BJ328" s="66">
        <v>0</v>
      </c>
      <c r="BK328" s="87">
        <v>0</v>
      </c>
      <c r="BL328" s="66"/>
      <c r="BM328" s="87">
        <v>0</v>
      </c>
      <c r="BN328" s="66"/>
      <c r="BO328" s="66"/>
      <c r="BP328" s="66"/>
      <c r="BQ328" s="66"/>
      <c r="BR328" s="66"/>
      <c r="BS328" s="66"/>
      <c r="BT328" s="66"/>
      <c r="BU328" s="66"/>
      <c r="BV328" s="66"/>
      <c r="BW328" s="66"/>
      <c r="BX328" s="66"/>
      <c r="BY328" s="66"/>
      <c r="BZ328" s="66"/>
      <c r="CA328" s="66"/>
    </row>
    <row r="329" spans="1:79" s="256" customFormat="1" ht="78.75" x14ac:dyDescent="0.2">
      <c r="A329" s="171" t="s">
        <v>899</v>
      </c>
      <c r="B329" s="84" t="s">
        <v>1700</v>
      </c>
      <c r="C329" s="171" t="s">
        <v>2155</v>
      </c>
      <c r="D329" s="87">
        <v>0.56730999999999998</v>
      </c>
      <c r="E329" s="66">
        <v>0</v>
      </c>
      <c r="F329" s="66">
        <v>0.56730999999999998</v>
      </c>
      <c r="G329" s="66">
        <v>0.4</v>
      </c>
      <c r="H329" s="66">
        <v>0</v>
      </c>
      <c r="I329" s="66">
        <v>0</v>
      </c>
      <c r="J329" s="66">
        <v>0</v>
      </c>
      <c r="K329" s="66">
        <v>0</v>
      </c>
      <c r="L329" s="66">
        <v>0</v>
      </c>
      <c r="M329" s="66">
        <v>0</v>
      </c>
      <c r="N329" s="66">
        <v>0</v>
      </c>
      <c r="O329" s="66">
        <v>0</v>
      </c>
      <c r="P329" s="66">
        <v>0</v>
      </c>
      <c r="Q329" s="66">
        <v>0</v>
      </c>
      <c r="R329" s="66">
        <v>0</v>
      </c>
      <c r="S329" s="66">
        <v>0</v>
      </c>
      <c r="T329" s="66">
        <v>0</v>
      </c>
      <c r="U329" s="66">
        <v>0</v>
      </c>
      <c r="V329" s="66">
        <v>0</v>
      </c>
      <c r="W329" s="66">
        <v>0</v>
      </c>
      <c r="X329" s="66">
        <v>0</v>
      </c>
      <c r="Y329" s="66">
        <v>0</v>
      </c>
      <c r="Z329" s="66">
        <v>0</v>
      </c>
      <c r="AA329" s="66">
        <v>0</v>
      </c>
      <c r="AB329" s="66">
        <v>0</v>
      </c>
      <c r="AC329" s="66">
        <v>0</v>
      </c>
      <c r="AD329" s="66">
        <v>0</v>
      </c>
      <c r="AE329" s="66">
        <v>0</v>
      </c>
      <c r="AF329" s="66">
        <v>0</v>
      </c>
      <c r="AG329" s="66">
        <v>0</v>
      </c>
      <c r="AH329" s="66">
        <v>0.56730999999999998</v>
      </c>
      <c r="AI329" s="66">
        <v>0.4</v>
      </c>
      <c r="AJ329" s="66"/>
      <c r="AK329" s="66">
        <v>0</v>
      </c>
      <c r="AL329" s="66"/>
      <c r="AM329" s="66"/>
      <c r="AN329" s="66"/>
      <c r="AO329" s="66">
        <v>0.31607678000000006</v>
      </c>
      <c r="AP329" s="66">
        <v>0.4</v>
      </c>
      <c r="AQ329" s="66"/>
      <c r="AR329" s="66">
        <v>0</v>
      </c>
      <c r="AS329" s="66"/>
      <c r="AT329" s="66"/>
      <c r="AU329" s="66"/>
      <c r="AV329" s="66">
        <v>0.31607678000000006</v>
      </c>
      <c r="AW329" s="87">
        <v>0.4</v>
      </c>
      <c r="AX329" s="66"/>
      <c r="AY329" s="87">
        <v>0</v>
      </c>
      <c r="AZ329" s="66"/>
      <c r="BA329" s="66"/>
      <c r="BB329" s="66"/>
      <c r="BC329" s="66">
        <v>0</v>
      </c>
      <c r="BD329" s="87">
        <v>0</v>
      </c>
      <c r="BE329" s="66"/>
      <c r="BF329" s="87">
        <v>0</v>
      </c>
      <c r="BG329" s="66"/>
      <c r="BH329" s="66"/>
      <c r="BI329" s="66"/>
      <c r="BJ329" s="66">
        <v>0</v>
      </c>
      <c r="BK329" s="87">
        <v>0</v>
      </c>
      <c r="BL329" s="66"/>
      <c r="BM329" s="87">
        <v>0</v>
      </c>
      <c r="BN329" s="66"/>
      <c r="BO329" s="66"/>
      <c r="BP329" s="66"/>
      <c r="BQ329" s="66"/>
      <c r="BR329" s="66"/>
      <c r="BS329" s="66"/>
      <c r="BT329" s="66"/>
      <c r="BU329" s="66"/>
      <c r="BV329" s="66"/>
      <c r="BW329" s="66"/>
      <c r="BX329" s="66"/>
      <c r="BY329" s="66"/>
      <c r="BZ329" s="66"/>
      <c r="CA329" s="66"/>
    </row>
    <row r="330" spans="1:79" s="256" customFormat="1" ht="94.5" x14ac:dyDescent="0.2">
      <c r="A330" s="171" t="s">
        <v>899</v>
      </c>
      <c r="B330" s="84" t="s">
        <v>1701</v>
      </c>
      <c r="C330" s="171" t="s">
        <v>878</v>
      </c>
      <c r="D330" s="87">
        <v>1.01234</v>
      </c>
      <c r="E330" s="66">
        <v>0</v>
      </c>
      <c r="F330" s="66">
        <v>1.01234</v>
      </c>
      <c r="G330" s="66">
        <v>0.25</v>
      </c>
      <c r="H330" s="66">
        <v>0</v>
      </c>
      <c r="I330" s="66">
        <v>0</v>
      </c>
      <c r="J330" s="66">
        <v>0</v>
      </c>
      <c r="K330" s="66">
        <v>0</v>
      </c>
      <c r="L330" s="66">
        <v>0</v>
      </c>
      <c r="M330" s="66">
        <v>0</v>
      </c>
      <c r="N330" s="66">
        <v>0</v>
      </c>
      <c r="O330" s="66">
        <v>0</v>
      </c>
      <c r="P330" s="66">
        <v>0</v>
      </c>
      <c r="Q330" s="66">
        <v>0</v>
      </c>
      <c r="R330" s="66">
        <v>0</v>
      </c>
      <c r="S330" s="66">
        <v>0</v>
      </c>
      <c r="T330" s="66">
        <v>0</v>
      </c>
      <c r="U330" s="66">
        <v>0</v>
      </c>
      <c r="V330" s="66">
        <v>0</v>
      </c>
      <c r="W330" s="66">
        <v>0</v>
      </c>
      <c r="X330" s="66">
        <v>0</v>
      </c>
      <c r="Y330" s="66">
        <v>0</v>
      </c>
      <c r="Z330" s="66">
        <v>0</v>
      </c>
      <c r="AA330" s="66">
        <v>0</v>
      </c>
      <c r="AB330" s="66">
        <v>0</v>
      </c>
      <c r="AC330" s="66">
        <v>0</v>
      </c>
      <c r="AD330" s="66">
        <v>0</v>
      </c>
      <c r="AE330" s="66">
        <v>0</v>
      </c>
      <c r="AF330" s="66">
        <v>0</v>
      </c>
      <c r="AG330" s="66">
        <v>0</v>
      </c>
      <c r="AH330" s="66">
        <v>1.01234</v>
      </c>
      <c r="AI330" s="66">
        <v>0.25</v>
      </c>
      <c r="AJ330" s="66"/>
      <c r="AK330" s="66">
        <v>0</v>
      </c>
      <c r="AL330" s="66"/>
      <c r="AM330" s="66"/>
      <c r="AN330" s="66"/>
      <c r="AO330" s="66">
        <v>0</v>
      </c>
      <c r="AP330" s="66">
        <v>0</v>
      </c>
      <c r="AQ330" s="66"/>
      <c r="AR330" s="66">
        <v>0</v>
      </c>
      <c r="AS330" s="66"/>
      <c r="AT330" s="66"/>
      <c r="AU330" s="66"/>
      <c r="AV330" s="66">
        <v>0</v>
      </c>
      <c r="AW330" s="87">
        <v>0</v>
      </c>
      <c r="AX330" s="66"/>
      <c r="AY330" s="87">
        <v>0</v>
      </c>
      <c r="AZ330" s="66"/>
      <c r="BA330" s="66"/>
      <c r="BB330" s="66"/>
      <c r="BC330" s="66">
        <v>0</v>
      </c>
      <c r="BD330" s="87">
        <v>0</v>
      </c>
      <c r="BE330" s="66"/>
      <c r="BF330" s="87">
        <v>0</v>
      </c>
      <c r="BG330" s="66"/>
      <c r="BH330" s="66"/>
      <c r="BI330" s="66"/>
      <c r="BJ330" s="66">
        <v>0</v>
      </c>
      <c r="BK330" s="87">
        <v>0</v>
      </c>
      <c r="BL330" s="66"/>
      <c r="BM330" s="87">
        <v>0</v>
      </c>
      <c r="BN330" s="66"/>
      <c r="BO330" s="66"/>
      <c r="BP330" s="66"/>
      <c r="BQ330" s="66"/>
      <c r="BR330" s="66"/>
      <c r="BS330" s="66"/>
      <c r="BT330" s="66"/>
      <c r="BU330" s="66"/>
      <c r="BV330" s="66"/>
      <c r="BW330" s="66"/>
      <c r="BX330" s="66"/>
      <c r="BY330" s="66"/>
      <c r="BZ330" s="66"/>
      <c r="CA330" s="66"/>
    </row>
    <row r="331" spans="1:79" s="256" customFormat="1" ht="78.75" x14ac:dyDescent="0.2">
      <c r="A331" s="171" t="s">
        <v>2791</v>
      </c>
      <c r="B331" s="84" t="s">
        <v>1702</v>
      </c>
      <c r="C331" s="171" t="s">
        <v>2156</v>
      </c>
      <c r="D331" s="87">
        <v>1.60185</v>
      </c>
      <c r="E331" s="66">
        <v>0</v>
      </c>
      <c r="F331" s="66">
        <v>0</v>
      </c>
      <c r="G331" s="66">
        <v>0</v>
      </c>
      <c r="H331" s="66">
        <v>0</v>
      </c>
      <c r="I331" s="66">
        <v>0</v>
      </c>
      <c r="J331" s="66">
        <v>0</v>
      </c>
      <c r="K331" s="66">
        <v>0</v>
      </c>
      <c r="L331" s="66">
        <v>0</v>
      </c>
      <c r="M331" s="66">
        <v>0</v>
      </c>
      <c r="N331" s="66">
        <v>0</v>
      </c>
      <c r="O331" s="66">
        <v>0</v>
      </c>
      <c r="P331" s="66">
        <v>0</v>
      </c>
      <c r="Q331" s="66">
        <v>0</v>
      </c>
      <c r="R331" s="66">
        <v>0</v>
      </c>
      <c r="S331" s="66">
        <v>0</v>
      </c>
      <c r="T331" s="66">
        <v>0</v>
      </c>
      <c r="U331" s="66">
        <v>0</v>
      </c>
      <c r="V331" s="66">
        <v>0</v>
      </c>
      <c r="W331" s="66">
        <v>0</v>
      </c>
      <c r="X331" s="66">
        <v>0</v>
      </c>
      <c r="Y331" s="66">
        <v>0</v>
      </c>
      <c r="Z331" s="66">
        <v>0</v>
      </c>
      <c r="AA331" s="66">
        <v>0</v>
      </c>
      <c r="AB331" s="66">
        <v>0</v>
      </c>
      <c r="AC331" s="66">
        <v>0</v>
      </c>
      <c r="AD331" s="66">
        <v>0</v>
      </c>
      <c r="AE331" s="66">
        <v>0</v>
      </c>
      <c r="AF331" s="66">
        <v>0</v>
      </c>
      <c r="AG331" s="66">
        <v>0</v>
      </c>
      <c r="AH331" s="66">
        <v>0</v>
      </c>
      <c r="AI331" s="66">
        <v>0</v>
      </c>
      <c r="AJ331" s="66"/>
      <c r="AK331" s="66">
        <v>0</v>
      </c>
      <c r="AL331" s="66"/>
      <c r="AM331" s="66"/>
      <c r="AN331" s="66"/>
      <c r="AO331" s="66">
        <v>0</v>
      </c>
      <c r="AP331" s="66">
        <v>0</v>
      </c>
      <c r="AQ331" s="66"/>
      <c r="AR331" s="66">
        <v>0</v>
      </c>
      <c r="AS331" s="66"/>
      <c r="AT331" s="66"/>
      <c r="AU331" s="66"/>
      <c r="AV331" s="66">
        <v>0</v>
      </c>
      <c r="AW331" s="87">
        <v>0</v>
      </c>
      <c r="AX331" s="66"/>
      <c r="AY331" s="87">
        <v>0</v>
      </c>
      <c r="AZ331" s="66"/>
      <c r="BA331" s="66"/>
      <c r="BB331" s="66"/>
      <c r="BC331" s="66">
        <v>0</v>
      </c>
      <c r="BD331" s="87">
        <v>0</v>
      </c>
      <c r="BE331" s="66"/>
      <c r="BF331" s="87">
        <v>0</v>
      </c>
      <c r="BG331" s="66"/>
      <c r="BH331" s="66"/>
      <c r="BI331" s="66"/>
      <c r="BJ331" s="66">
        <v>0</v>
      </c>
      <c r="BK331" s="87">
        <v>0</v>
      </c>
      <c r="BL331" s="66"/>
      <c r="BM331" s="87">
        <v>0</v>
      </c>
      <c r="BN331" s="66"/>
      <c r="BO331" s="66"/>
      <c r="BP331" s="66"/>
      <c r="BQ331" s="66"/>
      <c r="BR331" s="66"/>
      <c r="BS331" s="66"/>
      <c r="BT331" s="66"/>
      <c r="BU331" s="66"/>
      <c r="BV331" s="66"/>
      <c r="BW331" s="66"/>
      <c r="BX331" s="66"/>
      <c r="BY331" s="66"/>
      <c r="BZ331" s="66"/>
      <c r="CA331" s="66"/>
    </row>
    <row r="332" spans="1:79" s="256" customFormat="1" ht="78.75" x14ac:dyDescent="0.2">
      <c r="A332" s="171" t="s">
        <v>899</v>
      </c>
      <c r="B332" s="170" t="s">
        <v>1703</v>
      </c>
      <c r="C332" s="171" t="s">
        <v>2157</v>
      </c>
      <c r="D332" s="87">
        <v>0.48705999999999999</v>
      </c>
      <c r="E332" s="66">
        <v>0</v>
      </c>
      <c r="F332" s="66">
        <v>0.48705999999999999</v>
      </c>
      <c r="G332" s="66">
        <v>0.4</v>
      </c>
      <c r="H332" s="66">
        <v>0</v>
      </c>
      <c r="I332" s="66">
        <v>0</v>
      </c>
      <c r="J332" s="66">
        <v>0</v>
      </c>
      <c r="K332" s="66">
        <v>0</v>
      </c>
      <c r="L332" s="66">
        <v>0</v>
      </c>
      <c r="M332" s="66">
        <v>0</v>
      </c>
      <c r="N332" s="66">
        <v>0</v>
      </c>
      <c r="O332" s="66">
        <v>0</v>
      </c>
      <c r="P332" s="66">
        <v>0</v>
      </c>
      <c r="Q332" s="66">
        <v>0</v>
      </c>
      <c r="R332" s="66">
        <v>0</v>
      </c>
      <c r="S332" s="66">
        <v>0</v>
      </c>
      <c r="T332" s="66">
        <v>0</v>
      </c>
      <c r="U332" s="66">
        <v>0</v>
      </c>
      <c r="V332" s="66">
        <v>0</v>
      </c>
      <c r="W332" s="66">
        <v>0</v>
      </c>
      <c r="X332" s="66">
        <v>0</v>
      </c>
      <c r="Y332" s="66">
        <v>0</v>
      </c>
      <c r="Z332" s="66">
        <v>0</v>
      </c>
      <c r="AA332" s="66">
        <v>0</v>
      </c>
      <c r="AB332" s="66">
        <v>0</v>
      </c>
      <c r="AC332" s="66">
        <v>0</v>
      </c>
      <c r="AD332" s="66">
        <v>0</v>
      </c>
      <c r="AE332" s="66">
        <v>0</v>
      </c>
      <c r="AF332" s="66">
        <v>0</v>
      </c>
      <c r="AG332" s="66">
        <v>0</v>
      </c>
      <c r="AH332" s="66">
        <v>0.48705999999999999</v>
      </c>
      <c r="AI332" s="66">
        <v>0.4</v>
      </c>
      <c r="AJ332" s="66"/>
      <c r="AK332" s="66"/>
      <c r="AL332" s="66"/>
      <c r="AM332" s="66"/>
      <c r="AN332" s="66"/>
      <c r="AO332" s="66">
        <v>0.31508030999999997</v>
      </c>
      <c r="AP332" s="66">
        <v>0.4</v>
      </c>
      <c r="AQ332" s="66"/>
      <c r="AR332" s="66">
        <v>0</v>
      </c>
      <c r="AS332" s="66"/>
      <c r="AT332" s="66"/>
      <c r="AU332" s="66"/>
      <c r="AV332" s="66">
        <v>0.31508030999999997</v>
      </c>
      <c r="AW332" s="87">
        <v>0.4</v>
      </c>
      <c r="AX332" s="66"/>
      <c r="AY332" s="87">
        <v>0</v>
      </c>
      <c r="AZ332" s="66"/>
      <c r="BA332" s="66"/>
      <c r="BB332" s="66"/>
      <c r="BC332" s="66">
        <v>0</v>
      </c>
      <c r="BD332" s="87">
        <v>0</v>
      </c>
      <c r="BE332" s="66"/>
      <c r="BF332" s="87">
        <v>0</v>
      </c>
      <c r="BG332" s="66"/>
      <c r="BH332" s="66"/>
      <c r="BI332" s="66"/>
      <c r="BJ332" s="66">
        <v>0</v>
      </c>
      <c r="BK332" s="87">
        <v>0</v>
      </c>
      <c r="BL332" s="66"/>
      <c r="BM332" s="87">
        <v>0</v>
      </c>
      <c r="BN332" s="66"/>
      <c r="BO332" s="66"/>
      <c r="BP332" s="66"/>
      <c r="BQ332" s="66"/>
      <c r="BR332" s="66"/>
      <c r="BS332" s="66"/>
      <c r="BT332" s="66"/>
      <c r="BU332" s="66"/>
      <c r="BV332" s="66"/>
      <c r="BW332" s="66"/>
      <c r="BX332" s="66"/>
      <c r="BY332" s="66"/>
      <c r="BZ332" s="66"/>
      <c r="CA332" s="66"/>
    </row>
    <row r="333" spans="1:79" s="256" customFormat="1" ht="63" x14ac:dyDescent="0.2">
      <c r="A333" s="171" t="s">
        <v>899</v>
      </c>
      <c r="B333" s="84" t="s">
        <v>1704</v>
      </c>
      <c r="C333" s="171" t="s">
        <v>2158</v>
      </c>
      <c r="D333" s="87">
        <v>1.5161</v>
      </c>
      <c r="E333" s="66">
        <v>0</v>
      </c>
      <c r="F333" s="66">
        <v>1.5161</v>
      </c>
      <c r="G333" s="66">
        <v>1.26</v>
      </c>
      <c r="H333" s="66">
        <v>0</v>
      </c>
      <c r="I333" s="66">
        <v>0</v>
      </c>
      <c r="J333" s="66">
        <v>0</v>
      </c>
      <c r="K333" s="66">
        <v>0</v>
      </c>
      <c r="L333" s="66">
        <v>0</v>
      </c>
      <c r="M333" s="66">
        <v>0</v>
      </c>
      <c r="N333" s="66">
        <v>0</v>
      </c>
      <c r="O333" s="66">
        <v>0</v>
      </c>
      <c r="P333" s="66">
        <v>0</v>
      </c>
      <c r="Q333" s="66">
        <v>0</v>
      </c>
      <c r="R333" s="66">
        <v>0</v>
      </c>
      <c r="S333" s="66">
        <v>0</v>
      </c>
      <c r="T333" s="66">
        <v>0</v>
      </c>
      <c r="U333" s="66">
        <v>0</v>
      </c>
      <c r="V333" s="66">
        <v>0</v>
      </c>
      <c r="W333" s="66">
        <v>0</v>
      </c>
      <c r="X333" s="66">
        <v>0</v>
      </c>
      <c r="Y333" s="66">
        <v>0</v>
      </c>
      <c r="Z333" s="66">
        <v>0</v>
      </c>
      <c r="AA333" s="66">
        <v>0</v>
      </c>
      <c r="AB333" s="66">
        <v>0</v>
      </c>
      <c r="AC333" s="66">
        <v>0</v>
      </c>
      <c r="AD333" s="66">
        <v>0</v>
      </c>
      <c r="AE333" s="66">
        <v>0</v>
      </c>
      <c r="AF333" s="66">
        <v>0</v>
      </c>
      <c r="AG333" s="66">
        <v>0</v>
      </c>
      <c r="AH333" s="66">
        <v>1.5161</v>
      </c>
      <c r="AI333" s="66">
        <v>1.26</v>
      </c>
      <c r="AJ333" s="66"/>
      <c r="AK333" s="66">
        <v>0</v>
      </c>
      <c r="AL333" s="66"/>
      <c r="AM333" s="66"/>
      <c r="AN333" s="66"/>
      <c r="AO333" s="66">
        <v>0</v>
      </c>
      <c r="AP333" s="66">
        <v>0</v>
      </c>
      <c r="AQ333" s="66"/>
      <c r="AR333" s="66">
        <v>0</v>
      </c>
      <c r="AS333" s="66"/>
      <c r="AT333" s="66"/>
      <c r="AU333" s="66"/>
      <c r="AV333" s="66">
        <v>0</v>
      </c>
      <c r="AW333" s="87">
        <v>0</v>
      </c>
      <c r="AX333" s="66"/>
      <c r="AY333" s="87">
        <v>0</v>
      </c>
      <c r="AZ333" s="66"/>
      <c r="BA333" s="66"/>
      <c r="BB333" s="66"/>
      <c r="BC333" s="66">
        <v>0</v>
      </c>
      <c r="BD333" s="87">
        <v>0</v>
      </c>
      <c r="BE333" s="66"/>
      <c r="BF333" s="87">
        <v>0</v>
      </c>
      <c r="BG333" s="66"/>
      <c r="BH333" s="66"/>
      <c r="BI333" s="66"/>
      <c r="BJ333" s="66">
        <v>0</v>
      </c>
      <c r="BK333" s="87">
        <v>0</v>
      </c>
      <c r="BL333" s="66"/>
      <c r="BM333" s="87">
        <v>0</v>
      </c>
      <c r="BN333" s="66"/>
      <c r="BO333" s="66"/>
      <c r="BP333" s="66"/>
      <c r="BQ333" s="66"/>
      <c r="BR333" s="66"/>
      <c r="BS333" s="66"/>
      <c r="BT333" s="66"/>
      <c r="BU333" s="66"/>
      <c r="BV333" s="66"/>
      <c r="BW333" s="66"/>
      <c r="BX333" s="66"/>
      <c r="BY333" s="66"/>
      <c r="BZ333" s="66"/>
      <c r="CA333" s="66"/>
    </row>
    <row r="334" spans="1:79" s="256" customFormat="1" ht="78.75" x14ac:dyDescent="0.2">
      <c r="A334" s="171" t="s">
        <v>899</v>
      </c>
      <c r="B334" s="84" t="s">
        <v>1705</v>
      </c>
      <c r="C334" s="171" t="s">
        <v>2159</v>
      </c>
      <c r="D334" s="87">
        <v>2.6852399999999998</v>
      </c>
      <c r="E334" s="66">
        <v>0</v>
      </c>
      <c r="F334" s="66">
        <v>2.6852399999999994</v>
      </c>
      <c r="G334" s="66">
        <v>2</v>
      </c>
      <c r="H334" s="66">
        <v>0</v>
      </c>
      <c r="I334" s="66">
        <v>0</v>
      </c>
      <c r="J334" s="66">
        <v>0</v>
      </c>
      <c r="K334" s="66">
        <v>0</v>
      </c>
      <c r="L334" s="66">
        <v>0</v>
      </c>
      <c r="M334" s="66">
        <v>0</v>
      </c>
      <c r="N334" s="66">
        <v>0</v>
      </c>
      <c r="O334" s="66">
        <v>0</v>
      </c>
      <c r="P334" s="66">
        <v>0</v>
      </c>
      <c r="Q334" s="66">
        <v>0</v>
      </c>
      <c r="R334" s="66">
        <v>0</v>
      </c>
      <c r="S334" s="66">
        <v>0</v>
      </c>
      <c r="T334" s="66">
        <v>0</v>
      </c>
      <c r="U334" s="66">
        <v>0</v>
      </c>
      <c r="V334" s="66">
        <v>0</v>
      </c>
      <c r="W334" s="66">
        <v>0</v>
      </c>
      <c r="X334" s="66">
        <v>0</v>
      </c>
      <c r="Y334" s="66">
        <v>0</v>
      </c>
      <c r="Z334" s="66">
        <v>0</v>
      </c>
      <c r="AA334" s="66">
        <v>0</v>
      </c>
      <c r="AB334" s="66">
        <v>0</v>
      </c>
      <c r="AC334" s="66">
        <v>0</v>
      </c>
      <c r="AD334" s="66">
        <v>0</v>
      </c>
      <c r="AE334" s="66">
        <v>0</v>
      </c>
      <c r="AF334" s="66">
        <v>0</v>
      </c>
      <c r="AG334" s="66">
        <v>0</v>
      </c>
      <c r="AH334" s="66">
        <v>2.6852399999999994</v>
      </c>
      <c r="AI334" s="66">
        <v>2</v>
      </c>
      <c r="AJ334" s="66"/>
      <c r="AK334" s="66">
        <v>0</v>
      </c>
      <c r="AL334" s="66"/>
      <c r="AM334" s="66"/>
      <c r="AN334" s="66"/>
      <c r="AO334" s="66">
        <v>2.2995096500000001</v>
      </c>
      <c r="AP334" s="66">
        <v>2</v>
      </c>
      <c r="AQ334" s="66"/>
      <c r="AR334" s="66">
        <v>0</v>
      </c>
      <c r="AS334" s="66"/>
      <c r="AT334" s="66"/>
      <c r="AU334" s="66"/>
      <c r="AV334" s="66">
        <v>2.2995096500000001</v>
      </c>
      <c r="AW334" s="87">
        <v>2</v>
      </c>
      <c r="AX334" s="66"/>
      <c r="AY334" s="87">
        <v>0</v>
      </c>
      <c r="AZ334" s="66"/>
      <c r="BA334" s="66"/>
      <c r="BB334" s="66"/>
      <c r="BC334" s="66">
        <v>0</v>
      </c>
      <c r="BD334" s="87">
        <v>0</v>
      </c>
      <c r="BE334" s="66"/>
      <c r="BF334" s="87">
        <v>0</v>
      </c>
      <c r="BG334" s="66"/>
      <c r="BH334" s="66"/>
      <c r="BI334" s="66"/>
      <c r="BJ334" s="66">
        <v>0</v>
      </c>
      <c r="BK334" s="87">
        <v>0</v>
      </c>
      <c r="BL334" s="66"/>
      <c r="BM334" s="87">
        <v>0</v>
      </c>
      <c r="BN334" s="66"/>
      <c r="BO334" s="66"/>
      <c r="BP334" s="66"/>
      <c r="BQ334" s="66"/>
      <c r="BR334" s="66"/>
      <c r="BS334" s="66"/>
      <c r="BT334" s="66"/>
      <c r="BU334" s="66"/>
      <c r="BV334" s="66"/>
      <c r="BW334" s="66"/>
      <c r="BX334" s="66"/>
      <c r="BY334" s="66"/>
      <c r="BZ334" s="66"/>
      <c r="CA334" s="66"/>
    </row>
    <row r="335" spans="1:79" s="256" customFormat="1" ht="78.75" x14ac:dyDescent="0.2">
      <c r="A335" s="171" t="s">
        <v>899</v>
      </c>
      <c r="B335" s="170" t="s">
        <v>590</v>
      </c>
      <c r="C335" s="171" t="s">
        <v>2160</v>
      </c>
      <c r="D335" s="87">
        <v>0.64124999999999999</v>
      </c>
      <c r="E335" s="66">
        <v>0</v>
      </c>
      <c r="F335" s="66">
        <v>0.64124999999999999</v>
      </c>
      <c r="G335" s="66">
        <v>0.63</v>
      </c>
      <c r="H335" s="66">
        <v>0</v>
      </c>
      <c r="I335" s="66">
        <v>0</v>
      </c>
      <c r="J335" s="66">
        <v>0</v>
      </c>
      <c r="K335" s="66">
        <v>0</v>
      </c>
      <c r="L335" s="66">
        <v>0</v>
      </c>
      <c r="M335" s="66">
        <v>0</v>
      </c>
      <c r="N335" s="66">
        <v>0</v>
      </c>
      <c r="O335" s="66">
        <v>0</v>
      </c>
      <c r="P335" s="66">
        <v>0</v>
      </c>
      <c r="Q335" s="66">
        <v>0</v>
      </c>
      <c r="R335" s="66">
        <v>0</v>
      </c>
      <c r="S335" s="66">
        <v>0</v>
      </c>
      <c r="T335" s="66">
        <v>0</v>
      </c>
      <c r="U335" s="66">
        <v>0</v>
      </c>
      <c r="V335" s="66">
        <v>0</v>
      </c>
      <c r="W335" s="66">
        <v>0</v>
      </c>
      <c r="X335" s="66">
        <v>0</v>
      </c>
      <c r="Y335" s="66">
        <v>0</v>
      </c>
      <c r="Z335" s="66">
        <v>0</v>
      </c>
      <c r="AA335" s="66">
        <v>0</v>
      </c>
      <c r="AB335" s="66">
        <v>0</v>
      </c>
      <c r="AC335" s="66">
        <v>0</v>
      </c>
      <c r="AD335" s="66">
        <v>0</v>
      </c>
      <c r="AE335" s="66">
        <v>0</v>
      </c>
      <c r="AF335" s="66">
        <v>0</v>
      </c>
      <c r="AG335" s="66">
        <v>0</v>
      </c>
      <c r="AH335" s="66">
        <v>0.64124999999999999</v>
      </c>
      <c r="AI335" s="66">
        <v>0.63</v>
      </c>
      <c r="AJ335" s="66"/>
      <c r="AK335" s="66">
        <v>0</v>
      </c>
      <c r="AL335" s="66"/>
      <c r="AM335" s="66"/>
      <c r="AN335" s="66"/>
      <c r="AO335" s="66">
        <v>0</v>
      </c>
      <c r="AP335" s="66">
        <v>0</v>
      </c>
      <c r="AQ335" s="66"/>
      <c r="AR335" s="66">
        <v>0</v>
      </c>
      <c r="AS335" s="66"/>
      <c r="AT335" s="66"/>
      <c r="AU335" s="66"/>
      <c r="AV335" s="66">
        <v>0</v>
      </c>
      <c r="AW335" s="87">
        <v>0</v>
      </c>
      <c r="AX335" s="66"/>
      <c r="AY335" s="87">
        <v>0</v>
      </c>
      <c r="AZ335" s="66"/>
      <c r="BA335" s="66"/>
      <c r="BB335" s="66"/>
      <c r="BC335" s="66">
        <v>0</v>
      </c>
      <c r="BD335" s="87">
        <v>0</v>
      </c>
      <c r="BE335" s="66"/>
      <c r="BF335" s="87">
        <v>0</v>
      </c>
      <c r="BG335" s="66"/>
      <c r="BH335" s="66"/>
      <c r="BI335" s="66"/>
      <c r="BJ335" s="66">
        <v>0</v>
      </c>
      <c r="BK335" s="87">
        <v>0</v>
      </c>
      <c r="BL335" s="66"/>
      <c r="BM335" s="87">
        <v>0</v>
      </c>
      <c r="BN335" s="66"/>
      <c r="BO335" s="66"/>
      <c r="BP335" s="66"/>
      <c r="BQ335" s="66"/>
      <c r="BR335" s="66"/>
      <c r="BS335" s="66"/>
      <c r="BT335" s="66"/>
      <c r="BU335" s="66"/>
      <c r="BV335" s="66"/>
      <c r="BW335" s="66"/>
      <c r="BX335" s="66"/>
      <c r="BY335" s="66"/>
      <c r="BZ335" s="66"/>
      <c r="CA335" s="66"/>
    </row>
    <row r="336" spans="1:79" s="256" customFormat="1" ht="78.75" x14ac:dyDescent="0.2">
      <c r="A336" s="171" t="s">
        <v>2791</v>
      </c>
      <c r="B336" s="84" t="s">
        <v>1706</v>
      </c>
      <c r="C336" s="171" t="s">
        <v>2161</v>
      </c>
      <c r="D336" s="87">
        <v>1.0662199999999999</v>
      </c>
      <c r="E336" s="66">
        <v>0</v>
      </c>
      <c r="F336" s="66">
        <v>1.0662199999999999</v>
      </c>
      <c r="G336" s="66">
        <v>0</v>
      </c>
      <c r="H336" s="66">
        <v>0</v>
      </c>
      <c r="I336" s="66">
        <v>0.8</v>
      </c>
      <c r="J336" s="66">
        <v>0</v>
      </c>
      <c r="K336" s="66">
        <v>0</v>
      </c>
      <c r="L336" s="66">
        <v>0</v>
      </c>
      <c r="M336" s="66">
        <v>0</v>
      </c>
      <c r="N336" s="66">
        <v>0</v>
      </c>
      <c r="O336" s="66">
        <v>0</v>
      </c>
      <c r="P336" s="66">
        <v>0</v>
      </c>
      <c r="Q336" s="66">
        <v>0</v>
      </c>
      <c r="R336" s="66">
        <v>0</v>
      </c>
      <c r="S336" s="66">
        <v>0</v>
      </c>
      <c r="T336" s="66">
        <v>0</v>
      </c>
      <c r="U336" s="66">
        <v>0</v>
      </c>
      <c r="V336" s="66">
        <v>0</v>
      </c>
      <c r="W336" s="66">
        <v>0</v>
      </c>
      <c r="X336" s="66">
        <v>0</v>
      </c>
      <c r="Y336" s="66">
        <v>0</v>
      </c>
      <c r="Z336" s="66">
        <v>0</v>
      </c>
      <c r="AA336" s="66">
        <v>0</v>
      </c>
      <c r="AB336" s="66">
        <v>0</v>
      </c>
      <c r="AC336" s="66">
        <v>0</v>
      </c>
      <c r="AD336" s="66">
        <v>0</v>
      </c>
      <c r="AE336" s="66">
        <v>0</v>
      </c>
      <c r="AF336" s="66">
        <v>0</v>
      </c>
      <c r="AG336" s="66">
        <v>0</v>
      </c>
      <c r="AH336" s="66">
        <v>1.0662199999999999</v>
      </c>
      <c r="AI336" s="66">
        <v>0</v>
      </c>
      <c r="AJ336" s="66"/>
      <c r="AK336" s="66">
        <v>0.8</v>
      </c>
      <c r="AL336" s="66"/>
      <c r="AM336" s="66"/>
      <c r="AN336" s="66"/>
      <c r="AO336" s="66">
        <v>0</v>
      </c>
      <c r="AP336" s="66">
        <v>0</v>
      </c>
      <c r="AQ336" s="66"/>
      <c r="AR336" s="66">
        <v>0</v>
      </c>
      <c r="AS336" s="66"/>
      <c r="AT336" s="66"/>
      <c r="AU336" s="66"/>
      <c r="AV336" s="66">
        <v>0</v>
      </c>
      <c r="AW336" s="87">
        <v>0</v>
      </c>
      <c r="AX336" s="66"/>
      <c r="AY336" s="87">
        <v>0</v>
      </c>
      <c r="AZ336" s="66"/>
      <c r="BA336" s="66"/>
      <c r="BB336" s="66"/>
      <c r="BC336" s="66">
        <v>0</v>
      </c>
      <c r="BD336" s="87">
        <v>0</v>
      </c>
      <c r="BE336" s="66"/>
      <c r="BF336" s="87">
        <v>0</v>
      </c>
      <c r="BG336" s="66"/>
      <c r="BH336" s="66"/>
      <c r="BI336" s="66"/>
      <c r="BJ336" s="66">
        <v>0</v>
      </c>
      <c r="BK336" s="87">
        <v>0</v>
      </c>
      <c r="BL336" s="66"/>
      <c r="BM336" s="87">
        <v>0</v>
      </c>
      <c r="BN336" s="66"/>
      <c r="BO336" s="66"/>
      <c r="BP336" s="66"/>
      <c r="BQ336" s="66"/>
      <c r="BR336" s="66"/>
      <c r="BS336" s="66"/>
      <c r="BT336" s="66"/>
      <c r="BU336" s="66"/>
      <c r="BV336" s="66"/>
      <c r="BW336" s="66"/>
      <c r="BX336" s="66"/>
      <c r="BY336" s="66"/>
      <c r="BZ336" s="66"/>
      <c r="CA336" s="66"/>
    </row>
    <row r="337" spans="1:79" s="256" customFormat="1" ht="63" x14ac:dyDescent="0.2">
      <c r="A337" s="171" t="s">
        <v>899</v>
      </c>
      <c r="B337" s="84" t="s">
        <v>591</v>
      </c>
      <c r="C337" s="171" t="s">
        <v>2162</v>
      </c>
      <c r="D337" s="87">
        <v>0.39027000000000001</v>
      </c>
      <c r="E337" s="66">
        <v>0</v>
      </c>
      <c r="F337" s="66">
        <v>0.39027000000000001</v>
      </c>
      <c r="G337" s="66">
        <v>0.25</v>
      </c>
      <c r="H337" s="66">
        <v>0</v>
      </c>
      <c r="I337" s="66">
        <v>0</v>
      </c>
      <c r="J337" s="66">
        <v>0</v>
      </c>
      <c r="K337" s="66">
        <v>0</v>
      </c>
      <c r="L337" s="66">
        <v>0</v>
      </c>
      <c r="M337" s="66">
        <v>0</v>
      </c>
      <c r="N337" s="66">
        <v>0</v>
      </c>
      <c r="O337" s="66">
        <v>0</v>
      </c>
      <c r="P337" s="66">
        <v>0</v>
      </c>
      <c r="Q337" s="66">
        <v>0</v>
      </c>
      <c r="R337" s="66">
        <v>0</v>
      </c>
      <c r="S337" s="66">
        <v>0</v>
      </c>
      <c r="T337" s="66">
        <v>0</v>
      </c>
      <c r="U337" s="66">
        <v>0</v>
      </c>
      <c r="V337" s="66">
        <v>0</v>
      </c>
      <c r="W337" s="66">
        <v>0</v>
      </c>
      <c r="X337" s="66">
        <v>0</v>
      </c>
      <c r="Y337" s="66">
        <v>0</v>
      </c>
      <c r="Z337" s="66">
        <v>0</v>
      </c>
      <c r="AA337" s="66">
        <v>0</v>
      </c>
      <c r="AB337" s="66">
        <v>0</v>
      </c>
      <c r="AC337" s="66">
        <v>0</v>
      </c>
      <c r="AD337" s="66">
        <v>0</v>
      </c>
      <c r="AE337" s="66">
        <v>0</v>
      </c>
      <c r="AF337" s="66">
        <v>0</v>
      </c>
      <c r="AG337" s="66">
        <v>0</v>
      </c>
      <c r="AH337" s="66">
        <v>0.39027000000000001</v>
      </c>
      <c r="AI337" s="66">
        <v>0.25</v>
      </c>
      <c r="AJ337" s="66"/>
      <c r="AK337" s="66">
        <v>0</v>
      </c>
      <c r="AL337" s="66"/>
      <c r="AM337" s="66"/>
      <c r="AN337" s="66"/>
      <c r="AO337" s="66">
        <v>0</v>
      </c>
      <c r="AP337" s="66">
        <v>0</v>
      </c>
      <c r="AQ337" s="66"/>
      <c r="AR337" s="66">
        <v>0</v>
      </c>
      <c r="AS337" s="66"/>
      <c r="AT337" s="66"/>
      <c r="AU337" s="66"/>
      <c r="AV337" s="66">
        <v>0</v>
      </c>
      <c r="AW337" s="87">
        <v>0</v>
      </c>
      <c r="AX337" s="66"/>
      <c r="AY337" s="87">
        <v>0</v>
      </c>
      <c r="AZ337" s="66"/>
      <c r="BA337" s="66"/>
      <c r="BB337" s="66"/>
      <c r="BC337" s="66">
        <v>0</v>
      </c>
      <c r="BD337" s="87">
        <v>0</v>
      </c>
      <c r="BE337" s="66"/>
      <c r="BF337" s="87">
        <v>0</v>
      </c>
      <c r="BG337" s="66"/>
      <c r="BH337" s="66"/>
      <c r="BI337" s="66"/>
      <c r="BJ337" s="66">
        <v>0</v>
      </c>
      <c r="BK337" s="87">
        <v>0</v>
      </c>
      <c r="BL337" s="66"/>
      <c r="BM337" s="87">
        <v>0</v>
      </c>
      <c r="BN337" s="66"/>
      <c r="BO337" s="66"/>
      <c r="BP337" s="66"/>
      <c r="BQ337" s="66"/>
      <c r="BR337" s="66"/>
      <c r="BS337" s="66"/>
      <c r="BT337" s="66"/>
      <c r="BU337" s="66"/>
      <c r="BV337" s="66"/>
      <c r="BW337" s="66"/>
      <c r="BX337" s="66"/>
      <c r="BY337" s="66"/>
      <c r="BZ337" s="66"/>
      <c r="CA337" s="66"/>
    </row>
    <row r="338" spans="1:79" s="256" customFormat="1" ht="47.25" x14ac:dyDescent="0.2">
      <c r="A338" s="171" t="s">
        <v>899</v>
      </c>
      <c r="B338" s="84" t="s">
        <v>592</v>
      </c>
      <c r="C338" s="171" t="s">
        <v>2163</v>
      </c>
      <c r="D338" s="87">
        <v>43.361699999999999</v>
      </c>
      <c r="E338" s="66">
        <v>0</v>
      </c>
      <c r="F338" s="66">
        <v>43.361699999999992</v>
      </c>
      <c r="G338" s="66">
        <v>0</v>
      </c>
      <c r="H338" s="66">
        <v>0</v>
      </c>
      <c r="I338" s="66">
        <v>0</v>
      </c>
      <c r="J338" s="66">
        <v>0</v>
      </c>
      <c r="K338" s="66">
        <v>0</v>
      </c>
      <c r="L338" s="66">
        <v>0</v>
      </c>
      <c r="M338" s="66">
        <v>0</v>
      </c>
      <c r="N338" s="66">
        <v>0</v>
      </c>
      <c r="O338" s="66">
        <v>0</v>
      </c>
      <c r="P338" s="66">
        <v>0</v>
      </c>
      <c r="Q338" s="66">
        <v>0</v>
      </c>
      <c r="R338" s="66">
        <v>0</v>
      </c>
      <c r="S338" s="66">
        <v>0</v>
      </c>
      <c r="T338" s="66">
        <v>0</v>
      </c>
      <c r="U338" s="66">
        <v>0</v>
      </c>
      <c r="V338" s="66">
        <v>0</v>
      </c>
      <c r="W338" s="66">
        <v>0</v>
      </c>
      <c r="X338" s="66">
        <v>0</v>
      </c>
      <c r="Y338" s="66">
        <v>0</v>
      </c>
      <c r="Z338" s="66">
        <v>0</v>
      </c>
      <c r="AA338" s="66">
        <v>0</v>
      </c>
      <c r="AB338" s="66">
        <v>0</v>
      </c>
      <c r="AC338" s="66">
        <v>0</v>
      </c>
      <c r="AD338" s="66">
        <v>0</v>
      </c>
      <c r="AE338" s="66">
        <v>0</v>
      </c>
      <c r="AF338" s="66">
        <v>0</v>
      </c>
      <c r="AG338" s="66">
        <v>0</v>
      </c>
      <c r="AH338" s="66">
        <v>43.361699999999992</v>
      </c>
      <c r="AI338" s="66">
        <v>0</v>
      </c>
      <c r="AJ338" s="66"/>
      <c r="AK338" s="66">
        <v>0</v>
      </c>
      <c r="AL338" s="66"/>
      <c r="AM338" s="66"/>
      <c r="AN338" s="66"/>
      <c r="AO338" s="66">
        <v>0</v>
      </c>
      <c r="AP338" s="66">
        <v>0</v>
      </c>
      <c r="AQ338" s="66"/>
      <c r="AR338" s="66">
        <v>0</v>
      </c>
      <c r="AS338" s="66"/>
      <c r="AT338" s="66"/>
      <c r="AU338" s="66"/>
      <c r="AV338" s="66">
        <v>0</v>
      </c>
      <c r="AW338" s="87">
        <v>0</v>
      </c>
      <c r="AX338" s="66"/>
      <c r="AY338" s="87">
        <v>0</v>
      </c>
      <c r="AZ338" s="66"/>
      <c r="BA338" s="66"/>
      <c r="BB338" s="66"/>
      <c r="BC338" s="66">
        <v>0</v>
      </c>
      <c r="BD338" s="87">
        <v>0</v>
      </c>
      <c r="BE338" s="66"/>
      <c r="BF338" s="87">
        <v>0</v>
      </c>
      <c r="BG338" s="66"/>
      <c r="BH338" s="66"/>
      <c r="BI338" s="66"/>
      <c r="BJ338" s="66">
        <v>0</v>
      </c>
      <c r="BK338" s="87">
        <v>0</v>
      </c>
      <c r="BL338" s="66"/>
      <c r="BM338" s="87">
        <v>0</v>
      </c>
      <c r="BN338" s="66"/>
      <c r="BO338" s="66"/>
      <c r="BP338" s="66"/>
      <c r="BQ338" s="66"/>
      <c r="BR338" s="66"/>
      <c r="BS338" s="66"/>
      <c r="BT338" s="66"/>
      <c r="BU338" s="66"/>
      <c r="BV338" s="66"/>
      <c r="BW338" s="66"/>
      <c r="BX338" s="66"/>
      <c r="BY338" s="66"/>
      <c r="BZ338" s="66"/>
      <c r="CA338" s="66"/>
    </row>
    <row r="339" spans="1:79" s="256" customFormat="1" ht="78.75" x14ac:dyDescent="0.2">
      <c r="A339" s="171" t="s">
        <v>899</v>
      </c>
      <c r="B339" s="84" t="s">
        <v>593</v>
      </c>
      <c r="C339" s="171" t="s">
        <v>2164</v>
      </c>
      <c r="D339" s="87">
        <v>0.48705999999999999</v>
      </c>
      <c r="E339" s="66">
        <v>0</v>
      </c>
      <c r="F339" s="66">
        <v>0.48705999999999999</v>
      </c>
      <c r="G339" s="66">
        <v>0.4</v>
      </c>
      <c r="H339" s="66">
        <v>0</v>
      </c>
      <c r="I339" s="66">
        <v>0</v>
      </c>
      <c r="J339" s="66">
        <v>0</v>
      </c>
      <c r="K339" s="66">
        <v>0</v>
      </c>
      <c r="L339" s="66">
        <v>0</v>
      </c>
      <c r="M339" s="66">
        <v>0</v>
      </c>
      <c r="N339" s="66">
        <v>0</v>
      </c>
      <c r="O339" s="66">
        <v>0</v>
      </c>
      <c r="P339" s="66">
        <v>0</v>
      </c>
      <c r="Q339" s="66">
        <v>0</v>
      </c>
      <c r="R339" s="66">
        <v>0</v>
      </c>
      <c r="S339" s="66">
        <v>0</v>
      </c>
      <c r="T339" s="66">
        <v>0</v>
      </c>
      <c r="U339" s="66">
        <v>0</v>
      </c>
      <c r="V339" s="66">
        <v>0</v>
      </c>
      <c r="W339" s="66">
        <v>0</v>
      </c>
      <c r="X339" s="66">
        <v>0</v>
      </c>
      <c r="Y339" s="66">
        <v>0</v>
      </c>
      <c r="Z339" s="66">
        <v>0</v>
      </c>
      <c r="AA339" s="66">
        <v>0</v>
      </c>
      <c r="AB339" s="66">
        <v>0</v>
      </c>
      <c r="AC339" s="66">
        <v>0</v>
      </c>
      <c r="AD339" s="66">
        <v>0</v>
      </c>
      <c r="AE339" s="66">
        <v>0</v>
      </c>
      <c r="AF339" s="66">
        <v>0</v>
      </c>
      <c r="AG339" s="66">
        <v>0</v>
      </c>
      <c r="AH339" s="66">
        <v>0.48705999999999999</v>
      </c>
      <c r="AI339" s="66">
        <v>0.4</v>
      </c>
      <c r="AJ339" s="66"/>
      <c r="AK339" s="66">
        <v>0</v>
      </c>
      <c r="AL339" s="66"/>
      <c r="AM339" s="66"/>
      <c r="AN339" s="66"/>
      <c r="AO339" s="66">
        <v>0.37115861</v>
      </c>
      <c r="AP339" s="66">
        <v>0.4</v>
      </c>
      <c r="AQ339" s="66"/>
      <c r="AR339" s="66">
        <v>0</v>
      </c>
      <c r="AS339" s="66"/>
      <c r="AT339" s="66"/>
      <c r="AU339" s="66"/>
      <c r="AV339" s="66">
        <v>0</v>
      </c>
      <c r="AW339" s="87">
        <v>0</v>
      </c>
      <c r="AX339" s="66"/>
      <c r="AY339" s="87">
        <v>0</v>
      </c>
      <c r="AZ339" s="66"/>
      <c r="BA339" s="66"/>
      <c r="BB339" s="66"/>
      <c r="BC339" s="66">
        <v>0.37115861</v>
      </c>
      <c r="BD339" s="87">
        <v>0.4</v>
      </c>
      <c r="BE339" s="66"/>
      <c r="BF339" s="87">
        <v>0</v>
      </c>
      <c r="BG339" s="66"/>
      <c r="BH339" s="66"/>
      <c r="BI339" s="66"/>
      <c r="BJ339" s="66">
        <v>0</v>
      </c>
      <c r="BK339" s="87">
        <v>0</v>
      </c>
      <c r="BL339" s="66"/>
      <c r="BM339" s="87">
        <v>0</v>
      </c>
      <c r="BN339" s="66"/>
      <c r="BO339" s="66"/>
      <c r="BP339" s="66"/>
      <c r="BQ339" s="66"/>
      <c r="BR339" s="66"/>
      <c r="BS339" s="66"/>
      <c r="BT339" s="66"/>
      <c r="BU339" s="66"/>
      <c r="BV339" s="66"/>
      <c r="BW339" s="66"/>
      <c r="BX339" s="66"/>
      <c r="BY339" s="66"/>
      <c r="BZ339" s="66"/>
      <c r="CA339" s="66"/>
    </row>
    <row r="340" spans="1:79" s="256" customFormat="1" ht="78.75" x14ac:dyDescent="0.2">
      <c r="A340" s="171" t="s">
        <v>899</v>
      </c>
      <c r="B340" s="170" t="s">
        <v>594</v>
      </c>
      <c r="C340" s="171" t="s">
        <v>2165</v>
      </c>
      <c r="D340" s="87">
        <v>2.26173</v>
      </c>
      <c r="E340" s="66">
        <v>0</v>
      </c>
      <c r="F340" s="66">
        <v>2.26173</v>
      </c>
      <c r="G340" s="66">
        <v>0</v>
      </c>
      <c r="H340" s="66">
        <v>0</v>
      </c>
      <c r="I340" s="66">
        <v>0</v>
      </c>
      <c r="J340" s="66">
        <v>0</v>
      </c>
      <c r="K340" s="66">
        <v>0</v>
      </c>
      <c r="L340" s="66">
        <v>0</v>
      </c>
      <c r="M340" s="66">
        <v>0</v>
      </c>
      <c r="N340" s="66">
        <v>0</v>
      </c>
      <c r="O340" s="66">
        <v>0</v>
      </c>
      <c r="P340" s="66">
        <v>0</v>
      </c>
      <c r="Q340" s="66">
        <v>0</v>
      </c>
      <c r="R340" s="66">
        <v>0</v>
      </c>
      <c r="S340" s="66">
        <v>0</v>
      </c>
      <c r="T340" s="66">
        <v>0</v>
      </c>
      <c r="U340" s="66">
        <v>0</v>
      </c>
      <c r="V340" s="66">
        <v>0</v>
      </c>
      <c r="W340" s="66">
        <v>0</v>
      </c>
      <c r="X340" s="66">
        <v>0</v>
      </c>
      <c r="Y340" s="66">
        <v>0</v>
      </c>
      <c r="Z340" s="66">
        <v>0</v>
      </c>
      <c r="AA340" s="66">
        <v>0</v>
      </c>
      <c r="AB340" s="66">
        <v>0</v>
      </c>
      <c r="AC340" s="66">
        <v>0</v>
      </c>
      <c r="AD340" s="66">
        <v>0</v>
      </c>
      <c r="AE340" s="66">
        <v>0</v>
      </c>
      <c r="AF340" s="66">
        <v>0</v>
      </c>
      <c r="AG340" s="66">
        <v>0</v>
      </c>
      <c r="AH340" s="66">
        <v>2.26173</v>
      </c>
      <c r="AI340" s="66">
        <v>0</v>
      </c>
      <c r="AJ340" s="66"/>
      <c r="AK340" s="66">
        <v>0</v>
      </c>
      <c r="AL340" s="66"/>
      <c r="AM340" s="66"/>
      <c r="AN340" s="66"/>
      <c r="AO340" s="66">
        <v>2.9470229800000003</v>
      </c>
      <c r="AP340" s="66">
        <v>0</v>
      </c>
      <c r="AQ340" s="66"/>
      <c r="AR340" s="66">
        <v>0</v>
      </c>
      <c r="AS340" s="66"/>
      <c r="AT340" s="66"/>
      <c r="AU340" s="66"/>
      <c r="AV340" s="66">
        <v>0</v>
      </c>
      <c r="AW340" s="87">
        <v>0</v>
      </c>
      <c r="AX340" s="66"/>
      <c r="AY340" s="87">
        <v>0</v>
      </c>
      <c r="AZ340" s="66"/>
      <c r="BA340" s="66"/>
      <c r="BB340" s="66"/>
      <c r="BC340" s="66">
        <v>0</v>
      </c>
      <c r="BD340" s="87">
        <v>0</v>
      </c>
      <c r="BE340" s="66"/>
      <c r="BF340" s="87">
        <v>0</v>
      </c>
      <c r="BG340" s="66"/>
      <c r="BH340" s="66"/>
      <c r="BI340" s="66"/>
      <c r="BJ340" s="66">
        <v>2.9470229800000003</v>
      </c>
      <c r="BK340" s="87">
        <v>0</v>
      </c>
      <c r="BL340" s="66"/>
      <c r="BM340" s="87">
        <v>0</v>
      </c>
      <c r="BN340" s="66"/>
      <c r="BO340" s="66"/>
      <c r="BP340" s="66"/>
      <c r="BQ340" s="66"/>
      <c r="BR340" s="66"/>
      <c r="BS340" s="66"/>
      <c r="BT340" s="66"/>
      <c r="BU340" s="66"/>
      <c r="BV340" s="66"/>
      <c r="BW340" s="66"/>
      <c r="BX340" s="66"/>
      <c r="BY340" s="66"/>
      <c r="BZ340" s="66"/>
      <c r="CA340" s="66"/>
    </row>
    <row r="341" spans="1:79" s="256" customFormat="1" ht="78.75" x14ac:dyDescent="0.2">
      <c r="A341" s="171" t="s">
        <v>899</v>
      </c>
      <c r="B341" s="84" t="s">
        <v>595</v>
      </c>
      <c r="C341" s="171" t="s">
        <v>2166</v>
      </c>
      <c r="D341" s="87">
        <v>1.2144900000000001</v>
      </c>
      <c r="E341" s="66">
        <v>0</v>
      </c>
      <c r="F341" s="66">
        <v>1.2144900000000001</v>
      </c>
      <c r="G341" s="66">
        <v>0.9</v>
      </c>
      <c r="H341" s="66">
        <v>0</v>
      </c>
      <c r="I341" s="66">
        <v>0</v>
      </c>
      <c r="J341" s="66">
        <v>0</v>
      </c>
      <c r="K341" s="66">
        <v>0</v>
      </c>
      <c r="L341" s="66">
        <v>0</v>
      </c>
      <c r="M341" s="66">
        <v>0</v>
      </c>
      <c r="N341" s="66">
        <v>0</v>
      </c>
      <c r="O341" s="66">
        <v>0</v>
      </c>
      <c r="P341" s="66">
        <v>0</v>
      </c>
      <c r="Q341" s="66">
        <v>0</v>
      </c>
      <c r="R341" s="66">
        <v>0</v>
      </c>
      <c r="S341" s="66">
        <v>0</v>
      </c>
      <c r="T341" s="66">
        <v>0</v>
      </c>
      <c r="U341" s="66">
        <v>0</v>
      </c>
      <c r="V341" s="66">
        <v>0</v>
      </c>
      <c r="W341" s="66">
        <v>0</v>
      </c>
      <c r="X341" s="66">
        <v>0</v>
      </c>
      <c r="Y341" s="66">
        <v>0</v>
      </c>
      <c r="Z341" s="66">
        <v>0</v>
      </c>
      <c r="AA341" s="66">
        <v>0</v>
      </c>
      <c r="AB341" s="66">
        <v>0</v>
      </c>
      <c r="AC341" s="66">
        <v>0</v>
      </c>
      <c r="AD341" s="66">
        <v>0</v>
      </c>
      <c r="AE341" s="66">
        <v>0</v>
      </c>
      <c r="AF341" s="66">
        <v>0</v>
      </c>
      <c r="AG341" s="66">
        <v>0</v>
      </c>
      <c r="AH341" s="66">
        <v>1.2144900000000001</v>
      </c>
      <c r="AI341" s="66">
        <v>0.9</v>
      </c>
      <c r="AJ341" s="66"/>
      <c r="AK341" s="66">
        <v>0</v>
      </c>
      <c r="AL341" s="66"/>
      <c r="AM341" s="66"/>
      <c r="AN341" s="66"/>
      <c r="AO341" s="66">
        <v>0</v>
      </c>
      <c r="AP341" s="66">
        <v>0</v>
      </c>
      <c r="AQ341" s="66"/>
      <c r="AR341" s="66">
        <v>0</v>
      </c>
      <c r="AS341" s="66"/>
      <c r="AT341" s="66"/>
      <c r="AU341" s="66"/>
      <c r="AV341" s="66">
        <v>0</v>
      </c>
      <c r="AW341" s="87">
        <v>0</v>
      </c>
      <c r="AX341" s="66"/>
      <c r="AY341" s="87">
        <v>0</v>
      </c>
      <c r="AZ341" s="66"/>
      <c r="BA341" s="66"/>
      <c r="BB341" s="66"/>
      <c r="BC341" s="66">
        <v>0</v>
      </c>
      <c r="BD341" s="87">
        <v>0</v>
      </c>
      <c r="BE341" s="66"/>
      <c r="BF341" s="87">
        <v>0</v>
      </c>
      <c r="BG341" s="66"/>
      <c r="BH341" s="66"/>
      <c r="BI341" s="66"/>
      <c r="BJ341" s="66">
        <v>0</v>
      </c>
      <c r="BK341" s="87">
        <v>0</v>
      </c>
      <c r="BL341" s="66"/>
      <c r="BM341" s="87">
        <v>0</v>
      </c>
      <c r="BN341" s="66"/>
      <c r="BO341" s="66"/>
      <c r="BP341" s="66"/>
      <c r="BQ341" s="66"/>
      <c r="BR341" s="66"/>
      <c r="BS341" s="66"/>
      <c r="BT341" s="66"/>
      <c r="BU341" s="66"/>
      <c r="BV341" s="66"/>
      <c r="BW341" s="66"/>
      <c r="BX341" s="66"/>
      <c r="BY341" s="66"/>
      <c r="BZ341" s="66"/>
      <c r="CA341" s="66"/>
    </row>
    <row r="342" spans="1:79" s="256" customFormat="1" ht="78.75" x14ac:dyDescent="0.2">
      <c r="A342" s="171" t="s">
        <v>899</v>
      </c>
      <c r="B342" s="84" t="s">
        <v>1707</v>
      </c>
      <c r="C342" s="171" t="s">
        <v>2167</v>
      </c>
      <c r="D342" s="87">
        <v>2.6444299999999998</v>
      </c>
      <c r="E342" s="66">
        <v>0</v>
      </c>
      <c r="F342" s="66">
        <v>2.6444299999999998</v>
      </c>
      <c r="G342" s="66">
        <v>0</v>
      </c>
      <c r="H342" s="66">
        <v>0</v>
      </c>
      <c r="I342" s="66">
        <v>0</v>
      </c>
      <c r="J342" s="66">
        <v>0</v>
      </c>
      <c r="K342" s="66">
        <v>0</v>
      </c>
      <c r="L342" s="66">
        <v>0</v>
      </c>
      <c r="M342" s="66">
        <v>0</v>
      </c>
      <c r="N342" s="66">
        <v>0</v>
      </c>
      <c r="O342" s="66">
        <v>0</v>
      </c>
      <c r="P342" s="66">
        <v>0</v>
      </c>
      <c r="Q342" s="66">
        <v>0</v>
      </c>
      <c r="R342" s="66">
        <v>0</v>
      </c>
      <c r="S342" s="66">
        <v>0</v>
      </c>
      <c r="T342" s="66">
        <v>0</v>
      </c>
      <c r="U342" s="66">
        <v>0</v>
      </c>
      <c r="V342" s="66">
        <v>0</v>
      </c>
      <c r="W342" s="66">
        <v>0</v>
      </c>
      <c r="X342" s="66">
        <v>0</v>
      </c>
      <c r="Y342" s="66">
        <v>0</v>
      </c>
      <c r="Z342" s="66">
        <v>0</v>
      </c>
      <c r="AA342" s="66">
        <v>0</v>
      </c>
      <c r="AB342" s="66">
        <v>0</v>
      </c>
      <c r="AC342" s="66">
        <v>0</v>
      </c>
      <c r="AD342" s="66">
        <v>0</v>
      </c>
      <c r="AE342" s="66">
        <v>0</v>
      </c>
      <c r="AF342" s="66">
        <v>0</v>
      </c>
      <c r="AG342" s="66">
        <v>0</v>
      </c>
      <c r="AH342" s="66">
        <v>2.6444299999999998</v>
      </c>
      <c r="AI342" s="66">
        <v>0</v>
      </c>
      <c r="AJ342" s="66"/>
      <c r="AK342" s="66">
        <v>0</v>
      </c>
      <c r="AL342" s="66"/>
      <c r="AM342" s="66"/>
      <c r="AN342" s="66"/>
      <c r="AO342" s="66">
        <v>2.5372242099999998</v>
      </c>
      <c r="AP342" s="66">
        <v>0</v>
      </c>
      <c r="AQ342" s="66"/>
      <c r="AR342" s="66">
        <v>0</v>
      </c>
      <c r="AS342" s="66"/>
      <c r="AT342" s="66"/>
      <c r="AU342" s="66"/>
      <c r="AV342" s="66">
        <v>0</v>
      </c>
      <c r="AW342" s="87">
        <v>0</v>
      </c>
      <c r="AX342" s="66"/>
      <c r="AY342" s="87">
        <v>0</v>
      </c>
      <c r="AZ342" s="66"/>
      <c r="BA342" s="66"/>
      <c r="BB342" s="66"/>
      <c r="BC342" s="66">
        <v>2.5372242099999998</v>
      </c>
      <c r="BD342" s="87">
        <v>0</v>
      </c>
      <c r="BE342" s="66"/>
      <c r="BF342" s="87">
        <v>0</v>
      </c>
      <c r="BG342" s="66"/>
      <c r="BH342" s="66"/>
      <c r="BI342" s="66"/>
      <c r="BJ342" s="66">
        <v>0</v>
      </c>
      <c r="BK342" s="87">
        <v>0</v>
      </c>
      <c r="BL342" s="66"/>
      <c r="BM342" s="87">
        <v>0</v>
      </c>
      <c r="BN342" s="66"/>
      <c r="BO342" s="66"/>
      <c r="BP342" s="66"/>
      <c r="BQ342" s="66"/>
      <c r="BR342" s="66"/>
      <c r="BS342" s="66"/>
      <c r="BT342" s="66"/>
      <c r="BU342" s="66"/>
      <c r="BV342" s="66"/>
      <c r="BW342" s="66"/>
      <c r="BX342" s="66"/>
      <c r="BY342" s="66"/>
      <c r="BZ342" s="66"/>
      <c r="CA342" s="66"/>
    </row>
    <row r="343" spans="1:79" s="256" customFormat="1" ht="110.25" x14ac:dyDescent="0.2">
      <c r="A343" s="171" t="s">
        <v>2791</v>
      </c>
      <c r="B343" s="84" t="s">
        <v>596</v>
      </c>
      <c r="C343" s="171" t="s">
        <v>2168</v>
      </c>
      <c r="D343" s="87">
        <v>0.20755000000000001</v>
      </c>
      <c r="E343" s="66">
        <v>0</v>
      </c>
      <c r="F343" s="66">
        <v>0.20755000000000001</v>
      </c>
      <c r="G343" s="66">
        <v>0</v>
      </c>
      <c r="H343" s="66">
        <v>0</v>
      </c>
      <c r="I343" s="66">
        <v>0.15</v>
      </c>
      <c r="J343" s="66">
        <v>0</v>
      </c>
      <c r="K343" s="66">
        <v>0</v>
      </c>
      <c r="L343" s="66">
        <v>0</v>
      </c>
      <c r="M343" s="66">
        <v>0</v>
      </c>
      <c r="N343" s="66">
        <v>0</v>
      </c>
      <c r="O343" s="66">
        <v>0</v>
      </c>
      <c r="P343" s="66">
        <v>0</v>
      </c>
      <c r="Q343" s="66">
        <v>0</v>
      </c>
      <c r="R343" s="66">
        <v>0</v>
      </c>
      <c r="S343" s="66">
        <v>0</v>
      </c>
      <c r="T343" s="66">
        <v>0</v>
      </c>
      <c r="U343" s="66">
        <v>0</v>
      </c>
      <c r="V343" s="66">
        <v>0</v>
      </c>
      <c r="W343" s="66">
        <v>0</v>
      </c>
      <c r="X343" s="66">
        <v>0</v>
      </c>
      <c r="Y343" s="66">
        <v>0</v>
      </c>
      <c r="Z343" s="66">
        <v>0</v>
      </c>
      <c r="AA343" s="66">
        <v>0</v>
      </c>
      <c r="AB343" s="66">
        <v>0</v>
      </c>
      <c r="AC343" s="66">
        <v>0</v>
      </c>
      <c r="AD343" s="66">
        <v>0</v>
      </c>
      <c r="AE343" s="66">
        <v>0</v>
      </c>
      <c r="AF343" s="66">
        <v>0</v>
      </c>
      <c r="AG343" s="66">
        <v>0</v>
      </c>
      <c r="AH343" s="66">
        <v>0.20755000000000001</v>
      </c>
      <c r="AI343" s="66">
        <v>0</v>
      </c>
      <c r="AJ343" s="66"/>
      <c r="AK343" s="66">
        <v>0.15</v>
      </c>
      <c r="AL343" s="66"/>
      <c r="AM343" s="66"/>
      <c r="AN343" s="66"/>
      <c r="AO343" s="66">
        <v>0</v>
      </c>
      <c r="AP343" s="66">
        <v>0</v>
      </c>
      <c r="AQ343" s="66"/>
      <c r="AR343" s="66">
        <v>0</v>
      </c>
      <c r="AS343" s="66"/>
      <c r="AT343" s="66"/>
      <c r="AU343" s="66"/>
      <c r="AV343" s="66">
        <v>0</v>
      </c>
      <c r="AW343" s="87">
        <v>0</v>
      </c>
      <c r="AX343" s="66"/>
      <c r="AY343" s="87">
        <v>0</v>
      </c>
      <c r="AZ343" s="66"/>
      <c r="BA343" s="66"/>
      <c r="BB343" s="66"/>
      <c r="BC343" s="66">
        <v>0</v>
      </c>
      <c r="BD343" s="87">
        <v>0</v>
      </c>
      <c r="BE343" s="66"/>
      <c r="BF343" s="87">
        <v>0</v>
      </c>
      <c r="BG343" s="66"/>
      <c r="BH343" s="66"/>
      <c r="BI343" s="66"/>
      <c r="BJ343" s="66">
        <v>0</v>
      </c>
      <c r="BK343" s="87">
        <v>0</v>
      </c>
      <c r="BL343" s="66"/>
      <c r="BM343" s="87">
        <v>0</v>
      </c>
      <c r="BN343" s="66"/>
      <c r="BO343" s="66"/>
      <c r="BP343" s="66"/>
      <c r="BQ343" s="66"/>
      <c r="BR343" s="66"/>
      <c r="BS343" s="66"/>
      <c r="BT343" s="66"/>
      <c r="BU343" s="66"/>
      <c r="BV343" s="66"/>
      <c r="BW343" s="66"/>
      <c r="BX343" s="66"/>
      <c r="BY343" s="66"/>
      <c r="BZ343" s="66"/>
      <c r="CA343" s="66"/>
    </row>
    <row r="344" spans="1:79" s="256" customFormat="1" ht="78.75" x14ac:dyDescent="0.2">
      <c r="A344" s="171" t="s">
        <v>899</v>
      </c>
      <c r="B344" s="84" t="s">
        <v>1708</v>
      </c>
      <c r="C344" s="171" t="s">
        <v>2169</v>
      </c>
      <c r="D344" s="87">
        <v>0</v>
      </c>
      <c r="E344" s="66">
        <v>0</v>
      </c>
      <c r="F344" s="66">
        <v>0</v>
      </c>
      <c r="G344" s="66">
        <v>0</v>
      </c>
      <c r="H344" s="66">
        <v>0</v>
      </c>
      <c r="I344" s="66">
        <v>0</v>
      </c>
      <c r="J344" s="66">
        <v>0</v>
      </c>
      <c r="K344" s="66">
        <v>0</v>
      </c>
      <c r="L344" s="66">
        <v>0</v>
      </c>
      <c r="M344" s="66">
        <v>0</v>
      </c>
      <c r="N344" s="66">
        <v>0</v>
      </c>
      <c r="O344" s="66">
        <v>0</v>
      </c>
      <c r="P344" s="66">
        <v>0</v>
      </c>
      <c r="Q344" s="66">
        <v>0</v>
      </c>
      <c r="R344" s="66">
        <v>0</v>
      </c>
      <c r="S344" s="66">
        <v>0</v>
      </c>
      <c r="T344" s="66">
        <v>0</v>
      </c>
      <c r="U344" s="66">
        <v>0</v>
      </c>
      <c r="V344" s="66">
        <v>0</v>
      </c>
      <c r="W344" s="66">
        <v>0</v>
      </c>
      <c r="X344" s="66">
        <v>0</v>
      </c>
      <c r="Y344" s="66">
        <v>0</v>
      </c>
      <c r="Z344" s="66">
        <v>0</v>
      </c>
      <c r="AA344" s="66">
        <v>0</v>
      </c>
      <c r="AB344" s="66">
        <v>0</v>
      </c>
      <c r="AC344" s="66">
        <v>0</v>
      </c>
      <c r="AD344" s="66">
        <v>0</v>
      </c>
      <c r="AE344" s="66">
        <v>0</v>
      </c>
      <c r="AF344" s="66">
        <v>0</v>
      </c>
      <c r="AG344" s="66">
        <v>0</v>
      </c>
      <c r="AH344" s="66"/>
      <c r="AI344" s="66"/>
      <c r="AJ344" s="66"/>
      <c r="AK344" s="66"/>
      <c r="AL344" s="66"/>
      <c r="AM344" s="66"/>
      <c r="AN344" s="66"/>
      <c r="AO344" s="66">
        <v>0</v>
      </c>
      <c r="AP344" s="66">
        <v>0</v>
      </c>
      <c r="AQ344" s="66"/>
      <c r="AR344" s="66">
        <v>0</v>
      </c>
      <c r="AS344" s="66"/>
      <c r="AT344" s="66"/>
      <c r="AU344" s="66"/>
      <c r="AV344" s="66"/>
      <c r="AW344" s="87">
        <v>0</v>
      </c>
      <c r="AX344" s="66"/>
      <c r="AY344" s="87">
        <v>0</v>
      </c>
      <c r="AZ344" s="66"/>
      <c r="BA344" s="66"/>
      <c r="BB344" s="66"/>
      <c r="BC344" s="66"/>
      <c r="BD344" s="87">
        <v>0</v>
      </c>
      <c r="BE344" s="66"/>
      <c r="BF344" s="87">
        <v>0</v>
      </c>
      <c r="BG344" s="66"/>
      <c r="BH344" s="66"/>
      <c r="BI344" s="66"/>
      <c r="BJ344" s="66">
        <v>0</v>
      </c>
      <c r="BK344" s="87">
        <v>0</v>
      </c>
      <c r="BL344" s="66"/>
      <c r="BM344" s="87">
        <v>0</v>
      </c>
      <c r="BN344" s="66"/>
      <c r="BO344" s="66"/>
      <c r="BP344" s="66"/>
      <c r="BQ344" s="66"/>
      <c r="BR344" s="66"/>
      <c r="BS344" s="66"/>
      <c r="BT344" s="66"/>
      <c r="BU344" s="66"/>
      <c r="BV344" s="66"/>
      <c r="BW344" s="66"/>
      <c r="BX344" s="66"/>
      <c r="BY344" s="66"/>
      <c r="BZ344" s="66"/>
      <c r="CA344" s="66"/>
    </row>
    <row r="345" spans="1:79" s="256" customFormat="1" ht="110.25" x14ac:dyDescent="0.2">
      <c r="A345" s="171" t="s">
        <v>2791</v>
      </c>
      <c r="B345" s="84" t="s">
        <v>597</v>
      </c>
      <c r="C345" s="171" t="s">
        <v>2170</v>
      </c>
      <c r="D345" s="87">
        <v>0</v>
      </c>
      <c r="E345" s="66">
        <v>0</v>
      </c>
      <c r="F345" s="66">
        <v>0</v>
      </c>
      <c r="G345" s="66">
        <v>0</v>
      </c>
      <c r="H345" s="66">
        <v>0</v>
      </c>
      <c r="I345" s="66">
        <v>0</v>
      </c>
      <c r="J345" s="66">
        <v>0</v>
      </c>
      <c r="K345" s="66">
        <v>0</v>
      </c>
      <c r="L345" s="66">
        <v>0</v>
      </c>
      <c r="M345" s="66">
        <v>0</v>
      </c>
      <c r="N345" s="66">
        <v>0</v>
      </c>
      <c r="O345" s="66">
        <v>0</v>
      </c>
      <c r="P345" s="66">
        <v>0</v>
      </c>
      <c r="Q345" s="66">
        <v>0</v>
      </c>
      <c r="R345" s="66">
        <v>0</v>
      </c>
      <c r="S345" s="66">
        <v>0</v>
      </c>
      <c r="T345" s="66">
        <v>0</v>
      </c>
      <c r="U345" s="66">
        <v>0</v>
      </c>
      <c r="V345" s="66">
        <v>0</v>
      </c>
      <c r="W345" s="66">
        <v>0</v>
      </c>
      <c r="X345" s="66">
        <v>0</v>
      </c>
      <c r="Y345" s="66">
        <v>0</v>
      </c>
      <c r="Z345" s="66">
        <v>0</v>
      </c>
      <c r="AA345" s="66">
        <v>0</v>
      </c>
      <c r="AB345" s="66">
        <v>0</v>
      </c>
      <c r="AC345" s="66">
        <v>0</v>
      </c>
      <c r="AD345" s="66">
        <v>0</v>
      </c>
      <c r="AE345" s="66">
        <v>0</v>
      </c>
      <c r="AF345" s="66">
        <v>0</v>
      </c>
      <c r="AG345" s="66">
        <v>0</v>
      </c>
      <c r="AH345" s="66">
        <v>0</v>
      </c>
      <c r="AI345" s="66"/>
      <c r="AJ345" s="66"/>
      <c r="AK345" s="66"/>
      <c r="AL345" s="66"/>
      <c r="AM345" s="66"/>
      <c r="AN345" s="66"/>
      <c r="AO345" s="66">
        <v>0</v>
      </c>
      <c r="AP345" s="66">
        <v>0</v>
      </c>
      <c r="AQ345" s="66"/>
      <c r="AR345" s="66">
        <v>0</v>
      </c>
      <c r="AS345" s="66"/>
      <c r="AT345" s="66"/>
      <c r="AU345" s="66"/>
      <c r="AV345" s="66">
        <v>0</v>
      </c>
      <c r="AW345" s="87">
        <v>0</v>
      </c>
      <c r="AX345" s="66"/>
      <c r="AY345" s="87">
        <v>0</v>
      </c>
      <c r="AZ345" s="66"/>
      <c r="BA345" s="66"/>
      <c r="BB345" s="66"/>
      <c r="BC345" s="66">
        <v>0</v>
      </c>
      <c r="BD345" s="87">
        <v>0</v>
      </c>
      <c r="BE345" s="66"/>
      <c r="BF345" s="87">
        <v>0</v>
      </c>
      <c r="BG345" s="66"/>
      <c r="BH345" s="66"/>
      <c r="BI345" s="66"/>
      <c r="BJ345" s="66">
        <v>0</v>
      </c>
      <c r="BK345" s="87">
        <v>0</v>
      </c>
      <c r="BL345" s="66"/>
      <c r="BM345" s="87">
        <v>0</v>
      </c>
      <c r="BN345" s="66"/>
      <c r="BO345" s="66"/>
      <c r="BP345" s="66"/>
      <c r="BQ345" s="66"/>
      <c r="BR345" s="66"/>
      <c r="BS345" s="66"/>
      <c r="BT345" s="66"/>
      <c r="BU345" s="66"/>
      <c r="BV345" s="66"/>
      <c r="BW345" s="66"/>
      <c r="BX345" s="66"/>
      <c r="BY345" s="66"/>
      <c r="BZ345" s="66"/>
      <c r="CA345" s="66"/>
    </row>
    <row r="346" spans="1:79" s="256" customFormat="1" ht="63" x14ac:dyDescent="0.2">
      <c r="A346" s="171" t="s">
        <v>2791</v>
      </c>
      <c r="B346" s="84" t="s">
        <v>598</v>
      </c>
      <c r="C346" s="171" t="s">
        <v>2171</v>
      </c>
      <c r="D346" s="87">
        <v>0</v>
      </c>
      <c r="E346" s="66">
        <v>0</v>
      </c>
      <c r="F346" s="66">
        <v>0</v>
      </c>
      <c r="G346" s="66">
        <v>0</v>
      </c>
      <c r="H346" s="66">
        <v>0</v>
      </c>
      <c r="I346" s="66">
        <v>0</v>
      </c>
      <c r="J346" s="66">
        <v>0</v>
      </c>
      <c r="K346" s="66">
        <v>0</v>
      </c>
      <c r="L346" s="66">
        <v>0</v>
      </c>
      <c r="M346" s="66">
        <v>0</v>
      </c>
      <c r="N346" s="66">
        <v>0</v>
      </c>
      <c r="O346" s="66">
        <v>0</v>
      </c>
      <c r="P346" s="66">
        <v>0</v>
      </c>
      <c r="Q346" s="66">
        <v>0</v>
      </c>
      <c r="R346" s="66">
        <v>0</v>
      </c>
      <c r="S346" s="66">
        <v>0</v>
      </c>
      <c r="T346" s="66">
        <v>0</v>
      </c>
      <c r="U346" s="66">
        <v>0</v>
      </c>
      <c r="V346" s="66">
        <v>0</v>
      </c>
      <c r="W346" s="66">
        <v>0</v>
      </c>
      <c r="X346" s="66">
        <v>0</v>
      </c>
      <c r="Y346" s="66">
        <v>0</v>
      </c>
      <c r="Z346" s="66">
        <v>0</v>
      </c>
      <c r="AA346" s="66">
        <v>0</v>
      </c>
      <c r="AB346" s="66">
        <v>0</v>
      </c>
      <c r="AC346" s="66">
        <v>0</v>
      </c>
      <c r="AD346" s="66">
        <v>0</v>
      </c>
      <c r="AE346" s="66">
        <v>0</v>
      </c>
      <c r="AF346" s="66">
        <v>0</v>
      </c>
      <c r="AG346" s="66">
        <v>0</v>
      </c>
      <c r="AH346" s="66">
        <v>0</v>
      </c>
      <c r="AI346" s="66"/>
      <c r="AJ346" s="66"/>
      <c r="AK346" s="66"/>
      <c r="AL346" s="66"/>
      <c r="AM346" s="66"/>
      <c r="AN346" s="66"/>
      <c r="AO346" s="66">
        <v>0</v>
      </c>
      <c r="AP346" s="66">
        <v>0</v>
      </c>
      <c r="AQ346" s="66"/>
      <c r="AR346" s="66">
        <v>0</v>
      </c>
      <c r="AS346" s="66"/>
      <c r="AT346" s="66"/>
      <c r="AU346" s="66"/>
      <c r="AV346" s="66">
        <v>0</v>
      </c>
      <c r="AW346" s="87">
        <v>0</v>
      </c>
      <c r="AX346" s="66"/>
      <c r="AY346" s="87">
        <v>0</v>
      </c>
      <c r="AZ346" s="66"/>
      <c r="BA346" s="66"/>
      <c r="BB346" s="66"/>
      <c r="BC346" s="66">
        <v>0</v>
      </c>
      <c r="BD346" s="87">
        <v>0</v>
      </c>
      <c r="BE346" s="66"/>
      <c r="BF346" s="87">
        <v>0</v>
      </c>
      <c r="BG346" s="66"/>
      <c r="BH346" s="66"/>
      <c r="BI346" s="66"/>
      <c r="BJ346" s="66">
        <v>0</v>
      </c>
      <c r="BK346" s="87">
        <v>0</v>
      </c>
      <c r="BL346" s="66"/>
      <c r="BM346" s="87">
        <v>0</v>
      </c>
      <c r="BN346" s="66"/>
      <c r="BO346" s="66"/>
      <c r="BP346" s="66"/>
      <c r="BQ346" s="66"/>
      <c r="BR346" s="66"/>
      <c r="BS346" s="66"/>
      <c r="BT346" s="66"/>
      <c r="BU346" s="66"/>
      <c r="BV346" s="66"/>
      <c r="BW346" s="66"/>
      <c r="BX346" s="66"/>
      <c r="BY346" s="66"/>
      <c r="BZ346" s="66"/>
      <c r="CA346" s="66"/>
    </row>
    <row r="347" spans="1:79" s="256" customFormat="1" ht="63" x14ac:dyDescent="0.2">
      <c r="A347" s="171" t="s">
        <v>2791</v>
      </c>
      <c r="B347" s="84" t="s">
        <v>599</v>
      </c>
      <c r="C347" s="171" t="s">
        <v>2172</v>
      </c>
      <c r="D347" s="87">
        <v>0</v>
      </c>
      <c r="E347" s="66">
        <v>0</v>
      </c>
      <c r="F347" s="66">
        <v>0</v>
      </c>
      <c r="G347" s="66">
        <v>0</v>
      </c>
      <c r="H347" s="66">
        <v>0</v>
      </c>
      <c r="I347" s="66">
        <v>0</v>
      </c>
      <c r="J347" s="66">
        <v>0</v>
      </c>
      <c r="K347" s="66">
        <v>0</v>
      </c>
      <c r="L347" s="66">
        <v>0</v>
      </c>
      <c r="M347" s="66">
        <v>0</v>
      </c>
      <c r="N347" s="66">
        <v>0</v>
      </c>
      <c r="O347" s="66">
        <v>0</v>
      </c>
      <c r="P347" s="66">
        <v>0</v>
      </c>
      <c r="Q347" s="66">
        <v>0</v>
      </c>
      <c r="R347" s="66">
        <v>0</v>
      </c>
      <c r="S347" s="66">
        <v>0</v>
      </c>
      <c r="T347" s="66">
        <v>0</v>
      </c>
      <c r="U347" s="66">
        <v>0</v>
      </c>
      <c r="V347" s="66">
        <v>0</v>
      </c>
      <c r="W347" s="66">
        <v>0</v>
      </c>
      <c r="X347" s="66">
        <v>0</v>
      </c>
      <c r="Y347" s="66">
        <v>0</v>
      </c>
      <c r="Z347" s="66">
        <v>0</v>
      </c>
      <c r="AA347" s="66">
        <v>0</v>
      </c>
      <c r="AB347" s="66">
        <v>0</v>
      </c>
      <c r="AC347" s="66">
        <v>0</v>
      </c>
      <c r="AD347" s="66">
        <v>0</v>
      </c>
      <c r="AE347" s="66">
        <v>0</v>
      </c>
      <c r="AF347" s="66">
        <v>0</v>
      </c>
      <c r="AG347" s="66">
        <v>0</v>
      </c>
      <c r="AH347" s="66">
        <v>0</v>
      </c>
      <c r="AI347" s="66"/>
      <c r="AJ347" s="66"/>
      <c r="AK347" s="66"/>
      <c r="AL347" s="66"/>
      <c r="AM347" s="66"/>
      <c r="AN347" s="66"/>
      <c r="AO347" s="66">
        <v>0</v>
      </c>
      <c r="AP347" s="66">
        <v>0</v>
      </c>
      <c r="AQ347" s="66"/>
      <c r="AR347" s="66">
        <v>0</v>
      </c>
      <c r="AS347" s="66"/>
      <c r="AT347" s="66"/>
      <c r="AU347" s="66"/>
      <c r="AV347" s="66">
        <v>0</v>
      </c>
      <c r="AW347" s="87">
        <v>0</v>
      </c>
      <c r="AX347" s="66"/>
      <c r="AY347" s="87">
        <v>0</v>
      </c>
      <c r="AZ347" s="66"/>
      <c r="BA347" s="66"/>
      <c r="BB347" s="66"/>
      <c r="BC347" s="66">
        <v>0</v>
      </c>
      <c r="BD347" s="87">
        <v>0</v>
      </c>
      <c r="BE347" s="66"/>
      <c r="BF347" s="87">
        <v>0</v>
      </c>
      <c r="BG347" s="66"/>
      <c r="BH347" s="66"/>
      <c r="BI347" s="66"/>
      <c r="BJ347" s="66">
        <v>0</v>
      </c>
      <c r="BK347" s="87">
        <v>0</v>
      </c>
      <c r="BL347" s="66"/>
      <c r="BM347" s="87">
        <v>0</v>
      </c>
      <c r="BN347" s="66"/>
      <c r="BO347" s="66"/>
      <c r="BP347" s="66"/>
      <c r="BQ347" s="66"/>
      <c r="BR347" s="66"/>
      <c r="BS347" s="66"/>
      <c r="BT347" s="66"/>
      <c r="BU347" s="66"/>
      <c r="BV347" s="66"/>
      <c r="BW347" s="66"/>
      <c r="BX347" s="66"/>
      <c r="BY347" s="66"/>
      <c r="BZ347" s="66"/>
      <c r="CA347" s="66"/>
    </row>
    <row r="348" spans="1:79" s="256" customFormat="1" ht="47.25" x14ac:dyDescent="0.2">
      <c r="A348" s="171" t="s">
        <v>899</v>
      </c>
      <c r="B348" s="170" t="s">
        <v>600</v>
      </c>
      <c r="C348" s="171" t="s">
        <v>2173</v>
      </c>
      <c r="D348" s="87">
        <v>0</v>
      </c>
      <c r="E348" s="66">
        <v>0</v>
      </c>
      <c r="F348" s="66">
        <v>0</v>
      </c>
      <c r="G348" s="66">
        <v>0</v>
      </c>
      <c r="H348" s="66">
        <v>0</v>
      </c>
      <c r="I348" s="66">
        <v>0</v>
      </c>
      <c r="J348" s="66">
        <v>0</v>
      </c>
      <c r="K348" s="66">
        <v>0</v>
      </c>
      <c r="L348" s="66">
        <v>0</v>
      </c>
      <c r="M348" s="66">
        <v>0</v>
      </c>
      <c r="N348" s="66">
        <v>0</v>
      </c>
      <c r="O348" s="66">
        <v>0</v>
      </c>
      <c r="P348" s="66">
        <v>0</v>
      </c>
      <c r="Q348" s="66">
        <v>0</v>
      </c>
      <c r="R348" s="66">
        <v>0</v>
      </c>
      <c r="S348" s="66">
        <v>0</v>
      </c>
      <c r="T348" s="66">
        <v>0</v>
      </c>
      <c r="U348" s="66">
        <v>0</v>
      </c>
      <c r="V348" s="66">
        <v>0</v>
      </c>
      <c r="W348" s="66">
        <v>0</v>
      </c>
      <c r="X348" s="66">
        <v>0</v>
      </c>
      <c r="Y348" s="66">
        <v>0</v>
      </c>
      <c r="Z348" s="66">
        <v>0</v>
      </c>
      <c r="AA348" s="66">
        <v>0</v>
      </c>
      <c r="AB348" s="66">
        <v>0</v>
      </c>
      <c r="AC348" s="66">
        <v>0</v>
      </c>
      <c r="AD348" s="66">
        <v>0</v>
      </c>
      <c r="AE348" s="66">
        <v>0</v>
      </c>
      <c r="AF348" s="66">
        <v>0</v>
      </c>
      <c r="AG348" s="66">
        <v>0</v>
      </c>
      <c r="AH348" s="66">
        <v>0</v>
      </c>
      <c r="AI348" s="66"/>
      <c r="AJ348" s="66"/>
      <c r="AK348" s="66"/>
      <c r="AL348" s="66"/>
      <c r="AM348" s="66"/>
      <c r="AN348" s="66"/>
      <c r="AO348" s="66">
        <v>3.3290287699999999</v>
      </c>
      <c r="AP348" s="66">
        <v>0</v>
      </c>
      <c r="AQ348" s="66"/>
      <c r="AR348" s="66">
        <v>0</v>
      </c>
      <c r="AS348" s="66"/>
      <c r="AT348" s="66"/>
      <c r="AU348" s="66"/>
      <c r="AV348" s="66">
        <v>0</v>
      </c>
      <c r="AW348" s="87">
        <v>0</v>
      </c>
      <c r="AX348" s="66"/>
      <c r="AY348" s="87">
        <v>0</v>
      </c>
      <c r="AZ348" s="66"/>
      <c r="BA348" s="66"/>
      <c r="BB348" s="66"/>
      <c r="BC348" s="66">
        <v>0</v>
      </c>
      <c r="BD348" s="87">
        <v>0</v>
      </c>
      <c r="BE348" s="66"/>
      <c r="BF348" s="87">
        <v>0</v>
      </c>
      <c r="BG348" s="66"/>
      <c r="BH348" s="66"/>
      <c r="BI348" s="66"/>
      <c r="BJ348" s="66">
        <v>3.3290287699999999</v>
      </c>
      <c r="BK348" s="87">
        <v>0</v>
      </c>
      <c r="BL348" s="66"/>
      <c r="BM348" s="87">
        <v>0</v>
      </c>
      <c r="BN348" s="66"/>
      <c r="BO348" s="66"/>
      <c r="BP348" s="66"/>
      <c r="BQ348" s="66"/>
      <c r="BR348" s="66"/>
      <c r="BS348" s="66"/>
      <c r="BT348" s="66"/>
      <c r="BU348" s="66"/>
      <c r="BV348" s="66"/>
      <c r="BW348" s="66"/>
      <c r="BX348" s="66"/>
      <c r="BY348" s="66"/>
      <c r="BZ348" s="66"/>
      <c r="CA348" s="66"/>
    </row>
    <row r="349" spans="1:79" s="256" customFormat="1" ht="94.5" x14ac:dyDescent="0.2">
      <c r="A349" s="171" t="s">
        <v>2791</v>
      </c>
      <c r="B349" s="84" t="s">
        <v>601</v>
      </c>
      <c r="C349" s="171" t="s">
        <v>2174</v>
      </c>
      <c r="D349" s="87">
        <v>0</v>
      </c>
      <c r="E349" s="66">
        <v>0</v>
      </c>
      <c r="F349" s="66">
        <v>0</v>
      </c>
      <c r="G349" s="66">
        <v>0</v>
      </c>
      <c r="H349" s="66">
        <v>0</v>
      </c>
      <c r="I349" s="66">
        <v>0</v>
      </c>
      <c r="J349" s="66">
        <v>0</v>
      </c>
      <c r="K349" s="66">
        <v>0</v>
      </c>
      <c r="L349" s="66">
        <v>0</v>
      </c>
      <c r="M349" s="66">
        <v>0</v>
      </c>
      <c r="N349" s="66">
        <v>0</v>
      </c>
      <c r="O349" s="66">
        <v>0</v>
      </c>
      <c r="P349" s="66">
        <v>0</v>
      </c>
      <c r="Q349" s="66">
        <v>0</v>
      </c>
      <c r="R349" s="66">
        <v>0</v>
      </c>
      <c r="S349" s="66">
        <v>0</v>
      </c>
      <c r="T349" s="66">
        <v>0</v>
      </c>
      <c r="U349" s="66">
        <v>0</v>
      </c>
      <c r="V349" s="66">
        <v>0</v>
      </c>
      <c r="W349" s="66">
        <v>0</v>
      </c>
      <c r="X349" s="66">
        <v>0</v>
      </c>
      <c r="Y349" s="66">
        <v>0</v>
      </c>
      <c r="Z349" s="66">
        <v>0</v>
      </c>
      <c r="AA349" s="66">
        <v>0</v>
      </c>
      <c r="AB349" s="66">
        <v>0</v>
      </c>
      <c r="AC349" s="66">
        <v>0</v>
      </c>
      <c r="AD349" s="66">
        <v>0</v>
      </c>
      <c r="AE349" s="66">
        <v>0</v>
      </c>
      <c r="AF349" s="66">
        <v>0</v>
      </c>
      <c r="AG349" s="66">
        <v>0</v>
      </c>
      <c r="AH349" s="66">
        <v>0</v>
      </c>
      <c r="AI349" s="66"/>
      <c r="AJ349" s="66"/>
      <c r="AK349" s="66"/>
      <c r="AL349" s="66"/>
      <c r="AM349" s="66"/>
      <c r="AN349" s="66"/>
      <c r="AO349" s="66">
        <v>0</v>
      </c>
      <c r="AP349" s="66">
        <v>0</v>
      </c>
      <c r="AQ349" s="66"/>
      <c r="AR349" s="66">
        <v>0</v>
      </c>
      <c r="AS349" s="66"/>
      <c r="AT349" s="66"/>
      <c r="AU349" s="66"/>
      <c r="AV349" s="66">
        <v>0</v>
      </c>
      <c r="AW349" s="87">
        <v>0</v>
      </c>
      <c r="AX349" s="66"/>
      <c r="AY349" s="87">
        <v>0</v>
      </c>
      <c r="AZ349" s="66"/>
      <c r="BA349" s="66"/>
      <c r="BB349" s="66"/>
      <c r="BC349" s="66">
        <v>0</v>
      </c>
      <c r="BD349" s="87">
        <v>0</v>
      </c>
      <c r="BE349" s="66"/>
      <c r="BF349" s="87">
        <v>0</v>
      </c>
      <c r="BG349" s="66"/>
      <c r="BH349" s="66"/>
      <c r="BI349" s="66"/>
      <c r="BJ349" s="66">
        <v>0</v>
      </c>
      <c r="BK349" s="87">
        <v>0</v>
      </c>
      <c r="BL349" s="66"/>
      <c r="BM349" s="87">
        <v>0</v>
      </c>
      <c r="BN349" s="66"/>
      <c r="BO349" s="66"/>
      <c r="BP349" s="66"/>
      <c r="BQ349" s="66"/>
      <c r="BR349" s="66"/>
      <c r="BS349" s="66"/>
      <c r="BT349" s="66"/>
      <c r="BU349" s="66"/>
      <c r="BV349" s="66"/>
      <c r="BW349" s="66"/>
      <c r="BX349" s="66"/>
      <c r="BY349" s="66"/>
      <c r="BZ349" s="66"/>
      <c r="CA349" s="66"/>
    </row>
    <row r="350" spans="1:79" s="256" customFormat="1" ht="78.75" x14ac:dyDescent="0.2">
      <c r="A350" s="171" t="s">
        <v>2791</v>
      </c>
      <c r="B350" s="84" t="s">
        <v>602</v>
      </c>
      <c r="C350" s="171" t="s">
        <v>2175</v>
      </c>
      <c r="D350" s="87">
        <v>0</v>
      </c>
      <c r="E350" s="66">
        <v>0</v>
      </c>
      <c r="F350" s="66">
        <v>0</v>
      </c>
      <c r="G350" s="66">
        <v>0</v>
      </c>
      <c r="H350" s="66">
        <v>0</v>
      </c>
      <c r="I350" s="66">
        <v>0</v>
      </c>
      <c r="J350" s="66">
        <v>0</v>
      </c>
      <c r="K350" s="66">
        <v>0</v>
      </c>
      <c r="L350" s="66">
        <v>0</v>
      </c>
      <c r="M350" s="66">
        <v>0</v>
      </c>
      <c r="N350" s="66">
        <v>0</v>
      </c>
      <c r="O350" s="66">
        <v>0</v>
      </c>
      <c r="P350" s="66">
        <v>0</v>
      </c>
      <c r="Q350" s="66">
        <v>0</v>
      </c>
      <c r="R350" s="66">
        <v>0</v>
      </c>
      <c r="S350" s="66">
        <v>0</v>
      </c>
      <c r="T350" s="66">
        <v>0</v>
      </c>
      <c r="U350" s="66">
        <v>0</v>
      </c>
      <c r="V350" s="66">
        <v>0</v>
      </c>
      <c r="W350" s="66">
        <v>0</v>
      </c>
      <c r="X350" s="66">
        <v>0</v>
      </c>
      <c r="Y350" s="66">
        <v>0</v>
      </c>
      <c r="Z350" s="66">
        <v>0</v>
      </c>
      <c r="AA350" s="66">
        <v>0</v>
      </c>
      <c r="AB350" s="66">
        <v>0</v>
      </c>
      <c r="AC350" s="66">
        <v>0</v>
      </c>
      <c r="AD350" s="66">
        <v>0</v>
      </c>
      <c r="AE350" s="66">
        <v>0</v>
      </c>
      <c r="AF350" s="66">
        <v>0</v>
      </c>
      <c r="AG350" s="66">
        <v>0</v>
      </c>
      <c r="AH350" s="66">
        <v>0</v>
      </c>
      <c r="AI350" s="66"/>
      <c r="AJ350" s="66"/>
      <c r="AK350" s="66"/>
      <c r="AL350" s="66"/>
      <c r="AM350" s="66"/>
      <c r="AN350" s="66"/>
      <c r="AO350" s="66">
        <v>0</v>
      </c>
      <c r="AP350" s="66">
        <v>0</v>
      </c>
      <c r="AQ350" s="66"/>
      <c r="AR350" s="66">
        <v>0</v>
      </c>
      <c r="AS350" s="66"/>
      <c r="AT350" s="66"/>
      <c r="AU350" s="66"/>
      <c r="AV350" s="66">
        <v>0</v>
      </c>
      <c r="AW350" s="87">
        <v>0</v>
      </c>
      <c r="AX350" s="66"/>
      <c r="AY350" s="87">
        <v>0</v>
      </c>
      <c r="AZ350" s="66"/>
      <c r="BA350" s="66"/>
      <c r="BB350" s="66"/>
      <c r="BC350" s="66">
        <v>0</v>
      </c>
      <c r="BD350" s="87">
        <v>0</v>
      </c>
      <c r="BE350" s="66"/>
      <c r="BF350" s="87">
        <v>0</v>
      </c>
      <c r="BG350" s="66"/>
      <c r="BH350" s="66"/>
      <c r="BI350" s="66"/>
      <c r="BJ350" s="66">
        <v>0</v>
      </c>
      <c r="BK350" s="87">
        <v>0</v>
      </c>
      <c r="BL350" s="66"/>
      <c r="BM350" s="87">
        <v>0</v>
      </c>
      <c r="BN350" s="66"/>
      <c r="BO350" s="66"/>
      <c r="BP350" s="66"/>
      <c r="BQ350" s="66"/>
      <c r="BR350" s="66"/>
      <c r="BS350" s="66"/>
      <c r="BT350" s="66"/>
      <c r="BU350" s="66"/>
      <c r="BV350" s="66"/>
      <c r="BW350" s="66"/>
      <c r="BX350" s="66"/>
      <c r="BY350" s="66"/>
      <c r="BZ350" s="66"/>
      <c r="CA350" s="66"/>
    </row>
    <row r="351" spans="1:79" s="256" customFormat="1" ht="94.5" x14ac:dyDescent="0.2">
      <c r="A351" s="171" t="s">
        <v>899</v>
      </c>
      <c r="B351" s="84" t="s">
        <v>603</v>
      </c>
      <c r="C351" s="171" t="s">
        <v>2176</v>
      </c>
      <c r="D351" s="87">
        <v>0</v>
      </c>
      <c r="E351" s="66">
        <v>0</v>
      </c>
      <c r="F351" s="66">
        <v>0</v>
      </c>
      <c r="G351" s="66">
        <v>0</v>
      </c>
      <c r="H351" s="66">
        <v>0</v>
      </c>
      <c r="I351" s="66">
        <v>0</v>
      </c>
      <c r="J351" s="66">
        <v>0</v>
      </c>
      <c r="K351" s="66">
        <v>0</v>
      </c>
      <c r="L351" s="66">
        <v>0</v>
      </c>
      <c r="M351" s="66">
        <v>0</v>
      </c>
      <c r="N351" s="66">
        <v>0</v>
      </c>
      <c r="O351" s="66">
        <v>0</v>
      </c>
      <c r="P351" s="66">
        <v>0</v>
      </c>
      <c r="Q351" s="66">
        <v>0</v>
      </c>
      <c r="R351" s="66">
        <v>0</v>
      </c>
      <c r="S351" s="66">
        <v>0</v>
      </c>
      <c r="T351" s="66">
        <v>0</v>
      </c>
      <c r="U351" s="66">
        <v>0</v>
      </c>
      <c r="V351" s="66">
        <v>0</v>
      </c>
      <c r="W351" s="66">
        <v>0</v>
      </c>
      <c r="X351" s="66">
        <v>0</v>
      </c>
      <c r="Y351" s="66">
        <v>0</v>
      </c>
      <c r="Z351" s="66">
        <v>0</v>
      </c>
      <c r="AA351" s="66">
        <v>0</v>
      </c>
      <c r="AB351" s="66">
        <v>0</v>
      </c>
      <c r="AC351" s="66">
        <v>0</v>
      </c>
      <c r="AD351" s="66">
        <v>0</v>
      </c>
      <c r="AE351" s="66">
        <v>0</v>
      </c>
      <c r="AF351" s="66">
        <v>0</v>
      </c>
      <c r="AG351" s="66">
        <v>0</v>
      </c>
      <c r="AH351" s="66">
        <v>0</v>
      </c>
      <c r="AI351" s="66"/>
      <c r="AJ351" s="66"/>
      <c r="AK351" s="66"/>
      <c r="AL351" s="66"/>
      <c r="AM351" s="66"/>
      <c r="AN351" s="66"/>
      <c r="AO351" s="66">
        <v>0.45403982000000004</v>
      </c>
      <c r="AP351" s="66">
        <v>0.63</v>
      </c>
      <c r="AQ351" s="66"/>
      <c r="AR351" s="66">
        <v>0</v>
      </c>
      <c r="AS351" s="66"/>
      <c r="AT351" s="66"/>
      <c r="AU351" s="66"/>
      <c r="AV351" s="66">
        <v>0</v>
      </c>
      <c r="AW351" s="87">
        <v>0</v>
      </c>
      <c r="AX351" s="66"/>
      <c r="AY351" s="87">
        <v>0</v>
      </c>
      <c r="AZ351" s="66"/>
      <c r="BA351" s="66"/>
      <c r="BB351" s="66"/>
      <c r="BC351" s="66">
        <v>0.45403982000000004</v>
      </c>
      <c r="BD351" s="87">
        <v>0.63</v>
      </c>
      <c r="BE351" s="66"/>
      <c r="BF351" s="87">
        <v>0</v>
      </c>
      <c r="BG351" s="66"/>
      <c r="BH351" s="66"/>
      <c r="BI351" s="66"/>
      <c r="BJ351" s="66">
        <v>0</v>
      </c>
      <c r="BK351" s="87">
        <v>0</v>
      </c>
      <c r="BL351" s="66"/>
      <c r="BM351" s="87">
        <v>0</v>
      </c>
      <c r="BN351" s="66"/>
      <c r="BO351" s="66"/>
      <c r="BP351" s="66"/>
      <c r="BQ351" s="66"/>
      <c r="BR351" s="66"/>
      <c r="BS351" s="66"/>
      <c r="BT351" s="66"/>
      <c r="BU351" s="66"/>
      <c r="BV351" s="66"/>
      <c r="BW351" s="66"/>
      <c r="BX351" s="66"/>
      <c r="BY351" s="66"/>
      <c r="BZ351" s="66"/>
      <c r="CA351" s="66"/>
    </row>
    <row r="352" spans="1:79" s="256" customFormat="1" ht="47.25" x14ac:dyDescent="0.2">
      <c r="A352" s="171" t="s">
        <v>899</v>
      </c>
      <c r="B352" s="84" t="s">
        <v>925</v>
      </c>
      <c r="C352" s="171" t="s">
        <v>2177</v>
      </c>
      <c r="D352" s="87">
        <v>0</v>
      </c>
      <c r="E352" s="66">
        <v>0</v>
      </c>
      <c r="F352" s="66">
        <v>0</v>
      </c>
      <c r="G352" s="66">
        <v>0</v>
      </c>
      <c r="H352" s="66">
        <v>0</v>
      </c>
      <c r="I352" s="66">
        <v>0</v>
      </c>
      <c r="J352" s="66">
        <v>0</v>
      </c>
      <c r="K352" s="66">
        <v>0</v>
      </c>
      <c r="L352" s="66">
        <v>0</v>
      </c>
      <c r="M352" s="66">
        <v>0</v>
      </c>
      <c r="N352" s="66">
        <v>0</v>
      </c>
      <c r="O352" s="66">
        <v>0</v>
      </c>
      <c r="P352" s="66">
        <v>0</v>
      </c>
      <c r="Q352" s="66">
        <v>0</v>
      </c>
      <c r="R352" s="66">
        <v>0</v>
      </c>
      <c r="S352" s="66">
        <v>0</v>
      </c>
      <c r="T352" s="66">
        <v>0</v>
      </c>
      <c r="U352" s="66">
        <v>0</v>
      </c>
      <c r="V352" s="66">
        <v>0</v>
      </c>
      <c r="W352" s="66">
        <v>0</v>
      </c>
      <c r="X352" s="66">
        <v>0</v>
      </c>
      <c r="Y352" s="66">
        <v>0</v>
      </c>
      <c r="Z352" s="66">
        <v>0</v>
      </c>
      <c r="AA352" s="66">
        <v>0</v>
      </c>
      <c r="AB352" s="66">
        <v>0</v>
      </c>
      <c r="AC352" s="66">
        <v>0</v>
      </c>
      <c r="AD352" s="66">
        <v>0</v>
      </c>
      <c r="AE352" s="66">
        <v>0</v>
      </c>
      <c r="AF352" s="66">
        <v>0</v>
      </c>
      <c r="AG352" s="66">
        <v>0</v>
      </c>
      <c r="AH352" s="66">
        <v>0</v>
      </c>
      <c r="AI352" s="66"/>
      <c r="AJ352" s="66"/>
      <c r="AK352" s="66"/>
      <c r="AL352" s="66"/>
      <c r="AM352" s="66"/>
      <c r="AN352" s="66"/>
      <c r="AO352" s="66">
        <v>0</v>
      </c>
      <c r="AP352" s="66">
        <v>0</v>
      </c>
      <c r="AQ352" s="66"/>
      <c r="AR352" s="66">
        <v>0</v>
      </c>
      <c r="AS352" s="66"/>
      <c r="AT352" s="66"/>
      <c r="AU352" s="66"/>
      <c r="AV352" s="66">
        <v>0</v>
      </c>
      <c r="AW352" s="87">
        <v>0</v>
      </c>
      <c r="AX352" s="66"/>
      <c r="AY352" s="87">
        <v>0</v>
      </c>
      <c r="AZ352" s="66"/>
      <c r="BA352" s="66"/>
      <c r="BB352" s="66"/>
      <c r="BC352" s="66">
        <v>0</v>
      </c>
      <c r="BD352" s="87">
        <v>0</v>
      </c>
      <c r="BE352" s="66"/>
      <c r="BF352" s="87">
        <v>0</v>
      </c>
      <c r="BG352" s="66"/>
      <c r="BH352" s="66"/>
      <c r="BI352" s="66"/>
      <c r="BJ352" s="66">
        <v>0</v>
      </c>
      <c r="BK352" s="87">
        <v>0</v>
      </c>
      <c r="BL352" s="66"/>
      <c r="BM352" s="87">
        <v>0</v>
      </c>
      <c r="BN352" s="66"/>
      <c r="BO352" s="66"/>
      <c r="BP352" s="66"/>
      <c r="BQ352" s="66"/>
      <c r="BR352" s="66"/>
      <c r="BS352" s="66"/>
      <c r="BT352" s="66"/>
      <c r="BU352" s="66"/>
      <c r="BV352" s="66"/>
      <c r="BW352" s="66"/>
      <c r="BX352" s="66"/>
      <c r="BY352" s="66"/>
      <c r="BZ352" s="66"/>
      <c r="CA352" s="66"/>
    </row>
    <row r="353" spans="1:79" s="256" customFormat="1" ht="47.25" x14ac:dyDescent="0.2">
      <c r="A353" s="171" t="s">
        <v>899</v>
      </c>
      <c r="B353" s="84" t="s">
        <v>926</v>
      </c>
      <c r="C353" s="171" t="s">
        <v>2178</v>
      </c>
      <c r="D353" s="87">
        <v>0</v>
      </c>
      <c r="E353" s="66">
        <v>0</v>
      </c>
      <c r="F353" s="66">
        <v>0</v>
      </c>
      <c r="G353" s="66">
        <v>0</v>
      </c>
      <c r="H353" s="66">
        <v>0</v>
      </c>
      <c r="I353" s="66">
        <v>0</v>
      </c>
      <c r="J353" s="66">
        <v>0</v>
      </c>
      <c r="K353" s="66">
        <v>0</v>
      </c>
      <c r="L353" s="66">
        <v>0</v>
      </c>
      <c r="M353" s="66">
        <v>0</v>
      </c>
      <c r="N353" s="66">
        <v>0</v>
      </c>
      <c r="O353" s="66">
        <v>0</v>
      </c>
      <c r="P353" s="66">
        <v>0</v>
      </c>
      <c r="Q353" s="66">
        <v>0</v>
      </c>
      <c r="R353" s="66">
        <v>0</v>
      </c>
      <c r="S353" s="66">
        <v>0</v>
      </c>
      <c r="T353" s="66">
        <v>0</v>
      </c>
      <c r="U353" s="66">
        <v>0</v>
      </c>
      <c r="V353" s="66">
        <v>0</v>
      </c>
      <c r="W353" s="66">
        <v>0</v>
      </c>
      <c r="X353" s="66">
        <v>0</v>
      </c>
      <c r="Y353" s="66">
        <v>0</v>
      </c>
      <c r="Z353" s="66">
        <v>0</v>
      </c>
      <c r="AA353" s="66">
        <v>0</v>
      </c>
      <c r="AB353" s="66">
        <v>0</v>
      </c>
      <c r="AC353" s="66">
        <v>0</v>
      </c>
      <c r="AD353" s="66">
        <v>0</v>
      </c>
      <c r="AE353" s="66">
        <v>0</v>
      </c>
      <c r="AF353" s="66">
        <v>0</v>
      </c>
      <c r="AG353" s="66">
        <v>0</v>
      </c>
      <c r="AH353" s="66">
        <v>0</v>
      </c>
      <c r="AI353" s="66"/>
      <c r="AJ353" s="66"/>
      <c r="AK353" s="66"/>
      <c r="AL353" s="66"/>
      <c r="AM353" s="66"/>
      <c r="AN353" s="66"/>
      <c r="AO353" s="66">
        <v>1.0224755000000001</v>
      </c>
      <c r="AP353" s="66">
        <v>0</v>
      </c>
      <c r="AQ353" s="66"/>
      <c r="AR353" s="66">
        <v>0</v>
      </c>
      <c r="AS353" s="66"/>
      <c r="AT353" s="66"/>
      <c r="AU353" s="66"/>
      <c r="AV353" s="66">
        <v>0</v>
      </c>
      <c r="AW353" s="87">
        <v>0</v>
      </c>
      <c r="AX353" s="66"/>
      <c r="AY353" s="87">
        <v>0</v>
      </c>
      <c r="AZ353" s="66"/>
      <c r="BA353" s="66"/>
      <c r="BB353" s="66"/>
      <c r="BC353" s="66">
        <v>0</v>
      </c>
      <c r="BD353" s="87">
        <v>0</v>
      </c>
      <c r="BE353" s="66"/>
      <c r="BF353" s="87">
        <v>0</v>
      </c>
      <c r="BG353" s="66"/>
      <c r="BH353" s="66"/>
      <c r="BI353" s="66"/>
      <c r="BJ353" s="66">
        <v>1.0224755000000001</v>
      </c>
      <c r="BK353" s="87">
        <v>0</v>
      </c>
      <c r="BL353" s="66"/>
      <c r="BM353" s="87">
        <v>0</v>
      </c>
      <c r="BN353" s="66"/>
      <c r="BO353" s="66"/>
      <c r="BP353" s="66"/>
      <c r="BQ353" s="66"/>
      <c r="BR353" s="66"/>
      <c r="BS353" s="66"/>
      <c r="BT353" s="66"/>
      <c r="BU353" s="66"/>
      <c r="BV353" s="66"/>
      <c r="BW353" s="66"/>
      <c r="BX353" s="66"/>
      <c r="BY353" s="66"/>
      <c r="BZ353" s="66"/>
      <c r="CA353" s="66"/>
    </row>
    <row r="354" spans="1:79" s="256" customFormat="1" ht="78.75" x14ac:dyDescent="0.2">
      <c r="A354" s="171" t="s">
        <v>899</v>
      </c>
      <c r="B354" s="84" t="s">
        <v>1709</v>
      </c>
      <c r="C354" s="171" t="s">
        <v>2179</v>
      </c>
      <c r="D354" s="87">
        <v>0</v>
      </c>
      <c r="E354" s="66">
        <v>0</v>
      </c>
      <c r="F354" s="66">
        <v>0</v>
      </c>
      <c r="G354" s="66">
        <v>0</v>
      </c>
      <c r="H354" s="66">
        <v>0</v>
      </c>
      <c r="I354" s="66">
        <v>0</v>
      </c>
      <c r="J354" s="66">
        <v>0</v>
      </c>
      <c r="K354" s="66">
        <v>0</v>
      </c>
      <c r="L354" s="66">
        <v>0</v>
      </c>
      <c r="M354" s="66">
        <v>0</v>
      </c>
      <c r="N354" s="66">
        <v>0</v>
      </c>
      <c r="O354" s="66">
        <v>0</v>
      </c>
      <c r="P354" s="66">
        <v>0</v>
      </c>
      <c r="Q354" s="66">
        <v>0</v>
      </c>
      <c r="R354" s="66">
        <v>0</v>
      </c>
      <c r="S354" s="66">
        <v>0</v>
      </c>
      <c r="T354" s="66">
        <v>0</v>
      </c>
      <c r="U354" s="66">
        <v>0</v>
      </c>
      <c r="V354" s="66">
        <v>0</v>
      </c>
      <c r="W354" s="66">
        <v>0</v>
      </c>
      <c r="X354" s="66">
        <v>0</v>
      </c>
      <c r="Y354" s="66">
        <v>0</v>
      </c>
      <c r="Z354" s="66">
        <v>0</v>
      </c>
      <c r="AA354" s="66">
        <v>0</v>
      </c>
      <c r="AB354" s="66">
        <v>0</v>
      </c>
      <c r="AC354" s="66">
        <v>0</v>
      </c>
      <c r="AD354" s="66">
        <v>0</v>
      </c>
      <c r="AE354" s="66">
        <v>0</v>
      </c>
      <c r="AF354" s="66">
        <v>0</v>
      </c>
      <c r="AG354" s="66">
        <v>0</v>
      </c>
      <c r="AH354" s="66"/>
      <c r="AI354" s="66"/>
      <c r="AJ354" s="66"/>
      <c r="AK354" s="66"/>
      <c r="AL354" s="66"/>
      <c r="AM354" s="66"/>
      <c r="AN354" s="66"/>
      <c r="AO354" s="66">
        <v>0</v>
      </c>
      <c r="AP354" s="66">
        <v>0</v>
      </c>
      <c r="AQ354" s="66"/>
      <c r="AR354" s="66">
        <v>0</v>
      </c>
      <c r="AS354" s="66"/>
      <c r="AT354" s="66"/>
      <c r="AU354" s="66"/>
      <c r="AV354" s="66"/>
      <c r="AW354" s="87">
        <v>0</v>
      </c>
      <c r="AX354" s="66"/>
      <c r="AY354" s="87">
        <v>0</v>
      </c>
      <c r="AZ354" s="66"/>
      <c r="BA354" s="66"/>
      <c r="BB354" s="66"/>
      <c r="BC354" s="66"/>
      <c r="BD354" s="87">
        <v>0</v>
      </c>
      <c r="BE354" s="66"/>
      <c r="BF354" s="87">
        <v>0</v>
      </c>
      <c r="BG354" s="66"/>
      <c r="BH354" s="66"/>
      <c r="BI354" s="66"/>
      <c r="BJ354" s="66">
        <v>0</v>
      </c>
      <c r="BK354" s="87">
        <v>0</v>
      </c>
      <c r="BL354" s="66"/>
      <c r="BM354" s="87">
        <v>0</v>
      </c>
      <c r="BN354" s="66"/>
      <c r="BO354" s="66"/>
      <c r="BP354" s="66"/>
      <c r="BQ354" s="66"/>
      <c r="BR354" s="66"/>
      <c r="BS354" s="66"/>
      <c r="BT354" s="66"/>
      <c r="BU354" s="66"/>
      <c r="BV354" s="66"/>
      <c r="BW354" s="66"/>
      <c r="BX354" s="66"/>
      <c r="BY354" s="66"/>
      <c r="BZ354" s="66"/>
      <c r="CA354" s="66"/>
    </row>
    <row r="355" spans="1:79" s="256" customFormat="1" ht="47.25" x14ac:dyDescent="0.2">
      <c r="A355" s="171" t="s">
        <v>899</v>
      </c>
      <c r="B355" s="84" t="s">
        <v>1710</v>
      </c>
      <c r="C355" s="171" t="s">
        <v>2180</v>
      </c>
      <c r="D355" s="87">
        <v>0</v>
      </c>
      <c r="E355" s="66">
        <v>0</v>
      </c>
      <c r="F355" s="66">
        <v>0</v>
      </c>
      <c r="G355" s="66">
        <v>0</v>
      </c>
      <c r="H355" s="66">
        <v>0</v>
      </c>
      <c r="I355" s="66">
        <v>0</v>
      </c>
      <c r="J355" s="66">
        <v>0</v>
      </c>
      <c r="K355" s="66">
        <v>0</v>
      </c>
      <c r="L355" s="66">
        <v>0</v>
      </c>
      <c r="M355" s="66">
        <v>0</v>
      </c>
      <c r="N355" s="66">
        <v>0</v>
      </c>
      <c r="O355" s="66">
        <v>0</v>
      </c>
      <c r="P355" s="66">
        <v>0</v>
      </c>
      <c r="Q355" s="66">
        <v>0</v>
      </c>
      <c r="R355" s="66">
        <v>0</v>
      </c>
      <c r="S355" s="66">
        <v>0</v>
      </c>
      <c r="T355" s="66">
        <v>0</v>
      </c>
      <c r="U355" s="66">
        <v>0</v>
      </c>
      <c r="V355" s="66">
        <v>0</v>
      </c>
      <c r="W355" s="66">
        <v>0</v>
      </c>
      <c r="X355" s="66">
        <v>0</v>
      </c>
      <c r="Y355" s="66">
        <v>0</v>
      </c>
      <c r="Z355" s="66">
        <v>0</v>
      </c>
      <c r="AA355" s="66">
        <v>0</v>
      </c>
      <c r="AB355" s="66">
        <v>0</v>
      </c>
      <c r="AC355" s="66">
        <v>0</v>
      </c>
      <c r="AD355" s="66">
        <v>0</v>
      </c>
      <c r="AE355" s="66">
        <v>0</v>
      </c>
      <c r="AF355" s="66">
        <v>0</v>
      </c>
      <c r="AG355" s="66">
        <v>0</v>
      </c>
      <c r="AH355" s="66"/>
      <c r="AI355" s="66"/>
      <c r="AJ355" s="66"/>
      <c r="AK355" s="66"/>
      <c r="AL355" s="66"/>
      <c r="AM355" s="66"/>
      <c r="AN355" s="66"/>
      <c r="AO355" s="66">
        <v>0</v>
      </c>
      <c r="AP355" s="66">
        <v>0</v>
      </c>
      <c r="AQ355" s="66"/>
      <c r="AR355" s="66">
        <v>0</v>
      </c>
      <c r="AS355" s="66"/>
      <c r="AT355" s="66"/>
      <c r="AU355" s="66"/>
      <c r="AV355" s="66"/>
      <c r="AW355" s="87">
        <v>0</v>
      </c>
      <c r="AX355" s="66"/>
      <c r="AY355" s="87">
        <v>0</v>
      </c>
      <c r="AZ355" s="66"/>
      <c r="BA355" s="66"/>
      <c r="BB355" s="66"/>
      <c r="BC355" s="66"/>
      <c r="BD355" s="87">
        <v>0</v>
      </c>
      <c r="BE355" s="66"/>
      <c r="BF355" s="87">
        <v>0</v>
      </c>
      <c r="BG355" s="66"/>
      <c r="BH355" s="66"/>
      <c r="BI355" s="66"/>
      <c r="BJ355" s="66">
        <v>0</v>
      </c>
      <c r="BK355" s="87">
        <v>0</v>
      </c>
      <c r="BL355" s="66"/>
      <c r="BM355" s="87">
        <v>0</v>
      </c>
      <c r="BN355" s="66"/>
      <c r="BO355" s="66"/>
      <c r="BP355" s="66"/>
      <c r="BQ355" s="66"/>
      <c r="BR355" s="66"/>
      <c r="BS355" s="66"/>
      <c r="BT355" s="66"/>
      <c r="BU355" s="66"/>
      <c r="BV355" s="66"/>
      <c r="BW355" s="66"/>
      <c r="BX355" s="66"/>
      <c r="BY355" s="66"/>
      <c r="BZ355" s="66"/>
      <c r="CA355" s="66"/>
    </row>
    <row r="356" spans="1:79" s="256" customFormat="1" ht="78.75" x14ac:dyDescent="0.2">
      <c r="A356" s="171" t="s">
        <v>899</v>
      </c>
      <c r="B356" s="84" t="s">
        <v>1711</v>
      </c>
      <c r="C356" s="171" t="s">
        <v>2181</v>
      </c>
      <c r="D356" s="87">
        <v>0</v>
      </c>
      <c r="E356" s="66">
        <v>0</v>
      </c>
      <c r="F356" s="66">
        <v>0</v>
      </c>
      <c r="G356" s="66">
        <v>0</v>
      </c>
      <c r="H356" s="66">
        <v>0</v>
      </c>
      <c r="I356" s="66">
        <v>0</v>
      </c>
      <c r="J356" s="66">
        <v>0</v>
      </c>
      <c r="K356" s="66">
        <v>0</v>
      </c>
      <c r="L356" s="66">
        <v>0</v>
      </c>
      <c r="M356" s="66">
        <v>0</v>
      </c>
      <c r="N356" s="66">
        <v>0</v>
      </c>
      <c r="O356" s="66">
        <v>0</v>
      </c>
      <c r="P356" s="66">
        <v>0</v>
      </c>
      <c r="Q356" s="66">
        <v>0</v>
      </c>
      <c r="R356" s="66">
        <v>0</v>
      </c>
      <c r="S356" s="66">
        <v>0</v>
      </c>
      <c r="T356" s="66">
        <v>0</v>
      </c>
      <c r="U356" s="66">
        <v>0</v>
      </c>
      <c r="V356" s="66">
        <v>0</v>
      </c>
      <c r="W356" s="66">
        <v>0</v>
      </c>
      <c r="X356" s="66">
        <v>0</v>
      </c>
      <c r="Y356" s="66">
        <v>0</v>
      </c>
      <c r="Z356" s="66">
        <v>0</v>
      </c>
      <c r="AA356" s="66">
        <v>0</v>
      </c>
      <c r="AB356" s="66">
        <v>0</v>
      </c>
      <c r="AC356" s="66">
        <v>0</v>
      </c>
      <c r="AD356" s="66">
        <v>0</v>
      </c>
      <c r="AE356" s="66">
        <v>0</v>
      </c>
      <c r="AF356" s="66">
        <v>0</v>
      </c>
      <c r="AG356" s="66">
        <v>0</v>
      </c>
      <c r="AH356" s="66"/>
      <c r="AI356" s="66"/>
      <c r="AJ356" s="66"/>
      <c r="AK356" s="66"/>
      <c r="AL356" s="66"/>
      <c r="AM356" s="66"/>
      <c r="AN356" s="66"/>
      <c r="AO356" s="66">
        <v>0</v>
      </c>
      <c r="AP356" s="66">
        <v>0</v>
      </c>
      <c r="AQ356" s="66"/>
      <c r="AR356" s="66">
        <v>0</v>
      </c>
      <c r="AS356" s="66"/>
      <c r="AT356" s="66"/>
      <c r="AU356" s="66"/>
      <c r="AV356" s="66"/>
      <c r="AW356" s="87">
        <v>0</v>
      </c>
      <c r="AX356" s="66"/>
      <c r="AY356" s="87">
        <v>0</v>
      </c>
      <c r="AZ356" s="66"/>
      <c r="BA356" s="66"/>
      <c r="BB356" s="66"/>
      <c r="BC356" s="66"/>
      <c r="BD356" s="87">
        <v>0</v>
      </c>
      <c r="BE356" s="66"/>
      <c r="BF356" s="87">
        <v>0</v>
      </c>
      <c r="BG356" s="66"/>
      <c r="BH356" s="66"/>
      <c r="BI356" s="66"/>
      <c r="BJ356" s="66">
        <v>0</v>
      </c>
      <c r="BK356" s="87">
        <v>0</v>
      </c>
      <c r="BL356" s="66"/>
      <c r="BM356" s="87">
        <v>0</v>
      </c>
      <c r="BN356" s="66"/>
      <c r="BO356" s="66"/>
      <c r="BP356" s="66"/>
      <c r="BQ356" s="66"/>
      <c r="BR356" s="66"/>
      <c r="BS356" s="66"/>
      <c r="BT356" s="66"/>
      <c r="BU356" s="66"/>
      <c r="BV356" s="66"/>
      <c r="BW356" s="66"/>
      <c r="BX356" s="66"/>
      <c r="BY356" s="66"/>
      <c r="BZ356" s="66"/>
      <c r="CA356" s="66"/>
    </row>
    <row r="357" spans="1:79" s="256" customFormat="1" ht="63" x14ac:dyDescent="0.2">
      <c r="A357" s="171" t="s">
        <v>899</v>
      </c>
      <c r="B357" s="84" t="s">
        <v>1712</v>
      </c>
      <c r="C357" s="171" t="s">
        <v>2182</v>
      </c>
      <c r="D357" s="87">
        <v>0</v>
      </c>
      <c r="E357" s="66">
        <v>0</v>
      </c>
      <c r="F357" s="66">
        <v>0</v>
      </c>
      <c r="G357" s="66">
        <v>0</v>
      </c>
      <c r="H357" s="66">
        <v>0</v>
      </c>
      <c r="I357" s="66">
        <v>0</v>
      </c>
      <c r="J357" s="66">
        <v>0</v>
      </c>
      <c r="K357" s="66">
        <v>0</v>
      </c>
      <c r="L357" s="66">
        <v>0</v>
      </c>
      <c r="M357" s="66">
        <v>0</v>
      </c>
      <c r="N357" s="66">
        <v>0</v>
      </c>
      <c r="O357" s="66">
        <v>0</v>
      </c>
      <c r="P357" s="66">
        <v>0</v>
      </c>
      <c r="Q357" s="66">
        <v>0</v>
      </c>
      <c r="R357" s="66">
        <v>0</v>
      </c>
      <c r="S357" s="66">
        <v>0</v>
      </c>
      <c r="T357" s="66">
        <v>0</v>
      </c>
      <c r="U357" s="66">
        <v>0</v>
      </c>
      <c r="V357" s="66">
        <v>0</v>
      </c>
      <c r="W357" s="66">
        <v>0</v>
      </c>
      <c r="X357" s="66">
        <v>0</v>
      </c>
      <c r="Y357" s="66">
        <v>0</v>
      </c>
      <c r="Z357" s="66">
        <v>0</v>
      </c>
      <c r="AA357" s="66">
        <v>0</v>
      </c>
      <c r="AB357" s="66">
        <v>0</v>
      </c>
      <c r="AC357" s="66">
        <v>0</v>
      </c>
      <c r="AD357" s="66">
        <v>0</v>
      </c>
      <c r="AE357" s="66">
        <v>0</v>
      </c>
      <c r="AF357" s="66">
        <v>0</v>
      </c>
      <c r="AG357" s="66">
        <v>0</v>
      </c>
      <c r="AH357" s="66"/>
      <c r="AI357" s="66"/>
      <c r="AJ357" s="66"/>
      <c r="AK357" s="66"/>
      <c r="AL357" s="66"/>
      <c r="AM357" s="66"/>
      <c r="AN357" s="66"/>
      <c r="AO357" s="66">
        <v>0</v>
      </c>
      <c r="AP357" s="66">
        <v>0</v>
      </c>
      <c r="AQ357" s="66"/>
      <c r="AR357" s="66">
        <v>0</v>
      </c>
      <c r="AS357" s="66"/>
      <c r="AT357" s="66"/>
      <c r="AU357" s="66"/>
      <c r="AV357" s="66"/>
      <c r="AW357" s="87">
        <v>0</v>
      </c>
      <c r="AX357" s="66"/>
      <c r="AY357" s="87">
        <v>0</v>
      </c>
      <c r="AZ357" s="66"/>
      <c r="BA357" s="66"/>
      <c r="BB357" s="66"/>
      <c r="BC357" s="66"/>
      <c r="BD357" s="87">
        <v>0</v>
      </c>
      <c r="BE357" s="66"/>
      <c r="BF357" s="87">
        <v>0</v>
      </c>
      <c r="BG357" s="66"/>
      <c r="BH357" s="66"/>
      <c r="BI357" s="66"/>
      <c r="BJ357" s="66">
        <v>0</v>
      </c>
      <c r="BK357" s="87">
        <v>0</v>
      </c>
      <c r="BL357" s="66"/>
      <c r="BM357" s="87">
        <v>0</v>
      </c>
      <c r="BN357" s="66"/>
      <c r="BO357" s="66"/>
      <c r="BP357" s="66"/>
      <c r="BQ357" s="66"/>
      <c r="BR357" s="66"/>
      <c r="BS357" s="66"/>
      <c r="BT357" s="66"/>
      <c r="BU357" s="66"/>
      <c r="BV357" s="66"/>
      <c r="BW357" s="66"/>
      <c r="BX357" s="66"/>
      <c r="BY357" s="66"/>
      <c r="BZ357" s="66"/>
      <c r="CA357" s="66"/>
    </row>
    <row r="358" spans="1:79" s="256" customFormat="1" ht="47.25" x14ac:dyDescent="0.2">
      <c r="A358" s="171" t="s">
        <v>899</v>
      </c>
      <c r="B358" s="84" t="s">
        <v>1713</v>
      </c>
      <c r="C358" s="171" t="s">
        <v>2183</v>
      </c>
      <c r="D358" s="87">
        <v>0</v>
      </c>
      <c r="E358" s="66">
        <v>0</v>
      </c>
      <c r="F358" s="66">
        <v>0</v>
      </c>
      <c r="G358" s="66">
        <v>0</v>
      </c>
      <c r="H358" s="66">
        <v>0</v>
      </c>
      <c r="I358" s="66">
        <v>0</v>
      </c>
      <c r="J358" s="66">
        <v>0</v>
      </c>
      <c r="K358" s="66">
        <v>0</v>
      </c>
      <c r="L358" s="66">
        <v>0</v>
      </c>
      <c r="M358" s="66">
        <v>0</v>
      </c>
      <c r="N358" s="66">
        <v>0</v>
      </c>
      <c r="O358" s="66">
        <v>0</v>
      </c>
      <c r="P358" s="66">
        <v>0</v>
      </c>
      <c r="Q358" s="66">
        <v>0</v>
      </c>
      <c r="R358" s="66">
        <v>0</v>
      </c>
      <c r="S358" s="66">
        <v>0</v>
      </c>
      <c r="T358" s="66">
        <v>0</v>
      </c>
      <c r="U358" s="66">
        <v>0</v>
      </c>
      <c r="V358" s="66">
        <v>0</v>
      </c>
      <c r="W358" s="66">
        <v>0</v>
      </c>
      <c r="X358" s="66">
        <v>0</v>
      </c>
      <c r="Y358" s="66">
        <v>0</v>
      </c>
      <c r="Z358" s="66">
        <v>0</v>
      </c>
      <c r="AA358" s="66">
        <v>0</v>
      </c>
      <c r="AB358" s="66">
        <v>0</v>
      </c>
      <c r="AC358" s="66">
        <v>0</v>
      </c>
      <c r="AD358" s="66">
        <v>0</v>
      </c>
      <c r="AE358" s="66">
        <v>0</v>
      </c>
      <c r="AF358" s="66">
        <v>0</v>
      </c>
      <c r="AG358" s="66">
        <v>0</v>
      </c>
      <c r="AH358" s="66"/>
      <c r="AI358" s="66"/>
      <c r="AJ358" s="66"/>
      <c r="AK358" s="66"/>
      <c r="AL358" s="66"/>
      <c r="AM358" s="66"/>
      <c r="AN358" s="66"/>
      <c r="AO358" s="66">
        <v>0</v>
      </c>
      <c r="AP358" s="66">
        <v>0</v>
      </c>
      <c r="AQ358" s="66"/>
      <c r="AR358" s="66">
        <v>0</v>
      </c>
      <c r="AS358" s="66"/>
      <c r="AT358" s="66"/>
      <c r="AU358" s="66"/>
      <c r="AV358" s="66"/>
      <c r="AW358" s="87">
        <v>0</v>
      </c>
      <c r="AX358" s="66"/>
      <c r="AY358" s="87">
        <v>0</v>
      </c>
      <c r="AZ358" s="66"/>
      <c r="BA358" s="66"/>
      <c r="BB358" s="66"/>
      <c r="BC358" s="66"/>
      <c r="BD358" s="87">
        <v>0</v>
      </c>
      <c r="BE358" s="66"/>
      <c r="BF358" s="87">
        <v>0</v>
      </c>
      <c r="BG358" s="66"/>
      <c r="BH358" s="66"/>
      <c r="BI358" s="66"/>
      <c r="BJ358" s="66">
        <v>0</v>
      </c>
      <c r="BK358" s="87">
        <v>0</v>
      </c>
      <c r="BL358" s="66"/>
      <c r="BM358" s="87">
        <v>0</v>
      </c>
      <c r="BN358" s="66"/>
      <c r="BO358" s="66"/>
      <c r="BP358" s="66"/>
      <c r="BQ358" s="66"/>
      <c r="BR358" s="66"/>
      <c r="BS358" s="66"/>
      <c r="BT358" s="66"/>
      <c r="BU358" s="66"/>
      <c r="BV358" s="66"/>
      <c r="BW358" s="66"/>
      <c r="BX358" s="66"/>
      <c r="BY358" s="66"/>
      <c r="BZ358" s="66"/>
      <c r="CA358" s="66"/>
    </row>
    <row r="359" spans="1:79" s="256" customFormat="1" ht="31.5" x14ac:dyDescent="0.2">
      <c r="A359" s="210"/>
      <c r="B359" s="211" t="s">
        <v>366</v>
      </c>
      <c r="C359" s="210"/>
      <c r="D359" s="214">
        <f t="shared" ref="D359:BN359" si="110">SUM(D360:D364)</f>
        <v>28.572800000000001</v>
      </c>
      <c r="E359" s="214">
        <f t="shared" ref="E359" si="111">SUM(E360:E364)</f>
        <v>0</v>
      </c>
      <c r="F359" s="214">
        <f t="shared" si="110"/>
        <v>28.572800000000001</v>
      </c>
      <c r="G359" s="214">
        <f t="shared" si="110"/>
        <v>2</v>
      </c>
      <c r="H359" s="214">
        <f t="shared" si="110"/>
        <v>0</v>
      </c>
      <c r="I359" s="214">
        <f t="shared" si="110"/>
        <v>4.54</v>
      </c>
      <c r="J359" s="214">
        <f t="shared" si="110"/>
        <v>0</v>
      </c>
      <c r="K359" s="214">
        <f t="shared" si="110"/>
        <v>0</v>
      </c>
      <c r="L359" s="214">
        <f t="shared" si="110"/>
        <v>0</v>
      </c>
      <c r="M359" s="214">
        <f t="shared" si="110"/>
        <v>0</v>
      </c>
      <c r="N359" s="214">
        <f t="shared" si="110"/>
        <v>0</v>
      </c>
      <c r="O359" s="214">
        <f t="shared" si="110"/>
        <v>0</v>
      </c>
      <c r="P359" s="214">
        <f t="shared" si="110"/>
        <v>0</v>
      </c>
      <c r="Q359" s="214">
        <f t="shared" si="110"/>
        <v>0</v>
      </c>
      <c r="R359" s="214">
        <f t="shared" si="110"/>
        <v>0</v>
      </c>
      <c r="S359" s="214">
        <f t="shared" si="110"/>
        <v>0</v>
      </c>
      <c r="T359" s="214">
        <f t="shared" si="110"/>
        <v>0</v>
      </c>
      <c r="U359" s="214">
        <f t="shared" si="110"/>
        <v>0</v>
      </c>
      <c r="V359" s="214">
        <f t="shared" si="110"/>
        <v>0</v>
      </c>
      <c r="W359" s="214">
        <f t="shared" si="110"/>
        <v>0</v>
      </c>
      <c r="X359" s="214">
        <f t="shared" si="110"/>
        <v>0</v>
      </c>
      <c r="Y359" s="214">
        <f t="shared" si="110"/>
        <v>0</v>
      </c>
      <c r="Z359" s="214">
        <f t="shared" si="110"/>
        <v>0</v>
      </c>
      <c r="AA359" s="214">
        <f t="shared" si="110"/>
        <v>0</v>
      </c>
      <c r="AB359" s="214">
        <f t="shared" si="110"/>
        <v>0</v>
      </c>
      <c r="AC359" s="214">
        <f t="shared" si="110"/>
        <v>0</v>
      </c>
      <c r="AD359" s="214">
        <f t="shared" si="110"/>
        <v>0</v>
      </c>
      <c r="AE359" s="214">
        <f t="shared" si="110"/>
        <v>0</v>
      </c>
      <c r="AF359" s="214">
        <f t="shared" si="110"/>
        <v>0</v>
      </c>
      <c r="AG359" s="214">
        <f t="shared" si="110"/>
        <v>0</v>
      </c>
      <c r="AH359" s="214">
        <f t="shared" si="110"/>
        <v>28.572800000000001</v>
      </c>
      <c r="AI359" s="214">
        <f t="shared" si="110"/>
        <v>2</v>
      </c>
      <c r="AJ359" s="214">
        <f t="shared" si="110"/>
        <v>0</v>
      </c>
      <c r="AK359" s="214">
        <f t="shared" si="110"/>
        <v>4.54</v>
      </c>
      <c r="AL359" s="214">
        <f t="shared" si="110"/>
        <v>0</v>
      </c>
      <c r="AM359" s="214">
        <f t="shared" si="110"/>
        <v>0</v>
      </c>
      <c r="AN359" s="214">
        <f t="shared" si="110"/>
        <v>0</v>
      </c>
      <c r="AO359" s="214">
        <f t="shared" si="110"/>
        <v>7.0422812600000011</v>
      </c>
      <c r="AP359" s="214">
        <f t="shared" si="110"/>
        <v>2</v>
      </c>
      <c r="AQ359" s="214">
        <f t="shared" si="110"/>
        <v>0</v>
      </c>
      <c r="AR359" s="214">
        <f t="shared" si="110"/>
        <v>0.67</v>
      </c>
      <c r="AS359" s="214">
        <f t="shared" si="110"/>
        <v>0</v>
      </c>
      <c r="AT359" s="214">
        <f t="shared" si="110"/>
        <v>0</v>
      </c>
      <c r="AU359" s="214">
        <f t="shared" si="110"/>
        <v>0</v>
      </c>
      <c r="AV359" s="214">
        <f t="shared" si="110"/>
        <v>0</v>
      </c>
      <c r="AW359" s="214">
        <f t="shared" si="110"/>
        <v>0</v>
      </c>
      <c r="AX359" s="214">
        <f t="shared" si="110"/>
        <v>0</v>
      </c>
      <c r="AY359" s="214">
        <f t="shared" si="110"/>
        <v>0</v>
      </c>
      <c r="AZ359" s="214">
        <f t="shared" si="110"/>
        <v>0</v>
      </c>
      <c r="BA359" s="214">
        <f t="shared" si="110"/>
        <v>0</v>
      </c>
      <c r="BB359" s="214">
        <f t="shared" si="110"/>
        <v>0</v>
      </c>
      <c r="BC359" s="214">
        <f t="shared" si="110"/>
        <v>7.0422812600000011</v>
      </c>
      <c r="BD359" s="214">
        <f t="shared" si="110"/>
        <v>2</v>
      </c>
      <c r="BE359" s="214">
        <f t="shared" si="110"/>
        <v>0</v>
      </c>
      <c r="BF359" s="214">
        <f t="shared" si="110"/>
        <v>0.67</v>
      </c>
      <c r="BG359" s="214">
        <f t="shared" si="110"/>
        <v>0</v>
      </c>
      <c r="BH359" s="214">
        <f t="shared" si="110"/>
        <v>0</v>
      </c>
      <c r="BI359" s="214">
        <f t="shared" si="110"/>
        <v>0</v>
      </c>
      <c r="BJ359" s="214">
        <f t="shared" si="110"/>
        <v>0</v>
      </c>
      <c r="BK359" s="214">
        <f t="shared" si="110"/>
        <v>0</v>
      </c>
      <c r="BL359" s="214">
        <f t="shared" si="110"/>
        <v>0</v>
      </c>
      <c r="BM359" s="214">
        <f t="shared" si="110"/>
        <v>0</v>
      </c>
      <c r="BN359" s="214">
        <f t="shared" si="110"/>
        <v>0</v>
      </c>
      <c r="BO359" s="214">
        <f t="shared" ref="BO359:CA359" si="112">SUM(BO360:BO364)</f>
        <v>0</v>
      </c>
      <c r="BP359" s="214">
        <f t="shared" si="112"/>
        <v>0</v>
      </c>
      <c r="BQ359" s="214">
        <f t="shared" si="112"/>
        <v>0</v>
      </c>
      <c r="BR359" s="214">
        <f t="shared" si="112"/>
        <v>0</v>
      </c>
      <c r="BS359" s="214">
        <f t="shared" si="112"/>
        <v>0</v>
      </c>
      <c r="BT359" s="214">
        <f t="shared" si="112"/>
        <v>0</v>
      </c>
      <c r="BU359" s="214">
        <f t="shared" si="112"/>
        <v>0</v>
      </c>
      <c r="BV359" s="214">
        <f t="shared" si="112"/>
        <v>0</v>
      </c>
      <c r="BW359" s="214">
        <f t="shared" si="112"/>
        <v>0</v>
      </c>
      <c r="BX359" s="214">
        <f t="shared" si="112"/>
        <v>0</v>
      </c>
      <c r="BY359" s="214">
        <f t="shared" si="112"/>
        <v>0</v>
      </c>
      <c r="BZ359" s="214">
        <f t="shared" si="112"/>
        <v>0</v>
      </c>
      <c r="CA359" s="214">
        <f t="shared" si="112"/>
        <v>0</v>
      </c>
    </row>
    <row r="360" spans="1:79" s="256" customFormat="1" ht="63" x14ac:dyDescent="0.2">
      <c r="A360" s="171" t="s">
        <v>2791</v>
      </c>
      <c r="B360" s="84" t="s">
        <v>68</v>
      </c>
      <c r="C360" s="171" t="s">
        <v>2184</v>
      </c>
      <c r="D360" s="87">
        <v>1.1678499999999998</v>
      </c>
      <c r="E360" s="66">
        <v>0</v>
      </c>
      <c r="F360" s="66">
        <v>1.1678500000000001</v>
      </c>
      <c r="G360" s="66">
        <v>0</v>
      </c>
      <c r="H360" s="66">
        <v>0</v>
      </c>
      <c r="I360" s="66">
        <v>0.34</v>
      </c>
      <c r="J360" s="66">
        <v>0</v>
      </c>
      <c r="K360" s="66">
        <v>0</v>
      </c>
      <c r="L360" s="66">
        <v>0</v>
      </c>
      <c r="M360" s="66">
        <v>0</v>
      </c>
      <c r="N360" s="66">
        <v>0</v>
      </c>
      <c r="O360" s="66">
        <v>0</v>
      </c>
      <c r="P360" s="66">
        <v>0</v>
      </c>
      <c r="Q360" s="66">
        <v>0</v>
      </c>
      <c r="R360" s="66">
        <v>0</v>
      </c>
      <c r="S360" s="66">
        <v>0</v>
      </c>
      <c r="T360" s="66">
        <v>0</v>
      </c>
      <c r="U360" s="66">
        <v>0</v>
      </c>
      <c r="V360" s="66">
        <v>0</v>
      </c>
      <c r="W360" s="66">
        <v>0</v>
      </c>
      <c r="X360" s="66">
        <v>0</v>
      </c>
      <c r="Y360" s="66">
        <v>0</v>
      </c>
      <c r="Z360" s="66">
        <v>0</v>
      </c>
      <c r="AA360" s="66">
        <v>0</v>
      </c>
      <c r="AB360" s="66">
        <v>0</v>
      </c>
      <c r="AC360" s="66">
        <v>0</v>
      </c>
      <c r="AD360" s="66">
        <v>0</v>
      </c>
      <c r="AE360" s="66">
        <v>0</v>
      </c>
      <c r="AF360" s="66">
        <v>0</v>
      </c>
      <c r="AG360" s="66">
        <v>0</v>
      </c>
      <c r="AH360" s="66">
        <v>1.1678500000000001</v>
      </c>
      <c r="AI360" s="66">
        <v>0</v>
      </c>
      <c r="AJ360" s="66"/>
      <c r="AK360" s="66">
        <v>0.34</v>
      </c>
      <c r="AL360" s="66"/>
      <c r="AM360" s="66"/>
      <c r="AN360" s="66"/>
      <c r="AO360" s="66">
        <v>0</v>
      </c>
      <c r="AP360" s="66">
        <v>0</v>
      </c>
      <c r="AQ360" s="66"/>
      <c r="AR360" s="66">
        <v>0</v>
      </c>
      <c r="AS360" s="66"/>
      <c r="AT360" s="66"/>
      <c r="AU360" s="66"/>
      <c r="AV360" s="66">
        <v>0</v>
      </c>
      <c r="AW360" s="87">
        <v>0</v>
      </c>
      <c r="AX360" s="66"/>
      <c r="AY360" s="87">
        <v>0</v>
      </c>
      <c r="AZ360" s="66"/>
      <c r="BA360" s="66"/>
      <c r="BB360" s="66"/>
      <c r="BC360" s="66">
        <v>0</v>
      </c>
      <c r="BD360" s="87">
        <v>0</v>
      </c>
      <c r="BE360" s="66"/>
      <c r="BF360" s="87">
        <v>0</v>
      </c>
      <c r="BG360" s="66"/>
      <c r="BH360" s="66"/>
      <c r="BI360" s="66"/>
      <c r="BJ360" s="66">
        <v>0</v>
      </c>
      <c r="BK360" s="87">
        <v>0</v>
      </c>
      <c r="BL360" s="66"/>
      <c r="BM360" s="87">
        <v>0</v>
      </c>
      <c r="BN360" s="66"/>
      <c r="BO360" s="66"/>
      <c r="BP360" s="66"/>
      <c r="BQ360" s="66"/>
      <c r="BR360" s="66"/>
      <c r="BS360" s="66"/>
      <c r="BT360" s="66"/>
      <c r="BU360" s="66"/>
      <c r="BV360" s="66"/>
      <c r="BW360" s="66"/>
      <c r="BX360" s="66"/>
      <c r="BY360" s="66"/>
      <c r="BZ360" s="66"/>
      <c r="CA360" s="66"/>
    </row>
    <row r="361" spans="1:79" s="256" customFormat="1" ht="47.25" x14ac:dyDescent="0.2">
      <c r="A361" s="171" t="s">
        <v>2791</v>
      </c>
      <c r="B361" s="84" t="s">
        <v>368</v>
      </c>
      <c r="C361" s="171" t="s">
        <v>2185</v>
      </c>
      <c r="D361" s="87">
        <v>6.3552700000000009</v>
      </c>
      <c r="E361" s="66">
        <v>0</v>
      </c>
      <c r="F361" s="66">
        <v>6.3552700000000009</v>
      </c>
      <c r="G361" s="66">
        <v>0</v>
      </c>
      <c r="H361" s="66">
        <v>0</v>
      </c>
      <c r="I361" s="66">
        <v>0.8</v>
      </c>
      <c r="J361" s="66">
        <v>0</v>
      </c>
      <c r="K361" s="66">
        <v>0</v>
      </c>
      <c r="L361" s="66">
        <v>0</v>
      </c>
      <c r="M361" s="66">
        <v>0</v>
      </c>
      <c r="N361" s="66">
        <v>0</v>
      </c>
      <c r="O361" s="66">
        <v>0</v>
      </c>
      <c r="P361" s="66">
        <v>0</v>
      </c>
      <c r="Q361" s="66">
        <v>0</v>
      </c>
      <c r="R361" s="66">
        <v>0</v>
      </c>
      <c r="S361" s="66">
        <v>0</v>
      </c>
      <c r="T361" s="66">
        <v>0</v>
      </c>
      <c r="U361" s="66">
        <v>0</v>
      </c>
      <c r="V361" s="66">
        <v>0</v>
      </c>
      <c r="W361" s="66">
        <v>0</v>
      </c>
      <c r="X361" s="66">
        <v>0</v>
      </c>
      <c r="Y361" s="66">
        <v>0</v>
      </c>
      <c r="Z361" s="66">
        <v>0</v>
      </c>
      <c r="AA361" s="66">
        <v>0</v>
      </c>
      <c r="AB361" s="66">
        <v>0</v>
      </c>
      <c r="AC361" s="66">
        <v>0</v>
      </c>
      <c r="AD361" s="66">
        <v>0</v>
      </c>
      <c r="AE361" s="66">
        <v>0</v>
      </c>
      <c r="AF361" s="66">
        <v>0</v>
      </c>
      <c r="AG361" s="66">
        <v>0</v>
      </c>
      <c r="AH361" s="66">
        <v>6.3552700000000009</v>
      </c>
      <c r="AI361" s="66">
        <v>0</v>
      </c>
      <c r="AJ361" s="66"/>
      <c r="AK361" s="66">
        <v>0.8</v>
      </c>
      <c r="AL361" s="66"/>
      <c r="AM361" s="66"/>
      <c r="AN361" s="66"/>
      <c r="AO361" s="66">
        <v>4.4658812300000008</v>
      </c>
      <c r="AP361" s="66">
        <v>0</v>
      </c>
      <c r="AQ361" s="66"/>
      <c r="AR361" s="66">
        <v>0.67</v>
      </c>
      <c r="AS361" s="66"/>
      <c r="AT361" s="66"/>
      <c r="AU361" s="66"/>
      <c r="AV361" s="66">
        <v>0</v>
      </c>
      <c r="AW361" s="87">
        <v>0</v>
      </c>
      <c r="AX361" s="66"/>
      <c r="AY361" s="87">
        <v>0</v>
      </c>
      <c r="AZ361" s="66"/>
      <c r="BA361" s="66"/>
      <c r="BB361" s="66"/>
      <c r="BC361" s="66">
        <v>4.4658812300000008</v>
      </c>
      <c r="BD361" s="87">
        <v>0</v>
      </c>
      <c r="BE361" s="66"/>
      <c r="BF361" s="87">
        <v>0.67</v>
      </c>
      <c r="BG361" s="66"/>
      <c r="BH361" s="66"/>
      <c r="BI361" s="66"/>
      <c r="BJ361" s="66">
        <v>0</v>
      </c>
      <c r="BK361" s="87">
        <v>0</v>
      </c>
      <c r="BL361" s="66"/>
      <c r="BM361" s="87">
        <v>0</v>
      </c>
      <c r="BN361" s="66"/>
      <c r="BO361" s="66"/>
      <c r="BP361" s="66"/>
      <c r="BQ361" s="66"/>
      <c r="BR361" s="66"/>
      <c r="BS361" s="66"/>
      <c r="BT361" s="66"/>
      <c r="BU361" s="66"/>
      <c r="BV361" s="66"/>
      <c r="BW361" s="66"/>
      <c r="BX361" s="66"/>
      <c r="BY361" s="66"/>
      <c r="BZ361" s="66"/>
      <c r="CA361" s="66"/>
    </row>
    <row r="362" spans="1:79" s="256" customFormat="1" ht="63" x14ac:dyDescent="0.2">
      <c r="A362" s="171" t="s">
        <v>2791</v>
      </c>
      <c r="B362" s="84" t="s">
        <v>367</v>
      </c>
      <c r="C362" s="171" t="s">
        <v>2186</v>
      </c>
      <c r="D362" s="87">
        <v>16.787320000000001</v>
      </c>
      <c r="E362" s="66">
        <v>0</v>
      </c>
      <c r="F362" s="66">
        <v>16.787320000000001</v>
      </c>
      <c r="G362" s="66">
        <v>0</v>
      </c>
      <c r="H362" s="66">
        <v>0</v>
      </c>
      <c r="I362" s="66">
        <v>3.4</v>
      </c>
      <c r="J362" s="66">
        <v>0</v>
      </c>
      <c r="K362" s="66">
        <v>0</v>
      </c>
      <c r="L362" s="66">
        <v>0</v>
      </c>
      <c r="M362" s="66">
        <v>0</v>
      </c>
      <c r="N362" s="66">
        <v>0</v>
      </c>
      <c r="O362" s="66">
        <v>0</v>
      </c>
      <c r="P362" s="66">
        <v>0</v>
      </c>
      <c r="Q362" s="66">
        <v>0</v>
      </c>
      <c r="R362" s="66">
        <v>0</v>
      </c>
      <c r="S362" s="66">
        <v>0</v>
      </c>
      <c r="T362" s="66">
        <v>0</v>
      </c>
      <c r="U362" s="66">
        <v>0</v>
      </c>
      <c r="V362" s="66">
        <v>0</v>
      </c>
      <c r="W362" s="66">
        <v>0</v>
      </c>
      <c r="X362" s="66">
        <v>0</v>
      </c>
      <c r="Y362" s="66">
        <v>0</v>
      </c>
      <c r="Z362" s="66">
        <v>0</v>
      </c>
      <c r="AA362" s="66">
        <v>0</v>
      </c>
      <c r="AB362" s="66">
        <v>0</v>
      </c>
      <c r="AC362" s="66">
        <v>0</v>
      </c>
      <c r="AD362" s="66">
        <v>0</v>
      </c>
      <c r="AE362" s="66">
        <v>0</v>
      </c>
      <c r="AF362" s="66">
        <v>0</v>
      </c>
      <c r="AG362" s="66">
        <v>0</v>
      </c>
      <c r="AH362" s="66">
        <v>16.787320000000001</v>
      </c>
      <c r="AI362" s="66">
        <v>0</v>
      </c>
      <c r="AJ362" s="66"/>
      <c r="AK362" s="66">
        <v>3.4</v>
      </c>
      <c r="AL362" s="66"/>
      <c r="AM362" s="66"/>
      <c r="AN362" s="66"/>
      <c r="AO362" s="66">
        <v>0</v>
      </c>
      <c r="AP362" s="66">
        <v>0</v>
      </c>
      <c r="AQ362" s="66"/>
      <c r="AR362" s="66">
        <v>0</v>
      </c>
      <c r="AS362" s="66"/>
      <c r="AT362" s="66"/>
      <c r="AU362" s="66"/>
      <c r="AV362" s="66">
        <v>0</v>
      </c>
      <c r="AW362" s="87">
        <v>0</v>
      </c>
      <c r="AX362" s="66"/>
      <c r="AY362" s="87">
        <v>0</v>
      </c>
      <c r="AZ362" s="66"/>
      <c r="BA362" s="66"/>
      <c r="BB362" s="66"/>
      <c r="BC362" s="66">
        <v>0</v>
      </c>
      <c r="BD362" s="87">
        <v>0</v>
      </c>
      <c r="BE362" s="66"/>
      <c r="BF362" s="87">
        <v>0</v>
      </c>
      <c r="BG362" s="66"/>
      <c r="BH362" s="66"/>
      <c r="BI362" s="66"/>
      <c r="BJ362" s="66">
        <v>0</v>
      </c>
      <c r="BK362" s="87">
        <v>0</v>
      </c>
      <c r="BL362" s="66"/>
      <c r="BM362" s="87">
        <v>0</v>
      </c>
      <c r="BN362" s="66"/>
      <c r="BO362" s="66"/>
      <c r="BP362" s="66"/>
      <c r="BQ362" s="66"/>
      <c r="BR362" s="66"/>
      <c r="BS362" s="66"/>
      <c r="BT362" s="66"/>
      <c r="BU362" s="66"/>
      <c r="BV362" s="66"/>
      <c r="BW362" s="66"/>
      <c r="BX362" s="66"/>
      <c r="BY362" s="66"/>
      <c r="BZ362" s="66"/>
      <c r="CA362" s="66"/>
    </row>
    <row r="363" spans="1:79" s="256" customFormat="1" ht="47.25" x14ac:dyDescent="0.2">
      <c r="A363" s="171" t="s">
        <v>899</v>
      </c>
      <c r="B363" s="84" t="s">
        <v>604</v>
      </c>
      <c r="C363" s="171" t="s">
        <v>2187</v>
      </c>
      <c r="D363" s="87">
        <v>2.6852399999999998</v>
      </c>
      <c r="E363" s="66">
        <v>0</v>
      </c>
      <c r="F363" s="66">
        <v>2.6852399999999994</v>
      </c>
      <c r="G363" s="66">
        <v>2</v>
      </c>
      <c r="H363" s="66">
        <v>0</v>
      </c>
      <c r="I363" s="66">
        <v>0</v>
      </c>
      <c r="J363" s="66">
        <v>0</v>
      </c>
      <c r="K363" s="66">
        <v>0</v>
      </c>
      <c r="L363" s="66">
        <v>0</v>
      </c>
      <c r="M363" s="66">
        <v>0</v>
      </c>
      <c r="N363" s="66">
        <v>0</v>
      </c>
      <c r="O363" s="66">
        <v>0</v>
      </c>
      <c r="P363" s="66">
        <v>0</v>
      </c>
      <c r="Q363" s="66">
        <v>0</v>
      </c>
      <c r="R363" s="66">
        <v>0</v>
      </c>
      <c r="S363" s="66">
        <v>0</v>
      </c>
      <c r="T363" s="66">
        <v>0</v>
      </c>
      <c r="U363" s="66">
        <v>0</v>
      </c>
      <c r="V363" s="66">
        <v>0</v>
      </c>
      <c r="W363" s="66">
        <v>0</v>
      </c>
      <c r="X363" s="66">
        <v>0</v>
      </c>
      <c r="Y363" s="66">
        <v>0</v>
      </c>
      <c r="Z363" s="66">
        <v>0</v>
      </c>
      <c r="AA363" s="66">
        <v>0</v>
      </c>
      <c r="AB363" s="66">
        <v>0</v>
      </c>
      <c r="AC363" s="66">
        <v>0</v>
      </c>
      <c r="AD363" s="66">
        <v>0</v>
      </c>
      <c r="AE363" s="66">
        <v>0</v>
      </c>
      <c r="AF363" s="66">
        <v>0</v>
      </c>
      <c r="AG363" s="66">
        <v>0</v>
      </c>
      <c r="AH363" s="66">
        <v>2.6852399999999994</v>
      </c>
      <c r="AI363" s="66">
        <v>2</v>
      </c>
      <c r="AJ363" s="66"/>
      <c r="AK363" s="66">
        <v>0</v>
      </c>
      <c r="AL363" s="66"/>
      <c r="AM363" s="66"/>
      <c r="AN363" s="66"/>
      <c r="AO363" s="66">
        <v>2.5764000299999998</v>
      </c>
      <c r="AP363" s="66">
        <v>2</v>
      </c>
      <c r="AQ363" s="66"/>
      <c r="AR363" s="66">
        <v>0</v>
      </c>
      <c r="AS363" s="66"/>
      <c r="AT363" s="66"/>
      <c r="AU363" s="66"/>
      <c r="AV363" s="66">
        <v>0</v>
      </c>
      <c r="AW363" s="87">
        <v>0</v>
      </c>
      <c r="AX363" s="66"/>
      <c r="AY363" s="87">
        <v>0</v>
      </c>
      <c r="AZ363" s="66"/>
      <c r="BA363" s="66"/>
      <c r="BB363" s="66"/>
      <c r="BC363" s="66">
        <v>2.5764000299999998</v>
      </c>
      <c r="BD363" s="87">
        <v>2</v>
      </c>
      <c r="BE363" s="66"/>
      <c r="BF363" s="87">
        <v>0</v>
      </c>
      <c r="BG363" s="66"/>
      <c r="BH363" s="66"/>
      <c r="BI363" s="66"/>
      <c r="BJ363" s="66">
        <v>0</v>
      </c>
      <c r="BK363" s="87">
        <v>0</v>
      </c>
      <c r="BL363" s="66"/>
      <c r="BM363" s="87">
        <v>0</v>
      </c>
      <c r="BN363" s="66"/>
      <c r="BO363" s="66"/>
      <c r="BP363" s="66"/>
      <c r="BQ363" s="66"/>
      <c r="BR363" s="66"/>
      <c r="BS363" s="66"/>
      <c r="BT363" s="66"/>
      <c r="BU363" s="66"/>
      <c r="BV363" s="66"/>
      <c r="BW363" s="66"/>
      <c r="BX363" s="66"/>
      <c r="BY363" s="66"/>
      <c r="BZ363" s="66"/>
      <c r="CA363" s="66"/>
    </row>
    <row r="364" spans="1:79" s="256" customFormat="1" ht="94.5" x14ac:dyDescent="0.2">
      <c r="A364" s="171" t="s">
        <v>899</v>
      </c>
      <c r="B364" s="84" t="s">
        <v>605</v>
      </c>
      <c r="C364" s="171" t="s">
        <v>2188</v>
      </c>
      <c r="D364" s="87">
        <v>1.5771199999999999</v>
      </c>
      <c r="E364" s="66">
        <v>0</v>
      </c>
      <c r="F364" s="66">
        <v>1.5771199999999999</v>
      </c>
      <c r="G364" s="66">
        <v>0</v>
      </c>
      <c r="H364" s="66">
        <v>0</v>
      </c>
      <c r="I364" s="66">
        <v>0</v>
      </c>
      <c r="J364" s="66">
        <v>0</v>
      </c>
      <c r="K364" s="66">
        <v>0</v>
      </c>
      <c r="L364" s="66">
        <v>0</v>
      </c>
      <c r="M364" s="66">
        <v>0</v>
      </c>
      <c r="N364" s="66">
        <v>0</v>
      </c>
      <c r="O364" s="66">
        <v>0</v>
      </c>
      <c r="P364" s="66">
        <v>0</v>
      </c>
      <c r="Q364" s="66">
        <v>0</v>
      </c>
      <c r="R364" s="66">
        <v>0</v>
      </c>
      <c r="S364" s="66">
        <v>0</v>
      </c>
      <c r="T364" s="66">
        <v>0</v>
      </c>
      <c r="U364" s="66">
        <v>0</v>
      </c>
      <c r="V364" s="66">
        <v>0</v>
      </c>
      <c r="W364" s="66">
        <v>0</v>
      </c>
      <c r="X364" s="66">
        <v>0</v>
      </c>
      <c r="Y364" s="66">
        <v>0</v>
      </c>
      <c r="Z364" s="66">
        <v>0</v>
      </c>
      <c r="AA364" s="66">
        <v>0</v>
      </c>
      <c r="AB364" s="66">
        <v>0</v>
      </c>
      <c r="AC364" s="66">
        <v>0</v>
      </c>
      <c r="AD364" s="66">
        <v>0</v>
      </c>
      <c r="AE364" s="66">
        <v>0</v>
      </c>
      <c r="AF364" s="66">
        <v>0</v>
      </c>
      <c r="AG364" s="66">
        <v>0</v>
      </c>
      <c r="AH364" s="66">
        <v>1.5771199999999999</v>
      </c>
      <c r="AI364" s="66">
        <v>0</v>
      </c>
      <c r="AJ364" s="66"/>
      <c r="AK364" s="66">
        <v>0</v>
      </c>
      <c r="AL364" s="66"/>
      <c r="AM364" s="66"/>
      <c r="AN364" s="66"/>
      <c r="AO364" s="66">
        <v>0</v>
      </c>
      <c r="AP364" s="66">
        <v>0</v>
      </c>
      <c r="AQ364" s="66"/>
      <c r="AR364" s="66">
        <v>0</v>
      </c>
      <c r="AS364" s="66"/>
      <c r="AT364" s="66"/>
      <c r="AU364" s="66"/>
      <c r="AV364" s="66">
        <v>0</v>
      </c>
      <c r="AW364" s="87">
        <v>0</v>
      </c>
      <c r="AX364" s="66"/>
      <c r="AY364" s="87">
        <v>0</v>
      </c>
      <c r="AZ364" s="66"/>
      <c r="BA364" s="66"/>
      <c r="BB364" s="66"/>
      <c r="BC364" s="66">
        <v>0</v>
      </c>
      <c r="BD364" s="87">
        <v>0</v>
      </c>
      <c r="BE364" s="66"/>
      <c r="BF364" s="87">
        <v>0</v>
      </c>
      <c r="BG364" s="66"/>
      <c r="BH364" s="66"/>
      <c r="BI364" s="66"/>
      <c r="BJ364" s="66">
        <v>0</v>
      </c>
      <c r="BK364" s="87">
        <v>0</v>
      </c>
      <c r="BL364" s="66"/>
      <c r="BM364" s="87">
        <v>0</v>
      </c>
      <c r="BN364" s="66"/>
      <c r="BO364" s="66"/>
      <c r="BP364" s="66"/>
      <c r="BQ364" s="66"/>
      <c r="BR364" s="66"/>
      <c r="BS364" s="66"/>
      <c r="BT364" s="66"/>
      <c r="BU364" s="66"/>
      <c r="BV364" s="66"/>
      <c r="BW364" s="66"/>
      <c r="BX364" s="66"/>
      <c r="BY364" s="66"/>
      <c r="BZ364" s="66"/>
      <c r="CA364" s="66"/>
    </row>
    <row r="365" spans="1:79" s="256" customFormat="1" x14ac:dyDescent="0.2">
      <c r="A365" s="210"/>
      <c r="B365" s="213" t="s">
        <v>69</v>
      </c>
      <c r="C365" s="210"/>
      <c r="D365" s="214">
        <f t="shared" ref="D365:BN365" si="113">SUM(D366:D375)</f>
        <v>77.453779999999995</v>
      </c>
      <c r="E365" s="214">
        <f t="shared" ref="E365" si="114">SUM(E366:E375)</f>
        <v>0</v>
      </c>
      <c r="F365" s="214">
        <f t="shared" si="113"/>
        <v>4.3320699999999999</v>
      </c>
      <c r="G365" s="214">
        <f t="shared" si="113"/>
        <v>2.2300000000000004</v>
      </c>
      <c r="H365" s="214">
        <f t="shared" si="113"/>
        <v>0</v>
      </c>
      <c r="I365" s="214">
        <f t="shared" si="113"/>
        <v>0</v>
      </c>
      <c r="J365" s="214">
        <f t="shared" si="113"/>
        <v>0</v>
      </c>
      <c r="K365" s="214">
        <f t="shared" si="113"/>
        <v>0</v>
      </c>
      <c r="L365" s="214">
        <f t="shared" si="113"/>
        <v>0</v>
      </c>
      <c r="M365" s="214">
        <f t="shared" si="113"/>
        <v>0</v>
      </c>
      <c r="N365" s="214">
        <f t="shared" si="113"/>
        <v>0</v>
      </c>
      <c r="O365" s="214">
        <f t="shared" si="113"/>
        <v>0</v>
      </c>
      <c r="P365" s="214">
        <f t="shared" si="113"/>
        <v>0</v>
      </c>
      <c r="Q365" s="214">
        <f t="shared" si="113"/>
        <v>0</v>
      </c>
      <c r="R365" s="214">
        <f t="shared" si="113"/>
        <v>0</v>
      </c>
      <c r="S365" s="214">
        <f t="shared" si="113"/>
        <v>0</v>
      </c>
      <c r="T365" s="214">
        <f t="shared" si="113"/>
        <v>0</v>
      </c>
      <c r="U365" s="214">
        <f t="shared" si="113"/>
        <v>0</v>
      </c>
      <c r="V365" s="214">
        <f t="shared" si="113"/>
        <v>0</v>
      </c>
      <c r="W365" s="214">
        <f t="shared" si="113"/>
        <v>0</v>
      </c>
      <c r="X365" s="214">
        <f t="shared" si="113"/>
        <v>0</v>
      </c>
      <c r="Y365" s="214">
        <f t="shared" si="113"/>
        <v>0</v>
      </c>
      <c r="Z365" s="214">
        <f t="shared" si="113"/>
        <v>0</v>
      </c>
      <c r="AA365" s="214">
        <f t="shared" si="113"/>
        <v>0</v>
      </c>
      <c r="AB365" s="214">
        <f t="shared" si="113"/>
        <v>0</v>
      </c>
      <c r="AC365" s="214">
        <f t="shared" si="113"/>
        <v>0</v>
      </c>
      <c r="AD365" s="214">
        <f t="shared" si="113"/>
        <v>0</v>
      </c>
      <c r="AE365" s="214">
        <f t="shared" si="113"/>
        <v>0</v>
      </c>
      <c r="AF365" s="214">
        <f t="shared" si="113"/>
        <v>0</v>
      </c>
      <c r="AG365" s="214">
        <f t="shared" si="113"/>
        <v>0</v>
      </c>
      <c r="AH365" s="214">
        <f t="shared" si="113"/>
        <v>4.3320699999999999</v>
      </c>
      <c r="AI365" s="214">
        <f t="shared" si="113"/>
        <v>2.2300000000000004</v>
      </c>
      <c r="AJ365" s="214">
        <f t="shared" si="113"/>
        <v>0</v>
      </c>
      <c r="AK365" s="214">
        <f t="shared" si="113"/>
        <v>0</v>
      </c>
      <c r="AL365" s="214">
        <f t="shared" si="113"/>
        <v>0</v>
      </c>
      <c r="AM365" s="214">
        <f t="shared" si="113"/>
        <v>0</v>
      </c>
      <c r="AN365" s="214">
        <f t="shared" si="113"/>
        <v>0</v>
      </c>
      <c r="AO365" s="214">
        <f t="shared" si="113"/>
        <v>4.4873358299999992</v>
      </c>
      <c r="AP365" s="214">
        <f t="shared" si="113"/>
        <v>3.1300000000000003</v>
      </c>
      <c r="AQ365" s="214">
        <f t="shared" si="113"/>
        <v>0</v>
      </c>
      <c r="AR365" s="214">
        <f t="shared" si="113"/>
        <v>0.30000000000000004</v>
      </c>
      <c r="AS365" s="214">
        <f t="shared" si="113"/>
        <v>0</v>
      </c>
      <c r="AT365" s="214">
        <f t="shared" si="113"/>
        <v>0</v>
      </c>
      <c r="AU365" s="214">
        <f t="shared" si="113"/>
        <v>0</v>
      </c>
      <c r="AV365" s="214">
        <f t="shared" si="113"/>
        <v>1.7448982499999999</v>
      </c>
      <c r="AW365" s="214">
        <f t="shared" si="113"/>
        <v>0.8</v>
      </c>
      <c r="AX365" s="214">
        <f t="shared" si="113"/>
        <v>0</v>
      </c>
      <c r="AY365" s="214">
        <f t="shared" si="113"/>
        <v>0.03</v>
      </c>
      <c r="AZ365" s="214">
        <f t="shared" si="113"/>
        <v>0</v>
      </c>
      <c r="BA365" s="214">
        <f t="shared" si="113"/>
        <v>0</v>
      </c>
      <c r="BB365" s="214">
        <f t="shared" si="113"/>
        <v>0</v>
      </c>
      <c r="BC365" s="214">
        <f t="shared" si="113"/>
        <v>1.9664573500000002</v>
      </c>
      <c r="BD365" s="214">
        <f t="shared" si="113"/>
        <v>2.08</v>
      </c>
      <c r="BE365" s="214">
        <f t="shared" si="113"/>
        <v>0</v>
      </c>
      <c r="BF365" s="214">
        <f t="shared" si="113"/>
        <v>0</v>
      </c>
      <c r="BG365" s="214">
        <f t="shared" si="113"/>
        <v>0</v>
      </c>
      <c r="BH365" s="214">
        <f t="shared" si="113"/>
        <v>0</v>
      </c>
      <c r="BI365" s="214">
        <f t="shared" si="113"/>
        <v>0</v>
      </c>
      <c r="BJ365" s="214">
        <f t="shared" si="113"/>
        <v>0.77598023000000005</v>
      </c>
      <c r="BK365" s="214">
        <f t="shared" si="113"/>
        <v>0.25</v>
      </c>
      <c r="BL365" s="214">
        <f t="shared" si="113"/>
        <v>0</v>
      </c>
      <c r="BM365" s="214">
        <f t="shared" si="113"/>
        <v>0.27</v>
      </c>
      <c r="BN365" s="214">
        <f t="shared" si="113"/>
        <v>0</v>
      </c>
      <c r="BO365" s="214">
        <f t="shared" ref="BO365:CA365" si="115">SUM(BO366:BO375)</f>
        <v>0</v>
      </c>
      <c r="BP365" s="214">
        <f t="shared" si="115"/>
        <v>0</v>
      </c>
      <c r="BQ365" s="214">
        <f t="shared" si="115"/>
        <v>0</v>
      </c>
      <c r="BR365" s="214">
        <f t="shared" si="115"/>
        <v>0</v>
      </c>
      <c r="BS365" s="214">
        <f t="shared" si="115"/>
        <v>0</v>
      </c>
      <c r="BT365" s="214">
        <f t="shared" si="115"/>
        <v>0</v>
      </c>
      <c r="BU365" s="214">
        <f t="shared" si="115"/>
        <v>0</v>
      </c>
      <c r="BV365" s="214">
        <f t="shared" si="115"/>
        <v>0</v>
      </c>
      <c r="BW365" s="214">
        <f t="shared" si="115"/>
        <v>0</v>
      </c>
      <c r="BX365" s="214">
        <f t="shared" si="115"/>
        <v>0</v>
      </c>
      <c r="BY365" s="214">
        <f t="shared" si="115"/>
        <v>0</v>
      </c>
      <c r="BZ365" s="214">
        <f t="shared" si="115"/>
        <v>0</v>
      </c>
      <c r="CA365" s="214">
        <f t="shared" si="115"/>
        <v>0</v>
      </c>
    </row>
    <row r="366" spans="1:79" s="256" customFormat="1" ht="47.25" x14ac:dyDescent="0.2">
      <c r="A366" s="171" t="s">
        <v>2791</v>
      </c>
      <c r="B366" s="84" t="s">
        <v>70</v>
      </c>
      <c r="C366" s="171" t="s">
        <v>2189</v>
      </c>
      <c r="D366" s="87">
        <v>18.798169999999999</v>
      </c>
      <c r="E366" s="66">
        <v>0</v>
      </c>
      <c r="F366" s="66">
        <v>0</v>
      </c>
      <c r="G366" s="66">
        <v>0</v>
      </c>
      <c r="H366" s="66">
        <v>0</v>
      </c>
      <c r="I366" s="66">
        <v>0</v>
      </c>
      <c r="J366" s="66">
        <v>0</v>
      </c>
      <c r="K366" s="66">
        <v>0</v>
      </c>
      <c r="L366" s="66">
        <v>0</v>
      </c>
      <c r="M366" s="66">
        <v>0</v>
      </c>
      <c r="N366" s="66">
        <v>0</v>
      </c>
      <c r="O366" s="66">
        <v>0</v>
      </c>
      <c r="P366" s="66">
        <v>0</v>
      </c>
      <c r="Q366" s="66">
        <v>0</v>
      </c>
      <c r="R366" s="66">
        <v>0</v>
      </c>
      <c r="S366" s="66">
        <v>0</v>
      </c>
      <c r="T366" s="66">
        <v>0</v>
      </c>
      <c r="U366" s="66">
        <v>0</v>
      </c>
      <c r="V366" s="66">
        <v>0</v>
      </c>
      <c r="W366" s="66">
        <v>0</v>
      </c>
      <c r="X366" s="66">
        <v>0</v>
      </c>
      <c r="Y366" s="66">
        <v>0</v>
      </c>
      <c r="Z366" s="66">
        <v>0</v>
      </c>
      <c r="AA366" s="66">
        <v>0</v>
      </c>
      <c r="AB366" s="66">
        <v>0</v>
      </c>
      <c r="AC366" s="66">
        <v>0</v>
      </c>
      <c r="AD366" s="66">
        <v>0</v>
      </c>
      <c r="AE366" s="66">
        <v>0</v>
      </c>
      <c r="AF366" s="66">
        <v>0</v>
      </c>
      <c r="AG366" s="66">
        <v>0</v>
      </c>
      <c r="AH366" s="66">
        <v>0</v>
      </c>
      <c r="AI366" s="66">
        <v>0</v>
      </c>
      <c r="AJ366" s="66"/>
      <c r="AK366" s="66">
        <v>0</v>
      </c>
      <c r="AL366" s="66"/>
      <c r="AM366" s="66"/>
      <c r="AN366" s="66"/>
      <c r="AO366" s="66">
        <v>0</v>
      </c>
      <c r="AP366" s="66">
        <v>0</v>
      </c>
      <c r="AQ366" s="66"/>
      <c r="AR366" s="66">
        <v>0</v>
      </c>
      <c r="AS366" s="66"/>
      <c r="AT366" s="66"/>
      <c r="AU366" s="66"/>
      <c r="AV366" s="66">
        <v>0</v>
      </c>
      <c r="AW366" s="87">
        <v>0</v>
      </c>
      <c r="AX366" s="66"/>
      <c r="AY366" s="87">
        <v>0</v>
      </c>
      <c r="AZ366" s="66"/>
      <c r="BA366" s="66"/>
      <c r="BB366" s="66"/>
      <c r="BC366" s="66">
        <v>0</v>
      </c>
      <c r="BD366" s="87">
        <v>0</v>
      </c>
      <c r="BE366" s="66"/>
      <c r="BF366" s="87">
        <v>0</v>
      </c>
      <c r="BG366" s="66"/>
      <c r="BH366" s="66"/>
      <c r="BI366" s="66"/>
      <c r="BJ366" s="66">
        <v>0</v>
      </c>
      <c r="BK366" s="87">
        <v>0</v>
      </c>
      <c r="BL366" s="66"/>
      <c r="BM366" s="87">
        <v>0</v>
      </c>
      <c r="BN366" s="66"/>
      <c r="BO366" s="66"/>
      <c r="BP366" s="66"/>
      <c r="BQ366" s="66"/>
      <c r="BR366" s="66"/>
      <c r="BS366" s="66"/>
      <c r="BT366" s="66"/>
      <c r="BU366" s="66"/>
      <c r="BV366" s="66"/>
      <c r="BW366" s="66"/>
      <c r="BX366" s="66"/>
      <c r="BY366" s="66"/>
      <c r="BZ366" s="66"/>
      <c r="CA366" s="66"/>
    </row>
    <row r="367" spans="1:79" s="256" customFormat="1" ht="47.25" x14ac:dyDescent="0.2">
      <c r="A367" s="171" t="s">
        <v>899</v>
      </c>
      <c r="B367" s="84" t="s">
        <v>606</v>
      </c>
      <c r="C367" s="171" t="s">
        <v>2190</v>
      </c>
      <c r="D367" s="87">
        <v>1.24108</v>
      </c>
      <c r="E367" s="66">
        <v>0</v>
      </c>
      <c r="F367" s="66">
        <v>1.2410799999999997</v>
      </c>
      <c r="G367" s="66">
        <v>0.4</v>
      </c>
      <c r="H367" s="66">
        <v>0</v>
      </c>
      <c r="I367" s="66">
        <v>0</v>
      </c>
      <c r="J367" s="66">
        <v>0</v>
      </c>
      <c r="K367" s="66">
        <v>0</v>
      </c>
      <c r="L367" s="66">
        <v>0</v>
      </c>
      <c r="M367" s="66">
        <v>0</v>
      </c>
      <c r="N367" s="66">
        <v>0</v>
      </c>
      <c r="O367" s="66">
        <v>0</v>
      </c>
      <c r="P367" s="66">
        <v>0</v>
      </c>
      <c r="Q367" s="66">
        <v>0</v>
      </c>
      <c r="R367" s="66">
        <v>0</v>
      </c>
      <c r="S367" s="66">
        <v>0</v>
      </c>
      <c r="T367" s="66">
        <v>0</v>
      </c>
      <c r="U367" s="66">
        <v>0</v>
      </c>
      <c r="V367" s="66">
        <v>0</v>
      </c>
      <c r="W367" s="66">
        <v>0</v>
      </c>
      <c r="X367" s="66">
        <v>0</v>
      </c>
      <c r="Y367" s="66">
        <v>0</v>
      </c>
      <c r="Z367" s="66">
        <v>0</v>
      </c>
      <c r="AA367" s="66">
        <v>0</v>
      </c>
      <c r="AB367" s="66">
        <v>0</v>
      </c>
      <c r="AC367" s="66">
        <v>0</v>
      </c>
      <c r="AD367" s="66">
        <v>0</v>
      </c>
      <c r="AE367" s="66">
        <v>0</v>
      </c>
      <c r="AF367" s="66">
        <v>0</v>
      </c>
      <c r="AG367" s="66">
        <v>0</v>
      </c>
      <c r="AH367" s="66">
        <v>1.2410799999999997</v>
      </c>
      <c r="AI367" s="66">
        <v>0.4</v>
      </c>
      <c r="AJ367" s="66"/>
      <c r="AK367" s="66">
        <v>0</v>
      </c>
      <c r="AL367" s="66"/>
      <c r="AM367" s="66"/>
      <c r="AN367" s="66"/>
      <c r="AO367" s="66">
        <v>1.1684286799999999</v>
      </c>
      <c r="AP367" s="66">
        <v>0.4</v>
      </c>
      <c r="AQ367" s="66"/>
      <c r="AR367" s="66">
        <v>0.03</v>
      </c>
      <c r="AS367" s="66"/>
      <c r="AT367" s="66"/>
      <c r="AU367" s="66"/>
      <c r="AV367" s="66">
        <v>1.1684286799999999</v>
      </c>
      <c r="AW367" s="87">
        <v>0.4</v>
      </c>
      <c r="AX367" s="66"/>
      <c r="AY367" s="87">
        <v>0.03</v>
      </c>
      <c r="AZ367" s="66"/>
      <c r="BA367" s="66"/>
      <c r="BB367" s="66"/>
      <c r="BC367" s="66">
        <v>0</v>
      </c>
      <c r="BD367" s="87">
        <v>0</v>
      </c>
      <c r="BE367" s="66"/>
      <c r="BF367" s="87">
        <v>0</v>
      </c>
      <c r="BG367" s="66"/>
      <c r="BH367" s="66"/>
      <c r="BI367" s="66"/>
      <c r="BJ367" s="66">
        <v>0</v>
      </c>
      <c r="BK367" s="87">
        <v>0</v>
      </c>
      <c r="BL367" s="66"/>
      <c r="BM367" s="87">
        <v>0</v>
      </c>
      <c r="BN367" s="66"/>
      <c r="BO367" s="66"/>
      <c r="BP367" s="66"/>
      <c r="BQ367" s="66"/>
      <c r="BR367" s="66"/>
      <c r="BS367" s="66"/>
      <c r="BT367" s="66"/>
      <c r="BU367" s="66"/>
      <c r="BV367" s="66"/>
      <c r="BW367" s="66"/>
      <c r="BX367" s="66"/>
      <c r="BY367" s="66"/>
      <c r="BZ367" s="66"/>
      <c r="CA367" s="66"/>
    </row>
    <row r="368" spans="1:79" s="256" customFormat="1" ht="47.25" x14ac:dyDescent="0.2">
      <c r="A368" s="171" t="s">
        <v>2791</v>
      </c>
      <c r="B368" s="84" t="s">
        <v>71</v>
      </c>
      <c r="C368" s="171" t="s">
        <v>2191</v>
      </c>
      <c r="D368" s="87">
        <v>54.323540000000001</v>
      </c>
      <c r="E368" s="66">
        <v>0</v>
      </c>
      <c r="F368" s="66">
        <v>0</v>
      </c>
      <c r="G368" s="66">
        <v>0</v>
      </c>
      <c r="H368" s="66">
        <v>0</v>
      </c>
      <c r="I368" s="66">
        <v>0</v>
      </c>
      <c r="J368" s="66">
        <v>0</v>
      </c>
      <c r="K368" s="66">
        <v>0</v>
      </c>
      <c r="L368" s="66">
        <v>0</v>
      </c>
      <c r="M368" s="66">
        <v>0</v>
      </c>
      <c r="N368" s="66">
        <v>0</v>
      </c>
      <c r="O368" s="66">
        <v>0</v>
      </c>
      <c r="P368" s="66">
        <v>0</v>
      </c>
      <c r="Q368" s="66">
        <v>0</v>
      </c>
      <c r="R368" s="66">
        <v>0</v>
      </c>
      <c r="S368" s="66">
        <v>0</v>
      </c>
      <c r="T368" s="66">
        <v>0</v>
      </c>
      <c r="U368" s="66">
        <v>0</v>
      </c>
      <c r="V368" s="66">
        <v>0</v>
      </c>
      <c r="W368" s="66">
        <v>0</v>
      </c>
      <c r="X368" s="66">
        <v>0</v>
      </c>
      <c r="Y368" s="66">
        <v>0</v>
      </c>
      <c r="Z368" s="66">
        <v>0</v>
      </c>
      <c r="AA368" s="66">
        <v>0</v>
      </c>
      <c r="AB368" s="66">
        <v>0</v>
      </c>
      <c r="AC368" s="66">
        <v>0</v>
      </c>
      <c r="AD368" s="66">
        <v>0</v>
      </c>
      <c r="AE368" s="66">
        <v>0</v>
      </c>
      <c r="AF368" s="66">
        <v>0</v>
      </c>
      <c r="AG368" s="66">
        <v>0</v>
      </c>
      <c r="AH368" s="66">
        <v>0</v>
      </c>
      <c r="AI368" s="66">
        <v>0</v>
      </c>
      <c r="AJ368" s="66"/>
      <c r="AK368" s="66">
        <v>0</v>
      </c>
      <c r="AL368" s="66"/>
      <c r="AM368" s="66"/>
      <c r="AN368" s="66"/>
      <c r="AO368" s="66">
        <v>0</v>
      </c>
      <c r="AP368" s="66">
        <v>0</v>
      </c>
      <c r="AQ368" s="66"/>
      <c r="AR368" s="66">
        <v>0</v>
      </c>
      <c r="AS368" s="66"/>
      <c r="AT368" s="66"/>
      <c r="AU368" s="66"/>
      <c r="AV368" s="66">
        <v>0</v>
      </c>
      <c r="AW368" s="87">
        <v>0</v>
      </c>
      <c r="AX368" s="66"/>
      <c r="AY368" s="87">
        <v>0</v>
      </c>
      <c r="AZ368" s="66"/>
      <c r="BA368" s="66"/>
      <c r="BB368" s="66"/>
      <c r="BC368" s="66">
        <v>0</v>
      </c>
      <c r="BD368" s="87">
        <v>0</v>
      </c>
      <c r="BE368" s="66"/>
      <c r="BF368" s="87">
        <v>0</v>
      </c>
      <c r="BG368" s="66"/>
      <c r="BH368" s="66"/>
      <c r="BI368" s="66"/>
      <c r="BJ368" s="66">
        <v>0</v>
      </c>
      <c r="BK368" s="87">
        <v>0</v>
      </c>
      <c r="BL368" s="66"/>
      <c r="BM368" s="87">
        <v>0</v>
      </c>
      <c r="BN368" s="66"/>
      <c r="BO368" s="66"/>
      <c r="BP368" s="66"/>
      <c r="BQ368" s="66"/>
      <c r="BR368" s="66"/>
      <c r="BS368" s="66"/>
      <c r="BT368" s="66"/>
      <c r="BU368" s="66"/>
      <c r="BV368" s="66"/>
      <c r="BW368" s="66"/>
      <c r="BX368" s="66"/>
      <c r="BY368" s="66"/>
      <c r="BZ368" s="66"/>
      <c r="CA368" s="66"/>
    </row>
    <row r="369" spans="1:79" s="256" customFormat="1" ht="78.75" x14ac:dyDescent="0.2">
      <c r="A369" s="171" t="s">
        <v>899</v>
      </c>
      <c r="B369" s="84" t="s">
        <v>607</v>
      </c>
      <c r="C369" s="171" t="s">
        <v>2192</v>
      </c>
      <c r="D369" s="87">
        <v>0.64124999999999999</v>
      </c>
      <c r="E369" s="66">
        <v>0</v>
      </c>
      <c r="F369" s="66">
        <v>0.64124999999999999</v>
      </c>
      <c r="G369" s="66">
        <v>0.63</v>
      </c>
      <c r="H369" s="66">
        <v>0</v>
      </c>
      <c r="I369" s="66">
        <v>0</v>
      </c>
      <c r="J369" s="66">
        <v>0</v>
      </c>
      <c r="K369" s="66">
        <v>0</v>
      </c>
      <c r="L369" s="66">
        <v>0</v>
      </c>
      <c r="M369" s="66">
        <v>0</v>
      </c>
      <c r="N369" s="66">
        <v>0</v>
      </c>
      <c r="O369" s="66">
        <v>0</v>
      </c>
      <c r="P369" s="66">
        <v>0</v>
      </c>
      <c r="Q369" s="66">
        <v>0</v>
      </c>
      <c r="R369" s="66">
        <v>0</v>
      </c>
      <c r="S369" s="66">
        <v>0</v>
      </c>
      <c r="T369" s="66">
        <v>0</v>
      </c>
      <c r="U369" s="66">
        <v>0</v>
      </c>
      <c r="V369" s="66">
        <v>0</v>
      </c>
      <c r="W369" s="66">
        <v>0</v>
      </c>
      <c r="X369" s="66">
        <v>0</v>
      </c>
      <c r="Y369" s="66">
        <v>0</v>
      </c>
      <c r="Z369" s="66">
        <v>0</v>
      </c>
      <c r="AA369" s="66">
        <v>0</v>
      </c>
      <c r="AB369" s="66">
        <v>0</v>
      </c>
      <c r="AC369" s="66">
        <v>0</v>
      </c>
      <c r="AD369" s="66">
        <v>0</v>
      </c>
      <c r="AE369" s="66">
        <v>0</v>
      </c>
      <c r="AF369" s="66">
        <v>0</v>
      </c>
      <c r="AG369" s="66">
        <v>0</v>
      </c>
      <c r="AH369" s="66">
        <v>0.64124999999999999</v>
      </c>
      <c r="AI369" s="66">
        <v>0.63</v>
      </c>
      <c r="AJ369" s="66"/>
      <c r="AK369" s="66">
        <v>0</v>
      </c>
      <c r="AL369" s="66"/>
      <c r="AM369" s="66"/>
      <c r="AN369" s="66"/>
      <c r="AO369" s="66">
        <v>0.38211797999999997</v>
      </c>
      <c r="AP369" s="66">
        <v>0.63</v>
      </c>
      <c r="AQ369" s="66"/>
      <c r="AR369" s="66">
        <v>0</v>
      </c>
      <c r="AS369" s="66"/>
      <c r="AT369" s="66"/>
      <c r="AU369" s="66"/>
      <c r="AV369" s="66">
        <v>0</v>
      </c>
      <c r="AW369" s="87">
        <v>0</v>
      </c>
      <c r="AX369" s="66"/>
      <c r="AY369" s="87">
        <v>0</v>
      </c>
      <c r="AZ369" s="66"/>
      <c r="BA369" s="66"/>
      <c r="BB369" s="66"/>
      <c r="BC369" s="66">
        <v>0.38211797999999997</v>
      </c>
      <c r="BD369" s="87">
        <v>0.63</v>
      </c>
      <c r="BE369" s="66"/>
      <c r="BF369" s="87">
        <v>0</v>
      </c>
      <c r="BG369" s="66"/>
      <c r="BH369" s="66"/>
      <c r="BI369" s="66"/>
      <c r="BJ369" s="66">
        <v>0</v>
      </c>
      <c r="BK369" s="87">
        <v>0</v>
      </c>
      <c r="BL369" s="66"/>
      <c r="BM369" s="87">
        <v>0</v>
      </c>
      <c r="BN369" s="66"/>
      <c r="BO369" s="66"/>
      <c r="BP369" s="66"/>
      <c r="BQ369" s="66"/>
      <c r="BR369" s="66"/>
      <c r="BS369" s="66"/>
      <c r="BT369" s="66"/>
      <c r="BU369" s="66"/>
      <c r="BV369" s="66"/>
      <c r="BW369" s="66"/>
      <c r="BX369" s="66"/>
      <c r="BY369" s="66"/>
      <c r="BZ369" s="66"/>
      <c r="CA369" s="66"/>
    </row>
    <row r="370" spans="1:79" s="256" customFormat="1" ht="78.75" x14ac:dyDescent="0.2">
      <c r="A370" s="171" t="s">
        <v>899</v>
      </c>
      <c r="B370" s="84" t="s">
        <v>608</v>
      </c>
      <c r="C370" s="171" t="s">
        <v>2193</v>
      </c>
      <c r="D370" s="87">
        <v>0.25467000000000001</v>
      </c>
      <c r="E370" s="66">
        <v>0</v>
      </c>
      <c r="F370" s="66">
        <v>0.25467000000000001</v>
      </c>
      <c r="G370" s="66">
        <v>0</v>
      </c>
      <c r="H370" s="66">
        <v>0</v>
      </c>
      <c r="I370" s="66">
        <v>0</v>
      </c>
      <c r="J370" s="66">
        <v>0</v>
      </c>
      <c r="K370" s="66">
        <v>0</v>
      </c>
      <c r="L370" s="66">
        <v>0</v>
      </c>
      <c r="M370" s="66">
        <v>0</v>
      </c>
      <c r="N370" s="66">
        <v>0</v>
      </c>
      <c r="O370" s="66">
        <v>0</v>
      </c>
      <c r="P370" s="66">
        <v>0</v>
      </c>
      <c r="Q370" s="66">
        <v>0</v>
      </c>
      <c r="R370" s="66">
        <v>0</v>
      </c>
      <c r="S370" s="66">
        <v>0</v>
      </c>
      <c r="T370" s="66">
        <v>0</v>
      </c>
      <c r="U370" s="66">
        <v>0</v>
      </c>
      <c r="V370" s="66">
        <v>0</v>
      </c>
      <c r="W370" s="66">
        <v>0</v>
      </c>
      <c r="X370" s="66">
        <v>0</v>
      </c>
      <c r="Y370" s="66">
        <v>0</v>
      </c>
      <c r="Z370" s="66">
        <v>0</v>
      </c>
      <c r="AA370" s="66">
        <v>0</v>
      </c>
      <c r="AB370" s="66">
        <v>0</v>
      </c>
      <c r="AC370" s="66">
        <v>0</v>
      </c>
      <c r="AD370" s="66">
        <v>0</v>
      </c>
      <c r="AE370" s="66">
        <v>0</v>
      </c>
      <c r="AF370" s="66">
        <v>0</v>
      </c>
      <c r="AG370" s="66">
        <v>0</v>
      </c>
      <c r="AH370" s="66">
        <v>0.25467000000000001</v>
      </c>
      <c r="AI370" s="66">
        <v>0</v>
      </c>
      <c r="AJ370" s="66"/>
      <c r="AK370" s="66">
        <v>0</v>
      </c>
      <c r="AL370" s="66"/>
      <c r="AM370" s="66"/>
      <c r="AN370" s="66"/>
      <c r="AO370" s="66">
        <v>9.9733999999999989E-2</v>
      </c>
      <c r="AP370" s="66">
        <v>0</v>
      </c>
      <c r="AQ370" s="66"/>
      <c r="AR370" s="66">
        <v>0</v>
      </c>
      <c r="AS370" s="66"/>
      <c r="AT370" s="66"/>
      <c r="AU370" s="66"/>
      <c r="AV370" s="66">
        <v>9.9733999999999989E-2</v>
      </c>
      <c r="AW370" s="87">
        <v>0</v>
      </c>
      <c r="AX370" s="66"/>
      <c r="AY370" s="87">
        <v>0</v>
      </c>
      <c r="AZ370" s="66"/>
      <c r="BA370" s="66"/>
      <c r="BB370" s="66"/>
      <c r="BC370" s="66">
        <v>0</v>
      </c>
      <c r="BD370" s="87">
        <v>0</v>
      </c>
      <c r="BE370" s="66"/>
      <c r="BF370" s="87">
        <v>0</v>
      </c>
      <c r="BG370" s="66"/>
      <c r="BH370" s="66"/>
      <c r="BI370" s="66"/>
      <c r="BJ370" s="66">
        <v>0</v>
      </c>
      <c r="BK370" s="87">
        <v>0</v>
      </c>
      <c r="BL370" s="66"/>
      <c r="BM370" s="87">
        <v>0</v>
      </c>
      <c r="BN370" s="66"/>
      <c r="BO370" s="66"/>
      <c r="BP370" s="66"/>
      <c r="BQ370" s="66"/>
      <c r="BR370" s="66"/>
      <c r="BS370" s="66"/>
      <c r="BT370" s="66"/>
      <c r="BU370" s="66"/>
      <c r="BV370" s="66"/>
      <c r="BW370" s="66"/>
      <c r="BX370" s="66"/>
      <c r="BY370" s="66"/>
      <c r="BZ370" s="66"/>
      <c r="CA370" s="66"/>
    </row>
    <row r="371" spans="1:79" s="256" customFormat="1" ht="78.75" x14ac:dyDescent="0.2">
      <c r="A371" s="171" t="s">
        <v>899</v>
      </c>
      <c r="B371" s="84" t="s">
        <v>1714</v>
      </c>
      <c r="C371" s="171" t="s">
        <v>2194</v>
      </c>
      <c r="D371" s="87">
        <v>0.85930999999999991</v>
      </c>
      <c r="E371" s="66">
        <v>0</v>
      </c>
      <c r="F371" s="66">
        <v>0.8593099999999998</v>
      </c>
      <c r="G371" s="66">
        <v>0.4</v>
      </c>
      <c r="H371" s="66">
        <v>0</v>
      </c>
      <c r="I371" s="66">
        <v>0</v>
      </c>
      <c r="J371" s="66">
        <v>0</v>
      </c>
      <c r="K371" s="66">
        <v>0</v>
      </c>
      <c r="L371" s="66">
        <v>0</v>
      </c>
      <c r="M371" s="66">
        <v>0</v>
      </c>
      <c r="N371" s="66">
        <v>0</v>
      </c>
      <c r="O371" s="66">
        <v>0</v>
      </c>
      <c r="P371" s="66">
        <v>0</v>
      </c>
      <c r="Q371" s="66">
        <v>0</v>
      </c>
      <c r="R371" s="66">
        <v>0</v>
      </c>
      <c r="S371" s="66">
        <v>0</v>
      </c>
      <c r="T371" s="66">
        <v>0</v>
      </c>
      <c r="U371" s="66">
        <v>0</v>
      </c>
      <c r="V371" s="66">
        <v>0</v>
      </c>
      <c r="W371" s="66">
        <v>0</v>
      </c>
      <c r="X371" s="66">
        <v>0</v>
      </c>
      <c r="Y371" s="66">
        <v>0</v>
      </c>
      <c r="Z371" s="66">
        <v>0</v>
      </c>
      <c r="AA371" s="66">
        <v>0</v>
      </c>
      <c r="AB371" s="66">
        <v>0</v>
      </c>
      <c r="AC371" s="66">
        <v>0</v>
      </c>
      <c r="AD371" s="66">
        <v>0</v>
      </c>
      <c r="AE371" s="66">
        <v>0</v>
      </c>
      <c r="AF371" s="66">
        <v>0</v>
      </c>
      <c r="AG371" s="66">
        <v>0</v>
      </c>
      <c r="AH371" s="66">
        <v>0.8593099999999998</v>
      </c>
      <c r="AI371" s="66">
        <v>0.4</v>
      </c>
      <c r="AJ371" s="66"/>
      <c r="AK371" s="66">
        <v>0</v>
      </c>
      <c r="AL371" s="66"/>
      <c r="AM371" s="66"/>
      <c r="AN371" s="66"/>
      <c r="AO371" s="66">
        <v>0.47673557</v>
      </c>
      <c r="AP371" s="66">
        <v>0.4</v>
      </c>
      <c r="AQ371" s="66"/>
      <c r="AR371" s="66">
        <v>0</v>
      </c>
      <c r="AS371" s="66"/>
      <c r="AT371" s="66"/>
      <c r="AU371" s="66"/>
      <c r="AV371" s="66">
        <v>0.47673557</v>
      </c>
      <c r="AW371" s="87">
        <v>0.4</v>
      </c>
      <c r="AX371" s="66"/>
      <c r="AY371" s="87">
        <v>0</v>
      </c>
      <c r="AZ371" s="66"/>
      <c r="BA371" s="66"/>
      <c r="BB371" s="66"/>
      <c r="BC371" s="66">
        <v>0</v>
      </c>
      <c r="BD371" s="87">
        <v>0</v>
      </c>
      <c r="BE371" s="66"/>
      <c r="BF371" s="87">
        <v>0</v>
      </c>
      <c r="BG371" s="66"/>
      <c r="BH371" s="66"/>
      <c r="BI371" s="66"/>
      <c r="BJ371" s="66">
        <v>0</v>
      </c>
      <c r="BK371" s="87">
        <v>0</v>
      </c>
      <c r="BL371" s="66"/>
      <c r="BM371" s="87">
        <v>0</v>
      </c>
      <c r="BN371" s="66"/>
      <c r="BO371" s="66"/>
      <c r="BP371" s="66"/>
      <c r="BQ371" s="66"/>
      <c r="BR371" s="66"/>
      <c r="BS371" s="66"/>
      <c r="BT371" s="66"/>
      <c r="BU371" s="66"/>
      <c r="BV371" s="66"/>
      <c r="BW371" s="66"/>
      <c r="BX371" s="66"/>
      <c r="BY371" s="66"/>
      <c r="BZ371" s="66"/>
      <c r="CA371" s="66"/>
    </row>
    <row r="372" spans="1:79" s="256" customFormat="1" ht="78.75" x14ac:dyDescent="0.2">
      <c r="A372" s="171" t="s">
        <v>899</v>
      </c>
      <c r="B372" s="84" t="s">
        <v>1715</v>
      </c>
      <c r="C372" s="171" t="s">
        <v>2195</v>
      </c>
      <c r="D372" s="87">
        <v>1.3357600000000001</v>
      </c>
      <c r="E372" s="66">
        <v>0</v>
      </c>
      <c r="F372" s="66">
        <v>1.3357600000000001</v>
      </c>
      <c r="G372" s="66">
        <v>0.8</v>
      </c>
      <c r="H372" s="66">
        <v>0</v>
      </c>
      <c r="I372" s="66">
        <v>0</v>
      </c>
      <c r="J372" s="66">
        <v>0</v>
      </c>
      <c r="K372" s="66">
        <v>0</v>
      </c>
      <c r="L372" s="66">
        <v>0</v>
      </c>
      <c r="M372" s="66">
        <v>0</v>
      </c>
      <c r="N372" s="66">
        <v>0</v>
      </c>
      <c r="O372" s="66">
        <v>0</v>
      </c>
      <c r="P372" s="66">
        <v>0</v>
      </c>
      <c r="Q372" s="66">
        <v>0</v>
      </c>
      <c r="R372" s="66">
        <v>0</v>
      </c>
      <c r="S372" s="66">
        <v>0</v>
      </c>
      <c r="T372" s="66">
        <v>0</v>
      </c>
      <c r="U372" s="66">
        <v>0</v>
      </c>
      <c r="V372" s="66">
        <v>0</v>
      </c>
      <c r="W372" s="66">
        <v>0</v>
      </c>
      <c r="X372" s="66">
        <v>0</v>
      </c>
      <c r="Y372" s="66">
        <v>0</v>
      </c>
      <c r="Z372" s="66">
        <v>0</v>
      </c>
      <c r="AA372" s="66">
        <v>0</v>
      </c>
      <c r="AB372" s="66">
        <v>0</v>
      </c>
      <c r="AC372" s="66">
        <v>0</v>
      </c>
      <c r="AD372" s="66">
        <v>0</v>
      </c>
      <c r="AE372" s="66">
        <v>0</v>
      </c>
      <c r="AF372" s="66">
        <v>0</v>
      </c>
      <c r="AG372" s="66">
        <v>0</v>
      </c>
      <c r="AH372" s="66">
        <v>1.3357600000000001</v>
      </c>
      <c r="AI372" s="66">
        <v>0.8</v>
      </c>
      <c r="AJ372" s="66"/>
      <c r="AK372" s="66">
        <v>0</v>
      </c>
      <c r="AL372" s="66"/>
      <c r="AM372" s="66"/>
      <c r="AN372" s="66"/>
      <c r="AO372" s="66">
        <v>1.0656762800000001</v>
      </c>
      <c r="AP372" s="66">
        <v>0.8</v>
      </c>
      <c r="AQ372" s="66"/>
      <c r="AR372" s="66">
        <v>0</v>
      </c>
      <c r="AS372" s="66"/>
      <c r="AT372" s="66"/>
      <c r="AU372" s="66"/>
      <c r="AV372" s="66">
        <v>0</v>
      </c>
      <c r="AW372" s="87">
        <v>0</v>
      </c>
      <c r="AX372" s="66"/>
      <c r="AY372" s="87">
        <v>0</v>
      </c>
      <c r="AZ372" s="66"/>
      <c r="BA372" s="66"/>
      <c r="BB372" s="66"/>
      <c r="BC372" s="66">
        <v>1.0656762800000001</v>
      </c>
      <c r="BD372" s="87">
        <v>0.8</v>
      </c>
      <c r="BE372" s="66"/>
      <c r="BF372" s="87">
        <v>0</v>
      </c>
      <c r="BG372" s="66"/>
      <c r="BH372" s="66"/>
      <c r="BI372" s="66"/>
      <c r="BJ372" s="66">
        <v>0</v>
      </c>
      <c r="BK372" s="87">
        <v>0</v>
      </c>
      <c r="BL372" s="66"/>
      <c r="BM372" s="87">
        <v>0</v>
      </c>
      <c r="BN372" s="66"/>
      <c r="BO372" s="66"/>
      <c r="BP372" s="66"/>
      <c r="BQ372" s="66"/>
      <c r="BR372" s="66"/>
      <c r="BS372" s="66"/>
      <c r="BT372" s="66"/>
      <c r="BU372" s="66"/>
      <c r="BV372" s="66"/>
      <c r="BW372" s="66"/>
      <c r="BX372" s="66"/>
      <c r="BY372" s="66"/>
      <c r="BZ372" s="66"/>
      <c r="CA372" s="66"/>
    </row>
    <row r="373" spans="1:79" s="256" customFormat="1" ht="47.25" x14ac:dyDescent="0.2">
      <c r="A373" s="171" t="s">
        <v>899</v>
      </c>
      <c r="B373" s="84" t="s">
        <v>609</v>
      </c>
      <c r="C373" s="171" t="s">
        <v>2196</v>
      </c>
      <c r="D373" s="87">
        <v>0</v>
      </c>
      <c r="E373" s="66">
        <v>0</v>
      </c>
      <c r="F373" s="66">
        <v>0</v>
      </c>
      <c r="G373" s="66">
        <v>0</v>
      </c>
      <c r="H373" s="66">
        <v>0</v>
      </c>
      <c r="I373" s="66">
        <v>0</v>
      </c>
      <c r="J373" s="66">
        <v>0</v>
      </c>
      <c r="K373" s="66">
        <v>0</v>
      </c>
      <c r="L373" s="66">
        <v>0</v>
      </c>
      <c r="M373" s="66">
        <v>0</v>
      </c>
      <c r="N373" s="66">
        <v>0</v>
      </c>
      <c r="O373" s="66">
        <v>0</v>
      </c>
      <c r="P373" s="66">
        <v>0</v>
      </c>
      <c r="Q373" s="66">
        <v>0</v>
      </c>
      <c r="R373" s="66">
        <v>0</v>
      </c>
      <c r="S373" s="66">
        <v>0</v>
      </c>
      <c r="T373" s="66">
        <v>0</v>
      </c>
      <c r="U373" s="66">
        <v>0</v>
      </c>
      <c r="V373" s="66">
        <v>0</v>
      </c>
      <c r="W373" s="66">
        <v>0</v>
      </c>
      <c r="X373" s="66">
        <v>0</v>
      </c>
      <c r="Y373" s="66">
        <v>0</v>
      </c>
      <c r="Z373" s="66">
        <v>0</v>
      </c>
      <c r="AA373" s="66">
        <v>0</v>
      </c>
      <c r="AB373" s="66">
        <v>0</v>
      </c>
      <c r="AC373" s="66">
        <v>0</v>
      </c>
      <c r="AD373" s="66">
        <v>0</v>
      </c>
      <c r="AE373" s="66">
        <v>0</v>
      </c>
      <c r="AF373" s="66">
        <v>0</v>
      </c>
      <c r="AG373" s="66">
        <v>0</v>
      </c>
      <c r="AH373" s="66">
        <v>0</v>
      </c>
      <c r="AI373" s="66"/>
      <c r="AJ373" s="66"/>
      <c r="AK373" s="66"/>
      <c r="AL373" s="66"/>
      <c r="AM373" s="66"/>
      <c r="AN373" s="66"/>
      <c r="AO373" s="66">
        <v>0.29528427000000002</v>
      </c>
      <c r="AP373" s="66">
        <v>0.4</v>
      </c>
      <c r="AQ373" s="66"/>
      <c r="AR373" s="66">
        <v>0</v>
      </c>
      <c r="AS373" s="66"/>
      <c r="AT373" s="66"/>
      <c r="AU373" s="66"/>
      <c r="AV373" s="66">
        <v>0</v>
      </c>
      <c r="AW373" s="87">
        <v>0</v>
      </c>
      <c r="AX373" s="66"/>
      <c r="AY373" s="87">
        <v>0</v>
      </c>
      <c r="AZ373" s="66"/>
      <c r="BA373" s="66"/>
      <c r="BB373" s="66"/>
      <c r="BC373" s="66">
        <v>0.29528427000000002</v>
      </c>
      <c r="BD373" s="87">
        <v>0.4</v>
      </c>
      <c r="BE373" s="66"/>
      <c r="BF373" s="87">
        <v>0</v>
      </c>
      <c r="BG373" s="66"/>
      <c r="BH373" s="66"/>
      <c r="BI373" s="66"/>
      <c r="BJ373" s="66">
        <v>0</v>
      </c>
      <c r="BK373" s="87">
        <v>0</v>
      </c>
      <c r="BL373" s="66"/>
      <c r="BM373" s="87">
        <v>0</v>
      </c>
      <c r="BN373" s="66"/>
      <c r="BO373" s="66"/>
      <c r="BP373" s="66"/>
      <c r="BQ373" s="66"/>
      <c r="BR373" s="66"/>
      <c r="BS373" s="66"/>
      <c r="BT373" s="66"/>
      <c r="BU373" s="66"/>
      <c r="BV373" s="66"/>
      <c r="BW373" s="66"/>
      <c r="BX373" s="66"/>
      <c r="BY373" s="66"/>
      <c r="BZ373" s="66"/>
      <c r="CA373" s="66"/>
    </row>
    <row r="374" spans="1:79" s="256" customFormat="1" ht="78.75" x14ac:dyDescent="0.2">
      <c r="A374" s="171" t="s">
        <v>899</v>
      </c>
      <c r="B374" s="84" t="s">
        <v>927</v>
      </c>
      <c r="C374" s="171" t="s">
        <v>2197</v>
      </c>
      <c r="D374" s="87">
        <v>0</v>
      </c>
      <c r="E374" s="66">
        <v>0</v>
      </c>
      <c r="F374" s="66">
        <v>0</v>
      </c>
      <c r="G374" s="66">
        <v>0</v>
      </c>
      <c r="H374" s="66">
        <v>0</v>
      </c>
      <c r="I374" s="66">
        <v>0</v>
      </c>
      <c r="J374" s="66">
        <v>0</v>
      </c>
      <c r="K374" s="66">
        <v>0</v>
      </c>
      <c r="L374" s="66">
        <v>0</v>
      </c>
      <c r="M374" s="66">
        <v>0</v>
      </c>
      <c r="N374" s="66">
        <v>0</v>
      </c>
      <c r="O374" s="66">
        <v>0</v>
      </c>
      <c r="P374" s="66">
        <v>0</v>
      </c>
      <c r="Q374" s="66">
        <v>0</v>
      </c>
      <c r="R374" s="66">
        <v>0</v>
      </c>
      <c r="S374" s="66">
        <v>0</v>
      </c>
      <c r="T374" s="66">
        <v>0</v>
      </c>
      <c r="U374" s="66">
        <v>0</v>
      </c>
      <c r="V374" s="66">
        <v>0</v>
      </c>
      <c r="W374" s="66">
        <v>0</v>
      </c>
      <c r="X374" s="66">
        <v>0</v>
      </c>
      <c r="Y374" s="66">
        <v>0</v>
      </c>
      <c r="Z374" s="66">
        <v>0</v>
      </c>
      <c r="AA374" s="66">
        <v>0</v>
      </c>
      <c r="AB374" s="66">
        <v>0</v>
      </c>
      <c r="AC374" s="66">
        <v>0</v>
      </c>
      <c r="AD374" s="66">
        <v>0</v>
      </c>
      <c r="AE374" s="66">
        <v>0</v>
      </c>
      <c r="AF374" s="66">
        <v>0</v>
      </c>
      <c r="AG374" s="66">
        <v>0</v>
      </c>
      <c r="AH374" s="66">
        <v>0</v>
      </c>
      <c r="AI374" s="66"/>
      <c r="AJ374" s="66"/>
      <c r="AK374" s="66"/>
      <c r="AL374" s="66"/>
      <c r="AM374" s="66"/>
      <c r="AN374" s="66"/>
      <c r="AO374" s="66">
        <v>0.22337882000000001</v>
      </c>
      <c r="AP374" s="66">
        <v>0.25</v>
      </c>
      <c r="AQ374" s="66"/>
      <c r="AR374" s="66">
        <v>0</v>
      </c>
      <c r="AS374" s="66"/>
      <c r="AT374" s="66"/>
      <c r="AU374" s="66"/>
      <c r="AV374" s="66">
        <v>0</v>
      </c>
      <c r="AW374" s="87">
        <v>0</v>
      </c>
      <c r="AX374" s="66"/>
      <c r="AY374" s="87">
        <v>0</v>
      </c>
      <c r="AZ374" s="66"/>
      <c r="BA374" s="66"/>
      <c r="BB374" s="66"/>
      <c r="BC374" s="66">
        <v>0.22337882000000001</v>
      </c>
      <c r="BD374" s="87">
        <v>0.25</v>
      </c>
      <c r="BE374" s="66"/>
      <c r="BF374" s="87">
        <v>0</v>
      </c>
      <c r="BG374" s="66"/>
      <c r="BH374" s="66"/>
      <c r="BI374" s="66"/>
      <c r="BJ374" s="66">
        <v>0</v>
      </c>
      <c r="BK374" s="87">
        <v>0</v>
      </c>
      <c r="BL374" s="66"/>
      <c r="BM374" s="87">
        <v>0</v>
      </c>
      <c r="BN374" s="66"/>
      <c r="BO374" s="66"/>
      <c r="BP374" s="66"/>
      <c r="BQ374" s="66"/>
      <c r="BR374" s="66"/>
      <c r="BS374" s="66"/>
      <c r="BT374" s="66"/>
      <c r="BU374" s="66"/>
      <c r="BV374" s="66"/>
      <c r="BW374" s="66"/>
      <c r="BX374" s="66"/>
      <c r="BY374" s="66"/>
      <c r="BZ374" s="66"/>
      <c r="CA374" s="66"/>
    </row>
    <row r="375" spans="1:79" s="256" customFormat="1" ht="63" x14ac:dyDescent="0.2">
      <c r="A375" s="171" t="s">
        <v>899</v>
      </c>
      <c r="B375" s="84" t="s">
        <v>1716</v>
      </c>
      <c r="C375" s="171" t="s">
        <v>2198</v>
      </c>
      <c r="D375" s="87">
        <v>0</v>
      </c>
      <c r="E375" s="66">
        <v>0</v>
      </c>
      <c r="F375" s="66">
        <v>0</v>
      </c>
      <c r="G375" s="66">
        <v>0</v>
      </c>
      <c r="H375" s="66">
        <v>0</v>
      </c>
      <c r="I375" s="66">
        <v>0</v>
      </c>
      <c r="J375" s="66">
        <v>0</v>
      </c>
      <c r="K375" s="66">
        <v>0</v>
      </c>
      <c r="L375" s="66">
        <v>0</v>
      </c>
      <c r="M375" s="66">
        <v>0</v>
      </c>
      <c r="N375" s="66">
        <v>0</v>
      </c>
      <c r="O375" s="66">
        <v>0</v>
      </c>
      <c r="P375" s="66">
        <v>0</v>
      </c>
      <c r="Q375" s="66">
        <v>0</v>
      </c>
      <c r="R375" s="66">
        <v>0</v>
      </c>
      <c r="S375" s="66">
        <v>0</v>
      </c>
      <c r="T375" s="66">
        <v>0</v>
      </c>
      <c r="U375" s="66">
        <v>0</v>
      </c>
      <c r="V375" s="66">
        <v>0</v>
      </c>
      <c r="W375" s="66">
        <v>0</v>
      </c>
      <c r="X375" s="66">
        <v>0</v>
      </c>
      <c r="Y375" s="66">
        <v>0</v>
      </c>
      <c r="Z375" s="66">
        <v>0</v>
      </c>
      <c r="AA375" s="66">
        <v>0</v>
      </c>
      <c r="AB375" s="66">
        <v>0</v>
      </c>
      <c r="AC375" s="66">
        <v>0</v>
      </c>
      <c r="AD375" s="66">
        <v>0</v>
      </c>
      <c r="AE375" s="66">
        <v>0</v>
      </c>
      <c r="AF375" s="66">
        <v>0</v>
      </c>
      <c r="AG375" s="66">
        <v>0</v>
      </c>
      <c r="AH375" s="66"/>
      <c r="AI375" s="66"/>
      <c r="AJ375" s="66"/>
      <c r="AK375" s="66"/>
      <c r="AL375" s="66"/>
      <c r="AM375" s="66"/>
      <c r="AN375" s="66"/>
      <c r="AO375" s="66">
        <v>0.77598023000000005</v>
      </c>
      <c r="AP375" s="66">
        <v>0.25</v>
      </c>
      <c r="AQ375" s="66"/>
      <c r="AR375" s="66">
        <v>0.27</v>
      </c>
      <c r="AS375" s="66"/>
      <c r="AT375" s="66"/>
      <c r="AU375" s="66"/>
      <c r="AV375" s="66"/>
      <c r="AW375" s="87">
        <v>0</v>
      </c>
      <c r="AX375" s="66"/>
      <c r="AY375" s="87">
        <v>0</v>
      </c>
      <c r="AZ375" s="66"/>
      <c r="BA375" s="66"/>
      <c r="BB375" s="66"/>
      <c r="BC375" s="66"/>
      <c r="BD375" s="87">
        <v>0</v>
      </c>
      <c r="BE375" s="66"/>
      <c r="BF375" s="87">
        <v>0</v>
      </c>
      <c r="BG375" s="66"/>
      <c r="BH375" s="66"/>
      <c r="BI375" s="66"/>
      <c r="BJ375" s="66">
        <v>0.77598023000000005</v>
      </c>
      <c r="BK375" s="87">
        <v>0.25</v>
      </c>
      <c r="BL375" s="66"/>
      <c r="BM375" s="87">
        <v>0.27</v>
      </c>
      <c r="BN375" s="66"/>
      <c r="BO375" s="66"/>
      <c r="BP375" s="66"/>
      <c r="BQ375" s="66"/>
      <c r="BR375" s="66"/>
      <c r="BS375" s="66"/>
      <c r="BT375" s="66"/>
      <c r="BU375" s="66"/>
      <c r="BV375" s="66"/>
      <c r="BW375" s="66"/>
      <c r="BX375" s="66"/>
      <c r="BY375" s="66"/>
      <c r="BZ375" s="66"/>
      <c r="CA375" s="66"/>
    </row>
    <row r="376" spans="1:79" s="256" customFormat="1" x14ac:dyDescent="0.2">
      <c r="A376" s="210"/>
      <c r="B376" s="211" t="s">
        <v>72</v>
      </c>
      <c r="C376" s="210"/>
      <c r="D376" s="214">
        <f t="shared" ref="D376:BN376" si="116">SUM(D377:D378)</f>
        <v>9.2195800000000006</v>
      </c>
      <c r="E376" s="214">
        <f t="shared" ref="E376" si="117">SUM(E377:E378)</f>
        <v>0</v>
      </c>
      <c r="F376" s="214">
        <f t="shared" si="116"/>
        <v>9.2195799999999988</v>
      </c>
      <c r="G376" s="214">
        <f t="shared" si="116"/>
        <v>0.4</v>
      </c>
      <c r="H376" s="214">
        <f t="shared" si="116"/>
        <v>0</v>
      </c>
      <c r="I376" s="214">
        <f t="shared" si="116"/>
        <v>2</v>
      </c>
      <c r="J376" s="214">
        <f t="shared" si="116"/>
        <v>0</v>
      </c>
      <c r="K376" s="214">
        <f t="shared" si="116"/>
        <v>0</v>
      </c>
      <c r="L376" s="214">
        <f t="shared" si="116"/>
        <v>0</v>
      </c>
      <c r="M376" s="214">
        <f t="shared" si="116"/>
        <v>0</v>
      </c>
      <c r="N376" s="214">
        <f t="shared" si="116"/>
        <v>0</v>
      </c>
      <c r="O376" s="214">
        <f t="shared" si="116"/>
        <v>0</v>
      </c>
      <c r="P376" s="214">
        <f t="shared" si="116"/>
        <v>0</v>
      </c>
      <c r="Q376" s="214">
        <f t="shared" si="116"/>
        <v>0</v>
      </c>
      <c r="R376" s="214">
        <f t="shared" si="116"/>
        <v>0</v>
      </c>
      <c r="S376" s="214">
        <f t="shared" si="116"/>
        <v>0</v>
      </c>
      <c r="T376" s="214">
        <f t="shared" si="116"/>
        <v>0</v>
      </c>
      <c r="U376" s="214">
        <f t="shared" si="116"/>
        <v>0</v>
      </c>
      <c r="V376" s="214">
        <f t="shared" si="116"/>
        <v>0</v>
      </c>
      <c r="W376" s="214">
        <f t="shared" si="116"/>
        <v>0</v>
      </c>
      <c r="X376" s="214">
        <f t="shared" si="116"/>
        <v>0</v>
      </c>
      <c r="Y376" s="214">
        <f t="shared" si="116"/>
        <v>0</v>
      </c>
      <c r="Z376" s="214">
        <f t="shared" si="116"/>
        <v>0</v>
      </c>
      <c r="AA376" s="214">
        <f t="shared" si="116"/>
        <v>0</v>
      </c>
      <c r="AB376" s="214">
        <f t="shared" si="116"/>
        <v>0</v>
      </c>
      <c r="AC376" s="214">
        <f t="shared" si="116"/>
        <v>0</v>
      </c>
      <c r="AD376" s="214">
        <f t="shared" si="116"/>
        <v>0</v>
      </c>
      <c r="AE376" s="214">
        <f t="shared" si="116"/>
        <v>0</v>
      </c>
      <c r="AF376" s="214">
        <f t="shared" si="116"/>
        <v>0</v>
      </c>
      <c r="AG376" s="214">
        <f t="shared" si="116"/>
        <v>0</v>
      </c>
      <c r="AH376" s="214">
        <f t="shared" si="116"/>
        <v>9.2195799999999988</v>
      </c>
      <c r="AI376" s="214">
        <f t="shared" si="116"/>
        <v>0.4</v>
      </c>
      <c r="AJ376" s="214">
        <f t="shared" si="116"/>
        <v>0</v>
      </c>
      <c r="AK376" s="214">
        <f t="shared" si="116"/>
        <v>2</v>
      </c>
      <c r="AL376" s="214">
        <f t="shared" si="116"/>
        <v>0</v>
      </c>
      <c r="AM376" s="214">
        <f t="shared" si="116"/>
        <v>0</v>
      </c>
      <c r="AN376" s="214">
        <f t="shared" si="116"/>
        <v>0</v>
      </c>
      <c r="AO376" s="214">
        <f t="shared" si="116"/>
        <v>9.8650891099999996</v>
      </c>
      <c r="AP376" s="214">
        <f t="shared" si="116"/>
        <v>0.4</v>
      </c>
      <c r="AQ376" s="214">
        <f t="shared" si="116"/>
        <v>0</v>
      </c>
      <c r="AR376" s="214">
        <f t="shared" si="116"/>
        <v>3.2610000000000001</v>
      </c>
      <c r="AS376" s="214">
        <f t="shared" si="116"/>
        <v>0</v>
      </c>
      <c r="AT376" s="214">
        <f t="shared" si="116"/>
        <v>0</v>
      </c>
      <c r="AU376" s="214">
        <f t="shared" si="116"/>
        <v>0</v>
      </c>
      <c r="AV376" s="214">
        <f t="shared" si="116"/>
        <v>9.464043929999999</v>
      </c>
      <c r="AW376" s="214">
        <f t="shared" si="116"/>
        <v>0</v>
      </c>
      <c r="AX376" s="214">
        <f t="shared" si="116"/>
        <v>0</v>
      </c>
      <c r="AY376" s="214">
        <f t="shared" si="116"/>
        <v>3.2610000000000001</v>
      </c>
      <c r="AZ376" s="214">
        <f t="shared" si="116"/>
        <v>0</v>
      </c>
      <c r="BA376" s="214">
        <f t="shared" si="116"/>
        <v>0</v>
      </c>
      <c r="BB376" s="214">
        <f t="shared" si="116"/>
        <v>0</v>
      </c>
      <c r="BC376" s="214">
        <f t="shared" si="116"/>
        <v>0</v>
      </c>
      <c r="BD376" s="214">
        <f t="shared" si="116"/>
        <v>0</v>
      </c>
      <c r="BE376" s="214">
        <f t="shared" si="116"/>
        <v>0</v>
      </c>
      <c r="BF376" s="214">
        <f t="shared" si="116"/>
        <v>0</v>
      </c>
      <c r="BG376" s="214">
        <f t="shared" si="116"/>
        <v>0</v>
      </c>
      <c r="BH376" s="214">
        <f t="shared" si="116"/>
        <v>0</v>
      </c>
      <c r="BI376" s="214">
        <f t="shared" si="116"/>
        <v>0</v>
      </c>
      <c r="BJ376" s="214">
        <f t="shared" si="116"/>
        <v>0.40104518</v>
      </c>
      <c r="BK376" s="214">
        <f t="shared" si="116"/>
        <v>0.4</v>
      </c>
      <c r="BL376" s="214">
        <f t="shared" si="116"/>
        <v>0</v>
      </c>
      <c r="BM376" s="214">
        <f t="shared" si="116"/>
        <v>0</v>
      </c>
      <c r="BN376" s="214">
        <f t="shared" si="116"/>
        <v>0</v>
      </c>
      <c r="BO376" s="214">
        <f t="shared" ref="BO376:CA376" si="118">SUM(BO377:BO378)</f>
        <v>0</v>
      </c>
      <c r="BP376" s="214">
        <f t="shared" si="118"/>
        <v>0</v>
      </c>
      <c r="BQ376" s="214">
        <f t="shared" si="118"/>
        <v>0</v>
      </c>
      <c r="BR376" s="214">
        <f t="shared" si="118"/>
        <v>0</v>
      </c>
      <c r="BS376" s="214">
        <f t="shared" si="118"/>
        <v>0</v>
      </c>
      <c r="BT376" s="214">
        <f t="shared" si="118"/>
        <v>0</v>
      </c>
      <c r="BU376" s="214">
        <f t="shared" si="118"/>
        <v>0</v>
      </c>
      <c r="BV376" s="214">
        <f t="shared" si="118"/>
        <v>0</v>
      </c>
      <c r="BW376" s="214">
        <f t="shared" si="118"/>
        <v>0</v>
      </c>
      <c r="BX376" s="214">
        <f t="shared" si="118"/>
        <v>0</v>
      </c>
      <c r="BY376" s="214">
        <f t="shared" si="118"/>
        <v>0</v>
      </c>
      <c r="BZ376" s="214">
        <f t="shared" si="118"/>
        <v>0</v>
      </c>
      <c r="CA376" s="214">
        <f t="shared" si="118"/>
        <v>0</v>
      </c>
    </row>
    <row r="377" spans="1:79" s="256" customFormat="1" ht="31.5" x14ac:dyDescent="0.2">
      <c r="A377" s="171" t="s">
        <v>2791</v>
      </c>
      <c r="B377" s="84" t="s">
        <v>73</v>
      </c>
      <c r="C377" s="171" t="s">
        <v>2199</v>
      </c>
      <c r="D377" s="87">
        <v>8.7325200000000009</v>
      </c>
      <c r="E377" s="66">
        <v>0</v>
      </c>
      <c r="F377" s="66">
        <v>8.7325199999999992</v>
      </c>
      <c r="G377" s="66">
        <v>0</v>
      </c>
      <c r="H377" s="66">
        <v>0</v>
      </c>
      <c r="I377" s="66">
        <v>2</v>
      </c>
      <c r="J377" s="66">
        <v>0</v>
      </c>
      <c r="K377" s="66">
        <v>0</v>
      </c>
      <c r="L377" s="66">
        <v>0</v>
      </c>
      <c r="M377" s="66">
        <v>0</v>
      </c>
      <c r="N377" s="66">
        <v>0</v>
      </c>
      <c r="O377" s="66">
        <v>0</v>
      </c>
      <c r="P377" s="66">
        <v>0</v>
      </c>
      <c r="Q377" s="66">
        <v>0</v>
      </c>
      <c r="R377" s="66">
        <v>0</v>
      </c>
      <c r="S377" s="66">
        <v>0</v>
      </c>
      <c r="T377" s="66">
        <v>0</v>
      </c>
      <c r="U377" s="66">
        <v>0</v>
      </c>
      <c r="V377" s="66">
        <v>0</v>
      </c>
      <c r="W377" s="66">
        <v>0</v>
      </c>
      <c r="X377" s="66">
        <v>0</v>
      </c>
      <c r="Y377" s="66">
        <v>0</v>
      </c>
      <c r="Z377" s="66">
        <v>0</v>
      </c>
      <c r="AA377" s="66">
        <v>0</v>
      </c>
      <c r="AB377" s="66">
        <v>0</v>
      </c>
      <c r="AC377" s="66">
        <v>0</v>
      </c>
      <c r="AD377" s="66">
        <v>0</v>
      </c>
      <c r="AE377" s="66">
        <v>0</v>
      </c>
      <c r="AF377" s="66">
        <v>0</v>
      </c>
      <c r="AG377" s="66">
        <v>0</v>
      </c>
      <c r="AH377" s="66">
        <v>8.7325199999999992</v>
      </c>
      <c r="AI377" s="66">
        <v>0</v>
      </c>
      <c r="AJ377" s="66"/>
      <c r="AK377" s="66">
        <v>2</v>
      </c>
      <c r="AL377" s="66"/>
      <c r="AM377" s="66"/>
      <c r="AN377" s="66"/>
      <c r="AO377" s="66">
        <v>9.464043929999999</v>
      </c>
      <c r="AP377" s="66">
        <v>0</v>
      </c>
      <c r="AQ377" s="66"/>
      <c r="AR377" s="66">
        <v>3.2610000000000001</v>
      </c>
      <c r="AS377" s="66"/>
      <c r="AT377" s="66"/>
      <c r="AU377" s="66"/>
      <c r="AV377" s="66">
        <v>9.464043929999999</v>
      </c>
      <c r="AW377" s="87">
        <v>0</v>
      </c>
      <c r="AX377" s="66"/>
      <c r="AY377" s="87">
        <v>3.2610000000000001</v>
      </c>
      <c r="AZ377" s="66"/>
      <c r="BA377" s="66"/>
      <c r="BB377" s="66"/>
      <c r="BC377" s="66">
        <v>0</v>
      </c>
      <c r="BD377" s="87">
        <v>0</v>
      </c>
      <c r="BE377" s="66"/>
      <c r="BF377" s="87">
        <v>0</v>
      </c>
      <c r="BG377" s="66"/>
      <c r="BH377" s="66"/>
      <c r="BI377" s="66"/>
      <c r="BJ377" s="66">
        <v>0</v>
      </c>
      <c r="BK377" s="87">
        <v>0</v>
      </c>
      <c r="BL377" s="66"/>
      <c r="BM377" s="87">
        <v>0</v>
      </c>
      <c r="BN377" s="66"/>
      <c r="BO377" s="66"/>
      <c r="BP377" s="66"/>
      <c r="BQ377" s="66"/>
      <c r="BR377" s="66"/>
      <c r="BS377" s="66"/>
      <c r="BT377" s="66"/>
      <c r="BU377" s="66"/>
      <c r="BV377" s="66"/>
      <c r="BW377" s="66"/>
      <c r="BX377" s="66"/>
      <c r="BY377" s="66"/>
      <c r="BZ377" s="66"/>
      <c r="CA377" s="66"/>
    </row>
    <row r="378" spans="1:79" s="256" customFormat="1" ht="63" x14ac:dyDescent="0.2">
      <c r="A378" s="171" t="s">
        <v>899</v>
      </c>
      <c r="B378" s="84" t="s">
        <v>610</v>
      </c>
      <c r="C378" s="171" t="s">
        <v>2200</v>
      </c>
      <c r="D378" s="87">
        <v>0.48705999999999999</v>
      </c>
      <c r="E378" s="66">
        <v>0</v>
      </c>
      <c r="F378" s="66">
        <v>0.48705999999999999</v>
      </c>
      <c r="G378" s="66">
        <v>0.4</v>
      </c>
      <c r="H378" s="66">
        <v>0</v>
      </c>
      <c r="I378" s="66">
        <v>0</v>
      </c>
      <c r="J378" s="66">
        <v>0</v>
      </c>
      <c r="K378" s="66">
        <v>0</v>
      </c>
      <c r="L378" s="66">
        <v>0</v>
      </c>
      <c r="M378" s="66">
        <v>0</v>
      </c>
      <c r="N378" s="66">
        <v>0</v>
      </c>
      <c r="O378" s="66">
        <v>0</v>
      </c>
      <c r="P378" s="66">
        <v>0</v>
      </c>
      <c r="Q378" s="66">
        <v>0</v>
      </c>
      <c r="R378" s="66">
        <v>0</v>
      </c>
      <c r="S378" s="66">
        <v>0</v>
      </c>
      <c r="T378" s="66">
        <v>0</v>
      </c>
      <c r="U378" s="66">
        <v>0</v>
      </c>
      <c r="V378" s="66">
        <v>0</v>
      </c>
      <c r="W378" s="66">
        <v>0</v>
      </c>
      <c r="X378" s="66">
        <v>0</v>
      </c>
      <c r="Y378" s="66">
        <v>0</v>
      </c>
      <c r="Z378" s="66">
        <v>0</v>
      </c>
      <c r="AA378" s="66">
        <v>0</v>
      </c>
      <c r="AB378" s="66">
        <v>0</v>
      </c>
      <c r="AC378" s="66">
        <v>0</v>
      </c>
      <c r="AD378" s="66">
        <v>0</v>
      </c>
      <c r="AE378" s="66">
        <v>0</v>
      </c>
      <c r="AF378" s="66">
        <v>0</v>
      </c>
      <c r="AG378" s="66">
        <v>0</v>
      </c>
      <c r="AH378" s="66">
        <v>0.48705999999999999</v>
      </c>
      <c r="AI378" s="66">
        <v>0.4</v>
      </c>
      <c r="AJ378" s="66"/>
      <c r="AK378" s="66">
        <v>0</v>
      </c>
      <c r="AL378" s="66"/>
      <c r="AM378" s="66"/>
      <c r="AN378" s="66"/>
      <c r="AO378" s="66">
        <v>0.40104518</v>
      </c>
      <c r="AP378" s="66">
        <v>0.4</v>
      </c>
      <c r="AQ378" s="66"/>
      <c r="AR378" s="66">
        <v>0</v>
      </c>
      <c r="AS378" s="66"/>
      <c r="AT378" s="66"/>
      <c r="AU378" s="66"/>
      <c r="AV378" s="66">
        <v>0</v>
      </c>
      <c r="AW378" s="87">
        <v>0</v>
      </c>
      <c r="AX378" s="66"/>
      <c r="AY378" s="87">
        <v>0</v>
      </c>
      <c r="AZ378" s="66"/>
      <c r="BA378" s="66"/>
      <c r="BB378" s="66"/>
      <c r="BC378" s="66">
        <v>0</v>
      </c>
      <c r="BD378" s="87">
        <v>0</v>
      </c>
      <c r="BE378" s="66"/>
      <c r="BF378" s="87">
        <v>0</v>
      </c>
      <c r="BG378" s="66"/>
      <c r="BH378" s="66"/>
      <c r="BI378" s="66"/>
      <c r="BJ378" s="66">
        <v>0.40104518</v>
      </c>
      <c r="BK378" s="87">
        <v>0.4</v>
      </c>
      <c r="BL378" s="66"/>
      <c r="BM378" s="87">
        <v>0</v>
      </c>
      <c r="BN378" s="66"/>
      <c r="BO378" s="66"/>
      <c r="BP378" s="66"/>
      <c r="BQ378" s="66"/>
      <c r="BR378" s="66"/>
      <c r="BS378" s="66"/>
      <c r="BT378" s="66"/>
      <c r="BU378" s="66"/>
      <c r="BV378" s="66"/>
      <c r="BW378" s="66"/>
      <c r="BX378" s="66"/>
      <c r="BY378" s="66"/>
      <c r="BZ378" s="66"/>
      <c r="CA378" s="66"/>
    </row>
    <row r="379" spans="1:79" s="256" customFormat="1" x14ac:dyDescent="0.2">
      <c r="A379" s="210"/>
      <c r="B379" s="211" t="s">
        <v>74</v>
      </c>
      <c r="C379" s="210"/>
      <c r="D379" s="214">
        <f t="shared" ref="D379:BN379" si="119">SUM(D380:D387)</f>
        <v>17.29242</v>
      </c>
      <c r="E379" s="214">
        <f t="shared" ref="E379" si="120">SUM(E380:E387)</f>
        <v>0</v>
      </c>
      <c r="F379" s="214">
        <f t="shared" si="119"/>
        <v>0.52373000000000003</v>
      </c>
      <c r="G379" s="214">
        <f t="shared" si="119"/>
        <v>0</v>
      </c>
      <c r="H379" s="214">
        <f t="shared" si="119"/>
        <v>0</v>
      </c>
      <c r="I379" s="214">
        <f t="shared" si="119"/>
        <v>0.19</v>
      </c>
      <c r="J379" s="214">
        <f t="shared" si="119"/>
        <v>0</v>
      </c>
      <c r="K379" s="214">
        <f t="shared" si="119"/>
        <v>0</v>
      </c>
      <c r="L379" s="214">
        <f t="shared" si="119"/>
        <v>0</v>
      </c>
      <c r="M379" s="214">
        <f t="shared" si="119"/>
        <v>0</v>
      </c>
      <c r="N379" s="214">
        <f t="shared" si="119"/>
        <v>0</v>
      </c>
      <c r="O379" s="214">
        <f t="shared" si="119"/>
        <v>0</v>
      </c>
      <c r="P379" s="214">
        <f t="shared" si="119"/>
        <v>0</v>
      </c>
      <c r="Q379" s="214">
        <f t="shared" si="119"/>
        <v>0</v>
      </c>
      <c r="R379" s="214">
        <f t="shared" si="119"/>
        <v>0</v>
      </c>
      <c r="S379" s="214">
        <f t="shared" si="119"/>
        <v>0</v>
      </c>
      <c r="T379" s="214">
        <f t="shared" si="119"/>
        <v>0</v>
      </c>
      <c r="U379" s="214">
        <f t="shared" si="119"/>
        <v>0</v>
      </c>
      <c r="V379" s="214">
        <f t="shared" si="119"/>
        <v>0</v>
      </c>
      <c r="W379" s="214">
        <f t="shared" si="119"/>
        <v>0</v>
      </c>
      <c r="X379" s="214">
        <f t="shared" si="119"/>
        <v>0</v>
      </c>
      <c r="Y379" s="214">
        <f t="shared" si="119"/>
        <v>0</v>
      </c>
      <c r="Z379" s="214">
        <f t="shared" si="119"/>
        <v>0</v>
      </c>
      <c r="AA379" s="214">
        <f t="shared" si="119"/>
        <v>0</v>
      </c>
      <c r="AB379" s="214">
        <f t="shared" si="119"/>
        <v>0</v>
      </c>
      <c r="AC379" s="214">
        <f t="shared" si="119"/>
        <v>0</v>
      </c>
      <c r="AD379" s="214">
        <f t="shared" si="119"/>
        <v>0</v>
      </c>
      <c r="AE379" s="214">
        <f t="shared" si="119"/>
        <v>0</v>
      </c>
      <c r="AF379" s="214">
        <f t="shared" si="119"/>
        <v>0</v>
      </c>
      <c r="AG379" s="214">
        <f t="shared" si="119"/>
        <v>0</v>
      </c>
      <c r="AH379" s="214">
        <f t="shared" si="119"/>
        <v>0.52373000000000003</v>
      </c>
      <c r="AI379" s="214">
        <f t="shared" si="119"/>
        <v>0</v>
      </c>
      <c r="AJ379" s="214">
        <f t="shared" si="119"/>
        <v>0</v>
      </c>
      <c r="AK379" s="214">
        <f t="shared" si="119"/>
        <v>0.19</v>
      </c>
      <c r="AL379" s="214">
        <f t="shared" si="119"/>
        <v>0</v>
      </c>
      <c r="AM379" s="214">
        <f t="shared" si="119"/>
        <v>0</v>
      </c>
      <c r="AN379" s="214">
        <f t="shared" si="119"/>
        <v>0</v>
      </c>
      <c r="AO379" s="214">
        <f t="shared" si="119"/>
        <v>0.12747643</v>
      </c>
      <c r="AP379" s="214">
        <f t="shared" si="119"/>
        <v>0</v>
      </c>
      <c r="AQ379" s="214">
        <f t="shared" si="119"/>
        <v>0</v>
      </c>
      <c r="AR379" s="214">
        <f t="shared" si="119"/>
        <v>0.61499999999999999</v>
      </c>
      <c r="AS379" s="214">
        <f t="shared" si="119"/>
        <v>0</v>
      </c>
      <c r="AT379" s="214">
        <f t="shared" si="119"/>
        <v>0</v>
      </c>
      <c r="AU379" s="214">
        <f t="shared" si="119"/>
        <v>0</v>
      </c>
      <c r="AV379" s="214">
        <f t="shared" si="119"/>
        <v>0</v>
      </c>
      <c r="AW379" s="214">
        <f t="shared" si="119"/>
        <v>0</v>
      </c>
      <c r="AX379" s="214">
        <f t="shared" si="119"/>
        <v>0</v>
      </c>
      <c r="AY379" s="214">
        <f t="shared" si="119"/>
        <v>0</v>
      </c>
      <c r="AZ379" s="214">
        <f t="shared" si="119"/>
        <v>0</v>
      </c>
      <c r="BA379" s="214">
        <f t="shared" si="119"/>
        <v>0</v>
      </c>
      <c r="BB379" s="214">
        <f t="shared" si="119"/>
        <v>0</v>
      </c>
      <c r="BC379" s="214">
        <f t="shared" si="119"/>
        <v>0</v>
      </c>
      <c r="BD379" s="214">
        <f t="shared" si="119"/>
        <v>0</v>
      </c>
      <c r="BE379" s="214">
        <f t="shared" si="119"/>
        <v>0</v>
      </c>
      <c r="BF379" s="214">
        <f t="shared" si="119"/>
        <v>0</v>
      </c>
      <c r="BG379" s="214">
        <f t="shared" si="119"/>
        <v>0</v>
      </c>
      <c r="BH379" s="214">
        <f t="shared" si="119"/>
        <v>0</v>
      </c>
      <c r="BI379" s="214">
        <f t="shared" si="119"/>
        <v>0</v>
      </c>
      <c r="BJ379" s="214">
        <f t="shared" si="119"/>
        <v>0.12747643</v>
      </c>
      <c r="BK379" s="214">
        <f t="shared" si="119"/>
        <v>0</v>
      </c>
      <c r="BL379" s="214">
        <f t="shared" si="119"/>
        <v>0</v>
      </c>
      <c r="BM379" s="214">
        <f t="shared" si="119"/>
        <v>0.61499999999999999</v>
      </c>
      <c r="BN379" s="214">
        <f t="shared" si="119"/>
        <v>0</v>
      </c>
      <c r="BO379" s="214">
        <f t="shared" ref="BO379:CA379" si="121">SUM(BO380:BO387)</f>
        <v>0</v>
      </c>
      <c r="BP379" s="214">
        <f t="shared" si="121"/>
        <v>0</v>
      </c>
      <c r="BQ379" s="214">
        <f t="shared" si="121"/>
        <v>0</v>
      </c>
      <c r="BR379" s="214">
        <f t="shared" si="121"/>
        <v>0</v>
      </c>
      <c r="BS379" s="214">
        <f t="shared" si="121"/>
        <v>0</v>
      </c>
      <c r="BT379" s="214">
        <f t="shared" si="121"/>
        <v>0</v>
      </c>
      <c r="BU379" s="214">
        <f t="shared" si="121"/>
        <v>0</v>
      </c>
      <c r="BV379" s="214">
        <f t="shared" si="121"/>
        <v>0</v>
      </c>
      <c r="BW379" s="214">
        <f t="shared" si="121"/>
        <v>0</v>
      </c>
      <c r="BX379" s="214">
        <f t="shared" si="121"/>
        <v>0</v>
      </c>
      <c r="BY379" s="214">
        <f t="shared" si="121"/>
        <v>0</v>
      </c>
      <c r="BZ379" s="214">
        <f t="shared" si="121"/>
        <v>0</v>
      </c>
      <c r="CA379" s="214">
        <f t="shared" si="121"/>
        <v>0</v>
      </c>
    </row>
    <row r="380" spans="1:79" s="256" customFormat="1" ht="47.25" x14ac:dyDescent="0.2">
      <c r="A380" s="171" t="s">
        <v>899</v>
      </c>
      <c r="B380" s="84" t="s">
        <v>611</v>
      </c>
      <c r="C380" s="171" t="s">
        <v>2201</v>
      </c>
      <c r="D380" s="87">
        <v>2.2453799999999999</v>
      </c>
      <c r="E380" s="66">
        <v>0</v>
      </c>
      <c r="F380" s="66">
        <v>0</v>
      </c>
      <c r="G380" s="66">
        <v>0</v>
      </c>
      <c r="H380" s="66">
        <v>0</v>
      </c>
      <c r="I380" s="66">
        <v>0</v>
      </c>
      <c r="J380" s="66">
        <v>0</v>
      </c>
      <c r="K380" s="66">
        <v>0</v>
      </c>
      <c r="L380" s="66">
        <v>0</v>
      </c>
      <c r="M380" s="66">
        <v>0</v>
      </c>
      <c r="N380" s="66">
        <v>0</v>
      </c>
      <c r="O380" s="66">
        <v>0</v>
      </c>
      <c r="P380" s="66">
        <v>0</v>
      </c>
      <c r="Q380" s="66">
        <v>0</v>
      </c>
      <c r="R380" s="66">
        <v>0</v>
      </c>
      <c r="S380" s="66">
        <v>0</v>
      </c>
      <c r="T380" s="66">
        <v>0</v>
      </c>
      <c r="U380" s="66">
        <v>0</v>
      </c>
      <c r="V380" s="66">
        <v>0</v>
      </c>
      <c r="W380" s="66">
        <v>0</v>
      </c>
      <c r="X380" s="66">
        <v>0</v>
      </c>
      <c r="Y380" s="66">
        <v>0</v>
      </c>
      <c r="Z380" s="66">
        <v>0</v>
      </c>
      <c r="AA380" s="66">
        <v>0</v>
      </c>
      <c r="AB380" s="66">
        <v>0</v>
      </c>
      <c r="AC380" s="66">
        <v>0</v>
      </c>
      <c r="AD380" s="66">
        <v>0</v>
      </c>
      <c r="AE380" s="66">
        <v>0</v>
      </c>
      <c r="AF380" s="66">
        <v>0</v>
      </c>
      <c r="AG380" s="66">
        <v>0</v>
      </c>
      <c r="AH380" s="66">
        <v>0</v>
      </c>
      <c r="AI380" s="66">
        <v>0</v>
      </c>
      <c r="AJ380" s="66"/>
      <c r="AK380" s="66">
        <v>0</v>
      </c>
      <c r="AL380" s="66"/>
      <c r="AM380" s="66"/>
      <c r="AN380" s="66"/>
      <c r="AO380" s="66">
        <v>0</v>
      </c>
      <c r="AP380" s="66">
        <v>0</v>
      </c>
      <c r="AQ380" s="66"/>
      <c r="AR380" s="66">
        <v>0</v>
      </c>
      <c r="AS380" s="66"/>
      <c r="AT380" s="66"/>
      <c r="AU380" s="66"/>
      <c r="AV380" s="66">
        <v>0</v>
      </c>
      <c r="AW380" s="87">
        <v>0</v>
      </c>
      <c r="AX380" s="66"/>
      <c r="AY380" s="87">
        <v>0</v>
      </c>
      <c r="AZ380" s="66"/>
      <c r="BA380" s="66"/>
      <c r="BB380" s="66"/>
      <c r="BC380" s="66">
        <v>0</v>
      </c>
      <c r="BD380" s="87">
        <v>0</v>
      </c>
      <c r="BE380" s="66"/>
      <c r="BF380" s="87">
        <v>0</v>
      </c>
      <c r="BG380" s="66"/>
      <c r="BH380" s="66"/>
      <c r="BI380" s="66"/>
      <c r="BJ380" s="66">
        <v>0</v>
      </c>
      <c r="BK380" s="87">
        <v>0</v>
      </c>
      <c r="BL380" s="66"/>
      <c r="BM380" s="87">
        <v>0</v>
      </c>
      <c r="BN380" s="66"/>
      <c r="BO380" s="66"/>
      <c r="BP380" s="66"/>
      <c r="BQ380" s="66"/>
      <c r="BR380" s="66"/>
      <c r="BS380" s="66"/>
      <c r="BT380" s="66"/>
      <c r="BU380" s="66"/>
      <c r="BV380" s="66"/>
      <c r="BW380" s="66"/>
      <c r="BX380" s="66"/>
      <c r="BY380" s="66"/>
      <c r="BZ380" s="66"/>
      <c r="CA380" s="66"/>
    </row>
    <row r="381" spans="1:79" s="256" customFormat="1" ht="47.25" x14ac:dyDescent="0.2">
      <c r="A381" s="171" t="s">
        <v>2791</v>
      </c>
      <c r="B381" s="84" t="s">
        <v>612</v>
      </c>
      <c r="C381" s="171" t="s">
        <v>2202</v>
      </c>
      <c r="D381" s="87">
        <v>0.52373000000000003</v>
      </c>
      <c r="E381" s="66">
        <v>0</v>
      </c>
      <c r="F381" s="66">
        <v>0.52373000000000003</v>
      </c>
      <c r="G381" s="66">
        <v>0</v>
      </c>
      <c r="H381" s="66">
        <v>0</v>
      </c>
      <c r="I381" s="66">
        <v>0.19</v>
      </c>
      <c r="J381" s="66">
        <v>0</v>
      </c>
      <c r="K381" s="66">
        <v>0</v>
      </c>
      <c r="L381" s="66">
        <v>0</v>
      </c>
      <c r="M381" s="66">
        <v>0</v>
      </c>
      <c r="N381" s="66">
        <v>0</v>
      </c>
      <c r="O381" s="66">
        <v>0</v>
      </c>
      <c r="P381" s="66">
        <v>0</v>
      </c>
      <c r="Q381" s="66">
        <v>0</v>
      </c>
      <c r="R381" s="66">
        <v>0</v>
      </c>
      <c r="S381" s="66">
        <v>0</v>
      </c>
      <c r="T381" s="66">
        <v>0</v>
      </c>
      <c r="U381" s="66">
        <v>0</v>
      </c>
      <c r="V381" s="66">
        <v>0</v>
      </c>
      <c r="W381" s="66">
        <v>0</v>
      </c>
      <c r="X381" s="66">
        <v>0</v>
      </c>
      <c r="Y381" s="66">
        <v>0</v>
      </c>
      <c r="Z381" s="66">
        <v>0</v>
      </c>
      <c r="AA381" s="66">
        <v>0</v>
      </c>
      <c r="AB381" s="66">
        <v>0</v>
      </c>
      <c r="AC381" s="66">
        <v>0</v>
      </c>
      <c r="AD381" s="66">
        <v>0</v>
      </c>
      <c r="AE381" s="66">
        <v>0</v>
      </c>
      <c r="AF381" s="66">
        <v>0</v>
      </c>
      <c r="AG381" s="66">
        <v>0</v>
      </c>
      <c r="AH381" s="66">
        <v>0.52373000000000003</v>
      </c>
      <c r="AI381" s="66">
        <v>0</v>
      </c>
      <c r="AJ381" s="66"/>
      <c r="AK381" s="66">
        <v>0.19</v>
      </c>
      <c r="AL381" s="66"/>
      <c r="AM381" s="66"/>
      <c r="AN381" s="66"/>
      <c r="AO381" s="66">
        <v>0</v>
      </c>
      <c r="AP381" s="66">
        <v>0</v>
      </c>
      <c r="AQ381" s="66"/>
      <c r="AR381" s="66">
        <v>0</v>
      </c>
      <c r="AS381" s="66"/>
      <c r="AT381" s="66"/>
      <c r="AU381" s="66"/>
      <c r="AV381" s="66">
        <v>0</v>
      </c>
      <c r="AW381" s="87">
        <v>0</v>
      </c>
      <c r="AX381" s="66"/>
      <c r="AY381" s="87">
        <v>0</v>
      </c>
      <c r="AZ381" s="66"/>
      <c r="BA381" s="66"/>
      <c r="BB381" s="66"/>
      <c r="BC381" s="66">
        <v>0</v>
      </c>
      <c r="BD381" s="87">
        <v>0</v>
      </c>
      <c r="BE381" s="66"/>
      <c r="BF381" s="87">
        <v>0</v>
      </c>
      <c r="BG381" s="66"/>
      <c r="BH381" s="66"/>
      <c r="BI381" s="66"/>
      <c r="BJ381" s="66">
        <v>0</v>
      </c>
      <c r="BK381" s="87">
        <v>0</v>
      </c>
      <c r="BL381" s="66"/>
      <c r="BM381" s="87">
        <v>0</v>
      </c>
      <c r="BN381" s="66"/>
      <c r="BO381" s="66"/>
      <c r="BP381" s="66"/>
      <c r="BQ381" s="66"/>
      <c r="BR381" s="66"/>
      <c r="BS381" s="66"/>
      <c r="BT381" s="66"/>
      <c r="BU381" s="66"/>
      <c r="BV381" s="66"/>
      <c r="BW381" s="66"/>
      <c r="BX381" s="66"/>
      <c r="BY381" s="66"/>
      <c r="BZ381" s="66"/>
      <c r="CA381" s="66"/>
    </row>
    <row r="382" spans="1:79" s="256" customFormat="1" ht="63" x14ac:dyDescent="0.2">
      <c r="A382" s="171" t="s">
        <v>2791</v>
      </c>
      <c r="B382" s="84" t="s">
        <v>1717</v>
      </c>
      <c r="C382" s="171" t="s">
        <v>2203</v>
      </c>
      <c r="D382" s="87">
        <v>14.523309999999999</v>
      </c>
      <c r="E382" s="66">
        <v>0</v>
      </c>
      <c r="F382" s="66">
        <v>0</v>
      </c>
      <c r="G382" s="66">
        <v>0</v>
      </c>
      <c r="H382" s="66">
        <v>0</v>
      </c>
      <c r="I382" s="66">
        <v>0</v>
      </c>
      <c r="J382" s="66">
        <v>0</v>
      </c>
      <c r="K382" s="66">
        <v>0</v>
      </c>
      <c r="L382" s="66">
        <v>0</v>
      </c>
      <c r="M382" s="66">
        <v>0</v>
      </c>
      <c r="N382" s="66">
        <v>0</v>
      </c>
      <c r="O382" s="66">
        <v>0</v>
      </c>
      <c r="P382" s="66">
        <v>0</v>
      </c>
      <c r="Q382" s="66">
        <v>0</v>
      </c>
      <c r="R382" s="66">
        <v>0</v>
      </c>
      <c r="S382" s="66">
        <v>0</v>
      </c>
      <c r="T382" s="66">
        <v>0</v>
      </c>
      <c r="U382" s="66">
        <v>0</v>
      </c>
      <c r="V382" s="66">
        <v>0</v>
      </c>
      <c r="W382" s="66">
        <v>0</v>
      </c>
      <c r="X382" s="66">
        <v>0</v>
      </c>
      <c r="Y382" s="66">
        <v>0</v>
      </c>
      <c r="Z382" s="66">
        <v>0</v>
      </c>
      <c r="AA382" s="66">
        <v>0</v>
      </c>
      <c r="AB382" s="66">
        <v>0</v>
      </c>
      <c r="AC382" s="66">
        <v>0</v>
      </c>
      <c r="AD382" s="66">
        <v>0</v>
      </c>
      <c r="AE382" s="66">
        <v>0</v>
      </c>
      <c r="AF382" s="66">
        <v>0</v>
      </c>
      <c r="AG382" s="66">
        <v>0</v>
      </c>
      <c r="AH382" s="66">
        <v>0</v>
      </c>
      <c r="AI382" s="66">
        <v>0</v>
      </c>
      <c r="AJ382" s="66"/>
      <c r="AK382" s="66">
        <v>0</v>
      </c>
      <c r="AL382" s="66"/>
      <c r="AM382" s="66"/>
      <c r="AN382" s="66"/>
      <c r="AO382" s="66">
        <v>0</v>
      </c>
      <c r="AP382" s="66">
        <v>0</v>
      </c>
      <c r="AQ382" s="66"/>
      <c r="AR382" s="66">
        <v>0</v>
      </c>
      <c r="AS382" s="66"/>
      <c r="AT382" s="66"/>
      <c r="AU382" s="66"/>
      <c r="AV382" s="66">
        <v>0</v>
      </c>
      <c r="AW382" s="87">
        <v>0</v>
      </c>
      <c r="AX382" s="66"/>
      <c r="AY382" s="87">
        <v>0</v>
      </c>
      <c r="AZ382" s="66"/>
      <c r="BA382" s="66"/>
      <c r="BB382" s="66"/>
      <c r="BC382" s="66">
        <v>0</v>
      </c>
      <c r="BD382" s="87">
        <v>0</v>
      </c>
      <c r="BE382" s="66"/>
      <c r="BF382" s="87">
        <v>0</v>
      </c>
      <c r="BG382" s="66"/>
      <c r="BH382" s="66"/>
      <c r="BI382" s="66"/>
      <c r="BJ382" s="66">
        <v>0</v>
      </c>
      <c r="BK382" s="87">
        <v>0</v>
      </c>
      <c r="BL382" s="66"/>
      <c r="BM382" s="87">
        <v>0</v>
      </c>
      <c r="BN382" s="66"/>
      <c r="BO382" s="66"/>
      <c r="BP382" s="66"/>
      <c r="BQ382" s="66"/>
      <c r="BR382" s="66"/>
      <c r="BS382" s="66"/>
      <c r="BT382" s="66"/>
      <c r="BU382" s="66"/>
      <c r="BV382" s="66"/>
      <c r="BW382" s="66"/>
      <c r="BX382" s="66"/>
      <c r="BY382" s="66"/>
      <c r="BZ382" s="66"/>
      <c r="CA382" s="66"/>
    </row>
    <row r="383" spans="1:79" s="256" customFormat="1" ht="63" x14ac:dyDescent="0.2">
      <c r="A383" s="171" t="s">
        <v>2791</v>
      </c>
      <c r="B383" s="84" t="s">
        <v>1718</v>
      </c>
      <c r="C383" s="171" t="s">
        <v>2204</v>
      </c>
      <c r="D383" s="87">
        <v>0</v>
      </c>
      <c r="E383" s="66">
        <v>0</v>
      </c>
      <c r="F383" s="66">
        <v>0</v>
      </c>
      <c r="G383" s="66">
        <v>0</v>
      </c>
      <c r="H383" s="66">
        <v>0</v>
      </c>
      <c r="I383" s="66">
        <v>0</v>
      </c>
      <c r="J383" s="66">
        <v>0</v>
      </c>
      <c r="K383" s="66">
        <v>0</v>
      </c>
      <c r="L383" s="66">
        <v>0</v>
      </c>
      <c r="M383" s="66">
        <v>0</v>
      </c>
      <c r="N383" s="66">
        <v>0</v>
      </c>
      <c r="O383" s="66">
        <v>0</v>
      </c>
      <c r="P383" s="66">
        <v>0</v>
      </c>
      <c r="Q383" s="66">
        <v>0</v>
      </c>
      <c r="R383" s="66">
        <v>0</v>
      </c>
      <c r="S383" s="66">
        <v>0</v>
      </c>
      <c r="T383" s="66">
        <v>0</v>
      </c>
      <c r="U383" s="66">
        <v>0</v>
      </c>
      <c r="V383" s="66">
        <v>0</v>
      </c>
      <c r="W383" s="66">
        <v>0</v>
      </c>
      <c r="X383" s="66">
        <v>0</v>
      </c>
      <c r="Y383" s="66">
        <v>0</v>
      </c>
      <c r="Z383" s="66">
        <v>0</v>
      </c>
      <c r="AA383" s="66">
        <v>0</v>
      </c>
      <c r="AB383" s="66">
        <v>0</v>
      </c>
      <c r="AC383" s="66">
        <v>0</v>
      </c>
      <c r="AD383" s="66">
        <v>0</v>
      </c>
      <c r="AE383" s="66">
        <v>0</v>
      </c>
      <c r="AF383" s="66">
        <v>0</v>
      </c>
      <c r="AG383" s="66">
        <v>0</v>
      </c>
      <c r="AH383" s="66">
        <v>0</v>
      </c>
      <c r="AI383" s="66"/>
      <c r="AJ383" s="66"/>
      <c r="AK383" s="66"/>
      <c r="AL383" s="66"/>
      <c r="AM383" s="66"/>
      <c r="AN383" s="66"/>
      <c r="AO383" s="66">
        <v>4.5607920000000003E-2</v>
      </c>
      <c r="AP383" s="66">
        <v>0</v>
      </c>
      <c r="AQ383" s="66"/>
      <c r="AR383" s="66">
        <v>0.16</v>
      </c>
      <c r="AS383" s="66"/>
      <c r="AT383" s="66"/>
      <c r="AU383" s="66"/>
      <c r="AV383" s="66">
        <v>0</v>
      </c>
      <c r="AW383" s="87">
        <v>0</v>
      </c>
      <c r="AX383" s="66"/>
      <c r="AY383" s="87">
        <v>0</v>
      </c>
      <c r="AZ383" s="66"/>
      <c r="BA383" s="66"/>
      <c r="BB383" s="66"/>
      <c r="BC383" s="66">
        <v>0</v>
      </c>
      <c r="BD383" s="87">
        <v>0</v>
      </c>
      <c r="BE383" s="66"/>
      <c r="BF383" s="87">
        <v>0</v>
      </c>
      <c r="BG383" s="66"/>
      <c r="BH383" s="66"/>
      <c r="BI383" s="66"/>
      <c r="BJ383" s="66">
        <v>4.5607920000000003E-2</v>
      </c>
      <c r="BK383" s="87">
        <v>0</v>
      </c>
      <c r="BL383" s="66"/>
      <c r="BM383" s="87">
        <v>0.16</v>
      </c>
      <c r="BN383" s="66"/>
      <c r="BO383" s="66"/>
      <c r="BP383" s="66"/>
      <c r="BQ383" s="66"/>
      <c r="BR383" s="66"/>
      <c r="BS383" s="66"/>
      <c r="BT383" s="66"/>
      <c r="BU383" s="66"/>
      <c r="BV383" s="66"/>
      <c r="BW383" s="66"/>
      <c r="BX383" s="66"/>
      <c r="BY383" s="66"/>
      <c r="BZ383" s="66"/>
      <c r="CA383" s="66"/>
    </row>
    <row r="384" spans="1:79" s="256" customFormat="1" ht="47.25" x14ac:dyDescent="0.2">
      <c r="A384" s="171" t="s">
        <v>2791</v>
      </c>
      <c r="B384" s="84" t="s">
        <v>1719</v>
      </c>
      <c r="C384" s="171" t="s">
        <v>2205</v>
      </c>
      <c r="D384" s="87">
        <v>0</v>
      </c>
      <c r="E384" s="66">
        <v>0</v>
      </c>
      <c r="F384" s="66">
        <v>0</v>
      </c>
      <c r="G384" s="66">
        <v>0</v>
      </c>
      <c r="H384" s="66">
        <v>0</v>
      </c>
      <c r="I384" s="66">
        <v>0</v>
      </c>
      <c r="J384" s="66">
        <v>0</v>
      </c>
      <c r="K384" s="66">
        <v>0</v>
      </c>
      <c r="L384" s="66">
        <v>0</v>
      </c>
      <c r="M384" s="66">
        <v>0</v>
      </c>
      <c r="N384" s="66">
        <v>0</v>
      </c>
      <c r="O384" s="66">
        <v>0</v>
      </c>
      <c r="P384" s="66">
        <v>0</v>
      </c>
      <c r="Q384" s="66">
        <v>0</v>
      </c>
      <c r="R384" s="66">
        <v>0</v>
      </c>
      <c r="S384" s="66">
        <v>0</v>
      </c>
      <c r="T384" s="66">
        <v>0</v>
      </c>
      <c r="U384" s="66">
        <v>0</v>
      </c>
      <c r="V384" s="66">
        <v>0</v>
      </c>
      <c r="W384" s="66">
        <v>0</v>
      </c>
      <c r="X384" s="66">
        <v>0</v>
      </c>
      <c r="Y384" s="66">
        <v>0</v>
      </c>
      <c r="Z384" s="66">
        <v>0</v>
      </c>
      <c r="AA384" s="66">
        <v>0</v>
      </c>
      <c r="AB384" s="66">
        <v>0</v>
      </c>
      <c r="AC384" s="66">
        <v>0</v>
      </c>
      <c r="AD384" s="66">
        <v>0</v>
      </c>
      <c r="AE384" s="66">
        <v>0</v>
      </c>
      <c r="AF384" s="66">
        <v>0</v>
      </c>
      <c r="AG384" s="66">
        <v>0</v>
      </c>
      <c r="AH384" s="66"/>
      <c r="AI384" s="66"/>
      <c r="AJ384" s="66"/>
      <c r="AK384" s="66"/>
      <c r="AL384" s="66"/>
      <c r="AM384" s="66"/>
      <c r="AN384" s="66"/>
      <c r="AO384" s="66">
        <v>1.826084E-2</v>
      </c>
      <c r="AP384" s="66">
        <v>0</v>
      </c>
      <c r="AQ384" s="66"/>
      <c r="AR384" s="66">
        <v>0.11</v>
      </c>
      <c r="AS384" s="66"/>
      <c r="AT384" s="66"/>
      <c r="AU384" s="66"/>
      <c r="AV384" s="66"/>
      <c r="AW384" s="87">
        <v>0</v>
      </c>
      <c r="AX384" s="66"/>
      <c r="AY384" s="87">
        <v>0</v>
      </c>
      <c r="AZ384" s="66"/>
      <c r="BA384" s="66"/>
      <c r="BB384" s="66"/>
      <c r="BC384" s="66"/>
      <c r="BD384" s="87">
        <v>0</v>
      </c>
      <c r="BE384" s="66"/>
      <c r="BF384" s="87">
        <v>0</v>
      </c>
      <c r="BG384" s="66"/>
      <c r="BH384" s="66"/>
      <c r="BI384" s="66"/>
      <c r="BJ384" s="66">
        <v>1.826084E-2</v>
      </c>
      <c r="BK384" s="87">
        <v>0</v>
      </c>
      <c r="BL384" s="66"/>
      <c r="BM384" s="87">
        <v>0.11</v>
      </c>
      <c r="BN384" s="66"/>
      <c r="BO384" s="66"/>
      <c r="BP384" s="66"/>
      <c r="BQ384" s="66"/>
      <c r="BR384" s="66"/>
      <c r="BS384" s="66"/>
      <c r="BT384" s="66"/>
      <c r="BU384" s="66"/>
      <c r="BV384" s="66"/>
      <c r="BW384" s="66"/>
      <c r="BX384" s="66"/>
      <c r="BY384" s="66"/>
      <c r="BZ384" s="66"/>
      <c r="CA384" s="66"/>
    </row>
    <row r="385" spans="1:79" s="256" customFormat="1" ht="94.5" x14ac:dyDescent="0.2">
      <c r="A385" s="171" t="s">
        <v>2791</v>
      </c>
      <c r="B385" s="84" t="s">
        <v>1720</v>
      </c>
      <c r="C385" s="171" t="s">
        <v>2206</v>
      </c>
      <c r="D385" s="87">
        <v>0</v>
      </c>
      <c r="E385" s="66">
        <v>0</v>
      </c>
      <c r="F385" s="66">
        <v>0</v>
      </c>
      <c r="G385" s="66">
        <v>0</v>
      </c>
      <c r="H385" s="66">
        <v>0</v>
      </c>
      <c r="I385" s="66">
        <v>0</v>
      </c>
      <c r="J385" s="66">
        <v>0</v>
      </c>
      <c r="K385" s="66">
        <v>0</v>
      </c>
      <c r="L385" s="66">
        <v>0</v>
      </c>
      <c r="M385" s="66">
        <v>0</v>
      </c>
      <c r="N385" s="66">
        <v>0</v>
      </c>
      <c r="O385" s="66">
        <v>0</v>
      </c>
      <c r="P385" s="66">
        <v>0</v>
      </c>
      <c r="Q385" s="66">
        <v>0</v>
      </c>
      <c r="R385" s="66">
        <v>0</v>
      </c>
      <c r="S385" s="66">
        <v>0</v>
      </c>
      <c r="T385" s="66">
        <v>0</v>
      </c>
      <c r="U385" s="66">
        <v>0</v>
      </c>
      <c r="V385" s="66">
        <v>0</v>
      </c>
      <c r="W385" s="66">
        <v>0</v>
      </c>
      <c r="X385" s="66">
        <v>0</v>
      </c>
      <c r="Y385" s="66">
        <v>0</v>
      </c>
      <c r="Z385" s="66">
        <v>0</v>
      </c>
      <c r="AA385" s="66">
        <v>0</v>
      </c>
      <c r="AB385" s="66">
        <v>0</v>
      </c>
      <c r="AC385" s="66">
        <v>0</v>
      </c>
      <c r="AD385" s="66">
        <v>0</v>
      </c>
      <c r="AE385" s="66">
        <v>0</v>
      </c>
      <c r="AF385" s="66">
        <v>0</v>
      </c>
      <c r="AG385" s="66">
        <v>0</v>
      </c>
      <c r="AH385" s="66"/>
      <c r="AI385" s="66"/>
      <c r="AJ385" s="66"/>
      <c r="AK385" s="66"/>
      <c r="AL385" s="66"/>
      <c r="AM385" s="66"/>
      <c r="AN385" s="66"/>
      <c r="AO385" s="66">
        <v>3.1725879999999998E-2</v>
      </c>
      <c r="AP385" s="66">
        <v>0</v>
      </c>
      <c r="AQ385" s="66"/>
      <c r="AR385" s="66">
        <v>0.22</v>
      </c>
      <c r="AS385" s="66"/>
      <c r="AT385" s="66"/>
      <c r="AU385" s="66"/>
      <c r="AV385" s="66"/>
      <c r="AW385" s="87">
        <v>0</v>
      </c>
      <c r="AX385" s="66"/>
      <c r="AY385" s="87">
        <v>0</v>
      </c>
      <c r="AZ385" s="66"/>
      <c r="BA385" s="66"/>
      <c r="BB385" s="66"/>
      <c r="BC385" s="66"/>
      <c r="BD385" s="87">
        <v>0</v>
      </c>
      <c r="BE385" s="66"/>
      <c r="BF385" s="87">
        <v>0</v>
      </c>
      <c r="BG385" s="66"/>
      <c r="BH385" s="66"/>
      <c r="BI385" s="66"/>
      <c r="BJ385" s="66">
        <v>3.1725879999999998E-2</v>
      </c>
      <c r="BK385" s="87">
        <v>0</v>
      </c>
      <c r="BL385" s="66"/>
      <c r="BM385" s="87">
        <v>0.22</v>
      </c>
      <c r="BN385" s="66"/>
      <c r="BO385" s="66"/>
      <c r="BP385" s="66"/>
      <c r="BQ385" s="66"/>
      <c r="BR385" s="66"/>
      <c r="BS385" s="66"/>
      <c r="BT385" s="66"/>
      <c r="BU385" s="66"/>
      <c r="BV385" s="66"/>
      <c r="BW385" s="66"/>
      <c r="BX385" s="66"/>
      <c r="BY385" s="66"/>
      <c r="BZ385" s="66"/>
      <c r="CA385" s="66"/>
    </row>
    <row r="386" spans="1:79" s="256" customFormat="1" ht="47.25" x14ac:dyDescent="0.2">
      <c r="A386" s="171" t="s">
        <v>2791</v>
      </c>
      <c r="B386" s="84" t="s">
        <v>1721</v>
      </c>
      <c r="C386" s="171" t="s">
        <v>2207</v>
      </c>
      <c r="D386" s="87">
        <v>0</v>
      </c>
      <c r="E386" s="66">
        <v>0</v>
      </c>
      <c r="F386" s="66">
        <v>0</v>
      </c>
      <c r="G386" s="66">
        <v>0</v>
      </c>
      <c r="H386" s="66">
        <v>0</v>
      </c>
      <c r="I386" s="66">
        <v>0</v>
      </c>
      <c r="J386" s="66">
        <v>0</v>
      </c>
      <c r="K386" s="66">
        <v>0</v>
      </c>
      <c r="L386" s="66">
        <v>0</v>
      </c>
      <c r="M386" s="66">
        <v>0</v>
      </c>
      <c r="N386" s="66">
        <v>0</v>
      </c>
      <c r="O386" s="66">
        <v>0</v>
      </c>
      <c r="P386" s="66">
        <v>0</v>
      </c>
      <c r="Q386" s="66">
        <v>0</v>
      </c>
      <c r="R386" s="66">
        <v>0</v>
      </c>
      <c r="S386" s="66">
        <v>0</v>
      </c>
      <c r="T386" s="66">
        <v>0</v>
      </c>
      <c r="U386" s="66">
        <v>0</v>
      </c>
      <c r="V386" s="66">
        <v>0</v>
      </c>
      <c r="W386" s="66">
        <v>0</v>
      </c>
      <c r="X386" s="66">
        <v>0</v>
      </c>
      <c r="Y386" s="66">
        <v>0</v>
      </c>
      <c r="Z386" s="66">
        <v>0</v>
      </c>
      <c r="AA386" s="66">
        <v>0</v>
      </c>
      <c r="AB386" s="66">
        <v>0</v>
      </c>
      <c r="AC386" s="66">
        <v>0</v>
      </c>
      <c r="AD386" s="66">
        <v>0</v>
      </c>
      <c r="AE386" s="66">
        <v>0</v>
      </c>
      <c r="AF386" s="66">
        <v>0</v>
      </c>
      <c r="AG386" s="66">
        <v>0</v>
      </c>
      <c r="AH386" s="66"/>
      <c r="AI386" s="66"/>
      <c r="AJ386" s="66"/>
      <c r="AK386" s="66"/>
      <c r="AL386" s="66"/>
      <c r="AM386" s="66"/>
      <c r="AN386" s="66"/>
      <c r="AO386" s="66">
        <v>3.188179E-2</v>
      </c>
      <c r="AP386" s="66">
        <v>0</v>
      </c>
      <c r="AQ386" s="66"/>
      <c r="AR386" s="66">
        <v>0.125</v>
      </c>
      <c r="AS386" s="66"/>
      <c r="AT386" s="66"/>
      <c r="AU386" s="66"/>
      <c r="AV386" s="66"/>
      <c r="AW386" s="87">
        <v>0</v>
      </c>
      <c r="AX386" s="66"/>
      <c r="AY386" s="87">
        <v>0</v>
      </c>
      <c r="AZ386" s="66"/>
      <c r="BA386" s="66"/>
      <c r="BB386" s="66"/>
      <c r="BC386" s="66"/>
      <c r="BD386" s="87">
        <v>0</v>
      </c>
      <c r="BE386" s="66"/>
      <c r="BF386" s="87">
        <v>0</v>
      </c>
      <c r="BG386" s="66"/>
      <c r="BH386" s="66"/>
      <c r="BI386" s="66"/>
      <c r="BJ386" s="66">
        <v>3.188179E-2</v>
      </c>
      <c r="BK386" s="87">
        <v>0</v>
      </c>
      <c r="BL386" s="66"/>
      <c r="BM386" s="87">
        <v>0.125</v>
      </c>
      <c r="BN386" s="66"/>
      <c r="BO386" s="66"/>
      <c r="BP386" s="66"/>
      <c r="BQ386" s="66"/>
      <c r="BR386" s="66"/>
      <c r="BS386" s="66"/>
      <c r="BT386" s="66"/>
      <c r="BU386" s="66"/>
      <c r="BV386" s="66"/>
      <c r="BW386" s="66"/>
      <c r="BX386" s="66"/>
      <c r="BY386" s="66"/>
      <c r="BZ386" s="66"/>
      <c r="CA386" s="66"/>
    </row>
    <row r="387" spans="1:79" s="256" customFormat="1" ht="47.25" x14ac:dyDescent="0.2">
      <c r="A387" s="171" t="s">
        <v>2791</v>
      </c>
      <c r="B387" s="84" t="s">
        <v>1722</v>
      </c>
      <c r="C387" s="171" t="s">
        <v>2208</v>
      </c>
      <c r="D387" s="87">
        <v>0</v>
      </c>
      <c r="E387" s="66">
        <v>0</v>
      </c>
      <c r="F387" s="66">
        <v>0</v>
      </c>
      <c r="G387" s="66">
        <v>0</v>
      </c>
      <c r="H387" s="66">
        <v>0</v>
      </c>
      <c r="I387" s="66">
        <v>0</v>
      </c>
      <c r="J387" s="66">
        <v>0</v>
      </c>
      <c r="K387" s="66">
        <v>0</v>
      </c>
      <c r="L387" s="66">
        <v>0</v>
      </c>
      <c r="M387" s="66">
        <v>0</v>
      </c>
      <c r="N387" s="66">
        <v>0</v>
      </c>
      <c r="O387" s="66">
        <v>0</v>
      </c>
      <c r="P387" s="66">
        <v>0</v>
      </c>
      <c r="Q387" s="66">
        <v>0</v>
      </c>
      <c r="R387" s="66">
        <v>0</v>
      </c>
      <c r="S387" s="66">
        <v>0</v>
      </c>
      <c r="T387" s="66">
        <v>0</v>
      </c>
      <c r="U387" s="66">
        <v>0</v>
      </c>
      <c r="V387" s="66">
        <v>0</v>
      </c>
      <c r="W387" s="66">
        <v>0</v>
      </c>
      <c r="X387" s="66">
        <v>0</v>
      </c>
      <c r="Y387" s="66">
        <v>0</v>
      </c>
      <c r="Z387" s="66">
        <v>0</v>
      </c>
      <c r="AA387" s="66">
        <v>0</v>
      </c>
      <c r="AB387" s="66">
        <v>0</v>
      </c>
      <c r="AC387" s="66">
        <v>0</v>
      </c>
      <c r="AD387" s="66">
        <v>0</v>
      </c>
      <c r="AE387" s="66">
        <v>0</v>
      </c>
      <c r="AF387" s="66">
        <v>0</v>
      </c>
      <c r="AG387" s="66">
        <v>0</v>
      </c>
      <c r="AH387" s="66"/>
      <c r="AI387" s="66"/>
      <c r="AJ387" s="66"/>
      <c r="AK387" s="66"/>
      <c r="AL387" s="66"/>
      <c r="AM387" s="66"/>
      <c r="AN387" s="66"/>
      <c r="AO387" s="66">
        <v>0</v>
      </c>
      <c r="AP387" s="66">
        <v>0</v>
      </c>
      <c r="AQ387" s="66"/>
      <c r="AR387" s="66">
        <v>0</v>
      </c>
      <c r="AS387" s="66"/>
      <c r="AT387" s="66"/>
      <c r="AU387" s="66"/>
      <c r="AV387" s="66"/>
      <c r="AW387" s="87">
        <v>0</v>
      </c>
      <c r="AX387" s="66"/>
      <c r="AY387" s="87">
        <v>0</v>
      </c>
      <c r="AZ387" s="66"/>
      <c r="BA387" s="66"/>
      <c r="BB387" s="66"/>
      <c r="BC387" s="66"/>
      <c r="BD387" s="87">
        <v>0</v>
      </c>
      <c r="BE387" s="66"/>
      <c r="BF387" s="87">
        <v>0</v>
      </c>
      <c r="BG387" s="66"/>
      <c r="BH387" s="66"/>
      <c r="BI387" s="66"/>
      <c r="BJ387" s="66">
        <v>0</v>
      </c>
      <c r="BK387" s="87">
        <v>0</v>
      </c>
      <c r="BL387" s="66"/>
      <c r="BM387" s="87">
        <v>0</v>
      </c>
      <c r="BN387" s="66"/>
      <c r="BO387" s="66"/>
      <c r="BP387" s="66"/>
      <c r="BQ387" s="66"/>
      <c r="BR387" s="66"/>
      <c r="BS387" s="66"/>
      <c r="BT387" s="66"/>
      <c r="BU387" s="66"/>
      <c r="BV387" s="66"/>
      <c r="BW387" s="66"/>
      <c r="BX387" s="66"/>
      <c r="BY387" s="66"/>
      <c r="BZ387" s="66"/>
      <c r="CA387" s="66"/>
    </row>
    <row r="388" spans="1:79" s="256" customFormat="1" x14ac:dyDescent="0.2">
      <c r="A388" s="210"/>
      <c r="B388" s="211" t="s">
        <v>75</v>
      </c>
      <c r="C388" s="210"/>
      <c r="D388" s="214">
        <f t="shared" ref="D388:BN388" si="122">SUM(D389:D396)</f>
        <v>3.75115</v>
      </c>
      <c r="E388" s="214">
        <f t="shared" ref="E388" si="123">SUM(E389:E396)</f>
        <v>0</v>
      </c>
      <c r="F388" s="214">
        <f t="shared" si="122"/>
        <v>3.7511499999999995</v>
      </c>
      <c r="G388" s="214">
        <f t="shared" si="122"/>
        <v>1.4</v>
      </c>
      <c r="H388" s="214">
        <f t="shared" si="122"/>
        <v>0</v>
      </c>
      <c r="I388" s="214">
        <f t="shared" si="122"/>
        <v>0.23</v>
      </c>
      <c r="J388" s="214">
        <f t="shared" si="122"/>
        <v>0</v>
      </c>
      <c r="K388" s="214">
        <f t="shared" si="122"/>
        <v>0</v>
      </c>
      <c r="L388" s="214">
        <f t="shared" si="122"/>
        <v>0</v>
      </c>
      <c r="M388" s="214">
        <f t="shared" si="122"/>
        <v>0</v>
      </c>
      <c r="N388" s="214">
        <f t="shared" si="122"/>
        <v>0</v>
      </c>
      <c r="O388" s="214">
        <f t="shared" si="122"/>
        <v>0</v>
      </c>
      <c r="P388" s="214">
        <f t="shared" si="122"/>
        <v>0</v>
      </c>
      <c r="Q388" s="214">
        <f t="shared" si="122"/>
        <v>0</v>
      </c>
      <c r="R388" s="214">
        <f t="shared" si="122"/>
        <v>0</v>
      </c>
      <c r="S388" s="214">
        <f t="shared" si="122"/>
        <v>0</v>
      </c>
      <c r="T388" s="214">
        <f t="shared" si="122"/>
        <v>0</v>
      </c>
      <c r="U388" s="214">
        <f t="shared" si="122"/>
        <v>0</v>
      </c>
      <c r="V388" s="214">
        <f t="shared" si="122"/>
        <v>0</v>
      </c>
      <c r="W388" s="214">
        <f t="shared" si="122"/>
        <v>0</v>
      </c>
      <c r="X388" s="214">
        <f t="shared" si="122"/>
        <v>0</v>
      </c>
      <c r="Y388" s="214">
        <f t="shared" si="122"/>
        <v>0</v>
      </c>
      <c r="Z388" s="214">
        <f t="shared" si="122"/>
        <v>0</v>
      </c>
      <c r="AA388" s="214">
        <f t="shared" si="122"/>
        <v>0</v>
      </c>
      <c r="AB388" s="214">
        <f t="shared" si="122"/>
        <v>0</v>
      </c>
      <c r="AC388" s="214">
        <f t="shared" si="122"/>
        <v>0</v>
      </c>
      <c r="AD388" s="214">
        <f t="shared" si="122"/>
        <v>0</v>
      </c>
      <c r="AE388" s="214">
        <f t="shared" si="122"/>
        <v>0</v>
      </c>
      <c r="AF388" s="214">
        <f t="shared" si="122"/>
        <v>0</v>
      </c>
      <c r="AG388" s="214">
        <f t="shared" si="122"/>
        <v>0</v>
      </c>
      <c r="AH388" s="214">
        <f t="shared" si="122"/>
        <v>3.7511499999999995</v>
      </c>
      <c r="AI388" s="214">
        <f t="shared" si="122"/>
        <v>1.4</v>
      </c>
      <c r="AJ388" s="214">
        <f t="shared" si="122"/>
        <v>0</v>
      </c>
      <c r="AK388" s="214">
        <f t="shared" si="122"/>
        <v>0.23</v>
      </c>
      <c r="AL388" s="214">
        <f t="shared" si="122"/>
        <v>0</v>
      </c>
      <c r="AM388" s="214">
        <f t="shared" si="122"/>
        <v>0</v>
      </c>
      <c r="AN388" s="214">
        <f t="shared" si="122"/>
        <v>0</v>
      </c>
      <c r="AO388" s="214">
        <f t="shared" si="122"/>
        <v>3.3704924599999999</v>
      </c>
      <c r="AP388" s="214">
        <f t="shared" si="122"/>
        <v>1.4</v>
      </c>
      <c r="AQ388" s="214">
        <f t="shared" si="122"/>
        <v>0</v>
      </c>
      <c r="AR388" s="214">
        <f t="shared" si="122"/>
        <v>0.64400000000000002</v>
      </c>
      <c r="AS388" s="214">
        <f t="shared" si="122"/>
        <v>0</v>
      </c>
      <c r="AT388" s="214">
        <f t="shared" si="122"/>
        <v>0</v>
      </c>
      <c r="AU388" s="214">
        <f t="shared" si="122"/>
        <v>0</v>
      </c>
      <c r="AV388" s="214">
        <f t="shared" si="122"/>
        <v>0.73623858999999992</v>
      </c>
      <c r="AW388" s="214">
        <f t="shared" si="122"/>
        <v>0.8</v>
      </c>
      <c r="AX388" s="214">
        <f t="shared" si="122"/>
        <v>0</v>
      </c>
      <c r="AY388" s="214">
        <f t="shared" si="122"/>
        <v>0.32800000000000001</v>
      </c>
      <c r="AZ388" s="214">
        <f t="shared" si="122"/>
        <v>0</v>
      </c>
      <c r="BA388" s="214">
        <f t="shared" si="122"/>
        <v>0</v>
      </c>
      <c r="BB388" s="214">
        <f t="shared" si="122"/>
        <v>0</v>
      </c>
      <c r="BC388" s="214">
        <f t="shared" si="122"/>
        <v>1.7552559400000001</v>
      </c>
      <c r="BD388" s="214">
        <f t="shared" si="122"/>
        <v>0.5</v>
      </c>
      <c r="BE388" s="214">
        <f t="shared" si="122"/>
        <v>0</v>
      </c>
      <c r="BF388" s="214">
        <f t="shared" si="122"/>
        <v>0</v>
      </c>
      <c r="BG388" s="214">
        <f t="shared" si="122"/>
        <v>0</v>
      </c>
      <c r="BH388" s="214">
        <f t="shared" si="122"/>
        <v>0</v>
      </c>
      <c r="BI388" s="214">
        <f t="shared" si="122"/>
        <v>0</v>
      </c>
      <c r="BJ388" s="214">
        <f t="shared" si="122"/>
        <v>0.87899792999999993</v>
      </c>
      <c r="BK388" s="214">
        <f t="shared" si="122"/>
        <v>0.1</v>
      </c>
      <c r="BL388" s="214">
        <f t="shared" si="122"/>
        <v>0</v>
      </c>
      <c r="BM388" s="214">
        <f t="shared" si="122"/>
        <v>0.316</v>
      </c>
      <c r="BN388" s="214">
        <f t="shared" si="122"/>
        <v>0</v>
      </c>
      <c r="BO388" s="214">
        <f t="shared" ref="BO388:CA388" si="124">SUM(BO389:BO396)</f>
        <v>0</v>
      </c>
      <c r="BP388" s="214">
        <f t="shared" si="124"/>
        <v>0</v>
      </c>
      <c r="BQ388" s="214">
        <f t="shared" si="124"/>
        <v>0</v>
      </c>
      <c r="BR388" s="214">
        <f t="shared" si="124"/>
        <v>0</v>
      </c>
      <c r="BS388" s="214">
        <f t="shared" si="124"/>
        <v>0</v>
      </c>
      <c r="BT388" s="214">
        <f t="shared" si="124"/>
        <v>0</v>
      </c>
      <c r="BU388" s="214">
        <f t="shared" si="124"/>
        <v>0</v>
      </c>
      <c r="BV388" s="214">
        <f t="shared" si="124"/>
        <v>0</v>
      </c>
      <c r="BW388" s="214">
        <f t="shared" si="124"/>
        <v>0</v>
      </c>
      <c r="BX388" s="214">
        <f t="shared" si="124"/>
        <v>0</v>
      </c>
      <c r="BY388" s="214">
        <f t="shared" si="124"/>
        <v>0</v>
      </c>
      <c r="BZ388" s="214">
        <f t="shared" si="124"/>
        <v>0</v>
      </c>
      <c r="CA388" s="214">
        <f t="shared" si="124"/>
        <v>0</v>
      </c>
    </row>
    <row r="389" spans="1:79" s="256" customFormat="1" ht="47.25" x14ac:dyDescent="0.2">
      <c r="A389" s="171" t="s">
        <v>899</v>
      </c>
      <c r="B389" s="84" t="s">
        <v>369</v>
      </c>
      <c r="C389" s="171" t="s">
        <v>2209</v>
      </c>
      <c r="D389" s="87">
        <v>1.64103</v>
      </c>
      <c r="E389" s="66">
        <v>0</v>
      </c>
      <c r="F389" s="66">
        <v>1.64103</v>
      </c>
      <c r="G389" s="66">
        <v>0.5</v>
      </c>
      <c r="H389" s="66">
        <v>0</v>
      </c>
      <c r="I389" s="66">
        <v>0</v>
      </c>
      <c r="J389" s="66">
        <v>0</v>
      </c>
      <c r="K389" s="66">
        <v>0</v>
      </c>
      <c r="L389" s="66">
        <v>0</v>
      </c>
      <c r="M389" s="66">
        <v>0</v>
      </c>
      <c r="N389" s="66">
        <v>0</v>
      </c>
      <c r="O389" s="66">
        <v>0</v>
      </c>
      <c r="P389" s="66">
        <v>0</v>
      </c>
      <c r="Q389" s="66">
        <v>0</v>
      </c>
      <c r="R389" s="66">
        <v>0</v>
      </c>
      <c r="S389" s="66">
        <v>0</v>
      </c>
      <c r="T389" s="66">
        <v>0</v>
      </c>
      <c r="U389" s="66">
        <v>0</v>
      </c>
      <c r="V389" s="66">
        <v>0</v>
      </c>
      <c r="W389" s="66">
        <v>0</v>
      </c>
      <c r="X389" s="66">
        <v>0</v>
      </c>
      <c r="Y389" s="66">
        <v>0</v>
      </c>
      <c r="Z389" s="66">
        <v>0</v>
      </c>
      <c r="AA389" s="66">
        <v>0</v>
      </c>
      <c r="AB389" s="66">
        <v>0</v>
      </c>
      <c r="AC389" s="66">
        <v>0</v>
      </c>
      <c r="AD389" s="66">
        <v>0</v>
      </c>
      <c r="AE389" s="66">
        <v>0</v>
      </c>
      <c r="AF389" s="66">
        <v>0</v>
      </c>
      <c r="AG389" s="66">
        <v>0</v>
      </c>
      <c r="AH389" s="66">
        <v>1.64103</v>
      </c>
      <c r="AI389" s="66">
        <v>0.5</v>
      </c>
      <c r="AJ389" s="66"/>
      <c r="AK389" s="66">
        <v>0</v>
      </c>
      <c r="AL389" s="66"/>
      <c r="AM389" s="66"/>
      <c r="AN389" s="66"/>
      <c r="AO389" s="66">
        <v>1.7552559400000001</v>
      </c>
      <c r="AP389" s="66">
        <v>0.5</v>
      </c>
      <c r="AQ389" s="66"/>
      <c r="AR389" s="66">
        <v>0</v>
      </c>
      <c r="AS389" s="66"/>
      <c r="AT389" s="66"/>
      <c r="AU389" s="66"/>
      <c r="AV389" s="66">
        <v>0</v>
      </c>
      <c r="AW389" s="87">
        <v>0</v>
      </c>
      <c r="AX389" s="66"/>
      <c r="AY389" s="87">
        <v>0</v>
      </c>
      <c r="AZ389" s="66"/>
      <c r="BA389" s="66"/>
      <c r="BB389" s="66"/>
      <c r="BC389" s="66">
        <v>1.7552559400000001</v>
      </c>
      <c r="BD389" s="87">
        <v>0.5</v>
      </c>
      <c r="BE389" s="66"/>
      <c r="BF389" s="87">
        <v>0</v>
      </c>
      <c r="BG389" s="66"/>
      <c r="BH389" s="66"/>
      <c r="BI389" s="66"/>
      <c r="BJ389" s="66">
        <v>0</v>
      </c>
      <c r="BK389" s="87">
        <v>0</v>
      </c>
      <c r="BL389" s="66"/>
      <c r="BM389" s="87">
        <v>0</v>
      </c>
      <c r="BN389" s="66"/>
      <c r="BO389" s="66"/>
      <c r="BP389" s="66"/>
      <c r="BQ389" s="66"/>
      <c r="BR389" s="66"/>
      <c r="BS389" s="66"/>
      <c r="BT389" s="66"/>
      <c r="BU389" s="66"/>
      <c r="BV389" s="66"/>
      <c r="BW389" s="66"/>
      <c r="BX389" s="66"/>
      <c r="BY389" s="66"/>
      <c r="BZ389" s="66"/>
      <c r="CA389" s="66"/>
    </row>
    <row r="390" spans="1:79" s="256" customFormat="1" ht="47.25" x14ac:dyDescent="0.2">
      <c r="A390" s="171" t="s">
        <v>899</v>
      </c>
      <c r="B390" s="84" t="s">
        <v>370</v>
      </c>
      <c r="C390" s="171" t="s">
        <v>2210</v>
      </c>
      <c r="D390" s="87">
        <v>0.66024000000000005</v>
      </c>
      <c r="E390" s="66">
        <v>0</v>
      </c>
      <c r="F390" s="66">
        <v>0.66024000000000005</v>
      </c>
      <c r="G390" s="66">
        <v>0.1</v>
      </c>
      <c r="H390" s="66">
        <v>0</v>
      </c>
      <c r="I390" s="66">
        <v>0</v>
      </c>
      <c r="J390" s="66">
        <v>0</v>
      </c>
      <c r="K390" s="66">
        <v>0</v>
      </c>
      <c r="L390" s="66">
        <v>0</v>
      </c>
      <c r="M390" s="66">
        <v>0</v>
      </c>
      <c r="N390" s="66">
        <v>0</v>
      </c>
      <c r="O390" s="66">
        <v>0</v>
      </c>
      <c r="P390" s="66">
        <v>0</v>
      </c>
      <c r="Q390" s="66">
        <v>0</v>
      </c>
      <c r="R390" s="66">
        <v>0</v>
      </c>
      <c r="S390" s="66">
        <v>0</v>
      </c>
      <c r="T390" s="66">
        <v>0</v>
      </c>
      <c r="U390" s="66">
        <v>0</v>
      </c>
      <c r="V390" s="66">
        <v>0</v>
      </c>
      <c r="W390" s="66">
        <v>0</v>
      </c>
      <c r="X390" s="66">
        <v>0</v>
      </c>
      <c r="Y390" s="66">
        <v>0</v>
      </c>
      <c r="Z390" s="66">
        <v>0</v>
      </c>
      <c r="AA390" s="66">
        <v>0</v>
      </c>
      <c r="AB390" s="66">
        <v>0</v>
      </c>
      <c r="AC390" s="66">
        <v>0</v>
      </c>
      <c r="AD390" s="66">
        <v>0</v>
      </c>
      <c r="AE390" s="66">
        <v>0</v>
      </c>
      <c r="AF390" s="66">
        <v>0</v>
      </c>
      <c r="AG390" s="66">
        <v>0</v>
      </c>
      <c r="AH390" s="66">
        <v>0.66024000000000005</v>
      </c>
      <c r="AI390" s="66">
        <v>0.1</v>
      </c>
      <c r="AJ390" s="66"/>
      <c r="AK390" s="66">
        <v>0</v>
      </c>
      <c r="AL390" s="66"/>
      <c r="AM390" s="66"/>
      <c r="AN390" s="66"/>
      <c r="AO390" s="66">
        <v>0.73107444999999993</v>
      </c>
      <c r="AP390" s="66">
        <v>0.1</v>
      </c>
      <c r="AQ390" s="66"/>
      <c r="AR390" s="66">
        <v>0</v>
      </c>
      <c r="AS390" s="66"/>
      <c r="AT390" s="66"/>
      <c r="AU390" s="66"/>
      <c r="AV390" s="66">
        <v>0</v>
      </c>
      <c r="AW390" s="87">
        <v>0</v>
      </c>
      <c r="AX390" s="66"/>
      <c r="AY390" s="87">
        <v>0</v>
      </c>
      <c r="AZ390" s="66"/>
      <c r="BA390" s="66"/>
      <c r="BB390" s="66"/>
      <c r="BC390" s="66">
        <v>0</v>
      </c>
      <c r="BD390" s="87">
        <v>0</v>
      </c>
      <c r="BE390" s="66"/>
      <c r="BF390" s="87">
        <v>0</v>
      </c>
      <c r="BG390" s="66"/>
      <c r="BH390" s="66"/>
      <c r="BI390" s="66"/>
      <c r="BJ390" s="66">
        <v>0.73107444999999993</v>
      </c>
      <c r="BK390" s="87">
        <v>0.1</v>
      </c>
      <c r="BL390" s="66"/>
      <c r="BM390" s="87">
        <v>0</v>
      </c>
      <c r="BN390" s="66"/>
      <c r="BO390" s="66"/>
      <c r="BP390" s="66"/>
      <c r="BQ390" s="66"/>
      <c r="BR390" s="66"/>
      <c r="BS390" s="66"/>
      <c r="BT390" s="66"/>
      <c r="BU390" s="66"/>
      <c r="BV390" s="66"/>
      <c r="BW390" s="66"/>
      <c r="BX390" s="66"/>
      <c r="BY390" s="66"/>
      <c r="BZ390" s="66"/>
      <c r="CA390" s="66"/>
    </row>
    <row r="391" spans="1:79" s="256" customFormat="1" ht="78.75" x14ac:dyDescent="0.2">
      <c r="A391" s="171" t="s">
        <v>899</v>
      </c>
      <c r="B391" s="84" t="s">
        <v>1723</v>
      </c>
      <c r="C391" s="171" t="s">
        <v>2211</v>
      </c>
      <c r="D391" s="87">
        <v>1.1346400000000001</v>
      </c>
      <c r="E391" s="66">
        <v>0</v>
      </c>
      <c r="F391" s="66">
        <v>1.1346399999999999</v>
      </c>
      <c r="G391" s="66">
        <v>0.8</v>
      </c>
      <c r="H391" s="66">
        <v>0</v>
      </c>
      <c r="I391" s="66">
        <v>0</v>
      </c>
      <c r="J391" s="66">
        <v>0</v>
      </c>
      <c r="K391" s="66">
        <v>0</v>
      </c>
      <c r="L391" s="66">
        <v>0</v>
      </c>
      <c r="M391" s="66">
        <v>0</v>
      </c>
      <c r="N391" s="66">
        <v>0</v>
      </c>
      <c r="O391" s="66">
        <v>0</v>
      </c>
      <c r="P391" s="66">
        <v>0</v>
      </c>
      <c r="Q391" s="66">
        <v>0</v>
      </c>
      <c r="R391" s="66">
        <v>0</v>
      </c>
      <c r="S391" s="66">
        <v>0</v>
      </c>
      <c r="T391" s="66">
        <v>0</v>
      </c>
      <c r="U391" s="66">
        <v>0</v>
      </c>
      <c r="V391" s="66">
        <v>0</v>
      </c>
      <c r="W391" s="66">
        <v>0</v>
      </c>
      <c r="X391" s="66">
        <v>0</v>
      </c>
      <c r="Y391" s="66">
        <v>0</v>
      </c>
      <c r="Z391" s="66">
        <v>0</v>
      </c>
      <c r="AA391" s="66">
        <v>0</v>
      </c>
      <c r="AB391" s="66">
        <v>0</v>
      </c>
      <c r="AC391" s="66">
        <v>0</v>
      </c>
      <c r="AD391" s="66">
        <v>0</v>
      </c>
      <c r="AE391" s="66">
        <v>0</v>
      </c>
      <c r="AF391" s="66">
        <v>0</v>
      </c>
      <c r="AG391" s="66">
        <v>0</v>
      </c>
      <c r="AH391" s="66">
        <v>1.1346399999999999</v>
      </c>
      <c r="AI391" s="66">
        <v>0.8</v>
      </c>
      <c r="AJ391" s="66"/>
      <c r="AK391" s="66">
        <v>0</v>
      </c>
      <c r="AL391" s="66"/>
      <c r="AM391" s="66"/>
      <c r="AN391" s="66"/>
      <c r="AO391" s="66">
        <v>0.65213338999999992</v>
      </c>
      <c r="AP391" s="66">
        <v>0.8</v>
      </c>
      <c r="AQ391" s="66"/>
      <c r="AR391" s="66">
        <v>0</v>
      </c>
      <c r="AS391" s="66"/>
      <c r="AT391" s="66"/>
      <c r="AU391" s="66"/>
      <c r="AV391" s="66">
        <v>0.65213338999999992</v>
      </c>
      <c r="AW391" s="87">
        <v>0.8</v>
      </c>
      <c r="AX391" s="66"/>
      <c r="AY391" s="87">
        <v>0</v>
      </c>
      <c r="AZ391" s="66"/>
      <c r="BA391" s="66"/>
      <c r="BB391" s="66"/>
      <c r="BC391" s="66">
        <v>0</v>
      </c>
      <c r="BD391" s="87">
        <v>0</v>
      </c>
      <c r="BE391" s="66"/>
      <c r="BF391" s="87">
        <v>0</v>
      </c>
      <c r="BG391" s="66"/>
      <c r="BH391" s="66"/>
      <c r="BI391" s="66"/>
      <c r="BJ391" s="66">
        <v>0</v>
      </c>
      <c r="BK391" s="87">
        <v>0</v>
      </c>
      <c r="BL391" s="66"/>
      <c r="BM391" s="87">
        <v>0</v>
      </c>
      <c r="BN391" s="66"/>
      <c r="BO391" s="66"/>
      <c r="BP391" s="66"/>
      <c r="BQ391" s="66"/>
      <c r="BR391" s="66"/>
      <c r="BS391" s="66"/>
      <c r="BT391" s="66"/>
      <c r="BU391" s="66"/>
      <c r="BV391" s="66"/>
      <c r="BW391" s="66"/>
      <c r="BX391" s="66"/>
      <c r="BY391" s="66"/>
      <c r="BZ391" s="66"/>
      <c r="CA391" s="66"/>
    </row>
    <row r="392" spans="1:79" s="256" customFormat="1" ht="78.75" x14ac:dyDescent="0.2">
      <c r="A392" s="171" t="s">
        <v>2791</v>
      </c>
      <c r="B392" s="84" t="s">
        <v>1724</v>
      </c>
      <c r="C392" s="171" t="s">
        <v>2212</v>
      </c>
      <c r="D392" s="87">
        <v>9.8129999999999995E-2</v>
      </c>
      <c r="E392" s="66">
        <v>0</v>
      </c>
      <c r="F392" s="66">
        <v>9.8129999999999995E-2</v>
      </c>
      <c r="G392" s="66">
        <v>0</v>
      </c>
      <c r="H392" s="66">
        <v>0</v>
      </c>
      <c r="I392" s="66">
        <v>7.0000000000000007E-2</v>
      </c>
      <c r="J392" s="66">
        <v>0</v>
      </c>
      <c r="K392" s="66">
        <v>0</v>
      </c>
      <c r="L392" s="66">
        <v>0</v>
      </c>
      <c r="M392" s="66">
        <v>0</v>
      </c>
      <c r="N392" s="66">
        <v>0</v>
      </c>
      <c r="O392" s="66">
        <v>0</v>
      </c>
      <c r="P392" s="66">
        <v>0</v>
      </c>
      <c r="Q392" s="66">
        <v>0</v>
      </c>
      <c r="R392" s="66">
        <v>0</v>
      </c>
      <c r="S392" s="66">
        <v>0</v>
      </c>
      <c r="T392" s="66">
        <v>0</v>
      </c>
      <c r="U392" s="66">
        <v>0</v>
      </c>
      <c r="V392" s="66">
        <v>0</v>
      </c>
      <c r="W392" s="66">
        <v>0</v>
      </c>
      <c r="X392" s="66">
        <v>0</v>
      </c>
      <c r="Y392" s="66">
        <v>0</v>
      </c>
      <c r="Z392" s="66">
        <v>0</v>
      </c>
      <c r="AA392" s="66">
        <v>0</v>
      </c>
      <c r="AB392" s="66">
        <v>0</v>
      </c>
      <c r="AC392" s="66">
        <v>0</v>
      </c>
      <c r="AD392" s="66">
        <v>0</v>
      </c>
      <c r="AE392" s="66">
        <v>0</v>
      </c>
      <c r="AF392" s="66">
        <v>0</v>
      </c>
      <c r="AG392" s="66">
        <v>0</v>
      </c>
      <c r="AH392" s="66">
        <v>9.8129999999999995E-2</v>
      </c>
      <c r="AI392" s="66">
        <v>0</v>
      </c>
      <c r="AJ392" s="66"/>
      <c r="AK392" s="66">
        <v>7.0000000000000007E-2</v>
      </c>
      <c r="AL392" s="66"/>
      <c r="AM392" s="66"/>
      <c r="AN392" s="66"/>
      <c r="AO392" s="66">
        <v>2.0947089999999998E-2</v>
      </c>
      <c r="AP392" s="66">
        <v>0</v>
      </c>
      <c r="AQ392" s="66"/>
      <c r="AR392" s="66">
        <v>4.9000000000000002E-2</v>
      </c>
      <c r="AS392" s="66"/>
      <c r="AT392" s="66"/>
      <c r="AU392" s="66"/>
      <c r="AV392" s="66">
        <v>2.0947089999999998E-2</v>
      </c>
      <c r="AW392" s="87">
        <v>0</v>
      </c>
      <c r="AX392" s="66"/>
      <c r="AY392" s="87">
        <v>4.9000000000000002E-2</v>
      </c>
      <c r="AZ392" s="66"/>
      <c r="BA392" s="66"/>
      <c r="BB392" s="66"/>
      <c r="BC392" s="66">
        <v>0</v>
      </c>
      <c r="BD392" s="87">
        <v>0</v>
      </c>
      <c r="BE392" s="66"/>
      <c r="BF392" s="87">
        <v>0</v>
      </c>
      <c r="BG392" s="66"/>
      <c r="BH392" s="66"/>
      <c r="BI392" s="66"/>
      <c r="BJ392" s="66">
        <v>0</v>
      </c>
      <c r="BK392" s="87">
        <v>0</v>
      </c>
      <c r="BL392" s="66"/>
      <c r="BM392" s="87">
        <v>0</v>
      </c>
      <c r="BN392" s="66"/>
      <c r="BO392" s="66"/>
      <c r="BP392" s="66"/>
      <c r="BQ392" s="66"/>
      <c r="BR392" s="66"/>
      <c r="BS392" s="66"/>
      <c r="BT392" s="66"/>
      <c r="BU392" s="66"/>
      <c r="BV392" s="66"/>
      <c r="BW392" s="66"/>
      <c r="BX392" s="66"/>
      <c r="BY392" s="66"/>
      <c r="BZ392" s="66"/>
      <c r="CA392" s="66"/>
    </row>
    <row r="393" spans="1:79" s="256" customFormat="1" ht="78.75" x14ac:dyDescent="0.2">
      <c r="A393" s="171" t="s">
        <v>2791</v>
      </c>
      <c r="B393" s="84" t="s">
        <v>613</v>
      </c>
      <c r="C393" s="171" t="s">
        <v>2213</v>
      </c>
      <c r="D393" s="87">
        <v>0.21711000000000003</v>
      </c>
      <c r="E393" s="66">
        <v>0</v>
      </c>
      <c r="F393" s="66">
        <v>0.21711</v>
      </c>
      <c r="G393" s="66">
        <v>0</v>
      </c>
      <c r="H393" s="66">
        <v>0</v>
      </c>
      <c r="I393" s="66">
        <v>0.16</v>
      </c>
      <c r="J393" s="66">
        <v>0</v>
      </c>
      <c r="K393" s="66">
        <v>0</v>
      </c>
      <c r="L393" s="66">
        <v>0</v>
      </c>
      <c r="M393" s="66">
        <v>0</v>
      </c>
      <c r="N393" s="66">
        <v>0</v>
      </c>
      <c r="O393" s="66">
        <v>0</v>
      </c>
      <c r="P393" s="66">
        <v>0</v>
      </c>
      <c r="Q393" s="66">
        <v>0</v>
      </c>
      <c r="R393" s="66">
        <v>0</v>
      </c>
      <c r="S393" s="66">
        <v>0</v>
      </c>
      <c r="T393" s="66">
        <v>0</v>
      </c>
      <c r="U393" s="66">
        <v>0</v>
      </c>
      <c r="V393" s="66">
        <v>0</v>
      </c>
      <c r="W393" s="66">
        <v>0</v>
      </c>
      <c r="X393" s="66">
        <v>0</v>
      </c>
      <c r="Y393" s="66">
        <v>0</v>
      </c>
      <c r="Z393" s="66">
        <v>0</v>
      </c>
      <c r="AA393" s="66">
        <v>0</v>
      </c>
      <c r="AB393" s="66">
        <v>0</v>
      </c>
      <c r="AC393" s="66">
        <v>0</v>
      </c>
      <c r="AD393" s="66">
        <v>0</v>
      </c>
      <c r="AE393" s="66">
        <v>0</v>
      </c>
      <c r="AF393" s="66">
        <v>0</v>
      </c>
      <c r="AG393" s="66">
        <v>0</v>
      </c>
      <c r="AH393" s="66">
        <v>0.21711</v>
      </c>
      <c r="AI393" s="66">
        <v>0</v>
      </c>
      <c r="AJ393" s="66"/>
      <c r="AK393" s="66">
        <v>0.16</v>
      </c>
      <c r="AL393" s="66"/>
      <c r="AM393" s="66"/>
      <c r="AN393" s="66"/>
      <c r="AO393" s="66">
        <v>6.3158110000000003E-2</v>
      </c>
      <c r="AP393" s="66">
        <v>0</v>
      </c>
      <c r="AQ393" s="66"/>
      <c r="AR393" s="66">
        <v>0.27900000000000003</v>
      </c>
      <c r="AS393" s="66"/>
      <c r="AT393" s="66"/>
      <c r="AU393" s="66"/>
      <c r="AV393" s="66">
        <v>6.3158110000000003E-2</v>
      </c>
      <c r="AW393" s="87">
        <v>0</v>
      </c>
      <c r="AX393" s="66"/>
      <c r="AY393" s="87">
        <v>0.27900000000000003</v>
      </c>
      <c r="AZ393" s="66"/>
      <c r="BA393" s="66"/>
      <c r="BB393" s="66"/>
      <c r="BC393" s="66">
        <v>0</v>
      </c>
      <c r="BD393" s="87">
        <v>0</v>
      </c>
      <c r="BE393" s="66"/>
      <c r="BF393" s="87">
        <v>0</v>
      </c>
      <c r="BG393" s="66"/>
      <c r="BH393" s="66"/>
      <c r="BI393" s="66"/>
      <c r="BJ393" s="66">
        <v>0</v>
      </c>
      <c r="BK393" s="87">
        <v>0</v>
      </c>
      <c r="BL393" s="66"/>
      <c r="BM393" s="87">
        <v>0</v>
      </c>
      <c r="BN393" s="66"/>
      <c r="BO393" s="66"/>
      <c r="BP393" s="66"/>
      <c r="BQ393" s="66"/>
      <c r="BR393" s="66"/>
      <c r="BS393" s="66"/>
      <c r="BT393" s="66"/>
      <c r="BU393" s="66"/>
      <c r="BV393" s="66"/>
      <c r="BW393" s="66"/>
      <c r="BX393" s="66"/>
      <c r="BY393" s="66"/>
      <c r="BZ393" s="66"/>
      <c r="CA393" s="66"/>
    </row>
    <row r="394" spans="1:79" s="256" customFormat="1" ht="78.75" x14ac:dyDescent="0.2">
      <c r="A394" s="171" t="s">
        <v>2791</v>
      </c>
      <c r="B394" s="84" t="s">
        <v>928</v>
      </c>
      <c r="C394" s="171" t="s">
        <v>2214</v>
      </c>
      <c r="D394" s="87">
        <v>0</v>
      </c>
      <c r="E394" s="66">
        <v>0</v>
      </c>
      <c r="F394" s="66">
        <v>0</v>
      </c>
      <c r="G394" s="66">
        <v>0</v>
      </c>
      <c r="H394" s="66">
        <v>0</v>
      </c>
      <c r="I394" s="66">
        <v>0</v>
      </c>
      <c r="J394" s="66">
        <v>0</v>
      </c>
      <c r="K394" s="66">
        <v>0</v>
      </c>
      <c r="L394" s="66">
        <v>0</v>
      </c>
      <c r="M394" s="66">
        <v>0</v>
      </c>
      <c r="N394" s="66">
        <v>0</v>
      </c>
      <c r="O394" s="66">
        <v>0</v>
      </c>
      <c r="P394" s="66">
        <v>0</v>
      </c>
      <c r="Q394" s="66">
        <v>0</v>
      </c>
      <c r="R394" s="66">
        <v>0</v>
      </c>
      <c r="S394" s="66">
        <v>0</v>
      </c>
      <c r="T394" s="66">
        <v>0</v>
      </c>
      <c r="U394" s="66">
        <v>0</v>
      </c>
      <c r="V394" s="66">
        <v>0</v>
      </c>
      <c r="W394" s="66">
        <v>0</v>
      </c>
      <c r="X394" s="66">
        <v>0</v>
      </c>
      <c r="Y394" s="66">
        <v>0</v>
      </c>
      <c r="Z394" s="66">
        <v>0</v>
      </c>
      <c r="AA394" s="66">
        <v>0</v>
      </c>
      <c r="AB394" s="66">
        <v>0</v>
      </c>
      <c r="AC394" s="66">
        <v>0</v>
      </c>
      <c r="AD394" s="66">
        <v>0</v>
      </c>
      <c r="AE394" s="66">
        <v>0</v>
      </c>
      <c r="AF394" s="66">
        <v>0</v>
      </c>
      <c r="AG394" s="66">
        <v>0</v>
      </c>
      <c r="AH394" s="66">
        <v>0</v>
      </c>
      <c r="AI394" s="66"/>
      <c r="AJ394" s="66"/>
      <c r="AK394" s="66"/>
      <c r="AL394" s="66"/>
      <c r="AM394" s="66"/>
      <c r="AN394" s="66"/>
      <c r="AO394" s="66">
        <v>4.3416059999999992E-2</v>
      </c>
      <c r="AP394" s="66">
        <v>0</v>
      </c>
      <c r="AQ394" s="66"/>
      <c r="AR394" s="66">
        <v>0.16300000000000001</v>
      </c>
      <c r="AS394" s="66"/>
      <c r="AT394" s="66"/>
      <c r="AU394" s="66"/>
      <c r="AV394" s="66">
        <v>0</v>
      </c>
      <c r="AW394" s="87">
        <v>0</v>
      </c>
      <c r="AX394" s="66"/>
      <c r="AY394" s="87">
        <v>0</v>
      </c>
      <c r="AZ394" s="66"/>
      <c r="BA394" s="66"/>
      <c r="BB394" s="66"/>
      <c r="BC394" s="66">
        <v>0</v>
      </c>
      <c r="BD394" s="87">
        <v>0</v>
      </c>
      <c r="BE394" s="66"/>
      <c r="BF394" s="87">
        <v>0</v>
      </c>
      <c r="BG394" s="66"/>
      <c r="BH394" s="66"/>
      <c r="BI394" s="66"/>
      <c r="BJ394" s="66">
        <v>4.3416059999999992E-2</v>
      </c>
      <c r="BK394" s="87">
        <v>0</v>
      </c>
      <c r="BL394" s="66"/>
      <c r="BM394" s="87">
        <v>0.16300000000000001</v>
      </c>
      <c r="BN394" s="66"/>
      <c r="BO394" s="66"/>
      <c r="BP394" s="66"/>
      <c r="BQ394" s="66"/>
      <c r="BR394" s="66"/>
      <c r="BS394" s="66"/>
      <c r="BT394" s="66"/>
      <c r="BU394" s="66"/>
      <c r="BV394" s="66"/>
      <c r="BW394" s="66"/>
      <c r="BX394" s="66"/>
      <c r="BY394" s="66"/>
      <c r="BZ394" s="66"/>
      <c r="CA394" s="66"/>
    </row>
    <row r="395" spans="1:79" s="256" customFormat="1" ht="94.5" x14ac:dyDescent="0.2">
      <c r="A395" s="171" t="s">
        <v>899</v>
      </c>
      <c r="B395" s="84" t="s">
        <v>1725</v>
      </c>
      <c r="C395" s="171" t="s">
        <v>2215</v>
      </c>
      <c r="D395" s="87">
        <v>0</v>
      </c>
      <c r="E395" s="66">
        <v>0</v>
      </c>
      <c r="F395" s="66">
        <v>0</v>
      </c>
      <c r="G395" s="66">
        <v>0</v>
      </c>
      <c r="H395" s="66">
        <v>0</v>
      </c>
      <c r="I395" s="66">
        <v>0</v>
      </c>
      <c r="J395" s="66">
        <v>0</v>
      </c>
      <c r="K395" s="66">
        <v>0</v>
      </c>
      <c r="L395" s="66">
        <v>0</v>
      </c>
      <c r="M395" s="66">
        <v>0</v>
      </c>
      <c r="N395" s="66">
        <v>0</v>
      </c>
      <c r="O395" s="66">
        <v>0</v>
      </c>
      <c r="P395" s="66">
        <v>0</v>
      </c>
      <c r="Q395" s="66">
        <v>0</v>
      </c>
      <c r="R395" s="66">
        <v>0</v>
      </c>
      <c r="S395" s="66">
        <v>0</v>
      </c>
      <c r="T395" s="66">
        <v>0</v>
      </c>
      <c r="U395" s="66">
        <v>0</v>
      </c>
      <c r="V395" s="66">
        <v>0</v>
      </c>
      <c r="W395" s="66">
        <v>0</v>
      </c>
      <c r="X395" s="66">
        <v>0</v>
      </c>
      <c r="Y395" s="66">
        <v>0</v>
      </c>
      <c r="Z395" s="66">
        <v>0</v>
      </c>
      <c r="AA395" s="66">
        <v>0</v>
      </c>
      <c r="AB395" s="66">
        <v>0</v>
      </c>
      <c r="AC395" s="66">
        <v>0</v>
      </c>
      <c r="AD395" s="66">
        <v>0</v>
      </c>
      <c r="AE395" s="66">
        <v>0</v>
      </c>
      <c r="AF395" s="66">
        <v>0</v>
      </c>
      <c r="AG395" s="66">
        <v>0</v>
      </c>
      <c r="AH395" s="66"/>
      <c r="AI395" s="66"/>
      <c r="AJ395" s="66"/>
      <c r="AK395" s="66"/>
      <c r="AL395" s="66"/>
      <c r="AM395" s="66"/>
      <c r="AN395" s="66"/>
      <c r="AO395" s="66">
        <v>6.3490619999999998E-2</v>
      </c>
      <c r="AP395" s="66">
        <v>0</v>
      </c>
      <c r="AQ395" s="66"/>
      <c r="AR395" s="66">
        <v>0</v>
      </c>
      <c r="AS395" s="66"/>
      <c r="AT395" s="66"/>
      <c r="AU395" s="66"/>
      <c r="AV395" s="66"/>
      <c r="AW395" s="87">
        <v>0</v>
      </c>
      <c r="AX395" s="66"/>
      <c r="AY395" s="87">
        <v>0</v>
      </c>
      <c r="AZ395" s="66"/>
      <c r="BA395" s="66"/>
      <c r="BB395" s="66"/>
      <c r="BC395" s="66"/>
      <c r="BD395" s="87">
        <v>0</v>
      </c>
      <c r="BE395" s="66"/>
      <c r="BF395" s="87">
        <v>0</v>
      </c>
      <c r="BG395" s="66"/>
      <c r="BH395" s="66"/>
      <c r="BI395" s="66"/>
      <c r="BJ395" s="66">
        <v>6.3490619999999998E-2</v>
      </c>
      <c r="BK395" s="87">
        <v>0</v>
      </c>
      <c r="BL395" s="66"/>
      <c r="BM395" s="87">
        <v>0</v>
      </c>
      <c r="BN395" s="66"/>
      <c r="BO395" s="66"/>
      <c r="BP395" s="66"/>
      <c r="BQ395" s="66"/>
      <c r="BR395" s="66"/>
      <c r="BS395" s="66"/>
      <c r="BT395" s="66"/>
      <c r="BU395" s="66"/>
      <c r="BV395" s="66"/>
      <c r="BW395" s="66"/>
      <c r="BX395" s="66"/>
      <c r="BY395" s="66"/>
      <c r="BZ395" s="66"/>
      <c r="CA395" s="66"/>
    </row>
    <row r="396" spans="1:79" s="256" customFormat="1" ht="78.75" x14ac:dyDescent="0.2">
      <c r="A396" s="171" t="s">
        <v>2791</v>
      </c>
      <c r="B396" s="84" t="s">
        <v>929</v>
      </c>
      <c r="C396" s="171" t="s">
        <v>2216</v>
      </c>
      <c r="D396" s="87">
        <v>0</v>
      </c>
      <c r="E396" s="66">
        <v>0</v>
      </c>
      <c r="F396" s="66">
        <v>0</v>
      </c>
      <c r="G396" s="66">
        <v>0</v>
      </c>
      <c r="H396" s="66">
        <v>0</v>
      </c>
      <c r="I396" s="66">
        <v>0</v>
      </c>
      <c r="J396" s="66">
        <v>0</v>
      </c>
      <c r="K396" s="66">
        <v>0</v>
      </c>
      <c r="L396" s="66">
        <v>0</v>
      </c>
      <c r="M396" s="66">
        <v>0</v>
      </c>
      <c r="N396" s="66">
        <v>0</v>
      </c>
      <c r="O396" s="66">
        <v>0</v>
      </c>
      <c r="P396" s="66">
        <v>0</v>
      </c>
      <c r="Q396" s="66">
        <v>0</v>
      </c>
      <c r="R396" s="66">
        <v>0</v>
      </c>
      <c r="S396" s="66">
        <v>0</v>
      </c>
      <c r="T396" s="66">
        <v>0</v>
      </c>
      <c r="U396" s="66">
        <v>0</v>
      </c>
      <c r="V396" s="66">
        <v>0</v>
      </c>
      <c r="W396" s="66">
        <v>0</v>
      </c>
      <c r="X396" s="66">
        <v>0</v>
      </c>
      <c r="Y396" s="66">
        <v>0</v>
      </c>
      <c r="Z396" s="66">
        <v>0</v>
      </c>
      <c r="AA396" s="66">
        <v>0</v>
      </c>
      <c r="AB396" s="66">
        <v>0</v>
      </c>
      <c r="AC396" s="66">
        <v>0</v>
      </c>
      <c r="AD396" s="66">
        <v>0</v>
      </c>
      <c r="AE396" s="66">
        <v>0</v>
      </c>
      <c r="AF396" s="66">
        <v>0</v>
      </c>
      <c r="AG396" s="66">
        <v>0</v>
      </c>
      <c r="AH396" s="66">
        <v>0</v>
      </c>
      <c r="AI396" s="66"/>
      <c r="AJ396" s="66"/>
      <c r="AK396" s="66"/>
      <c r="AL396" s="66"/>
      <c r="AM396" s="66"/>
      <c r="AN396" s="66"/>
      <c r="AO396" s="66">
        <v>4.1016800000000006E-2</v>
      </c>
      <c r="AP396" s="66">
        <v>0</v>
      </c>
      <c r="AQ396" s="66"/>
      <c r="AR396" s="66">
        <v>0.153</v>
      </c>
      <c r="AS396" s="66"/>
      <c r="AT396" s="66"/>
      <c r="AU396" s="66"/>
      <c r="AV396" s="66">
        <v>0</v>
      </c>
      <c r="AW396" s="87">
        <v>0</v>
      </c>
      <c r="AX396" s="66"/>
      <c r="AY396" s="87">
        <v>0</v>
      </c>
      <c r="AZ396" s="66"/>
      <c r="BA396" s="66"/>
      <c r="BB396" s="66"/>
      <c r="BC396" s="66">
        <v>0</v>
      </c>
      <c r="BD396" s="87">
        <v>0</v>
      </c>
      <c r="BE396" s="66"/>
      <c r="BF396" s="87">
        <v>0</v>
      </c>
      <c r="BG396" s="66"/>
      <c r="BH396" s="66"/>
      <c r="BI396" s="66"/>
      <c r="BJ396" s="66">
        <v>4.1016800000000006E-2</v>
      </c>
      <c r="BK396" s="87">
        <v>0</v>
      </c>
      <c r="BL396" s="66"/>
      <c r="BM396" s="87">
        <v>0.153</v>
      </c>
      <c r="BN396" s="66"/>
      <c r="BO396" s="66"/>
      <c r="BP396" s="66"/>
      <c r="BQ396" s="66"/>
      <c r="BR396" s="66"/>
      <c r="BS396" s="66"/>
      <c r="BT396" s="66"/>
      <c r="BU396" s="66"/>
      <c r="BV396" s="66"/>
      <c r="BW396" s="66"/>
      <c r="BX396" s="66"/>
      <c r="BY396" s="66"/>
      <c r="BZ396" s="66"/>
      <c r="CA396" s="66"/>
    </row>
    <row r="397" spans="1:79" s="256" customFormat="1" x14ac:dyDescent="0.2">
      <c r="A397" s="210"/>
      <c r="B397" s="211" t="s">
        <v>77</v>
      </c>
      <c r="C397" s="210"/>
      <c r="D397" s="214">
        <f t="shared" ref="D397:BN397" si="125">SUM(D398:D414)</f>
        <v>93.319280000000006</v>
      </c>
      <c r="E397" s="214">
        <f t="shared" ref="E397" si="126">SUM(E398:E414)</f>
        <v>0</v>
      </c>
      <c r="F397" s="214">
        <f t="shared" si="125"/>
        <v>75.754519999999999</v>
      </c>
      <c r="G397" s="214">
        <f t="shared" si="125"/>
        <v>0</v>
      </c>
      <c r="H397" s="214">
        <f t="shared" si="125"/>
        <v>0</v>
      </c>
      <c r="I397" s="214">
        <f t="shared" si="125"/>
        <v>1.1299999999999999</v>
      </c>
      <c r="J397" s="214">
        <f t="shared" si="125"/>
        <v>0</v>
      </c>
      <c r="K397" s="214">
        <f t="shared" si="125"/>
        <v>0</v>
      </c>
      <c r="L397" s="214">
        <f t="shared" si="125"/>
        <v>0</v>
      </c>
      <c r="M397" s="214">
        <f t="shared" si="125"/>
        <v>0</v>
      </c>
      <c r="N397" s="214">
        <f t="shared" si="125"/>
        <v>0</v>
      </c>
      <c r="O397" s="214">
        <f t="shared" si="125"/>
        <v>0</v>
      </c>
      <c r="P397" s="214">
        <f t="shared" si="125"/>
        <v>0</v>
      </c>
      <c r="Q397" s="214">
        <f t="shared" si="125"/>
        <v>0</v>
      </c>
      <c r="R397" s="214">
        <f t="shared" si="125"/>
        <v>0</v>
      </c>
      <c r="S397" s="214">
        <f t="shared" si="125"/>
        <v>0</v>
      </c>
      <c r="T397" s="214">
        <f t="shared" si="125"/>
        <v>0</v>
      </c>
      <c r="U397" s="214">
        <f t="shared" si="125"/>
        <v>0</v>
      </c>
      <c r="V397" s="214">
        <f t="shared" si="125"/>
        <v>0</v>
      </c>
      <c r="W397" s="214">
        <f t="shared" si="125"/>
        <v>0</v>
      </c>
      <c r="X397" s="214">
        <f t="shared" si="125"/>
        <v>0</v>
      </c>
      <c r="Y397" s="214">
        <f t="shared" si="125"/>
        <v>0</v>
      </c>
      <c r="Z397" s="214">
        <f t="shared" si="125"/>
        <v>0</v>
      </c>
      <c r="AA397" s="214">
        <f t="shared" si="125"/>
        <v>0</v>
      </c>
      <c r="AB397" s="214">
        <f t="shared" si="125"/>
        <v>0</v>
      </c>
      <c r="AC397" s="214">
        <f t="shared" si="125"/>
        <v>0</v>
      </c>
      <c r="AD397" s="214">
        <f t="shared" si="125"/>
        <v>0</v>
      </c>
      <c r="AE397" s="214">
        <f t="shared" si="125"/>
        <v>0</v>
      </c>
      <c r="AF397" s="214">
        <f t="shared" si="125"/>
        <v>0</v>
      </c>
      <c r="AG397" s="214">
        <f t="shared" si="125"/>
        <v>0</v>
      </c>
      <c r="AH397" s="214">
        <f t="shared" si="125"/>
        <v>75.754519999999999</v>
      </c>
      <c r="AI397" s="214">
        <f t="shared" si="125"/>
        <v>0</v>
      </c>
      <c r="AJ397" s="214">
        <f t="shared" si="125"/>
        <v>0</v>
      </c>
      <c r="AK397" s="214">
        <f t="shared" si="125"/>
        <v>1.1299999999999999</v>
      </c>
      <c r="AL397" s="214">
        <f t="shared" si="125"/>
        <v>0</v>
      </c>
      <c r="AM397" s="214">
        <f t="shared" si="125"/>
        <v>0</v>
      </c>
      <c r="AN397" s="214">
        <f t="shared" si="125"/>
        <v>0</v>
      </c>
      <c r="AO397" s="214">
        <f t="shared" si="125"/>
        <v>11.853904699999999</v>
      </c>
      <c r="AP397" s="214">
        <f t="shared" si="125"/>
        <v>0.4</v>
      </c>
      <c r="AQ397" s="214">
        <f t="shared" si="125"/>
        <v>0</v>
      </c>
      <c r="AR397" s="214">
        <f t="shared" si="125"/>
        <v>2.3727999999999998</v>
      </c>
      <c r="AS397" s="214">
        <f t="shared" si="125"/>
        <v>0</v>
      </c>
      <c r="AT397" s="214">
        <f t="shared" si="125"/>
        <v>0</v>
      </c>
      <c r="AU397" s="214">
        <f t="shared" si="125"/>
        <v>0</v>
      </c>
      <c r="AV397" s="214">
        <f t="shared" si="125"/>
        <v>4.9929215399999993</v>
      </c>
      <c r="AW397" s="214">
        <f t="shared" si="125"/>
        <v>0.4</v>
      </c>
      <c r="AX397" s="214">
        <f t="shared" si="125"/>
        <v>0</v>
      </c>
      <c r="AY397" s="214">
        <f t="shared" si="125"/>
        <v>0.6028</v>
      </c>
      <c r="AZ397" s="214">
        <f t="shared" si="125"/>
        <v>0</v>
      </c>
      <c r="BA397" s="214">
        <f t="shared" si="125"/>
        <v>0</v>
      </c>
      <c r="BB397" s="214">
        <f t="shared" si="125"/>
        <v>0</v>
      </c>
      <c r="BC397" s="214">
        <f t="shared" si="125"/>
        <v>0.47705703000000005</v>
      </c>
      <c r="BD397" s="214">
        <f t="shared" si="125"/>
        <v>0</v>
      </c>
      <c r="BE397" s="214">
        <f t="shared" si="125"/>
        <v>0</v>
      </c>
      <c r="BF397" s="214">
        <f t="shared" si="125"/>
        <v>0.39</v>
      </c>
      <c r="BG397" s="214">
        <f t="shared" si="125"/>
        <v>0</v>
      </c>
      <c r="BH397" s="214">
        <f t="shared" si="125"/>
        <v>0</v>
      </c>
      <c r="BI397" s="214">
        <f t="shared" si="125"/>
        <v>0</v>
      </c>
      <c r="BJ397" s="214">
        <f t="shared" si="125"/>
        <v>6.3839261299999999</v>
      </c>
      <c r="BK397" s="214">
        <f t="shared" si="125"/>
        <v>0</v>
      </c>
      <c r="BL397" s="214">
        <f t="shared" si="125"/>
        <v>0</v>
      </c>
      <c r="BM397" s="214">
        <f t="shared" si="125"/>
        <v>1.38</v>
      </c>
      <c r="BN397" s="214">
        <f t="shared" si="125"/>
        <v>0</v>
      </c>
      <c r="BO397" s="214">
        <f t="shared" ref="BO397:CA397" si="127">SUM(BO398:BO414)</f>
        <v>0</v>
      </c>
      <c r="BP397" s="214">
        <f t="shared" si="127"/>
        <v>0</v>
      </c>
      <c r="BQ397" s="214">
        <f t="shared" si="127"/>
        <v>0</v>
      </c>
      <c r="BR397" s="214">
        <f t="shared" si="127"/>
        <v>0</v>
      </c>
      <c r="BS397" s="214">
        <f t="shared" si="127"/>
        <v>0</v>
      </c>
      <c r="BT397" s="214">
        <f t="shared" si="127"/>
        <v>0</v>
      </c>
      <c r="BU397" s="214">
        <f t="shared" si="127"/>
        <v>0</v>
      </c>
      <c r="BV397" s="214">
        <f t="shared" si="127"/>
        <v>0</v>
      </c>
      <c r="BW397" s="214">
        <f t="shared" si="127"/>
        <v>0</v>
      </c>
      <c r="BX397" s="214">
        <f t="shared" si="127"/>
        <v>0</v>
      </c>
      <c r="BY397" s="214">
        <f t="shared" si="127"/>
        <v>0</v>
      </c>
      <c r="BZ397" s="214">
        <f t="shared" si="127"/>
        <v>0</v>
      </c>
      <c r="CA397" s="214">
        <f t="shared" si="127"/>
        <v>0</v>
      </c>
    </row>
    <row r="398" spans="1:79" s="256" customFormat="1" ht="47.25" x14ac:dyDescent="0.2">
      <c r="A398" s="171" t="s">
        <v>899</v>
      </c>
      <c r="B398" s="84" t="s">
        <v>372</v>
      </c>
      <c r="C398" s="171" t="s">
        <v>2217</v>
      </c>
      <c r="D398" s="87">
        <v>23.89894</v>
      </c>
      <c r="E398" s="66">
        <v>0</v>
      </c>
      <c r="F398" s="66">
        <v>23.89894</v>
      </c>
      <c r="G398" s="66">
        <v>0</v>
      </c>
      <c r="H398" s="66">
        <v>0</v>
      </c>
      <c r="I398" s="66">
        <v>0</v>
      </c>
      <c r="J398" s="66">
        <v>0</v>
      </c>
      <c r="K398" s="66">
        <v>0</v>
      </c>
      <c r="L398" s="66">
        <v>0</v>
      </c>
      <c r="M398" s="66">
        <v>0</v>
      </c>
      <c r="N398" s="66">
        <v>0</v>
      </c>
      <c r="O398" s="66">
        <v>0</v>
      </c>
      <c r="P398" s="66">
        <v>0</v>
      </c>
      <c r="Q398" s="66">
        <v>0</v>
      </c>
      <c r="R398" s="66">
        <v>0</v>
      </c>
      <c r="S398" s="66">
        <v>0</v>
      </c>
      <c r="T398" s="66">
        <v>0</v>
      </c>
      <c r="U398" s="66">
        <v>0</v>
      </c>
      <c r="V398" s="66">
        <v>0</v>
      </c>
      <c r="W398" s="66">
        <v>0</v>
      </c>
      <c r="X398" s="66">
        <v>0</v>
      </c>
      <c r="Y398" s="66">
        <v>0</v>
      </c>
      <c r="Z398" s="66">
        <v>0</v>
      </c>
      <c r="AA398" s="66">
        <v>0</v>
      </c>
      <c r="AB398" s="66">
        <v>0</v>
      </c>
      <c r="AC398" s="66">
        <v>0</v>
      </c>
      <c r="AD398" s="66">
        <v>0</v>
      </c>
      <c r="AE398" s="66">
        <v>0</v>
      </c>
      <c r="AF398" s="66">
        <v>0</v>
      </c>
      <c r="AG398" s="66">
        <v>0</v>
      </c>
      <c r="AH398" s="66">
        <v>23.89894</v>
      </c>
      <c r="AI398" s="66">
        <v>0</v>
      </c>
      <c r="AJ398" s="66"/>
      <c r="AK398" s="66">
        <v>0</v>
      </c>
      <c r="AL398" s="66"/>
      <c r="AM398" s="66"/>
      <c r="AN398" s="66"/>
      <c r="AO398" s="66">
        <v>0</v>
      </c>
      <c r="AP398" s="66">
        <v>0</v>
      </c>
      <c r="AQ398" s="66"/>
      <c r="AR398" s="66">
        <v>0</v>
      </c>
      <c r="AS398" s="66"/>
      <c r="AT398" s="66"/>
      <c r="AU398" s="66"/>
      <c r="AV398" s="66">
        <v>0</v>
      </c>
      <c r="AW398" s="87">
        <v>0</v>
      </c>
      <c r="AX398" s="66"/>
      <c r="AY398" s="87">
        <v>0</v>
      </c>
      <c r="AZ398" s="66"/>
      <c r="BA398" s="66"/>
      <c r="BB398" s="66"/>
      <c r="BC398" s="66">
        <v>0</v>
      </c>
      <c r="BD398" s="87">
        <v>0</v>
      </c>
      <c r="BE398" s="66"/>
      <c r="BF398" s="87">
        <v>0</v>
      </c>
      <c r="BG398" s="66"/>
      <c r="BH398" s="66"/>
      <c r="BI398" s="66"/>
      <c r="BJ398" s="66">
        <v>0</v>
      </c>
      <c r="BK398" s="87">
        <v>0</v>
      </c>
      <c r="BL398" s="66"/>
      <c r="BM398" s="87">
        <v>0</v>
      </c>
      <c r="BN398" s="66"/>
      <c r="BO398" s="66"/>
      <c r="BP398" s="66"/>
      <c r="BQ398" s="66"/>
      <c r="BR398" s="66"/>
      <c r="BS398" s="66"/>
      <c r="BT398" s="66"/>
      <c r="BU398" s="66"/>
      <c r="BV398" s="66"/>
      <c r="BW398" s="66"/>
      <c r="BX398" s="66"/>
      <c r="BY398" s="66"/>
      <c r="BZ398" s="66"/>
      <c r="CA398" s="66"/>
    </row>
    <row r="399" spans="1:79" s="256" customFormat="1" ht="94.5" x14ac:dyDescent="0.2">
      <c r="A399" s="171" t="s">
        <v>899</v>
      </c>
      <c r="B399" s="84" t="s">
        <v>1726</v>
      </c>
      <c r="C399" s="171" t="s">
        <v>879</v>
      </c>
      <c r="D399" s="87">
        <v>3.8599899999999998</v>
      </c>
      <c r="E399" s="66">
        <v>0</v>
      </c>
      <c r="F399" s="66">
        <v>3.8599899999999998</v>
      </c>
      <c r="G399" s="66">
        <v>0</v>
      </c>
      <c r="H399" s="66">
        <v>0</v>
      </c>
      <c r="I399" s="66">
        <v>0</v>
      </c>
      <c r="J399" s="66">
        <v>0</v>
      </c>
      <c r="K399" s="66">
        <v>0</v>
      </c>
      <c r="L399" s="66">
        <v>0</v>
      </c>
      <c r="M399" s="66">
        <v>0</v>
      </c>
      <c r="N399" s="66">
        <v>0</v>
      </c>
      <c r="O399" s="66">
        <v>0</v>
      </c>
      <c r="P399" s="66">
        <v>0</v>
      </c>
      <c r="Q399" s="66">
        <v>0</v>
      </c>
      <c r="R399" s="66">
        <v>0</v>
      </c>
      <c r="S399" s="66">
        <v>0</v>
      </c>
      <c r="T399" s="66">
        <v>0</v>
      </c>
      <c r="U399" s="66">
        <v>0</v>
      </c>
      <c r="V399" s="66">
        <v>0</v>
      </c>
      <c r="W399" s="66">
        <v>0</v>
      </c>
      <c r="X399" s="66">
        <v>0</v>
      </c>
      <c r="Y399" s="66">
        <v>0</v>
      </c>
      <c r="Z399" s="66">
        <v>0</v>
      </c>
      <c r="AA399" s="66">
        <v>0</v>
      </c>
      <c r="AB399" s="66">
        <v>0</v>
      </c>
      <c r="AC399" s="66">
        <v>0</v>
      </c>
      <c r="AD399" s="66">
        <v>0</v>
      </c>
      <c r="AE399" s="66">
        <v>0</v>
      </c>
      <c r="AF399" s="66">
        <v>0</v>
      </c>
      <c r="AG399" s="66">
        <v>0</v>
      </c>
      <c r="AH399" s="66">
        <v>3.8599899999999998</v>
      </c>
      <c r="AI399" s="66">
        <v>0</v>
      </c>
      <c r="AJ399" s="66"/>
      <c r="AK399" s="66">
        <v>0</v>
      </c>
      <c r="AL399" s="66"/>
      <c r="AM399" s="66"/>
      <c r="AN399" s="66"/>
      <c r="AO399" s="66">
        <v>0</v>
      </c>
      <c r="AP399" s="66">
        <v>0</v>
      </c>
      <c r="AQ399" s="66"/>
      <c r="AR399" s="66">
        <v>0</v>
      </c>
      <c r="AS399" s="66"/>
      <c r="AT399" s="66"/>
      <c r="AU399" s="66"/>
      <c r="AV399" s="66">
        <v>0</v>
      </c>
      <c r="AW399" s="87">
        <v>0</v>
      </c>
      <c r="AX399" s="66"/>
      <c r="AY399" s="87">
        <v>0</v>
      </c>
      <c r="AZ399" s="66"/>
      <c r="BA399" s="66"/>
      <c r="BB399" s="66"/>
      <c r="BC399" s="66">
        <v>0</v>
      </c>
      <c r="BD399" s="87">
        <v>0</v>
      </c>
      <c r="BE399" s="66"/>
      <c r="BF399" s="87">
        <v>0</v>
      </c>
      <c r="BG399" s="66"/>
      <c r="BH399" s="66"/>
      <c r="BI399" s="66"/>
      <c r="BJ399" s="66">
        <v>0</v>
      </c>
      <c r="BK399" s="87">
        <v>0</v>
      </c>
      <c r="BL399" s="66"/>
      <c r="BM399" s="87">
        <v>0</v>
      </c>
      <c r="BN399" s="66"/>
      <c r="BO399" s="66"/>
      <c r="BP399" s="66"/>
      <c r="BQ399" s="66"/>
      <c r="BR399" s="66"/>
      <c r="BS399" s="66"/>
      <c r="BT399" s="66"/>
      <c r="BU399" s="66"/>
      <c r="BV399" s="66"/>
      <c r="BW399" s="66"/>
      <c r="BX399" s="66"/>
      <c r="BY399" s="66"/>
      <c r="BZ399" s="66"/>
      <c r="CA399" s="66"/>
    </row>
    <row r="400" spans="1:79" s="256" customFormat="1" ht="94.5" x14ac:dyDescent="0.2">
      <c r="A400" s="171" t="s">
        <v>899</v>
      </c>
      <c r="B400" s="84" t="s">
        <v>614</v>
      </c>
      <c r="C400" s="171" t="s">
        <v>2218</v>
      </c>
      <c r="D400" s="87">
        <v>3.1542699999999999</v>
      </c>
      <c r="E400" s="66">
        <v>0</v>
      </c>
      <c r="F400" s="66">
        <v>3.1542699999999999</v>
      </c>
      <c r="G400" s="66">
        <v>0</v>
      </c>
      <c r="H400" s="66">
        <v>0</v>
      </c>
      <c r="I400" s="66">
        <v>0</v>
      </c>
      <c r="J400" s="66">
        <v>0</v>
      </c>
      <c r="K400" s="66">
        <v>0</v>
      </c>
      <c r="L400" s="66">
        <v>0</v>
      </c>
      <c r="M400" s="66">
        <v>0</v>
      </c>
      <c r="N400" s="66">
        <v>0</v>
      </c>
      <c r="O400" s="66">
        <v>0</v>
      </c>
      <c r="P400" s="66">
        <v>0</v>
      </c>
      <c r="Q400" s="66">
        <v>0</v>
      </c>
      <c r="R400" s="66">
        <v>0</v>
      </c>
      <c r="S400" s="66">
        <v>0</v>
      </c>
      <c r="T400" s="66">
        <v>0</v>
      </c>
      <c r="U400" s="66">
        <v>0</v>
      </c>
      <c r="V400" s="66">
        <v>0</v>
      </c>
      <c r="W400" s="66">
        <v>0</v>
      </c>
      <c r="X400" s="66">
        <v>0</v>
      </c>
      <c r="Y400" s="66">
        <v>0</v>
      </c>
      <c r="Z400" s="66">
        <v>0</v>
      </c>
      <c r="AA400" s="66">
        <v>0</v>
      </c>
      <c r="AB400" s="66">
        <v>0</v>
      </c>
      <c r="AC400" s="66">
        <v>0</v>
      </c>
      <c r="AD400" s="66">
        <v>0</v>
      </c>
      <c r="AE400" s="66">
        <v>0</v>
      </c>
      <c r="AF400" s="66">
        <v>0</v>
      </c>
      <c r="AG400" s="66">
        <v>0</v>
      </c>
      <c r="AH400" s="66">
        <v>3.1542699999999999</v>
      </c>
      <c r="AI400" s="66">
        <v>0</v>
      </c>
      <c r="AJ400" s="66"/>
      <c r="AK400" s="66">
        <v>0</v>
      </c>
      <c r="AL400" s="66"/>
      <c r="AM400" s="66"/>
      <c r="AN400" s="66"/>
      <c r="AO400" s="66">
        <v>0</v>
      </c>
      <c r="AP400" s="66">
        <v>0</v>
      </c>
      <c r="AQ400" s="66"/>
      <c r="AR400" s="66">
        <v>0</v>
      </c>
      <c r="AS400" s="66"/>
      <c r="AT400" s="66"/>
      <c r="AU400" s="66"/>
      <c r="AV400" s="66">
        <v>0</v>
      </c>
      <c r="AW400" s="87">
        <v>0</v>
      </c>
      <c r="AX400" s="66"/>
      <c r="AY400" s="87">
        <v>0</v>
      </c>
      <c r="AZ400" s="66"/>
      <c r="BA400" s="66"/>
      <c r="BB400" s="66"/>
      <c r="BC400" s="66">
        <v>0</v>
      </c>
      <c r="BD400" s="87">
        <v>0</v>
      </c>
      <c r="BE400" s="66"/>
      <c r="BF400" s="87">
        <v>0</v>
      </c>
      <c r="BG400" s="66"/>
      <c r="BH400" s="66"/>
      <c r="BI400" s="66"/>
      <c r="BJ400" s="66">
        <v>0</v>
      </c>
      <c r="BK400" s="87">
        <v>0</v>
      </c>
      <c r="BL400" s="66"/>
      <c r="BM400" s="87">
        <v>0</v>
      </c>
      <c r="BN400" s="66"/>
      <c r="BO400" s="66"/>
      <c r="BP400" s="66"/>
      <c r="BQ400" s="66"/>
      <c r="BR400" s="66"/>
      <c r="BS400" s="66"/>
      <c r="BT400" s="66"/>
      <c r="BU400" s="66"/>
      <c r="BV400" s="66"/>
      <c r="BW400" s="66"/>
      <c r="BX400" s="66"/>
      <c r="BY400" s="66"/>
      <c r="BZ400" s="66"/>
      <c r="CA400" s="66"/>
    </row>
    <row r="401" spans="1:79" s="256" customFormat="1" ht="47.25" x14ac:dyDescent="0.2">
      <c r="A401" s="171" t="s">
        <v>899</v>
      </c>
      <c r="B401" s="84" t="s">
        <v>373</v>
      </c>
      <c r="C401" s="171" t="s">
        <v>2219</v>
      </c>
      <c r="D401" s="87">
        <v>38.236239999999995</v>
      </c>
      <c r="E401" s="66">
        <v>0</v>
      </c>
      <c r="F401" s="66">
        <v>38.236240000000002</v>
      </c>
      <c r="G401" s="66">
        <v>0</v>
      </c>
      <c r="H401" s="66">
        <v>0</v>
      </c>
      <c r="I401" s="66">
        <v>0</v>
      </c>
      <c r="J401" s="66">
        <v>0</v>
      </c>
      <c r="K401" s="66">
        <v>0</v>
      </c>
      <c r="L401" s="66">
        <v>0</v>
      </c>
      <c r="M401" s="66">
        <v>0</v>
      </c>
      <c r="N401" s="66">
        <v>0</v>
      </c>
      <c r="O401" s="66">
        <v>0</v>
      </c>
      <c r="P401" s="66">
        <v>0</v>
      </c>
      <c r="Q401" s="66">
        <v>0</v>
      </c>
      <c r="R401" s="66">
        <v>0</v>
      </c>
      <c r="S401" s="66">
        <v>0</v>
      </c>
      <c r="T401" s="66">
        <v>0</v>
      </c>
      <c r="U401" s="66">
        <v>0</v>
      </c>
      <c r="V401" s="66">
        <v>0</v>
      </c>
      <c r="W401" s="66">
        <v>0</v>
      </c>
      <c r="X401" s="66">
        <v>0</v>
      </c>
      <c r="Y401" s="66">
        <v>0</v>
      </c>
      <c r="Z401" s="66">
        <v>0</v>
      </c>
      <c r="AA401" s="66">
        <v>0</v>
      </c>
      <c r="AB401" s="66">
        <v>0</v>
      </c>
      <c r="AC401" s="66">
        <v>0</v>
      </c>
      <c r="AD401" s="66">
        <v>0</v>
      </c>
      <c r="AE401" s="66">
        <v>0</v>
      </c>
      <c r="AF401" s="66">
        <v>0</v>
      </c>
      <c r="AG401" s="66">
        <v>0</v>
      </c>
      <c r="AH401" s="66">
        <v>38.236240000000002</v>
      </c>
      <c r="AI401" s="66">
        <v>0</v>
      </c>
      <c r="AJ401" s="66"/>
      <c r="AK401" s="66">
        <v>0</v>
      </c>
      <c r="AL401" s="66"/>
      <c r="AM401" s="66"/>
      <c r="AN401" s="66"/>
      <c r="AO401" s="66">
        <v>0</v>
      </c>
      <c r="AP401" s="66">
        <v>0</v>
      </c>
      <c r="AQ401" s="66"/>
      <c r="AR401" s="66">
        <v>0</v>
      </c>
      <c r="AS401" s="66"/>
      <c r="AT401" s="66"/>
      <c r="AU401" s="66"/>
      <c r="AV401" s="66">
        <v>0</v>
      </c>
      <c r="AW401" s="87">
        <v>0</v>
      </c>
      <c r="AX401" s="66"/>
      <c r="AY401" s="87">
        <v>0</v>
      </c>
      <c r="AZ401" s="66"/>
      <c r="BA401" s="66"/>
      <c r="BB401" s="66"/>
      <c r="BC401" s="66">
        <v>0</v>
      </c>
      <c r="BD401" s="87">
        <v>0</v>
      </c>
      <c r="BE401" s="66"/>
      <c r="BF401" s="87">
        <v>0</v>
      </c>
      <c r="BG401" s="66"/>
      <c r="BH401" s="66"/>
      <c r="BI401" s="66"/>
      <c r="BJ401" s="66">
        <v>0</v>
      </c>
      <c r="BK401" s="87">
        <v>0</v>
      </c>
      <c r="BL401" s="66"/>
      <c r="BM401" s="87">
        <v>0</v>
      </c>
      <c r="BN401" s="66"/>
      <c r="BO401" s="66"/>
      <c r="BP401" s="66"/>
      <c r="BQ401" s="66"/>
      <c r="BR401" s="66"/>
      <c r="BS401" s="66"/>
      <c r="BT401" s="66"/>
      <c r="BU401" s="66"/>
      <c r="BV401" s="66"/>
      <c r="BW401" s="66"/>
      <c r="BX401" s="66"/>
      <c r="BY401" s="66"/>
      <c r="BZ401" s="66"/>
      <c r="CA401" s="66"/>
    </row>
    <row r="402" spans="1:79" s="256" customFormat="1" ht="63" x14ac:dyDescent="0.2">
      <c r="A402" s="171" t="s">
        <v>2791</v>
      </c>
      <c r="B402" s="170" t="s">
        <v>374</v>
      </c>
      <c r="C402" s="171" t="s">
        <v>2220</v>
      </c>
      <c r="D402" s="87">
        <v>5.3802599999999998</v>
      </c>
      <c r="E402" s="66">
        <v>0</v>
      </c>
      <c r="F402" s="66">
        <v>5.3802599999999998</v>
      </c>
      <c r="G402" s="66">
        <v>0</v>
      </c>
      <c r="H402" s="66">
        <v>0</v>
      </c>
      <c r="I402" s="66">
        <v>0.6</v>
      </c>
      <c r="J402" s="66">
        <v>0</v>
      </c>
      <c r="K402" s="66">
        <v>0</v>
      </c>
      <c r="L402" s="66">
        <v>0</v>
      </c>
      <c r="M402" s="66">
        <v>0</v>
      </c>
      <c r="N402" s="66">
        <v>0</v>
      </c>
      <c r="O402" s="66">
        <v>0</v>
      </c>
      <c r="P402" s="66">
        <v>0</v>
      </c>
      <c r="Q402" s="66">
        <v>0</v>
      </c>
      <c r="R402" s="66">
        <v>0</v>
      </c>
      <c r="S402" s="66">
        <v>0</v>
      </c>
      <c r="T402" s="66">
        <v>0</v>
      </c>
      <c r="U402" s="66">
        <v>0</v>
      </c>
      <c r="V402" s="66">
        <v>0</v>
      </c>
      <c r="W402" s="66">
        <v>0</v>
      </c>
      <c r="X402" s="66">
        <v>0</v>
      </c>
      <c r="Y402" s="66">
        <v>0</v>
      </c>
      <c r="Z402" s="66">
        <v>0</v>
      </c>
      <c r="AA402" s="66">
        <v>0</v>
      </c>
      <c r="AB402" s="66">
        <v>0</v>
      </c>
      <c r="AC402" s="66">
        <v>0</v>
      </c>
      <c r="AD402" s="66">
        <v>0</v>
      </c>
      <c r="AE402" s="66">
        <v>0</v>
      </c>
      <c r="AF402" s="66">
        <v>0</v>
      </c>
      <c r="AG402" s="66">
        <v>0</v>
      </c>
      <c r="AH402" s="66">
        <v>5.3802599999999998</v>
      </c>
      <c r="AI402" s="66">
        <v>0</v>
      </c>
      <c r="AJ402" s="66"/>
      <c r="AK402" s="66">
        <v>0.6</v>
      </c>
      <c r="AL402" s="66"/>
      <c r="AM402" s="66"/>
      <c r="AN402" s="66"/>
      <c r="AO402" s="66">
        <v>4.4326860199999993</v>
      </c>
      <c r="AP402" s="66">
        <v>0</v>
      </c>
      <c r="AQ402" s="66"/>
      <c r="AR402" s="66">
        <v>0.54779999999999995</v>
      </c>
      <c r="AS402" s="66"/>
      <c r="AT402" s="66"/>
      <c r="AU402" s="66"/>
      <c r="AV402" s="66">
        <v>4.4326860199999993</v>
      </c>
      <c r="AW402" s="87">
        <v>0</v>
      </c>
      <c r="AX402" s="66"/>
      <c r="AY402" s="87">
        <v>0.54779999999999995</v>
      </c>
      <c r="AZ402" s="66"/>
      <c r="BA402" s="66"/>
      <c r="BB402" s="66"/>
      <c r="BC402" s="66">
        <v>0</v>
      </c>
      <c r="BD402" s="87">
        <v>0</v>
      </c>
      <c r="BE402" s="66"/>
      <c r="BF402" s="87">
        <v>0</v>
      </c>
      <c r="BG402" s="66"/>
      <c r="BH402" s="66"/>
      <c r="BI402" s="66"/>
      <c r="BJ402" s="66">
        <v>0</v>
      </c>
      <c r="BK402" s="87">
        <v>0</v>
      </c>
      <c r="BL402" s="66"/>
      <c r="BM402" s="87">
        <v>0</v>
      </c>
      <c r="BN402" s="66"/>
      <c r="BO402" s="66"/>
      <c r="BP402" s="66"/>
      <c r="BQ402" s="66"/>
      <c r="BR402" s="66"/>
      <c r="BS402" s="66"/>
      <c r="BT402" s="66"/>
      <c r="BU402" s="66"/>
      <c r="BV402" s="66"/>
      <c r="BW402" s="66"/>
      <c r="BX402" s="66"/>
      <c r="BY402" s="66"/>
      <c r="BZ402" s="66"/>
      <c r="CA402" s="66"/>
    </row>
    <row r="403" spans="1:79" s="256" customFormat="1" ht="63" x14ac:dyDescent="0.2">
      <c r="A403" s="171" t="s">
        <v>2791</v>
      </c>
      <c r="B403" s="84" t="s">
        <v>615</v>
      </c>
      <c r="C403" s="171" t="s">
        <v>2221</v>
      </c>
      <c r="D403" s="87">
        <v>8.5317500000000006</v>
      </c>
      <c r="E403" s="66">
        <v>0</v>
      </c>
      <c r="F403" s="66">
        <v>0</v>
      </c>
      <c r="G403" s="66">
        <v>0</v>
      </c>
      <c r="H403" s="66">
        <v>0</v>
      </c>
      <c r="I403" s="66">
        <v>0</v>
      </c>
      <c r="J403" s="66">
        <v>0</v>
      </c>
      <c r="K403" s="66">
        <v>0</v>
      </c>
      <c r="L403" s="66">
        <v>0</v>
      </c>
      <c r="M403" s="66">
        <v>0</v>
      </c>
      <c r="N403" s="66">
        <v>0</v>
      </c>
      <c r="O403" s="66">
        <v>0</v>
      </c>
      <c r="P403" s="66">
        <v>0</v>
      </c>
      <c r="Q403" s="66">
        <v>0</v>
      </c>
      <c r="R403" s="66">
        <v>0</v>
      </c>
      <c r="S403" s="66">
        <v>0</v>
      </c>
      <c r="T403" s="66">
        <v>0</v>
      </c>
      <c r="U403" s="66">
        <v>0</v>
      </c>
      <c r="V403" s="66">
        <v>0</v>
      </c>
      <c r="W403" s="66">
        <v>0</v>
      </c>
      <c r="X403" s="66">
        <v>0</v>
      </c>
      <c r="Y403" s="66">
        <v>0</v>
      </c>
      <c r="Z403" s="66">
        <v>0</v>
      </c>
      <c r="AA403" s="66">
        <v>0</v>
      </c>
      <c r="AB403" s="66">
        <v>0</v>
      </c>
      <c r="AC403" s="66">
        <v>0</v>
      </c>
      <c r="AD403" s="66">
        <v>0</v>
      </c>
      <c r="AE403" s="66">
        <v>0</v>
      </c>
      <c r="AF403" s="66">
        <v>0</v>
      </c>
      <c r="AG403" s="66">
        <v>0</v>
      </c>
      <c r="AH403" s="66">
        <v>0</v>
      </c>
      <c r="AI403" s="66">
        <v>0</v>
      </c>
      <c r="AJ403" s="66"/>
      <c r="AK403" s="66">
        <v>0</v>
      </c>
      <c r="AL403" s="66"/>
      <c r="AM403" s="66"/>
      <c r="AN403" s="66"/>
      <c r="AO403" s="66">
        <v>0</v>
      </c>
      <c r="AP403" s="66">
        <v>0</v>
      </c>
      <c r="AQ403" s="66"/>
      <c r="AR403" s="66">
        <v>0</v>
      </c>
      <c r="AS403" s="66"/>
      <c r="AT403" s="66"/>
      <c r="AU403" s="66"/>
      <c r="AV403" s="66">
        <v>0</v>
      </c>
      <c r="AW403" s="87">
        <v>0</v>
      </c>
      <c r="AX403" s="66"/>
      <c r="AY403" s="87">
        <v>0</v>
      </c>
      <c r="AZ403" s="66"/>
      <c r="BA403" s="66"/>
      <c r="BB403" s="66"/>
      <c r="BC403" s="66">
        <v>0</v>
      </c>
      <c r="BD403" s="87">
        <v>0</v>
      </c>
      <c r="BE403" s="66"/>
      <c r="BF403" s="87">
        <v>0</v>
      </c>
      <c r="BG403" s="66"/>
      <c r="BH403" s="66"/>
      <c r="BI403" s="66"/>
      <c r="BJ403" s="66">
        <v>0</v>
      </c>
      <c r="BK403" s="87">
        <v>0</v>
      </c>
      <c r="BL403" s="66"/>
      <c r="BM403" s="87">
        <v>0</v>
      </c>
      <c r="BN403" s="66"/>
      <c r="BO403" s="66"/>
      <c r="BP403" s="66"/>
      <c r="BQ403" s="66"/>
      <c r="BR403" s="66"/>
      <c r="BS403" s="66"/>
      <c r="BT403" s="66"/>
      <c r="BU403" s="66"/>
      <c r="BV403" s="66"/>
      <c r="BW403" s="66"/>
      <c r="BX403" s="66"/>
      <c r="BY403" s="66"/>
      <c r="BZ403" s="66"/>
      <c r="CA403" s="66"/>
    </row>
    <row r="404" spans="1:79" s="256" customFormat="1" ht="63" x14ac:dyDescent="0.2">
      <c r="A404" s="171" t="s">
        <v>2791</v>
      </c>
      <c r="B404" s="84" t="s">
        <v>616</v>
      </c>
      <c r="C404" s="171" t="s">
        <v>2222</v>
      </c>
      <c r="D404" s="87">
        <v>9.0330100000000009</v>
      </c>
      <c r="E404" s="66">
        <v>0</v>
      </c>
      <c r="F404" s="66">
        <v>0</v>
      </c>
      <c r="G404" s="66">
        <v>0</v>
      </c>
      <c r="H404" s="66">
        <v>0</v>
      </c>
      <c r="I404" s="66">
        <v>0</v>
      </c>
      <c r="J404" s="66">
        <v>0</v>
      </c>
      <c r="K404" s="66">
        <v>0</v>
      </c>
      <c r="L404" s="66">
        <v>0</v>
      </c>
      <c r="M404" s="66">
        <v>0</v>
      </c>
      <c r="N404" s="66">
        <v>0</v>
      </c>
      <c r="O404" s="66">
        <v>0</v>
      </c>
      <c r="P404" s="66">
        <v>0</v>
      </c>
      <c r="Q404" s="66">
        <v>0</v>
      </c>
      <c r="R404" s="66">
        <v>0</v>
      </c>
      <c r="S404" s="66">
        <v>0</v>
      </c>
      <c r="T404" s="66">
        <v>0</v>
      </c>
      <c r="U404" s="66">
        <v>0</v>
      </c>
      <c r="V404" s="66">
        <v>0</v>
      </c>
      <c r="W404" s="66">
        <v>0</v>
      </c>
      <c r="X404" s="66">
        <v>0</v>
      </c>
      <c r="Y404" s="66">
        <v>0</v>
      </c>
      <c r="Z404" s="66">
        <v>0</v>
      </c>
      <c r="AA404" s="66">
        <v>0</v>
      </c>
      <c r="AB404" s="66">
        <v>0</v>
      </c>
      <c r="AC404" s="66">
        <v>0</v>
      </c>
      <c r="AD404" s="66">
        <v>0</v>
      </c>
      <c r="AE404" s="66">
        <v>0</v>
      </c>
      <c r="AF404" s="66">
        <v>0</v>
      </c>
      <c r="AG404" s="66">
        <v>0</v>
      </c>
      <c r="AH404" s="66">
        <v>0</v>
      </c>
      <c r="AI404" s="66">
        <v>0</v>
      </c>
      <c r="AJ404" s="66"/>
      <c r="AK404" s="66">
        <v>0</v>
      </c>
      <c r="AL404" s="66"/>
      <c r="AM404" s="66"/>
      <c r="AN404" s="66"/>
      <c r="AO404" s="66">
        <v>5.74742877</v>
      </c>
      <c r="AP404" s="66">
        <v>0</v>
      </c>
      <c r="AQ404" s="66"/>
      <c r="AR404" s="66">
        <v>1.18</v>
      </c>
      <c r="AS404" s="66"/>
      <c r="AT404" s="66"/>
      <c r="AU404" s="66"/>
      <c r="AV404" s="66">
        <v>0</v>
      </c>
      <c r="AW404" s="87">
        <v>0</v>
      </c>
      <c r="AX404" s="66"/>
      <c r="AY404" s="87">
        <v>0</v>
      </c>
      <c r="AZ404" s="66"/>
      <c r="BA404" s="66"/>
      <c r="BB404" s="66"/>
      <c r="BC404" s="66">
        <v>0</v>
      </c>
      <c r="BD404" s="87">
        <v>0</v>
      </c>
      <c r="BE404" s="66"/>
      <c r="BF404" s="87">
        <v>0</v>
      </c>
      <c r="BG404" s="66"/>
      <c r="BH404" s="66"/>
      <c r="BI404" s="66"/>
      <c r="BJ404" s="66">
        <v>5.74742877</v>
      </c>
      <c r="BK404" s="87">
        <v>0</v>
      </c>
      <c r="BL404" s="66"/>
      <c r="BM404" s="87">
        <v>1.18</v>
      </c>
      <c r="BN404" s="66"/>
      <c r="BO404" s="66"/>
      <c r="BP404" s="66"/>
      <c r="BQ404" s="66"/>
      <c r="BR404" s="66"/>
      <c r="BS404" s="66"/>
      <c r="BT404" s="66"/>
      <c r="BU404" s="66"/>
      <c r="BV404" s="66"/>
      <c r="BW404" s="66"/>
      <c r="BX404" s="66"/>
      <c r="BY404" s="66"/>
      <c r="BZ404" s="66"/>
      <c r="CA404" s="66"/>
    </row>
    <row r="405" spans="1:79" s="256" customFormat="1" ht="47.25" x14ac:dyDescent="0.2">
      <c r="A405" s="171" t="s">
        <v>2791</v>
      </c>
      <c r="B405" s="84" t="s">
        <v>617</v>
      </c>
      <c r="C405" s="171" t="s">
        <v>2223</v>
      </c>
      <c r="D405" s="87">
        <v>0.35854000000000003</v>
      </c>
      <c r="E405" s="66">
        <v>0</v>
      </c>
      <c r="F405" s="66">
        <v>0.35853999999999997</v>
      </c>
      <c r="G405" s="66">
        <v>0</v>
      </c>
      <c r="H405" s="66">
        <v>0</v>
      </c>
      <c r="I405" s="66">
        <v>0.2</v>
      </c>
      <c r="J405" s="66">
        <v>0</v>
      </c>
      <c r="K405" s="66">
        <v>0</v>
      </c>
      <c r="L405" s="66">
        <v>0</v>
      </c>
      <c r="M405" s="66">
        <v>0</v>
      </c>
      <c r="N405" s="66">
        <v>0</v>
      </c>
      <c r="O405" s="66">
        <v>0</v>
      </c>
      <c r="P405" s="66">
        <v>0</v>
      </c>
      <c r="Q405" s="66">
        <v>0</v>
      </c>
      <c r="R405" s="66">
        <v>0</v>
      </c>
      <c r="S405" s="66">
        <v>0</v>
      </c>
      <c r="T405" s="66">
        <v>0</v>
      </c>
      <c r="U405" s="66">
        <v>0</v>
      </c>
      <c r="V405" s="66">
        <v>0</v>
      </c>
      <c r="W405" s="66">
        <v>0</v>
      </c>
      <c r="X405" s="66">
        <v>0</v>
      </c>
      <c r="Y405" s="66">
        <v>0</v>
      </c>
      <c r="Z405" s="66">
        <v>0</v>
      </c>
      <c r="AA405" s="66">
        <v>0</v>
      </c>
      <c r="AB405" s="66">
        <v>0</v>
      </c>
      <c r="AC405" s="66">
        <v>0</v>
      </c>
      <c r="AD405" s="66">
        <v>0</v>
      </c>
      <c r="AE405" s="66">
        <v>0</v>
      </c>
      <c r="AF405" s="66">
        <v>0</v>
      </c>
      <c r="AG405" s="66">
        <v>0</v>
      </c>
      <c r="AH405" s="66">
        <v>0.35853999999999997</v>
      </c>
      <c r="AI405" s="66">
        <v>0</v>
      </c>
      <c r="AJ405" s="66"/>
      <c r="AK405" s="66">
        <v>0.2</v>
      </c>
      <c r="AL405" s="66"/>
      <c r="AM405" s="66"/>
      <c r="AN405" s="66"/>
      <c r="AO405" s="66">
        <v>0.48229560999999999</v>
      </c>
      <c r="AP405" s="66">
        <v>0</v>
      </c>
      <c r="AQ405" s="66"/>
      <c r="AR405" s="66">
        <v>0.2</v>
      </c>
      <c r="AS405" s="66"/>
      <c r="AT405" s="66"/>
      <c r="AU405" s="66"/>
      <c r="AV405" s="66">
        <v>0</v>
      </c>
      <c r="AW405" s="87">
        <v>0</v>
      </c>
      <c r="AX405" s="66"/>
      <c r="AY405" s="87">
        <v>0</v>
      </c>
      <c r="AZ405" s="66"/>
      <c r="BA405" s="66"/>
      <c r="BB405" s="66"/>
      <c r="BC405" s="66">
        <v>0</v>
      </c>
      <c r="BD405" s="87">
        <v>0</v>
      </c>
      <c r="BE405" s="66"/>
      <c r="BF405" s="87">
        <v>0</v>
      </c>
      <c r="BG405" s="66"/>
      <c r="BH405" s="66"/>
      <c r="BI405" s="66"/>
      <c r="BJ405" s="66">
        <v>0.48229560999999999</v>
      </c>
      <c r="BK405" s="87">
        <v>0</v>
      </c>
      <c r="BL405" s="66"/>
      <c r="BM405" s="87">
        <v>0.2</v>
      </c>
      <c r="BN405" s="66"/>
      <c r="BO405" s="66"/>
      <c r="BP405" s="66"/>
      <c r="BQ405" s="66"/>
      <c r="BR405" s="66"/>
      <c r="BS405" s="66"/>
      <c r="BT405" s="66"/>
      <c r="BU405" s="66"/>
      <c r="BV405" s="66"/>
      <c r="BW405" s="66"/>
      <c r="BX405" s="66"/>
      <c r="BY405" s="66"/>
      <c r="BZ405" s="66"/>
      <c r="CA405" s="66"/>
    </row>
    <row r="406" spans="1:79" s="256" customFormat="1" ht="78.75" x14ac:dyDescent="0.2">
      <c r="A406" s="171" t="s">
        <v>2791</v>
      </c>
      <c r="B406" s="84" t="s">
        <v>1727</v>
      </c>
      <c r="C406" s="171" t="s">
        <v>2224</v>
      </c>
      <c r="D406" s="87">
        <v>0.68759000000000003</v>
      </c>
      <c r="E406" s="66">
        <v>0</v>
      </c>
      <c r="F406" s="66">
        <v>0.68759000000000003</v>
      </c>
      <c r="G406" s="66">
        <v>0</v>
      </c>
      <c r="H406" s="66">
        <v>0</v>
      </c>
      <c r="I406" s="66">
        <v>0.2</v>
      </c>
      <c r="J406" s="66">
        <v>0</v>
      </c>
      <c r="K406" s="66">
        <v>0</v>
      </c>
      <c r="L406" s="66">
        <v>0</v>
      </c>
      <c r="M406" s="66">
        <v>0</v>
      </c>
      <c r="N406" s="66">
        <v>0</v>
      </c>
      <c r="O406" s="66">
        <v>0</v>
      </c>
      <c r="P406" s="66">
        <v>0</v>
      </c>
      <c r="Q406" s="66">
        <v>0</v>
      </c>
      <c r="R406" s="66">
        <v>0</v>
      </c>
      <c r="S406" s="66">
        <v>0</v>
      </c>
      <c r="T406" s="66">
        <v>0</v>
      </c>
      <c r="U406" s="66">
        <v>0</v>
      </c>
      <c r="V406" s="66">
        <v>0</v>
      </c>
      <c r="W406" s="66">
        <v>0</v>
      </c>
      <c r="X406" s="66">
        <v>0</v>
      </c>
      <c r="Y406" s="66">
        <v>0</v>
      </c>
      <c r="Z406" s="66">
        <v>0</v>
      </c>
      <c r="AA406" s="66">
        <v>0</v>
      </c>
      <c r="AB406" s="66">
        <v>0</v>
      </c>
      <c r="AC406" s="66">
        <v>0</v>
      </c>
      <c r="AD406" s="66">
        <v>0</v>
      </c>
      <c r="AE406" s="66">
        <v>0</v>
      </c>
      <c r="AF406" s="66">
        <v>0</v>
      </c>
      <c r="AG406" s="66">
        <v>0</v>
      </c>
      <c r="AH406" s="66">
        <v>0.68759000000000003</v>
      </c>
      <c r="AI406" s="66">
        <v>0</v>
      </c>
      <c r="AJ406" s="66"/>
      <c r="AK406" s="66">
        <v>0.2</v>
      </c>
      <c r="AL406" s="66"/>
      <c r="AM406" s="66"/>
      <c r="AN406" s="66"/>
      <c r="AO406" s="66">
        <v>0.46193897</v>
      </c>
      <c r="AP406" s="66">
        <v>0</v>
      </c>
      <c r="AQ406" s="66"/>
      <c r="AR406" s="66">
        <v>5.5E-2</v>
      </c>
      <c r="AS406" s="66"/>
      <c r="AT406" s="66"/>
      <c r="AU406" s="66"/>
      <c r="AV406" s="66">
        <v>0.46193897</v>
      </c>
      <c r="AW406" s="87">
        <v>0</v>
      </c>
      <c r="AX406" s="66"/>
      <c r="AY406" s="87">
        <v>5.5E-2</v>
      </c>
      <c r="AZ406" s="66"/>
      <c r="BA406" s="66"/>
      <c r="BB406" s="66"/>
      <c r="BC406" s="66">
        <v>0</v>
      </c>
      <c r="BD406" s="87">
        <v>0</v>
      </c>
      <c r="BE406" s="66"/>
      <c r="BF406" s="87">
        <v>0</v>
      </c>
      <c r="BG406" s="66"/>
      <c r="BH406" s="66"/>
      <c r="BI406" s="66"/>
      <c r="BJ406" s="66">
        <v>0</v>
      </c>
      <c r="BK406" s="87">
        <v>0</v>
      </c>
      <c r="BL406" s="66"/>
      <c r="BM406" s="87">
        <v>0</v>
      </c>
      <c r="BN406" s="66"/>
      <c r="BO406" s="66"/>
      <c r="BP406" s="66"/>
      <c r="BQ406" s="66"/>
      <c r="BR406" s="66"/>
      <c r="BS406" s="66"/>
      <c r="BT406" s="66"/>
      <c r="BU406" s="66"/>
      <c r="BV406" s="66"/>
      <c r="BW406" s="66"/>
      <c r="BX406" s="66"/>
      <c r="BY406" s="66"/>
      <c r="BZ406" s="66"/>
      <c r="CA406" s="66"/>
    </row>
    <row r="407" spans="1:79" s="256" customFormat="1" ht="78.75" x14ac:dyDescent="0.2">
      <c r="A407" s="171" t="s">
        <v>2791</v>
      </c>
      <c r="B407" s="84" t="s">
        <v>1728</v>
      </c>
      <c r="C407" s="171" t="s">
        <v>880</v>
      </c>
      <c r="D407" s="87">
        <v>0.17868999999999999</v>
      </c>
      <c r="E407" s="66">
        <v>0</v>
      </c>
      <c r="F407" s="66">
        <v>0.17869000000000002</v>
      </c>
      <c r="G407" s="66">
        <v>0</v>
      </c>
      <c r="H407" s="66">
        <v>0</v>
      </c>
      <c r="I407" s="66">
        <v>0.13</v>
      </c>
      <c r="J407" s="66">
        <v>0</v>
      </c>
      <c r="K407" s="66">
        <v>0</v>
      </c>
      <c r="L407" s="66">
        <v>0</v>
      </c>
      <c r="M407" s="66">
        <v>0</v>
      </c>
      <c r="N407" s="66">
        <v>0</v>
      </c>
      <c r="O407" s="66">
        <v>0</v>
      </c>
      <c r="P407" s="66">
        <v>0</v>
      </c>
      <c r="Q407" s="66">
        <v>0</v>
      </c>
      <c r="R407" s="66">
        <v>0</v>
      </c>
      <c r="S407" s="66">
        <v>0</v>
      </c>
      <c r="T407" s="66">
        <v>0</v>
      </c>
      <c r="U407" s="66">
        <v>0</v>
      </c>
      <c r="V407" s="66">
        <v>0</v>
      </c>
      <c r="W407" s="66">
        <v>0</v>
      </c>
      <c r="X407" s="66">
        <v>0</v>
      </c>
      <c r="Y407" s="66">
        <v>0</v>
      </c>
      <c r="Z407" s="66">
        <v>0</v>
      </c>
      <c r="AA407" s="66">
        <v>0</v>
      </c>
      <c r="AB407" s="66">
        <v>0</v>
      </c>
      <c r="AC407" s="66">
        <v>0</v>
      </c>
      <c r="AD407" s="66">
        <v>0</v>
      </c>
      <c r="AE407" s="66">
        <v>0</v>
      </c>
      <c r="AF407" s="66">
        <v>0</v>
      </c>
      <c r="AG407" s="66">
        <v>0</v>
      </c>
      <c r="AH407" s="66">
        <v>0.17869000000000002</v>
      </c>
      <c r="AI407" s="66">
        <v>0</v>
      </c>
      <c r="AJ407" s="66"/>
      <c r="AK407" s="66">
        <v>0.13</v>
      </c>
      <c r="AL407" s="66"/>
      <c r="AM407" s="66"/>
      <c r="AN407" s="66"/>
      <c r="AO407" s="66">
        <v>0</v>
      </c>
      <c r="AP407" s="66">
        <v>0</v>
      </c>
      <c r="AQ407" s="66"/>
      <c r="AR407" s="66">
        <v>0</v>
      </c>
      <c r="AS407" s="66"/>
      <c r="AT407" s="66"/>
      <c r="AU407" s="66"/>
      <c r="AV407" s="66">
        <v>0</v>
      </c>
      <c r="AW407" s="87">
        <v>0</v>
      </c>
      <c r="AX407" s="66"/>
      <c r="AY407" s="87">
        <v>0</v>
      </c>
      <c r="AZ407" s="66"/>
      <c r="BA407" s="66"/>
      <c r="BB407" s="66"/>
      <c r="BC407" s="66">
        <v>0</v>
      </c>
      <c r="BD407" s="87">
        <v>0</v>
      </c>
      <c r="BE407" s="66"/>
      <c r="BF407" s="87">
        <v>0</v>
      </c>
      <c r="BG407" s="66"/>
      <c r="BH407" s="66"/>
      <c r="BI407" s="66"/>
      <c r="BJ407" s="66">
        <v>0</v>
      </c>
      <c r="BK407" s="87">
        <v>0</v>
      </c>
      <c r="BL407" s="66"/>
      <c r="BM407" s="87">
        <v>0</v>
      </c>
      <c r="BN407" s="66"/>
      <c r="BO407" s="66"/>
      <c r="BP407" s="66"/>
      <c r="BQ407" s="66"/>
      <c r="BR407" s="66"/>
      <c r="BS407" s="66"/>
      <c r="BT407" s="66"/>
      <c r="BU407" s="66"/>
      <c r="BV407" s="66"/>
      <c r="BW407" s="66"/>
      <c r="BX407" s="66"/>
      <c r="BY407" s="66"/>
      <c r="BZ407" s="66"/>
      <c r="CA407" s="66"/>
    </row>
    <row r="408" spans="1:79" s="256" customFormat="1" ht="94.5" x14ac:dyDescent="0.2">
      <c r="A408" s="171" t="s">
        <v>2791</v>
      </c>
      <c r="B408" s="84" t="s">
        <v>1729</v>
      </c>
      <c r="C408" s="171" t="s">
        <v>2225</v>
      </c>
      <c r="D408" s="87">
        <v>0</v>
      </c>
      <c r="E408" s="66">
        <v>0</v>
      </c>
      <c r="F408" s="66">
        <v>0</v>
      </c>
      <c r="G408" s="66">
        <v>0</v>
      </c>
      <c r="H408" s="66">
        <v>0</v>
      </c>
      <c r="I408" s="66">
        <v>0</v>
      </c>
      <c r="J408" s="66">
        <v>0</v>
      </c>
      <c r="K408" s="66">
        <v>0</v>
      </c>
      <c r="L408" s="66">
        <v>0</v>
      </c>
      <c r="M408" s="66">
        <v>0</v>
      </c>
      <c r="N408" s="66">
        <v>0</v>
      </c>
      <c r="O408" s="66">
        <v>0</v>
      </c>
      <c r="P408" s="66">
        <v>0</v>
      </c>
      <c r="Q408" s="66">
        <v>0</v>
      </c>
      <c r="R408" s="66">
        <v>0</v>
      </c>
      <c r="S408" s="66">
        <v>0</v>
      </c>
      <c r="T408" s="66">
        <v>0</v>
      </c>
      <c r="U408" s="66">
        <v>0</v>
      </c>
      <c r="V408" s="66">
        <v>0</v>
      </c>
      <c r="W408" s="66">
        <v>0</v>
      </c>
      <c r="X408" s="66">
        <v>0</v>
      </c>
      <c r="Y408" s="66">
        <v>0</v>
      </c>
      <c r="Z408" s="66">
        <v>0</v>
      </c>
      <c r="AA408" s="66">
        <v>0</v>
      </c>
      <c r="AB408" s="66">
        <v>0</v>
      </c>
      <c r="AC408" s="66">
        <v>0</v>
      </c>
      <c r="AD408" s="66">
        <v>0</v>
      </c>
      <c r="AE408" s="66">
        <v>0</v>
      </c>
      <c r="AF408" s="66">
        <v>0</v>
      </c>
      <c r="AG408" s="66">
        <v>0</v>
      </c>
      <c r="AH408" s="66">
        <v>0</v>
      </c>
      <c r="AI408" s="66"/>
      <c r="AJ408" s="66"/>
      <c r="AK408" s="66"/>
      <c r="AL408" s="66"/>
      <c r="AM408" s="66"/>
      <c r="AN408" s="66"/>
      <c r="AO408" s="66">
        <v>0</v>
      </c>
      <c r="AP408" s="66">
        <v>0</v>
      </c>
      <c r="AQ408" s="66"/>
      <c r="AR408" s="66">
        <v>0</v>
      </c>
      <c r="AS408" s="66"/>
      <c r="AT408" s="66"/>
      <c r="AU408" s="66"/>
      <c r="AV408" s="66">
        <v>0</v>
      </c>
      <c r="AW408" s="87">
        <v>0</v>
      </c>
      <c r="AX408" s="66"/>
      <c r="AY408" s="87">
        <v>0</v>
      </c>
      <c r="AZ408" s="66"/>
      <c r="BA408" s="66"/>
      <c r="BB408" s="66"/>
      <c r="BC408" s="66">
        <v>0</v>
      </c>
      <c r="BD408" s="87">
        <v>0</v>
      </c>
      <c r="BE408" s="66"/>
      <c r="BF408" s="87">
        <v>0</v>
      </c>
      <c r="BG408" s="66"/>
      <c r="BH408" s="66"/>
      <c r="BI408" s="66"/>
      <c r="BJ408" s="66">
        <v>0</v>
      </c>
      <c r="BK408" s="87">
        <v>0</v>
      </c>
      <c r="BL408" s="66"/>
      <c r="BM408" s="87">
        <v>0</v>
      </c>
      <c r="BN408" s="66"/>
      <c r="BO408" s="66"/>
      <c r="BP408" s="66"/>
      <c r="BQ408" s="66"/>
      <c r="BR408" s="66"/>
      <c r="BS408" s="66"/>
      <c r="BT408" s="66"/>
      <c r="BU408" s="66"/>
      <c r="BV408" s="66"/>
      <c r="BW408" s="66"/>
      <c r="BX408" s="66"/>
      <c r="BY408" s="66"/>
      <c r="BZ408" s="66"/>
      <c r="CA408" s="66"/>
    </row>
    <row r="409" spans="1:79" s="256" customFormat="1" ht="47.25" x14ac:dyDescent="0.2">
      <c r="A409" s="171" t="s">
        <v>2791</v>
      </c>
      <c r="B409" s="84" t="s">
        <v>618</v>
      </c>
      <c r="C409" s="171" t="s">
        <v>2226</v>
      </c>
      <c r="D409" s="87">
        <v>0</v>
      </c>
      <c r="E409" s="66">
        <v>0</v>
      </c>
      <c r="F409" s="66">
        <v>0</v>
      </c>
      <c r="G409" s="66">
        <v>0</v>
      </c>
      <c r="H409" s="66">
        <v>0</v>
      </c>
      <c r="I409" s="66">
        <v>0</v>
      </c>
      <c r="J409" s="66">
        <v>0</v>
      </c>
      <c r="K409" s="66">
        <v>0</v>
      </c>
      <c r="L409" s="66">
        <v>0</v>
      </c>
      <c r="M409" s="66">
        <v>0</v>
      </c>
      <c r="N409" s="66">
        <v>0</v>
      </c>
      <c r="O409" s="66">
        <v>0</v>
      </c>
      <c r="P409" s="66">
        <v>0</v>
      </c>
      <c r="Q409" s="66">
        <v>0</v>
      </c>
      <c r="R409" s="66">
        <v>0</v>
      </c>
      <c r="S409" s="66">
        <v>0</v>
      </c>
      <c r="T409" s="66">
        <v>0</v>
      </c>
      <c r="U409" s="66">
        <v>0</v>
      </c>
      <c r="V409" s="66">
        <v>0</v>
      </c>
      <c r="W409" s="66">
        <v>0</v>
      </c>
      <c r="X409" s="66">
        <v>0</v>
      </c>
      <c r="Y409" s="66">
        <v>0</v>
      </c>
      <c r="Z409" s="66">
        <v>0</v>
      </c>
      <c r="AA409" s="66">
        <v>0</v>
      </c>
      <c r="AB409" s="66">
        <v>0</v>
      </c>
      <c r="AC409" s="66">
        <v>0</v>
      </c>
      <c r="AD409" s="66">
        <v>0</v>
      </c>
      <c r="AE409" s="66">
        <v>0</v>
      </c>
      <c r="AF409" s="66">
        <v>0</v>
      </c>
      <c r="AG409" s="66">
        <v>0</v>
      </c>
      <c r="AH409" s="66">
        <v>0</v>
      </c>
      <c r="AI409" s="66"/>
      <c r="AJ409" s="66"/>
      <c r="AK409" s="66"/>
      <c r="AL409" s="66"/>
      <c r="AM409" s="66"/>
      <c r="AN409" s="66"/>
      <c r="AO409" s="66">
        <v>0</v>
      </c>
      <c r="AP409" s="66">
        <v>0</v>
      </c>
      <c r="AQ409" s="66"/>
      <c r="AR409" s="66">
        <v>0</v>
      </c>
      <c r="AS409" s="66"/>
      <c r="AT409" s="66"/>
      <c r="AU409" s="66"/>
      <c r="AV409" s="66">
        <v>0</v>
      </c>
      <c r="AW409" s="87">
        <v>0</v>
      </c>
      <c r="AX409" s="66"/>
      <c r="AY409" s="87">
        <v>0</v>
      </c>
      <c r="AZ409" s="66"/>
      <c r="BA409" s="66"/>
      <c r="BB409" s="66"/>
      <c r="BC409" s="66">
        <v>0</v>
      </c>
      <c r="BD409" s="87">
        <v>0</v>
      </c>
      <c r="BE409" s="66"/>
      <c r="BF409" s="87">
        <v>0</v>
      </c>
      <c r="BG409" s="66"/>
      <c r="BH409" s="66"/>
      <c r="BI409" s="66"/>
      <c r="BJ409" s="66">
        <v>0</v>
      </c>
      <c r="BK409" s="87">
        <v>0</v>
      </c>
      <c r="BL409" s="66"/>
      <c r="BM409" s="87">
        <v>0</v>
      </c>
      <c r="BN409" s="66"/>
      <c r="BO409" s="66"/>
      <c r="BP409" s="66"/>
      <c r="BQ409" s="66"/>
      <c r="BR409" s="66"/>
      <c r="BS409" s="66"/>
      <c r="BT409" s="66"/>
      <c r="BU409" s="66"/>
      <c r="BV409" s="66"/>
      <c r="BW409" s="66"/>
      <c r="BX409" s="66"/>
      <c r="BY409" s="66"/>
      <c r="BZ409" s="66"/>
      <c r="CA409" s="66"/>
    </row>
    <row r="410" spans="1:79" s="256" customFormat="1" ht="47.25" x14ac:dyDescent="0.2">
      <c r="A410" s="171" t="s">
        <v>899</v>
      </c>
      <c r="B410" s="170" t="s">
        <v>619</v>
      </c>
      <c r="C410" s="171" t="s">
        <v>2227</v>
      </c>
      <c r="D410" s="87">
        <v>0</v>
      </c>
      <c r="E410" s="66">
        <v>0</v>
      </c>
      <c r="F410" s="66">
        <v>0</v>
      </c>
      <c r="G410" s="66">
        <v>0</v>
      </c>
      <c r="H410" s="66">
        <v>0</v>
      </c>
      <c r="I410" s="66">
        <v>0</v>
      </c>
      <c r="J410" s="66">
        <v>0</v>
      </c>
      <c r="K410" s="66">
        <v>0</v>
      </c>
      <c r="L410" s="66">
        <v>0</v>
      </c>
      <c r="M410" s="66">
        <v>0</v>
      </c>
      <c r="N410" s="66">
        <v>0</v>
      </c>
      <c r="O410" s="66">
        <v>0</v>
      </c>
      <c r="P410" s="66">
        <v>0</v>
      </c>
      <c r="Q410" s="66">
        <v>0</v>
      </c>
      <c r="R410" s="66">
        <v>0</v>
      </c>
      <c r="S410" s="66">
        <v>0</v>
      </c>
      <c r="T410" s="66">
        <v>0</v>
      </c>
      <c r="U410" s="66">
        <v>0</v>
      </c>
      <c r="V410" s="66">
        <v>0</v>
      </c>
      <c r="W410" s="66">
        <v>0</v>
      </c>
      <c r="X410" s="66">
        <v>0</v>
      </c>
      <c r="Y410" s="66">
        <v>0</v>
      </c>
      <c r="Z410" s="66">
        <v>0</v>
      </c>
      <c r="AA410" s="66">
        <v>0</v>
      </c>
      <c r="AB410" s="66">
        <v>0</v>
      </c>
      <c r="AC410" s="66">
        <v>0</v>
      </c>
      <c r="AD410" s="66">
        <v>0</v>
      </c>
      <c r="AE410" s="66">
        <v>0</v>
      </c>
      <c r="AF410" s="66">
        <v>0</v>
      </c>
      <c r="AG410" s="66">
        <v>0</v>
      </c>
      <c r="AH410" s="66">
        <v>0</v>
      </c>
      <c r="AI410" s="66"/>
      <c r="AJ410" s="66"/>
      <c r="AK410" s="66"/>
      <c r="AL410" s="66"/>
      <c r="AM410" s="66"/>
      <c r="AN410" s="66"/>
      <c r="AO410" s="66">
        <v>9.8296549999999996E-2</v>
      </c>
      <c r="AP410" s="66">
        <v>0.4</v>
      </c>
      <c r="AQ410" s="66"/>
      <c r="AR410" s="66">
        <v>0</v>
      </c>
      <c r="AS410" s="66"/>
      <c r="AT410" s="66"/>
      <c r="AU410" s="66"/>
      <c r="AV410" s="66">
        <v>9.8296549999999996E-2</v>
      </c>
      <c r="AW410" s="87">
        <v>0.4</v>
      </c>
      <c r="AX410" s="66"/>
      <c r="AY410" s="87">
        <v>0</v>
      </c>
      <c r="AZ410" s="66"/>
      <c r="BA410" s="66"/>
      <c r="BB410" s="66"/>
      <c r="BC410" s="66">
        <v>0</v>
      </c>
      <c r="BD410" s="87">
        <v>0</v>
      </c>
      <c r="BE410" s="66"/>
      <c r="BF410" s="87">
        <v>0</v>
      </c>
      <c r="BG410" s="66"/>
      <c r="BH410" s="66"/>
      <c r="BI410" s="66"/>
      <c r="BJ410" s="66">
        <v>0</v>
      </c>
      <c r="BK410" s="87">
        <v>0</v>
      </c>
      <c r="BL410" s="66"/>
      <c r="BM410" s="87">
        <v>0</v>
      </c>
      <c r="BN410" s="66"/>
      <c r="BO410" s="66"/>
      <c r="BP410" s="66"/>
      <c r="BQ410" s="66"/>
      <c r="BR410" s="66"/>
      <c r="BS410" s="66"/>
      <c r="BT410" s="66"/>
      <c r="BU410" s="66"/>
      <c r="BV410" s="66"/>
      <c r="BW410" s="66"/>
      <c r="BX410" s="66"/>
      <c r="BY410" s="66"/>
      <c r="BZ410" s="66"/>
      <c r="CA410" s="66"/>
    </row>
    <row r="411" spans="1:79" s="256" customFormat="1" ht="78.75" x14ac:dyDescent="0.2">
      <c r="A411" s="171" t="s">
        <v>2791</v>
      </c>
      <c r="B411" s="170" t="s">
        <v>930</v>
      </c>
      <c r="C411" s="171" t="s">
        <v>2228</v>
      </c>
      <c r="D411" s="87">
        <v>0</v>
      </c>
      <c r="E411" s="66">
        <v>0</v>
      </c>
      <c r="F411" s="66">
        <v>0</v>
      </c>
      <c r="G411" s="66">
        <v>0</v>
      </c>
      <c r="H411" s="66">
        <v>0</v>
      </c>
      <c r="I411" s="66">
        <v>0</v>
      </c>
      <c r="J411" s="66">
        <v>0</v>
      </c>
      <c r="K411" s="66">
        <v>0</v>
      </c>
      <c r="L411" s="66">
        <v>0</v>
      </c>
      <c r="M411" s="66">
        <v>0</v>
      </c>
      <c r="N411" s="66">
        <v>0</v>
      </c>
      <c r="O411" s="66">
        <v>0</v>
      </c>
      <c r="P411" s="66">
        <v>0</v>
      </c>
      <c r="Q411" s="66">
        <v>0</v>
      </c>
      <c r="R411" s="66">
        <v>0</v>
      </c>
      <c r="S411" s="66">
        <v>0</v>
      </c>
      <c r="T411" s="66">
        <v>0</v>
      </c>
      <c r="U411" s="66">
        <v>0</v>
      </c>
      <c r="V411" s="66">
        <v>0</v>
      </c>
      <c r="W411" s="66">
        <v>0</v>
      </c>
      <c r="X411" s="66">
        <v>0</v>
      </c>
      <c r="Y411" s="66">
        <v>0</v>
      </c>
      <c r="Z411" s="66">
        <v>0</v>
      </c>
      <c r="AA411" s="66">
        <v>0</v>
      </c>
      <c r="AB411" s="66">
        <v>0</v>
      </c>
      <c r="AC411" s="66">
        <v>0</v>
      </c>
      <c r="AD411" s="66">
        <v>0</v>
      </c>
      <c r="AE411" s="66">
        <v>0</v>
      </c>
      <c r="AF411" s="66">
        <v>0</v>
      </c>
      <c r="AG411" s="66">
        <v>0</v>
      </c>
      <c r="AH411" s="66">
        <v>0</v>
      </c>
      <c r="AI411" s="66"/>
      <c r="AJ411" s="66"/>
      <c r="AK411" s="66"/>
      <c r="AL411" s="66"/>
      <c r="AM411" s="66"/>
      <c r="AN411" s="66"/>
      <c r="AO411" s="66">
        <v>0.47705703000000005</v>
      </c>
      <c r="AP411" s="66">
        <v>0</v>
      </c>
      <c r="AQ411" s="66"/>
      <c r="AR411" s="66">
        <v>0.39</v>
      </c>
      <c r="AS411" s="66"/>
      <c r="AT411" s="66"/>
      <c r="AU411" s="66"/>
      <c r="AV411" s="66">
        <v>0</v>
      </c>
      <c r="AW411" s="87">
        <v>0</v>
      </c>
      <c r="AX411" s="66"/>
      <c r="AY411" s="87">
        <v>0</v>
      </c>
      <c r="AZ411" s="66"/>
      <c r="BA411" s="66"/>
      <c r="BB411" s="66"/>
      <c r="BC411" s="66">
        <v>0.47705703000000005</v>
      </c>
      <c r="BD411" s="87">
        <v>0</v>
      </c>
      <c r="BE411" s="66"/>
      <c r="BF411" s="87">
        <v>0.39</v>
      </c>
      <c r="BG411" s="66"/>
      <c r="BH411" s="66"/>
      <c r="BI411" s="66"/>
      <c r="BJ411" s="66">
        <v>0</v>
      </c>
      <c r="BK411" s="87">
        <v>0</v>
      </c>
      <c r="BL411" s="66"/>
      <c r="BM411" s="87">
        <v>0</v>
      </c>
      <c r="BN411" s="66"/>
      <c r="BO411" s="66"/>
      <c r="BP411" s="66"/>
      <c r="BQ411" s="66"/>
      <c r="BR411" s="66"/>
      <c r="BS411" s="66"/>
      <c r="BT411" s="66"/>
      <c r="BU411" s="66"/>
      <c r="BV411" s="66"/>
      <c r="BW411" s="66"/>
      <c r="BX411" s="66"/>
      <c r="BY411" s="66"/>
      <c r="BZ411" s="66"/>
      <c r="CA411" s="66"/>
    </row>
    <row r="412" spans="1:79" s="256" customFormat="1" ht="78.75" x14ac:dyDescent="0.2">
      <c r="A412" s="171" t="s">
        <v>899</v>
      </c>
      <c r="B412" s="84" t="s">
        <v>931</v>
      </c>
      <c r="C412" s="171" t="s">
        <v>2229</v>
      </c>
      <c r="D412" s="87">
        <v>0</v>
      </c>
      <c r="E412" s="66">
        <v>0</v>
      </c>
      <c r="F412" s="66">
        <v>0</v>
      </c>
      <c r="G412" s="66">
        <v>0</v>
      </c>
      <c r="H412" s="66">
        <v>0</v>
      </c>
      <c r="I412" s="66">
        <v>0</v>
      </c>
      <c r="J412" s="66">
        <v>0</v>
      </c>
      <c r="K412" s="66">
        <v>0</v>
      </c>
      <c r="L412" s="66">
        <v>0</v>
      </c>
      <c r="M412" s="66">
        <v>0</v>
      </c>
      <c r="N412" s="66">
        <v>0</v>
      </c>
      <c r="O412" s="66">
        <v>0</v>
      </c>
      <c r="P412" s="66">
        <v>0</v>
      </c>
      <c r="Q412" s="66">
        <v>0</v>
      </c>
      <c r="R412" s="66">
        <v>0</v>
      </c>
      <c r="S412" s="66">
        <v>0</v>
      </c>
      <c r="T412" s="66">
        <v>0</v>
      </c>
      <c r="U412" s="66">
        <v>0</v>
      </c>
      <c r="V412" s="66">
        <v>0</v>
      </c>
      <c r="W412" s="66">
        <v>0</v>
      </c>
      <c r="X412" s="66">
        <v>0</v>
      </c>
      <c r="Y412" s="66">
        <v>0</v>
      </c>
      <c r="Z412" s="66">
        <v>0</v>
      </c>
      <c r="AA412" s="66">
        <v>0</v>
      </c>
      <c r="AB412" s="66">
        <v>0</v>
      </c>
      <c r="AC412" s="66">
        <v>0</v>
      </c>
      <c r="AD412" s="66">
        <v>0</v>
      </c>
      <c r="AE412" s="66">
        <v>0</v>
      </c>
      <c r="AF412" s="66">
        <v>0</v>
      </c>
      <c r="AG412" s="66">
        <v>0</v>
      </c>
      <c r="AH412" s="66">
        <v>0</v>
      </c>
      <c r="AI412" s="66"/>
      <c r="AJ412" s="66"/>
      <c r="AK412" s="66"/>
      <c r="AL412" s="66"/>
      <c r="AM412" s="66"/>
      <c r="AN412" s="66"/>
      <c r="AO412" s="66">
        <v>0.13696501999999999</v>
      </c>
      <c r="AP412" s="66">
        <v>0</v>
      </c>
      <c r="AQ412" s="66"/>
      <c r="AR412" s="66">
        <v>0</v>
      </c>
      <c r="AS412" s="66"/>
      <c r="AT412" s="66"/>
      <c r="AU412" s="66"/>
      <c r="AV412" s="66">
        <v>0</v>
      </c>
      <c r="AW412" s="87">
        <v>0</v>
      </c>
      <c r="AX412" s="66"/>
      <c r="AY412" s="87">
        <v>0</v>
      </c>
      <c r="AZ412" s="66"/>
      <c r="BA412" s="66"/>
      <c r="BB412" s="66"/>
      <c r="BC412" s="66">
        <v>0</v>
      </c>
      <c r="BD412" s="87">
        <v>0</v>
      </c>
      <c r="BE412" s="66"/>
      <c r="BF412" s="87">
        <v>0</v>
      </c>
      <c r="BG412" s="66"/>
      <c r="BH412" s="66"/>
      <c r="BI412" s="66"/>
      <c r="BJ412" s="66">
        <v>0.13696501999999999</v>
      </c>
      <c r="BK412" s="87">
        <v>0</v>
      </c>
      <c r="BL412" s="66"/>
      <c r="BM412" s="87">
        <v>0</v>
      </c>
      <c r="BN412" s="66"/>
      <c r="BO412" s="66"/>
      <c r="BP412" s="66"/>
      <c r="BQ412" s="66"/>
      <c r="BR412" s="66"/>
      <c r="BS412" s="66"/>
      <c r="BT412" s="66"/>
      <c r="BU412" s="66"/>
      <c r="BV412" s="66"/>
      <c r="BW412" s="66"/>
      <c r="BX412" s="66"/>
      <c r="BY412" s="66"/>
      <c r="BZ412" s="66"/>
      <c r="CA412" s="66"/>
    </row>
    <row r="413" spans="1:79" s="256" customFormat="1" ht="94.5" x14ac:dyDescent="0.2">
      <c r="A413" s="171" t="s">
        <v>899</v>
      </c>
      <c r="B413" s="84" t="s">
        <v>1730</v>
      </c>
      <c r="C413" s="171" t="s">
        <v>2230</v>
      </c>
      <c r="D413" s="87">
        <v>0</v>
      </c>
      <c r="E413" s="66">
        <v>0</v>
      </c>
      <c r="F413" s="66">
        <v>0</v>
      </c>
      <c r="G413" s="66">
        <v>0</v>
      </c>
      <c r="H413" s="66">
        <v>0</v>
      </c>
      <c r="I413" s="66">
        <v>0</v>
      </c>
      <c r="J413" s="66">
        <v>0</v>
      </c>
      <c r="K413" s="66">
        <v>0</v>
      </c>
      <c r="L413" s="66">
        <v>0</v>
      </c>
      <c r="M413" s="66">
        <v>0</v>
      </c>
      <c r="N413" s="66">
        <v>0</v>
      </c>
      <c r="O413" s="66">
        <v>0</v>
      </c>
      <c r="P413" s="66">
        <v>0</v>
      </c>
      <c r="Q413" s="66">
        <v>0</v>
      </c>
      <c r="R413" s="66">
        <v>0</v>
      </c>
      <c r="S413" s="66">
        <v>0</v>
      </c>
      <c r="T413" s="66">
        <v>0</v>
      </c>
      <c r="U413" s="66">
        <v>0</v>
      </c>
      <c r="V413" s="66">
        <v>0</v>
      </c>
      <c r="W413" s="66">
        <v>0</v>
      </c>
      <c r="X413" s="66">
        <v>0</v>
      </c>
      <c r="Y413" s="66">
        <v>0</v>
      </c>
      <c r="Z413" s="66">
        <v>0</v>
      </c>
      <c r="AA413" s="66">
        <v>0</v>
      </c>
      <c r="AB413" s="66">
        <v>0</v>
      </c>
      <c r="AC413" s="66">
        <v>0</v>
      </c>
      <c r="AD413" s="66">
        <v>0</v>
      </c>
      <c r="AE413" s="66">
        <v>0</v>
      </c>
      <c r="AF413" s="66">
        <v>0</v>
      </c>
      <c r="AG413" s="66">
        <v>0</v>
      </c>
      <c r="AH413" s="66"/>
      <c r="AI413" s="66"/>
      <c r="AJ413" s="66"/>
      <c r="AK413" s="66"/>
      <c r="AL413" s="66"/>
      <c r="AM413" s="66"/>
      <c r="AN413" s="66"/>
      <c r="AO413" s="66">
        <v>1.7236729999999999E-2</v>
      </c>
      <c r="AP413" s="66">
        <v>0</v>
      </c>
      <c r="AQ413" s="66"/>
      <c r="AR413" s="66">
        <v>0</v>
      </c>
      <c r="AS413" s="66"/>
      <c r="AT413" s="66"/>
      <c r="AU413" s="66"/>
      <c r="AV413" s="66"/>
      <c r="AW413" s="87">
        <v>0</v>
      </c>
      <c r="AX413" s="66"/>
      <c r="AY413" s="87">
        <v>0</v>
      </c>
      <c r="AZ413" s="66"/>
      <c r="BA413" s="66"/>
      <c r="BB413" s="66"/>
      <c r="BC413" s="66"/>
      <c r="BD413" s="87">
        <v>0</v>
      </c>
      <c r="BE413" s="66"/>
      <c r="BF413" s="87">
        <v>0</v>
      </c>
      <c r="BG413" s="66"/>
      <c r="BH413" s="66"/>
      <c r="BI413" s="66"/>
      <c r="BJ413" s="66">
        <v>1.7236729999999999E-2</v>
      </c>
      <c r="BK413" s="87">
        <v>0</v>
      </c>
      <c r="BL413" s="66"/>
      <c r="BM413" s="87">
        <v>0</v>
      </c>
      <c r="BN413" s="66"/>
      <c r="BO413" s="66"/>
      <c r="BP413" s="66"/>
      <c r="BQ413" s="66"/>
      <c r="BR413" s="66"/>
      <c r="BS413" s="66"/>
      <c r="BT413" s="66"/>
      <c r="BU413" s="66"/>
      <c r="BV413" s="66"/>
      <c r="BW413" s="66"/>
      <c r="BX413" s="66"/>
      <c r="BY413" s="66"/>
      <c r="BZ413" s="66"/>
      <c r="CA413" s="66"/>
    </row>
    <row r="414" spans="1:79" s="256" customFormat="1" ht="47.25" x14ac:dyDescent="0.2">
      <c r="A414" s="171" t="s">
        <v>2791</v>
      </c>
      <c r="B414" s="84" t="s">
        <v>932</v>
      </c>
      <c r="C414" s="171" t="s">
        <v>2231</v>
      </c>
      <c r="D414" s="87">
        <v>0</v>
      </c>
      <c r="E414" s="66">
        <v>0</v>
      </c>
      <c r="F414" s="66">
        <v>0</v>
      </c>
      <c r="G414" s="66">
        <v>0</v>
      </c>
      <c r="H414" s="66">
        <v>0</v>
      </c>
      <c r="I414" s="66">
        <v>0</v>
      </c>
      <c r="J414" s="66">
        <v>0</v>
      </c>
      <c r="K414" s="66">
        <v>0</v>
      </c>
      <c r="L414" s="66">
        <v>0</v>
      </c>
      <c r="M414" s="66">
        <v>0</v>
      </c>
      <c r="N414" s="66">
        <v>0</v>
      </c>
      <c r="O414" s="66">
        <v>0</v>
      </c>
      <c r="P414" s="66">
        <v>0</v>
      </c>
      <c r="Q414" s="66">
        <v>0</v>
      </c>
      <c r="R414" s="66">
        <v>0</v>
      </c>
      <c r="S414" s="66">
        <v>0</v>
      </c>
      <c r="T414" s="66">
        <v>0</v>
      </c>
      <c r="U414" s="66">
        <v>0</v>
      </c>
      <c r="V414" s="66">
        <v>0</v>
      </c>
      <c r="W414" s="66">
        <v>0</v>
      </c>
      <c r="X414" s="66">
        <v>0</v>
      </c>
      <c r="Y414" s="66">
        <v>0</v>
      </c>
      <c r="Z414" s="66">
        <v>0</v>
      </c>
      <c r="AA414" s="66">
        <v>0</v>
      </c>
      <c r="AB414" s="66">
        <v>0</v>
      </c>
      <c r="AC414" s="66">
        <v>0</v>
      </c>
      <c r="AD414" s="66">
        <v>0</v>
      </c>
      <c r="AE414" s="66">
        <v>0</v>
      </c>
      <c r="AF414" s="66">
        <v>0</v>
      </c>
      <c r="AG414" s="66">
        <v>0</v>
      </c>
      <c r="AH414" s="66">
        <v>0</v>
      </c>
      <c r="AI414" s="66"/>
      <c r="AJ414" s="66"/>
      <c r="AK414" s="66"/>
      <c r="AL414" s="66"/>
      <c r="AM414" s="66"/>
      <c r="AN414" s="66"/>
      <c r="AO414" s="66">
        <v>0</v>
      </c>
      <c r="AP414" s="66">
        <v>0</v>
      </c>
      <c r="AQ414" s="66"/>
      <c r="AR414" s="66">
        <v>0</v>
      </c>
      <c r="AS414" s="66"/>
      <c r="AT414" s="66"/>
      <c r="AU414" s="66"/>
      <c r="AV414" s="66">
        <v>0</v>
      </c>
      <c r="AW414" s="87">
        <v>0</v>
      </c>
      <c r="AX414" s="66"/>
      <c r="AY414" s="87">
        <v>0</v>
      </c>
      <c r="AZ414" s="66"/>
      <c r="BA414" s="66"/>
      <c r="BB414" s="66"/>
      <c r="BC414" s="66">
        <v>0</v>
      </c>
      <c r="BD414" s="87">
        <v>0</v>
      </c>
      <c r="BE414" s="66"/>
      <c r="BF414" s="87">
        <v>0</v>
      </c>
      <c r="BG414" s="66"/>
      <c r="BH414" s="66"/>
      <c r="BI414" s="66"/>
      <c r="BJ414" s="66">
        <v>0</v>
      </c>
      <c r="BK414" s="87">
        <v>0</v>
      </c>
      <c r="BL414" s="66"/>
      <c r="BM414" s="87">
        <v>0</v>
      </c>
      <c r="BN414" s="66"/>
      <c r="BO414" s="66"/>
      <c r="BP414" s="66"/>
      <c r="BQ414" s="66"/>
      <c r="BR414" s="66"/>
      <c r="BS414" s="66"/>
      <c r="BT414" s="66"/>
      <c r="BU414" s="66"/>
      <c r="BV414" s="66"/>
      <c r="BW414" s="66"/>
      <c r="BX414" s="66"/>
      <c r="BY414" s="66"/>
      <c r="BZ414" s="66"/>
      <c r="CA414" s="66"/>
    </row>
    <row r="415" spans="1:79" s="256" customFormat="1" ht="31.5" x14ac:dyDescent="0.2">
      <c r="A415" s="210"/>
      <c r="B415" s="211" t="s">
        <v>297</v>
      </c>
      <c r="C415" s="210"/>
      <c r="D415" s="214">
        <f t="shared" ref="D415:BN415" si="128">SUM(D416:D455)</f>
        <v>89.077159999999992</v>
      </c>
      <c r="E415" s="214">
        <f t="shared" ref="E415" si="129">SUM(E416:E455)</f>
        <v>0</v>
      </c>
      <c r="F415" s="214">
        <f t="shared" si="128"/>
        <v>63.799650000000007</v>
      </c>
      <c r="G415" s="214">
        <f t="shared" si="128"/>
        <v>13.660000000000004</v>
      </c>
      <c r="H415" s="214">
        <f t="shared" si="128"/>
        <v>0</v>
      </c>
      <c r="I415" s="214">
        <f t="shared" si="128"/>
        <v>2.16</v>
      </c>
      <c r="J415" s="214">
        <f t="shared" si="128"/>
        <v>0</v>
      </c>
      <c r="K415" s="214">
        <f t="shared" si="128"/>
        <v>0</v>
      </c>
      <c r="L415" s="214">
        <f t="shared" si="128"/>
        <v>0</v>
      </c>
      <c r="M415" s="214">
        <f t="shared" si="128"/>
        <v>0</v>
      </c>
      <c r="N415" s="214">
        <f t="shared" si="128"/>
        <v>0</v>
      </c>
      <c r="O415" s="214">
        <f t="shared" si="128"/>
        <v>0</v>
      </c>
      <c r="P415" s="214">
        <f t="shared" si="128"/>
        <v>0</v>
      </c>
      <c r="Q415" s="214">
        <f t="shared" si="128"/>
        <v>0</v>
      </c>
      <c r="R415" s="214">
        <f t="shared" si="128"/>
        <v>0</v>
      </c>
      <c r="S415" s="214">
        <f t="shared" si="128"/>
        <v>0</v>
      </c>
      <c r="T415" s="214">
        <f t="shared" si="128"/>
        <v>0</v>
      </c>
      <c r="U415" s="214">
        <f t="shared" si="128"/>
        <v>0</v>
      </c>
      <c r="V415" s="214">
        <f t="shared" si="128"/>
        <v>0</v>
      </c>
      <c r="W415" s="214">
        <f t="shared" si="128"/>
        <v>0</v>
      </c>
      <c r="X415" s="214">
        <f t="shared" si="128"/>
        <v>0</v>
      </c>
      <c r="Y415" s="214">
        <f t="shared" si="128"/>
        <v>0</v>
      </c>
      <c r="Z415" s="214">
        <f t="shared" si="128"/>
        <v>0</v>
      </c>
      <c r="AA415" s="214">
        <f t="shared" si="128"/>
        <v>0</v>
      </c>
      <c r="AB415" s="214">
        <f t="shared" si="128"/>
        <v>0</v>
      </c>
      <c r="AC415" s="214">
        <f t="shared" si="128"/>
        <v>0</v>
      </c>
      <c r="AD415" s="214">
        <f t="shared" si="128"/>
        <v>0</v>
      </c>
      <c r="AE415" s="214">
        <f t="shared" si="128"/>
        <v>0</v>
      </c>
      <c r="AF415" s="214">
        <f t="shared" si="128"/>
        <v>0</v>
      </c>
      <c r="AG415" s="214">
        <f t="shared" si="128"/>
        <v>0</v>
      </c>
      <c r="AH415" s="214">
        <f t="shared" si="128"/>
        <v>63.799650000000007</v>
      </c>
      <c r="AI415" s="214">
        <f t="shared" si="128"/>
        <v>13.660000000000004</v>
      </c>
      <c r="AJ415" s="214">
        <f t="shared" si="128"/>
        <v>0</v>
      </c>
      <c r="AK415" s="214">
        <f t="shared" si="128"/>
        <v>2.16</v>
      </c>
      <c r="AL415" s="214">
        <f t="shared" si="128"/>
        <v>0</v>
      </c>
      <c r="AM415" s="214">
        <f t="shared" si="128"/>
        <v>0</v>
      </c>
      <c r="AN415" s="214">
        <f t="shared" si="128"/>
        <v>0</v>
      </c>
      <c r="AO415" s="214">
        <f t="shared" si="128"/>
        <v>31.785219949999995</v>
      </c>
      <c r="AP415" s="214">
        <f t="shared" si="128"/>
        <v>11.420000000000002</v>
      </c>
      <c r="AQ415" s="214">
        <f t="shared" si="128"/>
        <v>0</v>
      </c>
      <c r="AR415" s="214">
        <f t="shared" si="128"/>
        <v>1.3776000000000002</v>
      </c>
      <c r="AS415" s="214">
        <f t="shared" si="128"/>
        <v>0</v>
      </c>
      <c r="AT415" s="214">
        <f t="shared" si="128"/>
        <v>0</v>
      </c>
      <c r="AU415" s="214">
        <f t="shared" si="128"/>
        <v>0</v>
      </c>
      <c r="AV415" s="214">
        <f t="shared" si="128"/>
        <v>18.743443920000001</v>
      </c>
      <c r="AW415" s="214">
        <f t="shared" si="128"/>
        <v>5.7200000000000015</v>
      </c>
      <c r="AX415" s="214">
        <f t="shared" si="128"/>
        <v>0</v>
      </c>
      <c r="AY415" s="214">
        <f t="shared" si="128"/>
        <v>1.1456</v>
      </c>
      <c r="AZ415" s="214">
        <f t="shared" si="128"/>
        <v>0</v>
      </c>
      <c r="BA415" s="214">
        <f t="shared" si="128"/>
        <v>0</v>
      </c>
      <c r="BB415" s="214">
        <f t="shared" si="128"/>
        <v>0</v>
      </c>
      <c r="BC415" s="214">
        <f t="shared" si="128"/>
        <v>3.7651744100000002</v>
      </c>
      <c r="BD415" s="214">
        <f t="shared" si="128"/>
        <v>0.4</v>
      </c>
      <c r="BE415" s="214">
        <f t="shared" si="128"/>
        <v>0</v>
      </c>
      <c r="BF415" s="214">
        <f t="shared" si="128"/>
        <v>0.23200000000000001</v>
      </c>
      <c r="BG415" s="214">
        <f t="shared" si="128"/>
        <v>0</v>
      </c>
      <c r="BH415" s="214">
        <f t="shared" si="128"/>
        <v>0</v>
      </c>
      <c r="BI415" s="214">
        <f t="shared" si="128"/>
        <v>0</v>
      </c>
      <c r="BJ415" s="214">
        <f t="shared" si="128"/>
        <v>9.2766016199999992</v>
      </c>
      <c r="BK415" s="214">
        <f t="shared" si="128"/>
        <v>5.3000000000000007</v>
      </c>
      <c r="BL415" s="214">
        <f t="shared" si="128"/>
        <v>0</v>
      </c>
      <c r="BM415" s="214">
        <f t="shared" si="128"/>
        <v>0</v>
      </c>
      <c r="BN415" s="214">
        <f t="shared" si="128"/>
        <v>0</v>
      </c>
      <c r="BO415" s="214">
        <f t="shared" ref="BO415:CA415" si="130">SUM(BO416:BO455)</f>
        <v>0</v>
      </c>
      <c r="BP415" s="214">
        <f t="shared" si="130"/>
        <v>0</v>
      </c>
      <c r="BQ415" s="214">
        <f t="shared" si="130"/>
        <v>0</v>
      </c>
      <c r="BR415" s="214">
        <f t="shared" si="130"/>
        <v>0</v>
      </c>
      <c r="BS415" s="214">
        <f t="shared" si="130"/>
        <v>0</v>
      </c>
      <c r="BT415" s="214">
        <f t="shared" si="130"/>
        <v>0</v>
      </c>
      <c r="BU415" s="214">
        <f t="shared" si="130"/>
        <v>0</v>
      </c>
      <c r="BV415" s="214">
        <f t="shared" si="130"/>
        <v>0</v>
      </c>
      <c r="BW415" s="214">
        <f t="shared" si="130"/>
        <v>0</v>
      </c>
      <c r="BX415" s="214">
        <f t="shared" si="130"/>
        <v>0</v>
      </c>
      <c r="BY415" s="214">
        <f t="shared" si="130"/>
        <v>0</v>
      </c>
      <c r="BZ415" s="214">
        <f t="shared" si="130"/>
        <v>0</v>
      </c>
      <c r="CA415" s="214">
        <f t="shared" si="130"/>
        <v>0</v>
      </c>
    </row>
    <row r="416" spans="1:79" s="256" customFormat="1" ht="110.25" x14ac:dyDescent="0.2">
      <c r="A416" s="171" t="s">
        <v>899</v>
      </c>
      <c r="B416" s="84" t="s">
        <v>620</v>
      </c>
      <c r="C416" s="171" t="s">
        <v>2232</v>
      </c>
      <c r="D416" s="87">
        <v>4.6985400000000004</v>
      </c>
      <c r="E416" s="66">
        <v>0</v>
      </c>
      <c r="F416" s="66">
        <v>4.6985400000000004</v>
      </c>
      <c r="G416" s="66">
        <v>2</v>
      </c>
      <c r="H416" s="66">
        <v>0</v>
      </c>
      <c r="I416" s="66">
        <v>0</v>
      </c>
      <c r="J416" s="66">
        <v>0</v>
      </c>
      <c r="K416" s="66">
        <v>0</v>
      </c>
      <c r="L416" s="66">
        <v>0</v>
      </c>
      <c r="M416" s="66">
        <v>0</v>
      </c>
      <c r="N416" s="66">
        <v>0</v>
      </c>
      <c r="O416" s="66">
        <v>0</v>
      </c>
      <c r="P416" s="66">
        <v>0</v>
      </c>
      <c r="Q416" s="66">
        <v>0</v>
      </c>
      <c r="R416" s="66">
        <v>0</v>
      </c>
      <c r="S416" s="66">
        <v>0</v>
      </c>
      <c r="T416" s="66">
        <v>0</v>
      </c>
      <c r="U416" s="66">
        <v>0</v>
      </c>
      <c r="V416" s="66">
        <v>0</v>
      </c>
      <c r="W416" s="66">
        <v>0</v>
      </c>
      <c r="X416" s="66">
        <v>0</v>
      </c>
      <c r="Y416" s="66">
        <v>0</v>
      </c>
      <c r="Z416" s="66">
        <v>0</v>
      </c>
      <c r="AA416" s="66">
        <v>0</v>
      </c>
      <c r="AB416" s="66">
        <v>0</v>
      </c>
      <c r="AC416" s="66">
        <v>0</v>
      </c>
      <c r="AD416" s="66">
        <v>0</v>
      </c>
      <c r="AE416" s="66">
        <v>0</v>
      </c>
      <c r="AF416" s="66">
        <v>0</v>
      </c>
      <c r="AG416" s="66">
        <v>0</v>
      </c>
      <c r="AH416" s="66">
        <v>4.6985400000000004</v>
      </c>
      <c r="AI416" s="66">
        <v>2</v>
      </c>
      <c r="AJ416" s="66"/>
      <c r="AK416" s="66">
        <v>0</v>
      </c>
      <c r="AL416" s="66"/>
      <c r="AM416" s="66"/>
      <c r="AN416" s="66"/>
      <c r="AO416" s="66">
        <v>4.7560040399999997</v>
      </c>
      <c r="AP416" s="66">
        <v>2</v>
      </c>
      <c r="AQ416" s="66"/>
      <c r="AR416" s="66">
        <v>0</v>
      </c>
      <c r="AS416" s="66"/>
      <c r="AT416" s="66"/>
      <c r="AU416" s="66"/>
      <c r="AV416" s="66">
        <v>0</v>
      </c>
      <c r="AW416" s="87">
        <v>0</v>
      </c>
      <c r="AX416" s="66"/>
      <c r="AY416" s="87">
        <v>0</v>
      </c>
      <c r="AZ416" s="66"/>
      <c r="BA416" s="66"/>
      <c r="BB416" s="66"/>
      <c r="BC416" s="66">
        <v>0</v>
      </c>
      <c r="BD416" s="87">
        <v>0</v>
      </c>
      <c r="BE416" s="66"/>
      <c r="BF416" s="87">
        <v>0</v>
      </c>
      <c r="BG416" s="66"/>
      <c r="BH416" s="66"/>
      <c r="BI416" s="66"/>
      <c r="BJ416" s="66">
        <v>4.7560040399999997</v>
      </c>
      <c r="BK416" s="87">
        <v>2</v>
      </c>
      <c r="BL416" s="66"/>
      <c r="BM416" s="87">
        <v>0</v>
      </c>
      <c r="BN416" s="66"/>
      <c r="BO416" s="66"/>
      <c r="BP416" s="66"/>
      <c r="BQ416" s="66"/>
      <c r="BR416" s="66"/>
      <c r="BS416" s="66"/>
      <c r="BT416" s="66"/>
      <c r="BU416" s="66"/>
      <c r="BV416" s="66"/>
      <c r="BW416" s="66"/>
      <c r="BX416" s="66"/>
      <c r="BY416" s="66"/>
      <c r="BZ416" s="66"/>
      <c r="CA416" s="66"/>
    </row>
    <row r="417" spans="1:79" s="256" customFormat="1" ht="94.5" x14ac:dyDescent="0.2">
      <c r="A417" s="171" t="s">
        <v>899</v>
      </c>
      <c r="B417" s="170" t="s">
        <v>1731</v>
      </c>
      <c r="C417" s="171" t="s">
        <v>2233</v>
      </c>
      <c r="D417" s="87">
        <v>0</v>
      </c>
      <c r="E417" s="66">
        <v>0</v>
      </c>
      <c r="F417" s="66">
        <v>0</v>
      </c>
      <c r="G417" s="66">
        <v>0</v>
      </c>
      <c r="H417" s="66">
        <v>0</v>
      </c>
      <c r="I417" s="66">
        <v>0</v>
      </c>
      <c r="J417" s="66">
        <v>0</v>
      </c>
      <c r="K417" s="66">
        <v>0</v>
      </c>
      <c r="L417" s="66">
        <v>0</v>
      </c>
      <c r="M417" s="66">
        <v>0</v>
      </c>
      <c r="N417" s="66">
        <v>0</v>
      </c>
      <c r="O417" s="66">
        <v>0</v>
      </c>
      <c r="P417" s="66">
        <v>0</v>
      </c>
      <c r="Q417" s="66">
        <v>0</v>
      </c>
      <c r="R417" s="66">
        <v>0</v>
      </c>
      <c r="S417" s="66">
        <v>0</v>
      </c>
      <c r="T417" s="66">
        <v>0</v>
      </c>
      <c r="U417" s="66">
        <v>0</v>
      </c>
      <c r="V417" s="66">
        <v>0</v>
      </c>
      <c r="W417" s="66">
        <v>0</v>
      </c>
      <c r="X417" s="66">
        <v>0</v>
      </c>
      <c r="Y417" s="66">
        <v>0</v>
      </c>
      <c r="Z417" s="66">
        <v>0</v>
      </c>
      <c r="AA417" s="66">
        <v>0</v>
      </c>
      <c r="AB417" s="66">
        <v>0</v>
      </c>
      <c r="AC417" s="66">
        <v>0</v>
      </c>
      <c r="AD417" s="66">
        <v>0</v>
      </c>
      <c r="AE417" s="66">
        <v>0</v>
      </c>
      <c r="AF417" s="66">
        <v>0</v>
      </c>
      <c r="AG417" s="66">
        <v>0</v>
      </c>
      <c r="AH417" s="66"/>
      <c r="AI417" s="66"/>
      <c r="AJ417" s="66"/>
      <c r="AK417" s="66"/>
      <c r="AL417" s="66"/>
      <c r="AM417" s="66"/>
      <c r="AN417" s="66"/>
      <c r="AO417" s="66">
        <v>0</v>
      </c>
      <c r="AP417" s="66">
        <v>0</v>
      </c>
      <c r="AQ417" s="66"/>
      <c r="AR417" s="66">
        <v>0</v>
      </c>
      <c r="AS417" s="66"/>
      <c r="AT417" s="66"/>
      <c r="AU417" s="66"/>
      <c r="AV417" s="66"/>
      <c r="AW417" s="87">
        <v>0</v>
      </c>
      <c r="AX417" s="66"/>
      <c r="AY417" s="87">
        <v>0</v>
      </c>
      <c r="AZ417" s="66"/>
      <c r="BA417" s="66"/>
      <c r="BB417" s="66"/>
      <c r="BC417" s="66"/>
      <c r="BD417" s="87">
        <v>0</v>
      </c>
      <c r="BE417" s="66"/>
      <c r="BF417" s="87">
        <v>0</v>
      </c>
      <c r="BG417" s="66"/>
      <c r="BH417" s="66"/>
      <c r="BI417" s="66"/>
      <c r="BJ417" s="66">
        <v>0</v>
      </c>
      <c r="BK417" s="87">
        <v>0</v>
      </c>
      <c r="BL417" s="66"/>
      <c r="BM417" s="87">
        <v>0</v>
      </c>
      <c r="BN417" s="66"/>
      <c r="BO417" s="66"/>
      <c r="BP417" s="66"/>
      <c r="BQ417" s="66"/>
      <c r="BR417" s="66"/>
      <c r="BS417" s="66"/>
      <c r="BT417" s="66"/>
      <c r="BU417" s="66"/>
      <c r="BV417" s="66"/>
      <c r="BW417" s="66"/>
      <c r="BX417" s="66"/>
      <c r="BY417" s="66"/>
      <c r="BZ417" s="66"/>
      <c r="CA417" s="66"/>
    </row>
    <row r="418" spans="1:79" s="256" customFormat="1" ht="78.75" x14ac:dyDescent="0.2">
      <c r="A418" s="171" t="s">
        <v>899</v>
      </c>
      <c r="B418" s="84" t="s">
        <v>1732</v>
      </c>
      <c r="C418" s="171" t="s">
        <v>2234</v>
      </c>
      <c r="D418" s="87">
        <v>1.64883</v>
      </c>
      <c r="E418" s="66">
        <v>0</v>
      </c>
      <c r="F418" s="66">
        <v>1.6488299999999998</v>
      </c>
      <c r="G418" s="66">
        <v>1.26</v>
      </c>
      <c r="H418" s="66">
        <v>0</v>
      </c>
      <c r="I418" s="66">
        <v>0</v>
      </c>
      <c r="J418" s="66">
        <v>0</v>
      </c>
      <c r="K418" s="66">
        <v>0</v>
      </c>
      <c r="L418" s="66">
        <v>0</v>
      </c>
      <c r="M418" s="66">
        <v>0</v>
      </c>
      <c r="N418" s="66">
        <v>0</v>
      </c>
      <c r="O418" s="66">
        <v>0</v>
      </c>
      <c r="P418" s="66">
        <v>0</v>
      </c>
      <c r="Q418" s="66">
        <v>0</v>
      </c>
      <c r="R418" s="66">
        <v>0</v>
      </c>
      <c r="S418" s="66">
        <v>0</v>
      </c>
      <c r="T418" s="66">
        <v>0</v>
      </c>
      <c r="U418" s="66">
        <v>0</v>
      </c>
      <c r="V418" s="66">
        <v>0</v>
      </c>
      <c r="W418" s="66">
        <v>0</v>
      </c>
      <c r="X418" s="66">
        <v>0</v>
      </c>
      <c r="Y418" s="66">
        <v>0</v>
      </c>
      <c r="Z418" s="66">
        <v>0</v>
      </c>
      <c r="AA418" s="66">
        <v>0</v>
      </c>
      <c r="AB418" s="66">
        <v>0</v>
      </c>
      <c r="AC418" s="66">
        <v>0</v>
      </c>
      <c r="AD418" s="66">
        <v>0</v>
      </c>
      <c r="AE418" s="66">
        <v>0</v>
      </c>
      <c r="AF418" s="66">
        <v>0</v>
      </c>
      <c r="AG418" s="66">
        <v>0</v>
      </c>
      <c r="AH418" s="66">
        <v>1.6488299999999998</v>
      </c>
      <c r="AI418" s="66">
        <v>1.26</v>
      </c>
      <c r="AJ418" s="66"/>
      <c r="AK418" s="66">
        <v>0</v>
      </c>
      <c r="AL418" s="66"/>
      <c r="AM418" s="66"/>
      <c r="AN418" s="66"/>
      <c r="AO418" s="66">
        <v>2.1864442000000004</v>
      </c>
      <c r="AP418" s="66">
        <v>1.26</v>
      </c>
      <c r="AQ418" s="66"/>
      <c r="AR418" s="66">
        <v>0</v>
      </c>
      <c r="AS418" s="66"/>
      <c r="AT418" s="66"/>
      <c r="AU418" s="66"/>
      <c r="AV418" s="66">
        <v>2.1864442000000004</v>
      </c>
      <c r="AW418" s="87">
        <v>1.26</v>
      </c>
      <c r="AX418" s="66"/>
      <c r="AY418" s="87">
        <v>0</v>
      </c>
      <c r="AZ418" s="66"/>
      <c r="BA418" s="66"/>
      <c r="BB418" s="66"/>
      <c r="BC418" s="66">
        <v>0</v>
      </c>
      <c r="BD418" s="87">
        <v>0</v>
      </c>
      <c r="BE418" s="66"/>
      <c r="BF418" s="87">
        <v>0</v>
      </c>
      <c r="BG418" s="66"/>
      <c r="BH418" s="66"/>
      <c r="BI418" s="66"/>
      <c r="BJ418" s="66">
        <v>0</v>
      </c>
      <c r="BK418" s="87">
        <v>0</v>
      </c>
      <c r="BL418" s="66"/>
      <c r="BM418" s="87">
        <v>0</v>
      </c>
      <c r="BN418" s="66"/>
      <c r="BO418" s="66"/>
      <c r="BP418" s="66"/>
      <c r="BQ418" s="66"/>
      <c r="BR418" s="66"/>
      <c r="BS418" s="66"/>
      <c r="BT418" s="66"/>
      <c r="BU418" s="66"/>
      <c r="BV418" s="66"/>
      <c r="BW418" s="66"/>
      <c r="BX418" s="66"/>
      <c r="BY418" s="66"/>
      <c r="BZ418" s="66"/>
      <c r="CA418" s="66"/>
    </row>
    <row r="419" spans="1:79" s="256" customFormat="1" ht="78.75" x14ac:dyDescent="0.2">
      <c r="A419" s="171" t="s">
        <v>899</v>
      </c>
      <c r="B419" s="84" t="s">
        <v>621</v>
      </c>
      <c r="C419" s="171" t="s">
        <v>2235</v>
      </c>
      <c r="D419" s="87">
        <v>3.9045999999999998</v>
      </c>
      <c r="E419" s="66">
        <v>0</v>
      </c>
      <c r="F419" s="66">
        <v>0</v>
      </c>
      <c r="G419" s="66">
        <v>0</v>
      </c>
      <c r="H419" s="66">
        <v>0</v>
      </c>
      <c r="I419" s="66">
        <v>0</v>
      </c>
      <c r="J419" s="66">
        <v>0</v>
      </c>
      <c r="K419" s="66">
        <v>0</v>
      </c>
      <c r="L419" s="66">
        <v>0</v>
      </c>
      <c r="M419" s="66">
        <v>0</v>
      </c>
      <c r="N419" s="66">
        <v>0</v>
      </c>
      <c r="O419" s="66">
        <v>0</v>
      </c>
      <c r="P419" s="66">
        <v>0</v>
      </c>
      <c r="Q419" s="66">
        <v>0</v>
      </c>
      <c r="R419" s="66">
        <v>0</v>
      </c>
      <c r="S419" s="66">
        <v>0</v>
      </c>
      <c r="T419" s="66">
        <v>0</v>
      </c>
      <c r="U419" s="66">
        <v>0</v>
      </c>
      <c r="V419" s="66">
        <v>0</v>
      </c>
      <c r="W419" s="66">
        <v>0</v>
      </c>
      <c r="X419" s="66">
        <v>0</v>
      </c>
      <c r="Y419" s="66">
        <v>0</v>
      </c>
      <c r="Z419" s="66">
        <v>0</v>
      </c>
      <c r="AA419" s="66">
        <v>0</v>
      </c>
      <c r="AB419" s="66">
        <v>0</v>
      </c>
      <c r="AC419" s="66">
        <v>0</v>
      </c>
      <c r="AD419" s="66">
        <v>0</v>
      </c>
      <c r="AE419" s="66">
        <v>0</v>
      </c>
      <c r="AF419" s="66">
        <v>0</v>
      </c>
      <c r="AG419" s="66">
        <v>0</v>
      </c>
      <c r="AH419" s="66">
        <v>0</v>
      </c>
      <c r="AI419" s="66">
        <v>0</v>
      </c>
      <c r="AJ419" s="66"/>
      <c r="AK419" s="66">
        <v>0</v>
      </c>
      <c r="AL419" s="66"/>
      <c r="AM419" s="66"/>
      <c r="AN419" s="66"/>
      <c r="AO419" s="66">
        <v>0</v>
      </c>
      <c r="AP419" s="66">
        <v>0</v>
      </c>
      <c r="AQ419" s="66"/>
      <c r="AR419" s="66">
        <v>0</v>
      </c>
      <c r="AS419" s="66"/>
      <c r="AT419" s="66"/>
      <c r="AU419" s="66"/>
      <c r="AV419" s="66">
        <v>0</v>
      </c>
      <c r="AW419" s="87">
        <v>0</v>
      </c>
      <c r="AX419" s="66"/>
      <c r="AY419" s="87">
        <v>0</v>
      </c>
      <c r="AZ419" s="66"/>
      <c r="BA419" s="66"/>
      <c r="BB419" s="66"/>
      <c r="BC419" s="66">
        <v>0</v>
      </c>
      <c r="BD419" s="87">
        <v>0</v>
      </c>
      <c r="BE419" s="66"/>
      <c r="BF419" s="87">
        <v>0</v>
      </c>
      <c r="BG419" s="66"/>
      <c r="BH419" s="66"/>
      <c r="BI419" s="66"/>
      <c r="BJ419" s="66">
        <v>0</v>
      </c>
      <c r="BK419" s="87">
        <v>0</v>
      </c>
      <c r="BL419" s="66"/>
      <c r="BM419" s="87">
        <v>0</v>
      </c>
      <c r="BN419" s="66"/>
      <c r="BO419" s="66"/>
      <c r="BP419" s="66"/>
      <c r="BQ419" s="66"/>
      <c r="BR419" s="66"/>
      <c r="BS419" s="66"/>
      <c r="BT419" s="66"/>
      <c r="BU419" s="66"/>
      <c r="BV419" s="66"/>
      <c r="BW419" s="66"/>
      <c r="BX419" s="66"/>
      <c r="BY419" s="66"/>
      <c r="BZ419" s="66"/>
      <c r="CA419" s="66"/>
    </row>
    <row r="420" spans="1:79" s="256" customFormat="1" ht="110.25" x14ac:dyDescent="0.2">
      <c r="A420" s="171" t="s">
        <v>899</v>
      </c>
      <c r="B420" s="84" t="s">
        <v>622</v>
      </c>
      <c r="C420" s="171" t="s">
        <v>2236</v>
      </c>
      <c r="D420" s="87">
        <v>8.5423099999999987</v>
      </c>
      <c r="E420" s="66">
        <v>0</v>
      </c>
      <c r="F420" s="66">
        <v>0</v>
      </c>
      <c r="G420" s="66">
        <v>0</v>
      </c>
      <c r="H420" s="66">
        <v>0</v>
      </c>
      <c r="I420" s="66">
        <v>0</v>
      </c>
      <c r="J420" s="66">
        <v>0</v>
      </c>
      <c r="K420" s="66">
        <v>0</v>
      </c>
      <c r="L420" s="66">
        <v>0</v>
      </c>
      <c r="M420" s="66">
        <v>0</v>
      </c>
      <c r="N420" s="66">
        <v>0</v>
      </c>
      <c r="O420" s="66">
        <v>0</v>
      </c>
      <c r="P420" s="66">
        <v>0</v>
      </c>
      <c r="Q420" s="66">
        <v>0</v>
      </c>
      <c r="R420" s="66">
        <v>0</v>
      </c>
      <c r="S420" s="66">
        <v>0</v>
      </c>
      <c r="T420" s="66">
        <v>0</v>
      </c>
      <c r="U420" s="66">
        <v>0</v>
      </c>
      <c r="V420" s="66">
        <v>0</v>
      </c>
      <c r="W420" s="66">
        <v>0</v>
      </c>
      <c r="X420" s="66">
        <v>0</v>
      </c>
      <c r="Y420" s="66">
        <v>0</v>
      </c>
      <c r="Z420" s="66">
        <v>0</v>
      </c>
      <c r="AA420" s="66">
        <v>0</v>
      </c>
      <c r="AB420" s="66">
        <v>0</v>
      </c>
      <c r="AC420" s="66">
        <v>0</v>
      </c>
      <c r="AD420" s="66">
        <v>0</v>
      </c>
      <c r="AE420" s="66">
        <v>0</v>
      </c>
      <c r="AF420" s="66">
        <v>0</v>
      </c>
      <c r="AG420" s="66">
        <v>0</v>
      </c>
      <c r="AH420" s="66">
        <v>0</v>
      </c>
      <c r="AI420" s="66">
        <v>0</v>
      </c>
      <c r="AJ420" s="66"/>
      <c r="AK420" s="66">
        <v>0</v>
      </c>
      <c r="AL420" s="66"/>
      <c r="AM420" s="66"/>
      <c r="AN420" s="66"/>
      <c r="AO420" s="66">
        <v>0</v>
      </c>
      <c r="AP420" s="66">
        <v>0</v>
      </c>
      <c r="AQ420" s="66"/>
      <c r="AR420" s="66">
        <v>0</v>
      </c>
      <c r="AS420" s="66"/>
      <c r="AT420" s="66"/>
      <c r="AU420" s="66"/>
      <c r="AV420" s="66">
        <v>0</v>
      </c>
      <c r="AW420" s="87">
        <v>0</v>
      </c>
      <c r="AX420" s="66"/>
      <c r="AY420" s="87">
        <v>0</v>
      </c>
      <c r="AZ420" s="66"/>
      <c r="BA420" s="66"/>
      <c r="BB420" s="66"/>
      <c r="BC420" s="66">
        <v>0</v>
      </c>
      <c r="BD420" s="87">
        <v>0</v>
      </c>
      <c r="BE420" s="66"/>
      <c r="BF420" s="87">
        <v>0</v>
      </c>
      <c r="BG420" s="66"/>
      <c r="BH420" s="66"/>
      <c r="BI420" s="66"/>
      <c r="BJ420" s="66">
        <v>0</v>
      </c>
      <c r="BK420" s="87">
        <v>0</v>
      </c>
      <c r="BL420" s="66"/>
      <c r="BM420" s="87">
        <v>0</v>
      </c>
      <c r="BN420" s="66"/>
      <c r="BO420" s="66"/>
      <c r="BP420" s="66"/>
      <c r="BQ420" s="66"/>
      <c r="BR420" s="66"/>
      <c r="BS420" s="66"/>
      <c r="BT420" s="66"/>
      <c r="BU420" s="66"/>
      <c r="BV420" s="66"/>
      <c r="BW420" s="66"/>
      <c r="BX420" s="66"/>
      <c r="BY420" s="66"/>
      <c r="BZ420" s="66"/>
      <c r="CA420" s="66"/>
    </row>
    <row r="421" spans="1:79" s="256" customFormat="1" ht="94.5" x14ac:dyDescent="0.2">
      <c r="A421" s="171" t="s">
        <v>899</v>
      </c>
      <c r="B421" s="84" t="s">
        <v>623</v>
      </c>
      <c r="C421" s="171" t="s">
        <v>2237</v>
      </c>
      <c r="D421" s="87">
        <v>5.9352099999999997</v>
      </c>
      <c r="E421" s="66">
        <v>0</v>
      </c>
      <c r="F421" s="66">
        <v>5.9352099999999997</v>
      </c>
      <c r="G421" s="66">
        <v>2</v>
      </c>
      <c r="H421" s="66">
        <v>0</v>
      </c>
      <c r="I421" s="66">
        <v>0</v>
      </c>
      <c r="J421" s="66">
        <v>0</v>
      </c>
      <c r="K421" s="66">
        <v>0</v>
      </c>
      <c r="L421" s="66">
        <v>0</v>
      </c>
      <c r="M421" s="66">
        <v>0</v>
      </c>
      <c r="N421" s="66">
        <v>0</v>
      </c>
      <c r="O421" s="66">
        <v>0</v>
      </c>
      <c r="P421" s="66">
        <v>0</v>
      </c>
      <c r="Q421" s="66">
        <v>0</v>
      </c>
      <c r="R421" s="66">
        <v>0</v>
      </c>
      <c r="S421" s="66">
        <v>0</v>
      </c>
      <c r="T421" s="66">
        <v>0</v>
      </c>
      <c r="U421" s="66">
        <v>0</v>
      </c>
      <c r="V421" s="66">
        <v>0</v>
      </c>
      <c r="W421" s="66">
        <v>0</v>
      </c>
      <c r="X421" s="66">
        <v>0</v>
      </c>
      <c r="Y421" s="66">
        <v>0</v>
      </c>
      <c r="Z421" s="66">
        <v>0</v>
      </c>
      <c r="AA421" s="66">
        <v>0</v>
      </c>
      <c r="AB421" s="66">
        <v>0</v>
      </c>
      <c r="AC421" s="66">
        <v>0</v>
      </c>
      <c r="AD421" s="66">
        <v>0</v>
      </c>
      <c r="AE421" s="66">
        <v>0</v>
      </c>
      <c r="AF421" s="66">
        <v>0</v>
      </c>
      <c r="AG421" s="66">
        <v>0</v>
      </c>
      <c r="AH421" s="66">
        <v>5.9352099999999997</v>
      </c>
      <c r="AI421" s="66">
        <v>2</v>
      </c>
      <c r="AJ421" s="66"/>
      <c r="AK421" s="66">
        <v>0</v>
      </c>
      <c r="AL421" s="66"/>
      <c r="AM421" s="66"/>
      <c r="AN421" s="66"/>
      <c r="AO421" s="66">
        <v>0</v>
      </c>
      <c r="AP421" s="66">
        <v>0</v>
      </c>
      <c r="AQ421" s="66"/>
      <c r="AR421" s="66">
        <v>0</v>
      </c>
      <c r="AS421" s="66"/>
      <c r="AT421" s="66"/>
      <c r="AU421" s="66"/>
      <c r="AV421" s="66">
        <v>0</v>
      </c>
      <c r="AW421" s="87">
        <v>0</v>
      </c>
      <c r="AX421" s="66"/>
      <c r="AY421" s="87">
        <v>0</v>
      </c>
      <c r="AZ421" s="66"/>
      <c r="BA421" s="66"/>
      <c r="BB421" s="66"/>
      <c r="BC421" s="66">
        <v>0</v>
      </c>
      <c r="BD421" s="87">
        <v>0</v>
      </c>
      <c r="BE421" s="66"/>
      <c r="BF421" s="87">
        <v>0</v>
      </c>
      <c r="BG421" s="66"/>
      <c r="BH421" s="66"/>
      <c r="BI421" s="66"/>
      <c r="BJ421" s="66">
        <v>0</v>
      </c>
      <c r="BK421" s="87">
        <v>0</v>
      </c>
      <c r="BL421" s="66"/>
      <c r="BM421" s="87">
        <v>0</v>
      </c>
      <c r="BN421" s="66"/>
      <c r="BO421" s="66"/>
      <c r="BP421" s="66"/>
      <c r="BQ421" s="66"/>
      <c r="BR421" s="66"/>
      <c r="BS421" s="66"/>
      <c r="BT421" s="66"/>
      <c r="BU421" s="66"/>
      <c r="BV421" s="66"/>
      <c r="BW421" s="66"/>
      <c r="BX421" s="66"/>
      <c r="BY421" s="66"/>
      <c r="BZ421" s="66"/>
      <c r="CA421" s="66"/>
    </row>
    <row r="422" spans="1:79" s="256" customFormat="1" ht="47.25" x14ac:dyDescent="0.2">
      <c r="A422" s="171" t="s">
        <v>2791</v>
      </c>
      <c r="B422" s="84" t="s">
        <v>624</v>
      </c>
      <c r="C422" s="171" t="s">
        <v>2238</v>
      </c>
      <c r="D422" s="87">
        <v>10.89958</v>
      </c>
      <c r="E422" s="66">
        <v>0</v>
      </c>
      <c r="F422" s="66">
        <v>10.89958</v>
      </c>
      <c r="G422" s="66">
        <v>0</v>
      </c>
      <c r="H422" s="66">
        <v>0</v>
      </c>
      <c r="I422" s="66">
        <v>0.4</v>
      </c>
      <c r="J422" s="66">
        <v>0</v>
      </c>
      <c r="K422" s="66">
        <v>0</v>
      </c>
      <c r="L422" s="66">
        <v>0</v>
      </c>
      <c r="M422" s="66">
        <v>0</v>
      </c>
      <c r="N422" s="66">
        <v>0</v>
      </c>
      <c r="O422" s="66">
        <v>0</v>
      </c>
      <c r="P422" s="66">
        <v>0</v>
      </c>
      <c r="Q422" s="66">
        <v>0</v>
      </c>
      <c r="R422" s="66">
        <v>0</v>
      </c>
      <c r="S422" s="66">
        <v>0</v>
      </c>
      <c r="T422" s="66">
        <v>0</v>
      </c>
      <c r="U422" s="66">
        <v>0</v>
      </c>
      <c r="V422" s="66">
        <v>0</v>
      </c>
      <c r="W422" s="66">
        <v>0</v>
      </c>
      <c r="X422" s="66">
        <v>0</v>
      </c>
      <c r="Y422" s="66">
        <v>0</v>
      </c>
      <c r="Z422" s="66">
        <v>0</v>
      </c>
      <c r="AA422" s="66">
        <v>0</v>
      </c>
      <c r="AB422" s="66">
        <v>0</v>
      </c>
      <c r="AC422" s="66">
        <v>0</v>
      </c>
      <c r="AD422" s="66">
        <v>0</v>
      </c>
      <c r="AE422" s="66">
        <v>0</v>
      </c>
      <c r="AF422" s="66">
        <v>0</v>
      </c>
      <c r="AG422" s="66">
        <v>0</v>
      </c>
      <c r="AH422" s="66">
        <v>10.89958</v>
      </c>
      <c r="AI422" s="66">
        <v>0</v>
      </c>
      <c r="AJ422" s="66"/>
      <c r="AK422" s="66">
        <v>0.4</v>
      </c>
      <c r="AL422" s="66"/>
      <c r="AM422" s="66"/>
      <c r="AN422" s="66"/>
      <c r="AO422" s="66">
        <v>0</v>
      </c>
      <c r="AP422" s="66">
        <v>0</v>
      </c>
      <c r="AQ422" s="66"/>
      <c r="AR422" s="66">
        <v>0</v>
      </c>
      <c r="AS422" s="66"/>
      <c r="AT422" s="66"/>
      <c r="AU422" s="66"/>
      <c r="AV422" s="66">
        <v>0</v>
      </c>
      <c r="AW422" s="87">
        <v>0</v>
      </c>
      <c r="AX422" s="66"/>
      <c r="AY422" s="87">
        <v>0</v>
      </c>
      <c r="AZ422" s="66"/>
      <c r="BA422" s="66"/>
      <c r="BB422" s="66"/>
      <c r="BC422" s="66">
        <v>0</v>
      </c>
      <c r="BD422" s="87">
        <v>0</v>
      </c>
      <c r="BE422" s="66"/>
      <c r="BF422" s="87">
        <v>0</v>
      </c>
      <c r="BG422" s="66"/>
      <c r="BH422" s="66"/>
      <c r="BI422" s="66"/>
      <c r="BJ422" s="66">
        <v>0</v>
      </c>
      <c r="BK422" s="87">
        <v>0</v>
      </c>
      <c r="BL422" s="66"/>
      <c r="BM422" s="87">
        <v>0</v>
      </c>
      <c r="BN422" s="66"/>
      <c r="BO422" s="66"/>
      <c r="BP422" s="66"/>
      <c r="BQ422" s="66"/>
      <c r="BR422" s="66"/>
      <c r="BS422" s="66"/>
      <c r="BT422" s="66"/>
      <c r="BU422" s="66"/>
      <c r="BV422" s="66"/>
      <c r="BW422" s="66"/>
      <c r="BX422" s="66"/>
      <c r="BY422" s="66"/>
      <c r="BZ422" s="66"/>
      <c r="CA422" s="66"/>
    </row>
    <row r="423" spans="1:79" s="256" customFormat="1" ht="47.25" x14ac:dyDescent="0.2">
      <c r="A423" s="171" t="s">
        <v>2791</v>
      </c>
      <c r="B423" s="84" t="s">
        <v>625</v>
      </c>
      <c r="C423" s="171" t="s">
        <v>2239</v>
      </c>
      <c r="D423" s="87">
        <v>11.649059999999999</v>
      </c>
      <c r="E423" s="66">
        <v>0</v>
      </c>
      <c r="F423" s="66">
        <v>11.64906</v>
      </c>
      <c r="G423" s="66">
        <v>0</v>
      </c>
      <c r="H423" s="66">
        <v>0</v>
      </c>
      <c r="I423" s="66">
        <v>0.5</v>
      </c>
      <c r="J423" s="66">
        <v>0</v>
      </c>
      <c r="K423" s="66">
        <v>0</v>
      </c>
      <c r="L423" s="66">
        <v>0</v>
      </c>
      <c r="M423" s="66">
        <v>0</v>
      </c>
      <c r="N423" s="66">
        <v>0</v>
      </c>
      <c r="O423" s="66">
        <v>0</v>
      </c>
      <c r="P423" s="66">
        <v>0</v>
      </c>
      <c r="Q423" s="66">
        <v>0</v>
      </c>
      <c r="R423" s="66">
        <v>0</v>
      </c>
      <c r="S423" s="66">
        <v>0</v>
      </c>
      <c r="T423" s="66">
        <v>0</v>
      </c>
      <c r="U423" s="66">
        <v>0</v>
      </c>
      <c r="V423" s="66">
        <v>0</v>
      </c>
      <c r="W423" s="66">
        <v>0</v>
      </c>
      <c r="X423" s="66">
        <v>0</v>
      </c>
      <c r="Y423" s="66">
        <v>0</v>
      </c>
      <c r="Z423" s="66">
        <v>0</v>
      </c>
      <c r="AA423" s="66">
        <v>0</v>
      </c>
      <c r="AB423" s="66">
        <v>0</v>
      </c>
      <c r="AC423" s="66">
        <v>0</v>
      </c>
      <c r="AD423" s="66">
        <v>0</v>
      </c>
      <c r="AE423" s="66">
        <v>0</v>
      </c>
      <c r="AF423" s="66">
        <v>0</v>
      </c>
      <c r="AG423" s="66">
        <v>0</v>
      </c>
      <c r="AH423" s="66">
        <v>11.64906</v>
      </c>
      <c r="AI423" s="66">
        <v>0</v>
      </c>
      <c r="AJ423" s="66"/>
      <c r="AK423" s="66">
        <v>0.5</v>
      </c>
      <c r="AL423" s="66"/>
      <c r="AM423" s="66"/>
      <c r="AN423" s="66"/>
      <c r="AO423" s="66">
        <v>0</v>
      </c>
      <c r="AP423" s="66">
        <v>0</v>
      </c>
      <c r="AQ423" s="66"/>
      <c r="AR423" s="66">
        <v>0</v>
      </c>
      <c r="AS423" s="66"/>
      <c r="AT423" s="66"/>
      <c r="AU423" s="66"/>
      <c r="AV423" s="66">
        <v>0</v>
      </c>
      <c r="AW423" s="87">
        <v>0</v>
      </c>
      <c r="AX423" s="66"/>
      <c r="AY423" s="87">
        <v>0</v>
      </c>
      <c r="AZ423" s="66"/>
      <c r="BA423" s="66"/>
      <c r="BB423" s="66"/>
      <c r="BC423" s="66">
        <v>0</v>
      </c>
      <c r="BD423" s="87">
        <v>0</v>
      </c>
      <c r="BE423" s="66"/>
      <c r="BF423" s="87">
        <v>0</v>
      </c>
      <c r="BG423" s="66"/>
      <c r="BH423" s="66"/>
      <c r="BI423" s="66"/>
      <c r="BJ423" s="66">
        <v>0</v>
      </c>
      <c r="BK423" s="87">
        <v>0</v>
      </c>
      <c r="BL423" s="66"/>
      <c r="BM423" s="87">
        <v>0</v>
      </c>
      <c r="BN423" s="66"/>
      <c r="BO423" s="66"/>
      <c r="BP423" s="66"/>
      <c r="BQ423" s="66"/>
      <c r="BR423" s="66"/>
      <c r="BS423" s="66"/>
      <c r="BT423" s="66"/>
      <c r="BU423" s="66"/>
      <c r="BV423" s="66"/>
      <c r="BW423" s="66"/>
      <c r="BX423" s="66"/>
      <c r="BY423" s="66"/>
      <c r="BZ423" s="66"/>
      <c r="CA423" s="66"/>
    </row>
    <row r="424" spans="1:79" s="256" customFormat="1" ht="31.5" x14ac:dyDescent="0.2">
      <c r="A424" s="171" t="s">
        <v>899</v>
      </c>
      <c r="B424" s="84" t="s">
        <v>626</v>
      </c>
      <c r="C424" s="171" t="s">
        <v>2240</v>
      </c>
      <c r="D424" s="87">
        <v>3.3422299999999998</v>
      </c>
      <c r="E424" s="66">
        <v>0</v>
      </c>
      <c r="F424" s="66">
        <v>3.3422300000000003</v>
      </c>
      <c r="G424" s="66">
        <v>0</v>
      </c>
      <c r="H424" s="66">
        <v>0</v>
      </c>
      <c r="I424" s="66">
        <v>0</v>
      </c>
      <c r="J424" s="66">
        <v>0</v>
      </c>
      <c r="K424" s="66">
        <v>0</v>
      </c>
      <c r="L424" s="66">
        <v>0</v>
      </c>
      <c r="M424" s="66">
        <v>0</v>
      </c>
      <c r="N424" s="66">
        <v>0</v>
      </c>
      <c r="O424" s="66">
        <v>0</v>
      </c>
      <c r="P424" s="66">
        <v>0</v>
      </c>
      <c r="Q424" s="66">
        <v>0</v>
      </c>
      <c r="R424" s="66">
        <v>0</v>
      </c>
      <c r="S424" s="66">
        <v>0</v>
      </c>
      <c r="T424" s="66">
        <v>0</v>
      </c>
      <c r="U424" s="66">
        <v>0</v>
      </c>
      <c r="V424" s="66">
        <v>0</v>
      </c>
      <c r="W424" s="66">
        <v>0</v>
      </c>
      <c r="X424" s="66">
        <v>0</v>
      </c>
      <c r="Y424" s="66">
        <v>0</v>
      </c>
      <c r="Z424" s="66">
        <v>0</v>
      </c>
      <c r="AA424" s="66">
        <v>0</v>
      </c>
      <c r="AB424" s="66">
        <v>0</v>
      </c>
      <c r="AC424" s="66">
        <v>0</v>
      </c>
      <c r="AD424" s="66">
        <v>0</v>
      </c>
      <c r="AE424" s="66">
        <v>0</v>
      </c>
      <c r="AF424" s="66">
        <v>0</v>
      </c>
      <c r="AG424" s="66">
        <v>0</v>
      </c>
      <c r="AH424" s="66">
        <v>3.3422300000000003</v>
      </c>
      <c r="AI424" s="66">
        <v>0</v>
      </c>
      <c r="AJ424" s="66"/>
      <c r="AK424" s="66">
        <v>0</v>
      </c>
      <c r="AL424" s="66"/>
      <c r="AM424" s="66"/>
      <c r="AN424" s="66"/>
      <c r="AO424" s="66">
        <v>0</v>
      </c>
      <c r="AP424" s="66">
        <v>0</v>
      </c>
      <c r="AQ424" s="66"/>
      <c r="AR424" s="66">
        <v>0</v>
      </c>
      <c r="AS424" s="66"/>
      <c r="AT424" s="66"/>
      <c r="AU424" s="66"/>
      <c r="AV424" s="66">
        <v>0</v>
      </c>
      <c r="AW424" s="87">
        <v>0</v>
      </c>
      <c r="AX424" s="66"/>
      <c r="AY424" s="87">
        <v>0</v>
      </c>
      <c r="AZ424" s="66"/>
      <c r="BA424" s="66"/>
      <c r="BB424" s="66"/>
      <c r="BC424" s="66">
        <v>0</v>
      </c>
      <c r="BD424" s="87">
        <v>0</v>
      </c>
      <c r="BE424" s="66"/>
      <c r="BF424" s="87">
        <v>0</v>
      </c>
      <c r="BG424" s="66"/>
      <c r="BH424" s="66"/>
      <c r="BI424" s="66"/>
      <c r="BJ424" s="66">
        <v>0</v>
      </c>
      <c r="BK424" s="87">
        <v>0</v>
      </c>
      <c r="BL424" s="66"/>
      <c r="BM424" s="87">
        <v>0</v>
      </c>
      <c r="BN424" s="66"/>
      <c r="BO424" s="66"/>
      <c r="BP424" s="66"/>
      <c r="BQ424" s="66"/>
      <c r="BR424" s="66"/>
      <c r="BS424" s="66"/>
      <c r="BT424" s="66"/>
      <c r="BU424" s="66"/>
      <c r="BV424" s="66"/>
      <c r="BW424" s="66"/>
      <c r="BX424" s="66"/>
      <c r="BY424" s="66"/>
      <c r="BZ424" s="66"/>
      <c r="CA424" s="66"/>
    </row>
    <row r="425" spans="1:79" s="256" customFormat="1" ht="78.75" x14ac:dyDescent="0.2">
      <c r="A425" s="171" t="s">
        <v>899</v>
      </c>
      <c r="B425" s="84" t="s">
        <v>627</v>
      </c>
      <c r="C425" s="171" t="s">
        <v>2241</v>
      </c>
      <c r="D425" s="87">
        <v>8.4525799999999993</v>
      </c>
      <c r="E425" s="66">
        <v>0</v>
      </c>
      <c r="F425" s="66">
        <v>8.4525800000000011</v>
      </c>
      <c r="G425" s="66">
        <v>2</v>
      </c>
      <c r="H425" s="66">
        <v>0</v>
      </c>
      <c r="I425" s="66">
        <v>0</v>
      </c>
      <c r="J425" s="66">
        <v>0</v>
      </c>
      <c r="K425" s="66">
        <v>0</v>
      </c>
      <c r="L425" s="66">
        <v>0</v>
      </c>
      <c r="M425" s="66">
        <v>0</v>
      </c>
      <c r="N425" s="66">
        <v>0</v>
      </c>
      <c r="O425" s="66">
        <v>0</v>
      </c>
      <c r="P425" s="66">
        <v>0</v>
      </c>
      <c r="Q425" s="66">
        <v>0</v>
      </c>
      <c r="R425" s="66">
        <v>0</v>
      </c>
      <c r="S425" s="66">
        <v>0</v>
      </c>
      <c r="T425" s="66">
        <v>0</v>
      </c>
      <c r="U425" s="66">
        <v>0</v>
      </c>
      <c r="V425" s="66">
        <v>0</v>
      </c>
      <c r="W425" s="66">
        <v>0</v>
      </c>
      <c r="X425" s="66">
        <v>0</v>
      </c>
      <c r="Y425" s="66">
        <v>0</v>
      </c>
      <c r="Z425" s="66">
        <v>0</v>
      </c>
      <c r="AA425" s="66">
        <v>0</v>
      </c>
      <c r="AB425" s="66">
        <v>0</v>
      </c>
      <c r="AC425" s="66">
        <v>0</v>
      </c>
      <c r="AD425" s="66">
        <v>0</v>
      </c>
      <c r="AE425" s="66">
        <v>0</v>
      </c>
      <c r="AF425" s="66">
        <v>0</v>
      </c>
      <c r="AG425" s="66">
        <v>0</v>
      </c>
      <c r="AH425" s="66">
        <v>8.4525800000000011</v>
      </c>
      <c r="AI425" s="66">
        <v>2</v>
      </c>
      <c r="AJ425" s="66"/>
      <c r="AK425" s="66">
        <v>0</v>
      </c>
      <c r="AL425" s="66"/>
      <c r="AM425" s="66"/>
      <c r="AN425" s="66"/>
      <c r="AO425" s="66">
        <v>0</v>
      </c>
      <c r="AP425" s="66">
        <v>0</v>
      </c>
      <c r="AQ425" s="66"/>
      <c r="AR425" s="66">
        <v>0</v>
      </c>
      <c r="AS425" s="66"/>
      <c r="AT425" s="66"/>
      <c r="AU425" s="66"/>
      <c r="AV425" s="66">
        <v>0</v>
      </c>
      <c r="AW425" s="87">
        <v>0</v>
      </c>
      <c r="AX425" s="66"/>
      <c r="AY425" s="87">
        <v>0</v>
      </c>
      <c r="AZ425" s="66"/>
      <c r="BA425" s="66"/>
      <c r="BB425" s="66"/>
      <c r="BC425" s="66">
        <v>0</v>
      </c>
      <c r="BD425" s="87">
        <v>0</v>
      </c>
      <c r="BE425" s="66"/>
      <c r="BF425" s="87">
        <v>0</v>
      </c>
      <c r="BG425" s="66"/>
      <c r="BH425" s="66"/>
      <c r="BI425" s="66"/>
      <c r="BJ425" s="66">
        <v>0</v>
      </c>
      <c r="BK425" s="87">
        <v>0</v>
      </c>
      <c r="BL425" s="66"/>
      <c r="BM425" s="87">
        <v>0</v>
      </c>
      <c r="BN425" s="66"/>
      <c r="BO425" s="66"/>
      <c r="BP425" s="66"/>
      <c r="BQ425" s="66"/>
      <c r="BR425" s="66"/>
      <c r="BS425" s="66"/>
      <c r="BT425" s="66"/>
      <c r="BU425" s="66"/>
      <c r="BV425" s="66"/>
      <c r="BW425" s="66"/>
      <c r="BX425" s="66"/>
      <c r="BY425" s="66"/>
      <c r="BZ425" s="66"/>
      <c r="CA425" s="66"/>
    </row>
    <row r="426" spans="1:79" s="256" customFormat="1" ht="78.75" x14ac:dyDescent="0.2">
      <c r="A426" s="171" t="s">
        <v>899</v>
      </c>
      <c r="B426" s="84" t="s">
        <v>375</v>
      </c>
      <c r="C426" s="171" t="s">
        <v>2242</v>
      </c>
      <c r="D426" s="87">
        <v>0.54042000000000001</v>
      </c>
      <c r="E426" s="66">
        <v>0</v>
      </c>
      <c r="F426" s="66">
        <v>0.5404199999999999</v>
      </c>
      <c r="G426" s="66">
        <v>0.4</v>
      </c>
      <c r="H426" s="66">
        <v>0</v>
      </c>
      <c r="I426" s="66">
        <v>0</v>
      </c>
      <c r="J426" s="66">
        <v>0</v>
      </c>
      <c r="K426" s="66">
        <v>0</v>
      </c>
      <c r="L426" s="66">
        <v>0</v>
      </c>
      <c r="M426" s="66">
        <v>0</v>
      </c>
      <c r="N426" s="66">
        <v>0</v>
      </c>
      <c r="O426" s="66">
        <v>0</v>
      </c>
      <c r="P426" s="66">
        <v>0</v>
      </c>
      <c r="Q426" s="66">
        <v>0</v>
      </c>
      <c r="R426" s="66">
        <v>0</v>
      </c>
      <c r="S426" s="66">
        <v>0</v>
      </c>
      <c r="T426" s="66">
        <v>0</v>
      </c>
      <c r="U426" s="66">
        <v>0</v>
      </c>
      <c r="V426" s="66">
        <v>0</v>
      </c>
      <c r="W426" s="66">
        <v>0</v>
      </c>
      <c r="X426" s="66">
        <v>0</v>
      </c>
      <c r="Y426" s="66">
        <v>0</v>
      </c>
      <c r="Z426" s="66">
        <v>0</v>
      </c>
      <c r="AA426" s="66">
        <v>0</v>
      </c>
      <c r="AB426" s="66">
        <v>0</v>
      </c>
      <c r="AC426" s="66">
        <v>0</v>
      </c>
      <c r="AD426" s="66">
        <v>0</v>
      </c>
      <c r="AE426" s="66">
        <v>0</v>
      </c>
      <c r="AF426" s="66">
        <v>0</v>
      </c>
      <c r="AG426" s="66">
        <v>0</v>
      </c>
      <c r="AH426" s="66">
        <v>0.5404199999999999</v>
      </c>
      <c r="AI426" s="66">
        <v>0.4</v>
      </c>
      <c r="AJ426" s="66"/>
      <c r="AK426" s="66"/>
      <c r="AL426" s="66"/>
      <c r="AM426" s="66"/>
      <c r="AN426" s="66"/>
      <c r="AO426" s="66">
        <v>0.54606769999999993</v>
      </c>
      <c r="AP426" s="66">
        <v>0.4</v>
      </c>
      <c r="AQ426" s="66"/>
      <c r="AR426" s="66">
        <v>0</v>
      </c>
      <c r="AS426" s="66"/>
      <c r="AT426" s="66"/>
      <c r="AU426" s="66"/>
      <c r="AV426" s="66">
        <v>0.54606769999999993</v>
      </c>
      <c r="AW426" s="87">
        <v>0.4</v>
      </c>
      <c r="AX426" s="66"/>
      <c r="AY426" s="87">
        <v>0</v>
      </c>
      <c r="AZ426" s="66"/>
      <c r="BA426" s="66"/>
      <c r="BB426" s="66"/>
      <c r="BC426" s="66">
        <v>0</v>
      </c>
      <c r="BD426" s="87">
        <v>0</v>
      </c>
      <c r="BE426" s="66"/>
      <c r="BF426" s="87">
        <v>0</v>
      </c>
      <c r="BG426" s="66"/>
      <c r="BH426" s="66"/>
      <c r="BI426" s="66"/>
      <c r="BJ426" s="66">
        <v>0</v>
      </c>
      <c r="BK426" s="87">
        <v>0</v>
      </c>
      <c r="BL426" s="66"/>
      <c r="BM426" s="87">
        <v>0</v>
      </c>
      <c r="BN426" s="66"/>
      <c r="BO426" s="66"/>
      <c r="BP426" s="66"/>
      <c r="BQ426" s="66"/>
      <c r="BR426" s="66"/>
      <c r="BS426" s="66"/>
      <c r="BT426" s="66"/>
      <c r="BU426" s="66"/>
      <c r="BV426" s="66"/>
      <c r="BW426" s="66"/>
      <c r="BX426" s="66"/>
      <c r="BY426" s="66"/>
      <c r="BZ426" s="66"/>
      <c r="CA426" s="66"/>
    </row>
    <row r="427" spans="1:79" s="256" customFormat="1" ht="94.5" x14ac:dyDescent="0.2">
      <c r="A427" s="171" t="s">
        <v>899</v>
      </c>
      <c r="B427" s="84" t="s">
        <v>376</v>
      </c>
      <c r="C427" s="171" t="s">
        <v>2243</v>
      </c>
      <c r="D427" s="87">
        <v>3.7439400000000003</v>
      </c>
      <c r="E427" s="66">
        <v>0</v>
      </c>
      <c r="F427" s="66">
        <v>3.7439400000000007</v>
      </c>
      <c r="G427" s="66">
        <v>0.4</v>
      </c>
      <c r="H427" s="66">
        <v>0</v>
      </c>
      <c r="I427" s="66">
        <v>0.26</v>
      </c>
      <c r="J427" s="66">
        <v>0</v>
      </c>
      <c r="K427" s="66">
        <v>0</v>
      </c>
      <c r="L427" s="66">
        <v>0</v>
      </c>
      <c r="M427" s="66">
        <v>0</v>
      </c>
      <c r="N427" s="66">
        <v>0</v>
      </c>
      <c r="O427" s="66">
        <v>0</v>
      </c>
      <c r="P427" s="66">
        <v>0</v>
      </c>
      <c r="Q427" s="66">
        <v>0</v>
      </c>
      <c r="R427" s="66">
        <v>0</v>
      </c>
      <c r="S427" s="66">
        <v>0</v>
      </c>
      <c r="T427" s="66">
        <v>0</v>
      </c>
      <c r="U427" s="66">
        <v>0</v>
      </c>
      <c r="V427" s="66">
        <v>0</v>
      </c>
      <c r="W427" s="66">
        <v>0</v>
      </c>
      <c r="X427" s="66">
        <v>0</v>
      </c>
      <c r="Y427" s="66">
        <v>0</v>
      </c>
      <c r="Z427" s="66">
        <v>0</v>
      </c>
      <c r="AA427" s="66">
        <v>0</v>
      </c>
      <c r="AB427" s="66">
        <v>0</v>
      </c>
      <c r="AC427" s="66">
        <v>0</v>
      </c>
      <c r="AD427" s="66">
        <v>0</v>
      </c>
      <c r="AE427" s="66">
        <v>0</v>
      </c>
      <c r="AF427" s="66">
        <v>0</v>
      </c>
      <c r="AG427" s="66">
        <v>0</v>
      </c>
      <c r="AH427" s="66">
        <v>3.7439400000000007</v>
      </c>
      <c r="AI427" s="66">
        <v>0.4</v>
      </c>
      <c r="AJ427" s="66"/>
      <c r="AK427" s="66">
        <v>0.26</v>
      </c>
      <c r="AL427" s="66"/>
      <c r="AM427" s="66"/>
      <c r="AN427" s="66"/>
      <c r="AO427" s="66">
        <v>3.7651744100000002</v>
      </c>
      <c r="AP427" s="66">
        <v>0.4</v>
      </c>
      <c r="AQ427" s="66"/>
      <c r="AR427" s="66">
        <v>0.23200000000000001</v>
      </c>
      <c r="AS427" s="66"/>
      <c r="AT427" s="66"/>
      <c r="AU427" s="66"/>
      <c r="AV427" s="66">
        <v>0</v>
      </c>
      <c r="AW427" s="87">
        <v>0</v>
      </c>
      <c r="AX427" s="66"/>
      <c r="AY427" s="87">
        <v>0</v>
      </c>
      <c r="AZ427" s="66"/>
      <c r="BA427" s="66"/>
      <c r="BB427" s="66"/>
      <c r="BC427" s="66">
        <v>3.7651744100000002</v>
      </c>
      <c r="BD427" s="87">
        <v>0.4</v>
      </c>
      <c r="BE427" s="66"/>
      <c r="BF427" s="87">
        <v>0.23200000000000001</v>
      </c>
      <c r="BG427" s="66"/>
      <c r="BH427" s="66"/>
      <c r="BI427" s="66"/>
      <c r="BJ427" s="66">
        <v>0</v>
      </c>
      <c r="BK427" s="87">
        <v>0</v>
      </c>
      <c r="BL427" s="66"/>
      <c r="BM427" s="87">
        <v>0</v>
      </c>
      <c r="BN427" s="66"/>
      <c r="BO427" s="66"/>
      <c r="BP427" s="66"/>
      <c r="BQ427" s="66"/>
      <c r="BR427" s="66"/>
      <c r="BS427" s="66"/>
      <c r="BT427" s="66"/>
      <c r="BU427" s="66"/>
      <c r="BV427" s="66"/>
      <c r="BW427" s="66"/>
      <c r="BX427" s="66"/>
      <c r="BY427" s="66"/>
      <c r="BZ427" s="66"/>
      <c r="CA427" s="66"/>
    </row>
    <row r="428" spans="1:79" s="256" customFormat="1" ht="31.5" x14ac:dyDescent="0.2">
      <c r="A428" s="171" t="s">
        <v>2791</v>
      </c>
      <c r="B428" s="84" t="s">
        <v>628</v>
      </c>
      <c r="C428" s="171" t="s">
        <v>2244</v>
      </c>
      <c r="D428" s="87">
        <v>0.83660999999999996</v>
      </c>
      <c r="E428" s="66">
        <v>0</v>
      </c>
      <c r="F428" s="66">
        <v>0.83661000000000008</v>
      </c>
      <c r="G428" s="66">
        <v>0</v>
      </c>
      <c r="H428" s="66">
        <v>0</v>
      </c>
      <c r="I428" s="66">
        <v>0.36</v>
      </c>
      <c r="J428" s="66">
        <v>0</v>
      </c>
      <c r="K428" s="66">
        <v>0</v>
      </c>
      <c r="L428" s="66">
        <v>0</v>
      </c>
      <c r="M428" s="66">
        <v>0</v>
      </c>
      <c r="N428" s="66">
        <v>0</v>
      </c>
      <c r="O428" s="66">
        <v>0</v>
      </c>
      <c r="P428" s="66">
        <v>0</v>
      </c>
      <c r="Q428" s="66">
        <v>0</v>
      </c>
      <c r="R428" s="66">
        <v>0</v>
      </c>
      <c r="S428" s="66">
        <v>0</v>
      </c>
      <c r="T428" s="66">
        <v>0</v>
      </c>
      <c r="U428" s="66">
        <v>0</v>
      </c>
      <c r="V428" s="66">
        <v>0</v>
      </c>
      <c r="W428" s="66">
        <v>0</v>
      </c>
      <c r="X428" s="66">
        <v>0</v>
      </c>
      <c r="Y428" s="66">
        <v>0</v>
      </c>
      <c r="Z428" s="66">
        <v>0</v>
      </c>
      <c r="AA428" s="66">
        <v>0</v>
      </c>
      <c r="AB428" s="66">
        <v>0</v>
      </c>
      <c r="AC428" s="66">
        <v>0</v>
      </c>
      <c r="AD428" s="66">
        <v>0</v>
      </c>
      <c r="AE428" s="66">
        <v>0</v>
      </c>
      <c r="AF428" s="66">
        <v>0</v>
      </c>
      <c r="AG428" s="66">
        <v>0</v>
      </c>
      <c r="AH428" s="66">
        <v>0.83661000000000008</v>
      </c>
      <c r="AI428" s="66">
        <v>0</v>
      </c>
      <c r="AJ428" s="66"/>
      <c r="AK428" s="66">
        <v>0.36</v>
      </c>
      <c r="AL428" s="66"/>
      <c r="AM428" s="66"/>
      <c r="AN428" s="66"/>
      <c r="AO428" s="66">
        <v>0</v>
      </c>
      <c r="AP428" s="66">
        <v>0</v>
      </c>
      <c r="AQ428" s="66"/>
      <c r="AR428" s="66">
        <v>0</v>
      </c>
      <c r="AS428" s="66"/>
      <c r="AT428" s="66"/>
      <c r="AU428" s="66"/>
      <c r="AV428" s="66">
        <v>0</v>
      </c>
      <c r="AW428" s="87">
        <v>0</v>
      </c>
      <c r="AX428" s="66"/>
      <c r="AY428" s="87">
        <v>0</v>
      </c>
      <c r="AZ428" s="66"/>
      <c r="BA428" s="66"/>
      <c r="BB428" s="66"/>
      <c r="BC428" s="66">
        <v>0</v>
      </c>
      <c r="BD428" s="87">
        <v>0</v>
      </c>
      <c r="BE428" s="66"/>
      <c r="BF428" s="87">
        <v>0</v>
      </c>
      <c r="BG428" s="66"/>
      <c r="BH428" s="66"/>
      <c r="BI428" s="66"/>
      <c r="BJ428" s="66">
        <v>0</v>
      </c>
      <c r="BK428" s="87">
        <v>0</v>
      </c>
      <c r="BL428" s="66"/>
      <c r="BM428" s="87">
        <v>0</v>
      </c>
      <c r="BN428" s="66"/>
      <c r="BO428" s="66"/>
      <c r="BP428" s="66"/>
      <c r="BQ428" s="66"/>
      <c r="BR428" s="66"/>
      <c r="BS428" s="66"/>
      <c r="BT428" s="66"/>
      <c r="BU428" s="66"/>
      <c r="BV428" s="66"/>
      <c r="BW428" s="66"/>
      <c r="BX428" s="66"/>
      <c r="BY428" s="66"/>
      <c r="BZ428" s="66"/>
      <c r="CA428" s="66"/>
    </row>
    <row r="429" spans="1:79" s="256" customFormat="1" ht="78.75" x14ac:dyDescent="0.2">
      <c r="A429" s="171" t="s">
        <v>899</v>
      </c>
      <c r="B429" s="84" t="s">
        <v>629</v>
      </c>
      <c r="C429" s="171" t="s">
        <v>2245</v>
      </c>
      <c r="D429" s="87">
        <v>3.1954899999999999</v>
      </c>
      <c r="E429" s="66">
        <v>0</v>
      </c>
      <c r="F429" s="66">
        <v>3.1954899999999999</v>
      </c>
      <c r="G429" s="66">
        <v>2</v>
      </c>
      <c r="H429" s="66">
        <v>0</v>
      </c>
      <c r="I429" s="66">
        <v>0.06</v>
      </c>
      <c r="J429" s="66">
        <v>0</v>
      </c>
      <c r="K429" s="66">
        <v>0</v>
      </c>
      <c r="L429" s="66">
        <v>0</v>
      </c>
      <c r="M429" s="66">
        <v>0</v>
      </c>
      <c r="N429" s="66">
        <v>0</v>
      </c>
      <c r="O429" s="66">
        <v>0</v>
      </c>
      <c r="P429" s="66">
        <v>0</v>
      </c>
      <c r="Q429" s="66">
        <v>0</v>
      </c>
      <c r="R429" s="66">
        <v>0</v>
      </c>
      <c r="S429" s="66">
        <v>0</v>
      </c>
      <c r="T429" s="66">
        <v>0</v>
      </c>
      <c r="U429" s="66">
        <v>0</v>
      </c>
      <c r="V429" s="66">
        <v>0</v>
      </c>
      <c r="W429" s="66">
        <v>0</v>
      </c>
      <c r="X429" s="66">
        <v>0</v>
      </c>
      <c r="Y429" s="66">
        <v>0</v>
      </c>
      <c r="Z429" s="66">
        <v>0</v>
      </c>
      <c r="AA429" s="66">
        <v>0</v>
      </c>
      <c r="AB429" s="66">
        <v>0</v>
      </c>
      <c r="AC429" s="66">
        <v>0</v>
      </c>
      <c r="AD429" s="66">
        <v>0</v>
      </c>
      <c r="AE429" s="66">
        <v>0</v>
      </c>
      <c r="AF429" s="66">
        <v>0</v>
      </c>
      <c r="AG429" s="66">
        <v>0</v>
      </c>
      <c r="AH429" s="66">
        <v>3.1954899999999999</v>
      </c>
      <c r="AI429" s="66">
        <v>2</v>
      </c>
      <c r="AJ429" s="66"/>
      <c r="AK429" s="66">
        <v>0.06</v>
      </c>
      <c r="AL429" s="66"/>
      <c r="AM429" s="66"/>
      <c r="AN429" s="66"/>
      <c r="AO429" s="66">
        <v>3.2626381099999997</v>
      </c>
      <c r="AP429" s="66">
        <v>2</v>
      </c>
      <c r="AQ429" s="66"/>
      <c r="AR429" s="66">
        <v>0</v>
      </c>
      <c r="AS429" s="66"/>
      <c r="AT429" s="66"/>
      <c r="AU429" s="66"/>
      <c r="AV429" s="66">
        <v>0</v>
      </c>
      <c r="AW429" s="87">
        <v>0</v>
      </c>
      <c r="AX429" s="66"/>
      <c r="AY429" s="87">
        <v>0</v>
      </c>
      <c r="AZ429" s="66"/>
      <c r="BA429" s="66"/>
      <c r="BB429" s="66"/>
      <c r="BC429" s="66">
        <v>0</v>
      </c>
      <c r="BD429" s="87">
        <v>0</v>
      </c>
      <c r="BE429" s="66"/>
      <c r="BF429" s="87">
        <v>0</v>
      </c>
      <c r="BG429" s="66"/>
      <c r="BH429" s="66"/>
      <c r="BI429" s="66"/>
      <c r="BJ429" s="66">
        <v>3.2626381099999997</v>
      </c>
      <c r="BK429" s="87">
        <v>2</v>
      </c>
      <c r="BL429" s="66"/>
      <c r="BM429" s="87">
        <v>0</v>
      </c>
      <c r="BN429" s="66"/>
      <c r="BO429" s="66"/>
      <c r="BP429" s="66"/>
      <c r="BQ429" s="66"/>
      <c r="BR429" s="66"/>
      <c r="BS429" s="66"/>
      <c r="BT429" s="66"/>
      <c r="BU429" s="66"/>
      <c r="BV429" s="66"/>
      <c r="BW429" s="66"/>
      <c r="BX429" s="66"/>
      <c r="BY429" s="66"/>
      <c r="BZ429" s="66"/>
      <c r="CA429" s="66"/>
    </row>
    <row r="430" spans="1:79" s="256" customFormat="1" ht="94.5" x14ac:dyDescent="0.2">
      <c r="A430" s="171" t="s">
        <v>899</v>
      </c>
      <c r="B430" s="84" t="s">
        <v>630</v>
      </c>
      <c r="C430" s="171" t="s">
        <v>2246</v>
      </c>
      <c r="D430" s="87">
        <v>12.8306</v>
      </c>
      <c r="E430" s="66">
        <v>0</v>
      </c>
      <c r="F430" s="66">
        <v>0</v>
      </c>
      <c r="G430" s="66">
        <v>0</v>
      </c>
      <c r="H430" s="66">
        <v>0</v>
      </c>
      <c r="I430" s="66">
        <v>0</v>
      </c>
      <c r="J430" s="66">
        <v>0</v>
      </c>
      <c r="K430" s="66">
        <v>0</v>
      </c>
      <c r="L430" s="66">
        <v>0</v>
      </c>
      <c r="M430" s="66">
        <v>0</v>
      </c>
      <c r="N430" s="66">
        <v>0</v>
      </c>
      <c r="O430" s="66">
        <v>0</v>
      </c>
      <c r="P430" s="66">
        <v>0</v>
      </c>
      <c r="Q430" s="66">
        <v>0</v>
      </c>
      <c r="R430" s="66">
        <v>0</v>
      </c>
      <c r="S430" s="66">
        <v>0</v>
      </c>
      <c r="T430" s="66">
        <v>0</v>
      </c>
      <c r="U430" s="66">
        <v>0</v>
      </c>
      <c r="V430" s="66">
        <v>0</v>
      </c>
      <c r="W430" s="66">
        <v>0</v>
      </c>
      <c r="X430" s="66">
        <v>0</v>
      </c>
      <c r="Y430" s="66">
        <v>0</v>
      </c>
      <c r="Z430" s="66">
        <v>0</v>
      </c>
      <c r="AA430" s="66">
        <v>0</v>
      </c>
      <c r="AB430" s="66">
        <v>0</v>
      </c>
      <c r="AC430" s="66">
        <v>0</v>
      </c>
      <c r="AD430" s="66">
        <v>0</v>
      </c>
      <c r="AE430" s="66">
        <v>0</v>
      </c>
      <c r="AF430" s="66">
        <v>0</v>
      </c>
      <c r="AG430" s="66">
        <v>0</v>
      </c>
      <c r="AH430" s="66">
        <v>0</v>
      </c>
      <c r="AI430" s="66">
        <v>0</v>
      </c>
      <c r="AJ430" s="66"/>
      <c r="AK430" s="66">
        <v>0</v>
      </c>
      <c r="AL430" s="66"/>
      <c r="AM430" s="66"/>
      <c r="AN430" s="66"/>
      <c r="AO430" s="66">
        <v>10.92276176</v>
      </c>
      <c r="AP430" s="66">
        <v>1.26</v>
      </c>
      <c r="AQ430" s="66"/>
      <c r="AR430" s="66">
        <v>0.98260000000000003</v>
      </c>
      <c r="AS430" s="66"/>
      <c r="AT430" s="66"/>
      <c r="AU430" s="66"/>
      <c r="AV430" s="66">
        <v>10.92276176</v>
      </c>
      <c r="AW430" s="87">
        <v>1.26</v>
      </c>
      <c r="AX430" s="66"/>
      <c r="AY430" s="87">
        <v>0.98260000000000003</v>
      </c>
      <c r="AZ430" s="66"/>
      <c r="BA430" s="66"/>
      <c r="BB430" s="66"/>
      <c r="BC430" s="66">
        <v>0</v>
      </c>
      <c r="BD430" s="87">
        <v>0</v>
      </c>
      <c r="BE430" s="66"/>
      <c r="BF430" s="87">
        <v>0</v>
      </c>
      <c r="BG430" s="66"/>
      <c r="BH430" s="66"/>
      <c r="BI430" s="66"/>
      <c r="BJ430" s="66">
        <v>0</v>
      </c>
      <c r="BK430" s="87">
        <v>0</v>
      </c>
      <c r="BL430" s="66"/>
      <c r="BM430" s="87">
        <v>0</v>
      </c>
      <c r="BN430" s="66"/>
      <c r="BO430" s="66"/>
      <c r="BP430" s="66"/>
      <c r="BQ430" s="66"/>
      <c r="BR430" s="66"/>
      <c r="BS430" s="66"/>
      <c r="BT430" s="66"/>
      <c r="BU430" s="66"/>
      <c r="BV430" s="66"/>
      <c r="BW430" s="66"/>
      <c r="BX430" s="66"/>
      <c r="BY430" s="66"/>
      <c r="BZ430" s="66"/>
      <c r="CA430" s="66"/>
    </row>
    <row r="431" spans="1:79" s="256" customFormat="1" ht="94.5" x14ac:dyDescent="0.2">
      <c r="A431" s="171" t="s">
        <v>2791</v>
      </c>
      <c r="B431" s="84" t="s">
        <v>631</v>
      </c>
      <c r="C431" s="171" t="s">
        <v>2247</v>
      </c>
      <c r="D431" s="87">
        <v>3.5203500000000001</v>
      </c>
      <c r="E431" s="66">
        <v>0</v>
      </c>
      <c r="F431" s="66">
        <v>3.5203500000000005</v>
      </c>
      <c r="G431" s="66">
        <v>0</v>
      </c>
      <c r="H431" s="66">
        <v>0</v>
      </c>
      <c r="I431" s="66">
        <v>0.18</v>
      </c>
      <c r="J431" s="66">
        <v>0</v>
      </c>
      <c r="K431" s="66">
        <v>0</v>
      </c>
      <c r="L431" s="66">
        <v>0</v>
      </c>
      <c r="M431" s="66">
        <v>0</v>
      </c>
      <c r="N431" s="66">
        <v>0</v>
      </c>
      <c r="O431" s="66">
        <v>0</v>
      </c>
      <c r="P431" s="66">
        <v>0</v>
      </c>
      <c r="Q431" s="66">
        <v>0</v>
      </c>
      <c r="R431" s="66">
        <v>0</v>
      </c>
      <c r="S431" s="66">
        <v>0</v>
      </c>
      <c r="T431" s="66">
        <v>0</v>
      </c>
      <c r="U431" s="66">
        <v>0</v>
      </c>
      <c r="V431" s="66">
        <v>0</v>
      </c>
      <c r="W431" s="66">
        <v>0</v>
      </c>
      <c r="X431" s="66">
        <v>0</v>
      </c>
      <c r="Y431" s="66">
        <v>0</v>
      </c>
      <c r="Z431" s="66">
        <v>0</v>
      </c>
      <c r="AA431" s="66">
        <v>0</v>
      </c>
      <c r="AB431" s="66">
        <v>0</v>
      </c>
      <c r="AC431" s="66">
        <v>0</v>
      </c>
      <c r="AD431" s="66">
        <v>0</v>
      </c>
      <c r="AE431" s="66">
        <v>0</v>
      </c>
      <c r="AF431" s="66">
        <v>0</v>
      </c>
      <c r="AG431" s="66">
        <v>0</v>
      </c>
      <c r="AH431" s="66">
        <v>3.5203500000000005</v>
      </c>
      <c r="AI431" s="66">
        <v>0</v>
      </c>
      <c r="AJ431" s="66"/>
      <c r="AK431" s="66">
        <v>0.18</v>
      </c>
      <c r="AL431" s="66"/>
      <c r="AM431" s="66"/>
      <c r="AN431" s="66"/>
      <c r="AO431" s="66">
        <v>2.41789948</v>
      </c>
      <c r="AP431" s="66">
        <v>0</v>
      </c>
      <c r="AQ431" s="66"/>
      <c r="AR431" s="66">
        <v>0.16300000000000001</v>
      </c>
      <c r="AS431" s="66"/>
      <c r="AT431" s="66"/>
      <c r="AU431" s="66"/>
      <c r="AV431" s="66">
        <v>2.41789948</v>
      </c>
      <c r="AW431" s="87">
        <v>0</v>
      </c>
      <c r="AX431" s="66"/>
      <c r="AY431" s="87">
        <v>0.16300000000000001</v>
      </c>
      <c r="AZ431" s="66"/>
      <c r="BA431" s="66"/>
      <c r="BB431" s="66"/>
      <c r="BC431" s="66">
        <v>0</v>
      </c>
      <c r="BD431" s="87">
        <v>0</v>
      </c>
      <c r="BE431" s="66"/>
      <c r="BF431" s="87">
        <v>0</v>
      </c>
      <c r="BG431" s="66"/>
      <c r="BH431" s="66"/>
      <c r="BI431" s="66"/>
      <c r="BJ431" s="66">
        <v>0</v>
      </c>
      <c r="BK431" s="87">
        <v>0</v>
      </c>
      <c r="BL431" s="66"/>
      <c r="BM431" s="87">
        <v>0</v>
      </c>
      <c r="BN431" s="66"/>
      <c r="BO431" s="66"/>
      <c r="BP431" s="66"/>
      <c r="BQ431" s="66"/>
      <c r="BR431" s="66"/>
      <c r="BS431" s="66"/>
      <c r="BT431" s="66"/>
      <c r="BU431" s="66"/>
      <c r="BV431" s="66"/>
      <c r="BW431" s="66"/>
      <c r="BX431" s="66"/>
      <c r="BY431" s="66"/>
      <c r="BZ431" s="66"/>
      <c r="CA431" s="66"/>
    </row>
    <row r="432" spans="1:79" s="256" customFormat="1" ht="78.75" x14ac:dyDescent="0.2">
      <c r="A432" s="171" t="s">
        <v>899</v>
      </c>
      <c r="B432" s="84" t="s">
        <v>632</v>
      </c>
      <c r="C432" s="171" t="s">
        <v>2248</v>
      </c>
      <c r="D432" s="87">
        <v>0.48705999999999999</v>
      </c>
      <c r="E432" s="66">
        <v>0</v>
      </c>
      <c r="F432" s="66">
        <v>0.48705999999999999</v>
      </c>
      <c r="G432" s="66">
        <v>0.4</v>
      </c>
      <c r="H432" s="66">
        <v>0</v>
      </c>
      <c r="I432" s="66">
        <v>0</v>
      </c>
      <c r="J432" s="66">
        <v>0</v>
      </c>
      <c r="K432" s="66">
        <v>0</v>
      </c>
      <c r="L432" s="66">
        <v>0</v>
      </c>
      <c r="M432" s="66">
        <v>0</v>
      </c>
      <c r="N432" s="66">
        <v>0</v>
      </c>
      <c r="O432" s="66">
        <v>0</v>
      </c>
      <c r="P432" s="66">
        <v>0</v>
      </c>
      <c r="Q432" s="66">
        <v>0</v>
      </c>
      <c r="R432" s="66">
        <v>0</v>
      </c>
      <c r="S432" s="66">
        <v>0</v>
      </c>
      <c r="T432" s="66">
        <v>0</v>
      </c>
      <c r="U432" s="66">
        <v>0</v>
      </c>
      <c r="V432" s="66">
        <v>0</v>
      </c>
      <c r="W432" s="66">
        <v>0</v>
      </c>
      <c r="X432" s="66">
        <v>0</v>
      </c>
      <c r="Y432" s="66">
        <v>0</v>
      </c>
      <c r="Z432" s="66">
        <v>0</v>
      </c>
      <c r="AA432" s="66">
        <v>0</v>
      </c>
      <c r="AB432" s="66">
        <v>0</v>
      </c>
      <c r="AC432" s="66">
        <v>0</v>
      </c>
      <c r="AD432" s="66">
        <v>0</v>
      </c>
      <c r="AE432" s="66">
        <v>0</v>
      </c>
      <c r="AF432" s="66">
        <v>0</v>
      </c>
      <c r="AG432" s="66">
        <v>0</v>
      </c>
      <c r="AH432" s="66">
        <v>0.48705999999999999</v>
      </c>
      <c r="AI432" s="66">
        <v>0.4</v>
      </c>
      <c r="AJ432" s="66"/>
      <c r="AK432" s="66">
        <v>0</v>
      </c>
      <c r="AL432" s="66"/>
      <c r="AM432" s="66"/>
      <c r="AN432" s="66"/>
      <c r="AO432" s="66">
        <v>0.29348402000000007</v>
      </c>
      <c r="AP432" s="66">
        <v>0.4</v>
      </c>
      <c r="AQ432" s="66"/>
      <c r="AR432" s="66">
        <v>0</v>
      </c>
      <c r="AS432" s="66"/>
      <c r="AT432" s="66"/>
      <c r="AU432" s="66"/>
      <c r="AV432" s="66">
        <v>0</v>
      </c>
      <c r="AW432" s="87">
        <v>0</v>
      </c>
      <c r="AX432" s="66"/>
      <c r="AY432" s="87">
        <v>0</v>
      </c>
      <c r="AZ432" s="66"/>
      <c r="BA432" s="66"/>
      <c r="BB432" s="66"/>
      <c r="BC432" s="66">
        <v>0</v>
      </c>
      <c r="BD432" s="87">
        <v>0</v>
      </c>
      <c r="BE432" s="66"/>
      <c r="BF432" s="87">
        <v>0</v>
      </c>
      <c r="BG432" s="66"/>
      <c r="BH432" s="66"/>
      <c r="BI432" s="66"/>
      <c r="BJ432" s="66">
        <v>0.29348402000000007</v>
      </c>
      <c r="BK432" s="87">
        <v>0.4</v>
      </c>
      <c r="BL432" s="66"/>
      <c r="BM432" s="87">
        <v>0</v>
      </c>
      <c r="BN432" s="66"/>
      <c r="BO432" s="66"/>
      <c r="BP432" s="66"/>
      <c r="BQ432" s="66"/>
      <c r="BR432" s="66"/>
      <c r="BS432" s="66"/>
      <c r="BT432" s="66"/>
      <c r="BU432" s="66"/>
      <c r="BV432" s="66"/>
      <c r="BW432" s="66"/>
      <c r="BX432" s="66"/>
      <c r="BY432" s="66"/>
      <c r="BZ432" s="66"/>
      <c r="CA432" s="66"/>
    </row>
    <row r="433" spans="1:79" s="256" customFormat="1" ht="78.75" x14ac:dyDescent="0.2">
      <c r="A433" s="171" t="s">
        <v>899</v>
      </c>
      <c r="B433" s="84" t="s">
        <v>1733</v>
      </c>
      <c r="C433" s="171" t="s">
        <v>2249</v>
      </c>
      <c r="D433" s="87">
        <v>0.39027000000000001</v>
      </c>
      <c r="E433" s="66">
        <v>0</v>
      </c>
      <c r="F433" s="66">
        <v>0.39027000000000001</v>
      </c>
      <c r="G433" s="66">
        <v>0.25</v>
      </c>
      <c r="H433" s="66">
        <v>0</v>
      </c>
      <c r="I433" s="66">
        <v>0</v>
      </c>
      <c r="J433" s="66">
        <v>0</v>
      </c>
      <c r="K433" s="66">
        <v>0</v>
      </c>
      <c r="L433" s="66">
        <v>0</v>
      </c>
      <c r="M433" s="66">
        <v>0</v>
      </c>
      <c r="N433" s="66">
        <v>0</v>
      </c>
      <c r="O433" s="66">
        <v>0</v>
      </c>
      <c r="P433" s="66">
        <v>0</v>
      </c>
      <c r="Q433" s="66">
        <v>0</v>
      </c>
      <c r="R433" s="66">
        <v>0</v>
      </c>
      <c r="S433" s="66">
        <v>0</v>
      </c>
      <c r="T433" s="66">
        <v>0</v>
      </c>
      <c r="U433" s="66">
        <v>0</v>
      </c>
      <c r="V433" s="66">
        <v>0</v>
      </c>
      <c r="W433" s="66">
        <v>0</v>
      </c>
      <c r="X433" s="66">
        <v>0</v>
      </c>
      <c r="Y433" s="66">
        <v>0</v>
      </c>
      <c r="Z433" s="66">
        <v>0</v>
      </c>
      <c r="AA433" s="66">
        <v>0</v>
      </c>
      <c r="AB433" s="66">
        <v>0</v>
      </c>
      <c r="AC433" s="66">
        <v>0</v>
      </c>
      <c r="AD433" s="66">
        <v>0</v>
      </c>
      <c r="AE433" s="66">
        <v>0</v>
      </c>
      <c r="AF433" s="66">
        <v>0</v>
      </c>
      <c r="AG433" s="66">
        <v>0</v>
      </c>
      <c r="AH433" s="66">
        <v>0.39027000000000001</v>
      </c>
      <c r="AI433" s="66">
        <v>0.25</v>
      </c>
      <c r="AJ433" s="66"/>
      <c r="AK433" s="66">
        <v>0</v>
      </c>
      <c r="AL433" s="66"/>
      <c r="AM433" s="66"/>
      <c r="AN433" s="66"/>
      <c r="AO433" s="66">
        <v>0.35949010999999997</v>
      </c>
      <c r="AP433" s="66">
        <v>0.25</v>
      </c>
      <c r="AQ433" s="66"/>
      <c r="AR433" s="66">
        <v>0</v>
      </c>
      <c r="AS433" s="66"/>
      <c r="AT433" s="66"/>
      <c r="AU433" s="66"/>
      <c r="AV433" s="66">
        <v>0.35949010999999997</v>
      </c>
      <c r="AW433" s="87">
        <v>0.25</v>
      </c>
      <c r="AX433" s="66"/>
      <c r="AY433" s="87">
        <v>0</v>
      </c>
      <c r="AZ433" s="66"/>
      <c r="BA433" s="66"/>
      <c r="BB433" s="66"/>
      <c r="BC433" s="66">
        <v>0</v>
      </c>
      <c r="BD433" s="87">
        <v>0</v>
      </c>
      <c r="BE433" s="66"/>
      <c r="BF433" s="87">
        <v>0</v>
      </c>
      <c r="BG433" s="66"/>
      <c r="BH433" s="66"/>
      <c r="BI433" s="66"/>
      <c r="BJ433" s="66">
        <v>0</v>
      </c>
      <c r="BK433" s="87">
        <v>0</v>
      </c>
      <c r="BL433" s="66"/>
      <c r="BM433" s="87">
        <v>0</v>
      </c>
      <c r="BN433" s="66"/>
      <c r="BO433" s="66"/>
      <c r="BP433" s="66"/>
      <c r="BQ433" s="66"/>
      <c r="BR433" s="66"/>
      <c r="BS433" s="66"/>
      <c r="BT433" s="66"/>
      <c r="BU433" s="66"/>
      <c r="BV433" s="66"/>
      <c r="BW433" s="66"/>
      <c r="BX433" s="66"/>
      <c r="BY433" s="66"/>
      <c r="BZ433" s="66"/>
      <c r="CA433" s="66"/>
    </row>
    <row r="434" spans="1:79" s="256" customFormat="1" ht="63" x14ac:dyDescent="0.2">
      <c r="A434" s="171" t="s">
        <v>899</v>
      </c>
      <c r="B434" s="84" t="s">
        <v>1734</v>
      </c>
      <c r="C434" s="171" t="s">
        <v>2250</v>
      </c>
      <c r="D434" s="87">
        <v>0.64124999999999999</v>
      </c>
      <c r="E434" s="66">
        <v>0</v>
      </c>
      <c r="F434" s="66">
        <v>0.64124999999999999</v>
      </c>
      <c r="G434" s="66">
        <v>0.63</v>
      </c>
      <c r="H434" s="66">
        <v>0</v>
      </c>
      <c r="I434" s="66">
        <v>0</v>
      </c>
      <c r="J434" s="66">
        <v>0</v>
      </c>
      <c r="K434" s="66">
        <v>0</v>
      </c>
      <c r="L434" s="66">
        <v>0</v>
      </c>
      <c r="M434" s="66">
        <v>0</v>
      </c>
      <c r="N434" s="66">
        <v>0</v>
      </c>
      <c r="O434" s="66">
        <v>0</v>
      </c>
      <c r="P434" s="66">
        <v>0</v>
      </c>
      <c r="Q434" s="66">
        <v>0</v>
      </c>
      <c r="R434" s="66">
        <v>0</v>
      </c>
      <c r="S434" s="66">
        <v>0</v>
      </c>
      <c r="T434" s="66">
        <v>0</v>
      </c>
      <c r="U434" s="66">
        <v>0</v>
      </c>
      <c r="V434" s="66">
        <v>0</v>
      </c>
      <c r="W434" s="66">
        <v>0</v>
      </c>
      <c r="X434" s="66">
        <v>0</v>
      </c>
      <c r="Y434" s="66">
        <v>0</v>
      </c>
      <c r="Z434" s="66">
        <v>0</v>
      </c>
      <c r="AA434" s="66">
        <v>0</v>
      </c>
      <c r="AB434" s="66">
        <v>0</v>
      </c>
      <c r="AC434" s="66">
        <v>0</v>
      </c>
      <c r="AD434" s="66">
        <v>0</v>
      </c>
      <c r="AE434" s="66">
        <v>0</v>
      </c>
      <c r="AF434" s="66">
        <v>0</v>
      </c>
      <c r="AG434" s="66">
        <v>0</v>
      </c>
      <c r="AH434" s="66">
        <v>0.64124999999999999</v>
      </c>
      <c r="AI434" s="66">
        <v>0.63</v>
      </c>
      <c r="AJ434" s="66"/>
      <c r="AK434" s="66">
        <v>0</v>
      </c>
      <c r="AL434" s="66"/>
      <c r="AM434" s="66"/>
      <c r="AN434" s="66"/>
      <c r="AO434" s="66">
        <v>0.58571938000000001</v>
      </c>
      <c r="AP434" s="66">
        <v>0.63</v>
      </c>
      <c r="AQ434" s="66"/>
      <c r="AR434" s="66">
        <v>0</v>
      </c>
      <c r="AS434" s="66"/>
      <c r="AT434" s="66"/>
      <c r="AU434" s="66"/>
      <c r="AV434" s="66">
        <v>0.58571938000000001</v>
      </c>
      <c r="AW434" s="87">
        <v>0.63</v>
      </c>
      <c r="AX434" s="66"/>
      <c r="AY434" s="87">
        <v>0</v>
      </c>
      <c r="AZ434" s="66"/>
      <c r="BA434" s="66"/>
      <c r="BB434" s="66"/>
      <c r="BC434" s="66">
        <v>0</v>
      </c>
      <c r="BD434" s="87">
        <v>0</v>
      </c>
      <c r="BE434" s="66"/>
      <c r="BF434" s="87">
        <v>0</v>
      </c>
      <c r="BG434" s="66"/>
      <c r="BH434" s="66"/>
      <c r="BI434" s="66"/>
      <c r="BJ434" s="66">
        <v>0</v>
      </c>
      <c r="BK434" s="87">
        <v>0</v>
      </c>
      <c r="BL434" s="66"/>
      <c r="BM434" s="87">
        <v>0</v>
      </c>
      <c r="BN434" s="66"/>
      <c r="BO434" s="66"/>
      <c r="BP434" s="66"/>
      <c r="BQ434" s="66"/>
      <c r="BR434" s="66"/>
      <c r="BS434" s="66"/>
      <c r="BT434" s="66"/>
      <c r="BU434" s="66"/>
      <c r="BV434" s="66"/>
      <c r="BW434" s="66"/>
      <c r="BX434" s="66"/>
      <c r="BY434" s="66"/>
      <c r="BZ434" s="66"/>
      <c r="CA434" s="66"/>
    </row>
    <row r="435" spans="1:79" s="256" customFormat="1" ht="126" x14ac:dyDescent="0.2">
      <c r="A435" s="171" t="s">
        <v>899</v>
      </c>
      <c r="B435" s="84" t="s">
        <v>1735</v>
      </c>
      <c r="C435" s="171" t="s">
        <v>2251</v>
      </c>
      <c r="D435" s="87">
        <v>0.48705999999999999</v>
      </c>
      <c r="E435" s="66">
        <v>0</v>
      </c>
      <c r="F435" s="66">
        <v>0.48705999999999999</v>
      </c>
      <c r="G435" s="66">
        <v>0.4</v>
      </c>
      <c r="H435" s="66">
        <v>0</v>
      </c>
      <c r="I435" s="66">
        <v>0</v>
      </c>
      <c r="J435" s="66">
        <v>0</v>
      </c>
      <c r="K435" s="66">
        <v>0</v>
      </c>
      <c r="L435" s="66">
        <v>0</v>
      </c>
      <c r="M435" s="66">
        <v>0</v>
      </c>
      <c r="N435" s="66">
        <v>0</v>
      </c>
      <c r="O435" s="66">
        <v>0</v>
      </c>
      <c r="P435" s="66">
        <v>0</v>
      </c>
      <c r="Q435" s="66">
        <v>0</v>
      </c>
      <c r="R435" s="66">
        <v>0</v>
      </c>
      <c r="S435" s="66">
        <v>0</v>
      </c>
      <c r="T435" s="66">
        <v>0</v>
      </c>
      <c r="U435" s="66">
        <v>0</v>
      </c>
      <c r="V435" s="66">
        <v>0</v>
      </c>
      <c r="W435" s="66">
        <v>0</v>
      </c>
      <c r="X435" s="66">
        <v>0</v>
      </c>
      <c r="Y435" s="66">
        <v>0</v>
      </c>
      <c r="Z435" s="66">
        <v>0</v>
      </c>
      <c r="AA435" s="66">
        <v>0</v>
      </c>
      <c r="AB435" s="66">
        <v>0</v>
      </c>
      <c r="AC435" s="66">
        <v>0</v>
      </c>
      <c r="AD435" s="66">
        <v>0</v>
      </c>
      <c r="AE435" s="66">
        <v>0</v>
      </c>
      <c r="AF435" s="66">
        <v>0</v>
      </c>
      <c r="AG435" s="66">
        <v>0</v>
      </c>
      <c r="AH435" s="66">
        <v>0.48705999999999999</v>
      </c>
      <c r="AI435" s="66">
        <v>0.4</v>
      </c>
      <c r="AJ435" s="66"/>
      <c r="AK435" s="66">
        <v>0</v>
      </c>
      <c r="AL435" s="66"/>
      <c r="AM435" s="66"/>
      <c r="AN435" s="66"/>
      <c r="AO435" s="66">
        <v>0.37773039000000003</v>
      </c>
      <c r="AP435" s="66">
        <v>0.4</v>
      </c>
      <c r="AQ435" s="66"/>
      <c r="AR435" s="66">
        <v>0</v>
      </c>
      <c r="AS435" s="66"/>
      <c r="AT435" s="66"/>
      <c r="AU435" s="66"/>
      <c r="AV435" s="66">
        <v>0.37773039000000003</v>
      </c>
      <c r="AW435" s="87">
        <v>0.4</v>
      </c>
      <c r="AX435" s="66"/>
      <c r="AY435" s="87">
        <v>0</v>
      </c>
      <c r="AZ435" s="66"/>
      <c r="BA435" s="66"/>
      <c r="BB435" s="66"/>
      <c r="BC435" s="66">
        <v>0</v>
      </c>
      <c r="BD435" s="87">
        <v>0</v>
      </c>
      <c r="BE435" s="66"/>
      <c r="BF435" s="87">
        <v>0</v>
      </c>
      <c r="BG435" s="66"/>
      <c r="BH435" s="66"/>
      <c r="BI435" s="66"/>
      <c r="BJ435" s="66">
        <v>0</v>
      </c>
      <c r="BK435" s="87">
        <v>0</v>
      </c>
      <c r="BL435" s="66"/>
      <c r="BM435" s="87">
        <v>0</v>
      </c>
      <c r="BN435" s="66"/>
      <c r="BO435" s="66"/>
      <c r="BP435" s="66"/>
      <c r="BQ435" s="66"/>
      <c r="BR435" s="66"/>
      <c r="BS435" s="66"/>
      <c r="BT435" s="66"/>
      <c r="BU435" s="66"/>
      <c r="BV435" s="66"/>
      <c r="BW435" s="66"/>
      <c r="BX435" s="66"/>
      <c r="BY435" s="66"/>
      <c r="BZ435" s="66"/>
      <c r="CA435" s="66"/>
    </row>
    <row r="436" spans="1:79" s="256" customFormat="1" ht="63" x14ac:dyDescent="0.2">
      <c r="A436" s="171" t="s">
        <v>899</v>
      </c>
      <c r="B436" s="84" t="s">
        <v>633</v>
      </c>
      <c r="C436" s="171" t="s">
        <v>2252</v>
      </c>
      <c r="D436" s="87">
        <v>0.31148000000000003</v>
      </c>
      <c r="E436" s="66">
        <v>0</v>
      </c>
      <c r="F436" s="66">
        <v>0.31148000000000003</v>
      </c>
      <c r="G436" s="66">
        <v>0.16</v>
      </c>
      <c r="H436" s="66">
        <v>0</v>
      </c>
      <c r="I436" s="66">
        <v>0</v>
      </c>
      <c r="J436" s="66">
        <v>0</v>
      </c>
      <c r="K436" s="66">
        <v>0</v>
      </c>
      <c r="L436" s="66">
        <v>0</v>
      </c>
      <c r="M436" s="66">
        <v>0</v>
      </c>
      <c r="N436" s="66">
        <v>0</v>
      </c>
      <c r="O436" s="66">
        <v>0</v>
      </c>
      <c r="P436" s="66">
        <v>0</v>
      </c>
      <c r="Q436" s="66">
        <v>0</v>
      </c>
      <c r="R436" s="66">
        <v>0</v>
      </c>
      <c r="S436" s="66">
        <v>0</v>
      </c>
      <c r="T436" s="66">
        <v>0</v>
      </c>
      <c r="U436" s="66">
        <v>0</v>
      </c>
      <c r="V436" s="66">
        <v>0</v>
      </c>
      <c r="W436" s="66">
        <v>0</v>
      </c>
      <c r="X436" s="66">
        <v>0</v>
      </c>
      <c r="Y436" s="66">
        <v>0</v>
      </c>
      <c r="Z436" s="66">
        <v>0</v>
      </c>
      <c r="AA436" s="66">
        <v>0</v>
      </c>
      <c r="AB436" s="66">
        <v>0</v>
      </c>
      <c r="AC436" s="66">
        <v>0</v>
      </c>
      <c r="AD436" s="66">
        <v>0</v>
      </c>
      <c r="AE436" s="66">
        <v>0</v>
      </c>
      <c r="AF436" s="66">
        <v>0</v>
      </c>
      <c r="AG436" s="66">
        <v>0</v>
      </c>
      <c r="AH436" s="66">
        <v>0.31148000000000003</v>
      </c>
      <c r="AI436" s="66">
        <v>0.16</v>
      </c>
      <c r="AJ436" s="66"/>
      <c r="AK436" s="66">
        <v>0</v>
      </c>
      <c r="AL436" s="66"/>
      <c r="AM436" s="66"/>
      <c r="AN436" s="66"/>
      <c r="AO436" s="66">
        <v>0.12800944</v>
      </c>
      <c r="AP436" s="66">
        <v>0.16</v>
      </c>
      <c r="AQ436" s="66"/>
      <c r="AR436" s="66">
        <v>0</v>
      </c>
      <c r="AS436" s="66"/>
      <c r="AT436" s="66"/>
      <c r="AU436" s="66"/>
      <c r="AV436" s="66">
        <v>0.12800944</v>
      </c>
      <c r="AW436" s="87">
        <v>0.16</v>
      </c>
      <c r="AX436" s="66"/>
      <c r="AY436" s="87">
        <v>0</v>
      </c>
      <c r="AZ436" s="66"/>
      <c r="BA436" s="66"/>
      <c r="BB436" s="66"/>
      <c r="BC436" s="66">
        <v>0</v>
      </c>
      <c r="BD436" s="87">
        <v>0</v>
      </c>
      <c r="BE436" s="66"/>
      <c r="BF436" s="87">
        <v>0</v>
      </c>
      <c r="BG436" s="66"/>
      <c r="BH436" s="66"/>
      <c r="BI436" s="66"/>
      <c r="BJ436" s="66">
        <v>0</v>
      </c>
      <c r="BK436" s="87">
        <v>0</v>
      </c>
      <c r="BL436" s="66"/>
      <c r="BM436" s="87">
        <v>0</v>
      </c>
      <c r="BN436" s="66"/>
      <c r="BO436" s="66"/>
      <c r="BP436" s="66"/>
      <c r="BQ436" s="66"/>
      <c r="BR436" s="66"/>
      <c r="BS436" s="66"/>
      <c r="BT436" s="66"/>
      <c r="BU436" s="66"/>
      <c r="BV436" s="66"/>
      <c r="BW436" s="66"/>
      <c r="BX436" s="66"/>
      <c r="BY436" s="66"/>
      <c r="BZ436" s="66"/>
      <c r="CA436" s="66"/>
    </row>
    <row r="437" spans="1:79" s="256" customFormat="1" ht="63" x14ac:dyDescent="0.2">
      <c r="A437" s="171" t="s">
        <v>2791</v>
      </c>
      <c r="B437" s="84" t="s">
        <v>634</v>
      </c>
      <c r="C437" s="171" t="s">
        <v>2253</v>
      </c>
      <c r="D437" s="87">
        <v>0.75997000000000003</v>
      </c>
      <c r="E437" s="66">
        <v>0</v>
      </c>
      <c r="F437" s="66">
        <v>0.75997000000000015</v>
      </c>
      <c r="G437" s="66">
        <v>0</v>
      </c>
      <c r="H437" s="66">
        <v>0</v>
      </c>
      <c r="I437" s="66">
        <v>0.4</v>
      </c>
      <c r="J437" s="66">
        <v>0</v>
      </c>
      <c r="K437" s="66">
        <v>0</v>
      </c>
      <c r="L437" s="66">
        <v>0</v>
      </c>
      <c r="M437" s="66">
        <v>0</v>
      </c>
      <c r="N437" s="66">
        <v>0</v>
      </c>
      <c r="O437" s="66">
        <v>0</v>
      </c>
      <c r="P437" s="66">
        <v>0</v>
      </c>
      <c r="Q437" s="66">
        <v>0</v>
      </c>
      <c r="R437" s="66">
        <v>0</v>
      </c>
      <c r="S437" s="66">
        <v>0</v>
      </c>
      <c r="T437" s="66">
        <v>0</v>
      </c>
      <c r="U437" s="66">
        <v>0</v>
      </c>
      <c r="V437" s="66">
        <v>0</v>
      </c>
      <c r="W437" s="66">
        <v>0</v>
      </c>
      <c r="X437" s="66">
        <v>0</v>
      </c>
      <c r="Y437" s="66">
        <v>0</v>
      </c>
      <c r="Z437" s="66">
        <v>0</v>
      </c>
      <c r="AA437" s="66">
        <v>0</v>
      </c>
      <c r="AB437" s="66">
        <v>0</v>
      </c>
      <c r="AC437" s="66">
        <v>0</v>
      </c>
      <c r="AD437" s="66">
        <v>0</v>
      </c>
      <c r="AE437" s="66">
        <v>0</v>
      </c>
      <c r="AF437" s="66">
        <v>0</v>
      </c>
      <c r="AG437" s="66">
        <v>0</v>
      </c>
      <c r="AH437" s="66">
        <v>0.75997000000000015</v>
      </c>
      <c r="AI437" s="66">
        <v>0</v>
      </c>
      <c r="AJ437" s="66"/>
      <c r="AK437" s="66">
        <v>0.4</v>
      </c>
      <c r="AL437" s="66"/>
      <c r="AM437" s="66"/>
      <c r="AN437" s="66"/>
      <c r="AO437" s="66">
        <v>0</v>
      </c>
      <c r="AP437" s="66">
        <v>0</v>
      </c>
      <c r="AQ437" s="66"/>
      <c r="AR437" s="66">
        <v>0</v>
      </c>
      <c r="AS437" s="66"/>
      <c r="AT437" s="66"/>
      <c r="AU437" s="66"/>
      <c r="AV437" s="66">
        <v>0</v>
      </c>
      <c r="AW437" s="87">
        <v>0</v>
      </c>
      <c r="AX437" s="66"/>
      <c r="AY437" s="87">
        <v>0</v>
      </c>
      <c r="AZ437" s="66"/>
      <c r="BA437" s="66"/>
      <c r="BB437" s="66"/>
      <c r="BC437" s="66">
        <v>0</v>
      </c>
      <c r="BD437" s="87">
        <v>0</v>
      </c>
      <c r="BE437" s="66"/>
      <c r="BF437" s="87">
        <v>0</v>
      </c>
      <c r="BG437" s="66"/>
      <c r="BH437" s="66"/>
      <c r="BI437" s="66"/>
      <c r="BJ437" s="66">
        <v>0</v>
      </c>
      <c r="BK437" s="87">
        <v>0</v>
      </c>
      <c r="BL437" s="66"/>
      <c r="BM437" s="87">
        <v>0</v>
      </c>
      <c r="BN437" s="66"/>
      <c r="BO437" s="66"/>
      <c r="BP437" s="66"/>
      <c r="BQ437" s="66"/>
      <c r="BR437" s="66"/>
      <c r="BS437" s="66"/>
      <c r="BT437" s="66"/>
      <c r="BU437" s="66"/>
      <c r="BV437" s="66"/>
      <c r="BW437" s="66"/>
      <c r="BX437" s="66"/>
      <c r="BY437" s="66"/>
      <c r="BZ437" s="66"/>
      <c r="CA437" s="66"/>
    </row>
    <row r="438" spans="1:79" s="256" customFormat="1" ht="47.25" x14ac:dyDescent="0.2">
      <c r="A438" s="171" t="s">
        <v>899</v>
      </c>
      <c r="B438" s="170" t="s">
        <v>635</v>
      </c>
      <c r="C438" s="171" t="s">
        <v>2254</v>
      </c>
      <c r="D438" s="87">
        <v>0.48705999999999999</v>
      </c>
      <c r="E438" s="66">
        <v>0</v>
      </c>
      <c r="F438" s="66">
        <v>0.48705999999999999</v>
      </c>
      <c r="G438" s="66">
        <v>0.4</v>
      </c>
      <c r="H438" s="66">
        <v>0</v>
      </c>
      <c r="I438" s="66">
        <v>0</v>
      </c>
      <c r="J438" s="66">
        <v>0</v>
      </c>
      <c r="K438" s="66">
        <v>0</v>
      </c>
      <c r="L438" s="66">
        <v>0</v>
      </c>
      <c r="M438" s="66">
        <v>0</v>
      </c>
      <c r="N438" s="66">
        <v>0</v>
      </c>
      <c r="O438" s="66">
        <v>0</v>
      </c>
      <c r="P438" s="66">
        <v>0</v>
      </c>
      <c r="Q438" s="66">
        <v>0</v>
      </c>
      <c r="R438" s="66">
        <v>0</v>
      </c>
      <c r="S438" s="66">
        <v>0</v>
      </c>
      <c r="T438" s="66">
        <v>0</v>
      </c>
      <c r="U438" s="66">
        <v>0</v>
      </c>
      <c r="V438" s="66">
        <v>0</v>
      </c>
      <c r="W438" s="66">
        <v>0</v>
      </c>
      <c r="X438" s="66">
        <v>0</v>
      </c>
      <c r="Y438" s="66">
        <v>0</v>
      </c>
      <c r="Z438" s="66">
        <v>0</v>
      </c>
      <c r="AA438" s="66">
        <v>0</v>
      </c>
      <c r="AB438" s="66">
        <v>0</v>
      </c>
      <c r="AC438" s="66">
        <v>0</v>
      </c>
      <c r="AD438" s="66">
        <v>0</v>
      </c>
      <c r="AE438" s="66">
        <v>0</v>
      </c>
      <c r="AF438" s="66">
        <v>0</v>
      </c>
      <c r="AG438" s="66">
        <v>0</v>
      </c>
      <c r="AH438" s="66">
        <v>0.48705999999999999</v>
      </c>
      <c r="AI438" s="66">
        <v>0.4</v>
      </c>
      <c r="AJ438" s="66"/>
      <c r="AK438" s="66">
        <v>0</v>
      </c>
      <c r="AL438" s="66"/>
      <c r="AM438" s="66"/>
      <c r="AN438" s="66"/>
      <c r="AO438" s="66">
        <v>0.37490656999999999</v>
      </c>
      <c r="AP438" s="66">
        <v>0.4</v>
      </c>
      <c r="AQ438" s="66"/>
      <c r="AR438" s="66">
        <v>0</v>
      </c>
      <c r="AS438" s="66"/>
      <c r="AT438" s="66"/>
      <c r="AU438" s="66"/>
      <c r="AV438" s="66">
        <v>0.37490656999999999</v>
      </c>
      <c r="AW438" s="87">
        <v>0.4</v>
      </c>
      <c r="AX438" s="66"/>
      <c r="AY438" s="87">
        <v>0</v>
      </c>
      <c r="AZ438" s="66"/>
      <c r="BA438" s="66"/>
      <c r="BB438" s="66"/>
      <c r="BC438" s="66">
        <v>0</v>
      </c>
      <c r="BD438" s="87">
        <v>0</v>
      </c>
      <c r="BE438" s="66"/>
      <c r="BF438" s="87">
        <v>0</v>
      </c>
      <c r="BG438" s="66"/>
      <c r="BH438" s="66"/>
      <c r="BI438" s="66"/>
      <c r="BJ438" s="66">
        <v>0</v>
      </c>
      <c r="BK438" s="87">
        <v>0</v>
      </c>
      <c r="BL438" s="66"/>
      <c r="BM438" s="87">
        <v>0</v>
      </c>
      <c r="BN438" s="66"/>
      <c r="BO438" s="66"/>
      <c r="BP438" s="66"/>
      <c r="BQ438" s="66"/>
      <c r="BR438" s="66"/>
      <c r="BS438" s="66"/>
      <c r="BT438" s="66"/>
      <c r="BU438" s="66"/>
      <c r="BV438" s="66"/>
      <c r="BW438" s="66"/>
      <c r="BX438" s="66"/>
      <c r="BY438" s="66"/>
      <c r="BZ438" s="66"/>
      <c r="CA438" s="66"/>
    </row>
    <row r="439" spans="1:79" s="256" customFormat="1" ht="63" x14ac:dyDescent="0.2">
      <c r="A439" s="171" t="s">
        <v>899</v>
      </c>
      <c r="B439" s="84" t="s">
        <v>1736</v>
      </c>
      <c r="C439" s="171" t="s">
        <v>2255</v>
      </c>
      <c r="D439" s="87">
        <v>0.48705999999999999</v>
      </c>
      <c r="E439" s="66">
        <v>0</v>
      </c>
      <c r="F439" s="66">
        <v>0.48705999999999999</v>
      </c>
      <c r="G439" s="66">
        <v>0.4</v>
      </c>
      <c r="H439" s="66">
        <v>0</v>
      </c>
      <c r="I439" s="66">
        <v>0</v>
      </c>
      <c r="J439" s="66">
        <v>0</v>
      </c>
      <c r="K439" s="66">
        <v>0</v>
      </c>
      <c r="L439" s="66">
        <v>0</v>
      </c>
      <c r="M439" s="66">
        <v>0</v>
      </c>
      <c r="N439" s="66">
        <v>0</v>
      </c>
      <c r="O439" s="66">
        <v>0</v>
      </c>
      <c r="P439" s="66">
        <v>0</v>
      </c>
      <c r="Q439" s="66">
        <v>0</v>
      </c>
      <c r="R439" s="66">
        <v>0</v>
      </c>
      <c r="S439" s="66">
        <v>0</v>
      </c>
      <c r="T439" s="66">
        <v>0</v>
      </c>
      <c r="U439" s="66">
        <v>0</v>
      </c>
      <c r="V439" s="66">
        <v>0</v>
      </c>
      <c r="W439" s="66">
        <v>0</v>
      </c>
      <c r="X439" s="66">
        <v>0</v>
      </c>
      <c r="Y439" s="66">
        <v>0</v>
      </c>
      <c r="Z439" s="66">
        <v>0</v>
      </c>
      <c r="AA439" s="66">
        <v>0</v>
      </c>
      <c r="AB439" s="66">
        <v>0</v>
      </c>
      <c r="AC439" s="66">
        <v>0</v>
      </c>
      <c r="AD439" s="66">
        <v>0</v>
      </c>
      <c r="AE439" s="66">
        <v>0</v>
      </c>
      <c r="AF439" s="66">
        <v>0</v>
      </c>
      <c r="AG439" s="66">
        <v>0</v>
      </c>
      <c r="AH439" s="66">
        <v>0.48705999999999999</v>
      </c>
      <c r="AI439" s="66">
        <v>0.4</v>
      </c>
      <c r="AJ439" s="66"/>
      <c r="AK439" s="66">
        <v>0</v>
      </c>
      <c r="AL439" s="66"/>
      <c r="AM439" s="66"/>
      <c r="AN439" s="66"/>
      <c r="AO439" s="66">
        <v>0.39093207000000002</v>
      </c>
      <c r="AP439" s="66">
        <v>0.4</v>
      </c>
      <c r="AQ439" s="66"/>
      <c r="AR439" s="66">
        <v>0</v>
      </c>
      <c r="AS439" s="66"/>
      <c r="AT439" s="66"/>
      <c r="AU439" s="66"/>
      <c r="AV439" s="66">
        <v>0.39093207000000002</v>
      </c>
      <c r="AW439" s="87">
        <v>0.4</v>
      </c>
      <c r="AX439" s="66"/>
      <c r="AY439" s="87">
        <v>0</v>
      </c>
      <c r="AZ439" s="66"/>
      <c r="BA439" s="66"/>
      <c r="BB439" s="66"/>
      <c r="BC439" s="66">
        <v>0</v>
      </c>
      <c r="BD439" s="87">
        <v>0</v>
      </c>
      <c r="BE439" s="66"/>
      <c r="BF439" s="87">
        <v>0</v>
      </c>
      <c r="BG439" s="66"/>
      <c r="BH439" s="66"/>
      <c r="BI439" s="66"/>
      <c r="BJ439" s="66">
        <v>0</v>
      </c>
      <c r="BK439" s="87">
        <v>0</v>
      </c>
      <c r="BL439" s="66"/>
      <c r="BM439" s="87">
        <v>0</v>
      </c>
      <c r="BN439" s="66"/>
      <c r="BO439" s="66"/>
      <c r="BP439" s="66"/>
      <c r="BQ439" s="66"/>
      <c r="BR439" s="66"/>
      <c r="BS439" s="66"/>
      <c r="BT439" s="66"/>
      <c r="BU439" s="66"/>
      <c r="BV439" s="66"/>
      <c r="BW439" s="66"/>
      <c r="BX439" s="66"/>
      <c r="BY439" s="66"/>
      <c r="BZ439" s="66"/>
      <c r="CA439" s="66"/>
    </row>
    <row r="440" spans="1:79" s="256" customFormat="1" ht="78.75" x14ac:dyDescent="0.2">
      <c r="A440" s="171" t="s">
        <v>899</v>
      </c>
      <c r="B440" s="84" t="s">
        <v>1737</v>
      </c>
      <c r="C440" s="171" t="s">
        <v>2256</v>
      </c>
      <c r="D440" s="87">
        <v>0.48705999999999999</v>
      </c>
      <c r="E440" s="66">
        <v>0</v>
      </c>
      <c r="F440" s="66">
        <v>0.48705999999999999</v>
      </c>
      <c r="G440" s="66">
        <v>0.4</v>
      </c>
      <c r="H440" s="66">
        <v>0</v>
      </c>
      <c r="I440" s="66">
        <v>0</v>
      </c>
      <c r="J440" s="66">
        <v>0</v>
      </c>
      <c r="K440" s="66">
        <v>0</v>
      </c>
      <c r="L440" s="66">
        <v>0</v>
      </c>
      <c r="M440" s="66">
        <v>0</v>
      </c>
      <c r="N440" s="66">
        <v>0</v>
      </c>
      <c r="O440" s="66">
        <v>0</v>
      </c>
      <c r="P440" s="66">
        <v>0</v>
      </c>
      <c r="Q440" s="66">
        <v>0</v>
      </c>
      <c r="R440" s="66">
        <v>0</v>
      </c>
      <c r="S440" s="66">
        <v>0</v>
      </c>
      <c r="T440" s="66">
        <v>0</v>
      </c>
      <c r="U440" s="66">
        <v>0</v>
      </c>
      <c r="V440" s="66">
        <v>0</v>
      </c>
      <c r="W440" s="66">
        <v>0</v>
      </c>
      <c r="X440" s="66">
        <v>0</v>
      </c>
      <c r="Y440" s="66">
        <v>0</v>
      </c>
      <c r="Z440" s="66">
        <v>0</v>
      </c>
      <c r="AA440" s="66">
        <v>0</v>
      </c>
      <c r="AB440" s="66">
        <v>0</v>
      </c>
      <c r="AC440" s="66">
        <v>0</v>
      </c>
      <c r="AD440" s="66">
        <v>0</v>
      </c>
      <c r="AE440" s="66">
        <v>0</v>
      </c>
      <c r="AF440" s="66">
        <v>0</v>
      </c>
      <c r="AG440" s="66">
        <v>0</v>
      </c>
      <c r="AH440" s="66">
        <v>0.48705999999999999</v>
      </c>
      <c r="AI440" s="66">
        <v>0.4</v>
      </c>
      <c r="AJ440" s="66"/>
      <c r="AK440" s="66">
        <v>0</v>
      </c>
      <c r="AL440" s="66"/>
      <c r="AM440" s="66"/>
      <c r="AN440" s="66"/>
      <c r="AO440" s="66">
        <v>0.21239496999999999</v>
      </c>
      <c r="AP440" s="66">
        <v>0.4</v>
      </c>
      <c r="AQ440" s="66"/>
      <c r="AR440" s="66">
        <v>0</v>
      </c>
      <c r="AS440" s="66"/>
      <c r="AT440" s="66"/>
      <c r="AU440" s="66"/>
      <c r="AV440" s="66">
        <v>0.21239496999999999</v>
      </c>
      <c r="AW440" s="87">
        <v>0.4</v>
      </c>
      <c r="AX440" s="66"/>
      <c r="AY440" s="87">
        <v>0</v>
      </c>
      <c r="AZ440" s="66"/>
      <c r="BA440" s="66"/>
      <c r="BB440" s="66"/>
      <c r="BC440" s="66">
        <v>0</v>
      </c>
      <c r="BD440" s="87">
        <v>0</v>
      </c>
      <c r="BE440" s="66"/>
      <c r="BF440" s="87">
        <v>0</v>
      </c>
      <c r="BG440" s="66"/>
      <c r="BH440" s="66"/>
      <c r="BI440" s="66"/>
      <c r="BJ440" s="66">
        <v>0</v>
      </c>
      <c r="BK440" s="87">
        <v>0</v>
      </c>
      <c r="BL440" s="66"/>
      <c r="BM440" s="87">
        <v>0</v>
      </c>
      <c r="BN440" s="66"/>
      <c r="BO440" s="66"/>
      <c r="BP440" s="66"/>
      <c r="BQ440" s="66"/>
      <c r="BR440" s="66"/>
      <c r="BS440" s="66"/>
      <c r="BT440" s="66"/>
      <c r="BU440" s="66"/>
      <c r="BV440" s="66"/>
      <c r="BW440" s="66"/>
      <c r="BX440" s="66"/>
      <c r="BY440" s="66"/>
      <c r="BZ440" s="66"/>
      <c r="CA440" s="66"/>
    </row>
    <row r="441" spans="1:79" s="256" customFormat="1" ht="78.75" x14ac:dyDescent="0.2">
      <c r="A441" s="171" t="s">
        <v>899</v>
      </c>
      <c r="B441" s="84" t="s">
        <v>636</v>
      </c>
      <c r="C441" s="171" t="s">
        <v>2257</v>
      </c>
      <c r="D441" s="87">
        <v>0.31148000000000003</v>
      </c>
      <c r="E441" s="66">
        <v>0</v>
      </c>
      <c r="F441" s="66">
        <v>0.31148000000000003</v>
      </c>
      <c r="G441" s="66">
        <v>0.16</v>
      </c>
      <c r="H441" s="66">
        <v>0</v>
      </c>
      <c r="I441" s="66">
        <v>0</v>
      </c>
      <c r="J441" s="66">
        <v>0</v>
      </c>
      <c r="K441" s="66">
        <v>0</v>
      </c>
      <c r="L441" s="66">
        <v>0</v>
      </c>
      <c r="M441" s="66">
        <v>0</v>
      </c>
      <c r="N441" s="66">
        <v>0</v>
      </c>
      <c r="O441" s="66">
        <v>0</v>
      </c>
      <c r="P441" s="66">
        <v>0</v>
      </c>
      <c r="Q441" s="66">
        <v>0</v>
      </c>
      <c r="R441" s="66">
        <v>0</v>
      </c>
      <c r="S441" s="66">
        <v>0</v>
      </c>
      <c r="T441" s="66">
        <v>0</v>
      </c>
      <c r="U441" s="66">
        <v>0</v>
      </c>
      <c r="V441" s="66">
        <v>0</v>
      </c>
      <c r="W441" s="66">
        <v>0</v>
      </c>
      <c r="X441" s="66">
        <v>0</v>
      </c>
      <c r="Y441" s="66">
        <v>0</v>
      </c>
      <c r="Z441" s="66">
        <v>0</v>
      </c>
      <c r="AA441" s="66">
        <v>0</v>
      </c>
      <c r="AB441" s="66">
        <v>0</v>
      </c>
      <c r="AC441" s="66">
        <v>0</v>
      </c>
      <c r="AD441" s="66">
        <v>0</v>
      </c>
      <c r="AE441" s="66">
        <v>0</v>
      </c>
      <c r="AF441" s="66">
        <v>0</v>
      </c>
      <c r="AG441" s="66">
        <v>0</v>
      </c>
      <c r="AH441" s="66">
        <v>0.31148000000000003</v>
      </c>
      <c r="AI441" s="66">
        <v>0.16</v>
      </c>
      <c r="AJ441" s="66"/>
      <c r="AK441" s="66">
        <v>0</v>
      </c>
      <c r="AL441" s="66"/>
      <c r="AM441" s="66"/>
      <c r="AN441" s="66"/>
      <c r="AO441" s="66">
        <v>0.24108784999999999</v>
      </c>
      <c r="AP441" s="66">
        <v>0.16</v>
      </c>
      <c r="AQ441" s="66"/>
      <c r="AR441" s="66">
        <v>0</v>
      </c>
      <c r="AS441" s="66"/>
      <c r="AT441" s="66"/>
      <c r="AU441" s="66"/>
      <c r="AV441" s="66">
        <v>0.24108784999999999</v>
      </c>
      <c r="AW441" s="87">
        <v>0.16</v>
      </c>
      <c r="AX441" s="66"/>
      <c r="AY441" s="87">
        <v>0</v>
      </c>
      <c r="AZ441" s="66"/>
      <c r="BA441" s="66"/>
      <c r="BB441" s="66"/>
      <c r="BC441" s="66">
        <v>0</v>
      </c>
      <c r="BD441" s="87">
        <v>0</v>
      </c>
      <c r="BE441" s="66"/>
      <c r="BF441" s="87">
        <v>0</v>
      </c>
      <c r="BG441" s="66"/>
      <c r="BH441" s="66"/>
      <c r="BI441" s="66"/>
      <c r="BJ441" s="66">
        <v>0</v>
      </c>
      <c r="BK441" s="87">
        <v>0</v>
      </c>
      <c r="BL441" s="66"/>
      <c r="BM441" s="87">
        <v>0</v>
      </c>
      <c r="BN441" s="66"/>
      <c r="BO441" s="66"/>
      <c r="BP441" s="66"/>
      <c r="BQ441" s="66"/>
      <c r="BR441" s="66"/>
      <c r="BS441" s="66"/>
      <c r="BT441" s="66"/>
      <c r="BU441" s="66"/>
      <c r="BV441" s="66"/>
      <c r="BW441" s="66"/>
      <c r="BX441" s="66"/>
      <c r="BY441" s="66"/>
      <c r="BZ441" s="66"/>
      <c r="CA441" s="66"/>
    </row>
    <row r="442" spans="1:79" s="256" customFormat="1" ht="94.5" x14ac:dyDescent="0.2">
      <c r="A442" s="171" t="s">
        <v>899</v>
      </c>
      <c r="B442" s="84" t="s">
        <v>637</v>
      </c>
      <c r="C442" s="171" t="s">
        <v>2258</v>
      </c>
      <c r="D442" s="87">
        <v>0.48705999999999999</v>
      </c>
      <c r="E442" s="66">
        <v>0</v>
      </c>
      <c r="F442" s="66">
        <v>0.48705999999999999</v>
      </c>
      <c r="G442" s="66">
        <v>0.4</v>
      </c>
      <c r="H442" s="66">
        <v>0</v>
      </c>
      <c r="I442" s="66">
        <v>0</v>
      </c>
      <c r="J442" s="66">
        <v>0</v>
      </c>
      <c r="K442" s="66">
        <v>0</v>
      </c>
      <c r="L442" s="66">
        <v>0</v>
      </c>
      <c r="M442" s="66">
        <v>0</v>
      </c>
      <c r="N442" s="66">
        <v>0</v>
      </c>
      <c r="O442" s="66">
        <v>0</v>
      </c>
      <c r="P442" s="66">
        <v>0</v>
      </c>
      <c r="Q442" s="66">
        <v>0</v>
      </c>
      <c r="R442" s="66">
        <v>0</v>
      </c>
      <c r="S442" s="66">
        <v>0</v>
      </c>
      <c r="T442" s="66">
        <v>0</v>
      </c>
      <c r="U442" s="66">
        <v>0</v>
      </c>
      <c r="V442" s="66">
        <v>0</v>
      </c>
      <c r="W442" s="66">
        <v>0</v>
      </c>
      <c r="X442" s="66">
        <v>0</v>
      </c>
      <c r="Y442" s="66">
        <v>0</v>
      </c>
      <c r="Z442" s="66">
        <v>0</v>
      </c>
      <c r="AA442" s="66">
        <v>0</v>
      </c>
      <c r="AB442" s="66">
        <v>0</v>
      </c>
      <c r="AC442" s="66">
        <v>0</v>
      </c>
      <c r="AD442" s="66">
        <v>0</v>
      </c>
      <c r="AE442" s="66">
        <v>0</v>
      </c>
      <c r="AF442" s="66">
        <v>0</v>
      </c>
      <c r="AG442" s="66">
        <v>0</v>
      </c>
      <c r="AH442" s="66">
        <v>0.48705999999999999</v>
      </c>
      <c r="AI442" s="66">
        <v>0.4</v>
      </c>
      <c r="AJ442" s="66"/>
      <c r="AK442" s="66">
        <v>0</v>
      </c>
      <c r="AL442" s="66"/>
      <c r="AM442" s="66"/>
      <c r="AN442" s="66"/>
      <c r="AO442" s="66">
        <v>0.41866627000000001</v>
      </c>
      <c r="AP442" s="66">
        <v>0.4</v>
      </c>
      <c r="AQ442" s="66"/>
      <c r="AR442" s="66">
        <v>0</v>
      </c>
      <c r="AS442" s="66"/>
      <c r="AT442" s="66"/>
      <c r="AU442" s="66"/>
      <c r="AV442" s="66">
        <v>0</v>
      </c>
      <c r="AW442" s="87">
        <v>0</v>
      </c>
      <c r="AX442" s="66"/>
      <c r="AY442" s="87">
        <v>0</v>
      </c>
      <c r="AZ442" s="66"/>
      <c r="BA442" s="66"/>
      <c r="BB442" s="66"/>
      <c r="BC442" s="66">
        <v>0</v>
      </c>
      <c r="BD442" s="87">
        <v>0</v>
      </c>
      <c r="BE442" s="66"/>
      <c r="BF442" s="87">
        <v>0</v>
      </c>
      <c r="BG442" s="66"/>
      <c r="BH442" s="66"/>
      <c r="BI442" s="66"/>
      <c r="BJ442" s="66">
        <v>0.41866627000000001</v>
      </c>
      <c r="BK442" s="87">
        <v>0.4</v>
      </c>
      <c r="BL442" s="66"/>
      <c r="BM442" s="87">
        <v>0</v>
      </c>
      <c r="BN442" s="66"/>
      <c r="BO442" s="66"/>
      <c r="BP442" s="66"/>
      <c r="BQ442" s="66"/>
      <c r="BR442" s="66"/>
      <c r="BS442" s="66"/>
      <c r="BT442" s="66"/>
      <c r="BU442" s="66"/>
      <c r="BV442" s="66"/>
      <c r="BW442" s="66"/>
      <c r="BX442" s="66"/>
      <c r="BY442" s="66"/>
      <c r="BZ442" s="66"/>
      <c r="CA442" s="66"/>
    </row>
    <row r="443" spans="1:79" s="256" customFormat="1" ht="78.75" x14ac:dyDescent="0.2">
      <c r="A443" s="171" t="s">
        <v>2791</v>
      </c>
      <c r="B443" s="84" t="s">
        <v>1738</v>
      </c>
      <c r="C443" s="171" t="s">
        <v>2259</v>
      </c>
      <c r="D443" s="87">
        <v>0</v>
      </c>
      <c r="E443" s="66">
        <v>0</v>
      </c>
      <c r="F443" s="66">
        <v>0</v>
      </c>
      <c r="G443" s="66">
        <v>0</v>
      </c>
      <c r="H443" s="66">
        <v>0</v>
      </c>
      <c r="I443" s="66">
        <v>0</v>
      </c>
      <c r="J443" s="66">
        <v>0</v>
      </c>
      <c r="K443" s="66">
        <v>0</v>
      </c>
      <c r="L443" s="66">
        <v>0</v>
      </c>
      <c r="M443" s="66">
        <v>0</v>
      </c>
      <c r="N443" s="66">
        <v>0</v>
      </c>
      <c r="O443" s="66">
        <v>0</v>
      </c>
      <c r="P443" s="66">
        <v>0</v>
      </c>
      <c r="Q443" s="66">
        <v>0</v>
      </c>
      <c r="R443" s="66">
        <v>0</v>
      </c>
      <c r="S443" s="66">
        <v>0</v>
      </c>
      <c r="T443" s="66">
        <v>0</v>
      </c>
      <c r="U443" s="66">
        <v>0</v>
      </c>
      <c r="V443" s="66">
        <v>0</v>
      </c>
      <c r="W443" s="66">
        <v>0</v>
      </c>
      <c r="X443" s="66">
        <v>0</v>
      </c>
      <c r="Y443" s="66">
        <v>0</v>
      </c>
      <c r="Z443" s="66">
        <v>0</v>
      </c>
      <c r="AA443" s="66">
        <v>0</v>
      </c>
      <c r="AB443" s="66">
        <v>0</v>
      </c>
      <c r="AC443" s="66">
        <v>0</v>
      </c>
      <c r="AD443" s="66">
        <v>0</v>
      </c>
      <c r="AE443" s="66">
        <v>0</v>
      </c>
      <c r="AF443" s="66">
        <v>0</v>
      </c>
      <c r="AG443" s="66">
        <v>0</v>
      </c>
      <c r="AH443" s="66">
        <v>0</v>
      </c>
      <c r="AI443" s="66"/>
      <c r="AJ443" s="66"/>
      <c r="AK443" s="66"/>
      <c r="AL443" s="66"/>
      <c r="AM443" s="66"/>
      <c r="AN443" s="66"/>
      <c r="AO443" s="66">
        <v>0</v>
      </c>
      <c r="AP443" s="66">
        <v>0</v>
      </c>
      <c r="AQ443" s="66"/>
      <c r="AR443" s="66">
        <v>0</v>
      </c>
      <c r="AS443" s="66"/>
      <c r="AT443" s="66"/>
      <c r="AU443" s="66"/>
      <c r="AV443" s="66">
        <v>0</v>
      </c>
      <c r="AW443" s="87">
        <v>0</v>
      </c>
      <c r="AX443" s="66"/>
      <c r="AY443" s="87">
        <v>0</v>
      </c>
      <c r="AZ443" s="66"/>
      <c r="BA443" s="66"/>
      <c r="BB443" s="66"/>
      <c r="BC443" s="66">
        <v>0</v>
      </c>
      <c r="BD443" s="87">
        <v>0</v>
      </c>
      <c r="BE443" s="66"/>
      <c r="BF443" s="87">
        <v>0</v>
      </c>
      <c r="BG443" s="66"/>
      <c r="BH443" s="66"/>
      <c r="BI443" s="66"/>
      <c r="BJ443" s="66">
        <v>0</v>
      </c>
      <c r="BK443" s="87">
        <v>0</v>
      </c>
      <c r="BL443" s="66"/>
      <c r="BM443" s="87">
        <v>0</v>
      </c>
      <c r="BN443" s="66"/>
      <c r="BO443" s="66"/>
      <c r="BP443" s="66"/>
      <c r="BQ443" s="66"/>
      <c r="BR443" s="66"/>
      <c r="BS443" s="66"/>
      <c r="BT443" s="66"/>
      <c r="BU443" s="66"/>
      <c r="BV443" s="66"/>
      <c r="BW443" s="66"/>
      <c r="BX443" s="66"/>
      <c r="BY443" s="66"/>
      <c r="BZ443" s="66"/>
      <c r="CA443" s="66"/>
    </row>
    <row r="444" spans="1:79" s="256" customFormat="1" ht="94.5" x14ac:dyDescent="0.2">
      <c r="A444" s="171" t="s">
        <v>899</v>
      </c>
      <c r="B444" s="84" t="s">
        <v>1739</v>
      </c>
      <c r="C444" s="171" t="s">
        <v>2260</v>
      </c>
      <c r="D444" s="87">
        <v>0</v>
      </c>
      <c r="E444" s="66">
        <v>0</v>
      </c>
      <c r="F444" s="66">
        <v>0</v>
      </c>
      <c r="G444" s="66">
        <v>0</v>
      </c>
      <c r="H444" s="66">
        <v>0</v>
      </c>
      <c r="I444" s="66">
        <v>0</v>
      </c>
      <c r="J444" s="66">
        <v>0</v>
      </c>
      <c r="K444" s="66">
        <v>0</v>
      </c>
      <c r="L444" s="66">
        <v>0</v>
      </c>
      <c r="M444" s="66">
        <v>0</v>
      </c>
      <c r="N444" s="66">
        <v>0</v>
      </c>
      <c r="O444" s="66">
        <v>0</v>
      </c>
      <c r="P444" s="66">
        <v>0</v>
      </c>
      <c r="Q444" s="66">
        <v>0</v>
      </c>
      <c r="R444" s="66">
        <v>0</v>
      </c>
      <c r="S444" s="66">
        <v>0</v>
      </c>
      <c r="T444" s="66">
        <v>0</v>
      </c>
      <c r="U444" s="66">
        <v>0</v>
      </c>
      <c r="V444" s="66">
        <v>0</v>
      </c>
      <c r="W444" s="66">
        <v>0</v>
      </c>
      <c r="X444" s="66">
        <v>0</v>
      </c>
      <c r="Y444" s="66">
        <v>0</v>
      </c>
      <c r="Z444" s="66">
        <v>0</v>
      </c>
      <c r="AA444" s="66">
        <v>0</v>
      </c>
      <c r="AB444" s="66">
        <v>0</v>
      </c>
      <c r="AC444" s="66">
        <v>0</v>
      </c>
      <c r="AD444" s="66">
        <v>0</v>
      </c>
      <c r="AE444" s="66">
        <v>0</v>
      </c>
      <c r="AF444" s="66">
        <v>0</v>
      </c>
      <c r="AG444" s="66">
        <v>0</v>
      </c>
      <c r="AH444" s="66">
        <v>0</v>
      </c>
      <c r="AI444" s="66"/>
      <c r="AJ444" s="66"/>
      <c r="AK444" s="66"/>
      <c r="AL444" s="66"/>
      <c r="AM444" s="66"/>
      <c r="AN444" s="66"/>
      <c r="AO444" s="66">
        <v>0.26841891999999995</v>
      </c>
      <c r="AP444" s="66">
        <v>0.25</v>
      </c>
      <c r="AQ444" s="66"/>
      <c r="AR444" s="66">
        <v>0</v>
      </c>
      <c r="AS444" s="66"/>
      <c r="AT444" s="66"/>
      <c r="AU444" s="66"/>
      <c r="AV444" s="66">
        <v>0</v>
      </c>
      <c r="AW444" s="87">
        <v>0</v>
      </c>
      <c r="AX444" s="66"/>
      <c r="AY444" s="87">
        <v>0</v>
      </c>
      <c r="AZ444" s="66"/>
      <c r="BA444" s="66"/>
      <c r="BB444" s="66"/>
      <c r="BC444" s="66">
        <v>0</v>
      </c>
      <c r="BD444" s="87">
        <v>0</v>
      </c>
      <c r="BE444" s="66"/>
      <c r="BF444" s="87">
        <v>0</v>
      </c>
      <c r="BG444" s="66"/>
      <c r="BH444" s="66"/>
      <c r="BI444" s="66"/>
      <c r="BJ444" s="66">
        <v>0.26841891999999995</v>
      </c>
      <c r="BK444" s="87">
        <v>0.25</v>
      </c>
      <c r="BL444" s="66"/>
      <c r="BM444" s="87">
        <v>0</v>
      </c>
      <c r="BN444" s="66"/>
      <c r="BO444" s="66"/>
      <c r="BP444" s="66"/>
      <c r="BQ444" s="66"/>
      <c r="BR444" s="66"/>
      <c r="BS444" s="66"/>
      <c r="BT444" s="66"/>
      <c r="BU444" s="66"/>
      <c r="BV444" s="66"/>
      <c r="BW444" s="66"/>
      <c r="BX444" s="66"/>
      <c r="BY444" s="66"/>
      <c r="BZ444" s="66"/>
      <c r="CA444" s="66"/>
    </row>
    <row r="445" spans="1:79" s="256" customFormat="1" ht="78.75" x14ac:dyDescent="0.2">
      <c r="A445" s="171" t="s">
        <v>899</v>
      </c>
      <c r="B445" s="84" t="s">
        <v>377</v>
      </c>
      <c r="C445" s="171" t="s">
        <v>2261</v>
      </c>
      <c r="D445" s="87">
        <v>0</v>
      </c>
      <c r="E445" s="66">
        <v>0</v>
      </c>
      <c r="F445" s="66">
        <v>0</v>
      </c>
      <c r="G445" s="66">
        <v>0</v>
      </c>
      <c r="H445" s="66">
        <v>0</v>
      </c>
      <c r="I445" s="66">
        <v>0</v>
      </c>
      <c r="J445" s="66">
        <v>0</v>
      </c>
      <c r="K445" s="66">
        <v>0</v>
      </c>
      <c r="L445" s="66">
        <v>0</v>
      </c>
      <c r="M445" s="66">
        <v>0</v>
      </c>
      <c r="N445" s="66">
        <v>0</v>
      </c>
      <c r="O445" s="66">
        <v>0</v>
      </c>
      <c r="P445" s="66">
        <v>0</v>
      </c>
      <c r="Q445" s="66">
        <v>0</v>
      </c>
      <c r="R445" s="66">
        <v>0</v>
      </c>
      <c r="S445" s="66">
        <v>0</v>
      </c>
      <c r="T445" s="66">
        <v>0</v>
      </c>
      <c r="U445" s="66">
        <v>0</v>
      </c>
      <c r="V445" s="66">
        <v>0</v>
      </c>
      <c r="W445" s="66">
        <v>0</v>
      </c>
      <c r="X445" s="66">
        <v>0</v>
      </c>
      <c r="Y445" s="66">
        <v>0</v>
      </c>
      <c r="Z445" s="66">
        <v>0</v>
      </c>
      <c r="AA445" s="66">
        <v>0</v>
      </c>
      <c r="AB445" s="66">
        <v>0</v>
      </c>
      <c r="AC445" s="66">
        <v>0</v>
      </c>
      <c r="AD445" s="66">
        <v>0</v>
      </c>
      <c r="AE445" s="66">
        <v>0</v>
      </c>
      <c r="AF445" s="66">
        <v>0</v>
      </c>
      <c r="AG445" s="66">
        <v>0</v>
      </c>
      <c r="AH445" s="66">
        <v>0</v>
      </c>
      <c r="AI445" s="66"/>
      <c r="AJ445" s="66"/>
      <c r="AK445" s="66"/>
      <c r="AL445" s="66"/>
      <c r="AM445" s="66"/>
      <c r="AN445" s="66"/>
      <c r="AO445" s="66">
        <v>0</v>
      </c>
      <c r="AP445" s="66">
        <v>0</v>
      </c>
      <c r="AQ445" s="66"/>
      <c r="AR445" s="66">
        <v>0</v>
      </c>
      <c r="AS445" s="66"/>
      <c r="AT445" s="66"/>
      <c r="AU445" s="66"/>
      <c r="AV445" s="66">
        <v>0</v>
      </c>
      <c r="AW445" s="87">
        <v>0</v>
      </c>
      <c r="AX445" s="66"/>
      <c r="AY445" s="87">
        <v>0</v>
      </c>
      <c r="AZ445" s="66"/>
      <c r="BA445" s="66"/>
      <c r="BB445" s="66"/>
      <c r="BC445" s="66">
        <v>0</v>
      </c>
      <c r="BD445" s="87">
        <v>0</v>
      </c>
      <c r="BE445" s="66"/>
      <c r="BF445" s="87">
        <v>0</v>
      </c>
      <c r="BG445" s="66"/>
      <c r="BH445" s="66"/>
      <c r="BI445" s="66"/>
      <c r="BJ445" s="66">
        <v>0</v>
      </c>
      <c r="BK445" s="87">
        <v>0</v>
      </c>
      <c r="BL445" s="66"/>
      <c r="BM445" s="87">
        <v>0</v>
      </c>
      <c r="BN445" s="66"/>
      <c r="BO445" s="66"/>
      <c r="BP445" s="66"/>
      <c r="BQ445" s="66"/>
      <c r="BR445" s="66"/>
      <c r="BS445" s="66"/>
      <c r="BT445" s="66"/>
      <c r="BU445" s="66"/>
      <c r="BV445" s="66"/>
      <c r="BW445" s="66"/>
      <c r="BX445" s="66"/>
      <c r="BY445" s="66"/>
      <c r="BZ445" s="66"/>
      <c r="CA445" s="66"/>
    </row>
    <row r="446" spans="1:79" s="256" customFormat="1" ht="94.5" x14ac:dyDescent="0.2">
      <c r="A446" s="171" t="s">
        <v>899</v>
      </c>
      <c r="B446" s="84" t="s">
        <v>933</v>
      </c>
      <c r="C446" s="171" t="s">
        <v>2262</v>
      </c>
      <c r="D446" s="87">
        <v>0</v>
      </c>
      <c r="E446" s="66">
        <v>0</v>
      </c>
      <c r="F446" s="66">
        <v>0</v>
      </c>
      <c r="G446" s="66">
        <v>0</v>
      </c>
      <c r="H446" s="66">
        <v>0</v>
      </c>
      <c r="I446" s="66">
        <v>0</v>
      </c>
      <c r="J446" s="66">
        <v>0</v>
      </c>
      <c r="K446" s="66">
        <v>0</v>
      </c>
      <c r="L446" s="66">
        <v>0</v>
      </c>
      <c r="M446" s="66">
        <v>0</v>
      </c>
      <c r="N446" s="66">
        <v>0</v>
      </c>
      <c r="O446" s="66">
        <v>0</v>
      </c>
      <c r="P446" s="66">
        <v>0</v>
      </c>
      <c r="Q446" s="66">
        <v>0</v>
      </c>
      <c r="R446" s="66">
        <v>0</v>
      </c>
      <c r="S446" s="66">
        <v>0</v>
      </c>
      <c r="T446" s="66">
        <v>0</v>
      </c>
      <c r="U446" s="66">
        <v>0</v>
      </c>
      <c r="V446" s="66">
        <v>0</v>
      </c>
      <c r="W446" s="66">
        <v>0</v>
      </c>
      <c r="X446" s="66">
        <v>0</v>
      </c>
      <c r="Y446" s="66">
        <v>0</v>
      </c>
      <c r="Z446" s="66">
        <v>0</v>
      </c>
      <c r="AA446" s="66">
        <v>0</v>
      </c>
      <c r="AB446" s="66">
        <v>0</v>
      </c>
      <c r="AC446" s="66">
        <v>0</v>
      </c>
      <c r="AD446" s="66">
        <v>0</v>
      </c>
      <c r="AE446" s="66">
        <v>0</v>
      </c>
      <c r="AF446" s="66">
        <v>0</v>
      </c>
      <c r="AG446" s="66">
        <v>0</v>
      </c>
      <c r="AH446" s="66">
        <v>0</v>
      </c>
      <c r="AI446" s="66"/>
      <c r="AJ446" s="66"/>
      <c r="AK446" s="66"/>
      <c r="AL446" s="66"/>
      <c r="AM446" s="66"/>
      <c r="AN446" s="66"/>
      <c r="AO446" s="66">
        <v>0.27739026</v>
      </c>
      <c r="AP446" s="66">
        <v>0.25</v>
      </c>
      <c r="AQ446" s="66"/>
      <c r="AR446" s="66">
        <v>0</v>
      </c>
      <c r="AS446" s="66"/>
      <c r="AT446" s="66"/>
      <c r="AU446" s="66"/>
      <c r="AV446" s="66">
        <v>0</v>
      </c>
      <c r="AW446" s="87">
        <v>0</v>
      </c>
      <c r="AX446" s="66"/>
      <c r="AY446" s="87">
        <v>0</v>
      </c>
      <c r="AZ446" s="66"/>
      <c r="BA446" s="66"/>
      <c r="BB446" s="66"/>
      <c r="BC446" s="66">
        <v>0</v>
      </c>
      <c r="BD446" s="87">
        <v>0</v>
      </c>
      <c r="BE446" s="66"/>
      <c r="BF446" s="87">
        <v>0</v>
      </c>
      <c r="BG446" s="66"/>
      <c r="BH446" s="66"/>
      <c r="BI446" s="66"/>
      <c r="BJ446" s="66">
        <v>0.27739026</v>
      </c>
      <c r="BK446" s="87">
        <v>0.25</v>
      </c>
      <c r="BL446" s="66"/>
      <c r="BM446" s="87">
        <v>0</v>
      </c>
      <c r="BN446" s="66"/>
      <c r="BO446" s="66"/>
      <c r="BP446" s="66"/>
      <c r="BQ446" s="66"/>
      <c r="BR446" s="66"/>
      <c r="BS446" s="66"/>
      <c r="BT446" s="66"/>
      <c r="BU446" s="66"/>
      <c r="BV446" s="66"/>
      <c r="BW446" s="66"/>
      <c r="BX446" s="66"/>
      <c r="BY446" s="66"/>
      <c r="BZ446" s="66"/>
      <c r="CA446" s="66"/>
    </row>
    <row r="447" spans="1:79" s="256" customFormat="1" ht="94.5" x14ac:dyDescent="0.2">
      <c r="A447" s="171" t="s">
        <v>899</v>
      </c>
      <c r="B447" s="84" t="s">
        <v>934</v>
      </c>
      <c r="C447" s="171" t="s">
        <v>2263</v>
      </c>
      <c r="D447" s="87">
        <v>0</v>
      </c>
      <c r="E447" s="66">
        <v>0</v>
      </c>
      <c r="F447" s="66">
        <v>0</v>
      </c>
      <c r="G447" s="66">
        <v>0</v>
      </c>
      <c r="H447" s="66">
        <v>0</v>
      </c>
      <c r="I447" s="66">
        <v>0</v>
      </c>
      <c r="J447" s="66">
        <v>0</v>
      </c>
      <c r="K447" s="66">
        <v>0</v>
      </c>
      <c r="L447" s="66">
        <v>0</v>
      </c>
      <c r="M447" s="66">
        <v>0</v>
      </c>
      <c r="N447" s="66">
        <v>0</v>
      </c>
      <c r="O447" s="66">
        <v>0</v>
      </c>
      <c r="P447" s="66">
        <v>0</v>
      </c>
      <c r="Q447" s="66">
        <v>0</v>
      </c>
      <c r="R447" s="66">
        <v>0</v>
      </c>
      <c r="S447" s="66">
        <v>0</v>
      </c>
      <c r="T447" s="66">
        <v>0</v>
      </c>
      <c r="U447" s="66">
        <v>0</v>
      </c>
      <c r="V447" s="66">
        <v>0</v>
      </c>
      <c r="W447" s="66">
        <v>0</v>
      </c>
      <c r="X447" s="66">
        <v>0</v>
      </c>
      <c r="Y447" s="66">
        <v>0</v>
      </c>
      <c r="Z447" s="66">
        <v>0</v>
      </c>
      <c r="AA447" s="66">
        <v>0</v>
      </c>
      <c r="AB447" s="66">
        <v>0</v>
      </c>
      <c r="AC447" s="66">
        <v>0</v>
      </c>
      <c r="AD447" s="66">
        <v>0</v>
      </c>
      <c r="AE447" s="66">
        <v>0</v>
      </c>
      <c r="AF447" s="66">
        <v>0</v>
      </c>
      <c r="AG447" s="66">
        <v>0</v>
      </c>
      <c r="AH447" s="66">
        <v>0</v>
      </c>
      <c r="AI447" s="66"/>
      <c r="AJ447" s="66"/>
      <c r="AK447" s="66"/>
      <c r="AL447" s="66"/>
      <c r="AM447" s="66"/>
      <c r="AN447" s="66"/>
      <c r="AO447" s="66">
        <v>0</v>
      </c>
      <c r="AP447" s="66">
        <v>0</v>
      </c>
      <c r="AQ447" s="66"/>
      <c r="AR447" s="66">
        <v>0</v>
      </c>
      <c r="AS447" s="66"/>
      <c r="AT447" s="66"/>
      <c r="AU447" s="66"/>
      <c r="AV447" s="66">
        <v>0</v>
      </c>
      <c r="AW447" s="87">
        <v>0</v>
      </c>
      <c r="AX447" s="66"/>
      <c r="AY447" s="87">
        <v>0</v>
      </c>
      <c r="AZ447" s="66"/>
      <c r="BA447" s="66"/>
      <c r="BB447" s="66"/>
      <c r="BC447" s="66">
        <v>0</v>
      </c>
      <c r="BD447" s="87">
        <v>0</v>
      </c>
      <c r="BE447" s="66"/>
      <c r="BF447" s="87">
        <v>0</v>
      </c>
      <c r="BG447" s="66"/>
      <c r="BH447" s="66"/>
      <c r="BI447" s="66"/>
      <c r="BJ447" s="66">
        <v>0</v>
      </c>
      <c r="BK447" s="87">
        <v>0</v>
      </c>
      <c r="BL447" s="66"/>
      <c r="BM447" s="87">
        <v>0</v>
      </c>
      <c r="BN447" s="66"/>
      <c r="BO447" s="66"/>
      <c r="BP447" s="66"/>
      <c r="BQ447" s="66"/>
      <c r="BR447" s="66"/>
      <c r="BS447" s="66"/>
      <c r="BT447" s="66"/>
      <c r="BU447" s="66"/>
      <c r="BV447" s="66"/>
      <c r="BW447" s="66"/>
      <c r="BX447" s="66"/>
      <c r="BY447" s="66"/>
      <c r="BZ447" s="66"/>
      <c r="CA447" s="66"/>
    </row>
    <row r="448" spans="1:79" s="256" customFormat="1" ht="110.25" x14ac:dyDescent="0.2">
      <c r="A448" s="171" t="s">
        <v>899</v>
      </c>
      <c r="B448" s="84" t="s">
        <v>1740</v>
      </c>
      <c r="C448" s="171" t="s">
        <v>2264</v>
      </c>
      <c r="D448" s="87">
        <v>0</v>
      </c>
      <c r="E448" s="66">
        <v>0</v>
      </c>
      <c r="F448" s="66">
        <v>0</v>
      </c>
      <c r="G448" s="66">
        <v>0</v>
      </c>
      <c r="H448" s="66">
        <v>0</v>
      </c>
      <c r="I448" s="66">
        <v>0</v>
      </c>
      <c r="J448" s="66">
        <v>0</v>
      </c>
      <c r="K448" s="66">
        <v>0</v>
      </c>
      <c r="L448" s="66">
        <v>0</v>
      </c>
      <c r="M448" s="66">
        <v>0</v>
      </c>
      <c r="N448" s="66">
        <v>0</v>
      </c>
      <c r="O448" s="66">
        <v>0</v>
      </c>
      <c r="P448" s="66">
        <v>0</v>
      </c>
      <c r="Q448" s="66">
        <v>0</v>
      </c>
      <c r="R448" s="66">
        <v>0</v>
      </c>
      <c r="S448" s="66">
        <v>0</v>
      </c>
      <c r="T448" s="66">
        <v>0</v>
      </c>
      <c r="U448" s="66">
        <v>0</v>
      </c>
      <c r="V448" s="66">
        <v>0</v>
      </c>
      <c r="W448" s="66">
        <v>0</v>
      </c>
      <c r="X448" s="66">
        <v>0</v>
      </c>
      <c r="Y448" s="66">
        <v>0</v>
      </c>
      <c r="Z448" s="66">
        <v>0</v>
      </c>
      <c r="AA448" s="66">
        <v>0</v>
      </c>
      <c r="AB448" s="66">
        <v>0</v>
      </c>
      <c r="AC448" s="66">
        <v>0</v>
      </c>
      <c r="AD448" s="66">
        <v>0</v>
      </c>
      <c r="AE448" s="66">
        <v>0</v>
      </c>
      <c r="AF448" s="66">
        <v>0</v>
      </c>
      <c r="AG448" s="66">
        <v>0</v>
      </c>
      <c r="AH448" s="66">
        <v>0</v>
      </c>
      <c r="AI448" s="66"/>
      <c r="AJ448" s="66"/>
      <c r="AK448" s="66"/>
      <c r="AL448" s="66"/>
      <c r="AM448" s="66"/>
      <c r="AN448" s="66"/>
      <c r="AO448" s="66">
        <v>0</v>
      </c>
      <c r="AP448" s="66">
        <v>0</v>
      </c>
      <c r="AQ448" s="66"/>
      <c r="AR448" s="66">
        <v>0</v>
      </c>
      <c r="AS448" s="66"/>
      <c r="AT448" s="66"/>
      <c r="AU448" s="66"/>
      <c r="AV448" s="66">
        <v>0</v>
      </c>
      <c r="AW448" s="87">
        <v>0</v>
      </c>
      <c r="AX448" s="66"/>
      <c r="AY448" s="87">
        <v>0</v>
      </c>
      <c r="AZ448" s="66"/>
      <c r="BA448" s="66"/>
      <c r="BB448" s="66"/>
      <c r="BC448" s="66">
        <v>0</v>
      </c>
      <c r="BD448" s="87">
        <v>0</v>
      </c>
      <c r="BE448" s="66"/>
      <c r="BF448" s="87">
        <v>0</v>
      </c>
      <c r="BG448" s="66"/>
      <c r="BH448" s="66"/>
      <c r="BI448" s="66"/>
      <c r="BJ448" s="66">
        <v>0</v>
      </c>
      <c r="BK448" s="87">
        <v>0</v>
      </c>
      <c r="BL448" s="66"/>
      <c r="BM448" s="87">
        <v>0</v>
      </c>
      <c r="BN448" s="66"/>
      <c r="BO448" s="66"/>
      <c r="BP448" s="66"/>
      <c r="BQ448" s="66"/>
      <c r="BR448" s="66"/>
      <c r="BS448" s="66"/>
      <c r="BT448" s="66"/>
      <c r="BU448" s="66"/>
      <c r="BV448" s="66"/>
      <c r="BW448" s="66"/>
      <c r="BX448" s="66"/>
      <c r="BY448" s="66"/>
      <c r="BZ448" s="66"/>
      <c r="CA448" s="66"/>
    </row>
    <row r="449" spans="1:79" s="256" customFormat="1" ht="94.5" x14ac:dyDescent="0.2">
      <c r="A449" s="171" t="s">
        <v>899</v>
      </c>
      <c r="B449" s="84" t="s">
        <v>935</v>
      </c>
      <c r="C449" s="171" t="s">
        <v>2265</v>
      </c>
      <c r="D449" s="87">
        <v>0</v>
      </c>
      <c r="E449" s="66">
        <v>0</v>
      </c>
      <c r="F449" s="66">
        <v>0</v>
      </c>
      <c r="G449" s="66">
        <v>0</v>
      </c>
      <c r="H449" s="66">
        <v>0</v>
      </c>
      <c r="I449" s="66">
        <v>0</v>
      </c>
      <c r="J449" s="66">
        <v>0</v>
      </c>
      <c r="K449" s="66">
        <v>0</v>
      </c>
      <c r="L449" s="66">
        <v>0</v>
      </c>
      <c r="M449" s="66">
        <v>0</v>
      </c>
      <c r="N449" s="66">
        <v>0</v>
      </c>
      <c r="O449" s="66">
        <v>0</v>
      </c>
      <c r="P449" s="66">
        <v>0</v>
      </c>
      <c r="Q449" s="66">
        <v>0</v>
      </c>
      <c r="R449" s="66">
        <v>0</v>
      </c>
      <c r="S449" s="66">
        <v>0</v>
      </c>
      <c r="T449" s="66">
        <v>0</v>
      </c>
      <c r="U449" s="66">
        <v>0</v>
      </c>
      <c r="V449" s="66">
        <v>0</v>
      </c>
      <c r="W449" s="66">
        <v>0</v>
      </c>
      <c r="X449" s="66">
        <v>0</v>
      </c>
      <c r="Y449" s="66">
        <v>0</v>
      </c>
      <c r="Z449" s="66">
        <v>0</v>
      </c>
      <c r="AA449" s="66">
        <v>0</v>
      </c>
      <c r="AB449" s="66">
        <v>0</v>
      </c>
      <c r="AC449" s="66">
        <v>0</v>
      </c>
      <c r="AD449" s="66">
        <v>0</v>
      </c>
      <c r="AE449" s="66">
        <v>0</v>
      </c>
      <c r="AF449" s="66">
        <v>0</v>
      </c>
      <c r="AG449" s="66">
        <v>0</v>
      </c>
      <c r="AH449" s="66">
        <v>0</v>
      </c>
      <c r="AI449" s="66"/>
      <c r="AJ449" s="66"/>
      <c r="AK449" s="66"/>
      <c r="AL449" s="66"/>
      <c r="AM449" s="66"/>
      <c r="AN449" s="66"/>
      <c r="AO449" s="66">
        <v>0</v>
      </c>
      <c r="AP449" s="66">
        <v>0</v>
      </c>
      <c r="AQ449" s="66"/>
      <c r="AR449" s="66">
        <v>0</v>
      </c>
      <c r="AS449" s="66"/>
      <c r="AT449" s="66"/>
      <c r="AU449" s="66"/>
      <c r="AV449" s="66">
        <v>0</v>
      </c>
      <c r="AW449" s="87">
        <v>0</v>
      </c>
      <c r="AX449" s="66"/>
      <c r="AY449" s="87">
        <v>0</v>
      </c>
      <c r="AZ449" s="66"/>
      <c r="BA449" s="66"/>
      <c r="BB449" s="66"/>
      <c r="BC449" s="66">
        <v>0</v>
      </c>
      <c r="BD449" s="87">
        <v>0</v>
      </c>
      <c r="BE449" s="66"/>
      <c r="BF449" s="87">
        <v>0</v>
      </c>
      <c r="BG449" s="66"/>
      <c r="BH449" s="66"/>
      <c r="BI449" s="66"/>
      <c r="BJ449" s="66">
        <v>0</v>
      </c>
      <c r="BK449" s="87">
        <v>0</v>
      </c>
      <c r="BL449" s="66"/>
      <c r="BM449" s="87">
        <v>0</v>
      </c>
      <c r="BN449" s="66"/>
      <c r="BO449" s="66"/>
      <c r="BP449" s="66"/>
      <c r="BQ449" s="66"/>
      <c r="BR449" s="66"/>
      <c r="BS449" s="66"/>
      <c r="BT449" s="66"/>
      <c r="BU449" s="66"/>
      <c r="BV449" s="66"/>
      <c r="BW449" s="66"/>
      <c r="BX449" s="66"/>
      <c r="BY449" s="66"/>
      <c r="BZ449" s="66"/>
      <c r="CA449" s="66"/>
    </row>
    <row r="450" spans="1:79" s="256" customFormat="1" ht="63" x14ac:dyDescent="0.2">
      <c r="A450" s="171" t="s">
        <v>899</v>
      </c>
      <c r="B450" s="84" t="s">
        <v>1741</v>
      </c>
      <c r="C450" s="171" t="s">
        <v>2266</v>
      </c>
      <c r="D450" s="87">
        <v>0</v>
      </c>
      <c r="E450" s="66">
        <v>0</v>
      </c>
      <c r="F450" s="66">
        <v>0</v>
      </c>
      <c r="G450" s="66">
        <v>0</v>
      </c>
      <c r="H450" s="66">
        <v>0</v>
      </c>
      <c r="I450" s="66">
        <v>0</v>
      </c>
      <c r="J450" s="66">
        <v>0</v>
      </c>
      <c r="K450" s="66">
        <v>0</v>
      </c>
      <c r="L450" s="66">
        <v>0</v>
      </c>
      <c r="M450" s="66">
        <v>0</v>
      </c>
      <c r="N450" s="66">
        <v>0</v>
      </c>
      <c r="O450" s="66">
        <v>0</v>
      </c>
      <c r="P450" s="66">
        <v>0</v>
      </c>
      <c r="Q450" s="66">
        <v>0</v>
      </c>
      <c r="R450" s="66">
        <v>0</v>
      </c>
      <c r="S450" s="66">
        <v>0</v>
      </c>
      <c r="T450" s="66">
        <v>0</v>
      </c>
      <c r="U450" s="66">
        <v>0</v>
      </c>
      <c r="V450" s="66">
        <v>0</v>
      </c>
      <c r="W450" s="66">
        <v>0</v>
      </c>
      <c r="X450" s="66">
        <v>0</v>
      </c>
      <c r="Y450" s="66">
        <v>0</v>
      </c>
      <c r="Z450" s="66">
        <v>0</v>
      </c>
      <c r="AA450" s="66">
        <v>0</v>
      </c>
      <c r="AB450" s="66">
        <v>0</v>
      </c>
      <c r="AC450" s="66">
        <v>0</v>
      </c>
      <c r="AD450" s="66">
        <v>0</v>
      </c>
      <c r="AE450" s="66">
        <v>0</v>
      </c>
      <c r="AF450" s="66">
        <v>0</v>
      </c>
      <c r="AG450" s="66">
        <v>0</v>
      </c>
      <c r="AH450" s="66">
        <v>0</v>
      </c>
      <c r="AI450" s="66"/>
      <c r="AJ450" s="66"/>
      <c r="AK450" s="66"/>
      <c r="AL450" s="66"/>
      <c r="AM450" s="66"/>
      <c r="AN450" s="66"/>
      <c r="AO450" s="66">
        <v>0</v>
      </c>
      <c r="AP450" s="66">
        <v>0</v>
      </c>
      <c r="AQ450" s="66"/>
      <c r="AR450" s="66">
        <v>0</v>
      </c>
      <c r="AS450" s="66"/>
      <c r="AT450" s="66"/>
      <c r="AU450" s="66"/>
      <c r="AV450" s="66">
        <v>0</v>
      </c>
      <c r="AW450" s="87">
        <v>0</v>
      </c>
      <c r="AX450" s="66"/>
      <c r="AY450" s="87">
        <v>0</v>
      </c>
      <c r="AZ450" s="66"/>
      <c r="BA450" s="66"/>
      <c r="BB450" s="66"/>
      <c r="BC450" s="66">
        <v>0</v>
      </c>
      <c r="BD450" s="87">
        <v>0</v>
      </c>
      <c r="BE450" s="66"/>
      <c r="BF450" s="87">
        <v>0</v>
      </c>
      <c r="BG450" s="66"/>
      <c r="BH450" s="66"/>
      <c r="BI450" s="66"/>
      <c r="BJ450" s="66">
        <v>0</v>
      </c>
      <c r="BK450" s="87">
        <v>0</v>
      </c>
      <c r="BL450" s="66"/>
      <c r="BM450" s="87">
        <v>0</v>
      </c>
      <c r="BN450" s="66"/>
      <c r="BO450" s="66"/>
      <c r="BP450" s="66"/>
      <c r="BQ450" s="66"/>
      <c r="BR450" s="66"/>
      <c r="BS450" s="66"/>
      <c r="BT450" s="66"/>
      <c r="BU450" s="66"/>
      <c r="BV450" s="66"/>
      <c r="BW450" s="66"/>
      <c r="BX450" s="66"/>
      <c r="BY450" s="66"/>
      <c r="BZ450" s="66"/>
      <c r="CA450" s="66"/>
    </row>
    <row r="451" spans="1:79" s="256" customFormat="1" ht="78.75" x14ac:dyDescent="0.2">
      <c r="A451" s="171" t="s">
        <v>899</v>
      </c>
      <c r="B451" s="84" t="s">
        <v>936</v>
      </c>
      <c r="C451" s="171" t="s">
        <v>2267</v>
      </c>
      <c r="D451" s="87">
        <v>0</v>
      </c>
      <c r="E451" s="66">
        <v>0</v>
      </c>
      <c r="F451" s="66">
        <v>0</v>
      </c>
      <c r="G451" s="66">
        <v>0</v>
      </c>
      <c r="H451" s="66">
        <v>0</v>
      </c>
      <c r="I451" s="66">
        <v>0</v>
      </c>
      <c r="J451" s="66">
        <v>0</v>
      </c>
      <c r="K451" s="66">
        <v>0</v>
      </c>
      <c r="L451" s="66">
        <v>0</v>
      </c>
      <c r="M451" s="66">
        <v>0</v>
      </c>
      <c r="N451" s="66">
        <v>0</v>
      </c>
      <c r="O451" s="66">
        <v>0</v>
      </c>
      <c r="P451" s="66">
        <v>0</v>
      </c>
      <c r="Q451" s="66">
        <v>0</v>
      </c>
      <c r="R451" s="66">
        <v>0</v>
      </c>
      <c r="S451" s="66">
        <v>0</v>
      </c>
      <c r="T451" s="66">
        <v>0</v>
      </c>
      <c r="U451" s="66">
        <v>0</v>
      </c>
      <c r="V451" s="66">
        <v>0</v>
      </c>
      <c r="W451" s="66">
        <v>0</v>
      </c>
      <c r="X451" s="66">
        <v>0</v>
      </c>
      <c r="Y451" s="66">
        <v>0</v>
      </c>
      <c r="Z451" s="66">
        <v>0</v>
      </c>
      <c r="AA451" s="66">
        <v>0</v>
      </c>
      <c r="AB451" s="66">
        <v>0</v>
      </c>
      <c r="AC451" s="66">
        <v>0</v>
      </c>
      <c r="AD451" s="66">
        <v>0</v>
      </c>
      <c r="AE451" s="66">
        <v>0</v>
      </c>
      <c r="AF451" s="66">
        <v>0</v>
      </c>
      <c r="AG451" s="66">
        <v>0</v>
      </c>
      <c r="AH451" s="66">
        <v>0</v>
      </c>
      <c r="AI451" s="66"/>
      <c r="AJ451" s="66"/>
      <c r="AK451" s="66"/>
      <c r="AL451" s="66"/>
      <c r="AM451" s="66"/>
      <c r="AN451" s="66"/>
      <c r="AO451" s="66">
        <v>0</v>
      </c>
      <c r="AP451" s="66">
        <v>0</v>
      </c>
      <c r="AQ451" s="66"/>
      <c r="AR451" s="66">
        <v>0</v>
      </c>
      <c r="AS451" s="66"/>
      <c r="AT451" s="66"/>
      <c r="AU451" s="66"/>
      <c r="AV451" s="66">
        <v>0</v>
      </c>
      <c r="AW451" s="87">
        <v>0</v>
      </c>
      <c r="AX451" s="66"/>
      <c r="AY451" s="87">
        <v>0</v>
      </c>
      <c r="AZ451" s="66"/>
      <c r="BA451" s="66"/>
      <c r="BB451" s="66"/>
      <c r="BC451" s="66">
        <v>0</v>
      </c>
      <c r="BD451" s="87">
        <v>0</v>
      </c>
      <c r="BE451" s="66"/>
      <c r="BF451" s="87">
        <v>0</v>
      </c>
      <c r="BG451" s="66"/>
      <c r="BH451" s="66"/>
      <c r="BI451" s="66"/>
      <c r="BJ451" s="66">
        <v>0</v>
      </c>
      <c r="BK451" s="87">
        <v>0</v>
      </c>
      <c r="BL451" s="66"/>
      <c r="BM451" s="87">
        <v>0</v>
      </c>
      <c r="BN451" s="66"/>
      <c r="BO451" s="66"/>
      <c r="BP451" s="66"/>
      <c r="BQ451" s="66"/>
      <c r="BR451" s="66"/>
      <c r="BS451" s="66"/>
      <c r="BT451" s="66"/>
      <c r="BU451" s="66"/>
      <c r="BV451" s="66"/>
      <c r="BW451" s="66"/>
      <c r="BX451" s="66"/>
      <c r="BY451" s="66"/>
      <c r="BZ451" s="66"/>
      <c r="CA451" s="66"/>
    </row>
    <row r="452" spans="1:79" s="256" customFormat="1" ht="78.75" x14ac:dyDescent="0.2">
      <c r="A452" s="171" t="s">
        <v>899</v>
      </c>
      <c r="B452" s="84" t="s">
        <v>937</v>
      </c>
      <c r="C452" s="171" t="s">
        <v>2268</v>
      </c>
      <c r="D452" s="87">
        <v>0</v>
      </c>
      <c r="E452" s="66">
        <v>0</v>
      </c>
      <c r="F452" s="66">
        <v>0</v>
      </c>
      <c r="G452" s="66">
        <v>0</v>
      </c>
      <c r="H452" s="66">
        <v>0</v>
      </c>
      <c r="I452" s="66">
        <v>0</v>
      </c>
      <c r="J452" s="66">
        <v>0</v>
      </c>
      <c r="K452" s="66">
        <v>0</v>
      </c>
      <c r="L452" s="66">
        <v>0</v>
      </c>
      <c r="M452" s="66">
        <v>0</v>
      </c>
      <c r="N452" s="66">
        <v>0</v>
      </c>
      <c r="O452" s="66">
        <v>0</v>
      </c>
      <c r="P452" s="66">
        <v>0</v>
      </c>
      <c r="Q452" s="66">
        <v>0</v>
      </c>
      <c r="R452" s="66">
        <v>0</v>
      </c>
      <c r="S452" s="66">
        <v>0</v>
      </c>
      <c r="T452" s="66">
        <v>0</v>
      </c>
      <c r="U452" s="66">
        <v>0</v>
      </c>
      <c r="V452" s="66">
        <v>0</v>
      </c>
      <c r="W452" s="66">
        <v>0</v>
      </c>
      <c r="X452" s="66">
        <v>0</v>
      </c>
      <c r="Y452" s="66">
        <v>0</v>
      </c>
      <c r="Z452" s="66">
        <v>0</v>
      </c>
      <c r="AA452" s="66">
        <v>0</v>
      </c>
      <c r="AB452" s="66">
        <v>0</v>
      </c>
      <c r="AC452" s="66">
        <v>0</v>
      </c>
      <c r="AD452" s="66">
        <v>0</v>
      </c>
      <c r="AE452" s="66">
        <v>0</v>
      </c>
      <c r="AF452" s="66">
        <v>0</v>
      </c>
      <c r="AG452" s="66">
        <v>0</v>
      </c>
      <c r="AH452" s="66">
        <v>0</v>
      </c>
      <c r="AI452" s="66"/>
      <c r="AJ452" s="66"/>
      <c r="AK452" s="66"/>
      <c r="AL452" s="66"/>
      <c r="AM452" s="66"/>
      <c r="AN452" s="66"/>
      <c r="AO452" s="66">
        <v>0</v>
      </c>
      <c r="AP452" s="66">
        <v>0</v>
      </c>
      <c r="AQ452" s="66"/>
      <c r="AR452" s="66">
        <v>0</v>
      </c>
      <c r="AS452" s="66"/>
      <c r="AT452" s="66"/>
      <c r="AU452" s="66"/>
      <c r="AV452" s="66">
        <v>0</v>
      </c>
      <c r="AW452" s="87">
        <v>0</v>
      </c>
      <c r="AX452" s="66"/>
      <c r="AY452" s="87">
        <v>0</v>
      </c>
      <c r="AZ452" s="66"/>
      <c r="BA452" s="66"/>
      <c r="BB452" s="66"/>
      <c r="BC452" s="66">
        <v>0</v>
      </c>
      <c r="BD452" s="87">
        <v>0</v>
      </c>
      <c r="BE452" s="66"/>
      <c r="BF452" s="87">
        <v>0</v>
      </c>
      <c r="BG452" s="66"/>
      <c r="BH452" s="66"/>
      <c r="BI452" s="66"/>
      <c r="BJ452" s="66">
        <v>0</v>
      </c>
      <c r="BK452" s="87">
        <v>0</v>
      </c>
      <c r="BL452" s="66"/>
      <c r="BM452" s="87">
        <v>0</v>
      </c>
      <c r="BN452" s="66"/>
      <c r="BO452" s="66"/>
      <c r="BP452" s="66"/>
      <c r="BQ452" s="66"/>
      <c r="BR452" s="66"/>
      <c r="BS452" s="66"/>
      <c r="BT452" s="66"/>
      <c r="BU452" s="66"/>
      <c r="BV452" s="66"/>
      <c r="BW452" s="66"/>
      <c r="BX452" s="66"/>
      <c r="BY452" s="66"/>
      <c r="BZ452" s="66"/>
      <c r="CA452" s="66"/>
    </row>
    <row r="453" spans="1:79" s="256" customFormat="1" ht="63" x14ac:dyDescent="0.2">
      <c r="A453" s="171" t="s">
        <v>899</v>
      </c>
      <c r="B453" s="84" t="s">
        <v>1742</v>
      </c>
      <c r="C453" s="171" t="s">
        <v>2269</v>
      </c>
      <c r="D453" s="87">
        <v>0</v>
      </c>
      <c r="E453" s="66">
        <v>0</v>
      </c>
      <c r="F453" s="66">
        <v>0</v>
      </c>
      <c r="G453" s="66">
        <v>0</v>
      </c>
      <c r="H453" s="66">
        <v>0</v>
      </c>
      <c r="I453" s="66">
        <v>0</v>
      </c>
      <c r="J453" s="66">
        <v>0</v>
      </c>
      <c r="K453" s="66">
        <v>0</v>
      </c>
      <c r="L453" s="66">
        <v>0</v>
      </c>
      <c r="M453" s="66">
        <v>0</v>
      </c>
      <c r="N453" s="66">
        <v>0</v>
      </c>
      <c r="O453" s="66">
        <v>0</v>
      </c>
      <c r="P453" s="66">
        <v>0</v>
      </c>
      <c r="Q453" s="66">
        <v>0</v>
      </c>
      <c r="R453" s="66">
        <v>0</v>
      </c>
      <c r="S453" s="66">
        <v>0</v>
      </c>
      <c r="T453" s="66">
        <v>0</v>
      </c>
      <c r="U453" s="66">
        <v>0</v>
      </c>
      <c r="V453" s="66">
        <v>0</v>
      </c>
      <c r="W453" s="66">
        <v>0</v>
      </c>
      <c r="X453" s="66">
        <v>0</v>
      </c>
      <c r="Y453" s="66">
        <v>0</v>
      </c>
      <c r="Z453" s="66">
        <v>0</v>
      </c>
      <c r="AA453" s="66">
        <v>0</v>
      </c>
      <c r="AB453" s="66">
        <v>0</v>
      </c>
      <c r="AC453" s="66">
        <v>0</v>
      </c>
      <c r="AD453" s="66">
        <v>0</v>
      </c>
      <c r="AE453" s="66">
        <v>0</v>
      </c>
      <c r="AF453" s="66">
        <v>0</v>
      </c>
      <c r="AG453" s="66">
        <v>0</v>
      </c>
      <c r="AH453" s="66"/>
      <c r="AI453" s="66"/>
      <c r="AJ453" s="66"/>
      <c r="AK453" s="66"/>
      <c r="AL453" s="66"/>
      <c r="AM453" s="66"/>
      <c r="AN453" s="66"/>
      <c r="AO453" s="66">
        <v>0</v>
      </c>
      <c r="AP453" s="66">
        <v>0</v>
      </c>
      <c r="AQ453" s="66"/>
      <c r="AR453" s="66">
        <v>0</v>
      </c>
      <c r="AS453" s="66"/>
      <c r="AT453" s="66"/>
      <c r="AU453" s="66"/>
      <c r="AV453" s="66"/>
      <c r="AW453" s="87">
        <v>0</v>
      </c>
      <c r="AX453" s="66"/>
      <c r="AY453" s="87">
        <v>0</v>
      </c>
      <c r="AZ453" s="66"/>
      <c r="BA453" s="66"/>
      <c r="BB453" s="66"/>
      <c r="BC453" s="66"/>
      <c r="BD453" s="87">
        <v>0</v>
      </c>
      <c r="BE453" s="66"/>
      <c r="BF453" s="87">
        <v>0</v>
      </c>
      <c r="BG453" s="66"/>
      <c r="BH453" s="66"/>
      <c r="BI453" s="66"/>
      <c r="BJ453" s="66">
        <v>0</v>
      </c>
      <c r="BK453" s="87">
        <v>0</v>
      </c>
      <c r="BL453" s="66"/>
      <c r="BM453" s="87">
        <v>0</v>
      </c>
      <c r="BN453" s="66"/>
      <c r="BO453" s="66"/>
      <c r="BP453" s="66"/>
      <c r="BQ453" s="66"/>
      <c r="BR453" s="66"/>
      <c r="BS453" s="66"/>
      <c r="BT453" s="66"/>
      <c r="BU453" s="66"/>
      <c r="BV453" s="66"/>
      <c r="BW453" s="66"/>
      <c r="BX453" s="66"/>
      <c r="BY453" s="66"/>
      <c r="BZ453" s="66"/>
      <c r="CA453" s="66"/>
    </row>
    <row r="454" spans="1:79" s="256" customFormat="1" ht="94.5" x14ac:dyDescent="0.2">
      <c r="A454" s="171" t="s">
        <v>899</v>
      </c>
      <c r="B454" s="84" t="s">
        <v>1743</v>
      </c>
      <c r="C454" s="171" t="s">
        <v>2270</v>
      </c>
      <c r="D454" s="87">
        <v>0</v>
      </c>
      <c r="E454" s="66">
        <v>0</v>
      </c>
      <c r="F454" s="66">
        <v>0</v>
      </c>
      <c r="G454" s="66">
        <v>0</v>
      </c>
      <c r="H454" s="66">
        <v>0</v>
      </c>
      <c r="I454" s="66">
        <v>0</v>
      </c>
      <c r="J454" s="66">
        <v>0</v>
      </c>
      <c r="K454" s="66">
        <v>0</v>
      </c>
      <c r="L454" s="66">
        <v>0</v>
      </c>
      <c r="M454" s="66">
        <v>0</v>
      </c>
      <c r="N454" s="66">
        <v>0</v>
      </c>
      <c r="O454" s="66">
        <v>0</v>
      </c>
      <c r="P454" s="66">
        <v>0</v>
      </c>
      <c r="Q454" s="66">
        <v>0</v>
      </c>
      <c r="R454" s="66">
        <v>0</v>
      </c>
      <c r="S454" s="66">
        <v>0</v>
      </c>
      <c r="T454" s="66">
        <v>0</v>
      </c>
      <c r="U454" s="66">
        <v>0</v>
      </c>
      <c r="V454" s="66">
        <v>0</v>
      </c>
      <c r="W454" s="66">
        <v>0</v>
      </c>
      <c r="X454" s="66">
        <v>0</v>
      </c>
      <c r="Y454" s="66">
        <v>0</v>
      </c>
      <c r="Z454" s="66">
        <v>0</v>
      </c>
      <c r="AA454" s="66">
        <v>0</v>
      </c>
      <c r="AB454" s="66">
        <v>0</v>
      </c>
      <c r="AC454" s="66">
        <v>0</v>
      </c>
      <c r="AD454" s="66">
        <v>0</v>
      </c>
      <c r="AE454" s="66">
        <v>0</v>
      </c>
      <c r="AF454" s="66">
        <v>0</v>
      </c>
      <c r="AG454" s="66">
        <v>0</v>
      </c>
      <c r="AH454" s="66"/>
      <c r="AI454" s="66"/>
      <c r="AJ454" s="66"/>
      <c r="AK454" s="66"/>
      <c r="AL454" s="66"/>
      <c r="AM454" s="66"/>
      <c r="AN454" s="66"/>
      <c r="AO454" s="66">
        <v>0</v>
      </c>
      <c r="AP454" s="66">
        <v>0</v>
      </c>
      <c r="AQ454" s="66"/>
      <c r="AR454" s="66">
        <v>0</v>
      </c>
      <c r="AS454" s="66"/>
      <c r="AT454" s="66"/>
      <c r="AU454" s="66"/>
      <c r="AV454" s="66"/>
      <c r="AW454" s="87">
        <v>0</v>
      </c>
      <c r="AX454" s="66"/>
      <c r="AY454" s="87">
        <v>0</v>
      </c>
      <c r="AZ454" s="66"/>
      <c r="BA454" s="66"/>
      <c r="BB454" s="66"/>
      <c r="BC454" s="66"/>
      <c r="BD454" s="87">
        <v>0</v>
      </c>
      <c r="BE454" s="66"/>
      <c r="BF454" s="87">
        <v>0</v>
      </c>
      <c r="BG454" s="66"/>
      <c r="BH454" s="66"/>
      <c r="BI454" s="66"/>
      <c r="BJ454" s="66">
        <v>0</v>
      </c>
      <c r="BK454" s="87">
        <v>0</v>
      </c>
      <c r="BL454" s="66"/>
      <c r="BM454" s="87">
        <v>0</v>
      </c>
      <c r="BN454" s="66"/>
      <c r="BO454" s="66"/>
      <c r="BP454" s="66"/>
      <c r="BQ454" s="66"/>
      <c r="BR454" s="66"/>
      <c r="BS454" s="66"/>
      <c r="BT454" s="66"/>
      <c r="BU454" s="66"/>
      <c r="BV454" s="66"/>
      <c r="BW454" s="66"/>
      <c r="BX454" s="66"/>
      <c r="BY454" s="66"/>
      <c r="BZ454" s="66"/>
      <c r="CA454" s="66"/>
    </row>
    <row r="455" spans="1:79" s="256" customFormat="1" ht="78.75" x14ac:dyDescent="0.2">
      <c r="A455" s="171" t="s">
        <v>899</v>
      </c>
      <c r="B455" s="84" t="s">
        <v>1744</v>
      </c>
      <c r="C455" s="171" t="s">
        <v>2271</v>
      </c>
      <c r="D455" s="87">
        <v>0</v>
      </c>
      <c r="E455" s="66">
        <v>0</v>
      </c>
      <c r="F455" s="66">
        <v>0</v>
      </c>
      <c r="G455" s="66">
        <v>0</v>
      </c>
      <c r="H455" s="66">
        <v>0</v>
      </c>
      <c r="I455" s="66">
        <v>0</v>
      </c>
      <c r="J455" s="66">
        <v>0</v>
      </c>
      <c r="K455" s="66">
        <v>0</v>
      </c>
      <c r="L455" s="66">
        <v>0</v>
      </c>
      <c r="M455" s="66">
        <v>0</v>
      </c>
      <c r="N455" s="66">
        <v>0</v>
      </c>
      <c r="O455" s="66">
        <v>0</v>
      </c>
      <c r="P455" s="66">
        <v>0</v>
      </c>
      <c r="Q455" s="66">
        <v>0</v>
      </c>
      <c r="R455" s="66">
        <v>0</v>
      </c>
      <c r="S455" s="66">
        <v>0</v>
      </c>
      <c r="T455" s="66">
        <v>0</v>
      </c>
      <c r="U455" s="66">
        <v>0</v>
      </c>
      <c r="V455" s="66">
        <v>0</v>
      </c>
      <c r="W455" s="66">
        <v>0</v>
      </c>
      <c r="X455" s="66">
        <v>0</v>
      </c>
      <c r="Y455" s="66">
        <v>0</v>
      </c>
      <c r="Z455" s="66">
        <v>0</v>
      </c>
      <c r="AA455" s="66">
        <v>0</v>
      </c>
      <c r="AB455" s="66">
        <v>0</v>
      </c>
      <c r="AC455" s="66">
        <v>0</v>
      </c>
      <c r="AD455" s="66">
        <v>0</v>
      </c>
      <c r="AE455" s="66">
        <v>0</v>
      </c>
      <c r="AF455" s="66">
        <v>0</v>
      </c>
      <c r="AG455" s="66">
        <v>0</v>
      </c>
      <c r="AH455" s="66"/>
      <c r="AI455" s="66"/>
      <c r="AJ455" s="66"/>
      <c r="AK455" s="66"/>
      <c r="AL455" s="66"/>
      <c r="AM455" s="66"/>
      <c r="AN455" s="66"/>
      <c r="AO455" s="66">
        <v>0</v>
      </c>
      <c r="AP455" s="66">
        <v>0</v>
      </c>
      <c r="AQ455" s="66"/>
      <c r="AR455" s="66">
        <v>0</v>
      </c>
      <c r="AS455" s="66"/>
      <c r="AT455" s="66"/>
      <c r="AU455" s="66"/>
      <c r="AV455" s="66"/>
      <c r="AW455" s="87">
        <v>0</v>
      </c>
      <c r="AX455" s="66"/>
      <c r="AY455" s="87">
        <v>0</v>
      </c>
      <c r="AZ455" s="66"/>
      <c r="BA455" s="66"/>
      <c r="BB455" s="66"/>
      <c r="BC455" s="66"/>
      <c r="BD455" s="87">
        <v>0</v>
      </c>
      <c r="BE455" s="66"/>
      <c r="BF455" s="87">
        <v>0</v>
      </c>
      <c r="BG455" s="66"/>
      <c r="BH455" s="66"/>
      <c r="BI455" s="66"/>
      <c r="BJ455" s="66">
        <v>0</v>
      </c>
      <c r="BK455" s="87">
        <v>0</v>
      </c>
      <c r="BL455" s="66"/>
      <c r="BM455" s="87">
        <v>0</v>
      </c>
      <c r="BN455" s="66"/>
      <c r="BO455" s="66"/>
      <c r="BP455" s="66"/>
      <c r="BQ455" s="66"/>
      <c r="BR455" s="66"/>
      <c r="BS455" s="66"/>
      <c r="BT455" s="66"/>
      <c r="BU455" s="66"/>
      <c r="BV455" s="66"/>
      <c r="BW455" s="66"/>
      <c r="BX455" s="66"/>
      <c r="BY455" s="66"/>
      <c r="BZ455" s="66"/>
      <c r="CA455" s="66"/>
    </row>
    <row r="456" spans="1:79" s="256" customFormat="1" x14ac:dyDescent="0.2">
      <c r="A456" s="210"/>
      <c r="B456" s="211" t="s">
        <v>371</v>
      </c>
      <c r="C456" s="210"/>
      <c r="D456" s="214">
        <f t="shared" ref="D456:BN456" si="131">SUM(D457:D463)</f>
        <v>22.101649999999999</v>
      </c>
      <c r="E456" s="214">
        <f t="shared" ref="E456" si="132">SUM(E457:E463)</f>
        <v>0</v>
      </c>
      <c r="F456" s="214">
        <f t="shared" si="131"/>
        <v>12.045209999999999</v>
      </c>
      <c r="G456" s="214">
        <f t="shared" si="131"/>
        <v>2.4</v>
      </c>
      <c r="H456" s="214">
        <f t="shared" si="131"/>
        <v>0</v>
      </c>
      <c r="I456" s="214">
        <f t="shared" si="131"/>
        <v>0.88</v>
      </c>
      <c r="J456" s="214">
        <f t="shared" si="131"/>
        <v>0</v>
      </c>
      <c r="K456" s="214">
        <f t="shared" si="131"/>
        <v>0</v>
      </c>
      <c r="L456" s="214">
        <f t="shared" si="131"/>
        <v>0</v>
      </c>
      <c r="M456" s="214">
        <f t="shared" si="131"/>
        <v>0</v>
      </c>
      <c r="N456" s="214">
        <f t="shared" si="131"/>
        <v>0</v>
      </c>
      <c r="O456" s="214">
        <f t="shared" si="131"/>
        <v>0</v>
      </c>
      <c r="P456" s="214">
        <f t="shared" si="131"/>
        <v>0</v>
      </c>
      <c r="Q456" s="214">
        <f t="shared" si="131"/>
        <v>0</v>
      </c>
      <c r="R456" s="214">
        <f t="shared" si="131"/>
        <v>0</v>
      </c>
      <c r="S456" s="214">
        <f t="shared" si="131"/>
        <v>0</v>
      </c>
      <c r="T456" s="214">
        <f t="shared" si="131"/>
        <v>0</v>
      </c>
      <c r="U456" s="214">
        <f t="shared" si="131"/>
        <v>0</v>
      </c>
      <c r="V456" s="214">
        <f t="shared" si="131"/>
        <v>0</v>
      </c>
      <c r="W456" s="214">
        <f t="shared" si="131"/>
        <v>0</v>
      </c>
      <c r="X456" s="214">
        <f t="shared" si="131"/>
        <v>0</v>
      </c>
      <c r="Y456" s="214">
        <f t="shared" si="131"/>
        <v>0</v>
      </c>
      <c r="Z456" s="214">
        <f t="shared" si="131"/>
        <v>0</v>
      </c>
      <c r="AA456" s="214">
        <f t="shared" si="131"/>
        <v>0</v>
      </c>
      <c r="AB456" s="214">
        <f t="shared" si="131"/>
        <v>0</v>
      </c>
      <c r="AC456" s="214">
        <f t="shared" si="131"/>
        <v>0</v>
      </c>
      <c r="AD456" s="214">
        <f t="shared" si="131"/>
        <v>0</v>
      </c>
      <c r="AE456" s="214">
        <f t="shared" si="131"/>
        <v>0</v>
      </c>
      <c r="AF456" s="214">
        <f t="shared" si="131"/>
        <v>0</v>
      </c>
      <c r="AG456" s="214">
        <f t="shared" si="131"/>
        <v>0</v>
      </c>
      <c r="AH456" s="214">
        <f t="shared" si="131"/>
        <v>12.045209999999999</v>
      </c>
      <c r="AI456" s="214">
        <f t="shared" si="131"/>
        <v>2.4</v>
      </c>
      <c r="AJ456" s="214">
        <f t="shared" si="131"/>
        <v>0</v>
      </c>
      <c r="AK456" s="214">
        <f t="shared" si="131"/>
        <v>0.88</v>
      </c>
      <c r="AL456" s="214">
        <f t="shared" si="131"/>
        <v>0</v>
      </c>
      <c r="AM456" s="214">
        <f t="shared" si="131"/>
        <v>0</v>
      </c>
      <c r="AN456" s="214">
        <f t="shared" si="131"/>
        <v>0</v>
      </c>
      <c r="AO456" s="214">
        <f t="shared" si="131"/>
        <v>2.3359389899999998</v>
      </c>
      <c r="AP456" s="214">
        <f t="shared" si="131"/>
        <v>0</v>
      </c>
      <c r="AQ456" s="214">
        <f t="shared" si="131"/>
        <v>0</v>
      </c>
      <c r="AR456" s="214">
        <f t="shared" si="131"/>
        <v>0.35</v>
      </c>
      <c r="AS456" s="214">
        <f t="shared" si="131"/>
        <v>0</v>
      </c>
      <c r="AT456" s="214">
        <f t="shared" si="131"/>
        <v>0</v>
      </c>
      <c r="AU456" s="214">
        <f t="shared" si="131"/>
        <v>0</v>
      </c>
      <c r="AV456" s="214">
        <f t="shared" si="131"/>
        <v>0</v>
      </c>
      <c r="AW456" s="214">
        <f t="shared" si="131"/>
        <v>0</v>
      </c>
      <c r="AX456" s="214">
        <f t="shared" si="131"/>
        <v>0</v>
      </c>
      <c r="AY456" s="214">
        <f t="shared" si="131"/>
        <v>0</v>
      </c>
      <c r="AZ456" s="214">
        <f t="shared" si="131"/>
        <v>0</v>
      </c>
      <c r="BA456" s="214">
        <f t="shared" si="131"/>
        <v>0</v>
      </c>
      <c r="BB456" s="214">
        <f t="shared" si="131"/>
        <v>0</v>
      </c>
      <c r="BC456" s="214">
        <f t="shared" si="131"/>
        <v>2.3359389899999998</v>
      </c>
      <c r="BD456" s="214">
        <f t="shared" si="131"/>
        <v>0</v>
      </c>
      <c r="BE456" s="214">
        <f t="shared" si="131"/>
        <v>0</v>
      </c>
      <c r="BF456" s="214">
        <f t="shared" si="131"/>
        <v>0.35</v>
      </c>
      <c r="BG456" s="214">
        <f t="shared" si="131"/>
        <v>0</v>
      </c>
      <c r="BH456" s="214">
        <f t="shared" si="131"/>
        <v>0</v>
      </c>
      <c r="BI456" s="214">
        <f t="shared" si="131"/>
        <v>0</v>
      </c>
      <c r="BJ456" s="214">
        <f t="shared" si="131"/>
        <v>0</v>
      </c>
      <c r="BK456" s="214">
        <f t="shared" si="131"/>
        <v>0</v>
      </c>
      <c r="BL456" s="214">
        <f t="shared" si="131"/>
        <v>0</v>
      </c>
      <c r="BM456" s="214">
        <f t="shared" si="131"/>
        <v>0</v>
      </c>
      <c r="BN456" s="214">
        <f t="shared" si="131"/>
        <v>0</v>
      </c>
      <c r="BO456" s="214">
        <f t="shared" ref="BO456:CA456" si="133">SUM(BO457:BO463)</f>
        <v>0</v>
      </c>
      <c r="BP456" s="214">
        <f t="shared" si="133"/>
        <v>0</v>
      </c>
      <c r="BQ456" s="214">
        <f t="shared" si="133"/>
        <v>0</v>
      </c>
      <c r="BR456" s="214">
        <f t="shared" si="133"/>
        <v>0</v>
      </c>
      <c r="BS456" s="214">
        <f t="shared" si="133"/>
        <v>0</v>
      </c>
      <c r="BT456" s="214">
        <f t="shared" si="133"/>
        <v>0</v>
      </c>
      <c r="BU456" s="214">
        <f t="shared" si="133"/>
        <v>0</v>
      </c>
      <c r="BV456" s="214">
        <f t="shared" si="133"/>
        <v>0</v>
      </c>
      <c r="BW456" s="214">
        <f t="shared" si="133"/>
        <v>0</v>
      </c>
      <c r="BX456" s="214">
        <f t="shared" si="133"/>
        <v>0</v>
      </c>
      <c r="BY456" s="214">
        <f t="shared" si="133"/>
        <v>0</v>
      </c>
      <c r="BZ456" s="214">
        <f t="shared" si="133"/>
        <v>0</v>
      </c>
      <c r="CA456" s="214">
        <f t="shared" si="133"/>
        <v>0</v>
      </c>
    </row>
    <row r="457" spans="1:79" s="256" customFormat="1" ht="47.25" x14ac:dyDescent="0.2">
      <c r="A457" s="171" t="s">
        <v>899</v>
      </c>
      <c r="B457" s="170" t="s">
        <v>638</v>
      </c>
      <c r="C457" s="171" t="s">
        <v>2272</v>
      </c>
      <c r="D457" s="87">
        <v>10.05644</v>
      </c>
      <c r="E457" s="66">
        <v>0</v>
      </c>
      <c r="F457" s="66">
        <v>0</v>
      </c>
      <c r="G457" s="66">
        <v>0</v>
      </c>
      <c r="H457" s="66">
        <v>0</v>
      </c>
      <c r="I457" s="66">
        <v>0</v>
      </c>
      <c r="J457" s="66">
        <v>0</v>
      </c>
      <c r="K457" s="66">
        <v>0</v>
      </c>
      <c r="L457" s="66">
        <v>0</v>
      </c>
      <c r="M457" s="66">
        <v>0</v>
      </c>
      <c r="N457" s="66">
        <v>0</v>
      </c>
      <c r="O457" s="66">
        <v>0</v>
      </c>
      <c r="P457" s="66">
        <v>0</v>
      </c>
      <c r="Q457" s="66">
        <v>0</v>
      </c>
      <c r="R457" s="66">
        <v>0</v>
      </c>
      <c r="S457" s="66">
        <v>0</v>
      </c>
      <c r="T457" s="66">
        <v>0</v>
      </c>
      <c r="U457" s="66">
        <v>0</v>
      </c>
      <c r="V457" s="66">
        <v>0</v>
      </c>
      <c r="W457" s="66">
        <v>0</v>
      </c>
      <c r="X457" s="66">
        <v>0</v>
      </c>
      <c r="Y457" s="66">
        <v>0</v>
      </c>
      <c r="Z457" s="66">
        <v>0</v>
      </c>
      <c r="AA457" s="66">
        <v>0</v>
      </c>
      <c r="AB457" s="66">
        <v>0</v>
      </c>
      <c r="AC457" s="66">
        <v>0</v>
      </c>
      <c r="AD457" s="66">
        <v>0</v>
      </c>
      <c r="AE457" s="66">
        <v>0</v>
      </c>
      <c r="AF457" s="66">
        <v>0</v>
      </c>
      <c r="AG457" s="66">
        <v>0</v>
      </c>
      <c r="AH457" s="66">
        <v>0</v>
      </c>
      <c r="AI457" s="66">
        <v>0</v>
      </c>
      <c r="AJ457" s="66"/>
      <c r="AK457" s="66">
        <v>0</v>
      </c>
      <c r="AL457" s="66"/>
      <c r="AM457" s="66"/>
      <c r="AN457" s="66"/>
      <c r="AO457" s="66">
        <v>0</v>
      </c>
      <c r="AP457" s="66">
        <v>0</v>
      </c>
      <c r="AQ457" s="66"/>
      <c r="AR457" s="66">
        <v>0</v>
      </c>
      <c r="AS457" s="66"/>
      <c r="AT457" s="66"/>
      <c r="AU457" s="66"/>
      <c r="AV457" s="66">
        <v>0</v>
      </c>
      <c r="AW457" s="87">
        <v>0</v>
      </c>
      <c r="AX457" s="66"/>
      <c r="AY457" s="87">
        <v>0</v>
      </c>
      <c r="AZ457" s="66"/>
      <c r="BA457" s="66"/>
      <c r="BB457" s="66"/>
      <c r="BC457" s="66">
        <v>0</v>
      </c>
      <c r="BD457" s="87">
        <v>0</v>
      </c>
      <c r="BE457" s="66"/>
      <c r="BF457" s="87">
        <v>0</v>
      </c>
      <c r="BG457" s="66"/>
      <c r="BH457" s="66"/>
      <c r="BI457" s="66"/>
      <c r="BJ457" s="66">
        <v>0</v>
      </c>
      <c r="BK457" s="87">
        <v>0</v>
      </c>
      <c r="BL457" s="66"/>
      <c r="BM457" s="87">
        <v>0</v>
      </c>
      <c r="BN457" s="66"/>
      <c r="BO457" s="66"/>
      <c r="BP457" s="66"/>
      <c r="BQ457" s="66"/>
      <c r="BR457" s="66"/>
      <c r="BS457" s="66"/>
      <c r="BT457" s="66"/>
      <c r="BU457" s="66"/>
      <c r="BV457" s="66"/>
      <c r="BW457" s="66"/>
      <c r="BX457" s="66"/>
      <c r="BY457" s="66"/>
      <c r="BZ457" s="66"/>
      <c r="CA457" s="66"/>
    </row>
    <row r="458" spans="1:79" s="256" customFormat="1" ht="63" x14ac:dyDescent="0.2">
      <c r="A458" s="171" t="s">
        <v>2791</v>
      </c>
      <c r="B458" s="84" t="s">
        <v>442</v>
      </c>
      <c r="C458" s="171" t="s">
        <v>2273</v>
      </c>
      <c r="D458" s="87">
        <v>3.0402100000000001</v>
      </c>
      <c r="E458" s="66">
        <v>0</v>
      </c>
      <c r="F458" s="66">
        <v>3.0402100000000001</v>
      </c>
      <c r="G458" s="66">
        <v>0</v>
      </c>
      <c r="H458" s="66">
        <v>0</v>
      </c>
      <c r="I458" s="66">
        <v>0.72</v>
      </c>
      <c r="J458" s="66">
        <v>0</v>
      </c>
      <c r="K458" s="66">
        <v>0</v>
      </c>
      <c r="L458" s="66">
        <v>0</v>
      </c>
      <c r="M458" s="66">
        <v>0</v>
      </c>
      <c r="N458" s="66">
        <v>0</v>
      </c>
      <c r="O458" s="66">
        <v>0</v>
      </c>
      <c r="P458" s="66">
        <v>0</v>
      </c>
      <c r="Q458" s="66">
        <v>0</v>
      </c>
      <c r="R458" s="66">
        <v>0</v>
      </c>
      <c r="S458" s="66">
        <v>0</v>
      </c>
      <c r="T458" s="66">
        <v>0</v>
      </c>
      <c r="U458" s="66">
        <v>0</v>
      </c>
      <c r="V458" s="66">
        <v>0</v>
      </c>
      <c r="W458" s="66">
        <v>0</v>
      </c>
      <c r="X458" s="66">
        <v>0</v>
      </c>
      <c r="Y458" s="66">
        <v>0</v>
      </c>
      <c r="Z458" s="66">
        <v>0</v>
      </c>
      <c r="AA458" s="66">
        <v>0</v>
      </c>
      <c r="AB458" s="66">
        <v>0</v>
      </c>
      <c r="AC458" s="66">
        <v>0</v>
      </c>
      <c r="AD458" s="66">
        <v>0</v>
      </c>
      <c r="AE458" s="66">
        <v>0</v>
      </c>
      <c r="AF458" s="66">
        <v>0</v>
      </c>
      <c r="AG458" s="66">
        <v>0</v>
      </c>
      <c r="AH458" s="66">
        <v>3.0402100000000001</v>
      </c>
      <c r="AI458" s="66">
        <v>0</v>
      </c>
      <c r="AJ458" s="66"/>
      <c r="AK458" s="66">
        <v>0.72</v>
      </c>
      <c r="AL458" s="66"/>
      <c r="AM458" s="66"/>
      <c r="AN458" s="66"/>
      <c r="AO458" s="66">
        <v>0</v>
      </c>
      <c r="AP458" s="66">
        <v>0</v>
      </c>
      <c r="AQ458" s="66"/>
      <c r="AR458" s="66">
        <v>0</v>
      </c>
      <c r="AS458" s="66"/>
      <c r="AT458" s="66"/>
      <c r="AU458" s="66"/>
      <c r="AV458" s="66">
        <v>0</v>
      </c>
      <c r="AW458" s="87">
        <v>0</v>
      </c>
      <c r="AX458" s="66"/>
      <c r="AY458" s="87">
        <v>0</v>
      </c>
      <c r="AZ458" s="66"/>
      <c r="BA458" s="66"/>
      <c r="BB458" s="66"/>
      <c r="BC458" s="66">
        <v>0</v>
      </c>
      <c r="BD458" s="87">
        <v>0</v>
      </c>
      <c r="BE458" s="66"/>
      <c r="BF458" s="87">
        <v>0</v>
      </c>
      <c r="BG458" s="66"/>
      <c r="BH458" s="66"/>
      <c r="BI458" s="66"/>
      <c r="BJ458" s="66">
        <v>0</v>
      </c>
      <c r="BK458" s="87">
        <v>0</v>
      </c>
      <c r="BL458" s="66"/>
      <c r="BM458" s="87">
        <v>0</v>
      </c>
      <c r="BN458" s="66"/>
      <c r="BO458" s="66"/>
      <c r="BP458" s="66"/>
      <c r="BQ458" s="66"/>
      <c r="BR458" s="66"/>
      <c r="BS458" s="66"/>
      <c r="BT458" s="66"/>
      <c r="BU458" s="66"/>
      <c r="BV458" s="66"/>
      <c r="BW458" s="66"/>
      <c r="BX458" s="66"/>
      <c r="BY458" s="66"/>
      <c r="BZ458" s="66"/>
      <c r="CA458" s="66"/>
    </row>
    <row r="459" spans="1:79" s="256" customFormat="1" ht="63" x14ac:dyDescent="0.2">
      <c r="A459" s="171" t="s">
        <v>899</v>
      </c>
      <c r="B459" s="84" t="s">
        <v>639</v>
      </c>
      <c r="C459" s="171" t="s">
        <v>2274</v>
      </c>
      <c r="D459" s="87">
        <v>2.2922500000000001</v>
      </c>
      <c r="E459" s="66">
        <v>0</v>
      </c>
      <c r="F459" s="66">
        <v>2.2922499999999997</v>
      </c>
      <c r="G459" s="66">
        <v>0</v>
      </c>
      <c r="H459" s="66">
        <v>0</v>
      </c>
      <c r="I459" s="66">
        <v>0</v>
      </c>
      <c r="J459" s="66">
        <v>0</v>
      </c>
      <c r="K459" s="66">
        <v>0</v>
      </c>
      <c r="L459" s="66">
        <v>0</v>
      </c>
      <c r="M459" s="66">
        <v>0</v>
      </c>
      <c r="N459" s="66">
        <v>0</v>
      </c>
      <c r="O459" s="66">
        <v>0</v>
      </c>
      <c r="P459" s="66">
        <v>0</v>
      </c>
      <c r="Q459" s="66">
        <v>0</v>
      </c>
      <c r="R459" s="66">
        <v>0</v>
      </c>
      <c r="S459" s="66">
        <v>0</v>
      </c>
      <c r="T459" s="66">
        <v>0</v>
      </c>
      <c r="U459" s="66">
        <v>0</v>
      </c>
      <c r="V459" s="66">
        <v>0</v>
      </c>
      <c r="W459" s="66">
        <v>0</v>
      </c>
      <c r="X459" s="66">
        <v>0</v>
      </c>
      <c r="Y459" s="66">
        <v>0</v>
      </c>
      <c r="Z459" s="66">
        <v>0</v>
      </c>
      <c r="AA459" s="66">
        <v>0</v>
      </c>
      <c r="AB459" s="66">
        <v>0</v>
      </c>
      <c r="AC459" s="66">
        <v>0</v>
      </c>
      <c r="AD459" s="66">
        <v>0</v>
      </c>
      <c r="AE459" s="66">
        <v>0</v>
      </c>
      <c r="AF459" s="66">
        <v>0</v>
      </c>
      <c r="AG459" s="66">
        <v>0</v>
      </c>
      <c r="AH459" s="66">
        <v>2.2922499999999997</v>
      </c>
      <c r="AI459" s="66">
        <v>0</v>
      </c>
      <c r="AJ459" s="66"/>
      <c r="AK459" s="66">
        <v>0</v>
      </c>
      <c r="AL459" s="66"/>
      <c r="AM459" s="66"/>
      <c r="AN459" s="66"/>
      <c r="AO459" s="66">
        <v>2.1398527899999999</v>
      </c>
      <c r="AP459" s="66">
        <v>0</v>
      </c>
      <c r="AQ459" s="66"/>
      <c r="AR459" s="66">
        <v>0</v>
      </c>
      <c r="AS459" s="66"/>
      <c r="AT459" s="66"/>
      <c r="AU459" s="66"/>
      <c r="AV459" s="66">
        <v>0</v>
      </c>
      <c r="AW459" s="87">
        <v>0</v>
      </c>
      <c r="AX459" s="66"/>
      <c r="AY459" s="87">
        <v>0</v>
      </c>
      <c r="AZ459" s="66"/>
      <c r="BA459" s="66"/>
      <c r="BB459" s="66"/>
      <c r="BC459" s="66">
        <v>2.1398527899999999</v>
      </c>
      <c r="BD459" s="87">
        <v>0</v>
      </c>
      <c r="BE459" s="66"/>
      <c r="BF459" s="87">
        <v>0</v>
      </c>
      <c r="BG459" s="66"/>
      <c r="BH459" s="66"/>
      <c r="BI459" s="66"/>
      <c r="BJ459" s="66">
        <v>0</v>
      </c>
      <c r="BK459" s="87">
        <v>0</v>
      </c>
      <c r="BL459" s="66"/>
      <c r="BM459" s="87">
        <v>0</v>
      </c>
      <c r="BN459" s="66"/>
      <c r="BO459" s="66"/>
      <c r="BP459" s="66"/>
      <c r="BQ459" s="66"/>
      <c r="BR459" s="66"/>
      <c r="BS459" s="66"/>
      <c r="BT459" s="66"/>
      <c r="BU459" s="66"/>
      <c r="BV459" s="66"/>
      <c r="BW459" s="66"/>
      <c r="BX459" s="66"/>
      <c r="BY459" s="66"/>
      <c r="BZ459" s="66"/>
      <c r="CA459" s="66"/>
    </row>
    <row r="460" spans="1:79" s="256" customFormat="1" ht="47.25" x14ac:dyDescent="0.2">
      <c r="A460" s="171" t="s">
        <v>899</v>
      </c>
      <c r="B460" s="84" t="s">
        <v>640</v>
      </c>
      <c r="C460" s="171" t="s">
        <v>2275</v>
      </c>
      <c r="D460" s="87">
        <v>5.8164799999999994</v>
      </c>
      <c r="E460" s="66">
        <v>0</v>
      </c>
      <c r="F460" s="66">
        <v>5.8164799999999994</v>
      </c>
      <c r="G460" s="66">
        <v>2</v>
      </c>
      <c r="H460" s="66">
        <v>0</v>
      </c>
      <c r="I460" s="66">
        <v>0</v>
      </c>
      <c r="J460" s="66">
        <v>0</v>
      </c>
      <c r="K460" s="66">
        <v>0</v>
      </c>
      <c r="L460" s="66">
        <v>0</v>
      </c>
      <c r="M460" s="66">
        <v>0</v>
      </c>
      <c r="N460" s="66">
        <v>0</v>
      </c>
      <c r="O460" s="66">
        <v>0</v>
      </c>
      <c r="P460" s="66">
        <v>0</v>
      </c>
      <c r="Q460" s="66">
        <v>0</v>
      </c>
      <c r="R460" s="66">
        <v>0</v>
      </c>
      <c r="S460" s="66">
        <v>0</v>
      </c>
      <c r="T460" s="66">
        <v>0</v>
      </c>
      <c r="U460" s="66">
        <v>0</v>
      </c>
      <c r="V460" s="66">
        <v>0</v>
      </c>
      <c r="W460" s="66">
        <v>0</v>
      </c>
      <c r="X460" s="66">
        <v>0</v>
      </c>
      <c r="Y460" s="66">
        <v>0</v>
      </c>
      <c r="Z460" s="66">
        <v>0</v>
      </c>
      <c r="AA460" s="66">
        <v>0</v>
      </c>
      <c r="AB460" s="66">
        <v>0</v>
      </c>
      <c r="AC460" s="66">
        <v>0</v>
      </c>
      <c r="AD460" s="66">
        <v>0</v>
      </c>
      <c r="AE460" s="66">
        <v>0</v>
      </c>
      <c r="AF460" s="66">
        <v>0</v>
      </c>
      <c r="AG460" s="66">
        <v>0</v>
      </c>
      <c r="AH460" s="66">
        <v>5.8164799999999994</v>
      </c>
      <c r="AI460" s="66">
        <v>2</v>
      </c>
      <c r="AJ460" s="66"/>
      <c r="AK460" s="66"/>
      <c r="AL460" s="66"/>
      <c r="AM460" s="66"/>
      <c r="AN460" s="66"/>
      <c r="AO460" s="66">
        <v>0</v>
      </c>
      <c r="AP460" s="66">
        <v>0</v>
      </c>
      <c r="AQ460" s="66"/>
      <c r="AR460" s="66">
        <v>0</v>
      </c>
      <c r="AS460" s="66"/>
      <c r="AT460" s="66"/>
      <c r="AU460" s="66"/>
      <c r="AV460" s="66">
        <v>0</v>
      </c>
      <c r="AW460" s="87">
        <v>0</v>
      </c>
      <c r="AX460" s="66"/>
      <c r="AY460" s="87">
        <v>0</v>
      </c>
      <c r="AZ460" s="66"/>
      <c r="BA460" s="66"/>
      <c r="BB460" s="66"/>
      <c r="BC460" s="66">
        <v>0</v>
      </c>
      <c r="BD460" s="87">
        <v>0</v>
      </c>
      <c r="BE460" s="66"/>
      <c r="BF460" s="87">
        <v>0</v>
      </c>
      <c r="BG460" s="66"/>
      <c r="BH460" s="66"/>
      <c r="BI460" s="66"/>
      <c r="BJ460" s="66">
        <v>0</v>
      </c>
      <c r="BK460" s="87">
        <v>0</v>
      </c>
      <c r="BL460" s="66"/>
      <c r="BM460" s="87">
        <v>0</v>
      </c>
      <c r="BN460" s="66"/>
      <c r="BO460" s="66"/>
      <c r="BP460" s="66"/>
      <c r="BQ460" s="66"/>
      <c r="BR460" s="66"/>
      <c r="BS460" s="66"/>
      <c r="BT460" s="66"/>
      <c r="BU460" s="66"/>
      <c r="BV460" s="66"/>
      <c r="BW460" s="66"/>
      <c r="BX460" s="66"/>
      <c r="BY460" s="66"/>
      <c r="BZ460" s="66"/>
      <c r="CA460" s="66"/>
    </row>
    <row r="461" spans="1:79" s="256" customFormat="1" ht="110.25" x14ac:dyDescent="0.2">
      <c r="A461" s="171" t="s">
        <v>899</v>
      </c>
      <c r="B461" s="84" t="s">
        <v>641</v>
      </c>
      <c r="C461" s="171" t="s">
        <v>2276</v>
      </c>
      <c r="D461" s="87">
        <v>0.89627000000000001</v>
      </c>
      <c r="E461" s="66">
        <v>0</v>
      </c>
      <c r="F461" s="66">
        <v>0.89627000000000001</v>
      </c>
      <c r="G461" s="66">
        <v>0.4</v>
      </c>
      <c r="H461" s="66">
        <v>0</v>
      </c>
      <c r="I461" s="66">
        <v>0.16</v>
      </c>
      <c r="J461" s="66">
        <v>0</v>
      </c>
      <c r="K461" s="66">
        <v>0</v>
      </c>
      <c r="L461" s="66">
        <v>0</v>
      </c>
      <c r="M461" s="66">
        <v>0</v>
      </c>
      <c r="N461" s="66">
        <v>0</v>
      </c>
      <c r="O461" s="66">
        <v>0</v>
      </c>
      <c r="P461" s="66">
        <v>0</v>
      </c>
      <c r="Q461" s="66">
        <v>0</v>
      </c>
      <c r="R461" s="66">
        <v>0</v>
      </c>
      <c r="S461" s="66">
        <v>0</v>
      </c>
      <c r="T461" s="66">
        <v>0</v>
      </c>
      <c r="U461" s="66">
        <v>0</v>
      </c>
      <c r="V461" s="66">
        <v>0</v>
      </c>
      <c r="W461" s="66">
        <v>0</v>
      </c>
      <c r="X461" s="66">
        <v>0</v>
      </c>
      <c r="Y461" s="66">
        <v>0</v>
      </c>
      <c r="Z461" s="66">
        <v>0</v>
      </c>
      <c r="AA461" s="66">
        <v>0</v>
      </c>
      <c r="AB461" s="66">
        <v>0</v>
      </c>
      <c r="AC461" s="66">
        <v>0</v>
      </c>
      <c r="AD461" s="66">
        <v>0</v>
      </c>
      <c r="AE461" s="66">
        <v>0</v>
      </c>
      <c r="AF461" s="66">
        <v>0</v>
      </c>
      <c r="AG461" s="66">
        <v>0</v>
      </c>
      <c r="AH461" s="66">
        <v>0.89627000000000001</v>
      </c>
      <c r="AI461" s="66">
        <v>0.4</v>
      </c>
      <c r="AJ461" s="66"/>
      <c r="AK461" s="66">
        <v>0.16</v>
      </c>
      <c r="AL461" s="66"/>
      <c r="AM461" s="66"/>
      <c r="AN461" s="66"/>
      <c r="AO461" s="66">
        <v>0</v>
      </c>
      <c r="AP461" s="66">
        <v>0</v>
      </c>
      <c r="AQ461" s="66"/>
      <c r="AR461" s="66">
        <v>0</v>
      </c>
      <c r="AS461" s="66"/>
      <c r="AT461" s="66"/>
      <c r="AU461" s="66"/>
      <c r="AV461" s="66">
        <v>0</v>
      </c>
      <c r="AW461" s="87">
        <v>0</v>
      </c>
      <c r="AX461" s="66"/>
      <c r="AY461" s="87">
        <v>0</v>
      </c>
      <c r="AZ461" s="66"/>
      <c r="BA461" s="66"/>
      <c r="BB461" s="66"/>
      <c r="BC461" s="66">
        <v>0</v>
      </c>
      <c r="BD461" s="87">
        <v>0</v>
      </c>
      <c r="BE461" s="66"/>
      <c r="BF461" s="87">
        <v>0</v>
      </c>
      <c r="BG461" s="66"/>
      <c r="BH461" s="66"/>
      <c r="BI461" s="66"/>
      <c r="BJ461" s="66">
        <v>0</v>
      </c>
      <c r="BK461" s="87">
        <v>0</v>
      </c>
      <c r="BL461" s="66"/>
      <c r="BM461" s="87">
        <v>0</v>
      </c>
      <c r="BN461" s="66"/>
      <c r="BO461" s="66"/>
      <c r="BP461" s="66"/>
      <c r="BQ461" s="66"/>
      <c r="BR461" s="66"/>
      <c r="BS461" s="66"/>
      <c r="BT461" s="66"/>
      <c r="BU461" s="66"/>
      <c r="BV461" s="66"/>
      <c r="BW461" s="66"/>
      <c r="BX461" s="66"/>
      <c r="BY461" s="66"/>
      <c r="BZ461" s="66"/>
      <c r="CA461" s="66"/>
    </row>
    <row r="462" spans="1:79" s="256" customFormat="1" ht="47.25" x14ac:dyDescent="0.2">
      <c r="A462" s="171" t="s">
        <v>899</v>
      </c>
      <c r="B462" s="84" t="s">
        <v>938</v>
      </c>
      <c r="C462" s="171" t="s">
        <v>2277</v>
      </c>
      <c r="D462" s="87">
        <v>0</v>
      </c>
      <c r="E462" s="66">
        <v>0</v>
      </c>
      <c r="F462" s="66">
        <v>0</v>
      </c>
      <c r="G462" s="66">
        <v>0</v>
      </c>
      <c r="H462" s="66">
        <v>0</v>
      </c>
      <c r="I462" s="66">
        <v>0</v>
      </c>
      <c r="J462" s="66">
        <v>0</v>
      </c>
      <c r="K462" s="66">
        <v>0</v>
      </c>
      <c r="L462" s="66">
        <v>0</v>
      </c>
      <c r="M462" s="66">
        <v>0</v>
      </c>
      <c r="N462" s="66">
        <v>0</v>
      </c>
      <c r="O462" s="66">
        <v>0</v>
      </c>
      <c r="P462" s="66">
        <v>0</v>
      </c>
      <c r="Q462" s="66">
        <v>0</v>
      </c>
      <c r="R462" s="66">
        <v>0</v>
      </c>
      <c r="S462" s="66">
        <v>0</v>
      </c>
      <c r="T462" s="66">
        <v>0</v>
      </c>
      <c r="U462" s="66">
        <v>0</v>
      </c>
      <c r="V462" s="66">
        <v>0</v>
      </c>
      <c r="W462" s="66">
        <v>0</v>
      </c>
      <c r="X462" s="66">
        <v>0</v>
      </c>
      <c r="Y462" s="66">
        <v>0</v>
      </c>
      <c r="Z462" s="66">
        <v>0</v>
      </c>
      <c r="AA462" s="66">
        <v>0</v>
      </c>
      <c r="AB462" s="66">
        <v>0</v>
      </c>
      <c r="AC462" s="66">
        <v>0</v>
      </c>
      <c r="AD462" s="66">
        <v>0</v>
      </c>
      <c r="AE462" s="66">
        <v>0</v>
      </c>
      <c r="AF462" s="66">
        <v>0</v>
      </c>
      <c r="AG462" s="66">
        <v>0</v>
      </c>
      <c r="AH462" s="66">
        <v>0</v>
      </c>
      <c r="AI462" s="66"/>
      <c r="AJ462" s="66"/>
      <c r="AK462" s="66"/>
      <c r="AL462" s="66"/>
      <c r="AM462" s="66"/>
      <c r="AN462" s="66"/>
      <c r="AO462" s="66">
        <v>0</v>
      </c>
      <c r="AP462" s="66">
        <v>0</v>
      </c>
      <c r="AQ462" s="66"/>
      <c r="AR462" s="66">
        <v>0</v>
      </c>
      <c r="AS462" s="66"/>
      <c r="AT462" s="66"/>
      <c r="AU462" s="66"/>
      <c r="AV462" s="66">
        <v>0</v>
      </c>
      <c r="AW462" s="87">
        <v>0</v>
      </c>
      <c r="AX462" s="66"/>
      <c r="AY462" s="87">
        <v>0</v>
      </c>
      <c r="AZ462" s="66"/>
      <c r="BA462" s="66"/>
      <c r="BB462" s="66"/>
      <c r="BC462" s="66">
        <v>0</v>
      </c>
      <c r="BD462" s="87">
        <v>0</v>
      </c>
      <c r="BE462" s="66"/>
      <c r="BF462" s="87">
        <v>0</v>
      </c>
      <c r="BG462" s="66"/>
      <c r="BH462" s="66"/>
      <c r="BI462" s="66"/>
      <c r="BJ462" s="66">
        <v>0</v>
      </c>
      <c r="BK462" s="87">
        <v>0</v>
      </c>
      <c r="BL462" s="66"/>
      <c r="BM462" s="87">
        <v>0</v>
      </c>
      <c r="BN462" s="66"/>
      <c r="BO462" s="66"/>
      <c r="BP462" s="66"/>
      <c r="BQ462" s="66"/>
      <c r="BR462" s="66"/>
      <c r="BS462" s="66"/>
      <c r="BT462" s="66"/>
      <c r="BU462" s="66"/>
      <c r="BV462" s="66"/>
      <c r="BW462" s="66"/>
      <c r="BX462" s="66"/>
      <c r="BY462" s="66"/>
      <c r="BZ462" s="66"/>
      <c r="CA462" s="66"/>
    </row>
    <row r="463" spans="1:79" s="256" customFormat="1" ht="78.75" x14ac:dyDescent="0.2">
      <c r="A463" s="171" t="s">
        <v>899</v>
      </c>
      <c r="B463" s="170" t="s">
        <v>939</v>
      </c>
      <c r="C463" s="171" t="s">
        <v>2278</v>
      </c>
      <c r="D463" s="87">
        <v>0</v>
      </c>
      <c r="E463" s="66">
        <v>0</v>
      </c>
      <c r="F463" s="66">
        <v>0</v>
      </c>
      <c r="G463" s="66">
        <v>0</v>
      </c>
      <c r="H463" s="66">
        <v>0</v>
      </c>
      <c r="I463" s="66">
        <v>0</v>
      </c>
      <c r="J463" s="66">
        <v>0</v>
      </c>
      <c r="K463" s="66">
        <v>0</v>
      </c>
      <c r="L463" s="66">
        <v>0</v>
      </c>
      <c r="M463" s="66">
        <v>0</v>
      </c>
      <c r="N463" s="66">
        <v>0</v>
      </c>
      <c r="O463" s="66">
        <v>0</v>
      </c>
      <c r="P463" s="66">
        <v>0</v>
      </c>
      <c r="Q463" s="66">
        <v>0</v>
      </c>
      <c r="R463" s="66">
        <v>0</v>
      </c>
      <c r="S463" s="66">
        <v>0</v>
      </c>
      <c r="T463" s="66">
        <v>0</v>
      </c>
      <c r="U463" s="66">
        <v>0</v>
      </c>
      <c r="V463" s="66">
        <v>0</v>
      </c>
      <c r="W463" s="66">
        <v>0</v>
      </c>
      <c r="X463" s="66">
        <v>0</v>
      </c>
      <c r="Y463" s="66">
        <v>0</v>
      </c>
      <c r="Z463" s="66">
        <v>0</v>
      </c>
      <c r="AA463" s="66">
        <v>0</v>
      </c>
      <c r="AB463" s="66">
        <v>0</v>
      </c>
      <c r="AC463" s="66">
        <v>0</v>
      </c>
      <c r="AD463" s="66">
        <v>0</v>
      </c>
      <c r="AE463" s="66">
        <v>0</v>
      </c>
      <c r="AF463" s="66">
        <v>0</v>
      </c>
      <c r="AG463" s="66">
        <v>0</v>
      </c>
      <c r="AH463" s="66">
        <v>0</v>
      </c>
      <c r="AI463" s="66"/>
      <c r="AJ463" s="66"/>
      <c r="AK463" s="66"/>
      <c r="AL463" s="66"/>
      <c r="AM463" s="66"/>
      <c r="AN463" s="66"/>
      <c r="AO463" s="66">
        <v>0.19608619999999999</v>
      </c>
      <c r="AP463" s="66">
        <v>0</v>
      </c>
      <c r="AQ463" s="66"/>
      <c r="AR463" s="66">
        <v>0.35</v>
      </c>
      <c r="AS463" s="66"/>
      <c r="AT463" s="66"/>
      <c r="AU463" s="66"/>
      <c r="AV463" s="66">
        <v>0</v>
      </c>
      <c r="AW463" s="87">
        <v>0</v>
      </c>
      <c r="AX463" s="66"/>
      <c r="AY463" s="87">
        <v>0</v>
      </c>
      <c r="AZ463" s="66"/>
      <c r="BA463" s="66"/>
      <c r="BB463" s="66"/>
      <c r="BC463" s="66">
        <v>0.19608619999999999</v>
      </c>
      <c r="BD463" s="87">
        <v>0</v>
      </c>
      <c r="BE463" s="66"/>
      <c r="BF463" s="87">
        <v>0.35</v>
      </c>
      <c r="BG463" s="66"/>
      <c r="BH463" s="66"/>
      <c r="BI463" s="66"/>
      <c r="BJ463" s="66">
        <v>0</v>
      </c>
      <c r="BK463" s="87">
        <v>0</v>
      </c>
      <c r="BL463" s="66"/>
      <c r="BM463" s="87">
        <v>0</v>
      </c>
      <c r="BN463" s="66"/>
      <c r="BO463" s="66"/>
      <c r="BP463" s="66"/>
      <c r="BQ463" s="66"/>
      <c r="BR463" s="66"/>
      <c r="BS463" s="66"/>
      <c r="BT463" s="66"/>
      <c r="BU463" s="66"/>
      <c r="BV463" s="66"/>
      <c r="BW463" s="66"/>
      <c r="BX463" s="66"/>
      <c r="BY463" s="66"/>
      <c r="BZ463" s="66"/>
      <c r="CA463" s="66"/>
    </row>
    <row r="464" spans="1:79" s="256" customFormat="1" x14ac:dyDescent="0.2">
      <c r="A464" s="210"/>
      <c r="B464" s="211" t="s">
        <v>78</v>
      </c>
      <c r="C464" s="210"/>
      <c r="D464" s="225">
        <f t="shared" ref="D464:BN464" si="134">D465+D472+D486+D493+D513+D520+D531+D536+D541+D546+D549+D551+D555+D579+D587+D589+D595+D613+D623+D626+D631+D636+D651+D657+D667+D690+D692+D706+D709+D719+D724+D734+D761+D770+D773+D784+D826+D834+D837+D840+D851+D853+D855+D864+D867+D869</f>
        <v>4729.1527899999992</v>
      </c>
      <c r="E464" s="225">
        <f t="shared" ref="E464" si="135">E465+E472+E486+E493+E513+E520+E531+E536+E541+E546+E549+E551+E555+E579+E587+E589+E595+E613+E623+E626+E631+E636+E651+E657+E667+E690+E692+E706+E709+E719+E724+E734+E761+E770+E773+E784+E826+E834+E837+E840+E851+E853+E855+E864+E867+E869</f>
        <v>0</v>
      </c>
      <c r="F464" s="225">
        <f t="shared" si="134"/>
        <v>900.3919599999997</v>
      </c>
      <c r="G464" s="225">
        <f t="shared" si="134"/>
        <v>27.846</v>
      </c>
      <c r="H464" s="225">
        <f t="shared" si="134"/>
        <v>0</v>
      </c>
      <c r="I464" s="225">
        <f t="shared" si="134"/>
        <v>91.734000000000023</v>
      </c>
      <c r="J464" s="225">
        <f t="shared" si="134"/>
        <v>0</v>
      </c>
      <c r="K464" s="225">
        <f t="shared" si="134"/>
        <v>0</v>
      </c>
      <c r="L464" s="225">
        <f t="shared" si="134"/>
        <v>0</v>
      </c>
      <c r="M464" s="225">
        <f t="shared" si="134"/>
        <v>0</v>
      </c>
      <c r="N464" s="225">
        <f t="shared" si="134"/>
        <v>0</v>
      </c>
      <c r="O464" s="225">
        <f t="shared" si="134"/>
        <v>0</v>
      </c>
      <c r="P464" s="225">
        <f t="shared" si="134"/>
        <v>0</v>
      </c>
      <c r="Q464" s="225">
        <f t="shared" si="134"/>
        <v>0</v>
      </c>
      <c r="R464" s="225">
        <f t="shared" si="134"/>
        <v>0</v>
      </c>
      <c r="S464" s="225">
        <f t="shared" si="134"/>
        <v>0</v>
      </c>
      <c r="T464" s="225">
        <f t="shared" si="134"/>
        <v>0</v>
      </c>
      <c r="U464" s="225">
        <f t="shared" si="134"/>
        <v>0</v>
      </c>
      <c r="V464" s="225">
        <f t="shared" si="134"/>
        <v>0</v>
      </c>
      <c r="W464" s="225">
        <f t="shared" si="134"/>
        <v>0</v>
      </c>
      <c r="X464" s="225">
        <f t="shared" si="134"/>
        <v>0</v>
      </c>
      <c r="Y464" s="225">
        <f t="shared" si="134"/>
        <v>0</v>
      </c>
      <c r="Z464" s="225">
        <f t="shared" si="134"/>
        <v>0</v>
      </c>
      <c r="AA464" s="225">
        <f t="shared" si="134"/>
        <v>0</v>
      </c>
      <c r="AB464" s="225">
        <f t="shared" si="134"/>
        <v>0</v>
      </c>
      <c r="AC464" s="225">
        <f t="shared" si="134"/>
        <v>0</v>
      </c>
      <c r="AD464" s="225">
        <f t="shared" si="134"/>
        <v>0</v>
      </c>
      <c r="AE464" s="225">
        <f t="shared" si="134"/>
        <v>0</v>
      </c>
      <c r="AF464" s="225">
        <f t="shared" si="134"/>
        <v>0</v>
      </c>
      <c r="AG464" s="225">
        <f t="shared" si="134"/>
        <v>0</v>
      </c>
      <c r="AH464" s="225">
        <f t="shared" si="134"/>
        <v>900.3919599999997</v>
      </c>
      <c r="AI464" s="225">
        <f t="shared" si="134"/>
        <v>27.846</v>
      </c>
      <c r="AJ464" s="225">
        <f t="shared" si="134"/>
        <v>0</v>
      </c>
      <c r="AK464" s="225">
        <f t="shared" si="134"/>
        <v>91.734000000000023</v>
      </c>
      <c r="AL464" s="225">
        <f t="shared" si="134"/>
        <v>0</v>
      </c>
      <c r="AM464" s="225">
        <f t="shared" si="134"/>
        <v>0</v>
      </c>
      <c r="AN464" s="225">
        <f t="shared" si="134"/>
        <v>0</v>
      </c>
      <c r="AO464" s="225">
        <f t="shared" si="134"/>
        <v>452.69748479999998</v>
      </c>
      <c r="AP464" s="225">
        <f t="shared" si="134"/>
        <v>20.885999999999999</v>
      </c>
      <c r="AQ464" s="225">
        <f t="shared" si="134"/>
        <v>0</v>
      </c>
      <c r="AR464" s="225">
        <f t="shared" si="134"/>
        <v>51.209539999999997</v>
      </c>
      <c r="AS464" s="225">
        <f t="shared" si="134"/>
        <v>0</v>
      </c>
      <c r="AT464" s="225">
        <f t="shared" si="134"/>
        <v>0</v>
      </c>
      <c r="AU464" s="225">
        <f t="shared" si="134"/>
        <v>0</v>
      </c>
      <c r="AV464" s="225">
        <f t="shared" si="134"/>
        <v>116.93725798000001</v>
      </c>
      <c r="AW464" s="225">
        <f t="shared" si="134"/>
        <v>6.52</v>
      </c>
      <c r="AX464" s="225">
        <f t="shared" si="134"/>
        <v>0</v>
      </c>
      <c r="AY464" s="225">
        <f t="shared" si="134"/>
        <v>8.6008499999999994</v>
      </c>
      <c r="AZ464" s="225">
        <f t="shared" si="134"/>
        <v>0</v>
      </c>
      <c r="BA464" s="225">
        <f t="shared" si="134"/>
        <v>0</v>
      </c>
      <c r="BB464" s="225">
        <f t="shared" si="134"/>
        <v>0</v>
      </c>
      <c r="BC464" s="225">
        <f t="shared" si="134"/>
        <v>230.78827680999999</v>
      </c>
      <c r="BD464" s="225">
        <f t="shared" si="134"/>
        <v>6.476</v>
      </c>
      <c r="BE464" s="225">
        <f t="shared" si="134"/>
        <v>0</v>
      </c>
      <c r="BF464" s="225">
        <f t="shared" si="134"/>
        <v>31.942439999999998</v>
      </c>
      <c r="BG464" s="225">
        <f t="shared" si="134"/>
        <v>0</v>
      </c>
      <c r="BH464" s="225">
        <f t="shared" si="134"/>
        <v>0</v>
      </c>
      <c r="BI464" s="225">
        <f t="shared" si="134"/>
        <v>0</v>
      </c>
      <c r="BJ464" s="225">
        <f t="shared" si="134"/>
        <v>104.97195000999999</v>
      </c>
      <c r="BK464" s="225">
        <f t="shared" si="134"/>
        <v>7.89</v>
      </c>
      <c r="BL464" s="225">
        <f t="shared" si="134"/>
        <v>0</v>
      </c>
      <c r="BM464" s="225">
        <f t="shared" si="134"/>
        <v>10.666249999999998</v>
      </c>
      <c r="BN464" s="225">
        <f t="shared" si="134"/>
        <v>0</v>
      </c>
      <c r="BO464" s="225">
        <f t="shared" ref="BO464:CA464" si="136">BO465+BO472+BO486+BO493+BO513+BO520+BO531+BO536+BO541+BO546+BO549+BO551+BO555+BO579+BO587+BO589+BO595+BO613+BO623+BO626+BO631+BO636+BO651+BO657+BO667+BO690+BO692+BO706+BO709+BO719+BO724+BO734+BO761+BO770+BO773+BO784+BO826+BO834+BO837+BO840+BO851+BO853+BO855+BO864+BO867+BO869</f>
        <v>0</v>
      </c>
      <c r="BP464" s="225">
        <f t="shared" si="136"/>
        <v>0</v>
      </c>
      <c r="BQ464" s="225">
        <f t="shared" si="136"/>
        <v>0</v>
      </c>
      <c r="BR464" s="225">
        <f t="shared" si="136"/>
        <v>0</v>
      </c>
      <c r="BS464" s="225">
        <f t="shared" si="136"/>
        <v>0</v>
      </c>
      <c r="BT464" s="225">
        <f t="shared" si="136"/>
        <v>0</v>
      </c>
      <c r="BU464" s="225">
        <f t="shared" si="136"/>
        <v>0</v>
      </c>
      <c r="BV464" s="225">
        <f t="shared" si="136"/>
        <v>0</v>
      </c>
      <c r="BW464" s="225">
        <f t="shared" si="136"/>
        <v>0</v>
      </c>
      <c r="BX464" s="225">
        <f t="shared" si="136"/>
        <v>0</v>
      </c>
      <c r="BY464" s="225">
        <f t="shared" si="136"/>
        <v>0</v>
      </c>
      <c r="BZ464" s="225">
        <f t="shared" si="136"/>
        <v>0</v>
      </c>
      <c r="CA464" s="225">
        <f t="shared" si="136"/>
        <v>0</v>
      </c>
    </row>
    <row r="465" spans="1:79" s="256" customFormat="1" x14ac:dyDescent="0.2">
      <c r="A465" s="210"/>
      <c r="B465" s="211" t="s">
        <v>26</v>
      </c>
      <c r="C465" s="210"/>
      <c r="D465" s="214">
        <f t="shared" ref="D465:BN465" si="137">SUM(D466:D471)</f>
        <v>12.547189999999999</v>
      </c>
      <c r="E465" s="214">
        <f t="shared" ref="E465" si="138">SUM(E466:E471)</f>
        <v>0</v>
      </c>
      <c r="F465" s="214">
        <f t="shared" si="137"/>
        <v>0</v>
      </c>
      <c r="G465" s="214">
        <f t="shared" si="137"/>
        <v>0</v>
      </c>
      <c r="H465" s="214">
        <f t="shared" si="137"/>
        <v>0</v>
      </c>
      <c r="I465" s="214">
        <f t="shared" si="137"/>
        <v>0</v>
      </c>
      <c r="J465" s="214">
        <f t="shared" si="137"/>
        <v>0</v>
      </c>
      <c r="K465" s="214">
        <f t="shared" si="137"/>
        <v>0</v>
      </c>
      <c r="L465" s="214">
        <f t="shared" si="137"/>
        <v>0</v>
      </c>
      <c r="M465" s="214">
        <f t="shared" si="137"/>
        <v>0</v>
      </c>
      <c r="N465" s="214">
        <f t="shared" si="137"/>
        <v>0</v>
      </c>
      <c r="O465" s="214">
        <f t="shared" si="137"/>
        <v>0</v>
      </c>
      <c r="P465" s="214">
        <f t="shared" si="137"/>
        <v>0</v>
      </c>
      <c r="Q465" s="214">
        <f t="shared" si="137"/>
        <v>0</v>
      </c>
      <c r="R465" s="214">
        <f t="shared" si="137"/>
        <v>0</v>
      </c>
      <c r="S465" s="214">
        <f t="shared" si="137"/>
        <v>0</v>
      </c>
      <c r="T465" s="214">
        <f t="shared" si="137"/>
        <v>0</v>
      </c>
      <c r="U465" s="214">
        <f t="shared" si="137"/>
        <v>0</v>
      </c>
      <c r="V465" s="214">
        <f t="shared" si="137"/>
        <v>0</v>
      </c>
      <c r="W465" s="214">
        <f t="shared" si="137"/>
        <v>0</v>
      </c>
      <c r="X465" s="214">
        <f t="shared" si="137"/>
        <v>0</v>
      </c>
      <c r="Y465" s="214">
        <f t="shared" si="137"/>
        <v>0</v>
      </c>
      <c r="Z465" s="214">
        <f t="shared" si="137"/>
        <v>0</v>
      </c>
      <c r="AA465" s="214">
        <f t="shared" si="137"/>
        <v>0</v>
      </c>
      <c r="AB465" s="214">
        <f t="shared" si="137"/>
        <v>0</v>
      </c>
      <c r="AC465" s="214">
        <f t="shared" si="137"/>
        <v>0</v>
      </c>
      <c r="AD465" s="214">
        <f t="shared" si="137"/>
        <v>0</v>
      </c>
      <c r="AE465" s="214">
        <f t="shared" si="137"/>
        <v>0</v>
      </c>
      <c r="AF465" s="214">
        <f t="shared" si="137"/>
        <v>0</v>
      </c>
      <c r="AG465" s="214">
        <f t="shared" si="137"/>
        <v>0</v>
      </c>
      <c r="AH465" s="214">
        <f t="shared" si="137"/>
        <v>0</v>
      </c>
      <c r="AI465" s="214">
        <f t="shared" si="137"/>
        <v>0</v>
      </c>
      <c r="AJ465" s="214">
        <f t="shared" si="137"/>
        <v>0</v>
      </c>
      <c r="AK465" s="214">
        <f t="shared" si="137"/>
        <v>0</v>
      </c>
      <c r="AL465" s="214">
        <f t="shared" si="137"/>
        <v>0</v>
      </c>
      <c r="AM465" s="214">
        <f t="shared" si="137"/>
        <v>0</v>
      </c>
      <c r="AN465" s="214">
        <f t="shared" si="137"/>
        <v>0</v>
      </c>
      <c r="AO465" s="214">
        <f t="shared" si="137"/>
        <v>4.0067928899999998</v>
      </c>
      <c r="AP465" s="214">
        <f t="shared" si="137"/>
        <v>0</v>
      </c>
      <c r="AQ465" s="214">
        <f t="shared" si="137"/>
        <v>0</v>
      </c>
      <c r="AR465" s="214">
        <f t="shared" si="137"/>
        <v>0.98099999999999998</v>
      </c>
      <c r="AS465" s="214">
        <f t="shared" si="137"/>
        <v>0</v>
      </c>
      <c r="AT465" s="214">
        <f t="shared" si="137"/>
        <v>0</v>
      </c>
      <c r="AU465" s="214">
        <f t="shared" si="137"/>
        <v>0</v>
      </c>
      <c r="AV465" s="214">
        <f t="shared" si="137"/>
        <v>0</v>
      </c>
      <c r="AW465" s="214">
        <f t="shared" si="137"/>
        <v>0</v>
      </c>
      <c r="AX465" s="214">
        <f t="shared" si="137"/>
        <v>0</v>
      </c>
      <c r="AY465" s="214">
        <f t="shared" si="137"/>
        <v>0</v>
      </c>
      <c r="AZ465" s="214">
        <f t="shared" si="137"/>
        <v>0</v>
      </c>
      <c r="BA465" s="214">
        <f t="shared" si="137"/>
        <v>0</v>
      </c>
      <c r="BB465" s="214">
        <f t="shared" si="137"/>
        <v>0</v>
      </c>
      <c r="BC465" s="214">
        <f t="shared" si="137"/>
        <v>2.45669666</v>
      </c>
      <c r="BD465" s="214">
        <f t="shared" si="137"/>
        <v>0</v>
      </c>
      <c r="BE465" s="214">
        <f t="shared" si="137"/>
        <v>0</v>
      </c>
      <c r="BF465" s="214">
        <f t="shared" si="137"/>
        <v>0.66500000000000004</v>
      </c>
      <c r="BG465" s="214">
        <f t="shared" si="137"/>
        <v>0</v>
      </c>
      <c r="BH465" s="214">
        <f t="shared" si="137"/>
        <v>0</v>
      </c>
      <c r="BI465" s="214">
        <f t="shared" si="137"/>
        <v>0</v>
      </c>
      <c r="BJ465" s="214">
        <f t="shared" si="137"/>
        <v>1.5500962299999999</v>
      </c>
      <c r="BK465" s="214">
        <f t="shared" si="137"/>
        <v>0</v>
      </c>
      <c r="BL465" s="214">
        <f t="shared" si="137"/>
        <v>0</v>
      </c>
      <c r="BM465" s="214">
        <f t="shared" si="137"/>
        <v>0.316</v>
      </c>
      <c r="BN465" s="214">
        <f t="shared" si="137"/>
        <v>0</v>
      </c>
      <c r="BO465" s="214">
        <f t="shared" ref="BO465:CA465" si="139">SUM(BO466:BO471)</f>
        <v>0</v>
      </c>
      <c r="BP465" s="214">
        <f t="shared" si="139"/>
        <v>0</v>
      </c>
      <c r="BQ465" s="214">
        <f t="shared" si="139"/>
        <v>0</v>
      </c>
      <c r="BR465" s="214">
        <f t="shared" si="139"/>
        <v>0</v>
      </c>
      <c r="BS465" s="214">
        <f t="shared" si="139"/>
        <v>0</v>
      </c>
      <c r="BT465" s="214">
        <f t="shared" si="139"/>
        <v>0</v>
      </c>
      <c r="BU465" s="214">
        <f t="shared" si="139"/>
        <v>0</v>
      </c>
      <c r="BV465" s="214">
        <f t="shared" si="139"/>
        <v>0</v>
      </c>
      <c r="BW465" s="214">
        <f t="shared" si="139"/>
        <v>0</v>
      </c>
      <c r="BX465" s="214">
        <f t="shared" si="139"/>
        <v>0</v>
      </c>
      <c r="BY465" s="214">
        <f t="shared" si="139"/>
        <v>0</v>
      </c>
      <c r="BZ465" s="214">
        <f t="shared" si="139"/>
        <v>0</v>
      </c>
      <c r="CA465" s="214">
        <f t="shared" si="139"/>
        <v>0</v>
      </c>
    </row>
    <row r="466" spans="1:79" s="256" customFormat="1" ht="63" x14ac:dyDescent="0.2">
      <c r="A466" s="171" t="s">
        <v>900</v>
      </c>
      <c r="B466" s="84" t="s">
        <v>642</v>
      </c>
      <c r="C466" s="171" t="s">
        <v>2279</v>
      </c>
      <c r="D466" s="87">
        <v>2.6975500000000001</v>
      </c>
      <c r="E466" s="66">
        <v>0</v>
      </c>
      <c r="F466" s="66">
        <v>0</v>
      </c>
      <c r="G466" s="66">
        <v>0</v>
      </c>
      <c r="H466" s="66">
        <v>0</v>
      </c>
      <c r="I466" s="66">
        <v>0</v>
      </c>
      <c r="J466" s="66">
        <v>0</v>
      </c>
      <c r="K466" s="66">
        <v>0</v>
      </c>
      <c r="L466" s="66">
        <v>0</v>
      </c>
      <c r="M466" s="66">
        <v>0</v>
      </c>
      <c r="N466" s="66">
        <v>0</v>
      </c>
      <c r="O466" s="66">
        <v>0</v>
      </c>
      <c r="P466" s="66">
        <v>0</v>
      </c>
      <c r="Q466" s="66">
        <v>0</v>
      </c>
      <c r="R466" s="66">
        <v>0</v>
      </c>
      <c r="S466" s="66">
        <v>0</v>
      </c>
      <c r="T466" s="66">
        <v>0</v>
      </c>
      <c r="U466" s="66">
        <v>0</v>
      </c>
      <c r="V466" s="66">
        <v>0</v>
      </c>
      <c r="W466" s="66">
        <v>0</v>
      </c>
      <c r="X466" s="66">
        <v>0</v>
      </c>
      <c r="Y466" s="66">
        <v>0</v>
      </c>
      <c r="Z466" s="66">
        <v>0</v>
      </c>
      <c r="AA466" s="66">
        <v>0</v>
      </c>
      <c r="AB466" s="66">
        <v>0</v>
      </c>
      <c r="AC466" s="66">
        <v>0</v>
      </c>
      <c r="AD466" s="66">
        <v>0</v>
      </c>
      <c r="AE466" s="66">
        <v>0</v>
      </c>
      <c r="AF466" s="66">
        <v>0</v>
      </c>
      <c r="AG466" s="66">
        <v>0</v>
      </c>
      <c r="AH466" s="66">
        <v>0</v>
      </c>
      <c r="AI466" s="66">
        <v>0</v>
      </c>
      <c r="AJ466" s="66"/>
      <c r="AK466" s="66">
        <v>0</v>
      </c>
      <c r="AL466" s="66"/>
      <c r="AM466" s="66"/>
      <c r="AN466" s="66"/>
      <c r="AO466" s="66">
        <v>1.5500962299999999</v>
      </c>
      <c r="AP466" s="66">
        <v>0</v>
      </c>
      <c r="AQ466" s="66"/>
      <c r="AR466" s="66">
        <v>0.316</v>
      </c>
      <c r="AS466" s="66"/>
      <c r="AT466" s="66"/>
      <c r="AU466" s="66"/>
      <c r="AV466" s="66">
        <v>0</v>
      </c>
      <c r="AW466" s="87">
        <v>0</v>
      </c>
      <c r="AX466" s="66"/>
      <c r="AY466" s="87">
        <v>0</v>
      </c>
      <c r="AZ466" s="66"/>
      <c r="BA466" s="66"/>
      <c r="BB466" s="66"/>
      <c r="BC466" s="66">
        <v>0</v>
      </c>
      <c r="BD466" s="87">
        <v>0</v>
      </c>
      <c r="BE466" s="66"/>
      <c r="BF466" s="87">
        <v>0</v>
      </c>
      <c r="BG466" s="66"/>
      <c r="BH466" s="66"/>
      <c r="BI466" s="66"/>
      <c r="BJ466" s="66">
        <v>1.5500962299999999</v>
      </c>
      <c r="BK466" s="87">
        <v>0</v>
      </c>
      <c r="BL466" s="66"/>
      <c r="BM466" s="87">
        <v>0.316</v>
      </c>
      <c r="BN466" s="66"/>
      <c r="BO466" s="66"/>
      <c r="BP466" s="66"/>
      <c r="BQ466" s="66"/>
      <c r="BR466" s="66"/>
      <c r="BS466" s="66"/>
      <c r="BT466" s="66"/>
      <c r="BU466" s="66"/>
      <c r="BV466" s="66"/>
      <c r="BW466" s="66"/>
      <c r="BX466" s="66"/>
      <c r="BY466" s="66"/>
      <c r="BZ466" s="66"/>
      <c r="CA466" s="66"/>
    </row>
    <row r="467" spans="1:79" s="256" customFormat="1" ht="78.75" x14ac:dyDescent="0.2">
      <c r="A467" s="171" t="s">
        <v>900</v>
      </c>
      <c r="B467" s="84" t="s">
        <v>1745</v>
      </c>
      <c r="C467" s="171" t="s">
        <v>2280</v>
      </c>
      <c r="D467" s="87">
        <v>9.8496399999999991</v>
      </c>
      <c r="E467" s="66">
        <v>0</v>
      </c>
      <c r="F467" s="66">
        <v>0</v>
      </c>
      <c r="G467" s="66">
        <v>0</v>
      </c>
      <c r="H467" s="66">
        <v>0</v>
      </c>
      <c r="I467" s="66">
        <v>0</v>
      </c>
      <c r="J467" s="66">
        <v>0</v>
      </c>
      <c r="K467" s="66">
        <v>0</v>
      </c>
      <c r="L467" s="66">
        <v>0</v>
      </c>
      <c r="M467" s="66">
        <v>0</v>
      </c>
      <c r="N467" s="66">
        <v>0</v>
      </c>
      <c r="O467" s="66">
        <v>0</v>
      </c>
      <c r="P467" s="66">
        <v>0</v>
      </c>
      <c r="Q467" s="66">
        <v>0</v>
      </c>
      <c r="R467" s="66">
        <v>0</v>
      </c>
      <c r="S467" s="66">
        <v>0</v>
      </c>
      <c r="T467" s="66">
        <v>0</v>
      </c>
      <c r="U467" s="66">
        <v>0</v>
      </c>
      <c r="V467" s="66">
        <v>0</v>
      </c>
      <c r="W467" s="66">
        <v>0</v>
      </c>
      <c r="X467" s="66">
        <v>0</v>
      </c>
      <c r="Y467" s="66">
        <v>0</v>
      </c>
      <c r="Z467" s="66">
        <v>0</v>
      </c>
      <c r="AA467" s="66">
        <v>0</v>
      </c>
      <c r="AB467" s="66">
        <v>0</v>
      </c>
      <c r="AC467" s="66">
        <v>0</v>
      </c>
      <c r="AD467" s="66">
        <v>0</v>
      </c>
      <c r="AE467" s="66">
        <v>0</v>
      </c>
      <c r="AF467" s="66">
        <v>0</v>
      </c>
      <c r="AG467" s="66">
        <v>0</v>
      </c>
      <c r="AH467" s="66">
        <v>0</v>
      </c>
      <c r="AI467" s="66">
        <v>0</v>
      </c>
      <c r="AJ467" s="66"/>
      <c r="AK467" s="66">
        <v>0</v>
      </c>
      <c r="AL467" s="66"/>
      <c r="AM467" s="66"/>
      <c r="AN467" s="66"/>
      <c r="AO467" s="66">
        <v>0</v>
      </c>
      <c r="AP467" s="66">
        <v>0</v>
      </c>
      <c r="AQ467" s="66"/>
      <c r="AR467" s="66">
        <v>0</v>
      </c>
      <c r="AS467" s="66"/>
      <c r="AT467" s="66"/>
      <c r="AU467" s="66"/>
      <c r="AV467" s="66">
        <v>0</v>
      </c>
      <c r="AW467" s="87">
        <v>0</v>
      </c>
      <c r="AX467" s="66"/>
      <c r="AY467" s="87">
        <v>0</v>
      </c>
      <c r="AZ467" s="66"/>
      <c r="BA467" s="66"/>
      <c r="BB467" s="66"/>
      <c r="BC467" s="66">
        <v>0</v>
      </c>
      <c r="BD467" s="87">
        <v>0</v>
      </c>
      <c r="BE467" s="66"/>
      <c r="BF467" s="87">
        <v>0</v>
      </c>
      <c r="BG467" s="66"/>
      <c r="BH467" s="66"/>
      <c r="BI467" s="66"/>
      <c r="BJ467" s="66">
        <v>0</v>
      </c>
      <c r="BK467" s="87">
        <v>0</v>
      </c>
      <c r="BL467" s="66"/>
      <c r="BM467" s="87">
        <v>0</v>
      </c>
      <c r="BN467" s="66"/>
      <c r="BO467" s="66"/>
      <c r="BP467" s="66"/>
      <c r="BQ467" s="66"/>
      <c r="BR467" s="66"/>
      <c r="BS467" s="66"/>
      <c r="BT467" s="66"/>
      <c r="BU467" s="66"/>
      <c r="BV467" s="66"/>
      <c r="BW467" s="66"/>
      <c r="BX467" s="66"/>
      <c r="BY467" s="66"/>
      <c r="BZ467" s="66"/>
      <c r="CA467" s="66"/>
    </row>
    <row r="468" spans="1:79" s="256" customFormat="1" ht="63" x14ac:dyDescent="0.2">
      <c r="A468" s="171" t="s">
        <v>900</v>
      </c>
      <c r="B468" s="84" t="s">
        <v>940</v>
      </c>
      <c r="C468" s="171" t="s">
        <v>2281</v>
      </c>
      <c r="D468" s="87">
        <v>0</v>
      </c>
      <c r="E468" s="66">
        <v>0</v>
      </c>
      <c r="F468" s="66">
        <v>0</v>
      </c>
      <c r="G468" s="66">
        <v>0</v>
      </c>
      <c r="H468" s="66">
        <v>0</v>
      </c>
      <c r="I468" s="66">
        <v>0</v>
      </c>
      <c r="J468" s="66">
        <v>0</v>
      </c>
      <c r="K468" s="66">
        <v>0</v>
      </c>
      <c r="L468" s="66">
        <v>0</v>
      </c>
      <c r="M468" s="66">
        <v>0</v>
      </c>
      <c r="N468" s="66">
        <v>0</v>
      </c>
      <c r="O468" s="66">
        <v>0</v>
      </c>
      <c r="P468" s="66">
        <v>0</v>
      </c>
      <c r="Q468" s="66">
        <v>0</v>
      </c>
      <c r="R468" s="66">
        <v>0</v>
      </c>
      <c r="S468" s="66">
        <v>0</v>
      </c>
      <c r="T468" s="66">
        <v>0</v>
      </c>
      <c r="U468" s="66">
        <v>0</v>
      </c>
      <c r="V468" s="66">
        <v>0</v>
      </c>
      <c r="W468" s="66">
        <v>0</v>
      </c>
      <c r="X468" s="66">
        <v>0</v>
      </c>
      <c r="Y468" s="66">
        <v>0</v>
      </c>
      <c r="Z468" s="66">
        <v>0</v>
      </c>
      <c r="AA468" s="66">
        <v>0</v>
      </c>
      <c r="AB468" s="66">
        <v>0</v>
      </c>
      <c r="AC468" s="66">
        <v>0</v>
      </c>
      <c r="AD468" s="66">
        <v>0</v>
      </c>
      <c r="AE468" s="66">
        <v>0</v>
      </c>
      <c r="AF468" s="66">
        <v>0</v>
      </c>
      <c r="AG468" s="66">
        <v>0</v>
      </c>
      <c r="AH468" s="66">
        <v>0</v>
      </c>
      <c r="AI468" s="66"/>
      <c r="AJ468" s="66"/>
      <c r="AK468" s="66"/>
      <c r="AL468" s="66"/>
      <c r="AM468" s="66"/>
      <c r="AN468" s="66"/>
      <c r="AO468" s="66">
        <v>0.99614707000000002</v>
      </c>
      <c r="AP468" s="66">
        <v>0</v>
      </c>
      <c r="AQ468" s="66"/>
      <c r="AR468" s="66">
        <v>0.29599999999999999</v>
      </c>
      <c r="AS468" s="66"/>
      <c r="AT468" s="66"/>
      <c r="AU468" s="66"/>
      <c r="AV468" s="66">
        <v>0</v>
      </c>
      <c r="AW468" s="87">
        <v>0</v>
      </c>
      <c r="AX468" s="66"/>
      <c r="AY468" s="87">
        <v>0</v>
      </c>
      <c r="AZ468" s="66"/>
      <c r="BA468" s="66"/>
      <c r="BB468" s="66"/>
      <c r="BC468" s="66">
        <v>0.99614707000000002</v>
      </c>
      <c r="BD468" s="87">
        <v>0</v>
      </c>
      <c r="BE468" s="66"/>
      <c r="BF468" s="87">
        <v>0.29599999999999999</v>
      </c>
      <c r="BG468" s="66"/>
      <c r="BH468" s="66"/>
      <c r="BI468" s="66"/>
      <c r="BJ468" s="66">
        <v>0</v>
      </c>
      <c r="BK468" s="87">
        <v>0</v>
      </c>
      <c r="BL468" s="66"/>
      <c r="BM468" s="87">
        <v>0</v>
      </c>
      <c r="BN468" s="66"/>
      <c r="BO468" s="66"/>
      <c r="BP468" s="66"/>
      <c r="BQ468" s="66"/>
      <c r="BR468" s="66"/>
      <c r="BS468" s="66"/>
      <c r="BT468" s="66"/>
      <c r="BU468" s="66"/>
      <c r="BV468" s="66"/>
      <c r="BW468" s="66"/>
      <c r="BX468" s="66"/>
      <c r="BY468" s="66"/>
      <c r="BZ468" s="66"/>
      <c r="CA468" s="66"/>
    </row>
    <row r="469" spans="1:79" s="256" customFormat="1" ht="63" x14ac:dyDescent="0.2">
      <c r="A469" s="171" t="s">
        <v>900</v>
      </c>
      <c r="B469" s="84" t="s">
        <v>941</v>
      </c>
      <c r="C469" s="171" t="s">
        <v>2282</v>
      </c>
      <c r="D469" s="87">
        <v>0</v>
      </c>
      <c r="E469" s="66">
        <v>0</v>
      </c>
      <c r="F469" s="66">
        <v>0</v>
      </c>
      <c r="G469" s="66">
        <v>0</v>
      </c>
      <c r="H469" s="66">
        <v>0</v>
      </c>
      <c r="I469" s="66">
        <v>0</v>
      </c>
      <c r="J469" s="66">
        <v>0</v>
      </c>
      <c r="K469" s="66">
        <v>0</v>
      </c>
      <c r="L469" s="66">
        <v>0</v>
      </c>
      <c r="M469" s="66">
        <v>0</v>
      </c>
      <c r="N469" s="66">
        <v>0</v>
      </c>
      <c r="O469" s="66">
        <v>0</v>
      </c>
      <c r="P469" s="66">
        <v>0</v>
      </c>
      <c r="Q469" s="66">
        <v>0</v>
      </c>
      <c r="R469" s="66">
        <v>0</v>
      </c>
      <c r="S469" s="66">
        <v>0</v>
      </c>
      <c r="T469" s="66">
        <v>0</v>
      </c>
      <c r="U469" s="66">
        <v>0</v>
      </c>
      <c r="V469" s="66">
        <v>0</v>
      </c>
      <c r="W469" s="66">
        <v>0</v>
      </c>
      <c r="X469" s="66">
        <v>0</v>
      </c>
      <c r="Y469" s="66">
        <v>0</v>
      </c>
      <c r="Z469" s="66">
        <v>0</v>
      </c>
      <c r="AA469" s="66">
        <v>0</v>
      </c>
      <c r="AB469" s="66">
        <v>0</v>
      </c>
      <c r="AC469" s="66">
        <v>0</v>
      </c>
      <c r="AD469" s="66">
        <v>0</v>
      </c>
      <c r="AE469" s="66">
        <v>0</v>
      </c>
      <c r="AF469" s="66">
        <v>0</v>
      </c>
      <c r="AG469" s="66">
        <v>0</v>
      </c>
      <c r="AH469" s="66">
        <v>0</v>
      </c>
      <c r="AI469" s="66"/>
      <c r="AJ469" s="66"/>
      <c r="AK469" s="66"/>
      <c r="AL469" s="66"/>
      <c r="AM469" s="66"/>
      <c r="AN469" s="66"/>
      <c r="AO469" s="66">
        <v>0</v>
      </c>
      <c r="AP469" s="66">
        <v>0</v>
      </c>
      <c r="AQ469" s="66"/>
      <c r="AR469" s="66">
        <v>0</v>
      </c>
      <c r="AS469" s="66"/>
      <c r="AT469" s="66"/>
      <c r="AU469" s="66"/>
      <c r="AV469" s="66">
        <v>0</v>
      </c>
      <c r="AW469" s="87">
        <v>0</v>
      </c>
      <c r="AX469" s="66"/>
      <c r="AY469" s="87">
        <v>0</v>
      </c>
      <c r="AZ469" s="66"/>
      <c r="BA469" s="66"/>
      <c r="BB469" s="66"/>
      <c r="BC469" s="66">
        <v>0</v>
      </c>
      <c r="BD469" s="87">
        <v>0</v>
      </c>
      <c r="BE469" s="66"/>
      <c r="BF469" s="87">
        <v>0</v>
      </c>
      <c r="BG469" s="66"/>
      <c r="BH469" s="66"/>
      <c r="BI469" s="66"/>
      <c r="BJ469" s="66">
        <v>0</v>
      </c>
      <c r="BK469" s="87">
        <v>0</v>
      </c>
      <c r="BL469" s="66"/>
      <c r="BM469" s="87">
        <v>0</v>
      </c>
      <c r="BN469" s="66"/>
      <c r="BO469" s="66"/>
      <c r="BP469" s="66"/>
      <c r="BQ469" s="66"/>
      <c r="BR469" s="66"/>
      <c r="BS469" s="66"/>
      <c r="BT469" s="66"/>
      <c r="BU469" s="66"/>
      <c r="BV469" s="66"/>
      <c r="BW469" s="66"/>
      <c r="BX469" s="66"/>
      <c r="BY469" s="66"/>
      <c r="BZ469" s="66"/>
      <c r="CA469" s="66"/>
    </row>
    <row r="470" spans="1:79" s="256" customFormat="1" ht="47.25" x14ac:dyDescent="0.2">
      <c r="A470" s="171" t="s">
        <v>900</v>
      </c>
      <c r="B470" s="84" t="s">
        <v>1746</v>
      </c>
      <c r="C470" s="171" t="s">
        <v>1880</v>
      </c>
      <c r="D470" s="87">
        <v>0</v>
      </c>
      <c r="E470" s="66">
        <v>0</v>
      </c>
      <c r="F470" s="66">
        <v>0</v>
      </c>
      <c r="G470" s="66">
        <v>0</v>
      </c>
      <c r="H470" s="66">
        <v>0</v>
      </c>
      <c r="I470" s="66">
        <v>0</v>
      </c>
      <c r="J470" s="66">
        <v>0</v>
      </c>
      <c r="K470" s="66">
        <v>0</v>
      </c>
      <c r="L470" s="66">
        <v>0</v>
      </c>
      <c r="M470" s="66">
        <v>0</v>
      </c>
      <c r="N470" s="66">
        <v>0</v>
      </c>
      <c r="O470" s="66">
        <v>0</v>
      </c>
      <c r="P470" s="66">
        <v>0</v>
      </c>
      <c r="Q470" s="66">
        <v>0</v>
      </c>
      <c r="R470" s="66">
        <v>0</v>
      </c>
      <c r="S470" s="66">
        <v>0</v>
      </c>
      <c r="T470" s="66">
        <v>0</v>
      </c>
      <c r="U470" s="66">
        <v>0</v>
      </c>
      <c r="V470" s="66">
        <v>0</v>
      </c>
      <c r="W470" s="66">
        <v>0</v>
      </c>
      <c r="X470" s="66">
        <v>0</v>
      </c>
      <c r="Y470" s="66">
        <v>0</v>
      </c>
      <c r="Z470" s="66">
        <v>0</v>
      </c>
      <c r="AA470" s="66">
        <v>0</v>
      </c>
      <c r="AB470" s="66">
        <v>0</v>
      </c>
      <c r="AC470" s="66">
        <v>0</v>
      </c>
      <c r="AD470" s="66">
        <v>0</v>
      </c>
      <c r="AE470" s="66">
        <v>0</v>
      </c>
      <c r="AF470" s="66">
        <v>0</v>
      </c>
      <c r="AG470" s="66">
        <v>0</v>
      </c>
      <c r="AH470" s="66"/>
      <c r="AI470" s="66"/>
      <c r="AJ470" s="66"/>
      <c r="AK470" s="66"/>
      <c r="AL470" s="66"/>
      <c r="AM470" s="66"/>
      <c r="AN470" s="66"/>
      <c r="AO470" s="66">
        <v>0</v>
      </c>
      <c r="AP470" s="66">
        <v>0</v>
      </c>
      <c r="AQ470" s="66"/>
      <c r="AR470" s="66">
        <v>0</v>
      </c>
      <c r="AS470" s="66"/>
      <c r="AT470" s="66"/>
      <c r="AU470" s="66"/>
      <c r="AV470" s="66"/>
      <c r="AW470" s="87">
        <v>0</v>
      </c>
      <c r="AX470" s="66"/>
      <c r="AY470" s="87">
        <v>0</v>
      </c>
      <c r="AZ470" s="66"/>
      <c r="BA470" s="66"/>
      <c r="BB470" s="66"/>
      <c r="BC470" s="66"/>
      <c r="BD470" s="87">
        <v>0</v>
      </c>
      <c r="BE470" s="66"/>
      <c r="BF470" s="87">
        <v>0</v>
      </c>
      <c r="BG470" s="66"/>
      <c r="BH470" s="66"/>
      <c r="BI470" s="66"/>
      <c r="BJ470" s="66">
        <v>0</v>
      </c>
      <c r="BK470" s="87">
        <v>0</v>
      </c>
      <c r="BL470" s="66"/>
      <c r="BM470" s="87">
        <v>0</v>
      </c>
      <c r="BN470" s="66"/>
      <c r="BO470" s="66"/>
      <c r="BP470" s="66"/>
      <c r="BQ470" s="66"/>
      <c r="BR470" s="66"/>
      <c r="BS470" s="66"/>
      <c r="BT470" s="66"/>
      <c r="BU470" s="66"/>
      <c r="BV470" s="66"/>
      <c r="BW470" s="66"/>
      <c r="BX470" s="66"/>
      <c r="BY470" s="66"/>
      <c r="BZ470" s="66"/>
      <c r="CA470" s="66"/>
    </row>
    <row r="471" spans="1:79" s="256" customFormat="1" ht="63" x14ac:dyDescent="0.2">
      <c r="A471" s="171" t="s">
        <v>900</v>
      </c>
      <c r="B471" s="84" t="s">
        <v>942</v>
      </c>
      <c r="C471" s="171" t="s">
        <v>2283</v>
      </c>
      <c r="D471" s="87">
        <v>0</v>
      </c>
      <c r="E471" s="66">
        <v>0</v>
      </c>
      <c r="F471" s="66">
        <v>0</v>
      </c>
      <c r="G471" s="66">
        <v>0</v>
      </c>
      <c r="H471" s="66">
        <v>0</v>
      </c>
      <c r="I471" s="66">
        <v>0</v>
      </c>
      <c r="J471" s="66">
        <v>0</v>
      </c>
      <c r="K471" s="66">
        <v>0</v>
      </c>
      <c r="L471" s="66">
        <v>0</v>
      </c>
      <c r="M471" s="66">
        <v>0</v>
      </c>
      <c r="N471" s="66">
        <v>0</v>
      </c>
      <c r="O471" s="66">
        <v>0</v>
      </c>
      <c r="P471" s="66">
        <v>0</v>
      </c>
      <c r="Q471" s="66">
        <v>0</v>
      </c>
      <c r="R471" s="66">
        <v>0</v>
      </c>
      <c r="S471" s="66">
        <v>0</v>
      </c>
      <c r="T471" s="66">
        <v>0</v>
      </c>
      <c r="U471" s="66">
        <v>0</v>
      </c>
      <c r="V471" s="66">
        <v>0</v>
      </c>
      <c r="W471" s="66">
        <v>0</v>
      </c>
      <c r="X471" s="66">
        <v>0</v>
      </c>
      <c r="Y471" s="66">
        <v>0</v>
      </c>
      <c r="Z471" s="66">
        <v>0</v>
      </c>
      <c r="AA471" s="66">
        <v>0</v>
      </c>
      <c r="AB471" s="66">
        <v>0</v>
      </c>
      <c r="AC471" s="66">
        <v>0</v>
      </c>
      <c r="AD471" s="66">
        <v>0</v>
      </c>
      <c r="AE471" s="66">
        <v>0</v>
      </c>
      <c r="AF471" s="66">
        <v>0</v>
      </c>
      <c r="AG471" s="66">
        <v>0</v>
      </c>
      <c r="AH471" s="66">
        <v>0</v>
      </c>
      <c r="AI471" s="66"/>
      <c r="AJ471" s="66"/>
      <c r="AK471" s="66"/>
      <c r="AL471" s="66"/>
      <c r="AM471" s="66"/>
      <c r="AN471" s="66"/>
      <c r="AO471" s="66">
        <v>1.4605495900000001</v>
      </c>
      <c r="AP471" s="66">
        <v>0</v>
      </c>
      <c r="AQ471" s="66"/>
      <c r="AR471" s="66">
        <v>0.36899999999999999</v>
      </c>
      <c r="AS471" s="66"/>
      <c r="AT471" s="66"/>
      <c r="AU471" s="66"/>
      <c r="AV471" s="66">
        <v>0</v>
      </c>
      <c r="AW471" s="87">
        <v>0</v>
      </c>
      <c r="AX471" s="66"/>
      <c r="AY471" s="87">
        <v>0</v>
      </c>
      <c r="AZ471" s="66"/>
      <c r="BA471" s="66"/>
      <c r="BB471" s="66"/>
      <c r="BC471" s="66">
        <v>1.4605495900000001</v>
      </c>
      <c r="BD471" s="87">
        <v>0</v>
      </c>
      <c r="BE471" s="66"/>
      <c r="BF471" s="87">
        <v>0.36899999999999999</v>
      </c>
      <c r="BG471" s="66"/>
      <c r="BH471" s="66"/>
      <c r="BI471" s="66"/>
      <c r="BJ471" s="66">
        <v>0</v>
      </c>
      <c r="BK471" s="87">
        <v>0</v>
      </c>
      <c r="BL471" s="66"/>
      <c r="BM471" s="87">
        <v>0</v>
      </c>
      <c r="BN471" s="66"/>
      <c r="BO471" s="66"/>
      <c r="BP471" s="66"/>
      <c r="BQ471" s="66"/>
      <c r="BR471" s="66"/>
      <c r="BS471" s="66"/>
      <c r="BT471" s="66"/>
      <c r="BU471" s="66"/>
      <c r="BV471" s="66"/>
      <c r="BW471" s="66"/>
      <c r="BX471" s="66"/>
      <c r="BY471" s="66"/>
      <c r="BZ471" s="66"/>
      <c r="CA471" s="66"/>
    </row>
    <row r="472" spans="1:79" s="256" customFormat="1" ht="31.5" x14ac:dyDescent="0.2">
      <c r="A472" s="210"/>
      <c r="B472" s="211" t="s">
        <v>27</v>
      </c>
      <c r="C472" s="210"/>
      <c r="D472" s="214">
        <f t="shared" ref="D472:BN472" si="140">SUM(D473:D485)</f>
        <v>42.196499999999993</v>
      </c>
      <c r="E472" s="214">
        <f t="shared" ref="E472" si="141">SUM(E473:E485)</f>
        <v>0</v>
      </c>
      <c r="F472" s="214">
        <f t="shared" si="140"/>
        <v>32.300359999999998</v>
      </c>
      <c r="G472" s="214">
        <f t="shared" si="140"/>
        <v>2.6</v>
      </c>
      <c r="H472" s="214">
        <f t="shared" si="140"/>
        <v>0</v>
      </c>
      <c r="I472" s="214">
        <f t="shared" si="140"/>
        <v>3.6630000000000003</v>
      </c>
      <c r="J472" s="214">
        <f t="shared" si="140"/>
        <v>0</v>
      </c>
      <c r="K472" s="214">
        <f t="shared" si="140"/>
        <v>0</v>
      </c>
      <c r="L472" s="214">
        <f t="shared" si="140"/>
        <v>0</v>
      </c>
      <c r="M472" s="214">
        <f t="shared" si="140"/>
        <v>0</v>
      </c>
      <c r="N472" s="214">
        <f t="shared" si="140"/>
        <v>0</v>
      </c>
      <c r="O472" s="214">
        <f t="shared" si="140"/>
        <v>0</v>
      </c>
      <c r="P472" s="214">
        <f t="shared" si="140"/>
        <v>0</v>
      </c>
      <c r="Q472" s="214">
        <f t="shared" si="140"/>
        <v>0</v>
      </c>
      <c r="R472" s="214">
        <f t="shared" si="140"/>
        <v>0</v>
      </c>
      <c r="S472" s="214">
        <f t="shared" si="140"/>
        <v>0</v>
      </c>
      <c r="T472" s="214">
        <f t="shared" si="140"/>
        <v>0</v>
      </c>
      <c r="U472" s="214">
        <f t="shared" si="140"/>
        <v>0</v>
      </c>
      <c r="V472" s="214">
        <f t="shared" si="140"/>
        <v>0</v>
      </c>
      <c r="W472" s="214">
        <f t="shared" si="140"/>
        <v>0</v>
      </c>
      <c r="X472" s="214">
        <f t="shared" si="140"/>
        <v>0</v>
      </c>
      <c r="Y472" s="214">
        <f t="shared" si="140"/>
        <v>0</v>
      </c>
      <c r="Z472" s="214">
        <f t="shared" si="140"/>
        <v>0</v>
      </c>
      <c r="AA472" s="214">
        <f t="shared" si="140"/>
        <v>0</v>
      </c>
      <c r="AB472" s="214">
        <f t="shared" si="140"/>
        <v>0</v>
      </c>
      <c r="AC472" s="214">
        <f t="shared" si="140"/>
        <v>0</v>
      </c>
      <c r="AD472" s="214">
        <f t="shared" si="140"/>
        <v>0</v>
      </c>
      <c r="AE472" s="214">
        <f t="shared" si="140"/>
        <v>0</v>
      </c>
      <c r="AF472" s="214">
        <f t="shared" si="140"/>
        <v>0</v>
      </c>
      <c r="AG472" s="214">
        <f t="shared" si="140"/>
        <v>0</v>
      </c>
      <c r="AH472" s="214">
        <f t="shared" si="140"/>
        <v>32.300359999999998</v>
      </c>
      <c r="AI472" s="214">
        <f t="shared" si="140"/>
        <v>2.6</v>
      </c>
      <c r="AJ472" s="214">
        <f t="shared" si="140"/>
        <v>0</v>
      </c>
      <c r="AK472" s="214">
        <f t="shared" si="140"/>
        <v>3.6630000000000003</v>
      </c>
      <c r="AL472" s="214">
        <f t="shared" si="140"/>
        <v>0</v>
      </c>
      <c r="AM472" s="214">
        <f t="shared" si="140"/>
        <v>0</v>
      </c>
      <c r="AN472" s="214">
        <f t="shared" si="140"/>
        <v>0</v>
      </c>
      <c r="AO472" s="214">
        <f t="shared" si="140"/>
        <v>26.754377569999999</v>
      </c>
      <c r="AP472" s="214">
        <f t="shared" si="140"/>
        <v>1.7000000000000002</v>
      </c>
      <c r="AQ472" s="214">
        <f t="shared" si="140"/>
        <v>0</v>
      </c>
      <c r="AR472" s="214">
        <f t="shared" si="140"/>
        <v>2.3083899999999997</v>
      </c>
      <c r="AS472" s="214">
        <f t="shared" si="140"/>
        <v>0</v>
      </c>
      <c r="AT472" s="214">
        <f t="shared" si="140"/>
        <v>0</v>
      </c>
      <c r="AU472" s="214">
        <f t="shared" si="140"/>
        <v>0</v>
      </c>
      <c r="AV472" s="214">
        <f t="shared" si="140"/>
        <v>6.7713488699999997</v>
      </c>
      <c r="AW472" s="214">
        <f t="shared" si="140"/>
        <v>0</v>
      </c>
      <c r="AX472" s="214">
        <f t="shared" si="140"/>
        <v>0</v>
      </c>
      <c r="AY472" s="214">
        <f t="shared" si="140"/>
        <v>9.2670000000000002E-2</v>
      </c>
      <c r="AZ472" s="214">
        <f t="shared" si="140"/>
        <v>0</v>
      </c>
      <c r="BA472" s="214">
        <f t="shared" si="140"/>
        <v>0</v>
      </c>
      <c r="BB472" s="214">
        <f t="shared" si="140"/>
        <v>0</v>
      </c>
      <c r="BC472" s="214">
        <f t="shared" si="140"/>
        <v>2.8378246700000003</v>
      </c>
      <c r="BD472" s="214">
        <f t="shared" si="140"/>
        <v>0.1</v>
      </c>
      <c r="BE472" s="214">
        <f t="shared" si="140"/>
        <v>0</v>
      </c>
      <c r="BF472" s="214">
        <f t="shared" si="140"/>
        <v>0.46230000000000004</v>
      </c>
      <c r="BG472" s="214">
        <f t="shared" si="140"/>
        <v>0</v>
      </c>
      <c r="BH472" s="214">
        <f t="shared" si="140"/>
        <v>0</v>
      </c>
      <c r="BI472" s="214">
        <f t="shared" si="140"/>
        <v>0</v>
      </c>
      <c r="BJ472" s="214">
        <f t="shared" si="140"/>
        <v>17.145204029999999</v>
      </c>
      <c r="BK472" s="214">
        <f t="shared" si="140"/>
        <v>1.6</v>
      </c>
      <c r="BL472" s="214">
        <f t="shared" si="140"/>
        <v>0</v>
      </c>
      <c r="BM472" s="214">
        <f t="shared" si="140"/>
        <v>1.7534199999999998</v>
      </c>
      <c r="BN472" s="214">
        <f t="shared" si="140"/>
        <v>0</v>
      </c>
      <c r="BO472" s="214">
        <f t="shared" ref="BO472:CA472" si="142">SUM(BO473:BO485)</f>
        <v>0</v>
      </c>
      <c r="BP472" s="214">
        <f t="shared" si="142"/>
        <v>0</v>
      </c>
      <c r="BQ472" s="214">
        <f t="shared" si="142"/>
        <v>0</v>
      </c>
      <c r="BR472" s="214">
        <f t="shared" si="142"/>
        <v>0</v>
      </c>
      <c r="BS472" s="214">
        <f t="shared" si="142"/>
        <v>0</v>
      </c>
      <c r="BT472" s="214">
        <f t="shared" si="142"/>
        <v>0</v>
      </c>
      <c r="BU472" s="214">
        <f t="shared" si="142"/>
        <v>0</v>
      </c>
      <c r="BV472" s="214">
        <f t="shared" si="142"/>
        <v>0</v>
      </c>
      <c r="BW472" s="214">
        <f t="shared" si="142"/>
        <v>0</v>
      </c>
      <c r="BX472" s="214">
        <f t="shared" si="142"/>
        <v>0</v>
      </c>
      <c r="BY472" s="214">
        <f t="shared" si="142"/>
        <v>0</v>
      </c>
      <c r="BZ472" s="214">
        <f t="shared" si="142"/>
        <v>0</v>
      </c>
      <c r="CA472" s="214">
        <f t="shared" si="142"/>
        <v>0</v>
      </c>
    </row>
    <row r="473" spans="1:79" s="256" customFormat="1" ht="63" x14ac:dyDescent="0.2">
      <c r="A473" s="171" t="s">
        <v>900</v>
      </c>
      <c r="B473" s="84" t="s">
        <v>643</v>
      </c>
      <c r="C473" s="171" t="s">
        <v>2284</v>
      </c>
      <c r="D473" s="87">
        <v>2.42475</v>
      </c>
      <c r="E473" s="66">
        <v>0</v>
      </c>
      <c r="F473" s="66">
        <v>0</v>
      </c>
      <c r="G473" s="66">
        <v>0</v>
      </c>
      <c r="H473" s="66">
        <v>0</v>
      </c>
      <c r="I473" s="66">
        <v>0</v>
      </c>
      <c r="J473" s="66">
        <v>0</v>
      </c>
      <c r="K473" s="66">
        <v>0</v>
      </c>
      <c r="L473" s="66">
        <v>0</v>
      </c>
      <c r="M473" s="66">
        <v>0</v>
      </c>
      <c r="N473" s="66">
        <v>0</v>
      </c>
      <c r="O473" s="66">
        <v>0</v>
      </c>
      <c r="P473" s="66">
        <v>0</v>
      </c>
      <c r="Q473" s="66">
        <v>0</v>
      </c>
      <c r="R473" s="66">
        <v>0</v>
      </c>
      <c r="S473" s="66">
        <v>0</v>
      </c>
      <c r="T473" s="66">
        <v>0</v>
      </c>
      <c r="U473" s="66">
        <v>0</v>
      </c>
      <c r="V473" s="66">
        <v>0</v>
      </c>
      <c r="W473" s="66">
        <v>0</v>
      </c>
      <c r="X473" s="66">
        <v>0</v>
      </c>
      <c r="Y473" s="66">
        <v>0</v>
      </c>
      <c r="Z473" s="66">
        <v>0</v>
      </c>
      <c r="AA473" s="66">
        <v>0</v>
      </c>
      <c r="AB473" s="66">
        <v>0</v>
      </c>
      <c r="AC473" s="66">
        <v>0</v>
      </c>
      <c r="AD473" s="66">
        <v>0</v>
      </c>
      <c r="AE473" s="66">
        <v>0</v>
      </c>
      <c r="AF473" s="66">
        <v>0</v>
      </c>
      <c r="AG473" s="66">
        <v>0</v>
      </c>
      <c r="AH473" s="66">
        <v>0</v>
      </c>
      <c r="AI473" s="66">
        <v>0</v>
      </c>
      <c r="AJ473" s="66"/>
      <c r="AK473" s="66">
        <v>0</v>
      </c>
      <c r="AL473" s="66"/>
      <c r="AM473" s="66"/>
      <c r="AN473" s="66"/>
      <c r="AO473" s="66">
        <v>0</v>
      </c>
      <c r="AP473" s="66">
        <v>0</v>
      </c>
      <c r="AQ473" s="66"/>
      <c r="AR473" s="66">
        <v>0</v>
      </c>
      <c r="AS473" s="66"/>
      <c r="AT473" s="66"/>
      <c r="AU473" s="66"/>
      <c r="AV473" s="66">
        <v>0</v>
      </c>
      <c r="AW473" s="87">
        <v>0</v>
      </c>
      <c r="AX473" s="66"/>
      <c r="AY473" s="87">
        <v>0</v>
      </c>
      <c r="AZ473" s="66"/>
      <c r="BA473" s="66"/>
      <c r="BB473" s="66"/>
      <c r="BC473" s="66">
        <v>0</v>
      </c>
      <c r="BD473" s="87">
        <v>0</v>
      </c>
      <c r="BE473" s="66"/>
      <c r="BF473" s="87">
        <v>0</v>
      </c>
      <c r="BG473" s="66"/>
      <c r="BH473" s="66"/>
      <c r="BI473" s="66"/>
      <c r="BJ473" s="66">
        <v>0</v>
      </c>
      <c r="BK473" s="87">
        <v>0</v>
      </c>
      <c r="BL473" s="66"/>
      <c r="BM473" s="87">
        <v>0</v>
      </c>
      <c r="BN473" s="66"/>
      <c r="BO473" s="66"/>
      <c r="BP473" s="66"/>
      <c r="BQ473" s="66"/>
      <c r="BR473" s="66"/>
      <c r="BS473" s="66"/>
      <c r="BT473" s="66"/>
      <c r="BU473" s="66"/>
      <c r="BV473" s="66"/>
      <c r="BW473" s="66"/>
      <c r="BX473" s="66"/>
      <c r="BY473" s="66"/>
      <c r="BZ473" s="66"/>
      <c r="CA473" s="66"/>
    </row>
    <row r="474" spans="1:79" s="256" customFormat="1" ht="63" x14ac:dyDescent="0.2">
      <c r="A474" s="171" t="s">
        <v>900</v>
      </c>
      <c r="B474" s="170" t="s">
        <v>378</v>
      </c>
      <c r="C474" s="171" t="s">
        <v>2285</v>
      </c>
      <c r="D474" s="87">
        <v>11.271090000000001</v>
      </c>
      <c r="E474" s="66">
        <v>0</v>
      </c>
      <c r="F474" s="66">
        <v>11.271089999999999</v>
      </c>
      <c r="G474" s="66">
        <v>0.8</v>
      </c>
      <c r="H474" s="66">
        <v>0</v>
      </c>
      <c r="I474" s="66">
        <v>1.25</v>
      </c>
      <c r="J474" s="66">
        <v>0</v>
      </c>
      <c r="K474" s="66">
        <v>0</v>
      </c>
      <c r="L474" s="66">
        <v>0</v>
      </c>
      <c r="M474" s="66">
        <v>0</v>
      </c>
      <c r="N474" s="66">
        <v>0</v>
      </c>
      <c r="O474" s="66">
        <v>0</v>
      </c>
      <c r="P474" s="66">
        <v>0</v>
      </c>
      <c r="Q474" s="66">
        <v>0</v>
      </c>
      <c r="R474" s="66">
        <v>0</v>
      </c>
      <c r="S474" s="66">
        <v>0</v>
      </c>
      <c r="T474" s="66">
        <v>0</v>
      </c>
      <c r="U474" s="66">
        <v>0</v>
      </c>
      <c r="V474" s="66">
        <v>0</v>
      </c>
      <c r="W474" s="66">
        <v>0</v>
      </c>
      <c r="X474" s="66">
        <v>0</v>
      </c>
      <c r="Y474" s="66">
        <v>0</v>
      </c>
      <c r="Z474" s="66">
        <v>0</v>
      </c>
      <c r="AA474" s="66">
        <v>0</v>
      </c>
      <c r="AB474" s="66">
        <v>0</v>
      </c>
      <c r="AC474" s="66">
        <v>0</v>
      </c>
      <c r="AD474" s="66">
        <v>0</v>
      </c>
      <c r="AE474" s="66">
        <v>0</v>
      </c>
      <c r="AF474" s="66">
        <v>0</v>
      </c>
      <c r="AG474" s="66">
        <v>0</v>
      </c>
      <c r="AH474" s="66">
        <v>11.271089999999999</v>
      </c>
      <c r="AI474" s="66">
        <v>0.8</v>
      </c>
      <c r="AJ474" s="66"/>
      <c r="AK474" s="66">
        <v>1.25</v>
      </c>
      <c r="AL474" s="66"/>
      <c r="AM474" s="66"/>
      <c r="AN474" s="66"/>
      <c r="AO474" s="66">
        <v>9.083371979999999</v>
      </c>
      <c r="AP474" s="66">
        <v>0.8</v>
      </c>
      <c r="AQ474" s="66"/>
      <c r="AR474" s="66">
        <v>1.091</v>
      </c>
      <c r="AS474" s="66"/>
      <c r="AT474" s="66"/>
      <c r="AU474" s="66"/>
      <c r="AV474" s="66">
        <v>0</v>
      </c>
      <c r="AW474" s="87">
        <v>0</v>
      </c>
      <c r="AX474" s="66"/>
      <c r="AY474" s="87">
        <v>0</v>
      </c>
      <c r="AZ474" s="66"/>
      <c r="BA474" s="66"/>
      <c r="BB474" s="66"/>
      <c r="BC474" s="66">
        <v>0</v>
      </c>
      <c r="BD474" s="87">
        <v>0</v>
      </c>
      <c r="BE474" s="66"/>
      <c r="BF474" s="87">
        <v>0</v>
      </c>
      <c r="BG474" s="66"/>
      <c r="BH474" s="66"/>
      <c r="BI474" s="66"/>
      <c r="BJ474" s="66">
        <v>9.083371979999999</v>
      </c>
      <c r="BK474" s="87">
        <v>0.8</v>
      </c>
      <c r="BL474" s="66"/>
      <c r="BM474" s="87">
        <v>1.091</v>
      </c>
      <c r="BN474" s="66"/>
      <c r="BO474" s="66"/>
      <c r="BP474" s="66"/>
      <c r="BQ474" s="66"/>
      <c r="BR474" s="66"/>
      <c r="BS474" s="66"/>
      <c r="BT474" s="66"/>
      <c r="BU474" s="66"/>
      <c r="BV474" s="66"/>
      <c r="BW474" s="66"/>
      <c r="BX474" s="66"/>
      <c r="BY474" s="66"/>
      <c r="BZ474" s="66"/>
      <c r="CA474" s="66"/>
    </row>
    <row r="475" spans="1:79" s="256" customFormat="1" ht="47.25" x14ac:dyDescent="0.2">
      <c r="A475" s="171" t="s">
        <v>900</v>
      </c>
      <c r="B475" s="84" t="s">
        <v>79</v>
      </c>
      <c r="C475" s="171" t="s">
        <v>2286</v>
      </c>
      <c r="D475" s="87">
        <v>12.99211</v>
      </c>
      <c r="E475" s="66">
        <v>0</v>
      </c>
      <c r="F475" s="66">
        <v>12.99211</v>
      </c>
      <c r="G475" s="66">
        <v>0.8</v>
      </c>
      <c r="H475" s="66">
        <v>0</v>
      </c>
      <c r="I475" s="66">
        <v>0.71299999999999997</v>
      </c>
      <c r="J475" s="66">
        <v>0</v>
      </c>
      <c r="K475" s="66">
        <v>0</v>
      </c>
      <c r="L475" s="66">
        <v>0</v>
      </c>
      <c r="M475" s="66">
        <v>0</v>
      </c>
      <c r="N475" s="66">
        <v>0</v>
      </c>
      <c r="O475" s="66">
        <v>0</v>
      </c>
      <c r="P475" s="66">
        <v>0</v>
      </c>
      <c r="Q475" s="66">
        <v>0</v>
      </c>
      <c r="R475" s="66">
        <v>0</v>
      </c>
      <c r="S475" s="66">
        <v>0</v>
      </c>
      <c r="T475" s="66">
        <v>0</v>
      </c>
      <c r="U475" s="66">
        <v>0</v>
      </c>
      <c r="V475" s="66">
        <v>0</v>
      </c>
      <c r="W475" s="66">
        <v>0</v>
      </c>
      <c r="X475" s="66">
        <v>0</v>
      </c>
      <c r="Y475" s="66">
        <v>0</v>
      </c>
      <c r="Z475" s="66">
        <v>0</v>
      </c>
      <c r="AA475" s="66">
        <v>0</v>
      </c>
      <c r="AB475" s="66">
        <v>0</v>
      </c>
      <c r="AC475" s="66">
        <v>0</v>
      </c>
      <c r="AD475" s="66">
        <v>0</v>
      </c>
      <c r="AE475" s="66">
        <v>0</v>
      </c>
      <c r="AF475" s="66">
        <v>0</v>
      </c>
      <c r="AG475" s="66">
        <v>0</v>
      </c>
      <c r="AH475" s="66">
        <v>12.99211</v>
      </c>
      <c r="AI475" s="66">
        <v>0.8</v>
      </c>
      <c r="AJ475" s="66"/>
      <c r="AK475" s="66">
        <v>0.71299999999999997</v>
      </c>
      <c r="AL475" s="66"/>
      <c r="AM475" s="66"/>
      <c r="AN475" s="66"/>
      <c r="AO475" s="66">
        <v>0</v>
      </c>
      <c r="AP475" s="66">
        <v>0</v>
      </c>
      <c r="AQ475" s="66"/>
      <c r="AR475" s="66">
        <v>0</v>
      </c>
      <c r="AS475" s="66"/>
      <c r="AT475" s="66"/>
      <c r="AU475" s="66"/>
      <c r="AV475" s="66">
        <v>0</v>
      </c>
      <c r="AW475" s="87">
        <v>0</v>
      </c>
      <c r="AX475" s="66"/>
      <c r="AY475" s="87">
        <v>0</v>
      </c>
      <c r="AZ475" s="66"/>
      <c r="BA475" s="66"/>
      <c r="BB475" s="66"/>
      <c r="BC475" s="66">
        <v>0</v>
      </c>
      <c r="BD475" s="87">
        <v>0</v>
      </c>
      <c r="BE475" s="66"/>
      <c r="BF475" s="87">
        <v>0</v>
      </c>
      <c r="BG475" s="66"/>
      <c r="BH475" s="66"/>
      <c r="BI475" s="66"/>
      <c r="BJ475" s="66">
        <v>0</v>
      </c>
      <c r="BK475" s="87">
        <v>0</v>
      </c>
      <c r="BL475" s="66"/>
      <c r="BM475" s="87">
        <v>0</v>
      </c>
      <c r="BN475" s="66"/>
      <c r="BO475" s="66"/>
      <c r="BP475" s="66"/>
      <c r="BQ475" s="66"/>
      <c r="BR475" s="66"/>
      <c r="BS475" s="66"/>
      <c r="BT475" s="66"/>
      <c r="BU475" s="66"/>
      <c r="BV475" s="66"/>
      <c r="BW475" s="66"/>
      <c r="BX475" s="66"/>
      <c r="BY475" s="66"/>
      <c r="BZ475" s="66"/>
      <c r="CA475" s="66"/>
    </row>
    <row r="476" spans="1:79" s="256" customFormat="1" ht="47.25" x14ac:dyDescent="0.2">
      <c r="A476" s="171" t="s">
        <v>900</v>
      </c>
      <c r="B476" s="84" t="s">
        <v>80</v>
      </c>
      <c r="C476" s="171" t="s">
        <v>2287</v>
      </c>
      <c r="D476" s="87">
        <v>7.4713900000000004</v>
      </c>
      <c r="E476" s="66">
        <v>0</v>
      </c>
      <c r="F476" s="66">
        <v>0</v>
      </c>
      <c r="G476" s="66">
        <v>0</v>
      </c>
      <c r="H476" s="66">
        <v>0</v>
      </c>
      <c r="I476" s="66">
        <v>0</v>
      </c>
      <c r="J476" s="66">
        <v>0</v>
      </c>
      <c r="K476" s="66">
        <v>0</v>
      </c>
      <c r="L476" s="66">
        <v>0</v>
      </c>
      <c r="M476" s="66">
        <v>0</v>
      </c>
      <c r="N476" s="66">
        <v>0</v>
      </c>
      <c r="O476" s="66">
        <v>0</v>
      </c>
      <c r="P476" s="66">
        <v>0</v>
      </c>
      <c r="Q476" s="66">
        <v>0</v>
      </c>
      <c r="R476" s="66">
        <v>0</v>
      </c>
      <c r="S476" s="66">
        <v>0</v>
      </c>
      <c r="T476" s="66">
        <v>0</v>
      </c>
      <c r="U476" s="66">
        <v>0</v>
      </c>
      <c r="V476" s="66">
        <v>0</v>
      </c>
      <c r="W476" s="66">
        <v>0</v>
      </c>
      <c r="X476" s="66">
        <v>0</v>
      </c>
      <c r="Y476" s="66">
        <v>0</v>
      </c>
      <c r="Z476" s="66">
        <v>0</v>
      </c>
      <c r="AA476" s="66">
        <v>0</v>
      </c>
      <c r="AB476" s="66">
        <v>0</v>
      </c>
      <c r="AC476" s="66">
        <v>0</v>
      </c>
      <c r="AD476" s="66">
        <v>0</v>
      </c>
      <c r="AE476" s="66">
        <v>0</v>
      </c>
      <c r="AF476" s="66">
        <v>0</v>
      </c>
      <c r="AG476" s="66">
        <v>0</v>
      </c>
      <c r="AH476" s="66">
        <v>0</v>
      </c>
      <c r="AI476" s="66">
        <v>0</v>
      </c>
      <c r="AJ476" s="66"/>
      <c r="AK476" s="66">
        <v>0</v>
      </c>
      <c r="AL476" s="66"/>
      <c r="AM476" s="66"/>
      <c r="AN476" s="66"/>
      <c r="AO476" s="66">
        <v>7.2557825999999999</v>
      </c>
      <c r="AP476" s="66">
        <v>0.8</v>
      </c>
      <c r="AQ476" s="66"/>
      <c r="AR476" s="66">
        <v>0.41142000000000001</v>
      </c>
      <c r="AS476" s="66"/>
      <c r="AT476" s="66"/>
      <c r="AU476" s="66"/>
      <c r="AV476" s="66">
        <v>0</v>
      </c>
      <c r="AW476" s="87">
        <v>0</v>
      </c>
      <c r="AX476" s="66"/>
      <c r="AY476" s="87">
        <v>0</v>
      </c>
      <c r="AZ476" s="66"/>
      <c r="BA476" s="66"/>
      <c r="BB476" s="66"/>
      <c r="BC476" s="66">
        <v>0</v>
      </c>
      <c r="BD476" s="87">
        <v>0</v>
      </c>
      <c r="BE476" s="66"/>
      <c r="BF476" s="87">
        <v>0</v>
      </c>
      <c r="BG476" s="66"/>
      <c r="BH476" s="66"/>
      <c r="BI476" s="66"/>
      <c r="BJ476" s="66">
        <v>7.2557825999999999</v>
      </c>
      <c r="BK476" s="87">
        <v>0.8</v>
      </c>
      <c r="BL476" s="66"/>
      <c r="BM476" s="87">
        <v>0.41142000000000001</v>
      </c>
      <c r="BN476" s="66"/>
      <c r="BO476" s="66"/>
      <c r="BP476" s="66"/>
      <c r="BQ476" s="66"/>
      <c r="BR476" s="66"/>
      <c r="BS476" s="66"/>
      <c r="BT476" s="66"/>
      <c r="BU476" s="66"/>
      <c r="BV476" s="66"/>
      <c r="BW476" s="66"/>
      <c r="BX476" s="66"/>
      <c r="BY476" s="66"/>
      <c r="BZ476" s="66"/>
      <c r="CA476" s="66"/>
    </row>
    <row r="477" spans="1:79" s="256" customFormat="1" ht="63" x14ac:dyDescent="0.2">
      <c r="A477" s="171" t="s">
        <v>900</v>
      </c>
      <c r="B477" s="84" t="s">
        <v>644</v>
      </c>
      <c r="C477" s="171" t="s">
        <v>2288</v>
      </c>
      <c r="D477" s="87">
        <v>1.10941</v>
      </c>
      <c r="E477" s="66">
        <v>0</v>
      </c>
      <c r="F477" s="66">
        <v>1.1094100000000002</v>
      </c>
      <c r="G477" s="66">
        <v>0</v>
      </c>
      <c r="H477" s="66">
        <v>0</v>
      </c>
      <c r="I477" s="66">
        <v>0.2</v>
      </c>
      <c r="J477" s="66">
        <v>0</v>
      </c>
      <c r="K477" s="66">
        <v>0</v>
      </c>
      <c r="L477" s="66">
        <v>0</v>
      </c>
      <c r="M477" s="66">
        <v>0</v>
      </c>
      <c r="N477" s="66">
        <v>0</v>
      </c>
      <c r="O477" s="66">
        <v>0</v>
      </c>
      <c r="P477" s="66">
        <v>0</v>
      </c>
      <c r="Q477" s="66">
        <v>0</v>
      </c>
      <c r="R477" s="66">
        <v>0</v>
      </c>
      <c r="S477" s="66">
        <v>0</v>
      </c>
      <c r="T477" s="66">
        <v>0</v>
      </c>
      <c r="U477" s="66">
        <v>0</v>
      </c>
      <c r="V477" s="66">
        <v>0</v>
      </c>
      <c r="W477" s="66">
        <v>0</v>
      </c>
      <c r="X477" s="66">
        <v>0</v>
      </c>
      <c r="Y477" s="66">
        <v>0</v>
      </c>
      <c r="Z477" s="66">
        <v>0</v>
      </c>
      <c r="AA477" s="66">
        <v>0</v>
      </c>
      <c r="AB477" s="66">
        <v>0</v>
      </c>
      <c r="AC477" s="66">
        <v>0</v>
      </c>
      <c r="AD477" s="66">
        <v>0</v>
      </c>
      <c r="AE477" s="66">
        <v>0</v>
      </c>
      <c r="AF477" s="66">
        <v>0</v>
      </c>
      <c r="AG477" s="66">
        <v>0</v>
      </c>
      <c r="AH477" s="66">
        <v>1.1094100000000002</v>
      </c>
      <c r="AI477" s="66">
        <v>0</v>
      </c>
      <c r="AJ477" s="66"/>
      <c r="AK477" s="66">
        <v>0.2</v>
      </c>
      <c r="AL477" s="66"/>
      <c r="AM477" s="66"/>
      <c r="AN477" s="66"/>
      <c r="AO477" s="66">
        <v>0.80604944999999995</v>
      </c>
      <c r="AP477" s="66">
        <v>0</v>
      </c>
      <c r="AQ477" s="66"/>
      <c r="AR477" s="66">
        <v>0.251</v>
      </c>
      <c r="AS477" s="66"/>
      <c r="AT477" s="66"/>
      <c r="AU477" s="66"/>
      <c r="AV477" s="66">
        <v>0</v>
      </c>
      <c r="AW477" s="87">
        <v>0</v>
      </c>
      <c r="AX477" s="66"/>
      <c r="AY477" s="87">
        <v>0</v>
      </c>
      <c r="AZ477" s="66"/>
      <c r="BA477" s="66"/>
      <c r="BB477" s="66"/>
      <c r="BC477" s="66">
        <v>0</v>
      </c>
      <c r="BD477" s="87">
        <v>0</v>
      </c>
      <c r="BE477" s="66"/>
      <c r="BF477" s="87">
        <v>0</v>
      </c>
      <c r="BG477" s="66"/>
      <c r="BH477" s="66"/>
      <c r="BI477" s="66"/>
      <c r="BJ477" s="66">
        <v>0.80604944999999995</v>
      </c>
      <c r="BK477" s="87">
        <v>0</v>
      </c>
      <c r="BL477" s="66"/>
      <c r="BM477" s="87">
        <v>0.251</v>
      </c>
      <c r="BN477" s="66"/>
      <c r="BO477" s="66"/>
      <c r="BP477" s="66"/>
      <c r="BQ477" s="66"/>
      <c r="BR477" s="66"/>
      <c r="BS477" s="66"/>
      <c r="BT477" s="66"/>
      <c r="BU477" s="66"/>
      <c r="BV477" s="66"/>
      <c r="BW477" s="66"/>
      <c r="BX477" s="66"/>
      <c r="BY477" s="66"/>
      <c r="BZ477" s="66"/>
      <c r="CA477" s="66"/>
    </row>
    <row r="478" spans="1:79" s="256" customFormat="1" ht="63" x14ac:dyDescent="0.2">
      <c r="A478" s="171" t="s">
        <v>900</v>
      </c>
      <c r="B478" s="84" t="s">
        <v>645</v>
      </c>
      <c r="C478" s="171" t="s">
        <v>2289</v>
      </c>
      <c r="D478" s="87">
        <v>0.60010000000000008</v>
      </c>
      <c r="E478" s="66">
        <v>0</v>
      </c>
      <c r="F478" s="66">
        <v>0.60009999999999997</v>
      </c>
      <c r="G478" s="66">
        <v>0</v>
      </c>
      <c r="H478" s="66">
        <v>0</v>
      </c>
      <c r="I478" s="66">
        <v>0.1</v>
      </c>
      <c r="J478" s="66">
        <v>0</v>
      </c>
      <c r="K478" s="66">
        <v>0</v>
      </c>
      <c r="L478" s="66">
        <v>0</v>
      </c>
      <c r="M478" s="66">
        <v>0</v>
      </c>
      <c r="N478" s="66">
        <v>0</v>
      </c>
      <c r="O478" s="66">
        <v>0</v>
      </c>
      <c r="P478" s="66">
        <v>0</v>
      </c>
      <c r="Q478" s="66">
        <v>0</v>
      </c>
      <c r="R478" s="66">
        <v>0</v>
      </c>
      <c r="S478" s="66">
        <v>0</v>
      </c>
      <c r="T478" s="66">
        <v>0</v>
      </c>
      <c r="U478" s="66">
        <v>0</v>
      </c>
      <c r="V478" s="66">
        <v>0</v>
      </c>
      <c r="W478" s="66">
        <v>0</v>
      </c>
      <c r="X478" s="66">
        <v>0</v>
      </c>
      <c r="Y478" s="66">
        <v>0</v>
      </c>
      <c r="Z478" s="66">
        <v>0</v>
      </c>
      <c r="AA478" s="66">
        <v>0</v>
      </c>
      <c r="AB478" s="66">
        <v>0</v>
      </c>
      <c r="AC478" s="66">
        <v>0</v>
      </c>
      <c r="AD478" s="66">
        <v>0</v>
      </c>
      <c r="AE478" s="66">
        <v>0</v>
      </c>
      <c r="AF478" s="66">
        <v>0</v>
      </c>
      <c r="AG478" s="66">
        <v>0</v>
      </c>
      <c r="AH478" s="66">
        <v>0.60009999999999997</v>
      </c>
      <c r="AI478" s="66">
        <v>0</v>
      </c>
      <c r="AJ478" s="66"/>
      <c r="AK478" s="66">
        <v>0.1</v>
      </c>
      <c r="AL478" s="66"/>
      <c r="AM478" s="66"/>
      <c r="AN478" s="66"/>
      <c r="AO478" s="66">
        <v>0</v>
      </c>
      <c r="AP478" s="66">
        <v>0</v>
      </c>
      <c r="AQ478" s="66"/>
      <c r="AR478" s="66">
        <v>0</v>
      </c>
      <c r="AS478" s="66"/>
      <c r="AT478" s="66"/>
      <c r="AU478" s="66"/>
      <c r="AV478" s="66">
        <v>0</v>
      </c>
      <c r="AW478" s="87">
        <v>0</v>
      </c>
      <c r="AX478" s="66"/>
      <c r="AY478" s="87">
        <v>0</v>
      </c>
      <c r="AZ478" s="66"/>
      <c r="BA478" s="66"/>
      <c r="BB478" s="66"/>
      <c r="BC478" s="66">
        <v>0</v>
      </c>
      <c r="BD478" s="87">
        <v>0</v>
      </c>
      <c r="BE478" s="66"/>
      <c r="BF478" s="87">
        <v>0</v>
      </c>
      <c r="BG478" s="66"/>
      <c r="BH478" s="66"/>
      <c r="BI478" s="66"/>
      <c r="BJ478" s="66">
        <v>0</v>
      </c>
      <c r="BK478" s="87">
        <v>0</v>
      </c>
      <c r="BL478" s="66"/>
      <c r="BM478" s="87">
        <v>0</v>
      </c>
      <c r="BN478" s="66"/>
      <c r="BO478" s="66"/>
      <c r="BP478" s="66"/>
      <c r="BQ478" s="66"/>
      <c r="BR478" s="66"/>
      <c r="BS478" s="66"/>
      <c r="BT478" s="66"/>
      <c r="BU478" s="66"/>
      <c r="BV478" s="66"/>
      <c r="BW478" s="66"/>
      <c r="BX478" s="66"/>
      <c r="BY478" s="66"/>
      <c r="BZ478" s="66"/>
      <c r="CA478" s="66"/>
    </row>
    <row r="479" spans="1:79" s="256" customFormat="1" ht="78.75" x14ac:dyDescent="0.2">
      <c r="A479" s="171" t="s">
        <v>900</v>
      </c>
      <c r="B479" s="170" t="s">
        <v>646</v>
      </c>
      <c r="C479" s="171" t="s">
        <v>2290</v>
      </c>
      <c r="D479" s="87">
        <v>1.6436199999999999</v>
      </c>
      <c r="E479" s="66">
        <v>0</v>
      </c>
      <c r="F479" s="66">
        <v>1.6436199999999999</v>
      </c>
      <c r="G479" s="66">
        <v>0</v>
      </c>
      <c r="H479" s="66">
        <v>0</v>
      </c>
      <c r="I479" s="66">
        <v>0.35</v>
      </c>
      <c r="J479" s="66">
        <v>0</v>
      </c>
      <c r="K479" s="66">
        <v>0</v>
      </c>
      <c r="L479" s="66">
        <v>0</v>
      </c>
      <c r="M479" s="66">
        <v>0</v>
      </c>
      <c r="N479" s="66">
        <v>0</v>
      </c>
      <c r="O479" s="66">
        <v>0</v>
      </c>
      <c r="P479" s="66">
        <v>0</v>
      </c>
      <c r="Q479" s="66">
        <v>0</v>
      </c>
      <c r="R479" s="66">
        <v>0</v>
      </c>
      <c r="S479" s="66">
        <v>0</v>
      </c>
      <c r="T479" s="66">
        <v>0</v>
      </c>
      <c r="U479" s="66">
        <v>0</v>
      </c>
      <c r="V479" s="66">
        <v>0</v>
      </c>
      <c r="W479" s="66">
        <v>0</v>
      </c>
      <c r="X479" s="66">
        <v>0</v>
      </c>
      <c r="Y479" s="66">
        <v>0</v>
      </c>
      <c r="Z479" s="66">
        <v>0</v>
      </c>
      <c r="AA479" s="66">
        <v>0</v>
      </c>
      <c r="AB479" s="66">
        <v>0</v>
      </c>
      <c r="AC479" s="66">
        <v>0</v>
      </c>
      <c r="AD479" s="66">
        <v>0</v>
      </c>
      <c r="AE479" s="66">
        <v>0</v>
      </c>
      <c r="AF479" s="66">
        <v>0</v>
      </c>
      <c r="AG479" s="66">
        <v>0</v>
      </c>
      <c r="AH479" s="66">
        <v>1.6436199999999999</v>
      </c>
      <c r="AI479" s="66">
        <v>0</v>
      </c>
      <c r="AJ479" s="66"/>
      <c r="AK479" s="66">
        <v>0.35</v>
      </c>
      <c r="AL479" s="66"/>
      <c r="AM479" s="66"/>
      <c r="AN479" s="66"/>
      <c r="AO479" s="66">
        <v>0</v>
      </c>
      <c r="AP479" s="66">
        <v>0</v>
      </c>
      <c r="AQ479" s="66"/>
      <c r="AR479" s="66">
        <v>0</v>
      </c>
      <c r="AS479" s="66"/>
      <c r="AT479" s="66"/>
      <c r="AU479" s="66"/>
      <c r="AV479" s="66">
        <v>0</v>
      </c>
      <c r="AW479" s="87">
        <v>0</v>
      </c>
      <c r="AX479" s="66"/>
      <c r="AY479" s="87">
        <v>0</v>
      </c>
      <c r="AZ479" s="66"/>
      <c r="BA479" s="66"/>
      <c r="BB479" s="66"/>
      <c r="BC479" s="66">
        <v>0</v>
      </c>
      <c r="BD479" s="87">
        <v>0</v>
      </c>
      <c r="BE479" s="66"/>
      <c r="BF479" s="87">
        <v>0</v>
      </c>
      <c r="BG479" s="66"/>
      <c r="BH479" s="66"/>
      <c r="BI479" s="66"/>
      <c r="BJ479" s="66">
        <v>0</v>
      </c>
      <c r="BK479" s="87">
        <v>0</v>
      </c>
      <c r="BL479" s="66"/>
      <c r="BM479" s="87">
        <v>0</v>
      </c>
      <c r="BN479" s="66"/>
      <c r="BO479" s="66"/>
      <c r="BP479" s="66"/>
      <c r="BQ479" s="66"/>
      <c r="BR479" s="66"/>
      <c r="BS479" s="66"/>
      <c r="BT479" s="66"/>
      <c r="BU479" s="66"/>
      <c r="BV479" s="66"/>
      <c r="BW479" s="66"/>
      <c r="BX479" s="66"/>
      <c r="BY479" s="66"/>
      <c r="BZ479" s="66"/>
      <c r="CA479" s="66"/>
    </row>
    <row r="480" spans="1:79" s="256" customFormat="1" ht="63" x14ac:dyDescent="0.2">
      <c r="A480" s="171" t="s">
        <v>900</v>
      </c>
      <c r="B480" s="84" t="s">
        <v>647</v>
      </c>
      <c r="C480" s="171" t="s">
        <v>2291</v>
      </c>
      <c r="D480" s="87">
        <v>0.37208999999999998</v>
      </c>
      <c r="E480" s="66">
        <v>0</v>
      </c>
      <c r="F480" s="66">
        <v>0.37208999999999998</v>
      </c>
      <c r="G480" s="66">
        <v>0</v>
      </c>
      <c r="H480" s="66">
        <v>0</v>
      </c>
      <c r="I480" s="66">
        <v>0.1</v>
      </c>
      <c r="J480" s="66">
        <v>0</v>
      </c>
      <c r="K480" s="66">
        <v>0</v>
      </c>
      <c r="L480" s="66">
        <v>0</v>
      </c>
      <c r="M480" s="66">
        <v>0</v>
      </c>
      <c r="N480" s="66">
        <v>0</v>
      </c>
      <c r="O480" s="66">
        <v>0</v>
      </c>
      <c r="P480" s="66">
        <v>0</v>
      </c>
      <c r="Q480" s="66">
        <v>0</v>
      </c>
      <c r="R480" s="66">
        <v>0</v>
      </c>
      <c r="S480" s="66">
        <v>0</v>
      </c>
      <c r="T480" s="66">
        <v>0</v>
      </c>
      <c r="U480" s="66">
        <v>0</v>
      </c>
      <c r="V480" s="66">
        <v>0</v>
      </c>
      <c r="W480" s="66">
        <v>0</v>
      </c>
      <c r="X480" s="66">
        <v>0</v>
      </c>
      <c r="Y480" s="66">
        <v>0</v>
      </c>
      <c r="Z480" s="66">
        <v>0</v>
      </c>
      <c r="AA480" s="66">
        <v>0</v>
      </c>
      <c r="AB480" s="66">
        <v>0</v>
      </c>
      <c r="AC480" s="66">
        <v>0</v>
      </c>
      <c r="AD480" s="66">
        <v>0</v>
      </c>
      <c r="AE480" s="66">
        <v>0</v>
      </c>
      <c r="AF480" s="66">
        <v>0</v>
      </c>
      <c r="AG480" s="66">
        <v>0</v>
      </c>
      <c r="AH480" s="66">
        <v>0.37208999999999998</v>
      </c>
      <c r="AI480" s="66">
        <v>0</v>
      </c>
      <c r="AJ480" s="66"/>
      <c r="AK480" s="66">
        <v>0.1</v>
      </c>
      <c r="AL480" s="66"/>
      <c r="AM480" s="66"/>
      <c r="AN480" s="66"/>
      <c r="AO480" s="66">
        <v>8.3202929999999994E-2</v>
      </c>
      <c r="AP480" s="66">
        <v>0</v>
      </c>
      <c r="AQ480" s="66"/>
      <c r="AR480" s="66">
        <v>9.9000000000000005E-2</v>
      </c>
      <c r="AS480" s="66"/>
      <c r="AT480" s="66"/>
      <c r="AU480" s="66"/>
      <c r="AV480" s="66">
        <v>0</v>
      </c>
      <c r="AW480" s="87">
        <v>0</v>
      </c>
      <c r="AX480" s="66"/>
      <c r="AY480" s="87">
        <v>0</v>
      </c>
      <c r="AZ480" s="66"/>
      <c r="BA480" s="66"/>
      <c r="BB480" s="66"/>
      <c r="BC480" s="66">
        <v>8.3202929999999994E-2</v>
      </c>
      <c r="BD480" s="87">
        <v>0</v>
      </c>
      <c r="BE480" s="66"/>
      <c r="BF480" s="87">
        <v>9.9000000000000005E-2</v>
      </c>
      <c r="BG480" s="66"/>
      <c r="BH480" s="66"/>
      <c r="BI480" s="66"/>
      <c r="BJ480" s="66">
        <v>0</v>
      </c>
      <c r="BK480" s="87">
        <v>0</v>
      </c>
      <c r="BL480" s="66"/>
      <c r="BM480" s="87">
        <v>0</v>
      </c>
      <c r="BN480" s="66"/>
      <c r="BO480" s="66"/>
      <c r="BP480" s="66"/>
      <c r="BQ480" s="66"/>
      <c r="BR480" s="66"/>
      <c r="BS480" s="66"/>
      <c r="BT480" s="66"/>
      <c r="BU480" s="66"/>
      <c r="BV480" s="66"/>
      <c r="BW480" s="66"/>
      <c r="BX480" s="66"/>
      <c r="BY480" s="66"/>
      <c r="BZ480" s="66"/>
      <c r="CA480" s="66"/>
    </row>
    <row r="481" spans="1:79" s="256" customFormat="1" ht="63" x14ac:dyDescent="0.2">
      <c r="A481" s="171" t="s">
        <v>900</v>
      </c>
      <c r="B481" s="84" t="s">
        <v>648</v>
      </c>
      <c r="C481" s="171" t="s">
        <v>2292</v>
      </c>
      <c r="D481" s="87">
        <v>1.3289300000000002</v>
      </c>
      <c r="E481" s="66">
        <v>0</v>
      </c>
      <c r="F481" s="66">
        <v>1.3289300000000002</v>
      </c>
      <c r="G481" s="66">
        <v>0</v>
      </c>
      <c r="H481" s="66">
        <v>0</v>
      </c>
      <c r="I481" s="66">
        <v>0.4</v>
      </c>
      <c r="J481" s="66">
        <v>0</v>
      </c>
      <c r="K481" s="66">
        <v>0</v>
      </c>
      <c r="L481" s="66">
        <v>0</v>
      </c>
      <c r="M481" s="66">
        <v>0</v>
      </c>
      <c r="N481" s="66">
        <v>0</v>
      </c>
      <c r="O481" s="66">
        <v>0</v>
      </c>
      <c r="P481" s="66">
        <v>0</v>
      </c>
      <c r="Q481" s="66">
        <v>0</v>
      </c>
      <c r="R481" s="66">
        <v>0</v>
      </c>
      <c r="S481" s="66">
        <v>0</v>
      </c>
      <c r="T481" s="66">
        <v>0</v>
      </c>
      <c r="U481" s="66">
        <v>0</v>
      </c>
      <c r="V481" s="66">
        <v>0</v>
      </c>
      <c r="W481" s="66">
        <v>0</v>
      </c>
      <c r="X481" s="66">
        <v>0</v>
      </c>
      <c r="Y481" s="66">
        <v>0</v>
      </c>
      <c r="Z481" s="66">
        <v>0</v>
      </c>
      <c r="AA481" s="66">
        <v>0</v>
      </c>
      <c r="AB481" s="66">
        <v>0</v>
      </c>
      <c r="AC481" s="66">
        <v>0</v>
      </c>
      <c r="AD481" s="66">
        <v>0</v>
      </c>
      <c r="AE481" s="66">
        <v>0</v>
      </c>
      <c r="AF481" s="66">
        <v>0</v>
      </c>
      <c r="AG481" s="66">
        <v>0</v>
      </c>
      <c r="AH481" s="66">
        <v>1.3289300000000002</v>
      </c>
      <c r="AI481" s="66">
        <v>0</v>
      </c>
      <c r="AJ481" s="66"/>
      <c r="AK481" s="66">
        <v>0.4</v>
      </c>
      <c r="AL481" s="66"/>
      <c r="AM481" s="66"/>
      <c r="AN481" s="66"/>
      <c r="AO481" s="66">
        <v>0</v>
      </c>
      <c r="AP481" s="66">
        <v>0</v>
      </c>
      <c r="AQ481" s="66"/>
      <c r="AR481" s="66">
        <v>0</v>
      </c>
      <c r="AS481" s="66"/>
      <c r="AT481" s="66"/>
      <c r="AU481" s="66"/>
      <c r="AV481" s="66">
        <v>0</v>
      </c>
      <c r="AW481" s="87">
        <v>0</v>
      </c>
      <c r="AX481" s="66"/>
      <c r="AY481" s="87">
        <v>0</v>
      </c>
      <c r="AZ481" s="66"/>
      <c r="BA481" s="66"/>
      <c r="BB481" s="66"/>
      <c r="BC481" s="66">
        <v>0</v>
      </c>
      <c r="BD481" s="87">
        <v>0</v>
      </c>
      <c r="BE481" s="66"/>
      <c r="BF481" s="87">
        <v>0</v>
      </c>
      <c r="BG481" s="66"/>
      <c r="BH481" s="66"/>
      <c r="BI481" s="66"/>
      <c r="BJ481" s="66">
        <v>0</v>
      </c>
      <c r="BK481" s="87">
        <v>0</v>
      </c>
      <c r="BL481" s="66"/>
      <c r="BM481" s="87">
        <v>0</v>
      </c>
      <c r="BN481" s="66"/>
      <c r="BO481" s="66"/>
      <c r="BP481" s="66"/>
      <c r="BQ481" s="66"/>
      <c r="BR481" s="66"/>
      <c r="BS481" s="66"/>
      <c r="BT481" s="66"/>
      <c r="BU481" s="66"/>
      <c r="BV481" s="66"/>
      <c r="BW481" s="66"/>
      <c r="BX481" s="66"/>
      <c r="BY481" s="66"/>
      <c r="BZ481" s="66"/>
      <c r="CA481" s="66"/>
    </row>
    <row r="482" spans="1:79" s="256" customFormat="1" ht="63" x14ac:dyDescent="0.2">
      <c r="A482" s="171" t="s">
        <v>900</v>
      </c>
      <c r="B482" s="84" t="s">
        <v>649</v>
      </c>
      <c r="C482" s="171" t="s">
        <v>2293</v>
      </c>
      <c r="D482" s="87">
        <v>1.61547</v>
      </c>
      <c r="E482" s="66">
        <v>0</v>
      </c>
      <c r="F482" s="66">
        <v>1.61547</v>
      </c>
      <c r="G482" s="66">
        <v>0</v>
      </c>
      <c r="H482" s="66">
        <v>0</v>
      </c>
      <c r="I482" s="66">
        <v>0.5</v>
      </c>
      <c r="J482" s="66">
        <v>0</v>
      </c>
      <c r="K482" s="66">
        <v>0</v>
      </c>
      <c r="L482" s="66">
        <v>0</v>
      </c>
      <c r="M482" s="66">
        <v>0</v>
      </c>
      <c r="N482" s="66">
        <v>0</v>
      </c>
      <c r="O482" s="66">
        <v>0</v>
      </c>
      <c r="P482" s="66">
        <v>0</v>
      </c>
      <c r="Q482" s="66">
        <v>0</v>
      </c>
      <c r="R482" s="66">
        <v>0</v>
      </c>
      <c r="S482" s="66">
        <v>0</v>
      </c>
      <c r="T482" s="66">
        <v>0</v>
      </c>
      <c r="U482" s="66">
        <v>0</v>
      </c>
      <c r="V482" s="66">
        <v>0</v>
      </c>
      <c r="W482" s="66">
        <v>0</v>
      </c>
      <c r="X482" s="66">
        <v>0</v>
      </c>
      <c r="Y482" s="66">
        <v>0</v>
      </c>
      <c r="Z482" s="66">
        <v>0</v>
      </c>
      <c r="AA482" s="66">
        <v>0</v>
      </c>
      <c r="AB482" s="66">
        <v>0</v>
      </c>
      <c r="AC482" s="66">
        <v>0</v>
      </c>
      <c r="AD482" s="66">
        <v>0</v>
      </c>
      <c r="AE482" s="66">
        <v>0</v>
      </c>
      <c r="AF482" s="66">
        <v>0</v>
      </c>
      <c r="AG482" s="66">
        <v>0</v>
      </c>
      <c r="AH482" s="66">
        <v>1.61547</v>
      </c>
      <c r="AI482" s="66">
        <v>0</v>
      </c>
      <c r="AJ482" s="66"/>
      <c r="AK482" s="66">
        <v>0.5</v>
      </c>
      <c r="AL482" s="66"/>
      <c r="AM482" s="66"/>
      <c r="AN482" s="66"/>
      <c r="AO482" s="66">
        <v>0</v>
      </c>
      <c r="AP482" s="66">
        <v>0</v>
      </c>
      <c r="AQ482" s="66"/>
      <c r="AR482" s="66">
        <v>0</v>
      </c>
      <c r="AS482" s="66"/>
      <c r="AT482" s="66"/>
      <c r="AU482" s="66"/>
      <c r="AV482" s="66">
        <v>0</v>
      </c>
      <c r="AW482" s="87">
        <v>0</v>
      </c>
      <c r="AX482" s="66"/>
      <c r="AY482" s="87">
        <v>0</v>
      </c>
      <c r="AZ482" s="66"/>
      <c r="BA482" s="66"/>
      <c r="BB482" s="66"/>
      <c r="BC482" s="66">
        <v>0</v>
      </c>
      <c r="BD482" s="87">
        <v>0</v>
      </c>
      <c r="BE482" s="66"/>
      <c r="BF482" s="87">
        <v>0</v>
      </c>
      <c r="BG482" s="66"/>
      <c r="BH482" s="66"/>
      <c r="BI482" s="66"/>
      <c r="BJ482" s="66">
        <v>0</v>
      </c>
      <c r="BK482" s="87">
        <v>0</v>
      </c>
      <c r="BL482" s="66"/>
      <c r="BM482" s="87">
        <v>0</v>
      </c>
      <c r="BN482" s="66"/>
      <c r="BO482" s="66"/>
      <c r="BP482" s="66"/>
      <c r="BQ482" s="66"/>
      <c r="BR482" s="66"/>
      <c r="BS482" s="66"/>
      <c r="BT482" s="66"/>
      <c r="BU482" s="66"/>
      <c r="BV482" s="66"/>
      <c r="BW482" s="66"/>
      <c r="BX482" s="66"/>
      <c r="BY482" s="66"/>
      <c r="BZ482" s="66"/>
      <c r="CA482" s="66"/>
    </row>
    <row r="483" spans="1:79" s="256" customFormat="1" ht="78.75" x14ac:dyDescent="0.2">
      <c r="A483" s="171" t="s">
        <v>900</v>
      </c>
      <c r="B483" s="84" t="s">
        <v>1747</v>
      </c>
      <c r="C483" s="171" t="s">
        <v>2294</v>
      </c>
      <c r="D483" s="87">
        <v>1.36754</v>
      </c>
      <c r="E483" s="66">
        <v>0</v>
      </c>
      <c r="F483" s="66">
        <v>1.3675400000000002</v>
      </c>
      <c r="G483" s="66">
        <v>1</v>
      </c>
      <c r="H483" s="66">
        <v>0</v>
      </c>
      <c r="I483" s="66">
        <v>0.05</v>
      </c>
      <c r="J483" s="66">
        <v>0</v>
      </c>
      <c r="K483" s="66">
        <v>0</v>
      </c>
      <c r="L483" s="66">
        <v>0</v>
      </c>
      <c r="M483" s="66">
        <v>0</v>
      </c>
      <c r="N483" s="66">
        <v>0</v>
      </c>
      <c r="O483" s="66">
        <v>0</v>
      </c>
      <c r="P483" s="66">
        <v>0</v>
      </c>
      <c r="Q483" s="66">
        <v>0</v>
      </c>
      <c r="R483" s="66">
        <v>0</v>
      </c>
      <c r="S483" s="66">
        <v>0</v>
      </c>
      <c r="T483" s="66">
        <v>0</v>
      </c>
      <c r="U483" s="66">
        <v>0</v>
      </c>
      <c r="V483" s="66">
        <v>0</v>
      </c>
      <c r="W483" s="66">
        <v>0</v>
      </c>
      <c r="X483" s="66">
        <v>0</v>
      </c>
      <c r="Y483" s="66">
        <v>0</v>
      </c>
      <c r="Z483" s="66">
        <v>0</v>
      </c>
      <c r="AA483" s="66">
        <v>0</v>
      </c>
      <c r="AB483" s="66">
        <v>0</v>
      </c>
      <c r="AC483" s="66">
        <v>0</v>
      </c>
      <c r="AD483" s="66">
        <v>0</v>
      </c>
      <c r="AE483" s="66">
        <v>0</v>
      </c>
      <c r="AF483" s="66">
        <v>0</v>
      </c>
      <c r="AG483" s="66">
        <v>0</v>
      </c>
      <c r="AH483" s="66">
        <v>1.3675400000000002</v>
      </c>
      <c r="AI483" s="66">
        <v>1</v>
      </c>
      <c r="AJ483" s="66"/>
      <c r="AK483" s="66">
        <v>0.05</v>
      </c>
      <c r="AL483" s="66"/>
      <c r="AM483" s="66"/>
      <c r="AN483" s="66"/>
      <c r="AO483" s="66">
        <v>0</v>
      </c>
      <c r="AP483" s="66">
        <v>0</v>
      </c>
      <c r="AQ483" s="66"/>
      <c r="AR483" s="66">
        <v>0</v>
      </c>
      <c r="AS483" s="66"/>
      <c r="AT483" s="66"/>
      <c r="AU483" s="66"/>
      <c r="AV483" s="66">
        <v>0</v>
      </c>
      <c r="AW483" s="87">
        <v>0</v>
      </c>
      <c r="AX483" s="66"/>
      <c r="AY483" s="87">
        <v>0</v>
      </c>
      <c r="AZ483" s="66"/>
      <c r="BA483" s="66"/>
      <c r="BB483" s="66"/>
      <c r="BC483" s="66">
        <v>0</v>
      </c>
      <c r="BD483" s="87">
        <v>0</v>
      </c>
      <c r="BE483" s="66"/>
      <c r="BF483" s="87">
        <v>0</v>
      </c>
      <c r="BG483" s="66"/>
      <c r="BH483" s="66"/>
      <c r="BI483" s="66"/>
      <c r="BJ483" s="66">
        <v>0</v>
      </c>
      <c r="BK483" s="87">
        <v>0</v>
      </c>
      <c r="BL483" s="66"/>
      <c r="BM483" s="87">
        <v>0</v>
      </c>
      <c r="BN483" s="66"/>
      <c r="BO483" s="66"/>
      <c r="BP483" s="66"/>
      <c r="BQ483" s="66"/>
      <c r="BR483" s="66"/>
      <c r="BS483" s="66"/>
      <c r="BT483" s="66"/>
      <c r="BU483" s="66"/>
      <c r="BV483" s="66"/>
      <c r="BW483" s="66"/>
      <c r="BX483" s="66"/>
      <c r="BY483" s="66"/>
      <c r="BZ483" s="66"/>
      <c r="CA483" s="66"/>
    </row>
    <row r="484" spans="1:79" s="256" customFormat="1" ht="47.25" x14ac:dyDescent="0.2">
      <c r="A484" s="171" t="s">
        <v>900</v>
      </c>
      <c r="B484" s="170" t="s">
        <v>650</v>
      </c>
      <c r="C484" s="171" t="s">
        <v>2295</v>
      </c>
      <c r="D484" s="87">
        <v>0</v>
      </c>
      <c r="E484" s="66">
        <v>0</v>
      </c>
      <c r="F484" s="66">
        <v>0</v>
      </c>
      <c r="G484" s="66">
        <v>0</v>
      </c>
      <c r="H484" s="66">
        <v>0</v>
      </c>
      <c r="I484" s="66">
        <v>0</v>
      </c>
      <c r="J484" s="66">
        <v>0</v>
      </c>
      <c r="K484" s="66">
        <v>0</v>
      </c>
      <c r="L484" s="66">
        <v>0</v>
      </c>
      <c r="M484" s="66">
        <v>0</v>
      </c>
      <c r="N484" s="66">
        <v>0</v>
      </c>
      <c r="O484" s="66">
        <v>0</v>
      </c>
      <c r="P484" s="66">
        <v>0</v>
      </c>
      <c r="Q484" s="66">
        <v>0</v>
      </c>
      <c r="R484" s="66">
        <v>0</v>
      </c>
      <c r="S484" s="66">
        <v>0</v>
      </c>
      <c r="T484" s="66">
        <v>0</v>
      </c>
      <c r="U484" s="66">
        <v>0</v>
      </c>
      <c r="V484" s="66">
        <v>0</v>
      </c>
      <c r="W484" s="66">
        <v>0</v>
      </c>
      <c r="X484" s="66">
        <v>0</v>
      </c>
      <c r="Y484" s="66">
        <v>0</v>
      </c>
      <c r="Z484" s="66">
        <v>0</v>
      </c>
      <c r="AA484" s="66">
        <v>0</v>
      </c>
      <c r="AB484" s="66">
        <v>0</v>
      </c>
      <c r="AC484" s="66">
        <v>0</v>
      </c>
      <c r="AD484" s="66">
        <v>0</v>
      </c>
      <c r="AE484" s="66">
        <v>0</v>
      </c>
      <c r="AF484" s="66">
        <v>0</v>
      </c>
      <c r="AG484" s="66">
        <v>0</v>
      </c>
      <c r="AH484" s="66">
        <v>0</v>
      </c>
      <c r="AI484" s="66"/>
      <c r="AJ484" s="66"/>
      <c r="AK484" s="66"/>
      <c r="AL484" s="66"/>
      <c r="AM484" s="66"/>
      <c r="AN484" s="66"/>
      <c r="AO484" s="66">
        <v>6.7713488699999997</v>
      </c>
      <c r="AP484" s="66">
        <v>0</v>
      </c>
      <c r="AQ484" s="66"/>
      <c r="AR484" s="66">
        <v>9.2670000000000002E-2</v>
      </c>
      <c r="AS484" s="66"/>
      <c r="AT484" s="66"/>
      <c r="AU484" s="66"/>
      <c r="AV484" s="66">
        <v>6.7713488699999997</v>
      </c>
      <c r="AW484" s="87">
        <v>0</v>
      </c>
      <c r="AX484" s="66"/>
      <c r="AY484" s="87">
        <v>9.2670000000000002E-2</v>
      </c>
      <c r="AZ484" s="66"/>
      <c r="BA484" s="66"/>
      <c r="BB484" s="66"/>
      <c r="BC484" s="66">
        <v>0</v>
      </c>
      <c r="BD484" s="87">
        <v>0</v>
      </c>
      <c r="BE484" s="66"/>
      <c r="BF484" s="87">
        <v>0</v>
      </c>
      <c r="BG484" s="66"/>
      <c r="BH484" s="66"/>
      <c r="BI484" s="66"/>
      <c r="BJ484" s="66">
        <v>0</v>
      </c>
      <c r="BK484" s="87">
        <v>0</v>
      </c>
      <c r="BL484" s="66"/>
      <c r="BM484" s="87">
        <v>0</v>
      </c>
      <c r="BN484" s="66"/>
      <c r="BO484" s="66"/>
      <c r="BP484" s="66"/>
      <c r="BQ484" s="66"/>
      <c r="BR484" s="66"/>
      <c r="BS484" s="66"/>
      <c r="BT484" s="66"/>
      <c r="BU484" s="66"/>
      <c r="BV484" s="66"/>
      <c r="BW484" s="66"/>
      <c r="BX484" s="66"/>
      <c r="BY484" s="66"/>
      <c r="BZ484" s="66"/>
      <c r="CA484" s="66"/>
    </row>
    <row r="485" spans="1:79" s="256" customFormat="1" ht="63" x14ac:dyDescent="0.2">
      <c r="A485" s="171" t="s">
        <v>900</v>
      </c>
      <c r="B485" s="84" t="s">
        <v>943</v>
      </c>
      <c r="C485" s="171" t="s">
        <v>2296</v>
      </c>
      <c r="D485" s="87">
        <v>0</v>
      </c>
      <c r="E485" s="66">
        <v>0</v>
      </c>
      <c r="F485" s="66">
        <v>0</v>
      </c>
      <c r="G485" s="66">
        <v>0</v>
      </c>
      <c r="H485" s="66">
        <v>0</v>
      </c>
      <c r="I485" s="66">
        <v>0</v>
      </c>
      <c r="J485" s="66">
        <v>0</v>
      </c>
      <c r="K485" s="66">
        <v>0</v>
      </c>
      <c r="L485" s="66">
        <v>0</v>
      </c>
      <c r="M485" s="66">
        <v>0</v>
      </c>
      <c r="N485" s="66">
        <v>0</v>
      </c>
      <c r="O485" s="66">
        <v>0</v>
      </c>
      <c r="P485" s="66">
        <v>0</v>
      </c>
      <c r="Q485" s="66">
        <v>0</v>
      </c>
      <c r="R485" s="66">
        <v>0</v>
      </c>
      <c r="S485" s="66">
        <v>0</v>
      </c>
      <c r="T485" s="66">
        <v>0</v>
      </c>
      <c r="U485" s="66">
        <v>0</v>
      </c>
      <c r="V485" s="66">
        <v>0</v>
      </c>
      <c r="W485" s="66">
        <v>0</v>
      </c>
      <c r="X485" s="66">
        <v>0</v>
      </c>
      <c r="Y485" s="66">
        <v>0</v>
      </c>
      <c r="Z485" s="66">
        <v>0</v>
      </c>
      <c r="AA485" s="66">
        <v>0</v>
      </c>
      <c r="AB485" s="66">
        <v>0</v>
      </c>
      <c r="AC485" s="66">
        <v>0</v>
      </c>
      <c r="AD485" s="66">
        <v>0</v>
      </c>
      <c r="AE485" s="66">
        <v>0</v>
      </c>
      <c r="AF485" s="66">
        <v>0</v>
      </c>
      <c r="AG485" s="66">
        <v>0</v>
      </c>
      <c r="AH485" s="66">
        <v>0</v>
      </c>
      <c r="AI485" s="66"/>
      <c r="AJ485" s="66"/>
      <c r="AK485" s="66"/>
      <c r="AL485" s="66"/>
      <c r="AM485" s="66"/>
      <c r="AN485" s="66"/>
      <c r="AO485" s="66">
        <v>2.7546217400000002</v>
      </c>
      <c r="AP485" s="66">
        <v>0.1</v>
      </c>
      <c r="AQ485" s="66"/>
      <c r="AR485" s="66">
        <v>0.36330000000000001</v>
      </c>
      <c r="AS485" s="66"/>
      <c r="AT485" s="66"/>
      <c r="AU485" s="66"/>
      <c r="AV485" s="66">
        <v>0</v>
      </c>
      <c r="AW485" s="87">
        <v>0</v>
      </c>
      <c r="AX485" s="66"/>
      <c r="AY485" s="87">
        <v>0</v>
      </c>
      <c r="AZ485" s="66"/>
      <c r="BA485" s="66"/>
      <c r="BB485" s="66"/>
      <c r="BC485" s="66">
        <v>2.7546217400000002</v>
      </c>
      <c r="BD485" s="87">
        <v>0.1</v>
      </c>
      <c r="BE485" s="66"/>
      <c r="BF485" s="87">
        <v>0.36330000000000001</v>
      </c>
      <c r="BG485" s="66"/>
      <c r="BH485" s="66"/>
      <c r="BI485" s="66"/>
      <c r="BJ485" s="66">
        <v>0</v>
      </c>
      <c r="BK485" s="87">
        <v>0</v>
      </c>
      <c r="BL485" s="66"/>
      <c r="BM485" s="87">
        <v>0</v>
      </c>
      <c r="BN485" s="66"/>
      <c r="BO485" s="66"/>
      <c r="BP485" s="66"/>
      <c r="BQ485" s="66"/>
      <c r="BR485" s="66"/>
      <c r="BS485" s="66"/>
      <c r="BT485" s="66"/>
      <c r="BU485" s="66"/>
      <c r="BV485" s="66"/>
      <c r="BW485" s="66"/>
      <c r="BX485" s="66"/>
      <c r="BY485" s="66"/>
      <c r="BZ485" s="66"/>
      <c r="CA485" s="66"/>
    </row>
    <row r="486" spans="1:79" s="256" customFormat="1" x14ac:dyDescent="0.2">
      <c r="A486" s="210"/>
      <c r="B486" s="211" t="s">
        <v>339</v>
      </c>
      <c r="C486" s="210"/>
      <c r="D486" s="214">
        <f t="shared" ref="D486:BN486" si="143">SUM(D487:D492)</f>
        <v>62.809659999999994</v>
      </c>
      <c r="E486" s="214">
        <f t="shared" ref="E486" si="144">SUM(E487:E492)</f>
        <v>0</v>
      </c>
      <c r="F486" s="214">
        <f t="shared" si="143"/>
        <v>62.809659999999994</v>
      </c>
      <c r="G486" s="214">
        <f t="shared" si="143"/>
        <v>1.1499999999999999</v>
      </c>
      <c r="H486" s="214">
        <f t="shared" si="143"/>
        <v>0</v>
      </c>
      <c r="I486" s="214">
        <f t="shared" si="143"/>
        <v>3.319</v>
      </c>
      <c r="J486" s="214">
        <f t="shared" si="143"/>
        <v>0</v>
      </c>
      <c r="K486" s="214">
        <f t="shared" si="143"/>
        <v>0</v>
      </c>
      <c r="L486" s="214">
        <f t="shared" si="143"/>
        <v>0</v>
      </c>
      <c r="M486" s="214">
        <f t="shared" si="143"/>
        <v>0</v>
      </c>
      <c r="N486" s="214">
        <f t="shared" si="143"/>
        <v>0</v>
      </c>
      <c r="O486" s="214">
        <f t="shared" si="143"/>
        <v>0</v>
      </c>
      <c r="P486" s="214">
        <f t="shared" si="143"/>
        <v>0</v>
      </c>
      <c r="Q486" s="214">
        <f t="shared" si="143"/>
        <v>0</v>
      </c>
      <c r="R486" s="214">
        <f t="shared" si="143"/>
        <v>0</v>
      </c>
      <c r="S486" s="214">
        <f t="shared" si="143"/>
        <v>0</v>
      </c>
      <c r="T486" s="214">
        <f t="shared" si="143"/>
        <v>0</v>
      </c>
      <c r="U486" s="214">
        <f t="shared" si="143"/>
        <v>0</v>
      </c>
      <c r="V486" s="214">
        <f t="shared" si="143"/>
        <v>0</v>
      </c>
      <c r="W486" s="214">
        <f t="shared" si="143"/>
        <v>0</v>
      </c>
      <c r="X486" s="214">
        <f t="shared" si="143"/>
        <v>0</v>
      </c>
      <c r="Y486" s="214">
        <f t="shared" si="143"/>
        <v>0</v>
      </c>
      <c r="Z486" s="214">
        <f t="shared" si="143"/>
        <v>0</v>
      </c>
      <c r="AA486" s="214">
        <f t="shared" si="143"/>
        <v>0</v>
      </c>
      <c r="AB486" s="214">
        <f t="shared" si="143"/>
        <v>0</v>
      </c>
      <c r="AC486" s="214">
        <f t="shared" si="143"/>
        <v>0</v>
      </c>
      <c r="AD486" s="214">
        <f t="shared" si="143"/>
        <v>0</v>
      </c>
      <c r="AE486" s="214">
        <f t="shared" si="143"/>
        <v>0</v>
      </c>
      <c r="AF486" s="214">
        <f t="shared" si="143"/>
        <v>0</v>
      </c>
      <c r="AG486" s="214">
        <f t="shared" si="143"/>
        <v>0</v>
      </c>
      <c r="AH486" s="214">
        <f t="shared" si="143"/>
        <v>62.809659999999994</v>
      </c>
      <c r="AI486" s="214">
        <f t="shared" si="143"/>
        <v>1.1499999999999999</v>
      </c>
      <c r="AJ486" s="214">
        <f t="shared" si="143"/>
        <v>0</v>
      </c>
      <c r="AK486" s="214">
        <f t="shared" si="143"/>
        <v>3.319</v>
      </c>
      <c r="AL486" s="214">
        <f t="shared" si="143"/>
        <v>0</v>
      </c>
      <c r="AM486" s="214">
        <f t="shared" si="143"/>
        <v>0</v>
      </c>
      <c r="AN486" s="214">
        <f t="shared" si="143"/>
        <v>0</v>
      </c>
      <c r="AO486" s="214">
        <f t="shared" si="143"/>
        <v>9.2508535700000003</v>
      </c>
      <c r="AP486" s="214">
        <f t="shared" si="143"/>
        <v>0.65</v>
      </c>
      <c r="AQ486" s="214">
        <f t="shared" si="143"/>
        <v>0</v>
      </c>
      <c r="AR486" s="214">
        <f t="shared" si="143"/>
        <v>0.55600000000000005</v>
      </c>
      <c r="AS486" s="214">
        <f t="shared" si="143"/>
        <v>0</v>
      </c>
      <c r="AT486" s="214">
        <f t="shared" si="143"/>
        <v>0</v>
      </c>
      <c r="AU486" s="214">
        <f t="shared" si="143"/>
        <v>0</v>
      </c>
      <c r="AV486" s="214">
        <f t="shared" si="143"/>
        <v>4.1406180199999998</v>
      </c>
      <c r="AW486" s="214">
        <f t="shared" si="143"/>
        <v>0.4</v>
      </c>
      <c r="AX486" s="214">
        <f t="shared" si="143"/>
        <v>0</v>
      </c>
      <c r="AY486" s="214">
        <f t="shared" si="143"/>
        <v>0.36099999999999999</v>
      </c>
      <c r="AZ486" s="214">
        <f t="shared" si="143"/>
        <v>0</v>
      </c>
      <c r="BA486" s="214">
        <f t="shared" si="143"/>
        <v>0</v>
      </c>
      <c r="BB486" s="214">
        <f t="shared" si="143"/>
        <v>0</v>
      </c>
      <c r="BC486" s="214">
        <f t="shared" si="143"/>
        <v>5.1102355499999996</v>
      </c>
      <c r="BD486" s="214">
        <f t="shared" si="143"/>
        <v>0.25</v>
      </c>
      <c r="BE486" s="214">
        <f t="shared" si="143"/>
        <v>0</v>
      </c>
      <c r="BF486" s="214">
        <f t="shared" si="143"/>
        <v>0.19500000000000001</v>
      </c>
      <c r="BG486" s="214">
        <f t="shared" si="143"/>
        <v>0</v>
      </c>
      <c r="BH486" s="214">
        <f t="shared" si="143"/>
        <v>0</v>
      </c>
      <c r="BI486" s="214">
        <f t="shared" si="143"/>
        <v>0</v>
      </c>
      <c r="BJ486" s="214">
        <f t="shared" si="143"/>
        <v>0</v>
      </c>
      <c r="BK486" s="214">
        <f t="shared" si="143"/>
        <v>0</v>
      </c>
      <c r="BL486" s="214">
        <f t="shared" si="143"/>
        <v>0</v>
      </c>
      <c r="BM486" s="214">
        <f t="shared" si="143"/>
        <v>0</v>
      </c>
      <c r="BN486" s="214">
        <f t="shared" si="143"/>
        <v>0</v>
      </c>
      <c r="BO486" s="214">
        <f t="shared" ref="BO486:CA486" si="145">SUM(BO487:BO492)</f>
        <v>0</v>
      </c>
      <c r="BP486" s="214">
        <f t="shared" si="145"/>
        <v>0</v>
      </c>
      <c r="BQ486" s="214">
        <f t="shared" si="145"/>
        <v>0</v>
      </c>
      <c r="BR486" s="214">
        <f t="shared" si="145"/>
        <v>0</v>
      </c>
      <c r="BS486" s="214">
        <f t="shared" si="145"/>
        <v>0</v>
      </c>
      <c r="BT486" s="214">
        <f t="shared" si="145"/>
        <v>0</v>
      </c>
      <c r="BU486" s="214">
        <f t="shared" si="145"/>
        <v>0</v>
      </c>
      <c r="BV486" s="214">
        <f t="shared" si="145"/>
        <v>0</v>
      </c>
      <c r="BW486" s="214">
        <f t="shared" si="145"/>
        <v>0</v>
      </c>
      <c r="BX486" s="214">
        <f t="shared" si="145"/>
        <v>0</v>
      </c>
      <c r="BY486" s="214">
        <f t="shared" si="145"/>
        <v>0</v>
      </c>
      <c r="BZ486" s="214">
        <f t="shared" si="145"/>
        <v>0</v>
      </c>
      <c r="CA486" s="214">
        <f t="shared" si="145"/>
        <v>0</v>
      </c>
    </row>
    <row r="487" spans="1:79" s="256" customFormat="1" ht="78.75" x14ac:dyDescent="0.2">
      <c r="A487" s="171" t="s">
        <v>900</v>
      </c>
      <c r="B487" s="84" t="s">
        <v>651</v>
      </c>
      <c r="C487" s="171" t="s">
        <v>2297</v>
      </c>
      <c r="D487" s="87">
        <v>2.0586799999999998</v>
      </c>
      <c r="E487" s="66">
        <v>0</v>
      </c>
      <c r="F487" s="66">
        <v>2.0586799999999998</v>
      </c>
      <c r="G487" s="66">
        <v>0</v>
      </c>
      <c r="H487" s="66">
        <v>0</v>
      </c>
      <c r="I487" s="66">
        <v>0.35</v>
      </c>
      <c r="J487" s="66">
        <v>0</v>
      </c>
      <c r="K487" s="66">
        <v>0</v>
      </c>
      <c r="L487" s="66">
        <v>0</v>
      </c>
      <c r="M487" s="66">
        <v>0</v>
      </c>
      <c r="N487" s="66">
        <v>0</v>
      </c>
      <c r="O487" s="66">
        <v>0</v>
      </c>
      <c r="P487" s="66">
        <v>0</v>
      </c>
      <c r="Q487" s="66">
        <v>0</v>
      </c>
      <c r="R487" s="66">
        <v>0</v>
      </c>
      <c r="S487" s="66">
        <v>0</v>
      </c>
      <c r="T487" s="66">
        <v>0</v>
      </c>
      <c r="U487" s="66">
        <v>0</v>
      </c>
      <c r="V487" s="66">
        <v>0</v>
      </c>
      <c r="W487" s="66">
        <v>0</v>
      </c>
      <c r="X487" s="66">
        <v>0</v>
      </c>
      <c r="Y487" s="66">
        <v>0</v>
      </c>
      <c r="Z487" s="66">
        <v>0</v>
      </c>
      <c r="AA487" s="66">
        <v>0</v>
      </c>
      <c r="AB487" s="66">
        <v>0</v>
      </c>
      <c r="AC487" s="66">
        <v>0</v>
      </c>
      <c r="AD487" s="66">
        <v>0</v>
      </c>
      <c r="AE487" s="66">
        <v>0</v>
      </c>
      <c r="AF487" s="66">
        <v>0</v>
      </c>
      <c r="AG487" s="66">
        <v>0</v>
      </c>
      <c r="AH487" s="66">
        <v>2.0586799999999998</v>
      </c>
      <c r="AI487" s="66">
        <v>0</v>
      </c>
      <c r="AJ487" s="66"/>
      <c r="AK487" s="66">
        <v>0.35</v>
      </c>
      <c r="AL487" s="66"/>
      <c r="AM487" s="66"/>
      <c r="AN487" s="66"/>
      <c r="AO487" s="66">
        <v>0</v>
      </c>
      <c r="AP487" s="66">
        <v>0</v>
      </c>
      <c r="AQ487" s="66"/>
      <c r="AR487" s="66">
        <v>0</v>
      </c>
      <c r="AS487" s="66"/>
      <c r="AT487" s="66"/>
      <c r="AU487" s="66"/>
      <c r="AV487" s="66">
        <v>0</v>
      </c>
      <c r="AW487" s="87">
        <v>0</v>
      </c>
      <c r="AX487" s="66"/>
      <c r="AY487" s="87">
        <v>0</v>
      </c>
      <c r="AZ487" s="66"/>
      <c r="BA487" s="66"/>
      <c r="BB487" s="66"/>
      <c r="BC487" s="66">
        <v>0</v>
      </c>
      <c r="BD487" s="87">
        <v>0</v>
      </c>
      <c r="BE487" s="66"/>
      <c r="BF487" s="87">
        <v>0</v>
      </c>
      <c r="BG487" s="66"/>
      <c r="BH487" s="66"/>
      <c r="BI487" s="66"/>
      <c r="BJ487" s="66">
        <v>0</v>
      </c>
      <c r="BK487" s="87">
        <v>0</v>
      </c>
      <c r="BL487" s="66"/>
      <c r="BM487" s="87">
        <v>0</v>
      </c>
      <c r="BN487" s="66"/>
      <c r="BO487" s="66"/>
      <c r="BP487" s="66"/>
      <c r="BQ487" s="66"/>
      <c r="BR487" s="66"/>
      <c r="BS487" s="66"/>
      <c r="BT487" s="66"/>
      <c r="BU487" s="66"/>
      <c r="BV487" s="66"/>
      <c r="BW487" s="66"/>
      <c r="BX487" s="66"/>
      <c r="BY487" s="66"/>
      <c r="BZ487" s="66"/>
      <c r="CA487" s="66"/>
    </row>
    <row r="488" spans="1:79" s="256" customFormat="1" ht="78.75" x14ac:dyDescent="0.2">
      <c r="A488" s="171" t="s">
        <v>900</v>
      </c>
      <c r="B488" s="84" t="s">
        <v>652</v>
      </c>
      <c r="C488" s="171" t="s">
        <v>2298</v>
      </c>
      <c r="D488" s="87">
        <v>1.5233099999999999</v>
      </c>
      <c r="E488" s="66">
        <v>0</v>
      </c>
      <c r="F488" s="66">
        <v>1.5233099999999999</v>
      </c>
      <c r="G488" s="66">
        <v>0</v>
      </c>
      <c r="H488" s="66">
        <v>0</v>
      </c>
      <c r="I488" s="66">
        <v>0.25</v>
      </c>
      <c r="J488" s="66">
        <v>0</v>
      </c>
      <c r="K488" s="66">
        <v>0</v>
      </c>
      <c r="L488" s="66">
        <v>0</v>
      </c>
      <c r="M488" s="66">
        <v>0</v>
      </c>
      <c r="N488" s="66">
        <v>0</v>
      </c>
      <c r="O488" s="66">
        <v>0</v>
      </c>
      <c r="P488" s="66">
        <v>0</v>
      </c>
      <c r="Q488" s="66">
        <v>0</v>
      </c>
      <c r="R488" s="66">
        <v>0</v>
      </c>
      <c r="S488" s="66">
        <v>0</v>
      </c>
      <c r="T488" s="66">
        <v>0</v>
      </c>
      <c r="U488" s="66">
        <v>0</v>
      </c>
      <c r="V488" s="66">
        <v>0</v>
      </c>
      <c r="W488" s="66">
        <v>0</v>
      </c>
      <c r="X488" s="66">
        <v>0</v>
      </c>
      <c r="Y488" s="66">
        <v>0</v>
      </c>
      <c r="Z488" s="66">
        <v>0</v>
      </c>
      <c r="AA488" s="66">
        <v>0</v>
      </c>
      <c r="AB488" s="66">
        <v>0</v>
      </c>
      <c r="AC488" s="66">
        <v>0</v>
      </c>
      <c r="AD488" s="66">
        <v>0</v>
      </c>
      <c r="AE488" s="66">
        <v>0</v>
      </c>
      <c r="AF488" s="66">
        <v>0</v>
      </c>
      <c r="AG488" s="66">
        <v>0</v>
      </c>
      <c r="AH488" s="66">
        <v>1.5233099999999999</v>
      </c>
      <c r="AI488" s="66">
        <v>0</v>
      </c>
      <c r="AJ488" s="66"/>
      <c r="AK488" s="66">
        <v>0.25</v>
      </c>
      <c r="AL488" s="66"/>
      <c r="AM488" s="66"/>
      <c r="AN488" s="66"/>
      <c r="AO488" s="66">
        <v>0</v>
      </c>
      <c r="AP488" s="66">
        <v>0</v>
      </c>
      <c r="AQ488" s="66"/>
      <c r="AR488" s="66">
        <v>0</v>
      </c>
      <c r="AS488" s="66"/>
      <c r="AT488" s="66"/>
      <c r="AU488" s="66"/>
      <c r="AV488" s="66">
        <v>0</v>
      </c>
      <c r="AW488" s="87">
        <v>0</v>
      </c>
      <c r="AX488" s="66"/>
      <c r="AY488" s="87">
        <v>0</v>
      </c>
      <c r="AZ488" s="66"/>
      <c r="BA488" s="66"/>
      <c r="BB488" s="66"/>
      <c r="BC488" s="66">
        <v>0</v>
      </c>
      <c r="BD488" s="87">
        <v>0</v>
      </c>
      <c r="BE488" s="66"/>
      <c r="BF488" s="87">
        <v>0</v>
      </c>
      <c r="BG488" s="66"/>
      <c r="BH488" s="66"/>
      <c r="BI488" s="66"/>
      <c r="BJ488" s="66">
        <v>0</v>
      </c>
      <c r="BK488" s="87">
        <v>0</v>
      </c>
      <c r="BL488" s="66"/>
      <c r="BM488" s="87">
        <v>0</v>
      </c>
      <c r="BN488" s="66"/>
      <c r="BO488" s="66"/>
      <c r="BP488" s="66"/>
      <c r="BQ488" s="66"/>
      <c r="BR488" s="66"/>
      <c r="BS488" s="66"/>
      <c r="BT488" s="66"/>
      <c r="BU488" s="66"/>
      <c r="BV488" s="66"/>
      <c r="BW488" s="66"/>
      <c r="BX488" s="66"/>
      <c r="BY488" s="66"/>
      <c r="BZ488" s="66"/>
      <c r="CA488" s="66"/>
    </row>
    <row r="489" spans="1:79" s="256" customFormat="1" ht="47.25" x14ac:dyDescent="0.2">
      <c r="A489" s="171" t="s">
        <v>900</v>
      </c>
      <c r="B489" s="170" t="s">
        <v>81</v>
      </c>
      <c r="C489" s="171" t="s">
        <v>2299</v>
      </c>
      <c r="D489" s="87">
        <v>9.7054599999999986</v>
      </c>
      <c r="E489" s="66">
        <v>0</v>
      </c>
      <c r="F489" s="66">
        <v>9.7054599999999986</v>
      </c>
      <c r="G489" s="66">
        <v>0</v>
      </c>
      <c r="H489" s="66">
        <v>0</v>
      </c>
      <c r="I489" s="66">
        <v>1.4</v>
      </c>
      <c r="J489" s="66">
        <v>0</v>
      </c>
      <c r="K489" s="66">
        <v>0</v>
      </c>
      <c r="L489" s="66">
        <v>0</v>
      </c>
      <c r="M489" s="66">
        <v>0</v>
      </c>
      <c r="N489" s="66">
        <v>0</v>
      </c>
      <c r="O489" s="66">
        <v>0</v>
      </c>
      <c r="P489" s="66">
        <v>0</v>
      </c>
      <c r="Q489" s="66">
        <v>0</v>
      </c>
      <c r="R489" s="66">
        <v>0</v>
      </c>
      <c r="S489" s="66">
        <v>0</v>
      </c>
      <c r="T489" s="66">
        <v>0</v>
      </c>
      <c r="U489" s="66">
        <v>0</v>
      </c>
      <c r="V489" s="66">
        <v>0</v>
      </c>
      <c r="W489" s="66">
        <v>0</v>
      </c>
      <c r="X489" s="66">
        <v>0</v>
      </c>
      <c r="Y489" s="66">
        <v>0</v>
      </c>
      <c r="Z489" s="66">
        <v>0</v>
      </c>
      <c r="AA489" s="66">
        <v>0</v>
      </c>
      <c r="AB489" s="66">
        <v>0</v>
      </c>
      <c r="AC489" s="66">
        <v>0</v>
      </c>
      <c r="AD489" s="66">
        <v>0</v>
      </c>
      <c r="AE489" s="66">
        <v>0</v>
      </c>
      <c r="AF489" s="66">
        <v>0</v>
      </c>
      <c r="AG489" s="66">
        <v>0</v>
      </c>
      <c r="AH489" s="66">
        <v>9.7054599999999986</v>
      </c>
      <c r="AI489" s="66">
        <v>0</v>
      </c>
      <c r="AJ489" s="66"/>
      <c r="AK489" s="66">
        <v>1.4</v>
      </c>
      <c r="AL489" s="66"/>
      <c r="AM489" s="66"/>
      <c r="AN489" s="66"/>
      <c r="AO489" s="66">
        <v>0</v>
      </c>
      <c r="AP489" s="66">
        <v>0</v>
      </c>
      <c r="AQ489" s="66"/>
      <c r="AR489" s="66">
        <v>0</v>
      </c>
      <c r="AS489" s="66"/>
      <c r="AT489" s="66"/>
      <c r="AU489" s="66"/>
      <c r="AV489" s="66">
        <v>0</v>
      </c>
      <c r="AW489" s="87">
        <v>0</v>
      </c>
      <c r="AX489" s="66"/>
      <c r="AY489" s="87">
        <v>0</v>
      </c>
      <c r="AZ489" s="66"/>
      <c r="BA489" s="66"/>
      <c r="BB489" s="66"/>
      <c r="BC489" s="66">
        <v>0</v>
      </c>
      <c r="BD489" s="87">
        <v>0</v>
      </c>
      <c r="BE489" s="66"/>
      <c r="BF489" s="87">
        <v>0</v>
      </c>
      <c r="BG489" s="66"/>
      <c r="BH489" s="66"/>
      <c r="BI489" s="66"/>
      <c r="BJ489" s="66">
        <v>0</v>
      </c>
      <c r="BK489" s="87">
        <v>0</v>
      </c>
      <c r="BL489" s="66"/>
      <c r="BM489" s="87">
        <v>0</v>
      </c>
      <c r="BN489" s="66"/>
      <c r="BO489" s="66"/>
      <c r="BP489" s="66"/>
      <c r="BQ489" s="66"/>
      <c r="BR489" s="66"/>
      <c r="BS489" s="66"/>
      <c r="BT489" s="66"/>
      <c r="BU489" s="66"/>
      <c r="BV489" s="66"/>
      <c r="BW489" s="66"/>
      <c r="BX489" s="66"/>
      <c r="BY489" s="66"/>
      <c r="BZ489" s="66"/>
      <c r="CA489" s="66"/>
    </row>
    <row r="490" spans="1:79" s="256" customFormat="1" ht="47.25" x14ac:dyDescent="0.2">
      <c r="A490" s="171" t="s">
        <v>900</v>
      </c>
      <c r="B490" s="84" t="s">
        <v>82</v>
      </c>
      <c r="C490" s="171" t="s">
        <v>2300</v>
      </c>
      <c r="D490" s="87">
        <v>6.0943999999999994</v>
      </c>
      <c r="E490" s="66">
        <v>0</v>
      </c>
      <c r="F490" s="66">
        <v>6.0944000000000003</v>
      </c>
      <c r="G490" s="66">
        <v>0.25</v>
      </c>
      <c r="H490" s="66">
        <v>0</v>
      </c>
      <c r="I490" s="66">
        <v>0.52900000000000003</v>
      </c>
      <c r="J490" s="66">
        <v>0</v>
      </c>
      <c r="K490" s="66">
        <v>0</v>
      </c>
      <c r="L490" s="66">
        <v>0</v>
      </c>
      <c r="M490" s="66">
        <v>0</v>
      </c>
      <c r="N490" s="66">
        <v>0</v>
      </c>
      <c r="O490" s="66">
        <v>0</v>
      </c>
      <c r="P490" s="66">
        <v>0</v>
      </c>
      <c r="Q490" s="66">
        <v>0</v>
      </c>
      <c r="R490" s="66">
        <v>0</v>
      </c>
      <c r="S490" s="66">
        <v>0</v>
      </c>
      <c r="T490" s="66">
        <v>0</v>
      </c>
      <c r="U490" s="66">
        <v>0</v>
      </c>
      <c r="V490" s="66">
        <v>0</v>
      </c>
      <c r="W490" s="66">
        <v>0</v>
      </c>
      <c r="X490" s="66">
        <v>0</v>
      </c>
      <c r="Y490" s="66">
        <v>0</v>
      </c>
      <c r="Z490" s="66">
        <v>0</v>
      </c>
      <c r="AA490" s="66">
        <v>0</v>
      </c>
      <c r="AB490" s="66">
        <v>0</v>
      </c>
      <c r="AC490" s="66">
        <v>0</v>
      </c>
      <c r="AD490" s="66">
        <v>0</v>
      </c>
      <c r="AE490" s="66">
        <v>0</v>
      </c>
      <c r="AF490" s="66">
        <v>0</v>
      </c>
      <c r="AG490" s="66">
        <v>0</v>
      </c>
      <c r="AH490" s="66">
        <v>6.0944000000000003</v>
      </c>
      <c r="AI490" s="66">
        <v>0.25</v>
      </c>
      <c r="AJ490" s="66"/>
      <c r="AK490" s="66">
        <v>0.52900000000000003</v>
      </c>
      <c r="AL490" s="66"/>
      <c r="AM490" s="66"/>
      <c r="AN490" s="66"/>
      <c r="AO490" s="66">
        <v>5.1102355499999996</v>
      </c>
      <c r="AP490" s="66">
        <v>0.25</v>
      </c>
      <c r="AQ490" s="66"/>
      <c r="AR490" s="66">
        <v>0.19500000000000001</v>
      </c>
      <c r="AS490" s="66"/>
      <c r="AT490" s="66"/>
      <c r="AU490" s="66"/>
      <c r="AV490" s="66">
        <v>0</v>
      </c>
      <c r="AW490" s="87">
        <v>0</v>
      </c>
      <c r="AX490" s="66"/>
      <c r="AY490" s="87">
        <v>0</v>
      </c>
      <c r="AZ490" s="66"/>
      <c r="BA490" s="66"/>
      <c r="BB490" s="66"/>
      <c r="BC490" s="66">
        <v>5.1102355499999996</v>
      </c>
      <c r="BD490" s="87">
        <v>0.25</v>
      </c>
      <c r="BE490" s="66"/>
      <c r="BF490" s="87">
        <v>0.19500000000000001</v>
      </c>
      <c r="BG490" s="66"/>
      <c r="BH490" s="66"/>
      <c r="BI490" s="66"/>
      <c r="BJ490" s="66">
        <v>0</v>
      </c>
      <c r="BK490" s="87">
        <v>0</v>
      </c>
      <c r="BL490" s="66"/>
      <c r="BM490" s="87">
        <v>0</v>
      </c>
      <c r="BN490" s="66"/>
      <c r="BO490" s="66"/>
      <c r="BP490" s="66"/>
      <c r="BQ490" s="66"/>
      <c r="BR490" s="66"/>
      <c r="BS490" s="66"/>
      <c r="BT490" s="66"/>
      <c r="BU490" s="66"/>
      <c r="BV490" s="66"/>
      <c r="BW490" s="66"/>
      <c r="BX490" s="66"/>
      <c r="BY490" s="66"/>
      <c r="BZ490" s="66"/>
      <c r="CA490" s="66"/>
    </row>
    <row r="491" spans="1:79" s="256" customFormat="1" ht="31.5" x14ac:dyDescent="0.2">
      <c r="A491" s="171" t="s">
        <v>900</v>
      </c>
      <c r="B491" s="84" t="s">
        <v>83</v>
      </c>
      <c r="C491" s="171" t="s">
        <v>2301</v>
      </c>
      <c r="D491" s="87">
        <v>39.032069999999997</v>
      </c>
      <c r="E491" s="66">
        <v>0</v>
      </c>
      <c r="F491" s="66">
        <v>39.032069999999997</v>
      </c>
      <c r="G491" s="66">
        <v>0.5</v>
      </c>
      <c r="H491" s="66">
        <v>0</v>
      </c>
      <c r="I491" s="66">
        <v>0.39</v>
      </c>
      <c r="J491" s="66">
        <v>0</v>
      </c>
      <c r="K491" s="66">
        <v>0</v>
      </c>
      <c r="L491" s="66">
        <v>0</v>
      </c>
      <c r="M491" s="66">
        <v>0</v>
      </c>
      <c r="N491" s="66">
        <v>0</v>
      </c>
      <c r="O491" s="66">
        <v>0</v>
      </c>
      <c r="P491" s="66">
        <v>0</v>
      </c>
      <c r="Q491" s="66">
        <v>0</v>
      </c>
      <c r="R491" s="66">
        <v>0</v>
      </c>
      <c r="S491" s="66">
        <v>0</v>
      </c>
      <c r="T491" s="66">
        <v>0</v>
      </c>
      <c r="U491" s="66">
        <v>0</v>
      </c>
      <c r="V491" s="66">
        <v>0</v>
      </c>
      <c r="W491" s="66">
        <v>0</v>
      </c>
      <c r="X491" s="66">
        <v>0</v>
      </c>
      <c r="Y491" s="66">
        <v>0</v>
      </c>
      <c r="Z491" s="66">
        <v>0</v>
      </c>
      <c r="AA491" s="66">
        <v>0</v>
      </c>
      <c r="AB491" s="66">
        <v>0</v>
      </c>
      <c r="AC491" s="66">
        <v>0</v>
      </c>
      <c r="AD491" s="66">
        <v>0</v>
      </c>
      <c r="AE491" s="66">
        <v>0</v>
      </c>
      <c r="AF491" s="66">
        <v>0</v>
      </c>
      <c r="AG491" s="66">
        <v>0</v>
      </c>
      <c r="AH491" s="66">
        <v>39.032069999999997</v>
      </c>
      <c r="AI491" s="66">
        <v>0.5</v>
      </c>
      <c r="AJ491" s="66"/>
      <c r="AK491" s="66">
        <v>0.39</v>
      </c>
      <c r="AL491" s="66"/>
      <c r="AM491" s="66"/>
      <c r="AN491" s="66"/>
      <c r="AO491" s="66">
        <v>0</v>
      </c>
      <c r="AP491" s="66">
        <v>0</v>
      </c>
      <c r="AQ491" s="66"/>
      <c r="AR491" s="66">
        <v>0</v>
      </c>
      <c r="AS491" s="66"/>
      <c r="AT491" s="66"/>
      <c r="AU491" s="66"/>
      <c r="AV491" s="66">
        <v>0</v>
      </c>
      <c r="AW491" s="87">
        <v>0</v>
      </c>
      <c r="AX491" s="66"/>
      <c r="AY491" s="87">
        <v>0</v>
      </c>
      <c r="AZ491" s="66"/>
      <c r="BA491" s="66"/>
      <c r="BB491" s="66"/>
      <c r="BC491" s="66">
        <v>0</v>
      </c>
      <c r="BD491" s="87">
        <v>0</v>
      </c>
      <c r="BE491" s="66"/>
      <c r="BF491" s="87">
        <v>0</v>
      </c>
      <c r="BG491" s="66"/>
      <c r="BH491" s="66"/>
      <c r="BI491" s="66"/>
      <c r="BJ491" s="66">
        <v>0</v>
      </c>
      <c r="BK491" s="87">
        <v>0</v>
      </c>
      <c r="BL491" s="66"/>
      <c r="BM491" s="87">
        <v>0</v>
      </c>
      <c r="BN491" s="66"/>
      <c r="BO491" s="66"/>
      <c r="BP491" s="66"/>
      <c r="BQ491" s="66"/>
      <c r="BR491" s="66"/>
      <c r="BS491" s="66"/>
      <c r="BT491" s="66"/>
      <c r="BU491" s="66"/>
      <c r="BV491" s="66"/>
      <c r="BW491" s="66"/>
      <c r="BX491" s="66"/>
      <c r="BY491" s="66"/>
      <c r="BZ491" s="66"/>
      <c r="CA491" s="66"/>
    </row>
    <row r="492" spans="1:79" s="256" customFormat="1" ht="31.5" x14ac:dyDescent="0.2">
      <c r="A492" s="171" t="s">
        <v>900</v>
      </c>
      <c r="B492" s="170" t="s">
        <v>653</v>
      </c>
      <c r="C492" s="171" t="s">
        <v>2302</v>
      </c>
      <c r="D492" s="87">
        <v>4.39574</v>
      </c>
      <c r="E492" s="66">
        <v>0</v>
      </c>
      <c r="F492" s="66">
        <v>4.39574</v>
      </c>
      <c r="G492" s="66">
        <v>0.4</v>
      </c>
      <c r="H492" s="66">
        <v>0</v>
      </c>
      <c r="I492" s="66">
        <v>0.4</v>
      </c>
      <c r="J492" s="66">
        <v>0</v>
      </c>
      <c r="K492" s="66">
        <v>0</v>
      </c>
      <c r="L492" s="66">
        <v>0</v>
      </c>
      <c r="M492" s="66">
        <v>0</v>
      </c>
      <c r="N492" s="66">
        <v>0</v>
      </c>
      <c r="O492" s="66">
        <v>0</v>
      </c>
      <c r="P492" s="66">
        <v>0</v>
      </c>
      <c r="Q492" s="66">
        <v>0</v>
      </c>
      <c r="R492" s="66">
        <v>0</v>
      </c>
      <c r="S492" s="66">
        <v>0</v>
      </c>
      <c r="T492" s="66">
        <v>0</v>
      </c>
      <c r="U492" s="66">
        <v>0</v>
      </c>
      <c r="V492" s="66">
        <v>0</v>
      </c>
      <c r="W492" s="66">
        <v>0</v>
      </c>
      <c r="X492" s="66">
        <v>0</v>
      </c>
      <c r="Y492" s="66">
        <v>0</v>
      </c>
      <c r="Z492" s="66">
        <v>0</v>
      </c>
      <c r="AA492" s="66">
        <v>0</v>
      </c>
      <c r="AB492" s="66">
        <v>0</v>
      </c>
      <c r="AC492" s="66">
        <v>0</v>
      </c>
      <c r="AD492" s="66">
        <v>0</v>
      </c>
      <c r="AE492" s="66">
        <v>0</v>
      </c>
      <c r="AF492" s="66">
        <v>0</v>
      </c>
      <c r="AG492" s="66">
        <v>0</v>
      </c>
      <c r="AH492" s="66">
        <v>4.39574</v>
      </c>
      <c r="AI492" s="66">
        <v>0.4</v>
      </c>
      <c r="AJ492" s="66"/>
      <c r="AK492" s="66">
        <v>0.4</v>
      </c>
      <c r="AL492" s="66"/>
      <c r="AM492" s="66"/>
      <c r="AN492" s="66"/>
      <c r="AO492" s="66">
        <v>4.1406180199999998</v>
      </c>
      <c r="AP492" s="66">
        <v>0.4</v>
      </c>
      <c r="AQ492" s="66"/>
      <c r="AR492" s="66">
        <v>0.36099999999999999</v>
      </c>
      <c r="AS492" s="66"/>
      <c r="AT492" s="66"/>
      <c r="AU492" s="66"/>
      <c r="AV492" s="66">
        <v>4.1406180199999998</v>
      </c>
      <c r="AW492" s="87">
        <v>0.4</v>
      </c>
      <c r="AX492" s="66"/>
      <c r="AY492" s="87">
        <v>0.36099999999999999</v>
      </c>
      <c r="AZ492" s="66"/>
      <c r="BA492" s="66"/>
      <c r="BB492" s="66"/>
      <c r="BC492" s="66">
        <v>0</v>
      </c>
      <c r="BD492" s="87">
        <v>0</v>
      </c>
      <c r="BE492" s="66"/>
      <c r="BF492" s="87">
        <v>0</v>
      </c>
      <c r="BG492" s="66"/>
      <c r="BH492" s="66"/>
      <c r="BI492" s="66"/>
      <c r="BJ492" s="66">
        <v>0</v>
      </c>
      <c r="BK492" s="87">
        <v>0</v>
      </c>
      <c r="BL492" s="66"/>
      <c r="BM492" s="87">
        <v>0</v>
      </c>
      <c r="BN492" s="66"/>
      <c r="BO492" s="66"/>
      <c r="BP492" s="66"/>
      <c r="BQ492" s="66"/>
      <c r="BR492" s="66"/>
      <c r="BS492" s="66"/>
      <c r="BT492" s="66"/>
      <c r="BU492" s="66"/>
      <c r="BV492" s="66"/>
      <c r="BW492" s="66"/>
      <c r="BX492" s="66"/>
      <c r="BY492" s="66"/>
      <c r="BZ492" s="66"/>
      <c r="CA492" s="66"/>
    </row>
    <row r="493" spans="1:79" s="256" customFormat="1" ht="31.5" x14ac:dyDescent="0.2">
      <c r="A493" s="210"/>
      <c r="B493" s="211" t="s">
        <v>29</v>
      </c>
      <c r="C493" s="210"/>
      <c r="D493" s="214">
        <f t="shared" ref="D493:BN493" si="146">SUM(D494:D512)</f>
        <v>80.266559999999998</v>
      </c>
      <c r="E493" s="214">
        <f t="shared" ref="E493" si="147">SUM(E494:E512)</f>
        <v>0</v>
      </c>
      <c r="F493" s="214">
        <f t="shared" si="146"/>
        <v>59.348910000000011</v>
      </c>
      <c r="G493" s="214">
        <f t="shared" si="146"/>
        <v>1.41</v>
      </c>
      <c r="H493" s="214">
        <f t="shared" si="146"/>
        <v>0</v>
      </c>
      <c r="I493" s="214">
        <f t="shared" si="146"/>
        <v>3.2800000000000002</v>
      </c>
      <c r="J493" s="214">
        <f t="shared" si="146"/>
        <v>0</v>
      </c>
      <c r="K493" s="214">
        <f t="shared" si="146"/>
        <v>0</v>
      </c>
      <c r="L493" s="214">
        <f t="shared" si="146"/>
        <v>0</v>
      </c>
      <c r="M493" s="214">
        <f t="shared" si="146"/>
        <v>0</v>
      </c>
      <c r="N493" s="214">
        <f t="shared" si="146"/>
        <v>0</v>
      </c>
      <c r="O493" s="214">
        <f t="shared" si="146"/>
        <v>0</v>
      </c>
      <c r="P493" s="214">
        <f t="shared" si="146"/>
        <v>0</v>
      </c>
      <c r="Q493" s="214">
        <f t="shared" si="146"/>
        <v>0</v>
      </c>
      <c r="R493" s="214">
        <f t="shared" si="146"/>
        <v>0</v>
      </c>
      <c r="S493" s="214">
        <f t="shared" si="146"/>
        <v>0</v>
      </c>
      <c r="T493" s="214">
        <f t="shared" si="146"/>
        <v>0</v>
      </c>
      <c r="U493" s="214">
        <f t="shared" si="146"/>
        <v>0</v>
      </c>
      <c r="V493" s="214">
        <f t="shared" si="146"/>
        <v>0</v>
      </c>
      <c r="W493" s="214">
        <f t="shared" si="146"/>
        <v>0</v>
      </c>
      <c r="X493" s="214">
        <f t="shared" si="146"/>
        <v>0</v>
      </c>
      <c r="Y493" s="214">
        <f t="shared" si="146"/>
        <v>0</v>
      </c>
      <c r="Z493" s="214">
        <f t="shared" si="146"/>
        <v>0</v>
      </c>
      <c r="AA493" s="214">
        <f t="shared" si="146"/>
        <v>0</v>
      </c>
      <c r="AB493" s="214">
        <f t="shared" si="146"/>
        <v>0</v>
      </c>
      <c r="AC493" s="214">
        <f t="shared" si="146"/>
        <v>0</v>
      </c>
      <c r="AD493" s="214">
        <f t="shared" si="146"/>
        <v>0</v>
      </c>
      <c r="AE493" s="214">
        <f t="shared" si="146"/>
        <v>0</v>
      </c>
      <c r="AF493" s="214">
        <f t="shared" si="146"/>
        <v>0</v>
      </c>
      <c r="AG493" s="214">
        <f t="shared" si="146"/>
        <v>0</v>
      </c>
      <c r="AH493" s="214">
        <f t="shared" si="146"/>
        <v>59.348910000000011</v>
      </c>
      <c r="AI493" s="214">
        <f t="shared" si="146"/>
        <v>1.41</v>
      </c>
      <c r="AJ493" s="214">
        <f t="shared" si="146"/>
        <v>0</v>
      </c>
      <c r="AK493" s="214">
        <f t="shared" si="146"/>
        <v>3.2800000000000002</v>
      </c>
      <c r="AL493" s="214">
        <f t="shared" si="146"/>
        <v>0</v>
      </c>
      <c r="AM493" s="214">
        <f t="shared" si="146"/>
        <v>0</v>
      </c>
      <c r="AN493" s="214">
        <f t="shared" si="146"/>
        <v>0</v>
      </c>
      <c r="AO493" s="214">
        <f t="shared" si="146"/>
        <v>18.856860290000004</v>
      </c>
      <c r="AP493" s="214">
        <f t="shared" si="146"/>
        <v>0.35</v>
      </c>
      <c r="AQ493" s="214">
        <f t="shared" si="146"/>
        <v>0</v>
      </c>
      <c r="AR493" s="214">
        <f t="shared" si="146"/>
        <v>3.4426999999999999</v>
      </c>
      <c r="AS493" s="214">
        <f t="shared" si="146"/>
        <v>0</v>
      </c>
      <c r="AT493" s="214">
        <f t="shared" si="146"/>
        <v>0</v>
      </c>
      <c r="AU493" s="214">
        <f t="shared" si="146"/>
        <v>0</v>
      </c>
      <c r="AV493" s="214">
        <f t="shared" si="146"/>
        <v>0</v>
      </c>
      <c r="AW493" s="214">
        <f t="shared" si="146"/>
        <v>0</v>
      </c>
      <c r="AX493" s="214">
        <f t="shared" si="146"/>
        <v>0</v>
      </c>
      <c r="AY493" s="214">
        <f t="shared" si="146"/>
        <v>0</v>
      </c>
      <c r="AZ493" s="214">
        <f t="shared" si="146"/>
        <v>0</v>
      </c>
      <c r="BA493" s="214">
        <f t="shared" si="146"/>
        <v>0</v>
      </c>
      <c r="BB493" s="214">
        <f t="shared" si="146"/>
        <v>0</v>
      </c>
      <c r="BC493" s="214">
        <f t="shared" si="146"/>
        <v>17.652185780000003</v>
      </c>
      <c r="BD493" s="214">
        <f t="shared" si="146"/>
        <v>0.25</v>
      </c>
      <c r="BE493" s="214">
        <f t="shared" si="146"/>
        <v>0</v>
      </c>
      <c r="BF493" s="214">
        <f t="shared" si="146"/>
        <v>3.4226999999999999</v>
      </c>
      <c r="BG493" s="214">
        <f t="shared" si="146"/>
        <v>0</v>
      </c>
      <c r="BH493" s="214">
        <f t="shared" si="146"/>
        <v>0</v>
      </c>
      <c r="BI493" s="214">
        <f t="shared" si="146"/>
        <v>0</v>
      </c>
      <c r="BJ493" s="214">
        <f t="shared" si="146"/>
        <v>1.20467451</v>
      </c>
      <c r="BK493" s="214">
        <f t="shared" si="146"/>
        <v>0.1</v>
      </c>
      <c r="BL493" s="214">
        <f t="shared" si="146"/>
        <v>0</v>
      </c>
      <c r="BM493" s="214">
        <f t="shared" si="146"/>
        <v>0.02</v>
      </c>
      <c r="BN493" s="214">
        <f t="shared" si="146"/>
        <v>0</v>
      </c>
      <c r="BO493" s="214">
        <f t="shared" ref="BO493:CA493" si="148">SUM(BO494:BO512)</f>
        <v>0</v>
      </c>
      <c r="BP493" s="214">
        <f t="shared" si="148"/>
        <v>0</v>
      </c>
      <c r="BQ493" s="214">
        <f t="shared" si="148"/>
        <v>0</v>
      </c>
      <c r="BR493" s="214">
        <f t="shared" si="148"/>
        <v>0</v>
      </c>
      <c r="BS493" s="214">
        <f t="shared" si="148"/>
        <v>0</v>
      </c>
      <c r="BT493" s="214">
        <f t="shared" si="148"/>
        <v>0</v>
      </c>
      <c r="BU493" s="214">
        <f t="shared" si="148"/>
        <v>0</v>
      </c>
      <c r="BV493" s="214">
        <f t="shared" si="148"/>
        <v>0</v>
      </c>
      <c r="BW493" s="214">
        <f t="shared" si="148"/>
        <v>0</v>
      </c>
      <c r="BX493" s="214">
        <f t="shared" si="148"/>
        <v>0</v>
      </c>
      <c r="BY493" s="214">
        <f t="shared" si="148"/>
        <v>0</v>
      </c>
      <c r="BZ493" s="214">
        <f t="shared" si="148"/>
        <v>0</v>
      </c>
      <c r="CA493" s="214">
        <f t="shared" si="148"/>
        <v>0</v>
      </c>
    </row>
    <row r="494" spans="1:79" s="256" customFormat="1" ht="78.75" x14ac:dyDescent="0.2">
      <c r="A494" s="171" t="s">
        <v>900</v>
      </c>
      <c r="B494" s="170" t="s">
        <v>654</v>
      </c>
      <c r="C494" s="171" t="s">
        <v>2303</v>
      </c>
      <c r="D494" s="87">
        <v>12.756219999999999</v>
      </c>
      <c r="E494" s="66">
        <v>0</v>
      </c>
      <c r="F494" s="66">
        <v>0</v>
      </c>
      <c r="G494" s="66">
        <v>0</v>
      </c>
      <c r="H494" s="66">
        <v>0</v>
      </c>
      <c r="I494" s="66">
        <v>0</v>
      </c>
      <c r="J494" s="66">
        <v>0</v>
      </c>
      <c r="K494" s="66">
        <v>0</v>
      </c>
      <c r="L494" s="66">
        <v>0</v>
      </c>
      <c r="M494" s="66">
        <v>0</v>
      </c>
      <c r="N494" s="66">
        <v>0</v>
      </c>
      <c r="O494" s="66">
        <v>0</v>
      </c>
      <c r="P494" s="66">
        <v>0</v>
      </c>
      <c r="Q494" s="66">
        <v>0</v>
      </c>
      <c r="R494" s="66">
        <v>0</v>
      </c>
      <c r="S494" s="66">
        <v>0</v>
      </c>
      <c r="T494" s="66">
        <v>0</v>
      </c>
      <c r="U494" s="66">
        <v>0</v>
      </c>
      <c r="V494" s="66">
        <v>0</v>
      </c>
      <c r="W494" s="66">
        <v>0</v>
      </c>
      <c r="X494" s="66">
        <v>0</v>
      </c>
      <c r="Y494" s="66">
        <v>0</v>
      </c>
      <c r="Z494" s="66">
        <v>0</v>
      </c>
      <c r="AA494" s="66">
        <v>0</v>
      </c>
      <c r="AB494" s="66">
        <v>0</v>
      </c>
      <c r="AC494" s="66">
        <v>0</v>
      </c>
      <c r="AD494" s="66">
        <v>0</v>
      </c>
      <c r="AE494" s="66">
        <v>0</v>
      </c>
      <c r="AF494" s="66">
        <v>0</v>
      </c>
      <c r="AG494" s="66">
        <v>0</v>
      </c>
      <c r="AH494" s="66">
        <v>0</v>
      </c>
      <c r="AI494" s="66">
        <v>0</v>
      </c>
      <c r="AJ494" s="66"/>
      <c r="AK494" s="66">
        <v>0</v>
      </c>
      <c r="AL494" s="66"/>
      <c r="AM494" s="66"/>
      <c r="AN494" s="66"/>
      <c r="AO494" s="66">
        <v>0</v>
      </c>
      <c r="AP494" s="66">
        <v>0</v>
      </c>
      <c r="AQ494" s="66"/>
      <c r="AR494" s="66">
        <v>0</v>
      </c>
      <c r="AS494" s="66"/>
      <c r="AT494" s="66"/>
      <c r="AU494" s="66"/>
      <c r="AV494" s="66">
        <v>0</v>
      </c>
      <c r="AW494" s="87">
        <v>0</v>
      </c>
      <c r="AX494" s="66"/>
      <c r="AY494" s="87">
        <v>0</v>
      </c>
      <c r="AZ494" s="66"/>
      <c r="BA494" s="66"/>
      <c r="BB494" s="66"/>
      <c r="BC494" s="66">
        <v>0</v>
      </c>
      <c r="BD494" s="87">
        <v>0</v>
      </c>
      <c r="BE494" s="66"/>
      <c r="BF494" s="87">
        <v>0</v>
      </c>
      <c r="BG494" s="66"/>
      <c r="BH494" s="66"/>
      <c r="BI494" s="66"/>
      <c r="BJ494" s="66">
        <v>0</v>
      </c>
      <c r="BK494" s="87">
        <v>0</v>
      </c>
      <c r="BL494" s="66"/>
      <c r="BM494" s="87">
        <v>0</v>
      </c>
      <c r="BN494" s="66"/>
      <c r="BO494" s="66"/>
      <c r="BP494" s="66"/>
      <c r="BQ494" s="66"/>
      <c r="BR494" s="66"/>
      <c r="BS494" s="66"/>
      <c r="BT494" s="66"/>
      <c r="BU494" s="66"/>
      <c r="BV494" s="66"/>
      <c r="BW494" s="66"/>
      <c r="BX494" s="66"/>
      <c r="BY494" s="66"/>
      <c r="BZ494" s="66"/>
      <c r="CA494" s="66"/>
    </row>
    <row r="495" spans="1:79" s="256" customFormat="1" ht="47.25" x14ac:dyDescent="0.2">
      <c r="A495" s="171" t="s">
        <v>900</v>
      </c>
      <c r="B495" s="84" t="s">
        <v>655</v>
      </c>
      <c r="C495" s="171" t="s">
        <v>2304</v>
      </c>
      <c r="D495" s="87">
        <v>1.7278399999999998</v>
      </c>
      <c r="E495" s="66">
        <v>0</v>
      </c>
      <c r="F495" s="66">
        <v>1.7278399999999998</v>
      </c>
      <c r="G495" s="66">
        <v>0.25</v>
      </c>
      <c r="H495" s="66">
        <v>0</v>
      </c>
      <c r="I495" s="66">
        <v>0.1</v>
      </c>
      <c r="J495" s="66">
        <v>0</v>
      </c>
      <c r="K495" s="66">
        <v>0</v>
      </c>
      <c r="L495" s="66">
        <v>0</v>
      </c>
      <c r="M495" s="66">
        <v>0</v>
      </c>
      <c r="N495" s="66">
        <v>0</v>
      </c>
      <c r="O495" s="66">
        <v>0</v>
      </c>
      <c r="P495" s="66">
        <v>0</v>
      </c>
      <c r="Q495" s="66">
        <v>0</v>
      </c>
      <c r="R495" s="66">
        <v>0</v>
      </c>
      <c r="S495" s="66">
        <v>0</v>
      </c>
      <c r="T495" s="66">
        <v>0</v>
      </c>
      <c r="U495" s="66">
        <v>0</v>
      </c>
      <c r="V495" s="66">
        <v>0</v>
      </c>
      <c r="W495" s="66">
        <v>0</v>
      </c>
      <c r="X495" s="66">
        <v>0</v>
      </c>
      <c r="Y495" s="66">
        <v>0</v>
      </c>
      <c r="Z495" s="66">
        <v>0</v>
      </c>
      <c r="AA495" s="66">
        <v>0</v>
      </c>
      <c r="AB495" s="66">
        <v>0</v>
      </c>
      <c r="AC495" s="66">
        <v>0</v>
      </c>
      <c r="AD495" s="66">
        <v>0</v>
      </c>
      <c r="AE495" s="66">
        <v>0</v>
      </c>
      <c r="AF495" s="66">
        <v>0</v>
      </c>
      <c r="AG495" s="66">
        <v>0</v>
      </c>
      <c r="AH495" s="66">
        <v>1.7278399999999998</v>
      </c>
      <c r="AI495" s="66">
        <v>0.25</v>
      </c>
      <c r="AJ495" s="66"/>
      <c r="AK495" s="66">
        <v>0.1</v>
      </c>
      <c r="AL495" s="66"/>
      <c r="AM495" s="66"/>
      <c r="AN495" s="66"/>
      <c r="AO495" s="66">
        <v>0</v>
      </c>
      <c r="AP495" s="66">
        <v>0</v>
      </c>
      <c r="AQ495" s="66"/>
      <c r="AR495" s="66">
        <v>0</v>
      </c>
      <c r="AS495" s="66"/>
      <c r="AT495" s="66"/>
      <c r="AU495" s="66"/>
      <c r="AV495" s="66">
        <v>0</v>
      </c>
      <c r="AW495" s="87">
        <v>0</v>
      </c>
      <c r="AX495" s="66"/>
      <c r="AY495" s="87">
        <v>0</v>
      </c>
      <c r="AZ495" s="66"/>
      <c r="BA495" s="66"/>
      <c r="BB495" s="66"/>
      <c r="BC495" s="66">
        <v>0</v>
      </c>
      <c r="BD495" s="87">
        <v>0</v>
      </c>
      <c r="BE495" s="66"/>
      <c r="BF495" s="87">
        <v>0</v>
      </c>
      <c r="BG495" s="66"/>
      <c r="BH495" s="66"/>
      <c r="BI495" s="66"/>
      <c r="BJ495" s="66">
        <v>0</v>
      </c>
      <c r="BK495" s="87">
        <v>0</v>
      </c>
      <c r="BL495" s="66"/>
      <c r="BM495" s="87">
        <v>0</v>
      </c>
      <c r="BN495" s="66"/>
      <c r="BO495" s="66"/>
      <c r="BP495" s="66"/>
      <c r="BQ495" s="66"/>
      <c r="BR495" s="66"/>
      <c r="BS495" s="66"/>
      <c r="BT495" s="66"/>
      <c r="BU495" s="66"/>
      <c r="BV495" s="66"/>
      <c r="BW495" s="66"/>
      <c r="BX495" s="66"/>
      <c r="BY495" s="66"/>
      <c r="BZ495" s="66"/>
      <c r="CA495" s="66"/>
    </row>
    <row r="496" spans="1:79" s="256" customFormat="1" ht="63" x14ac:dyDescent="0.2">
      <c r="A496" s="171" t="s">
        <v>900</v>
      </c>
      <c r="B496" s="84" t="s">
        <v>656</v>
      </c>
      <c r="C496" s="171" t="s">
        <v>2305</v>
      </c>
      <c r="D496" s="87">
        <v>1.7278399999999998</v>
      </c>
      <c r="E496" s="66">
        <v>0</v>
      </c>
      <c r="F496" s="66">
        <v>1.7278399999999998</v>
      </c>
      <c r="G496" s="66">
        <v>0.25</v>
      </c>
      <c r="H496" s="66">
        <v>0</v>
      </c>
      <c r="I496" s="66">
        <v>0.1</v>
      </c>
      <c r="J496" s="66">
        <v>0</v>
      </c>
      <c r="K496" s="66">
        <v>0</v>
      </c>
      <c r="L496" s="66">
        <v>0</v>
      </c>
      <c r="M496" s="66">
        <v>0</v>
      </c>
      <c r="N496" s="66">
        <v>0</v>
      </c>
      <c r="O496" s="66">
        <v>0</v>
      </c>
      <c r="P496" s="66">
        <v>0</v>
      </c>
      <c r="Q496" s="66">
        <v>0</v>
      </c>
      <c r="R496" s="66">
        <v>0</v>
      </c>
      <c r="S496" s="66">
        <v>0</v>
      </c>
      <c r="T496" s="66">
        <v>0</v>
      </c>
      <c r="U496" s="66">
        <v>0</v>
      </c>
      <c r="V496" s="66">
        <v>0</v>
      </c>
      <c r="W496" s="66">
        <v>0</v>
      </c>
      <c r="X496" s="66">
        <v>0</v>
      </c>
      <c r="Y496" s="66">
        <v>0</v>
      </c>
      <c r="Z496" s="66">
        <v>0</v>
      </c>
      <c r="AA496" s="66">
        <v>0</v>
      </c>
      <c r="AB496" s="66">
        <v>0</v>
      </c>
      <c r="AC496" s="66">
        <v>0</v>
      </c>
      <c r="AD496" s="66">
        <v>0</v>
      </c>
      <c r="AE496" s="66">
        <v>0</v>
      </c>
      <c r="AF496" s="66">
        <v>0</v>
      </c>
      <c r="AG496" s="66">
        <v>0</v>
      </c>
      <c r="AH496" s="66">
        <v>1.7278399999999998</v>
      </c>
      <c r="AI496" s="66">
        <v>0.25</v>
      </c>
      <c r="AJ496" s="66"/>
      <c r="AK496" s="66">
        <v>0.1</v>
      </c>
      <c r="AL496" s="66"/>
      <c r="AM496" s="66"/>
      <c r="AN496" s="66"/>
      <c r="AO496" s="66">
        <v>0</v>
      </c>
      <c r="AP496" s="66">
        <v>0</v>
      </c>
      <c r="AQ496" s="66"/>
      <c r="AR496" s="66">
        <v>0</v>
      </c>
      <c r="AS496" s="66"/>
      <c r="AT496" s="66"/>
      <c r="AU496" s="66"/>
      <c r="AV496" s="66">
        <v>0</v>
      </c>
      <c r="AW496" s="87">
        <v>0</v>
      </c>
      <c r="AX496" s="66"/>
      <c r="AY496" s="87">
        <v>0</v>
      </c>
      <c r="AZ496" s="66"/>
      <c r="BA496" s="66"/>
      <c r="BB496" s="66"/>
      <c r="BC496" s="66">
        <v>0</v>
      </c>
      <c r="BD496" s="87">
        <v>0</v>
      </c>
      <c r="BE496" s="66"/>
      <c r="BF496" s="87">
        <v>0</v>
      </c>
      <c r="BG496" s="66"/>
      <c r="BH496" s="66"/>
      <c r="BI496" s="66"/>
      <c r="BJ496" s="66">
        <v>0</v>
      </c>
      <c r="BK496" s="87">
        <v>0</v>
      </c>
      <c r="BL496" s="66"/>
      <c r="BM496" s="87">
        <v>0</v>
      </c>
      <c r="BN496" s="66"/>
      <c r="BO496" s="66"/>
      <c r="BP496" s="66"/>
      <c r="BQ496" s="66"/>
      <c r="BR496" s="66"/>
      <c r="BS496" s="66"/>
      <c r="BT496" s="66"/>
      <c r="BU496" s="66"/>
      <c r="BV496" s="66"/>
      <c r="BW496" s="66"/>
      <c r="BX496" s="66"/>
      <c r="BY496" s="66"/>
      <c r="BZ496" s="66"/>
      <c r="CA496" s="66"/>
    </row>
    <row r="497" spans="1:79" s="256" customFormat="1" ht="47.25" x14ac:dyDescent="0.2">
      <c r="A497" s="171" t="s">
        <v>900</v>
      </c>
      <c r="B497" s="84" t="s">
        <v>657</v>
      </c>
      <c r="C497" s="171" t="s">
        <v>2306</v>
      </c>
      <c r="D497" s="87">
        <v>1.7278399999999998</v>
      </c>
      <c r="E497" s="66">
        <v>0</v>
      </c>
      <c r="F497" s="66">
        <v>1.7278399999999998</v>
      </c>
      <c r="G497" s="66">
        <v>0.25</v>
      </c>
      <c r="H497" s="66">
        <v>0</v>
      </c>
      <c r="I497" s="66">
        <v>0.1</v>
      </c>
      <c r="J497" s="66">
        <v>0</v>
      </c>
      <c r="K497" s="66">
        <v>0</v>
      </c>
      <c r="L497" s="66">
        <v>0</v>
      </c>
      <c r="M497" s="66">
        <v>0</v>
      </c>
      <c r="N497" s="66">
        <v>0</v>
      </c>
      <c r="O497" s="66">
        <v>0</v>
      </c>
      <c r="P497" s="66">
        <v>0</v>
      </c>
      <c r="Q497" s="66">
        <v>0</v>
      </c>
      <c r="R497" s="66">
        <v>0</v>
      </c>
      <c r="S497" s="66">
        <v>0</v>
      </c>
      <c r="T497" s="66">
        <v>0</v>
      </c>
      <c r="U497" s="66">
        <v>0</v>
      </c>
      <c r="V497" s="66">
        <v>0</v>
      </c>
      <c r="W497" s="66">
        <v>0</v>
      </c>
      <c r="X497" s="66">
        <v>0</v>
      </c>
      <c r="Y497" s="66">
        <v>0</v>
      </c>
      <c r="Z497" s="66">
        <v>0</v>
      </c>
      <c r="AA497" s="66">
        <v>0</v>
      </c>
      <c r="AB497" s="66">
        <v>0</v>
      </c>
      <c r="AC497" s="66">
        <v>0</v>
      </c>
      <c r="AD497" s="66">
        <v>0</v>
      </c>
      <c r="AE497" s="66">
        <v>0</v>
      </c>
      <c r="AF497" s="66">
        <v>0</v>
      </c>
      <c r="AG497" s="66">
        <v>0</v>
      </c>
      <c r="AH497" s="66">
        <v>1.7278399999999998</v>
      </c>
      <c r="AI497" s="66">
        <v>0.25</v>
      </c>
      <c r="AJ497" s="66"/>
      <c r="AK497" s="66">
        <v>0.1</v>
      </c>
      <c r="AL497" s="66"/>
      <c r="AM497" s="66"/>
      <c r="AN497" s="66"/>
      <c r="AO497" s="66">
        <v>0</v>
      </c>
      <c r="AP497" s="66">
        <v>0</v>
      </c>
      <c r="AQ497" s="66"/>
      <c r="AR497" s="66">
        <v>0</v>
      </c>
      <c r="AS497" s="66"/>
      <c r="AT497" s="66"/>
      <c r="AU497" s="66"/>
      <c r="AV497" s="66">
        <v>0</v>
      </c>
      <c r="AW497" s="87">
        <v>0</v>
      </c>
      <c r="AX497" s="66"/>
      <c r="AY497" s="87">
        <v>0</v>
      </c>
      <c r="AZ497" s="66"/>
      <c r="BA497" s="66"/>
      <c r="BB497" s="66"/>
      <c r="BC497" s="66">
        <v>0</v>
      </c>
      <c r="BD497" s="87">
        <v>0</v>
      </c>
      <c r="BE497" s="66"/>
      <c r="BF497" s="87">
        <v>0</v>
      </c>
      <c r="BG497" s="66"/>
      <c r="BH497" s="66"/>
      <c r="BI497" s="66"/>
      <c r="BJ497" s="66">
        <v>0</v>
      </c>
      <c r="BK497" s="87">
        <v>0</v>
      </c>
      <c r="BL497" s="66"/>
      <c r="BM497" s="87">
        <v>0</v>
      </c>
      <c r="BN497" s="66"/>
      <c r="BO497" s="66"/>
      <c r="BP497" s="66"/>
      <c r="BQ497" s="66"/>
      <c r="BR497" s="66"/>
      <c r="BS497" s="66"/>
      <c r="BT497" s="66"/>
      <c r="BU497" s="66"/>
      <c r="BV497" s="66"/>
      <c r="BW497" s="66"/>
      <c r="BX497" s="66"/>
      <c r="BY497" s="66"/>
      <c r="BZ497" s="66"/>
      <c r="CA497" s="66"/>
    </row>
    <row r="498" spans="1:79" s="256" customFormat="1" ht="47.25" x14ac:dyDescent="0.2">
      <c r="A498" s="171" t="s">
        <v>900</v>
      </c>
      <c r="B498" s="170" t="s">
        <v>658</v>
      </c>
      <c r="C498" s="171" t="s">
        <v>2307</v>
      </c>
      <c r="D498" s="87">
        <v>9.6839300000000001</v>
      </c>
      <c r="E498" s="66">
        <v>0</v>
      </c>
      <c r="F498" s="66">
        <v>9.6839300000000001</v>
      </c>
      <c r="G498" s="66">
        <v>0.25</v>
      </c>
      <c r="H498" s="66">
        <v>0</v>
      </c>
      <c r="I498" s="66">
        <v>0.21</v>
      </c>
      <c r="J498" s="66">
        <v>0</v>
      </c>
      <c r="K498" s="66">
        <v>0</v>
      </c>
      <c r="L498" s="66">
        <v>0</v>
      </c>
      <c r="M498" s="66">
        <v>0</v>
      </c>
      <c r="N498" s="66">
        <v>0</v>
      </c>
      <c r="O498" s="66">
        <v>0</v>
      </c>
      <c r="P498" s="66">
        <v>0</v>
      </c>
      <c r="Q498" s="66">
        <v>0</v>
      </c>
      <c r="R498" s="66">
        <v>0</v>
      </c>
      <c r="S498" s="66">
        <v>0</v>
      </c>
      <c r="T498" s="66">
        <v>0</v>
      </c>
      <c r="U498" s="66">
        <v>0</v>
      </c>
      <c r="V498" s="66">
        <v>0</v>
      </c>
      <c r="W498" s="66">
        <v>0</v>
      </c>
      <c r="X498" s="66">
        <v>0</v>
      </c>
      <c r="Y498" s="66">
        <v>0</v>
      </c>
      <c r="Z498" s="66">
        <v>0</v>
      </c>
      <c r="AA498" s="66">
        <v>0</v>
      </c>
      <c r="AB498" s="66">
        <v>0</v>
      </c>
      <c r="AC498" s="66">
        <v>0</v>
      </c>
      <c r="AD498" s="66">
        <v>0</v>
      </c>
      <c r="AE498" s="66">
        <v>0</v>
      </c>
      <c r="AF498" s="66">
        <v>0</v>
      </c>
      <c r="AG498" s="66">
        <v>0</v>
      </c>
      <c r="AH498" s="66">
        <v>9.6839300000000001</v>
      </c>
      <c r="AI498" s="66">
        <v>0.25</v>
      </c>
      <c r="AJ498" s="66"/>
      <c r="AK498" s="66">
        <v>0.21</v>
      </c>
      <c r="AL498" s="66"/>
      <c r="AM498" s="66"/>
      <c r="AN498" s="66"/>
      <c r="AO498" s="66">
        <v>0</v>
      </c>
      <c r="AP498" s="66">
        <v>0</v>
      </c>
      <c r="AQ498" s="66"/>
      <c r="AR498" s="66">
        <v>0</v>
      </c>
      <c r="AS498" s="66"/>
      <c r="AT498" s="66"/>
      <c r="AU498" s="66"/>
      <c r="AV498" s="66">
        <v>0</v>
      </c>
      <c r="AW498" s="87">
        <v>0</v>
      </c>
      <c r="AX498" s="66"/>
      <c r="AY498" s="87">
        <v>0</v>
      </c>
      <c r="AZ498" s="66"/>
      <c r="BA498" s="66"/>
      <c r="BB498" s="66"/>
      <c r="BC498" s="66">
        <v>0</v>
      </c>
      <c r="BD498" s="87">
        <v>0</v>
      </c>
      <c r="BE498" s="66"/>
      <c r="BF498" s="87">
        <v>0</v>
      </c>
      <c r="BG498" s="66"/>
      <c r="BH498" s="66"/>
      <c r="BI498" s="66"/>
      <c r="BJ498" s="66">
        <v>0</v>
      </c>
      <c r="BK498" s="87">
        <v>0</v>
      </c>
      <c r="BL498" s="66"/>
      <c r="BM498" s="87">
        <v>0</v>
      </c>
      <c r="BN498" s="66"/>
      <c r="BO498" s="66"/>
      <c r="BP498" s="66"/>
      <c r="BQ498" s="66"/>
      <c r="BR498" s="66"/>
      <c r="BS498" s="66"/>
      <c r="BT498" s="66"/>
      <c r="BU498" s="66"/>
      <c r="BV498" s="66"/>
      <c r="BW498" s="66"/>
      <c r="BX498" s="66"/>
      <c r="BY498" s="66"/>
      <c r="BZ498" s="66"/>
      <c r="CA498" s="66"/>
    </row>
    <row r="499" spans="1:79" s="256" customFormat="1" ht="47.25" x14ac:dyDescent="0.2">
      <c r="A499" s="171" t="s">
        <v>900</v>
      </c>
      <c r="B499" s="84" t="s">
        <v>659</v>
      </c>
      <c r="C499" s="171" t="s">
        <v>2308</v>
      </c>
      <c r="D499" s="87">
        <v>1.55307</v>
      </c>
      <c r="E499" s="66">
        <v>0</v>
      </c>
      <c r="F499" s="66">
        <v>1.5530699999999997</v>
      </c>
      <c r="G499" s="66">
        <v>0.16</v>
      </c>
      <c r="H499" s="66">
        <v>0</v>
      </c>
      <c r="I499" s="66">
        <v>0.1</v>
      </c>
      <c r="J499" s="66">
        <v>0</v>
      </c>
      <c r="K499" s="66">
        <v>0</v>
      </c>
      <c r="L499" s="66">
        <v>0</v>
      </c>
      <c r="M499" s="66">
        <v>0</v>
      </c>
      <c r="N499" s="66">
        <v>0</v>
      </c>
      <c r="O499" s="66">
        <v>0</v>
      </c>
      <c r="P499" s="66">
        <v>0</v>
      </c>
      <c r="Q499" s="66">
        <v>0</v>
      </c>
      <c r="R499" s="66">
        <v>0</v>
      </c>
      <c r="S499" s="66">
        <v>0</v>
      </c>
      <c r="T499" s="66">
        <v>0</v>
      </c>
      <c r="U499" s="66">
        <v>0</v>
      </c>
      <c r="V499" s="66">
        <v>0</v>
      </c>
      <c r="W499" s="66">
        <v>0</v>
      </c>
      <c r="X499" s="66">
        <v>0</v>
      </c>
      <c r="Y499" s="66">
        <v>0</v>
      </c>
      <c r="Z499" s="66">
        <v>0</v>
      </c>
      <c r="AA499" s="66">
        <v>0</v>
      </c>
      <c r="AB499" s="66">
        <v>0</v>
      </c>
      <c r="AC499" s="66">
        <v>0</v>
      </c>
      <c r="AD499" s="66">
        <v>0</v>
      </c>
      <c r="AE499" s="66">
        <v>0</v>
      </c>
      <c r="AF499" s="66">
        <v>0</v>
      </c>
      <c r="AG499" s="66">
        <v>0</v>
      </c>
      <c r="AH499" s="66">
        <v>1.5530699999999997</v>
      </c>
      <c r="AI499" s="66">
        <v>0.16</v>
      </c>
      <c r="AJ499" s="66"/>
      <c r="AK499" s="66">
        <v>0.1</v>
      </c>
      <c r="AL499" s="66"/>
      <c r="AM499" s="66"/>
      <c r="AN499" s="66"/>
      <c r="AO499" s="66">
        <v>0</v>
      </c>
      <c r="AP499" s="66">
        <v>0</v>
      </c>
      <c r="AQ499" s="66"/>
      <c r="AR499" s="66">
        <v>0</v>
      </c>
      <c r="AS499" s="66"/>
      <c r="AT499" s="66"/>
      <c r="AU499" s="66"/>
      <c r="AV499" s="66">
        <v>0</v>
      </c>
      <c r="AW499" s="87">
        <v>0</v>
      </c>
      <c r="AX499" s="66"/>
      <c r="AY499" s="87">
        <v>0</v>
      </c>
      <c r="AZ499" s="66"/>
      <c r="BA499" s="66"/>
      <c r="BB499" s="66"/>
      <c r="BC499" s="66">
        <v>0</v>
      </c>
      <c r="BD499" s="87">
        <v>0</v>
      </c>
      <c r="BE499" s="66"/>
      <c r="BF499" s="87">
        <v>0</v>
      </c>
      <c r="BG499" s="66"/>
      <c r="BH499" s="66"/>
      <c r="BI499" s="66"/>
      <c r="BJ499" s="66">
        <v>0</v>
      </c>
      <c r="BK499" s="87">
        <v>0</v>
      </c>
      <c r="BL499" s="66"/>
      <c r="BM499" s="87">
        <v>0</v>
      </c>
      <c r="BN499" s="66"/>
      <c r="BO499" s="66"/>
      <c r="BP499" s="66"/>
      <c r="BQ499" s="66"/>
      <c r="BR499" s="66"/>
      <c r="BS499" s="66"/>
      <c r="BT499" s="66"/>
      <c r="BU499" s="66"/>
      <c r="BV499" s="66"/>
      <c r="BW499" s="66"/>
      <c r="BX499" s="66"/>
      <c r="BY499" s="66"/>
      <c r="BZ499" s="66"/>
      <c r="CA499" s="66"/>
    </row>
    <row r="500" spans="1:79" s="256" customFormat="1" ht="47.25" x14ac:dyDescent="0.2">
      <c r="A500" s="171" t="s">
        <v>900</v>
      </c>
      <c r="B500" s="84" t="s">
        <v>660</v>
      </c>
      <c r="C500" s="171" t="s">
        <v>2309</v>
      </c>
      <c r="D500" s="87">
        <v>1.7209400000000001</v>
      </c>
      <c r="E500" s="66">
        <v>0</v>
      </c>
      <c r="F500" s="66">
        <v>1.7209400000000001</v>
      </c>
      <c r="G500" s="66">
        <v>0.25</v>
      </c>
      <c r="H500" s="66">
        <v>0</v>
      </c>
      <c r="I500" s="66">
        <v>0.1</v>
      </c>
      <c r="J500" s="66">
        <v>0</v>
      </c>
      <c r="K500" s="66">
        <v>0</v>
      </c>
      <c r="L500" s="66">
        <v>0</v>
      </c>
      <c r="M500" s="66">
        <v>0</v>
      </c>
      <c r="N500" s="66">
        <v>0</v>
      </c>
      <c r="O500" s="66">
        <v>0</v>
      </c>
      <c r="P500" s="66">
        <v>0</v>
      </c>
      <c r="Q500" s="66">
        <v>0</v>
      </c>
      <c r="R500" s="66">
        <v>0</v>
      </c>
      <c r="S500" s="66">
        <v>0</v>
      </c>
      <c r="T500" s="66">
        <v>0</v>
      </c>
      <c r="U500" s="66">
        <v>0</v>
      </c>
      <c r="V500" s="66">
        <v>0</v>
      </c>
      <c r="W500" s="66">
        <v>0</v>
      </c>
      <c r="X500" s="66">
        <v>0</v>
      </c>
      <c r="Y500" s="66">
        <v>0</v>
      </c>
      <c r="Z500" s="66">
        <v>0</v>
      </c>
      <c r="AA500" s="66">
        <v>0</v>
      </c>
      <c r="AB500" s="66">
        <v>0</v>
      </c>
      <c r="AC500" s="66">
        <v>0</v>
      </c>
      <c r="AD500" s="66">
        <v>0</v>
      </c>
      <c r="AE500" s="66">
        <v>0</v>
      </c>
      <c r="AF500" s="66">
        <v>0</v>
      </c>
      <c r="AG500" s="66">
        <v>0</v>
      </c>
      <c r="AH500" s="66">
        <v>1.7209400000000001</v>
      </c>
      <c r="AI500" s="66">
        <v>0.25</v>
      </c>
      <c r="AJ500" s="66"/>
      <c r="AK500" s="66">
        <v>0.1</v>
      </c>
      <c r="AL500" s="66"/>
      <c r="AM500" s="66"/>
      <c r="AN500" s="66"/>
      <c r="AO500" s="66">
        <v>0</v>
      </c>
      <c r="AP500" s="66">
        <v>0</v>
      </c>
      <c r="AQ500" s="66"/>
      <c r="AR500" s="66">
        <v>0</v>
      </c>
      <c r="AS500" s="66"/>
      <c r="AT500" s="66"/>
      <c r="AU500" s="66"/>
      <c r="AV500" s="66">
        <v>0</v>
      </c>
      <c r="AW500" s="87">
        <v>0</v>
      </c>
      <c r="AX500" s="66"/>
      <c r="AY500" s="87">
        <v>0</v>
      </c>
      <c r="AZ500" s="66"/>
      <c r="BA500" s="66"/>
      <c r="BB500" s="66"/>
      <c r="BC500" s="66">
        <v>0</v>
      </c>
      <c r="BD500" s="87">
        <v>0</v>
      </c>
      <c r="BE500" s="66"/>
      <c r="BF500" s="87">
        <v>0</v>
      </c>
      <c r="BG500" s="66"/>
      <c r="BH500" s="66"/>
      <c r="BI500" s="66"/>
      <c r="BJ500" s="66">
        <v>0</v>
      </c>
      <c r="BK500" s="87">
        <v>0</v>
      </c>
      <c r="BL500" s="66"/>
      <c r="BM500" s="87">
        <v>0</v>
      </c>
      <c r="BN500" s="66"/>
      <c r="BO500" s="66"/>
      <c r="BP500" s="66"/>
      <c r="BQ500" s="66"/>
      <c r="BR500" s="66"/>
      <c r="BS500" s="66"/>
      <c r="BT500" s="66"/>
      <c r="BU500" s="66"/>
      <c r="BV500" s="66"/>
      <c r="BW500" s="66"/>
      <c r="BX500" s="66"/>
      <c r="BY500" s="66"/>
      <c r="BZ500" s="66"/>
      <c r="CA500" s="66"/>
    </row>
    <row r="501" spans="1:79" s="256" customFormat="1" ht="47.25" x14ac:dyDescent="0.2">
      <c r="A501" s="171" t="s">
        <v>900</v>
      </c>
      <c r="B501" s="84" t="s">
        <v>661</v>
      </c>
      <c r="C501" s="171" t="s">
        <v>2310</v>
      </c>
      <c r="D501" s="87">
        <v>1.101</v>
      </c>
      <c r="E501" s="66">
        <v>0</v>
      </c>
      <c r="F501" s="66">
        <v>1.1010000000000002</v>
      </c>
      <c r="G501" s="66">
        <v>0</v>
      </c>
      <c r="H501" s="66">
        <v>0</v>
      </c>
      <c r="I501" s="66">
        <v>0.22</v>
      </c>
      <c r="J501" s="66">
        <v>0</v>
      </c>
      <c r="K501" s="66">
        <v>0</v>
      </c>
      <c r="L501" s="66">
        <v>0</v>
      </c>
      <c r="M501" s="66">
        <v>0</v>
      </c>
      <c r="N501" s="66">
        <v>0</v>
      </c>
      <c r="O501" s="66">
        <v>0</v>
      </c>
      <c r="P501" s="66">
        <v>0</v>
      </c>
      <c r="Q501" s="66">
        <v>0</v>
      </c>
      <c r="R501" s="66">
        <v>0</v>
      </c>
      <c r="S501" s="66">
        <v>0</v>
      </c>
      <c r="T501" s="66">
        <v>0</v>
      </c>
      <c r="U501" s="66">
        <v>0</v>
      </c>
      <c r="V501" s="66">
        <v>0</v>
      </c>
      <c r="W501" s="66">
        <v>0</v>
      </c>
      <c r="X501" s="66">
        <v>0</v>
      </c>
      <c r="Y501" s="66">
        <v>0</v>
      </c>
      <c r="Z501" s="66">
        <v>0</v>
      </c>
      <c r="AA501" s="66">
        <v>0</v>
      </c>
      <c r="AB501" s="66">
        <v>0</v>
      </c>
      <c r="AC501" s="66">
        <v>0</v>
      </c>
      <c r="AD501" s="66">
        <v>0</v>
      </c>
      <c r="AE501" s="66">
        <v>0</v>
      </c>
      <c r="AF501" s="66">
        <v>0</v>
      </c>
      <c r="AG501" s="66">
        <v>0</v>
      </c>
      <c r="AH501" s="66">
        <v>1.1010000000000002</v>
      </c>
      <c r="AI501" s="66">
        <v>0</v>
      </c>
      <c r="AJ501" s="66"/>
      <c r="AK501" s="66">
        <v>0.22</v>
      </c>
      <c r="AL501" s="66"/>
      <c r="AM501" s="66"/>
      <c r="AN501" s="66"/>
      <c r="AO501" s="66">
        <v>0</v>
      </c>
      <c r="AP501" s="66">
        <v>0</v>
      </c>
      <c r="AQ501" s="66"/>
      <c r="AR501" s="66">
        <v>0</v>
      </c>
      <c r="AS501" s="66"/>
      <c r="AT501" s="66"/>
      <c r="AU501" s="66"/>
      <c r="AV501" s="66">
        <v>0</v>
      </c>
      <c r="AW501" s="87">
        <v>0</v>
      </c>
      <c r="AX501" s="66"/>
      <c r="AY501" s="87">
        <v>0</v>
      </c>
      <c r="AZ501" s="66"/>
      <c r="BA501" s="66"/>
      <c r="BB501" s="66"/>
      <c r="BC501" s="66">
        <v>0</v>
      </c>
      <c r="BD501" s="87">
        <v>0</v>
      </c>
      <c r="BE501" s="66"/>
      <c r="BF501" s="87">
        <v>0</v>
      </c>
      <c r="BG501" s="66"/>
      <c r="BH501" s="66"/>
      <c r="BI501" s="66"/>
      <c r="BJ501" s="66">
        <v>0</v>
      </c>
      <c r="BK501" s="87">
        <v>0</v>
      </c>
      <c r="BL501" s="66"/>
      <c r="BM501" s="87">
        <v>0</v>
      </c>
      <c r="BN501" s="66"/>
      <c r="BO501" s="66"/>
      <c r="BP501" s="66"/>
      <c r="BQ501" s="66"/>
      <c r="BR501" s="66"/>
      <c r="BS501" s="66"/>
      <c r="BT501" s="66"/>
      <c r="BU501" s="66"/>
      <c r="BV501" s="66"/>
      <c r="BW501" s="66"/>
      <c r="BX501" s="66"/>
      <c r="BY501" s="66"/>
      <c r="BZ501" s="66"/>
      <c r="CA501" s="66"/>
    </row>
    <row r="502" spans="1:79" s="256" customFormat="1" ht="47.25" x14ac:dyDescent="0.2">
      <c r="A502" s="171" t="s">
        <v>900</v>
      </c>
      <c r="B502" s="84" t="s">
        <v>662</v>
      </c>
      <c r="C502" s="171" t="s">
        <v>2311</v>
      </c>
      <c r="D502" s="87">
        <v>1.0175099999999999</v>
      </c>
      <c r="E502" s="66">
        <v>0</v>
      </c>
      <c r="F502" s="66">
        <v>1.0175100000000001</v>
      </c>
      <c r="G502" s="66">
        <v>0</v>
      </c>
      <c r="H502" s="66">
        <v>0</v>
      </c>
      <c r="I502" s="66">
        <v>0.2</v>
      </c>
      <c r="J502" s="66">
        <v>0</v>
      </c>
      <c r="K502" s="66">
        <v>0</v>
      </c>
      <c r="L502" s="66">
        <v>0</v>
      </c>
      <c r="M502" s="66">
        <v>0</v>
      </c>
      <c r="N502" s="66">
        <v>0</v>
      </c>
      <c r="O502" s="66">
        <v>0</v>
      </c>
      <c r="P502" s="66">
        <v>0</v>
      </c>
      <c r="Q502" s="66">
        <v>0</v>
      </c>
      <c r="R502" s="66">
        <v>0</v>
      </c>
      <c r="S502" s="66">
        <v>0</v>
      </c>
      <c r="T502" s="66">
        <v>0</v>
      </c>
      <c r="U502" s="66">
        <v>0</v>
      </c>
      <c r="V502" s="66">
        <v>0</v>
      </c>
      <c r="W502" s="66">
        <v>0</v>
      </c>
      <c r="X502" s="66">
        <v>0</v>
      </c>
      <c r="Y502" s="66">
        <v>0</v>
      </c>
      <c r="Z502" s="66">
        <v>0</v>
      </c>
      <c r="AA502" s="66">
        <v>0</v>
      </c>
      <c r="AB502" s="66">
        <v>0</v>
      </c>
      <c r="AC502" s="66">
        <v>0</v>
      </c>
      <c r="AD502" s="66">
        <v>0</v>
      </c>
      <c r="AE502" s="66">
        <v>0</v>
      </c>
      <c r="AF502" s="66">
        <v>0</v>
      </c>
      <c r="AG502" s="66">
        <v>0</v>
      </c>
      <c r="AH502" s="66">
        <v>1.0175100000000001</v>
      </c>
      <c r="AI502" s="66">
        <v>0</v>
      </c>
      <c r="AJ502" s="66"/>
      <c r="AK502" s="66">
        <v>0.2</v>
      </c>
      <c r="AL502" s="66"/>
      <c r="AM502" s="66"/>
      <c r="AN502" s="66"/>
      <c r="AO502" s="66">
        <v>0</v>
      </c>
      <c r="AP502" s="66">
        <v>0</v>
      </c>
      <c r="AQ502" s="66"/>
      <c r="AR502" s="66">
        <v>0</v>
      </c>
      <c r="AS502" s="66"/>
      <c r="AT502" s="66"/>
      <c r="AU502" s="66"/>
      <c r="AV502" s="66">
        <v>0</v>
      </c>
      <c r="AW502" s="87">
        <v>0</v>
      </c>
      <c r="AX502" s="66"/>
      <c r="AY502" s="87">
        <v>0</v>
      </c>
      <c r="AZ502" s="66"/>
      <c r="BA502" s="66"/>
      <c r="BB502" s="66"/>
      <c r="BC502" s="66">
        <v>0</v>
      </c>
      <c r="BD502" s="87">
        <v>0</v>
      </c>
      <c r="BE502" s="66"/>
      <c r="BF502" s="87">
        <v>0</v>
      </c>
      <c r="BG502" s="66"/>
      <c r="BH502" s="66"/>
      <c r="BI502" s="66"/>
      <c r="BJ502" s="66">
        <v>0</v>
      </c>
      <c r="BK502" s="87">
        <v>0</v>
      </c>
      <c r="BL502" s="66"/>
      <c r="BM502" s="87">
        <v>0</v>
      </c>
      <c r="BN502" s="66"/>
      <c r="BO502" s="66"/>
      <c r="BP502" s="66"/>
      <c r="BQ502" s="66"/>
      <c r="BR502" s="66"/>
      <c r="BS502" s="66"/>
      <c r="BT502" s="66"/>
      <c r="BU502" s="66"/>
      <c r="BV502" s="66"/>
      <c r="BW502" s="66"/>
      <c r="BX502" s="66"/>
      <c r="BY502" s="66"/>
      <c r="BZ502" s="66"/>
      <c r="CA502" s="66"/>
    </row>
    <row r="503" spans="1:79" s="256" customFormat="1" ht="47.25" x14ac:dyDescent="0.2">
      <c r="A503" s="171" t="s">
        <v>900</v>
      </c>
      <c r="B503" s="84" t="s">
        <v>663</v>
      </c>
      <c r="C503" s="171" t="s">
        <v>2312</v>
      </c>
      <c r="D503" s="87">
        <v>1.2323299999999999</v>
      </c>
      <c r="E503" s="66">
        <v>0</v>
      </c>
      <c r="F503" s="66">
        <v>1.2323299999999999</v>
      </c>
      <c r="G503" s="66">
        <v>0</v>
      </c>
      <c r="H503" s="66">
        <v>0</v>
      </c>
      <c r="I503" s="66">
        <v>0.21</v>
      </c>
      <c r="J503" s="66">
        <v>0</v>
      </c>
      <c r="K503" s="66">
        <v>0</v>
      </c>
      <c r="L503" s="66">
        <v>0</v>
      </c>
      <c r="M503" s="66">
        <v>0</v>
      </c>
      <c r="N503" s="66">
        <v>0</v>
      </c>
      <c r="O503" s="66">
        <v>0</v>
      </c>
      <c r="P503" s="66">
        <v>0</v>
      </c>
      <c r="Q503" s="66">
        <v>0</v>
      </c>
      <c r="R503" s="66">
        <v>0</v>
      </c>
      <c r="S503" s="66">
        <v>0</v>
      </c>
      <c r="T503" s="66">
        <v>0</v>
      </c>
      <c r="U503" s="66">
        <v>0</v>
      </c>
      <c r="V503" s="66">
        <v>0</v>
      </c>
      <c r="W503" s="66">
        <v>0</v>
      </c>
      <c r="X503" s="66">
        <v>0</v>
      </c>
      <c r="Y503" s="66">
        <v>0</v>
      </c>
      <c r="Z503" s="66">
        <v>0</v>
      </c>
      <c r="AA503" s="66">
        <v>0</v>
      </c>
      <c r="AB503" s="66">
        <v>0</v>
      </c>
      <c r="AC503" s="66">
        <v>0</v>
      </c>
      <c r="AD503" s="66">
        <v>0</v>
      </c>
      <c r="AE503" s="66">
        <v>0</v>
      </c>
      <c r="AF503" s="66">
        <v>0</v>
      </c>
      <c r="AG503" s="66">
        <v>0</v>
      </c>
      <c r="AH503" s="66">
        <v>1.2323299999999999</v>
      </c>
      <c r="AI503" s="66">
        <v>0</v>
      </c>
      <c r="AJ503" s="66"/>
      <c r="AK503" s="66">
        <v>0.21</v>
      </c>
      <c r="AL503" s="66"/>
      <c r="AM503" s="66"/>
      <c r="AN503" s="66"/>
      <c r="AO503" s="66">
        <v>0</v>
      </c>
      <c r="AP503" s="66">
        <v>0</v>
      </c>
      <c r="AQ503" s="66"/>
      <c r="AR503" s="66">
        <v>0</v>
      </c>
      <c r="AS503" s="66"/>
      <c r="AT503" s="66"/>
      <c r="AU503" s="66"/>
      <c r="AV503" s="66">
        <v>0</v>
      </c>
      <c r="AW503" s="87">
        <v>0</v>
      </c>
      <c r="AX503" s="66"/>
      <c r="AY503" s="87">
        <v>0</v>
      </c>
      <c r="AZ503" s="66"/>
      <c r="BA503" s="66"/>
      <c r="BB503" s="66"/>
      <c r="BC503" s="66">
        <v>0</v>
      </c>
      <c r="BD503" s="87">
        <v>0</v>
      </c>
      <c r="BE503" s="66"/>
      <c r="BF503" s="87">
        <v>0</v>
      </c>
      <c r="BG503" s="66"/>
      <c r="BH503" s="66"/>
      <c r="BI503" s="66"/>
      <c r="BJ503" s="66">
        <v>0</v>
      </c>
      <c r="BK503" s="87">
        <v>0</v>
      </c>
      <c r="BL503" s="66"/>
      <c r="BM503" s="87">
        <v>0</v>
      </c>
      <c r="BN503" s="66"/>
      <c r="BO503" s="66"/>
      <c r="BP503" s="66"/>
      <c r="BQ503" s="66"/>
      <c r="BR503" s="66"/>
      <c r="BS503" s="66"/>
      <c r="BT503" s="66"/>
      <c r="BU503" s="66"/>
      <c r="BV503" s="66"/>
      <c r="BW503" s="66"/>
      <c r="BX503" s="66"/>
      <c r="BY503" s="66"/>
      <c r="BZ503" s="66"/>
      <c r="CA503" s="66"/>
    </row>
    <row r="504" spans="1:79" s="256" customFormat="1" ht="63" x14ac:dyDescent="0.2">
      <c r="A504" s="171" t="s">
        <v>900</v>
      </c>
      <c r="B504" s="84" t="s">
        <v>664</v>
      </c>
      <c r="C504" s="171" t="s">
        <v>2313</v>
      </c>
      <c r="D504" s="87">
        <v>0.95013999999999998</v>
      </c>
      <c r="E504" s="66">
        <v>0</v>
      </c>
      <c r="F504" s="66">
        <v>0.95013999999999987</v>
      </c>
      <c r="G504" s="66">
        <v>0</v>
      </c>
      <c r="H504" s="66">
        <v>0</v>
      </c>
      <c r="I504" s="66">
        <v>0.14000000000000001</v>
      </c>
      <c r="J504" s="66">
        <v>0</v>
      </c>
      <c r="K504" s="66">
        <v>0</v>
      </c>
      <c r="L504" s="66">
        <v>0</v>
      </c>
      <c r="M504" s="66">
        <v>0</v>
      </c>
      <c r="N504" s="66">
        <v>0</v>
      </c>
      <c r="O504" s="66">
        <v>0</v>
      </c>
      <c r="P504" s="66">
        <v>0</v>
      </c>
      <c r="Q504" s="66">
        <v>0</v>
      </c>
      <c r="R504" s="66">
        <v>0</v>
      </c>
      <c r="S504" s="66">
        <v>0</v>
      </c>
      <c r="T504" s="66">
        <v>0</v>
      </c>
      <c r="U504" s="66">
        <v>0</v>
      </c>
      <c r="V504" s="66">
        <v>0</v>
      </c>
      <c r="W504" s="66">
        <v>0</v>
      </c>
      <c r="X504" s="66">
        <v>0</v>
      </c>
      <c r="Y504" s="66">
        <v>0</v>
      </c>
      <c r="Z504" s="66">
        <v>0</v>
      </c>
      <c r="AA504" s="66">
        <v>0</v>
      </c>
      <c r="AB504" s="66">
        <v>0</v>
      </c>
      <c r="AC504" s="66">
        <v>0</v>
      </c>
      <c r="AD504" s="66">
        <v>0</v>
      </c>
      <c r="AE504" s="66">
        <v>0</v>
      </c>
      <c r="AF504" s="66">
        <v>0</v>
      </c>
      <c r="AG504" s="66">
        <v>0</v>
      </c>
      <c r="AH504" s="66">
        <v>0.95013999999999987</v>
      </c>
      <c r="AI504" s="66">
        <v>0</v>
      </c>
      <c r="AJ504" s="66"/>
      <c r="AK504" s="66">
        <v>0.14000000000000001</v>
      </c>
      <c r="AL504" s="66"/>
      <c r="AM504" s="66"/>
      <c r="AN504" s="66"/>
      <c r="AO504" s="66">
        <v>0</v>
      </c>
      <c r="AP504" s="66">
        <v>0</v>
      </c>
      <c r="AQ504" s="66"/>
      <c r="AR504" s="66">
        <v>0</v>
      </c>
      <c r="AS504" s="66"/>
      <c r="AT504" s="66"/>
      <c r="AU504" s="66"/>
      <c r="AV504" s="66">
        <v>0</v>
      </c>
      <c r="AW504" s="87">
        <v>0</v>
      </c>
      <c r="AX504" s="66"/>
      <c r="AY504" s="87">
        <v>0</v>
      </c>
      <c r="AZ504" s="66"/>
      <c r="BA504" s="66"/>
      <c r="BB504" s="66"/>
      <c r="BC504" s="66">
        <v>0</v>
      </c>
      <c r="BD504" s="87">
        <v>0</v>
      </c>
      <c r="BE504" s="66"/>
      <c r="BF504" s="87">
        <v>0</v>
      </c>
      <c r="BG504" s="66"/>
      <c r="BH504" s="66"/>
      <c r="BI504" s="66"/>
      <c r="BJ504" s="66">
        <v>0</v>
      </c>
      <c r="BK504" s="87">
        <v>0</v>
      </c>
      <c r="BL504" s="66"/>
      <c r="BM504" s="87">
        <v>0</v>
      </c>
      <c r="BN504" s="66"/>
      <c r="BO504" s="66"/>
      <c r="BP504" s="66"/>
      <c r="BQ504" s="66"/>
      <c r="BR504" s="66"/>
      <c r="BS504" s="66"/>
      <c r="BT504" s="66"/>
      <c r="BU504" s="66"/>
      <c r="BV504" s="66"/>
      <c r="BW504" s="66"/>
      <c r="BX504" s="66"/>
      <c r="BY504" s="66"/>
      <c r="BZ504" s="66"/>
      <c r="CA504" s="66"/>
    </row>
    <row r="505" spans="1:79" s="256" customFormat="1" ht="63" x14ac:dyDescent="0.2">
      <c r="A505" s="171" t="s">
        <v>900</v>
      </c>
      <c r="B505" s="84" t="s">
        <v>665</v>
      </c>
      <c r="C505" s="171" t="s">
        <v>2314</v>
      </c>
      <c r="D505" s="87">
        <v>0.78889999999999993</v>
      </c>
      <c r="E505" s="66">
        <v>0</v>
      </c>
      <c r="F505" s="66">
        <v>0.78890000000000005</v>
      </c>
      <c r="G505" s="66">
        <v>0</v>
      </c>
      <c r="H505" s="66">
        <v>0</v>
      </c>
      <c r="I505" s="66">
        <v>0.1</v>
      </c>
      <c r="J505" s="66">
        <v>0</v>
      </c>
      <c r="K505" s="66">
        <v>0</v>
      </c>
      <c r="L505" s="66">
        <v>0</v>
      </c>
      <c r="M505" s="66">
        <v>0</v>
      </c>
      <c r="N505" s="66">
        <v>0</v>
      </c>
      <c r="O505" s="66">
        <v>0</v>
      </c>
      <c r="P505" s="66">
        <v>0</v>
      </c>
      <c r="Q505" s="66">
        <v>0</v>
      </c>
      <c r="R505" s="66">
        <v>0</v>
      </c>
      <c r="S505" s="66">
        <v>0</v>
      </c>
      <c r="T505" s="66">
        <v>0</v>
      </c>
      <c r="U505" s="66">
        <v>0</v>
      </c>
      <c r="V505" s="66">
        <v>0</v>
      </c>
      <c r="W505" s="66">
        <v>0</v>
      </c>
      <c r="X505" s="66">
        <v>0</v>
      </c>
      <c r="Y505" s="66">
        <v>0</v>
      </c>
      <c r="Z505" s="66">
        <v>0</v>
      </c>
      <c r="AA505" s="66">
        <v>0</v>
      </c>
      <c r="AB505" s="66">
        <v>0</v>
      </c>
      <c r="AC505" s="66">
        <v>0</v>
      </c>
      <c r="AD505" s="66">
        <v>0</v>
      </c>
      <c r="AE505" s="66">
        <v>0</v>
      </c>
      <c r="AF505" s="66">
        <v>0</v>
      </c>
      <c r="AG505" s="66">
        <v>0</v>
      </c>
      <c r="AH505" s="66">
        <v>0.78890000000000005</v>
      </c>
      <c r="AI505" s="66">
        <v>0</v>
      </c>
      <c r="AJ505" s="66"/>
      <c r="AK505" s="66">
        <v>0.1</v>
      </c>
      <c r="AL505" s="66"/>
      <c r="AM505" s="66"/>
      <c r="AN505" s="66"/>
      <c r="AO505" s="66">
        <v>0</v>
      </c>
      <c r="AP505" s="66">
        <v>0</v>
      </c>
      <c r="AQ505" s="66"/>
      <c r="AR505" s="66">
        <v>0</v>
      </c>
      <c r="AS505" s="66"/>
      <c r="AT505" s="66"/>
      <c r="AU505" s="66"/>
      <c r="AV505" s="66">
        <v>0</v>
      </c>
      <c r="AW505" s="87">
        <v>0</v>
      </c>
      <c r="AX505" s="66"/>
      <c r="AY505" s="87">
        <v>0</v>
      </c>
      <c r="AZ505" s="66"/>
      <c r="BA505" s="66"/>
      <c r="BB505" s="66"/>
      <c r="BC505" s="66">
        <v>0</v>
      </c>
      <c r="BD505" s="87">
        <v>0</v>
      </c>
      <c r="BE505" s="66"/>
      <c r="BF505" s="87">
        <v>0</v>
      </c>
      <c r="BG505" s="66"/>
      <c r="BH505" s="66"/>
      <c r="BI505" s="66"/>
      <c r="BJ505" s="66">
        <v>0</v>
      </c>
      <c r="BK505" s="87">
        <v>0</v>
      </c>
      <c r="BL505" s="66"/>
      <c r="BM505" s="87">
        <v>0</v>
      </c>
      <c r="BN505" s="66"/>
      <c r="BO505" s="66"/>
      <c r="BP505" s="66"/>
      <c r="BQ505" s="66"/>
      <c r="BR505" s="66"/>
      <c r="BS505" s="66"/>
      <c r="BT505" s="66"/>
      <c r="BU505" s="66"/>
      <c r="BV505" s="66"/>
      <c r="BW505" s="66"/>
      <c r="BX505" s="66"/>
      <c r="BY505" s="66"/>
      <c r="BZ505" s="66"/>
      <c r="CA505" s="66"/>
    </row>
    <row r="506" spans="1:79" s="256" customFormat="1" ht="47.25" x14ac:dyDescent="0.2">
      <c r="A506" s="171" t="s">
        <v>900</v>
      </c>
      <c r="B506" s="84" t="s">
        <v>666</v>
      </c>
      <c r="C506" s="171" t="s">
        <v>2315</v>
      </c>
      <c r="D506" s="87">
        <v>0.82920000000000005</v>
      </c>
      <c r="E506" s="66">
        <v>0</v>
      </c>
      <c r="F506" s="66">
        <v>0.82919999999999994</v>
      </c>
      <c r="G506" s="66">
        <v>0</v>
      </c>
      <c r="H506" s="66">
        <v>0</v>
      </c>
      <c r="I506" s="66">
        <v>0.11</v>
      </c>
      <c r="J506" s="66">
        <v>0</v>
      </c>
      <c r="K506" s="66">
        <v>0</v>
      </c>
      <c r="L506" s="66">
        <v>0</v>
      </c>
      <c r="M506" s="66">
        <v>0</v>
      </c>
      <c r="N506" s="66">
        <v>0</v>
      </c>
      <c r="O506" s="66">
        <v>0</v>
      </c>
      <c r="P506" s="66">
        <v>0</v>
      </c>
      <c r="Q506" s="66">
        <v>0</v>
      </c>
      <c r="R506" s="66">
        <v>0</v>
      </c>
      <c r="S506" s="66">
        <v>0</v>
      </c>
      <c r="T506" s="66">
        <v>0</v>
      </c>
      <c r="U506" s="66">
        <v>0</v>
      </c>
      <c r="V506" s="66">
        <v>0</v>
      </c>
      <c r="W506" s="66">
        <v>0</v>
      </c>
      <c r="X506" s="66">
        <v>0</v>
      </c>
      <c r="Y506" s="66">
        <v>0</v>
      </c>
      <c r="Z506" s="66">
        <v>0</v>
      </c>
      <c r="AA506" s="66">
        <v>0</v>
      </c>
      <c r="AB506" s="66">
        <v>0</v>
      </c>
      <c r="AC506" s="66">
        <v>0</v>
      </c>
      <c r="AD506" s="66">
        <v>0</v>
      </c>
      <c r="AE506" s="66">
        <v>0</v>
      </c>
      <c r="AF506" s="66">
        <v>0</v>
      </c>
      <c r="AG506" s="66">
        <v>0</v>
      </c>
      <c r="AH506" s="66">
        <v>0.82919999999999994</v>
      </c>
      <c r="AI506" s="66">
        <v>0</v>
      </c>
      <c r="AJ506" s="66"/>
      <c r="AK506" s="66">
        <v>0.11</v>
      </c>
      <c r="AL506" s="66"/>
      <c r="AM506" s="66"/>
      <c r="AN506" s="66"/>
      <c r="AO506" s="66">
        <v>0</v>
      </c>
      <c r="AP506" s="66">
        <v>0</v>
      </c>
      <c r="AQ506" s="66"/>
      <c r="AR506" s="66">
        <v>0</v>
      </c>
      <c r="AS506" s="66"/>
      <c r="AT506" s="66"/>
      <c r="AU506" s="66"/>
      <c r="AV506" s="66">
        <v>0</v>
      </c>
      <c r="AW506" s="87">
        <v>0</v>
      </c>
      <c r="AX506" s="66"/>
      <c r="AY506" s="87">
        <v>0</v>
      </c>
      <c r="AZ506" s="66"/>
      <c r="BA506" s="66"/>
      <c r="BB506" s="66"/>
      <c r="BC506" s="66">
        <v>0</v>
      </c>
      <c r="BD506" s="87">
        <v>0</v>
      </c>
      <c r="BE506" s="66"/>
      <c r="BF506" s="87">
        <v>0</v>
      </c>
      <c r="BG506" s="66"/>
      <c r="BH506" s="66"/>
      <c r="BI506" s="66"/>
      <c r="BJ506" s="66">
        <v>0</v>
      </c>
      <c r="BK506" s="87">
        <v>0</v>
      </c>
      <c r="BL506" s="66"/>
      <c r="BM506" s="87">
        <v>0</v>
      </c>
      <c r="BN506" s="66"/>
      <c r="BO506" s="66"/>
      <c r="BP506" s="66"/>
      <c r="BQ506" s="66"/>
      <c r="BR506" s="66"/>
      <c r="BS506" s="66"/>
      <c r="BT506" s="66"/>
      <c r="BU506" s="66"/>
      <c r="BV506" s="66"/>
      <c r="BW506" s="66"/>
      <c r="BX506" s="66"/>
      <c r="BY506" s="66"/>
      <c r="BZ506" s="66"/>
      <c r="CA506" s="66"/>
    </row>
    <row r="507" spans="1:79" s="256" customFormat="1" ht="47.25" x14ac:dyDescent="0.2">
      <c r="A507" s="171" t="s">
        <v>900</v>
      </c>
      <c r="B507" s="84" t="s">
        <v>667</v>
      </c>
      <c r="C507" s="171" t="s">
        <v>2316</v>
      </c>
      <c r="D507" s="87">
        <v>0.56079999999999997</v>
      </c>
      <c r="E507" s="66">
        <v>0</v>
      </c>
      <c r="F507" s="66">
        <v>0.56079999999999997</v>
      </c>
      <c r="G507" s="66">
        <v>0</v>
      </c>
      <c r="H507" s="66">
        <v>0</v>
      </c>
      <c r="I507" s="66">
        <v>0.04</v>
      </c>
      <c r="J507" s="66">
        <v>0</v>
      </c>
      <c r="K507" s="66">
        <v>0</v>
      </c>
      <c r="L507" s="66">
        <v>0</v>
      </c>
      <c r="M507" s="66">
        <v>0</v>
      </c>
      <c r="N507" s="66">
        <v>0</v>
      </c>
      <c r="O507" s="66">
        <v>0</v>
      </c>
      <c r="P507" s="66">
        <v>0</v>
      </c>
      <c r="Q507" s="66">
        <v>0</v>
      </c>
      <c r="R507" s="66">
        <v>0</v>
      </c>
      <c r="S507" s="66">
        <v>0</v>
      </c>
      <c r="T507" s="66">
        <v>0</v>
      </c>
      <c r="U507" s="66">
        <v>0</v>
      </c>
      <c r="V507" s="66">
        <v>0</v>
      </c>
      <c r="W507" s="66">
        <v>0</v>
      </c>
      <c r="X507" s="66">
        <v>0</v>
      </c>
      <c r="Y507" s="66">
        <v>0</v>
      </c>
      <c r="Z507" s="66">
        <v>0</v>
      </c>
      <c r="AA507" s="66">
        <v>0</v>
      </c>
      <c r="AB507" s="66">
        <v>0</v>
      </c>
      <c r="AC507" s="66">
        <v>0</v>
      </c>
      <c r="AD507" s="66">
        <v>0</v>
      </c>
      <c r="AE507" s="66">
        <v>0</v>
      </c>
      <c r="AF507" s="66">
        <v>0</v>
      </c>
      <c r="AG507" s="66">
        <v>0</v>
      </c>
      <c r="AH507" s="66">
        <v>0.56079999999999997</v>
      </c>
      <c r="AI507" s="66">
        <v>0</v>
      </c>
      <c r="AJ507" s="66"/>
      <c r="AK507" s="66">
        <v>0.04</v>
      </c>
      <c r="AL507" s="66"/>
      <c r="AM507" s="66"/>
      <c r="AN507" s="66"/>
      <c r="AO507" s="66">
        <v>0</v>
      </c>
      <c r="AP507" s="66">
        <v>0</v>
      </c>
      <c r="AQ507" s="66"/>
      <c r="AR507" s="66">
        <v>0</v>
      </c>
      <c r="AS507" s="66"/>
      <c r="AT507" s="66"/>
      <c r="AU507" s="66"/>
      <c r="AV507" s="66">
        <v>0</v>
      </c>
      <c r="AW507" s="87">
        <v>0</v>
      </c>
      <c r="AX507" s="66"/>
      <c r="AY507" s="87">
        <v>0</v>
      </c>
      <c r="AZ507" s="66"/>
      <c r="BA507" s="66"/>
      <c r="BB507" s="66"/>
      <c r="BC507" s="66">
        <v>0</v>
      </c>
      <c r="BD507" s="87">
        <v>0</v>
      </c>
      <c r="BE507" s="66"/>
      <c r="BF507" s="87">
        <v>0</v>
      </c>
      <c r="BG507" s="66"/>
      <c r="BH507" s="66"/>
      <c r="BI507" s="66"/>
      <c r="BJ507" s="66">
        <v>0</v>
      </c>
      <c r="BK507" s="87">
        <v>0</v>
      </c>
      <c r="BL507" s="66"/>
      <c r="BM507" s="87">
        <v>0</v>
      </c>
      <c r="BN507" s="66"/>
      <c r="BO507" s="66"/>
      <c r="BP507" s="66"/>
      <c r="BQ507" s="66"/>
      <c r="BR507" s="66"/>
      <c r="BS507" s="66"/>
      <c r="BT507" s="66"/>
      <c r="BU507" s="66"/>
      <c r="BV507" s="66"/>
      <c r="BW507" s="66"/>
      <c r="BX507" s="66"/>
      <c r="BY507" s="66"/>
      <c r="BZ507" s="66"/>
      <c r="CA507" s="66"/>
    </row>
    <row r="508" spans="1:79" s="256" customFormat="1" ht="63" x14ac:dyDescent="0.2">
      <c r="A508" s="171" t="s">
        <v>900</v>
      </c>
      <c r="B508" s="84" t="s">
        <v>668</v>
      </c>
      <c r="C508" s="171" t="s">
        <v>2317</v>
      </c>
      <c r="D508" s="87">
        <v>0.59882000000000002</v>
      </c>
      <c r="E508" s="66">
        <v>0</v>
      </c>
      <c r="F508" s="66">
        <v>0.59882000000000013</v>
      </c>
      <c r="G508" s="66">
        <v>0</v>
      </c>
      <c r="H508" s="66">
        <v>0</v>
      </c>
      <c r="I508" s="66">
        <v>0.05</v>
      </c>
      <c r="J508" s="66">
        <v>0</v>
      </c>
      <c r="K508" s="66">
        <v>0</v>
      </c>
      <c r="L508" s="66">
        <v>0</v>
      </c>
      <c r="M508" s="66">
        <v>0</v>
      </c>
      <c r="N508" s="66">
        <v>0</v>
      </c>
      <c r="O508" s="66">
        <v>0</v>
      </c>
      <c r="P508" s="66">
        <v>0</v>
      </c>
      <c r="Q508" s="66">
        <v>0</v>
      </c>
      <c r="R508" s="66">
        <v>0</v>
      </c>
      <c r="S508" s="66">
        <v>0</v>
      </c>
      <c r="T508" s="66">
        <v>0</v>
      </c>
      <c r="U508" s="66">
        <v>0</v>
      </c>
      <c r="V508" s="66">
        <v>0</v>
      </c>
      <c r="W508" s="66">
        <v>0</v>
      </c>
      <c r="X508" s="66">
        <v>0</v>
      </c>
      <c r="Y508" s="66">
        <v>0</v>
      </c>
      <c r="Z508" s="66">
        <v>0</v>
      </c>
      <c r="AA508" s="66">
        <v>0</v>
      </c>
      <c r="AB508" s="66">
        <v>0</v>
      </c>
      <c r="AC508" s="66">
        <v>0</v>
      </c>
      <c r="AD508" s="66">
        <v>0</v>
      </c>
      <c r="AE508" s="66">
        <v>0</v>
      </c>
      <c r="AF508" s="66">
        <v>0</v>
      </c>
      <c r="AG508" s="66">
        <v>0</v>
      </c>
      <c r="AH508" s="66">
        <v>0.59882000000000013</v>
      </c>
      <c r="AI508" s="66">
        <v>0</v>
      </c>
      <c r="AJ508" s="66"/>
      <c r="AK508" s="66">
        <v>0.05</v>
      </c>
      <c r="AL508" s="66"/>
      <c r="AM508" s="66"/>
      <c r="AN508" s="66"/>
      <c r="AO508" s="66">
        <v>0</v>
      </c>
      <c r="AP508" s="66">
        <v>0</v>
      </c>
      <c r="AQ508" s="66"/>
      <c r="AR508" s="66">
        <v>0</v>
      </c>
      <c r="AS508" s="66"/>
      <c r="AT508" s="66"/>
      <c r="AU508" s="66"/>
      <c r="AV508" s="66">
        <v>0</v>
      </c>
      <c r="AW508" s="87">
        <v>0</v>
      </c>
      <c r="AX508" s="66"/>
      <c r="AY508" s="87">
        <v>0</v>
      </c>
      <c r="AZ508" s="66"/>
      <c r="BA508" s="66"/>
      <c r="BB508" s="66"/>
      <c r="BC508" s="66">
        <v>0</v>
      </c>
      <c r="BD508" s="87">
        <v>0</v>
      </c>
      <c r="BE508" s="66"/>
      <c r="BF508" s="87">
        <v>0</v>
      </c>
      <c r="BG508" s="66"/>
      <c r="BH508" s="66"/>
      <c r="BI508" s="66"/>
      <c r="BJ508" s="66">
        <v>0</v>
      </c>
      <c r="BK508" s="87">
        <v>0</v>
      </c>
      <c r="BL508" s="66"/>
      <c r="BM508" s="87">
        <v>0</v>
      </c>
      <c r="BN508" s="66"/>
      <c r="BO508" s="66"/>
      <c r="BP508" s="66"/>
      <c r="BQ508" s="66"/>
      <c r="BR508" s="66"/>
      <c r="BS508" s="66"/>
      <c r="BT508" s="66"/>
      <c r="BU508" s="66"/>
      <c r="BV508" s="66"/>
      <c r="BW508" s="66"/>
      <c r="BX508" s="66"/>
      <c r="BY508" s="66"/>
      <c r="BZ508" s="66"/>
      <c r="CA508" s="66"/>
    </row>
    <row r="509" spans="1:79" s="256" customFormat="1" ht="31.5" x14ac:dyDescent="0.2">
      <c r="A509" s="171" t="s">
        <v>900</v>
      </c>
      <c r="B509" s="84" t="s">
        <v>669</v>
      </c>
      <c r="C509" s="171" t="s">
        <v>2318</v>
      </c>
      <c r="D509" s="87">
        <v>23.381900000000002</v>
      </c>
      <c r="E509" s="66">
        <v>0</v>
      </c>
      <c r="F509" s="66">
        <v>23.381900000000005</v>
      </c>
      <c r="G509" s="66">
        <v>0</v>
      </c>
      <c r="H509" s="66">
        <v>0</v>
      </c>
      <c r="I509" s="66">
        <v>1.5</v>
      </c>
      <c r="J509" s="66">
        <v>0</v>
      </c>
      <c r="K509" s="66">
        <v>0</v>
      </c>
      <c r="L509" s="66">
        <v>0</v>
      </c>
      <c r="M509" s="66">
        <v>0</v>
      </c>
      <c r="N509" s="66">
        <v>0</v>
      </c>
      <c r="O509" s="66">
        <v>0</v>
      </c>
      <c r="P509" s="66">
        <v>0</v>
      </c>
      <c r="Q509" s="66">
        <v>0</v>
      </c>
      <c r="R509" s="66">
        <v>0</v>
      </c>
      <c r="S509" s="66">
        <v>0</v>
      </c>
      <c r="T509" s="66">
        <v>0</v>
      </c>
      <c r="U509" s="66">
        <v>0</v>
      </c>
      <c r="V509" s="66">
        <v>0</v>
      </c>
      <c r="W509" s="66">
        <v>0</v>
      </c>
      <c r="X509" s="66">
        <v>0</v>
      </c>
      <c r="Y509" s="66">
        <v>0</v>
      </c>
      <c r="Z509" s="66">
        <v>0</v>
      </c>
      <c r="AA509" s="66">
        <v>0</v>
      </c>
      <c r="AB509" s="66">
        <v>0</v>
      </c>
      <c r="AC509" s="66">
        <v>0</v>
      </c>
      <c r="AD509" s="66">
        <v>0</v>
      </c>
      <c r="AE509" s="66">
        <v>0</v>
      </c>
      <c r="AF509" s="66">
        <v>0</v>
      </c>
      <c r="AG509" s="66">
        <v>0</v>
      </c>
      <c r="AH509" s="66">
        <v>23.381900000000005</v>
      </c>
      <c r="AI509" s="66">
        <v>0</v>
      </c>
      <c r="AJ509" s="66"/>
      <c r="AK509" s="66">
        <v>1.5</v>
      </c>
      <c r="AL509" s="66"/>
      <c r="AM509" s="66"/>
      <c r="AN509" s="66"/>
      <c r="AO509" s="66">
        <v>0</v>
      </c>
      <c r="AP509" s="66">
        <v>0</v>
      </c>
      <c r="AQ509" s="66"/>
      <c r="AR509" s="66">
        <v>0</v>
      </c>
      <c r="AS509" s="66"/>
      <c r="AT509" s="66"/>
      <c r="AU509" s="66"/>
      <c r="AV509" s="66">
        <v>0</v>
      </c>
      <c r="AW509" s="87">
        <v>0</v>
      </c>
      <c r="AX509" s="66"/>
      <c r="AY509" s="87">
        <v>0</v>
      </c>
      <c r="AZ509" s="66"/>
      <c r="BA509" s="66"/>
      <c r="BB509" s="66"/>
      <c r="BC509" s="66">
        <v>0</v>
      </c>
      <c r="BD509" s="87">
        <v>0</v>
      </c>
      <c r="BE509" s="66"/>
      <c r="BF509" s="87">
        <v>0</v>
      </c>
      <c r="BG509" s="66"/>
      <c r="BH509" s="66"/>
      <c r="BI509" s="66"/>
      <c r="BJ509" s="66">
        <v>0</v>
      </c>
      <c r="BK509" s="87">
        <v>0</v>
      </c>
      <c r="BL509" s="66"/>
      <c r="BM509" s="87">
        <v>0</v>
      </c>
      <c r="BN509" s="66"/>
      <c r="BO509" s="66"/>
      <c r="BP509" s="66"/>
      <c r="BQ509" s="66"/>
      <c r="BR509" s="66"/>
      <c r="BS509" s="66"/>
      <c r="BT509" s="66"/>
      <c r="BU509" s="66"/>
      <c r="BV509" s="66"/>
      <c r="BW509" s="66"/>
      <c r="BX509" s="66"/>
      <c r="BY509" s="66"/>
      <c r="BZ509" s="66"/>
      <c r="CA509" s="66"/>
    </row>
    <row r="510" spans="1:79" s="256" customFormat="1" ht="47.25" x14ac:dyDescent="0.2">
      <c r="A510" s="171" t="s">
        <v>900</v>
      </c>
      <c r="B510" s="84" t="s">
        <v>670</v>
      </c>
      <c r="C510" s="171" t="s">
        <v>2319</v>
      </c>
      <c r="D510" s="87">
        <v>10.74685</v>
      </c>
      <c r="E510" s="66">
        <v>0</v>
      </c>
      <c r="F510" s="66">
        <v>10.74685</v>
      </c>
      <c r="G510" s="66">
        <v>0</v>
      </c>
      <c r="H510" s="66">
        <v>0</v>
      </c>
      <c r="I510" s="66">
        <v>0</v>
      </c>
      <c r="J510" s="66">
        <v>0</v>
      </c>
      <c r="K510" s="66">
        <v>0</v>
      </c>
      <c r="L510" s="66">
        <v>0</v>
      </c>
      <c r="M510" s="66">
        <v>0</v>
      </c>
      <c r="N510" s="66">
        <v>0</v>
      </c>
      <c r="O510" s="66">
        <v>0</v>
      </c>
      <c r="P510" s="66">
        <v>0</v>
      </c>
      <c r="Q510" s="66">
        <v>0</v>
      </c>
      <c r="R510" s="66">
        <v>0</v>
      </c>
      <c r="S510" s="66">
        <v>0</v>
      </c>
      <c r="T510" s="66">
        <v>0</v>
      </c>
      <c r="U510" s="66">
        <v>0</v>
      </c>
      <c r="V510" s="66">
        <v>0</v>
      </c>
      <c r="W510" s="66">
        <v>0</v>
      </c>
      <c r="X510" s="66">
        <v>0</v>
      </c>
      <c r="Y510" s="66">
        <v>0</v>
      </c>
      <c r="Z510" s="66">
        <v>0</v>
      </c>
      <c r="AA510" s="66">
        <v>0</v>
      </c>
      <c r="AB510" s="66">
        <v>0</v>
      </c>
      <c r="AC510" s="66">
        <v>0</v>
      </c>
      <c r="AD510" s="66">
        <v>0</v>
      </c>
      <c r="AE510" s="66">
        <v>0</v>
      </c>
      <c r="AF510" s="66">
        <v>0</v>
      </c>
      <c r="AG510" s="66">
        <v>0</v>
      </c>
      <c r="AH510" s="66">
        <v>10.74685</v>
      </c>
      <c r="AI510" s="66">
        <v>0</v>
      </c>
      <c r="AJ510" s="66"/>
      <c r="AK510" s="66">
        <v>0</v>
      </c>
      <c r="AL510" s="66"/>
      <c r="AM510" s="66"/>
      <c r="AN510" s="66"/>
      <c r="AO510" s="66">
        <v>10.065589460000002</v>
      </c>
      <c r="AP510" s="66">
        <v>0</v>
      </c>
      <c r="AQ510" s="66"/>
      <c r="AR510" s="66">
        <v>0.11070000000000002</v>
      </c>
      <c r="AS510" s="66"/>
      <c r="AT510" s="66"/>
      <c r="AU510" s="66"/>
      <c r="AV510" s="66">
        <v>0</v>
      </c>
      <c r="AW510" s="87">
        <v>0</v>
      </c>
      <c r="AX510" s="66"/>
      <c r="AY510" s="87">
        <v>0</v>
      </c>
      <c r="AZ510" s="66"/>
      <c r="BA510" s="66"/>
      <c r="BB510" s="66"/>
      <c r="BC510" s="66">
        <v>10.065589460000002</v>
      </c>
      <c r="BD510" s="87">
        <v>0</v>
      </c>
      <c r="BE510" s="66"/>
      <c r="BF510" s="87">
        <v>0.11070000000000002</v>
      </c>
      <c r="BG510" s="66"/>
      <c r="BH510" s="66"/>
      <c r="BI510" s="66"/>
      <c r="BJ510" s="66">
        <v>0</v>
      </c>
      <c r="BK510" s="87">
        <v>0</v>
      </c>
      <c r="BL510" s="66"/>
      <c r="BM510" s="87">
        <v>0</v>
      </c>
      <c r="BN510" s="66"/>
      <c r="BO510" s="66"/>
      <c r="BP510" s="66"/>
      <c r="BQ510" s="66"/>
      <c r="BR510" s="66"/>
      <c r="BS510" s="66"/>
      <c r="BT510" s="66"/>
      <c r="BU510" s="66"/>
      <c r="BV510" s="66"/>
      <c r="BW510" s="66"/>
      <c r="BX510" s="66"/>
      <c r="BY510" s="66"/>
      <c r="BZ510" s="66"/>
      <c r="CA510" s="66"/>
    </row>
    <row r="511" spans="1:79" s="256" customFormat="1" ht="78.75" x14ac:dyDescent="0.2">
      <c r="A511" s="171" t="s">
        <v>900</v>
      </c>
      <c r="B511" s="84" t="s">
        <v>1748</v>
      </c>
      <c r="C511" s="171" t="s">
        <v>2320</v>
      </c>
      <c r="D511" s="87">
        <v>8.1614300000000011</v>
      </c>
      <c r="E511" s="66">
        <v>0</v>
      </c>
      <c r="F511" s="66">
        <v>0</v>
      </c>
      <c r="G511" s="66">
        <v>0</v>
      </c>
      <c r="H511" s="66">
        <v>0</v>
      </c>
      <c r="I511" s="66">
        <v>0</v>
      </c>
      <c r="J511" s="66">
        <v>0</v>
      </c>
      <c r="K511" s="66">
        <v>0</v>
      </c>
      <c r="L511" s="66">
        <v>0</v>
      </c>
      <c r="M511" s="66">
        <v>0</v>
      </c>
      <c r="N511" s="66">
        <v>0</v>
      </c>
      <c r="O511" s="66">
        <v>0</v>
      </c>
      <c r="P511" s="66">
        <v>0</v>
      </c>
      <c r="Q511" s="66">
        <v>0</v>
      </c>
      <c r="R511" s="66">
        <v>0</v>
      </c>
      <c r="S511" s="66">
        <v>0</v>
      </c>
      <c r="T511" s="66">
        <v>0</v>
      </c>
      <c r="U511" s="66">
        <v>0</v>
      </c>
      <c r="V511" s="66">
        <v>0</v>
      </c>
      <c r="W511" s="66">
        <v>0</v>
      </c>
      <c r="X511" s="66">
        <v>0</v>
      </c>
      <c r="Y511" s="66">
        <v>0</v>
      </c>
      <c r="Z511" s="66">
        <v>0</v>
      </c>
      <c r="AA511" s="66">
        <v>0</v>
      </c>
      <c r="AB511" s="66">
        <v>0</v>
      </c>
      <c r="AC511" s="66">
        <v>0</v>
      </c>
      <c r="AD511" s="66">
        <v>0</v>
      </c>
      <c r="AE511" s="66">
        <v>0</v>
      </c>
      <c r="AF511" s="66">
        <v>0</v>
      </c>
      <c r="AG511" s="66">
        <v>0</v>
      </c>
      <c r="AH511" s="66">
        <v>0</v>
      </c>
      <c r="AI511" s="66">
        <v>0</v>
      </c>
      <c r="AJ511" s="66"/>
      <c r="AK511" s="66">
        <v>0</v>
      </c>
      <c r="AL511" s="66"/>
      <c r="AM511" s="66"/>
      <c r="AN511" s="66"/>
      <c r="AO511" s="66">
        <v>7.5865963200000008</v>
      </c>
      <c r="AP511" s="66">
        <v>0.25</v>
      </c>
      <c r="AQ511" s="66"/>
      <c r="AR511" s="66">
        <v>3.3119999999999998</v>
      </c>
      <c r="AS511" s="66"/>
      <c r="AT511" s="66"/>
      <c r="AU511" s="66"/>
      <c r="AV511" s="66">
        <v>0</v>
      </c>
      <c r="AW511" s="87">
        <v>0</v>
      </c>
      <c r="AX511" s="66"/>
      <c r="AY511" s="87">
        <v>0</v>
      </c>
      <c r="AZ511" s="66"/>
      <c r="BA511" s="66"/>
      <c r="BB511" s="66"/>
      <c r="BC511" s="66">
        <v>7.5865963200000008</v>
      </c>
      <c r="BD511" s="87">
        <v>0.25</v>
      </c>
      <c r="BE511" s="66"/>
      <c r="BF511" s="87">
        <v>3.3119999999999998</v>
      </c>
      <c r="BG511" s="66"/>
      <c r="BH511" s="66"/>
      <c r="BI511" s="66"/>
      <c r="BJ511" s="66">
        <v>0</v>
      </c>
      <c r="BK511" s="87">
        <v>0</v>
      </c>
      <c r="BL511" s="66"/>
      <c r="BM511" s="87">
        <v>0</v>
      </c>
      <c r="BN511" s="66"/>
      <c r="BO511" s="66"/>
      <c r="BP511" s="66"/>
      <c r="BQ511" s="66"/>
      <c r="BR511" s="66"/>
      <c r="BS511" s="66"/>
      <c r="BT511" s="66"/>
      <c r="BU511" s="66"/>
      <c r="BV511" s="66"/>
      <c r="BW511" s="66"/>
      <c r="BX511" s="66"/>
      <c r="BY511" s="66"/>
      <c r="BZ511" s="66"/>
      <c r="CA511" s="66"/>
    </row>
    <row r="512" spans="1:79" s="256" customFormat="1" ht="47.25" x14ac:dyDescent="0.2">
      <c r="A512" s="171" t="s">
        <v>900</v>
      </c>
      <c r="B512" s="84" t="s">
        <v>1749</v>
      </c>
      <c r="C512" s="171" t="s">
        <v>2321</v>
      </c>
      <c r="D512" s="87">
        <v>0</v>
      </c>
      <c r="E512" s="66">
        <v>0</v>
      </c>
      <c r="F512" s="66">
        <v>0</v>
      </c>
      <c r="G512" s="66">
        <v>0</v>
      </c>
      <c r="H512" s="66">
        <v>0</v>
      </c>
      <c r="I512" s="66">
        <v>0</v>
      </c>
      <c r="J512" s="66">
        <v>0</v>
      </c>
      <c r="K512" s="66">
        <v>0</v>
      </c>
      <c r="L512" s="66">
        <v>0</v>
      </c>
      <c r="M512" s="66">
        <v>0</v>
      </c>
      <c r="N512" s="66">
        <v>0</v>
      </c>
      <c r="O512" s="66">
        <v>0</v>
      </c>
      <c r="P512" s="66">
        <v>0</v>
      </c>
      <c r="Q512" s="66">
        <v>0</v>
      </c>
      <c r="R512" s="66">
        <v>0</v>
      </c>
      <c r="S512" s="66">
        <v>0</v>
      </c>
      <c r="T512" s="66">
        <v>0</v>
      </c>
      <c r="U512" s="66">
        <v>0</v>
      </c>
      <c r="V512" s="66">
        <v>0</v>
      </c>
      <c r="W512" s="66">
        <v>0</v>
      </c>
      <c r="X512" s="66">
        <v>0</v>
      </c>
      <c r="Y512" s="66">
        <v>0</v>
      </c>
      <c r="Z512" s="66">
        <v>0</v>
      </c>
      <c r="AA512" s="66">
        <v>0</v>
      </c>
      <c r="AB512" s="66">
        <v>0</v>
      </c>
      <c r="AC512" s="66">
        <v>0</v>
      </c>
      <c r="AD512" s="66">
        <v>0</v>
      </c>
      <c r="AE512" s="66">
        <v>0</v>
      </c>
      <c r="AF512" s="66">
        <v>0</v>
      </c>
      <c r="AG512" s="66">
        <v>0</v>
      </c>
      <c r="AH512" s="66"/>
      <c r="AI512" s="66"/>
      <c r="AJ512" s="66"/>
      <c r="AK512" s="66"/>
      <c r="AL512" s="66"/>
      <c r="AM512" s="66"/>
      <c r="AN512" s="66"/>
      <c r="AO512" s="66">
        <v>1.20467451</v>
      </c>
      <c r="AP512" s="66">
        <v>0.1</v>
      </c>
      <c r="AQ512" s="66"/>
      <c r="AR512" s="66">
        <v>0.02</v>
      </c>
      <c r="AS512" s="66"/>
      <c r="AT512" s="66"/>
      <c r="AU512" s="66"/>
      <c r="AV512" s="66"/>
      <c r="AW512" s="87">
        <v>0</v>
      </c>
      <c r="AX512" s="66"/>
      <c r="AY512" s="87">
        <v>0</v>
      </c>
      <c r="AZ512" s="66"/>
      <c r="BA512" s="66"/>
      <c r="BB512" s="66"/>
      <c r="BC512" s="66"/>
      <c r="BD512" s="87">
        <v>0</v>
      </c>
      <c r="BE512" s="66"/>
      <c r="BF512" s="87">
        <v>0</v>
      </c>
      <c r="BG512" s="66"/>
      <c r="BH512" s="66"/>
      <c r="BI512" s="66"/>
      <c r="BJ512" s="66">
        <v>1.20467451</v>
      </c>
      <c r="BK512" s="87">
        <v>0.1</v>
      </c>
      <c r="BL512" s="66"/>
      <c r="BM512" s="87">
        <v>0.02</v>
      </c>
      <c r="BN512" s="66"/>
      <c r="BO512" s="66"/>
      <c r="BP512" s="66"/>
      <c r="BQ512" s="66"/>
      <c r="BR512" s="66"/>
      <c r="BS512" s="66"/>
      <c r="BT512" s="66"/>
      <c r="BU512" s="66"/>
      <c r="BV512" s="66"/>
      <c r="BW512" s="66"/>
      <c r="BX512" s="66"/>
      <c r="BY512" s="66"/>
      <c r="BZ512" s="66"/>
      <c r="CA512" s="66"/>
    </row>
    <row r="513" spans="1:79" s="256" customFormat="1" x14ac:dyDescent="0.2">
      <c r="A513" s="210"/>
      <c r="B513" s="211" t="s">
        <v>30</v>
      </c>
      <c r="C513" s="210"/>
      <c r="D513" s="214">
        <f t="shared" ref="D513:BN513" si="149">SUM(D514:D519)</f>
        <v>14.51763</v>
      </c>
      <c r="E513" s="214">
        <f t="shared" ref="E513" si="150">SUM(E514:E519)</f>
        <v>0</v>
      </c>
      <c r="F513" s="214">
        <f t="shared" si="149"/>
        <v>11.967919999999999</v>
      </c>
      <c r="G513" s="214">
        <f t="shared" si="149"/>
        <v>0.32</v>
      </c>
      <c r="H513" s="214">
        <f t="shared" si="149"/>
        <v>0</v>
      </c>
      <c r="I513" s="214">
        <f t="shared" si="149"/>
        <v>2.89</v>
      </c>
      <c r="J513" s="214">
        <f t="shared" si="149"/>
        <v>0</v>
      </c>
      <c r="K513" s="214">
        <f t="shared" si="149"/>
        <v>0</v>
      </c>
      <c r="L513" s="214">
        <f t="shared" si="149"/>
        <v>0</v>
      </c>
      <c r="M513" s="214">
        <f t="shared" si="149"/>
        <v>0</v>
      </c>
      <c r="N513" s="214">
        <f t="shared" si="149"/>
        <v>0</v>
      </c>
      <c r="O513" s="214">
        <f t="shared" si="149"/>
        <v>0</v>
      </c>
      <c r="P513" s="214">
        <f t="shared" si="149"/>
        <v>0</v>
      </c>
      <c r="Q513" s="214">
        <f t="shared" si="149"/>
        <v>0</v>
      </c>
      <c r="R513" s="214">
        <f t="shared" si="149"/>
        <v>0</v>
      </c>
      <c r="S513" s="214">
        <f t="shared" si="149"/>
        <v>0</v>
      </c>
      <c r="T513" s="214">
        <f t="shared" si="149"/>
        <v>0</v>
      </c>
      <c r="U513" s="214">
        <f t="shared" si="149"/>
        <v>0</v>
      </c>
      <c r="V513" s="214">
        <f t="shared" si="149"/>
        <v>0</v>
      </c>
      <c r="W513" s="214">
        <f t="shared" si="149"/>
        <v>0</v>
      </c>
      <c r="X513" s="214">
        <f t="shared" si="149"/>
        <v>0</v>
      </c>
      <c r="Y513" s="214">
        <f t="shared" si="149"/>
        <v>0</v>
      </c>
      <c r="Z513" s="214">
        <f t="shared" si="149"/>
        <v>0</v>
      </c>
      <c r="AA513" s="214">
        <f t="shared" si="149"/>
        <v>0</v>
      </c>
      <c r="AB513" s="214">
        <f t="shared" si="149"/>
        <v>0</v>
      </c>
      <c r="AC513" s="214">
        <f t="shared" si="149"/>
        <v>0</v>
      </c>
      <c r="AD513" s="214">
        <f t="shared" si="149"/>
        <v>0</v>
      </c>
      <c r="AE513" s="214">
        <f t="shared" si="149"/>
        <v>0</v>
      </c>
      <c r="AF513" s="214">
        <f t="shared" si="149"/>
        <v>0</v>
      </c>
      <c r="AG513" s="214">
        <f t="shared" si="149"/>
        <v>0</v>
      </c>
      <c r="AH513" s="214">
        <f t="shared" si="149"/>
        <v>11.967919999999999</v>
      </c>
      <c r="AI513" s="214">
        <f t="shared" si="149"/>
        <v>0.32</v>
      </c>
      <c r="AJ513" s="214">
        <f t="shared" si="149"/>
        <v>0</v>
      </c>
      <c r="AK513" s="214">
        <f t="shared" si="149"/>
        <v>2.89</v>
      </c>
      <c r="AL513" s="214">
        <f t="shared" si="149"/>
        <v>0</v>
      </c>
      <c r="AM513" s="214">
        <f t="shared" si="149"/>
        <v>0</v>
      </c>
      <c r="AN513" s="214">
        <f t="shared" si="149"/>
        <v>0</v>
      </c>
      <c r="AO513" s="214">
        <f t="shared" si="149"/>
        <v>2.3175947299999997</v>
      </c>
      <c r="AP513" s="214">
        <f t="shared" si="149"/>
        <v>0.1</v>
      </c>
      <c r="AQ513" s="214">
        <f t="shared" si="149"/>
        <v>0</v>
      </c>
      <c r="AR513" s="214">
        <f t="shared" si="149"/>
        <v>0.26900000000000002</v>
      </c>
      <c r="AS513" s="214">
        <f t="shared" si="149"/>
        <v>0</v>
      </c>
      <c r="AT513" s="214">
        <f t="shared" si="149"/>
        <v>0</v>
      </c>
      <c r="AU513" s="214">
        <f t="shared" si="149"/>
        <v>0</v>
      </c>
      <c r="AV513" s="214">
        <f t="shared" si="149"/>
        <v>2.3175947299999997</v>
      </c>
      <c r="AW513" s="214">
        <f t="shared" si="149"/>
        <v>0.1</v>
      </c>
      <c r="AX513" s="214">
        <f t="shared" si="149"/>
        <v>0</v>
      </c>
      <c r="AY513" s="214">
        <f t="shared" si="149"/>
        <v>0.26900000000000002</v>
      </c>
      <c r="AZ513" s="214">
        <f t="shared" si="149"/>
        <v>0</v>
      </c>
      <c r="BA513" s="214">
        <f t="shared" si="149"/>
        <v>0</v>
      </c>
      <c r="BB513" s="214">
        <f t="shared" si="149"/>
        <v>0</v>
      </c>
      <c r="BC513" s="214">
        <f t="shared" si="149"/>
        <v>0</v>
      </c>
      <c r="BD513" s="214">
        <f t="shared" si="149"/>
        <v>0</v>
      </c>
      <c r="BE513" s="214">
        <f t="shared" si="149"/>
        <v>0</v>
      </c>
      <c r="BF513" s="214">
        <f t="shared" si="149"/>
        <v>0</v>
      </c>
      <c r="BG513" s="214">
        <f t="shared" si="149"/>
        <v>0</v>
      </c>
      <c r="BH513" s="214">
        <f t="shared" si="149"/>
        <v>0</v>
      </c>
      <c r="BI513" s="214">
        <f t="shared" si="149"/>
        <v>0</v>
      </c>
      <c r="BJ513" s="214">
        <f t="shared" si="149"/>
        <v>0</v>
      </c>
      <c r="BK513" s="214">
        <f t="shared" si="149"/>
        <v>0</v>
      </c>
      <c r="BL513" s="214">
        <f t="shared" si="149"/>
        <v>0</v>
      </c>
      <c r="BM513" s="214">
        <f t="shared" si="149"/>
        <v>0</v>
      </c>
      <c r="BN513" s="214">
        <f t="shared" si="149"/>
        <v>0</v>
      </c>
      <c r="BO513" s="214">
        <f t="shared" ref="BO513:CA513" si="151">SUM(BO514:BO519)</f>
        <v>0</v>
      </c>
      <c r="BP513" s="214">
        <f t="shared" si="151"/>
        <v>0</v>
      </c>
      <c r="BQ513" s="214">
        <f t="shared" si="151"/>
        <v>0</v>
      </c>
      <c r="BR513" s="214">
        <f t="shared" si="151"/>
        <v>0</v>
      </c>
      <c r="BS513" s="214">
        <f t="shared" si="151"/>
        <v>0</v>
      </c>
      <c r="BT513" s="214">
        <f t="shared" si="151"/>
        <v>0</v>
      </c>
      <c r="BU513" s="214">
        <f t="shared" si="151"/>
        <v>0</v>
      </c>
      <c r="BV513" s="214">
        <f t="shared" si="151"/>
        <v>0</v>
      </c>
      <c r="BW513" s="214">
        <f t="shared" si="151"/>
        <v>0</v>
      </c>
      <c r="BX513" s="214">
        <f t="shared" si="151"/>
        <v>0</v>
      </c>
      <c r="BY513" s="214">
        <f t="shared" si="151"/>
        <v>0</v>
      </c>
      <c r="BZ513" s="214">
        <f t="shared" si="151"/>
        <v>0</v>
      </c>
      <c r="CA513" s="214">
        <f t="shared" si="151"/>
        <v>0</v>
      </c>
    </row>
    <row r="514" spans="1:79" s="256" customFormat="1" ht="47.25" x14ac:dyDescent="0.2">
      <c r="A514" s="171" t="s">
        <v>900</v>
      </c>
      <c r="B514" s="84" t="s">
        <v>671</v>
      </c>
      <c r="C514" s="171" t="s">
        <v>2322</v>
      </c>
      <c r="D514" s="87">
        <v>2.5174799999999999</v>
      </c>
      <c r="E514" s="66">
        <v>0</v>
      </c>
      <c r="F514" s="66">
        <v>2.5174800000000004</v>
      </c>
      <c r="G514" s="66">
        <v>0.16</v>
      </c>
      <c r="H514" s="66">
        <v>0</v>
      </c>
      <c r="I514" s="66">
        <v>0.4</v>
      </c>
      <c r="J514" s="66">
        <v>0</v>
      </c>
      <c r="K514" s="66">
        <v>0</v>
      </c>
      <c r="L514" s="66">
        <v>0</v>
      </c>
      <c r="M514" s="66">
        <v>0</v>
      </c>
      <c r="N514" s="66">
        <v>0</v>
      </c>
      <c r="O514" s="66">
        <v>0</v>
      </c>
      <c r="P514" s="66">
        <v>0</v>
      </c>
      <c r="Q514" s="66">
        <v>0</v>
      </c>
      <c r="R514" s="66">
        <v>0</v>
      </c>
      <c r="S514" s="66">
        <v>0</v>
      </c>
      <c r="T514" s="66">
        <v>0</v>
      </c>
      <c r="U514" s="66">
        <v>0</v>
      </c>
      <c r="V514" s="66">
        <v>0</v>
      </c>
      <c r="W514" s="66">
        <v>0</v>
      </c>
      <c r="X514" s="66">
        <v>0</v>
      </c>
      <c r="Y514" s="66">
        <v>0</v>
      </c>
      <c r="Z514" s="66">
        <v>0</v>
      </c>
      <c r="AA514" s="66">
        <v>0</v>
      </c>
      <c r="AB514" s="66">
        <v>0</v>
      </c>
      <c r="AC514" s="66">
        <v>0</v>
      </c>
      <c r="AD514" s="66">
        <v>0</v>
      </c>
      <c r="AE514" s="66">
        <v>0</v>
      </c>
      <c r="AF514" s="66">
        <v>0</v>
      </c>
      <c r="AG514" s="66">
        <v>0</v>
      </c>
      <c r="AH514" s="66">
        <v>2.5174800000000004</v>
      </c>
      <c r="AI514" s="66">
        <v>0.16</v>
      </c>
      <c r="AJ514" s="66"/>
      <c r="AK514" s="66">
        <v>0.4</v>
      </c>
      <c r="AL514" s="66"/>
      <c r="AM514" s="66"/>
      <c r="AN514" s="66"/>
      <c r="AO514" s="66">
        <v>0</v>
      </c>
      <c r="AP514" s="66">
        <v>0</v>
      </c>
      <c r="AQ514" s="66"/>
      <c r="AR514" s="66">
        <v>0</v>
      </c>
      <c r="AS514" s="66"/>
      <c r="AT514" s="66"/>
      <c r="AU514" s="66"/>
      <c r="AV514" s="66">
        <v>0</v>
      </c>
      <c r="AW514" s="87">
        <v>0</v>
      </c>
      <c r="AX514" s="66"/>
      <c r="AY514" s="87">
        <v>0</v>
      </c>
      <c r="AZ514" s="66"/>
      <c r="BA514" s="66"/>
      <c r="BB514" s="66"/>
      <c r="BC514" s="66">
        <v>0</v>
      </c>
      <c r="BD514" s="87">
        <v>0</v>
      </c>
      <c r="BE514" s="66"/>
      <c r="BF514" s="87">
        <v>0</v>
      </c>
      <c r="BG514" s="66"/>
      <c r="BH514" s="66"/>
      <c r="BI514" s="66"/>
      <c r="BJ514" s="66">
        <v>0</v>
      </c>
      <c r="BK514" s="87">
        <v>0</v>
      </c>
      <c r="BL514" s="66"/>
      <c r="BM514" s="87">
        <v>0</v>
      </c>
      <c r="BN514" s="66"/>
      <c r="BO514" s="66"/>
      <c r="BP514" s="66"/>
      <c r="BQ514" s="66"/>
      <c r="BR514" s="66"/>
      <c r="BS514" s="66"/>
      <c r="BT514" s="66"/>
      <c r="BU514" s="66"/>
      <c r="BV514" s="66"/>
      <c r="BW514" s="66"/>
      <c r="BX514" s="66"/>
      <c r="BY514" s="66"/>
      <c r="BZ514" s="66"/>
      <c r="CA514" s="66"/>
    </row>
    <row r="515" spans="1:79" s="256" customFormat="1" ht="47.25" x14ac:dyDescent="0.2">
      <c r="A515" s="171" t="s">
        <v>900</v>
      </c>
      <c r="B515" s="84" t="s">
        <v>672</v>
      </c>
      <c r="C515" s="171" t="s">
        <v>2323</v>
      </c>
      <c r="D515" s="87">
        <v>2.5174799999999999</v>
      </c>
      <c r="E515" s="66">
        <v>0</v>
      </c>
      <c r="F515" s="66">
        <v>2.5174800000000004</v>
      </c>
      <c r="G515" s="66">
        <v>0.16</v>
      </c>
      <c r="H515" s="66">
        <v>0</v>
      </c>
      <c r="I515" s="66">
        <v>0.4</v>
      </c>
      <c r="J515" s="66">
        <v>0</v>
      </c>
      <c r="K515" s="66">
        <v>0</v>
      </c>
      <c r="L515" s="66">
        <v>0</v>
      </c>
      <c r="M515" s="66">
        <v>0</v>
      </c>
      <c r="N515" s="66">
        <v>0</v>
      </c>
      <c r="O515" s="66">
        <v>0</v>
      </c>
      <c r="P515" s="66">
        <v>0</v>
      </c>
      <c r="Q515" s="66">
        <v>0</v>
      </c>
      <c r="R515" s="66">
        <v>0</v>
      </c>
      <c r="S515" s="66">
        <v>0</v>
      </c>
      <c r="T515" s="66">
        <v>0</v>
      </c>
      <c r="U515" s="66">
        <v>0</v>
      </c>
      <c r="V515" s="66">
        <v>0</v>
      </c>
      <c r="W515" s="66">
        <v>0</v>
      </c>
      <c r="X515" s="66">
        <v>0</v>
      </c>
      <c r="Y515" s="66">
        <v>0</v>
      </c>
      <c r="Z515" s="66">
        <v>0</v>
      </c>
      <c r="AA515" s="66">
        <v>0</v>
      </c>
      <c r="AB515" s="66">
        <v>0</v>
      </c>
      <c r="AC515" s="66">
        <v>0</v>
      </c>
      <c r="AD515" s="66">
        <v>0</v>
      </c>
      <c r="AE515" s="66">
        <v>0</v>
      </c>
      <c r="AF515" s="66">
        <v>0</v>
      </c>
      <c r="AG515" s="66">
        <v>0</v>
      </c>
      <c r="AH515" s="66">
        <v>2.5174800000000004</v>
      </c>
      <c r="AI515" s="66">
        <v>0.16</v>
      </c>
      <c r="AJ515" s="66"/>
      <c r="AK515" s="66">
        <v>0.4</v>
      </c>
      <c r="AL515" s="66"/>
      <c r="AM515" s="66"/>
      <c r="AN515" s="66"/>
      <c r="AO515" s="66">
        <v>0</v>
      </c>
      <c r="AP515" s="66">
        <v>0</v>
      </c>
      <c r="AQ515" s="66"/>
      <c r="AR515" s="66">
        <v>0</v>
      </c>
      <c r="AS515" s="66"/>
      <c r="AT515" s="66"/>
      <c r="AU515" s="66"/>
      <c r="AV515" s="66">
        <v>0</v>
      </c>
      <c r="AW515" s="87">
        <v>0</v>
      </c>
      <c r="AX515" s="66"/>
      <c r="AY515" s="87">
        <v>0</v>
      </c>
      <c r="AZ515" s="66"/>
      <c r="BA515" s="66"/>
      <c r="BB515" s="66"/>
      <c r="BC515" s="66">
        <v>0</v>
      </c>
      <c r="BD515" s="87">
        <v>0</v>
      </c>
      <c r="BE515" s="66"/>
      <c r="BF515" s="87">
        <v>0</v>
      </c>
      <c r="BG515" s="66"/>
      <c r="BH515" s="66"/>
      <c r="BI515" s="66"/>
      <c r="BJ515" s="66">
        <v>0</v>
      </c>
      <c r="BK515" s="87">
        <v>0</v>
      </c>
      <c r="BL515" s="66"/>
      <c r="BM515" s="87">
        <v>0</v>
      </c>
      <c r="BN515" s="66"/>
      <c r="BO515" s="66"/>
      <c r="BP515" s="66"/>
      <c r="BQ515" s="66"/>
      <c r="BR515" s="66"/>
      <c r="BS515" s="66"/>
      <c r="BT515" s="66"/>
      <c r="BU515" s="66"/>
      <c r="BV515" s="66"/>
      <c r="BW515" s="66"/>
      <c r="BX515" s="66"/>
      <c r="BY515" s="66"/>
      <c r="BZ515" s="66"/>
      <c r="CA515" s="66"/>
    </row>
    <row r="516" spans="1:79" s="256" customFormat="1" ht="63" x14ac:dyDescent="0.2">
      <c r="A516" s="171" t="s">
        <v>900</v>
      </c>
      <c r="B516" s="84" t="s">
        <v>673</v>
      </c>
      <c r="C516" s="171" t="s">
        <v>2324</v>
      </c>
      <c r="D516" s="87">
        <v>1.7410699999999999</v>
      </c>
      <c r="E516" s="66">
        <v>0</v>
      </c>
      <c r="F516" s="66">
        <v>1.7410699999999999</v>
      </c>
      <c r="G516" s="66">
        <v>0</v>
      </c>
      <c r="H516" s="66">
        <v>0</v>
      </c>
      <c r="I516" s="66">
        <v>0.74</v>
      </c>
      <c r="J516" s="66">
        <v>0</v>
      </c>
      <c r="K516" s="66">
        <v>0</v>
      </c>
      <c r="L516" s="66">
        <v>0</v>
      </c>
      <c r="M516" s="66">
        <v>0</v>
      </c>
      <c r="N516" s="66">
        <v>0</v>
      </c>
      <c r="O516" s="66">
        <v>0</v>
      </c>
      <c r="P516" s="66">
        <v>0</v>
      </c>
      <c r="Q516" s="66">
        <v>0</v>
      </c>
      <c r="R516" s="66">
        <v>0</v>
      </c>
      <c r="S516" s="66">
        <v>0</v>
      </c>
      <c r="T516" s="66">
        <v>0</v>
      </c>
      <c r="U516" s="66">
        <v>0</v>
      </c>
      <c r="V516" s="66">
        <v>0</v>
      </c>
      <c r="W516" s="66">
        <v>0</v>
      </c>
      <c r="X516" s="66">
        <v>0</v>
      </c>
      <c r="Y516" s="66">
        <v>0</v>
      </c>
      <c r="Z516" s="66">
        <v>0</v>
      </c>
      <c r="AA516" s="66">
        <v>0</v>
      </c>
      <c r="AB516" s="66">
        <v>0</v>
      </c>
      <c r="AC516" s="66">
        <v>0</v>
      </c>
      <c r="AD516" s="66">
        <v>0</v>
      </c>
      <c r="AE516" s="66">
        <v>0</v>
      </c>
      <c r="AF516" s="66">
        <v>0</v>
      </c>
      <c r="AG516" s="66">
        <v>0</v>
      </c>
      <c r="AH516" s="66">
        <v>1.7410699999999999</v>
      </c>
      <c r="AI516" s="66">
        <v>0</v>
      </c>
      <c r="AJ516" s="66"/>
      <c r="AK516" s="66">
        <v>0.74</v>
      </c>
      <c r="AL516" s="66"/>
      <c r="AM516" s="66"/>
      <c r="AN516" s="66"/>
      <c r="AO516" s="66">
        <v>0</v>
      </c>
      <c r="AP516" s="66">
        <v>0</v>
      </c>
      <c r="AQ516" s="66"/>
      <c r="AR516" s="66">
        <v>0</v>
      </c>
      <c r="AS516" s="66"/>
      <c r="AT516" s="66"/>
      <c r="AU516" s="66"/>
      <c r="AV516" s="66">
        <v>0</v>
      </c>
      <c r="AW516" s="87">
        <v>0</v>
      </c>
      <c r="AX516" s="66"/>
      <c r="AY516" s="87">
        <v>0</v>
      </c>
      <c r="AZ516" s="66"/>
      <c r="BA516" s="66"/>
      <c r="BB516" s="66"/>
      <c r="BC516" s="66">
        <v>0</v>
      </c>
      <c r="BD516" s="87">
        <v>0</v>
      </c>
      <c r="BE516" s="66"/>
      <c r="BF516" s="87">
        <v>0</v>
      </c>
      <c r="BG516" s="66"/>
      <c r="BH516" s="66"/>
      <c r="BI516" s="66"/>
      <c r="BJ516" s="66">
        <v>0</v>
      </c>
      <c r="BK516" s="87">
        <v>0</v>
      </c>
      <c r="BL516" s="66"/>
      <c r="BM516" s="87">
        <v>0</v>
      </c>
      <c r="BN516" s="66"/>
      <c r="BO516" s="66"/>
      <c r="BP516" s="66"/>
      <c r="BQ516" s="66"/>
      <c r="BR516" s="66"/>
      <c r="BS516" s="66"/>
      <c r="BT516" s="66"/>
      <c r="BU516" s="66"/>
      <c r="BV516" s="66"/>
      <c r="BW516" s="66"/>
      <c r="BX516" s="66"/>
      <c r="BY516" s="66"/>
      <c r="BZ516" s="66"/>
      <c r="CA516" s="66"/>
    </row>
    <row r="517" spans="1:79" s="256" customFormat="1" ht="31.5" x14ac:dyDescent="0.2">
      <c r="A517" s="171" t="s">
        <v>900</v>
      </c>
      <c r="B517" s="84" t="s">
        <v>443</v>
      </c>
      <c r="C517" s="171" t="s">
        <v>2325</v>
      </c>
      <c r="D517" s="87">
        <v>5.1918899999999999</v>
      </c>
      <c r="E517" s="66">
        <v>0</v>
      </c>
      <c r="F517" s="66">
        <v>5.1918899999999999</v>
      </c>
      <c r="G517" s="66">
        <v>0</v>
      </c>
      <c r="H517" s="66">
        <v>0</v>
      </c>
      <c r="I517" s="66">
        <v>1.35</v>
      </c>
      <c r="J517" s="66">
        <v>0</v>
      </c>
      <c r="K517" s="66">
        <v>0</v>
      </c>
      <c r="L517" s="66">
        <v>0</v>
      </c>
      <c r="M517" s="66">
        <v>0</v>
      </c>
      <c r="N517" s="66">
        <v>0</v>
      </c>
      <c r="O517" s="66">
        <v>0</v>
      </c>
      <c r="P517" s="66">
        <v>0</v>
      </c>
      <c r="Q517" s="66">
        <v>0</v>
      </c>
      <c r="R517" s="66">
        <v>0</v>
      </c>
      <c r="S517" s="66">
        <v>0</v>
      </c>
      <c r="T517" s="66">
        <v>0</v>
      </c>
      <c r="U517" s="66">
        <v>0</v>
      </c>
      <c r="V517" s="66">
        <v>0</v>
      </c>
      <c r="W517" s="66">
        <v>0</v>
      </c>
      <c r="X517" s="66">
        <v>0</v>
      </c>
      <c r="Y517" s="66">
        <v>0</v>
      </c>
      <c r="Z517" s="66">
        <v>0</v>
      </c>
      <c r="AA517" s="66">
        <v>0</v>
      </c>
      <c r="AB517" s="66">
        <v>0</v>
      </c>
      <c r="AC517" s="66">
        <v>0</v>
      </c>
      <c r="AD517" s="66">
        <v>0</v>
      </c>
      <c r="AE517" s="66">
        <v>0</v>
      </c>
      <c r="AF517" s="66">
        <v>0</v>
      </c>
      <c r="AG517" s="66">
        <v>0</v>
      </c>
      <c r="AH517" s="66">
        <v>5.1918899999999999</v>
      </c>
      <c r="AI517" s="66">
        <v>0</v>
      </c>
      <c r="AJ517" s="66"/>
      <c r="AK517" s="66">
        <v>1.35</v>
      </c>
      <c r="AL517" s="66"/>
      <c r="AM517" s="66"/>
      <c r="AN517" s="66"/>
      <c r="AO517" s="66">
        <v>0</v>
      </c>
      <c r="AP517" s="66">
        <v>0</v>
      </c>
      <c r="AQ517" s="66"/>
      <c r="AR517" s="66">
        <v>0</v>
      </c>
      <c r="AS517" s="66"/>
      <c r="AT517" s="66"/>
      <c r="AU517" s="66"/>
      <c r="AV517" s="66">
        <v>0</v>
      </c>
      <c r="AW517" s="87">
        <v>0</v>
      </c>
      <c r="AX517" s="66"/>
      <c r="AY517" s="87">
        <v>0</v>
      </c>
      <c r="AZ517" s="66"/>
      <c r="BA517" s="66"/>
      <c r="BB517" s="66"/>
      <c r="BC517" s="66">
        <v>0</v>
      </c>
      <c r="BD517" s="87">
        <v>0</v>
      </c>
      <c r="BE517" s="66"/>
      <c r="BF517" s="87">
        <v>0</v>
      </c>
      <c r="BG517" s="66"/>
      <c r="BH517" s="66"/>
      <c r="BI517" s="66"/>
      <c r="BJ517" s="66">
        <v>0</v>
      </c>
      <c r="BK517" s="87">
        <v>0</v>
      </c>
      <c r="BL517" s="66"/>
      <c r="BM517" s="87">
        <v>0</v>
      </c>
      <c r="BN517" s="66"/>
      <c r="BO517" s="66"/>
      <c r="BP517" s="66"/>
      <c r="BQ517" s="66"/>
      <c r="BR517" s="66"/>
      <c r="BS517" s="66"/>
      <c r="BT517" s="66"/>
      <c r="BU517" s="66"/>
      <c r="BV517" s="66"/>
      <c r="BW517" s="66"/>
      <c r="BX517" s="66"/>
      <c r="BY517" s="66"/>
      <c r="BZ517" s="66"/>
      <c r="CA517" s="66"/>
    </row>
    <row r="518" spans="1:79" s="256" customFormat="1" ht="78.75" x14ac:dyDescent="0.2">
      <c r="A518" s="171" t="s">
        <v>900</v>
      </c>
      <c r="B518" s="84" t="s">
        <v>1750</v>
      </c>
      <c r="C518" s="171" t="s">
        <v>2326</v>
      </c>
      <c r="D518" s="87">
        <v>2.5497100000000001</v>
      </c>
      <c r="E518" s="66">
        <v>0</v>
      </c>
      <c r="F518" s="66">
        <v>0</v>
      </c>
      <c r="G518" s="66">
        <v>0</v>
      </c>
      <c r="H518" s="66">
        <v>0</v>
      </c>
      <c r="I518" s="66">
        <v>0</v>
      </c>
      <c r="J518" s="66">
        <v>0</v>
      </c>
      <c r="K518" s="66">
        <v>0</v>
      </c>
      <c r="L518" s="66">
        <v>0</v>
      </c>
      <c r="M518" s="66">
        <v>0</v>
      </c>
      <c r="N518" s="66">
        <v>0</v>
      </c>
      <c r="O518" s="66">
        <v>0</v>
      </c>
      <c r="P518" s="66">
        <v>0</v>
      </c>
      <c r="Q518" s="66">
        <v>0</v>
      </c>
      <c r="R518" s="66">
        <v>0</v>
      </c>
      <c r="S518" s="66">
        <v>0</v>
      </c>
      <c r="T518" s="66">
        <v>0</v>
      </c>
      <c r="U518" s="66">
        <v>0</v>
      </c>
      <c r="V518" s="66">
        <v>0</v>
      </c>
      <c r="W518" s="66">
        <v>0</v>
      </c>
      <c r="X518" s="66">
        <v>0</v>
      </c>
      <c r="Y518" s="66">
        <v>0</v>
      </c>
      <c r="Z518" s="66">
        <v>0</v>
      </c>
      <c r="AA518" s="66">
        <v>0</v>
      </c>
      <c r="AB518" s="66">
        <v>0</v>
      </c>
      <c r="AC518" s="66">
        <v>0</v>
      </c>
      <c r="AD518" s="66">
        <v>0</v>
      </c>
      <c r="AE518" s="66">
        <v>0</v>
      </c>
      <c r="AF518" s="66">
        <v>0</v>
      </c>
      <c r="AG518" s="66">
        <v>0</v>
      </c>
      <c r="AH518" s="66">
        <v>0</v>
      </c>
      <c r="AI518" s="66">
        <v>0</v>
      </c>
      <c r="AJ518" s="66"/>
      <c r="AK518" s="66">
        <v>0</v>
      </c>
      <c r="AL518" s="66"/>
      <c r="AM518" s="66"/>
      <c r="AN518" s="66"/>
      <c r="AO518" s="66">
        <v>2.3175947299999997</v>
      </c>
      <c r="AP518" s="66">
        <v>0.1</v>
      </c>
      <c r="AQ518" s="66"/>
      <c r="AR518" s="66">
        <v>0.26900000000000002</v>
      </c>
      <c r="AS518" s="66"/>
      <c r="AT518" s="66"/>
      <c r="AU518" s="66"/>
      <c r="AV518" s="66">
        <v>2.3175947299999997</v>
      </c>
      <c r="AW518" s="87">
        <v>0.1</v>
      </c>
      <c r="AX518" s="66"/>
      <c r="AY518" s="87">
        <v>0.26900000000000002</v>
      </c>
      <c r="AZ518" s="66"/>
      <c r="BA518" s="66"/>
      <c r="BB518" s="66"/>
      <c r="BC518" s="66">
        <v>0</v>
      </c>
      <c r="BD518" s="87">
        <v>0</v>
      </c>
      <c r="BE518" s="66"/>
      <c r="BF518" s="87">
        <v>0</v>
      </c>
      <c r="BG518" s="66"/>
      <c r="BH518" s="66"/>
      <c r="BI518" s="66"/>
      <c r="BJ518" s="66">
        <v>0</v>
      </c>
      <c r="BK518" s="87">
        <v>0</v>
      </c>
      <c r="BL518" s="66"/>
      <c r="BM518" s="87">
        <v>0</v>
      </c>
      <c r="BN518" s="66"/>
      <c r="BO518" s="66"/>
      <c r="BP518" s="66"/>
      <c r="BQ518" s="66"/>
      <c r="BR518" s="66"/>
      <c r="BS518" s="66"/>
      <c r="BT518" s="66"/>
      <c r="BU518" s="66"/>
      <c r="BV518" s="66"/>
      <c r="BW518" s="66"/>
      <c r="BX518" s="66"/>
      <c r="BY518" s="66"/>
      <c r="BZ518" s="66"/>
      <c r="CA518" s="66"/>
    </row>
    <row r="519" spans="1:79" s="256" customFormat="1" ht="47.25" x14ac:dyDescent="0.2">
      <c r="A519" s="171" t="s">
        <v>900</v>
      </c>
      <c r="B519" s="84" t="s">
        <v>1751</v>
      </c>
      <c r="C519" s="171" t="s">
        <v>2327</v>
      </c>
      <c r="D519" s="87">
        <v>0</v>
      </c>
      <c r="E519" s="66">
        <v>0</v>
      </c>
      <c r="F519" s="66">
        <v>0</v>
      </c>
      <c r="G519" s="66">
        <v>0</v>
      </c>
      <c r="H519" s="66">
        <v>0</v>
      </c>
      <c r="I519" s="66">
        <v>0</v>
      </c>
      <c r="J519" s="66">
        <v>0</v>
      </c>
      <c r="K519" s="66">
        <v>0</v>
      </c>
      <c r="L519" s="66">
        <v>0</v>
      </c>
      <c r="M519" s="66">
        <v>0</v>
      </c>
      <c r="N519" s="66">
        <v>0</v>
      </c>
      <c r="O519" s="66">
        <v>0</v>
      </c>
      <c r="P519" s="66">
        <v>0</v>
      </c>
      <c r="Q519" s="66">
        <v>0</v>
      </c>
      <c r="R519" s="66">
        <v>0</v>
      </c>
      <c r="S519" s="66">
        <v>0</v>
      </c>
      <c r="T519" s="66">
        <v>0</v>
      </c>
      <c r="U519" s="66">
        <v>0</v>
      </c>
      <c r="V519" s="66">
        <v>0</v>
      </c>
      <c r="W519" s="66">
        <v>0</v>
      </c>
      <c r="X519" s="66">
        <v>0</v>
      </c>
      <c r="Y519" s="66">
        <v>0</v>
      </c>
      <c r="Z519" s="66">
        <v>0</v>
      </c>
      <c r="AA519" s="66">
        <v>0</v>
      </c>
      <c r="AB519" s="66">
        <v>0</v>
      </c>
      <c r="AC519" s="66">
        <v>0</v>
      </c>
      <c r="AD519" s="66">
        <v>0</v>
      </c>
      <c r="AE519" s="66">
        <v>0</v>
      </c>
      <c r="AF519" s="66">
        <v>0</v>
      </c>
      <c r="AG519" s="66">
        <v>0</v>
      </c>
      <c r="AH519" s="66"/>
      <c r="AI519" s="66"/>
      <c r="AJ519" s="66"/>
      <c r="AK519" s="66"/>
      <c r="AL519" s="66"/>
      <c r="AM519" s="66"/>
      <c r="AN519" s="66"/>
      <c r="AO519" s="66">
        <v>0</v>
      </c>
      <c r="AP519" s="66">
        <v>0</v>
      </c>
      <c r="AQ519" s="66"/>
      <c r="AR519" s="66">
        <v>0</v>
      </c>
      <c r="AS519" s="66"/>
      <c r="AT519" s="66"/>
      <c r="AU519" s="66"/>
      <c r="AV519" s="66"/>
      <c r="AW519" s="87">
        <v>0</v>
      </c>
      <c r="AX519" s="66"/>
      <c r="AY519" s="87">
        <v>0</v>
      </c>
      <c r="AZ519" s="66"/>
      <c r="BA519" s="66"/>
      <c r="BB519" s="66"/>
      <c r="BC519" s="66"/>
      <c r="BD519" s="87">
        <v>0</v>
      </c>
      <c r="BE519" s="66"/>
      <c r="BF519" s="87">
        <v>0</v>
      </c>
      <c r="BG519" s="66"/>
      <c r="BH519" s="66"/>
      <c r="BI519" s="66"/>
      <c r="BJ519" s="66">
        <v>0</v>
      </c>
      <c r="BK519" s="87">
        <v>0</v>
      </c>
      <c r="BL519" s="66"/>
      <c r="BM519" s="87">
        <v>0</v>
      </c>
      <c r="BN519" s="66"/>
      <c r="BO519" s="66"/>
      <c r="BP519" s="66"/>
      <c r="BQ519" s="66"/>
      <c r="BR519" s="66"/>
      <c r="BS519" s="66"/>
      <c r="BT519" s="66"/>
      <c r="BU519" s="66"/>
      <c r="BV519" s="66"/>
      <c r="BW519" s="66"/>
      <c r="BX519" s="66"/>
      <c r="BY519" s="66"/>
      <c r="BZ519" s="66"/>
      <c r="CA519" s="66"/>
    </row>
    <row r="520" spans="1:79" s="256" customFormat="1" x14ac:dyDescent="0.2">
      <c r="A520" s="210"/>
      <c r="B520" s="211" t="s">
        <v>31</v>
      </c>
      <c r="C520" s="210"/>
      <c r="D520" s="214">
        <f t="shared" ref="D520:BN520" si="152">SUM(D521:D530)</f>
        <v>100.57124999999999</v>
      </c>
      <c r="E520" s="214">
        <f t="shared" ref="E520" si="153">SUM(E521:E530)</f>
        <v>0</v>
      </c>
      <c r="F520" s="214">
        <f t="shared" si="152"/>
        <v>20.601209999999998</v>
      </c>
      <c r="G520" s="214">
        <f t="shared" si="152"/>
        <v>0.25</v>
      </c>
      <c r="H520" s="214">
        <f t="shared" si="152"/>
        <v>0</v>
      </c>
      <c r="I520" s="214">
        <f t="shared" si="152"/>
        <v>9.5000000000000001E-2</v>
      </c>
      <c r="J520" s="214">
        <f t="shared" si="152"/>
        <v>0</v>
      </c>
      <c r="K520" s="214">
        <f t="shared" si="152"/>
        <v>0</v>
      </c>
      <c r="L520" s="214">
        <f t="shared" si="152"/>
        <v>0</v>
      </c>
      <c r="M520" s="214">
        <f t="shared" si="152"/>
        <v>0</v>
      </c>
      <c r="N520" s="214">
        <f t="shared" si="152"/>
        <v>0</v>
      </c>
      <c r="O520" s="214">
        <f t="shared" si="152"/>
        <v>0</v>
      </c>
      <c r="P520" s="214">
        <f t="shared" si="152"/>
        <v>0</v>
      </c>
      <c r="Q520" s="214">
        <f t="shared" si="152"/>
        <v>0</v>
      </c>
      <c r="R520" s="214">
        <f t="shared" si="152"/>
        <v>0</v>
      </c>
      <c r="S520" s="214">
        <f t="shared" si="152"/>
        <v>0</v>
      </c>
      <c r="T520" s="214">
        <f t="shared" si="152"/>
        <v>0</v>
      </c>
      <c r="U520" s="214">
        <f t="shared" si="152"/>
        <v>0</v>
      </c>
      <c r="V520" s="214">
        <f t="shared" si="152"/>
        <v>0</v>
      </c>
      <c r="W520" s="214">
        <f t="shared" si="152"/>
        <v>0</v>
      </c>
      <c r="X520" s="214">
        <f t="shared" si="152"/>
        <v>0</v>
      </c>
      <c r="Y520" s="214">
        <f t="shared" si="152"/>
        <v>0</v>
      </c>
      <c r="Z520" s="214">
        <f t="shared" si="152"/>
        <v>0</v>
      </c>
      <c r="AA520" s="214">
        <f t="shared" si="152"/>
        <v>0</v>
      </c>
      <c r="AB520" s="214">
        <f t="shared" si="152"/>
        <v>0</v>
      </c>
      <c r="AC520" s="214">
        <f t="shared" si="152"/>
        <v>0</v>
      </c>
      <c r="AD520" s="214">
        <f t="shared" si="152"/>
        <v>0</v>
      </c>
      <c r="AE520" s="214">
        <f t="shared" si="152"/>
        <v>0</v>
      </c>
      <c r="AF520" s="214">
        <f t="shared" si="152"/>
        <v>0</v>
      </c>
      <c r="AG520" s="214">
        <f t="shared" si="152"/>
        <v>0</v>
      </c>
      <c r="AH520" s="214">
        <f t="shared" si="152"/>
        <v>20.601209999999998</v>
      </c>
      <c r="AI520" s="214">
        <f t="shared" si="152"/>
        <v>0.25</v>
      </c>
      <c r="AJ520" s="214">
        <f t="shared" si="152"/>
        <v>0</v>
      </c>
      <c r="AK520" s="214">
        <f t="shared" si="152"/>
        <v>9.5000000000000001E-2</v>
      </c>
      <c r="AL520" s="214">
        <f t="shared" si="152"/>
        <v>0</v>
      </c>
      <c r="AM520" s="214">
        <f t="shared" si="152"/>
        <v>0</v>
      </c>
      <c r="AN520" s="214">
        <f t="shared" si="152"/>
        <v>0</v>
      </c>
      <c r="AO520" s="214">
        <f t="shared" si="152"/>
        <v>15.644132770000001</v>
      </c>
      <c r="AP520" s="214">
        <f t="shared" si="152"/>
        <v>1.3</v>
      </c>
      <c r="AQ520" s="214">
        <f t="shared" si="152"/>
        <v>0</v>
      </c>
      <c r="AR520" s="214">
        <f t="shared" si="152"/>
        <v>0.58865999999999996</v>
      </c>
      <c r="AS520" s="214">
        <f t="shared" si="152"/>
        <v>0</v>
      </c>
      <c r="AT520" s="214">
        <f t="shared" si="152"/>
        <v>0</v>
      </c>
      <c r="AU520" s="214">
        <f t="shared" si="152"/>
        <v>0</v>
      </c>
      <c r="AV520" s="214">
        <f t="shared" si="152"/>
        <v>3.2166917599999998</v>
      </c>
      <c r="AW520" s="214">
        <f t="shared" si="152"/>
        <v>0.4</v>
      </c>
      <c r="AX520" s="214">
        <f t="shared" si="152"/>
        <v>0</v>
      </c>
      <c r="AY520" s="214">
        <f t="shared" si="152"/>
        <v>7.9000000000000001E-2</v>
      </c>
      <c r="AZ520" s="214">
        <f t="shared" si="152"/>
        <v>0</v>
      </c>
      <c r="BA520" s="214">
        <f t="shared" si="152"/>
        <v>0</v>
      </c>
      <c r="BB520" s="214">
        <f t="shared" si="152"/>
        <v>0</v>
      </c>
      <c r="BC520" s="214">
        <f t="shared" si="152"/>
        <v>6.1892487999999997</v>
      </c>
      <c r="BD520" s="214">
        <f t="shared" si="152"/>
        <v>0.5</v>
      </c>
      <c r="BE520" s="214">
        <f t="shared" si="152"/>
        <v>0</v>
      </c>
      <c r="BF520" s="214">
        <f t="shared" si="152"/>
        <v>0.126</v>
      </c>
      <c r="BG520" s="214">
        <f t="shared" si="152"/>
        <v>0</v>
      </c>
      <c r="BH520" s="214">
        <f t="shared" si="152"/>
        <v>0</v>
      </c>
      <c r="BI520" s="214">
        <f t="shared" si="152"/>
        <v>0</v>
      </c>
      <c r="BJ520" s="214">
        <f t="shared" si="152"/>
        <v>6.2381922100000002</v>
      </c>
      <c r="BK520" s="214">
        <f t="shared" si="152"/>
        <v>0.4</v>
      </c>
      <c r="BL520" s="214">
        <f t="shared" si="152"/>
        <v>0</v>
      </c>
      <c r="BM520" s="214">
        <f t="shared" si="152"/>
        <v>0.38366</v>
      </c>
      <c r="BN520" s="214">
        <f t="shared" si="152"/>
        <v>0</v>
      </c>
      <c r="BO520" s="214">
        <f t="shared" ref="BO520:CA520" si="154">SUM(BO521:BO530)</f>
        <v>0</v>
      </c>
      <c r="BP520" s="214">
        <f t="shared" si="154"/>
        <v>0</v>
      </c>
      <c r="BQ520" s="214">
        <f t="shared" si="154"/>
        <v>0</v>
      </c>
      <c r="BR520" s="214">
        <f t="shared" si="154"/>
        <v>0</v>
      </c>
      <c r="BS520" s="214">
        <f t="shared" si="154"/>
        <v>0</v>
      </c>
      <c r="BT520" s="214">
        <f t="shared" si="154"/>
        <v>0</v>
      </c>
      <c r="BU520" s="214">
        <f t="shared" si="154"/>
        <v>0</v>
      </c>
      <c r="BV520" s="214">
        <f t="shared" si="154"/>
        <v>0</v>
      </c>
      <c r="BW520" s="214">
        <f t="shared" si="154"/>
        <v>0</v>
      </c>
      <c r="BX520" s="214">
        <f t="shared" si="154"/>
        <v>0</v>
      </c>
      <c r="BY520" s="214">
        <f t="shared" si="154"/>
        <v>0</v>
      </c>
      <c r="BZ520" s="214">
        <f t="shared" si="154"/>
        <v>0</v>
      </c>
      <c r="CA520" s="214">
        <f t="shared" si="154"/>
        <v>0</v>
      </c>
    </row>
    <row r="521" spans="1:79" s="256" customFormat="1" ht="47.25" x14ac:dyDescent="0.2">
      <c r="A521" s="171" t="s">
        <v>900</v>
      </c>
      <c r="B521" s="170" t="s">
        <v>674</v>
      </c>
      <c r="C521" s="171" t="s">
        <v>2328</v>
      </c>
      <c r="D521" s="87">
        <v>3.6231499999999999</v>
      </c>
      <c r="E521" s="66">
        <v>0</v>
      </c>
      <c r="F521" s="66">
        <v>0</v>
      </c>
      <c r="G521" s="66">
        <v>0</v>
      </c>
      <c r="H521" s="66">
        <v>0</v>
      </c>
      <c r="I521" s="66">
        <v>0</v>
      </c>
      <c r="J521" s="66">
        <v>0</v>
      </c>
      <c r="K521" s="66">
        <v>0</v>
      </c>
      <c r="L521" s="66">
        <v>0</v>
      </c>
      <c r="M521" s="66">
        <v>0</v>
      </c>
      <c r="N521" s="66">
        <v>0</v>
      </c>
      <c r="O521" s="66">
        <v>0</v>
      </c>
      <c r="P521" s="66">
        <v>0</v>
      </c>
      <c r="Q521" s="66">
        <v>0</v>
      </c>
      <c r="R521" s="66">
        <v>0</v>
      </c>
      <c r="S521" s="66">
        <v>0</v>
      </c>
      <c r="T521" s="66">
        <v>0</v>
      </c>
      <c r="U521" s="66">
        <v>0</v>
      </c>
      <c r="V521" s="66">
        <v>0</v>
      </c>
      <c r="W521" s="66">
        <v>0</v>
      </c>
      <c r="X521" s="66">
        <v>0</v>
      </c>
      <c r="Y521" s="66">
        <v>0</v>
      </c>
      <c r="Z521" s="66">
        <v>0</v>
      </c>
      <c r="AA521" s="66">
        <v>0</v>
      </c>
      <c r="AB521" s="66">
        <v>0</v>
      </c>
      <c r="AC521" s="66">
        <v>0</v>
      </c>
      <c r="AD521" s="66">
        <v>0</v>
      </c>
      <c r="AE521" s="66">
        <v>0</v>
      </c>
      <c r="AF521" s="66">
        <v>0</v>
      </c>
      <c r="AG521" s="66">
        <v>0</v>
      </c>
      <c r="AH521" s="66">
        <v>0</v>
      </c>
      <c r="AI521" s="66">
        <v>0</v>
      </c>
      <c r="AJ521" s="66"/>
      <c r="AK521" s="66">
        <v>0</v>
      </c>
      <c r="AL521" s="66"/>
      <c r="AM521" s="66"/>
      <c r="AN521" s="66"/>
      <c r="AO521" s="66">
        <v>3.2166917599999998</v>
      </c>
      <c r="AP521" s="66">
        <v>0.4</v>
      </c>
      <c r="AQ521" s="66"/>
      <c r="AR521" s="66">
        <v>7.9000000000000001E-2</v>
      </c>
      <c r="AS521" s="66"/>
      <c r="AT521" s="66"/>
      <c r="AU521" s="66"/>
      <c r="AV521" s="66">
        <v>3.2166917599999998</v>
      </c>
      <c r="AW521" s="87">
        <v>0.4</v>
      </c>
      <c r="AX521" s="66"/>
      <c r="AY521" s="87">
        <v>7.9000000000000001E-2</v>
      </c>
      <c r="AZ521" s="66"/>
      <c r="BA521" s="66"/>
      <c r="BB521" s="66"/>
      <c r="BC521" s="66">
        <v>0</v>
      </c>
      <c r="BD521" s="87">
        <v>0</v>
      </c>
      <c r="BE521" s="66"/>
      <c r="BF521" s="87">
        <v>0</v>
      </c>
      <c r="BG521" s="66"/>
      <c r="BH521" s="66"/>
      <c r="BI521" s="66"/>
      <c r="BJ521" s="66">
        <v>0</v>
      </c>
      <c r="BK521" s="87">
        <v>0</v>
      </c>
      <c r="BL521" s="66"/>
      <c r="BM521" s="87">
        <v>0</v>
      </c>
      <c r="BN521" s="66"/>
      <c r="BO521" s="66"/>
      <c r="BP521" s="66"/>
      <c r="BQ521" s="66"/>
      <c r="BR521" s="66"/>
      <c r="BS521" s="66"/>
      <c r="BT521" s="66"/>
      <c r="BU521" s="66"/>
      <c r="BV521" s="66"/>
      <c r="BW521" s="66"/>
      <c r="BX521" s="66"/>
      <c r="BY521" s="66"/>
      <c r="BZ521" s="66"/>
      <c r="CA521" s="66"/>
    </row>
    <row r="522" spans="1:79" s="256" customFormat="1" ht="31.5" x14ac:dyDescent="0.2">
      <c r="A522" s="171" t="s">
        <v>900</v>
      </c>
      <c r="B522" s="84" t="s">
        <v>444</v>
      </c>
      <c r="C522" s="171" t="s">
        <v>2329</v>
      </c>
      <c r="D522" s="87">
        <v>5.3521899999999993</v>
      </c>
      <c r="E522" s="66">
        <v>0</v>
      </c>
      <c r="F522" s="66">
        <v>0</v>
      </c>
      <c r="G522" s="66">
        <v>0</v>
      </c>
      <c r="H522" s="66">
        <v>0</v>
      </c>
      <c r="I522" s="66">
        <v>0</v>
      </c>
      <c r="J522" s="66">
        <v>0</v>
      </c>
      <c r="K522" s="66">
        <v>0</v>
      </c>
      <c r="L522" s="66">
        <v>0</v>
      </c>
      <c r="M522" s="66">
        <v>0</v>
      </c>
      <c r="N522" s="66">
        <v>0</v>
      </c>
      <c r="O522" s="66">
        <v>0</v>
      </c>
      <c r="P522" s="66">
        <v>0</v>
      </c>
      <c r="Q522" s="66">
        <v>0</v>
      </c>
      <c r="R522" s="66">
        <v>0</v>
      </c>
      <c r="S522" s="66">
        <v>0</v>
      </c>
      <c r="T522" s="66">
        <v>0</v>
      </c>
      <c r="U522" s="66">
        <v>0</v>
      </c>
      <c r="V522" s="66">
        <v>0</v>
      </c>
      <c r="W522" s="66">
        <v>0</v>
      </c>
      <c r="X522" s="66">
        <v>0</v>
      </c>
      <c r="Y522" s="66">
        <v>0</v>
      </c>
      <c r="Z522" s="66">
        <v>0</v>
      </c>
      <c r="AA522" s="66">
        <v>0</v>
      </c>
      <c r="AB522" s="66">
        <v>0</v>
      </c>
      <c r="AC522" s="66">
        <v>0</v>
      </c>
      <c r="AD522" s="66">
        <v>0</v>
      </c>
      <c r="AE522" s="66">
        <v>0</v>
      </c>
      <c r="AF522" s="66">
        <v>0</v>
      </c>
      <c r="AG522" s="66">
        <v>0</v>
      </c>
      <c r="AH522" s="66">
        <v>0</v>
      </c>
      <c r="AI522" s="66">
        <v>0</v>
      </c>
      <c r="AJ522" s="66"/>
      <c r="AK522" s="66">
        <v>0</v>
      </c>
      <c r="AL522" s="66"/>
      <c r="AM522" s="66"/>
      <c r="AN522" s="66"/>
      <c r="AO522" s="66">
        <v>0</v>
      </c>
      <c r="AP522" s="66">
        <v>0</v>
      </c>
      <c r="AQ522" s="66"/>
      <c r="AR522" s="66">
        <v>0</v>
      </c>
      <c r="AS522" s="66"/>
      <c r="AT522" s="66"/>
      <c r="AU522" s="66"/>
      <c r="AV522" s="66">
        <v>0</v>
      </c>
      <c r="AW522" s="87">
        <v>0</v>
      </c>
      <c r="AX522" s="66"/>
      <c r="AY522" s="87">
        <v>0</v>
      </c>
      <c r="AZ522" s="66"/>
      <c r="BA522" s="66"/>
      <c r="BB522" s="66"/>
      <c r="BC522" s="66">
        <v>0</v>
      </c>
      <c r="BD522" s="87">
        <v>0</v>
      </c>
      <c r="BE522" s="66"/>
      <c r="BF522" s="87">
        <v>0</v>
      </c>
      <c r="BG522" s="66"/>
      <c r="BH522" s="66"/>
      <c r="BI522" s="66"/>
      <c r="BJ522" s="66">
        <v>0</v>
      </c>
      <c r="BK522" s="87">
        <v>0</v>
      </c>
      <c r="BL522" s="66"/>
      <c r="BM522" s="87">
        <v>0</v>
      </c>
      <c r="BN522" s="66"/>
      <c r="BO522" s="66"/>
      <c r="BP522" s="66"/>
      <c r="BQ522" s="66"/>
      <c r="BR522" s="66"/>
      <c r="BS522" s="66"/>
      <c r="BT522" s="66"/>
      <c r="BU522" s="66"/>
      <c r="BV522" s="66"/>
      <c r="BW522" s="66"/>
      <c r="BX522" s="66"/>
      <c r="BY522" s="66"/>
      <c r="BZ522" s="66"/>
      <c r="CA522" s="66"/>
    </row>
    <row r="523" spans="1:79" s="256" customFormat="1" ht="47.25" x14ac:dyDescent="0.2">
      <c r="A523" s="171" t="s">
        <v>900</v>
      </c>
      <c r="B523" s="84" t="s">
        <v>675</v>
      </c>
      <c r="C523" s="171" t="s">
        <v>2330</v>
      </c>
      <c r="D523" s="87">
        <v>4.7927200000000001</v>
      </c>
      <c r="E523" s="66">
        <v>0</v>
      </c>
      <c r="F523" s="66">
        <v>0</v>
      </c>
      <c r="G523" s="66">
        <v>0</v>
      </c>
      <c r="H523" s="66">
        <v>0</v>
      </c>
      <c r="I523" s="66">
        <v>0</v>
      </c>
      <c r="J523" s="66">
        <v>0</v>
      </c>
      <c r="K523" s="66">
        <v>0</v>
      </c>
      <c r="L523" s="66">
        <v>0</v>
      </c>
      <c r="M523" s="66">
        <v>0</v>
      </c>
      <c r="N523" s="66">
        <v>0</v>
      </c>
      <c r="O523" s="66">
        <v>0</v>
      </c>
      <c r="P523" s="66">
        <v>0</v>
      </c>
      <c r="Q523" s="66">
        <v>0</v>
      </c>
      <c r="R523" s="66">
        <v>0</v>
      </c>
      <c r="S523" s="66">
        <v>0</v>
      </c>
      <c r="T523" s="66">
        <v>0</v>
      </c>
      <c r="U523" s="66">
        <v>0</v>
      </c>
      <c r="V523" s="66">
        <v>0</v>
      </c>
      <c r="W523" s="66">
        <v>0</v>
      </c>
      <c r="X523" s="66">
        <v>0</v>
      </c>
      <c r="Y523" s="66">
        <v>0</v>
      </c>
      <c r="Z523" s="66">
        <v>0</v>
      </c>
      <c r="AA523" s="66">
        <v>0</v>
      </c>
      <c r="AB523" s="66">
        <v>0</v>
      </c>
      <c r="AC523" s="66">
        <v>0</v>
      </c>
      <c r="AD523" s="66">
        <v>0</v>
      </c>
      <c r="AE523" s="66">
        <v>0</v>
      </c>
      <c r="AF523" s="66">
        <v>0</v>
      </c>
      <c r="AG523" s="66">
        <v>0</v>
      </c>
      <c r="AH523" s="66">
        <v>0</v>
      </c>
      <c r="AI523" s="66">
        <v>0</v>
      </c>
      <c r="AJ523" s="66"/>
      <c r="AK523" s="66">
        <v>0</v>
      </c>
      <c r="AL523" s="66"/>
      <c r="AM523" s="66"/>
      <c r="AN523" s="66"/>
      <c r="AO523" s="66">
        <v>3.0429050000000002</v>
      </c>
      <c r="AP523" s="66">
        <v>0.4</v>
      </c>
      <c r="AQ523" s="66"/>
      <c r="AR523" s="66">
        <v>0.17166000000000001</v>
      </c>
      <c r="AS523" s="66"/>
      <c r="AT523" s="66"/>
      <c r="AU523" s="66"/>
      <c r="AV523" s="66">
        <v>0</v>
      </c>
      <c r="AW523" s="87">
        <v>0</v>
      </c>
      <c r="AX523" s="66"/>
      <c r="AY523" s="87">
        <v>0</v>
      </c>
      <c r="AZ523" s="66"/>
      <c r="BA523" s="66"/>
      <c r="BB523" s="66"/>
      <c r="BC523" s="66">
        <v>0</v>
      </c>
      <c r="BD523" s="87">
        <v>0</v>
      </c>
      <c r="BE523" s="66"/>
      <c r="BF523" s="87">
        <v>0</v>
      </c>
      <c r="BG523" s="66"/>
      <c r="BH523" s="66"/>
      <c r="BI523" s="66"/>
      <c r="BJ523" s="66">
        <v>3.0429050000000002</v>
      </c>
      <c r="BK523" s="87">
        <v>0.4</v>
      </c>
      <c r="BL523" s="66"/>
      <c r="BM523" s="87">
        <v>0.17166000000000001</v>
      </c>
      <c r="BN523" s="66"/>
      <c r="BO523" s="66"/>
      <c r="BP523" s="66"/>
      <c r="BQ523" s="66"/>
      <c r="BR523" s="66"/>
      <c r="BS523" s="66"/>
      <c r="BT523" s="66"/>
      <c r="BU523" s="66"/>
      <c r="BV523" s="66"/>
      <c r="BW523" s="66"/>
      <c r="BX523" s="66"/>
      <c r="BY523" s="66"/>
      <c r="BZ523" s="66"/>
      <c r="CA523" s="66"/>
    </row>
    <row r="524" spans="1:79" s="256" customFormat="1" ht="31.5" x14ac:dyDescent="0.2">
      <c r="A524" s="171" t="s">
        <v>900</v>
      </c>
      <c r="B524" s="84" t="s">
        <v>84</v>
      </c>
      <c r="C524" s="171" t="s">
        <v>2331</v>
      </c>
      <c r="D524" s="87">
        <v>3.9311400000000001</v>
      </c>
      <c r="E524" s="66">
        <v>0</v>
      </c>
      <c r="F524" s="66">
        <v>3.9311399999999996</v>
      </c>
      <c r="G524" s="66">
        <v>0.25</v>
      </c>
      <c r="H524" s="66">
        <v>0</v>
      </c>
      <c r="I524" s="66">
        <v>4.4999999999999998E-2</v>
      </c>
      <c r="J524" s="66">
        <v>0</v>
      </c>
      <c r="K524" s="66">
        <v>0</v>
      </c>
      <c r="L524" s="66">
        <v>0</v>
      </c>
      <c r="M524" s="66">
        <v>0</v>
      </c>
      <c r="N524" s="66">
        <v>0</v>
      </c>
      <c r="O524" s="66">
        <v>0</v>
      </c>
      <c r="P524" s="66">
        <v>0</v>
      </c>
      <c r="Q524" s="66">
        <v>0</v>
      </c>
      <c r="R524" s="66">
        <v>0</v>
      </c>
      <c r="S524" s="66">
        <v>0</v>
      </c>
      <c r="T524" s="66">
        <v>0</v>
      </c>
      <c r="U524" s="66">
        <v>0</v>
      </c>
      <c r="V524" s="66">
        <v>0</v>
      </c>
      <c r="W524" s="66">
        <v>0</v>
      </c>
      <c r="X524" s="66">
        <v>0</v>
      </c>
      <c r="Y524" s="66">
        <v>0</v>
      </c>
      <c r="Z524" s="66">
        <v>0</v>
      </c>
      <c r="AA524" s="66">
        <v>0</v>
      </c>
      <c r="AB524" s="66">
        <v>0</v>
      </c>
      <c r="AC524" s="66">
        <v>0</v>
      </c>
      <c r="AD524" s="66">
        <v>0</v>
      </c>
      <c r="AE524" s="66">
        <v>0</v>
      </c>
      <c r="AF524" s="66">
        <v>0</v>
      </c>
      <c r="AG524" s="66">
        <v>0</v>
      </c>
      <c r="AH524" s="66">
        <v>3.9311399999999996</v>
      </c>
      <c r="AI524" s="66">
        <v>0.25</v>
      </c>
      <c r="AJ524" s="66"/>
      <c r="AK524" s="66">
        <v>4.4999999999999998E-2</v>
      </c>
      <c r="AL524" s="66"/>
      <c r="AM524" s="66"/>
      <c r="AN524" s="66"/>
      <c r="AO524" s="66">
        <v>0</v>
      </c>
      <c r="AP524" s="66">
        <v>0</v>
      </c>
      <c r="AQ524" s="66"/>
      <c r="AR524" s="66">
        <v>0</v>
      </c>
      <c r="AS524" s="66"/>
      <c r="AT524" s="66"/>
      <c r="AU524" s="66"/>
      <c r="AV524" s="66">
        <v>0</v>
      </c>
      <c r="AW524" s="87">
        <v>0</v>
      </c>
      <c r="AX524" s="66"/>
      <c r="AY524" s="87">
        <v>0</v>
      </c>
      <c r="AZ524" s="66"/>
      <c r="BA524" s="66"/>
      <c r="BB524" s="66"/>
      <c r="BC524" s="66">
        <v>0</v>
      </c>
      <c r="BD524" s="87">
        <v>0</v>
      </c>
      <c r="BE524" s="66"/>
      <c r="BF524" s="87">
        <v>0</v>
      </c>
      <c r="BG524" s="66"/>
      <c r="BH524" s="66"/>
      <c r="BI524" s="66"/>
      <c r="BJ524" s="66">
        <v>0</v>
      </c>
      <c r="BK524" s="87">
        <v>0</v>
      </c>
      <c r="BL524" s="66"/>
      <c r="BM524" s="87">
        <v>0</v>
      </c>
      <c r="BN524" s="66"/>
      <c r="BO524" s="66"/>
      <c r="BP524" s="66"/>
      <c r="BQ524" s="66"/>
      <c r="BR524" s="66"/>
      <c r="BS524" s="66"/>
      <c r="BT524" s="66"/>
      <c r="BU524" s="66"/>
      <c r="BV524" s="66"/>
      <c r="BW524" s="66"/>
      <c r="BX524" s="66"/>
      <c r="BY524" s="66"/>
      <c r="BZ524" s="66"/>
      <c r="CA524" s="66"/>
    </row>
    <row r="525" spans="1:79" s="256" customFormat="1" ht="31.5" x14ac:dyDescent="0.2">
      <c r="A525" s="171" t="s">
        <v>900</v>
      </c>
      <c r="B525" s="84" t="s">
        <v>676</v>
      </c>
      <c r="C525" s="171" t="s">
        <v>2332</v>
      </c>
      <c r="D525" s="87">
        <v>3.2237900000000002</v>
      </c>
      <c r="E525" s="66">
        <v>0</v>
      </c>
      <c r="F525" s="66">
        <v>0</v>
      </c>
      <c r="G525" s="66">
        <v>0</v>
      </c>
      <c r="H525" s="66">
        <v>0</v>
      </c>
      <c r="I525" s="66">
        <v>0</v>
      </c>
      <c r="J525" s="66">
        <v>0</v>
      </c>
      <c r="K525" s="66">
        <v>0</v>
      </c>
      <c r="L525" s="66">
        <v>0</v>
      </c>
      <c r="M525" s="66">
        <v>0</v>
      </c>
      <c r="N525" s="66">
        <v>0</v>
      </c>
      <c r="O525" s="66">
        <v>0</v>
      </c>
      <c r="P525" s="66">
        <v>0</v>
      </c>
      <c r="Q525" s="66">
        <v>0</v>
      </c>
      <c r="R525" s="66">
        <v>0</v>
      </c>
      <c r="S525" s="66">
        <v>0</v>
      </c>
      <c r="T525" s="66">
        <v>0</v>
      </c>
      <c r="U525" s="66">
        <v>0</v>
      </c>
      <c r="V525" s="66">
        <v>0</v>
      </c>
      <c r="W525" s="66">
        <v>0</v>
      </c>
      <c r="X525" s="66">
        <v>0</v>
      </c>
      <c r="Y525" s="66">
        <v>0</v>
      </c>
      <c r="Z525" s="66">
        <v>0</v>
      </c>
      <c r="AA525" s="66">
        <v>0</v>
      </c>
      <c r="AB525" s="66">
        <v>0</v>
      </c>
      <c r="AC525" s="66">
        <v>0</v>
      </c>
      <c r="AD525" s="66">
        <v>0</v>
      </c>
      <c r="AE525" s="66">
        <v>0</v>
      </c>
      <c r="AF525" s="66">
        <v>0</v>
      </c>
      <c r="AG525" s="66">
        <v>0</v>
      </c>
      <c r="AH525" s="66">
        <v>0</v>
      </c>
      <c r="AI525" s="66">
        <v>0</v>
      </c>
      <c r="AJ525" s="66"/>
      <c r="AK525" s="66">
        <v>0</v>
      </c>
      <c r="AL525" s="66"/>
      <c r="AM525" s="66"/>
      <c r="AN525" s="66"/>
      <c r="AO525" s="66">
        <v>3.19528721</v>
      </c>
      <c r="AP525" s="66">
        <v>0</v>
      </c>
      <c r="AQ525" s="66"/>
      <c r="AR525" s="66">
        <v>0.21199999999999997</v>
      </c>
      <c r="AS525" s="66"/>
      <c r="AT525" s="66"/>
      <c r="AU525" s="66"/>
      <c r="AV525" s="66">
        <v>0</v>
      </c>
      <c r="AW525" s="87">
        <v>0</v>
      </c>
      <c r="AX525" s="66"/>
      <c r="AY525" s="87">
        <v>0</v>
      </c>
      <c r="AZ525" s="66"/>
      <c r="BA525" s="66"/>
      <c r="BB525" s="66"/>
      <c r="BC525" s="66">
        <v>0</v>
      </c>
      <c r="BD525" s="87">
        <v>0</v>
      </c>
      <c r="BE525" s="66"/>
      <c r="BF525" s="87">
        <v>0</v>
      </c>
      <c r="BG525" s="66"/>
      <c r="BH525" s="66"/>
      <c r="BI525" s="66"/>
      <c r="BJ525" s="66">
        <v>3.19528721</v>
      </c>
      <c r="BK525" s="87">
        <v>0</v>
      </c>
      <c r="BL525" s="66"/>
      <c r="BM525" s="87">
        <v>0.21199999999999997</v>
      </c>
      <c r="BN525" s="66"/>
      <c r="BO525" s="66"/>
      <c r="BP525" s="66"/>
      <c r="BQ525" s="66"/>
      <c r="BR525" s="66"/>
      <c r="BS525" s="66"/>
      <c r="BT525" s="66"/>
      <c r="BU525" s="66"/>
      <c r="BV525" s="66"/>
      <c r="BW525" s="66"/>
      <c r="BX525" s="66"/>
      <c r="BY525" s="66"/>
      <c r="BZ525" s="66"/>
      <c r="CA525" s="66"/>
    </row>
    <row r="526" spans="1:79" s="256" customFormat="1" ht="47.25" x14ac:dyDescent="0.2">
      <c r="A526" s="171" t="s">
        <v>900</v>
      </c>
      <c r="B526" s="84" t="s">
        <v>85</v>
      </c>
      <c r="C526" s="171" t="s">
        <v>2333</v>
      </c>
      <c r="D526" s="87">
        <v>26.729230000000001</v>
      </c>
      <c r="E526" s="66">
        <v>0</v>
      </c>
      <c r="F526" s="66">
        <v>0</v>
      </c>
      <c r="G526" s="66">
        <v>0</v>
      </c>
      <c r="H526" s="66">
        <v>0</v>
      </c>
      <c r="I526" s="66">
        <v>0</v>
      </c>
      <c r="J526" s="66">
        <v>0</v>
      </c>
      <c r="K526" s="66">
        <v>0</v>
      </c>
      <c r="L526" s="66">
        <v>0</v>
      </c>
      <c r="M526" s="66">
        <v>0</v>
      </c>
      <c r="N526" s="66">
        <v>0</v>
      </c>
      <c r="O526" s="66">
        <v>0</v>
      </c>
      <c r="P526" s="66">
        <v>0</v>
      </c>
      <c r="Q526" s="66">
        <v>0</v>
      </c>
      <c r="R526" s="66">
        <v>0</v>
      </c>
      <c r="S526" s="66">
        <v>0</v>
      </c>
      <c r="T526" s="66">
        <v>0</v>
      </c>
      <c r="U526" s="66">
        <v>0</v>
      </c>
      <c r="V526" s="66">
        <v>0</v>
      </c>
      <c r="W526" s="66">
        <v>0</v>
      </c>
      <c r="X526" s="66">
        <v>0</v>
      </c>
      <c r="Y526" s="66">
        <v>0</v>
      </c>
      <c r="Z526" s="66">
        <v>0</v>
      </c>
      <c r="AA526" s="66">
        <v>0</v>
      </c>
      <c r="AB526" s="66">
        <v>0</v>
      </c>
      <c r="AC526" s="66">
        <v>0</v>
      </c>
      <c r="AD526" s="66">
        <v>0</v>
      </c>
      <c r="AE526" s="66">
        <v>0</v>
      </c>
      <c r="AF526" s="66">
        <v>0</v>
      </c>
      <c r="AG526" s="66">
        <v>0</v>
      </c>
      <c r="AH526" s="66">
        <v>0</v>
      </c>
      <c r="AI526" s="66">
        <v>0</v>
      </c>
      <c r="AJ526" s="66"/>
      <c r="AK526" s="66">
        <v>0</v>
      </c>
      <c r="AL526" s="66"/>
      <c r="AM526" s="66"/>
      <c r="AN526" s="66"/>
      <c r="AO526" s="66">
        <v>0</v>
      </c>
      <c r="AP526" s="66">
        <v>0</v>
      </c>
      <c r="AQ526" s="66"/>
      <c r="AR526" s="66">
        <v>0</v>
      </c>
      <c r="AS526" s="66"/>
      <c r="AT526" s="66"/>
      <c r="AU526" s="66"/>
      <c r="AV526" s="66">
        <v>0</v>
      </c>
      <c r="AW526" s="87">
        <v>0</v>
      </c>
      <c r="AX526" s="66"/>
      <c r="AY526" s="87">
        <v>0</v>
      </c>
      <c r="AZ526" s="66"/>
      <c r="BA526" s="66"/>
      <c r="BB526" s="66"/>
      <c r="BC526" s="66">
        <v>0</v>
      </c>
      <c r="BD526" s="87">
        <v>0</v>
      </c>
      <c r="BE526" s="66"/>
      <c r="BF526" s="87">
        <v>0</v>
      </c>
      <c r="BG526" s="66"/>
      <c r="BH526" s="66"/>
      <c r="BI526" s="66"/>
      <c r="BJ526" s="66">
        <v>0</v>
      </c>
      <c r="BK526" s="87">
        <v>0</v>
      </c>
      <c r="BL526" s="66"/>
      <c r="BM526" s="87">
        <v>0</v>
      </c>
      <c r="BN526" s="66"/>
      <c r="BO526" s="66"/>
      <c r="BP526" s="66"/>
      <c r="BQ526" s="66"/>
      <c r="BR526" s="66"/>
      <c r="BS526" s="66"/>
      <c r="BT526" s="66"/>
      <c r="BU526" s="66"/>
      <c r="BV526" s="66"/>
      <c r="BW526" s="66"/>
      <c r="BX526" s="66"/>
      <c r="BY526" s="66"/>
      <c r="BZ526" s="66"/>
      <c r="CA526" s="66"/>
    </row>
    <row r="527" spans="1:79" s="256" customFormat="1" ht="47.25" x14ac:dyDescent="0.2">
      <c r="A527" s="171" t="s">
        <v>900</v>
      </c>
      <c r="B527" s="84" t="s">
        <v>86</v>
      </c>
      <c r="C527" s="171" t="s">
        <v>2334</v>
      </c>
      <c r="D527" s="87">
        <v>33.027699999999996</v>
      </c>
      <c r="E527" s="66">
        <v>0</v>
      </c>
      <c r="F527" s="66">
        <v>0</v>
      </c>
      <c r="G527" s="66">
        <v>0</v>
      </c>
      <c r="H527" s="66">
        <v>0</v>
      </c>
      <c r="I527" s="66">
        <v>0</v>
      </c>
      <c r="J527" s="66">
        <v>0</v>
      </c>
      <c r="K527" s="66">
        <v>0</v>
      </c>
      <c r="L527" s="66">
        <v>0</v>
      </c>
      <c r="M527" s="66">
        <v>0</v>
      </c>
      <c r="N527" s="66">
        <v>0</v>
      </c>
      <c r="O527" s="66">
        <v>0</v>
      </c>
      <c r="P527" s="66">
        <v>0</v>
      </c>
      <c r="Q527" s="66">
        <v>0</v>
      </c>
      <c r="R527" s="66">
        <v>0</v>
      </c>
      <c r="S527" s="66">
        <v>0</v>
      </c>
      <c r="T527" s="66">
        <v>0</v>
      </c>
      <c r="U527" s="66">
        <v>0</v>
      </c>
      <c r="V527" s="66">
        <v>0</v>
      </c>
      <c r="W527" s="66">
        <v>0</v>
      </c>
      <c r="X527" s="66">
        <v>0</v>
      </c>
      <c r="Y527" s="66">
        <v>0</v>
      </c>
      <c r="Z527" s="66">
        <v>0</v>
      </c>
      <c r="AA527" s="66">
        <v>0</v>
      </c>
      <c r="AB527" s="66">
        <v>0</v>
      </c>
      <c r="AC527" s="66">
        <v>0</v>
      </c>
      <c r="AD527" s="66">
        <v>0</v>
      </c>
      <c r="AE527" s="66">
        <v>0</v>
      </c>
      <c r="AF527" s="66">
        <v>0</v>
      </c>
      <c r="AG527" s="66">
        <v>0</v>
      </c>
      <c r="AH527" s="66">
        <v>0</v>
      </c>
      <c r="AI527" s="66">
        <v>0</v>
      </c>
      <c r="AJ527" s="66"/>
      <c r="AK527" s="66">
        <v>0</v>
      </c>
      <c r="AL527" s="66"/>
      <c r="AM527" s="66"/>
      <c r="AN527" s="66"/>
      <c r="AO527" s="66">
        <v>0</v>
      </c>
      <c r="AP527" s="66">
        <v>0</v>
      </c>
      <c r="AQ527" s="66"/>
      <c r="AR527" s="66">
        <v>0</v>
      </c>
      <c r="AS527" s="66"/>
      <c r="AT527" s="66"/>
      <c r="AU527" s="66"/>
      <c r="AV527" s="66">
        <v>0</v>
      </c>
      <c r="AW527" s="87">
        <v>0</v>
      </c>
      <c r="AX527" s="66"/>
      <c r="AY527" s="87">
        <v>0</v>
      </c>
      <c r="AZ527" s="66"/>
      <c r="BA527" s="66"/>
      <c r="BB527" s="66"/>
      <c r="BC527" s="66">
        <v>0</v>
      </c>
      <c r="BD527" s="87">
        <v>0</v>
      </c>
      <c r="BE527" s="66"/>
      <c r="BF527" s="87">
        <v>0</v>
      </c>
      <c r="BG527" s="66"/>
      <c r="BH527" s="66"/>
      <c r="BI527" s="66"/>
      <c r="BJ527" s="66">
        <v>0</v>
      </c>
      <c r="BK527" s="87">
        <v>0</v>
      </c>
      <c r="BL527" s="66"/>
      <c r="BM527" s="87">
        <v>0</v>
      </c>
      <c r="BN527" s="66"/>
      <c r="BO527" s="66"/>
      <c r="BP527" s="66"/>
      <c r="BQ527" s="66"/>
      <c r="BR527" s="66"/>
      <c r="BS527" s="66"/>
      <c r="BT527" s="66"/>
      <c r="BU527" s="66"/>
      <c r="BV527" s="66"/>
      <c r="BW527" s="66"/>
      <c r="BX527" s="66"/>
      <c r="BY527" s="66"/>
      <c r="BZ527" s="66"/>
      <c r="CA527" s="66"/>
    </row>
    <row r="528" spans="1:79" s="256" customFormat="1" ht="47.25" x14ac:dyDescent="0.2">
      <c r="A528" s="171" t="s">
        <v>900</v>
      </c>
      <c r="B528" s="170" t="s">
        <v>677</v>
      </c>
      <c r="C528" s="171" t="s">
        <v>2335</v>
      </c>
      <c r="D528" s="87">
        <v>3.22126</v>
      </c>
      <c r="E528" s="66">
        <v>0</v>
      </c>
      <c r="F528" s="66">
        <v>0</v>
      </c>
      <c r="G528" s="66">
        <v>0</v>
      </c>
      <c r="H528" s="66">
        <v>0</v>
      </c>
      <c r="I528" s="66">
        <v>0</v>
      </c>
      <c r="J528" s="66">
        <v>0</v>
      </c>
      <c r="K528" s="66">
        <v>0</v>
      </c>
      <c r="L528" s="66">
        <v>0</v>
      </c>
      <c r="M528" s="66">
        <v>0</v>
      </c>
      <c r="N528" s="66">
        <v>0</v>
      </c>
      <c r="O528" s="66">
        <v>0</v>
      </c>
      <c r="P528" s="66">
        <v>0</v>
      </c>
      <c r="Q528" s="66">
        <v>0</v>
      </c>
      <c r="R528" s="66">
        <v>0</v>
      </c>
      <c r="S528" s="66">
        <v>0</v>
      </c>
      <c r="T528" s="66">
        <v>0</v>
      </c>
      <c r="U528" s="66">
        <v>0</v>
      </c>
      <c r="V528" s="66">
        <v>0</v>
      </c>
      <c r="W528" s="66">
        <v>0</v>
      </c>
      <c r="X528" s="66">
        <v>0</v>
      </c>
      <c r="Y528" s="66">
        <v>0</v>
      </c>
      <c r="Z528" s="66">
        <v>0</v>
      </c>
      <c r="AA528" s="66">
        <v>0</v>
      </c>
      <c r="AB528" s="66">
        <v>0</v>
      </c>
      <c r="AC528" s="66">
        <v>0</v>
      </c>
      <c r="AD528" s="66">
        <v>0</v>
      </c>
      <c r="AE528" s="66">
        <v>0</v>
      </c>
      <c r="AF528" s="66">
        <v>0</v>
      </c>
      <c r="AG528" s="66">
        <v>0</v>
      </c>
      <c r="AH528" s="66">
        <v>0</v>
      </c>
      <c r="AI528" s="66">
        <v>0</v>
      </c>
      <c r="AJ528" s="66"/>
      <c r="AK528" s="66">
        <v>0</v>
      </c>
      <c r="AL528" s="66"/>
      <c r="AM528" s="66"/>
      <c r="AN528" s="66"/>
      <c r="AO528" s="66">
        <v>0</v>
      </c>
      <c r="AP528" s="66">
        <v>0</v>
      </c>
      <c r="AQ528" s="66"/>
      <c r="AR528" s="66">
        <v>0</v>
      </c>
      <c r="AS528" s="66"/>
      <c r="AT528" s="66"/>
      <c r="AU528" s="66"/>
      <c r="AV528" s="66">
        <v>0</v>
      </c>
      <c r="AW528" s="87">
        <v>0</v>
      </c>
      <c r="AX528" s="66"/>
      <c r="AY528" s="87">
        <v>0</v>
      </c>
      <c r="AZ528" s="66"/>
      <c r="BA528" s="66"/>
      <c r="BB528" s="66"/>
      <c r="BC528" s="66">
        <v>0</v>
      </c>
      <c r="BD528" s="87">
        <v>0</v>
      </c>
      <c r="BE528" s="66"/>
      <c r="BF528" s="87">
        <v>0</v>
      </c>
      <c r="BG528" s="66"/>
      <c r="BH528" s="66"/>
      <c r="BI528" s="66"/>
      <c r="BJ528" s="66">
        <v>0</v>
      </c>
      <c r="BK528" s="87">
        <v>0</v>
      </c>
      <c r="BL528" s="66"/>
      <c r="BM528" s="87">
        <v>0</v>
      </c>
      <c r="BN528" s="66"/>
      <c r="BO528" s="66"/>
      <c r="BP528" s="66"/>
      <c r="BQ528" s="66"/>
      <c r="BR528" s="66"/>
      <c r="BS528" s="66"/>
      <c r="BT528" s="66"/>
      <c r="BU528" s="66"/>
      <c r="BV528" s="66"/>
      <c r="BW528" s="66"/>
      <c r="BX528" s="66"/>
      <c r="BY528" s="66"/>
      <c r="BZ528" s="66"/>
      <c r="CA528" s="66"/>
    </row>
    <row r="529" spans="1:79" s="256" customFormat="1" ht="47.25" x14ac:dyDescent="0.2">
      <c r="A529" s="171" t="s">
        <v>900</v>
      </c>
      <c r="B529" s="84" t="s">
        <v>678</v>
      </c>
      <c r="C529" s="171" t="s">
        <v>2336</v>
      </c>
      <c r="D529" s="87">
        <v>16.670069999999999</v>
      </c>
      <c r="E529" s="66">
        <v>0</v>
      </c>
      <c r="F529" s="66">
        <v>16.670069999999999</v>
      </c>
      <c r="G529" s="66">
        <v>0</v>
      </c>
      <c r="H529" s="66">
        <v>0</v>
      </c>
      <c r="I529" s="66">
        <v>0.05</v>
      </c>
      <c r="J529" s="66">
        <v>0</v>
      </c>
      <c r="K529" s="66">
        <v>0</v>
      </c>
      <c r="L529" s="66">
        <v>0</v>
      </c>
      <c r="M529" s="66">
        <v>0</v>
      </c>
      <c r="N529" s="66">
        <v>0</v>
      </c>
      <c r="O529" s="66">
        <v>0</v>
      </c>
      <c r="P529" s="66">
        <v>0</v>
      </c>
      <c r="Q529" s="66">
        <v>0</v>
      </c>
      <c r="R529" s="66">
        <v>0</v>
      </c>
      <c r="S529" s="66">
        <v>0</v>
      </c>
      <c r="T529" s="66">
        <v>0</v>
      </c>
      <c r="U529" s="66">
        <v>0</v>
      </c>
      <c r="V529" s="66">
        <v>0</v>
      </c>
      <c r="W529" s="66">
        <v>0</v>
      </c>
      <c r="X529" s="66">
        <v>0</v>
      </c>
      <c r="Y529" s="66">
        <v>0</v>
      </c>
      <c r="Z529" s="66">
        <v>0</v>
      </c>
      <c r="AA529" s="66">
        <v>0</v>
      </c>
      <c r="AB529" s="66">
        <v>0</v>
      </c>
      <c r="AC529" s="66">
        <v>0</v>
      </c>
      <c r="AD529" s="66">
        <v>0</v>
      </c>
      <c r="AE529" s="66">
        <v>0</v>
      </c>
      <c r="AF529" s="66">
        <v>0</v>
      </c>
      <c r="AG529" s="66">
        <v>0</v>
      </c>
      <c r="AH529" s="66">
        <v>16.670069999999999</v>
      </c>
      <c r="AI529" s="66">
        <v>0</v>
      </c>
      <c r="AJ529" s="66"/>
      <c r="AK529" s="66">
        <v>0.05</v>
      </c>
      <c r="AL529" s="66"/>
      <c r="AM529" s="66"/>
      <c r="AN529" s="66"/>
      <c r="AO529" s="66">
        <v>0</v>
      </c>
      <c r="AP529" s="66">
        <v>0</v>
      </c>
      <c r="AQ529" s="66"/>
      <c r="AR529" s="66">
        <v>0</v>
      </c>
      <c r="AS529" s="66"/>
      <c r="AT529" s="66"/>
      <c r="AU529" s="66"/>
      <c r="AV529" s="66">
        <v>0</v>
      </c>
      <c r="AW529" s="87">
        <v>0</v>
      </c>
      <c r="AX529" s="66"/>
      <c r="AY529" s="87">
        <v>0</v>
      </c>
      <c r="AZ529" s="66"/>
      <c r="BA529" s="66"/>
      <c r="BB529" s="66"/>
      <c r="BC529" s="66">
        <v>0</v>
      </c>
      <c r="BD529" s="87">
        <v>0</v>
      </c>
      <c r="BE529" s="66"/>
      <c r="BF529" s="87">
        <v>0</v>
      </c>
      <c r="BG529" s="66"/>
      <c r="BH529" s="66"/>
      <c r="BI529" s="66"/>
      <c r="BJ529" s="66">
        <v>0</v>
      </c>
      <c r="BK529" s="87">
        <v>0</v>
      </c>
      <c r="BL529" s="66"/>
      <c r="BM529" s="87">
        <v>0</v>
      </c>
      <c r="BN529" s="66"/>
      <c r="BO529" s="66"/>
      <c r="BP529" s="66"/>
      <c r="BQ529" s="66"/>
      <c r="BR529" s="66"/>
      <c r="BS529" s="66"/>
      <c r="BT529" s="66"/>
      <c r="BU529" s="66"/>
      <c r="BV529" s="66"/>
      <c r="BW529" s="66"/>
      <c r="BX529" s="66"/>
      <c r="BY529" s="66"/>
      <c r="BZ529" s="66"/>
      <c r="CA529" s="66"/>
    </row>
    <row r="530" spans="1:79" s="256" customFormat="1" ht="31.5" x14ac:dyDescent="0.2">
      <c r="A530" s="171" t="s">
        <v>900</v>
      </c>
      <c r="B530" s="170" t="s">
        <v>944</v>
      </c>
      <c r="C530" s="171" t="s">
        <v>2337</v>
      </c>
      <c r="D530" s="87">
        <v>0</v>
      </c>
      <c r="E530" s="66">
        <v>0</v>
      </c>
      <c r="F530" s="66">
        <v>0</v>
      </c>
      <c r="G530" s="66">
        <v>0</v>
      </c>
      <c r="H530" s="66">
        <v>0</v>
      </c>
      <c r="I530" s="66">
        <v>0</v>
      </c>
      <c r="J530" s="66">
        <v>0</v>
      </c>
      <c r="K530" s="66">
        <v>0</v>
      </c>
      <c r="L530" s="66">
        <v>0</v>
      </c>
      <c r="M530" s="66">
        <v>0</v>
      </c>
      <c r="N530" s="66">
        <v>0</v>
      </c>
      <c r="O530" s="66">
        <v>0</v>
      </c>
      <c r="P530" s="66">
        <v>0</v>
      </c>
      <c r="Q530" s="66">
        <v>0</v>
      </c>
      <c r="R530" s="66">
        <v>0</v>
      </c>
      <c r="S530" s="66">
        <v>0</v>
      </c>
      <c r="T530" s="66">
        <v>0</v>
      </c>
      <c r="U530" s="66">
        <v>0</v>
      </c>
      <c r="V530" s="66">
        <v>0</v>
      </c>
      <c r="W530" s="66">
        <v>0</v>
      </c>
      <c r="X530" s="66">
        <v>0</v>
      </c>
      <c r="Y530" s="66">
        <v>0</v>
      </c>
      <c r="Z530" s="66">
        <v>0</v>
      </c>
      <c r="AA530" s="66">
        <v>0</v>
      </c>
      <c r="AB530" s="66">
        <v>0</v>
      </c>
      <c r="AC530" s="66">
        <v>0</v>
      </c>
      <c r="AD530" s="66">
        <v>0</v>
      </c>
      <c r="AE530" s="66">
        <v>0</v>
      </c>
      <c r="AF530" s="66">
        <v>0</v>
      </c>
      <c r="AG530" s="66">
        <v>0</v>
      </c>
      <c r="AH530" s="66">
        <v>0</v>
      </c>
      <c r="AI530" s="66"/>
      <c r="AJ530" s="66"/>
      <c r="AK530" s="66"/>
      <c r="AL530" s="66"/>
      <c r="AM530" s="66"/>
      <c r="AN530" s="66"/>
      <c r="AO530" s="66">
        <v>6.1892487999999997</v>
      </c>
      <c r="AP530" s="66">
        <v>0.5</v>
      </c>
      <c r="AQ530" s="66"/>
      <c r="AR530" s="66">
        <v>0.126</v>
      </c>
      <c r="AS530" s="66"/>
      <c r="AT530" s="66"/>
      <c r="AU530" s="66"/>
      <c r="AV530" s="66">
        <v>0</v>
      </c>
      <c r="AW530" s="87">
        <v>0</v>
      </c>
      <c r="AX530" s="66"/>
      <c r="AY530" s="87">
        <v>0</v>
      </c>
      <c r="AZ530" s="66"/>
      <c r="BA530" s="66"/>
      <c r="BB530" s="66"/>
      <c r="BC530" s="66">
        <v>6.1892487999999997</v>
      </c>
      <c r="BD530" s="87">
        <v>0.5</v>
      </c>
      <c r="BE530" s="66"/>
      <c r="BF530" s="87">
        <v>0.126</v>
      </c>
      <c r="BG530" s="66"/>
      <c r="BH530" s="66"/>
      <c r="BI530" s="66"/>
      <c r="BJ530" s="66">
        <v>0</v>
      </c>
      <c r="BK530" s="87">
        <v>0</v>
      </c>
      <c r="BL530" s="66"/>
      <c r="BM530" s="87">
        <v>0</v>
      </c>
      <c r="BN530" s="66"/>
      <c r="BO530" s="66"/>
      <c r="BP530" s="66"/>
      <c r="BQ530" s="66"/>
      <c r="BR530" s="66"/>
      <c r="BS530" s="66"/>
      <c r="BT530" s="66"/>
      <c r="BU530" s="66"/>
      <c r="BV530" s="66"/>
      <c r="BW530" s="66"/>
      <c r="BX530" s="66"/>
      <c r="BY530" s="66"/>
      <c r="BZ530" s="66"/>
      <c r="CA530" s="66"/>
    </row>
    <row r="531" spans="1:79" s="256" customFormat="1" x14ac:dyDescent="0.2">
      <c r="A531" s="210"/>
      <c r="B531" s="211" t="s">
        <v>33</v>
      </c>
      <c r="C531" s="210"/>
      <c r="D531" s="214">
        <f t="shared" ref="D531:BN531" si="155">SUM(D532:D535)</f>
        <v>351.57247999999998</v>
      </c>
      <c r="E531" s="214">
        <f t="shared" ref="E531" si="156">SUM(E532:E535)</f>
        <v>0</v>
      </c>
      <c r="F531" s="214">
        <f t="shared" si="155"/>
        <v>11.13378</v>
      </c>
      <c r="G531" s="214">
        <f t="shared" si="155"/>
        <v>0.66</v>
      </c>
      <c r="H531" s="214">
        <f t="shared" si="155"/>
        <v>0</v>
      </c>
      <c r="I531" s="214">
        <f t="shared" si="155"/>
        <v>1.6</v>
      </c>
      <c r="J531" s="214">
        <f t="shared" si="155"/>
        <v>0</v>
      </c>
      <c r="K531" s="214">
        <f t="shared" si="155"/>
        <v>0</v>
      </c>
      <c r="L531" s="214">
        <f t="shared" si="155"/>
        <v>0</v>
      </c>
      <c r="M531" s="214">
        <f t="shared" si="155"/>
        <v>0</v>
      </c>
      <c r="N531" s="214">
        <f t="shared" si="155"/>
        <v>0</v>
      </c>
      <c r="O531" s="214">
        <f t="shared" si="155"/>
        <v>0</v>
      </c>
      <c r="P531" s="214">
        <f t="shared" si="155"/>
        <v>0</v>
      </c>
      <c r="Q531" s="214">
        <f t="shared" si="155"/>
        <v>0</v>
      </c>
      <c r="R531" s="214">
        <f t="shared" si="155"/>
        <v>0</v>
      </c>
      <c r="S531" s="214">
        <f t="shared" si="155"/>
        <v>0</v>
      </c>
      <c r="T531" s="214">
        <f t="shared" si="155"/>
        <v>0</v>
      </c>
      <c r="U531" s="214">
        <f t="shared" si="155"/>
        <v>0</v>
      </c>
      <c r="V531" s="214">
        <f t="shared" si="155"/>
        <v>0</v>
      </c>
      <c r="W531" s="214">
        <f t="shared" si="155"/>
        <v>0</v>
      </c>
      <c r="X531" s="214">
        <f t="shared" si="155"/>
        <v>0</v>
      </c>
      <c r="Y531" s="214">
        <f t="shared" si="155"/>
        <v>0</v>
      </c>
      <c r="Z531" s="214">
        <f t="shared" si="155"/>
        <v>0</v>
      </c>
      <c r="AA531" s="214">
        <f t="shared" si="155"/>
        <v>0</v>
      </c>
      <c r="AB531" s="214">
        <f t="shared" si="155"/>
        <v>0</v>
      </c>
      <c r="AC531" s="214">
        <f t="shared" si="155"/>
        <v>0</v>
      </c>
      <c r="AD531" s="214">
        <f t="shared" si="155"/>
        <v>0</v>
      </c>
      <c r="AE531" s="214">
        <f t="shared" si="155"/>
        <v>0</v>
      </c>
      <c r="AF531" s="214">
        <f t="shared" si="155"/>
        <v>0</v>
      </c>
      <c r="AG531" s="214">
        <f t="shared" si="155"/>
        <v>0</v>
      </c>
      <c r="AH531" s="214">
        <f t="shared" si="155"/>
        <v>11.13378</v>
      </c>
      <c r="AI531" s="214">
        <f t="shared" si="155"/>
        <v>0.66</v>
      </c>
      <c r="AJ531" s="214">
        <f t="shared" si="155"/>
        <v>0</v>
      </c>
      <c r="AK531" s="214">
        <f t="shared" si="155"/>
        <v>1.6</v>
      </c>
      <c r="AL531" s="214">
        <f t="shared" si="155"/>
        <v>0</v>
      </c>
      <c r="AM531" s="214">
        <f t="shared" si="155"/>
        <v>0</v>
      </c>
      <c r="AN531" s="214">
        <f t="shared" si="155"/>
        <v>0</v>
      </c>
      <c r="AO531" s="214">
        <f t="shared" si="155"/>
        <v>7.7436219499999988</v>
      </c>
      <c r="AP531" s="214">
        <f t="shared" si="155"/>
        <v>0.41000000000000003</v>
      </c>
      <c r="AQ531" s="214">
        <f t="shared" si="155"/>
        <v>0</v>
      </c>
      <c r="AR531" s="214">
        <f t="shared" si="155"/>
        <v>1.0649999999999999</v>
      </c>
      <c r="AS531" s="214">
        <f t="shared" si="155"/>
        <v>0</v>
      </c>
      <c r="AT531" s="214">
        <f t="shared" si="155"/>
        <v>0</v>
      </c>
      <c r="AU531" s="214">
        <f t="shared" si="155"/>
        <v>0</v>
      </c>
      <c r="AV531" s="214">
        <f t="shared" si="155"/>
        <v>0</v>
      </c>
      <c r="AW531" s="214">
        <f t="shared" si="155"/>
        <v>0</v>
      </c>
      <c r="AX531" s="214">
        <f t="shared" si="155"/>
        <v>0</v>
      </c>
      <c r="AY531" s="214">
        <f t="shared" si="155"/>
        <v>0</v>
      </c>
      <c r="AZ531" s="214">
        <f t="shared" si="155"/>
        <v>0</v>
      </c>
      <c r="BA531" s="214">
        <f t="shared" si="155"/>
        <v>0</v>
      </c>
      <c r="BB531" s="214">
        <f t="shared" si="155"/>
        <v>0</v>
      </c>
      <c r="BC531" s="214">
        <f t="shared" si="155"/>
        <v>6.0995273099999991</v>
      </c>
      <c r="BD531" s="214">
        <f t="shared" si="155"/>
        <v>0.25</v>
      </c>
      <c r="BE531" s="214">
        <f t="shared" si="155"/>
        <v>0</v>
      </c>
      <c r="BF531" s="214">
        <f t="shared" si="155"/>
        <v>1.0169999999999999</v>
      </c>
      <c r="BG531" s="214">
        <f t="shared" si="155"/>
        <v>0</v>
      </c>
      <c r="BH531" s="214">
        <f t="shared" si="155"/>
        <v>0</v>
      </c>
      <c r="BI531" s="214">
        <f t="shared" si="155"/>
        <v>0</v>
      </c>
      <c r="BJ531" s="214">
        <f t="shared" si="155"/>
        <v>1.6440946399999998</v>
      </c>
      <c r="BK531" s="214">
        <f t="shared" si="155"/>
        <v>0.16</v>
      </c>
      <c r="BL531" s="214">
        <f t="shared" si="155"/>
        <v>0</v>
      </c>
      <c r="BM531" s="214">
        <f t="shared" si="155"/>
        <v>4.7999999999999994E-2</v>
      </c>
      <c r="BN531" s="214">
        <f t="shared" si="155"/>
        <v>0</v>
      </c>
      <c r="BO531" s="214">
        <f t="shared" ref="BO531:CA531" si="157">SUM(BO532:BO535)</f>
        <v>0</v>
      </c>
      <c r="BP531" s="214">
        <f t="shared" si="157"/>
        <v>0</v>
      </c>
      <c r="BQ531" s="214">
        <f t="shared" si="157"/>
        <v>0</v>
      </c>
      <c r="BR531" s="214">
        <f t="shared" si="157"/>
        <v>0</v>
      </c>
      <c r="BS531" s="214">
        <f t="shared" si="157"/>
        <v>0</v>
      </c>
      <c r="BT531" s="214">
        <f t="shared" si="157"/>
        <v>0</v>
      </c>
      <c r="BU531" s="214">
        <f t="shared" si="157"/>
        <v>0</v>
      </c>
      <c r="BV531" s="214">
        <f t="shared" si="157"/>
        <v>0</v>
      </c>
      <c r="BW531" s="214">
        <f t="shared" si="157"/>
        <v>0</v>
      </c>
      <c r="BX531" s="214">
        <f t="shared" si="157"/>
        <v>0</v>
      </c>
      <c r="BY531" s="214">
        <f t="shared" si="157"/>
        <v>0</v>
      </c>
      <c r="BZ531" s="214">
        <f t="shared" si="157"/>
        <v>0</v>
      </c>
      <c r="CA531" s="214">
        <f t="shared" si="157"/>
        <v>0</v>
      </c>
    </row>
    <row r="532" spans="1:79" s="256" customFormat="1" ht="47.25" x14ac:dyDescent="0.2">
      <c r="A532" s="171" t="s">
        <v>900</v>
      </c>
      <c r="B532" s="84" t="s">
        <v>679</v>
      </c>
      <c r="C532" s="171" t="s">
        <v>2338</v>
      </c>
      <c r="D532" s="87">
        <v>2.4274899999999997</v>
      </c>
      <c r="E532" s="66">
        <v>0</v>
      </c>
      <c r="F532" s="66">
        <v>2.4274900000000001</v>
      </c>
      <c r="G532" s="66">
        <v>0.25</v>
      </c>
      <c r="H532" s="66">
        <v>0</v>
      </c>
      <c r="I532" s="66">
        <v>0.6</v>
      </c>
      <c r="J532" s="66">
        <v>0</v>
      </c>
      <c r="K532" s="66">
        <v>0</v>
      </c>
      <c r="L532" s="66">
        <v>0</v>
      </c>
      <c r="M532" s="66">
        <v>0</v>
      </c>
      <c r="N532" s="66">
        <v>0</v>
      </c>
      <c r="O532" s="66">
        <v>0</v>
      </c>
      <c r="P532" s="66">
        <v>0</v>
      </c>
      <c r="Q532" s="66">
        <v>0</v>
      </c>
      <c r="R532" s="66">
        <v>0</v>
      </c>
      <c r="S532" s="66">
        <v>0</v>
      </c>
      <c r="T532" s="66">
        <v>0</v>
      </c>
      <c r="U532" s="66">
        <v>0</v>
      </c>
      <c r="V532" s="66">
        <v>0</v>
      </c>
      <c r="W532" s="66">
        <v>0</v>
      </c>
      <c r="X532" s="66">
        <v>0</v>
      </c>
      <c r="Y532" s="66">
        <v>0</v>
      </c>
      <c r="Z532" s="66">
        <v>0</v>
      </c>
      <c r="AA532" s="66">
        <v>0</v>
      </c>
      <c r="AB532" s="66">
        <v>0</v>
      </c>
      <c r="AC532" s="66">
        <v>0</v>
      </c>
      <c r="AD532" s="66">
        <v>0</v>
      </c>
      <c r="AE532" s="66">
        <v>0</v>
      </c>
      <c r="AF532" s="66">
        <v>0</v>
      </c>
      <c r="AG532" s="66">
        <v>0</v>
      </c>
      <c r="AH532" s="66">
        <v>2.4274900000000001</v>
      </c>
      <c r="AI532" s="66">
        <v>0.25</v>
      </c>
      <c r="AJ532" s="66"/>
      <c r="AK532" s="66">
        <v>0.6</v>
      </c>
      <c r="AL532" s="66"/>
      <c r="AM532" s="66"/>
      <c r="AN532" s="66"/>
      <c r="AO532" s="66">
        <v>0</v>
      </c>
      <c r="AP532" s="66">
        <v>0</v>
      </c>
      <c r="AQ532" s="66"/>
      <c r="AR532" s="66">
        <v>0</v>
      </c>
      <c r="AS532" s="66"/>
      <c r="AT532" s="66"/>
      <c r="AU532" s="66"/>
      <c r="AV532" s="66">
        <v>0</v>
      </c>
      <c r="AW532" s="87">
        <v>0</v>
      </c>
      <c r="AX532" s="66"/>
      <c r="AY532" s="87">
        <v>0</v>
      </c>
      <c r="AZ532" s="66"/>
      <c r="BA532" s="66"/>
      <c r="BB532" s="66"/>
      <c r="BC532" s="66">
        <v>0</v>
      </c>
      <c r="BD532" s="87">
        <v>0</v>
      </c>
      <c r="BE532" s="66"/>
      <c r="BF532" s="87">
        <v>0</v>
      </c>
      <c r="BG532" s="66"/>
      <c r="BH532" s="66"/>
      <c r="BI532" s="66"/>
      <c r="BJ532" s="66">
        <v>0</v>
      </c>
      <c r="BK532" s="87">
        <v>0</v>
      </c>
      <c r="BL532" s="66"/>
      <c r="BM532" s="87">
        <v>0</v>
      </c>
      <c r="BN532" s="66"/>
      <c r="BO532" s="66"/>
      <c r="BP532" s="66"/>
      <c r="BQ532" s="66"/>
      <c r="BR532" s="66"/>
      <c r="BS532" s="66"/>
      <c r="BT532" s="66"/>
      <c r="BU532" s="66"/>
      <c r="BV532" s="66"/>
      <c r="BW532" s="66"/>
      <c r="BX532" s="66"/>
      <c r="BY532" s="66"/>
      <c r="BZ532" s="66"/>
      <c r="CA532" s="66"/>
    </row>
    <row r="533" spans="1:79" s="256" customFormat="1" ht="63" x14ac:dyDescent="0.2">
      <c r="A533" s="171" t="s">
        <v>900</v>
      </c>
      <c r="B533" s="84" t="s">
        <v>87</v>
      </c>
      <c r="C533" s="171" t="s">
        <v>2339</v>
      </c>
      <c r="D533" s="87">
        <v>340.43870000000004</v>
      </c>
      <c r="E533" s="66">
        <v>0</v>
      </c>
      <c r="F533" s="66">
        <v>0</v>
      </c>
      <c r="G533" s="66">
        <v>0</v>
      </c>
      <c r="H533" s="66">
        <v>0</v>
      </c>
      <c r="I533" s="66">
        <v>0</v>
      </c>
      <c r="J533" s="66">
        <v>0</v>
      </c>
      <c r="K533" s="66">
        <v>0</v>
      </c>
      <c r="L533" s="66">
        <v>0</v>
      </c>
      <c r="M533" s="66">
        <v>0</v>
      </c>
      <c r="N533" s="66">
        <v>0</v>
      </c>
      <c r="O533" s="66">
        <v>0</v>
      </c>
      <c r="P533" s="66">
        <v>0</v>
      </c>
      <c r="Q533" s="66">
        <v>0</v>
      </c>
      <c r="R533" s="66">
        <v>0</v>
      </c>
      <c r="S533" s="66">
        <v>0</v>
      </c>
      <c r="T533" s="66">
        <v>0</v>
      </c>
      <c r="U533" s="66">
        <v>0</v>
      </c>
      <c r="V533" s="66">
        <v>0</v>
      </c>
      <c r="W533" s="66">
        <v>0</v>
      </c>
      <c r="X533" s="66">
        <v>0</v>
      </c>
      <c r="Y533" s="66">
        <v>0</v>
      </c>
      <c r="Z533" s="66">
        <v>0</v>
      </c>
      <c r="AA533" s="66">
        <v>0</v>
      </c>
      <c r="AB533" s="66">
        <v>0</v>
      </c>
      <c r="AC533" s="66">
        <v>0</v>
      </c>
      <c r="AD533" s="66">
        <v>0</v>
      </c>
      <c r="AE533" s="66">
        <v>0</v>
      </c>
      <c r="AF533" s="66">
        <v>0</v>
      </c>
      <c r="AG533" s="66">
        <v>0</v>
      </c>
      <c r="AH533" s="66">
        <v>0</v>
      </c>
      <c r="AI533" s="66">
        <v>0</v>
      </c>
      <c r="AJ533" s="66"/>
      <c r="AK533" s="66">
        <v>0</v>
      </c>
      <c r="AL533" s="66"/>
      <c r="AM533" s="66"/>
      <c r="AN533" s="66"/>
      <c r="AO533" s="66">
        <v>0</v>
      </c>
      <c r="AP533" s="66">
        <v>0</v>
      </c>
      <c r="AQ533" s="66"/>
      <c r="AR533" s="66">
        <v>0</v>
      </c>
      <c r="AS533" s="66"/>
      <c r="AT533" s="66"/>
      <c r="AU533" s="66"/>
      <c r="AV533" s="66">
        <v>0</v>
      </c>
      <c r="AW533" s="87">
        <v>0</v>
      </c>
      <c r="AX533" s="66"/>
      <c r="AY533" s="87">
        <v>0</v>
      </c>
      <c r="AZ533" s="66"/>
      <c r="BA533" s="66"/>
      <c r="BB533" s="66"/>
      <c r="BC533" s="66">
        <v>0</v>
      </c>
      <c r="BD533" s="87">
        <v>0</v>
      </c>
      <c r="BE533" s="66"/>
      <c r="BF533" s="87">
        <v>0</v>
      </c>
      <c r="BG533" s="66"/>
      <c r="BH533" s="66"/>
      <c r="BI533" s="66"/>
      <c r="BJ533" s="66">
        <v>0</v>
      </c>
      <c r="BK533" s="87">
        <v>0</v>
      </c>
      <c r="BL533" s="66"/>
      <c r="BM533" s="87">
        <v>0</v>
      </c>
      <c r="BN533" s="66"/>
      <c r="BO533" s="66"/>
      <c r="BP533" s="66"/>
      <c r="BQ533" s="66"/>
      <c r="BR533" s="66"/>
      <c r="BS533" s="66"/>
      <c r="BT533" s="66"/>
      <c r="BU533" s="66"/>
      <c r="BV533" s="66"/>
      <c r="BW533" s="66"/>
      <c r="BX533" s="66"/>
      <c r="BY533" s="66"/>
      <c r="BZ533" s="66"/>
      <c r="CA533" s="66"/>
    </row>
    <row r="534" spans="1:79" s="256" customFormat="1" ht="78.75" x14ac:dyDescent="0.2">
      <c r="A534" s="171" t="s">
        <v>900</v>
      </c>
      <c r="B534" s="84" t="s">
        <v>1752</v>
      </c>
      <c r="C534" s="171" t="s">
        <v>2340</v>
      </c>
      <c r="D534" s="87">
        <v>6.3878599999999999</v>
      </c>
      <c r="E534" s="66">
        <v>0</v>
      </c>
      <c r="F534" s="66">
        <v>6.3878599999999999</v>
      </c>
      <c r="G534" s="66">
        <v>0.25</v>
      </c>
      <c r="H534" s="66">
        <v>0</v>
      </c>
      <c r="I534" s="66">
        <v>0.9</v>
      </c>
      <c r="J534" s="66">
        <v>0</v>
      </c>
      <c r="K534" s="66">
        <v>0</v>
      </c>
      <c r="L534" s="66">
        <v>0</v>
      </c>
      <c r="M534" s="66">
        <v>0</v>
      </c>
      <c r="N534" s="66">
        <v>0</v>
      </c>
      <c r="O534" s="66">
        <v>0</v>
      </c>
      <c r="P534" s="66">
        <v>0</v>
      </c>
      <c r="Q534" s="66">
        <v>0</v>
      </c>
      <c r="R534" s="66">
        <v>0</v>
      </c>
      <c r="S534" s="66">
        <v>0</v>
      </c>
      <c r="T534" s="66">
        <v>0</v>
      </c>
      <c r="U534" s="66">
        <v>0</v>
      </c>
      <c r="V534" s="66">
        <v>0</v>
      </c>
      <c r="W534" s="66">
        <v>0</v>
      </c>
      <c r="X534" s="66">
        <v>0</v>
      </c>
      <c r="Y534" s="66">
        <v>0</v>
      </c>
      <c r="Z534" s="66">
        <v>0</v>
      </c>
      <c r="AA534" s="66">
        <v>0</v>
      </c>
      <c r="AB534" s="66">
        <v>0</v>
      </c>
      <c r="AC534" s="66">
        <v>0</v>
      </c>
      <c r="AD534" s="66">
        <v>0</v>
      </c>
      <c r="AE534" s="66">
        <v>0</v>
      </c>
      <c r="AF534" s="66">
        <v>0</v>
      </c>
      <c r="AG534" s="66">
        <v>0</v>
      </c>
      <c r="AH534" s="66">
        <v>6.3878599999999999</v>
      </c>
      <c r="AI534" s="66">
        <v>0.25</v>
      </c>
      <c r="AJ534" s="66"/>
      <c r="AK534" s="66">
        <v>0.9</v>
      </c>
      <c r="AL534" s="66"/>
      <c r="AM534" s="66"/>
      <c r="AN534" s="66"/>
      <c r="AO534" s="66">
        <v>6.0995273099999991</v>
      </c>
      <c r="AP534" s="66">
        <v>0.25</v>
      </c>
      <c r="AQ534" s="66"/>
      <c r="AR534" s="66">
        <v>1.0169999999999999</v>
      </c>
      <c r="AS534" s="66"/>
      <c r="AT534" s="66"/>
      <c r="AU534" s="66"/>
      <c r="AV534" s="66">
        <v>0</v>
      </c>
      <c r="AW534" s="87">
        <v>0</v>
      </c>
      <c r="AX534" s="66"/>
      <c r="AY534" s="87">
        <v>0</v>
      </c>
      <c r="AZ534" s="66"/>
      <c r="BA534" s="66"/>
      <c r="BB534" s="66"/>
      <c r="BC534" s="66">
        <v>6.0995273099999991</v>
      </c>
      <c r="BD534" s="87">
        <v>0.25</v>
      </c>
      <c r="BE534" s="66"/>
      <c r="BF534" s="87">
        <v>1.0169999999999999</v>
      </c>
      <c r="BG534" s="66"/>
      <c r="BH534" s="66"/>
      <c r="BI534" s="66"/>
      <c r="BJ534" s="66">
        <v>0</v>
      </c>
      <c r="BK534" s="87">
        <v>0</v>
      </c>
      <c r="BL534" s="66"/>
      <c r="BM534" s="87">
        <v>0</v>
      </c>
      <c r="BN534" s="66"/>
      <c r="BO534" s="66"/>
      <c r="BP534" s="66"/>
      <c r="BQ534" s="66"/>
      <c r="BR534" s="66"/>
      <c r="BS534" s="66"/>
      <c r="BT534" s="66"/>
      <c r="BU534" s="66"/>
      <c r="BV534" s="66"/>
      <c r="BW534" s="66"/>
      <c r="BX534" s="66"/>
      <c r="BY534" s="66"/>
      <c r="BZ534" s="66"/>
      <c r="CA534" s="66"/>
    </row>
    <row r="535" spans="1:79" s="256" customFormat="1" ht="78.75" x14ac:dyDescent="0.2">
      <c r="A535" s="171" t="s">
        <v>900</v>
      </c>
      <c r="B535" s="84" t="s">
        <v>1753</v>
      </c>
      <c r="C535" s="171" t="s">
        <v>2341</v>
      </c>
      <c r="D535" s="87">
        <v>2.3184299999999998</v>
      </c>
      <c r="E535" s="66">
        <v>0</v>
      </c>
      <c r="F535" s="66">
        <v>2.3184299999999998</v>
      </c>
      <c r="G535" s="66">
        <v>0.16</v>
      </c>
      <c r="H535" s="66">
        <v>0</v>
      </c>
      <c r="I535" s="66">
        <v>0.1</v>
      </c>
      <c r="J535" s="66">
        <v>0</v>
      </c>
      <c r="K535" s="66">
        <v>0</v>
      </c>
      <c r="L535" s="66">
        <v>0</v>
      </c>
      <c r="M535" s="66">
        <v>0</v>
      </c>
      <c r="N535" s="66">
        <v>0</v>
      </c>
      <c r="O535" s="66">
        <v>0</v>
      </c>
      <c r="P535" s="66">
        <v>0</v>
      </c>
      <c r="Q535" s="66">
        <v>0</v>
      </c>
      <c r="R535" s="66">
        <v>0</v>
      </c>
      <c r="S535" s="66">
        <v>0</v>
      </c>
      <c r="T535" s="66">
        <v>0</v>
      </c>
      <c r="U535" s="66">
        <v>0</v>
      </c>
      <c r="V535" s="66">
        <v>0</v>
      </c>
      <c r="W535" s="66">
        <v>0</v>
      </c>
      <c r="X535" s="66">
        <v>0</v>
      </c>
      <c r="Y535" s="66">
        <v>0</v>
      </c>
      <c r="Z535" s="66">
        <v>0</v>
      </c>
      <c r="AA535" s="66">
        <v>0</v>
      </c>
      <c r="AB535" s="66">
        <v>0</v>
      </c>
      <c r="AC535" s="66">
        <v>0</v>
      </c>
      <c r="AD535" s="66">
        <v>0</v>
      </c>
      <c r="AE535" s="66">
        <v>0</v>
      </c>
      <c r="AF535" s="66">
        <v>0</v>
      </c>
      <c r="AG535" s="66">
        <v>0</v>
      </c>
      <c r="AH535" s="66">
        <v>2.3184299999999998</v>
      </c>
      <c r="AI535" s="66">
        <v>0.16</v>
      </c>
      <c r="AJ535" s="66"/>
      <c r="AK535" s="66">
        <v>0.1</v>
      </c>
      <c r="AL535" s="66"/>
      <c r="AM535" s="66"/>
      <c r="AN535" s="66"/>
      <c r="AO535" s="66">
        <v>1.6440946399999998</v>
      </c>
      <c r="AP535" s="66">
        <v>0.16</v>
      </c>
      <c r="AQ535" s="66"/>
      <c r="AR535" s="66">
        <v>4.7999999999999994E-2</v>
      </c>
      <c r="AS535" s="66"/>
      <c r="AT535" s="66"/>
      <c r="AU535" s="66"/>
      <c r="AV535" s="66">
        <v>0</v>
      </c>
      <c r="AW535" s="87">
        <v>0</v>
      </c>
      <c r="AX535" s="66"/>
      <c r="AY535" s="87">
        <v>0</v>
      </c>
      <c r="AZ535" s="66"/>
      <c r="BA535" s="66"/>
      <c r="BB535" s="66"/>
      <c r="BC535" s="66">
        <v>0</v>
      </c>
      <c r="BD535" s="87">
        <v>0</v>
      </c>
      <c r="BE535" s="66"/>
      <c r="BF535" s="87">
        <v>0</v>
      </c>
      <c r="BG535" s="66"/>
      <c r="BH535" s="66"/>
      <c r="BI535" s="66"/>
      <c r="BJ535" s="66">
        <v>1.6440946399999998</v>
      </c>
      <c r="BK535" s="87">
        <v>0.16</v>
      </c>
      <c r="BL535" s="66"/>
      <c r="BM535" s="87">
        <v>4.7999999999999994E-2</v>
      </c>
      <c r="BN535" s="66"/>
      <c r="BO535" s="66"/>
      <c r="BP535" s="66"/>
      <c r="BQ535" s="66"/>
      <c r="BR535" s="66"/>
      <c r="BS535" s="66"/>
      <c r="BT535" s="66"/>
      <c r="BU535" s="66"/>
      <c r="BV535" s="66"/>
      <c r="BW535" s="66"/>
      <c r="BX535" s="66"/>
      <c r="BY535" s="66"/>
      <c r="BZ535" s="66"/>
      <c r="CA535" s="66"/>
    </row>
    <row r="536" spans="1:79" s="256" customFormat="1" x14ac:dyDescent="0.2">
      <c r="A536" s="210"/>
      <c r="B536" s="213" t="s">
        <v>34</v>
      </c>
      <c r="C536" s="210"/>
      <c r="D536" s="214">
        <f t="shared" ref="D536:BN536" si="158">SUM(D537:D540)</f>
        <v>17.7197</v>
      </c>
      <c r="E536" s="214">
        <f t="shared" ref="E536" si="159">SUM(E537:E540)</f>
        <v>0</v>
      </c>
      <c r="F536" s="214">
        <f t="shared" si="158"/>
        <v>17.7197</v>
      </c>
      <c r="G536" s="214">
        <f t="shared" si="158"/>
        <v>1.21</v>
      </c>
      <c r="H536" s="214">
        <f t="shared" si="158"/>
        <v>0</v>
      </c>
      <c r="I536" s="214">
        <f t="shared" si="158"/>
        <v>1.2849999999999999</v>
      </c>
      <c r="J536" s="214">
        <f t="shared" si="158"/>
        <v>0</v>
      </c>
      <c r="K536" s="214">
        <f t="shared" si="158"/>
        <v>0</v>
      </c>
      <c r="L536" s="214">
        <f t="shared" si="158"/>
        <v>0</v>
      </c>
      <c r="M536" s="214">
        <f t="shared" si="158"/>
        <v>0</v>
      </c>
      <c r="N536" s="214">
        <f t="shared" si="158"/>
        <v>0</v>
      </c>
      <c r="O536" s="214">
        <f t="shared" si="158"/>
        <v>0</v>
      </c>
      <c r="P536" s="214">
        <f t="shared" si="158"/>
        <v>0</v>
      </c>
      <c r="Q536" s="214">
        <f t="shared" si="158"/>
        <v>0</v>
      </c>
      <c r="R536" s="214">
        <f t="shared" si="158"/>
        <v>0</v>
      </c>
      <c r="S536" s="214">
        <f t="shared" si="158"/>
        <v>0</v>
      </c>
      <c r="T536" s="214">
        <f t="shared" si="158"/>
        <v>0</v>
      </c>
      <c r="U536" s="214">
        <f t="shared" si="158"/>
        <v>0</v>
      </c>
      <c r="V536" s="214">
        <f t="shared" si="158"/>
        <v>0</v>
      </c>
      <c r="W536" s="214">
        <f t="shared" si="158"/>
        <v>0</v>
      </c>
      <c r="X536" s="214">
        <f t="shared" si="158"/>
        <v>0</v>
      </c>
      <c r="Y536" s="214">
        <f t="shared" si="158"/>
        <v>0</v>
      </c>
      <c r="Z536" s="214">
        <f t="shared" si="158"/>
        <v>0</v>
      </c>
      <c r="AA536" s="214">
        <f t="shared" si="158"/>
        <v>0</v>
      </c>
      <c r="AB536" s="214">
        <f t="shared" si="158"/>
        <v>0</v>
      </c>
      <c r="AC536" s="214">
        <f t="shared" si="158"/>
        <v>0</v>
      </c>
      <c r="AD536" s="214">
        <f t="shared" si="158"/>
        <v>0</v>
      </c>
      <c r="AE536" s="214">
        <f t="shared" si="158"/>
        <v>0</v>
      </c>
      <c r="AF536" s="214">
        <f t="shared" si="158"/>
        <v>0</v>
      </c>
      <c r="AG536" s="214">
        <f t="shared" si="158"/>
        <v>0</v>
      </c>
      <c r="AH536" s="214">
        <f t="shared" si="158"/>
        <v>17.7197</v>
      </c>
      <c r="AI536" s="214">
        <f t="shared" si="158"/>
        <v>1.21</v>
      </c>
      <c r="AJ536" s="214">
        <f t="shared" si="158"/>
        <v>0</v>
      </c>
      <c r="AK536" s="214">
        <f t="shared" si="158"/>
        <v>1.2849999999999999</v>
      </c>
      <c r="AL536" s="214">
        <f t="shared" si="158"/>
        <v>0</v>
      </c>
      <c r="AM536" s="214">
        <f t="shared" si="158"/>
        <v>0</v>
      </c>
      <c r="AN536" s="214">
        <f t="shared" si="158"/>
        <v>0</v>
      </c>
      <c r="AO536" s="214">
        <f t="shared" si="158"/>
        <v>1.8810235400000002</v>
      </c>
      <c r="AP536" s="214">
        <f t="shared" si="158"/>
        <v>0.16</v>
      </c>
      <c r="AQ536" s="214">
        <f t="shared" si="158"/>
        <v>0</v>
      </c>
      <c r="AR536" s="214">
        <f t="shared" si="158"/>
        <v>0.10100000000000001</v>
      </c>
      <c r="AS536" s="214">
        <f t="shared" si="158"/>
        <v>0</v>
      </c>
      <c r="AT536" s="214">
        <f t="shared" si="158"/>
        <v>0</v>
      </c>
      <c r="AU536" s="214">
        <f t="shared" si="158"/>
        <v>0</v>
      </c>
      <c r="AV536" s="214">
        <f t="shared" si="158"/>
        <v>0</v>
      </c>
      <c r="AW536" s="214">
        <f t="shared" si="158"/>
        <v>0</v>
      </c>
      <c r="AX536" s="214">
        <f t="shared" si="158"/>
        <v>0</v>
      </c>
      <c r="AY536" s="214">
        <f t="shared" si="158"/>
        <v>0</v>
      </c>
      <c r="AZ536" s="214">
        <f t="shared" si="158"/>
        <v>0</v>
      </c>
      <c r="BA536" s="214">
        <f t="shared" si="158"/>
        <v>0</v>
      </c>
      <c r="BB536" s="214">
        <f t="shared" si="158"/>
        <v>0</v>
      </c>
      <c r="BC536" s="214">
        <f t="shared" si="158"/>
        <v>1.8810235400000002</v>
      </c>
      <c r="BD536" s="214">
        <f t="shared" si="158"/>
        <v>0.16</v>
      </c>
      <c r="BE536" s="214">
        <f t="shared" si="158"/>
        <v>0</v>
      </c>
      <c r="BF536" s="214">
        <f t="shared" si="158"/>
        <v>0.10100000000000001</v>
      </c>
      <c r="BG536" s="214">
        <f t="shared" si="158"/>
        <v>0</v>
      </c>
      <c r="BH536" s="214">
        <f t="shared" si="158"/>
        <v>0</v>
      </c>
      <c r="BI536" s="214">
        <f t="shared" si="158"/>
        <v>0</v>
      </c>
      <c r="BJ536" s="214">
        <f t="shared" si="158"/>
        <v>0</v>
      </c>
      <c r="BK536" s="214">
        <f t="shared" si="158"/>
        <v>0</v>
      </c>
      <c r="BL536" s="214">
        <f t="shared" si="158"/>
        <v>0</v>
      </c>
      <c r="BM536" s="214">
        <f t="shared" si="158"/>
        <v>0</v>
      </c>
      <c r="BN536" s="214">
        <f t="shared" si="158"/>
        <v>0</v>
      </c>
      <c r="BO536" s="214">
        <f t="shared" ref="BO536:CA536" si="160">SUM(BO537:BO540)</f>
        <v>0</v>
      </c>
      <c r="BP536" s="214">
        <f t="shared" si="160"/>
        <v>0</v>
      </c>
      <c r="BQ536" s="214">
        <f t="shared" si="160"/>
        <v>0</v>
      </c>
      <c r="BR536" s="214">
        <f t="shared" si="160"/>
        <v>0</v>
      </c>
      <c r="BS536" s="214">
        <f t="shared" si="160"/>
        <v>0</v>
      </c>
      <c r="BT536" s="214">
        <f t="shared" si="160"/>
        <v>0</v>
      </c>
      <c r="BU536" s="214">
        <f t="shared" si="160"/>
        <v>0</v>
      </c>
      <c r="BV536" s="214">
        <f t="shared" si="160"/>
        <v>0</v>
      </c>
      <c r="BW536" s="214">
        <f t="shared" si="160"/>
        <v>0</v>
      </c>
      <c r="BX536" s="214">
        <f t="shared" si="160"/>
        <v>0</v>
      </c>
      <c r="BY536" s="214">
        <f t="shared" si="160"/>
        <v>0</v>
      </c>
      <c r="BZ536" s="214">
        <f t="shared" si="160"/>
        <v>0</v>
      </c>
      <c r="CA536" s="214">
        <f t="shared" si="160"/>
        <v>0</v>
      </c>
    </row>
    <row r="537" spans="1:79" s="256" customFormat="1" ht="31.5" x14ac:dyDescent="0.2">
      <c r="A537" s="171" t="s">
        <v>900</v>
      </c>
      <c r="B537" s="84" t="s">
        <v>680</v>
      </c>
      <c r="C537" s="171" t="s">
        <v>2342</v>
      </c>
      <c r="D537" s="87">
        <v>1.9897799999999999</v>
      </c>
      <c r="E537" s="66">
        <v>0</v>
      </c>
      <c r="F537" s="66">
        <v>1.9897799999999999</v>
      </c>
      <c r="G537" s="66">
        <v>0.16</v>
      </c>
      <c r="H537" s="66">
        <v>0</v>
      </c>
      <c r="I537" s="66">
        <v>8.5000000000000006E-2</v>
      </c>
      <c r="J537" s="66">
        <v>0</v>
      </c>
      <c r="K537" s="66">
        <v>0</v>
      </c>
      <c r="L537" s="66">
        <v>0</v>
      </c>
      <c r="M537" s="66">
        <v>0</v>
      </c>
      <c r="N537" s="66">
        <v>0</v>
      </c>
      <c r="O537" s="66">
        <v>0</v>
      </c>
      <c r="P537" s="66">
        <v>0</v>
      </c>
      <c r="Q537" s="66">
        <v>0</v>
      </c>
      <c r="R537" s="66">
        <v>0</v>
      </c>
      <c r="S537" s="66">
        <v>0</v>
      </c>
      <c r="T537" s="66">
        <v>0</v>
      </c>
      <c r="U537" s="66">
        <v>0</v>
      </c>
      <c r="V537" s="66">
        <v>0</v>
      </c>
      <c r="W537" s="66">
        <v>0</v>
      </c>
      <c r="X537" s="66">
        <v>0</v>
      </c>
      <c r="Y537" s="66">
        <v>0</v>
      </c>
      <c r="Z537" s="66">
        <v>0</v>
      </c>
      <c r="AA537" s="66">
        <v>0</v>
      </c>
      <c r="AB537" s="66">
        <v>0</v>
      </c>
      <c r="AC537" s="66">
        <v>0</v>
      </c>
      <c r="AD537" s="66">
        <v>0</v>
      </c>
      <c r="AE537" s="66">
        <v>0</v>
      </c>
      <c r="AF537" s="66">
        <v>0</v>
      </c>
      <c r="AG537" s="66">
        <v>0</v>
      </c>
      <c r="AH537" s="66">
        <v>1.9897799999999999</v>
      </c>
      <c r="AI537" s="66">
        <v>0.16</v>
      </c>
      <c r="AJ537" s="66"/>
      <c r="AK537" s="66">
        <v>8.5000000000000006E-2</v>
      </c>
      <c r="AL537" s="66"/>
      <c r="AM537" s="66"/>
      <c r="AN537" s="66"/>
      <c r="AO537" s="66">
        <v>1.8810235400000002</v>
      </c>
      <c r="AP537" s="66">
        <v>0.16</v>
      </c>
      <c r="AQ537" s="66"/>
      <c r="AR537" s="66">
        <v>0.10100000000000001</v>
      </c>
      <c r="AS537" s="66"/>
      <c r="AT537" s="66"/>
      <c r="AU537" s="66"/>
      <c r="AV537" s="66">
        <v>0</v>
      </c>
      <c r="AW537" s="87">
        <v>0</v>
      </c>
      <c r="AX537" s="66"/>
      <c r="AY537" s="87">
        <v>0</v>
      </c>
      <c r="AZ537" s="66"/>
      <c r="BA537" s="66"/>
      <c r="BB537" s="66"/>
      <c r="BC537" s="66">
        <v>1.8810235400000002</v>
      </c>
      <c r="BD537" s="87">
        <v>0.16</v>
      </c>
      <c r="BE537" s="66"/>
      <c r="BF537" s="87">
        <v>0.10100000000000001</v>
      </c>
      <c r="BG537" s="66"/>
      <c r="BH537" s="66"/>
      <c r="BI537" s="66"/>
      <c r="BJ537" s="66">
        <v>0</v>
      </c>
      <c r="BK537" s="87">
        <v>0</v>
      </c>
      <c r="BL537" s="66"/>
      <c r="BM537" s="87">
        <v>0</v>
      </c>
      <c r="BN537" s="66"/>
      <c r="BO537" s="66"/>
      <c r="BP537" s="66"/>
      <c r="BQ537" s="66"/>
      <c r="BR537" s="66"/>
      <c r="BS537" s="66"/>
      <c r="BT537" s="66"/>
      <c r="BU537" s="66"/>
      <c r="BV537" s="66"/>
      <c r="BW537" s="66"/>
      <c r="BX537" s="66"/>
      <c r="BY537" s="66"/>
      <c r="BZ537" s="66"/>
      <c r="CA537" s="66"/>
    </row>
    <row r="538" spans="1:79" s="256" customFormat="1" ht="47.25" x14ac:dyDescent="0.2">
      <c r="A538" s="171" t="s">
        <v>900</v>
      </c>
      <c r="B538" s="84" t="s">
        <v>88</v>
      </c>
      <c r="C538" s="171" t="s">
        <v>2343</v>
      </c>
      <c r="D538" s="87">
        <v>6.7690000000000001</v>
      </c>
      <c r="E538" s="66">
        <v>0</v>
      </c>
      <c r="F538" s="66">
        <v>6.7690000000000001</v>
      </c>
      <c r="G538" s="66">
        <v>0.25</v>
      </c>
      <c r="H538" s="66">
        <v>0</v>
      </c>
      <c r="I538" s="66">
        <v>0.7</v>
      </c>
      <c r="J538" s="66">
        <v>0</v>
      </c>
      <c r="K538" s="66">
        <v>0</v>
      </c>
      <c r="L538" s="66">
        <v>0</v>
      </c>
      <c r="M538" s="66">
        <v>0</v>
      </c>
      <c r="N538" s="66">
        <v>0</v>
      </c>
      <c r="O538" s="66">
        <v>0</v>
      </c>
      <c r="P538" s="66">
        <v>0</v>
      </c>
      <c r="Q538" s="66">
        <v>0</v>
      </c>
      <c r="R538" s="66">
        <v>0</v>
      </c>
      <c r="S538" s="66">
        <v>0</v>
      </c>
      <c r="T538" s="66">
        <v>0</v>
      </c>
      <c r="U538" s="66">
        <v>0</v>
      </c>
      <c r="V538" s="66">
        <v>0</v>
      </c>
      <c r="W538" s="66">
        <v>0</v>
      </c>
      <c r="X538" s="66">
        <v>0</v>
      </c>
      <c r="Y538" s="66">
        <v>0</v>
      </c>
      <c r="Z538" s="66">
        <v>0</v>
      </c>
      <c r="AA538" s="66">
        <v>0</v>
      </c>
      <c r="AB538" s="66">
        <v>0</v>
      </c>
      <c r="AC538" s="66">
        <v>0</v>
      </c>
      <c r="AD538" s="66">
        <v>0</v>
      </c>
      <c r="AE538" s="66">
        <v>0</v>
      </c>
      <c r="AF538" s="66">
        <v>0</v>
      </c>
      <c r="AG538" s="66">
        <v>0</v>
      </c>
      <c r="AH538" s="66">
        <v>6.7690000000000001</v>
      </c>
      <c r="AI538" s="66">
        <v>0.25</v>
      </c>
      <c r="AJ538" s="66"/>
      <c r="AK538" s="66">
        <v>0.7</v>
      </c>
      <c r="AL538" s="66"/>
      <c r="AM538" s="66"/>
      <c r="AN538" s="66"/>
      <c r="AO538" s="66">
        <v>0</v>
      </c>
      <c r="AP538" s="66">
        <v>0</v>
      </c>
      <c r="AQ538" s="66"/>
      <c r="AR538" s="66">
        <v>0</v>
      </c>
      <c r="AS538" s="66"/>
      <c r="AT538" s="66"/>
      <c r="AU538" s="66"/>
      <c r="AV538" s="66">
        <v>0</v>
      </c>
      <c r="AW538" s="87">
        <v>0</v>
      </c>
      <c r="AX538" s="66"/>
      <c r="AY538" s="87">
        <v>0</v>
      </c>
      <c r="AZ538" s="66"/>
      <c r="BA538" s="66"/>
      <c r="BB538" s="66"/>
      <c r="BC538" s="66">
        <v>0</v>
      </c>
      <c r="BD538" s="87">
        <v>0</v>
      </c>
      <c r="BE538" s="66"/>
      <c r="BF538" s="87">
        <v>0</v>
      </c>
      <c r="BG538" s="66"/>
      <c r="BH538" s="66"/>
      <c r="BI538" s="66"/>
      <c r="BJ538" s="66">
        <v>0</v>
      </c>
      <c r="BK538" s="87">
        <v>0</v>
      </c>
      <c r="BL538" s="66"/>
      <c r="BM538" s="87">
        <v>0</v>
      </c>
      <c r="BN538" s="66"/>
      <c r="BO538" s="66"/>
      <c r="BP538" s="66"/>
      <c r="BQ538" s="66"/>
      <c r="BR538" s="66"/>
      <c r="BS538" s="66"/>
      <c r="BT538" s="66"/>
      <c r="BU538" s="66"/>
      <c r="BV538" s="66"/>
      <c r="BW538" s="66"/>
      <c r="BX538" s="66"/>
      <c r="BY538" s="66"/>
      <c r="BZ538" s="66"/>
      <c r="CA538" s="66"/>
    </row>
    <row r="539" spans="1:79" s="256" customFormat="1" ht="78.75" x14ac:dyDescent="0.2">
      <c r="A539" s="171" t="s">
        <v>900</v>
      </c>
      <c r="B539" s="84" t="s">
        <v>445</v>
      </c>
      <c r="C539" s="171" t="s">
        <v>2344</v>
      </c>
      <c r="D539" s="87">
        <v>8.9609199999999998</v>
      </c>
      <c r="E539" s="66">
        <v>0</v>
      </c>
      <c r="F539" s="66">
        <v>8.9609199999999998</v>
      </c>
      <c r="G539" s="66">
        <v>0.8</v>
      </c>
      <c r="H539" s="66">
        <v>0</v>
      </c>
      <c r="I539" s="66">
        <v>0.5</v>
      </c>
      <c r="J539" s="66">
        <v>0</v>
      </c>
      <c r="K539" s="66">
        <v>0</v>
      </c>
      <c r="L539" s="66">
        <v>0</v>
      </c>
      <c r="M539" s="66">
        <v>0</v>
      </c>
      <c r="N539" s="66">
        <v>0</v>
      </c>
      <c r="O539" s="66">
        <v>0</v>
      </c>
      <c r="P539" s="66">
        <v>0</v>
      </c>
      <c r="Q539" s="66">
        <v>0</v>
      </c>
      <c r="R539" s="66">
        <v>0</v>
      </c>
      <c r="S539" s="66">
        <v>0</v>
      </c>
      <c r="T539" s="66">
        <v>0</v>
      </c>
      <c r="U539" s="66">
        <v>0</v>
      </c>
      <c r="V539" s="66">
        <v>0</v>
      </c>
      <c r="W539" s="66">
        <v>0</v>
      </c>
      <c r="X539" s="66">
        <v>0</v>
      </c>
      <c r="Y539" s="66">
        <v>0</v>
      </c>
      <c r="Z539" s="66">
        <v>0</v>
      </c>
      <c r="AA539" s="66">
        <v>0</v>
      </c>
      <c r="AB539" s="66">
        <v>0</v>
      </c>
      <c r="AC539" s="66">
        <v>0</v>
      </c>
      <c r="AD539" s="66">
        <v>0</v>
      </c>
      <c r="AE539" s="66">
        <v>0</v>
      </c>
      <c r="AF539" s="66">
        <v>0</v>
      </c>
      <c r="AG539" s="66">
        <v>0</v>
      </c>
      <c r="AH539" s="66">
        <v>8.9609199999999998</v>
      </c>
      <c r="AI539" s="66">
        <v>0.8</v>
      </c>
      <c r="AJ539" s="66"/>
      <c r="AK539" s="66">
        <v>0.5</v>
      </c>
      <c r="AL539" s="66"/>
      <c r="AM539" s="66"/>
      <c r="AN539" s="66"/>
      <c r="AO539" s="66">
        <v>0</v>
      </c>
      <c r="AP539" s="66">
        <v>0</v>
      </c>
      <c r="AQ539" s="66"/>
      <c r="AR539" s="66">
        <v>0</v>
      </c>
      <c r="AS539" s="66"/>
      <c r="AT539" s="66"/>
      <c r="AU539" s="66"/>
      <c r="AV539" s="66">
        <v>0</v>
      </c>
      <c r="AW539" s="87">
        <v>0</v>
      </c>
      <c r="AX539" s="66"/>
      <c r="AY539" s="87">
        <v>0</v>
      </c>
      <c r="AZ539" s="66"/>
      <c r="BA539" s="66"/>
      <c r="BB539" s="66"/>
      <c r="BC539" s="66">
        <v>0</v>
      </c>
      <c r="BD539" s="87">
        <v>0</v>
      </c>
      <c r="BE539" s="66"/>
      <c r="BF539" s="87">
        <v>0</v>
      </c>
      <c r="BG539" s="66"/>
      <c r="BH539" s="66"/>
      <c r="BI539" s="66"/>
      <c r="BJ539" s="66">
        <v>0</v>
      </c>
      <c r="BK539" s="87">
        <v>0</v>
      </c>
      <c r="BL539" s="66"/>
      <c r="BM539" s="87">
        <v>0</v>
      </c>
      <c r="BN539" s="66"/>
      <c r="BO539" s="66"/>
      <c r="BP539" s="66"/>
      <c r="BQ539" s="66"/>
      <c r="BR539" s="66"/>
      <c r="BS539" s="66"/>
      <c r="BT539" s="66"/>
      <c r="BU539" s="66"/>
      <c r="BV539" s="66"/>
      <c r="BW539" s="66"/>
      <c r="BX539" s="66"/>
      <c r="BY539" s="66"/>
      <c r="BZ539" s="66"/>
      <c r="CA539" s="66"/>
    </row>
    <row r="540" spans="1:79" s="256" customFormat="1" ht="47.25" x14ac:dyDescent="0.2">
      <c r="A540" s="171" t="s">
        <v>900</v>
      </c>
      <c r="B540" s="84" t="s">
        <v>681</v>
      </c>
      <c r="C540" s="171" t="s">
        <v>2345</v>
      </c>
      <c r="D540" s="87">
        <v>0</v>
      </c>
      <c r="E540" s="66">
        <v>0</v>
      </c>
      <c r="F540" s="66">
        <v>0</v>
      </c>
      <c r="G540" s="66">
        <v>0</v>
      </c>
      <c r="H540" s="66">
        <v>0</v>
      </c>
      <c r="I540" s="66">
        <v>0</v>
      </c>
      <c r="J540" s="66">
        <v>0</v>
      </c>
      <c r="K540" s="66">
        <v>0</v>
      </c>
      <c r="L540" s="66">
        <v>0</v>
      </c>
      <c r="M540" s="66">
        <v>0</v>
      </c>
      <c r="N540" s="66">
        <v>0</v>
      </c>
      <c r="O540" s="66">
        <v>0</v>
      </c>
      <c r="P540" s="66">
        <v>0</v>
      </c>
      <c r="Q540" s="66">
        <v>0</v>
      </c>
      <c r="R540" s="66">
        <v>0</v>
      </c>
      <c r="S540" s="66">
        <v>0</v>
      </c>
      <c r="T540" s="66">
        <v>0</v>
      </c>
      <c r="U540" s="66">
        <v>0</v>
      </c>
      <c r="V540" s="66">
        <v>0</v>
      </c>
      <c r="W540" s="66">
        <v>0</v>
      </c>
      <c r="X540" s="66">
        <v>0</v>
      </c>
      <c r="Y540" s="66">
        <v>0</v>
      </c>
      <c r="Z540" s="66">
        <v>0</v>
      </c>
      <c r="AA540" s="66">
        <v>0</v>
      </c>
      <c r="AB540" s="66">
        <v>0</v>
      </c>
      <c r="AC540" s="66">
        <v>0</v>
      </c>
      <c r="AD540" s="66">
        <v>0</v>
      </c>
      <c r="AE540" s="66">
        <v>0</v>
      </c>
      <c r="AF540" s="66">
        <v>0</v>
      </c>
      <c r="AG540" s="66">
        <v>0</v>
      </c>
      <c r="AH540" s="66">
        <v>0</v>
      </c>
      <c r="AI540" s="66"/>
      <c r="AJ540" s="66"/>
      <c r="AK540" s="66"/>
      <c r="AL540" s="66"/>
      <c r="AM540" s="66"/>
      <c r="AN540" s="66"/>
      <c r="AO540" s="66">
        <v>0</v>
      </c>
      <c r="AP540" s="66">
        <v>0</v>
      </c>
      <c r="AQ540" s="66"/>
      <c r="AR540" s="66">
        <v>0</v>
      </c>
      <c r="AS540" s="66"/>
      <c r="AT540" s="66"/>
      <c r="AU540" s="66"/>
      <c r="AV540" s="66">
        <v>0</v>
      </c>
      <c r="AW540" s="87">
        <v>0</v>
      </c>
      <c r="AX540" s="66"/>
      <c r="AY540" s="87">
        <v>0</v>
      </c>
      <c r="AZ540" s="66"/>
      <c r="BA540" s="66"/>
      <c r="BB540" s="66"/>
      <c r="BC540" s="66">
        <v>0</v>
      </c>
      <c r="BD540" s="87">
        <v>0</v>
      </c>
      <c r="BE540" s="66"/>
      <c r="BF540" s="87">
        <v>0</v>
      </c>
      <c r="BG540" s="66"/>
      <c r="BH540" s="66"/>
      <c r="BI540" s="66"/>
      <c r="BJ540" s="66">
        <v>0</v>
      </c>
      <c r="BK540" s="87">
        <v>0</v>
      </c>
      <c r="BL540" s="66"/>
      <c r="BM540" s="87">
        <v>0</v>
      </c>
      <c r="BN540" s="66"/>
      <c r="BO540" s="66"/>
      <c r="BP540" s="66"/>
      <c r="BQ540" s="66"/>
      <c r="BR540" s="66"/>
      <c r="BS540" s="66"/>
      <c r="BT540" s="66"/>
      <c r="BU540" s="66"/>
      <c r="BV540" s="66"/>
      <c r="BW540" s="66"/>
      <c r="BX540" s="66"/>
      <c r="BY540" s="66"/>
      <c r="BZ540" s="66"/>
      <c r="CA540" s="66"/>
    </row>
    <row r="541" spans="1:79" s="256" customFormat="1" x14ac:dyDescent="0.2">
      <c r="A541" s="210"/>
      <c r="B541" s="211" t="s">
        <v>35</v>
      </c>
      <c r="C541" s="210"/>
      <c r="D541" s="214">
        <f t="shared" ref="D541:BN541" si="161">SUM(D542:D545)</f>
        <v>31.521369999999997</v>
      </c>
      <c r="E541" s="214">
        <f t="shared" ref="E541" si="162">SUM(E542:E545)</f>
        <v>0</v>
      </c>
      <c r="F541" s="214">
        <f t="shared" si="161"/>
        <v>0</v>
      </c>
      <c r="G541" s="214">
        <f t="shared" si="161"/>
        <v>0</v>
      </c>
      <c r="H541" s="214">
        <f t="shared" si="161"/>
        <v>0</v>
      </c>
      <c r="I541" s="214">
        <f t="shared" si="161"/>
        <v>0</v>
      </c>
      <c r="J541" s="214">
        <f t="shared" si="161"/>
        <v>0</v>
      </c>
      <c r="K541" s="214">
        <f t="shared" si="161"/>
        <v>0</v>
      </c>
      <c r="L541" s="214">
        <f t="shared" si="161"/>
        <v>0</v>
      </c>
      <c r="M541" s="214">
        <f t="shared" si="161"/>
        <v>0</v>
      </c>
      <c r="N541" s="214">
        <f t="shared" si="161"/>
        <v>0</v>
      </c>
      <c r="O541" s="214">
        <f t="shared" si="161"/>
        <v>0</v>
      </c>
      <c r="P541" s="214">
        <f t="shared" si="161"/>
        <v>0</v>
      </c>
      <c r="Q541" s="214">
        <f t="shared" si="161"/>
        <v>0</v>
      </c>
      <c r="R541" s="214">
        <f t="shared" si="161"/>
        <v>0</v>
      </c>
      <c r="S541" s="214">
        <f t="shared" si="161"/>
        <v>0</v>
      </c>
      <c r="T541" s="214">
        <f t="shared" si="161"/>
        <v>0</v>
      </c>
      <c r="U541" s="214">
        <f t="shared" si="161"/>
        <v>0</v>
      </c>
      <c r="V541" s="214">
        <f t="shared" si="161"/>
        <v>0</v>
      </c>
      <c r="W541" s="214">
        <f t="shared" si="161"/>
        <v>0</v>
      </c>
      <c r="X541" s="214">
        <f t="shared" si="161"/>
        <v>0</v>
      </c>
      <c r="Y541" s="214">
        <f t="shared" si="161"/>
        <v>0</v>
      </c>
      <c r="Z541" s="214">
        <f t="shared" si="161"/>
        <v>0</v>
      </c>
      <c r="AA541" s="214">
        <f t="shared" si="161"/>
        <v>0</v>
      </c>
      <c r="AB541" s="214">
        <f t="shared" si="161"/>
        <v>0</v>
      </c>
      <c r="AC541" s="214">
        <f t="shared" si="161"/>
        <v>0</v>
      </c>
      <c r="AD541" s="214">
        <f t="shared" si="161"/>
        <v>0</v>
      </c>
      <c r="AE541" s="214">
        <f t="shared" si="161"/>
        <v>0</v>
      </c>
      <c r="AF541" s="214">
        <f t="shared" si="161"/>
        <v>0</v>
      </c>
      <c r="AG541" s="214">
        <f t="shared" si="161"/>
        <v>0</v>
      </c>
      <c r="AH541" s="214">
        <f t="shared" si="161"/>
        <v>0</v>
      </c>
      <c r="AI541" s="214">
        <f t="shared" si="161"/>
        <v>0</v>
      </c>
      <c r="AJ541" s="214">
        <f t="shared" si="161"/>
        <v>0</v>
      </c>
      <c r="AK541" s="214">
        <f t="shared" si="161"/>
        <v>0</v>
      </c>
      <c r="AL541" s="214">
        <f t="shared" si="161"/>
        <v>0</v>
      </c>
      <c r="AM541" s="214">
        <f t="shared" si="161"/>
        <v>0</v>
      </c>
      <c r="AN541" s="214">
        <f t="shared" si="161"/>
        <v>0</v>
      </c>
      <c r="AO541" s="214">
        <f t="shared" si="161"/>
        <v>4.5174618500000001</v>
      </c>
      <c r="AP541" s="214">
        <f t="shared" si="161"/>
        <v>0.5</v>
      </c>
      <c r="AQ541" s="214">
        <f t="shared" si="161"/>
        <v>0</v>
      </c>
      <c r="AR541" s="214">
        <f t="shared" si="161"/>
        <v>0.27529999999999999</v>
      </c>
      <c r="AS541" s="214">
        <f t="shared" si="161"/>
        <v>0</v>
      </c>
      <c r="AT541" s="214">
        <f t="shared" si="161"/>
        <v>0</v>
      </c>
      <c r="AU541" s="214">
        <f t="shared" si="161"/>
        <v>0</v>
      </c>
      <c r="AV541" s="214">
        <f t="shared" si="161"/>
        <v>4.5174618500000001</v>
      </c>
      <c r="AW541" s="214">
        <f t="shared" si="161"/>
        <v>0.5</v>
      </c>
      <c r="AX541" s="214">
        <f t="shared" si="161"/>
        <v>0</v>
      </c>
      <c r="AY541" s="214">
        <f t="shared" si="161"/>
        <v>0.27529999999999999</v>
      </c>
      <c r="AZ541" s="214">
        <f t="shared" si="161"/>
        <v>0</v>
      </c>
      <c r="BA541" s="214">
        <f t="shared" si="161"/>
        <v>0</v>
      </c>
      <c r="BB541" s="214">
        <f t="shared" si="161"/>
        <v>0</v>
      </c>
      <c r="BC541" s="214">
        <f t="shared" si="161"/>
        <v>0</v>
      </c>
      <c r="BD541" s="214">
        <f t="shared" si="161"/>
        <v>0</v>
      </c>
      <c r="BE541" s="214">
        <f t="shared" si="161"/>
        <v>0</v>
      </c>
      <c r="BF541" s="214">
        <f t="shared" si="161"/>
        <v>0</v>
      </c>
      <c r="BG541" s="214">
        <f t="shared" si="161"/>
        <v>0</v>
      </c>
      <c r="BH541" s="214">
        <f t="shared" si="161"/>
        <v>0</v>
      </c>
      <c r="BI541" s="214">
        <f t="shared" si="161"/>
        <v>0</v>
      </c>
      <c r="BJ541" s="214">
        <f t="shared" si="161"/>
        <v>0</v>
      </c>
      <c r="BK541" s="214">
        <f t="shared" si="161"/>
        <v>0</v>
      </c>
      <c r="BL541" s="214">
        <f t="shared" si="161"/>
        <v>0</v>
      </c>
      <c r="BM541" s="214">
        <f t="shared" si="161"/>
        <v>0</v>
      </c>
      <c r="BN541" s="214">
        <f t="shared" si="161"/>
        <v>0</v>
      </c>
      <c r="BO541" s="214">
        <f t="shared" ref="BO541:CA541" si="163">SUM(BO542:BO545)</f>
        <v>0</v>
      </c>
      <c r="BP541" s="214">
        <f t="shared" si="163"/>
        <v>0</v>
      </c>
      <c r="BQ541" s="214">
        <f t="shared" si="163"/>
        <v>0</v>
      </c>
      <c r="BR541" s="214">
        <f t="shared" si="163"/>
        <v>0</v>
      </c>
      <c r="BS541" s="214">
        <f t="shared" si="163"/>
        <v>0</v>
      </c>
      <c r="BT541" s="214">
        <f t="shared" si="163"/>
        <v>0</v>
      </c>
      <c r="BU541" s="214">
        <f t="shared" si="163"/>
        <v>0</v>
      </c>
      <c r="BV541" s="214">
        <f t="shared" si="163"/>
        <v>0</v>
      </c>
      <c r="BW541" s="214">
        <f t="shared" si="163"/>
        <v>0</v>
      </c>
      <c r="BX541" s="214">
        <f t="shared" si="163"/>
        <v>0</v>
      </c>
      <c r="BY541" s="214">
        <f t="shared" si="163"/>
        <v>0</v>
      </c>
      <c r="BZ541" s="214">
        <f t="shared" si="163"/>
        <v>0</v>
      </c>
      <c r="CA541" s="214">
        <f t="shared" si="163"/>
        <v>0</v>
      </c>
    </row>
    <row r="542" spans="1:79" s="256" customFormat="1" ht="47.25" x14ac:dyDescent="0.2">
      <c r="A542" s="171" t="s">
        <v>900</v>
      </c>
      <c r="B542" s="84" t="s">
        <v>682</v>
      </c>
      <c r="C542" s="171" t="s">
        <v>2346</v>
      </c>
      <c r="D542" s="87">
        <v>2.2013699999999998</v>
      </c>
      <c r="E542" s="66">
        <v>0</v>
      </c>
      <c r="F542" s="66">
        <v>0</v>
      </c>
      <c r="G542" s="66">
        <v>0</v>
      </c>
      <c r="H542" s="66">
        <v>0</v>
      </c>
      <c r="I542" s="66">
        <v>0</v>
      </c>
      <c r="J542" s="66">
        <v>0</v>
      </c>
      <c r="K542" s="66">
        <v>0</v>
      </c>
      <c r="L542" s="66">
        <v>0</v>
      </c>
      <c r="M542" s="66">
        <v>0</v>
      </c>
      <c r="N542" s="66">
        <v>0</v>
      </c>
      <c r="O542" s="66">
        <v>0</v>
      </c>
      <c r="P542" s="66">
        <v>0</v>
      </c>
      <c r="Q542" s="66">
        <v>0</v>
      </c>
      <c r="R542" s="66">
        <v>0</v>
      </c>
      <c r="S542" s="66">
        <v>0</v>
      </c>
      <c r="T542" s="66">
        <v>0</v>
      </c>
      <c r="U542" s="66">
        <v>0</v>
      </c>
      <c r="V542" s="66">
        <v>0</v>
      </c>
      <c r="W542" s="66">
        <v>0</v>
      </c>
      <c r="X542" s="66">
        <v>0</v>
      </c>
      <c r="Y542" s="66">
        <v>0</v>
      </c>
      <c r="Z542" s="66">
        <v>0</v>
      </c>
      <c r="AA542" s="66">
        <v>0</v>
      </c>
      <c r="AB542" s="66">
        <v>0</v>
      </c>
      <c r="AC542" s="66">
        <v>0</v>
      </c>
      <c r="AD542" s="66">
        <v>0</v>
      </c>
      <c r="AE542" s="66">
        <v>0</v>
      </c>
      <c r="AF542" s="66">
        <v>0</v>
      </c>
      <c r="AG542" s="66">
        <v>0</v>
      </c>
      <c r="AH542" s="66">
        <v>0</v>
      </c>
      <c r="AI542" s="66">
        <v>0</v>
      </c>
      <c r="AJ542" s="66"/>
      <c r="AK542" s="66">
        <v>0</v>
      </c>
      <c r="AL542" s="66"/>
      <c r="AM542" s="66"/>
      <c r="AN542" s="66"/>
      <c r="AO542" s="66">
        <v>1.9564497099999998</v>
      </c>
      <c r="AP542" s="66">
        <v>0.25</v>
      </c>
      <c r="AQ542" s="66"/>
      <c r="AR542" s="66">
        <v>9.2300000000000007E-2</v>
      </c>
      <c r="AS542" s="66"/>
      <c r="AT542" s="66"/>
      <c r="AU542" s="66"/>
      <c r="AV542" s="66">
        <v>1.9564497099999998</v>
      </c>
      <c r="AW542" s="87">
        <v>0.25</v>
      </c>
      <c r="AX542" s="66"/>
      <c r="AY542" s="87">
        <v>9.2300000000000007E-2</v>
      </c>
      <c r="AZ542" s="66"/>
      <c r="BA542" s="66"/>
      <c r="BB542" s="66"/>
      <c r="BC542" s="66">
        <v>0</v>
      </c>
      <c r="BD542" s="87">
        <v>0</v>
      </c>
      <c r="BE542" s="66"/>
      <c r="BF542" s="87">
        <v>0</v>
      </c>
      <c r="BG542" s="66"/>
      <c r="BH542" s="66"/>
      <c r="BI542" s="66"/>
      <c r="BJ542" s="66">
        <v>0</v>
      </c>
      <c r="BK542" s="87">
        <v>0</v>
      </c>
      <c r="BL542" s="66"/>
      <c r="BM542" s="87">
        <v>0</v>
      </c>
      <c r="BN542" s="66"/>
      <c r="BO542" s="66"/>
      <c r="BP542" s="66"/>
      <c r="BQ542" s="66"/>
      <c r="BR542" s="66"/>
      <c r="BS542" s="66"/>
      <c r="BT542" s="66"/>
      <c r="BU542" s="66"/>
      <c r="BV542" s="66"/>
      <c r="BW542" s="66"/>
      <c r="BX542" s="66"/>
      <c r="BY542" s="66"/>
      <c r="BZ542" s="66"/>
      <c r="CA542" s="66"/>
    </row>
    <row r="543" spans="1:79" s="256" customFormat="1" ht="47.25" x14ac:dyDescent="0.2">
      <c r="A543" s="171" t="s">
        <v>900</v>
      </c>
      <c r="B543" s="84" t="s">
        <v>683</v>
      </c>
      <c r="C543" s="171" t="s">
        <v>2347</v>
      </c>
      <c r="D543" s="87">
        <v>2.8187199999999999</v>
      </c>
      <c r="E543" s="66">
        <v>0</v>
      </c>
      <c r="F543" s="66">
        <v>0</v>
      </c>
      <c r="G543" s="66">
        <v>0</v>
      </c>
      <c r="H543" s="66">
        <v>0</v>
      </c>
      <c r="I543" s="66">
        <v>0</v>
      </c>
      <c r="J543" s="66">
        <v>0</v>
      </c>
      <c r="K543" s="66">
        <v>0</v>
      </c>
      <c r="L543" s="66">
        <v>0</v>
      </c>
      <c r="M543" s="66">
        <v>0</v>
      </c>
      <c r="N543" s="66">
        <v>0</v>
      </c>
      <c r="O543" s="66">
        <v>0</v>
      </c>
      <c r="P543" s="66">
        <v>0</v>
      </c>
      <c r="Q543" s="66">
        <v>0</v>
      </c>
      <c r="R543" s="66">
        <v>0</v>
      </c>
      <c r="S543" s="66">
        <v>0</v>
      </c>
      <c r="T543" s="66">
        <v>0</v>
      </c>
      <c r="U543" s="66">
        <v>0</v>
      </c>
      <c r="V543" s="66">
        <v>0</v>
      </c>
      <c r="W543" s="66">
        <v>0</v>
      </c>
      <c r="X543" s="66">
        <v>0</v>
      </c>
      <c r="Y543" s="66">
        <v>0</v>
      </c>
      <c r="Z543" s="66">
        <v>0</v>
      </c>
      <c r="AA543" s="66">
        <v>0</v>
      </c>
      <c r="AB543" s="66">
        <v>0</v>
      </c>
      <c r="AC543" s="66">
        <v>0</v>
      </c>
      <c r="AD543" s="66">
        <v>0</v>
      </c>
      <c r="AE543" s="66">
        <v>0</v>
      </c>
      <c r="AF543" s="66">
        <v>0</v>
      </c>
      <c r="AG543" s="66">
        <v>0</v>
      </c>
      <c r="AH543" s="66">
        <v>0</v>
      </c>
      <c r="AI543" s="66">
        <v>0</v>
      </c>
      <c r="AJ543" s="66"/>
      <c r="AK543" s="66">
        <v>0</v>
      </c>
      <c r="AL543" s="66"/>
      <c r="AM543" s="66"/>
      <c r="AN543" s="66"/>
      <c r="AO543" s="66">
        <v>2.5610121400000003</v>
      </c>
      <c r="AP543" s="66">
        <v>0.25</v>
      </c>
      <c r="AQ543" s="66"/>
      <c r="AR543" s="66">
        <v>0.183</v>
      </c>
      <c r="AS543" s="66"/>
      <c r="AT543" s="66"/>
      <c r="AU543" s="66"/>
      <c r="AV543" s="66">
        <v>2.5610121400000003</v>
      </c>
      <c r="AW543" s="87">
        <v>0.25</v>
      </c>
      <c r="AX543" s="66"/>
      <c r="AY543" s="87">
        <v>0.183</v>
      </c>
      <c r="AZ543" s="66"/>
      <c r="BA543" s="66"/>
      <c r="BB543" s="66"/>
      <c r="BC543" s="66">
        <v>0</v>
      </c>
      <c r="BD543" s="87">
        <v>0</v>
      </c>
      <c r="BE543" s="66"/>
      <c r="BF543" s="87">
        <v>0</v>
      </c>
      <c r="BG543" s="66"/>
      <c r="BH543" s="66"/>
      <c r="BI543" s="66"/>
      <c r="BJ543" s="66">
        <v>0</v>
      </c>
      <c r="BK543" s="87">
        <v>0</v>
      </c>
      <c r="BL543" s="66"/>
      <c r="BM543" s="87">
        <v>0</v>
      </c>
      <c r="BN543" s="66"/>
      <c r="BO543" s="66"/>
      <c r="BP543" s="66"/>
      <c r="BQ543" s="66"/>
      <c r="BR543" s="66"/>
      <c r="BS543" s="66"/>
      <c r="BT543" s="66"/>
      <c r="BU543" s="66"/>
      <c r="BV543" s="66"/>
      <c r="BW543" s="66"/>
      <c r="BX543" s="66"/>
      <c r="BY543" s="66"/>
      <c r="BZ543" s="66"/>
      <c r="CA543" s="66"/>
    </row>
    <row r="544" spans="1:79" s="256" customFormat="1" ht="47.25" x14ac:dyDescent="0.2">
      <c r="A544" s="171" t="s">
        <v>900</v>
      </c>
      <c r="B544" s="84" t="s">
        <v>684</v>
      </c>
      <c r="C544" s="171" t="s">
        <v>2348</v>
      </c>
      <c r="D544" s="87">
        <v>4.1500000000000004</v>
      </c>
      <c r="E544" s="66">
        <v>0</v>
      </c>
      <c r="F544" s="66">
        <v>0</v>
      </c>
      <c r="G544" s="66">
        <v>0</v>
      </c>
      <c r="H544" s="66">
        <v>0</v>
      </c>
      <c r="I544" s="66">
        <v>0</v>
      </c>
      <c r="J544" s="66">
        <v>0</v>
      </c>
      <c r="K544" s="66">
        <v>0</v>
      </c>
      <c r="L544" s="66">
        <v>0</v>
      </c>
      <c r="M544" s="66">
        <v>0</v>
      </c>
      <c r="N544" s="66">
        <v>0</v>
      </c>
      <c r="O544" s="66">
        <v>0</v>
      </c>
      <c r="P544" s="66">
        <v>0</v>
      </c>
      <c r="Q544" s="66">
        <v>0</v>
      </c>
      <c r="R544" s="66">
        <v>0</v>
      </c>
      <c r="S544" s="66">
        <v>0</v>
      </c>
      <c r="T544" s="66">
        <v>0</v>
      </c>
      <c r="U544" s="66">
        <v>0</v>
      </c>
      <c r="V544" s="66">
        <v>0</v>
      </c>
      <c r="W544" s="66">
        <v>0</v>
      </c>
      <c r="X544" s="66">
        <v>0</v>
      </c>
      <c r="Y544" s="66">
        <v>0</v>
      </c>
      <c r="Z544" s="66">
        <v>0</v>
      </c>
      <c r="AA544" s="66">
        <v>0</v>
      </c>
      <c r="AB544" s="66">
        <v>0</v>
      </c>
      <c r="AC544" s="66">
        <v>0</v>
      </c>
      <c r="AD544" s="66">
        <v>0</v>
      </c>
      <c r="AE544" s="66">
        <v>0</v>
      </c>
      <c r="AF544" s="66">
        <v>0</v>
      </c>
      <c r="AG544" s="66">
        <v>0</v>
      </c>
      <c r="AH544" s="66">
        <v>0</v>
      </c>
      <c r="AI544" s="66">
        <v>0</v>
      </c>
      <c r="AJ544" s="66"/>
      <c r="AK544" s="66">
        <v>0</v>
      </c>
      <c r="AL544" s="66"/>
      <c r="AM544" s="66"/>
      <c r="AN544" s="66"/>
      <c r="AO544" s="66">
        <v>0</v>
      </c>
      <c r="AP544" s="66">
        <v>0</v>
      </c>
      <c r="AQ544" s="66"/>
      <c r="AR544" s="66">
        <v>0</v>
      </c>
      <c r="AS544" s="66"/>
      <c r="AT544" s="66"/>
      <c r="AU544" s="66"/>
      <c r="AV544" s="66">
        <v>0</v>
      </c>
      <c r="AW544" s="87">
        <v>0</v>
      </c>
      <c r="AX544" s="66"/>
      <c r="AY544" s="87">
        <v>0</v>
      </c>
      <c r="AZ544" s="66"/>
      <c r="BA544" s="66"/>
      <c r="BB544" s="66"/>
      <c r="BC544" s="66">
        <v>0</v>
      </c>
      <c r="BD544" s="87">
        <v>0</v>
      </c>
      <c r="BE544" s="66"/>
      <c r="BF544" s="87">
        <v>0</v>
      </c>
      <c r="BG544" s="66"/>
      <c r="BH544" s="66"/>
      <c r="BI544" s="66"/>
      <c r="BJ544" s="66">
        <v>0</v>
      </c>
      <c r="BK544" s="87">
        <v>0</v>
      </c>
      <c r="BL544" s="66"/>
      <c r="BM544" s="87">
        <v>0</v>
      </c>
      <c r="BN544" s="66"/>
      <c r="BO544" s="66"/>
      <c r="BP544" s="66"/>
      <c r="BQ544" s="66"/>
      <c r="BR544" s="66"/>
      <c r="BS544" s="66"/>
      <c r="BT544" s="66"/>
      <c r="BU544" s="66"/>
      <c r="BV544" s="66"/>
      <c r="BW544" s="66"/>
      <c r="BX544" s="66"/>
      <c r="BY544" s="66"/>
      <c r="BZ544" s="66"/>
      <c r="CA544" s="66"/>
    </row>
    <row r="545" spans="1:79" s="256" customFormat="1" ht="63" x14ac:dyDescent="0.2">
      <c r="A545" s="171" t="s">
        <v>900</v>
      </c>
      <c r="B545" s="84" t="s">
        <v>446</v>
      </c>
      <c r="C545" s="171" t="s">
        <v>2349</v>
      </c>
      <c r="D545" s="87">
        <v>22.351279999999999</v>
      </c>
      <c r="E545" s="66">
        <v>0</v>
      </c>
      <c r="F545" s="66">
        <v>0</v>
      </c>
      <c r="G545" s="66">
        <v>0</v>
      </c>
      <c r="H545" s="66">
        <v>0</v>
      </c>
      <c r="I545" s="66">
        <v>0</v>
      </c>
      <c r="J545" s="66">
        <v>0</v>
      </c>
      <c r="K545" s="66">
        <v>0</v>
      </c>
      <c r="L545" s="66">
        <v>0</v>
      </c>
      <c r="M545" s="66">
        <v>0</v>
      </c>
      <c r="N545" s="66">
        <v>0</v>
      </c>
      <c r="O545" s="66">
        <v>0</v>
      </c>
      <c r="P545" s="66">
        <v>0</v>
      </c>
      <c r="Q545" s="66">
        <v>0</v>
      </c>
      <c r="R545" s="66">
        <v>0</v>
      </c>
      <c r="S545" s="66">
        <v>0</v>
      </c>
      <c r="T545" s="66">
        <v>0</v>
      </c>
      <c r="U545" s="66">
        <v>0</v>
      </c>
      <c r="V545" s="66">
        <v>0</v>
      </c>
      <c r="W545" s="66">
        <v>0</v>
      </c>
      <c r="X545" s="66">
        <v>0</v>
      </c>
      <c r="Y545" s="66">
        <v>0</v>
      </c>
      <c r="Z545" s="66">
        <v>0</v>
      </c>
      <c r="AA545" s="66">
        <v>0</v>
      </c>
      <c r="AB545" s="66">
        <v>0</v>
      </c>
      <c r="AC545" s="66">
        <v>0</v>
      </c>
      <c r="AD545" s="66">
        <v>0</v>
      </c>
      <c r="AE545" s="66">
        <v>0</v>
      </c>
      <c r="AF545" s="66">
        <v>0</v>
      </c>
      <c r="AG545" s="66">
        <v>0</v>
      </c>
      <c r="AH545" s="66">
        <v>0</v>
      </c>
      <c r="AI545" s="66">
        <v>0</v>
      </c>
      <c r="AJ545" s="66"/>
      <c r="AK545" s="66">
        <v>0</v>
      </c>
      <c r="AL545" s="66"/>
      <c r="AM545" s="66"/>
      <c r="AN545" s="66"/>
      <c r="AO545" s="66">
        <v>0</v>
      </c>
      <c r="AP545" s="66">
        <v>0</v>
      </c>
      <c r="AQ545" s="66"/>
      <c r="AR545" s="66">
        <v>0</v>
      </c>
      <c r="AS545" s="66"/>
      <c r="AT545" s="66"/>
      <c r="AU545" s="66"/>
      <c r="AV545" s="66">
        <v>0</v>
      </c>
      <c r="AW545" s="87">
        <v>0</v>
      </c>
      <c r="AX545" s="66"/>
      <c r="AY545" s="87">
        <v>0</v>
      </c>
      <c r="AZ545" s="66"/>
      <c r="BA545" s="66"/>
      <c r="BB545" s="66"/>
      <c r="BC545" s="66">
        <v>0</v>
      </c>
      <c r="BD545" s="87">
        <v>0</v>
      </c>
      <c r="BE545" s="66"/>
      <c r="BF545" s="87">
        <v>0</v>
      </c>
      <c r="BG545" s="66"/>
      <c r="BH545" s="66"/>
      <c r="BI545" s="66"/>
      <c r="BJ545" s="66">
        <v>0</v>
      </c>
      <c r="BK545" s="87">
        <v>0</v>
      </c>
      <c r="BL545" s="66"/>
      <c r="BM545" s="87">
        <v>0</v>
      </c>
      <c r="BN545" s="66"/>
      <c r="BO545" s="66"/>
      <c r="BP545" s="66"/>
      <c r="BQ545" s="66"/>
      <c r="BR545" s="66"/>
      <c r="BS545" s="66"/>
      <c r="BT545" s="66"/>
      <c r="BU545" s="66"/>
      <c r="BV545" s="66"/>
      <c r="BW545" s="66"/>
      <c r="BX545" s="66"/>
      <c r="BY545" s="66"/>
      <c r="BZ545" s="66"/>
      <c r="CA545" s="66"/>
    </row>
    <row r="546" spans="1:79" s="256" customFormat="1" x14ac:dyDescent="0.2">
      <c r="A546" s="210"/>
      <c r="B546" s="211" t="s">
        <v>685</v>
      </c>
      <c r="C546" s="210"/>
      <c r="D546" s="214">
        <f t="shared" ref="D546:BN546" si="164">SUM(D547:D548)</f>
        <v>4.3324199999999999</v>
      </c>
      <c r="E546" s="214">
        <f t="shared" ref="E546" si="165">SUM(E547:E548)</f>
        <v>0</v>
      </c>
      <c r="F546" s="214">
        <f t="shared" si="164"/>
        <v>4.3324200000000008</v>
      </c>
      <c r="G546" s="214">
        <f t="shared" si="164"/>
        <v>0.32</v>
      </c>
      <c r="H546" s="214">
        <f t="shared" si="164"/>
        <v>0</v>
      </c>
      <c r="I546" s="214">
        <f t="shared" si="164"/>
        <v>0.59000000000000008</v>
      </c>
      <c r="J546" s="214">
        <f t="shared" si="164"/>
        <v>0</v>
      </c>
      <c r="K546" s="214">
        <f t="shared" si="164"/>
        <v>0</v>
      </c>
      <c r="L546" s="214">
        <f t="shared" si="164"/>
        <v>0</v>
      </c>
      <c r="M546" s="214">
        <f t="shared" si="164"/>
        <v>0</v>
      </c>
      <c r="N546" s="214">
        <f t="shared" si="164"/>
        <v>0</v>
      </c>
      <c r="O546" s="214">
        <f t="shared" si="164"/>
        <v>0</v>
      </c>
      <c r="P546" s="214">
        <f t="shared" si="164"/>
        <v>0</v>
      </c>
      <c r="Q546" s="214">
        <f t="shared" si="164"/>
        <v>0</v>
      </c>
      <c r="R546" s="214">
        <f t="shared" si="164"/>
        <v>0</v>
      </c>
      <c r="S546" s="214">
        <f t="shared" si="164"/>
        <v>0</v>
      </c>
      <c r="T546" s="214">
        <f t="shared" si="164"/>
        <v>0</v>
      </c>
      <c r="U546" s="214">
        <f t="shared" si="164"/>
        <v>0</v>
      </c>
      <c r="V546" s="214">
        <f t="shared" si="164"/>
        <v>0</v>
      </c>
      <c r="W546" s="214">
        <f t="shared" si="164"/>
        <v>0</v>
      </c>
      <c r="X546" s="214">
        <f t="shared" si="164"/>
        <v>0</v>
      </c>
      <c r="Y546" s="214">
        <f t="shared" si="164"/>
        <v>0</v>
      </c>
      <c r="Z546" s="214">
        <f t="shared" si="164"/>
        <v>0</v>
      </c>
      <c r="AA546" s="214">
        <f t="shared" si="164"/>
        <v>0</v>
      </c>
      <c r="AB546" s="214">
        <f t="shared" si="164"/>
        <v>0</v>
      </c>
      <c r="AC546" s="214">
        <f t="shared" si="164"/>
        <v>0</v>
      </c>
      <c r="AD546" s="214">
        <f t="shared" si="164"/>
        <v>0</v>
      </c>
      <c r="AE546" s="214">
        <f t="shared" si="164"/>
        <v>0</v>
      </c>
      <c r="AF546" s="214">
        <f t="shared" si="164"/>
        <v>0</v>
      </c>
      <c r="AG546" s="214">
        <f t="shared" si="164"/>
        <v>0</v>
      </c>
      <c r="AH546" s="214">
        <f t="shared" si="164"/>
        <v>4.3324200000000008</v>
      </c>
      <c r="AI546" s="214">
        <f t="shared" si="164"/>
        <v>0.32</v>
      </c>
      <c r="AJ546" s="214">
        <f t="shared" si="164"/>
        <v>0</v>
      </c>
      <c r="AK546" s="214">
        <f t="shared" si="164"/>
        <v>0.59000000000000008</v>
      </c>
      <c r="AL546" s="214">
        <f t="shared" si="164"/>
        <v>0</v>
      </c>
      <c r="AM546" s="214">
        <f t="shared" si="164"/>
        <v>0</v>
      </c>
      <c r="AN546" s="214">
        <f t="shared" si="164"/>
        <v>0</v>
      </c>
      <c r="AO546" s="214">
        <f t="shared" si="164"/>
        <v>0</v>
      </c>
      <c r="AP546" s="214">
        <f t="shared" si="164"/>
        <v>0</v>
      </c>
      <c r="AQ546" s="214">
        <f t="shared" si="164"/>
        <v>0</v>
      </c>
      <c r="AR546" s="214">
        <f t="shared" si="164"/>
        <v>0</v>
      </c>
      <c r="AS546" s="214">
        <f t="shared" si="164"/>
        <v>0</v>
      </c>
      <c r="AT546" s="214">
        <f t="shared" si="164"/>
        <v>0</v>
      </c>
      <c r="AU546" s="214">
        <f t="shared" si="164"/>
        <v>0</v>
      </c>
      <c r="AV546" s="214">
        <f t="shared" si="164"/>
        <v>0</v>
      </c>
      <c r="AW546" s="214">
        <f t="shared" si="164"/>
        <v>0</v>
      </c>
      <c r="AX546" s="214">
        <f t="shared" si="164"/>
        <v>0</v>
      </c>
      <c r="AY546" s="214">
        <f t="shared" si="164"/>
        <v>0</v>
      </c>
      <c r="AZ546" s="214">
        <f t="shared" si="164"/>
        <v>0</v>
      </c>
      <c r="BA546" s="214">
        <f t="shared" si="164"/>
        <v>0</v>
      </c>
      <c r="BB546" s="214">
        <f t="shared" si="164"/>
        <v>0</v>
      </c>
      <c r="BC546" s="214">
        <f t="shared" si="164"/>
        <v>0</v>
      </c>
      <c r="BD546" s="214">
        <f t="shared" si="164"/>
        <v>0</v>
      </c>
      <c r="BE546" s="214">
        <f t="shared" si="164"/>
        <v>0</v>
      </c>
      <c r="BF546" s="214">
        <f t="shared" si="164"/>
        <v>0</v>
      </c>
      <c r="BG546" s="214">
        <f t="shared" si="164"/>
        <v>0</v>
      </c>
      <c r="BH546" s="214">
        <f t="shared" si="164"/>
        <v>0</v>
      </c>
      <c r="BI546" s="214">
        <f t="shared" si="164"/>
        <v>0</v>
      </c>
      <c r="BJ546" s="214">
        <f t="shared" si="164"/>
        <v>0</v>
      </c>
      <c r="BK546" s="214">
        <f t="shared" si="164"/>
        <v>0</v>
      </c>
      <c r="BL546" s="214">
        <f t="shared" si="164"/>
        <v>0</v>
      </c>
      <c r="BM546" s="214">
        <f t="shared" si="164"/>
        <v>0</v>
      </c>
      <c r="BN546" s="214">
        <f t="shared" si="164"/>
        <v>0</v>
      </c>
      <c r="BO546" s="214">
        <f t="shared" ref="BO546:CA546" si="166">SUM(BO547:BO548)</f>
        <v>0</v>
      </c>
      <c r="BP546" s="214">
        <f t="shared" si="166"/>
        <v>0</v>
      </c>
      <c r="BQ546" s="214">
        <f t="shared" si="166"/>
        <v>0</v>
      </c>
      <c r="BR546" s="214">
        <f t="shared" si="166"/>
        <v>0</v>
      </c>
      <c r="BS546" s="214">
        <f t="shared" si="166"/>
        <v>0</v>
      </c>
      <c r="BT546" s="214">
        <f t="shared" si="166"/>
        <v>0</v>
      </c>
      <c r="BU546" s="214">
        <f t="shared" si="166"/>
        <v>0</v>
      </c>
      <c r="BV546" s="214">
        <f t="shared" si="166"/>
        <v>0</v>
      </c>
      <c r="BW546" s="214">
        <f t="shared" si="166"/>
        <v>0</v>
      </c>
      <c r="BX546" s="214">
        <f t="shared" si="166"/>
        <v>0</v>
      </c>
      <c r="BY546" s="214">
        <f t="shared" si="166"/>
        <v>0</v>
      </c>
      <c r="BZ546" s="214">
        <f t="shared" si="166"/>
        <v>0</v>
      </c>
      <c r="CA546" s="214">
        <f t="shared" si="166"/>
        <v>0</v>
      </c>
    </row>
    <row r="547" spans="1:79" s="256" customFormat="1" ht="47.25" x14ac:dyDescent="0.2">
      <c r="A547" s="171" t="s">
        <v>900</v>
      </c>
      <c r="B547" s="84" t="s">
        <v>686</v>
      </c>
      <c r="C547" s="171" t="s">
        <v>2350</v>
      </c>
      <c r="D547" s="87">
        <v>1.9556199999999999</v>
      </c>
      <c r="E547" s="66">
        <v>0</v>
      </c>
      <c r="F547" s="66">
        <v>1.9556199999999999</v>
      </c>
      <c r="G547" s="66">
        <v>0.16</v>
      </c>
      <c r="H547" s="66">
        <v>0</v>
      </c>
      <c r="I547" s="66">
        <v>0.25</v>
      </c>
      <c r="J547" s="66">
        <v>0</v>
      </c>
      <c r="K547" s="66">
        <v>0</v>
      </c>
      <c r="L547" s="66">
        <v>0</v>
      </c>
      <c r="M547" s="66">
        <v>0</v>
      </c>
      <c r="N547" s="66">
        <v>0</v>
      </c>
      <c r="O547" s="66">
        <v>0</v>
      </c>
      <c r="P547" s="66">
        <v>0</v>
      </c>
      <c r="Q547" s="66">
        <v>0</v>
      </c>
      <c r="R547" s="66">
        <v>0</v>
      </c>
      <c r="S547" s="66">
        <v>0</v>
      </c>
      <c r="T547" s="66">
        <v>0</v>
      </c>
      <c r="U547" s="66">
        <v>0</v>
      </c>
      <c r="V547" s="66">
        <v>0</v>
      </c>
      <c r="W547" s="66">
        <v>0</v>
      </c>
      <c r="X547" s="66">
        <v>0</v>
      </c>
      <c r="Y547" s="66">
        <v>0</v>
      </c>
      <c r="Z547" s="66">
        <v>0</v>
      </c>
      <c r="AA547" s="66">
        <v>0</v>
      </c>
      <c r="AB547" s="66">
        <v>0</v>
      </c>
      <c r="AC547" s="66">
        <v>0</v>
      </c>
      <c r="AD547" s="66">
        <v>0</v>
      </c>
      <c r="AE547" s="66">
        <v>0</v>
      </c>
      <c r="AF547" s="66">
        <v>0</v>
      </c>
      <c r="AG547" s="66">
        <v>0</v>
      </c>
      <c r="AH547" s="66">
        <v>1.9556199999999999</v>
      </c>
      <c r="AI547" s="66">
        <v>0.16</v>
      </c>
      <c r="AJ547" s="66"/>
      <c r="AK547" s="66">
        <v>0.25</v>
      </c>
      <c r="AL547" s="66"/>
      <c r="AM547" s="66"/>
      <c r="AN547" s="66"/>
      <c r="AO547" s="66">
        <v>0</v>
      </c>
      <c r="AP547" s="66">
        <v>0</v>
      </c>
      <c r="AQ547" s="66"/>
      <c r="AR547" s="66">
        <v>0</v>
      </c>
      <c r="AS547" s="66"/>
      <c r="AT547" s="66"/>
      <c r="AU547" s="66"/>
      <c r="AV547" s="66">
        <v>0</v>
      </c>
      <c r="AW547" s="87">
        <v>0</v>
      </c>
      <c r="AX547" s="66"/>
      <c r="AY547" s="87">
        <v>0</v>
      </c>
      <c r="AZ547" s="66"/>
      <c r="BA547" s="66"/>
      <c r="BB547" s="66"/>
      <c r="BC547" s="66">
        <v>0</v>
      </c>
      <c r="BD547" s="87">
        <v>0</v>
      </c>
      <c r="BE547" s="66"/>
      <c r="BF547" s="87">
        <v>0</v>
      </c>
      <c r="BG547" s="66"/>
      <c r="BH547" s="66"/>
      <c r="BI547" s="66"/>
      <c r="BJ547" s="66">
        <v>0</v>
      </c>
      <c r="BK547" s="87">
        <v>0</v>
      </c>
      <c r="BL547" s="66"/>
      <c r="BM547" s="87">
        <v>0</v>
      </c>
      <c r="BN547" s="66"/>
      <c r="BO547" s="66"/>
      <c r="BP547" s="66"/>
      <c r="BQ547" s="66"/>
      <c r="BR547" s="66"/>
      <c r="BS547" s="66"/>
      <c r="BT547" s="66"/>
      <c r="BU547" s="66"/>
      <c r="BV547" s="66"/>
      <c r="BW547" s="66"/>
      <c r="BX547" s="66"/>
      <c r="BY547" s="66"/>
      <c r="BZ547" s="66"/>
      <c r="CA547" s="66"/>
    </row>
    <row r="548" spans="1:79" s="256" customFormat="1" ht="63" x14ac:dyDescent="0.2">
      <c r="A548" s="171" t="s">
        <v>900</v>
      </c>
      <c r="B548" s="84" t="s">
        <v>687</v>
      </c>
      <c r="C548" s="171" t="s">
        <v>2351</v>
      </c>
      <c r="D548" s="87">
        <v>2.3768000000000002</v>
      </c>
      <c r="E548" s="66">
        <v>0</v>
      </c>
      <c r="F548" s="66">
        <v>2.3768000000000007</v>
      </c>
      <c r="G548" s="66">
        <v>0.16</v>
      </c>
      <c r="H548" s="66">
        <v>0</v>
      </c>
      <c r="I548" s="66">
        <v>0.34</v>
      </c>
      <c r="J548" s="66">
        <v>0</v>
      </c>
      <c r="K548" s="66">
        <v>0</v>
      </c>
      <c r="L548" s="66">
        <v>0</v>
      </c>
      <c r="M548" s="66">
        <v>0</v>
      </c>
      <c r="N548" s="66">
        <v>0</v>
      </c>
      <c r="O548" s="66">
        <v>0</v>
      </c>
      <c r="P548" s="66">
        <v>0</v>
      </c>
      <c r="Q548" s="66">
        <v>0</v>
      </c>
      <c r="R548" s="66">
        <v>0</v>
      </c>
      <c r="S548" s="66">
        <v>0</v>
      </c>
      <c r="T548" s="66">
        <v>0</v>
      </c>
      <c r="U548" s="66">
        <v>0</v>
      </c>
      <c r="V548" s="66">
        <v>0</v>
      </c>
      <c r="W548" s="66">
        <v>0</v>
      </c>
      <c r="X548" s="66">
        <v>0</v>
      </c>
      <c r="Y548" s="66">
        <v>0</v>
      </c>
      <c r="Z548" s="66">
        <v>0</v>
      </c>
      <c r="AA548" s="66">
        <v>0</v>
      </c>
      <c r="AB548" s="66">
        <v>0</v>
      </c>
      <c r="AC548" s="66">
        <v>0</v>
      </c>
      <c r="AD548" s="66">
        <v>0</v>
      </c>
      <c r="AE548" s="66">
        <v>0</v>
      </c>
      <c r="AF548" s="66">
        <v>0</v>
      </c>
      <c r="AG548" s="66">
        <v>0</v>
      </c>
      <c r="AH548" s="66">
        <v>2.3768000000000007</v>
      </c>
      <c r="AI548" s="66">
        <v>0.16</v>
      </c>
      <c r="AJ548" s="66"/>
      <c r="AK548" s="66">
        <v>0.34</v>
      </c>
      <c r="AL548" s="66"/>
      <c r="AM548" s="66"/>
      <c r="AN548" s="66"/>
      <c r="AO548" s="66">
        <v>0</v>
      </c>
      <c r="AP548" s="66">
        <v>0</v>
      </c>
      <c r="AQ548" s="66"/>
      <c r="AR548" s="66">
        <v>0</v>
      </c>
      <c r="AS548" s="66"/>
      <c r="AT548" s="66"/>
      <c r="AU548" s="66"/>
      <c r="AV548" s="66">
        <v>0</v>
      </c>
      <c r="AW548" s="87">
        <v>0</v>
      </c>
      <c r="AX548" s="66"/>
      <c r="AY548" s="87">
        <v>0</v>
      </c>
      <c r="AZ548" s="66"/>
      <c r="BA548" s="66"/>
      <c r="BB548" s="66"/>
      <c r="BC548" s="66">
        <v>0</v>
      </c>
      <c r="BD548" s="87">
        <v>0</v>
      </c>
      <c r="BE548" s="66"/>
      <c r="BF548" s="87">
        <v>0</v>
      </c>
      <c r="BG548" s="66"/>
      <c r="BH548" s="66"/>
      <c r="BI548" s="66"/>
      <c r="BJ548" s="66">
        <v>0</v>
      </c>
      <c r="BK548" s="87">
        <v>0</v>
      </c>
      <c r="BL548" s="66"/>
      <c r="BM548" s="87">
        <v>0</v>
      </c>
      <c r="BN548" s="66"/>
      <c r="BO548" s="66"/>
      <c r="BP548" s="66"/>
      <c r="BQ548" s="66"/>
      <c r="BR548" s="66"/>
      <c r="BS548" s="66"/>
      <c r="BT548" s="66"/>
      <c r="BU548" s="66"/>
      <c r="BV548" s="66"/>
      <c r="BW548" s="66"/>
      <c r="BX548" s="66"/>
      <c r="BY548" s="66"/>
      <c r="BZ548" s="66"/>
      <c r="CA548" s="66"/>
    </row>
    <row r="549" spans="1:79" s="256" customFormat="1" x14ac:dyDescent="0.2">
      <c r="A549" s="210"/>
      <c r="B549" s="211" t="s">
        <v>945</v>
      </c>
      <c r="C549" s="210"/>
      <c r="D549" s="214">
        <f t="shared" ref="D549:BN549" si="167">SUM(D550:D550)</f>
        <v>0</v>
      </c>
      <c r="E549" s="214">
        <f t="shared" si="167"/>
        <v>0</v>
      </c>
      <c r="F549" s="214">
        <f t="shared" si="167"/>
        <v>0</v>
      </c>
      <c r="G549" s="214">
        <f t="shared" si="167"/>
        <v>0</v>
      </c>
      <c r="H549" s="214">
        <f t="shared" si="167"/>
        <v>0</v>
      </c>
      <c r="I549" s="214">
        <f t="shared" si="167"/>
        <v>0</v>
      </c>
      <c r="J549" s="214">
        <f t="shared" si="167"/>
        <v>0</v>
      </c>
      <c r="K549" s="214">
        <f t="shared" si="167"/>
        <v>0</v>
      </c>
      <c r="L549" s="214">
        <f t="shared" si="167"/>
        <v>0</v>
      </c>
      <c r="M549" s="214">
        <f t="shared" si="167"/>
        <v>0</v>
      </c>
      <c r="N549" s="214">
        <f t="shared" si="167"/>
        <v>0</v>
      </c>
      <c r="O549" s="214">
        <f t="shared" si="167"/>
        <v>0</v>
      </c>
      <c r="P549" s="214">
        <f t="shared" si="167"/>
        <v>0</v>
      </c>
      <c r="Q549" s="214">
        <f t="shared" si="167"/>
        <v>0</v>
      </c>
      <c r="R549" s="214">
        <f t="shared" si="167"/>
        <v>0</v>
      </c>
      <c r="S549" s="214">
        <f t="shared" si="167"/>
        <v>0</v>
      </c>
      <c r="T549" s="214">
        <f t="shared" si="167"/>
        <v>0</v>
      </c>
      <c r="U549" s="214">
        <f t="shared" si="167"/>
        <v>0</v>
      </c>
      <c r="V549" s="214">
        <f t="shared" si="167"/>
        <v>0</v>
      </c>
      <c r="W549" s="214">
        <f t="shared" si="167"/>
        <v>0</v>
      </c>
      <c r="X549" s="214">
        <f t="shared" si="167"/>
        <v>0</v>
      </c>
      <c r="Y549" s="214">
        <f t="shared" si="167"/>
        <v>0</v>
      </c>
      <c r="Z549" s="214">
        <f t="shared" si="167"/>
        <v>0</v>
      </c>
      <c r="AA549" s="214">
        <f t="shared" si="167"/>
        <v>0</v>
      </c>
      <c r="AB549" s="214">
        <f t="shared" si="167"/>
        <v>0</v>
      </c>
      <c r="AC549" s="214">
        <f t="shared" si="167"/>
        <v>0</v>
      </c>
      <c r="AD549" s="214">
        <f t="shared" si="167"/>
        <v>0</v>
      </c>
      <c r="AE549" s="214">
        <f t="shared" si="167"/>
        <v>0</v>
      </c>
      <c r="AF549" s="214">
        <f t="shared" si="167"/>
        <v>0</v>
      </c>
      <c r="AG549" s="214">
        <f t="shared" si="167"/>
        <v>0</v>
      </c>
      <c r="AH549" s="214">
        <f t="shared" si="167"/>
        <v>0</v>
      </c>
      <c r="AI549" s="214">
        <f t="shared" si="167"/>
        <v>0</v>
      </c>
      <c r="AJ549" s="214">
        <f t="shared" si="167"/>
        <v>0</v>
      </c>
      <c r="AK549" s="214">
        <f t="shared" si="167"/>
        <v>0</v>
      </c>
      <c r="AL549" s="214">
        <f t="shared" si="167"/>
        <v>0</v>
      </c>
      <c r="AM549" s="214">
        <f t="shared" si="167"/>
        <v>0</v>
      </c>
      <c r="AN549" s="214">
        <f t="shared" si="167"/>
        <v>0</v>
      </c>
      <c r="AO549" s="214">
        <f t="shared" si="167"/>
        <v>0</v>
      </c>
      <c r="AP549" s="214">
        <f t="shared" si="167"/>
        <v>0</v>
      </c>
      <c r="AQ549" s="214">
        <f t="shared" si="167"/>
        <v>0</v>
      </c>
      <c r="AR549" s="214">
        <f t="shared" si="167"/>
        <v>0</v>
      </c>
      <c r="AS549" s="214">
        <f t="shared" si="167"/>
        <v>0</v>
      </c>
      <c r="AT549" s="214">
        <f t="shared" si="167"/>
        <v>0</v>
      </c>
      <c r="AU549" s="214">
        <f t="shared" si="167"/>
        <v>0</v>
      </c>
      <c r="AV549" s="214">
        <f t="shared" si="167"/>
        <v>0</v>
      </c>
      <c r="AW549" s="214">
        <f t="shared" si="167"/>
        <v>0</v>
      </c>
      <c r="AX549" s="214">
        <f t="shared" si="167"/>
        <v>0</v>
      </c>
      <c r="AY549" s="214">
        <f t="shared" si="167"/>
        <v>0</v>
      </c>
      <c r="AZ549" s="214">
        <f t="shared" si="167"/>
        <v>0</v>
      </c>
      <c r="BA549" s="214">
        <f t="shared" si="167"/>
        <v>0</v>
      </c>
      <c r="BB549" s="214">
        <f t="shared" si="167"/>
        <v>0</v>
      </c>
      <c r="BC549" s="214">
        <f t="shared" si="167"/>
        <v>0</v>
      </c>
      <c r="BD549" s="214">
        <f t="shared" si="167"/>
        <v>0</v>
      </c>
      <c r="BE549" s="214">
        <f t="shared" si="167"/>
        <v>0</v>
      </c>
      <c r="BF549" s="214">
        <f t="shared" si="167"/>
        <v>0</v>
      </c>
      <c r="BG549" s="214">
        <f t="shared" si="167"/>
        <v>0</v>
      </c>
      <c r="BH549" s="214">
        <f t="shared" si="167"/>
        <v>0</v>
      </c>
      <c r="BI549" s="214">
        <f t="shared" si="167"/>
        <v>0</v>
      </c>
      <c r="BJ549" s="214">
        <f t="shared" si="167"/>
        <v>0</v>
      </c>
      <c r="BK549" s="214">
        <f t="shared" si="167"/>
        <v>0</v>
      </c>
      <c r="BL549" s="214">
        <f t="shared" si="167"/>
        <v>0</v>
      </c>
      <c r="BM549" s="214">
        <f t="shared" si="167"/>
        <v>0</v>
      </c>
      <c r="BN549" s="214">
        <f t="shared" si="167"/>
        <v>0</v>
      </c>
      <c r="BO549" s="214">
        <f t="shared" ref="BO549:CA549" si="168">SUM(BO550:BO550)</f>
        <v>0</v>
      </c>
      <c r="BP549" s="214">
        <f t="shared" si="168"/>
        <v>0</v>
      </c>
      <c r="BQ549" s="214">
        <f t="shared" si="168"/>
        <v>0</v>
      </c>
      <c r="BR549" s="214">
        <f t="shared" si="168"/>
        <v>0</v>
      </c>
      <c r="BS549" s="214">
        <f t="shared" si="168"/>
        <v>0</v>
      </c>
      <c r="BT549" s="214">
        <f t="shared" si="168"/>
        <v>0</v>
      </c>
      <c r="BU549" s="214">
        <f t="shared" si="168"/>
        <v>0</v>
      </c>
      <c r="BV549" s="214">
        <f t="shared" si="168"/>
        <v>0</v>
      </c>
      <c r="BW549" s="214">
        <f t="shared" si="168"/>
        <v>0</v>
      </c>
      <c r="BX549" s="214">
        <f t="shared" si="168"/>
        <v>0</v>
      </c>
      <c r="BY549" s="214">
        <f t="shared" si="168"/>
        <v>0</v>
      </c>
      <c r="BZ549" s="214">
        <f t="shared" si="168"/>
        <v>0</v>
      </c>
      <c r="CA549" s="214">
        <f t="shared" si="168"/>
        <v>0</v>
      </c>
    </row>
    <row r="550" spans="1:79" s="256" customFormat="1" ht="63" x14ac:dyDescent="0.2">
      <c r="A550" s="171" t="s">
        <v>900</v>
      </c>
      <c r="B550" s="84" t="s">
        <v>946</v>
      </c>
      <c r="C550" s="171" t="s">
        <v>2352</v>
      </c>
      <c r="D550" s="87">
        <v>0</v>
      </c>
      <c r="E550" s="66">
        <v>0</v>
      </c>
      <c r="F550" s="66">
        <v>0</v>
      </c>
      <c r="G550" s="66">
        <v>0</v>
      </c>
      <c r="H550" s="66">
        <v>0</v>
      </c>
      <c r="I550" s="66">
        <v>0</v>
      </c>
      <c r="J550" s="66">
        <v>0</v>
      </c>
      <c r="K550" s="66">
        <v>0</v>
      </c>
      <c r="L550" s="66">
        <v>0</v>
      </c>
      <c r="M550" s="66">
        <v>0</v>
      </c>
      <c r="N550" s="66">
        <v>0</v>
      </c>
      <c r="O550" s="66">
        <v>0</v>
      </c>
      <c r="P550" s="66">
        <v>0</v>
      </c>
      <c r="Q550" s="66">
        <v>0</v>
      </c>
      <c r="R550" s="66">
        <v>0</v>
      </c>
      <c r="S550" s="66">
        <v>0</v>
      </c>
      <c r="T550" s="66">
        <v>0</v>
      </c>
      <c r="U550" s="66">
        <v>0</v>
      </c>
      <c r="V550" s="66">
        <v>0</v>
      </c>
      <c r="W550" s="66">
        <v>0</v>
      </c>
      <c r="X550" s="66">
        <v>0</v>
      </c>
      <c r="Y550" s="66">
        <v>0</v>
      </c>
      <c r="Z550" s="66">
        <v>0</v>
      </c>
      <c r="AA550" s="66">
        <v>0</v>
      </c>
      <c r="AB550" s="66">
        <v>0</v>
      </c>
      <c r="AC550" s="66">
        <v>0</v>
      </c>
      <c r="AD550" s="66">
        <v>0</v>
      </c>
      <c r="AE550" s="66">
        <v>0</v>
      </c>
      <c r="AF550" s="66">
        <v>0</v>
      </c>
      <c r="AG550" s="66">
        <v>0</v>
      </c>
      <c r="AH550" s="66">
        <v>0</v>
      </c>
      <c r="AI550" s="66"/>
      <c r="AJ550" s="66"/>
      <c r="AK550" s="66"/>
      <c r="AL550" s="66"/>
      <c r="AM550" s="66"/>
      <c r="AN550" s="66"/>
      <c r="AO550" s="66">
        <v>0</v>
      </c>
      <c r="AP550" s="66">
        <v>0</v>
      </c>
      <c r="AQ550" s="66"/>
      <c r="AR550" s="66">
        <v>0</v>
      </c>
      <c r="AS550" s="66"/>
      <c r="AT550" s="66"/>
      <c r="AU550" s="66"/>
      <c r="AV550" s="66">
        <v>0</v>
      </c>
      <c r="AW550" s="87">
        <v>0</v>
      </c>
      <c r="AX550" s="66"/>
      <c r="AY550" s="87">
        <v>0</v>
      </c>
      <c r="AZ550" s="66"/>
      <c r="BA550" s="66"/>
      <c r="BB550" s="66"/>
      <c r="BC550" s="66">
        <v>0</v>
      </c>
      <c r="BD550" s="87">
        <v>0</v>
      </c>
      <c r="BE550" s="66"/>
      <c r="BF550" s="87">
        <v>0</v>
      </c>
      <c r="BG550" s="66"/>
      <c r="BH550" s="66"/>
      <c r="BI550" s="66"/>
      <c r="BJ550" s="66">
        <v>0</v>
      </c>
      <c r="BK550" s="87">
        <v>0</v>
      </c>
      <c r="BL550" s="66"/>
      <c r="BM550" s="87">
        <v>0</v>
      </c>
      <c r="BN550" s="66"/>
      <c r="BO550" s="66"/>
      <c r="BP550" s="66"/>
      <c r="BQ550" s="66"/>
      <c r="BR550" s="66"/>
      <c r="BS550" s="66"/>
      <c r="BT550" s="66"/>
      <c r="BU550" s="66"/>
      <c r="BV550" s="66"/>
      <c r="BW550" s="66"/>
      <c r="BX550" s="66"/>
      <c r="BY550" s="66"/>
      <c r="BZ550" s="66"/>
      <c r="CA550" s="66"/>
    </row>
    <row r="551" spans="1:79" s="256" customFormat="1" x14ac:dyDescent="0.2">
      <c r="A551" s="210"/>
      <c r="B551" s="211" t="s">
        <v>36</v>
      </c>
      <c r="C551" s="210"/>
      <c r="D551" s="214">
        <f t="shared" ref="D551:BN551" si="169">SUM(D552:D554)</f>
        <v>14.392519999999999</v>
      </c>
      <c r="E551" s="214">
        <f t="shared" ref="E551" si="170">SUM(E552:E554)</f>
        <v>0</v>
      </c>
      <c r="F551" s="214">
        <f t="shared" si="169"/>
        <v>0</v>
      </c>
      <c r="G551" s="214">
        <f t="shared" si="169"/>
        <v>0</v>
      </c>
      <c r="H551" s="214">
        <f t="shared" si="169"/>
        <v>0</v>
      </c>
      <c r="I551" s="214">
        <f t="shared" si="169"/>
        <v>0</v>
      </c>
      <c r="J551" s="214">
        <f t="shared" si="169"/>
        <v>0</v>
      </c>
      <c r="K551" s="214">
        <f t="shared" si="169"/>
        <v>0</v>
      </c>
      <c r="L551" s="214">
        <f t="shared" si="169"/>
        <v>0</v>
      </c>
      <c r="M551" s="214">
        <f t="shared" si="169"/>
        <v>0</v>
      </c>
      <c r="N551" s="214">
        <f t="shared" si="169"/>
        <v>0</v>
      </c>
      <c r="O551" s="214">
        <f t="shared" si="169"/>
        <v>0</v>
      </c>
      <c r="P551" s="214">
        <f t="shared" si="169"/>
        <v>0</v>
      </c>
      <c r="Q551" s="214">
        <f t="shared" si="169"/>
        <v>0</v>
      </c>
      <c r="R551" s="214">
        <f t="shared" si="169"/>
        <v>0</v>
      </c>
      <c r="S551" s="214">
        <f t="shared" si="169"/>
        <v>0</v>
      </c>
      <c r="T551" s="214">
        <f t="shared" si="169"/>
        <v>0</v>
      </c>
      <c r="U551" s="214">
        <f t="shared" si="169"/>
        <v>0</v>
      </c>
      <c r="V551" s="214">
        <f t="shared" si="169"/>
        <v>0</v>
      </c>
      <c r="W551" s="214">
        <f t="shared" si="169"/>
        <v>0</v>
      </c>
      <c r="X551" s="214">
        <f t="shared" si="169"/>
        <v>0</v>
      </c>
      <c r="Y551" s="214">
        <f t="shared" si="169"/>
        <v>0</v>
      </c>
      <c r="Z551" s="214">
        <f t="shared" si="169"/>
        <v>0</v>
      </c>
      <c r="AA551" s="214">
        <f t="shared" si="169"/>
        <v>0</v>
      </c>
      <c r="AB551" s="214">
        <f t="shared" si="169"/>
        <v>0</v>
      </c>
      <c r="AC551" s="214">
        <f t="shared" si="169"/>
        <v>0</v>
      </c>
      <c r="AD551" s="214">
        <f t="shared" si="169"/>
        <v>0</v>
      </c>
      <c r="AE551" s="214">
        <f t="shared" si="169"/>
        <v>0</v>
      </c>
      <c r="AF551" s="214">
        <f t="shared" si="169"/>
        <v>0</v>
      </c>
      <c r="AG551" s="214">
        <f t="shared" si="169"/>
        <v>0</v>
      </c>
      <c r="AH551" s="214">
        <f t="shared" si="169"/>
        <v>0</v>
      </c>
      <c r="AI551" s="214">
        <f t="shared" si="169"/>
        <v>0</v>
      </c>
      <c r="AJ551" s="214">
        <f t="shared" si="169"/>
        <v>0</v>
      </c>
      <c r="AK551" s="214">
        <f t="shared" si="169"/>
        <v>0</v>
      </c>
      <c r="AL551" s="214">
        <f t="shared" si="169"/>
        <v>0</v>
      </c>
      <c r="AM551" s="214">
        <f t="shared" si="169"/>
        <v>0</v>
      </c>
      <c r="AN551" s="214">
        <f t="shared" si="169"/>
        <v>0</v>
      </c>
      <c r="AO551" s="214">
        <f t="shared" si="169"/>
        <v>9.1166641300000002</v>
      </c>
      <c r="AP551" s="214">
        <f t="shared" si="169"/>
        <v>1.28</v>
      </c>
      <c r="AQ551" s="214">
        <f t="shared" si="169"/>
        <v>0</v>
      </c>
      <c r="AR551" s="214">
        <f t="shared" si="169"/>
        <v>1.5670000000000002</v>
      </c>
      <c r="AS551" s="214">
        <f t="shared" si="169"/>
        <v>0</v>
      </c>
      <c r="AT551" s="214">
        <f t="shared" si="169"/>
        <v>0</v>
      </c>
      <c r="AU551" s="214">
        <f t="shared" si="169"/>
        <v>0</v>
      </c>
      <c r="AV551" s="214">
        <f t="shared" si="169"/>
        <v>0</v>
      </c>
      <c r="AW551" s="214">
        <f t="shared" si="169"/>
        <v>0</v>
      </c>
      <c r="AX551" s="214">
        <f t="shared" si="169"/>
        <v>0</v>
      </c>
      <c r="AY551" s="214">
        <f t="shared" si="169"/>
        <v>0</v>
      </c>
      <c r="AZ551" s="214">
        <f t="shared" si="169"/>
        <v>0</v>
      </c>
      <c r="BA551" s="214">
        <f t="shared" si="169"/>
        <v>0</v>
      </c>
      <c r="BB551" s="214">
        <f t="shared" si="169"/>
        <v>0</v>
      </c>
      <c r="BC551" s="214">
        <f t="shared" si="169"/>
        <v>5.9049127099999996</v>
      </c>
      <c r="BD551" s="214">
        <f t="shared" si="169"/>
        <v>0.25</v>
      </c>
      <c r="BE551" s="214">
        <f t="shared" si="169"/>
        <v>0</v>
      </c>
      <c r="BF551" s="214">
        <f t="shared" si="169"/>
        <v>0.77</v>
      </c>
      <c r="BG551" s="214">
        <f t="shared" si="169"/>
        <v>0</v>
      </c>
      <c r="BH551" s="214">
        <f t="shared" si="169"/>
        <v>0</v>
      </c>
      <c r="BI551" s="214">
        <f t="shared" si="169"/>
        <v>0</v>
      </c>
      <c r="BJ551" s="214">
        <f t="shared" si="169"/>
        <v>3.2117514200000001</v>
      </c>
      <c r="BK551" s="214">
        <f t="shared" si="169"/>
        <v>1.03</v>
      </c>
      <c r="BL551" s="214">
        <f t="shared" si="169"/>
        <v>0</v>
      </c>
      <c r="BM551" s="214">
        <f t="shared" si="169"/>
        <v>0.79700000000000004</v>
      </c>
      <c r="BN551" s="214">
        <f t="shared" si="169"/>
        <v>0</v>
      </c>
      <c r="BO551" s="214">
        <f t="shared" ref="BO551:CA551" si="171">SUM(BO552:BO554)</f>
        <v>0</v>
      </c>
      <c r="BP551" s="214">
        <f t="shared" si="171"/>
        <v>0</v>
      </c>
      <c r="BQ551" s="214">
        <f t="shared" si="171"/>
        <v>0</v>
      </c>
      <c r="BR551" s="214">
        <f t="shared" si="171"/>
        <v>0</v>
      </c>
      <c r="BS551" s="214">
        <f t="shared" si="171"/>
        <v>0</v>
      </c>
      <c r="BT551" s="214">
        <f t="shared" si="171"/>
        <v>0</v>
      </c>
      <c r="BU551" s="214">
        <f t="shared" si="171"/>
        <v>0</v>
      </c>
      <c r="BV551" s="214">
        <f t="shared" si="171"/>
        <v>0</v>
      </c>
      <c r="BW551" s="214">
        <f t="shared" si="171"/>
        <v>0</v>
      </c>
      <c r="BX551" s="214">
        <f t="shared" si="171"/>
        <v>0</v>
      </c>
      <c r="BY551" s="214">
        <f t="shared" si="171"/>
        <v>0</v>
      </c>
      <c r="BZ551" s="214">
        <f t="shared" si="171"/>
        <v>0</v>
      </c>
      <c r="CA551" s="214">
        <f t="shared" si="171"/>
        <v>0</v>
      </c>
    </row>
    <row r="552" spans="1:79" s="256" customFormat="1" ht="47.25" x14ac:dyDescent="0.2">
      <c r="A552" s="171" t="s">
        <v>900</v>
      </c>
      <c r="B552" s="84" t="s">
        <v>688</v>
      </c>
      <c r="C552" s="171" t="s">
        <v>2353</v>
      </c>
      <c r="D552" s="87">
        <v>8.1664499999999993</v>
      </c>
      <c r="E552" s="66">
        <v>0</v>
      </c>
      <c r="F552" s="66">
        <v>0</v>
      </c>
      <c r="G552" s="66">
        <v>0</v>
      </c>
      <c r="H552" s="66">
        <v>0</v>
      </c>
      <c r="I552" s="66">
        <v>0</v>
      </c>
      <c r="J552" s="66">
        <v>0</v>
      </c>
      <c r="K552" s="66">
        <v>0</v>
      </c>
      <c r="L552" s="66">
        <v>0</v>
      </c>
      <c r="M552" s="66">
        <v>0</v>
      </c>
      <c r="N552" s="66">
        <v>0</v>
      </c>
      <c r="O552" s="66">
        <v>0</v>
      </c>
      <c r="P552" s="66">
        <v>0</v>
      </c>
      <c r="Q552" s="66">
        <v>0</v>
      </c>
      <c r="R552" s="66">
        <v>0</v>
      </c>
      <c r="S552" s="66">
        <v>0</v>
      </c>
      <c r="T552" s="66">
        <v>0</v>
      </c>
      <c r="U552" s="66">
        <v>0</v>
      </c>
      <c r="V552" s="66">
        <v>0</v>
      </c>
      <c r="W552" s="66">
        <v>0</v>
      </c>
      <c r="X552" s="66">
        <v>0</v>
      </c>
      <c r="Y552" s="66">
        <v>0</v>
      </c>
      <c r="Z552" s="66">
        <v>0</v>
      </c>
      <c r="AA552" s="66">
        <v>0</v>
      </c>
      <c r="AB552" s="66">
        <v>0</v>
      </c>
      <c r="AC552" s="66">
        <v>0</v>
      </c>
      <c r="AD552" s="66">
        <v>0</v>
      </c>
      <c r="AE552" s="66">
        <v>0</v>
      </c>
      <c r="AF552" s="66">
        <v>0</v>
      </c>
      <c r="AG552" s="66">
        <v>0</v>
      </c>
      <c r="AH552" s="66">
        <v>0</v>
      </c>
      <c r="AI552" s="66">
        <v>0</v>
      </c>
      <c r="AJ552" s="66"/>
      <c r="AK552" s="66">
        <v>0</v>
      </c>
      <c r="AL552" s="66"/>
      <c r="AM552" s="66"/>
      <c r="AN552" s="66"/>
      <c r="AO552" s="66">
        <v>0</v>
      </c>
      <c r="AP552" s="66">
        <v>0</v>
      </c>
      <c r="AQ552" s="66"/>
      <c r="AR552" s="66">
        <v>0</v>
      </c>
      <c r="AS552" s="66"/>
      <c r="AT552" s="66"/>
      <c r="AU552" s="66"/>
      <c r="AV552" s="66">
        <v>0</v>
      </c>
      <c r="AW552" s="87">
        <v>0</v>
      </c>
      <c r="AX552" s="66"/>
      <c r="AY552" s="87">
        <v>0</v>
      </c>
      <c r="AZ552" s="66"/>
      <c r="BA552" s="66"/>
      <c r="BB552" s="66"/>
      <c r="BC552" s="66">
        <v>0</v>
      </c>
      <c r="BD552" s="87">
        <v>0</v>
      </c>
      <c r="BE552" s="66"/>
      <c r="BF552" s="87">
        <v>0</v>
      </c>
      <c r="BG552" s="66"/>
      <c r="BH552" s="66"/>
      <c r="BI552" s="66"/>
      <c r="BJ552" s="66">
        <v>0</v>
      </c>
      <c r="BK552" s="87">
        <v>0</v>
      </c>
      <c r="BL552" s="66"/>
      <c r="BM552" s="87">
        <v>0</v>
      </c>
      <c r="BN552" s="66"/>
      <c r="BO552" s="66"/>
      <c r="BP552" s="66"/>
      <c r="BQ552" s="66"/>
      <c r="BR552" s="66"/>
      <c r="BS552" s="66"/>
      <c r="BT552" s="66"/>
      <c r="BU552" s="66"/>
      <c r="BV552" s="66"/>
      <c r="BW552" s="66"/>
      <c r="BX552" s="66"/>
      <c r="BY552" s="66"/>
      <c r="BZ552" s="66"/>
      <c r="CA552" s="66"/>
    </row>
    <row r="553" spans="1:79" s="256" customFormat="1" ht="47.25" x14ac:dyDescent="0.2">
      <c r="A553" s="171" t="s">
        <v>900</v>
      </c>
      <c r="B553" s="84" t="s">
        <v>689</v>
      </c>
      <c r="C553" s="171" t="s">
        <v>2354</v>
      </c>
      <c r="D553" s="87">
        <v>6.22607</v>
      </c>
      <c r="E553" s="66">
        <v>0</v>
      </c>
      <c r="F553" s="66">
        <v>0</v>
      </c>
      <c r="G553" s="66">
        <v>0</v>
      </c>
      <c r="H553" s="66">
        <v>0</v>
      </c>
      <c r="I553" s="66">
        <v>0</v>
      </c>
      <c r="J553" s="66">
        <v>0</v>
      </c>
      <c r="K553" s="66">
        <v>0</v>
      </c>
      <c r="L553" s="66">
        <v>0</v>
      </c>
      <c r="M553" s="66">
        <v>0</v>
      </c>
      <c r="N553" s="66">
        <v>0</v>
      </c>
      <c r="O553" s="66">
        <v>0</v>
      </c>
      <c r="P553" s="66">
        <v>0</v>
      </c>
      <c r="Q553" s="66">
        <v>0</v>
      </c>
      <c r="R553" s="66">
        <v>0</v>
      </c>
      <c r="S553" s="66">
        <v>0</v>
      </c>
      <c r="T553" s="66">
        <v>0</v>
      </c>
      <c r="U553" s="66">
        <v>0</v>
      </c>
      <c r="V553" s="66">
        <v>0</v>
      </c>
      <c r="W553" s="66">
        <v>0</v>
      </c>
      <c r="X553" s="66">
        <v>0</v>
      </c>
      <c r="Y553" s="66">
        <v>0</v>
      </c>
      <c r="Z553" s="66">
        <v>0</v>
      </c>
      <c r="AA553" s="66">
        <v>0</v>
      </c>
      <c r="AB553" s="66">
        <v>0</v>
      </c>
      <c r="AC553" s="66">
        <v>0</v>
      </c>
      <c r="AD553" s="66">
        <v>0</v>
      </c>
      <c r="AE553" s="66">
        <v>0</v>
      </c>
      <c r="AF553" s="66">
        <v>0</v>
      </c>
      <c r="AG553" s="66">
        <v>0</v>
      </c>
      <c r="AH553" s="66">
        <v>0</v>
      </c>
      <c r="AI553" s="66">
        <v>0</v>
      </c>
      <c r="AJ553" s="66"/>
      <c r="AK553" s="66">
        <v>0</v>
      </c>
      <c r="AL553" s="66"/>
      <c r="AM553" s="66"/>
      <c r="AN553" s="66"/>
      <c r="AO553" s="66">
        <v>5.9049127099999996</v>
      </c>
      <c r="AP553" s="66">
        <v>0.25</v>
      </c>
      <c r="AQ553" s="66"/>
      <c r="AR553" s="66">
        <v>0.77</v>
      </c>
      <c r="AS553" s="66"/>
      <c r="AT553" s="66"/>
      <c r="AU553" s="66"/>
      <c r="AV553" s="66">
        <v>0</v>
      </c>
      <c r="AW553" s="87">
        <v>0</v>
      </c>
      <c r="AX553" s="66"/>
      <c r="AY553" s="87">
        <v>0</v>
      </c>
      <c r="AZ553" s="66"/>
      <c r="BA553" s="66"/>
      <c r="BB553" s="66"/>
      <c r="BC553" s="66">
        <v>5.9049127099999996</v>
      </c>
      <c r="BD553" s="87">
        <v>0.25</v>
      </c>
      <c r="BE553" s="66"/>
      <c r="BF553" s="87">
        <v>0.77</v>
      </c>
      <c r="BG553" s="66"/>
      <c r="BH553" s="66"/>
      <c r="BI553" s="66"/>
      <c r="BJ553" s="66">
        <v>0</v>
      </c>
      <c r="BK553" s="87">
        <v>0</v>
      </c>
      <c r="BL553" s="66"/>
      <c r="BM553" s="87">
        <v>0</v>
      </c>
      <c r="BN553" s="66"/>
      <c r="BO553" s="66"/>
      <c r="BP553" s="66"/>
      <c r="BQ553" s="66"/>
      <c r="BR553" s="66"/>
      <c r="BS553" s="66"/>
      <c r="BT553" s="66"/>
      <c r="BU553" s="66"/>
      <c r="BV553" s="66"/>
      <c r="BW553" s="66"/>
      <c r="BX553" s="66"/>
      <c r="BY553" s="66"/>
      <c r="BZ553" s="66"/>
      <c r="CA553" s="66"/>
    </row>
    <row r="554" spans="1:79" s="256" customFormat="1" ht="47.25" x14ac:dyDescent="0.2">
      <c r="A554" s="171" t="s">
        <v>900</v>
      </c>
      <c r="B554" s="170" t="s">
        <v>500</v>
      </c>
      <c r="C554" s="171" t="s">
        <v>2355</v>
      </c>
      <c r="D554" s="87">
        <v>0</v>
      </c>
      <c r="E554" s="66">
        <v>0</v>
      </c>
      <c r="F554" s="66">
        <v>0</v>
      </c>
      <c r="G554" s="66">
        <v>0</v>
      </c>
      <c r="H554" s="66">
        <v>0</v>
      </c>
      <c r="I554" s="66">
        <v>0</v>
      </c>
      <c r="J554" s="66">
        <v>0</v>
      </c>
      <c r="K554" s="66">
        <v>0</v>
      </c>
      <c r="L554" s="66">
        <v>0</v>
      </c>
      <c r="M554" s="66">
        <v>0</v>
      </c>
      <c r="N554" s="66">
        <v>0</v>
      </c>
      <c r="O554" s="66">
        <v>0</v>
      </c>
      <c r="P554" s="66">
        <v>0</v>
      </c>
      <c r="Q554" s="66">
        <v>0</v>
      </c>
      <c r="R554" s="66">
        <v>0</v>
      </c>
      <c r="S554" s="66">
        <v>0</v>
      </c>
      <c r="T554" s="66">
        <v>0</v>
      </c>
      <c r="U554" s="66">
        <v>0</v>
      </c>
      <c r="V554" s="66">
        <v>0</v>
      </c>
      <c r="W554" s="66">
        <v>0</v>
      </c>
      <c r="X554" s="66">
        <v>0</v>
      </c>
      <c r="Y554" s="66">
        <v>0</v>
      </c>
      <c r="Z554" s="66">
        <v>0</v>
      </c>
      <c r="AA554" s="66">
        <v>0</v>
      </c>
      <c r="AB554" s="66">
        <v>0</v>
      </c>
      <c r="AC554" s="66">
        <v>0</v>
      </c>
      <c r="AD554" s="66">
        <v>0</v>
      </c>
      <c r="AE554" s="66">
        <v>0</v>
      </c>
      <c r="AF554" s="66">
        <v>0</v>
      </c>
      <c r="AG554" s="66">
        <v>0</v>
      </c>
      <c r="AH554" s="66">
        <v>0</v>
      </c>
      <c r="AI554" s="66"/>
      <c r="AJ554" s="66"/>
      <c r="AK554" s="66"/>
      <c r="AL554" s="66"/>
      <c r="AM554" s="66"/>
      <c r="AN554" s="66"/>
      <c r="AO554" s="66">
        <v>3.2117514200000001</v>
      </c>
      <c r="AP554" s="66">
        <v>1.03</v>
      </c>
      <c r="AQ554" s="66"/>
      <c r="AR554" s="66">
        <v>0.79700000000000004</v>
      </c>
      <c r="AS554" s="66"/>
      <c r="AT554" s="66"/>
      <c r="AU554" s="66"/>
      <c r="AV554" s="66">
        <v>0</v>
      </c>
      <c r="AW554" s="87">
        <v>0</v>
      </c>
      <c r="AX554" s="66"/>
      <c r="AY554" s="87">
        <v>0</v>
      </c>
      <c r="AZ554" s="66"/>
      <c r="BA554" s="66"/>
      <c r="BB554" s="66"/>
      <c r="BC554" s="66">
        <v>0</v>
      </c>
      <c r="BD554" s="87">
        <v>0</v>
      </c>
      <c r="BE554" s="66"/>
      <c r="BF554" s="87">
        <v>0</v>
      </c>
      <c r="BG554" s="66"/>
      <c r="BH554" s="66"/>
      <c r="BI554" s="66"/>
      <c r="BJ554" s="66">
        <v>3.2117514200000001</v>
      </c>
      <c r="BK554" s="87">
        <v>1.03</v>
      </c>
      <c r="BL554" s="66"/>
      <c r="BM554" s="87">
        <v>0.79700000000000004</v>
      </c>
      <c r="BN554" s="66"/>
      <c r="BO554" s="66"/>
      <c r="BP554" s="66"/>
      <c r="BQ554" s="66"/>
      <c r="BR554" s="66"/>
      <c r="BS554" s="66"/>
      <c r="BT554" s="66"/>
      <c r="BU554" s="66"/>
      <c r="BV554" s="66"/>
      <c r="BW554" s="66"/>
      <c r="BX554" s="66"/>
      <c r="BY554" s="66"/>
      <c r="BZ554" s="66"/>
      <c r="CA554" s="66"/>
    </row>
    <row r="555" spans="1:79" s="256" customFormat="1" x14ac:dyDescent="0.2">
      <c r="A555" s="210"/>
      <c r="B555" s="211" t="s">
        <v>37</v>
      </c>
      <c r="C555" s="210"/>
      <c r="D555" s="214">
        <f t="shared" ref="D555:BN555" si="172">SUM(D556:D578)</f>
        <v>12.63983</v>
      </c>
      <c r="E555" s="214">
        <f t="shared" ref="E555" si="173">SUM(E556:E578)</f>
        <v>0</v>
      </c>
      <c r="F555" s="214">
        <f t="shared" si="172"/>
        <v>12.63983</v>
      </c>
      <c r="G555" s="214">
        <f t="shared" si="172"/>
        <v>0</v>
      </c>
      <c r="H555" s="214">
        <f t="shared" si="172"/>
        <v>0</v>
      </c>
      <c r="I555" s="214">
        <f t="shared" si="172"/>
        <v>2.1100000000000008</v>
      </c>
      <c r="J555" s="214">
        <f t="shared" si="172"/>
        <v>0</v>
      </c>
      <c r="K555" s="214">
        <f t="shared" si="172"/>
        <v>0</v>
      </c>
      <c r="L555" s="214">
        <f t="shared" si="172"/>
        <v>0</v>
      </c>
      <c r="M555" s="214">
        <f t="shared" si="172"/>
        <v>0</v>
      </c>
      <c r="N555" s="214">
        <f t="shared" si="172"/>
        <v>0</v>
      </c>
      <c r="O555" s="214">
        <f t="shared" si="172"/>
        <v>0</v>
      </c>
      <c r="P555" s="214">
        <f t="shared" si="172"/>
        <v>0</v>
      </c>
      <c r="Q555" s="214">
        <f t="shared" si="172"/>
        <v>0</v>
      </c>
      <c r="R555" s="214">
        <f t="shared" si="172"/>
        <v>0</v>
      </c>
      <c r="S555" s="214">
        <f t="shared" si="172"/>
        <v>0</v>
      </c>
      <c r="T555" s="214">
        <f t="shared" si="172"/>
        <v>0</v>
      </c>
      <c r="U555" s="214">
        <f t="shared" si="172"/>
        <v>0</v>
      </c>
      <c r="V555" s="214">
        <f t="shared" si="172"/>
        <v>0</v>
      </c>
      <c r="W555" s="214">
        <f t="shared" si="172"/>
        <v>0</v>
      </c>
      <c r="X555" s="214">
        <f t="shared" si="172"/>
        <v>0</v>
      </c>
      <c r="Y555" s="214">
        <f t="shared" si="172"/>
        <v>0</v>
      </c>
      <c r="Z555" s="214">
        <f t="shared" si="172"/>
        <v>0</v>
      </c>
      <c r="AA555" s="214">
        <f t="shared" si="172"/>
        <v>0</v>
      </c>
      <c r="AB555" s="214">
        <f t="shared" si="172"/>
        <v>0</v>
      </c>
      <c r="AC555" s="214">
        <f t="shared" si="172"/>
        <v>0</v>
      </c>
      <c r="AD555" s="214">
        <f t="shared" si="172"/>
        <v>0</v>
      </c>
      <c r="AE555" s="214">
        <f t="shared" si="172"/>
        <v>0</v>
      </c>
      <c r="AF555" s="214">
        <f t="shared" si="172"/>
        <v>0</v>
      </c>
      <c r="AG555" s="214">
        <f t="shared" si="172"/>
        <v>0</v>
      </c>
      <c r="AH555" s="214">
        <f t="shared" si="172"/>
        <v>12.63983</v>
      </c>
      <c r="AI555" s="214">
        <f t="shared" si="172"/>
        <v>0</v>
      </c>
      <c r="AJ555" s="214">
        <f t="shared" si="172"/>
        <v>0</v>
      </c>
      <c r="AK555" s="214">
        <f t="shared" si="172"/>
        <v>2.1100000000000008</v>
      </c>
      <c r="AL555" s="214">
        <f t="shared" si="172"/>
        <v>0</v>
      </c>
      <c r="AM555" s="214">
        <f t="shared" si="172"/>
        <v>0</v>
      </c>
      <c r="AN555" s="214">
        <f t="shared" si="172"/>
        <v>0</v>
      </c>
      <c r="AO555" s="214">
        <f t="shared" si="172"/>
        <v>0</v>
      </c>
      <c r="AP555" s="214">
        <f t="shared" si="172"/>
        <v>0</v>
      </c>
      <c r="AQ555" s="214">
        <f t="shared" si="172"/>
        <v>0</v>
      </c>
      <c r="AR555" s="214">
        <f t="shared" si="172"/>
        <v>0</v>
      </c>
      <c r="AS555" s="214">
        <f t="shared" si="172"/>
        <v>0</v>
      </c>
      <c r="AT555" s="214">
        <f t="shared" si="172"/>
        <v>0</v>
      </c>
      <c r="AU555" s="214">
        <f t="shared" si="172"/>
        <v>0</v>
      </c>
      <c r="AV555" s="214">
        <f t="shared" si="172"/>
        <v>0</v>
      </c>
      <c r="AW555" s="214">
        <f t="shared" si="172"/>
        <v>0</v>
      </c>
      <c r="AX555" s="214">
        <f t="shared" si="172"/>
        <v>0</v>
      </c>
      <c r="AY555" s="214">
        <f t="shared" si="172"/>
        <v>0</v>
      </c>
      <c r="AZ555" s="214">
        <f t="shared" si="172"/>
        <v>0</v>
      </c>
      <c r="BA555" s="214">
        <f t="shared" si="172"/>
        <v>0</v>
      </c>
      <c r="BB555" s="214">
        <f t="shared" si="172"/>
        <v>0</v>
      </c>
      <c r="BC555" s="214">
        <f t="shared" si="172"/>
        <v>0</v>
      </c>
      <c r="BD555" s="214">
        <f t="shared" si="172"/>
        <v>0</v>
      </c>
      <c r="BE555" s="214">
        <f t="shared" si="172"/>
        <v>0</v>
      </c>
      <c r="BF555" s="214">
        <f t="shared" si="172"/>
        <v>0</v>
      </c>
      <c r="BG555" s="214">
        <f t="shared" si="172"/>
        <v>0</v>
      </c>
      <c r="BH555" s="214">
        <f t="shared" si="172"/>
        <v>0</v>
      </c>
      <c r="BI555" s="214">
        <f t="shared" si="172"/>
        <v>0</v>
      </c>
      <c r="BJ555" s="214">
        <f t="shared" si="172"/>
        <v>0</v>
      </c>
      <c r="BK555" s="214">
        <f t="shared" si="172"/>
        <v>0</v>
      </c>
      <c r="BL555" s="214">
        <f t="shared" si="172"/>
        <v>0</v>
      </c>
      <c r="BM555" s="214">
        <f t="shared" si="172"/>
        <v>0</v>
      </c>
      <c r="BN555" s="214">
        <f t="shared" si="172"/>
        <v>0</v>
      </c>
      <c r="BO555" s="214">
        <f t="shared" ref="BO555:CA555" si="174">SUM(BO556:BO578)</f>
        <v>0</v>
      </c>
      <c r="BP555" s="214">
        <f t="shared" si="174"/>
        <v>0</v>
      </c>
      <c r="BQ555" s="214">
        <f t="shared" si="174"/>
        <v>0</v>
      </c>
      <c r="BR555" s="214">
        <f t="shared" si="174"/>
        <v>0</v>
      </c>
      <c r="BS555" s="214">
        <f t="shared" si="174"/>
        <v>0</v>
      </c>
      <c r="BT555" s="214">
        <f t="shared" si="174"/>
        <v>0</v>
      </c>
      <c r="BU555" s="214">
        <f t="shared" si="174"/>
        <v>0</v>
      </c>
      <c r="BV555" s="214">
        <f t="shared" si="174"/>
        <v>0</v>
      </c>
      <c r="BW555" s="214">
        <f t="shared" si="174"/>
        <v>0</v>
      </c>
      <c r="BX555" s="214">
        <f t="shared" si="174"/>
        <v>0</v>
      </c>
      <c r="BY555" s="214">
        <f t="shared" si="174"/>
        <v>0</v>
      </c>
      <c r="BZ555" s="214">
        <f t="shared" si="174"/>
        <v>0</v>
      </c>
      <c r="CA555" s="214">
        <f t="shared" si="174"/>
        <v>0</v>
      </c>
    </row>
    <row r="556" spans="1:79" s="256" customFormat="1" ht="47.25" x14ac:dyDescent="0.2">
      <c r="A556" s="171" t="s">
        <v>900</v>
      </c>
      <c r="B556" s="84" t="s">
        <v>690</v>
      </c>
      <c r="C556" s="171" t="s">
        <v>2356</v>
      </c>
      <c r="D556" s="87">
        <v>0.64146999999999998</v>
      </c>
      <c r="E556" s="66">
        <v>0</v>
      </c>
      <c r="F556" s="66">
        <v>0.64146999999999998</v>
      </c>
      <c r="G556" s="66">
        <v>0</v>
      </c>
      <c r="H556" s="66">
        <v>0</v>
      </c>
      <c r="I556" s="66">
        <v>0.11</v>
      </c>
      <c r="J556" s="66">
        <v>0</v>
      </c>
      <c r="K556" s="66">
        <v>0</v>
      </c>
      <c r="L556" s="66">
        <v>0</v>
      </c>
      <c r="M556" s="66">
        <v>0</v>
      </c>
      <c r="N556" s="66">
        <v>0</v>
      </c>
      <c r="O556" s="66">
        <v>0</v>
      </c>
      <c r="P556" s="66">
        <v>0</v>
      </c>
      <c r="Q556" s="66">
        <v>0</v>
      </c>
      <c r="R556" s="66">
        <v>0</v>
      </c>
      <c r="S556" s="66">
        <v>0</v>
      </c>
      <c r="T556" s="66">
        <v>0</v>
      </c>
      <c r="U556" s="66">
        <v>0</v>
      </c>
      <c r="V556" s="66">
        <v>0</v>
      </c>
      <c r="W556" s="66">
        <v>0</v>
      </c>
      <c r="X556" s="66">
        <v>0</v>
      </c>
      <c r="Y556" s="66">
        <v>0</v>
      </c>
      <c r="Z556" s="66">
        <v>0</v>
      </c>
      <c r="AA556" s="66">
        <v>0</v>
      </c>
      <c r="AB556" s="66">
        <v>0</v>
      </c>
      <c r="AC556" s="66">
        <v>0</v>
      </c>
      <c r="AD556" s="66">
        <v>0</v>
      </c>
      <c r="AE556" s="66">
        <v>0</v>
      </c>
      <c r="AF556" s="66">
        <v>0</v>
      </c>
      <c r="AG556" s="66">
        <v>0</v>
      </c>
      <c r="AH556" s="66">
        <v>0.64146999999999998</v>
      </c>
      <c r="AI556" s="66">
        <v>0</v>
      </c>
      <c r="AJ556" s="66"/>
      <c r="AK556" s="66">
        <v>0.11</v>
      </c>
      <c r="AL556" s="66"/>
      <c r="AM556" s="66"/>
      <c r="AN556" s="66"/>
      <c r="AO556" s="66">
        <v>0</v>
      </c>
      <c r="AP556" s="66">
        <v>0</v>
      </c>
      <c r="AQ556" s="66"/>
      <c r="AR556" s="66">
        <v>0</v>
      </c>
      <c r="AS556" s="66"/>
      <c r="AT556" s="66"/>
      <c r="AU556" s="66"/>
      <c r="AV556" s="66">
        <v>0</v>
      </c>
      <c r="AW556" s="87">
        <v>0</v>
      </c>
      <c r="AX556" s="66"/>
      <c r="AY556" s="87">
        <v>0</v>
      </c>
      <c r="AZ556" s="66"/>
      <c r="BA556" s="66"/>
      <c r="BB556" s="66"/>
      <c r="BC556" s="66">
        <v>0</v>
      </c>
      <c r="BD556" s="87">
        <v>0</v>
      </c>
      <c r="BE556" s="66"/>
      <c r="BF556" s="87">
        <v>0</v>
      </c>
      <c r="BG556" s="66"/>
      <c r="BH556" s="66"/>
      <c r="BI556" s="66"/>
      <c r="BJ556" s="66">
        <v>0</v>
      </c>
      <c r="BK556" s="87">
        <v>0</v>
      </c>
      <c r="BL556" s="66"/>
      <c r="BM556" s="87">
        <v>0</v>
      </c>
      <c r="BN556" s="66"/>
      <c r="BO556" s="66"/>
      <c r="BP556" s="66"/>
      <c r="BQ556" s="66"/>
      <c r="BR556" s="66"/>
      <c r="BS556" s="66"/>
      <c r="BT556" s="66"/>
      <c r="BU556" s="66"/>
      <c r="BV556" s="66"/>
      <c r="BW556" s="66"/>
      <c r="BX556" s="66"/>
      <c r="BY556" s="66"/>
      <c r="BZ556" s="66"/>
      <c r="CA556" s="66"/>
    </row>
    <row r="557" spans="1:79" s="256" customFormat="1" ht="47.25" x14ac:dyDescent="0.2">
      <c r="A557" s="171" t="s">
        <v>900</v>
      </c>
      <c r="B557" s="84" t="s">
        <v>691</v>
      </c>
      <c r="C557" s="171" t="s">
        <v>2357</v>
      </c>
      <c r="D557" s="87">
        <v>0.37183999999999995</v>
      </c>
      <c r="E557" s="66">
        <v>0</v>
      </c>
      <c r="F557" s="66">
        <v>0.37184</v>
      </c>
      <c r="G557" s="66">
        <v>0</v>
      </c>
      <c r="H557" s="66">
        <v>0</v>
      </c>
      <c r="I557" s="66">
        <v>0.04</v>
      </c>
      <c r="J557" s="66">
        <v>0</v>
      </c>
      <c r="K557" s="66">
        <v>0</v>
      </c>
      <c r="L557" s="66">
        <v>0</v>
      </c>
      <c r="M557" s="66">
        <v>0</v>
      </c>
      <c r="N557" s="66">
        <v>0</v>
      </c>
      <c r="O557" s="66">
        <v>0</v>
      </c>
      <c r="P557" s="66">
        <v>0</v>
      </c>
      <c r="Q557" s="66">
        <v>0</v>
      </c>
      <c r="R557" s="66">
        <v>0</v>
      </c>
      <c r="S557" s="66">
        <v>0</v>
      </c>
      <c r="T557" s="66">
        <v>0</v>
      </c>
      <c r="U557" s="66">
        <v>0</v>
      </c>
      <c r="V557" s="66">
        <v>0</v>
      </c>
      <c r="W557" s="66">
        <v>0</v>
      </c>
      <c r="X557" s="66">
        <v>0</v>
      </c>
      <c r="Y557" s="66">
        <v>0</v>
      </c>
      <c r="Z557" s="66">
        <v>0</v>
      </c>
      <c r="AA557" s="66">
        <v>0</v>
      </c>
      <c r="AB557" s="66">
        <v>0</v>
      </c>
      <c r="AC557" s="66">
        <v>0</v>
      </c>
      <c r="AD557" s="66">
        <v>0</v>
      </c>
      <c r="AE557" s="66">
        <v>0</v>
      </c>
      <c r="AF557" s="66">
        <v>0</v>
      </c>
      <c r="AG557" s="66">
        <v>0</v>
      </c>
      <c r="AH557" s="66">
        <v>0.37184</v>
      </c>
      <c r="AI557" s="66">
        <v>0</v>
      </c>
      <c r="AJ557" s="66"/>
      <c r="AK557" s="66">
        <v>0.04</v>
      </c>
      <c r="AL557" s="66"/>
      <c r="AM557" s="66"/>
      <c r="AN557" s="66"/>
      <c r="AO557" s="66">
        <v>0</v>
      </c>
      <c r="AP557" s="66">
        <v>0</v>
      </c>
      <c r="AQ557" s="66"/>
      <c r="AR557" s="66">
        <v>0</v>
      </c>
      <c r="AS557" s="66"/>
      <c r="AT557" s="66"/>
      <c r="AU557" s="66"/>
      <c r="AV557" s="66">
        <v>0</v>
      </c>
      <c r="AW557" s="87">
        <v>0</v>
      </c>
      <c r="AX557" s="66"/>
      <c r="AY557" s="87">
        <v>0</v>
      </c>
      <c r="AZ557" s="66"/>
      <c r="BA557" s="66"/>
      <c r="BB557" s="66"/>
      <c r="BC557" s="66">
        <v>0</v>
      </c>
      <c r="BD557" s="87">
        <v>0</v>
      </c>
      <c r="BE557" s="66"/>
      <c r="BF557" s="87">
        <v>0</v>
      </c>
      <c r="BG557" s="66"/>
      <c r="BH557" s="66"/>
      <c r="BI557" s="66"/>
      <c r="BJ557" s="66">
        <v>0</v>
      </c>
      <c r="BK557" s="87">
        <v>0</v>
      </c>
      <c r="BL557" s="66"/>
      <c r="BM557" s="87">
        <v>0</v>
      </c>
      <c r="BN557" s="66"/>
      <c r="BO557" s="66"/>
      <c r="BP557" s="66"/>
      <c r="BQ557" s="66"/>
      <c r="BR557" s="66"/>
      <c r="BS557" s="66"/>
      <c r="BT557" s="66"/>
      <c r="BU557" s="66"/>
      <c r="BV557" s="66"/>
      <c r="BW557" s="66"/>
      <c r="BX557" s="66"/>
      <c r="BY557" s="66"/>
      <c r="BZ557" s="66"/>
      <c r="CA557" s="66"/>
    </row>
    <row r="558" spans="1:79" s="256" customFormat="1" ht="47.25" x14ac:dyDescent="0.2">
      <c r="A558" s="171" t="s">
        <v>900</v>
      </c>
      <c r="B558" s="84" t="s">
        <v>692</v>
      </c>
      <c r="C558" s="171" t="s">
        <v>2358</v>
      </c>
      <c r="D558" s="87">
        <v>0.37183999999999995</v>
      </c>
      <c r="E558" s="66">
        <v>0</v>
      </c>
      <c r="F558" s="66">
        <v>0.37184</v>
      </c>
      <c r="G558" s="66">
        <v>0</v>
      </c>
      <c r="H558" s="66">
        <v>0</v>
      </c>
      <c r="I558" s="66">
        <v>0.04</v>
      </c>
      <c r="J558" s="66">
        <v>0</v>
      </c>
      <c r="K558" s="66">
        <v>0</v>
      </c>
      <c r="L558" s="66">
        <v>0</v>
      </c>
      <c r="M558" s="66">
        <v>0</v>
      </c>
      <c r="N558" s="66">
        <v>0</v>
      </c>
      <c r="O558" s="66">
        <v>0</v>
      </c>
      <c r="P558" s="66">
        <v>0</v>
      </c>
      <c r="Q558" s="66">
        <v>0</v>
      </c>
      <c r="R558" s="66">
        <v>0</v>
      </c>
      <c r="S558" s="66">
        <v>0</v>
      </c>
      <c r="T558" s="66">
        <v>0</v>
      </c>
      <c r="U558" s="66">
        <v>0</v>
      </c>
      <c r="V558" s="66">
        <v>0</v>
      </c>
      <c r="W558" s="66">
        <v>0</v>
      </c>
      <c r="X558" s="66">
        <v>0</v>
      </c>
      <c r="Y558" s="66">
        <v>0</v>
      </c>
      <c r="Z558" s="66">
        <v>0</v>
      </c>
      <c r="AA558" s="66">
        <v>0</v>
      </c>
      <c r="AB558" s="66">
        <v>0</v>
      </c>
      <c r="AC558" s="66">
        <v>0</v>
      </c>
      <c r="AD558" s="66">
        <v>0</v>
      </c>
      <c r="AE558" s="66">
        <v>0</v>
      </c>
      <c r="AF558" s="66">
        <v>0</v>
      </c>
      <c r="AG558" s="66">
        <v>0</v>
      </c>
      <c r="AH558" s="66">
        <v>0.37184</v>
      </c>
      <c r="AI558" s="66">
        <v>0</v>
      </c>
      <c r="AJ558" s="66"/>
      <c r="AK558" s="66">
        <v>0.04</v>
      </c>
      <c r="AL558" s="66"/>
      <c r="AM558" s="66"/>
      <c r="AN558" s="66"/>
      <c r="AO558" s="66">
        <v>0</v>
      </c>
      <c r="AP558" s="66">
        <v>0</v>
      </c>
      <c r="AQ558" s="66"/>
      <c r="AR558" s="66">
        <v>0</v>
      </c>
      <c r="AS558" s="66"/>
      <c r="AT558" s="66"/>
      <c r="AU558" s="66"/>
      <c r="AV558" s="66">
        <v>0</v>
      </c>
      <c r="AW558" s="87">
        <v>0</v>
      </c>
      <c r="AX558" s="66"/>
      <c r="AY558" s="87">
        <v>0</v>
      </c>
      <c r="AZ558" s="66"/>
      <c r="BA558" s="66"/>
      <c r="BB558" s="66"/>
      <c r="BC558" s="66">
        <v>0</v>
      </c>
      <c r="BD558" s="87">
        <v>0</v>
      </c>
      <c r="BE558" s="66"/>
      <c r="BF558" s="87">
        <v>0</v>
      </c>
      <c r="BG558" s="66"/>
      <c r="BH558" s="66"/>
      <c r="BI558" s="66"/>
      <c r="BJ558" s="66">
        <v>0</v>
      </c>
      <c r="BK558" s="87">
        <v>0</v>
      </c>
      <c r="BL558" s="66"/>
      <c r="BM558" s="87">
        <v>0</v>
      </c>
      <c r="BN558" s="66"/>
      <c r="BO558" s="66"/>
      <c r="BP558" s="66"/>
      <c r="BQ558" s="66"/>
      <c r="BR558" s="66"/>
      <c r="BS558" s="66"/>
      <c r="BT558" s="66"/>
      <c r="BU558" s="66"/>
      <c r="BV558" s="66"/>
      <c r="BW558" s="66"/>
      <c r="BX558" s="66"/>
      <c r="BY558" s="66"/>
      <c r="BZ558" s="66"/>
      <c r="CA558" s="66"/>
    </row>
    <row r="559" spans="1:79" s="256" customFormat="1" ht="47.25" x14ac:dyDescent="0.2">
      <c r="A559" s="171" t="s">
        <v>900</v>
      </c>
      <c r="B559" s="84" t="s">
        <v>693</v>
      </c>
      <c r="C559" s="171" t="s">
        <v>2359</v>
      </c>
      <c r="D559" s="87">
        <v>0.68200000000000005</v>
      </c>
      <c r="E559" s="66">
        <v>0</v>
      </c>
      <c r="F559" s="66">
        <v>0.68200000000000005</v>
      </c>
      <c r="G559" s="66">
        <v>0</v>
      </c>
      <c r="H559" s="66">
        <v>0</v>
      </c>
      <c r="I559" s="66">
        <v>0.12</v>
      </c>
      <c r="J559" s="66">
        <v>0</v>
      </c>
      <c r="K559" s="66">
        <v>0</v>
      </c>
      <c r="L559" s="66">
        <v>0</v>
      </c>
      <c r="M559" s="66">
        <v>0</v>
      </c>
      <c r="N559" s="66">
        <v>0</v>
      </c>
      <c r="O559" s="66">
        <v>0</v>
      </c>
      <c r="P559" s="66">
        <v>0</v>
      </c>
      <c r="Q559" s="66">
        <v>0</v>
      </c>
      <c r="R559" s="66">
        <v>0</v>
      </c>
      <c r="S559" s="66">
        <v>0</v>
      </c>
      <c r="T559" s="66">
        <v>0</v>
      </c>
      <c r="U559" s="66">
        <v>0</v>
      </c>
      <c r="V559" s="66">
        <v>0</v>
      </c>
      <c r="W559" s="66">
        <v>0</v>
      </c>
      <c r="X559" s="66">
        <v>0</v>
      </c>
      <c r="Y559" s="66">
        <v>0</v>
      </c>
      <c r="Z559" s="66">
        <v>0</v>
      </c>
      <c r="AA559" s="66">
        <v>0</v>
      </c>
      <c r="AB559" s="66">
        <v>0</v>
      </c>
      <c r="AC559" s="66">
        <v>0</v>
      </c>
      <c r="AD559" s="66">
        <v>0</v>
      </c>
      <c r="AE559" s="66">
        <v>0</v>
      </c>
      <c r="AF559" s="66">
        <v>0</v>
      </c>
      <c r="AG559" s="66">
        <v>0</v>
      </c>
      <c r="AH559" s="66">
        <v>0.68200000000000005</v>
      </c>
      <c r="AI559" s="66">
        <v>0</v>
      </c>
      <c r="AJ559" s="66"/>
      <c r="AK559" s="66">
        <v>0.12</v>
      </c>
      <c r="AL559" s="66"/>
      <c r="AM559" s="66"/>
      <c r="AN559" s="66"/>
      <c r="AO559" s="66">
        <v>0</v>
      </c>
      <c r="AP559" s="66">
        <v>0</v>
      </c>
      <c r="AQ559" s="66"/>
      <c r="AR559" s="66">
        <v>0</v>
      </c>
      <c r="AS559" s="66"/>
      <c r="AT559" s="66"/>
      <c r="AU559" s="66"/>
      <c r="AV559" s="66">
        <v>0</v>
      </c>
      <c r="AW559" s="87">
        <v>0</v>
      </c>
      <c r="AX559" s="66"/>
      <c r="AY559" s="87">
        <v>0</v>
      </c>
      <c r="AZ559" s="66"/>
      <c r="BA559" s="66"/>
      <c r="BB559" s="66"/>
      <c r="BC559" s="66">
        <v>0</v>
      </c>
      <c r="BD559" s="87">
        <v>0</v>
      </c>
      <c r="BE559" s="66"/>
      <c r="BF559" s="87">
        <v>0</v>
      </c>
      <c r="BG559" s="66"/>
      <c r="BH559" s="66"/>
      <c r="BI559" s="66"/>
      <c r="BJ559" s="66">
        <v>0</v>
      </c>
      <c r="BK559" s="87">
        <v>0</v>
      </c>
      <c r="BL559" s="66"/>
      <c r="BM559" s="87">
        <v>0</v>
      </c>
      <c r="BN559" s="66"/>
      <c r="BO559" s="66"/>
      <c r="BP559" s="66"/>
      <c r="BQ559" s="66"/>
      <c r="BR559" s="66"/>
      <c r="BS559" s="66"/>
      <c r="BT559" s="66"/>
      <c r="BU559" s="66"/>
      <c r="BV559" s="66"/>
      <c r="BW559" s="66"/>
      <c r="BX559" s="66"/>
      <c r="BY559" s="66"/>
      <c r="BZ559" s="66"/>
      <c r="CA559" s="66"/>
    </row>
    <row r="560" spans="1:79" s="256" customFormat="1" ht="47.25" x14ac:dyDescent="0.2">
      <c r="A560" s="171" t="s">
        <v>900</v>
      </c>
      <c r="B560" s="84" t="s">
        <v>694</v>
      </c>
      <c r="C560" s="171" t="s">
        <v>2360</v>
      </c>
      <c r="D560" s="87">
        <v>0.76305000000000001</v>
      </c>
      <c r="E560" s="66">
        <v>0</v>
      </c>
      <c r="F560" s="66">
        <v>0.76305000000000001</v>
      </c>
      <c r="G560" s="66">
        <v>0</v>
      </c>
      <c r="H560" s="66">
        <v>0</v>
      </c>
      <c r="I560" s="66">
        <v>0.14000000000000001</v>
      </c>
      <c r="J560" s="66">
        <v>0</v>
      </c>
      <c r="K560" s="66">
        <v>0</v>
      </c>
      <c r="L560" s="66">
        <v>0</v>
      </c>
      <c r="M560" s="66">
        <v>0</v>
      </c>
      <c r="N560" s="66">
        <v>0</v>
      </c>
      <c r="O560" s="66">
        <v>0</v>
      </c>
      <c r="P560" s="66">
        <v>0</v>
      </c>
      <c r="Q560" s="66">
        <v>0</v>
      </c>
      <c r="R560" s="66">
        <v>0</v>
      </c>
      <c r="S560" s="66">
        <v>0</v>
      </c>
      <c r="T560" s="66">
        <v>0</v>
      </c>
      <c r="U560" s="66">
        <v>0</v>
      </c>
      <c r="V560" s="66">
        <v>0</v>
      </c>
      <c r="W560" s="66">
        <v>0</v>
      </c>
      <c r="X560" s="66">
        <v>0</v>
      </c>
      <c r="Y560" s="66">
        <v>0</v>
      </c>
      <c r="Z560" s="66">
        <v>0</v>
      </c>
      <c r="AA560" s="66">
        <v>0</v>
      </c>
      <c r="AB560" s="66">
        <v>0</v>
      </c>
      <c r="AC560" s="66">
        <v>0</v>
      </c>
      <c r="AD560" s="66">
        <v>0</v>
      </c>
      <c r="AE560" s="66">
        <v>0</v>
      </c>
      <c r="AF560" s="66">
        <v>0</v>
      </c>
      <c r="AG560" s="66">
        <v>0</v>
      </c>
      <c r="AH560" s="66">
        <v>0.76305000000000001</v>
      </c>
      <c r="AI560" s="66">
        <v>0</v>
      </c>
      <c r="AJ560" s="66"/>
      <c r="AK560" s="66">
        <v>0.14000000000000001</v>
      </c>
      <c r="AL560" s="66"/>
      <c r="AM560" s="66"/>
      <c r="AN560" s="66"/>
      <c r="AO560" s="66">
        <v>0</v>
      </c>
      <c r="AP560" s="66">
        <v>0</v>
      </c>
      <c r="AQ560" s="66"/>
      <c r="AR560" s="66">
        <v>0</v>
      </c>
      <c r="AS560" s="66"/>
      <c r="AT560" s="66"/>
      <c r="AU560" s="66"/>
      <c r="AV560" s="66">
        <v>0</v>
      </c>
      <c r="AW560" s="87">
        <v>0</v>
      </c>
      <c r="AX560" s="66"/>
      <c r="AY560" s="87">
        <v>0</v>
      </c>
      <c r="AZ560" s="66"/>
      <c r="BA560" s="66"/>
      <c r="BB560" s="66"/>
      <c r="BC560" s="66">
        <v>0</v>
      </c>
      <c r="BD560" s="87">
        <v>0</v>
      </c>
      <c r="BE560" s="66"/>
      <c r="BF560" s="87">
        <v>0</v>
      </c>
      <c r="BG560" s="66"/>
      <c r="BH560" s="66"/>
      <c r="BI560" s="66"/>
      <c r="BJ560" s="66">
        <v>0</v>
      </c>
      <c r="BK560" s="87">
        <v>0</v>
      </c>
      <c r="BL560" s="66"/>
      <c r="BM560" s="87">
        <v>0</v>
      </c>
      <c r="BN560" s="66"/>
      <c r="BO560" s="66"/>
      <c r="BP560" s="66"/>
      <c r="BQ560" s="66"/>
      <c r="BR560" s="66"/>
      <c r="BS560" s="66"/>
      <c r="BT560" s="66"/>
      <c r="BU560" s="66"/>
      <c r="BV560" s="66"/>
      <c r="BW560" s="66"/>
      <c r="BX560" s="66"/>
      <c r="BY560" s="66"/>
      <c r="BZ560" s="66"/>
      <c r="CA560" s="66"/>
    </row>
    <row r="561" spans="1:79" s="256" customFormat="1" ht="47.25" x14ac:dyDescent="0.2">
      <c r="A561" s="171" t="s">
        <v>900</v>
      </c>
      <c r="B561" s="84" t="s">
        <v>695</v>
      </c>
      <c r="C561" s="171" t="s">
        <v>2361</v>
      </c>
      <c r="D561" s="87">
        <v>0.41000999999999999</v>
      </c>
      <c r="E561" s="66">
        <v>0</v>
      </c>
      <c r="F561" s="66">
        <v>0.41000999999999999</v>
      </c>
      <c r="G561" s="66">
        <v>0</v>
      </c>
      <c r="H561" s="66">
        <v>0</v>
      </c>
      <c r="I561" s="66">
        <v>0.05</v>
      </c>
      <c r="J561" s="66">
        <v>0</v>
      </c>
      <c r="K561" s="66">
        <v>0</v>
      </c>
      <c r="L561" s="66">
        <v>0</v>
      </c>
      <c r="M561" s="66">
        <v>0</v>
      </c>
      <c r="N561" s="66">
        <v>0</v>
      </c>
      <c r="O561" s="66">
        <v>0</v>
      </c>
      <c r="P561" s="66">
        <v>0</v>
      </c>
      <c r="Q561" s="66">
        <v>0</v>
      </c>
      <c r="R561" s="66">
        <v>0</v>
      </c>
      <c r="S561" s="66">
        <v>0</v>
      </c>
      <c r="T561" s="66">
        <v>0</v>
      </c>
      <c r="U561" s="66">
        <v>0</v>
      </c>
      <c r="V561" s="66">
        <v>0</v>
      </c>
      <c r="W561" s="66">
        <v>0</v>
      </c>
      <c r="X561" s="66">
        <v>0</v>
      </c>
      <c r="Y561" s="66">
        <v>0</v>
      </c>
      <c r="Z561" s="66">
        <v>0</v>
      </c>
      <c r="AA561" s="66">
        <v>0</v>
      </c>
      <c r="AB561" s="66">
        <v>0</v>
      </c>
      <c r="AC561" s="66">
        <v>0</v>
      </c>
      <c r="AD561" s="66">
        <v>0</v>
      </c>
      <c r="AE561" s="66">
        <v>0</v>
      </c>
      <c r="AF561" s="66">
        <v>0</v>
      </c>
      <c r="AG561" s="66">
        <v>0</v>
      </c>
      <c r="AH561" s="66">
        <v>0.41000999999999999</v>
      </c>
      <c r="AI561" s="66">
        <v>0</v>
      </c>
      <c r="AJ561" s="66"/>
      <c r="AK561" s="66">
        <v>0.05</v>
      </c>
      <c r="AL561" s="66"/>
      <c r="AM561" s="66"/>
      <c r="AN561" s="66"/>
      <c r="AO561" s="66">
        <v>0</v>
      </c>
      <c r="AP561" s="66">
        <v>0</v>
      </c>
      <c r="AQ561" s="66"/>
      <c r="AR561" s="66">
        <v>0</v>
      </c>
      <c r="AS561" s="66"/>
      <c r="AT561" s="66"/>
      <c r="AU561" s="66"/>
      <c r="AV561" s="66">
        <v>0</v>
      </c>
      <c r="AW561" s="87">
        <v>0</v>
      </c>
      <c r="AX561" s="66"/>
      <c r="AY561" s="87">
        <v>0</v>
      </c>
      <c r="AZ561" s="66"/>
      <c r="BA561" s="66"/>
      <c r="BB561" s="66"/>
      <c r="BC561" s="66">
        <v>0</v>
      </c>
      <c r="BD561" s="87">
        <v>0</v>
      </c>
      <c r="BE561" s="66"/>
      <c r="BF561" s="87">
        <v>0</v>
      </c>
      <c r="BG561" s="66"/>
      <c r="BH561" s="66"/>
      <c r="BI561" s="66"/>
      <c r="BJ561" s="66">
        <v>0</v>
      </c>
      <c r="BK561" s="87">
        <v>0</v>
      </c>
      <c r="BL561" s="66"/>
      <c r="BM561" s="87">
        <v>0</v>
      </c>
      <c r="BN561" s="66"/>
      <c r="BO561" s="66"/>
      <c r="BP561" s="66"/>
      <c r="BQ561" s="66"/>
      <c r="BR561" s="66"/>
      <c r="BS561" s="66"/>
      <c r="BT561" s="66"/>
      <c r="BU561" s="66"/>
      <c r="BV561" s="66"/>
      <c r="BW561" s="66"/>
      <c r="BX561" s="66"/>
      <c r="BY561" s="66"/>
      <c r="BZ561" s="66"/>
      <c r="CA561" s="66"/>
    </row>
    <row r="562" spans="1:79" s="256" customFormat="1" ht="47.25" x14ac:dyDescent="0.2">
      <c r="A562" s="171" t="s">
        <v>900</v>
      </c>
      <c r="B562" s="84" t="s">
        <v>696</v>
      </c>
      <c r="C562" s="171" t="s">
        <v>2362</v>
      </c>
      <c r="D562" s="87">
        <v>0.68200000000000005</v>
      </c>
      <c r="E562" s="66">
        <v>0</v>
      </c>
      <c r="F562" s="66">
        <v>0.68200000000000005</v>
      </c>
      <c r="G562" s="66">
        <v>0</v>
      </c>
      <c r="H562" s="66">
        <v>0</v>
      </c>
      <c r="I562" s="66">
        <v>0.12</v>
      </c>
      <c r="J562" s="66">
        <v>0</v>
      </c>
      <c r="K562" s="66">
        <v>0</v>
      </c>
      <c r="L562" s="66">
        <v>0</v>
      </c>
      <c r="M562" s="66">
        <v>0</v>
      </c>
      <c r="N562" s="66">
        <v>0</v>
      </c>
      <c r="O562" s="66">
        <v>0</v>
      </c>
      <c r="P562" s="66">
        <v>0</v>
      </c>
      <c r="Q562" s="66">
        <v>0</v>
      </c>
      <c r="R562" s="66">
        <v>0</v>
      </c>
      <c r="S562" s="66">
        <v>0</v>
      </c>
      <c r="T562" s="66">
        <v>0</v>
      </c>
      <c r="U562" s="66">
        <v>0</v>
      </c>
      <c r="V562" s="66">
        <v>0</v>
      </c>
      <c r="W562" s="66">
        <v>0</v>
      </c>
      <c r="X562" s="66">
        <v>0</v>
      </c>
      <c r="Y562" s="66">
        <v>0</v>
      </c>
      <c r="Z562" s="66">
        <v>0</v>
      </c>
      <c r="AA562" s="66">
        <v>0</v>
      </c>
      <c r="AB562" s="66">
        <v>0</v>
      </c>
      <c r="AC562" s="66">
        <v>0</v>
      </c>
      <c r="AD562" s="66">
        <v>0</v>
      </c>
      <c r="AE562" s="66">
        <v>0</v>
      </c>
      <c r="AF562" s="66">
        <v>0</v>
      </c>
      <c r="AG562" s="66">
        <v>0</v>
      </c>
      <c r="AH562" s="66">
        <v>0.68200000000000005</v>
      </c>
      <c r="AI562" s="66">
        <v>0</v>
      </c>
      <c r="AJ562" s="66"/>
      <c r="AK562" s="66">
        <v>0.12</v>
      </c>
      <c r="AL562" s="66"/>
      <c r="AM562" s="66"/>
      <c r="AN562" s="66"/>
      <c r="AO562" s="66">
        <v>0</v>
      </c>
      <c r="AP562" s="66">
        <v>0</v>
      </c>
      <c r="AQ562" s="66"/>
      <c r="AR562" s="66">
        <v>0</v>
      </c>
      <c r="AS562" s="66"/>
      <c r="AT562" s="66"/>
      <c r="AU562" s="66"/>
      <c r="AV562" s="66">
        <v>0</v>
      </c>
      <c r="AW562" s="87">
        <v>0</v>
      </c>
      <c r="AX562" s="66"/>
      <c r="AY562" s="87">
        <v>0</v>
      </c>
      <c r="AZ562" s="66"/>
      <c r="BA562" s="66"/>
      <c r="BB562" s="66"/>
      <c r="BC562" s="66">
        <v>0</v>
      </c>
      <c r="BD562" s="87">
        <v>0</v>
      </c>
      <c r="BE562" s="66"/>
      <c r="BF562" s="87">
        <v>0</v>
      </c>
      <c r="BG562" s="66"/>
      <c r="BH562" s="66"/>
      <c r="BI562" s="66"/>
      <c r="BJ562" s="66">
        <v>0</v>
      </c>
      <c r="BK562" s="87">
        <v>0</v>
      </c>
      <c r="BL562" s="66"/>
      <c r="BM562" s="87">
        <v>0</v>
      </c>
      <c r="BN562" s="66"/>
      <c r="BO562" s="66"/>
      <c r="BP562" s="66"/>
      <c r="BQ562" s="66"/>
      <c r="BR562" s="66"/>
      <c r="BS562" s="66"/>
      <c r="BT562" s="66"/>
      <c r="BU562" s="66"/>
      <c r="BV562" s="66"/>
      <c r="BW562" s="66"/>
      <c r="BX562" s="66"/>
      <c r="BY562" s="66"/>
      <c r="BZ562" s="66"/>
      <c r="CA562" s="66"/>
    </row>
    <row r="563" spans="1:79" s="256" customFormat="1" ht="47.25" x14ac:dyDescent="0.2">
      <c r="A563" s="171" t="s">
        <v>900</v>
      </c>
      <c r="B563" s="84" t="s">
        <v>697</v>
      </c>
      <c r="C563" s="171" t="s">
        <v>2363</v>
      </c>
      <c r="D563" s="87">
        <v>1.04681</v>
      </c>
      <c r="E563" s="66">
        <v>0</v>
      </c>
      <c r="F563" s="66">
        <v>1.04681</v>
      </c>
      <c r="G563" s="66">
        <v>0</v>
      </c>
      <c r="H563" s="66">
        <v>0</v>
      </c>
      <c r="I563" s="66">
        <v>0.21</v>
      </c>
      <c r="J563" s="66">
        <v>0</v>
      </c>
      <c r="K563" s="66">
        <v>0</v>
      </c>
      <c r="L563" s="66">
        <v>0</v>
      </c>
      <c r="M563" s="66">
        <v>0</v>
      </c>
      <c r="N563" s="66">
        <v>0</v>
      </c>
      <c r="O563" s="66">
        <v>0</v>
      </c>
      <c r="P563" s="66">
        <v>0</v>
      </c>
      <c r="Q563" s="66">
        <v>0</v>
      </c>
      <c r="R563" s="66">
        <v>0</v>
      </c>
      <c r="S563" s="66">
        <v>0</v>
      </c>
      <c r="T563" s="66">
        <v>0</v>
      </c>
      <c r="U563" s="66">
        <v>0</v>
      </c>
      <c r="V563" s="66">
        <v>0</v>
      </c>
      <c r="W563" s="66">
        <v>0</v>
      </c>
      <c r="X563" s="66">
        <v>0</v>
      </c>
      <c r="Y563" s="66">
        <v>0</v>
      </c>
      <c r="Z563" s="66">
        <v>0</v>
      </c>
      <c r="AA563" s="66">
        <v>0</v>
      </c>
      <c r="AB563" s="66">
        <v>0</v>
      </c>
      <c r="AC563" s="66">
        <v>0</v>
      </c>
      <c r="AD563" s="66">
        <v>0</v>
      </c>
      <c r="AE563" s="66">
        <v>0</v>
      </c>
      <c r="AF563" s="66">
        <v>0</v>
      </c>
      <c r="AG563" s="66">
        <v>0</v>
      </c>
      <c r="AH563" s="66">
        <v>1.04681</v>
      </c>
      <c r="AI563" s="66">
        <v>0</v>
      </c>
      <c r="AJ563" s="66"/>
      <c r="AK563" s="66">
        <v>0.21</v>
      </c>
      <c r="AL563" s="66"/>
      <c r="AM563" s="66"/>
      <c r="AN563" s="66"/>
      <c r="AO563" s="66">
        <v>0</v>
      </c>
      <c r="AP563" s="66">
        <v>0</v>
      </c>
      <c r="AQ563" s="66"/>
      <c r="AR563" s="66">
        <v>0</v>
      </c>
      <c r="AS563" s="66"/>
      <c r="AT563" s="66"/>
      <c r="AU563" s="66"/>
      <c r="AV563" s="66">
        <v>0</v>
      </c>
      <c r="AW563" s="87">
        <v>0</v>
      </c>
      <c r="AX563" s="66"/>
      <c r="AY563" s="87">
        <v>0</v>
      </c>
      <c r="AZ563" s="66"/>
      <c r="BA563" s="66"/>
      <c r="BB563" s="66"/>
      <c r="BC563" s="66">
        <v>0</v>
      </c>
      <c r="BD563" s="87">
        <v>0</v>
      </c>
      <c r="BE563" s="66"/>
      <c r="BF563" s="87">
        <v>0</v>
      </c>
      <c r="BG563" s="66"/>
      <c r="BH563" s="66"/>
      <c r="BI563" s="66"/>
      <c r="BJ563" s="66">
        <v>0</v>
      </c>
      <c r="BK563" s="87">
        <v>0</v>
      </c>
      <c r="BL563" s="66"/>
      <c r="BM563" s="87">
        <v>0</v>
      </c>
      <c r="BN563" s="66"/>
      <c r="BO563" s="66"/>
      <c r="BP563" s="66"/>
      <c r="BQ563" s="66"/>
      <c r="BR563" s="66"/>
      <c r="BS563" s="66"/>
      <c r="BT563" s="66"/>
      <c r="BU563" s="66"/>
      <c r="BV563" s="66"/>
      <c r="BW563" s="66"/>
      <c r="BX563" s="66"/>
      <c r="BY563" s="66"/>
      <c r="BZ563" s="66"/>
      <c r="CA563" s="66"/>
    </row>
    <row r="564" spans="1:79" s="256" customFormat="1" ht="63" x14ac:dyDescent="0.2">
      <c r="A564" s="171" t="s">
        <v>900</v>
      </c>
      <c r="B564" s="170" t="s">
        <v>698</v>
      </c>
      <c r="C564" s="171" t="s">
        <v>2364</v>
      </c>
      <c r="D564" s="87">
        <v>0.80361000000000005</v>
      </c>
      <c r="E564" s="66">
        <v>0</v>
      </c>
      <c r="F564" s="66">
        <v>0.80361000000000005</v>
      </c>
      <c r="G564" s="66">
        <v>0</v>
      </c>
      <c r="H564" s="66">
        <v>0</v>
      </c>
      <c r="I564" s="66">
        <v>0.15</v>
      </c>
      <c r="J564" s="66">
        <v>0</v>
      </c>
      <c r="K564" s="66">
        <v>0</v>
      </c>
      <c r="L564" s="66">
        <v>0</v>
      </c>
      <c r="M564" s="66">
        <v>0</v>
      </c>
      <c r="N564" s="66">
        <v>0</v>
      </c>
      <c r="O564" s="66">
        <v>0</v>
      </c>
      <c r="P564" s="66">
        <v>0</v>
      </c>
      <c r="Q564" s="66">
        <v>0</v>
      </c>
      <c r="R564" s="66">
        <v>0</v>
      </c>
      <c r="S564" s="66">
        <v>0</v>
      </c>
      <c r="T564" s="66">
        <v>0</v>
      </c>
      <c r="U564" s="66">
        <v>0</v>
      </c>
      <c r="V564" s="66">
        <v>0</v>
      </c>
      <c r="W564" s="66">
        <v>0</v>
      </c>
      <c r="X564" s="66">
        <v>0</v>
      </c>
      <c r="Y564" s="66">
        <v>0</v>
      </c>
      <c r="Z564" s="66">
        <v>0</v>
      </c>
      <c r="AA564" s="66">
        <v>0</v>
      </c>
      <c r="AB564" s="66">
        <v>0</v>
      </c>
      <c r="AC564" s="66">
        <v>0</v>
      </c>
      <c r="AD564" s="66">
        <v>0</v>
      </c>
      <c r="AE564" s="66">
        <v>0</v>
      </c>
      <c r="AF564" s="66">
        <v>0</v>
      </c>
      <c r="AG564" s="66">
        <v>0</v>
      </c>
      <c r="AH564" s="66">
        <v>0.80361000000000005</v>
      </c>
      <c r="AI564" s="66">
        <v>0</v>
      </c>
      <c r="AJ564" s="66"/>
      <c r="AK564" s="66">
        <v>0.15</v>
      </c>
      <c r="AL564" s="66"/>
      <c r="AM564" s="66"/>
      <c r="AN564" s="66"/>
      <c r="AO564" s="66">
        <v>0</v>
      </c>
      <c r="AP564" s="66">
        <v>0</v>
      </c>
      <c r="AQ564" s="66"/>
      <c r="AR564" s="66">
        <v>0</v>
      </c>
      <c r="AS564" s="66"/>
      <c r="AT564" s="66"/>
      <c r="AU564" s="66"/>
      <c r="AV564" s="66">
        <v>0</v>
      </c>
      <c r="AW564" s="87">
        <v>0</v>
      </c>
      <c r="AX564" s="66"/>
      <c r="AY564" s="87">
        <v>0</v>
      </c>
      <c r="AZ564" s="66"/>
      <c r="BA564" s="66"/>
      <c r="BB564" s="66"/>
      <c r="BC564" s="66">
        <v>0</v>
      </c>
      <c r="BD564" s="87">
        <v>0</v>
      </c>
      <c r="BE564" s="66"/>
      <c r="BF564" s="87">
        <v>0</v>
      </c>
      <c r="BG564" s="66"/>
      <c r="BH564" s="66"/>
      <c r="BI564" s="66"/>
      <c r="BJ564" s="66">
        <v>0</v>
      </c>
      <c r="BK564" s="87">
        <v>0</v>
      </c>
      <c r="BL564" s="66"/>
      <c r="BM564" s="87">
        <v>0</v>
      </c>
      <c r="BN564" s="66"/>
      <c r="BO564" s="66"/>
      <c r="BP564" s="66"/>
      <c r="BQ564" s="66"/>
      <c r="BR564" s="66"/>
      <c r="BS564" s="66"/>
      <c r="BT564" s="66"/>
      <c r="BU564" s="66"/>
      <c r="BV564" s="66"/>
      <c r="BW564" s="66"/>
      <c r="BX564" s="66"/>
      <c r="BY564" s="66"/>
      <c r="BZ564" s="66"/>
      <c r="CA564" s="66"/>
    </row>
    <row r="565" spans="1:79" s="256" customFormat="1" ht="63" x14ac:dyDescent="0.2">
      <c r="A565" s="171" t="s">
        <v>900</v>
      </c>
      <c r="B565" s="84" t="s">
        <v>699</v>
      </c>
      <c r="C565" s="171" t="s">
        <v>2365</v>
      </c>
      <c r="D565" s="87">
        <v>0.64146999999999998</v>
      </c>
      <c r="E565" s="66">
        <v>0</v>
      </c>
      <c r="F565" s="66">
        <v>0.64146999999999998</v>
      </c>
      <c r="G565" s="66">
        <v>0</v>
      </c>
      <c r="H565" s="66">
        <v>0</v>
      </c>
      <c r="I565" s="66">
        <v>0.11</v>
      </c>
      <c r="J565" s="66">
        <v>0</v>
      </c>
      <c r="K565" s="66">
        <v>0</v>
      </c>
      <c r="L565" s="66">
        <v>0</v>
      </c>
      <c r="M565" s="66">
        <v>0</v>
      </c>
      <c r="N565" s="66">
        <v>0</v>
      </c>
      <c r="O565" s="66">
        <v>0</v>
      </c>
      <c r="P565" s="66">
        <v>0</v>
      </c>
      <c r="Q565" s="66">
        <v>0</v>
      </c>
      <c r="R565" s="66">
        <v>0</v>
      </c>
      <c r="S565" s="66">
        <v>0</v>
      </c>
      <c r="T565" s="66">
        <v>0</v>
      </c>
      <c r="U565" s="66">
        <v>0</v>
      </c>
      <c r="V565" s="66">
        <v>0</v>
      </c>
      <c r="W565" s="66">
        <v>0</v>
      </c>
      <c r="X565" s="66">
        <v>0</v>
      </c>
      <c r="Y565" s="66">
        <v>0</v>
      </c>
      <c r="Z565" s="66">
        <v>0</v>
      </c>
      <c r="AA565" s="66">
        <v>0</v>
      </c>
      <c r="AB565" s="66">
        <v>0</v>
      </c>
      <c r="AC565" s="66">
        <v>0</v>
      </c>
      <c r="AD565" s="66">
        <v>0</v>
      </c>
      <c r="AE565" s="66">
        <v>0</v>
      </c>
      <c r="AF565" s="66">
        <v>0</v>
      </c>
      <c r="AG565" s="66">
        <v>0</v>
      </c>
      <c r="AH565" s="66">
        <v>0.64146999999999998</v>
      </c>
      <c r="AI565" s="66">
        <v>0</v>
      </c>
      <c r="AJ565" s="66"/>
      <c r="AK565" s="66">
        <v>0.11</v>
      </c>
      <c r="AL565" s="66"/>
      <c r="AM565" s="66"/>
      <c r="AN565" s="66"/>
      <c r="AO565" s="66">
        <v>0</v>
      </c>
      <c r="AP565" s="66">
        <v>0</v>
      </c>
      <c r="AQ565" s="66"/>
      <c r="AR565" s="66">
        <v>0</v>
      </c>
      <c r="AS565" s="66"/>
      <c r="AT565" s="66"/>
      <c r="AU565" s="66"/>
      <c r="AV565" s="66">
        <v>0</v>
      </c>
      <c r="AW565" s="87">
        <v>0</v>
      </c>
      <c r="AX565" s="66"/>
      <c r="AY565" s="87">
        <v>0</v>
      </c>
      <c r="AZ565" s="66"/>
      <c r="BA565" s="66"/>
      <c r="BB565" s="66"/>
      <c r="BC565" s="66">
        <v>0</v>
      </c>
      <c r="BD565" s="87">
        <v>0</v>
      </c>
      <c r="BE565" s="66"/>
      <c r="BF565" s="87">
        <v>0</v>
      </c>
      <c r="BG565" s="66"/>
      <c r="BH565" s="66"/>
      <c r="BI565" s="66"/>
      <c r="BJ565" s="66">
        <v>0</v>
      </c>
      <c r="BK565" s="87">
        <v>0</v>
      </c>
      <c r="BL565" s="66"/>
      <c r="BM565" s="87">
        <v>0</v>
      </c>
      <c r="BN565" s="66"/>
      <c r="BO565" s="66"/>
      <c r="BP565" s="66"/>
      <c r="BQ565" s="66"/>
      <c r="BR565" s="66"/>
      <c r="BS565" s="66"/>
      <c r="BT565" s="66"/>
      <c r="BU565" s="66"/>
      <c r="BV565" s="66"/>
      <c r="BW565" s="66"/>
      <c r="BX565" s="66"/>
      <c r="BY565" s="66"/>
      <c r="BZ565" s="66"/>
      <c r="CA565" s="66"/>
    </row>
    <row r="566" spans="1:79" s="256" customFormat="1" ht="63" x14ac:dyDescent="0.2">
      <c r="A566" s="171" t="s">
        <v>900</v>
      </c>
      <c r="B566" s="84" t="s">
        <v>700</v>
      </c>
      <c r="C566" s="171" t="s">
        <v>2366</v>
      </c>
      <c r="D566" s="87">
        <v>0.48637000000000002</v>
      </c>
      <c r="E566" s="66">
        <v>0</v>
      </c>
      <c r="F566" s="66">
        <v>0.48637000000000008</v>
      </c>
      <c r="G566" s="66">
        <v>0</v>
      </c>
      <c r="H566" s="66">
        <v>0</v>
      </c>
      <c r="I566" s="66">
        <v>7.0000000000000007E-2</v>
      </c>
      <c r="J566" s="66">
        <v>0</v>
      </c>
      <c r="K566" s="66">
        <v>0</v>
      </c>
      <c r="L566" s="66">
        <v>0</v>
      </c>
      <c r="M566" s="66">
        <v>0</v>
      </c>
      <c r="N566" s="66">
        <v>0</v>
      </c>
      <c r="O566" s="66">
        <v>0</v>
      </c>
      <c r="P566" s="66">
        <v>0</v>
      </c>
      <c r="Q566" s="66">
        <v>0</v>
      </c>
      <c r="R566" s="66">
        <v>0</v>
      </c>
      <c r="S566" s="66">
        <v>0</v>
      </c>
      <c r="T566" s="66">
        <v>0</v>
      </c>
      <c r="U566" s="66">
        <v>0</v>
      </c>
      <c r="V566" s="66">
        <v>0</v>
      </c>
      <c r="W566" s="66">
        <v>0</v>
      </c>
      <c r="X566" s="66">
        <v>0</v>
      </c>
      <c r="Y566" s="66">
        <v>0</v>
      </c>
      <c r="Z566" s="66">
        <v>0</v>
      </c>
      <c r="AA566" s="66">
        <v>0</v>
      </c>
      <c r="AB566" s="66">
        <v>0</v>
      </c>
      <c r="AC566" s="66">
        <v>0</v>
      </c>
      <c r="AD566" s="66">
        <v>0</v>
      </c>
      <c r="AE566" s="66">
        <v>0</v>
      </c>
      <c r="AF566" s="66">
        <v>0</v>
      </c>
      <c r="AG566" s="66">
        <v>0</v>
      </c>
      <c r="AH566" s="66">
        <v>0.48637000000000008</v>
      </c>
      <c r="AI566" s="66">
        <v>0</v>
      </c>
      <c r="AJ566" s="66"/>
      <c r="AK566" s="66">
        <v>7.0000000000000007E-2</v>
      </c>
      <c r="AL566" s="66"/>
      <c r="AM566" s="66"/>
      <c r="AN566" s="66"/>
      <c r="AO566" s="66">
        <v>0</v>
      </c>
      <c r="AP566" s="66">
        <v>0</v>
      </c>
      <c r="AQ566" s="66"/>
      <c r="AR566" s="66">
        <v>0</v>
      </c>
      <c r="AS566" s="66"/>
      <c r="AT566" s="66"/>
      <c r="AU566" s="66"/>
      <c r="AV566" s="66">
        <v>0</v>
      </c>
      <c r="AW566" s="87">
        <v>0</v>
      </c>
      <c r="AX566" s="66"/>
      <c r="AY566" s="87">
        <v>0</v>
      </c>
      <c r="AZ566" s="66"/>
      <c r="BA566" s="66"/>
      <c r="BB566" s="66"/>
      <c r="BC566" s="66">
        <v>0</v>
      </c>
      <c r="BD566" s="87">
        <v>0</v>
      </c>
      <c r="BE566" s="66"/>
      <c r="BF566" s="87">
        <v>0</v>
      </c>
      <c r="BG566" s="66"/>
      <c r="BH566" s="66"/>
      <c r="BI566" s="66"/>
      <c r="BJ566" s="66">
        <v>0</v>
      </c>
      <c r="BK566" s="87">
        <v>0</v>
      </c>
      <c r="BL566" s="66"/>
      <c r="BM566" s="87">
        <v>0</v>
      </c>
      <c r="BN566" s="66"/>
      <c r="BO566" s="66"/>
      <c r="BP566" s="66"/>
      <c r="BQ566" s="66"/>
      <c r="BR566" s="66"/>
      <c r="BS566" s="66"/>
      <c r="BT566" s="66"/>
      <c r="BU566" s="66"/>
      <c r="BV566" s="66"/>
      <c r="BW566" s="66"/>
      <c r="BX566" s="66"/>
      <c r="BY566" s="66"/>
      <c r="BZ566" s="66"/>
      <c r="CA566" s="66"/>
    </row>
    <row r="567" spans="1:79" s="256" customFormat="1" ht="63" x14ac:dyDescent="0.2">
      <c r="A567" s="171" t="s">
        <v>900</v>
      </c>
      <c r="B567" s="170" t="s">
        <v>701</v>
      </c>
      <c r="C567" s="171" t="s">
        <v>2367</v>
      </c>
      <c r="D567" s="87">
        <v>0.60090999999999994</v>
      </c>
      <c r="E567" s="66">
        <v>0</v>
      </c>
      <c r="F567" s="66">
        <v>0.60090999999999994</v>
      </c>
      <c r="G567" s="66">
        <v>0</v>
      </c>
      <c r="H567" s="66">
        <v>0</v>
      </c>
      <c r="I567" s="66">
        <v>0.1</v>
      </c>
      <c r="J567" s="66">
        <v>0</v>
      </c>
      <c r="K567" s="66">
        <v>0</v>
      </c>
      <c r="L567" s="66">
        <v>0</v>
      </c>
      <c r="M567" s="66">
        <v>0</v>
      </c>
      <c r="N567" s="66">
        <v>0</v>
      </c>
      <c r="O567" s="66">
        <v>0</v>
      </c>
      <c r="P567" s="66">
        <v>0</v>
      </c>
      <c r="Q567" s="66">
        <v>0</v>
      </c>
      <c r="R567" s="66">
        <v>0</v>
      </c>
      <c r="S567" s="66">
        <v>0</v>
      </c>
      <c r="T567" s="66">
        <v>0</v>
      </c>
      <c r="U567" s="66">
        <v>0</v>
      </c>
      <c r="V567" s="66">
        <v>0</v>
      </c>
      <c r="W567" s="66">
        <v>0</v>
      </c>
      <c r="X567" s="66">
        <v>0</v>
      </c>
      <c r="Y567" s="66">
        <v>0</v>
      </c>
      <c r="Z567" s="66">
        <v>0</v>
      </c>
      <c r="AA567" s="66">
        <v>0</v>
      </c>
      <c r="AB567" s="66">
        <v>0</v>
      </c>
      <c r="AC567" s="66">
        <v>0</v>
      </c>
      <c r="AD567" s="66">
        <v>0</v>
      </c>
      <c r="AE567" s="66">
        <v>0</v>
      </c>
      <c r="AF567" s="66">
        <v>0</v>
      </c>
      <c r="AG567" s="66">
        <v>0</v>
      </c>
      <c r="AH567" s="66">
        <v>0.60090999999999994</v>
      </c>
      <c r="AI567" s="66">
        <v>0</v>
      </c>
      <c r="AJ567" s="66"/>
      <c r="AK567" s="66">
        <v>0.1</v>
      </c>
      <c r="AL567" s="66"/>
      <c r="AM567" s="66"/>
      <c r="AN567" s="66"/>
      <c r="AO567" s="66">
        <v>0</v>
      </c>
      <c r="AP567" s="66">
        <v>0</v>
      </c>
      <c r="AQ567" s="66"/>
      <c r="AR567" s="66">
        <v>0</v>
      </c>
      <c r="AS567" s="66"/>
      <c r="AT567" s="66"/>
      <c r="AU567" s="66"/>
      <c r="AV567" s="66">
        <v>0</v>
      </c>
      <c r="AW567" s="87">
        <v>0</v>
      </c>
      <c r="AX567" s="66"/>
      <c r="AY567" s="87">
        <v>0</v>
      </c>
      <c r="AZ567" s="66"/>
      <c r="BA567" s="66"/>
      <c r="BB567" s="66"/>
      <c r="BC567" s="66">
        <v>0</v>
      </c>
      <c r="BD567" s="87">
        <v>0</v>
      </c>
      <c r="BE567" s="66"/>
      <c r="BF567" s="87">
        <v>0</v>
      </c>
      <c r="BG567" s="66"/>
      <c r="BH567" s="66"/>
      <c r="BI567" s="66"/>
      <c r="BJ567" s="66">
        <v>0</v>
      </c>
      <c r="BK567" s="87">
        <v>0</v>
      </c>
      <c r="BL567" s="66"/>
      <c r="BM567" s="87">
        <v>0</v>
      </c>
      <c r="BN567" s="66"/>
      <c r="BO567" s="66"/>
      <c r="BP567" s="66"/>
      <c r="BQ567" s="66"/>
      <c r="BR567" s="66"/>
      <c r="BS567" s="66"/>
      <c r="BT567" s="66"/>
      <c r="BU567" s="66"/>
      <c r="BV567" s="66"/>
      <c r="BW567" s="66"/>
      <c r="BX567" s="66"/>
      <c r="BY567" s="66"/>
      <c r="BZ567" s="66"/>
      <c r="CA567" s="66"/>
    </row>
    <row r="568" spans="1:79" s="256" customFormat="1" ht="63" x14ac:dyDescent="0.2">
      <c r="A568" s="171" t="s">
        <v>900</v>
      </c>
      <c r="B568" s="84" t="s">
        <v>702</v>
      </c>
      <c r="C568" s="171" t="s">
        <v>2368</v>
      </c>
      <c r="D568" s="87">
        <v>0.33365</v>
      </c>
      <c r="E568" s="66">
        <v>0</v>
      </c>
      <c r="F568" s="66">
        <v>0.33365</v>
      </c>
      <c r="G568" s="66">
        <v>0</v>
      </c>
      <c r="H568" s="66">
        <v>0</v>
      </c>
      <c r="I568" s="66">
        <v>0.03</v>
      </c>
      <c r="J568" s="66">
        <v>0</v>
      </c>
      <c r="K568" s="66">
        <v>0</v>
      </c>
      <c r="L568" s="66">
        <v>0</v>
      </c>
      <c r="M568" s="66">
        <v>0</v>
      </c>
      <c r="N568" s="66">
        <v>0</v>
      </c>
      <c r="O568" s="66">
        <v>0</v>
      </c>
      <c r="P568" s="66">
        <v>0</v>
      </c>
      <c r="Q568" s="66">
        <v>0</v>
      </c>
      <c r="R568" s="66">
        <v>0</v>
      </c>
      <c r="S568" s="66">
        <v>0</v>
      </c>
      <c r="T568" s="66">
        <v>0</v>
      </c>
      <c r="U568" s="66">
        <v>0</v>
      </c>
      <c r="V568" s="66">
        <v>0</v>
      </c>
      <c r="W568" s="66">
        <v>0</v>
      </c>
      <c r="X568" s="66">
        <v>0</v>
      </c>
      <c r="Y568" s="66">
        <v>0</v>
      </c>
      <c r="Z568" s="66">
        <v>0</v>
      </c>
      <c r="AA568" s="66">
        <v>0</v>
      </c>
      <c r="AB568" s="66">
        <v>0</v>
      </c>
      <c r="AC568" s="66">
        <v>0</v>
      </c>
      <c r="AD568" s="66">
        <v>0</v>
      </c>
      <c r="AE568" s="66">
        <v>0</v>
      </c>
      <c r="AF568" s="66">
        <v>0</v>
      </c>
      <c r="AG568" s="66">
        <v>0</v>
      </c>
      <c r="AH568" s="66">
        <v>0.33365</v>
      </c>
      <c r="AI568" s="66">
        <v>0</v>
      </c>
      <c r="AJ568" s="66"/>
      <c r="AK568" s="66">
        <v>0.03</v>
      </c>
      <c r="AL568" s="66"/>
      <c r="AM568" s="66"/>
      <c r="AN568" s="66"/>
      <c r="AO568" s="66">
        <v>0</v>
      </c>
      <c r="AP568" s="66">
        <v>0</v>
      </c>
      <c r="AQ568" s="66"/>
      <c r="AR568" s="66">
        <v>0</v>
      </c>
      <c r="AS568" s="66"/>
      <c r="AT568" s="66"/>
      <c r="AU568" s="66"/>
      <c r="AV568" s="66">
        <v>0</v>
      </c>
      <c r="AW568" s="87">
        <v>0</v>
      </c>
      <c r="AX568" s="66"/>
      <c r="AY568" s="87">
        <v>0</v>
      </c>
      <c r="AZ568" s="66"/>
      <c r="BA568" s="66"/>
      <c r="BB568" s="66"/>
      <c r="BC568" s="66">
        <v>0</v>
      </c>
      <c r="BD568" s="87">
        <v>0</v>
      </c>
      <c r="BE568" s="66"/>
      <c r="BF568" s="87">
        <v>0</v>
      </c>
      <c r="BG568" s="66"/>
      <c r="BH568" s="66"/>
      <c r="BI568" s="66"/>
      <c r="BJ568" s="66">
        <v>0</v>
      </c>
      <c r="BK568" s="87">
        <v>0</v>
      </c>
      <c r="BL568" s="66"/>
      <c r="BM568" s="87">
        <v>0</v>
      </c>
      <c r="BN568" s="66"/>
      <c r="BO568" s="66"/>
      <c r="BP568" s="66"/>
      <c r="BQ568" s="66"/>
      <c r="BR568" s="66"/>
      <c r="BS568" s="66"/>
      <c r="BT568" s="66"/>
      <c r="BU568" s="66"/>
      <c r="BV568" s="66"/>
      <c r="BW568" s="66"/>
      <c r="BX568" s="66"/>
      <c r="BY568" s="66"/>
      <c r="BZ568" s="66"/>
      <c r="CA568" s="66"/>
    </row>
    <row r="569" spans="1:79" s="256" customFormat="1" ht="63" x14ac:dyDescent="0.2">
      <c r="A569" s="171" t="s">
        <v>900</v>
      </c>
      <c r="B569" s="84" t="s">
        <v>703</v>
      </c>
      <c r="C569" s="171" t="s">
        <v>2369</v>
      </c>
      <c r="D569" s="87">
        <v>0.59865000000000002</v>
      </c>
      <c r="E569" s="66">
        <v>0</v>
      </c>
      <c r="F569" s="66">
        <v>0.59865000000000002</v>
      </c>
      <c r="G569" s="66">
        <v>0</v>
      </c>
      <c r="H569" s="66">
        <v>0</v>
      </c>
      <c r="I569" s="66">
        <v>0.11</v>
      </c>
      <c r="J569" s="66">
        <v>0</v>
      </c>
      <c r="K569" s="66">
        <v>0</v>
      </c>
      <c r="L569" s="66">
        <v>0</v>
      </c>
      <c r="M569" s="66">
        <v>0</v>
      </c>
      <c r="N569" s="66">
        <v>0</v>
      </c>
      <c r="O569" s="66">
        <v>0</v>
      </c>
      <c r="P569" s="66">
        <v>0</v>
      </c>
      <c r="Q569" s="66">
        <v>0</v>
      </c>
      <c r="R569" s="66">
        <v>0</v>
      </c>
      <c r="S569" s="66">
        <v>0</v>
      </c>
      <c r="T569" s="66">
        <v>0</v>
      </c>
      <c r="U569" s="66">
        <v>0</v>
      </c>
      <c r="V569" s="66">
        <v>0</v>
      </c>
      <c r="W569" s="66">
        <v>0</v>
      </c>
      <c r="X569" s="66">
        <v>0</v>
      </c>
      <c r="Y569" s="66">
        <v>0</v>
      </c>
      <c r="Z569" s="66">
        <v>0</v>
      </c>
      <c r="AA569" s="66">
        <v>0</v>
      </c>
      <c r="AB569" s="66">
        <v>0</v>
      </c>
      <c r="AC569" s="66">
        <v>0</v>
      </c>
      <c r="AD569" s="66">
        <v>0</v>
      </c>
      <c r="AE569" s="66">
        <v>0</v>
      </c>
      <c r="AF569" s="66">
        <v>0</v>
      </c>
      <c r="AG569" s="66">
        <v>0</v>
      </c>
      <c r="AH569" s="66">
        <v>0.59865000000000002</v>
      </c>
      <c r="AI569" s="66">
        <v>0</v>
      </c>
      <c r="AJ569" s="66"/>
      <c r="AK569" s="66">
        <v>0.11</v>
      </c>
      <c r="AL569" s="66"/>
      <c r="AM569" s="66"/>
      <c r="AN569" s="66"/>
      <c r="AO569" s="66">
        <v>0</v>
      </c>
      <c r="AP569" s="66">
        <v>0</v>
      </c>
      <c r="AQ569" s="66"/>
      <c r="AR569" s="66">
        <v>0</v>
      </c>
      <c r="AS569" s="66"/>
      <c r="AT569" s="66"/>
      <c r="AU569" s="66"/>
      <c r="AV569" s="66">
        <v>0</v>
      </c>
      <c r="AW569" s="87">
        <v>0</v>
      </c>
      <c r="AX569" s="66"/>
      <c r="AY569" s="87">
        <v>0</v>
      </c>
      <c r="AZ569" s="66"/>
      <c r="BA569" s="66"/>
      <c r="BB569" s="66"/>
      <c r="BC569" s="66">
        <v>0</v>
      </c>
      <c r="BD569" s="87">
        <v>0</v>
      </c>
      <c r="BE569" s="66"/>
      <c r="BF569" s="87">
        <v>0</v>
      </c>
      <c r="BG569" s="66"/>
      <c r="BH569" s="66"/>
      <c r="BI569" s="66"/>
      <c r="BJ569" s="66">
        <v>0</v>
      </c>
      <c r="BK569" s="87">
        <v>0</v>
      </c>
      <c r="BL569" s="66"/>
      <c r="BM569" s="87">
        <v>0</v>
      </c>
      <c r="BN569" s="66"/>
      <c r="BO569" s="66"/>
      <c r="BP569" s="66"/>
      <c r="BQ569" s="66"/>
      <c r="BR569" s="66"/>
      <c r="BS569" s="66"/>
      <c r="BT569" s="66"/>
      <c r="BU569" s="66"/>
      <c r="BV569" s="66"/>
      <c r="BW569" s="66"/>
      <c r="BX569" s="66"/>
      <c r="BY569" s="66"/>
      <c r="BZ569" s="66"/>
      <c r="CA569" s="66"/>
    </row>
    <row r="570" spans="1:79" s="256" customFormat="1" ht="47.25" x14ac:dyDescent="0.2">
      <c r="A570" s="171" t="s">
        <v>900</v>
      </c>
      <c r="B570" s="84" t="s">
        <v>704</v>
      </c>
      <c r="C570" s="171" t="s">
        <v>2370</v>
      </c>
      <c r="D570" s="87">
        <v>0.45912000000000003</v>
      </c>
      <c r="E570" s="66">
        <v>0</v>
      </c>
      <c r="F570" s="66">
        <v>0.45912000000000003</v>
      </c>
      <c r="G570" s="66">
        <v>0</v>
      </c>
      <c r="H570" s="66">
        <v>0</v>
      </c>
      <c r="I570" s="66">
        <v>7.0000000000000007E-2</v>
      </c>
      <c r="J570" s="66">
        <v>0</v>
      </c>
      <c r="K570" s="66">
        <v>0</v>
      </c>
      <c r="L570" s="66">
        <v>0</v>
      </c>
      <c r="M570" s="66">
        <v>0</v>
      </c>
      <c r="N570" s="66">
        <v>0</v>
      </c>
      <c r="O570" s="66">
        <v>0</v>
      </c>
      <c r="P570" s="66">
        <v>0</v>
      </c>
      <c r="Q570" s="66">
        <v>0</v>
      </c>
      <c r="R570" s="66">
        <v>0</v>
      </c>
      <c r="S570" s="66">
        <v>0</v>
      </c>
      <c r="T570" s="66">
        <v>0</v>
      </c>
      <c r="U570" s="66">
        <v>0</v>
      </c>
      <c r="V570" s="66">
        <v>0</v>
      </c>
      <c r="W570" s="66">
        <v>0</v>
      </c>
      <c r="X570" s="66">
        <v>0</v>
      </c>
      <c r="Y570" s="66">
        <v>0</v>
      </c>
      <c r="Z570" s="66">
        <v>0</v>
      </c>
      <c r="AA570" s="66">
        <v>0</v>
      </c>
      <c r="AB570" s="66">
        <v>0</v>
      </c>
      <c r="AC570" s="66">
        <v>0</v>
      </c>
      <c r="AD570" s="66">
        <v>0</v>
      </c>
      <c r="AE570" s="66">
        <v>0</v>
      </c>
      <c r="AF570" s="66">
        <v>0</v>
      </c>
      <c r="AG570" s="66">
        <v>0</v>
      </c>
      <c r="AH570" s="66">
        <v>0.45912000000000003</v>
      </c>
      <c r="AI570" s="66">
        <v>0</v>
      </c>
      <c r="AJ570" s="66"/>
      <c r="AK570" s="66">
        <v>7.0000000000000007E-2</v>
      </c>
      <c r="AL570" s="66"/>
      <c r="AM570" s="66"/>
      <c r="AN570" s="66"/>
      <c r="AO570" s="66">
        <v>0</v>
      </c>
      <c r="AP570" s="66">
        <v>0</v>
      </c>
      <c r="AQ570" s="66"/>
      <c r="AR570" s="66">
        <v>0</v>
      </c>
      <c r="AS570" s="66"/>
      <c r="AT570" s="66"/>
      <c r="AU570" s="66"/>
      <c r="AV570" s="66">
        <v>0</v>
      </c>
      <c r="AW570" s="87">
        <v>0</v>
      </c>
      <c r="AX570" s="66"/>
      <c r="AY570" s="87">
        <v>0</v>
      </c>
      <c r="AZ570" s="66"/>
      <c r="BA570" s="66"/>
      <c r="BB570" s="66"/>
      <c r="BC570" s="66">
        <v>0</v>
      </c>
      <c r="BD570" s="87">
        <v>0</v>
      </c>
      <c r="BE570" s="66"/>
      <c r="BF570" s="87">
        <v>0</v>
      </c>
      <c r="BG570" s="66"/>
      <c r="BH570" s="66"/>
      <c r="BI570" s="66"/>
      <c r="BJ570" s="66">
        <v>0</v>
      </c>
      <c r="BK570" s="87">
        <v>0</v>
      </c>
      <c r="BL570" s="66"/>
      <c r="BM570" s="87">
        <v>0</v>
      </c>
      <c r="BN570" s="66"/>
      <c r="BO570" s="66"/>
      <c r="BP570" s="66"/>
      <c r="BQ570" s="66"/>
      <c r="BR570" s="66"/>
      <c r="BS570" s="66"/>
      <c r="BT570" s="66"/>
      <c r="BU570" s="66"/>
      <c r="BV570" s="66"/>
      <c r="BW570" s="66"/>
      <c r="BX570" s="66"/>
      <c r="BY570" s="66"/>
      <c r="BZ570" s="66"/>
      <c r="CA570" s="66"/>
    </row>
    <row r="571" spans="1:79" s="256" customFormat="1" ht="47.25" x14ac:dyDescent="0.2">
      <c r="A571" s="171" t="s">
        <v>900</v>
      </c>
      <c r="B571" s="84" t="s">
        <v>705</v>
      </c>
      <c r="C571" s="171" t="s">
        <v>2371</v>
      </c>
      <c r="D571" s="87">
        <v>0.45912000000000003</v>
      </c>
      <c r="E571" s="66">
        <v>0</v>
      </c>
      <c r="F571" s="66">
        <v>0.45912000000000003</v>
      </c>
      <c r="G571" s="66">
        <v>0</v>
      </c>
      <c r="H571" s="66">
        <v>0</v>
      </c>
      <c r="I571" s="66">
        <v>7.0000000000000007E-2</v>
      </c>
      <c r="J571" s="66">
        <v>0</v>
      </c>
      <c r="K571" s="66">
        <v>0</v>
      </c>
      <c r="L571" s="66">
        <v>0</v>
      </c>
      <c r="M571" s="66">
        <v>0</v>
      </c>
      <c r="N571" s="66">
        <v>0</v>
      </c>
      <c r="O571" s="66">
        <v>0</v>
      </c>
      <c r="P571" s="66">
        <v>0</v>
      </c>
      <c r="Q571" s="66">
        <v>0</v>
      </c>
      <c r="R571" s="66">
        <v>0</v>
      </c>
      <c r="S571" s="66">
        <v>0</v>
      </c>
      <c r="T571" s="66">
        <v>0</v>
      </c>
      <c r="U571" s="66">
        <v>0</v>
      </c>
      <c r="V571" s="66">
        <v>0</v>
      </c>
      <c r="W571" s="66">
        <v>0</v>
      </c>
      <c r="X571" s="66">
        <v>0</v>
      </c>
      <c r="Y571" s="66">
        <v>0</v>
      </c>
      <c r="Z571" s="66">
        <v>0</v>
      </c>
      <c r="AA571" s="66">
        <v>0</v>
      </c>
      <c r="AB571" s="66">
        <v>0</v>
      </c>
      <c r="AC571" s="66">
        <v>0</v>
      </c>
      <c r="AD571" s="66">
        <v>0</v>
      </c>
      <c r="AE571" s="66">
        <v>0</v>
      </c>
      <c r="AF571" s="66">
        <v>0</v>
      </c>
      <c r="AG571" s="66">
        <v>0</v>
      </c>
      <c r="AH571" s="66">
        <v>0.45912000000000003</v>
      </c>
      <c r="AI571" s="66">
        <v>0</v>
      </c>
      <c r="AJ571" s="66"/>
      <c r="AK571" s="66">
        <v>7.0000000000000007E-2</v>
      </c>
      <c r="AL571" s="66"/>
      <c r="AM571" s="66"/>
      <c r="AN571" s="66"/>
      <c r="AO571" s="66">
        <v>0</v>
      </c>
      <c r="AP571" s="66">
        <v>0</v>
      </c>
      <c r="AQ571" s="66"/>
      <c r="AR571" s="66">
        <v>0</v>
      </c>
      <c r="AS571" s="66"/>
      <c r="AT571" s="66"/>
      <c r="AU571" s="66"/>
      <c r="AV571" s="66">
        <v>0</v>
      </c>
      <c r="AW571" s="87">
        <v>0</v>
      </c>
      <c r="AX571" s="66"/>
      <c r="AY571" s="87">
        <v>0</v>
      </c>
      <c r="AZ571" s="66"/>
      <c r="BA571" s="66"/>
      <c r="BB571" s="66"/>
      <c r="BC571" s="66">
        <v>0</v>
      </c>
      <c r="BD571" s="87">
        <v>0</v>
      </c>
      <c r="BE571" s="66"/>
      <c r="BF571" s="87">
        <v>0</v>
      </c>
      <c r="BG571" s="66"/>
      <c r="BH571" s="66"/>
      <c r="BI571" s="66"/>
      <c r="BJ571" s="66">
        <v>0</v>
      </c>
      <c r="BK571" s="87">
        <v>0</v>
      </c>
      <c r="BL571" s="66"/>
      <c r="BM571" s="87">
        <v>0</v>
      </c>
      <c r="BN571" s="66"/>
      <c r="BO571" s="66"/>
      <c r="BP571" s="66"/>
      <c r="BQ571" s="66"/>
      <c r="BR571" s="66"/>
      <c r="BS571" s="66"/>
      <c r="BT571" s="66"/>
      <c r="BU571" s="66"/>
      <c r="BV571" s="66"/>
      <c r="BW571" s="66"/>
      <c r="BX571" s="66"/>
      <c r="BY571" s="66"/>
      <c r="BZ571" s="66"/>
      <c r="CA571" s="66"/>
    </row>
    <row r="572" spans="1:79" s="256" customFormat="1" ht="47.25" x14ac:dyDescent="0.2">
      <c r="A572" s="171" t="s">
        <v>900</v>
      </c>
      <c r="B572" s="170" t="s">
        <v>706</v>
      </c>
      <c r="C572" s="171" t="s">
        <v>2372</v>
      </c>
      <c r="D572" s="87">
        <v>0.32198000000000004</v>
      </c>
      <c r="E572" s="66">
        <v>0</v>
      </c>
      <c r="F572" s="66">
        <v>0.32198000000000004</v>
      </c>
      <c r="G572" s="66">
        <v>0</v>
      </c>
      <c r="H572" s="66">
        <v>0</v>
      </c>
      <c r="I572" s="66">
        <v>0.03</v>
      </c>
      <c r="J572" s="66">
        <v>0</v>
      </c>
      <c r="K572" s="66">
        <v>0</v>
      </c>
      <c r="L572" s="66">
        <v>0</v>
      </c>
      <c r="M572" s="66">
        <v>0</v>
      </c>
      <c r="N572" s="66">
        <v>0</v>
      </c>
      <c r="O572" s="66">
        <v>0</v>
      </c>
      <c r="P572" s="66">
        <v>0</v>
      </c>
      <c r="Q572" s="66">
        <v>0</v>
      </c>
      <c r="R572" s="66">
        <v>0</v>
      </c>
      <c r="S572" s="66">
        <v>0</v>
      </c>
      <c r="T572" s="66">
        <v>0</v>
      </c>
      <c r="U572" s="66">
        <v>0</v>
      </c>
      <c r="V572" s="66">
        <v>0</v>
      </c>
      <c r="W572" s="66">
        <v>0</v>
      </c>
      <c r="X572" s="66">
        <v>0</v>
      </c>
      <c r="Y572" s="66">
        <v>0</v>
      </c>
      <c r="Z572" s="66">
        <v>0</v>
      </c>
      <c r="AA572" s="66">
        <v>0</v>
      </c>
      <c r="AB572" s="66">
        <v>0</v>
      </c>
      <c r="AC572" s="66">
        <v>0</v>
      </c>
      <c r="AD572" s="66">
        <v>0</v>
      </c>
      <c r="AE572" s="66">
        <v>0</v>
      </c>
      <c r="AF572" s="66">
        <v>0</v>
      </c>
      <c r="AG572" s="66">
        <v>0</v>
      </c>
      <c r="AH572" s="66">
        <v>0.32198000000000004</v>
      </c>
      <c r="AI572" s="66">
        <v>0</v>
      </c>
      <c r="AJ572" s="66"/>
      <c r="AK572" s="66">
        <v>0.03</v>
      </c>
      <c r="AL572" s="66"/>
      <c r="AM572" s="66"/>
      <c r="AN572" s="66"/>
      <c r="AO572" s="66">
        <v>0</v>
      </c>
      <c r="AP572" s="66">
        <v>0</v>
      </c>
      <c r="AQ572" s="66"/>
      <c r="AR572" s="66">
        <v>0</v>
      </c>
      <c r="AS572" s="66"/>
      <c r="AT572" s="66"/>
      <c r="AU572" s="66"/>
      <c r="AV572" s="66">
        <v>0</v>
      </c>
      <c r="AW572" s="87">
        <v>0</v>
      </c>
      <c r="AX572" s="66"/>
      <c r="AY572" s="87">
        <v>0</v>
      </c>
      <c r="AZ572" s="66"/>
      <c r="BA572" s="66"/>
      <c r="BB572" s="66"/>
      <c r="BC572" s="66">
        <v>0</v>
      </c>
      <c r="BD572" s="87">
        <v>0</v>
      </c>
      <c r="BE572" s="66"/>
      <c r="BF572" s="87">
        <v>0</v>
      </c>
      <c r="BG572" s="66"/>
      <c r="BH572" s="66"/>
      <c r="BI572" s="66"/>
      <c r="BJ572" s="66">
        <v>0</v>
      </c>
      <c r="BK572" s="87">
        <v>0</v>
      </c>
      <c r="BL572" s="66"/>
      <c r="BM572" s="87">
        <v>0</v>
      </c>
      <c r="BN572" s="66"/>
      <c r="BO572" s="66"/>
      <c r="BP572" s="66"/>
      <c r="BQ572" s="66"/>
      <c r="BR572" s="66"/>
      <c r="BS572" s="66"/>
      <c r="BT572" s="66"/>
      <c r="BU572" s="66"/>
      <c r="BV572" s="66"/>
      <c r="BW572" s="66"/>
      <c r="BX572" s="66"/>
      <c r="BY572" s="66"/>
      <c r="BZ572" s="66"/>
      <c r="CA572" s="66"/>
    </row>
    <row r="573" spans="1:79" s="256" customFormat="1" ht="47.25" x14ac:dyDescent="0.2">
      <c r="A573" s="171" t="s">
        <v>900</v>
      </c>
      <c r="B573" s="84" t="s">
        <v>707</v>
      </c>
      <c r="C573" s="171" t="s">
        <v>2373</v>
      </c>
      <c r="D573" s="87">
        <v>0.5276900000000001</v>
      </c>
      <c r="E573" s="66">
        <v>0</v>
      </c>
      <c r="F573" s="66">
        <v>0.52768999999999999</v>
      </c>
      <c r="G573" s="66">
        <v>0</v>
      </c>
      <c r="H573" s="66">
        <v>0</v>
      </c>
      <c r="I573" s="66">
        <v>0.09</v>
      </c>
      <c r="J573" s="66">
        <v>0</v>
      </c>
      <c r="K573" s="66">
        <v>0</v>
      </c>
      <c r="L573" s="66">
        <v>0</v>
      </c>
      <c r="M573" s="66">
        <v>0</v>
      </c>
      <c r="N573" s="66">
        <v>0</v>
      </c>
      <c r="O573" s="66">
        <v>0</v>
      </c>
      <c r="P573" s="66">
        <v>0</v>
      </c>
      <c r="Q573" s="66">
        <v>0</v>
      </c>
      <c r="R573" s="66">
        <v>0</v>
      </c>
      <c r="S573" s="66">
        <v>0</v>
      </c>
      <c r="T573" s="66">
        <v>0</v>
      </c>
      <c r="U573" s="66">
        <v>0</v>
      </c>
      <c r="V573" s="66">
        <v>0</v>
      </c>
      <c r="W573" s="66">
        <v>0</v>
      </c>
      <c r="X573" s="66">
        <v>0</v>
      </c>
      <c r="Y573" s="66">
        <v>0</v>
      </c>
      <c r="Z573" s="66">
        <v>0</v>
      </c>
      <c r="AA573" s="66">
        <v>0</v>
      </c>
      <c r="AB573" s="66">
        <v>0</v>
      </c>
      <c r="AC573" s="66">
        <v>0</v>
      </c>
      <c r="AD573" s="66">
        <v>0</v>
      </c>
      <c r="AE573" s="66">
        <v>0</v>
      </c>
      <c r="AF573" s="66">
        <v>0</v>
      </c>
      <c r="AG573" s="66">
        <v>0</v>
      </c>
      <c r="AH573" s="66">
        <v>0.52768999999999999</v>
      </c>
      <c r="AI573" s="66">
        <v>0</v>
      </c>
      <c r="AJ573" s="66"/>
      <c r="AK573" s="66">
        <v>0.09</v>
      </c>
      <c r="AL573" s="66"/>
      <c r="AM573" s="66"/>
      <c r="AN573" s="66"/>
      <c r="AO573" s="66">
        <v>0</v>
      </c>
      <c r="AP573" s="66">
        <v>0</v>
      </c>
      <c r="AQ573" s="66"/>
      <c r="AR573" s="66">
        <v>0</v>
      </c>
      <c r="AS573" s="66"/>
      <c r="AT573" s="66"/>
      <c r="AU573" s="66"/>
      <c r="AV573" s="66">
        <v>0</v>
      </c>
      <c r="AW573" s="87">
        <v>0</v>
      </c>
      <c r="AX573" s="66"/>
      <c r="AY573" s="87">
        <v>0</v>
      </c>
      <c r="AZ573" s="66"/>
      <c r="BA573" s="66"/>
      <c r="BB573" s="66"/>
      <c r="BC573" s="66">
        <v>0</v>
      </c>
      <c r="BD573" s="87">
        <v>0</v>
      </c>
      <c r="BE573" s="66"/>
      <c r="BF573" s="87">
        <v>0</v>
      </c>
      <c r="BG573" s="66"/>
      <c r="BH573" s="66"/>
      <c r="BI573" s="66"/>
      <c r="BJ573" s="66">
        <v>0</v>
      </c>
      <c r="BK573" s="87">
        <v>0</v>
      </c>
      <c r="BL573" s="66"/>
      <c r="BM573" s="87">
        <v>0</v>
      </c>
      <c r="BN573" s="66"/>
      <c r="BO573" s="66"/>
      <c r="BP573" s="66"/>
      <c r="BQ573" s="66"/>
      <c r="BR573" s="66"/>
      <c r="BS573" s="66"/>
      <c r="BT573" s="66"/>
      <c r="BU573" s="66"/>
      <c r="BV573" s="66"/>
      <c r="BW573" s="66"/>
      <c r="BX573" s="66"/>
      <c r="BY573" s="66"/>
      <c r="BZ573" s="66"/>
      <c r="CA573" s="66"/>
    </row>
    <row r="574" spans="1:79" s="256" customFormat="1" ht="47.25" x14ac:dyDescent="0.2">
      <c r="A574" s="171" t="s">
        <v>900</v>
      </c>
      <c r="B574" s="84" t="s">
        <v>708</v>
      </c>
      <c r="C574" s="171" t="s">
        <v>2374</v>
      </c>
      <c r="D574" s="87">
        <v>0.45912000000000003</v>
      </c>
      <c r="E574" s="66">
        <v>0</v>
      </c>
      <c r="F574" s="66">
        <v>0.45912000000000003</v>
      </c>
      <c r="G574" s="66">
        <v>0</v>
      </c>
      <c r="H574" s="66">
        <v>0</v>
      </c>
      <c r="I574" s="66">
        <v>7.0000000000000007E-2</v>
      </c>
      <c r="J574" s="66">
        <v>0</v>
      </c>
      <c r="K574" s="66">
        <v>0</v>
      </c>
      <c r="L574" s="66">
        <v>0</v>
      </c>
      <c r="M574" s="66">
        <v>0</v>
      </c>
      <c r="N574" s="66">
        <v>0</v>
      </c>
      <c r="O574" s="66">
        <v>0</v>
      </c>
      <c r="P574" s="66">
        <v>0</v>
      </c>
      <c r="Q574" s="66">
        <v>0</v>
      </c>
      <c r="R574" s="66">
        <v>0</v>
      </c>
      <c r="S574" s="66">
        <v>0</v>
      </c>
      <c r="T574" s="66">
        <v>0</v>
      </c>
      <c r="U574" s="66">
        <v>0</v>
      </c>
      <c r="V574" s="66">
        <v>0</v>
      </c>
      <c r="W574" s="66">
        <v>0</v>
      </c>
      <c r="X574" s="66">
        <v>0</v>
      </c>
      <c r="Y574" s="66">
        <v>0</v>
      </c>
      <c r="Z574" s="66">
        <v>0</v>
      </c>
      <c r="AA574" s="66">
        <v>0</v>
      </c>
      <c r="AB574" s="66">
        <v>0</v>
      </c>
      <c r="AC574" s="66">
        <v>0</v>
      </c>
      <c r="AD574" s="66">
        <v>0</v>
      </c>
      <c r="AE574" s="66">
        <v>0</v>
      </c>
      <c r="AF574" s="66">
        <v>0</v>
      </c>
      <c r="AG574" s="66">
        <v>0</v>
      </c>
      <c r="AH574" s="66">
        <v>0.45912000000000003</v>
      </c>
      <c r="AI574" s="66">
        <v>0</v>
      </c>
      <c r="AJ574" s="66"/>
      <c r="AK574" s="66">
        <v>7.0000000000000007E-2</v>
      </c>
      <c r="AL574" s="66"/>
      <c r="AM574" s="66"/>
      <c r="AN574" s="66"/>
      <c r="AO574" s="66">
        <v>0</v>
      </c>
      <c r="AP574" s="66">
        <v>0</v>
      </c>
      <c r="AQ574" s="66"/>
      <c r="AR574" s="66">
        <v>0</v>
      </c>
      <c r="AS574" s="66"/>
      <c r="AT574" s="66"/>
      <c r="AU574" s="66"/>
      <c r="AV574" s="66">
        <v>0</v>
      </c>
      <c r="AW574" s="87">
        <v>0</v>
      </c>
      <c r="AX574" s="66"/>
      <c r="AY574" s="87">
        <v>0</v>
      </c>
      <c r="AZ574" s="66"/>
      <c r="BA574" s="66"/>
      <c r="BB574" s="66"/>
      <c r="BC574" s="66">
        <v>0</v>
      </c>
      <c r="BD574" s="87">
        <v>0</v>
      </c>
      <c r="BE574" s="66"/>
      <c r="BF574" s="87">
        <v>0</v>
      </c>
      <c r="BG574" s="66"/>
      <c r="BH574" s="66"/>
      <c r="BI574" s="66"/>
      <c r="BJ574" s="66">
        <v>0</v>
      </c>
      <c r="BK574" s="87">
        <v>0</v>
      </c>
      <c r="BL574" s="66"/>
      <c r="BM574" s="87">
        <v>0</v>
      </c>
      <c r="BN574" s="66"/>
      <c r="BO574" s="66"/>
      <c r="BP574" s="66"/>
      <c r="BQ574" s="66"/>
      <c r="BR574" s="66"/>
      <c r="BS574" s="66"/>
      <c r="BT574" s="66"/>
      <c r="BU574" s="66"/>
      <c r="BV574" s="66"/>
      <c r="BW574" s="66"/>
      <c r="BX574" s="66"/>
      <c r="BY574" s="66"/>
      <c r="BZ574" s="66"/>
      <c r="CA574" s="66"/>
    </row>
    <row r="575" spans="1:79" s="256" customFormat="1" ht="47.25" x14ac:dyDescent="0.2">
      <c r="A575" s="171" t="s">
        <v>900</v>
      </c>
      <c r="B575" s="84" t="s">
        <v>709</v>
      </c>
      <c r="C575" s="171" t="s">
        <v>2375</v>
      </c>
      <c r="D575" s="87">
        <v>0.56198000000000004</v>
      </c>
      <c r="E575" s="66">
        <v>0</v>
      </c>
      <c r="F575" s="66">
        <v>0.56198000000000004</v>
      </c>
      <c r="G575" s="66">
        <v>0</v>
      </c>
      <c r="H575" s="66">
        <v>0</v>
      </c>
      <c r="I575" s="66">
        <v>0.1</v>
      </c>
      <c r="J575" s="66">
        <v>0</v>
      </c>
      <c r="K575" s="66">
        <v>0</v>
      </c>
      <c r="L575" s="66">
        <v>0</v>
      </c>
      <c r="M575" s="66">
        <v>0</v>
      </c>
      <c r="N575" s="66">
        <v>0</v>
      </c>
      <c r="O575" s="66">
        <v>0</v>
      </c>
      <c r="P575" s="66">
        <v>0</v>
      </c>
      <c r="Q575" s="66">
        <v>0</v>
      </c>
      <c r="R575" s="66">
        <v>0</v>
      </c>
      <c r="S575" s="66">
        <v>0</v>
      </c>
      <c r="T575" s="66">
        <v>0</v>
      </c>
      <c r="U575" s="66">
        <v>0</v>
      </c>
      <c r="V575" s="66">
        <v>0</v>
      </c>
      <c r="W575" s="66">
        <v>0</v>
      </c>
      <c r="X575" s="66">
        <v>0</v>
      </c>
      <c r="Y575" s="66">
        <v>0</v>
      </c>
      <c r="Z575" s="66">
        <v>0</v>
      </c>
      <c r="AA575" s="66">
        <v>0</v>
      </c>
      <c r="AB575" s="66">
        <v>0</v>
      </c>
      <c r="AC575" s="66">
        <v>0</v>
      </c>
      <c r="AD575" s="66">
        <v>0</v>
      </c>
      <c r="AE575" s="66">
        <v>0</v>
      </c>
      <c r="AF575" s="66">
        <v>0</v>
      </c>
      <c r="AG575" s="66">
        <v>0</v>
      </c>
      <c r="AH575" s="66">
        <v>0.56198000000000004</v>
      </c>
      <c r="AI575" s="66">
        <v>0</v>
      </c>
      <c r="AJ575" s="66"/>
      <c r="AK575" s="66">
        <v>0.1</v>
      </c>
      <c r="AL575" s="66"/>
      <c r="AM575" s="66"/>
      <c r="AN575" s="66"/>
      <c r="AO575" s="66">
        <v>0</v>
      </c>
      <c r="AP575" s="66">
        <v>0</v>
      </c>
      <c r="AQ575" s="66"/>
      <c r="AR575" s="66">
        <v>0</v>
      </c>
      <c r="AS575" s="66"/>
      <c r="AT575" s="66"/>
      <c r="AU575" s="66"/>
      <c r="AV575" s="66">
        <v>0</v>
      </c>
      <c r="AW575" s="87">
        <v>0</v>
      </c>
      <c r="AX575" s="66"/>
      <c r="AY575" s="87">
        <v>0</v>
      </c>
      <c r="AZ575" s="66"/>
      <c r="BA575" s="66"/>
      <c r="BB575" s="66"/>
      <c r="BC575" s="66">
        <v>0</v>
      </c>
      <c r="BD575" s="87">
        <v>0</v>
      </c>
      <c r="BE575" s="66"/>
      <c r="BF575" s="87">
        <v>0</v>
      </c>
      <c r="BG575" s="66"/>
      <c r="BH575" s="66"/>
      <c r="BI575" s="66"/>
      <c r="BJ575" s="66">
        <v>0</v>
      </c>
      <c r="BK575" s="87">
        <v>0</v>
      </c>
      <c r="BL575" s="66"/>
      <c r="BM575" s="87">
        <v>0</v>
      </c>
      <c r="BN575" s="66"/>
      <c r="BO575" s="66"/>
      <c r="BP575" s="66"/>
      <c r="BQ575" s="66"/>
      <c r="BR575" s="66"/>
      <c r="BS575" s="66"/>
      <c r="BT575" s="66"/>
      <c r="BU575" s="66"/>
      <c r="BV575" s="66"/>
      <c r="BW575" s="66"/>
      <c r="BX575" s="66"/>
      <c r="BY575" s="66"/>
      <c r="BZ575" s="66"/>
      <c r="CA575" s="66"/>
    </row>
    <row r="576" spans="1:79" s="256" customFormat="1" ht="47.25" x14ac:dyDescent="0.2">
      <c r="A576" s="171" t="s">
        <v>900</v>
      </c>
      <c r="B576" s="84" t="s">
        <v>710</v>
      </c>
      <c r="C576" s="171" t="s">
        <v>2376</v>
      </c>
      <c r="D576" s="87">
        <v>0.78185000000000004</v>
      </c>
      <c r="E576" s="66">
        <v>0</v>
      </c>
      <c r="F576" s="66">
        <v>0.78185000000000004</v>
      </c>
      <c r="G576" s="66">
        <v>0</v>
      </c>
      <c r="H576" s="66">
        <v>0</v>
      </c>
      <c r="I576" s="66">
        <v>0.16</v>
      </c>
      <c r="J576" s="66">
        <v>0</v>
      </c>
      <c r="K576" s="66">
        <v>0</v>
      </c>
      <c r="L576" s="66">
        <v>0</v>
      </c>
      <c r="M576" s="66">
        <v>0</v>
      </c>
      <c r="N576" s="66">
        <v>0</v>
      </c>
      <c r="O576" s="66">
        <v>0</v>
      </c>
      <c r="P576" s="66">
        <v>0</v>
      </c>
      <c r="Q576" s="66">
        <v>0</v>
      </c>
      <c r="R576" s="66">
        <v>0</v>
      </c>
      <c r="S576" s="66">
        <v>0</v>
      </c>
      <c r="T576" s="66">
        <v>0</v>
      </c>
      <c r="U576" s="66">
        <v>0</v>
      </c>
      <c r="V576" s="66">
        <v>0</v>
      </c>
      <c r="W576" s="66">
        <v>0</v>
      </c>
      <c r="X576" s="66">
        <v>0</v>
      </c>
      <c r="Y576" s="66">
        <v>0</v>
      </c>
      <c r="Z576" s="66">
        <v>0</v>
      </c>
      <c r="AA576" s="66">
        <v>0</v>
      </c>
      <c r="AB576" s="66">
        <v>0</v>
      </c>
      <c r="AC576" s="66">
        <v>0</v>
      </c>
      <c r="AD576" s="66">
        <v>0</v>
      </c>
      <c r="AE576" s="66">
        <v>0</v>
      </c>
      <c r="AF576" s="66">
        <v>0</v>
      </c>
      <c r="AG576" s="66">
        <v>0</v>
      </c>
      <c r="AH576" s="66">
        <v>0.78185000000000004</v>
      </c>
      <c r="AI576" s="66">
        <v>0</v>
      </c>
      <c r="AJ576" s="66"/>
      <c r="AK576" s="66">
        <v>0.16</v>
      </c>
      <c r="AL576" s="66"/>
      <c r="AM576" s="66"/>
      <c r="AN576" s="66"/>
      <c r="AO576" s="66">
        <v>0</v>
      </c>
      <c r="AP576" s="66">
        <v>0</v>
      </c>
      <c r="AQ576" s="66"/>
      <c r="AR576" s="66">
        <v>0</v>
      </c>
      <c r="AS576" s="66"/>
      <c r="AT576" s="66"/>
      <c r="AU576" s="66"/>
      <c r="AV576" s="66">
        <v>0</v>
      </c>
      <c r="AW576" s="87">
        <v>0</v>
      </c>
      <c r="AX576" s="66"/>
      <c r="AY576" s="87">
        <v>0</v>
      </c>
      <c r="AZ576" s="66"/>
      <c r="BA576" s="66"/>
      <c r="BB576" s="66"/>
      <c r="BC576" s="66">
        <v>0</v>
      </c>
      <c r="BD576" s="87">
        <v>0</v>
      </c>
      <c r="BE576" s="66"/>
      <c r="BF576" s="87">
        <v>0</v>
      </c>
      <c r="BG576" s="66"/>
      <c r="BH576" s="66"/>
      <c r="BI576" s="66"/>
      <c r="BJ576" s="66">
        <v>0</v>
      </c>
      <c r="BK576" s="87">
        <v>0</v>
      </c>
      <c r="BL576" s="66"/>
      <c r="BM576" s="87">
        <v>0</v>
      </c>
      <c r="BN576" s="66"/>
      <c r="BO576" s="66"/>
      <c r="BP576" s="66"/>
      <c r="BQ576" s="66"/>
      <c r="BR576" s="66"/>
      <c r="BS576" s="66"/>
      <c r="BT576" s="66"/>
      <c r="BU576" s="66"/>
      <c r="BV576" s="66"/>
      <c r="BW576" s="66"/>
      <c r="BX576" s="66"/>
      <c r="BY576" s="66"/>
      <c r="BZ576" s="66"/>
      <c r="CA576" s="66"/>
    </row>
    <row r="577" spans="1:79" s="256" customFormat="1" ht="47.25" x14ac:dyDescent="0.2">
      <c r="A577" s="171" t="s">
        <v>900</v>
      </c>
      <c r="B577" s="170" t="s">
        <v>711</v>
      </c>
      <c r="C577" s="171" t="s">
        <v>2377</v>
      </c>
      <c r="D577" s="87">
        <v>0.63528999999999991</v>
      </c>
      <c r="E577" s="66">
        <v>0</v>
      </c>
      <c r="F577" s="66">
        <v>0.63528999999999991</v>
      </c>
      <c r="G577" s="66">
        <v>0</v>
      </c>
      <c r="H577" s="66">
        <v>0</v>
      </c>
      <c r="I577" s="66">
        <v>0.12</v>
      </c>
      <c r="J577" s="66">
        <v>0</v>
      </c>
      <c r="K577" s="66">
        <v>0</v>
      </c>
      <c r="L577" s="66">
        <v>0</v>
      </c>
      <c r="M577" s="66">
        <v>0</v>
      </c>
      <c r="N577" s="66">
        <v>0</v>
      </c>
      <c r="O577" s="66">
        <v>0</v>
      </c>
      <c r="P577" s="66">
        <v>0</v>
      </c>
      <c r="Q577" s="66">
        <v>0</v>
      </c>
      <c r="R577" s="66">
        <v>0</v>
      </c>
      <c r="S577" s="66">
        <v>0</v>
      </c>
      <c r="T577" s="66">
        <v>0</v>
      </c>
      <c r="U577" s="66">
        <v>0</v>
      </c>
      <c r="V577" s="66">
        <v>0</v>
      </c>
      <c r="W577" s="66">
        <v>0</v>
      </c>
      <c r="X577" s="66">
        <v>0</v>
      </c>
      <c r="Y577" s="66">
        <v>0</v>
      </c>
      <c r="Z577" s="66">
        <v>0</v>
      </c>
      <c r="AA577" s="66">
        <v>0</v>
      </c>
      <c r="AB577" s="66">
        <v>0</v>
      </c>
      <c r="AC577" s="66">
        <v>0</v>
      </c>
      <c r="AD577" s="66">
        <v>0</v>
      </c>
      <c r="AE577" s="66">
        <v>0</v>
      </c>
      <c r="AF577" s="66">
        <v>0</v>
      </c>
      <c r="AG577" s="66">
        <v>0</v>
      </c>
      <c r="AH577" s="66">
        <v>0.63528999999999991</v>
      </c>
      <c r="AI577" s="66">
        <v>0</v>
      </c>
      <c r="AJ577" s="66"/>
      <c r="AK577" s="66">
        <v>0.12</v>
      </c>
      <c r="AL577" s="66"/>
      <c r="AM577" s="66"/>
      <c r="AN577" s="66"/>
      <c r="AO577" s="66">
        <v>0</v>
      </c>
      <c r="AP577" s="66">
        <v>0</v>
      </c>
      <c r="AQ577" s="66"/>
      <c r="AR577" s="66">
        <v>0</v>
      </c>
      <c r="AS577" s="66"/>
      <c r="AT577" s="66"/>
      <c r="AU577" s="66"/>
      <c r="AV577" s="66">
        <v>0</v>
      </c>
      <c r="AW577" s="87">
        <v>0</v>
      </c>
      <c r="AX577" s="66"/>
      <c r="AY577" s="87">
        <v>0</v>
      </c>
      <c r="AZ577" s="66"/>
      <c r="BA577" s="66"/>
      <c r="BB577" s="66"/>
      <c r="BC577" s="66">
        <v>0</v>
      </c>
      <c r="BD577" s="87">
        <v>0</v>
      </c>
      <c r="BE577" s="66"/>
      <c r="BF577" s="87">
        <v>0</v>
      </c>
      <c r="BG577" s="66"/>
      <c r="BH577" s="66"/>
      <c r="BI577" s="66"/>
      <c r="BJ577" s="66">
        <v>0</v>
      </c>
      <c r="BK577" s="87">
        <v>0</v>
      </c>
      <c r="BL577" s="66"/>
      <c r="BM577" s="87">
        <v>0</v>
      </c>
      <c r="BN577" s="66"/>
      <c r="BO577" s="66"/>
      <c r="BP577" s="66"/>
      <c r="BQ577" s="66"/>
      <c r="BR577" s="66"/>
      <c r="BS577" s="66"/>
      <c r="BT577" s="66"/>
      <c r="BU577" s="66"/>
      <c r="BV577" s="66"/>
      <c r="BW577" s="66"/>
      <c r="BX577" s="66"/>
      <c r="BY577" s="66"/>
      <c r="BZ577" s="66"/>
      <c r="CA577" s="66"/>
    </row>
    <row r="578" spans="1:79" s="256" customFormat="1" ht="47.25" x14ac:dyDescent="0.2">
      <c r="A578" s="171" t="s">
        <v>900</v>
      </c>
      <c r="B578" s="84" t="s">
        <v>1754</v>
      </c>
      <c r="C578" s="171" t="s">
        <v>2378</v>
      </c>
      <c r="D578" s="87">
        <v>0</v>
      </c>
      <c r="E578" s="66">
        <v>0</v>
      </c>
      <c r="F578" s="66">
        <v>0</v>
      </c>
      <c r="G578" s="66">
        <v>0</v>
      </c>
      <c r="H578" s="66">
        <v>0</v>
      </c>
      <c r="I578" s="66">
        <v>0</v>
      </c>
      <c r="J578" s="66">
        <v>0</v>
      </c>
      <c r="K578" s="66">
        <v>0</v>
      </c>
      <c r="L578" s="66">
        <v>0</v>
      </c>
      <c r="M578" s="66">
        <v>0</v>
      </c>
      <c r="N578" s="66">
        <v>0</v>
      </c>
      <c r="O578" s="66">
        <v>0</v>
      </c>
      <c r="P578" s="66">
        <v>0</v>
      </c>
      <c r="Q578" s="66">
        <v>0</v>
      </c>
      <c r="R578" s="66">
        <v>0</v>
      </c>
      <c r="S578" s="66">
        <v>0</v>
      </c>
      <c r="T578" s="66">
        <v>0</v>
      </c>
      <c r="U578" s="66">
        <v>0</v>
      </c>
      <c r="V578" s="66">
        <v>0</v>
      </c>
      <c r="W578" s="66">
        <v>0</v>
      </c>
      <c r="X578" s="66">
        <v>0</v>
      </c>
      <c r="Y578" s="66">
        <v>0</v>
      </c>
      <c r="Z578" s="66">
        <v>0</v>
      </c>
      <c r="AA578" s="66">
        <v>0</v>
      </c>
      <c r="AB578" s="66">
        <v>0</v>
      </c>
      <c r="AC578" s="66">
        <v>0</v>
      </c>
      <c r="AD578" s="66">
        <v>0</v>
      </c>
      <c r="AE578" s="66">
        <v>0</v>
      </c>
      <c r="AF578" s="66">
        <v>0</v>
      </c>
      <c r="AG578" s="66">
        <v>0</v>
      </c>
      <c r="AH578" s="66"/>
      <c r="AI578" s="66"/>
      <c r="AJ578" s="66"/>
      <c r="AK578" s="66"/>
      <c r="AL578" s="66"/>
      <c r="AM578" s="66"/>
      <c r="AN578" s="66"/>
      <c r="AO578" s="66">
        <v>0</v>
      </c>
      <c r="AP578" s="66">
        <v>0</v>
      </c>
      <c r="AQ578" s="66"/>
      <c r="AR578" s="66">
        <v>0</v>
      </c>
      <c r="AS578" s="66"/>
      <c r="AT578" s="66"/>
      <c r="AU578" s="66"/>
      <c r="AV578" s="66"/>
      <c r="AW578" s="87">
        <v>0</v>
      </c>
      <c r="AX578" s="66"/>
      <c r="AY578" s="87">
        <v>0</v>
      </c>
      <c r="AZ578" s="66"/>
      <c r="BA578" s="66"/>
      <c r="BB578" s="66"/>
      <c r="BC578" s="66"/>
      <c r="BD578" s="87">
        <v>0</v>
      </c>
      <c r="BE578" s="66"/>
      <c r="BF578" s="87">
        <v>0</v>
      </c>
      <c r="BG578" s="66"/>
      <c r="BH578" s="66"/>
      <c r="BI578" s="66"/>
      <c r="BJ578" s="66">
        <v>0</v>
      </c>
      <c r="BK578" s="87">
        <v>0</v>
      </c>
      <c r="BL578" s="66"/>
      <c r="BM578" s="87">
        <v>0</v>
      </c>
      <c r="BN578" s="66"/>
      <c r="BO578" s="66"/>
      <c r="BP578" s="66"/>
      <c r="BQ578" s="66"/>
      <c r="BR578" s="66"/>
      <c r="BS578" s="66"/>
      <c r="BT578" s="66"/>
      <c r="BU578" s="66"/>
      <c r="BV578" s="66"/>
      <c r="BW578" s="66"/>
      <c r="BX578" s="66"/>
      <c r="BY578" s="66"/>
      <c r="BZ578" s="66"/>
      <c r="CA578" s="66"/>
    </row>
    <row r="579" spans="1:79" s="256" customFormat="1" x14ac:dyDescent="0.2">
      <c r="A579" s="210"/>
      <c r="B579" s="211" t="s">
        <v>38</v>
      </c>
      <c r="C579" s="210"/>
      <c r="D579" s="214">
        <f t="shared" ref="D579:BN579" si="175">SUM(D580:D586)</f>
        <v>28.030780000000004</v>
      </c>
      <c r="E579" s="214">
        <f t="shared" ref="E579" si="176">SUM(E580:E586)</f>
        <v>0</v>
      </c>
      <c r="F579" s="214">
        <f t="shared" si="175"/>
        <v>28.03078</v>
      </c>
      <c r="G579" s="214">
        <f t="shared" si="175"/>
        <v>1.7999999999999998</v>
      </c>
      <c r="H579" s="214">
        <f t="shared" si="175"/>
        <v>0</v>
      </c>
      <c r="I579" s="214">
        <f t="shared" si="175"/>
        <v>1.952</v>
      </c>
      <c r="J579" s="214">
        <f t="shared" si="175"/>
        <v>0</v>
      </c>
      <c r="K579" s="214">
        <f t="shared" si="175"/>
        <v>0</v>
      </c>
      <c r="L579" s="214">
        <f t="shared" si="175"/>
        <v>0</v>
      </c>
      <c r="M579" s="214">
        <f t="shared" si="175"/>
        <v>0</v>
      </c>
      <c r="N579" s="214">
        <f t="shared" si="175"/>
        <v>0</v>
      </c>
      <c r="O579" s="214">
        <f t="shared" si="175"/>
        <v>0</v>
      </c>
      <c r="P579" s="214">
        <f t="shared" si="175"/>
        <v>0</v>
      </c>
      <c r="Q579" s="214">
        <f t="shared" si="175"/>
        <v>0</v>
      </c>
      <c r="R579" s="214">
        <f t="shared" si="175"/>
        <v>0</v>
      </c>
      <c r="S579" s="214">
        <f t="shared" si="175"/>
        <v>0</v>
      </c>
      <c r="T579" s="214">
        <f t="shared" si="175"/>
        <v>0</v>
      </c>
      <c r="U579" s="214">
        <f t="shared" si="175"/>
        <v>0</v>
      </c>
      <c r="V579" s="214">
        <f t="shared" si="175"/>
        <v>0</v>
      </c>
      <c r="W579" s="214">
        <f t="shared" si="175"/>
        <v>0</v>
      </c>
      <c r="X579" s="214">
        <f t="shared" si="175"/>
        <v>0</v>
      </c>
      <c r="Y579" s="214">
        <f t="shared" si="175"/>
        <v>0</v>
      </c>
      <c r="Z579" s="214">
        <f t="shared" si="175"/>
        <v>0</v>
      </c>
      <c r="AA579" s="214">
        <f t="shared" si="175"/>
        <v>0</v>
      </c>
      <c r="AB579" s="214">
        <f t="shared" si="175"/>
        <v>0</v>
      </c>
      <c r="AC579" s="214">
        <f t="shared" si="175"/>
        <v>0</v>
      </c>
      <c r="AD579" s="214">
        <f t="shared" si="175"/>
        <v>0</v>
      </c>
      <c r="AE579" s="214">
        <f t="shared" si="175"/>
        <v>0</v>
      </c>
      <c r="AF579" s="214">
        <f t="shared" si="175"/>
        <v>0</v>
      </c>
      <c r="AG579" s="214">
        <f t="shared" si="175"/>
        <v>0</v>
      </c>
      <c r="AH579" s="214">
        <f t="shared" si="175"/>
        <v>28.03078</v>
      </c>
      <c r="AI579" s="214">
        <f t="shared" si="175"/>
        <v>1.7999999999999998</v>
      </c>
      <c r="AJ579" s="214">
        <f t="shared" si="175"/>
        <v>0</v>
      </c>
      <c r="AK579" s="214">
        <f t="shared" si="175"/>
        <v>1.952</v>
      </c>
      <c r="AL579" s="214">
        <f t="shared" si="175"/>
        <v>0</v>
      </c>
      <c r="AM579" s="214">
        <f t="shared" si="175"/>
        <v>0</v>
      </c>
      <c r="AN579" s="214">
        <f t="shared" si="175"/>
        <v>0</v>
      </c>
      <c r="AO579" s="214">
        <f t="shared" si="175"/>
        <v>16.607426109999999</v>
      </c>
      <c r="AP579" s="214">
        <f t="shared" si="175"/>
        <v>1.3</v>
      </c>
      <c r="AQ579" s="214">
        <f t="shared" si="175"/>
        <v>0</v>
      </c>
      <c r="AR579" s="214">
        <f t="shared" si="175"/>
        <v>0.60785999999999996</v>
      </c>
      <c r="AS579" s="214">
        <f t="shared" si="175"/>
        <v>0</v>
      </c>
      <c r="AT579" s="214">
        <f t="shared" si="175"/>
        <v>0</v>
      </c>
      <c r="AU579" s="214">
        <f t="shared" si="175"/>
        <v>0</v>
      </c>
      <c r="AV579" s="214">
        <f t="shared" si="175"/>
        <v>6.9180933799999993</v>
      </c>
      <c r="AW579" s="214">
        <f t="shared" si="175"/>
        <v>0.25</v>
      </c>
      <c r="AX579" s="214">
        <f t="shared" si="175"/>
        <v>0</v>
      </c>
      <c r="AY579" s="214">
        <f t="shared" si="175"/>
        <v>0.16735999999999998</v>
      </c>
      <c r="AZ579" s="214">
        <f t="shared" si="175"/>
        <v>0</v>
      </c>
      <c r="BA579" s="214">
        <f t="shared" si="175"/>
        <v>0</v>
      </c>
      <c r="BB579" s="214">
        <f t="shared" si="175"/>
        <v>0</v>
      </c>
      <c r="BC579" s="214">
        <f t="shared" si="175"/>
        <v>6.6410696599999994</v>
      </c>
      <c r="BD579" s="214">
        <f t="shared" si="175"/>
        <v>0.8</v>
      </c>
      <c r="BE579" s="214">
        <f t="shared" si="175"/>
        <v>0</v>
      </c>
      <c r="BF579" s="214">
        <f t="shared" si="175"/>
        <v>0.36549999999999999</v>
      </c>
      <c r="BG579" s="214">
        <f t="shared" si="175"/>
        <v>0</v>
      </c>
      <c r="BH579" s="214">
        <f t="shared" si="175"/>
        <v>0</v>
      </c>
      <c r="BI579" s="214">
        <f t="shared" si="175"/>
        <v>0</v>
      </c>
      <c r="BJ579" s="214">
        <f t="shared" si="175"/>
        <v>3.04826307</v>
      </c>
      <c r="BK579" s="214">
        <f t="shared" si="175"/>
        <v>0.25</v>
      </c>
      <c r="BL579" s="214">
        <f t="shared" si="175"/>
        <v>0</v>
      </c>
      <c r="BM579" s="214">
        <f t="shared" si="175"/>
        <v>7.4999999999999997E-2</v>
      </c>
      <c r="BN579" s="214">
        <f t="shared" si="175"/>
        <v>0</v>
      </c>
      <c r="BO579" s="214">
        <f t="shared" ref="BO579:CA579" si="177">SUM(BO580:BO586)</f>
        <v>0</v>
      </c>
      <c r="BP579" s="214">
        <f t="shared" si="177"/>
        <v>0</v>
      </c>
      <c r="BQ579" s="214">
        <f t="shared" si="177"/>
        <v>0</v>
      </c>
      <c r="BR579" s="214">
        <f t="shared" si="177"/>
        <v>0</v>
      </c>
      <c r="BS579" s="214">
        <f t="shared" si="177"/>
        <v>0</v>
      </c>
      <c r="BT579" s="214">
        <f t="shared" si="177"/>
        <v>0</v>
      </c>
      <c r="BU579" s="214">
        <f t="shared" si="177"/>
        <v>0</v>
      </c>
      <c r="BV579" s="214">
        <f t="shared" si="177"/>
        <v>0</v>
      </c>
      <c r="BW579" s="214">
        <f t="shared" si="177"/>
        <v>0</v>
      </c>
      <c r="BX579" s="214">
        <f t="shared" si="177"/>
        <v>0</v>
      </c>
      <c r="BY579" s="214">
        <f t="shared" si="177"/>
        <v>0</v>
      </c>
      <c r="BZ579" s="214">
        <f t="shared" si="177"/>
        <v>0</v>
      </c>
      <c r="CA579" s="214">
        <f t="shared" si="177"/>
        <v>0</v>
      </c>
    </row>
    <row r="580" spans="1:79" s="256" customFormat="1" ht="47.25" x14ac:dyDescent="0.2">
      <c r="A580" s="171" t="s">
        <v>900</v>
      </c>
      <c r="B580" s="84" t="s">
        <v>712</v>
      </c>
      <c r="C580" s="171" t="s">
        <v>2379</v>
      </c>
      <c r="D580" s="87">
        <v>3.1569000000000003</v>
      </c>
      <c r="E580" s="66">
        <v>0</v>
      </c>
      <c r="F580" s="66">
        <v>3.1568999999999998</v>
      </c>
      <c r="G580" s="66">
        <v>0.25</v>
      </c>
      <c r="H580" s="66">
        <v>0</v>
      </c>
      <c r="I580" s="66">
        <v>0.3</v>
      </c>
      <c r="J580" s="66">
        <v>0</v>
      </c>
      <c r="K580" s="66">
        <v>0</v>
      </c>
      <c r="L580" s="66">
        <v>0</v>
      </c>
      <c r="M580" s="66">
        <v>0</v>
      </c>
      <c r="N580" s="66">
        <v>0</v>
      </c>
      <c r="O580" s="66">
        <v>0</v>
      </c>
      <c r="P580" s="66">
        <v>0</v>
      </c>
      <c r="Q580" s="66">
        <v>0</v>
      </c>
      <c r="R580" s="66">
        <v>0</v>
      </c>
      <c r="S580" s="66">
        <v>0</v>
      </c>
      <c r="T580" s="66">
        <v>0</v>
      </c>
      <c r="U580" s="66">
        <v>0</v>
      </c>
      <c r="V580" s="66">
        <v>0</v>
      </c>
      <c r="W580" s="66">
        <v>0</v>
      </c>
      <c r="X580" s="66">
        <v>0</v>
      </c>
      <c r="Y580" s="66">
        <v>0</v>
      </c>
      <c r="Z580" s="66">
        <v>0</v>
      </c>
      <c r="AA580" s="66">
        <v>0</v>
      </c>
      <c r="AB580" s="66">
        <v>0</v>
      </c>
      <c r="AC580" s="66">
        <v>0</v>
      </c>
      <c r="AD580" s="66">
        <v>0</v>
      </c>
      <c r="AE580" s="66">
        <v>0</v>
      </c>
      <c r="AF580" s="66">
        <v>0</v>
      </c>
      <c r="AG580" s="66">
        <v>0</v>
      </c>
      <c r="AH580" s="66">
        <v>3.1568999999999998</v>
      </c>
      <c r="AI580" s="66">
        <v>0.25</v>
      </c>
      <c r="AJ580" s="66"/>
      <c r="AK580" s="66">
        <v>0.3</v>
      </c>
      <c r="AL580" s="66"/>
      <c r="AM580" s="66"/>
      <c r="AN580" s="66"/>
      <c r="AO580" s="66">
        <v>3.04826307</v>
      </c>
      <c r="AP580" s="66">
        <v>0.25</v>
      </c>
      <c r="AQ580" s="66"/>
      <c r="AR580" s="66">
        <v>7.4999999999999997E-2</v>
      </c>
      <c r="AS580" s="66"/>
      <c r="AT580" s="66"/>
      <c r="AU580" s="66"/>
      <c r="AV580" s="66">
        <v>0</v>
      </c>
      <c r="AW580" s="87">
        <v>0</v>
      </c>
      <c r="AX580" s="66"/>
      <c r="AY580" s="87">
        <v>0</v>
      </c>
      <c r="AZ580" s="66"/>
      <c r="BA580" s="66"/>
      <c r="BB580" s="66"/>
      <c r="BC580" s="66">
        <v>0</v>
      </c>
      <c r="BD580" s="87">
        <v>0</v>
      </c>
      <c r="BE580" s="66"/>
      <c r="BF580" s="87">
        <v>0</v>
      </c>
      <c r="BG580" s="66"/>
      <c r="BH580" s="66"/>
      <c r="BI580" s="66"/>
      <c r="BJ580" s="66">
        <v>3.04826307</v>
      </c>
      <c r="BK580" s="87">
        <v>0.25</v>
      </c>
      <c r="BL580" s="66"/>
      <c r="BM580" s="87">
        <v>7.4999999999999997E-2</v>
      </c>
      <c r="BN580" s="66"/>
      <c r="BO580" s="66"/>
      <c r="BP580" s="66"/>
      <c r="BQ580" s="66"/>
      <c r="BR580" s="66"/>
      <c r="BS580" s="66"/>
      <c r="BT580" s="66"/>
      <c r="BU580" s="66"/>
      <c r="BV580" s="66"/>
      <c r="BW580" s="66"/>
      <c r="BX580" s="66"/>
      <c r="BY580" s="66"/>
      <c r="BZ580" s="66"/>
      <c r="CA580" s="66"/>
    </row>
    <row r="581" spans="1:79" s="256" customFormat="1" ht="47.25" x14ac:dyDescent="0.2">
      <c r="A581" s="171" t="s">
        <v>900</v>
      </c>
      <c r="B581" s="84" t="s">
        <v>713</v>
      </c>
      <c r="C581" s="171" t="s">
        <v>2380</v>
      </c>
      <c r="D581" s="87">
        <v>4.4780200000000008</v>
      </c>
      <c r="E581" s="66">
        <v>0</v>
      </c>
      <c r="F581" s="66">
        <v>4.4780200000000008</v>
      </c>
      <c r="G581" s="66">
        <v>0</v>
      </c>
      <c r="H581" s="66">
        <v>0</v>
      </c>
      <c r="I581" s="66">
        <v>0</v>
      </c>
      <c r="J581" s="66">
        <v>0</v>
      </c>
      <c r="K581" s="66">
        <v>0</v>
      </c>
      <c r="L581" s="66">
        <v>0</v>
      </c>
      <c r="M581" s="66">
        <v>0</v>
      </c>
      <c r="N581" s="66">
        <v>0</v>
      </c>
      <c r="O581" s="66">
        <v>0</v>
      </c>
      <c r="P581" s="66">
        <v>0</v>
      </c>
      <c r="Q581" s="66">
        <v>0</v>
      </c>
      <c r="R581" s="66">
        <v>0</v>
      </c>
      <c r="S581" s="66">
        <v>0</v>
      </c>
      <c r="T581" s="66">
        <v>0</v>
      </c>
      <c r="U581" s="66">
        <v>0</v>
      </c>
      <c r="V581" s="66">
        <v>0</v>
      </c>
      <c r="W581" s="66">
        <v>0</v>
      </c>
      <c r="X581" s="66">
        <v>0</v>
      </c>
      <c r="Y581" s="66">
        <v>0</v>
      </c>
      <c r="Z581" s="66">
        <v>0</v>
      </c>
      <c r="AA581" s="66">
        <v>0</v>
      </c>
      <c r="AB581" s="66">
        <v>0</v>
      </c>
      <c r="AC581" s="66">
        <v>0</v>
      </c>
      <c r="AD581" s="66">
        <v>0</v>
      </c>
      <c r="AE581" s="66">
        <v>0</v>
      </c>
      <c r="AF581" s="66">
        <v>0</v>
      </c>
      <c r="AG581" s="66">
        <v>0</v>
      </c>
      <c r="AH581" s="66">
        <v>4.4780200000000008</v>
      </c>
      <c r="AI581" s="66">
        <v>0</v>
      </c>
      <c r="AJ581" s="66"/>
      <c r="AK581" s="66">
        <v>0</v>
      </c>
      <c r="AL581" s="66"/>
      <c r="AM581" s="66"/>
      <c r="AN581" s="66"/>
      <c r="AO581" s="66">
        <v>2.4495740699999997</v>
      </c>
      <c r="AP581" s="66">
        <v>0</v>
      </c>
      <c r="AQ581" s="66"/>
      <c r="AR581" s="66">
        <v>3.9660000000000001E-2</v>
      </c>
      <c r="AS581" s="66"/>
      <c r="AT581" s="66"/>
      <c r="AU581" s="66"/>
      <c r="AV581" s="66">
        <v>2.4495740699999997</v>
      </c>
      <c r="AW581" s="87">
        <v>0</v>
      </c>
      <c r="AX581" s="66"/>
      <c r="AY581" s="87">
        <v>3.9660000000000001E-2</v>
      </c>
      <c r="AZ581" s="66"/>
      <c r="BA581" s="66"/>
      <c r="BB581" s="66"/>
      <c r="BC581" s="66">
        <v>0</v>
      </c>
      <c r="BD581" s="87">
        <v>0</v>
      </c>
      <c r="BE581" s="66"/>
      <c r="BF581" s="87">
        <v>0</v>
      </c>
      <c r="BG581" s="66"/>
      <c r="BH581" s="66"/>
      <c r="BI581" s="66"/>
      <c r="BJ581" s="66">
        <v>0</v>
      </c>
      <c r="BK581" s="87">
        <v>0</v>
      </c>
      <c r="BL581" s="66"/>
      <c r="BM581" s="87">
        <v>0</v>
      </c>
      <c r="BN581" s="66"/>
      <c r="BO581" s="66"/>
      <c r="BP581" s="66"/>
      <c r="BQ581" s="66"/>
      <c r="BR581" s="66"/>
      <c r="BS581" s="66"/>
      <c r="BT581" s="66"/>
      <c r="BU581" s="66"/>
      <c r="BV581" s="66"/>
      <c r="BW581" s="66"/>
      <c r="BX581" s="66"/>
      <c r="BY581" s="66"/>
      <c r="BZ581" s="66"/>
      <c r="CA581" s="66"/>
    </row>
    <row r="582" spans="1:79" s="256" customFormat="1" ht="47.25" x14ac:dyDescent="0.2">
      <c r="A582" s="171" t="s">
        <v>900</v>
      </c>
      <c r="B582" s="84" t="s">
        <v>447</v>
      </c>
      <c r="C582" s="171" t="s">
        <v>2381</v>
      </c>
      <c r="D582" s="87">
        <v>7.7533799999999999</v>
      </c>
      <c r="E582" s="66">
        <v>0</v>
      </c>
      <c r="F582" s="66">
        <v>7.7533800000000008</v>
      </c>
      <c r="G582" s="66">
        <v>0.5</v>
      </c>
      <c r="H582" s="66">
        <v>0</v>
      </c>
      <c r="I582" s="66">
        <v>1</v>
      </c>
      <c r="J582" s="66">
        <v>0</v>
      </c>
      <c r="K582" s="66">
        <v>0</v>
      </c>
      <c r="L582" s="66">
        <v>0</v>
      </c>
      <c r="M582" s="66">
        <v>0</v>
      </c>
      <c r="N582" s="66">
        <v>0</v>
      </c>
      <c r="O582" s="66">
        <v>0</v>
      </c>
      <c r="P582" s="66">
        <v>0</v>
      </c>
      <c r="Q582" s="66">
        <v>0</v>
      </c>
      <c r="R582" s="66">
        <v>0</v>
      </c>
      <c r="S582" s="66">
        <v>0</v>
      </c>
      <c r="T582" s="66">
        <v>0</v>
      </c>
      <c r="U582" s="66">
        <v>0</v>
      </c>
      <c r="V582" s="66">
        <v>0</v>
      </c>
      <c r="W582" s="66">
        <v>0</v>
      </c>
      <c r="X582" s="66">
        <v>0</v>
      </c>
      <c r="Y582" s="66">
        <v>0</v>
      </c>
      <c r="Z582" s="66">
        <v>0</v>
      </c>
      <c r="AA582" s="66">
        <v>0</v>
      </c>
      <c r="AB582" s="66">
        <v>0</v>
      </c>
      <c r="AC582" s="66">
        <v>0</v>
      </c>
      <c r="AD582" s="66">
        <v>0</v>
      </c>
      <c r="AE582" s="66">
        <v>0</v>
      </c>
      <c r="AF582" s="66">
        <v>0</v>
      </c>
      <c r="AG582" s="66">
        <v>0</v>
      </c>
      <c r="AH582" s="66">
        <v>7.7533800000000008</v>
      </c>
      <c r="AI582" s="66">
        <v>0.5</v>
      </c>
      <c r="AJ582" s="66"/>
      <c r="AK582" s="66">
        <v>1</v>
      </c>
      <c r="AL582" s="66"/>
      <c r="AM582" s="66"/>
      <c r="AN582" s="66"/>
      <c r="AO582" s="66">
        <v>0</v>
      </c>
      <c r="AP582" s="66">
        <v>0</v>
      </c>
      <c r="AQ582" s="66"/>
      <c r="AR582" s="66">
        <v>0</v>
      </c>
      <c r="AS582" s="66"/>
      <c r="AT582" s="66"/>
      <c r="AU582" s="66"/>
      <c r="AV582" s="66">
        <v>0</v>
      </c>
      <c r="AW582" s="87">
        <v>0</v>
      </c>
      <c r="AX582" s="66"/>
      <c r="AY582" s="87">
        <v>0</v>
      </c>
      <c r="AZ582" s="66"/>
      <c r="BA582" s="66"/>
      <c r="BB582" s="66"/>
      <c r="BC582" s="66">
        <v>0</v>
      </c>
      <c r="BD582" s="87">
        <v>0</v>
      </c>
      <c r="BE582" s="66"/>
      <c r="BF582" s="87">
        <v>0</v>
      </c>
      <c r="BG582" s="66"/>
      <c r="BH582" s="66"/>
      <c r="BI582" s="66"/>
      <c r="BJ582" s="66">
        <v>0</v>
      </c>
      <c r="BK582" s="87">
        <v>0</v>
      </c>
      <c r="BL582" s="66"/>
      <c r="BM582" s="87">
        <v>0</v>
      </c>
      <c r="BN582" s="66"/>
      <c r="BO582" s="66"/>
      <c r="BP582" s="66"/>
      <c r="BQ582" s="66"/>
      <c r="BR582" s="66"/>
      <c r="BS582" s="66"/>
      <c r="BT582" s="66"/>
      <c r="BU582" s="66"/>
      <c r="BV582" s="66"/>
      <c r="BW582" s="66"/>
      <c r="BX582" s="66"/>
      <c r="BY582" s="66"/>
      <c r="BZ582" s="66"/>
      <c r="CA582" s="66"/>
    </row>
    <row r="583" spans="1:79" s="256" customFormat="1" ht="47.25" x14ac:dyDescent="0.2">
      <c r="A583" s="171" t="s">
        <v>900</v>
      </c>
      <c r="B583" s="84" t="s">
        <v>379</v>
      </c>
      <c r="C583" s="171" t="s">
        <v>2382</v>
      </c>
      <c r="D583" s="87">
        <v>6.0568200000000001</v>
      </c>
      <c r="E583" s="66">
        <v>0</v>
      </c>
      <c r="F583" s="66">
        <v>6.0568199999999992</v>
      </c>
      <c r="G583" s="66">
        <v>0.25</v>
      </c>
      <c r="H583" s="66">
        <v>0</v>
      </c>
      <c r="I583" s="66">
        <v>0.19400000000000001</v>
      </c>
      <c r="J583" s="66">
        <v>0</v>
      </c>
      <c r="K583" s="66">
        <v>0</v>
      </c>
      <c r="L583" s="66">
        <v>0</v>
      </c>
      <c r="M583" s="66">
        <v>0</v>
      </c>
      <c r="N583" s="66">
        <v>0</v>
      </c>
      <c r="O583" s="66">
        <v>0</v>
      </c>
      <c r="P583" s="66">
        <v>0</v>
      </c>
      <c r="Q583" s="66">
        <v>0</v>
      </c>
      <c r="R583" s="66">
        <v>0</v>
      </c>
      <c r="S583" s="66">
        <v>0</v>
      </c>
      <c r="T583" s="66">
        <v>0</v>
      </c>
      <c r="U583" s="66">
        <v>0</v>
      </c>
      <c r="V583" s="66">
        <v>0</v>
      </c>
      <c r="W583" s="66">
        <v>0</v>
      </c>
      <c r="X583" s="66">
        <v>0</v>
      </c>
      <c r="Y583" s="66">
        <v>0</v>
      </c>
      <c r="Z583" s="66">
        <v>0</v>
      </c>
      <c r="AA583" s="66">
        <v>0</v>
      </c>
      <c r="AB583" s="66">
        <v>0</v>
      </c>
      <c r="AC583" s="66">
        <v>0</v>
      </c>
      <c r="AD583" s="66">
        <v>0</v>
      </c>
      <c r="AE583" s="66">
        <v>0</v>
      </c>
      <c r="AF583" s="66">
        <v>0</v>
      </c>
      <c r="AG583" s="66">
        <v>0</v>
      </c>
      <c r="AH583" s="66">
        <v>6.0568199999999992</v>
      </c>
      <c r="AI583" s="66">
        <v>0.25</v>
      </c>
      <c r="AJ583" s="66"/>
      <c r="AK583" s="66">
        <v>0.19400000000000001</v>
      </c>
      <c r="AL583" s="66"/>
      <c r="AM583" s="66"/>
      <c r="AN583" s="66"/>
      <c r="AO583" s="66">
        <v>4.4685193099999996</v>
      </c>
      <c r="AP583" s="66">
        <v>0.25</v>
      </c>
      <c r="AQ583" s="66"/>
      <c r="AR583" s="66">
        <v>0.12769999999999998</v>
      </c>
      <c r="AS583" s="66"/>
      <c r="AT583" s="66"/>
      <c r="AU583" s="66"/>
      <c r="AV583" s="66">
        <v>4.4685193099999996</v>
      </c>
      <c r="AW583" s="87">
        <v>0.25</v>
      </c>
      <c r="AX583" s="66"/>
      <c r="AY583" s="87">
        <v>0.12769999999999998</v>
      </c>
      <c r="AZ583" s="66"/>
      <c r="BA583" s="66"/>
      <c r="BB583" s="66"/>
      <c r="BC583" s="66">
        <v>0</v>
      </c>
      <c r="BD583" s="87">
        <v>0</v>
      </c>
      <c r="BE583" s="66"/>
      <c r="BF583" s="87">
        <v>0</v>
      </c>
      <c r="BG583" s="66"/>
      <c r="BH583" s="66"/>
      <c r="BI583" s="66"/>
      <c r="BJ583" s="66">
        <v>0</v>
      </c>
      <c r="BK583" s="87">
        <v>0</v>
      </c>
      <c r="BL583" s="66"/>
      <c r="BM583" s="87">
        <v>0</v>
      </c>
      <c r="BN583" s="66"/>
      <c r="BO583" s="66"/>
      <c r="BP583" s="66"/>
      <c r="BQ583" s="66"/>
      <c r="BR583" s="66"/>
      <c r="BS583" s="66"/>
      <c r="BT583" s="66"/>
      <c r="BU583" s="66"/>
      <c r="BV583" s="66"/>
      <c r="BW583" s="66"/>
      <c r="BX583" s="66"/>
      <c r="BY583" s="66"/>
      <c r="BZ583" s="66"/>
      <c r="CA583" s="66"/>
    </row>
    <row r="584" spans="1:79" s="256" customFormat="1" ht="47.25" x14ac:dyDescent="0.2">
      <c r="A584" s="171" t="s">
        <v>900</v>
      </c>
      <c r="B584" s="84" t="s">
        <v>380</v>
      </c>
      <c r="C584" s="171" t="s">
        <v>2383</v>
      </c>
      <c r="D584" s="87">
        <v>3.47241</v>
      </c>
      <c r="E584" s="66">
        <v>0</v>
      </c>
      <c r="F584" s="66">
        <v>3.47241</v>
      </c>
      <c r="G584" s="66">
        <v>0.4</v>
      </c>
      <c r="H584" s="66">
        <v>0</v>
      </c>
      <c r="I584" s="66">
        <v>0.35799999999999998</v>
      </c>
      <c r="J584" s="66">
        <v>0</v>
      </c>
      <c r="K584" s="66">
        <v>0</v>
      </c>
      <c r="L584" s="66">
        <v>0</v>
      </c>
      <c r="M584" s="66">
        <v>0</v>
      </c>
      <c r="N584" s="66">
        <v>0</v>
      </c>
      <c r="O584" s="66">
        <v>0</v>
      </c>
      <c r="P584" s="66">
        <v>0</v>
      </c>
      <c r="Q584" s="66">
        <v>0</v>
      </c>
      <c r="R584" s="66">
        <v>0</v>
      </c>
      <c r="S584" s="66">
        <v>0</v>
      </c>
      <c r="T584" s="66">
        <v>0</v>
      </c>
      <c r="U584" s="66">
        <v>0</v>
      </c>
      <c r="V584" s="66">
        <v>0</v>
      </c>
      <c r="W584" s="66">
        <v>0</v>
      </c>
      <c r="X584" s="66">
        <v>0</v>
      </c>
      <c r="Y584" s="66">
        <v>0</v>
      </c>
      <c r="Z584" s="66">
        <v>0</v>
      </c>
      <c r="AA584" s="66">
        <v>0</v>
      </c>
      <c r="AB584" s="66">
        <v>0</v>
      </c>
      <c r="AC584" s="66">
        <v>0</v>
      </c>
      <c r="AD584" s="66">
        <v>0</v>
      </c>
      <c r="AE584" s="66">
        <v>0</v>
      </c>
      <c r="AF584" s="66">
        <v>0</v>
      </c>
      <c r="AG584" s="66">
        <v>0</v>
      </c>
      <c r="AH584" s="66">
        <v>3.47241</v>
      </c>
      <c r="AI584" s="66">
        <v>0.4</v>
      </c>
      <c r="AJ584" s="66"/>
      <c r="AK584" s="66">
        <v>0.35799999999999998</v>
      </c>
      <c r="AL584" s="66"/>
      <c r="AM584" s="66"/>
      <c r="AN584" s="66"/>
      <c r="AO584" s="66">
        <v>3.6762761099999999</v>
      </c>
      <c r="AP584" s="66">
        <v>0.4</v>
      </c>
      <c r="AQ584" s="66"/>
      <c r="AR584" s="66">
        <v>0.23149999999999998</v>
      </c>
      <c r="AS584" s="66"/>
      <c r="AT584" s="66"/>
      <c r="AU584" s="66"/>
      <c r="AV584" s="66">
        <v>0</v>
      </c>
      <c r="AW584" s="87">
        <v>0</v>
      </c>
      <c r="AX584" s="66"/>
      <c r="AY584" s="87">
        <v>0</v>
      </c>
      <c r="AZ584" s="66"/>
      <c r="BA584" s="66"/>
      <c r="BB584" s="66"/>
      <c r="BC584" s="66">
        <v>3.6762761099999999</v>
      </c>
      <c r="BD584" s="87">
        <v>0.4</v>
      </c>
      <c r="BE584" s="66"/>
      <c r="BF584" s="87">
        <v>0.23149999999999998</v>
      </c>
      <c r="BG584" s="66"/>
      <c r="BH584" s="66"/>
      <c r="BI584" s="66"/>
      <c r="BJ584" s="66">
        <v>0</v>
      </c>
      <c r="BK584" s="87">
        <v>0</v>
      </c>
      <c r="BL584" s="66"/>
      <c r="BM584" s="87">
        <v>0</v>
      </c>
      <c r="BN584" s="66"/>
      <c r="BO584" s="66"/>
      <c r="BP584" s="66"/>
      <c r="BQ584" s="66"/>
      <c r="BR584" s="66"/>
      <c r="BS584" s="66"/>
      <c r="BT584" s="66"/>
      <c r="BU584" s="66"/>
      <c r="BV584" s="66"/>
      <c r="BW584" s="66"/>
      <c r="BX584" s="66"/>
      <c r="BY584" s="66"/>
      <c r="BZ584" s="66"/>
      <c r="CA584" s="66"/>
    </row>
    <row r="585" spans="1:79" s="256" customFormat="1" ht="78.75" x14ac:dyDescent="0.2">
      <c r="A585" s="171" t="s">
        <v>900</v>
      </c>
      <c r="B585" s="84" t="s">
        <v>714</v>
      </c>
      <c r="C585" s="171" t="s">
        <v>2384</v>
      </c>
      <c r="D585" s="87">
        <v>3.1132499999999999</v>
      </c>
      <c r="E585" s="66">
        <v>0</v>
      </c>
      <c r="F585" s="66">
        <v>3.1132499999999999</v>
      </c>
      <c r="G585" s="66">
        <v>0.4</v>
      </c>
      <c r="H585" s="66">
        <v>0</v>
      </c>
      <c r="I585" s="66">
        <v>0.1</v>
      </c>
      <c r="J585" s="66">
        <v>0</v>
      </c>
      <c r="K585" s="66">
        <v>0</v>
      </c>
      <c r="L585" s="66">
        <v>0</v>
      </c>
      <c r="M585" s="66">
        <v>0</v>
      </c>
      <c r="N585" s="66">
        <v>0</v>
      </c>
      <c r="O585" s="66">
        <v>0</v>
      </c>
      <c r="P585" s="66">
        <v>0</v>
      </c>
      <c r="Q585" s="66">
        <v>0</v>
      </c>
      <c r="R585" s="66">
        <v>0</v>
      </c>
      <c r="S585" s="66">
        <v>0</v>
      </c>
      <c r="T585" s="66">
        <v>0</v>
      </c>
      <c r="U585" s="66">
        <v>0</v>
      </c>
      <c r="V585" s="66">
        <v>0</v>
      </c>
      <c r="W585" s="66">
        <v>0</v>
      </c>
      <c r="X585" s="66">
        <v>0</v>
      </c>
      <c r="Y585" s="66">
        <v>0</v>
      </c>
      <c r="Z585" s="66">
        <v>0</v>
      </c>
      <c r="AA585" s="66">
        <v>0</v>
      </c>
      <c r="AB585" s="66">
        <v>0</v>
      </c>
      <c r="AC585" s="66">
        <v>0</v>
      </c>
      <c r="AD585" s="66">
        <v>0</v>
      </c>
      <c r="AE585" s="66">
        <v>0</v>
      </c>
      <c r="AF585" s="66">
        <v>0</v>
      </c>
      <c r="AG585" s="66">
        <v>0</v>
      </c>
      <c r="AH585" s="66">
        <v>3.1132499999999999</v>
      </c>
      <c r="AI585" s="66">
        <v>0.4</v>
      </c>
      <c r="AJ585" s="66"/>
      <c r="AK585" s="66">
        <v>0.1</v>
      </c>
      <c r="AL585" s="66"/>
      <c r="AM585" s="66"/>
      <c r="AN585" s="66"/>
      <c r="AO585" s="66">
        <v>2.96479355</v>
      </c>
      <c r="AP585" s="66">
        <v>0.4</v>
      </c>
      <c r="AQ585" s="66"/>
      <c r="AR585" s="66">
        <v>0.13400000000000001</v>
      </c>
      <c r="AS585" s="66"/>
      <c r="AT585" s="66"/>
      <c r="AU585" s="66"/>
      <c r="AV585" s="66">
        <v>0</v>
      </c>
      <c r="AW585" s="87">
        <v>0</v>
      </c>
      <c r="AX585" s="66"/>
      <c r="AY585" s="87">
        <v>0</v>
      </c>
      <c r="AZ585" s="66"/>
      <c r="BA585" s="66"/>
      <c r="BB585" s="66"/>
      <c r="BC585" s="66">
        <v>2.96479355</v>
      </c>
      <c r="BD585" s="87">
        <v>0.4</v>
      </c>
      <c r="BE585" s="66"/>
      <c r="BF585" s="87">
        <v>0.13400000000000001</v>
      </c>
      <c r="BG585" s="66"/>
      <c r="BH585" s="66"/>
      <c r="BI585" s="66"/>
      <c r="BJ585" s="66">
        <v>0</v>
      </c>
      <c r="BK585" s="87">
        <v>0</v>
      </c>
      <c r="BL585" s="66"/>
      <c r="BM585" s="87">
        <v>0</v>
      </c>
      <c r="BN585" s="66"/>
      <c r="BO585" s="66"/>
      <c r="BP585" s="66"/>
      <c r="BQ585" s="66"/>
      <c r="BR585" s="66"/>
      <c r="BS585" s="66"/>
      <c r="BT585" s="66"/>
      <c r="BU585" s="66"/>
      <c r="BV585" s="66"/>
      <c r="BW585" s="66"/>
      <c r="BX585" s="66"/>
      <c r="BY585" s="66"/>
      <c r="BZ585" s="66"/>
      <c r="CA585" s="66"/>
    </row>
    <row r="586" spans="1:79" s="256" customFormat="1" ht="47.25" x14ac:dyDescent="0.2">
      <c r="A586" s="171" t="s">
        <v>900</v>
      </c>
      <c r="B586" s="84" t="s">
        <v>1755</v>
      </c>
      <c r="C586" s="171" t="s">
        <v>2385</v>
      </c>
      <c r="D586" s="87">
        <v>0</v>
      </c>
      <c r="E586" s="66">
        <v>0</v>
      </c>
      <c r="F586" s="66">
        <v>0</v>
      </c>
      <c r="G586" s="66">
        <v>0</v>
      </c>
      <c r="H586" s="66">
        <v>0</v>
      </c>
      <c r="I586" s="66">
        <v>0</v>
      </c>
      <c r="J586" s="66">
        <v>0</v>
      </c>
      <c r="K586" s="66">
        <v>0</v>
      </c>
      <c r="L586" s="66">
        <v>0</v>
      </c>
      <c r="M586" s="66">
        <v>0</v>
      </c>
      <c r="N586" s="66">
        <v>0</v>
      </c>
      <c r="O586" s="66">
        <v>0</v>
      </c>
      <c r="P586" s="66">
        <v>0</v>
      </c>
      <c r="Q586" s="66">
        <v>0</v>
      </c>
      <c r="R586" s="66">
        <v>0</v>
      </c>
      <c r="S586" s="66">
        <v>0</v>
      </c>
      <c r="T586" s="66">
        <v>0</v>
      </c>
      <c r="U586" s="66">
        <v>0</v>
      </c>
      <c r="V586" s="66">
        <v>0</v>
      </c>
      <c r="W586" s="66">
        <v>0</v>
      </c>
      <c r="X586" s="66">
        <v>0</v>
      </c>
      <c r="Y586" s="66">
        <v>0</v>
      </c>
      <c r="Z586" s="66">
        <v>0</v>
      </c>
      <c r="AA586" s="66">
        <v>0</v>
      </c>
      <c r="AB586" s="66">
        <v>0</v>
      </c>
      <c r="AC586" s="66">
        <v>0</v>
      </c>
      <c r="AD586" s="66">
        <v>0</v>
      </c>
      <c r="AE586" s="66">
        <v>0</v>
      </c>
      <c r="AF586" s="66">
        <v>0</v>
      </c>
      <c r="AG586" s="66">
        <v>0</v>
      </c>
      <c r="AH586" s="66"/>
      <c r="AI586" s="66"/>
      <c r="AJ586" s="66"/>
      <c r="AK586" s="66"/>
      <c r="AL586" s="66"/>
      <c r="AM586" s="66"/>
      <c r="AN586" s="66"/>
      <c r="AO586" s="66">
        <v>0</v>
      </c>
      <c r="AP586" s="66">
        <v>0</v>
      </c>
      <c r="AQ586" s="66"/>
      <c r="AR586" s="66">
        <v>0</v>
      </c>
      <c r="AS586" s="66"/>
      <c r="AT586" s="66"/>
      <c r="AU586" s="66"/>
      <c r="AV586" s="66"/>
      <c r="AW586" s="87">
        <v>0</v>
      </c>
      <c r="AX586" s="66"/>
      <c r="AY586" s="87">
        <v>0</v>
      </c>
      <c r="AZ586" s="66"/>
      <c r="BA586" s="66"/>
      <c r="BB586" s="66"/>
      <c r="BC586" s="66"/>
      <c r="BD586" s="87">
        <v>0</v>
      </c>
      <c r="BE586" s="66"/>
      <c r="BF586" s="87">
        <v>0</v>
      </c>
      <c r="BG586" s="66"/>
      <c r="BH586" s="66"/>
      <c r="BI586" s="66"/>
      <c r="BJ586" s="66">
        <v>0</v>
      </c>
      <c r="BK586" s="87">
        <v>0</v>
      </c>
      <c r="BL586" s="66"/>
      <c r="BM586" s="87">
        <v>0</v>
      </c>
      <c r="BN586" s="66"/>
      <c r="BO586" s="66"/>
      <c r="BP586" s="66"/>
      <c r="BQ586" s="66"/>
      <c r="BR586" s="66"/>
      <c r="BS586" s="66"/>
      <c r="BT586" s="66"/>
      <c r="BU586" s="66"/>
      <c r="BV586" s="66"/>
      <c r="BW586" s="66"/>
      <c r="BX586" s="66"/>
      <c r="BY586" s="66"/>
      <c r="BZ586" s="66"/>
      <c r="CA586" s="66"/>
    </row>
    <row r="587" spans="1:79" s="256" customFormat="1" x14ac:dyDescent="0.2">
      <c r="A587" s="210"/>
      <c r="B587" s="211" t="s">
        <v>437</v>
      </c>
      <c r="C587" s="210"/>
      <c r="D587" s="214">
        <f t="shared" ref="D587:BN587" si="178">SUM(D588:D588)</f>
        <v>1.1579999999999999</v>
      </c>
      <c r="E587" s="214">
        <f t="shared" si="178"/>
        <v>0</v>
      </c>
      <c r="F587" s="214">
        <f t="shared" si="178"/>
        <v>1.1579999999999999</v>
      </c>
      <c r="G587" s="214">
        <f t="shared" si="178"/>
        <v>0</v>
      </c>
      <c r="H587" s="214">
        <f t="shared" si="178"/>
        <v>0</v>
      </c>
      <c r="I587" s="214">
        <f t="shared" si="178"/>
        <v>0</v>
      </c>
      <c r="J587" s="214">
        <f t="shared" si="178"/>
        <v>0</v>
      </c>
      <c r="K587" s="214">
        <f t="shared" si="178"/>
        <v>0</v>
      </c>
      <c r="L587" s="214">
        <f t="shared" si="178"/>
        <v>0</v>
      </c>
      <c r="M587" s="214">
        <f t="shared" si="178"/>
        <v>0</v>
      </c>
      <c r="N587" s="214">
        <f t="shared" si="178"/>
        <v>0</v>
      </c>
      <c r="O587" s="214">
        <f t="shared" si="178"/>
        <v>0</v>
      </c>
      <c r="P587" s="214">
        <f t="shared" si="178"/>
        <v>0</v>
      </c>
      <c r="Q587" s="214">
        <f t="shared" si="178"/>
        <v>0</v>
      </c>
      <c r="R587" s="214">
        <f t="shared" si="178"/>
        <v>0</v>
      </c>
      <c r="S587" s="214">
        <f t="shared" si="178"/>
        <v>0</v>
      </c>
      <c r="T587" s="214">
        <f t="shared" si="178"/>
        <v>0</v>
      </c>
      <c r="U587" s="214">
        <f t="shared" si="178"/>
        <v>0</v>
      </c>
      <c r="V587" s="214">
        <f t="shared" si="178"/>
        <v>0</v>
      </c>
      <c r="W587" s="214">
        <f t="shared" si="178"/>
        <v>0</v>
      </c>
      <c r="X587" s="214">
        <f t="shared" si="178"/>
        <v>0</v>
      </c>
      <c r="Y587" s="214">
        <f t="shared" si="178"/>
        <v>0</v>
      </c>
      <c r="Z587" s="214">
        <f t="shared" si="178"/>
        <v>0</v>
      </c>
      <c r="AA587" s="214">
        <f t="shared" si="178"/>
        <v>0</v>
      </c>
      <c r="AB587" s="214">
        <f t="shared" si="178"/>
        <v>0</v>
      </c>
      <c r="AC587" s="214">
        <f t="shared" si="178"/>
        <v>0</v>
      </c>
      <c r="AD587" s="214">
        <f t="shared" si="178"/>
        <v>0</v>
      </c>
      <c r="AE587" s="214">
        <f t="shared" si="178"/>
        <v>0</v>
      </c>
      <c r="AF587" s="214">
        <f t="shared" si="178"/>
        <v>0</v>
      </c>
      <c r="AG587" s="214">
        <f t="shared" si="178"/>
        <v>0</v>
      </c>
      <c r="AH587" s="214">
        <f t="shared" si="178"/>
        <v>1.1579999999999999</v>
      </c>
      <c r="AI587" s="214">
        <f t="shared" si="178"/>
        <v>0</v>
      </c>
      <c r="AJ587" s="214">
        <f t="shared" si="178"/>
        <v>0</v>
      </c>
      <c r="AK587" s="214">
        <f t="shared" si="178"/>
        <v>0</v>
      </c>
      <c r="AL587" s="214">
        <f t="shared" si="178"/>
        <v>0</v>
      </c>
      <c r="AM587" s="214">
        <f t="shared" si="178"/>
        <v>0</v>
      </c>
      <c r="AN587" s="214">
        <f t="shared" si="178"/>
        <v>0</v>
      </c>
      <c r="AO587" s="214">
        <f t="shared" si="178"/>
        <v>0</v>
      </c>
      <c r="AP587" s="214">
        <f t="shared" si="178"/>
        <v>0</v>
      </c>
      <c r="AQ587" s="214">
        <f t="shared" si="178"/>
        <v>0</v>
      </c>
      <c r="AR587" s="214">
        <f t="shared" si="178"/>
        <v>0</v>
      </c>
      <c r="AS587" s="214">
        <f t="shared" si="178"/>
        <v>0</v>
      </c>
      <c r="AT587" s="214">
        <f t="shared" si="178"/>
        <v>0</v>
      </c>
      <c r="AU587" s="214">
        <f t="shared" si="178"/>
        <v>0</v>
      </c>
      <c r="AV587" s="214">
        <f t="shared" si="178"/>
        <v>0</v>
      </c>
      <c r="AW587" s="214">
        <f t="shared" si="178"/>
        <v>0</v>
      </c>
      <c r="AX587" s="214">
        <f t="shared" si="178"/>
        <v>0</v>
      </c>
      <c r="AY587" s="214">
        <f t="shared" si="178"/>
        <v>0</v>
      </c>
      <c r="AZ587" s="214">
        <f t="shared" si="178"/>
        <v>0</v>
      </c>
      <c r="BA587" s="214">
        <f t="shared" si="178"/>
        <v>0</v>
      </c>
      <c r="BB587" s="214">
        <f t="shared" si="178"/>
        <v>0</v>
      </c>
      <c r="BC587" s="214">
        <f t="shared" si="178"/>
        <v>0</v>
      </c>
      <c r="BD587" s="214">
        <f t="shared" si="178"/>
        <v>0</v>
      </c>
      <c r="BE587" s="214">
        <f t="shared" si="178"/>
        <v>0</v>
      </c>
      <c r="BF587" s="214">
        <f t="shared" si="178"/>
        <v>0</v>
      </c>
      <c r="BG587" s="214">
        <f t="shared" si="178"/>
        <v>0</v>
      </c>
      <c r="BH587" s="214">
        <f t="shared" si="178"/>
        <v>0</v>
      </c>
      <c r="BI587" s="214">
        <f t="shared" si="178"/>
        <v>0</v>
      </c>
      <c r="BJ587" s="214">
        <f t="shared" si="178"/>
        <v>0</v>
      </c>
      <c r="BK587" s="214">
        <f t="shared" si="178"/>
        <v>0</v>
      </c>
      <c r="BL587" s="214">
        <f t="shared" si="178"/>
        <v>0</v>
      </c>
      <c r="BM587" s="214">
        <f t="shared" si="178"/>
        <v>0</v>
      </c>
      <c r="BN587" s="214">
        <f t="shared" si="178"/>
        <v>0</v>
      </c>
      <c r="BO587" s="214">
        <f t="shared" ref="BO587:CA587" si="179">SUM(BO588:BO588)</f>
        <v>0</v>
      </c>
      <c r="BP587" s="214">
        <f t="shared" si="179"/>
        <v>0</v>
      </c>
      <c r="BQ587" s="214">
        <f t="shared" si="179"/>
        <v>0</v>
      </c>
      <c r="BR587" s="214">
        <f t="shared" si="179"/>
        <v>0</v>
      </c>
      <c r="BS587" s="214">
        <f t="shared" si="179"/>
        <v>0</v>
      </c>
      <c r="BT587" s="214">
        <f t="shared" si="179"/>
        <v>0</v>
      </c>
      <c r="BU587" s="214">
        <f t="shared" si="179"/>
        <v>0</v>
      </c>
      <c r="BV587" s="214">
        <f t="shared" si="179"/>
        <v>0</v>
      </c>
      <c r="BW587" s="214">
        <f t="shared" si="179"/>
        <v>0</v>
      </c>
      <c r="BX587" s="214">
        <f t="shared" si="179"/>
        <v>0</v>
      </c>
      <c r="BY587" s="214">
        <f t="shared" si="179"/>
        <v>0</v>
      </c>
      <c r="BZ587" s="214">
        <f t="shared" si="179"/>
        <v>0</v>
      </c>
      <c r="CA587" s="214">
        <f t="shared" si="179"/>
        <v>0</v>
      </c>
    </row>
    <row r="588" spans="1:79" s="256" customFormat="1" ht="78.75" x14ac:dyDescent="0.2">
      <c r="A588" s="171" t="s">
        <v>900</v>
      </c>
      <c r="B588" s="84" t="s">
        <v>448</v>
      </c>
      <c r="C588" s="171" t="s">
        <v>2386</v>
      </c>
      <c r="D588" s="87">
        <v>1.1579999999999999</v>
      </c>
      <c r="E588" s="66">
        <v>0</v>
      </c>
      <c r="F588" s="66">
        <v>1.1579999999999999</v>
      </c>
      <c r="G588" s="66">
        <v>0</v>
      </c>
      <c r="H588" s="66">
        <v>0</v>
      </c>
      <c r="I588" s="66">
        <v>0</v>
      </c>
      <c r="J588" s="66">
        <v>0</v>
      </c>
      <c r="K588" s="66">
        <v>0</v>
      </c>
      <c r="L588" s="66">
        <v>0</v>
      </c>
      <c r="M588" s="66">
        <v>0</v>
      </c>
      <c r="N588" s="66">
        <v>0</v>
      </c>
      <c r="O588" s="66">
        <v>0</v>
      </c>
      <c r="P588" s="66">
        <v>0</v>
      </c>
      <c r="Q588" s="66">
        <v>0</v>
      </c>
      <c r="R588" s="66">
        <v>0</v>
      </c>
      <c r="S588" s="66">
        <v>0</v>
      </c>
      <c r="T588" s="66">
        <v>0</v>
      </c>
      <c r="U588" s="66">
        <v>0</v>
      </c>
      <c r="V588" s="66">
        <v>0</v>
      </c>
      <c r="W588" s="66">
        <v>0</v>
      </c>
      <c r="X588" s="66">
        <v>0</v>
      </c>
      <c r="Y588" s="66">
        <v>0</v>
      </c>
      <c r="Z588" s="66">
        <v>0</v>
      </c>
      <c r="AA588" s="66">
        <v>0</v>
      </c>
      <c r="AB588" s="66">
        <v>0</v>
      </c>
      <c r="AC588" s="66">
        <v>0</v>
      </c>
      <c r="AD588" s="66">
        <v>0</v>
      </c>
      <c r="AE588" s="66">
        <v>0</v>
      </c>
      <c r="AF588" s="66">
        <v>0</v>
      </c>
      <c r="AG588" s="66">
        <v>0</v>
      </c>
      <c r="AH588" s="66">
        <v>1.1579999999999999</v>
      </c>
      <c r="AI588" s="66">
        <v>0</v>
      </c>
      <c r="AJ588" s="66"/>
      <c r="AK588" s="66">
        <v>0</v>
      </c>
      <c r="AL588" s="66"/>
      <c r="AM588" s="66"/>
      <c r="AN588" s="66"/>
      <c r="AO588" s="66">
        <v>0</v>
      </c>
      <c r="AP588" s="66">
        <v>0</v>
      </c>
      <c r="AQ588" s="66"/>
      <c r="AR588" s="66">
        <v>0</v>
      </c>
      <c r="AS588" s="66"/>
      <c r="AT588" s="66"/>
      <c r="AU588" s="66"/>
      <c r="AV588" s="66">
        <v>0</v>
      </c>
      <c r="AW588" s="87">
        <v>0</v>
      </c>
      <c r="AX588" s="66"/>
      <c r="AY588" s="87">
        <v>0</v>
      </c>
      <c r="AZ588" s="66"/>
      <c r="BA588" s="66"/>
      <c r="BB588" s="66"/>
      <c r="BC588" s="66">
        <v>0</v>
      </c>
      <c r="BD588" s="87">
        <v>0</v>
      </c>
      <c r="BE588" s="66"/>
      <c r="BF588" s="87">
        <v>0</v>
      </c>
      <c r="BG588" s="66"/>
      <c r="BH588" s="66"/>
      <c r="BI588" s="66"/>
      <c r="BJ588" s="66">
        <v>0</v>
      </c>
      <c r="BK588" s="87">
        <v>0</v>
      </c>
      <c r="BL588" s="66"/>
      <c r="BM588" s="87">
        <v>0</v>
      </c>
      <c r="BN588" s="66"/>
      <c r="BO588" s="66"/>
      <c r="BP588" s="66"/>
      <c r="BQ588" s="66"/>
      <c r="BR588" s="66"/>
      <c r="BS588" s="66"/>
      <c r="BT588" s="66"/>
      <c r="BU588" s="66"/>
      <c r="BV588" s="66"/>
      <c r="BW588" s="66"/>
      <c r="BX588" s="66"/>
      <c r="BY588" s="66"/>
      <c r="BZ588" s="66"/>
      <c r="CA588" s="66"/>
    </row>
    <row r="589" spans="1:79" s="256" customFormat="1" x14ac:dyDescent="0.2">
      <c r="A589" s="210"/>
      <c r="B589" s="211" t="s">
        <v>40</v>
      </c>
      <c r="C589" s="210"/>
      <c r="D589" s="214">
        <f t="shared" ref="D589:BN589" si="180">SUM(D590:D594)</f>
        <v>67.038080000000008</v>
      </c>
      <c r="E589" s="214">
        <f t="shared" ref="E589" si="181">SUM(E590:E594)</f>
        <v>0</v>
      </c>
      <c r="F589" s="214">
        <f t="shared" si="180"/>
        <v>3.0404400000000003</v>
      </c>
      <c r="G589" s="214">
        <f t="shared" si="180"/>
        <v>0.26600000000000001</v>
      </c>
      <c r="H589" s="214">
        <f t="shared" si="180"/>
        <v>0</v>
      </c>
      <c r="I589" s="214">
        <f t="shared" si="180"/>
        <v>0.12</v>
      </c>
      <c r="J589" s="214">
        <f t="shared" si="180"/>
        <v>0</v>
      </c>
      <c r="K589" s="214">
        <f t="shared" si="180"/>
        <v>0</v>
      </c>
      <c r="L589" s="214">
        <f t="shared" si="180"/>
        <v>0</v>
      </c>
      <c r="M589" s="214">
        <f t="shared" si="180"/>
        <v>0</v>
      </c>
      <c r="N589" s="214">
        <f t="shared" si="180"/>
        <v>0</v>
      </c>
      <c r="O589" s="214">
        <f t="shared" si="180"/>
        <v>0</v>
      </c>
      <c r="P589" s="214">
        <f t="shared" si="180"/>
        <v>0</v>
      </c>
      <c r="Q589" s="214">
        <f t="shared" si="180"/>
        <v>0</v>
      </c>
      <c r="R589" s="214">
        <f t="shared" si="180"/>
        <v>0</v>
      </c>
      <c r="S589" s="214">
        <f t="shared" si="180"/>
        <v>0</v>
      </c>
      <c r="T589" s="214">
        <f t="shared" si="180"/>
        <v>0</v>
      </c>
      <c r="U589" s="214">
        <f t="shared" si="180"/>
        <v>0</v>
      </c>
      <c r="V589" s="214">
        <f t="shared" si="180"/>
        <v>0</v>
      </c>
      <c r="W589" s="214">
        <f t="shared" si="180"/>
        <v>0</v>
      </c>
      <c r="X589" s="214">
        <f t="shared" si="180"/>
        <v>0</v>
      </c>
      <c r="Y589" s="214">
        <f t="shared" si="180"/>
        <v>0</v>
      </c>
      <c r="Z589" s="214">
        <f t="shared" si="180"/>
        <v>0</v>
      </c>
      <c r="AA589" s="214">
        <f t="shared" si="180"/>
        <v>0</v>
      </c>
      <c r="AB589" s="214">
        <f t="shared" si="180"/>
        <v>0</v>
      </c>
      <c r="AC589" s="214">
        <f t="shared" si="180"/>
        <v>0</v>
      </c>
      <c r="AD589" s="214">
        <f t="shared" si="180"/>
        <v>0</v>
      </c>
      <c r="AE589" s="214">
        <f t="shared" si="180"/>
        <v>0</v>
      </c>
      <c r="AF589" s="214">
        <f t="shared" si="180"/>
        <v>0</v>
      </c>
      <c r="AG589" s="214">
        <f t="shared" si="180"/>
        <v>0</v>
      </c>
      <c r="AH589" s="214">
        <f t="shared" si="180"/>
        <v>3.0404400000000003</v>
      </c>
      <c r="AI589" s="214">
        <f t="shared" si="180"/>
        <v>0.26600000000000001</v>
      </c>
      <c r="AJ589" s="214">
        <f t="shared" si="180"/>
        <v>0</v>
      </c>
      <c r="AK589" s="214">
        <f t="shared" si="180"/>
        <v>0.12</v>
      </c>
      <c r="AL589" s="214">
        <f t="shared" si="180"/>
        <v>0</v>
      </c>
      <c r="AM589" s="214">
        <f t="shared" si="180"/>
        <v>0</v>
      </c>
      <c r="AN589" s="214">
        <f t="shared" si="180"/>
        <v>0</v>
      </c>
      <c r="AO589" s="214">
        <f t="shared" si="180"/>
        <v>2.3910049899999999</v>
      </c>
      <c r="AP589" s="214">
        <f t="shared" si="180"/>
        <v>0.26600000000000001</v>
      </c>
      <c r="AQ589" s="214">
        <f t="shared" si="180"/>
        <v>0</v>
      </c>
      <c r="AR589" s="214">
        <f t="shared" si="180"/>
        <v>0.17499999999999999</v>
      </c>
      <c r="AS589" s="214">
        <f t="shared" si="180"/>
        <v>0</v>
      </c>
      <c r="AT589" s="214">
        <f t="shared" si="180"/>
        <v>0</v>
      </c>
      <c r="AU589" s="214">
        <f t="shared" si="180"/>
        <v>0</v>
      </c>
      <c r="AV589" s="214">
        <f t="shared" si="180"/>
        <v>0</v>
      </c>
      <c r="AW589" s="214">
        <f t="shared" si="180"/>
        <v>0</v>
      </c>
      <c r="AX589" s="214">
        <f t="shared" si="180"/>
        <v>0</v>
      </c>
      <c r="AY589" s="214">
        <f t="shared" si="180"/>
        <v>0</v>
      </c>
      <c r="AZ589" s="214">
        <f t="shared" si="180"/>
        <v>0</v>
      </c>
      <c r="BA589" s="214">
        <f t="shared" si="180"/>
        <v>0</v>
      </c>
      <c r="BB589" s="214">
        <f t="shared" si="180"/>
        <v>0</v>
      </c>
      <c r="BC589" s="214">
        <f t="shared" si="180"/>
        <v>2.3910049899999999</v>
      </c>
      <c r="BD589" s="214">
        <f t="shared" si="180"/>
        <v>0.26600000000000001</v>
      </c>
      <c r="BE589" s="214">
        <f t="shared" si="180"/>
        <v>0</v>
      </c>
      <c r="BF589" s="214">
        <f t="shared" si="180"/>
        <v>0.17499999999999999</v>
      </c>
      <c r="BG589" s="214">
        <f t="shared" si="180"/>
        <v>0</v>
      </c>
      <c r="BH589" s="214">
        <f t="shared" si="180"/>
        <v>0</v>
      </c>
      <c r="BI589" s="214">
        <f t="shared" si="180"/>
        <v>0</v>
      </c>
      <c r="BJ589" s="214">
        <f t="shared" si="180"/>
        <v>0</v>
      </c>
      <c r="BK589" s="214">
        <f t="shared" si="180"/>
        <v>0</v>
      </c>
      <c r="BL589" s="214">
        <f t="shared" si="180"/>
        <v>0</v>
      </c>
      <c r="BM589" s="214">
        <f t="shared" si="180"/>
        <v>0</v>
      </c>
      <c r="BN589" s="214">
        <f t="shared" si="180"/>
        <v>0</v>
      </c>
      <c r="BO589" s="214">
        <f t="shared" ref="BO589:CA589" si="182">SUM(BO590:BO594)</f>
        <v>0</v>
      </c>
      <c r="BP589" s="214">
        <f t="shared" si="182"/>
        <v>0</v>
      </c>
      <c r="BQ589" s="214">
        <f t="shared" si="182"/>
        <v>0</v>
      </c>
      <c r="BR589" s="214">
        <f t="shared" si="182"/>
        <v>0</v>
      </c>
      <c r="BS589" s="214">
        <f t="shared" si="182"/>
        <v>0</v>
      </c>
      <c r="BT589" s="214">
        <f t="shared" si="182"/>
        <v>0</v>
      </c>
      <c r="BU589" s="214">
        <f t="shared" si="182"/>
        <v>0</v>
      </c>
      <c r="BV589" s="214">
        <f t="shared" si="182"/>
        <v>0</v>
      </c>
      <c r="BW589" s="214">
        <f t="shared" si="182"/>
        <v>0</v>
      </c>
      <c r="BX589" s="214">
        <f t="shared" si="182"/>
        <v>0</v>
      </c>
      <c r="BY589" s="214">
        <f t="shared" si="182"/>
        <v>0</v>
      </c>
      <c r="BZ589" s="214">
        <f t="shared" si="182"/>
        <v>0</v>
      </c>
      <c r="CA589" s="214">
        <f t="shared" si="182"/>
        <v>0</v>
      </c>
    </row>
    <row r="590" spans="1:79" s="256" customFormat="1" ht="47.25" x14ac:dyDescent="0.2">
      <c r="A590" s="171" t="s">
        <v>900</v>
      </c>
      <c r="B590" s="84" t="s">
        <v>715</v>
      </c>
      <c r="C590" s="171" t="s">
        <v>2387</v>
      </c>
      <c r="D590" s="87">
        <v>2.8862299999999999</v>
      </c>
      <c r="E590" s="66">
        <v>0</v>
      </c>
      <c r="F590" s="66">
        <v>0</v>
      </c>
      <c r="G590" s="66">
        <v>0</v>
      </c>
      <c r="H590" s="66">
        <v>0</v>
      </c>
      <c r="I590" s="66">
        <v>0</v>
      </c>
      <c r="J590" s="66">
        <v>0</v>
      </c>
      <c r="K590" s="66">
        <v>0</v>
      </c>
      <c r="L590" s="66">
        <v>0</v>
      </c>
      <c r="M590" s="66">
        <v>0</v>
      </c>
      <c r="N590" s="66">
        <v>0</v>
      </c>
      <c r="O590" s="66">
        <v>0</v>
      </c>
      <c r="P590" s="66">
        <v>0</v>
      </c>
      <c r="Q590" s="66">
        <v>0</v>
      </c>
      <c r="R590" s="66">
        <v>0</v>
      </c>
      <c r="S590" s="66">
        <v>0</v>
      </c>
      <c r="T590" s="66">
        <v>0</v>
      </c>
      <c r="U590" s="66">
        <v>0</v>
      </c>
      <c r="V590" s="66">
        <v>0</v>
      </c>
      <c r="W590" s="66">
        <v>0</v>
      </c>
      <c r="X590" s="66">
        <v>0</v>
      </c>
      <c r="Y590" s="66">
        <v>0</v>
      </c>
      <c r="Z590" s="66">
        <v>0</v>
      </c>
      <c r="AA590" s="66">
        <v>0</v>
      </c>
      <c r="AB590" s="66">
        <v>0</v>
      </c>
      <c r="AC590" s="66">
        <v>0</v>
      </c>
      <c r="AD590" s="66">
        <v>0</v>
      </c>
      <c r="AE590" s="66">
        <v>0</v>
      </c>
      <c r="AF590" s="66">
        <v>0</v>
      </c>
      <c r="AG590" s="66">
        <v>0</v>
      </c>
      <c r="AH590" s="66">
        <v>0</v>
      </c>
      <c r="AI590" s="66">
        <v>0</v>
      </c>
      <c r="AJ590" s="66"/>
      <c r="AK590" s="66">
        <v>0</v>
      </c>
      <c r="AL590" s="66"/>
      <c r="AM590" s="66"/>
      <c r="AN590" s="66"/>
      <c r="AO590" s="66">
        <v>0</v>
      </c>
      <c r="AP590" s="66">
        <v>0</v>
      </c>
      <c r="AQ590" s="66"/>
      <c r="AR590" s="66">
        <v>0</v>
      </c>
      <c r="AS590" s="66"/>
      <c r="AT590" s="66"/>
      <c r="AU590" s="66"/>
      <c r="AV590" s="66">
        <v>0</v>
      </c>
      <c r="AW590" s="87">
        <v>0</v>
      </c>
      <c r="AX590" s="66"/>
      <c r="AY590" s="87">
        <v>0</v>
      </c>
      <c r="AZ590" s="66"/>
      <c r="BA590" s="66"/>
      <c r="BB590" s="66"/>
      <c r="BC590" s="66">
        <v>0</v>
      </c>
      <c r="BD590" s="87">
        <v>0</v>
      </c>
      <c r="BE590" s="66"/>
      <c r="BF590" s="87">
        <v>0</v>
      </c>
      <c r="BG590" s="66"/>
      <c r="BH590" s="66"/>
      <c r="BI590" s="66"/>
      <c r="BJ590" s="66">
        <v>0</v>
      </c>
      <c r="BK590" s="87">
        <v>0</v>
      </c>
      <c r="BL590" s="66"/>
      <c r="BM590" s="87">
        <v>0</v>
      </c>
      <c r="BN590" s="66"/>
      <c r="BO590" s="66"/>
      <c r="BP590" s="66"/>
      <c r="BQ590" s="66"/>
      <c r="BR590" s="66"/>
      <c r="BS590" s="66"/>
      <c r="BT590" s="66"/>
      <c r="BU590" s="66"/>
      <c r="BV590" s="66"/>
      <c r="BW590" s="66"/>
      <c r="BX590" s="66"/>
      <c r="BY590" s="66"/>
      <c r="BZ590" s="66"/>
      <c r="CA590" s="66"/>
    </row>
    <row r="591" spans="1:79" s="256" customFormat="1" ht="47.25" x14ac:dyDescent="0.2">
      <c r="A591" s="171" t="s">
        <v>900</v>
      </c>
      <c r="B591" s="170" t="s">
        <v>89</v>
      </c>
      <c r="C591" s="171" t="s">
        <v>2388</v>
      </c>
      <c r="D591" s="87">
        <v>61.111410000000006</v>
      </c>
      <c r="E591" s="66">
        <v>0</v>
      </c>
      <c r="F591" s="66">
        <v>0</v>
      </c>
      <c r="G591" s="66">
        <v>0</v>
      </c>
      <c r="H591" s="66">
        <v>0</v>
      </c>
      <c r="I591" s="66">
        <v>0</v>
      </c>
      <c r="J591" s="66">
        <v>0</v>
      </c>
      <c r="K591" s="66">
        <v>0</v>
      </c>
      <c r="L591" s="66">
        <v>0</v>
      </c>
      <c r="M591" s="66">
        <v>0</v>
      </c>
      <c r="N591" s="66">
        <v>0</v>
      </c>
      <c r="O591" s="66">
        <v>0</v>
      </c>
      <c r="P591" s="66">
        <v>0</v>
      </c>
      <c r="Q591" s="66">
        <v>0</v>
      </c>
      <c r="R591" s="66">
        <v>0</v>
      </c>
      <c r="S591" s="66">
        <v>0</v>
      </c>
      <c r="T591" s="66">
        <v>0</v>
      </c>
      <c r="U591" s="66">
        <v>0</v>
      </c>
      <c r="V591" s="66">
        <v>0</v>
      </c>
      <c r="W591" s="66">
        <v>0</v>
      </c>
      <c r="X591" s="66">
        <v>0</v>
      </c>
      <c r="Y591" s="66">
        <v>0</v>
      </c>
      <c r="Z591" s="66">
        <v>0</v>
      </c>
      <c r="AA591" s="66">
        <v>0</v>
      </c>
      <c r="AB591" s="66">
        <v>0</v>
      </c>
      <c r="AC591" s="66">
        <v>0</v>
      </c>
      <c r="AD591" s="66">
        <v>0</v>
      </c>
      <c r="AE591" s="66">
        <v>0</v>
      </c>
      <c r="AF591" s="66">
        <v>0</v>
      </c>
      <c r="AG591" s="66">
        <v>0</v>
      </c>
      <c r="AH591" s="66">
        <v>0</v>
      </c>
      <c r="AI591" s="66">
        <v>0</v>
      </c>
      <c r="AJ591" s="66"/>
      <c r="AK591" s="66">
        <v>0</v>
      </c>
      <c r="AL591" s="66"/>
      <c r="AM591" s="66"/>
      <c r="AN591" s="66"/>
      <c r="AO591" s="66">
        <v>0</v>
      </c>
      <c r="AP591" s="66">
        <v>0</v>
      </c>
      <c r="AQ591" s="66"/>
      <c r="AR591" s="66">
        <v>0</v>
      </c>
      <c r="AS591" s="66"/>
      <c r="AT591" s="66"/>
      <c r="AU591" s="66"/>
      <c r="AV591" s="66">
        <v>0</v>
      </c>
      <c r="AW591" s="87">
        <v>0</v>
      </c>
      <c r="AX591" s="66"/>
      <c r="AY591" s="87">
        <v>0</v>
      </c>
      <c r="AZ591" s="66"/>
      <c r="BA591" s="66"/>
      <c r="BB591" s="66"/>
      <c r="BC591" s="66">
        <v>0</v>
      </c>
      <c r="BD591" s="87">
        <v>0</v>
      </c>
      <c r="BE591" s="66"/>
      <c r="BF591" s="87">
        <v>0</v>
      </c>
      <c r="BG591" s="66"/>
      <c r="BH591" s="66"/>
      <c r="BI591" s="66"/>
      <c r="BJ591" s="66">
        <v>0</v>
      </c>
      <c r="BK591" s="87">
        <v>0</v>
      </c>
      <c r="BL591" s="66"/>
      <c r="BM591" s="87">
        <v>0</v>
      </c>
      <c r="BN591" s="66"/>
      <c r="BO591" s="66"/>
      <c r="BP591" s="66"/>
      <c r="BQ591" s="66"/>
      <c r="BR591" s="66"/>
      <c r="BS591" s="66"/>
      <c r="BT591" s="66"/>
      <c r="BU591" s="66"/>
      <c r="BV591" s="66"/>
      <c r="BW591" s="66"/>
      <c r="BX591" s="66"/>
      <c r="BY591" s="66"/>
      <c r="BZ591" s="66"/>
      <c r="CA591" s="66"/>
    </row>
    <row r="592" spans="1:79" s="256" customFormat="1" ht="63" x14ac:dyDescent="0.2">
      <c r="A592" s="171" t="s">
        <v>900</v>
      </c>
      <c r="B592" s="84" t="s">
        <v>1756</v>
      </c>
      <c r="C592" s="171" t="s">
        <v>2389</v>
      </c>
      <c r="D592" s="87">
        <v>1.5526600000000002</v>
      </c>
      <c r="E592" s="66">
        <v>0</v>
      </c>
      <c r="F592" s="66">
        <v>1.5526599999999999</v>
      </c>
      <c r="G592" s="66">
        <v>1.6E-2</v>
      </c>
      <c r="H592" s="66">
        <v>0</v>
      </c>
      <c r="I592" s="66">
        <v>0.06</v>
      </c>
      <c r="J592" s="66">
        <v>0</v>
      </c>
      <c r="K592" s="66">
        <v>0</v>
      </c>
      <c r="L592" s="66">
        <v>0</v>
      </c>
      <c r="M592" s="66">
        <v>0</v>
      </c>
      <c r="N592" s="66">
        <v>0</v>
      </c>
      <c r="O592" s="66">
        <v>0</v>
      </c>
      <c r="P592" s="66">
        <v>0</v>
      </c>
      <c r="Q592" s="66">
        <v>0</v>
      </c>
      <c r="R592" s="66">
        <v>0</v>
      </c>
      <c r="S592" s="66">
        <v>0</v>
      </c>
      <c r="T592" s="66">
        <v>0</v>
      </c>
      <c r="U592" s="66">
        <v>0</v>
      </c>
      <c r="V592" s="66">
        <v>0</v>
      </c>
      <c r="W592" s="66">
        <v>0</v>
      </c>
      <c r="X592" s="66">
        <v>0</v>
      </c>
      <c r="Y592" s="66">
        <v>0</v>
      </c>
      <c r="Z592" s="66">
        <v>0</v>
      </c>
      <c r="AA592" s="66">
        <v>0</v>
      </c>
      <c r="AB592" s="66">
        <v>0</v>
      </c>
      <c r="AC592" s="66">
        <v>0</v>
      </c>
      <c r="AD592" s="66">
        <v>0</v>
      </c>
      <c r="AE592" s="66">
        <v>0</v>
      </c>
      <c r="AF592" s="66">
        <v>0</v>
      </c>
      <c r="AG592" s="66">
        <v>0</v>
      </c>
      <c r="AH592" s="66">
        <v>1.5526599999999999</v>
      </c>
      <c r="AI592" s="66">
        <v>1.6E-2</v>
      </c>
      <c r="AJ592" s="66"/>
      <c r="AK592" s="66">
        <v>0.06</v>
      </c>
      <c r="AL592" s="66"/>
      <c r="AM592" s="66"/>
      <c r="AN592" s="66"/>
      <c r="AO592" s="66">
        <v>1.1704461000000002</v>
      </c>
      <c r="AP592" s="66">
        <v>1.6E-2</v>
      </c>
      <c r="AQ592" s="66"/>
      <c r="AR592" s="66">
        <v>8.4000000000000005E-2</v>
      </c>
      <c r="AS592" s="66"/>
      <c r="AT592" s="66"/>
      <c r="AU592" s="66"/>
      <c r="AV592" s="66">
        <v>0</v>
      </c>
      <c r="AW592" s="87">
        <v>0</v>
      </c>
      <c r="AX592" s="66"/>
      <c r="AY592" s="87">
        <v>0</v>
      </c>
      <c r="AZ592" s="66"/>
      <c r="BA592" s="66"/>
      <c r="BB592" s="66"/>
      <c r="BC592" s="66">
        <v>1.1704461000000002</v>
      </c>
      <c r="BD592" s="87">
        <v>1.6E-2</v>
      </c>
      <c r="BE592" s="66"/>
      <c r="BF592" s="87">
        <v>8.4000000000000005E-2</v>
      </c>
      <c r="BG592" s="66"/>
      <c r="BH592" s="66"/>
      <c r="BI592" s="66"/>
      <c r="BJ592" s="66">
        <v>0</v>
      </c>
      <c r="BK592" s="87">
        <v>0</v>
      </c>
      <c r="BL592" s="66"/>
      <c r="BM592" s="87">
        <v>0</v>
      </c>
      <c r="BN592" s="66"/>
      <c r="BO592" s="66"/>
      <c r="BP592" s="66"/>
      <c r="BQ592" s="66"/>
      <c r="BR592" s="66"/>
      <c r="BS592" s="66"/>
      <c r="BT592" s="66"/>
      <c r="BU592" s="66"/>
      <c r="BV592" s="66"/>
      <c r="BW592" s="66"/>
      <c r="BX592" s="66"/>
      <c r="BY592" s="66"/>
      <c r="BZ592" s="66"/>
      <c r="CA592" s="66"/>
    </row>
    <row r="593" spans="1:79" s="256" customFormat="1" ht="63" x14ac:dyDescent="0.2">
      <c r="A593" s="171" t="s">
        <v>900</v>
      </c>
      <c r="B593" s="84" t="s">
        <v>947</v>
      </c>
      <c r="C593" s="171" t="s">
        <v>2390</v>
      </c>
      <c r="D593" s="87">
        <v>1.4877799999999999</v>
      </c>
      <c r="E593" s="66">
        <v>0</v>
      </c>
      <c r="F593" s="66">
        <v>1.4877800000000001</v>
      </c>
      <c r="G593" s="66">
        <v>0.25</v>
      </c>
      <c r="H593" s="66">
        <v>0</v>
      </c>
      <c r="I593" s="66">
        <v>0.06</v>
      </c>
      <c r="J593" s="66">
        <v>0</v>
      </c>
      <c r="K593" s="66">
        <v>0</v>
      </c>
      <c r="L593" s="66">
        <v>0</v>
      </c>
      <c r="M593" s="66">
        <v>0</v>
      </c>
      <c r="N593" s="66">
        <v>0</v>
      </c>
      <c r="O593" s="66">
        <v>0</v>
      </c>
      <c r="P593" s="66">
        <v>0</v>
      </c>
      <c r="Q593" s="66">
        <v>0</v>
      </c>
      <c r="R593" s="66">
        <v>0</v>
      </c>
      <c r="S593" s="66">
        <v>0</v>
      </c>
      <c r="T593" s="66">
        <v>0</v>
      </c>
      <c r="U593" s="66">
        <v>0</v>
      </c>
      <c r="V593" s="66">
        <v>0</v>
      </c>
      <c r="W593" s="66">
        <v>0</v>
      </c>
      <c r="X593" s="66">
        <v>0</v>
      </c>
      <c r="Y593" s="66">
        <v>0</v>
      </c>
      <c r="Z593" s="66">
        <v>0</v>
      </c>
      <c r="AA593" s="66">
        <v>0</v>
      </c>
      <c r="AB593" s="66">
        <v>0</v>
      </c>
      <c r="AC593" s="66">
        <v>0</v>
      </c>
      <c r="AD593" s="66">
        <v>0</v>
      </c>
      <c r="AE593" s="66">
        <v>0</v>
      </c>
      <c r="AF593" s="66">
        <v>0</v>
      </c>
      <c r="AG593" s="66">
        <v>0</v>
      </c>
      <c r="AH593" s="66">
        <v>1.4877800000000001</v>
      </c>
      <c r="AI593" s="66">
        <v>0.25</v>
      </c>
      <c r="AJ593" s="66"/>
      <c r="AK593" s="66">
        <v>0.06</v>
      </c>
      <c r="AL593" s="66"/>
      <c r="AM593" s="66"/>
      <c r="AN593" s="66"/>
      <c r="AO593" s="66">
        <v>1.2205588899999997</v>
      </c>
      <c r="AP593" s="66">
        <v>0.25</v>
      </c>
      <c r="AQ593" s="66"/>
      <c r="AR593" s="66">
        <v>9.0999999999999998E-2</v>
      </c>
      <c r="AS593" s="66"/>
      <c r="AT593" s="66"/>
      <c r="AU593" s="66"/>
      <c r="AV593" s="66">
        <v>0</v>
      </c>
      <c r="AW593" s="87">
        <v>0</v>
      </c>
      <c r="AX593" s="66"/>
      <c r="AY593" s="87">
        <v>0</v>
      </c>
      <c r="AZ593" s="66"/>
      <c r="BA593" s="66"/>
      <c r="BB593" s="66"/>
      <c r="BC593" s="66">
        <v>1.2205588899999997</v>
      </c>
      <c r="BD593" s="87">
        <v>0.25</v>
      </c>
      <c r="BE593" s="66"/>
      <c r="BF593" s="87">
        <v>9.0999999999999998E-2</v>
      </c>
      <c r="BG593" s="66"/>
      <c r="BH593" s="66"/>
      <c r="BI593" s="66"/>
      <c r="BJ593" s="66">
        <v>0</v>
      </c>
      <c r="BK593" s="87">
        <v>0</v>
      </c>
      <c r="BL593" s="66"/>
      <c r="BM593" s="87">
        <v>0</v>
      </c>
      <c r="BN593" s="66"/>
      <c r="BO593" s="66"/>
      <c r="BP593" s="66"/>
      <c r="BQ593" s="66"/>
      <c r="BR593" s="66"/>
      <c r="BS593" s="66"/>
      <c r="BT593" s="66"/>
      <c r="BU593" s="66"/>
      <c r="BV593" s="66"/>
      <c r="BW593" s="66"/>
      <c r="BX593" s="66"/>
      <c r="BY593" s="66"/>
      <c r="BZ593" s="66"/>
      <c r="CA593" s="66"/>
    </row>
    <row r="594" spans="1:79" s="256" customFormat="1" ht="78.75" x14ac:dyDescent="0.2">
      <c r="A594" s="171" t="s">
        <v>900</v>
      </c>
      <c r="B594" s="84" t="s">
        <v>1757</v>
      </c>
      <c r="C594" s="171" t="s">
        <v>2391</v>
      </c>
      <c r="D594" s="87">
        <v>0</v>
      </c>
      <c r="E594" s="66">
        <v>0</v>
      </c>
      <c r="F594" s="66">
        <v>0</v>
      </c>
      <c r="G594" s="66">
        <v>0</v>
      </c>
      <c r="H594" s="66">
        <v>0</v>
      </c>
      <c r="I594" s="66">
        <v>0</v>
      </c>
      <c r="J594" s="66">
        <v>0</v>
      </c>
      <c r="K594" s="66">
        <v>0</v>
      </c>
      <c r="L594" s="66">
        <v>0</v>
      </c>
      <c r="M594" s="66">
        <v>0</v>
      </c>
      <c r="N594" s="66">
        <v>0</v>
      </c>
      <c r="O594" s="66">
        <v>0</v>
      </c>
      <c r="P594" s="66">
        <v>0</v>
      </c>
      <c r="Q594" s="66">
        <v>0</v>
      </c>
      <c r="R594" s="66">
        <v>0</v>
      </c>
      <c r="S594" s="66">
        <v>0</v>
      </c>
      <c r="T594" s="66">
        <v>0</v>
      </c>
      <c r="U594" s="66">
        <v>0</v>
      </c>
      <c r="V594" s="66">
        <v>0</v>
      </c>
      <c r="W594" s="66">
        <v>0</v>
      </c>
      <c r="X594" s="66">
        <v>0</v>
      </c>
      <c r="Y594" s="66">
        <v>0</v>
      </c>
      <c r="Z594" s="66">
        <v>0</v>
      </c>
      <c r="AA594" s="66">
        <v>0</v>
      </c>
      <c r="AB594" s="66">
        <v>0</v>
      </c>
      <c r="AC594" s="66">
        <v>0</v>
      </c>
      <c r="AD594" s="66">
        <v>0</v>
      </c>
      <c r="AE594" s="66">
        <v>0</v>
      </c>
      <c r="AF594" s="66">
        <v>0</v>
      </c>
      <c r="AG594" s="66">
        <v>0</v>
      </c>
      <c r="AH594" s="66">
        <v>0</v>
      </c>
      <c r="AI594" s="66"/>
      <c r="AJ594" s="66"/>
      <c r="AK594" s="66"/>
      <c r="AL594" s="66"/>
      <c r="AM594" s="66"/>
      <c r="AN594" s="66"/>
      <c r="AO594" s="66">
        <v>0</v>
      </c>
      <c r="AP594" s="66">
        <v>0</v>
      </c>
      <c r="AQ594" s="66"/>
      <c r="AR594" s="66">
        <v>0</v>
      </c>
      <c r="AS594" s="66"/>
      <c r="AT594" s="66"/>
      <c r="AU594" s="66"/>
      <c r="AV594" s="66">
        <v>0</v>
      </c>
      <c r="AW594" s="87">
        <v>0</v>
      </c>
      <c r="AX594" s="66"/>
      <c r="AY594" s="87">
        <v>0</v>
      </c>
      <c r="AZ594" s="66"/>
      <c r="BA594" s="66"/>
      <c r="BB594" s="66"/>
      <c r="BC594" s="66">
        <v>0</v>
      </c>
      <c r="BD594" s="87">
        <v>0</v>
      </c>
      <c r="BE594" s="66"/>
      <c r="BF594" s="87">
        <v>0</v>
      </c>
      <c r="BG594" s="66"/>
      <c r="BH594" s="66"/>
      <c r="BI594" s="66"/>
      <c r="BJ594" s="66">
        <v>0</v>
      </c>
      <c r="BK594" s="87">
        <v>0</v>
      </c>
      <c r="BL594" s="66"/>
      <c r="BM594" s="87">
        <v>0</v>
      </c>
      <c r="BN594" s="66"/>
      <c r="BO594" s="66"/>
      <c r="BP594" s="66"/>
      <c r="BQ594" s="66"/>
      <c r="BR594" s="66"/>
      <c r="BS594" s="66"/>
      <c r="BT594" s="66"/>
      <c r="BU594" s="66"/>
      <c r="BV594" s="66"/>
      <c r="BW594" s="66"/>
      <c r="BX594" s="66"/>
      <c r="BY594" s="66"/>
      <c r="BZ594" s="66"/>
      <c r="CA594" s="66"/>
    </row>
    <row r="595" spans="1:79" s="256" customFormat="1" x14ac:dyDescent="0.2">
      <c r="A595" s="210"/>
      <c r="B595" s="211" t="s">
        <v>42</v>
      </c>
      <c r="C595" s="210"/>
      <c r="D595" s="214">
        <f t="shared" ref="D595:BN595" si="183">SUM(D596:D612)</f>
        <v>28.79608</v>
      </c>
      <c r="E595" s="214">
        <f t="shared" ref="E595" si="184">SUM(E596:E612)</f>
        <v>0</v>
      </c>
      <c r="F595" s="214">
        <f t="shared" si="183"/>
        <v>26.945770000000003</v>
      </c>
      <c r="G595" s="214">
        <f t="shared" si="183"/>
        <v>0</v>
      </c>
      <c r="H595" s="214">
        <f t="shared" si="183"/>
        <v>0</v>
      </c>
      <c r="I595" s="214">
        <f t="shared" si="183"/>
        <v>4.830000000000001</v>
      </c>
      <c r="J595" s="214">
        <f t="shared" si="183"/>
        <v>0</v>
      </c>
      <c r="K595" s="214">
        <f t="shared" si="183"/>
        <v>0</v>
      </c>
      <c r="L595" s="214">
        <f t="shared" si="183"/>
        <v>0</v>
      </c>
      <c r="M595" s="214">
        <f t="shared" si="183"/>
        <v>0</v>
      </c>
      <c r="N595" s="214">
        <f t="shared" si="183"/>
        <v>0</v>
      </c>
      <c r="O595" s="214">
        <f t="shared" si="183"/>
        <v>0</v>
      </c>
      <c r="P595" s="214">
        <f t="shared" si="183"/>
        <v>0</v>
      </c>
      <c r="Q595" s="214">
        <f t="shared" si="183"/>
        <v>0</v>
      </c>
      <c r="R595" s="214">
        <f t="shared" si="183"/>
        <v>0</v>
      </c>
      <c r="S595" s="214">
        <f t="shared" si="183"/>
        <v>0</v>
      </c>
      <c r="T595" s="214">
        <f t="shared" si="183"/>
        <v>0</v>
      </c>
      <c r="U595" s="214">
        <f t="shared" si="183"/>
        <v>0</v>
      </c>
      <c r="V595" s="214">
        <f t="shared" si="183"/>
        <v>0</v>
      </c>
      <c r="W595" s="214">
        <f t="shared" si="183"/>
        <v>0</v>
      </c>
      <c r="X595" s="214">
        <f t="shared" si="183"/>
        <v>0</v>
      </c>
      <c r="Y595" s="214">
        <f t="shared" si="183"/>
        <v>0</v>
      </c>
      <c r="Z595" s="214">
        <f t="shared" si="183"/>
        <v>0</v>
      </c>
      <c r="AA595" s="214">
        <f t="shared" si="183"/>
        <v>0</v>
      </c>
      <c r="AB595" s="214">
        <f t="shared" si="183"/>
        <v>0</v>
      </c>
      <c r="AC595" s="214">
        <f t="shared" si="183"/>
        <v>0</v>
      </c>
      <c r="AD595" s="214">
        <f t="shared" si="183"/>
        <v>0</v>
      </c>
      <c r="AE595" s="214">
        <f t="shared" si="183"/>
        <v>0</v>
      </c>
      <c r="AF595" s="214">
        <f t="shared" si="183"/>
        <v>0</v>
      </c>
      <c r="AG595" s="214">
        <f t="shared" si="183"/>
        <v>0</v>
      </c>
      <c r="AH595" s="214">
        <f t="shared" si="183"/>
        <v>26.945770000000003</v>
      </c>
      <c r="AI595" s="214">
        <f t="shared" si="183"/>
        <v>0</v>
      </c>
      <c r="AJ595" s="214">
        <f t="shared" si="183"/>
        <v>0</v>
      </c>
      <c r="AK595" s="214">
        <f t="shared" si="183"/>
        <v>4.830000000000001</v>
      </c>
      <c r="AL595" s="214">
        <f t="shared" si="183"/>
        <v>0</v>
      </c>
      <c r="AM595" s="214">
        <f t="shared" si="183"/>
        <v>0</v>
      </c>
      <c r="AN595" s="214">
        <f t="shared" si="183"/>
        <v>0</v>
      </c>
      <c r="AO595" s="214">
        <f t="shared" si="183"/>
        <v>7.4948367300000003</v>
      </c>
      <c r="AP595" s="214">
        <f t="shared" si="183"/>
        <v>0.25</v>
      </c>
      <c r="AQ595" s="214">
        <f t="shared" si="183"/>
        <v>0</v>
      </c>
      <c r="AR595" s="214">
        <f t="shared" si="183"/>
        <v>1.623</v>
      </c>
      <c r="AS595" s="214">
        <f t="shared" si="183"/>
        <v>0</v>
      </c>
      <c r="AT595" s="214">
        <f t="shared" si="183"/>
        <v>0</v>
      </c>
      <c r="AU595" s="214">
        <f t="shared" si="183"/>
        <v>0</v>
      </c>
      <c r="AV595" s="214">
        <f t="shared" si="183"/>
        <v>4.9411670599999997</v>
      </c>
      <c r="AW595" s="214">
        <f t="shared" si="183"/>
        <v>0</v>
      </c>
      <c r="AX595" s="214">
        <f t="shared" si="183"/>
        <v>0</v>
      </c>
      <c r="AY595" s="214">
        <f t="shared" si="183"/>
        <v>1.22</v>
      </c>
      <c r="AZ595" s="214">
        <f t="shared" si="183"/>
        <v>0</v>
      </c>
      <c r="BA595" s="214">
        <f t="shared" si="183"/>
        <v>0</v>
      </c>
      <c r="BB595" s="214">
        <f t="shared" si="183"/>
        <v>0</v>
      </c>
      <c r="BC595" s="214">
        <f t="shared" si="183"/>
        <v>1.14753164</v>
      </c>
      <c r="BD595" s="214">
        <f t="shared" si="183"/>
        <v>0</v>
      </c>
      <c r="BE595" s="214">
        <f t="shared" si="183"/>
        <v>0</v>
      </c>
      <c r="BF595" s="214">
        <f t="shared" si="183"/>
        <v>0.36699999999999999</v>
      </c>
      <c r="BG595" s="214">
        <f t="shared" si="183"/>
        <v>0</v>
      </c>
      <c r="BH595" s="214">
        <f t="shared" si="183"/>
        <v>0</v>
      </c>
      <c r="BI595" s="214">
        <f t="shared" si="183"/>
        <v>0</v>
      </c>
      <c r="BJ595" s="214">
        <f t="shared" si="183"/>
        <v>1.4061380300000001</v>
      </c>
      <c r="BK595" s="214">
        <f t="shared" si="183"/>
        <v>0.25</v>
      </c>
      <c r="BL595" s="214">
        <f t="shared" si="183"/>
        <v>0</v>
      </c>
      <c r="BM595" s="214">
        <f t="shared" si="183"/>
        <v>3.5999999999999997E-2</v>
      </c>
      <c r="BN595" s="214">
        <f t="shared" si="183"/>
        <v>0</v>
      </c>
      <c r="BO595" s="214">
        <f t="shared" ref="BO595:CA595" si="185">SUM(BO596:BO612)</f>
        <v>0</v>
      </c>
      <c r="BP595" s="214">
        <f t="shared" si="185"/>
        <v>0</v>
      </c>
      <c r="BQ595" s="214">
        <f t="shared" si="185"/>
        <v>0</v>
      </c>
      <c r="BR595" s="214">
        <f t="shared" si="185"/>
        <v>0</v>
      </c>
      <c r="BS595" s="214">
        <f t="shared" si="185"/>
        <v>0</v>
      </c>
      <c r="BT595" s="214">
        <f t="shared" si="185"/>
        <v>0</v>
      </c>
      <c r="BU595" s="214">
        <f t="shared" si="185"/>
        <v>0</v>
      </c>
      <c r="BV595" s="214">
        <f t="shared" si="185"/>
        <v>0</v>
      </c>
      <c r="BW595" s="214">
        <f t="shared" si="185"/>
        <v>0</v>
      </c>
      <c r="BX595" s="214">
        <f t="shared" si="185"/>
        <v>0</v>
      </c>
      <c r="BY595" s="214">
        <f t="shared" si="185"/>
        <v>0</v>
      </c>
      <c r="BZ595" s="214">
        <f t="shared" si="185"/>
        <v>0</v>
      </c>
      <c r="CA595" s="214">
        <f t="shared" si="185"/>
        <v>0</v>
      </c>
    </row>
    <row r="596" spans="1:79" s="256" customFormat="1" ht="63" x14ac:dyDescent="0.2">
      <c r="A596" s="171" t="s">
        <v>900</v>
      </c>
      <c r="B596" s="84" t="s">
        <v>716</v>
      </c>
      <c r="C596" s="171" t="s">
        <v>2392</v>
      </c>
      <c r="D596" s="87">
        <v>5.0358000000000001</v>
      </c>
      <c r="E596" s="66">
        <v>0</v>
      </c>
      <c r="F596" s="66">
        <v>5.0358000000000001</v>
      </c>
      <c r="G596" s="66">
        <v>0</v>
      </c>
      <c r="H596" s="66">
        <v>0</v>
      </c>
      <c r="I596" s="66">
        <v>1.04</v>
      </c>
      <c r="J596" s="66">
        <v>0</v>
      </c>
      <c r="K596" s="66">
        <v>0</v>
      </c>
      <c r="L596" s="66">
        <v>0</v>
      </c>
      <c r="M596" s="66">
        <v>0</v>
      </c>
      <c r="N596" s="66">
        <v>0</v>
      </c>
      <c r="O596" s="66">
        <v>0</v>
      </c>
      <c r="P596" s="66">
        <v>0</v>
      </c>
      <c r="Q596" s="66">
        <v>0</v>
      </c>
      <c r="R596" s="66">
        <v>0</v>
      </c>
      <c r="S596" s="66">
        <v>0</v>
      </c>
      <c r="T596" s="66">
        <v>0</v>
      </c>
      <c r="U596" s="66">
        <v>0</v>
      </c>
      <c r="V596" s="66">
        <v>0</v>
      </c>
      <c r="W596" s="66">
        <v>0</v>
      </c>
      <c r="X596" s="66">
        <v>0</v>
      </c>
      <c r="Y596" s="66">
        <v>0</v>
      </c>
      <c r="Z596" s="66">
        <v>0</v>
      </c>
      <c r="AA596" s="66">
        <v>0</v>
      </c>
      <c r="AB596" s="66">
        <v>0</v>
      </c>
      <c r="AC596" s="66">
        <v>0</v>
      </c>
      <c r="AD596" s="66">
        <v>0</v>
      </c>
      <c r="AE596" s="66">
        <v>0</v>
      </c>
      <c r="AF596" s="66">
        <v>0</v>
      </c>
      <c r="AG596" s="66">
        <v>0</v>
      </c>
      <c r="AH596" s="66">
        <v>5.0358000000000001</v>
      </c>
      <c r="AI596" s="66">
        <v>0</v>
      </c>
      <c r="AJ596" s="66"/>
      <c r="AK596" s="66">
        <v>1.04</v>
      </c>
      <c r="AL596" s="66"/>
      <c r="AM596" s="66"/>
      <c r="AN596" s="66"/>
      <c r="AO596" s="66">
        <v>4.9411670599999997</v>
      </c>
      <c r="AP596" s="66">
        <v>0</v>
      </c>
      <c r="AQ596" s="66"/>
      <c r="AR596" s="66">
        <v>1.22</v>
      </c>
      <c r="AS596" s="66"/>
      <c r="AT596" s="66"/>
      <c r="AU596" s="66"/>
      <c r="AV596" s="66">
        <v>4.9411670599999997</v>
      </c>
      <c r="AW596" s="87">
        <v>0</v>
      </c>
      <c r="AX596" s="66"/>
      <c r="AY596" s="87">
        <v>1.22</v>
      </c>
      <c r="AZ596" s="66"/>
      <c r="BA596" s="66"/>
      <c r="BB596" s="66"/>
      <c r="BC596" s="66">
        <v>0</v>
      </c>
      <c r="BD596" s="87">
        <v>0</v>
      </c>
      <c r="BE596" s="66"/>
      <c r="BF596" s="87">
        <v>0</v>
      </c>
      <c r="BG596" s="66"/>
      <c r="BH596" s="66"/>
      <c r="BI596" s="66"/>
      <c r="BJ596" s="66">
        <v>0</v>
      </c>
      <c r="BK596" s="87">
        <v>0</v>
      </c>
      <c r="BL596" s="66"/>
      <c r="BM596" s="87">
        <v>0</v>
      </c>
      <c r="BN596" s="66"/>
      <c r="BO596" s="66"/>
      <c r="BP596" s="66"/>
      <c r="BQ596" s="66"/>
      <c r="BR596" s="66"/>
      <c r="BS596" s="66"/>
      <c r="BT596" s="66"/>
      <c r="BU596" s="66"/>
      <c r="BV596" s="66"/>
      <c r="BW596" s="66"/>
      <c r="BX596" s="66"/>
      <c r="BY596" s="66"/>
      <c r="BZ596" s="66"/>
      <c r="CA596" s="66"/>
    </row>
    <row r="597" spans="1:79" s="256" customFormat="1" ht="47.25" x14ac:dyDescent="0.2">
      <c r="A597" s="171" t="s">
        <v>900</v>
      </c>
      <c r="B597" s="170" t="s">
        <v>717</v>
      </c>
      <c r="C597" s="171" t="s">
        <v>2393</v>
      </c>
      <c r="D597" s="87">
        <v>0.88194000000000006</v>
      </c>
      <c r="E597" s="66">
        <v>0</v>
      </c>
      <c r="F597" s="66">
        <v>0.88193999999999995</v>
      </c>
      <c r="G597" s="66">
        <v>0</v>
      </c>
      <c r="H597" s="66">
        <v>0</v>
      </c>
      <c r="I597" s="66">
        <v>0.24</v>
      </c>
      <c r="J597" s="66">
        <v>0</v>
      </c>
      <c r="K597" s="66">
        <v>0</v>
      </c>
      <c r="L597" s="66">
        <v>0</v>
      </c>
      <c r="M597" s="66">
        <v>0</v>
      </c>
      <c r="N597" s="66">
        <v>0</v>
      </c>
      <c r="O597" s="66">
        <v>0</v>
      </c>
      <c r="P597" s="66">
        <v>0</v>
      </c>
      <c r="Q597" s="66">
        <v>0</v>
      </c>
      <c r="R597" s="66">
        <v>0</v>
      </c>
      <c r="S597" s="66">
        <v>0</v>
      </c>
      <c r="T597" s="66">
        <v>0</v>
      </c>
      <c r="U597" s="66">
        <v>0</v>
      </c>
      <c r="V597" s="66">
        <v>0</v>
      </c>
      <c r="W597" s="66">
        <v>0</v>
      </c>
      <c r="X597" s="66">
        <v>0</v>
      </c>
      <c r="Y597" s="66">
        <v>0</v>
      </c>
      <c r="Z597" s="66">
        <v>0</v>
      </c>
      <c r="AA597" s="66">
        <v>0</v>
      </c>
      <c r="AB597" s="66">
        <v>0</v>
      </c>
      <c r="AC597" s="66">
        <v>0</v>
      </c>
      <c r="AD597" s="66">
        <v>0</v>
      </c>
      <c r="AE597" s="66">
        <v>0</v>
      </c>
      <c r="AF597" s="66">
        <v>0</v>
      </c>
      <c r="AG597" s="66">
        <v>0</v>
      </c>
      <c r="AH597" s="66">
        <v>0.88193999999999995</v>
      </c>
      <c r="AI597" s="66">
        <v>0</v>
      </c>
      <c r="AJ597" s="66"/>
      <c r="AK597" s="66">
        <v>0.24</v>
      </c>
      <c r="AL597" s="66"/>
      <c r="AM597" s="66"/>
      <c r="AN597" s="66"/>
      <c r="AO597" s="66">
        <v>0</v>
      </c>
      <c r="AP597" s="66">
        <v>0</v>
      </c>
      <c r="AQ597" s="66"/>
      <c r="AR597" s="66">
        <v>0</v>
      </c>
      <c r="AS597" s="66"/>
      <c r="AT597" s="66"/>
      <c r="AU597" s="66"/>
      <c r="AV597" s="66">
        <v>0</v>
      </c>
      <c r="AW597" s="87">
        <v>0</v>
      </c>
      <c r="AX597" s="66"/>
      <c r="AY597" s="87">
        <v>0</v>
      </c>
      <c r="AZ597" s="66"/>
      <c r="BA597" s="66"/>
      <c r="BB597" s="66"/>
      <c r="BC597" s="66">
        <v>0</v>
      </c>
      <c r="BD597" s="87">
        <v>0</v>
      </c>
      <c r="BE597" s="66"/>
      <c r="BF597" s="87">
        <v>0</v>
      </c>
      <c r="BG597" s="66"/>
      <c r="BH597" s="66"/>
      <c r="BI597" s="66"/>
      <c r="BJ597" s="66">
        <v>0</v>
      </c>
      <c r="BK597" s="87">
        <v>0</v>
      </c>
      <c r="BL597" s="66"/>
      <c r="BM597" s="87">
        <v>0</v>
      </c>
      <c r="BN597" s="66"/>
      <c r="BO597" s="66"/>
      <c r="BP597" s="66"/>
      <c r="BQ597" s="66"/>
      <c r="BR597" s="66"/>
      <c r="BS597" s="66"/>
      <c r="BT597" s="66"/>
      <c r="BU597" s="66"/>
      <c r="BV597" s="66"/>
      <c r="BW597" s="66"/>
      <c r="BX597" s="66"/>
      <c r="BY597" s="66"/>
      <c r="BZ597" s="66"/>
      <c r="CA597" s="66"/>
    </row>
    <row r="598" spans="1:79" s="256" customFormat="1" ht="63" x14ac:dyDescent="0.2">
      <c r="A598" s="171" t="s">
        <v>900</v>
      </c>
      <c r="B598" s="84" t="s">
        <v>718</v>
      </c>
      <c r="C598" s="171" t="s">
        <v>2394</v>
      </c>
      <c r="D598" s="87">
        <v>3.4756499999999999</v>
      </c>
      <c r="E598" s="66">
        <v>0</v>
      </c>
      <c r="F598" s="66">
        <v>3.4756499999999999</v>
      </c>
      <c r="G598" s="66">
        <v>0</v>
      </c>
      <c r="H598" s="66">
        <v>0</v>
      </c>
      <c r="I598" s="66">
        <v>0.67999999999999994</v>
      </c>
      <c r="J598" s="66">
        <v>0</v>
      </c>
      <c r="K598" s="66">
        <v>0</v>
      </c>
      <c r="L598" s="66">
        <v>0</v>
      </c>
      <c r="M598" s="66">
        <v>0</v>
      </c>
      <c r="N598" s="66">
        <v>0</v>
      </c>
      <c r="O598" s="66">
        <v>0</v>
      </c>
      <c r="P598" s="66">
        <v>0</v>
      </c>
      <c r="Q598" s="66">
        <v>0</v>
      </c>
      <c r="R598" s="66">
        <v>0</v>
      </c>
      <c r="S598" s="66">
        <v>0</v>
      </c>
      <c r="T598" s="66">
        <v>0</v>
      </c>
      <c r="U598" s="66">
        <v>0</v>
      </c>
      <c r="V598" s="66">
        <v>0</v>
      </c>
      <c r="W598" s="66">
        <v>0</v>
      </c>
      <c r="X598" s="66">
        <v>0</v>
      </c>
      <c r="Y598" s="66">
        <v>0</v>
      </c>
      <c r="Z598" s="66">
        <v>0</v>
      </c>
      <c r="AA598" s="66">
        <v>0</v>
      </c>
      <c r="AB598" s="66">
        <v>0</v>
      </c>
      <c r="AC598" s="66">
        <v>0</v>
      </c>
      <c r="AD598" s="66">
        <v>0</v>
      </c>
      <c r="AE598" s="66">
        <v>0</v>
      </c>
      <c r="AF598" s="66">
        <v>0</v>
      </c>
      <c r="AG598" s="66">
        <v>0</v>
      </c>
      <c r="AH598" s="66">
        <v>3.4756499999999999</v>
      </c>
      <c r="AI598" s="66">
        <v>0</v>
      </c>
      <c r="AJ598" s="66"/>
      <c r="AK598" s="66">
        <v>0.67999999999999994</v>
      </c>
      <c r="AL598" s="66"/>
      <c r="AM598" s="66"/>
      <c r="AN598" s="66"/>
      <c r="AO598" s="66">
        <v>0</v>
      </c>
      <c r="AP598" s="66">
        <v>0</v>
      </c>
      <c r="AQ598" s="66"/>
      <c r="AR598" s="66">
        <v>0</v>
      </c>
      <c r="AS598" s="66"/>
      <c r="AT598" s="66"/>
      <c r="AU598" s="66"/>
      <c r="AV598" s="66">
        <v>0</v>
      </c>
      <c r="AW598" s="87">
        <v>0</v>
      </c>
      <c r="AX598" s="66"/>
      <c r="AY598" s="87">
        <v>0</v>
      </c>
      <c r="AZ598" s="66"/>
      <c r="BA598" s="66"/>
      <c r="BB598" s="66"/>
      <c r="BC598" s="66">
        <v>0</v>
      </c>
      <c r="BD598" s="87">
        <v>0</v>
      </c>
      <c r="BE598" s="66"/>
      <c r="BF598" s="87">
        <v>0</v>
      </c>
      <c r="BG598" s="66"/>
      <c r="BH598" s="66"/>
      <c r="BI598" s="66"/>
      <c r="BJ598" s="66">
        <v>0</v>
      </c>
      <c r="BK598" s="87">
        <v>0</v>
      </c>
      <c r="BL598" s="66"/>
      <c r="BM598" s="87">
        <v>0</v>
      </c>
      <c r="BN598" s="66"/>
      <c r="BO598" s="66"/>
      <c r="BP598" s="66"/>
      <c r="BQ598" s="66"/>
      <c r="BR598" s="66"/>
      <c r="BS598" s="66"/>
      <c r="BT598" s="66"/>
      <c r="BU598" s="66"/>
      <c r="BV598" s="66"/>
      <c r="BW598" s="66"/>
      <c r="BX598" s="66"/>
      <c r="BY598" s="66"/>
      <c r="BZ598" s="66"/>
      <c r="CA598" s="66"/>
    </row>
    <row r="599" spans="1:79" s="256" customFormat="1" ht="63" x14ac:dyDescent="0.2">
      <c r="A599" s="171" t="s">
        <v>900</v>
      </c>
      <c r="B599" s="84" t="s">
        <v>719</v>
      </c>
      <c r="C599" s="171" t="s">
        <v>2395</v>
      </c>
      <c r="D599" s="87">
        <v>2.46306</v>
      </c>
      <c r="E599" s="66">
        <v>0</v>
      </c>
      <c r="F599" s="66">
        <v>2.46306</v>
      </c>
      <c r="G599" s="66">
        <v>0</v>
      </c>
      <c r="H599" s="66">
        <v>0</v>
      </c>
      <c r="I599" s="66">
        <v>0.43</v>
      </c>
      <c r="J599" s="66">
        <v>0</v>
      </c>
      <c r="K599" s="66">
        <v>0</v>
      </c>
      <c r="L599" s="66">
        <v>0</v>
      </c>
      <c r="M599" s="66">
        <v>0</v>
      </c>
      <c r="N599" s="66">
        <v>0</v>
      </c>
      <c r="O599" s="66">
        <v>0</v>
      </c>
      <c r="P599" s="66">
        <v>0</v>
      </c>
      <c r="Q599" s="66">
        <v>0</v>
      </c>
      <c r="R599" s="66">
        <v>0</v>
      </c>
      <c r="S599" s="66">
        <v>0</v>
      </c>
      <c r="T599" s="66">
        <v>0</v>
      </c>
      <c r="U599" s="66">
        <v>0</v>
      </c>
      <c r="V599" s="66">
        <v>0</v>
      </c>
      <c r="W599" s="66">
        <v>0</v>
      </c>
      <c r="X599" s="66">
        <v>0</v>
      </c>
      <c r="Y599" s="66">
        <v>0</v>
      </c>
      <c r="Z599" s="66">
        <v>0</v>
      </c>
      <c r="AA599" s="66">
        <v>0</v>
      </c>
      <c r="AB599" s="66">
        <v>0</v>
      </c>
      <c r="AC599" s="66">
        <v>0</v>
      </c>
      <c r="AD599" s="66">
        <v>0</v>
      </c>
      <c r="AE599" s="66">
        <v>0</v>
      </c>
      <c r="AF599" s="66">
        <v>0</v>
      </c>
      <c r="AG599" s="66">
        <v>0</v>
      </c>
      <c r="AH599" s="66">
        <v>2.46306</v>
      </c>
      <c r="AI599" s="66">
        <v>0</v>
      </c>
      <c r="AJ599" s="66"/>
      <c r="AK599" s="66">
        <v>0.43</v>
      </c>
      <c r="AL599" s="66"/>
      <c r="AM599" s="66"/>
      <c r="AN599" s="66"/>
      <c r="AO599" s="66">
        <v>1.14753164</v>
      </c>
      <c r="AP599" s="66">
        <v>0</v>
      </c>
      <c r="AQ599" s="66"/>
      <c r="AR599" s="66">
        <v>0.36699999999999999</v>
      </c>
      <c r="AS599" s="66"/>
      <c r="AT599" s="66"/>
      <c r="AU599" s="66"/>
      <c r="AV599" s="66">
        <v>0</v>
      </c>
      <c r="AW599" s="87">
        <v>0</v>
      </c>
      <c r="AX599" s="66"/>
      <c r="AY599" s="87">
        <v>0</v>
      </c>
      <c r="AZ599" s="66"/>
      <c r="BA599" s="66"/>
      <c r="BB599" s="66"/>
      <c r="BC599" s="66">
        <v>1.14753164</v>
      </c>
      <c r="BD599" s="87">
        <v>0</v>
      </c>
      <c r="BE599" s="66"/>
      <c r="BF599" s="87">
        <v>0.36699999999999999</v>
      </c>
      <c r="BG599" s="66"/>
      <c r="BH599" s="66"/>
      <c r="BI599" s="66"/>
      <c r="BJ599" s="66">
        <v>0</v>
      </c>
      <c r="BK599" s="87">
        <v>0</v>
      </c>
      <c r="BL599" s="66"/>
      <c r="BM599" s="87">
        <v>0</v>
      </c>
      <c r="BN599" s="66"/>
      <c r="BO599" s="66"/>
      <c r="BP599" s="66"/>
      <c r="BQ599" s="66"/>
      <c r="BR599" s="66"/>
      <c r="BS599" s="66"/>
      <c r="BT599" s="66"/>
      <c r="BU599" s="66"/>
      <c r="BV599" s="66"/>
      <c r="BW599" s="66"/>
      <c r="BX599" s="66"/>
      <c r="BY599" s="66"/>
      <c r="BZ599" s="66"/>
      <c r="CA599" s="66"/>
    </row>
    <row r="600" spans="1:79" s="256" customFormat="1" ht="63" x14ac:dyDescent="0.2">
      <c r="A600" s="171" t="s">
        <v>900</v>
      </c>
      <c r="B600" s="84" t="s">
        <v>720</v>
      </c>
      <c r="C600" s="171" t="s">
        <v>2396</v>
      </c>
      <c r="D600" s="87">
        <v>1.24346</v>
      </c>
      <c r="E600" s="66">
        <v>0</v>
      </c>
      <c r="F600" s="66">
        <v>1.2434600000000002</v>
      </c>
      <c r="G600" s="66">
        <v>0</v>
      </c>
      <c r="H600" s="66">
        <v>0</v>
      </c>
      <c r="I600" s="66">
        <v>0.16</v>
      </c>
      <c r="J600" s="66">
        <v>0</v>
      </c>
      <c r="K600" s="66">
        <v>0</v>
      </c>
      <c r="L600" s="66">
        <v>0</v>
      </c>
      <c r="M600" s="66">
        <v>0</v>
      </c>
      <c r="N600" s="66">
        <v>0</v>
      </c>
      <c r="O600" s="66">
        <v>0</v>
      </c>
      <c r="P600" s="66">
        <v>0</v>
      </c>
      <c r="Q600" s="66">
        <v>0</v>
      </c>
      <c r="R600" s="66">
        <v>0</v>
      </c>
      <c r="S600" s="66">
        <v>0</v>
      </c>
      <c r="T600" s="66">
        <v>0</v>
      </c>
      <c r="U600" s="66">
        <v>0</v>
      </c>
      <c r="V600" s="66">
        <v>0</v>
      </c>
      <c r="W600" s="66">
        <v>0</v>
      </c>
      <c r="X600" s="66">
        <v>0</v>
      </c>
      <c r="Y600" s="66">
        <v>0</v>
      </c>
      <c r="Z600" s="66">
        <v>0</v>
      </c>
      <c r="AA600" s="66">
        <v>0</v>
      </c>
      <c r="AB600" s="66">
        <v>0</v>
      </c>
      <c r="AC600" s="66">
        <v>0</v>
      </c>
      <c r="AD600" s="66">
        <v>0</v>
      </c>
      <c r="AE600" s="66">
        <v>0</v>
      </c>
      <c r="AF600" s="66">
        <v>0</v>
      </c>
      <c r="AG600" s="66">
        <v>0</v>
      </c>
      <c r="AH600" s="66">
        <v>1.2434600000000002</v>
      </c>
      <c r="AI600" s="66">
        <v>0</v>
      </c>
      <c r="AJ600" s="66"/>
      <c r="AK600" s="66">
        <v>0.16</v>
      </c>
      <c r="AL600" s="66"/>
      <c r="AM600" s="66"/>
      <c r="AN600" s="66"/>
      <c r="AO600" s="66">
        <v>0</v>
      </c>
      <c r="AP600" s="66">
        <v>0</v>
      </c>
      <c r="AQ600" s="66"/>
      <c r="AR600" s="66">
        <v>0</v>
      </c>
      <c r="AS600" s="66"/>
      <c r="AT600" s="66"/>
      <c r="AU600" s="66"/>
      <c r="AV600" s="66">
        <v>0</v>
      </c>
      <c r="AW600" s="87">
        <v>0</v>
      </c>
      <c r="AX600" s="66"/>
      <c r="AY600" s="87">
        <v>0</v>
      </c>
      <c r="AZ600" s="66"/>
      <c r="BA600" s="66"/>
      <c r="BB600" s="66"/>
      <c r="BC600" s="66">
        <v>0</v>
      </c>
      <c r="BD600" s="87">
        <v>0</v>
      </c>
      <c r="BE600" s="66"/>
      <c r="BF600" s="87">
        <v>0</v>
      </c>
      <c r="BG600" s="66"/>
      <c r="BH600" s="66"/>
      <c r="BI600" s="66"/>
      <c r="BJ600" s="66">
        <v>0</v>
      </c>
      <c r="BK600" s="87">
        <v>0</v>
      </c>
      <c r="BL600" s="66"/>
      <c r="BM600" s="87">
        <v>0</v>
      </c>
      <c r="BN600" s="66"/>
      <c r="BO600" s="66"/>
      <c r="BP600" s="66"/>
      <c r="BQ600" s="66"/>
      <c r="BR600" s="66"/>
      <c r="BS600" s="66"/>
      <c r="BT600" s="66"/>
      <c r="BU600" s="66"/>
      <c r="BV600" s="66"/>
      <c r="BW600" s="66"/>
      <c r="BX600" s="66"/>
      <c r="BY600" s="66"/>
      <c r="BZ600" s="66"/>
      <c r="CA600" s="66"/>
    </row>
    <row r="601" spans="1:79" s="256" customFormat="1" ht="47.25" x14ac:dyDescent="0.2">
      <c r="A601" s="171" t="s">
        <v>900</v>
      </c>
      <c r="B601" s="84" t="s">
        <v>721</v>
      </c>
      <c r="C601" s="171" t="s">
        <v>2397</v>
      </c>
      <c r="D601" s="87">
        <v>1.4249100000000001</v>
      </c>
      <c r="E601" s="66">
        <v>0</v>
      </c>
      <c r="F601" s="66">
        <v>1.4249100000000001</v>
      </c>
      <c r="G601" s="66">
        <v>0</v>
      </c>
      <c r="H601" s="66">
        <v>0</v>
      </c>
      <c r="I601" s="66">
        <v>0.18</v>
      </c>
      <c r="J601" s="66">
        <v>0</v>
      </c>
      <c r="K601" s="66">
        <v>0</v>
      </c>
      <c r="L601" s="66">
        <v>0</v>
      </c>
      <c r="M601" s="66">
        <v>0</v>
      </c>
      <c r="N601" s="66">
        <v>0</v>
      </c>
      <c r="O601" s="66">
        <v>0</v>
      </c>
      <c r="P601" s="66">
        <v>0</v>
      </c>
      <c r="Q601" s="66">
        <v>0</v>
      </c>
      <c r="R601" s="66">
        <v>0</v>
      </c>
      <c r="S601" s="66">
        <v>0</v>
      </c>
      <c r="T601" s="66">
        <v>0</v>
      </c>
      <c r="U601" s="66">
        <v>0</v>
      </c>
      <c r="V601" s="66">
        <v>0</v>
      </c>
      <c r="W601" s="66">
        <v>0</v>
      </c>
      <c r="X601" s="66">
        <v>0</v>
      </c>
      <c r="Y601" s="66">
        <v>0</v>
      </c>
      <c r="Z601" s="66">
        <v>0</v>
      </c>
      <c r="AA601" s="66">
        <v>0</v>
      </c>
      <c r="AB601" s="66">
        <v>0</v>
      </c>
      <c r="AC601" s="66">
        <v>0</v>
      </c>
      <c r="AD601" s="66">
        <v>0</v>
      </c>
      <c r="AE601" s="66">
        <v>0</v>
      </c>
      <c r="AF601" s="66">
        <v>0</v>
      </c>
      <c r="AG601" s="66">
        <v>0</v>
      </c>
      <c r="AH601" s="66">
        <v>1.4249100000000001</v>
      </c>
      <c r="AI601" s="66">
        <v>0</v>
      </c>
      <c r="AJ601" s="66"/>
      <c r="AK601" s="66">
        <v>0.18</v>
      </c>
      <c r="AL601" s="66"/>
      <c r="AM601" s="66"/>
      <c r="AN601" s="66"/>
      <c r="AO601" s="66">
        <v>0</v>
      </c>
      <c r="AP601" s="66">
        <v>0</v>
      </c>
      <c r="AQ601" s="66"/>
      <c r="AR601" s="66">
        <v>0</v>
      </c>
      <c r="AS601" s="66"/>
      <c r="AT601" s="66"/>
      <c r="AU601" s="66"/>
      <c r="AV601" s="66">
        <v>0</v>
      </c>
      <c r="AW601" s="87">
        <v>0</v>
      </c>
      <c r="AX601" s="66"/>
      <c r="AY601" s="87">
        <v>0</v>
      </c>
      <c r="AZ601" s="66"/>
      <c r="BA601" s="66"/>
      <c r="BB601" s="66"/>
      <c r="BC601" s="66">
        <v>0</v>
      </c>
      <c r="BD601" s="87">
        <v>0</v>
      </c>
      <c r="BE601" s="66"/>
      <c r="BF601" s="87">
        <v>0</v>
      </c>
      <c r="BG601" s="66"/>
      <c r="BH601" s="66"/>
      <c r="BI601" s="66"/>
      <c r="BJ601" s="66">
        <v>0</v>
      </c>
      <c r="BK601" s="87">
        <v>0</v>
      </c>
      <c r="BL601" s="66"/>
      <c r="BM601" s="87">
        <v>0</v>
      </c>
      <c r="BN601" s="66"/>
      <c r="BO601" s="66"/>
      <c r="BP601" s="66"/>
      <c r="BQ601" s="66"/>
      <c r="BR601" s="66"/>
      <c r="BS601" s="66"/>
      <c r="BT601" s="66"/>
      <c r="BU601" s="66"/>
      <c r="BV601" s="66"/>
      <c r="BW601" s="66"/>
      <c r="BX601" s="66"/>
      <c r="BY601" s="66"/>
      <c r="BZ601" s="66"/>
      <c r="CA601" s="66"/>
    </row>
    <row r="602" spans="1:79" s="256" customFormat="1" ht="47.25" x14ac:dyDescent="0.2">
      <c r="A602" s="171" t="s">
        <v>900</v>
      </c>
      <c r="B602" s="84" t="s">
        <v>722</v>
      </c>
      <c r="C602" s="171" t="s">
        <v>2398</v>
      </c>
      <c r="D602" s="87">
        <v>0.85055999999999998</v>
      </c>
      <c r="E602" s="66">
        <v>0</v>
      </c>
      <c r="F602" s="66">
        <v>0.85055999999999987</v>
      </c>
      <c r="G602" s="66">
        <v>0</v>
      </c>
      <c r="H602" s="66">
        <v>0</v>
      </c>
      <c r="I602" s="66">
        <v>0.16</v>
      </c>
      <c r="J602" s="66">
        <v>0</v>
      </c>
      <c r="K602" s="66">
        <v>0</v>
      </c>
      <c r="L602" s="66">
        <v>0</v>
      </c>
      <c r="M602" s="66">
        <v>0</v>
      </c>
      <c r="N602" s="66">
        <v>0</v>
      </c>
      <c r="O602" s="66">
        <v>0</v>
      </c>
      <c r="P602" s="66">
        <v>0</v>
      </c>
      <c r="Q602" s="66">
        <v>0</v>
      </c>
      <c r="R602" s="66">
        <v>0</v>
      </c>
      <c r="S602" s="66">
        <v>0</v>
      </c>
      <c r="T602" s="66">
        <v>0</v>
      </c>
      <c r="U602" s="66">
        <v>0</v>
      </c>
      <c r="V602" s="66">
        <v>0</v>
      </c>
      <c r="W602" s="66">
        <v>0</v>
      </c>
      <c r="X602" s="66">
        <v>0</v>
      </c>
      <c r="Y602" s="66">
        <v>0</v>
      </c>
      <c r="Z602" s="66">
        <v>0</v>
      </c>
      <c r="AA602" s="66">
        <v>0</v>
      </c>
      <c r="AB602" s="66">
        <v>0</v>
      </c>
      <c r="AC602" s="66">
        <v>0</v>
      </c>
      <c r="AD602" s="66">
        <v>0</v>
      </c>
      <c r="AE602" s="66">
        <v>0</v>
      </c>
      <c r="AF602" s="66">
        <v>0</v>
      </c>
      <c r="AG602" s="66">
        <v>0</v>
      </c>
      <c r="AH602" s="66">
        <v>0.85055999999999987</v>
      </c>
      <c r="AI602" s="66">
        <v>0</v>
      </c>
      <c r="AJ602" s="66"/>
      <c r="AK602" s="66">
        <v>0.16</v>
      </c>
      <c r="AL602" s="66"/>
      <c r="AM602" s="66"/>
      <c r="AN602" s="66"/>
      <c r="AO602" s="66">
        <v>0</v>
      </c>
      <c r="AP602" s="66">
        <v>0</v>
      </c>
      <c r="AQ602" s="66"/>
      <c r="AR602" s="66">
        <v>0</v>
      </c>
      <c r="AS602" s="66"/>
      <c r="AT602" s="66"/>
      <c r="AU602" s="66"/>
      <c r="AV602" s="66">
        <v>0</v>
      </c>
      <c r="AW602" s="87">
        <v>0</v>
      </c>
      <c r="AX602" s="66"/>
      <c r="AY602" s="87">
        <v>0</v>
      </c>
      <c r="AZ602" s="66"/>
      <c r="BA602" s="66"/>
      <c r="BB602" s="66"/>
      <c r="BC602" s="66">
        <v>0</v>
      </c>
      <c r="BD602" s="87">
        <v>0</v>
      </c>
      <c r="BE602" s="66"/>
      <c r="BF602" s="87">
        <v>0</v>
      </c>
      <c r="BG602" s="66"/>
      <c r="BH602" s="66"/>
      <c r="BI602" s="66"/>
      <c r="BJ602" s="66">
        <v>0</v>
      </c>
      <c r="BK602" s="87">
        <v>0</v>
      </c>
      <c r="BL602" s="66"/>
      <c r="BM602" s="87">
        <v>0</v>
      </c>
      <c r="BN602" s="66"/>
      <c r="BO602" s="66"/>
      <c r="BP602" s="66"/>
      <c r="BQ602" s="66"/>
      <c r="BR602" s="66"/>
      <c r="BS602" s="66"/>
      <c r="BT602" s="66"/>
      <c r="BU602" s="66"/>
      <c r="BV602" s="66"/>
      <c r="BW602" s="66"/>
      <c r="BX602" s="66"/>
      <c r="BY602" s="66"/>
      <c r="BZ602" s="66"/>
      <c r="CA602" s="66"/>
    </row>
    <row r="603" spans="1:79" s="256" customFormat="1" ht="63" x14ac:dyDescent="0.2">
      <c r="A603" s="171" t="s">
        <v>900</v>
      </c>
      <c r="B603" s="84" t="s">
        <v>723</v>
      </c>
      <c r="C603" s="171" t="s">
        <v>2399</v>
      </c>
      <c r="D603" s="87">
        <v>2.07429</v>
      </c>
      <c r="E603" s="66">
        <v>0</v>
      </c>
      <c r="F603" s="66">
        <v>2.07429</v>
      </c>
      <c r="G603" s="66">
        <v>0</v>
      </c>
      <c r="H603" s="66">
        <v>0</v>
      </c>
      <c r="I603" s="66">
        <v>0.17</v>
      </c>
      <c r="J603" s="66">
        <v>0</v>
      </c>
      <c r="K603" s="66">
        <v>0</v>
      </c>
      <c r="L603" s="66">
        <v>0</v>
      </c>
      <c r="M603" s="66">
        <v>0</v>
      </c>
      <c r="N603" s="66">
        <v>0</v>
      </c>
      <c r="O603" s="66">
        <v>0</v>
      </c>
      <c r="P603" s="66">
        <v>0</v>
      </c>
      <c r="Q603" s="66">
        <v>0</v>
      </c>
      <c r="R603" s="66">
        <v>0</v>
      </c>
      <c r="S603" s="66">
        <v>0</v>
      </c>
      <c r="T603" s="66">
        <v>0</v>
      </c>
      <c r="U603" s="66">
        <v>0</v>
      </c>
      <c r="V603" s="66">
        <v>0</v>
      </c>
      <c r="W603" s="66">
        <v>0</v>
      </c>
      <c r="X603" s="66">
        <v>0</v>
      </c>
      <c r="Y603" s="66">
        <v>0</v>
      </c>
      <c r="Z603" s="66">
        <v>0</v>
      </c>
      <c r="AA603" s="66">
        <v>0</v>
      </c>
      <c r="AB603" s="66">
        <v>0</v>
      </c>
      <c r="AC603" s="66">
        <v>0</v>
      </c>
      <c r="AD603" s="66">
        <v>0</v>
      </c>
      <c r="AE603" s="66">
        <v>0</v>
      </c>
      <c r="AF603" s="66">
        <v>0</v>
      </c>
      <c r="AG603" s="66">
        <v>0</v>
      </c>
      <c r="AH603" s="66">
        <v>2.07429</v>
      </c>
      <c r="AI603" s="66">
        <v>0</v>
      </c>
      <c r="AJ603" s="66"/>
      <c r="AK603" s="66">
        <v>0.17</v>
      </c>
      <c r="AL603" s="66"/>
      <c r="AM603" s="66"/>
      <c r="AN603" s="66"/>
      <c r="AO603" s="66">
        <v>0</v>
      </c>
      <c r="AP603" s="66">
        <v>0</v>
      </c>
      <c r="AQ603" s="66"/>
      <c r="AR603" s="66">
        <v>0</v>
      </c>
      <c r="AS603" s="66"/>
      <c r="AT603" s="66"/>
      <c r="AU603" s="66"/>
      <c r="AV603" s="66">
        <v>0</v>
      </c>
      <c r="AW603" s="87">
        <v>0</v>
      </c>
      <c r="AX603" s="66"/>
      <c r="AY603" s="87">
        <v>0</v>
      </c>
      <c r="AZ603" s="66"/>
      <c r="BA603" s="66"/>
      <c r="BB603" s="66"/>
      <c r="BC603" s="66">
        <v>0</v>
      </c>
      <c r="BD603" s="87">
        <v>0</v>
      </c>
      <c r="BE603" s="66"/>
      <c r="BF603" s="87">
        <v>0</v>
      </c>
      <c r="BG603" s="66"/>
      <c r="BH603" s="66"/>
      <c r="BI603" s="66"/>
      <c r="BJ603" s="66">
        <v>0</v>
      </c>
      <c r="BK603" s="87">
        <v>0</v>
      </c>
      <c r="BL603" s="66"/>
      <c r="BM603" s="87">
        <v>0</v>
      </c>
      <c r="BN603" s="66"/>
      <c r="BO603" s="66"/>
      <c r="BP603" s="66"/>
      <c r="BQ603" s="66"/>
      <c r="BR603" s="66"/>
      <c r="BS603" s="66"/>
      <c r="BT603" s="66"/>
      <c r="BU603" s="66"/>
      <c r="BV603" s="66"/>
      <c r="BW603" s="66"/>
      <c r="BX603" s="66"/>
      <c r="BY603" s="66"/>
      <c r="BZ603" s="66"/>
      <c r="CA603" s="66"/>
    </row>
    <row r="604" spans="1:79" s="256" customFormat="1" ht="47.25" x14ac:dyDescent="0.2">
      <c r="A604" s="171" t="s">
        <v>900</v>
      </c>
      <c r="B604" s="84" t="s">
        <v>724</v>
      </c>
      <c r="C604" s="171" t="s">
        <v>2400</v>
      </c>
      <c r="D604" s="87">
        <v>0.46938000000000002</v>
      </c>
      <c r="E604" s="66">
        <v>0</v>
      </c>
      <c r="F604" s="66">
        <v>0.46938000000000002</v>
      </c>
      <c r="G604" s="66">
        <v>0</v>
      </c>
      <c r="H604" s="66">
        <v>0</v>
      </c>
      <c r="I604" s="66">
        <v>0.05</v>
      </c>
      <c r="J604" s="66">
        <v>0</v>
      </c>
      <c r="K604" s="66">
        <v>0</v>
      </c>
      <c r="L604" s="66">
        <v>0</v>
      </c>
      <c r="M604" s="66">
        <v>0</v>
      </c>
      <c r="N604" s="66">
        <v>0</v>
      </c>
      <c r="O604" s="66">
        <v>0</v>
      </c>
      <c r="P604" s="66">
        <v>0</v>
      </c>
      <c r="Q604" s="66">
        <v>0</v>
      </c>
      <c r="R604" s="66">
        <v>0</v>
      </c>
      <c r="S604" s="66">
        <v>0</v>
      </c>
      <c r="T604" s="66">
        <v>0</v>
      </c>
      <c r="U604" s="66">
        <v>0</v>
      </c>
      <c r="V604" s="66">
        <v>0</v>
      </c>
      <c r="W604" s="66">
        <v>0</v>
      </c>
      <c r="X604" s="66">
        <v>0</v>
      </c>
      <c r="Y604" s="66">
        <v>0</v>
      </c>
      <c r="Z604" s="66">
        <v>0</v>
      </c>
      <c r="AA604" s="66">
        <v>0</v>
      </c>
      <c r="AB604" s="66">
        <v>0</v>
      </c>
      <c r="AC604" s="66">
        <v>0</v>
      </c>
      <c r="AD604" s="66">
        <v>0</v>
      </c>
      <c r="AE604" s="66">
        <v>0</v>
      </c>
      <c r="AF604" s="66">
        <v>0</v>
      </c>
      <c r="AG604" s="66">
        <v>0</v>
      </c>
      <c r="AH604" s="66">
        <v>0.46938000000000002</v>
      </c>
      <c r="AI604" s="66">
        <v>0</v>
      </c>
      <c r="AJ604" s="66"/>
      <c r="AK604" s="66">
        <v>0.05</v>
      </c>
      <c r="AL604" s="66"/>
      <c r="AM604" s="66"/>
      <c r="AN604" s="66"/>
      <c r="AO604" s="66">
        <v>0</v>
      </c>
      <c r="AP604" s="66">
        <v>0</v>
      </c>
      <c r="AQ604" s="66"/>
      <c r="AR604" s="66">
        <v>0</v>
      </c>
      <c r="AS604" s="66"/>
      <c r="AT604" s="66"/>
      <c r="AU604" s="66"/>
      <c r="AV604" s="66">
        <v>0</v>
      </c>
      <c r="AW604" s="87">
        <v>0</v>
      </c>
      <c r="AX604" s="66"/>
      <c r="AY604" s="87">
        <v>0</v>
      </c>
      <c r="AZ604" s="66"/>
      <c r="BA604" s="66"/>
      <c r="BB604" s="66"/>
      <c r="BC604" s="66">
        <v>0</v>
      </c>
      <c r="BD604" s="87">
        <v>0</v>
      </c>
      <c r="BE604" s="66"/>
      <c r="BF604" s="87">
        <v>0</v>
      </c>
      <c r="BG604" s="66"/>
      <c r="BH604" s="66"/>
      <c r="BI604" s="66"/>
      <c r="BJ604" s="66">
        <v>0</v>
      </c>
      <c r="BK604" s="87">
        <v>0</v>
      </c>
      <c r="BL604" s="66"/>
      <c r="BM604" s="87">
        <v>0</v>
      </c>
      <c r="BN604" s="66"/>
      <c r="BO604" s="66"/>
      <c r="BP604" s="66"/>
      <c r="BQ604" s="66"/>
      <c r="BR604" s="66"/>
      <c r="BS604" s="66"/>
      <c r="BT604" s="66"/>
      <c r="BU604" s="66"/>
      <c r="BV604" s="66"/>
      <c r="BW604" s="66"/>
      <c r="BX604" s="66"/>
      <c r="BY604" s="66"/>
      <c r="BZ604" s="66"/>
      <c r="CA604" s="66"/>
    </row>
    <row r="605" spans="1:79" s="256" customFormat="1" ht="47.25" x14ac:dyDescent="0.2">
      <c r="A605" s="171" t="s">
        <v>900</v>
      </c>
      <c r="B605" s="84" t="s">
        <v>725</v>
      </c>
      <c r="C605" s="171" t="s">
        <v>2401</v>
      </c>
      <c r="D605" s="87">
        <v>1.51542</v>
      </c>
      <c r="E605" s="66">
        <v>0</v>
      </c>
      <c r="F605" s="66">
        <v>1.5154200000000002</v>
      </c>
      <c r="G605" s="66">
        <v>0</v>
      </c>
      <c r="H605" s="66">
        <v>0</v>
      </c>
      <c r="I605" s="66">
        <v>0.08</v>
      </c>
      <c r="J605" s="66">
        <v>0</v>
      </c>
      <c r="K605" s="66">
        <v>0</v>
      </c>
      <c r="L605" s="66">
        <v>0</v>
      </c>
      <c r="M605" s="66">
        <v>0</v>
      </c>
      <c r="N605" s="66">
        <v>0</v>
      </c>
      <c r="O605" s="66">
        <v>0</v>
      </c>
      <c r="P605" s="66">
        <v>0</v>
      </c>
      <c r="Q605" s="66">
        <v>0</v>
      </c>
      <c r="R605" s="66">
        <v>0</v>
      </c>
      <c r="S605" s="66">
        <v>0</v>
      </c>
      <c r="T605" s="66">
        <v>0</v>
      </c>
      <c r="U605" s="66">
        <v>0</v>
      </c>
      <c r="V605" s="66">
        <v>0</v>
      </c>
      <c r="W605" s="66">
        <v>0</v>
      </c>
      <c r="X605" s="66">
        <v>0</v>
      </c>
      <c r="Y605" s="66">
        <v>0</v>
      </c>
      <c r="Z605" s="66">
        <v>0</v>
      </c>
      <c r="AA605" s="66">
        <v>0</v>
      </c>
      <c r="AB605" s="66">
        <v>0</v>
      </c>
      <c r="AC605" s="66">
        <v>0</v>
      </c>
      <c r="AD605" s="66">
        <v>0</v>
      </c>
      <c r="AE605" s="66">
        <v>0</v>
      </c>
      <c r="AF605" s="66">
        <v>0</v>
      </c>
      <c r="AG605" s="66">
        <v>0</v>
      </c>
      <c r="AH605" s="66">
        <v>1.5154200000000002</v>
      </c>
      <c r="AI605" s="66">
        <v>0</v>
      </c>
      <c r="AJ605" s="66"/>
      <c r="AK605" s="66">
        <v>0.08</v>
      </c>
      <c r="AL605" s="66"/>
      <c r="AM605" s="66"/>
      <c r="AN605" s="66"/>
      <c r="AO605" s="66">
        <v>0</v>
      </c>
      <c r="AP605" s="66">
        <v>0</v>
      </c>
      <c r="AQ605" s="66"/>
      <c r="AR605" s="66">
        <v>0</v>
      </c>
      <c r="AS605" s="66"/>
      <c r="AT605" s="66"/>
      <c r="AU605" s="66"/>
      <c r="AV605" s="66">
        <v>0</v>
      </c>
      <c r="AW605" s="87">
        <v>0</v>
      </c>
      <c r="AX605" s="66"/>
      <c r="AY605" s="87">
        <v>0</v>
      </c>
      <c r="AZ605" s="66"/>
      <c r="BA605" s="66"/>
      <c r="BB605" s="66"/>
      <c r="BC605" s="66">
        <v>0</v>
      </c>
      <c r="BD605" s="87">
        <v>0</v>
      </c>
      <c r="BE605" s="66"/>
      <c r="BF605" s="87">
        <v>0</v>
      </c>
      <c r="BG605" s="66"/>
      <c r="BH605" s="66"/>
      <c r="BI605" s="66"/>
      <c r="BJ605" s="66">
        <v>0</v>
      </c>
      <c r="BK605" s="87">
        <v>0</v>
      </c>
      <c r="BL605" s="66"/>
      <c r="BM605" s="87">
        <v>0</v>
      </c>
      <c r="BN605" s="66"/>
      <c r="BO605" s="66"/>
      <c r="BP605" s="66"/>
      <c r="BQ605" s="66"/>
      <c r="BR605" s="66"/>
      <c r="BS605" s="66"/>
      <c r="BT605" s="66"/>
      <c r="BU605" s="66"/>
      <c r="BV605" s="66"/>
      <c r="BW605" s="66"/>
      <c r="BX605" s="66"/>
      <c r="BY605" s="66"/>
      <c r="BZ605" s="66"/>
      <c r="CA605" s="66"/>
    </row>
    <row r="606" spans="1:79" s="256" customFormat="1" ht="63" x14ac:dyDescent="0.2">
      <c r="A606" s="171" t="s">
        <v>900</v>
      </c>
      <c r="B606" s="84" t="s">
        <v>726</v>
      </c>
      <c r="C606" s="171" t="s">
        <v>2402</v>
      </c>
      <c r="D606" s="87">
        <v>2.03654</v>
      </c>
      <c r="E606" s="66">
        <v>0</v>
      </c>
      <c r="F606" s="66">
        <v>2.03654</v>
      </c>
      <c r="G606" s="66">
        <v>0</v>
      </c>
      <c r="H606" s="66">
        <v>0</v>
      </c>
      <c r="I606" s="66">
        <v>0.5</v>
      </c>
      <c r="J606" s="66">
        <v>0</v>
      </c>
      <c r="K606" s="66">
        <v>0</v>
      </c>
      <c r="L606" s="66">
        <v>0</v>
      </c>
      <c r="M606" s="66">
        <v>0</v>
      </c>
      <c r="N606" s="66">
        <v>0</v>
      </c>
      <c r="O606" s="66">
        <v>0</v>
      </c>
      <c r="P606" s="66">
        <v>0</v>
      </c>
      <c r="Q606" s="66">
        <v>0</v>
      </c>
      <c r="R606" s="66">
        <v>0</v>
      </c>
      <c r="S606" s="66">
        <v>0</v>
      </c>
      <c r="T606" s="66">
        <v>0</v>
      </c>
      <c r="U606" s="66">
        <v>0</v>
      </c>
      <c r="V606" s="66">
        <v>0</v>
      </c>
      <c r="W606" s="66">
        <v>0</v>
      </c>
      <c r="X606" s="66">
        <v>0</v>
      </c>
      <c r="Y606" s="66">
        <v>0</v>
      </c>
      <c r="Z606" s="66">
        <v>0</v>
      </c>
      <c r="AA606" s="66">
        <v>0</v>
      </c>
      <c r="AB606" s="66">
        <v>0</v>
      </c>
      <c r="AC606" s="66">
        <v>0</v>
      </c>
      <c r="AD606" s="66">
        <v>0</v>
      </c>
      <c r="AE606" s="66">
        <v>0</v>
      </c>
      <c r="AF606" s="66">
        <v>0</v>
      </c>
      <c r="AG606" s="66">
        <v>0</v>
      </c>
      <c r="AH606" s="66">
        <v>2.03654</v>
      </c>
      <c r="AI606" s="66">
        <v>0</v>
      </c>
      <c r="AJ606" s="66"/>
      <c r="AK606" s="66">
        <v>0.5</v>
      </c>
      <c r="AL606" s="66"/>
      <c r="AM606" s="66"/>
      <c r="AN606" s="66"/>
      <c r="AO606" s="66">
        <v>0</v>
      </c>
      <c r="AP606" s="66">
        <v>0</v>
      </c>
      <c r="AQ606" s="66"/>
      <c r="AR606" s="66">
        <v>0</v>
      </c>
      <c r="AS606" s="66"/>
      <c r="AT606" s="66"/>
      <c r="AU606" s="66"/>
      <c r="AV606" s="66">
        <v>0</v>
      </c>
      <c r="AW606" s="87">
        <v>0</v>
      </c>
      <c r="AX606" s="66"/>
      <c r="AY606" s="87">
        <v>0</v>
      </c>
      <c r="AZ606" s="66"/>
      <c r="BA606" s="66"/>
      <c r="BB606" s="66"/>
      <c r="BC606" s="66">
        <v>0</v>
      </c>
      <c r="BD606" s="87">
        <v>0</v>
      </c>
      <c r="BE606" s="66"/>
      <c r="BF606" s="87">
        <v>0</v>
      </c>
      <c r="BG606" s="66"/>
      <c r="BH606" s="66"/>
      <c r="BI606" s="66"/>
      <c r="BJ606" s="66">
        <v>0</v>
      </c>
      <c r="BK606" s="87">
        <v>0</v>
      </c>
      <c r="BL606" s="66"/>
      <c r="BM606" s="87">
        <v>0</v>
      </c>
      <c r="BN606" s="66"/>
      <c r="BO606" s="66"/>
      <c r="BP606" s="66"/>
      <c r="BQ606" s="66"/>
      <c r="BR606" s="66"/>
      <c r="BS606" s="66"/>
      <c r="BT606" s="66"/>
      <c r="BU606" s="66"/>
      <c r="BV606" s="66"/>
      <c r="BW606" s="66"/>
      <c r="BX606" s="66"/>
      <c r="BY606" s="66"/>
      <c r="BZ606" s="66"/>
      <c r="CA606" s="66"/>
    </row>
    <row r="607" spans="1:79" s="256" customFormat="1" ht="63" x14ac:dyDescent="0.2">
      <c r="A607" s="171" t="s">
        <v>900</v>
      </c>
      <c r="B607" s="170" t="s">
        <v>727</v>
      </c>
      <c r="C607" s="171" t="s">
        <v>2403</v>
      </c>
      <c r="D607" s="87">
        <v>0.99936999999999998</v>
      </c>
      <c r="E607" s="66">
        <v>0</v>
      </c>
      <c r="F607" s="66">
        <v>0.99936999999999998</v>
      </c>
      <c r="G607" s="66">
        <v>0</v>
      </c>
      <c r="H607" s="66">
        <v>0</v>
      </c>
      <c r="I607" s="66">
        <v>0.2</v>
      </c>
      <c r="J607" s="66">
        <v>0</v>
      </c>
      <c r="K607" s="66">
        <v>0</v>
      </c>
      <c r="L607" s="66">
        <v>0</v>
      </c>
      <c r="M607" s="66">
        <v>0</v>
      </c>
      <c r="N607" s="66">
        <v>0</v>
      </c>
      <c r="O607" s="66">
        <v>0</v>
      </c>
      <c r="P607" s="66">
        <v>0</v>
      </c>
      <c r="Q607" s="66">
        <v>0</v>
      </c>
      <c r="R607" s="66">
        <v>0</v>
      </c>
      <c r="S607" s="66">
        <v>0</v>
      </c>
      <c r="T607" s="66">
        <v>0</v>
      </c>
      <c r="U607" s="66">
        <v>0</v>
      </c>
      <c r="V607" s="66">
        <v>0</v>
      </c>
      <c r="W607" s="66">
        <v>0</v>
      </c>
      <c r="X607" s="66">
        <v>0</v>
      </c>
      <c r="Y607" s="66">
        <v>0</v>
      </c>
      <c r="Z607" s="66">
        <v>0</v>
      </c>
      <c r="AA607" s="66">
        <v>0</v>
      </c>
      <c r="AB607" s="66">
        <v>0</v>
      </c>
      <c r="AC607" s="66">
        <v>0</v>
      </c>
      <c r="AD607" s="66">
        <v>0</v>
      </c>
      <c r="AE607" s="66">
        <v>0</v>
      </c>
      <c r="AF607" s="66">
        <v>0</v>
      </c>
      <c r="AG607" s="66">
        <v>0</v>
      </c>
      <c r="AH607" s="66">
        <v>0.99936999999999998</v>
      </c>
      <c r="AI607" s="66">
        <v>0</v>
      </c>
      <c r="AJ607" s="66"/>
      <c r="AK607" s="66">
        <v>0.2</v>
      </c>
      <c r="AL607" s="66"/>
      <c r="AM607" s="66"/>
      <c r="AN607" s="66"/>
      <c r="AO607" s="66">
        <v>0</v>
      </c>
      <c r="AP607" s="66">
        <v>0</v>
      </c>
      <c r="AQ607" s="66"/>
      <c r="AR607" s="66">
        <v>0</v>
      </c>
      <c r="AS607" s="66"/>
      <c r="AT607" s="66"/>
      <c r="AU607" s="66"/>
      <c r="AV607" s="66">
        <v>0</v>
      </c>
      <c r="AW607" s="87">
        <v>0</v>
      </c>
      <c r="AX607" s="66"/>
      <c r="AY607" s="87">
        <v>0</v>
      </c>
      <c r="AZ607" s="66"/>
      <c r="BA607" s="66"/>
      <c r="BB607" s="66"/>
      <c r="BC607" s="66">
        <v>0</v>
      </c>
      <c r="BD607" s="87">
        <v>0</v>
      </c>
      <c r="BE607" s="66"/>
      <c r="BF607" s="87">
        <v>0</v>
      </c>
      <c r="BG607" s="66"/>
      <c r="BH607" s="66"/>
      <c r="BI607" s="66"/>
      <c r="BJ607" s="66">
        <v>0</v>
      </c>
      <c r="BK607" s="87">
        <v>0</v>
      </c>
      <c r="BL607" s="66"/>
      <c r="BM607" s="87">
        <v>0</v>
      </c>
      <c r="BN607" s="66"/>
      <c r="BO607" s="66"/>
      <c r="BP607" s="66"/>
      <c r="BQ607" s="66"/>
      <c r="BR607" s="66"/>
      <c r="BS607" s="66"/>
      <c r="BT607" s="66"/>
      <c r="BU607" s="66"/>
      <c r="BV607" s="66"/>
      <c r="BW607" s="66"/>
      <c r="BX607" s="66"/>
      <c r="BY607" s="66"/>
      <c r="BZ607" s="66"/>
      <c r="CA607" s="66"/>
    </row>
    <row r="608" spans="1:79" s="256" customFormat="1" ht="63" x14ac:dyDescent="0.2">
      <c r="A608" s="171" t="s">
        <v>900</v>
      </c>
      <c r="B608" s="84" t="s">
        <v>1758</v>
      </c>
      <c r="C608" s="171" t="s">
        <v>2404</v>
      </c>
      <c r="D608" s="87">
        <v>1.8503099999999999</v>
      </c>
      <c r="E608" s="66">
        <v>0</v>
      </c>
      <c r="F608" s="66">
        <v>0</v>
      </c>
      <c r="G608" s="66">
        <v>0</v>
      </c>
      <c r="H608" s="66">
        <v>0</v>
      </c>
      <c r="I608" s="66">
        <v>0</v>
      </c>
      <c r="J608" s="66">
        <v>0</v>
      </c>
      <c r="K608" s="66">
        <v>0</v>
      </c>
      <c r="L608" s="66">
        <v>0</v>
      </c>
      <c r="M608" s="66">
        <v>0</v>
      </c>
      <c r="N608" s="66">
        <v>0</v>
      </c>
      <c r="O608" s="66">
        <v>0</v>
      </c>
      <c r="P608" s="66">
        <v>0</v>
      </c>
      <c r="Q608" s="66">
        <v>0</v>
      </c>
      <c r="R608" s="66">
        <v>0</v>
      </c>
      <c r="S608" s="66">
        <v>0</v>
      </c>
      <c r="T608" s="66">
        <v>0</v>
      </c>
      <c r="U608" s="66">
        <v>0</v>
      </c>
      <c r="V608" s="66">
        <v>0</v>
      </c>
      <c r="W608" s="66">
        <v>0</v>
      </c>
      <c r="X608" s="66">
        <v>0</v>
      </c>
      <c r="Y608" s="66">
        <v>0</v>
      </c>
      <c r="Z608" s="66">
        <v>0</v>
      </c>
      <c r="AA608" s="66">
        <v>0</v>
      </c>
      <c r="AB608" s="66">
        <v>0</v>
      </c>
      <c r="AC608" s="66">
        <v>0</v>
      </c>
      <c r="AD608" s="66">
        <v>0</v>
      </c>
      <c r="AE608" s="66">
        <v>0</v>
      </c>
      <c r="AF608" s="66">
        <v>0</v>
      </c>
      <c r="AG608" s="66">
        <v>0</v>
      </c>
      <c r="AH608" s="66">
        <v>0</v>
      </c>
      <c r="AI608" s="66">
        <v>0</v>
      </c>
      <c r="AJ608" s="66"/>
      <c r="AK608" s="66">
        <v>0</v>
      </c>
      <c r="AL608" s="66"/>
      <c r="AM608" s="66"/>
      <c r="AN608" s="66"/>
      <c r="AO608" s="66">
        <v>1.4061380300000001</v>
      </c>
      <c r="AP608" s="66">
        <v>0.25</v>
      </c>
      <c r="AQ608" s="66"/>
      <c r="AR608" s="66">
        <v>3.5999999999999997E-2</v>
      </c>
      <c r="AS608" s="66"/>
      <c r="AT608" s="66"/>
      <c r="AU608" s="66"/>
      <c r="AV608" s="66">
        <v>0</v>
      </c>
      <c r="AW608" s="87">
        <v>0</v>
      </c>
      <c r="AX608" s="66"/>
      <c r="AY608" s="87">
        <v>0</v>
      </c>
      <c r="AZ608" s="66"/>
      <c r="BA608" s="66"/>
      <c r="BB608" s="66"/>
      <c r="BC608" s="66">
        <v>0</v>
      </c>
      <c r="BD608" s="87">
        <v>0</v>
      </c>
      <c r="BE608" s="66"/>
      <c r="BF608" s="87">
        <v>0</v>
      </c>
      <c r="BG608" s="66"/>
      <c r="BH608" s="66"/>
      <c r="BI608" s="66"/>
      <c r="BJ608" s="66">
        <v>1.4061380300000001</v>
      </c>
      <c r="BK608" s="87">
        <v>0.25</v>
      </c>
      <c r="BL608" s="66"/>
      <c r="BM608" s="87">
        <v>3.5999999999999997E-2</v>
      </c>
      <c r="BN608" s="66"/>
      <c r="BO608" s="66"/>
      <c r="BP608" s="66"/>
      <c r="BQ608" s="66"/>
      <c r="BR608" s="66"/>
      <c r="BS608" s="66"/>
      <c r="BT608" s="66"/>
      <c r="BU608" s="66"/>
      <c r="BV608" s="66"/>
      <c r="BW608" s="66"/>
      <c r="BX608" s="66"/>
      <c r="BY608" s="66"/>
      <c r="BZ608" s="66"/>
      <c r="CA608" s="66"/>
    </row>
    <row r="609" spans="1:79" s="256" customFormat="1" ht="47.25" x14ac:dyDescent="0.2">
      <c r="A609" s="171" t="s">
        <v>900</v>
      </c>
      <c r="B609" s="84" t="s">
        <v>728</v>
      </c>
      <c r="C609" s="171" t="s">
        <v>2405</v>
      </c>
      <c r="D609" s="87">
        <v>1.1606100000000001</v>
      </c>
      <c r="E609" s="66">
        <v>0</v>
      </c>
      <c r="F609" s="66">
        <v>1.1606100000000004</v>
      </c>
      <c r="G609" s="66">
        <v>0</v>
      </c>
      <c r="H609" s="66">
        <v>0</v>
      </c>
      <c r="I609" s="66">
        <v>0.19</v>
      </c>
      <c r="J609" s="66">
        <v>0</v>
      </c>
      <c r="K609" s="66">
        <v>0</v>
      </c>
      <c r="L609" s="66">
        <v>0</v>
      </c>
      <c r="M609" s="66">
        <v>0</v>
      </c>
      <c r="N609" s="66">
        <v>0</v>
      </c>
      <c r="O609" s="66">
        <v>0</v>
      </c>
      <c r="P609" s="66">
        <v>0</v>
      </c>
      <c r="Q609" s="66">
        <v>0</v>
      </c>
      <c r="R609" s="66">
        <v>0</v>
      </c>
      <c r="S609" s="66">
        <v>0</v>
      </c>
      <c r="T609" s="66">
        <v>0</v>
      </c>
      <c r="U609" s="66">
        <v>0</v>
      </c>
      <c r="V609" s="66">
        <v>0</v>
      </c>
      <c r="W609" s="66">
        <v>0</v>
      </c>
      <c r="X609" s="66">
        <v>0</v>
      </c>
      <c r="Y609" s="66">
        <v>0</v>
      </c>
      <c r="Z609" s="66">
        <v>0</v>
      </c>
      <c r="AA609" s="66">
        <v>0</v>
      </c>
      <c r="AB609" s="66">
        <v>0</v>
      </c>
      <c r="AC609" s="66">
        <v>0</v>
      </c>
      <c r="AD609" s="66">
        <v>0</v>
      </c>
      <c r="AE609" s="66">
        <v>0</v>
      </c>
      <c r="AF609" s="66">
        <v>0</v>
      </c>
      <c r="AG609" s="66">
        <v>0</v>
      </c>
      <c r="AH609" s="66">
        <v>1.1606100000000004</v>
      </c>
      <c r="AI609" s="66">
        <v>0</v>
      </c>
      <c r="AJ609" s="66"/>
      <c r="AK609" s="66">
        <v>0.19</v>
      </c>
      <c r="AL609" s="66"/>
      <c r="AM609" s="66"/>
      <c r="AN609" s="66"/>
      <c r="AO609" s="66">
        <v>0</v>
      </c>
      <c r="AP609" s="66">
        <v>0</v>
      </c>
      <c r="AQ609" s="66"/>
      <c r="AR609" s="66">
        <v>0</v>
      </c>
      <c r="AS609" s="66"/>
      <c r="AT609" s="66"/>
      <c r="AU609" s="66"/>
      <c r="AV609" s="66">
        <v>0</v>
      </c>
      <c r="AW609" s="87">
        <v>0</v>
      </c>
      <c r="AX609" s="66"/>
      <c r="AY609" s="87">
        <v>0</v>
      </c>
      <c r="AZ609" s="66"/>
      <c r="BA609" s="66"/>
      <c r="BB609" s="66"/>
      <c r="BC609" s="66">
        <v>0</v>
      </c>
      <c r="BD609" s="87">
        <v>0</v>
      </c>
      <c r="BE609" s="66"/>
      <c r="BF609" s="87">
        <v>0</v>
      </c>
      <c r="BG609" s="66"/>
      <c r="BH609" s="66"/>
      <c r="BI609" s="66"/>
      <c r="BJ609" s="66">
        <v>0</v>
      </c>
      <c r="BK609" s="87">
        <v>0</v>
      </c>
      <c r="BL609" s="66"/>
      <c r="BM609" s="87">
        <v>0</v>
      </c>
      <c r="BN609" s="66"/>
      <c r="BO609" s="66"/>
      <c r="BP609" s="66"/>
      <c r="BQ609" s="66"/>
      <c r="BR609" s="66"/>
      <c r="BS609" s="66"/>
      <c r="BT609" s="66"/>
      <c r="BU609" s="66"/>
      <c r="BV609" s="66"/>
      <c r="BW609" s="66"/>
      <c r="BX609" s="66"/>
      <c r="BY609" s="66"/>
      <c r="BZ609" s="66"/>
      <c r="CA609" s="66"/>
    </row>
    <row r="610" spans="1:79" s="256" customFormat="1" ht="63" x14ac:dyDescent="0.2">
      <c r="A610" s="171" t="s">
        <v>900</v>
      </c>
      <c r="B610" s="84" t="s">
        <v>729</v>
      </c>
      <c r="C610" s="171" t="s">
        <v>2406</v>
      </c>
      <c r="D610" s="87">
        <v>1.5816300000000001</v>
      </c>
      <c r="E610" s="66">
        <v>0</v>
      </c>
      <c r="F610" s="66">
        <v>1.5816300000000003</v>
      </c>
      <c r="G610" s="66">
        <v>0</v>
      </c>
      <c r="H610" s="66">
        <v>0</v>
      </c>
      <c r="I610" s="66">
        <v>0.42</v>
      </c>
      <c r="J610" s="66">
        <v>0</v>
      </c>
      <c r="K610" s="66">
        <v>0</v>
      </c>
      <c r="L610" s="66">
        <v>0</v>
      </c>
      <c r="M610" s="66">
        <v>0</v>
      </c>
      <c r="N610" s="66">
        <v>0</v>
      </c>
      <c r="O610" s="66">
        <v>0</v>
      </c>
      <c r="P610" s="66">
        <v>0</v>
      </c>
      <c r="Q610" s="66">
        <v>0</v>
      </c>
      <c r="R610" s="66">
        <v>0</v>
      </c>
      <c r="S610" s="66">
        <v>0</v>
      </c>
      <c r="T610" s="66">
        <v>0</v>
      </c>
      <c r="U610" s="66">
        <v>0</v>
      </c>
      <c r="V610" s="66">
        <v>0</v>
      </c>
      <c r="W610" s="66">
        <v>0</v>
      </c>
      <c r="X610" s="66">
        <v>0</v>
      </c>
      <c r="Y610" s="66">
        <v>0</v>
      </c>
      <c r="Z610" s="66">
        <v>0</v>
      </c>
      <c r="AA610" s="66">
        <v>0</v>
      </c>
      <c r="AB610" s="66">
        <v>0</v>
      </c>
      <c r="AC610" s="66">
        <v>0</v>
      </c>
      <c r="AD610" s="66">
        <v>0</v>
      </c>
      <c r="AE610" s="66">
        <v>0</v>
      </c>
      <c r="AF610" s="66">
        <v>0</v>
      </c>
      <c r="AG610" s="66">
        <v>0</v>
      </c>
      <c r="AH610" s="66">
        <v>1.5816300000000003</v>
      </c>
      <c r="AI610" s="66">
        <v>0</v>
      </c>
      <c r="AJ610" s="66"/>
      <c r="AK610" s="66">
        <v>0.42</v>
      </c>
      <c r="AL610" s="66"/>
      <c r="AM610" s="66"/>
      <c r="AN610" s="66"/>
      <c r="AO610" s="66">
        <v>0</v>
      </c>
      <c r="AP610" s="66">
        <v>0</v>
      </c>
      <c r="AQ610" s="66"/>
      <c r="AR610" s="66">
        <v>0</v>
      </c>
      <c r="AS610" s="66"/>
      <c r="AT610" s="66"/>
      <c r="AU610" s="66"/>
      <c r="AV610" s="66">
        <v>0</v>
      </c>
      <c r="AW610" s="87">
        <v>0</v>
      </c>
      <c r="AX610" s="66"/>
      <c r="AY610" s="87">
        <v>0</v>
      </c>
      <c r="AZ610" s="66"/>
      <c r="BA610" s="66"/>
      <c r="BB610" s="66"/>
      <c r="BC610" s="66">
        <v>0</v>
      </c>
      <c r="BD610" s="87">
        <v>0</v>
      </c>
      <c r="BE610" s="66"/>
      <c r="BF610" s="87">
        <v>0</v>
      </c>
      <c r="BG610" s="66"/>
      <c r="BH610" s="66"/>
      <c r="BI610" s="66"/>
      <c r="BJ610" s="66">
        <v>0</v>
      </c>
      <c r="BK610" s="87">
        <v>0</v>
      </c>
      <c r="BL610" s="66"/>
      <c r="BM610" s="87">
        <v>0</v>
      </c>
      <c r="BN610" s="66"/>
      <c r="BO610" s="66"/>
      <c r="BP610" s="66"/>
      <c r="BQ610" s="66"/>
      <c r="BR610" s="66"/>
      <c r="BS610" s="66"/>
      <c r="BT610" s="66"/>
      <c r="BU610" s="66"/>
      <c r="BV610" s="66"/>
      <c r="BW610" s="66"/>
      <c r="BX610" s="66"/>
      <c r="BY610" s="66"/>
      <c r="BZ610" s="66"/>
      <c r="CA610" s="66"/>
    </row>
    <row r="611" spans="1:79" s="256" customFormat="1" ht="47.25" x14ac:dyDescent="0.2">
      <c r="A611" s="171" t="s">
        <v>900</v>
      </c>
      <c r="B611" s="84" t="s">
        <v>730</v>
      </c>
      <c r="C611" s="171" t="s">
        <v>2407</v>
      </c>
      <c r="D611" s="87">
        <v>0.71563999999999994</v>
      </c>
      <c r="E611" s="66">
        <v>0</v>
      </c>
      <c r="F611" s="66">
        <v>0.71563999999999994</v>
      </c>
      <c r="G611" s="66">
        <v>0</v>
      </c>
      <c r="H611" s="66">
        <v>0</v>
      </c>
      <c r="I611" s="66">
        <v>0.13</v>
      </c>
      <c r="J611" s="66">
        <v>0</v>
      </c>
      <c r="K611" s="66">
        <v>0</v>
      </c>
      <c r="L611" s="66">
        <v>0</v>
      </c>
      <c r="M611" s="66">
        <v>0</v>
      </c>
      <c r="N611" s="66">
        <v>0</v>
      </c>
      <c r="O611" s="66">
        <v>0</v>
      </c>
      <c r="P611" s="66">
        <v>0</v>
      </c>
      <c r="Q611" s="66">
        <v>0</v>
      </c>
      <c r="R611" s="66">
        <v>0</v>
      </c>
      <c r="S611" s="66">
        <v>0</v>
      </c>
      <c r="T611" s="66">
        <v>0</v>
      </c>
      <c r="U611" s="66">
        <v>0</v>
      </c>
      <c r="V611" s="66">
        <v>0</v>
      </c>
      <c r="W611" s="66">
        <v>0</v>
      </c>
      <c r="X611" s="66">
        <v>0</v>
      </c>
      <c r="Y611" s="66">
        <v>0</v>
      </c>
      <c r="Z611" s="66">
        <v>0</v>
      </c>
      <c r="AA611" s="66">
        <v>0</v>
      </c>
      <c r="AB611" s="66">
        <v>0</v>
      </c>
      <c r="AC611" s="66">
        <v>0</v>
      </c>
      <c r="AD611" s="66">
        <v>0</v>
      </c>
      <c r="AE611" s="66">
        <v>0</v>
      </c>
      <c r="AF611" s="66">
        <v>0</v>
      </c>
      <c r="AG611" s="66">
        <v>0</v>
      </c>
      <c r="AH611" s="66">
        <v>0.71563999999999994</v>
      </c>
      <c r="AI611" s="66">
        <v>0</v>
      </c>
      <c r="AJ611" s="66"/>
      <c r="AK611" s="66">
        <v>0.13</v>
      </c>
      <c r="AL611" s="66"/>
      <c r="AM611" s="66"/>
      <c r="AN611" s="66"/>
      <c r="AO611" s="66">
        <v>0</v>
      </c>
      <c r="AP611" s="66">
        <v>0</v>
      </c>
      <c r="AQ611" s="66"/>
      <c r="AR611" s="66">
        <v>0</v>
      </c>
      <c r="AS611" s="66"/>
      <c r="AT611" s="66"/>
      <c r="AU611" s="66"/>
      <c r="AV611" s="66">
        <v>0</v>
      </c>
      <c r="AW611" s="87">
        <v>0</v>
      </c>
      <c r="AX611" s="66"/>
      <c r="AY611" s="87">
        <v>0</v>
      </c>
      <c r="AZ611" s="66"/>
      <c r="BA611" s="66"/>
      <c r="BB611" s="66"/>
      <c r="BC611" s="66">
        <v>0</v>
      </c>
      <c r="BD611" s="87">
        <v>0</v>
      </c>
      <c r="BE611" s="66"/>
      <c r="BF611" s="87">
        <v>0</v>
      </c>
      <c r="BG611" s="66"/>
      <c r="BH611" s="66"/>
      <c r="BI611" s="66"/>
      <c r="BJ611" s="66">
        <v>0</v>
      </c>
      <c r="BK611" s="87">
        <v>0</v>
      </c>
      <c r="BL611" s="66"/>
      <c r="BM611" s="87">
        <v>0</v>
      </c>
      <c r="BN611" s="66"/>
      <c r="BO611" s="66"/>
      <c r="BP611" s="66"/>
      <c r="BQ611" s="66"/>
      <c r="BR611" s="66"/>
      <c r="BS611" s="66"/>
      <c r="BT611" s="66"/>
      <c r="BU611" s="66"/>
      <c r="BV611" s="66"/>
      <c r="BW611" s="66"/>
      <c r="BX611" s="66"/>
      <c r="BY611" s="66"/>
      <c r="BZ611" s="66"/>
      <c r="CA611" s="66"/>
    </row>
    <row r="612" spans="1:79" s="256" customFormat="1" ht="47.25" x14ac:dyDescent="0.2">
      <c r="A612" s="171" t="s">
        <v>900</v>
      </c>
      <c r="B612" s="84" t="s">
        <v>731</v>
      </c>
      <c r="C612" s="171" t="s">
        <v>2408</v>
      </c>
      <c r="D612" s="87">
        <v>1.0175099999999999</v>
      </c>
      <c r="E612" s="66">
        <v>0</v>
      </c>
      <c r="F612" s="66">
        <v>1.0175100000000001</v>
      </c>
      <c r="G612" s="66">
        <v>0</v>
      </c>
      <c r="H612" s="66">
        <v>0</v>
      </c>
      <c r="I612" s="66">
        <v>0.2</v>
      </c>
      <c r="J612" s="66">
        <v>0</v>
      </c>
      <c r="K612" s="66">
        <v>0</v>
      </c>
      <c r="L612" s="66">
        <v>0</v>
      </c>
      <c r="M612" s="66">
        <v>0</v>
      </c>
      <c r="N612" s="66">
        <v>0</v>
      </c>
      <c r="O612" s="66">
        <v>0</v>
      </c>
      <c r="P612" s="66">
        <v>0</v>
      </c>
      <c r="Q612" s="66">
        <v>0</v>
      </c>
      <c r="R612" s="66">
        <v>0</v>
      </c>
      <c r="S612" s="66">
        <v>0</v>
      </c>
      <c r="T612" s="66">
        <v>0</v>
      </c>
      <c r="U612" s="66">
        <v>0</v>
      </c>
      <c r="V612" s="66">
        <v>0</v>
      </c>
      <c r="W612" s="66">
        <v>0</v>
      </c>
      <c r="X612" s="66">
        <v>0</v>
      </c>
      <c r="Y612" s="66">
        <v>0</v>
      </c>
      <c r="Z612" s="66">
        <v>0</v>
      </c>
      <c r="AA612" s="66">
        <v>0</v>
      </c>
      <c r="AB612" s="66">
        <v>0</v>
      </c>
      <c r="AC612" s="66">
        <v>0</v>
      </c>
      <c r="AD612" s="66">
        <v>0</v>
      </c>
      <c r="AE612" s="66">
        <v>0</v>
      </c>
      <c r="AF612" s="66">
        <v>0</v>
      </c>
      <c r="AG612" s="66">
        <v>0</v>
      </c>
      <c r="AH612" s="66">
        <v>1.0175100000000001</v>
      </c>
      <c r="AI612" s="66">
        <v>0</v>
      </c>
      <c r="AJ612" s="66"/>
      <c r="AK612" s="66">
        <v>0.2</v>
      </c>
      <c r="AL612" s="66"/>
      <c r="AM612" s="66"/>
      <c r="AN612" s="66"/>
      <c r="AO612" s="66">
        <v>0</v>
      </c>
      <c r="AP612" s="66">
        <v>0</v>
      </c>
      <c r="AQ612" s="66"/>
      <c r="AR612" s="66">
        <v>0</v>
      </c>
      <c r="AS612" s="66"/>
      <c r="AT612" s="66"/>
      <c r="AU612" s="66"/>
      <c r="AV612" s="66">
        <v>0</v>
      </c>
      <c r="AW612" s="87">
        <v>0</v>
      </c>
      <c r="AX612" s="66"/>
      <c r="AY612" s="87">
        <v>0</v>
      </c>
      <c r="AZ612" s="66"/>
      <c r="BA612" s="66"/>
      <c r="BB612" s="66"/>
      <c r="BC612" s="66">
        <v>0</v>
      </c>
      <c r="BD612" s="87">
        <v>0</v>
      </c>
      <c r="BE612" s="66"/>
      <c r="BF612" s="87">
        <v>0</v>
      </c>
      <c r="BG612" s="66"/>
      <c r="BH612" s="66"/>
      <c r="BI612" s="66"/>
      <c r="BJ612" s="66">
        <v>0</v>
      </c>
      <c r="BK612" s="87">
        <v>0</v>
      </c>
      <c r="BL612" s="66"/>
      <c r="BM612" s="87">
        <v>0</v>
      </c>
      <c r="BN612" s="66"/>
      <c r="BO612" s="66"/>
      <c r="BP612" s="66"/>
      <c r="BQ612" s="66"/>
      <c r="BR612" s="66"/>
      <c r="BS612" s="66"/>
      <c r="BT612" s="66"/>
      <c r="BU612" s="66"/>
      <c r="BV612" s="66"/>
      <c r="BW612" s="66"/>
      <c r="BX612" s="66"/>
      <c r="BY612" s="66"/>
      <c r="BZ612" s="66"/>
      <c r="CA612" s="66"/>
    </row>
    <row r="613" spans="1:79" s="256" customFormat="1" ht="31.5" x14ac:dyDescent="0.2">
      <c r="A613" s="210"/>
      <c r="B613" s="211" t="s">
        <v>43</v>
      </c>
      <c r="C613" s="210"/>
      <c r="D613" s="214">
        <f t="shared" ref="D613:BN613" si="186">SUM(D614:D622)</f>
        <v>35.96152</v>
      </c>
      <c r="E613" s="214">
        <f t="shared" ref="E613" si="187">SUM(E614:E622)</f>
        <v>0</v>
      </c>
      <c r="F613" s="214">
        <f t="shared" si="186"/>
        <v>19.120010000000001</v>
      </c>
      <c r="G613" s="214">
        <f t="shared" si="186"/>
        <v>0.35</v>
      </c>
      <c r="H613" s="214">
        <f t="shared" si="186"/>
        <v>0</v>
      </c>
      <c r="I613" s="214">
        <f t="shared" si="186"/>
        <v>0.32</v>
      </c>
      <c r="J613" s="214">
        <f t="shared" si="186"/>
        <v>0</v>
      </c>
      <c r="K613" s="214">
        <f t="shared" si="186"/>
        <v>0</v>
      </c>
      <c r="L613" s="214">
        <f t="shared" si="186"/>
        <v>0</v>
      </c>
      <c r="M613" s="214">
        <f t="shared" si="186"/>
        <v>0</v>
      </c>
      <c r="N613" s="214">
        <f t="shared" si="186"/>
        <v>0</v>
      </c>
      <c r="O613" s="214">
        <f t="shared" si="186"/>
        <v>0</v>
      </c>
      <c r="P613" s="214">
        <f t="shared" si="186"/>
        <v>0</v>
      </c>
      <c r="Q613" s="214">
        <f t="shared" si="186"/>
        <v>0</v>
      </c>
      <c r="R613" s="214">
        <f t="shared" si="186"/>
        <v>0</v>
      </c>
      <c r="S613" s="214">
        <f t="shared" si="186"/>
        <v>0</v>
      </c>
      <c r="T613" s="214">
        <f t="shared" si="186"/>
        <v>0</v>
      </c>
      <c r="U613" s="214">
        <f t="shared" si="186"/>
        <v>0</v>
      </c>
      <c r="V613" s="214">
        <f t="shared" si="186"/>
        <v>0</v>
      </c>
      <c r="W613" s="214">
        <f t="shared" si="186"/>
        <v>0</v>
      </c>
      <c r="X613" s="214">
        <f t="shared" si="186"/>
        <v>0</v>
      </c>
      <c r="Y613" s="214">
        <f t="shared" si="186"/>
        <v>0</v>
      </c>
      <c r="Z613" s="214">
        <f t="shared" si="186"/>
        <v>0</v>
      </c>
      <c r="AA613" s="214">
        <f t="shared" si="186"/>
        <v>0</v>
      </c>
      <c r="AB613" s="214">
        <f t="shared" si="186"/>
        <v>0</v>
      </c>
      <c r="AC613" s="214">
        <f t="shared" si="186"/>
        <v>0</v>
      </c>
      <c r="AD613" s="214">
        <f t="shared" si="186"/>
        <v>0</v>
      </c>
      <c r="AE613" s="214">
        <f t="shared" si="186"/>
        <v>0</v>
      </c>
      <c r="AF613" s="214">
        <f t="shared" si="186"/>
        <v>0</v>
      </c>
      <c r="AG613" s="214">
        <f t="shared" si="186"/>
        <v>0</v>
      </c>
      <c r="AH613" s="214">
        <f t="shared" si="186"/>
        <v>19.120010000000001</v>
      </c>
      <c r="AI613" s="214">
        <f t="shared" si="186"/>
        <v>0.35</v>
      </c>
      <c r="AJ613" s="214">
        <f t="shared" si="186"/>
        <v>0</v>
      </c>
      <c r="AK613" s="214">
        <f t="shared" si="186"/>
        <v>0.32</v>
      </c>
      <c r="AL613" s="214">
        <f t="shared" si="186"/>
        <v>0</v>
      </c>
      <c r="AM613" s="214">
        <f t="shared" si="186"/>
        <v>0</v>
      </c>
      <c r="AN613" s="214">
        <f t="shared" si="186"/>
        <v>0</v>
      </c>
      <c r="AO613" s="214">
        <f t="shared" si="186"/>
        <v>5.7750284199999999</v>
      </c>
      <c r="AP613" s="214">
        <f t="shared" si="186"/>
        <v>0.35</v>
      </c>
      <c r="AQ613" s="214">
        <f t="shared" si="186"/>
        <v>0</v>
      </c>
      <c r="AR613" s="214">
        <f t="shared" si="186"/>
        <v>0.60220999999999991</v>
      </c>
      <c r="AS613" s="214">
        <f t="shared" si="186"/>
        <v>0</v>
      </c>
      <c r="AT613" s="214">
        <f t="shared" si="186"/>
        <v>0</v>
      </c>
      <c r="AU613" s="214">
        <f t="shared" si="186"/>
        <v>0</v>
      </c>
      <c r="AV613" s="214">
        <f t="shared" si="186"/>
        <v>0</v>
      </c>
      <c r="AW613" s="214">
        <f t="shared" si="186"/>
        <v>0</v>
      </c>
      <c r="AX613" s="214">
        <f t="shared" si="186"/>
        <v>0</v>
      </c>
      <c r="AY613" s="214">
        <f t="shared" si="186"/>
        <v>0</v>
      </c>
      <c r="AZ613" s="214">
        <f t="shared" si="186"/>
        <v>0</v>
      </c>
      <c r="BA613" s="214">
        <f t="shared" si="186"/>
        <v>0</v>
      </c>
      <c r="BB613" s="214">
        <f t="shared" si="186"/>
        <v>0</v>
      </c>
      <c r="BC613" s="214">
        <f t="shared" si="186"/>
        <v>2.1193705499999997</v>
      </c>
      <c r="BD613" s="214">
        <f t="shared" si="186"/>
        <v>0</v>
      </c>
      <c r="BE613" s="214">
        <f t="shared" si="186"/>
        <v>0</v>
      </c>
      <c r="BF613" s="214">
        <f t="shared" si="186"/>
        <v>9.5939999999999998E-2</v>
      </c>
      <c r="BG613" s="214">
        <f t="shared" si="186"/>
        <v>0</v>
      </c>
      <c r="BH613" s="214">
        <f t="shared" si="186"/>
        <v>0</v>
      </c>
      <c r="BI613" s="214">
        <f t="shared" si="186"/>
        <v>0</v>
      </c>
      <c r="BJ613" s="214">
        <f t="shared" si="186"/>
        <v>3.6556578699999998</v>
      </c>
      <c r="BK613" s="214">
        <f t="shared" si="186"/>
        <v>0.35</v>
      </c>
      <c r="BL613" s="214">
        <f t="shared" si="186"/>
        <v>0</v>
      </c>
      <c r="BM613" s="214">
        <f t="shared" si="186"/>
        <v>0.50627</v>
      </c>
      <c r="BN613" s="214">
        <f t="shared" si="186"/>
        <v>0</v>
      </c>
      <c r="BO613" s="214">
        <f t="shared" ref="BO613:CA613" si="188">SUM(BO614:BO622)</f>
        <v>0</v>
      </c>
      <c r="BP613" s="214">
        <f t="shared" si="188"/>
        <v>0</v>
      </c>
      <c r="BQ613" s="214">
        <f t="shared" si="188"/>
        <v>0</v>
      </c>
      <c r="BR613" s="214">
        <f t="shared" si="188"/>
        <v>0</v>
      </c>
      <c r="BS613" s="214">
        <f t="shared" si="188"/>
        <v>0</v>
      </c>
      <c r="BT613" s="214">
        <f t="shared" si="188"/>
        <v>0</v>
      </c>
      <c r="BU613" s="214">
        <f t="shared" si="188"/>
        <v>0</v>
      </c>
      <c r="BV613" s="214">
        <f t="shared" si="188"/>
        <v>0</v>
      </c>
      <c r="BW613" s="214">
        <f t="shared" si="188"/>
        <v>0</v>
      </c>
      <c r="BX613" s="214">
        <f t="shared" si="188"/>
        <v>0</v>
      </c>
      <c r="BY613" s="214">
        <f t="shared" si="188"/>
        <v>0</v>
      </c>
      <c r="BZ613" s="214">
        <f t="shared" si="188"/>
        <v>0</v>
      </c>
      <c r="CA613" s="214">
        <f t="shared" si="188"/>
        <v>0</v>
      </c>
    </row>
    <row r="614" spans="1:79" s="256" customFormat="1" ht="63" x14ac:dyDescent="0.2">
      <c r="A614" s="171" t="s">
        <v>900</v>
      </c>
      <c r="B614" s="84" t="s">
        <v>732</v>
      </c>
      <c r="C614" s="171" t="s">
        <v>2409</v>
      </c>
      <c r="D614" s="87">
        <v>1.90341</v>
      </c>
      <c r="E614" s="66">
        <v>0</v>
      </c>
      <c r="F614" s="66">
        <v>0</v>
      </c>
      <c r="G614" s="66">
        <v>0</v>
      </c>
      <c r="H614" s="66">
        <v>0</v>
      </c>
      <c r="I614" s="66">
        <v>0</v>
      </c>
      <c r="J614" s="66">
        <v>0</v>
      </c>
      <c r="K614" s="66">
        <v>0</v>
      </c>
      <c r="L614" s="66">
        <v>0</v>
      </c>
      <c r="M614" s="66">
        <v>0</v>
      </c>
      <c r="N614" s="66">
        <v>0</v>
      </c>
      <c r="O614" s="66">
        <v>0</v>
      </c>
      <c r="P614" s="66">
        <v>0</v>
      </c>
      <c r="Q614" s="66">
        <v>0</v>
      </c>
      <c r="R614" s="66">
        <v>0</v>
      </c>
      <c r="S614" s="66">
        <v>0</v>
      </c>
      <c r="T614" s="66">
        <v>0</v>
      </c>
      <c r="U614" s="66">
        <v>0</v>
      </c>
      <c r="V614" s="66">
        <v>0</v>
      </c>
      <c r="W614" s="66">
        <v>0</v>
      </c>
      <c r="X614" s="66">
        <v>0</v>
      </c>
      <c r="Y614" s="66">
        <v>0</v>
      </c>
      <c r="Z614" s="66">
        <v>0</v>
      </c>
      <c r="AA614" s="66">
        <v>0</v>
      </c>
      <c r="AB614" s="66">
        <v>0</v>
      </c>
      <c r="AC614" s="66">
        <v>0</v>
      </c>
      <c r="AD614" s="66">
        <v>0</v>
      </c>
      <c r="AE614" s="66">
        <v>0</v>
      </c>
      <c r="AF614" s="66">
        <v>0</v>
      </c>
      <c r="AG614" s="66">
        <v>0</v>
      </c>
      <c r="AH614" s="66">
        <v>0</v>
      </c>
      <c r="AI614" s="66">
        <v>0</v>
      </c>
      <c r="AJ614" s="66"/>
      <c r="AK614" s="66">
        <v>0</v>
      </c>
      <c r="AL614" s="66"/>
      <c r="AM614" s="66"/>
      <c r="AN614" s="66"/>
      <c r="AO614" s="66">
        <v>0</v>
      </c>
      <c r="AP614" s="66">
        <v>0</v>
      </c>
      <c r="AQ614" s="66"/>
      <c r="AR614" s="66">
        <v>0</v>
      </c>
      <c r="AS614" s="66"/>
      <c r="AT614" s="66"/>
      <c r="AU614" s="66"/>
      <c r="AV614" s="66">
        <v>0</v>
      </c>
      <c r="AW614" s="87">
        <v>0</v>
      </c>
      <c r="AX614" s="66"/>
      <c r="AY614" s="87">
        <v>0</v>
      </c>
      <c r="AZ614" s="66"/>
      <c r="BA614" s="66"/>
      <c r="BB614" s="66"/>
      <c r="BC614" s="66">
        <v>0</v>
      </c>
      <c r="BD614" s="87">
        <v>0</v>
      </c>
      <c r="BE614" s="66"/>
      <c r="BF614" s="87">
        <v>0</v>
      </c>
      <c r="BG614" s="66"/>
      <c r="BH614" s="66"/>
      <c r="BI614" s="66"/>
      <c r="BJ614" s="66">
        <v>0</v>
      </c>
      <c r="BK614" s="87">
        <v>0</v>
      </c>
      <c r="BL614" s="66"/>
      <c r="BM614" s="87">
        <v>0</v>
      </c>
      <c r="BN614" s="66"/>
      <c r="BO614" s="66"/>
      <c r="BP614" s="66"/>
      <c r="BQ614" s="66"/>
      <c r="BR614" s="66"/>
      <c r="BS614" s="66"/>
      <c r="BT614" s="66"/>
      <c r="BU614" s="66"/>
      <c r="BV614" s="66"/>
      <c r="BW614" s="66"/>
      <c r="BX614" s="66"/>
      <c r="BY614" s="66"/>
      <c r="BZ614" s="66"/>
      <c r="CA614" s="66"/>
    </row>
    <row r="615" spans="1:79" s="256" customFormat="1" ht="47.25" x14ac:dyDescent="0.2">
      <c r="A615" s="171" t="s">
        <v>900</v>
      </c>
      <c r="B615" s="84" t="s">
        <v>733</v>
      </c>
      <c r="C615" s="171" t="s">
        <v>2410</v>
      </c>
      <c r="D615" s="87">
        <v>4.36477</v>
      </c>
      <c r="E615" s="66">
        <v>0</v>
      </c>
      <c r="F615" s="66">
        <v>0</v>
      </c>
      <c r="G615" s="66">
        <v>0</v>
      </c>
      <c r="H615" s="66">
        <v>0</v>
      </c>
      <c r="I615" s="66">
        <v>0</v>
      </c>
      <c r="J615" s="66">
        <v>0</v>
      </c>
      <c r="K615" s="66">
        <v>0</v>
      </c>
      <c r="L615" s="66">
        <v>0</v>
      </c>
      <c r="M615" s="66">
        <v>0</v>
      </c>
      <c r="N615" s="66">
        <v>0</v>
      </c>
      <c r="O615" s="66">
        <v>0</v>
      </c>
      <c r="P615" s="66">
        <v>0</v>
      </c>
      <c r="Q615" s="66">
        <v>0</v>
      </c>
      <c r="R615" s="66">
        <v>0</v>
      </c>
      <c r="S615" s="66">
        <v>0</v>
      </c>
      <c r="T615" s="66">
        <v>0</v>
      </c>
      <c r="U615" s="66">
        <v>0</v>
      </c>
      <c r="V615" s="66">
        <v>0</v>
      </c>
      <c r="W615" s="66">
        <v>0</v>
      </c>
      <c r="X615" s="66">
        <v>0</v>
      </c>
      <c r="Y615" s="66">
        <v>0</v>
      </c>
      <c r="Z615" s="66">
        <v>0</v>
      </c>
      <c r="AA615" s="66">
        <v>0</v>
      </c>
      <c r="AB615" s="66">
        <v>0</v>
      </c>
      <c r="AC615" s="66">
        <v>0</v>
      </c>
      <c r="AD615" s="66">
        <v>0</v>
      </c>
      <c r="AE615" s="66">
        <v>0</v>
      </c>
      <c r="AF615" s="66">
        <v>0</v>
      </c>
      <c r="AG615" s="66">
        <v>0</v>
      </c>
      <c r="AH615" s="66">
        <v>0</v>
      </c>
      <c r="AI615" s="66">
        <v>0</v>
      </c>
      <c r="AJ615" s="66"/>
      <c r="AK615" s="66">
        <v>0</v>
      </c>
      <c r="AL615" s="66"/>
      <c r="AM615" s="66"/>
      <c r="AN615" s="66"/>
      <c r="AO615" s="66">
        <v>0</v>
      </c>
      <c r="AP615" s="66">
        <v>0</v>
      </c>
      <c r="AQ615" s="66"/>
      <c r="AR615" s="66">
        <v>0</v>
      </c>
      <c r="AS615" s="66"/>
      <c r="AT615" s="66"/>
      <c r="AU615" s="66"/>
      <c r="AV615" s="66">
        <v>0</v>
      </c>
      <c r="AW615" s="87">
        <v>0</v>
      </c>
      <c r="AX615" s="66"/>
      <c r="AY615" s="87">
        <v>0</v>
      </c>
      <c r="AZ615" s="66"/>
      <c r="BA615" s="66"/>
      <c r="BB615" s="66"/>
      <c r="BC615" s="66">
        <v>0</v>
      </c>
      <c r="BD615" s="87">
        <v>0</v>
      </c>
      <c r="BE615" s="66"/>
      <c r="BF615" s="87">
        <v>0</v>
      </c>
      <c r="BG615" s="66"/>
      <c r="BH615" s="66"/>
      <c r="BI615" s="66"/>
      <c r="BJ615" s="66">
        <v>0</v>
      </c>
      <c r="BK615" s="87">
        <v>0</v>
      </c>
      <c r="BL615" s="66"/>
      <c r="BM615" s="87">
        <v>0</v>
      </c>
      <c r="BN615" s="66"/>
      <c r="BO615" s="66"/>
      <c r="BP615" s="66"/>
      <c r="BQ615" s="66"/>
      <c r="BR615" s="66"/>
      <c r="BS615" s="66"/>
      <c r="BT615" s="66"/>
      <c r="BU615" s="66"/>
      <c r="BV615" s="66"/>
      <c r="BW615" s="66"/>
      <c r="BX615" s="66"/>
      <c r="BY615" s="66"/>
      <c r="BZ615" s="66"/>
      <c r="CA615" s="66"/>
    </row>
    <row r="616" spans="1:79" s="256" customFormat="1" ht="63" x14ac:dyDescent="0.2">
      <c r="A616" s="171" t="s">
        <v>900</v>
      </c>
      <c r="B616" s="84" t="s">
        <v>734</v>
      </c>
      <c r="C616" s="171" t="s">
        <v>2411</v>
      </c>
      <c r="D616" s="87">
        <v>1.90343</v>
      </c>
      <c r="E616" s="66">
        <v>0</v>
      </c>
      <c r="F616" s="66">
        <v>0</v>
      </c>
      <c r="G616" s="66">
        <v>0</v>
      </c>
      <c r="H616" s="66">
        <v>0</v>
      </c>
      <c r="I616" s="66">
        <v>0</v>
      </c>
      <c r="J616" s="66">
        <v>0</v>
      </c>
      <c r="K616" s="66">
        <v>0</v>
      </c>
      <c r="L616" s="66">
        <v>0</v>
      </c>
      <c r="M616" s="66">
        <v>0</v>
      </c>
      <c r="N616" s="66">
        <v>0</v>
      </c>
      <c r="O616" s="66">
        <v>0</v>
      </c>
      <c r="P616" s="66">
        <v>0</v>
      </c>
      <c r="Q616" s="66">
        <v>0</v>
      </c>
      <c r="R616" s="66">
        <v>0</v>
      </c>
      <c r="S616" s="66">
        <v>0</v>
      </c>
      <c r="T616" s="66">
        <v>0</v>
      </c>
      <c r="U616" s="66">
        <v>0</v>
      </c>
      <c r="V616" s="66">
        <v>0</v>
      </c>
      <c r="W616" s="66">
        <v>0</v>
      </c>
      <c r="X616" s="66">
        <v>0</v>
      </c>
      <c r="Y616" s="66">
        <v>0</v>
      </c>
      <c r="Z616" s="66">
        <v>0</v>
      </c>
      <c r="AA616" s="66">
        <v>0</v>
      </c>
      <c r="AB616" s="66">
        <v>0</v>
      </c>
      <c r="AC616" s="66">
        <v>0</v>
      </c>
      <c r="AD616" s="66">
        <v>0</v>
      </c>
      <c r="AE616" s="66">
        <v>0</v>
      </c>
      <c r="AF616" s="66">
        <v>0</v>
      </c>
      <c r="AG616" s="66">
        <v>0</v>
      </c>
      <c r="AH616" s="66">
        <v>0</v>
      </c>
      <c r="AI616" s="66">
        <v>0</v>
      </c>
      <c r="AJ616" s="66"/>
      <c r="AK616" s="66">
        <v>0</v>
      </c>
      <c r="AL616" s="66"/>
      <c r="AM616" s="66"/>
      <c r="AN616" s="66"/>
      <c r="AO616" s="66">
        <v>0</v>
      </c>
      <c r="AP616" s="66">
        <v>0</v>
      </c>
      <c r="AQ616" s="66"/>
      <c r="AR616" s="66">
        <v>0</v>
      </c>
      <c r="AS616" s="66"/>
      <c r="AT616" s="66"/>
      <c r="AU616" s="66"/>
      <c r="AV616" s="66">
        <v>0</v>
      </c>
      <c r="AW616" s="87">
        <v>0</v>
      </c>
      <c r="AX616" s="66"/>
      <c r="AY616" s="87">
        <v>0</v>
      </c>
      <c r="AZ616" s="66"/>
      <c r="BA616" s="66"/>
      <c r="BB616" s="66"/>
      <c r="BC616" s="66">
        <v>0</v>
      </c>
      <c r="BD616" s="87">
        <v>0</v>
      </c>
      <c r="BE616" s="66"/>
      <c r="BF616" s="87">
        <v>0</v>
      </c>
      <c r="BG616" s="66"/>
      <c r="BH616" s="66"/>
      <c r="BI616" s="66"/>
      <c r="BJ616" s="66">
        <v>0</v>
      </c>
      <c r="BK616" s="87">
        <v>0</v>
      </c>
      <c r="BL616" s="66"/>
      <c r="BM616" s="87">
        <v>0</v>
      </c>
      <c r="BN616" s="66"/>
      <c r="BO616" s="66"/>
      <c r="BP616" s="66"/>
      <c r="BQ616" s="66"/>
      <c r="BR616" s="66"/>
      <c r="BS616" s="66"/>
      <c r="BT616" s="66"/>
      <c r="BU616" s="66"/>
      <c r="BV616" s="66"/>
      <c r="BW616" s="66"/>
      <c r="BX616" s="66"/>
      <c r="BY616" s="66"/>
      <c r="BZ616" s="66"/>
      <c r="CA616" s="66"/>
    </row>
    <row r="617" spans="1:79" s="256" customFormat="1" ht="47.25" x14ac:dyDescent="0.2">
      <c r="A617" s="171" t="s">
        <v>900</v>
      </c>
      <c r="B617" s="84" t="s">
        <v>735</v>
      </c>
      <c r="C617" s="171" t="s">
        <v>2412</v>
      </c>
      <c r="D617" s="87">
        <v>2.40509</v>
      </c>
      <c r="E617" s="66">
        <v>0</v>
      </c>
      <c r="F617" s="66">
        <v>2.4050900000000004</v>
      </c>
      <c r="G617" s="66">
        <v>0.25</v>
      </c>
      <c r="H617" s="66">
        <v>0</v>
      </c>
      <c r="I617" s="66">
        <v>0.25</v>
      </c>
      <c r="J617" s="66">
        <v>0</v>
      </c>
      <c r="K617" s="66">
        <v>0</v>
      </c>
      <c r="L617" s="66">
        <v>0</v>
      </c>
      <c r="M617" s="66">
        <v>0</v>
      </c>
      <c r="N617" s="66">
        <v>0</v>
      </c>
      <c r="O617" s="66">
        <v>0</v>
      </c>
      <c r="P617" s="66">
        <v>0</v>
      </c>
      <c r="Q617" s="66">
        <v>0</v>
      </c>
      <c r="R617" s="66">
        <v>0</v>
      </c>
      <c r="S617" s="66">
        <v>0</v>
      </c>
      <c r="T617" s="66">
        <v>0</v>
      </c>
      <c r="U617" s="66">
        <v>0</v>
      </c>
      <c r="V617" s="66">
        <v>0</v>
      </c>
      <c r="W617" s="66">
        <v>0</v>
      </c>
      <c r="X617" s="66">
        <v>0</v>
      </c>
      <c r="Y617" s="66">
        <v>0</v>
      </c>
      <c r="Z617" s="66">
        <v>0</v>
      </c>
      <c r="AA617" s="66">
        <v>0</v>
      </c>
      <c r="AB617" s="66">
        <v>0</v>
      </c>
      <c r="AC617" s="66">
        <v>0</v>
      </c>
      <c r="AD617" s="66">
        <v>0</v>
      </c>
      <c r="AE617" s="66">
        <v>0</v>
      </c>
      <c r="AF617" s="66">
        <v>0</v>
      </c>
      <c r="AG617" s="66">
        <v>0</v>
      </c>
      <c r="AH617" s="66">
        <v>2.4050900000000004</v>
      </c>
      <c r="AI617" s="66">
        <v>0.25</v>
      </c>
      <c r="AJ617" s="66"/>
      <c r="AK617" s="66">
        <v>0.25</v>
      </c>
      <c r="AL617" s="66"/>
      <c r="AM617" s="66"/>
      <c r="AN617" s="66"/>
      <c r="AO617" s="66">
        <v>2.1193705499999997</v>
      </c>
      <c r="AP617" s="66">
        <v>0</v>
      </c>
      <c r="AQ617" s="66"/>
      <c r="AR617" s="66">
        <v>9.5939999999999998E-2</v>
      </c>
      <c r="AS617" s="66"/>
      <c r="AT617" s="66"/>
      <c r="AU617" s="66"/>
      <c r="AV617" s="66">
        <v>0</v>
      </c>
      <c r="AW617" s="87">
        <v>0</v>
      </c>
      <c r="AX617" s="66"/>
      <c r="AY617" s="87">
        <v>0</v>
      </c>
      <c r="AZ617" s="66"/>
      <c r="BA617" s="66"/>
      <c r="BB617" s="66"/>
      <c r="BC617" s="66">
        <v>2.1193705499999997</v>
      </c>
      <c r="BD617" s="87">
        <v>0</v>
      </c>
      <c r="BE617" s="66"/>
      <c r="BF617" s="87">
        <v>9.5939999999999998E-2</v>
      </c>
      <c r="BG617" s="66"/>
      <c r="BH617" s="66"/>
      <c r="BI617" s="66"/>
      <c r="BJ617" s="66">
        <v>0</v>
      </c>
      <c r="BK617" s="87">
        <v>0</v>
      </c>
      <c r="BL617" s="66"/>
      <c r="BM617" s="87">
        <v>0</v>
      </c>
      <c r="BN617" s="66"/>
      <c r="BO617" s="66"/>
      <c r="BP617" s="66"/>
      <c r="BQ617" s="66"/>
      <c r="BR617" s="66"/>
      <c r="BS617" s="66"/>
      <c r="BT617" s="66"/>
      <c r="BU617" s="66"/>
      <c r="BV617" s="66"/>
      <c r="BW617" s="66"/>
      <c r="BX617" s="66"/>
      <c r="BY617" s="66"/>
      <c r="BZ617" s="66"/>
      <c r="CA617" s="66"/>
    </row>
    <row r="618" spans="1:79" s="256" customFormat="1" ht="47.25" x14ac:dyDescent="0.2">
      <c r="A618" s="171" t="s">
        <v>900</v>
      </c>
      <c r="B618" s="84" t="s">
        <v>736</v>
      </c>
      <c r="C618" s="171" t="s">
        <v>2413</v>
      </c>
      <c r="D618" s="87">
        <v>2.40509</v>
      </c>
      <c r="E618" s="66">
        <v>0</v>
      </c>
      <c r="F618" s="66">
        <v>0</v>
      </c>
      <c r="G618" s="66">
        <v>0</v>
      </c>
      <c r="H618" s="66">
        <v>0</v>
      </c>
      <c r="I618" s="66">
        <v>0</v>
      </c>
      <c r="J618" s="66">
        <v>0</v>
      </c>
      <c r="K618" s="66">
        <v>0</v>
      </c>
      <c r="L618" s="66">
        <v>0</v>
      </c>
      <c r="M618" s="66">
        <v>0</v>
      </c>
      <c r="N618" s="66">
        <v>0</v>
      </c>
      <c r="O618" s="66">
        <v>0</v>
      </c>
      <c r="P618" s="66">
        <v>0</v>
      </c>
      <c r="Q618" s="66">
        <v>0</v>
      </c>
      <c r="R618" s="66">
        <v>0</v>
      </c>
      <c r="S618" s="66">
        <v>0</v>
      </c>
      <c r="T618" s="66">
        <v>0</v>
      </c>
      <c r="U618" s="66">
        <v>0</v>
      </c>
      <c r="V618" s="66">
        <v>0</v>
      </c>
      <c r="W618" s="66">
        <v>0</v>
      </c>
      <c r="X618" s="66">
        <v>0</v>
      </c>
      <c r="Y618" s="66">
        <v>0</v>
      </c>
      <c r="Z618" s="66">
        <v>0</v>
      </c>
      <c r="AA618" s="66">
        <v>0</v>
      </c>
      <c r="AB618" s="66">
        <v>0</v>
      </c>
      <c r="AC618" s="66">
        <v>0</v>
      </c>
      <c r="AD618" s="66">
        <v>0</v>
      </c>
      <c r="AE618" s="66">
        <v>0</v>
      </c>
      <c r="AF618" s="66">
        <v>0</v>
      </c>
      <c r="AG618" s="66">
        <v>0</v>
      </c>
      <c r="AH618" s="66">
        <v>0</v>
      </c>
      <c r="AI618" s="66">
        <v>0</v>
      </c>
      <c r="AJ618" s="66"/>
      <c r="AK618" s="66">
        <v>0</v>
      </c>
      <c r="AL618" s="66"/>
      <c r="AM618" s="66"/>
      <c r="AN618" s="66"/>
      <c r="AO618" s="66">
        <v>2.3981559999999997</v>
      </c>
      <c r="AP618" s="66">
        <v>0.25</v>
      </c>
      <c r="AQ618" s="66"/>
      <c r="AR618" s="66">
        <v>0.40199999999999997</v>
      </c>
      <c r="AS618" s="66"/>
      <c r="AT618" s="66"/>
      <c r="AU618" s="66"/>
      <c r="AV618" s="66">
        <v>0</v>
      </c>
      <c r="AW618" s="87">
        <v>0</v>
      </c>
      <c r="AX618" s="66"/>
      <c r="AY618" s="87">
        <v>0</v>
      </c>
      <c r="AZ618" s="66"/>
      <c r="BA618" s="66"/>
      <c r="BB618" s="66"/>
      <c r="BC618" s="66">
        <v>0</v>
      </c>
      <c r="BD618" s="87">
        <v>0</v>
      </c>
      <c r="BE618" s="66"/>
      <c r="BF618" s="87">
        <v>0</v>
      </c>
      <c r="BG618" s="66"/>
      <c r="BH618" s="66"/>
      <c r="BI618" s="66"/>
      <c r="BJ618" s="66">
        <v>2.3981559999999997</v>
      </c>
      <c r="BK618" s="87">
        <v>0.25</v>
      </c>
      <c r="BL618" s="66"/>
      <c r="BM618" s="87">
        <v>0.40199999999999997</v>
      </c>
      <c r="BN618" s="66"/>
      <c r="BO618" s="66"/>
      <c r="BP618" s="66"/>
      <c r="BQ618" s="66"/>
      <c r="BR618" s="66"/>
      <c r="BS618" s="66"/>
      <c r="BT618" s="66"/>
      <c r="BU618" s="66"/>
      <c r="BV618" s="66"/>
      <c r="BW618" s="66"/>
      <c r="BX618" s="66"/>
      <c r="BY618" s="66"/>
      <c r="BZ618" s="66"/>
      <c r="CA618" s="66"/>
    </row>
    <row r="619" spans="1:79" s="256" customFormat="1" ht="78.75" x14ac:dyDescent="0.2">
      <c r="A619" s="171" t="s">
        <v>900</v>
      </c>
      <c r="B619" s="84" t="s">
        <v>737</v>
      </c>
      <c r="C619" s="171" t="s">
        <v>2414</v>
      </c>
      <c r="D619" s="87">
        <v>15.360100000000001</v>
      </c>
      <c r="E619" s="66">
        <v>0</v>
      </c>
      <c r="F619" s="66">
        <v>15.360099999999999</v>
      </c>
      <c r="G619" s="66">
        <v>0</v>
      </c>
      <c r="H619" s="66">
        <v>0</v>
      </c>
      <c r="I619" s="66">
        <v>0</v>
      </c>
      <c r="J619" s="66">
        <v>0</v>
      </c>
      <c r="K619" s="66">
        <v>0</v>
      </c>
      <c r="L619" s="66">
        <v>0</v>
      </c>
      <c r="M619" s="66">
        <v>0</v>
      </c>
      <c r="N619" s="66">
        <v>0</v>
      </c>
      <c r="O619" s="66">
        <v>0</v>
      </c>
      <c r="P619" s="66">
        <v>0</v>
      </c>
      <c r="Q619" s="66">
        <v>0</v>
      </c>
      <c r="R619" s="66">
        <v>0</v>
      </c>
      <c r="S619" s="66">
        <v>0</v>
      </c>
      <c r="T619" s="66">
        <v>0</v>
      </c>
      <c r="U619" s="66">
        <v>0</v>
      </c>
      <c r="V619" s="66">
        <v>0</v>
      </c>
      <c r="W619" s="66">
        <v>0</v>
      </c>
      <c r="X619" s="66">
        <v>0</v>
      </c>
      <c r="Y619" s="66">
        <v>0</v>
      </c>
      <c r="Z619" s="66">
        <v>0</v>
      </c>
      <c r="AA619" s="66">
        <v>0</v>
      </c>
      <c r="AB619" s="66">
        <v>0</v>
      </c>
      <c r="AC619" s="66">
        <v>0</v>
      </c>
      <c r="AD619" s="66">
        <v>0</v>
      </c>
      <c r="AE619" s="66">
        <v>0</v>
      </c>
      <c r="AF619" s="66">
        <v>0</v>
      </c>
      <c r="AG619" s="66">
        <v>0</v>
      </c>
      <c r="AH619" s="66">
        <v>15.360099999999999</v>
      </c>
      <c r="AI619" s="66">
        <v>0</v>
      </c>
      <c r="AJ619" s="66"/>
      <c r="AK619" s="66">
        <v>0</v>
      </c>
      <c r="AL619" s="66"/>
      <c r="AM619" s="66"/>
      <c r="AN619" s="66"/>
      <c r="AO619" s="66">
        <v>0</v>
      </c>
      <c r="AP619" s="66">
        <v>0</v>
      </c>
      <c r="AQ619" s="66"/>
      <c r="AR619" s="66">
        <v>0</v>
      </c>
      <c r="AS619" s="66"/>
      <c r="AT619" s="66"/>
      <c r="AU619" s="66"/>
      <c r="AV619" s="66">
        <v>0</v>
      </c>
      <c r="AW619" s="87">
        <v>0</v>
      </c>
      <c r="AX619" s="66"/>
      <c r="AY619" s="87">
        <v>0</v>
      </c>
      <c r="AZ619" s="66"/>
      <c r="BA619" s="66"/>
      <c r="BB619" s="66"/>
      <c r="BC619" s="66">
        <v>0</v>
      </c>
      <c r="BD619" s="87">
        <v>0</v>
      </c>
      <c r="BE619" s="66"/>
      <c r="BF619" s="87">
        <v>0</v>
      </c>
      <c r="BG619" s="66"/>
      <c r="BH619" s="66"/>
      <c r="BI619" s="66"/>
      <c r="BJ619" s="66">
        <v>0</v>
      </c>
      <c r="BK619" s="87">
        <v>0</v>
      </c>
      <c r="BL619" s="66"/>
      <c r="BM619" s="87">
        <v>0</v>
      </c>
      <c r="BN619" s="66"/>
      <c r="BO619" s="66"/>
      <c r="BP619" s="66"/>
      <c r="BQ619" s="66"/>
      <c r="BR619" s="66"/>
      <c r="BS619" s="66"/>
      <c r="BT619" s="66"/>
      <c r="BU619" s="66"/>
      <c r="BV619" s="66"/>
      <c r="BW619" s="66"/>
      <c r="BX619" s="66"/>
      <c r="BY619" s="66"/>
      <c r="BZ619" s="66"/>
      <c r="CA619" s="66"/>
    </row>
    <row r="620" spans="1:79" s="256" customFormat="1" ht="78.75" x14ac:dyDescent="0.2">
      <c r="A620" s="171" t="s">
        <v>900</v>
      </c>
      <c r="B620" s="84" t="s">
        <v>738</v>
      </c>
      <c r="C620" s="171" t="s">
        <v>2415</v>
      </c>
      <c r="D620" s="87">
        <v>1.3548199999999999</v>
      </c>
      <c r="E620" s="66">
        <v>0</v>
      </c>
      <c r="F620" s="66">
        <v>1.3548199999999999</v>
      </c>
      <c r="G620" s="66">
        <v>0.1</v>
      </c>
      <c r="H620" s="66">
        <v>0</v>
      </c>
      <c r="I620" s="66">
        <v>7.0000000000000007E-2</v>
      </c>
      <c r="J620" s="66">
        <v>0</v>
      </c>
      <c r="K620" s="66">
        <v>0</v>
      </c>
      <c r="L620" s="66">
        <v>0</v>
      </c>
      <c r="M620" s="66">
        <v>0</v>
      </c>
      <c r="N620" s="66">
        <v>0</v>
      </c>
      <c r="O620" s="66">
        <v>0</v>
      </c>
      <c r="P620" s="66">
        <v>0</v>
      </c>
      <c r="Q620" s="66">
        <v>0</v>
      </c>
      <c r="R620" s="66">
        <v>0</v>
      </c>
      <c r="S620" s="66">
        <v>0</v>
      </c>
      <c r="T620" s="66">
        <v>0</v>
      </c>
      <c r="U620" s="66">
        <v>0</v>
      </c>
      <c r="V620" s="66">
        <v>0</v>
      </c>
      <c r="W620" s="66">
        <v>0</v>
      </c>
      <c r="X620" s="66">
        <v>0</v>
      </c>
      <c r="Y620" s="66">
        <v>0</v>
      </c>
      <c r="Z620" s="66">
        <v>0</v>
      </c>
      <c r="AA620" s="66">
        <v>0</v>
      </c>
      <c r="AB620" s="66">
        <v>0</v>
      </c>
      <c r="AC620" s="66">
        <v>0</v>
      </c>
      <c r="AD620" s="66">
        <v>0</v>
      </c>
      <c r="AE620" s="66">
        <v>0</v>
      </c>
      <c r="AF620" s="66">
        <v>0</v>
      </c>
      <c r="AG620" s="66">
        <v>0</v>
      </c>
      <c r="AH620" s="66">
        <v>1.3548199999999999</v>
      </c>
      <c r="AI620" s="66">
        <v>0.1</v>
      </c>
      <c r="AJ620" s="66"/>
      <c r="AK620" s="66">
        <v>7.0000000000000007E-2</v>
      </c>
      <c r="AL620" s="66"/>
      <c r="AM620" s="66"/>
      <c r="AN620" s="66"/>
      <c r="AO620" s="66">
        <v>1.25750187</v>
      </c>
      <c r="AP620" s="66">
        <v>0.1</v>
      </c>
      <c r="AQ620" s="66"/>
      <c r="AR620" s="66">
        <v>0.10427</v>
      </c>
      <c r="AS620" s="66"/>
      <c r="AT620" s="66"/>
      <c r="AU620" s="66"/>
      <c r="AV620" s="66">
        <v>0</v>
      </c>
      <c r="AW620" s="87">
        <v>0</v>
      </c>
      <c r="AX620" s="66"/>
      <c r="AY620" s="87">
        <v>0</v>
      </c>
      <c r="AZ620" s="66"/>
      <c r="BA620" s="66"/>
      <c r="BB620" s="66"/>
      <c r="BC620" s="66">
        <v>0</v>
      </c>
      <c r="BD620" s="87">
        <v>0</v>
      </c>
      <c r="BE620" s="66"/>
      <c r="BF620" s="87">
        <v>0</v>
      </c>
      <c r="BG620" s="66"/>
      <c r="BH620" s="66"/>
      <c r="BI620" s="66"/>
      <c r="BJ620" s="66">
        <v>1.25750187</v>
      </c>
      <c r="BK620" s="87">
        <v>0.1</v>
      </c>
      <c r="BL620" s="66"/>
      <c r="BM620" s="87">
        <v>0.10427</v>
      </c>
      <c r="BN620" s="66"/>
      <c r="BO620" s="66"/>
      <c r="BP620" s="66"/>
      <c r="BQ620" s="66"/>
      <c r="BR620" s="66"/>
      <c r="BS620" s="66"/>
      <c r="BT620" s="66"/>
      <c r="BU620" s="66"/>
      <c r="BV620" s="66"/>
      <c r="BW620" s="66"/>
      <c r="BX620" s="66"/>
      <c r="BY620" s="66"/>
      <c r="BZ620" s="66"/>
      <c r="CA620" s="66"/>
    </row>
    <row r="621" spans="1:79" s="256" customFormat="1" ht="78.75" x14ac:dyDescent="0.2">
      <c r="A621" s="171" t="s">
        <v>900</v>
      </c>
      <c r="B621" s="84" t="s">
        <v>1759</v>
      </c>
      <c r="C621" s="171" t="s">
        <v>2416</v>
      </c>
      <c r="D621" s="87">
        <v>6.2648100000000007</v>
      </c>
      <c r="E621" s="66">
        <v>0</v>
      </c>
      <c r="F621" s="66">
        <v>0</v>
      </c>
      <c r="G621" s="66">
        <v>0</v>
      </c>
      <c r="H621" s="66">
        <v>0</v>
      </c>
      <c r="I621" s="66">
        <v>0</v>
      </c>
      <c r="J621" s="66">
        <v>0</v>
      </c>
      <c r="K621" s="66">
        <v>0</v>
      </c>
      <c r="L621" s="66">
        <v>0</v>
      </c>
      <c r="M621" s="66">
        <v>0</v>
      </c>
      <c r="N621" s="66">
        <v>0</v>
      </c>
      <c r="O621" s="66">
        <v>0</v>
      </c>
      <c r="P621" s="66">
        <v>0</v>
      </c>
      <c r="Q621" s="66">
        <v>0</v>
      </c>
      <c r="R621" s="66">
        <v>0</v>
      </c>
      <c r="S621" s="66">
        <v>0</v>
      </c>
      <c r="T621" s="66">
        <v>0</v>
      </c>
      <c r="U621" s="66">
        <v>0</v>
      </c>
      <c r="V621" s="66">
        <v>0</v>
      </c>
      <c r="W621" s="66">
        <v>0</v>
      </c>
      <c r="X621" s="66">
        <v>0</v>
      </c>
      <c r="Y621" s="66">
        <v>0</v>
      </c>
      <c r="Z621" s="66">
        <v>0</v>
      </c>
      <c r="AA621" s="66">
        <v>0</v>
      </c>
      <c r="AB621" s="66">
        <v>0</v>
      </c>
      <c r="AC621" s="66">
        <v>0</v>
      </c>
      <c r="AD621" s="66">
        <v>0</v>
      </c>
      <c r="AE621" s="66">
        <v>0</v>
      </c>
      <c r="AF621" s="66">
        <v>0</v>
      </c>
      <c r="AG621" s="66">
        <v>0</v>
      </c>
      <c r="AH621" s="66">
        <v>0</v>
      </c>
      <c r="AI621" s="66">
        <v>0</v>
      </c>
      <c r="AJ621" s="66"/>
      <c r="AK621" s="66">
        <v>0</v>
      </c>
      <c r="AL621" s="66"/>
      <c r="AM621" s="66"/>
      <c r="AN621" s="66"/>
      <c r="AO621" s="66">
        <v>0</v>
      </c>
      <c r="AP621" s="66">
        <v>0</v>
      </c>
      <c r="AQ621" s="66"/>
      <c r="AR621" s="66">
        <v>0</v>
      </c>
      <c r="AS621" s="66"/>
      <c r="AT621" s="66"/>
      <c r="AU621" s="66"/>
      <c r="AV621" s="66">
        <v>0</v>
      </c>
      <c r="AW621" s="87">
        <v>0</v>
      </c>
      <c r="AX621" s="66"/>
      <c r="AY621" s="87">
        <v>0</v>
      </c>
      <c r="AZ621" s="66"/>
      <c r="BA621" s="66"/>
      <c r="BB621" s="66"/>
      <c r="BC621" s="66">
        <v>0</v>
      </c>
      <c r="BD621" s="87">
        <v>0</v>
      </c>
      <c r="BE621" s="66"/>
      <c r="BF621" s="87">
        <v>0</v>
      </c>
      <c r="BG621" s="66"/>
      <c r="BH621" s="66"/>
      <c r="BI621" s="66"/>
      <c r="BJ621" s="66">
        <v>0</v>
      </c>
      <c r="BK621" s="87">
        <v>0</v>
      </c>
      <c r="BL621" s="66"/>
      <c r="BM621" s="87">
        <v>0</v>
      </c>
      <c r="BN621" s="66"/>
      <c r="BO621" s="66"/>
      <c r="BP621" s="66"/>
      <c r="BQ621" s="66"/>
      <c r="BR621" s="66"/>
      <c r="BS621" s="66"/>
      <c r="BT621" s="66"/>
      <c r="BU621" s="66"/>
      <c r="BV621" s="66"/>
      <c r="BW621" s="66"/>
      <c r="BX621" s="66"/>
      <c r="BY621" s="66"/>
      <c r="BZ621" s="66"/>
      <c r="CA621" s="66"/>
    </row>
    <row r="622" spans="1:79" s="256" customFormat="1" ht="63" x14ac:dyDescent="0.2">
      <c r="A622" s="171" t="s">
        <v>900</v>
      </c>
      <c r="B622" s="84" t="s">
        <v>90</v>
      </c>
      <c r="C622" s="171" t="s">
        <v>2417</v>
      </c>
      <c r="D622" s="87">
        <v>0</v>
      </c>
      <c r="E622" s="66">
        <v>0</v>
      </c>
      <c r="F622" s="66">
        <v>0</v>
      </c>
      <c r="G622" s="66">
        <v>0</v>
      </c>
      <c r="H622" s="66">
        <v>0</v>
      </c>
      <c r="I622" s="66">
        <v>0</v>
      </c>
      <c r="J622" s="66">
        <v>0</v>
      </c>
      <c r="K622" s="66">
        <v>0</v>
      </c>
      <c r="L622" s="66">
        <v>0</v>
      </c>
      <c r="M622" s="66">
        <v>0</v>
      </c>
      <c r="N622" s="66">
        <v>0</v>
      </c>
      <c r="O622" s="66">
        <v>0</v>
      </c>
      <c r="P622" s="66">
        <v>0</v>
      </c>
      <c r="Q622" s="66">
        <v>0</v>
      </c>
      <c r="R622" s="66">
        <v>0</v>
      </c>
      <c r="S622" s="66">
        <v>0</v>
      </c>
      <c r="T622" s="66">
        <v>0</v>
      </c>
      <c r="U622" s="66">
        <v>0</v>
      </c>
      <c r="V622" s="66">
        <v>0</v>
      </c>
      <c r="W622" s="66">
        <v>0</v>
      </c>
      <c r="X622" s="66">
        <v>0</v>
      </c>
      <c r="Y622" s="66">
        <v>0</v>
      </c>
      <c r="Z622" s="66">
        <v>0</v>
      </c>
      <c r="AA622" s="66">
        <v>0</v>
      </c>
      <c r="AB622" s="66">
        <v>0</v>
      </c>
      <c r="AC622" s="66">
        <v>0</v>
      </c>
      <c r="AD622" s="66">
        <v>0</v>
      </c>
      <c r="AE622" s="66">
        <v>0</v>
      </c>
      <c r="AF622" s="66">
        <v>0</v>
      </c>
      <c r="AG622" s="66">
        <v>0</v>
      </c>
      <c r="AH622" s="66">
        <v>0</v>
      </c>
      <c r="AI622" s="66"/>
      <c r="AJ622" s="66"/>
      <c r="AK622" s="66"/>
      <c r="AL622" s="66"/>
      <c r="AM622" s="66"/>
      <c r="AN622" s="66"/>
      <c r="AO622" s="66">
        <v>0</v>
      </c>
      <c r="AP622" s="66">
        <v>0</v>
      </c>
      <c r="AQ622" s="66"/>
      <c r="AR622" s="66">
        <v>0</v>
      </c>
      <c r="AS622" s="66"/>
      <c r="AT622" s="66"/>
      <c r="AU622" s="66"/>
      <c r="AV622" s="66">
        <v>0</v>
      </c>
      <c r="AW622" s="87">
        <v>0</v>
      </c>
      <c r="AX622" s="66"/>
      <c r="AY622" s="87">
        <v>0</v>
      </c>
      <c r="AZ622" s="66"/>
      <c r="BA622" s="66"/>
      <c r="BB622" s="66"/>
      <c r="BC622" s="66">
        <v>0</v>
      </c>
      <c r="BD622" s="87">
        <v>0</v>
      </c>
      <c r="BE622" s="66"/>
      <c r="BF622" s="87">
        <v>0</v>
      </c>
      <c r="BG622" s="66"/>
      <c r="BH622" s="66"/>
      <c r="BI622" s="66"/>
      <c r="BJ622" s="66">
        <v>0</v>
      </c>
      <c r="BK622" s="87">
        <v>0</v>
      </c>
      <c r="BL622" s="66"/>
      <c r="BM622" s="87">
        <v>0</v>
      </c>
      <c r="BN622" s="66"/>
      <c r="BO622" s="66"/>
      <c r="BP622" s="66"/>
      <c r="BQ622" s="66"/>
      <c r="BR622" s="66"/>
      <c r="BS622" s="66"/>
      <c r="BT622" s="66"/>
      <c r="BU622" s="66"/>
      <c r="BV622" s="66"/>
      <c r="BW622" s="66"/>
      <c r="BX622" s="66"/>
      <c r="BY622" s="66"/>
      <c r="BZ622" s="66"/>
      <c r="CA622" s="66"/>
    </row>
    <row r="623" spans="1:79" s="256" customFormat="1" x14ac:dyDescent="0.2">
      <c r="A623" s="171"/>
      <c r="B623" s="211" t="s">
        <v>467</v>
      </c>
      <c r="C623" s="171"/>
      <c r="D623" s="214">
        <f t="shared" ref="D623:BN623" si="189">SUM(D624:D625)</f>
        <v>29.302009999999996</v>
      </c>
      <c r="E623" s="214">
        <f t="shared" ref="E623" si="190">SUM(E624:E625)</f>
        <v>0</v>
      </c>
      <c r="F623" s="214">
        <f t="shared" si="189"/>
        <v>10.919549999999999</v>
      </c>
      <c r="G623" s="214">
        <f t="shared" si="189"/>
        <v>0.4</v>
      </c>
      <c r="H623" s="214">
        <f t="shared" si="189"/>
        <v>0</v>
      </c>
      <c r="I623" s="214">
        <f t="shared" si="189"/>
        <v>1.5</v>
      </c>
      <c r="J623" s="214">
        <f t="shared" si="189"/>
        <v>0</v>
      </c>
      <c r="K623" s="214">
        <f t="shared" si="189"/>
        <v>0</v>
      </c>
      <c r="L623" s="214">
        <f t="shared" si="189"/>
        <v>0</v>
      </c>
      <c r="M623" s="214">
        <f t="shared" si="189"/>
        <v>0</v>
      </c>
      <c r="N623" s="214">
        <f t="shared" si="189"/>
        <v>0</v>
      </c>
      <c r="O623" s="214">
        <f t="shared" si="189"/>
        <v>0</v>
      </c>
      <c r="P623" s="214">
        <f t="shared" si="189"/>
        <v>0</v>
      </c>
      <c r="Q623" s="214">
        <f t="shared" si="189"/>
        <v>0</v>
      </c>
      <c r="R623" s="214">
        <f t="shared" si="189"/>
        <v>0</v>
      </c>
      <c r="S623" s="214">
        <f t="shared" si="189"/>
        <v>0</v>
      </c>
      <c r="T623" s="214">
        <f t="shared" si="189"/>
        <v>0</v>
      </c>
      <c r="U623" s="214">
        <f t="shared" si="189"/>
        <v>0</v>
      </c>
      <c r="V623" s="214">
        <f t="shared" si="189"/>
        <v>0</v>
      </c>
      <c r="W623" s="214">
        <f t="shared" si="189"/>
        <v>0</v>
      </c>
      <c r="X623" s="214">
        <f t="shared" si="189"/>
        <v>0</v>
      </c>
      <c r="Y623" s="214">
        <f t="shared" si="189"/>
        <v>0</v>
      </c>
      <c r="Z623" s="214">
        <f t="shared" si="189"/>
        <v>0</v>
      </c>
      <c r="AA623" s="214">
        <f t="shared" si="189"/>
        <v>0</v>
      </c>
      <c r="AB623" s="214">
        <f t="shared" si="189"/>
        <v>0</v>
      </c>
      <c r="AC623" s="214">
        <f t="shared" si="189"/>
        <v>0</v>
      </c>
      <c r="AD623" s="214">
        <f t="shared" si="189"/>
        <v>0</v>
      </c>
      <c r="AE623" s="214">
        <f t="shared" si="189"/>
        <v>0</v>
      </c>
      <c r="AF623" s="214">
        <f t="shared" si="189"/>
        <v>0</v>
      </c>
      <c r="AG623" s="214">
        <f t="shared" si="189"/>
        <v>0</v>
      </c>
      <c r="AH623" s="214">
        <f t="shared" si="189"/>
        <v>10.919549999999999</v>
      </c>
      <c r="AI623" s="214">
        <f t="shared" si="189"/>
        <v>0.4</v>
      </c>
      <c r="AJ623" s="214">
        <f t="shared" si="189"/>
        <v>0</v>
      </c>
      <c r="AK623" s="214">
        <f t="shared" si="189"/>
        <v>1.5</v>
      </c>
      <c r="AL623" s="214">
        <f t="shared" si="189"/>
        <v>0</v>
      </c>
      <c r="AM623" s="214">
        <f t="shared" si="189"/>
        <v>0</v>
      </c>
      <c r="AN623" s="214">
        <f t="shared" si="189"/>
        <v>0</v>
      </c>
      <c r="AO623" s="214">
        <f t="shared" si="189"/>
        <v>12.489096890000001</v>
      </c>
      <c r="AP623" s="214">
        <f t="shared" si="189"/>
        <v>0.25</v>
      </c>
      <c r="AQ623" s="214">
        <f t="shared" si="189"/>
        <v>0</v>
      </c>
      <c r="AR623" s="214">
        <f t="shared" si="189"/>
        <v>2.3283999999999998</v>
      </c>
      <c r="AS623" s="214">
        <f t="shared" si="189"/>
        <v>0</v>
      </c>
      <c r="AT623" s="214">
        <f t="shared" si="189"/>
        <v>0</v>
      </c>
      <c r="AU623" s="214">
        <f t="shared" si="189"/>
        <v>0</v>
      </c>
      <c r="AV623" s="214">
        <f t="shared" si="189"/>
        <v>0</v>
      </c>
      <c r="AW623" s="214">
        <f t="shared" si="189"/>
        <v>0</v>
      </c>
      <c r="AX623" s="214">
        <f t="shared" si="189"/>
        <v>0</v>
      </c>
      <c r="AY623" s="214">
        <f t="shared" si="189"/>
        <v>0</v>
      </c>
      <c r="AZ623" s="214">
        <f t="shared" si="189"/>
        <v>0</v>
      </c>
      <c r="BA623" s="214">
        <f t="shared" si="189"/>
        <v>0</v>
      </c>
      <c r="BB623" s="214">
        <f t="shared" si="189"/>
        <v>0</v>
      </c>
      <c r="BC623" s="214">
        <f t="shared" si="189"/>
        <v>0</v>
      </c>
      <c r="BD623" s="214">
        <f t="shared" si="189"/>
        <v>0</v>
      </c>
      <c r="BE623" s="214">
        <f t="shared" si="189"/>
        <v>0</v>
      </c>
      <c r="BF623" s="214">
        <f t="shared" si="189"/>
        <v>0</v>
      </c>
      <c r="BG623" s="214">
        <f t="shared" si="189"/>
        <v>0</v>
      </c>
      <c r="BH623" s="214">
        <f t="shared" si="189"/>
        <v>0</v>
      </c>
      <c r="BI623" s="214">
        <f t="shared" si="189"/>
        <v>0</v>
      </c>
      <c r="BJ623" s="214">
        <f t="shared" si="189"/>
        <v>12.489096890000001</v>
      </c>
      <c r="BK623" s="214">
        <f t="shared" si="189"/>
        <v>0.25</v>
      </c>
      <c r="BL623" s="214">
        <f t="shared" si="189"/>
        <v>0</v>
      </c>
      <c r="BM623" s="214">
        <f t="shared" si="189"/>
        <v>2.3283999999999998</v>
      </c>
      <c r="BN623" s="214">
        <f t="shared" si="189"/>
        <v>0</v>
      </c>
      <c r="BO623" s="214">
        <f t="shared" ref="BO623:CA623" si="191">SUM(BO624:BO625)</f>
        <v>0</v>
      </c>
      <c r="BP623" s="214">
        <f t="shared" si="191"/>
        <v>0</v>
      </c>
      <c r="BQ623" s="214">
        <f t="shared" si="191"/>
        <v>0</v>
      </c>
      <c r="BR623" s="214">
        <f t="shared" si="191"/>
        <v>0</v>
      </c>
      <c r="BS623" s="214">
        <f t="shared" si="191"/>
        <v>0</v>
      </c>
      <c r="BT623" s="214">
        <f t="shared" si="191"/>
        <v>0</v>
      </c>
      <c r="BU623" s="214">
        <f t="shared" si="191"/>
        <v>0</v>
      </c>
      <c r="BV623" s="214">
        <f t="shared" si="191"/>
        <v>0</v>
      </c>
      <c r="BW623" s="214">
        <f t="shared" si="191"/>
        <v>0</v>
      </c>
      <c r="BX623" s="214">
        <f t="shared" si="191"/>
        <v>0</v>
      </c>
      <c r="BY623" s="214">
        <f t="shared" si="191"/>
        <v>0</v>
      </c>
      <c r="BZ623" s="214">
        <f t="shared" si="191"/>
        <v>0</v>
      </c>
      <c r="CA623" s="214">
        <f t="shared" si="191"/>
        <v>0</v>
      </c>
    </row>
    <row r="624" spans="1:79" s="256" customFormat="1" ht="47.25" x14ac:dyDescent="0.2">
      <c r="A624" s="171" t="s">
        <v>900</v>
      </c>
      <c r="B624" s="84" t="s">
        <v>1760</v>
      </c>
      <c r="C624" s="171" t="s">
        <v>2418</v>
      </c>
      <c r="D624" s="87">
        <v>10.919549999999999</v>
      </c>
      <c r="E624" s="66">
        <v>0</v>
      </c>
      <c r="F624" s="66">
        <v>10.919549999999999</v>
      </c>
      <c r="G624" s="66">
        <v>0.4</v>
      </c>
      <c r="H624" s="66">
        <v>0</v>
      </c>
      <c r="I624" s="66">
        <v>1.5</v>
      </c>
      <c r="J624" s="66">
        <v>0</v>
      </c>
      <c r="K624" s="66">
        <v>0</v>
      </c>
      <c r="L624" s="66">
        <v>0</v>
      </c>
      <c r="M624" s="66">
        <v>0</v>
      </c>
      <c r="N624" s="66">
        <v>0</v>
      </c>
      <c r="O624" s="66">
        <v>0</v>
      </c>
      <c r="P624" s="66">
        <v>0</v>
      </c>
      <c r="Q624" s="66">
        <v>0</v>
      </c>
      <c r="R624" s="66">
        <v>0</v>
      </c>
      <c r="S624" s="66">
        <v>0</v>
      </c>
      <c r="T624" s="66">
        <v>0</v>
      </c>
      <c r="U624" s="66">
        <v>0</v>
      </c>
      <c r="V624" s="66">
        <v>0</v>
      </c>
      <c r="W624" s="66">
        <v>0</v>
      </c>
      <c r="X624" s="66">
        <v>0</v>
      </c>
      <c r="Y624" s="66">
        <v>0</v>
      </c>
      <c r="Z624" s="66">
        <v>0</v>
      </c>
      <c r="AA624" s="66">
        <v>0</v>
      </c>
      <c r="AB624" s="66">
        <v>0</v>
      </c>
      <c r="AC624" s="66">
        <v>0</v>
      </c>
      <c r="AD624" s="66">
        <v>0</v>
      </c>
      <c r="AE624" s="66">
        <v>0</v>
      </c>
      <c r="AF624" s="66">
        <v>0</v>
      </c>
      <c r="AG624" s="66">
        <v>0</v>
      </c>
      <c r="AH624" s="66">
        <v>10.919549999999999</v>
      </c>
      <c r="AI624" s="66">
        <v>0.4</v>
      </c>
      <c r="AJ624" s="66"/>
      <c r="AK624" s="66">
        <v>1.5</v>
      </c>
      <c r="AL624" s="66"/>
      <c r="AM624" s="66"/>
      <c r="AN624" s="66"/>
      <c r="AO624" s="66">
        <v>12.489096890000001</v>
      </c>
      <c r="AP624" s="66">
        <v>0.25</v>
      </c>
      <c r="AQ624" s="66"/>
      <c r="AR624" s="66">
        <v>2.3283999999999998</v>
      </c>
      <c r="AS624" s="66"/>
      <c r="AT624" s="66"/>
      <c r="AU624" s="66"/>
      <c r="AV624" s="66">
        <v>0</v>
      </c>
      <c r="AW624" s="87">
        <v>0</v>
      </c>
      <c r="AX624" s="66"/>
      <c r="AY624" s="87">
        <v>0</v>
      </c>
      <c r="AZ624" s="66"/>
      <c r="BA624" s="66"/>
      <c r="BB624" s="66"/>
      <c r="BC624" s="66">
        <v>0</v>
      </c>
      <c r="BD624" s="87">
        <v>0</v>
      </c>
      <c r="BE624" s="66"/>
      <c r="BF624" s="87">
        <v>0</v>
      </c>
      <c r="BG624" s="66"/>
      <c r="BH624" s="66"/>
      <c r="BI624" s="66"/>
      <c r="BJ624" s="66">
        <v>12.489096890000001</v>
      </c>
      <c r="BK624" s="87">
        <v>0.25</v>
      </c>
      <c r="BL624" s="66"/>
      <c r="BM624" s="87">
        <v>2.3283999999999998</v>
      </c>
      <c r="BN624" s="66"/>
      <c r="BO624" s="66"/>
      <c r="BP624" s="66"/>
      <c r="BQ624" s="66"/>
      <c r="BR624" s="66"/>
      <c r="BS624" s="66"/>
      <c r="BT624" s="66"/>
      <c r="BU624" s="66"/>
      <c r="BV624" s="66"/>
      <c r="BW624" s="66"/>
      <c r="BX624" s="66"/>
      <c r="BY624" s="66"/>
      <c r="BZ624" s="66"/>
      <c r="CA624" s="66"/>
    </row>
    <row r="625" spans="1:79" s="256" customFormat="1" ht="63" x14ac:dyDescent="0.2">
      <c r="A625" s="171" t="s">
        <v>900</v>
      </c>
      <c r="B625" s="84" t="s">
        <v>468</v>
      </c>
      <c r="C625" s="171" t="s">
        <v>2419</v>
      </c>
      <c r="D625" s="87">
        <v>18.382459999999998</v>
      </c>
      <c r="E625" s="66">
        <v>0</v>
      </c>
      <c r="F625" s="66">
        <v>0</v>
      </c>
      <c r="G625" s="66">
        <v>0</v>
      </c>
      <c r="H625" s="66">
        <v>0</v>
      </c>
      <c r="I625" s="66">
        <v>0</v>
      </c>
      <c r="J625" s="66">
        <v>0</v>
      </c>
      <c r="K625" s="66">
        <v>0</v>
      </c>
      <c r="L625" s="66">
        <v>0</v>
      </c>
      <c r="M625" s="66">
        <v>0</v>
      </c>
      <c r="N625" s="66">
        <v>0</v>
      </c>
      <c r="O625" s="66">
        <v>0</v>
      </c>
      <c r="P625" s="66">
        <v>0</v>
      </c>
      <c r="Q625" s="66">
        <v>0</v>
      </c>
      <c r="R625" s="66">
        <v>0</v>
      </c>
      <c r="S625" s="66">
        <v>0</v>
      </c>
      <c r="T625" s="66">
        <v>0</v>
      </c>
      <c r="U625" s="66">
        <v>0</v>
      </c>
      <c r="V625" s="66">
        <v>0</v>
      </c>
      <c r="W625" s="66">
        <v>0</v>
      </c>
      <c r="X625" s="66">
        <v>0</v>
      </c>
      <c r="Y625" s="66">
        <v>0</v>
      </c>
      <c r="Z625" s="66">
        <v>0</v>
      </c>
      <c r="AA625" s="66">
        <v>0</v>
      </c>
      <c r="AB625" s="66">
        <v>0</v>
      </c>
      <c r="AC625" s="66">
        <v>0</v>
      </c>
      <c r="AD625" s="66">
        <v>0</v>
      </c>
      <c r="AE625" s="66">
        <v>0</v>
      </c>
      <c r="AF625" s="66">
        <v>0</v>
      </c>
      <c r="AG625" s="66">
        <v>0</v>
      </c>
      <c r="AH625" s="66">
        <v>0</v>
      </c>
      <c r="AI625" s="66">
        <v>0</v>
      </c>
      <c r="AJ625" s="66"/>
      <c r="AK625" s="66">
        <v>0</v>
      </c>
      <c r="AL625" s="66"/>
      <c r="AM625" s="66"/>
      <c r="AN625" s="66"/>
      <c r="AO625" s="66">
        <v>0</v>
      </c>
      <c r="AP625" s="66">
        <v>0</v>
      </c>
      <c r="AQ625" s="66"/>
      <c r="AR625" s="66">
        <v>0</v>
      </c>
      <c r="AS625" s="66"/>
      <c r="AT625" s="66"/>
      <c r="AU625" s="66"/>
      <c r="AV625" s="66">
        <v>0</v>
      </c>
      <c r="AW625" s="87">
        <v>0</v>
      </c>
      <c r="AX625" s="66"/>
      <c r="AY625" s="87">
        <v>0</v>
      </c>
      <c r="AZ625" s="66"/>
      <c r="BA625" s="66"/>
      <c r="BB625" s="66"/>
      <c r="BC625" s="66">
        <v>0</v>
      </c>
      <c r="BD625" s="87">
        <v>0</v>
      </c>
      <c r="BE625" s="66"/>
      <c r="BF625" s="87">
        <v>0</v>
      </c>
      <c r="BG625" s="66"/>
      <c r="BH625" s="66"/>
      <c r="BI625" s="66"/>
      <c r="BJ625" s="66">
        <v>0</v>
      </c>
      <c r="BK625" s="87">
        <v>0</v>
      </c>
      <c r="BL625" s="66"/>
      <c r="BM625" s="87">
        <v>0</v>
      </c>
      <c r="BN625" s="66"/>
      <c r="BO625" s="66"/>
      <c r="BP625" s="66"/>
      <c r="BQ625" s="66"/>
      <c r="BR625" s="66"/>
      <c r="BS625" s="66"/>
      <c r="BT625" s="66"/>
      <c r="BU625" s="66"/>
      <c r="BV625" s="66"/>
      <c r="BW625" s="66"/>
      <c r="BX625" s="66"/>
      <c r="BY625" s="66"/>
      <c r="BZ625" s="66"/>
      <c r="CA625" s="66"/>
    </row>
    <row r="626" spans="1:79" s="256" customFormat="1" x14ac:dyDescent="0.2">
      <c r="A626" s="210"/>
      <c r="B626" s="211" t="s">
        <v>44</v>
      </c>
      <c r="C626" s="210"/>
      <c r="D626" s="214">
        <f t="shared" ref="D626:BN626" si="192">SUM(D627:D630)</f>
        <v>48.013859999999994</v>
      </c>
      <c r="E626" s="214">
        <f t="shared" ref="E626" si="193">SUM(E627:E630)</f>
        <v>0</v>
      </c>
      <c r="F626" s="214">
        <f t="shared" si="192"/>
        <v>4.3512399999999998</v>
      </c>
      <c r="G626" s="214">
        <f t="shared" si="192"/>
        <v>0</v>
      </c>
      <c r="H626" s="214">
        <f t="shared" si="192"/>
        <v>0</v>
      </c>
      <c r="I626" s="214">
        <f t="shared" si="192"/>
        <v>0.2</v>
      </c>
      <c r="J626" s="214">
        <f t="shared" si="192"/>
        <v>0</v>
      </c>
      <c r="K626" s="214">
        <f t="shared" si="192"/>
        <v>0</v>
      </c>
      <c r="L626" s="214">
        <f t="shared" si="192"/>
        <v>0</v>
      </c>
      <c r="M626" s="214">
        <f t="shared" si="192"/>
        <v>0</v>
      </c>
      <c r="N626" s="214">
        <f t="shared" si="192"/>
        <v>0</v>
      </c>
      <c r="O626" s="214">
        <f t="shared" si="192"/>
        <v>0</v>
      </c>
      <c r="P626" s="214">
        <f t="shared" si="192"/>
        <v>0</v>
      </c>
      <c r="Q626" s="214">
        <f t="shared" si="192"/>
        <v>0</v>
      </c>
      <c r="R626" s="214">
        <f t="shared" si="192"/>
        <v>0</v>
      </c>
      <c r="S626" s="214">
        <f t="shared" si="192"/>
        <v>0</v>
      </c>
      <c r="T626" s="214">
        <f t="shared" si="192"/>
        <v>0</v>
      </c>
      <c r="U626" s="214">
        <f t="shared" si="192"/>
        <v>0</v>
      </c>
      <c r="V626" s="214">
        <f t="shared" si="192"/>
        <v>0</v>
      </c>
      <c r="W626" s="214">
        <f t="shared" si="192"/>
        <v>0</v>
      </c>
      <c r="X626" s="214">
        <f t="shared" si="192"/>
        <v>0</v>
      </c>
      <c r="Y626" s="214">
        <f t="shared" si="192"/>
        <v>0</v>
      </c>
      <c r="Z626" s="214">
        <f t="shared" si="192"/>
        <v>0</v>
      </c>
      <c r="AA626" s="214">
        <f t="shared" si="192"/>
        <v>0</v>
      </c>
      <c r="AB626" s="214">
        <f t="shared" si="192"/>
        <v>0</v>
      </c>
      <c r="AC626" s="214">
        <f t="shared" si="192"/>
        <v>0</v>
      </c>
      <c r="AD626" s="214">
        <f t="shared" si="192"/>
        <v>0</v>
      </c>
      <c r="AE626" s="214">
        <f t="shared" si="192"/>
        <v>0</v>
      </c>
      <c r="AF626" s="214">
        <f t="shared" si="192"/>
        <v>0</v>
      </c>
      <c r="AG626" s="214">
        <f t="shared" si="192"/>
        <v>0</v>
      </c>
      <c r="AH626" s="214">
        <f t="shared" si="192"/>
        <v>4.3512399999999998</v>
      </c>
      <c r="AI626" s="214">
        <f t="shared" si="192"/>
        <v>0</v>
      </c>
      <c r="AJ626" s="214">
        <f t="shared" si="192"/>
        <v>0</v>
      </c>
      <c r="AK626" s="214">
        <f t="shared" si="192"/>
        <v>0.2</v>
      </c>
      <c r="AL626" s="214">
        <f t="shared" si="192"/>
        <v>0</v>
      </c>
      <c r="AM626" s="214">
        <f t="shared" si="192"/>
        <v>0</v>
      </c>
      <c r="AN626" s="214">
        <f t="shared" si="192"/>
        <v>0</v>
      </c>
      <c r="AO626" s="214">
        <f t="shared" si="192"/>
        <v>0</v>
      </c>
      <c r="AP626" s="214">
        <f t="shared" si="192"/>
        <v>0</v>
      </c>
      <c r="AQ626" s="214">
        <f t="shared" si="192"/>
        <v>0</v>
      </c>
      <c r="AR626" s="214">
        <f t="shared" si="192"/>
        <v>0</v>
      </c>
      <c r="AS626" s="214">
        <f t="shared" si="192"/>
        <v>0</v>
      </c>
      <c r="AT626" s="214">
        <f t="shared" si="192"/>
        <v>0</v>
      </c>
      <c r="AU626" s="214">
        <f t="shared" si="192"/>
        <v>0</v>
      </c>
      <c r="AV626" s="214">
        <f t="shared" si="192"/>
        <v>0</v>
      </c>
      <c r="AW626" s="214">
        <f t="shared" si="192"/>
        <v>0</v>
      </c>
      <c r="AX626" s="214">
        <f t="shared" si="192"/>
        <v>0</v>
      </c>
      <c r="AY626" s="214">
        <f t="shared" si="192"/>
        <v>0</v>
      </c>
      <c r="AZ626" s="214">
        <f t="shared" si="192"/>
        <v>0</v>
      </c>
      <c r="BA626" s="214">
        <f t="shared" si="192"/>
        <v>0</v>
      </c>
      <c r="BB626" s="214">
        <f t="shared" si="192"/>
        <v>0</v>
      </c>
      <c r="BC626" s="214">
        <f t="shared" si="192"/>
        <v>0</v>
      </c>
      <c r="BD626" s="214">
        <f t="shared" si="192"/>
        <v>0</v>
      </c>
      <c r="BE626" s="214">
        <f t="shared" si="192"/>
        <v>0</v>
      </c>
      <c r="BF626" s="214">
        <f t="shared" si="192"/>
        <v>0</v>
      </c>
      <c r="BG626" s="214">
        <f t="shared" si="192"/>
        <v>0</v>
      </c>
      <c r="BH626" s="214">
        <f t="shared" si="192"/>
        <v>0</v>
      </c>
      <c r="BI626" s="214">
        <f t="shared" si="192"/>
        <v>0</v>
      </c>
      <c r="BJ626" s="214">
        <f t="shared" si="192"/>
        <v>0</v>
      </c>
      <c r="BK626" s="214">
        <f t="shared" si="192"/>
        <v>0</v>
      </c>
      <c r="BL626" s="214">
        <f t="shared" si="192"/>
        <v>0</v>
      </c>
      <c r="BM626" s="214">
        <f t="shared" si="192"/>
        <v>0</v>
      </c>
      <c r="BN626" s="214">
        <f t="shared" si="192"/>
        <v>0</v>
      </c>
      <c r="BO626" s="214">
        <f t="shared" ref="BO626:CA626" si="194">SUM(BO627:BO630)</f>
        <v>0</v>
      </c>
      <c r="BP626" s="214">
        <f t="shared" si="194"/>
        <v>0</v>
      </c>
      <c r="BQ626" s="214">
        <f t="shared" si="194"/>
        <v>0</v>
      </c>
      <c r="BR626" s="214">
        <f t="shared" si="194"/>
        <v>0</v>
      </c>
      <c r="BS626" s="214">
        <f t="shared" si="194"/>
        <v>0</v>
      </c>
      <c r="BT626" s="214">
        <f t="shared" si="194"/>
        <v>0</v>
      </c>
      <c r="BU626" s="214">
        <f t="shared" si="194"/>
        <v>0</v>
      </c>
      <c r="BV626" s="214">
        <f t="shared" si="194"/>
        <v>0</v>
      </c>
      <c r="BW626" s="214">
        <f t="shared" si="194"/>
        <v>0</v>
      </c>
      <c r="BX626" s="214">
        <f t="shared" si="194"/>
        <v>0</v>
      </c>
      <c r="BY626" s="214">
        <f t="shared" si="194"/>
        <v>0</v>
      </c>
      <c r="BZ626" s="214">
        <f t="shared" si="194"/>
        <v>0</v>
      </c>
      <c r="CA626" s="214">
        <f t="shared" si="194"/>
        <v>0</v>
      </c>
    </row>
    <row r="627" spans="1:79" s="256" customFormat="1" ht="47.25" x14ac:dyDescent="0.2">
      <c r="A627" s="171" t="s">
        <v>900</v>
      </c>
      <c r="B627" s="84" t="s">
        <v>739</v>
      </c>
      <c r="C627" s="171" t="s">
        <v>2420</v>
      </c>
      <c r="D627" s="87">
        <v>3.4666000000000001</v>
      </c>
      <c r="E627" s="66">
        <v>0</v>
      </c>
      <c r="F627" s="66">
        <v>0</v>
      </c>
      <c r="G627" s="66">
        <v>0</v>
      </c>
      <c r="H627" s="66">
        <v>0</v>
      </c>
      <c r="I627" s="66">
        <v>0</v>
      </c>
      <c r="J627" s="66">
        <v>0</v>
      </c>
      <c r="K627" s="66">
        <v>0</v>
      </c>
      <c r="L627" s="66">
        <v>0</v>
      </c>
      <c r="M627" s="66">
        <v>0</v>
      </c>
      <c r="N627" s="66">
        <v>0</v>
      </c>
      <c r="O627" s="66">
        <v>0</v>
      </c>
      <c r="P627" s="66">
        <v>0</v>
      </c>
      <c r="Q627" s="66">
        <v>0</v>
      </c>
      <c r="R627" s="66">
        <v>0</v>
      </c>
      <c r="S627" s="66">
        <v>0</v>
      </c>
      <c r="T627" s="66">
        <v>0</v>
      </c>
      <c r="U627" s="66">
        <v>0</v>
      </c>
      <c r="V627" s="66">
        <v>0</v>
      </c>
      <c r="W627" s="66">
        <v>0</v>
      </c>
      <c r="X627" s="66">
        <v>0</v>
      </c>
      <c r="Y627" s="66">
        <v>0</v>
      </c>
      <c r="Z627" s="66">
        <v>0</v>
      </c>
      <c r="AA627" s="66">
        <v>0</v>
      </c>
      <c r="AB627" s="66">
        <v>0</v>
      </c>
      <c r="AC627" s="66">
        <v>0</v>
      </c>
      <c r="AD627" s="66">
        <v>0</v>
      </c>
      <c r="AE627" s="66">
        <v>0</v>
      </c>
      <c r="AF627" s="66">
        <v>0</v>
      </c>
      <c r="AG627" s="66">
        <v>0</v>
      </c>
      <c r="AH627" s="66">
        <v>0</v>
      </c>
      <c r="AI627" s="66">
        <v>0</v>
      </c>
      <c r="AJ627" s="66"/>
      <c r="AK627" s="66">
        <v>0</v>
      </c>
      <c r="AL627" s="66"/>
      <c r="AM627" s="66"/>
      <c r="AN627" s="66"/>
      <c r="AO627" s="66">
        <v>0</v>
      </c>
      <c r="AP627" s="66">
        <v>0</v>
      </c>
      <c r="AQ627" s="66"/>
      <c r="AR627" s="66">
        <v>0</v>
      </c>
      <c r="AS627" s="66"/>
      <c r="AT627" s="66"/>
      <c r="AU627" s="66"/>
      <c r="AV627" s="66">
        <v>0</v>
      </c>
      <c r="AW627" s="87">
        <v>0</v>
      </c>
      <c r="AX627" s="66"/>
      <c r="AY627" s="87">
        <v>0</v>
      </c>
      <c r="AZ627" s="66"/>
      <c r="BA627" s="66"/>
      <c r="BB627" s="66"/>
      <c r="BC627" s="66">
        <v>0</v>
      </c>
      <c r="BD627" s="87">
        <v>0</v>
      </c>
      <c r="BE627" s="66"/>
      <c r="BF627" s="87">
        <v>0</v>
      </c>
      <c r="BG627" s="66"/>
      <c r="BH627" s="66"/>
      <c r="BI627" s="66"/>
      <c r="BJ627" s="66">
        <v>0</v>
      </c>
      <c r="BK627" s="87">
        <v>0</v>
      </c>
      <c r="BL627" s="66"/>
      <c r="BM627" s="87">
        <v>0</v>
      </c>
      <c r="BN627" s="66"/>
      <c r="BO627" s="66"/>
      <c r="BP627" s="66"/>
      <c r="BQ627" s="66"/>
      <c r="BR627" s="66"/>
      <c r="BS627" s="66"/>
      <c r="BT627" s="66"/>
      <c r="BU627" s="66"/>
      <c r="BV627" s="66"/>
      <c r="BW627" s="66"/>
      <c r="BX627" s="66"/>
      <c r="BY627" s="66"/>
      <c r="BZ627" s="66"/>
      <c r="CA627" s="66"/>
    </row>
    <row r="628" spans="1:79" s="256" customFormat="1" ht="47.25" x14ac:dyDescent="0.2">
      <c r="A628" s="171" t="s">
        <v>900</v>
      </c>
      <c r="B628" s="84" t="s">
        <v>740</v>
      </c>
      <c r="C628" s="171" t="s">
        <v>2421</v>
      </c>
      <c r="D628" s="87">
        <v>4.3512399999999998</v>
      </c>
      <c r="E628" s="66">
        <v>0</v>
      </c>
      <c r="F628" s="66">
        <v>4.3512399999999998</v>
      </c>
      <c r="G628" s="66">
        <v>0</v>
      </c>
      <c r="H628" s="66">
        <v>0</v>
      </c>
      <c r="I628" s="66">
        <v>0.2</v>
      </c>
      <c r="J628" s="66">
        <v>0</v>
      </c>
      <c r="K628" s="66">
        <v>0</v>
      </c>
      <c r="L628" s="66">
        <v>0</v>
      </c>
      <c r="M628" s="66">
        <v>0</v>
      </c>
      <c r="N628" s="66">
        <v>0</v>
      </c>
      <c r="O628" s="66">
        <v>0</v>
      </c>
      <c r="P628" s="66">
        <v>0</v>
      </c>
      <c r="Q628" s="66">
        <v>0</v>
      </c>
      <c r="R628" s="66">
        <v>0</v>
      </c>
      <c r="S628" s="66">
        <v>0</v>
      </c>
      <c r="T628" s="66">
        <v>0</v>
      </c>
      <c r="U628" s="66">
        <v>0</v>
      </c>
      <c r="V628" s="66">
        <v>0</v>
      </c>
      <c r="W628" s="66">
        <v>0</v>
      </c>
      <c r="X628" s="66">
        <v>0</v>
      </c>
      <c r="Y628" s="66">
        <v>0</v>
      </c>
      <c r="Z628" s="66">
        <v>0</v>
      </c>
      <c r="AA628" s="66">
        <v>0</v>
      </c>
      <c r="AB628" s="66">
        <v>0</v>
      </c>
      <c r="AC628" s="66">
        <v>0</v>
      </c>
      <c r="AD628" s="66">
        <v>0</v>
      </c>
      <c r="AE628" s="66">
        <v>0</v>
      </c>
      <c r="AF628" s="66">
        <v>0</v>
      </c>
      <c r="AG628" s="66">
        <v>0</v>
      </c>
      <c r="AH628" s="66">
        <v>4.3512399999999998</v>
      </c>
      <c r="AI628" s="66">
        <v>0</v>
      </c>
      <c r="AJ628" s="66"/>
      <c r="AK628" s="66">
        <v>0.2</v>
      </c>
      <c r="AL628" s="66"/>
      <c r="AM628" s="66"/>
      <c r="AN628" s="66"/>
      <c r="AO628" s="66">
        <v>0</v>
      </c>
      <c r="AP628" s="66">
        <v>0</v>
      </c>
      <c r="AQ628" s="66"/>
      <c r="AR628" s="66">
        <v>0</v>
      </c>
      <c r="AS628" s="66"/>
      <c r="AT628" s="66"/>
      <c r="AU628" s="66"/>
      <c r="AV628" s="66">
        <v>0</v>
      </c>
      <c r="AW628" s="87">
        <v>0</v>
      </c>
      <c r="AX628" s="66"/>
      <c r="AY628" s="87">
        <v>0</v>
      </c>
      <c r="AZ628" s="66"/>
      <c r="BA628" s="66"/>
      <c r="BB628" s="66"/>
      <c r="BC628" s="66">
        <v>0</v>
      </c>
      <c r="BD628" s="87">
        <v>0</v>
      </c>
      <c r="BE628" s="66"/>
      <c r="BF628" s="87">
        <v>0</v>
      </c>
      <c r="BG628" s="66"/>
      <c r="BH628" s="66"/>
      <c r="BI628" s="66"/>
      <c r="BJ628" s="66">
        <v>0</v>
      </c>
      <c r="BK628" s="87">
        <v>0</v>
      </c>
      <c r="BL628" s="66"/>
      <c r="BM628" s="87">
        <v>0</v>
      </c>
      <c r="BN628" s="66"/>
      <c r="BO628" s="66"/>
      <c r="BP628" s="66"/>
      <c r="BQ628" s="66"/>
      <c r="BR628" s="66"/>
      <c r="BS628" s="66"/>
      <c r="BT628" s="66"/>
      <c r="BU628" s="66"/>
      <c r="BV628" s="66"/>
      <c r="BW628" s="66"/>
      <c r="BX628" s="66"/>
      <c r="BY628" s="66"/>
      <c r="BZ628" s="66"/>
      <c r="CA628" s="66"/>
    </row>
    <row r="629" spans="1:79" s="256" customFormat="1" ht="31.5" x14ac:dyDescent="0.2">
      <c r="A629" s="171" t="s">
        <v>900</v>
      </c>
      <c r="B629" s="170" t="s">
        <v>381</v>
      </c>
      <c r="C629" s="171" t="s">
        <v>2422</v>
      </c>
      <c r="D629" s="87">
        <v>40.196019999999997</v>
      </c>
      <c r="E629" s="66">
        <v>0</v>
      </c>
      <c r="F629" s="66">
        <v>0</v>
      </c>
      <c r="G629" s="66">
        <v>0</v>
      </c>
      <c r="H629" s="66">
        <v>0</v>
      </c>
      <c r="I629" s="66">
        <v>0</v>
      </c>
      <c r="J629" s="66">
        <v>0</v>
      </c>
      <c r="K629" s="66">
        <v>0</v>
      </c>
      <c r="L629" s="66">
        <v>0</v>
      </c>
      <c r="M629" s="66">
        <v>0</v>
      </c>
      <c r="N629" s="66">
        <v>0</v>
      </c>
      <c r="O629" s="66">
        <v>0</v>
      </c>
      <c r="P629" s="66">
        <v>0</v>
      </c>
      <c r="Q629" s="66">
        <v>0</v>
      </c>
      <c r="R629" s="66">
        <v>0</v>
      </c>
      <c r="S629" s="66">
        <v>0</v>
      </c>
      <c r="T629" s="66">
        <v>0</v>
      </c>
      <c r="U629" s="66">
        <v>0</v>
      </c>
      <c r="V629" s="66">
        <v>0</v>
      </c>
      <c r="W629" s="66">
        <v>0</v>
      </c>
      <c r="X629" s="66">
        <v>0</v>
      </c>
      <c r="Y629" s="66">
        <v>0</v>
      </c>
      <c r="Z629" s="66">
        <v>0</v>
      </c>
      <c r="AA629" s="66">
        <v>0</v>
      </c>
      <c r="AB629" s="66">
        <v>0</v>
      </c>
      <c r="AC629" s="66">
        <v>0</v>
      </c>
      <c r="AD629" s="66">
        <v>0</v>
      </c>
      <c r="AE629" s="66">
        <v>0</v>
      </c>
      <c r="AF629" s="66">
        <v>0</v>
      </c>
      <c r="AG629" s="66">
        <v>0</v>
      </c>
      <c r="AH629" s="66">
        <v>0</v>
      </c>
      <c r="AI629" s="66">
        <v>0</v>
      </c>
      <c r="AJ629" s="66"/>
      <c r="AK629" s="66">
        <v>0</v>
      </c>
      <c r="AL629" s="66"/>
      <c r="AM629" s="66"/>
      <c r="AN629" s="66"/>
      <c r="AO629" s="66">
        <v>0</v>
      </c>
      <c r="AP629" s="66">
        <v>0</v>
      </c>
      <c r="AQ629" s="66"/>
      <c r="AR629" s="66">
        <v>0</v>
      </c>
      <c r="AS629" s="66"/>
      <c r="AT629" s="66"/>
      <c r="AU629" s="66"/>
      <c r="AV629" s="66">
        <v>0</v>
      </c>
      <c r="AW629" s="87">
        <v>0</v>
      </c>
      <c r="AX629" s="66"/>
      <c r="AY629" s="87">
        <v>0</v>
      </c>
      <c r="AZ629" s="66"/>
      <c r="BA629" s="66"/>
      <c r="BB629" s="66"/>
      <c r="BC629" s="66">
        <v>0</v>
      </c>
      <c r="BD629" s="87">
        <v>0</v>
      </c>
      <c r="BE629" s="66"/>
      <c r="BF629" s="87">
        <v>0</v>
      </c>
      <c r="BG629" s="66"/>
      <c r="BH629" s="66"/>
      <c r="BI629" s="66"/>
      <c r="BJ629" s="66">
        <v>0</v>
      </c>
      <c r="BK629" s="87">
        <v>0</v>
      </c>
      <c r="BL629" s="66"/>
      <c r="BM629" s="87">
        <v>0</v>
      </c>
      <c r="BN629" s="66"/>
      <c r="BO629" s="66"/>
      <c r="BP629" s="66"/>
      <c r="BQ629" s="66"/>
      <c r="BR629" s="66"/>
      <c r="BS629" s="66"/>
      <c r="BT629" s="66"/>
      <c r="BU629" s="66"/>
      <c r="BV629" s="66"/>
      <c r="BW629" s="66"/>
      <c r="BX629" s="66"/>
      <c r="BY629" s="66"/>
      <c r="BZ629" s="66"/>
      <c r="CA629" s="66"/>
    </row>
    <row r="630" spans="1:79" s="256" customFormat="1" ht="63" x14ac:dyDescent="0.2">
      <c r="A630" s="171" t="s">
        <v>900</v>
      </c>
      <c r="B630" s="84" t="s">
        <v>948</v>
      </c>
      <c r="C630" s="171" t="s">
        <v>2423</v>
      </c>
      <c r="D630" s="87">
        <v>0</v>
      </c>
      <c r="E630" s="66">
        <v>0</v>
      </c>
      <c r="F630" s="66">
        <v>0</v>
      </c>
      <c r="G630" s="66">
        <v>0</v>
      </c>
      <c r="H630" s="66">
        <v>0</v>
      </c>
      <c r="I630" s="66">
        <v>0</v>
      </c>
      <c r="J630" s="66">
        <v>0</v>
      </c>
      <c r="K630" s="66">
        <v>0</v>
      </c>
      <c r="L630" s="66">
        <v>0</v>
      </c>
      <c r="M630" s="66">
        <v>0</v>
      </c>
      <c r="N630" s="66">
        <v>0</v>
      </c>
      <c r="O630" s="66">
        <v>0</v>
      </c>
      <c r="P630" s="66">
        <v>0</v>
      </c>
      <c r="Q630" s="66">
        <v>0</v>
      </c>
      <c r="R630" s="66">
        <v>0</v>
      </c>
      <c r="S630" s="66">
        <v>0</v>
      </c>
      <c r="T630" s="66">
        <v>0</v>
      </c>
      <c r="U630" s="66">
        <v>0</v>
      </c>
      <c r="V630" s="66">
        <v>0</v>
      </c>
      <c r="W630" s="66">
        <v>0</v>
      </c>
      <c r="X630" s="66">
        <v>0</v>
      </c>
      <c r="Y630" s="66">
        <v>0</v>
      </c>
      <c r="Z630" s="66">
        <v>0</v>
      </c>
      <c r="AA630" s="66">
        <v>0</v>
      </c>
      <c r="AB630" s="66">
        <v>0</v>
      </c>
      <c r="AC630" s="66">
        <v>0</v>
      </c>
      <c r="AD630" s="66">
        <v>0</v>
      </c>
      <c r="AE630" s="66">
        <v>0</v>
      </c>
      <c r="AF630" s="66">
        <v>0</v>
      </c>
      <c r="AG630" s="66">
        <v>0</v>
      </c>
      <c r="AH630" s="66">
        <v>0</v>
      </c>
      <c r="AI630" s="66"/>
      <c r="AJ630" s="66"/>
      <c r="AK630" s="66"/>
      <c r="AL630" s="66"/>
      <c r="AM630" s="66"/>
      <c r="AN630" s="66"/>
      <c r="AO630" s="66">
        <v>0</v>
      </c>
      <c r="AP630" s="66">
        <v>0</v>
      </c>
      <c r="AQ630" s="66"/>
      <c r="AR630" s="66">
        <v>0</v>
      </c>
      <c r="AS630" s="66"/>
      <c r="AT630" s="66"/>
      <c r="AU630" s="66"/>
      <c r="AV630" s="66">
        <v>0</v>
      </c>
      <c r="AW630" s="87">
        <v>0</v>
      </c>
      <c r="AX630" s="66"/>
      <c r="AY630" s="87">
        <v>0</v>
      </c>
      <c r="AZ630" s="66"/>
      <c r="BA630" s="66"/>
      <c r="BB630" s="66"/>
      <c r="BC630" s="66">
        <v>0</v>
      </c>
      <c r="BD630" s="87">
        <v>0</v>
      </c>
      <c r="BE630" s="66"/>
      <c r="BF630" s="87">
        <v>0</v>
      </c>
      <c r="BG630" s="66"/>
      <c r="BH630" s="66"/>
      <c r="BI630" s="66"/>
      <c r="BJ630" s="66">
        <v>0</v>
      </c>
      <c r="BK630" s="87">
        <v>0</v>
      </c>
      <c r="BL630" s="66"/>
      <c r="BM630" s="87">
        <v>0</v>
      </c>
      <c r="BN630" s="66"/>
      <c r="BO630" s="66"/>
      <c r="BP630" s="66"/>
      <c r="BQ630" s="66"/>
      <c r="BR630" s="66"/>
      <c r="BS630" s="66"/>
      <c r="BT630" s="66"/>
      <c r="BU630" s="66"/>
      <c r="BV630" s="66"/>
      <c r="BW630" s="66"/>
      <c r="BX630" s="66"/>
      <c r="BY630" s="66"/>
      <c r="BZ630" s="66"/>
      <c r="CA630" s="66"/>
    </row>
    <row r="631" spans="1:79" s="256" customFormat="1" x14ac:dyDescent="0.2">
      <c r="A631" s="210"/>
      <c r="B631" s="213" t="s">
        <v>91</v>
      </c>
      <c r="C631" s="210"/>
      <c r="D631" s="214">
        <f t="shared" ref="D631:BN631" si="195">SUM(D632:D635)</f>
        <v>87.184110000000004</v>
      </c>
      <c r="E631" s="214">
        <f t="shared" ref="E631" si="196">SUM(E632:E635)</f>
        <v>0</v>
      </c>
      <c r="F631" s="214">
        <f t="shared" si="195"/>
        <v>80.346369999999993</v>
      </c>
      <c r="G631" s="214">
        <f t="shared" si="195"/>
        <v>0</v>
      </c>
      <c r="H631" s="214">
        <f t="shared" si="195"/>
        <v>0</v>
      </c>
      <c r="I631" s="214">
        <f t="shared" si="195"/>
        <v>0</v>
      </c>
      <c r="J631" s="214">
        <f t="shared" si="195"/>
        <v>0</v>
      </c>
      <c r="K631" s="214">
        <f t="shared" si="195"/>
        <v>0</v>
      </c>
      <c r="L631" s="214">
        <f t="shared" si="195"/>
        <v>0</v>
      </c>
      <c r="M631" s="214">
        <f t="shared" si="195"/>
        <v>0</v>
      </c>
      <c r="N631" s="214">
        <f t="shared" si="195"/>
        <v>0</v>
      </c>
      <c r="O631" s="214">
        <f t="shared" si="195"/>
        <v>0</v>
      </c>
      <c r="P631" s="214">
        <f t="shared" si="195"/>
        <v>0</v>
      </c>
      <c r="Q631" s="214">
        <f t="shared" si="195"/>
        <v>0</v>
      </c>
      <c r="R631" s="214">
        <f t="shared" si="195"/>
        <v>0</v>
      </c>
      <c r="S631" s="214">
        <f t="shared" si="195"/>
        <v>0</v>
      </c>
      <c r="T631" s="214">
        <f t="shared" si="195"/>
        <v>0</v>
      </c>
      <c r="U631" s="214">
        <f t="shared" si="195"/>
        <v>0</v>
      </c>
      <c r="V631" s="214">
        <f t="shared" si="195"/>
        <v>0</v>
      </c>
      <c r="W631" s="214">
        <f t="shared" si="195"/>
        <v>0</v>
      </c>
      <c r="X631" s="214">
        <f t="shared" si="195"/>
        <v>0</v>
      </c>
      <c r="Y631" s="214">
        <f t="shared" si="195"/>
        <v>0</v>
      </c>
      <c r="Z631" s="214">
        <f t="shared" si="195"/>
        <v>0</v>
      </c>
      <c r="AA631" s="214">
        <f t="shared" si="195"/>
        <v>0</v>
      </c>
      <c r="AB631" s="214">
        <f t="shared" si="195"/>
        <v>0</v>
      </c>
      <c r="AC631" s="214">
        <f t="shared" si="195"/>
        <v>0</v>
      </c>
      <c r="AD631" s="214">
        <f t="shared" si="195"/>
        <v>0</v>
      </c>
      <c r="AE631" s="214">
        <f t="shared" si="195"/>
        <v>0</v>
      </c>
      <c r="AF631" s="214">
        <f t="shared" si="195"/>
        <v>0</v>
      </c>
      <c r="AG631" s="214">
        <f t="shared" si="195"/>
        <v>0</v>
      </c>
      <c r="AH631" s="214">
        <f t="shared" si="195"/>
        <v>80.346369999999993</v>
      </c>
      <c r="AI631" s="214">
        <f t="shared" si="195"/>
        <v>0</v>
      </c>
      <c r="AJ631" s="214">
        <f t="shared" si="195"/>
        <v>0</v>
      </c>
      <c r="AK631" s="214">
        <f t="shared" si="195"/>
        <v>0</v>
      </c>
      <c r="AL631" s="214">
        <f t="shared" si="195"/>
        <v>0</v>
      </c>
      <c r="AM631" s="214">
        <f t="shared" si="195"/>
        <v>0</v>
      </c>
      <c r="AN631" s="214">
        <f t="shared" si="195"/>
        <v>0</v>
      </c>
      <c r="AO631" s="214">
        <f t="shared" si="195"/>
        <v>8.1994161600000002</v>
      </c>
      <c r="AP631" s="214">
        <f t="shared" si="195"/>
        <v>0</v>
      </c>
      <c r="AQ631" s="214">
        <f t="shared" si="195"/>
        <v>0</v>
      </c>
      <c r="AR631" s="214">
        <f t="shared" si="195"/>
        <v>0.22900000000000001</v>
      </c>
      <c r="AS631" s="214">
        <f t="shared" si="195"/>
        <v>0</v>
      </c>
      <c r="AT631" s="214">
        <f t="shared" si="195"/>
        <v>0</v>
      </c>
      <c r="AU631" s="214">
        <f t="shared" si="195"/>
        <v>0</v>
      </c>
      <c r="AV631" s="214">
        <f t="shared" si="195"/>
        <v>0</v>
      </c>
      <c r="AW631" s="214">
        <f t="shared" si="195"/>
        <v>0</v>
      </c>
      <c r="AX631" s="214">
        <f t="shared" si="195"/>
        <v>0</v>
      </c>
      <c r="AY631" s="214">
        <f t="shared" si="195"/>
        <v>0</v>
      </c>
      <c r="AZ631" s="214">
        <f t="shared" si="195"/>
        <v>0</v>
      </c>
      <c r="BA631" s="214">
        <f t="shared" si="195"/>
        <v>0</v>
      </c>
      <c r="BB631" s="214">
        <f t="shared" si="195"/>
        <v>0</v>
      </c>
      <c r="BC631" s="214">
        <f t="shared" si="195"/>
        <v>0</v>
      </c>
      <c r="BD631" s="214">
        <f t="shared" si="195"/>
        <v>0</v>
      </c>
      <c r="BE631" s="214">
        <f t="shared" si="195"/>
        <v>0</v>
      </c>
      <c r="BF631" s="214">
        <f t="shared" si="195"/>
        <v>0</v>
      </c>
      <c r="BG631" s="214">
        <f t="shared" si="195"/>
        <v>0</v>
      </c>
      <c r="BH631" s="214">
        <f t="shared" si="195"/>
        <v>0</v>
      </c>
      <c r="BI631" s="214">
        <f t="shared" si="195"/>
        <v>0</v>
      </c>
      <c r="BJ631" s="214">
        <f t="shared" si="195"/>
        <v>8.1994161600000002</v>
      </c>
      <c r="BK631" s="214">
        <f t="shared" si="195"/>
        <v>0</v>
      </c>
      <c r="BL631" s="214">
        <f t="shared" si="195"/>
        <v>0</v>
      </c>
      <c r="BM631" s="214">
        <f t="shared" si="195"/>
        <v>0.22900000000000001</v>
      </c>
      <c r="BN631" s="214">
        <f t="shared" si="195"/>
        <v>0</v>
      </c>
      <c r="BO631" s="214">
        <f t="shared" ref="BO631:CA631" si="197">SUM(BO632:BO635)</f>
        <v>0</v>
      </c>
      <c r="BP631" s="214">
        <f t="shared" si="197"/>
        <v>0</v>
      </c>
      <c r="BQ631" s="214">
        <f t="shared" si="197"/>
        <v>0</v>
      </c>
      <c r="BR631" s="214">
        <f t="shared" si="197"/>
        <v>0</v>
      </c>
      <c r="BS631" s="214">
        <f t="shared" si="197"/>
        <v>0</v>
      </c>
      <c r="BT631" s="214">
        <f t="shared" si="197"/>
        <v>0</v>
      </c>
      <c r="BU631" s="214">
        <f t="shared" si="197"/>
        <v>0</v>
      </c>
      <c r="BV631" s="214">
        <f t="shared" si="197"/>
        <v>0</v>
      </c>
      <c r="BW631" s="214">
        <f t="shared" si="197"/>
        <v>0</v>
      </c>
      <c r="BX631" s="214">
        <f t="shared" si="197"/>
        <v>0</v>
      </c>
      <c r="BY631" s="214">
        <f t="shared" si="197"/>
        <v>0</v>
      </c>
      <c r="BZ631" s="214">
        <f t="shared" si="197"/>
        <v>0</v>
      </c>
      <c r="CA631" s="214">
        <f t="shared" si="197"/>
        <v>0</v>
      </c>
    </row>
    <row r="632" spans="1:79" s="256" customFormat="1" ht="63" x14ac:dyDescent="0.2">
      <c r="A632" s="171" t="s">
        <v>900</v>
      </c>
      <c r="B632" s="84" t="s">
        <v>741</v>
      </c>
      <c r="C632" s="171" t="s">
        <v>2424</v>
      </c>
      <c r="D632" s="87">
        <v>3.4188700000000001</v>
      </c>
      <c r="E632" s="66">
        <v>0</v>
      </c>
      <c r="F632" s="66">
        <v>0</v>
      </c>
      <c r="G632" s="66">
        <v>0</v>
      </c>
      <c r="H632" s="66">
        <v>0</v>
      </c>
      <c r="I632" s="66">
        <v>0</v>
      </c>
      <c r="J632" s="66">
        <v>0</v>
      </c>
      <c r="K632" s="66">
        <v>0</v>
      </c>
      <c r="L632" s="66">
        <v>0</v>
      </c>
      <c r="M632" s="66">
        <v>0</v>
      </c>
      <c r="N632" s="66">
        <v>0</v>
      </c>
      <c r="O632" s="66">
        <v>0</v>
      </c>
      <c r="P632" s="66">
        <v>0</v>
      </c>
      <c r="Q632" s="66">
        <v>0</v>
      </c>
      <c r="R632" s="66">
        <v>0</v>
      </c>
      <c r="S632" s="66">
        <v>0</v>
      </c>
      <c r="T632" s="66">
        <v>0</v>
      </c>
      <c r="U632" s="66">
        <v>0</v>
      </c>
      <c r="V632" s="66">
        <v>0</v>
      </c>
      <c r="W632" s="66">
        <v>0</v>
      </c>
      <c r="X632" s="66">
        <v>0</v>
      </c>
      <c r="Y632" s="66">
        <v>0</v>
      </c>
      <c r="Z632" s="66">
        <v>0</v>
      </c>
      <c r="AA632" s="66">
        <v>0</v>
      </c>
      <c r="AB632" s="66">
        <v>0</v>
      </c>
      <c r="AC632" s="66">
        <v>0</v>
      </c>
      <c r="AD632" s="66">
        <v>0</v>
      </c>
      <c r="AE632" s="66">
        <v>0</v>
      </c>
      <c r="AF632" s="66">
        <v>0</v>
      </c>
      <c r="AG632" s="66">
        <v>0</v>
      </c>
      <c r="AH632" s="66">
        <v>0</v>
      </c>
      <c r="AI632" s="66">
        <v>0</v>
      </c>
      <c r="AJ632" s="66"/>
      <c r="AK632" s="66">
        <v>0</v>
      </c>
      <c r="AL632" s="66"/>
      <c r="AM632" s="66"/>
      <c r="AN632" s="66"/>
      <c r="AO632" s="66">
        <v>0</v>
      </c>
      <c r="AP632" s="66">
        <v>0</v>
      </c>
      <c r="AQ632" s="66"/>
      <c r="AR632" s="66">
        <v>0</v>
      </c>
      <c r="AS632" s="66"/>
      <c r="AT632" s="66"/>
      <c r="AU632" s="66"/>
      <c r="AV632" s="66">
        <v>0</v>
      </c>
      <c r="AW632" s="87">
        <v>0</v>
      </c>
      <c r="AX632" s="66"/>
      <c r="AY632" s="87">
        <v>0</v>
      </c>
      <c r="AZ632" s="66"/>
      <c r="BA632" s="66"/>
      <c r="BB632" s="66"/>
      <c r="BC632" s="66">
        <v>0</v>
      </c>
      <c r="BD632" s="87">
        <v>0</v>
      </c>
      <c r="BE632" s="66"/>
      <c r="BF632" s="87">
        <v>0</v>
      </c>
      <c r="BG632" s="66"/>
      <c r="BH632" s="66"/>
      <c r="BI632" s="66"/>
      <c r="BJ632" s="66">
        <v>0</v>
      </c>
      <c r="BK632" s="87">
        <v>0</v>
      </c>
      <c r="BL632" s="66"/>
      <c r="BM632" s="87">
        <v>0</v>
      </c>
      <c r="BN632" s="66"/>
      <c r="BO632" s="66"/>
      <c r="BP632" s="66"/>
      <c r="BQ632" s="66"/>
      <c r="BR632" s="66"/>
      <c r="BS632" s="66"/>
      <c r="BT632" s="66"/>
      <c r="BU632" s="66"/>
      <c r="BV632" s="66"/>
      <c r="BW632" s="66"/>
      <c r="BX632" s="66"/>
      <c r="BY632" s="66"/>
      <c r="BZ632" s="66"/>
      <c r="CA632" s="66"/>
    </row>
    <row r="633" spans="1:79" s="256" customFormat="1" ht="78.75" x14ac:dyDescent="0.2">
      <c r="A633" s="171" t="s">
        <v>900</v>
      </c>
      <c r="B633" s="84" t="s">
        <v>449</v>
      </c>
      <c r="C633" s="171" t="s">
        <v>2425</v>
      </c>
      <c r="D633" s="87">
        <v>71.63291000000001</v>
      </c>
      <c r="E633" s="66">
        <v>0</v>
      </c>
      <c r="F633" s="66">
        <v>71.632909999999995</v>
      </c>
      <c r="G633" s="66">
        <v>0</v>
      </c>
      <c r="H633" s="66">
        <v>0</v>
      </c>
      <c r="I633" s="66">
        <v>0</v>
      </c>
      <c r="J633" s="66">
        <v>0</v>
      </c>
      <c r="K633" s="66">
        <v>0</v>
      </c>
      <c r="L633" s="66">
        <v>0</v>
      </c>
      <c r="M633" s="66">
        <v>0</v>
      </c>
      <c r="N633" s="66">
        <v>0</v>
      </c>
      <c r="O633" s="66">
        <v>0</v>
      </c>
      <c r="P633" s="66">
        <v>0</v>
      </c>
      <c r="Q633" s="66">
        <v>0</v>
      </c>
      <c r="R633" s="66">
        <v>0</v>
      </c>
      <c r="S633" s="66">
        <v>0</v>
      </c>
      <c r="T633" s="66">
        <v>0</v>
      </c>
      <c r="U633" s="66">
        <v>0</v>
      </c>
      <c r="V633" s="66">
        <v>0</v>
      </c>
      <c r="W633" s="66">
        <v>0</v>
      </c>
      <c r="X633" s="66">
        <v>0</v>
      </c>
      <c r="Y633" s="66">
        <v>0</v>
      </c>
      <c r="Z633" s="66">
        <v>0</v>
      </c>
      <c r="AA633" s="66">
        <v>0</v>
      </c>
      <c r="AB633" s="66">
        <v>0</v>
      </c>
      <c r="AC633" s="66">
        <v>0</v>
      </c>
      <c r="AD633" s="66">
        <v>0</v>
      </c>
      <c r="AE633" s="66">
        <v>0</v>
      </c>
      <c r="AF633" s="66">
        <v>0</v>
      </c>
      <c r="AG633" s="66">
        <v>0</v>
      </c>
      <c r="AH633" s="66">
        <v>71.632909999999995</v>
      </c>
      <c r="AI633" s="66">
        <v>0</v>
      </c>
      <c r="AJ633" s="66"/>
      <c r="AK633" s="66">
        <v>0</v>
      </c>
      <c r="AL633" s="66"/>
      <c r="AM633" s="66"/>
      <c r="AN633" s="66"/>
      <c r="AO633" s="66">
        <v>0</v>
      </c>
      <c r="AP633" s="66">
        <v>0</v>
      </c>
      <c r="AQ633" s="66"/>
      <c r="AR633" s="66">
        <v>0</v>
      </c>
      <c r="AS633" s="66"/>
      <c r="AT633" s="66"/>
      <c r="AU633" s="66"/>
      <c r="AV633" s="66">
        <v>0</v>
      </c>
      <c r="AW633" s="87">
        <v>0</v>
      </c>
      <c r="AX633" s="66"/>
      <c r="AY633" s="87">
        <v>0</v>
      </c>
      <c r="AZ633" s="66"/>
      <c r="BA633" s="66"/>
      <c r="BB633" s="66"/>
      <c r="BC633" s="66">
        <v>0</v>
      </c>
      <c r="BD633" s="87">
        <v>0</v>
      </c>
      <c r="BE633" s="66"/>
      <c r="BF633" s="87">
        <v>0</v>
      </c>
      <c r="BG633" s="66"/>
      <c r="BH633" s="66"/>
      <c r="BI633" s="66"/>
      <c r="BJ633" s="66">
        <v>0</v>
      </c>
      <c r="BK633" s="87">
        <v>0</v>
      </c>
      <c r="BL633" s="66"/>
      <c r="BM633" s="87">
        <v>0</v>
      </c>
      <c r="BN633" s="66"/>
      <c r="BO633" s="66"/>
      <c r="BP633" s="66"/>
      <c r="BQ633" s="66"/>
      <c r="BR633" s="66"/>
      <c r="BS633" s="66"/>
      <c r="BT633" s="66"/>
      <c r="BU633" s="66"/>
      <c r="BV633" s="66"/>
      <c r="BW633" s="66"/>
      <c r="BX633" s="66"/>
      <c r="BY633" s="66"/>
      <c r="BZ633" s="66"/>
      <c r="CA633" s="66"/>
    </row>
    <row r="634" spans="1:79" s="256" customFormat="1" ht="47.25" x14ac:dyDescent="0.2">
      <c r="A634" s="171" t="s">
        <v>900</v>
      </c>
      <c r="B634" s="84" t="s">
        <v>742</v>
      </c>
      <c r="C634" s="171" t="s">
        <v>2426</v>
      </c>
      <c r="D634" s="87">
        <v>3.4188700000000001</v>
      </c>
      <c r="E634" s="66">
        <v>0</v>
      </c>
      <c r="F634" s="66">
        <v>0</v>
      </c>
      <c r="G634" s="66">
        <v>0</v>
      </c>
      <c r="H634" s="66">
        <v>0</v>
      </c>
      <c r="I634" s="66">
        <v>0</v>
      </c>
      <c r="J634" s="66">
        <v>0</v>
      </c>
      <c r="K634" s="66">
        <v>0</v>
      </c>
      <c r="L634" s="66">
        <v>0</v>
      </c>
      <c r="M634" s="66">
        <v>0</v>
      </c>
      <c r="N634" s="66">
        <v>0</v>
      </c>
      <c r="O634" s="66">
        <v>0</v>
      </c>
      <c r="P634" s="66">
        <v>0</v>
      </c>
      <c r="Q634" s="66">
        <v>0</v>
      </c>
      <c r="R634" s="66">
        <v>0</v>
      </c>
      <c r="S634" s="66">
        <v>0</v>
      </c>
      <c r="T634" s="66">
        <v>0</v>
      </c>
      <c r="U634" s="66">
        <v>0</v>
      </c>
      <c r="V634" s="66">
        <v>0</v>
      </c>
      <c r="W634" s="66">
        <v>0</v>
      </c>
      <c r="X634" s="66">
        <v>0</v>
      </c>
      <c r="Y634" s="66">
        <v>0</v>
      </c>
      <c r="Z634" s="66">
        <v>0</v>
      </c>
      <c r="AA634" s="66">
        <v>0</v>
      </c>
      <c r="AB634" s="66">
        <v>0</v>
      </c>
      <c r="AC634" s="66">
        <v>0</v>
      </c>
      <c r="AD634" s="66">
        <v>0</v>
      </c>
      <c r="AE634" s="66">
        <v>0</v>
      </c>
      <c r="AF634" s="66">
        <v>0</v>
      </c>
      <c r="AG634" s="66">
        <v>0</v>
      </c>
      <c r="AH634" s="66">
        <v>0</v>
      </c>
      <c r="AI634" s="66">
        <v>0</v>
      </c>
      <c r="AJ634" s="66"/>
      <c r="AK634" s="66">
        <v>0</v>
      </c>
      <c r="AL634" s="66"/>
      <c r="AM634" s="66"/>
      <c r="AN634" s="66"/>
      <c r="AO634" s="66">
        <v>0</v>
      </c>
      <c r="AP634" s="66">
        <v>0</v>
      </c>
      <c r="AQ634" s="66"/>
      <c r="AR634" s="66">
        <v>0</v>
      </c>
      <c r="AS634" s="66"/>
      <c r="AT634" s="66"/>
      <c r="AU634" s="66"/>
      <c r="AV634" s="66">
        <v>0</v>
      </c>
      <c r="AW634" s="87">
        <v>0</v>
      </c>
      <c r="AX634" s="66"/>
      <c r="AY634" s="87">
        <v>0</v>
      </c>
      <c r="AZ634" s="66"/>
      <c r="BA634" s="66"/>
      <c r="BB634" s="66"/>
      <c r="BC634" s="66">
        <v>0</v>
      </c>
      <c r="BD634" s="87">
        <v>0</v>
      </c>
      <c r="BE634" s="66"/>
      <c r="BF634" s="87">
        <v>0</v>
      </c>
      <c r="BG634" s="66"/>
      <c r="BH634" s="66"/>
      <c r="BI634" s="66"/>
      <c r="BJ634" s="66">
        <v>0</v>
      </c>
      <c r="BK634" s="87">
        <v>0</v>
      </c>
      <c r="BL634" s="66"/>
      <c r="BM634" s="87">
        <v>0</v>
      </c>
      <c r="BN634" s="66"/>
      <c r="BO634" s="66"/>
      <c r="BP634" s="66"/>
      <c r="BQ634" s="66"/>
      <c r="BR634" s="66"/>
      <c r="BS634" s="66"/>
      <c r="BT634" s="66"/>
      <c r="BU634" s="66"/>
      <c r="BV634" s="66"/>
      <c r="BW634" s="66"/>
      <c r="BX634" s="66"/>
      <c r="BY634" s="66"/>
      <c r="BZ634" s="66"/>
      <c r="CA634" s="66"/>
    </row>
    <row r="635" spans="1:79" s="256" customFormat="1" ht="31.5" x14ac:dyDescent="0.2">
      <c r="A635" s="171" t="s">
        <v>900</v>
      </c>
      <c r="B635" s="84" t="s">
        <v>743</v>
      </c>
      <c r="C635" s="171" t="s">
        <v>2427</v>
      </c>
      <c r="D635" s="87">
        <v>8.7134599999999995</v>
      </c>
      <c r="E635" s="66">
        <v>0</v>
      </c>
      <c r="F635" s="66">
        <v>8.7134599999999978</v>
      </c>
      <c r="G635" s="66">
        <v>0</v>
      </c>
      <c r="H635" s="66">
        <v>0</v>
      </c>
      <c r="I635" s="66">
        <v>0</v>
      </c>
      <c r="J635" s="66">
        <v>0</v>
      </c>
      <c r="K635" s="66">
        <v>0</v>
      </c>
      <c r="L635" s="66">
        <v>0</v>
      </c>
      <c r="M635" s="66">
        <v>0</v>
      </c>
      <c r="N635" s="66">
        <v>0</v>
      </c>
      <c r="O635" s="66">
        <v>0</v>
      </c>
      <c r="P635" s="66">
        <v>0</v>
      </c>
      <c r="Q635" s="66">
        <v>0</v>
      </c>
      <c r="R635" s="66">
        <v>0</v>
      </c>
      <c r="S635" s="66">
        <v>0</v>
      </c>
      <c r="T635" s="66">
        <v>0</v>
      </c>
      <c r="U635" s="66">
        <v>0</v>
      </c>
      <c r="V635" s="66">
        <v>0</v>
      </c>
      <c r="W635" s="66">
        <v>0</v>
      </c>
      <c r="X635" s="66">
        <v>0</v>
      </c>
      <c r="Y635" s="66">
        <v>0</v>
      </c>
      <c r="Z635" s="66">
        <v>0</v>
      </c>
      <c r="AA635" s="66">
        <v>0</v>
      </c>
      <c r="AB635" s="66">
        <v>0</v>
      </c>
      <c r="AC635" s="66">
        <v>0</v>
      </c>
      <c r="AD635" s="66">
        <v>0</v>
      </c>
      <c r="AE635" s="66">
        <v>0</v>
      </c>
      <c r="AF635" s="66">
        <v>0</v>
      </c>
      <c r="AG635" s="66">
        <v>0</v>
      </c>
      <c r="AH635" s="66">
        <v>8.7134599999999978</v>
      </c>
      <c r="AI635" s="66">
        <v>0</v>
      </c>
      <c r="AJ635" s="66"/>
      <c r="AK635" s="66">
        <v>0</v>
      </c>
      <c r="AL635" s="66"/>
      <c r="AM635" s="66"/>
      <c r="AN635" s="66"/>
      <c r="AO635" s="66">
        <v>8.1994161600000002</v>
      </c>
      <c r="AP635" s="66">
        <v>0</v>
      </c>
      <c r="AQ635" s="66"/>
      <c r="AR635" s="66">
        <v>0.22900000000000001</v>
      </c>
      <c r="AS635" s="66"/>
      <c r="AT635" s="66"/>
      <c r="AU635" s="66"/>
      <c r="AV635" s="66">
        <v>0</v>
      </c>
      <c r="AW635" s="87">
        <v>0</v>
      </c>
      <c r="AX635" s="66"/>
      <c r="AY635" s="87">
        <v>0</v>
      </c>
      <c r="AZ635" s="66"/>
      <c r="BA635" s="66"/>
      <c r="BB635" s="66"/>
      <c r="BC635" s="66">
        <v>0</v>
      </c>
      <c r="BD635" s="87">
        <v>0</v>
      </c>
      <c r="BE635" s="66"/>
      <c r="BF635" s="87">
        <v>0</v>
      </c>
      <c r="BG635" s="66"/>
      <c r="BH635" s="66"/>
      <c r="BI635" s="66"/>
      <c r="BJ635" s="66">
        <v>8.1994161600000002</v>
      </c>
      <c r="BK635" s="87">
        <v>0</v>
      </c>
      <c r="BL635" s="66"/>
      <c r="BM635" s="87">
        <v>0.22900000000000001</v>
      </c>
      <c r="BN635" s="66"/>
      <c r="BO635" s="66"/>
      <c r="BP635" s="66"/>
      <c r="BQ635" s="66"/>
      <c r="BR635" s="66"/>
      <c r="BS635" s="66"/>
      <c r="BT635" s="66"/>
      <c r="BU635" s="66"/>
      <c r="BV635" s="66"/>
      <c r="BW635" s="66"/>
      <c r="BX635" s="66"/>
      <c r="BY635" s="66"/>
      <c r="BZ635" s="66"/>
      <c r="CA635" s="66"/>
    </row>
    <row r="636" spans="1:79" s="256" customFormat="1" x14ac:dyDescent="0.2">
      <c r="A636" s="210"/>
      <c r="B636" s="211" t="s">
        <v>45</v>
      </c>
      <c r="C636" s="210"/>
      <c r="D636" s="214">
        <f t="shared" ref="D636:BN636" si="198">SUM(D637:D650)</f>
        <v>56.874190000000006</v>
      </c>
      <c r="E636" s="214">
        <f t="shared" ref="E636" si="199">SUM(E637:E650)</f>
        <v>0</v>
      </c>
      <c r="F636" s="214">
        <f t="shared" si="198"/>
        <v>15.128189999999998</v>
      </c>
      <c r="G636" s="214">
        <f t="shared" si="198"/>
        <v>0.4</v>
      </c>
      <c r="H636" s="214">
        <f t="shared" si="198"/>
        <v>0</v>
      </c>
      <c r="I636" s="214">
        <f t="shared" si="198"/>
        <v>1.7499999999999998</v>
      </c>
      <c r="J636" s="214">
        <f t="shared" si="198"/>
        <v>0</v>
      </c>
      <c r="K636" s="214">
        <f t="shared" si="198"/>
        <v>0</v>
      </c>
      <c r="L636" s="214">
        <f t="shared" si="198"/>
        <v>0</v>
      </c>
      <c r="M636" s="214">
        <f t="shared" si="198"/>
        <v>0</v>
      </c>
      <c r="N636" s="214">
        <f t="shared" si="198"/>
        <v>0</v>
      </c>
      <c r="O636" s="214">
        <f t="shared" si="198"/>
        <v>0</v>
      </c>
      <c r="P636" s="214">
        <f t="shared" si="198"/>
        <v>0</v>
      </c>
      <c r="Q636" s="214">
        <f t="shared" si="198"/>
        <v>0</v>
      </c>
      <c r="R636" s="214">
        <f t="shared" si="198"/>
        <v>0</v>
      </c>
      <c r="S636" s="214">
        <f t="shared" si="198"/>
        <v>0</v>
      </c>
      <c r="T636" s="214">
        <f t="shared" si="198"/>
        <v>0</v>
      </c>
      <c r="U636" s="214">
        <f t="shared" si="198"/>
        <v>0</v>
      </c>
      <c r="V636" s="214">
        <f t="shared" si="198"/>
        <v>0</v>
      </c>
      <c r="W636" s="214">
        <f t="shared" si="198"/>
        <v>0</v>
      </c>
      <c r="X636" s="214">
        <f t="shared" si="198"/>
        <v>0</v>
      </c>
      <c r="Y636" s="214">
        <f t="shared" si="198"/>
        <v>0</v>
      </c>
      <c r="Z636" s="214">
        <f t="shared" si="198"/>
        <v>0</v>
      </c>
      <c r="AA636" s="214">
        <f t="shared" si="198"/>
        <v>0</v>
      </c>
      <c r="AB636" s="214">
        <f t="shared" si="198"/>
        <v>0</v>
      </c>
      <c r="AC636" s="214">
        <f t="shared" si="198"/>
        <v>0</v>
      </c>
      <c r="AD636" s="214">
        <f t="shared" si="198"/>
        <v>0</v>
      </c>
      <c r="AE636" s="214">
        <f t="shared" si="198"/>
        <v>0</v>
      </c>
      <c r="AF636" s="214">
        <f t="shared" si="198"/>
        <v>0</v>
      </c>
      <c r="AG636" s="214">
        <f t="shared" si="198"/>
        <v>0</v>
      </c>
      <c r="AH636" s="214">
        <f t="shared" si="198"/>
        <v>15.128189999999998</v>
      </c>
      <c r="AI636" s="214">
        <f t="shared" si="198"/>
        <v>0.4</v>
      </c>
      <c r="AJ636" s="214">
        <f t="shared" si="198"/>
        <v>0</v>
      </c>
      <c r="AK636" s="214">
        <f t="shared" si="198"/>
        <v>1.7499999999999998</v>
      </c>
      <c r="AL636" s="214">
        <f t="shared" si="198"/>
        <v>0</v>
      </c>
      <c r="AM636" s="214">
        <f t="shared" si="198"/>
        <v>0</v>
      </c>
      <c r="AN636" s="214">
        <f t="shared" si="198"/>
        <v>0</v>
      </c>
      <c r="AO636" s="214">
        <f t="shared" si="198"/>
        <v>1.6701518499999999</v>
      </c>
      <c r="AP636" s="214">
        <f t="shared" si="198"/>
        <v>0</v>
      </c>
      <c r="AQ636" s="214">
        <f t="shared" si="198"/>
        <v>0</v>
      </c>
      <c r="AR636" s="214">
        <f t="shared" si="198"/>
        <v>0.49</v>
      </c>
      <c r="AS636" s="214">
        <f t="shared" si="198"/>
        <v>0</v>
      </c>
      <c r="AT636" s="214">
        <f t="shared" si="198"/>
        <v>0</v>
      </c>
      <c r="AU636" s="214">
        <f t="shared" si="198"/>
        <v>0</v>
      </c>
      <c r="AV636" s="214">
        <f t="shared" si="198"/>
        <v>0</v>
      </c>
      <c r="AW636" s="214">
        <f t="shared" si="198"/>
        <v>0</v>
      </c>
      <c r="AX636" s="214">
        <f t="shared" si="198"/>
        <v>0</v>
      </c>
      <c r="AY636" s="214">
        <f t="shared" si="198"/>
        <v>0</v>
      </c>
      <c r="AZ636" s="214">
        <f t="shared" si="198"/>
        <v>0</v>
      </c>
      <c r="BA636" s="214">
        <f t="shared" si="198"/>
        <v>0</v>
      </c>
      <c r="BB636" s="214">
        <f t="shared" si="198"/>
        <v>0</v>
      </c>
      <c r="BC636" s="214">
        <f t="shared" si="198"/>
        <v>0.90996127000000004</v>
      </c>
      <c r="BD636" s="214">
        <f t="shared" si="198"/>
        <v>0</v>
      </c>
      <c r="BE636" s="214">
        <f t="shared" si="198"/>
        <v>0</v>
      </c>
      <c r="BF636" s="214">
        <f t="shared" si="198"/>
        <v>0.22700000000000001</v>
      </c>
      <c r="BG636" s="214">
        <f t="shared" si="198"/>
        <v>0</v>
      </c>
      <c r="BH636" s="214">
        <f t="shared" si="198"/>
        <v>0</v>
      </c>
      <c r="BI636" s="214">
        <f t="shared" si="198"/>
        <v>0</v>
      </c>
      <c r="BJ636" s="214">
        <f t="shared" si="198"/>
        <v>0.76019057999999995</v>
      </c>
      <c r="BK636" s="214">
        <f t="shared" si="198"/>
        <v>0</v>
      </c>
      <c r="BL636" s="214">
        <f t="shared" si="198"/>
        <v>0</v>
      </c>
      <c r="BM636" s="214">
        <f t="shared" si="198"/>
        <v>0.26300000000000001</v>
      </c>
      <c r="BN636" s="214">
        <f t="shared" si="198"/>
        <v>0</v>
      </c>
      <c r="BO636" s="214">
        <f t="shared" ref="BO636:CA636" si="200">SUM(BO637:BO650)</f>
        <v>0</v>
      </c>
      <c r="BP636" s="214">
        <f t="shared" si="200"/>
        <v>0</v>
      </c>
      <c r="BQ636" s="214">
        <f t="shared" si="200"/>
        <v>0</v>
      </c>
      <c r="BR636" s="214">
        <f t="shared" si="200"/>
        <v>0</v>
      </c>
      <c r="BS636" s="214">
        <f t="shared" si="200"/>
        <v>0</v>
      </c>
      <c r="BT636" s="214">
        <f t="shared" si="200"/>
        <v>0</v>
      </c>
      <c r="BU636" s="214">
        <f t="shared" si="200"/>
        <v>0</v>
      </c>
      <c r="BV636" s="214">
        <f t="shared" si="200"/>
        <v>0</v>
      </c>
      <c r="BW636" s="214">
        <f t="shared" si="200"/>
        <v>0</v>
      </c>
      <c r="BX636" s="214">
        <f t="shared" si="200"/>
        <v>0</v>
      </c>
      <c r="BY636" s="214">
        <f t="shared" si="200"/>
        <v>0</v>
      </c>
      <c r="BZ636" s="214">
        <f t="shared" si="200"/>
        <v>0</v>
      </c>
      <c r="CA636" s="214">
        <f t="shared" si="200"/>
        <v>0</v>
      </c>
    </row>
    <row r="637" spans="1:79" s="256" customFormat="1" ht="63" x14ac:dyDescent="0.2">
      <c r="A637" s="171" t="s">
        <v>900</v>
      </c>
      <c r="B637" s="84" t="s">
        <v>1761</v>
      </c>
      <c r="C637" s="171" t="s">
        <v>2428</v>
      </c>
      <c r="D637" s="87">
        <v>2.70736</v>
      </c>
      <c r="E637" s="66">
        <v>0</v>
      </c>
      <c r="F637" s="66">
        <v>0</v>
      </c>
      <c r="G637" s="66">
        <v>0</v>
      </c>
      <c r="H637" s="66">
        <v>0</v>
      </c>
      <c r="I637" s="66">
        <v>0</v>
      </c>
      <c r="J637" s="66">
        <v>0</v>
      </c>
      <c r="K637" s="66">
        <v>0</v>
      </c>
      <c r="L637" s="66">
        <v>0</v>
      </c>
      <c r="M637" s="66">
        <v>0</v>
      </c>
      <c r="N637" s="66">
        <v>0</v>
      </c>
      <c r="O637" s="66">
        <v>0</v>
      </c>
      <c r="P637" s="66">
        <v>0</v>
      </c>
      <c r="Q637" s="66">
        <v>0</v>
      </c>
      <c r="R637" s="66">
        <v>0</v>
      </c>
      <c r="S637" s="66">
        <v>0</v>
      </c>
      <c r="T637" s="66">
        <v>0</v>
      </c>
      <c r="U637" s="66">
        <v>0</v>
      </c>
      <c r="V637" s="66">
        <v>0</v>
      </c>
      <c r="W637" s="66">
        <v>0</v>
      </c>
      <c r="X637" s="66">
        <v>0</v>
      </c>
      <c r="Y637" s="66">
        <v>0</v>
      </c>
      <c r="Z637" s="66">
        <v>0</v>
      </c>
      <c r="AA637" s="66">
        <v>0</v>
      </c>
      <c r="AB637" s="66">
        <v>0</v>
      </c>
      <c r="AC637" s="66">
        <v>0</v>
      </c>
      <c r="AD637" s="66">
        <v>0</v>
      </c>
      <c r="AE637" s="66">
        <v>0</v>
      </c>
      <c r="AF637" s="66">
        <v>0</v>
      </c>
      <c r="AG637" s="66">
        <v>0</v>
      </c>
      <c r="AH637" s="66">
        <v>0</v>
      </c>
      <c r="AI637" s="66">
        <v>0</v>
      </c>
      <c r="AJ637" s="66"/>
      <c r="AK637" s="66">
        <v>0</v>
      </c>
      <c r="AL637" s="66"/>
      <c r="AM637" s="66"/>
      <c r="AN637" s="66"/>
      <c r="AO637" s="66">
        <v>0</v>
      </c>
      <c r="AP637" s="66">
        <v>0</v>
      </c>
      <c r="AQ637" s="66"/>
      <c r="AR637" s="66">
        <v>0</v>
      </c>
      <c r="AS637" s="66"/>
      <c r="AT637" s="66"/>
      <c r="AU637" s="66"/>
      <c r="AV637" s="66">
        <v>0</v>
      </c>
      <c r="AW637" s="87">
        <v>0</v>
      </c>
      <c r="AX637" s="66"/>
      <c r="AY637" s="87">
        <v>0</v>
      </c>
      <c r="AZ637" s="66"/>
      <c r="BA637" s="66"/>
      <c r="BB637" s="66"/>
      <c r="BC637" s="66">
        <v>0</v>
      </c>
      <c r="BD637" s="87">
        <v>0</v>
      </c>
      <c r="BE637" s="66"/>
      <c r="BF637" s="87">
        <v>0</v>
      </c>
      <c r="BG637" s="66"/>
      <c r="BH637" s="66"/>
      <c r="BI637" s="66"/>
      <c r="BJ637" s="66">
        <v>0</v>
      </c>
      <c r="BK637" s="87">
        <v>0</v>
      </c>
      <c r="BL637" s="66"/>
      <c r="BM637" s="87">
        <v>0</v>
      </c>
      <c r="BN637" s="66"/>
      <c r="BO637" s="66"/>
      <c r="BP637" s="66"/>
      <c r="BQ637" s="66"/>
      <c r="BR637" s="66"/>
      <c r="BS637" s="66"/>
      <c r="BT637" s="66"/>
      <c r="BU637" s="66"/>
      <c r="BV637" s="66"/>
      <c r="BW637" s="66"/>
      <c r="BX637" s="66"/>
      <c r="BY637" s="66"/>
      <c r="BZ637" s="66"/>
      <c r="CA637" s="66"/>
    </row>
    <row r="638" spans="1:79" s="256" customFormat="1" ht="63" x14ac:dyDescent="0.2">
      <c r="A638" s="171" t="s">
        <v>900</v>
      </c>
      <c r="B638" s="84" t="s">
        <v>450</v>
      </c>
      <c r="C638" s="171" t="s">
        <v>2429</v>
      </c>
      <c r="D638" s="87">
        <v>0.24376000000000003</v>
      </c>
      <c r="E638" s="66">
        <v>0</v>
      </c>
      <c r="F638" s="66">
        <v>0.24376</v>
      </c>
      <c r="G638" s="66">
        <v>0</v>
      </c>
      <c r="H638" s="66">
        <v>0</v>
      </c>
      <c r="I638" s="66">
        <v>0.05</v>
      </c>
      <c r="J638" s="66">
        <v>0</v>
      </c>
      <c r="K638" s="66">
        <v>0</v>
      </c>
      <c r="L638" s="66">
        <v>0</v>
      </c>
      <c r="M638" s="66">
        <v>0</v>
      </c>
      <c r="N638" s="66">
        <v>0</v>
      </c>
      <c r="O638" s="66">
        <v>0</v>
      </c>
      <c r="P638" s="66">
        <v>0</v>
      </c>
      <c r="Q638" s="66">
        <v>0</v>
      </c>
      <c r="R638" s="66">
        <v>0</v>
      </c>
      <c r="S638" s="66">
        <v>0</v>
      </c>
      <c r="T638" s="66">
        <v>0</v>
      </c>
      <c r="U638" s="66">
        <v>0</v>
      </c>
      <c r="V638" s="66">
        <v>0</v>
      </c>
      <c r="W638" s="66">
        <v>0</v>
      </c>
      <c r="X638" s="66">
        <v>0</v>
      </c>
      <c r="Y638" s="66">
        <v>0</v>
      </c>
      <c r="Z638" s="66">
        <v>0</v>
      </c>
      <c r="AA638" s="66">
        <v>0</v>
      </c>
      <c r="AB638" s="66">
        <v>0</v>
      </c>
      <c r="AC638" s="66">
        <v>0</v>
      </c>
      <c r="AD638" s="66">
        <v>0</v>
      </c>
      <c r="AE638" s="66">
        <v>0</v>
      </c>
      <c r="AF638" s="66">
        <v>0</v>
      </c>
      <c r="AG638" s="66">
        <v>0</v>
      </c>
      <c r="AH638" s="66">
        <v>0.24376</v>
      </c>
      <c r="AI638" s="66">
        <v>0</v>
      </c>
      <c r="AJ638" s="66"/>
      <c r="AK638" s="66">
        <v>0.05</v>
      </c>
      <c r="AL638" s="66"/>
      <c r="AM638" s="66"/>
      <c r="AN638" s="66"/>
      <c r="AO638" s="66">
        <v>0</v>
      </c>
      <c r="AP638" s="66">
        <v>0</v>
      </c>
      <c r="AQ638" s="66"/>
      <c r="AR638" s="66">
        <v>0</v>
      </c>
      <c r="AS638" s="66"/>
      <c r="AT638" s="66"/>
      <c r="AU638" s="66"/>
      <c r="AV638" s="66">
        <v>0</v>
      </c>
      <c r="AW638" s="87">
        <v>0</v>
      </c>
      <c r="AX638" s="66"/>
      <c r="AY638" s="87">
        <v>0</v>
      </c>
      <c r="AZ638" s="66"/>
      <c r="BA638" s="66"/>
      <c r="BB638" s="66"/>
      <c r="BC638" s="66">
        <v>0</v>
      </c>
      <c r="BD638" s="87">
        <v>0</v>
      </c>
      <c r="BE638" s="66"/>
      <c r="BF638" s="87">
        <v>0</v>
      </c>
      <c r="BG638" s="66"/>
      <c r="BH638" s="66"/>
      <c r="BI638" s="66"/>
      <c r="BJ638" s="66">
        <v>0</v>
      </c>
      <c r="BK638" s="87">
        <v>0</v>
      </c>
      <c r="BL638" s="66"/>
      <c r="BM638" s="87">
        <v>0</v>
      </c>
      <c r="BN638" s="66"/>
      <c r="BO638" s="66"/>
      <c r="BP638" s="66"/>
      <c r="BQ638" s="66"/>
      <c r="BR638" s="66"/>
      <c r="BS638" s="66"/>
      <c r="BT638" s="66"/>
      <c r="BU638" s="66"/>
      <c r="BV638" s="66"/>
      <c r="BW638" s="66"/>
      <c r="BX638" s="66"/>
      <c r="BY638" s="66"/>
      <c r="BZ638" s="66"/>
      <c r="CA638" s="66"/>
    </row>
    <row r="639" spans="1:79" s="256" customFormat="1" ht="63" x14ac:dyDescent="0.2">
      <c r="A639" s="171" t="s">
        <v>900</v>
      </c>
      <c r="B639" s="84" t="s">
        <v>451</v>
      </c>
      <c r="C639" s="171" t="s">
        <v>2430</v>
      </c>
      <c r="D639" s="87">
        <v>1.1136600000000001</v>
      </c>
      <c r="E639" s="66">
        <v>0</v>
      </c>
      <c r="F639" s="66">
        <v>1.1136600000000001</v>
      </c>
      <c r="G639" s="66">
        <v>0</v>
      </c>
      <c r="H639" s="66">
        <v>0</v>
      </c>
      <c r="I639" s="66">
        <v>0.3</v>
      </c>
      <c r="J639" s="66">
        <v>0</v>
      </c>
      <c r="K639" s="66">
        <v>0</v>
      </c>
      <c r="L639" s="66">
        <v>0</v>
      </c>
      <c r="M639" s="66">
        <v>0</v>
      </c>
      <c r="N639" s="66">
        <v>0</v>
      </c>
      <c r="O639" s="66">
        <v>0</v>
      </c>
      <c r="P639" s="66">
        <v>0</v>
      </c>
      <c r="Q639" s="66">
        <v>0</v>
      </c>
      <c r="R639" s="66">
        <v>0</v>
      </c>
      <c r="S639" s="66">
        <v>0</v>
      </c>
      <c r="T639" s="66">
        <v>0</v>
      </c>
      <c r="U639" s="66">
        <v>0</v>
      </c>
      <c r="V639" s="66">
        <v>0</v>
      </c>
      <c r="W639" s="66">
        <v>0</v>
      </c>
      <c r="X639" s="66">
        <v>0</v>
      </c>
      <c r="Y639" s="66">
        <v>0</v>
      </c>
      <c r="Z639" s="66">
        <v>0</v>
      </c>
      <c r="AA639" s="66">
        <v>0</v>
      </c>
      <c r="AB639" s="66">
        <v>0</v>
      </c>
      <c r="AC639" s="66">
        <v>0</v>
      </c>
      <c r="AD639" s="66">
        <v>0</v>
      </c>
      <c r="AE639" s="66">
        <v>0</v>
      </c>
      <c r="AF639" s="66">
        <v>0</v>
      </c>
      <c r="AG639" s="66">
        <v>0</v>
      </c>
      <c r="AH639" s="66">
        <v>1.1136600000000001</v>
      </c>
      <c r="AI639" s="66">
        <v>0</v>
      </c>
      <c r="AJ639" s="66"/>
      <c r="AK639" s="66">
        <v>0.3</v>
      </c>
      <c r="AL639" s="66"/>
      <c r="AM639" s="66"/>
      <c r="AN639" s="66"/>
      <c r="AO639" s="66">
        <v>0</v>
      </c>
      <c r="AP639" s="66">
        <v>0</v>
      </c>
      <c r="AQ639" s="66"/>
      <c r="AR639" s="66">
        <v>0</v>
      </c>
      <c r="AS639" s="66"/>
      <c r="AT639" s="66"/>
      <c r="AU639" s="66"/>
      <c r="AV639" s="66">
        <v>0</v>
      </c>
      <c r="AW639" s="87">
        <v>0</v>
      </c>
      <c r="AX639" s="66"/>
      <c r="AY639" s="87">
        <v>0</v>
      </c>
      <c r="AZ639" s="66"/>
      <c r="BA639" s="66"/>
      <c r="BB639" s="66"/>
      <c r="BC639" s="66">
        <v>0</v>
      </c>
      <c r="BD639" s="87">
        <v>0</v>
      </c>
      <c r="BE639" s="66"/>
      <c r="BF639" s="87">
        <v>0</v>
      </c>
      <c r="BG639" s="66"/>
      <c r="BH639" s="66"/>
      <c r="BI639" s="66"/>
      <c r="BJ639" s="66">
        <v>0</v>
      </c>
      <c r="BK639" s="87">
        <v>0</v>
      </c>
      <c r="BL639" s="66"/>
      <c r="BM639" s="87">
        <v>0</v>
      </c>
      <c r="BN639" s="66"/>
      <c r="BO639" s="66"/>
      <c r="BP639" s="66"/>
      <c r="BQ639" s="66"/>
      <c r="BR639" s="66"/>
      <c r="BS639" s="66"/>
      <c r="BT639" s="66"/>
      <c r="BU639" s="66"/>
      <c r="BV639" s="66"/>
      <c r="BW639" s="66"/>
      <c r="BX639" s="66"/>
      <c r="BY639" s="66"/>
      <c r="BZ639" s="66"/>
      <c r="CA639" s="66"/>
    </row>
    <row r="640" spans="1:79" s="256" customFormat="1" ht="47.25" x14ac:dyDescent="0.2">
      <c r="A640" s="171" t="s">
        <v>900</v>
      </c>
      <c r="B640" s="84" t="s">
        <v>452</v>
      </c>
      <c r="C640" s="171" t="s">
        <v>2431</v>
      </c>
      <c r="D640" s="87">
        <v>0.97232000000000007</v>
      </c>
      <c r="E640" s="66">
        <v>0</v>
      </c>
      <c r="F640" s="66">
        <v>0.97232000000000007</v>
      </c>
      <c r="G640" s="66">
        <v>0</v>
      </c>
      <c r="H640" s="66">
        <v>0</v>
      </c>
      <c r="I640" s="66">
        <v>0.26</v>
      </c>
      <c r="J640" s="66">
        <v>0</v>
      </c>
      <c r="K640" s="66">
        <v>0</v>
      </c>
      <c r="L640" s="66">
        <v>0</v>
      </c>
      <c r="M640" s="66">
        <v>0</v>
      </c>
      <c r="N640" s="66">
        <v>0</v>
      </c>
      <c r="O640" s="66">
        <v>0</v>
      </c>
      <c r="P640" s="66">
        <v>0</v>
      </c>
      <c r="Q640" s="66">
        <v>0</v>
      </c>
      <c r="R640" s="66">
        <v>0</v>
      </c>
      <c r="S640" s="66">
        <v>0</v>
      </c>
      <c r="T640" s="66">
        <v>0</v>
      </c>
      <c r="U640" s="66">
        <v>0</v>
      </c>
      <c r="V640" s="66">
        <v>0</v>
      </c>
      <c r="W640" s="66">
        <v>0</v>
      </c>
      <c r="X640" s="66">
        <v>0</v>
      </c>
      <c r="Y640" s="66">
        <v>0</v>
      </c>
      <c r="Z640" s="66">
        <v>0</v>
      </c>
      <c r="AA640" s="66">
        <v>0</v>
      </c>
      <c r="AB640" s="66">
        <v>0</v>
      </c>
      <c r="AC640" s="66">
        <v>0</v>
      </c>
      <c r="AD640" s="66">
        <v>0</v>
      </c>
      <c r="AE640" s="66">
        <v>0</v>
      </c>
      <c r="AF640" s="66">
        <v>0</v>
      </c>
      <c r="AG640" s="66">
        <v>0</v>
      </c>
      <c r="AH640" s="66">
        <v>0.97232000000000007</v>
      </c>
      <c r="AI640" s="66">
        <v>0</v>
      </c>
      <c r="AJ640" s="66"/>
      <c r="AK640" s="66">
        <v>0.26</v>
      </c>
      <c r="AL640" s="66"/>
      <c r="AM640" s="66"/>
      <c r="AN640" s="66"/>
      <c r="AO640" s="66">
        <v>0</v>
      </c>
      <c r="AP640" s="66">
        <v>0</v>
      </c>
      <c r="AQ640" s="66"/>
      <c r="AR640" s="66">
        <v>0</v>
      </c>
      <c r="AS640" s="66"/>
      <c r="AT640" s="66"/>
      <c r="AU640" s="66"/>
      <c r="AV640" s="66">
        <v>0</v>
      </c>
      <c r="AW640" s="87">
        <v>0</v>
      </c>
      <c r="AX640" s="66"/>
      <c r="AY640" s="87">
        <v>0</v>
      </c>
      <c r="AZ640" s="66"/>
      <c r="BA640" s="66"/>
      <c r="BB640" s="66"/>
      <c r="BC640" s="66">
        <v>0</v>
      </c>
      <c r="BD640" s="87">
        <v>0</v>
      </c>
      <c r="BE640" s="66"/>
      <c r="BF640" s="87">
        <v>0</v>
      </c>
      <c r="BG640" s="66"/>
      <c r="BH640" s="66"/>
      <c r="BI640" s="66"/>
      <c r="BJ640" s="66">
        <v>0</v>
      </c>
      <c r="BK640" s="87">
        <v>0</v>
      </c>
      <c r="BL640" s="66"/>
      <c r="BM640" s="87">
        <v>0</v>
      </c>
      <c r="BN640" s="66"/>
      <c r="BO640" s="66"/>
      <c r="BP640" s="66"/>
      <c r="BQ640" s="66"/>
      <c r="BR640" s="66"/>
      <c r="BS640" s="66"/>
      <c r="BT640" s="66"/>
      <c r="BU640" s="66"/>
      <c r="BV640" s="66"/>
      <c r="BW640" s="66"/>
      <c r="BX640" s="66"/>
      <c r="BY640" s="66"/>
      <c r="BZ640" s="66"/>
      <c r="CA640" s="66"/>
    </row>
    <row r="641" spans="1:79" s="256" customFormat="1" ht="47.25" x14ac:dyDescent="0.2">
      <c r="A641" s="171" t="s">
        <v>900</v>
      </c>
      <c r="B641" s="84" t="s">
        <v>453</v>
      </c>
      <c r="C641" s="171" t="s">
        <v>2432</v>
      </c>
      <c r="D641" s="87">
        <v>1.4670000000000001</v>
      </c>
      <c r="E641" s="66">
        <v>0</v>
      </c>
      <c r="F641" s="66">
        <v>1.4670000000000001</v>
      </c>
      <c r="G641" s="66">
        <v>0</v>
      </c>
      <c r="H641" s="66">
        <v>0</v>
      </c>
      <c r="I641" s="66">
        <v>0.4</v>
      </c>
      <c r="J641" s="66">
        <v>0</v>
      </c>
      <c r="K641" s="66">
        <v>0</v>
      </c>
      <c r="L641" s="66">
        <v>0</v>
      </c>
      <c r="M641" s="66">
        <v>0</v>
      </c>
      <c r="N641" s="66">
        <v>0</v>
      </c>
      <c r="O641" s="66">
        <v>0</v>
      </c>
      <c r="P641" s="66">
        <v>0</v>
      </c>
      <c r="Q641" s="66">
        <v>0</v>
      </c>
      <c r="R641" s="66">
        <v>0</v>
      </c>
      <c r="S641" s="66">
        <v>0</v>
      </c>
      <c r="T641" s="66">
        <v>0</v>
      </c>
      <c r="U641" s="66">
        <v>0</v>
      </c>
      <c r="V641" s="66">
        <v>0</v>
      </c>
      <c r="W641" s="66">
        <v>0</v>
      </c>
      <c r="X641" s="66">
        <v>0</v>
      </c>
      <c r="Y641" s="66">
        <v>0</v>
      </c>
      <c r="Z641" s="66">
        <v>0</v>
      </c>
      <c r="AA641" s="66">
        <v>0</v>
      </c>
      <c r="AB641" s="66">
        <v>0</v>
      </c>
      <c r="AC641" s="66">
        <v>0</v>
      </c>
      <c r="AD641" s="66">
        <v>0</v>
      </c>
      <c r="AE641" s="66">
        <v>0</v>
      </c>
      <c r="AF641" s="66">
        <v>0</v>
      </c>
      <c r="AG641" s="66">
        <v>0</v>
      </c>
      <c r="AH641" s="66">
        <v>1.4670000000000001</v>
      </c>
      <c r="AI641" s="66">
        <v>0</v>
      </c>
      <c r="AJ641" s="66"/>
      <c r="AK641" s="66">
        <v>0.4</v>
      </c>
      <c r="AL641" s="66"/>
      <c r="AM641" s="66"/>
      <c r="AN641" s="66"/>
      <c r="AO641" s="66">
        <v>0</v>
      </c>
      <c r="AP641" s="66">
        <v>0</v>
      </c>
      <c r="AQ641" s="66"/>
      <c r="AR641" s="66">
        <v>0</v>
      </c>
      <c r="AS641" s="66"/>
      <c r="AT641" s="66"/>
      <c r="AU641" s="66"/>
      <c r="AV641" s="66">
        <v>0</v>
      </c>
      <c r="AW641" s="87">
        <v>0</v>
      </c>
      <c r="AX641" s="66"/>
      <c r="AY641" s="87">
        <v>0</v>
      </c>
      <c r="AZ641" s="66"/>
      <c r="BA641" s="66"/>
      <c r="BB641" s="66"/>
      <c r="BC641" s="66">
        <v>0</v>
      </c>
      <c r="BD641" s="87">
        <v>0</v>
      </c>
      <c r="BE641" s="66"/>
      <c r="BF641" s="87">
        <v>0</v>
      </c>
      <c r="BG641" s="66"/>
      <c r="BH641" s="66"/>
      <c r="BI641" s="66"/>
      <c r="BJ641" s="66">
        <v>0</v>
      </c>
      <c r="BK641" s="87">
        <v>0</v>
      </c>
      <c r="BL641" s="66"/>
      <c r="BM641" s="87">
        <v>0</v>
      </c>
      <c r="BN641" s="66"/>
      <c r="BO641" s="66"/>
      <c r="BP641" s="66"/>
      <c r="BQ641" s="66"/>
      <c r="BR641" s="66"/>
      <c r="BS641" s="66"/>
      <c r="BT641" s="66"/>
      <c r="BU641" s="66"/>
      <c r="BV641" s="66"/>
      <c r="BW641" s="66"/>
      <c r="BX641" s="66"/>
      <c r="BY641" s="66"/>
      <c r="BZ641" s="66"/>
      <c r="CA641" s="66"/>
    </row>
    <row r="642" spans="1:79" s="256" customFormat="1" ht="47.25" x14ac:dyDescent="0.2">
      <c r="A642" s="171" t="s">
        <v>900</v>
      </c>
      <c r="B642" s="84" t="s">
        <v>744</v>
      </c>
      <c r="C642" s="171" t="s">
        <v>2433</v>
      </c>
      <c r="D642" s="87">
        <v>0.26182</v>
      </c>
      <c r="E642" s="66">
        <v>0</v>
      </c>
      <c r="F642" s="66">
        <v>0.26182</v>
      </c>
      <c r="G642" s="66">
        <v>0</v>
      </c>
      <c r="H642" s="66">
        <v>0</v>
      </c>
      <c r="I642" s="66">
        <v>0.15</v>
      </c>
      <c r="J642" s="66">
        <v>0</v>
      </c>
      <c r="K642" s="66">
        <v>0</v>
      </c>
      <c r="L642" s="66">
        <v>0</v>
      </c>
      <c r="M642" s="66">
        <v>0</v>
      </c>
      <c r="N642" s="66">
        <v>0</v>
      </c>
      <c r="O642" s="66">
        <v>0</v>
      </c>
      <c r="P642" s="66">
        <v>0</v>
      </c>
      <c r="Q642" s="66">
        <v>0</v>
      </c>
      <c r="R642" s="66">
        <v>0</v>
      </c>
      <c r="S642" s="66">
        <v>0</v>
      </c>
      <c r="T642" s="66">
        <v>0</v>
      </c>
      <c r="U642" s="66">
        <v>0</v>
      </c>
      <c r="V642" s="66">
        <v>0</v>
      </c>
      <c r="W642" s="66">
        <v>0</v>
      </c>
      <c r="X642" s="66">
        <v>0</v>
      </c>
      <c r="Y642" s="66">
        <v>0</v>
      </c>
      <c r="Z642" s="66">
        <v>0</v>
      </c>
      <c r="AA642" s="66">
        <v>0</v>
      </c>
      <c r="AB642" s="66">
        <v>0</v>
      </c>
      <c r="AC642" s="66">
        <v>0</v>
      </c>
      <c r="AD642" s="66">
        <v>0</v>
      </c>
      <c r="AE642" s="66">
        <v>0</v>
      </c>
      <c r="AF642" s="66">
        <v>0</v>
      </c>
      <c r="AG642" s="66">
        <v>0</v>
      </c>
      <c r="AH642" s="66">
        <v>0.26182</v>
      </c>
      <c r="AI642" s="66">
        <v>0</v>
      </c>
      <c r="AJ642" s="66"/>
      <c r="AK642" s="66">
        <v>0.15</v>
      </c>
      <c r="AL642" s="66"/>
      <c r="AM642" s="66"/>
      <c r="AN642" s="66"/>
      <c r="AO642" s="66">
        <v>0.90996127000000004</v>
      </c>
      <c r="AP642" s="66">
        <v>0</v>
      </c>
      <c r="AQ642" s="66"/>
      <c r="AR642" s="66">
        <v>0.22700000000000001</v>
      </c>
      <c r="AS642" s="66"/>
      <c r="AT642" s="66"/>
      <c r="AU642" s="66"/>
      <c r="AV642" s="66">
        <v>0</v>
      </c>
      <c r="AW642" s="87">
        <v>0</v>
      </c>
      <c r="AX642" s="66"/>
      <c r="AY642" s="87">
        <v>0</v>
      </c>
      <c r="AZ642" s="66"/>
      <c r="BA642" s="66"/>
      <c r="BB642" s="66"/>
      <c r="BC642" s="66">
        <v>0.90996127000000004</v>
      </c>
      <c r="BD642" s="87">
        <v>0</v>
      </c>
      <c r="BE642" s="66"/>
      <c r="BF642" s="87">
        <v>0.22700000000000001</v>
      </c>
      <c r="BG642" s="66"/>
      <c r="BH642" s="66"/>
      <c r="BI642" s="66"/>
      <c r="BJ642" s="66">
        <v>0</v>
      </c>
      <c r="BK642" s="87">
        <v>0</v>
      </c>
      <c r="BL642" s="66"/>
      <c r="BM642" s="87">
        <v>0</v>
      </c>
      <c r="BN642" s="66"/>
      <c r="BO642" s="66"/>
      <c r="BP642" s="66"/>
      <c r="BQ642" s="66"/>
      <c r="BR642" s="66"/>
      <c r="BS642" s="66"/>
      <c r="BT642" s="66"/>
      <c r="BU642" s="66"/>
      <c r="BV642" s="66"/>
      <c r="BW642" s="66"/>
      <c r="BX642" s="66"/>
      <c r="BY642" s="66"/>
      <c r="BZ642" s="66"/>
      <c r="CA642" s="66"/>
    </row>
    <row r="643" spans="1:79" s="256" customFormat="1" ht="47.25" x14ac:dyDescent="0.2">
      <c r="A643" s="171" t="s">
        <v>900</v>
      </c>
      <c r="B643" s="84" t="s">
        <v>455</v>
      </c>
      <c r="C643" s="171" t="s">
        <v>2434</v>
      </c>
      <c r="D643" s="87">
        <v>1.3700399999999999</v>
      </c>
      <c r="E643" s="66">
        <v>0</v>
      </c>
      <c r="F643" s="66">
        <v>1.3700399999999999</v>
      </c>
      <c r="G643" s="66">
        <v>0</v>
      </c>
      <c r="H643" s="66">
        <v>0</v>
      </c>
      <c r="I643" s="66">
        <v>0.35</v>
      </c>
      <c r="J643" s="66">
        <v>0</v>
      </c>
      <c r="K643" s="66">
        <v>0</v>
      </c>
      <c r="L643" s="66">
        <v>0</v>
      </c>
      <c r="M643" s="66">
        <v>0</v>
      </c>
      <c r="N643" s="66">
        <v>0</v>
      </c>
      <c r="O643" s="66">
        <v>0</v>
      </c>
      <c r="P643" s="66">
        <v>0</v>
      </c>
      <c r="Q643" s="66">
        <v>0</v>
      </c>
      <c r="R643" s="66">
        <v>0</v>
      </c>
      <c r="S643" s="66">
        <v>0</v>
      </c>
      <c r="T643" s="66">
        <v>0</v>
      </c>
      <c r="U643" s="66">
        <v>0</v>
      </c>
      <c r="V643" s="66">
        <v>0</v>
      </c>
      <c r="W643" s="66">
        <v>0</v>
      </c>
      <c r="X643" s="66">
        <v>0</v>
      </c>
      <c r="Y643" s="66">
        <v>0</v>
      </c>
      <c r="Z643" s="66">
        <v>0</v>
      </c>
      <c r="AA643" s="66">
        <v>0</v>
      </c>
      <c r="AB643" s="66">
        <v>0</v>
      </c>
      <c r="AC643" s="66">
        <v>0</v>
      </c>
      <c r="AD643" s="66">
        <v>0</v>
      </c>
      <c r="AE643" s="66">
        <v>0</v>
      </c>
      <c r="AF643" s="66">
        <v>0</v>
      </c>
      <c r="AG643" s="66">
        <v>0</v>
      </c>
      <c r="AH643" s="66">
        <v>1.3700399999999999</v>
      </c>
      <c r="AI643" s="66">
        <v>0</v>
      </c>
      <c r="AJ643" s="66"/>
      <c r="AK643" s="66">
        <v>0.35</v>
      </c>
      <c r="AL643" s="66"/>
      <c r="AM643" s="66"/>
      <c r="AN643" s="66"/>
      <c r="AO643" s="66">
        <v>0</v>
      </c>
      <c r="AP643" s="66">
        <v>0</v>
      </c>
      <c r="AQ643" s="66"/>
      <c r="AR643" s="66">
        <v>0</v>
      </c>
      <c r="AS643" s="66"/>
      <c r="AT643" s="66"/>
      <c r="AU643" s="66"/>
      <c r="AV643" s="66">
        <v>0</v>
      </c>
      <c r="AW643" s="87">
        <v>0</v>
      </c>
      <c r="AX643" s="66"/>
      <c r="AY643" s="87">
        <v>0</v>
      </c>
      <c r="AZ643" s="66"/>
      <c r="BA643" s="66"/>
      <c r="BB643" s="66"/>
      <c r="BC643" s="66">
        <v>0</v>
      </c>
      <c r="BD643" s="87">
        <v>0</v>
      </c>
      <c r="BE643" s="66"/>
      <c r="BF643" s="87">
        <v>0</v>
      </c>
      <c r="BG643" s="66"/>
      <c r="BH643" s="66"/>
      <c r="BI643" s="66"/>
      <c r="BJ643" s="66">
        <v>0</v>
      </c>
      <c r="BK643" s="87">
        <v>0</v>
      </c>
      <c r="BL643" s="66"/>
      <c r="BM643" s="87">
        <v>0</v>
      </c>
      <c r="BN643" s="66"/>
      <c r="BO643" s="66"/>
      <c r="BP643" s="66"/>
      <c r="BQ643" s="66"/>
      <c r="BR643" s="66"/>
      <c r="BS643" s="66"/>
      <c r="BT643" s="66"/>
      <c r="BU643" s="66"/>
      <c r="BV643" s="66"/>
      <c r="BW643" s="66"/>
      <c r="BX643" s="66"/>
      <c r="BY643" s="66"/>
      <c r="BZ643" s="66"/>
      <c r="CA643" s="66"/>
    </row>
    <row r="644" spans="1:79" s="256" customFormat="1" ht="47.25" x14ac:dyDescent="0.2">
      <c r="A644" s="171" t="s">
        <v>900</v>
      </c>
      <c r="B644" s="84" t="s">
        <v>745</v>
      </c>
      <c r="C644" s="171" t="s">
        <v>2435</v>
      </c>
      <c r="D644" s="87">
        <v>0.59533000000000003</v>
      </c>
      <c r="E644" s="66">
        <v>0</v>
      </c>
      <c r="F644" s="66">
        <v>0.59533000000000003</v>
      </c>
      <c r="G644" s="66">
        <v>0</v>
      </c>
      <c r="H644" s="66">
        <v>0</v>
      </c>
      <c r="I644" s="66">
        <v>0.22</v>
      </c>
      <c r="J644" s="66">
        <v>0</v>
      </c>
      <c r="K644" s="66">
        <v>0</v>
      </c>
      <c r="L644" s="66">
        <v>0</v>
      </c>
      <c r="M644" s="66">
        <v>0</v>
      </c>
      <c r="N644" s="66">
        <v>0</v>
      </c>
      <c r="O644" s="66">
        <v>0</v>
      </c>
      <c r="P644" s="66">
        <v>0</v>
      </c>
      <c r="Q644" s="66">
        <v>0</v>
      </c>
      <c r="R644" s="66">
        <v>0</v>
      </c>
      <c r="S644" s="66">
        <v>0</v>
      </c>
      <c r="T644" s="66">
        <v>0</v>
      </c>
      <c r="U644" s="66">
        <v>0</v>
      </c>
      <c r="V644" s="66">
        <v>0</v>
      </c>
      <c r="W644" s="66">
        <v>0</v>
      </c>
      <c r="X644" s="66">
        <v>0</v>
      </c>
      <c r="Y644" s="66">
        <v>0</v>
      </c>
      <c r="Z644" s="66">
        <v>0</v>
      </c>
      <c r="AA644" s="66">
        <v>0</v>
      </c>
      <c r="AB644" s="66">
        <v>0</v>
      </c>
      <c r="AC644" s="66">
        <v>0</v>
      </c>
      <c r="AD644" s="66">
        <v>0</v>
      </c>
      <c r="AE644" s="66">
        <v>0</v>
      </c>
      <c r="AF644" s="66">
        <v>0</v>
      </c>
      <c r="AG644" s="66">
        <v>0</v>
      </c>
      <c r="AH644" s="66">
        <v>0.59533000000000003</v>
      </c>
      <c r="AI644" s="66">
        <v>0</v>
      </c>
      <c r="AJ644" s="66"/>
      <c r="AK644" s="66">
        <v>0.22</v>
      </c>
      <c r="AL644" s="66"/>
      <c r="AM644" s="66"/>
      <c r="AN644" s="66"/>
      <c r="AO644" s="66">
        <v>0.76019057999999995</v>
      </c>
      <c r="AP644" s="66">
        <v>0</v>
      </c>
      <c r="AQ644" s="66"/>
      <c r="AR644" s="66">
        <v>0.26300000000000001</v>
      </c>
      <c r="AS644" s="66"/>
      <c r="AT644" s="66"/>
      <c r="AU644" s="66"/>
      <c r="AV644" s="66">
        <v>0</v>
      </c>
      <c r="AW644" s="87">
        <v>0</v>
      </c>
      <c r="AX644" s="66"/>
      <c r="AY644" s="87">
        <v>0</v>
      </c>
      <c r="AZ644" s="66"/>
      <c r="BA644" s="66"/>
      <c r="BB644" s="66"/>
      <c r="BC644" s="66">
        <v>0</v>
      </c>
      <c r="BD644" s="87">
        <v>0</v>
      </c>
      <c r="BE644" s="66"/>
      <c r="BF644" s="87">
        <v>0</v>
      </c>
      <c r="BG644" s="66"/>
      <c r="BH644" s="66"/>
      <c r="BI644" s="66"/>
      <c r="BJ644" s="66">
        <v>0.76019057999999995</v>
      </c>
      <c r="BK644" s="87">
        <v>0</v>
      </c>
      <c r="BL644" s="66"/>
      <c r="BM644" s="87">
        <v>0.26300000000000001</v>
      </c>
      <c r="BN644" s="66"/>
      <c r="BO644" s="66"/>
      <c r="BP644" s="66"/>
      <c r="BQ644" s="66"/>
      <c r="BR644" s="66"/>
      <c r="BS644" s="66"/>
      <c r="BT644" s="66"/>
      <c r="BU644" s="66"/>
      <c r="BV644" s="66"/>
      <c r="BW644" s="66"/>
      <c r="BX644" s="66"/>
      <c r="BY644" s="66"/>
      <c r="BZ644" s="66"/>
      <c r="CA644" s="66"/>
    </row>
    <row r="645" spans="1:79" s="256" customFormat="1" ht="47.25" x14ac:dyDescent="0.2">
      <c r="A645" s="171" t="s">
        <v>900</v>
      </c>
      <c r="B645" s="85" t="s">
        <v>456</v>
      </c>
      <c r="C645" s="171" t="s">
        <v>2436</v>
      </c>
      <c r="D645" s="87">
        <v>6.1035600000000008</v>
      </c>
      <c r="E645" s="66">
        <v>0</v>
      </c>
      <c r="F645" s="66">
        <v>6.1035599999999999</v>
      </c>
      <c r="G645" s="66">
        <v>0</v>
      </c>
      <c r="H645" s="66">
        <v>0</v>
      </c>
      <c r="I645" s="66">
        <v>0</v>
      </c>
      <c r="J645" s="66">
        <v>0</v>
      </c>
      <c r="K645" s="66">
        <v>0</v>
      </c>
      <c r="L645" s="66">
        <v>0</v>
      </c>
      <c r="M645" s="66">
        <v>0</v>
      </c>
      <c r="N645" s="66">
        <v>0</v>
      </c>
      <c r="O645" s="66">
        <v>0</v>
      </c>
      <c r="P645" s="66">
        <v>0</v>
      </c>
      <c r="Q645" s="66">
        <v>0</v>
      </c>
      <c r="R645" s="66">
        <v>0</v>
      </c>
      <c r="S645" s="66">
        <v>0</v>
      </c>
      <c r="T645" s="66">
        <v>0</v>
      </c>
      <c r="U645" s="66">
        <v>0</v>
      </c>
      <c r="V645" s="66">
        <v>0</v>
      </c>
      <c r="W645" s="66">
        <v>0</v>
      </c>
      <c r="X645" s="66">
        <v>0</v>
      </c>
      <c r="Y645" s="66">
        <v>0</v>
      </c>
      <c r="Z645" s="66">
        <v>0</v>
      </c>
      <c r="AA645" s="66">
        <v>0</v>
      </c>
      <c r="AB645" s="66">
        <v>0</v>
      </c>
      <c r="AC645" s="66">
        <v>0</v>
      </c>
      <c r="AD645" s="66">
        <v>0</v>
      </c>
      <c r="AE645" s="66">
        <v>0</v>
      </c>
      <c r="AF645" s="66">
        <v>0</v>
      </c>
      <c r="AG645" s="66">
        <v>0</v>
      </c>
      <c r="AH645" s="66">
        <v>6.1035599999999999</v>
      </c>
      <c r="AI645" s="66">
        <v>0</v>
      </c>
      <c r="AJ645" s="66"/>
      <c r="AK645" s="66">
        <v>0</v>
      </c>
      <c r="AL645" s="66"/>
      <c r="AM645" s="66"/>
      <c r="AN645" s="66"/>
      <c r="AO645" s="66">
        <v>0</v>
      </c>
      <c r="AP645" s="66">
        <v>0</v>
      </c>
      <c r="AQ645" s="66"/>
      <c r="AR645" s="66">
        <v>0</v>
      </c>
      <c r="AS645" s="66"/>
      <c r="AT645" s="66"/>
      <c r="AU645" s="66"/>
      <c r="AV645" s="66">
        <v>0</v>
      </c>
      <c r="AW645" s="87">
        <v>0</v>
      </c>
      <c r="AX645" s="66"/>
      <c r="AY645" s="87">
        <v>0</v>
      </c>
      <c r="AZ645" s="66"/>
      <c r="BA645" s="66"/>
      <c r="BB645" s="66"/>
      <c r="BC645" s="66">
        <v>0</v>
      </c>
      <c r="BD645" s="87">
        <v>0</v>
      </c>
      <c r="BE645" s="66"/>
      <c r="BF645" s="87">
        <v>0</v>
      </c>
      <c r="BG645" s="66"/>
      <c r="BH645" s="66"/>
      <c r="BI645" s="66"/>
      <c r="BJ645" s="66">
        <v>0</v>
      </c>
      <c r="BK645" s="87">
        <v>0</v>
      </c>
      <c r="BL645" s="66"/>
      <c r="BM645" s="87">
        <v>0</v>
      </c>
      <c r="BN645" s="66"/>
      <c r="BO645" s="66"/>
      <c r="BP645" s="66"/>
      <c r="BQ645" s="66"/>
      <c r="BR645" s="66"/>
      <c r="BS645" s="66"/>
      <c r="BT645" s="66"/>
      <c r="BU645" s="66"/>
      <c r="BV645" s="66"/>
      <c r="BW645" s="66"/>
      <c r="BX645" s="66"/>
      <c r="BY645" s="66"/>
      <c r="BZ645" s="66"/>
      <c r="CA645" s="66"/>
    </row>
    <row r="646" spans="1:79" s="256" customFormat="1" ht="78.75" x14ac:dyDescent="0.2">
      <c r="A646" s="171" t="s">
        <v>900</v>
      </c>
      <c r="B646" s="170" t="s">
        <v>746</v>
      </c>
      <c r="C646" s="171" t="s">
        <v>2437</v>
      </c>
      <c r="D646" s="87">
        <v>34.664619999999999</v>
      </c>
      <c r="E646" s="66">
        <v>0</v>
      </c>
      <c r="F646" s="66">
        <v>0</v>
      </c>
      <c r="G646" s="66">
        <v>0</v>
      </c>
      <c r="H646" s="66">
        <v>0</v>
      </c>
      <c r="I646" s="66">
        <v>0</v>
      </c>
      <c r="J646" s="66">
        <v>0</v>
      </c>
      <c r="K646" s="66">
        <v>0</v>
      </c>
      <c r="L646" s="66">
        <v>0</v>
      </c>
      <c r="M646" s="66">
        <v>0</v>
      </c>
      <c r="N646" s="66">
        <v>0</v>
      </c>
      <c r="O646" s="66">
        <v>0</v>
      </c>
      <c r="P646" s="66">
        <v>0</v>
      </c>
      <c r="Q646" s="66">
        <v>0</v>
      </c>
      <c r="R646" s="66">
        <v>0</v>
      </c>
      <c r="S646" s="66">
        <v>0</v>
      </c>
      <c r="T646" s="66">
        <v>0</v>
      </c>
      <c r="U646" s="66">
        <v>0</v>
      </c>
      <c r="V646" s="66">
        <v>0</v>
      </c>
      <c r="W646" s="66">
        <v>0</v>
      </c>
      <c r="X646" s="66">
        <v>0</v>
      </c>
      <c r="Y646" s="66">
        <v>0</v>
      </c>
      <c r="Z646" s="66">
        <v>0</v>
      </c>
      <c r="AA646" s="66">
        <v>0</v>
      </c>
      <c r="AB646" s="66">
        <v>0</v>
      </c>
      <c r="AC646" s="66">
        <v>0</v>
      </c>
      <c r="AD646" s="66">
        <v>0</v>
      </c>
      <c r="AE646" s="66">
        <v>0</v>
      </c>
      <c r="AF646" s="66">
        <v>0</v>
      </c>
      <c r="AG646" s="66">
        <v>0</v>
      </c>
      <c r="AH646" s="66">
        <v>0</v>
      </c>
      <c r="AI646" s="66">
        <v>0</v>
      </c>
      <c r="AJ646" s="66"/>
      <c r="AK646" s="66">
        <v>0</v>
      </c>
      <c r="AL646" s="66"/>
      <c r="AM646" s="66"/>
      <c r="AN646" s="66"/>
      <c r="AO646" s="66">
        <v>0</v>
      </c>
      <c r="AP646" s="66">
        <v>0</v>
      </c>
      <c r="AQ646" s="66"/>
      <c r="AR646" s="66">
        <v>0</v>
      </c>
      <c r="AS646" s="66"/>
      <c r="AT646" s="66"/>
      <c r="AU646" s="66"/>
      <c r="AV646" s="66">
        <v>0</v>
      </c>
      <c r="AW646" s="87">
        <v>0</v>
      </c>
      <c r="AX646" s="66"/>
      <c r="AY646" s="87">
        <v>0</v>
      </c>
      <c r="AZ646" s="66"/>
      <c r="BA646" s="66"/>
      <c r="BB646" s="66"/>
      <c r="BC646" s="66">
        <v>0</v>
      </c>
      <c r="BD646" s="87">
        <v>0</v>
      </c>
      <c r="BE646" s="66"/>
      <c r="BF646" s="87">
        <v>0</v>
      </c>
      <c r="BG646" s="66"/>
      <c r="BH646" s="66"/>
      <c r="BI646" s="66"/>
      <c r="BJ646" s="66">
        <v>0</v>
      </c>
      <c r="BK646" s="87">
        <v>0</v>
      </c>
      <c r="BL646" s="66"/>
      <c r="BM646" s="87">
        <v>0</v>
      </c>
      <c r="BN646" s="66"/>
      <c r="BO646" s="66"/>
      <c r="BP646" s="66"/>
      <c r="BQ646" s="66"/>
      <c r="BR646" s="66"/>
      <c r="BS646" s="66"/>
      <c r="BT646" s="66"/>
      <c r="BU646" s="66"/>
      <c r="BV646" s="66"/>
      <c r="BW646" s="66"/>
      <c r="BX646" s="66"/>
      <c r="BY646" s="66"/>
      <c r="BZ646" s="66"/>
      <c r="CA646" s="66"/>
    </row>
    <row r="647" spans="1:79" s="256" customFormat="1" ht="78.75" x14ac:dyDescent="0.2">
      <c r="A647" s="171" t="s">
        <v>900</v>
      </c>
      <c r="B647" s="84" t="s">
        <v>1762</v>
      </c>
      <c r="C647" s="171" t="s">
        <v>881</v>
      </c>
      <c r="D647" s="87">
        <v>4.3740200000000007</v>
      </c>
      <c r="E647" s="66">
        <v>0</v>
      </c>
      <c r="F647" s="66">
        <v>0</v>
      </c>
      <c r="G647" s="66">
        <v>0</v>
      </c>
      <c r="H647" s="66">
        <v>0</v>
      </c>
      <c r="I647" s="66">
        <v>0</v>
      </c>
      <c r="J647" s="66">
        <v>0</v>
      </c>
      <c r="K647" s="66">
        <v>0</v>
      </c>
      <c r="L647" s="66">
        <v>0</v>
      </c>
      <c r="M647" s="66">
        <v>0</v>
      </c>
      <c r="N647" s="66">
        <v>0</v>
      </c>
      <c r="O647" s="66">
        <v>0</v>
      </c>
      <c r="P647" s="66">
        <v>0</v>
      </c>
      <c r="Q647" s="66">
        <v>0</v>
      </c>
      <c r="R647" s="66">
        <v>0</v>
      </c>
      <c r="S647" s="66">
        <v>0</v>
      </c>
      <c r="T647" s="66">
        <v>0</v>
      </c>
      <c r="U647" s="66">
        <v>0</v>
      </c>
      <c r="V647" s="66">
        <v>0</v>
      </c>
      <c r="W647" s="66">
        <v>0</v>
      </c>
      <c r="X647" s="66">
        <v>0</v>
      </c>
      <c r="Y647" s="66">
        <v>0</v>
      </c>
      <c r="Z647" s="66">
        <v>0</v>
      </c>
      <c r="AA647" s="66">
        <v>0</v>
      </c>
      <c r="AB647" s="66">
        <v>0</v>
      </c>
      <c r="AC647" s="66">
        <v>0</v>
      </c>
      <c r="AD647" s="66">
        <v>0</v>
      </c>
      <c r="AE647" s="66">
        <v>0</v>
      </c>
      <c r="AF647" s="66">
        <v>0</v>
      </c>
      <c r="AG647" s="66">
        <v>0</v>
      </c>
      <c r="AH647" s="66">
        <v>0</v>
      </c>
      <c r="AI647" s="66">
        <v>0</v>
      </c>
      <c r="AJ647" s="66"/>
      <c r="AK647" s="66">
        <v>0</v>
      </c>
      <c r="AL647" s="66"/>
      <c r="AM647" s="66"/>
      <c r="AN647" s="66"/>
      <c r="AO647" s="66">
        <v>0</v>
      </c>
      <c r="AP647" s="66">
        <v>0</v>
      </c>
      <c r="AQ647" s="66"/>
      <c r="AR647" s="66">
        <v>0</v>
      </c>
      <c r="AS647" s="66"/>
      <c r="AT647" s="66"/>
      <c r="AU647" s="66"/>
      <c r="AV647" s="66">
        <v>0</v>
      </c>
      <c r="AW647" s="87">
        <v>0</v>
      </c>
      <c r="AX647" s="66"/>
      <c r="AY647" s="87">
        <v>0</v>
      </c>
      <c r="AZ647" s="66"/>
      <c r="BA647" s="66"/>
      <c r="BB647" s="66"/>
      <c r="BC647" s="66">
        <v>0</v>
      </c>
      <c r="BD647" s="87">
        <v>0</v>
      </c>
      <c r="BE647" s="66"/>
      <c r="BF647" s="87">
        <v>0</v>
      </c>
      <c r="BG647" s="66"/>
      <c r="BH647" s="66"/>
      <c r="BI647" s="66"/>
      <c r="BJ647" s="66">
        <v>0</v>
      </c>
      <c r="BK647" s="87">
        <v>0</v>
      </c>
      <c r="BL647" s="66"/>
      <c r="BM647" s="87">
        <v>0</v>
      </c>
      <c r="BN647" s="66"/>
      <c r="BO647" s="66"/>
      <c r="BP647" s="66"/>
      <c r="BQ647" s="66"/>
      <c r="BR647" s="66"/>
      <c r="BS647" s="66"/>
      <c r="BT647" s="66"/>
      <c r="BU647" s="66"/>
      <c r="BV647" s="66"/>
      <c r="BW647" s="66"/>
      <c r="BX647" s="66"/>
      <c r="BY647" s="66"/>
      <c r="BZ647" s="66"/>
      <c r="CA647" s="66"/>
    </row>
    <row r="648" spans="1:79" s="256" customFormat="1" ht="78.75" x14ac:dyDescent="0.2">
      <c r="A648" s="171" t="s">
        <v>900</v>
      </c>
      <c r="B648" s="84" t="s">
        <v>747</v>
      </c>
      <c r="C648" s="171" t="s">
        <v>2438</v>
      </c>
      <c r="D648" s="87">
        <v>3.0006999999999997</v>
      </c>
      <c r="E648" s="66">
        <v>0</v>
      </c>
      <c r="F648" s="66">
        <v>3.0007000000000001</v>
      </c>
      <c r="G648" s="66">
        <v>0.4</v>
      </c>
      <c r="H648" s="66">
        <v>0</v>
      </c>
      <c r="I648" s="66">
        <v>0.02</v>
      </c>
      <c r="J648" s="66">
        <v>0</v>
      </c>
      <c r="K648" s="66">
        <v>0</v>
      </c>
      <c r="L648" s="66">
        <v>0</v>
      </c>
      <c r="M648" s="66">
        <v>0</v>
      </c>
      <c r="N648" s="66">
        <v>0</v>
      </c>
      <c r="O648" s="66">
        <v>0</v>
      </c>
      <c r="P648" s="66">
        <v>0</v>
      </c>
      <c r="Q648" s="66">
        <v>0</v>
      </c>
      <c r="R648" s="66">
        <v>0</v>
      </c>
      <c r="S648" s="66">
        <v>0</v>
      </c>
      <c r="T648" s="66">
        <v>0</v>
      </c>
      <c r="U648" s="66">
        <v>0</v>
      </c>
      <c r="V648" s="66">
        <v>0</v>
      </c>
      <c r="W648" s="66">
        <v>0</v>
      </c>
      <c r="X648" s="66">
        <v>0</v>
      </c>
      <c r="Y648" s="66">
        <v>0</v>
      </c>
      <c r="Z648" s="66">
        <v>0</v>
      </c>
      <c r="AA648" s="66">
        <v>0</v>
      </c>
      <c r="AB648" s="66">
        <v>0</v>
      </c>
      <c r="AC648" s="66">
        <v>0</v>
      </c>
      <c r="AD648" s="66">
        <v>0</v>
      </c>
      <c r="AE648" s="66">
        <v>0</v>
      </c>
      <c r="AF648" s="66">
        <v>0</v>
      </c>
      <c r="AG648" s="66">
        <v>0</v>
      </c>
      <c r="AH648" s="66">
        <v>3.0007000000000001</v>
      </c>
      <c r="AI648" s="66">
        <v>0.4</v>
      </c>
      <c r="AJ648" s="66"/>
      <c r="AK648" s="66">
        <v>0.02</v>
      </c>
      <c r="AL648" s="66"/>
      <c r="AM648" s="66"/>
      <c r="AN648" s="66"/>
      <c r="AO648" s="66">
        <v>0</v>
      </c>
      <c r="AP648" s="66">
        <v>0</v>
      </c>
      <c r="AQ648" s="66"/>
      <c r="AR648" s="66">
        <v>0</v>
      </c>
      <c r="AS648" s="66"/>
      <c r="AT648" s="66"/>
      <c r="AU648" s="66"/>
      <c r="AV648" s="66">
        <v>0</v>
      </c>
      <c r="AW648" s="87">
        <v>0</v>
      </c>
      <c r="AX648" s="66"/>
      <c r="AY648" s="87">
        <v>0</v>
      </c>
      <c r="AZ648" s="66"/>
      <c r="BA648" s="66"/>
      <c r="BB648" s="66"/>
      <c r="BC648" s="66">
        <v>0</v>
      </c>
      <c r="BD648" s="87">
        <v>0</v>
      </c>
      <c r="BE648" s="66"/>
      <c r="BF648" s="87">
        <v>0</v>
      </c>
      <c r="BG648" s="66"/>
      <c r="BH648" s="66"/>
      <c r="BI648" s="66"/>
      <c r="BJ648" s="66">
        <v>0</v>
      </c>
      <c r="BK648" s="87">
        <v>0</v>
      </c>
      <c r="BL648" s="66"/>
      <c r="BM648" s="87">
        <v>0</v>
      </c>
      <c r="BN648" s="66"/>
      <c r="BO648" s="66"/>
      <c r="BP648" s="66"/>
      <c r="BQ648" s="66"/>
      <c r="BR648" s="66"/>
      <c r="BS648" s="66"/>
      <c r="BT648" s="66"/>
      <c r="BU648" s="66"/>
      <c r="BV648" s="66"/>
      <c r="BW648" s="66"/>
      <c r="BX648" s="66"/>
      <c r="BY648" s="66"/>
      <c r="BZ648" s="66"/>
      <c r="CA648" s="66"/>
    </row>
    <row r="649" spans="1:79" s="256" customFormat="1" ht="47.25" x14ac:dyDescent="0.2">
      <c r="A649" s="171" t="s">
        <v>900</v>
      </c>
      <c r="B649" s="84" t="s">
        <v>454</v>
      </c>
      <c r="C649" s="171" t="s">
        <v>2439</v>
      </c>
      <c r="D649" s="87">
        <v>0</v>
      </c>
      <c r="E649" s="66">
        <v>0</v>
      </c>
      <c r="F649" s="66">
        <v>0</v>
      </c>
      <c r="G649" s="66">
        <v>0</v>
      </c>
      <c r="H649" s="66">
        <v>0</v>
      </c>
      <c r="I649" s="66">
        <v>0</v>
      </c>
      <c r="J649" s="66">
        <v>0</v>
      </c>
      <c r="K649" s="66">
        <v>0</v>
      </c>
      <c r="L649" s="66">
        <v>0</v>
      </c>
      <c r="M649" s="66">
        <v>0</v>
      </c>
      <c r="N649" s="66">
        <v>0</v>
      </c>
      <c r="O649" s="66">
        <v>0</v>
      </c>
      <c r="P649" s="66">
        <v>0</v>
      </c>
      <c r="Q649" s="66">
        <v>0</v>
      </c>
      <c r="R649" s="66">
        <v>0</v>
      </c>
      <c r="S649" s="66">
        <v>0</v>
      </c>
      <c r="T649" s="66">
        <v>0</v>
      </c>
      <c r="U649" s="66">
        <v>0</v>
      </c>
      <c r="V649" s="66">
        <v>0</v>
      </c>
      <c r="W649" s="66">
        <v>0</v>
      </c>
      <c r="X649" s="66">
        <v>0</v>
      </c>
      <c r="Y649" s="66">
        <v>0</v>
      </c>
      <c r="Z649" s="66">
        <v>0</v>
      </c>
      <c r="AA649" s="66">
        <v>0</v>
      </c>
      <c r="AB649" s="66">
        <v>0</v>
      </c>
      <c r="AC649" s="66">
        <v>0</v>
      </c>
      <c r="AD649" s="66">
        <v>0</v>
      </c>
      <c r="AE649" s="66">
        <v>0</v>
      </c>
      <c r="AF649" s="66">
        <v>0</v>
      </c>
      <c r="AG649" s="66">
        <v>0</v>
      </c>
      <c r="AH649" s="66">
        <v>0</v>
      </c>
      <c r="AI649" s="66"/>
      <c r="AJ649" s="66"/>
      <c r="AK649" s="66"/>
      <c r="AL649" s="66"/>
      <c r="AM649" s="66"/>
      <c r="AN649" s="66"/>
      <c r="AO649" s="66">
        <v>0</v>
      </c>
      <c r="AP649" s="66">
        <v>0</v>
      </c>
      <c r="AQ649" s="66"/>
      <c r="AR649" s="66">
        <v>0</v>
      </c>
      <c r="AS649" s="66"/>
      <c r="AT649" s="66"/>
      <c r="AU649" s="66"/>
      <c r="AV649" s="66">
        <v>0</v>
      </c>
      <c r="AW649" s="87">
        <v>0</v>
      </c>
      <c r="AX649" s="66"/>
      <c r="AY649" s="87">
        <v>0</v>
      </c>
      <c r="AZ649" s="66"/>
      <c r="BA649" s="66"/>
      <c r="BB649" s="66"/>
      <c r="BC649" s="66">
        <v>0</v>
      </c>
      <c r="BD649" s="87">
        <v>0</v>
      </c>
      <c r="BE649" s="66"/>
      <c r="BF649" s="87">
        <v>0</v>
      </c>
      <c r="BG649" s="66"/>
      <c r="BH649" s="66"/>
      <c r="BI649" s="66"/>
      <c r="BJ649" s="66">
        <v>0</v>
      </c>
      <c r="BK649" s="87">
        <v>0</v>
      </c>
      <c r="BL649" s="66"/>
      <c r="BM649" s="87">
        <v>0</v>
      </c>
      <c r="BN649" s="66"/>
      <c r="BO649" s="66"/>
      <c r="BP649" s="66"/>
      <c r="BQ649" s="66"/>
      <c r="BR649" s="66"/>
      <c r="BS649" s="66"/>
      <c r="BT649" s="66"/>
      <c r="BU649" s="66"/>
      <c r="BV649" s="66"/>
      <c r="BW649" s="66"/>
      <c r="BX649" s="66"/>
      <c r="BY649" s="66"/>
      <c r="BZ649" s="66"/>
      <c r="CA649" s="66"/>
    </row>
    <row r="650" spans="1:79" s="256" customFormat="1" ht="47.25" x14ac:dyDescent="0.2">
      <c r="A650" s="171" t="s">
        <v>900</v>
      </c>
      <c r="B650" s="84" t="s">
        <v>1763</v>
      </c>
      <c r="C650" s="171" t="s">
        <v>2440</v>
      </c>
      <c r="D650" s="87">
        <v>0</v>
      </c>
      <c r="E650" s="66">
        <v>0</v>
      </c>
      <c r="F650" s="66">
        <v>0</v>
      </c>
      <c r="G650" s="66">
        <v>0</v>
      </c>
      <c r="H650" s="66">
        <v>0</v>
      </c>
      <c r="I650" s="66">
        <v>0</v>
      </c>
      <c r="J650" s="66">
        <v>0</v>
      </c>
      <c r="K650" s="66">
        <v>0</v>
      </c>
      <c r="L650" s="66">
        <v>0</v>
      </c>
      <c r="M650" s="66">
        <v>0</v>
      </c>
      <c r="N650" s="66">
        <v>0</v>
      </c>
      <c r="O650" s="66">
        <v>0</v>
      </c>
      <c r="P650" s="66">
        <v>0</v>
      </c>
      <c r="Q650" s="66">
        <v>0</v>
      </c>
      <c r="R650" s="66">
        <v>0</v>
      </c>
      <c r="S650" s="66">
        <v>0</v>
      </c>
      <c r="T650" s="66">
        <v>0</v>
      </c>
      <c r="U650" s="66">
        <v>0</v>
      </c>
      <c r="V650" s="66">
        <v>0</v>
      </c>
      <c r="W650" s="66">
        <v>0</v>
      </c>
      <c r="X650" s="66">
        <v>0</v>
      </c>
      <c r="Y650" s="66">
        <v>0</v>
      </c>
      <c r="Z650" s="66">
        <v>0</v>
      </c>
      <c r="AA650" s="66">
        <v>0</v>
      </c>
      <c r="AB650" s="66">
        <v>0</v>
      </c>
      <c r="AC650" s="66">
        <v>0</v>
      </c>
      <c r="AD650" s="66">
        <v>0</v>
      </c>
      <c r="AE650" s="66">
        <v>0</v>
      </c>
      <c r="AF650" s="66">
        <v>0</v>
      </c>
      <c r="AG650" s="66">
        <v>0</v>
      </c>
      <c r="AH650" s="66"/>
      <c r="AI650" s="66"/>
      <c r="AJ650" s="66"/>
      <c r="AK650" s="66"/>
      <c r="AL650" s="66"/>
      <c r="AM650" s="66"/>
      <c r="AN650" s="66"/>
      <c r="AO650" s="66">
        <v>0</v>
      </c>
      <c r="AP650" s="66">
        <v>0</v>
      </c>
      <c r="AQ650" s="66"/>
      <c r="AR650" s="66">
        <v>0</v>
      </c>
      <c r="AS650" s="66"/>
      <c r="AT650" s="66"/>
      <c r="AU650" s="66"/>
      <c r="AV650" s="66"/>
      <c r="AW650" s="87">
        <v>0</v>
      </c>
      <c r="AX650" s="66"/>
      <c r="AY650" s="87">
        <v>0</v>
      </c>
      <c r="AZ650" s="66"/>
      <c r="BA650" s="66"/>
      <c r="BB650" s="66"/>
      <c r="BC650" s="66"/>
      <c r="BD650" s="87">
        <v>0</v>
      </c>
      <c r="BE650" s="66"/>
      <c r="BF650" s="87">
        <v>0</v>
      </c>
      <c r="BG650" s="66"/>
      <c r="BH650" s="66"/>
      <c r="BI650" s="66"/>
      <c r="BJ650" s="66">
        <v>0</v>
      </c>
      <c r="BK650" s="87">
        <v>0</v>
      </c>
      <c r="BL650" s="66"/>
      <c r="BM650" s="87">
        <v>0</v>
      </c>
      <c r="BN650" s="66"/>
      <c r="BO650" s="66"/>
      <c r="BP650" s="66"/>
      <c r="BQ650" s="66"/>
      <c r="BR650" s="66"/>
      <c r="BS650" s="66"/>
      <c r="BT650" s="66"/>
      <c r="BU650" s="66"/>
      <c r="BV650" s="66"/>
      <c r="BW650" s="66"/>
      <c r="BX650" s="66"/>
      <c r="BY650" s="66"/>
      <c r="BZ650" s="66"/>
      <c r="CA650" s="66"/>
    </row>
    <row r="651" spans="1:79" s="256" customFormat="1" x14ac:dyDescent="0.2">
      <c r="A651" s="210"/>
      <c r="B651" s="211" t="s">
        <v>46</v>
      </c>
      <c r="C651" s="210"/>
      <c r="D651" s="214">
        <f t="shared" ref="D651:BN651" si="201">SUM(D652:D656)</f>
        <v>21.285869999999999</v>
      </c>
      <c r="E651" s="214">
        <f t="shared" ref="E651" si="202">SUM(E652:E656)</f>
        <v>0</v>
      </c>
      <c r="F651" s="214">
        <f t="shared" si="201"/>
        <v>18.318930000000002</v>
      </c>
      <c r="G651" s="214">
        <f t="shared" si="201"/>
        <v>0.36</v>
      </c>
      <c r="H651" s="214">
        <f t="shared" si="201"/>
        <v>0</v>
      </c>
      <c r="I651" s="214">
        <f t="shared" si="201"/>
        <v>0.60000000000000009</v>
      </c>
      <c r="J651" s="214">
        <f t="shared" si="201"/>
        <v>0</v>
      </c>
      <c r="K651" s="214">
        <f t="shared" si="201"/>
        <v>0</v>
      </c>
      <c r="L651" s="214">
        <f t="shared" si="201"/>
        <v>0</v>
      </c>
      <c r="M651" s="214">
        <f t="shared" si="201"/>
        <v>0</v>
      </c>
      <c r="N651" s="214">
        <f t="shared" si="201"/>
        <v>0</v>
      </c>
      <c r="O651" s="214">
        <f t="shared" si="201"/>
        <v>0</v>
      </c>
      <c r="P651" s="214">
        <f t="shared" si="201"/>
        <v>0</v>
      </c>
      <c r="Q651" s="214">
        <f t="shared" si="201"/>
        <v>0</v>
      </c>
      <c r="R651" s="214">
        <f t="shared" si="201"/>
        <v>0</v>
      </c>
      <c r="S651" s="214">
        <f t="shared" si="201"/>
        <v>0</v>
      </c>
      <c r="T651" s="214">
        <f t="shared" si="201"/>
        <v>0</v>
      </c>
      <c r="U651" s="214">
        <f t="shared" si="201"/>
        <v>0</v>
      </c>
      <c r="V651" s="214">
        <f t="shared" si="201"/>
        <v>0</v>
      </c>
      <c r="W651" s="214">
        <f t="shared" si="201"/>
        <v>0</v>
      </c>
      <c r="X651" s="214">
        <f t="shared" si="201"/>
        <v>0</v>
      </c>
      <c r="Y651" s="214">
        <f t="shared" si="201"/>
        <v>0</v>
      </c>
      <c r="Z651" s="214">
        <f t="shared" si="201"/>
        <v>0</v>
      </c>
      <c r="AA651" s="214">
        <f t="shared" si="201"/>
        <v>0</v>
      </c>
      <c r="AB651" s="214">
        <f t="shared" si="201"/>
        <v>0</v>
      </c>
      <c r="AC651" s="214">
        <f t="shared" si="201"/>
        <v>0</v>
      </c>
      <c r="AD651" s="214">
        <f t="shared" si="201"/>
        <v>0</v>
      </c>
      <c r="AE651" s="214">
        <f t="shared" si="201"/>
        <v>0</v>
      </c>
      <c r="AF651" s="214">
        <f t="shared" si="201"/>
        <v>0</v>
      </c>
      <c r="AG651" s="214">
        <f t="shared" si="201"/>
        <v>0</v>
      </c>
      <c r="AH651" s="214">
        <f t="shared" si="201"/>
        <v>18.318930000000002</v>
      </c>
      <c r="AI651" s="214">
        <f t="shared" si="201"/>
        <v>0.36</v>
      </c>
      <c r="AJ651" s="214">
        <f t="shared" si="201"/>
        <v>0</v>
      </c>
      <c r="AK651" s="214">
        <f t="shared" si="201"/>
        <v>0.60000000000000009</v>
      </c>
      <c r="AL651" s="214">
        <f t="shared" si="201"/>
        <v>0</v>
      </c>
      <c r="AM651" s="214">
        <f t="shared" si="201"/>
        <v>0</v>
      </c>
      <c r="AN651" s="214">
        <f t="shared" si="201"/>
        <v>0</v>
      </c>
      <c r="AO651" s="214">
        <f t="shared" si="201"/>
        <v>10.171713810000002</v>
      </c>
      <c r="AP651" s="214">
        <f t="shared" si="201"/>
        <v>0</v>
      </c>
      <c r="AQ651" s="214">
        <f t="shared" si="201"/>
        <v>0</v>
      </c>
      <c r="AR651" s="214">
        <f t="shared" si="201"/>
        <v>0.36</v>
      </c>
      <c r="AS651" s="214">
        <f t="shared" si="201"/>
        <v>0</v>
      </c>
      <c r="AT651" s="214">
        <f t="shared" si="201"/>
        <v>0</v>
      </c>
      <c r="AU651" s="214">
        <f t="shared" si="201"/>
        <v>0</v>
      </c>
      <c r="AV651" s="214">
        <f t="shared" si="201"/>
        <v>10.171713810000002</v>
      </c>
      <c r="AW651" s="214">
        <f t="shared" si="201"/>
        <v>0</v>
      </c>
      <c r="AX651" s="214">
        <f t="shared" si="201"/>
        <v>0</v>
      </c>
      <c r="AY651" s="214">
        <f t="shared" si="201"/>
        <v>0.36</v>
      </c>
      <c r="AZ651" s="214">
        <f t="shared" si="201"/>
        <v>0</v>
      </c>
      <c r="BA651" s="214">
        <f t="shared" si="201"/>
        <v>0</v>
      </c>
      <c r="BB651" s="214">
        <f t="shared" si="201"/>
        <v>0</v>
      </c>
      <c r="BC651" s="214">
        <f t="shared" si="201"/>
        <v>0</v>
      </c>
      <c r="BD651" s="214">
        <f t="shared" si="201"/>
        <v>0</v>
      </c>
      <c r="BE651" s="214">
        <f t="shared" si="201"/>
        <v>0</v>
      </c>
      <c r="BF651" s="214">
        <f t="shared" si="201"/>
        <v>0</v>
      </c>
      <c r="BG651" s="214">
        <f t="shared" si="201"/>
        <v>0</v>
      </c>
      <c r="BH651" s="214">
        <f t="shared" si="201"/>
        <v>0</v>
      </c>
      <c r="BI651" s="214">
        <f t="shared" si="201"/>
        <v>0</v>
      </c>
      <c r="BJ651" s="214">
        <f t="shared" si="201"/>
        <v>0</v>
      </c>
      <c r="BK651" s="214">
        <f t="shared" si="201"/>
        <v>0</v>
      </c>
      <c r="BL651" s="214">
        <f t="shared" si="201"/>
        <v>0</v>
      </c>
      <c r="BM651" s="214">
        <f t="shared" si="201"/>
        <v>0</v>
      </c>
      <c r="BN651" s="214">
        <f t="shared" si="201"/>
        <v>0</v>
      </c>
      <c r="BO651" s="214">
        <f t="shared" ref="BO651:CA651" si="203">SUM(BO652:BO656)</f>
        <v>0</v>
      </c>
      <c r="BP651" s="214">
        <f t="shared" si="203"/>
        <v>0</v>
      </c>
      <c r="BQ651" s="214">
        <f t="shared" si="203"/>
        <v>0</v>
      </c>
      <c r="BR651" s="214">
        <f t="shared" si="203"/>
        <v>0</v>
      </c>
      <c r="BS651" s="214">
        <f t="shared" si="203"/>
        <v>0</v>
      </c>
      <c r="BT651" s="214">
        <f t="shared" si="203"/>
        <v>0</v>
      </c>
      <c r="BU651" s="214">
        <f t="shared" si="203"/>
        <v>0</v>
      </c>
      <c r="BV651" s="214">
        <f t="shared" si="203"/>
        <v>0</v>
      </c>
      <c r="BW651" s="214">
        <f t="shared" si="203"/>
        <v>0</v>
      </c>
      <c r="BX651" s="214">
        <f t="shared" si="203"/>
        <v>0</v>
      </c>
      <c r="BY651" s="214">
        <f t="shared" si="203"/>
        <v>0</v>
      </c>
      <c r="BZ651" s="214">
        <f t="shared" si="203"/>
        <v>0</v>
      </c>
      <c r="CA651" s="214">
        <f t="shared" si="203"/>
        <v>0</v>
      </c>
    </row>
    <row r="652" spans="1:79" s="256" customFormat="1" ht="63" x14ac:dyDescent="0.2">
      <c r="A652" s="171" t="s">
        <v>900</v>
      </c>
      <c r="B652" s="84" t="s">
        <v>457</v>
      </c>
      <c r="C652" s="171" t="s">
        <v>2441</v>
      </c>
      <c r="D652" s="87">
        <v>2.9669400000000001</v>
      </c>
      <c r="E652" s="66">
        <v>0</v>
      </c>
      <c r="F652" s="66">
        <v>0</v>
      </c>
      <c r="G652" s="66">
        <v>0</v>
      </c>
      <c r="H652" s="66">
        <v>0</v>
      </c>
      <c r="I652" s="66">
        <v>0</v>
      </c>
      <c r="J652" s="66">
        <v>0</v>
      </c>
      <c r="K652" s="66">
        <v>0</v>
      </c>
      <c r="L652" s="66">
        <v>0</v>
      </c>
      <c r="M652" s="66">
        <v>0</v>
      </c>
      <c r="N652" s="66">
        <v>0</v>
      </c>
      <c r="O652" s="66">
        <v>0</v>
      </c>
      <c r="P652" s="66">
        <v>0</v>
      </c>
      <c r="Q652" s="66">
        <v>0</v>
      </c>
      <c r="R652" s="66">
        <v>0</v>
      </c>
      <c r="S652" s="66">
        <v>0</v>
      </c>
      <c r="T652" s="66">
        <v>0</v>
      </c>
      <c r="U652" s="66">
        <v>0</v>
      </c>
      <c r="V652" s="66">
        <v>0</v>
      </c>
      <c r="W652" s="66">
        <v>0</v>
      </c>
      <c r="X652" s="66">
        <v>0</v>
      </c>
      <c r="Y652" s="66">
        <v>0</v>
      </c>
      <c r="Z652" s="66">
        <v>0</v>
      </c>
      <c r="AA652" s="66">
        <v>0</v>
      </c>
      <c r="AB652" s="66">
        <v>0</v>
      </c>
      <c r="AC652" s="66">
        <v>0</v>
      </c>
      <c r="AD652" s="66">
        <v>0</v>
      </c>
      <c r="AE652" s="66">
        <v>0</v>
      </c>
      <c r="AF652" s="66">
        <v>0</v>
      </c>
      <c r="AG652" s="66">
        <v>0</v>
      </c>
      <c r="AH652" s="66">
        <v>0</v>
      </c>
      <c r="AI652" s="66">
        <v>0</v>
      </c>
      <c r="AJ652" s="66"/>
      <c r="AK652" s="66">
        <v>0</v>
      </c>
      <c r="AL652" s="66"/>
      <c r="AM652" s="66"/>
      <c r="AN652" s="66"/>
      <c r="AO652" s="66">
        <v>0</v>
      </c>
      <c r="AP652" s="66">
        <v>0</v>
      </c>
      <c r="AQ652" s="66"/>
      <c r="AR652" s="66">
        <v>0</v>
      </c>
      <c r="AS652" s="66"/>
      <c r="AT652" s="66"/>
      <c r="AU652" s="66"/>
      <c r="AV652" s="66">
        <v>0</v>
      </c>
      <c r="AW652" s="87">
        <v>0</v>
      </c>
      <c r="AX652" s="66"/>
      <c r="AY652" s="87">
        <v>0</v>
      </c>
      <c r="AZ652" s="66"/>
      <c r="BA652" s="66"/>
      <c r="BB652" s="66"/>
      <c r="BC652" s="66">
        <v>0</v>
      </c>
      <c r="BD652" s="87">
        <v>0</v>
      </c>
      <c r="BE652" s="66"/>
      <c r="BF652" s="87">
        <v>0</v>
      </c>
      <c r="BG652" s="66"/>
      <c r="BH652" s="66"/>
      <c r="BI652" s="66"/>
      <c r="BJ652" s="66">
        <v>0</v>
      </c>
      <c r="BK652" s="87">
        <v>0</v>
      </c>
      <c r="BL652" s="66"/>
      <c r="BM652" s="87">
        <v>0</v>
      </c>
      <c r="BN652" s="66"/>
      <c r="BO652" s="66"/>
      <c r="BP652" s="66"/>
      <c r="BQ652" s="66"/>
      <c r="BR652" s="66"/>
      <c r="BS652" s="66"/>
      <c r="BT652" s="66"/>
      <c r="BU652" s="66"/>
      <c r="BV652" s="66"/>
      <c r="BW652" s="66"/>
      <c r="BX652" s="66"/>
      <c r="BY652" s="66"/>
      <c r="BZ652" s="66"/>
      <c r="CA652" s="66"/>
    </row>
    <row r="653" spans="1:79" s="256" customFormat="1" ht="47.25" x14ac:dyDescent="0.2">
      <c r="A653" s="171" t="s">
        <v>900</v>
      </c>
      <c r="B653" s="84" t="s">
        <v>458</v>
      </c>
      <c r="C653" s="171" t="s">
        <v>2442</v>
      </c>
      <c r="D653" s="87">
        <v>10.74685</v>
      </c>
      <c r="E653" s="66">
        <v>0</v>
      </c>
      <c r="F653" s="66">
        <v>10.74685</v>
      </c>
      <c r="G653" s="66">
        <v>0</v>
      </c>
      <c r="H653" s="66">
        <v>0</v>
      </c>
      <c r="I653" s="66">
        <v>0</v>
      </c>
      <c r="J653" s="66">
        <v>0</v>
      </c>
      <c r="K653" s="66">
        <v>0</v>
      </c>
      <c r="L653" s="66">
        <v>0</v>
      </c>
      <c r="M653" s="66">
        <v>0</v>
      </c>
      <c r="N653" s="66">
        <v>0</v>
      </c>
      <c r="O653" s="66">
        <v>0</v>
      </c>
      <c r="P653" s="66">
        <v>0</v>
      </c>
      <c r="Q653" s="66">
        <v>0</v>
      </c>
      <c r="R653" s="66">
        <v>0</v>
      </c>
      <c r="S653" s="66">
        <v>0</v>
      </c>
      <c r="T653" s="66">
        <v>0</v>
      </c>
      <c r="U653" s="66">
        <v>0</v>
      </c>
      <c r="V653" s="66">
        <v>0</v>
      </c>
      <c r="W653" s="66">
        <v>0</v>
      </c>
      <c r="X653" s="66">
        <v>0</v>
      </c>
      <c r="Y653" s="66">
        <v>0</v>
      </c>
      <c r="Z653" s="66">
        <v>0</v>
      </c>
      <c r="AA653" s="66">
        <v>0</v>
      </c>
      <c r="AB653" s="66">
        <v>0</v>
      </c>
      <c r="AC653" s="66">
        <v>0</v>
      </c>
      <c r="AD653" s="66">
        <v>0</v>
      </c>
      <c r="AE653" s="66">
        <v>0</v>
      </c>
      <c r="AF653" s="66">
        <v>0</v>
      </c>
      <c r="AG653" s="66">
        <v>0</v>
      </c>
      <c r="AH653" s="66">
        <v>10.74685</v>
      </c>
      <c r="AI653" s="66">
        <v>0</v>
      </c>
      <c r="AJ653" s="66"/>
      <c r="AK653" s="66">
        <v>0</v>
      </c>
      <c r="AL653" s="66"/>
      <c r="AM653" s="66"/>
      <c r="AN653" s="66"/>
      <c r="AO653" s="66">
        <v>10.171713810000002</v>
      </c>
      <c r="AP653" s="66">
        <v>0</v>
      </c>
      <c r="AQ653" s="66"/>
      <c r="AR653" s="66">
        <v>0.36</v>
      </c>
      <c r="AS653" s="66"/>
      <c r="AT653" s="66"/>
      <c r="AU653" s="66"/>
      <c r="AV653" s="66">
        <v>10.171713810000002</v>
      </c>
      <c r="AW653" s="87">
        <v>0</v>
      </c>
      <c r="AX653" s="66"/>
      <c r="AY653" s="87">
        <v>0.36</v>
      </c>
      <c r="AZ653" s="66"/>
      <c r="BA653" s="66"/>
      <c r="BB653" s="66"/>
      <c r="BC653" s="66">
        <v>0</v>
      </c>
      <c r="BD653" s="87">
        <v>0</v>
      </c>
      <c r="BE653" s="66"/>
      <c r="BF653" s="87">
        <v>0</v>
      </c>
      <c r="BG653" s="66"/>
      <c r="BH653" s="66"/>
      <c r="BI653" s="66"/>
      <c r="BJ653" s="66">
        <v>0</v>
      </c>
      <c r="BK653" s="87">
        <v>0</v>
      </c>
      <c r="BL653" s="66"/>
      <c r="BM653" s="87">
        <v>0</v>
      </c>
      <c r="BN653" s="66"/>
      <c r="BO653" s="66"/>
      <c r="BP653" s="66"/>
      <c r="BQ653" s="66"/>
      <c r="BR653" s="66"/>
      <c r="BS653" s="66"/>
      <c r="BT653" s="66"/>
      <c r="BU653" s="66"/>
      <c r="BV653" s="66"/>
      <c r="BW653" s="66"/>
      <c r="BX653" s="66"/>
      <c r="BY653" s="66"/>
      <c r="BZ653" s="66"/>
      <c r="CA653" s="66"/>
    </row>
    <row r="654" spans="1:79" s="256" customFormat="1" ht="78.75" x14ac:dyDescent="0.2">
      <c r="A654" s="171" t="s">
        <v>900</v>
      </c>
      <c r="B654" s="84" t="s">
        <v>1764</v>
      </c>
      <c r="C654" s="171" t="s">
        <v>882</v>
      </c>
      <c r="D654" s="87">
        <v>2.3962399999999997</v>
      </c>
      <c r="E654" s="66">
        <v>0</v>
      </c>
      <c r="F654" s="66">
        <v>2.3962400000000001</v>
      </c>
      <c r="G654" s="66">
        <v>0.1</v>
      </c>
      <c r="H654" s="66">
        <v>0</v>
      </c>
      <c r="I654" s="66">
        <v>0.3</v>
      </c>
      <c r="J654" s="66">
        <v>0</v>
      </c>
      <c r="K654" s="66">
        <v>0</v>
      </c>
      <c r="L654" s="66">
        <v>0</v>
      </c>
      <c r="M654" s="66">
        <v>0</v>
      </c>
      <c r="N654" s="66">
        <v>0</v>
      </c>
      <c r="O654" s="66">
        <v>0</v>
      </c>
      <c r="P654" s="66">
        <v>0</v>
      </c>
      <c r="Q654" s="66">
        <v>0</v>
      </c>
      <c r="R654" s="66">
        <v>0</v>
      </c>
      <c r="S654" s="66">
        <v>0</v>
      </c>
      <c r="T654" s="66">
        <v>0</v>
      </c>
      <c r="U654" s="66">
        <v>0</v>
      </c>
      <c r="V654" s="66">
        <v>0</v>
      </c>
      <c r="W654" s="66">
        <v>0</v>
      </c>
      <c r="X654" s="66">
        <v>0</v>
      </c>
      <c r="Y654" s="66">
        <v>0</v>
      </c>
      <c r="Z654" s="66">
        <v>0</v>
      </c>
      <c r="AA654" s="66">
        <v>0</v>
      </c>
      <c r="AB654" s="66">
        <v>0</v>
      </c>
      <c r="AC654" s="66">
        <v>0</v>
      </c>
      <c r="AD654" s="66">
        <v>0</v>
      </c>
      <c r="AE654" s="66">
        <v>0</v>
      </c>
      <c r="AF654" s="66">
        <v>0</v>
      </c>
      <c r="AG654" s="66">
        <v>0</v>
      </c>
      <c r="AH654" s="66">
        <v>2.3962400000000001</v>
      </c>
      <c r="AI654" s="66">
        <v>0.1</v>
      </c>
      <c r="AJ654" s="66"/>
      <c r="AK654" s="66">
        <v>0.3</v>
      </c>
      <c r="AL654" s="66"/>
      <c r="AM654" s="66"/>
      <c r="AN654" s="66"/>
      <c r="AO654" s="66">
        <v>0</v>
      </c>
      <c r="AP654" s="66">
        <v>0</v>
      </c>
      <c r="AQ654" s="66"/>
      <c r="AR654" s="66">
        <v>0</v>
      </c>
      <c r="AS654" s="66"/>
      <c r="AT654" s="66"/>
      <c r="AU654" s="66"/>
      <c r="AV654" s="66">
        <v>0</v>
      </c>
      <c r="AW654" s="87">
        <v>0</v>
      </c>
      <c r="AX654" s="66"/>
      <c r="AY654" s="87">
        <v>0</v>
      </c>
      <c r="AZ654" s="66"/>
      <c r="BA654" s="66"/>
      <c r="BB654" s="66"/>
      <c r="BC654" s="66">
        <v>0</v>
      </c>
      <c r="BD654" s="87">
        <v>0</v>
      </c>
      <c r="BE654" s="66"/>
      <c r="BF654" s="87">
        <v>0</v>
      </c>
      <c r="BG654" s="66"/>
      <c r="BH654" s="66"/>
      <c r="BI654" s="66"/>
      <c r="BJ654" s="66">
        <v>0</v>
      </c>
      <c r="BK654" s="87">
        <v>0</v>
      </c>
      <c r="BL654" s="66"/>
      <c r="BM654" s="87">
        <v>0</v>
      </c>
      <c r="BN654" s="66"/>
      <c r="BO654" s="66"/>
      <c r="BP654" s="66"/>
      <c r="BQ654" s="66"/>
      <c r="BR654" s="66"/>
      <c r="BS654" s="66"/>
      <c r="BT654" s="66"/>
      <c r="BU654" s="66"/>
      <c r="BV654" s="66"/>
      <c r="BW654" s="66"/>
      <c r="BX654" s="66"/>
      <c r="BY654" s="66"/>
      <c r="BZ654" s="66"/>
      <c r="CA654" s="66"/>
    </row>
    <row r="655" spans="1:79" s="256" customFormat="1" ht="78.75" x14ac:dyDescent="0.2">
      <c r="A655" s="171" t="s">
        <v>900</v>
      </c>
      <c r="B655" s="84" t="s">
        <v>1765</v>
      </c>
      <c r="C655" s="171" t="s">
        <v>2443</v>
      </c>
      <c r="D655" s="87">
        <v>3.0800300000000003</v>
      </c>
      <c r="E655" s="66">
        <v>0</v>
      </c>
      <c r="F655" s="66">
        <v>3.0800299999999998</v>
      </c>
      <c r="G655" s="66">
        <v>0.16</v>
      </c>
      <c r="H655" s="66">
        <v>0</v>
      </c>
      <c r="I655" s="66">
        <v>0.25</v>
      </c>
      <c r="J655" s="66">
        <v>0</v>
      </c>
      <c r="K655" s="66">
        <v>0</v>
      </c>
      <c r="L655" s="66">
        <v>0</v>
      </c>
      <c r="M655" s="66">
        <v>0</v>
      </c>
      <c r="N655" s="66">
        <v>0</v>
      </c>
      <c r="O655" s="66">
        <v>0</v>
      </c>
      <c r="P655" s="66">
        <v>0</v>
      </c>
      <c r="Q655" s="66">
        <v>0</v>
      </c>
      <c r="R655" s="66">
        <v>0</v>
      </c>
      <c r="S655" s="66">
        <v>0</v>
      </c>
      <c r="T655" s="66">
        <v>0</v>
      </c>
      <c r="U655" s="66">
        <v>0</v>
      </c>
      <c r="V655" s="66">
        <v>0</v>
      </c>
      <c r="W655" s="66">
        <v>0</v>
      </c>
      <c r="X655" s="66">
        <v>0</v>
      </c>
      <c r="Y655" s="66">
        <v>0</v>
      </c>
      <c r="Z655" s="66">
        <v>0</v>
      </c>
      <c r="AA655" s="66">
        <v>0</v>
      </c>
      <c r="AB655" s="66">
        <v>0</v>
      </c>
      <c r="AC655" s="66">
        <v>0</v>
      </c>
      <c r="AD655" s="66">
        <v>0</v>
      </c>
      <c r="AE655" s="66">
        <v>0</v>
      </c>
      <c r="AF655" s="66">
        <v>0</v>
      </c>
      <c r="AG655" s="66">
        <v>0</v>
      </c>
      <c r="AH655" s="66">
        <v>3.0800299999999998</v>
      </c>
      <c r="AI655" s="66">
        <v>0.16</v>
      </c>
      <c r="AJ655" s="66"/>
      <c r="AK655" s="66">
        <v>0.25</v>
      </c>
      <c r="AL655" s="66"/>
      <c r="AM655" s="66"/>
      <c r="AN655" s="66"/>
      <c r="AO655" s="66">
        <v>0</v>
      </c>
      <c r="AP655" s="66">
        <v>0</v>
      </c>
      <c r="AQ655" s="66"/>
      <c r="AR655" s="66">
        <v>0</v>
      </c>
      <c r="AS655" s="66"/>
      <c r="AT655" s="66"/>
      <c r="AU655" s="66"/>
      <c r="AV655" s="66">
        <v>0</v>
      </c>
      <c r="AW655" s="87">
        <v>0</v>
      </c>
      <c r="AX655" s="66"/>
      <c r="AY655" s="87">
        <v>0</v>
      </c>
      <c r="AZ655" s="66"/>
      <c r="BA655" s="66"/>
      <c r="BB655" s="66"/>
      <c r="BC655" s="66">
        <v>0</v>
      </c>
      <c r="BD655" s="87">
        <v>0</v>
      </c>
      <c r="BE655" s="66"/>
      <c r="BF655" s="87">
        <v>0</v>
      </c>
      <c r="BG655" s="66"/>
      <c r="BH655" s="66"/>
      <c r="BI655" s="66"/>
      <c r="BJ655" s="66">
        <v>0</v>
      </c>
      <c r="BK655" s="87">
        <v>0</v>
      </c>
      <c r="BL655" s="66"/>
      <c r="BM655" s="87">
        <v>0</v>
      </c>
      <c r="BN655" s="66"/>
      <c r="BO655" s="66"/>
      <c r="BP655" s="66"/>
      <c r="BQ655" s="66"/>
      <c r="BR655" s="66"/>
      <c r="BS655" s="66"/>
      <c r="BT655" s="66"/>
      <c r="BU655" s="66"/>
      <c r="BV655" s="66"/>
      <c r="BW655" s="66"/>
      <c r="BX655" s="66"/>
      <c r="BY655" s="66"/>
      <c r="BZ655" s="66"/>
      <c r="CA655" s="66"/>
    </row>
    <row r="656" spans="1:79" s="256" customFormat="1" ht="47.25" x14ac:dyDescent="0.2">
      <c r="A656" s="171" t="s">
        <v>900</v>
      </c>
      <c r="B656" s="170" t="s">
        <v>748</v>
      </c>
      <c r="C656" s="171" t="s">
        <v>2444</v>
      </c>
      <c r="D656" s="87">
        <v>2.0958099999999997</v>
      </c>
      <c r="E656" s="66">
        <v>0</v>
      </c>
      <c r="F656" s="66">
        <v>2.0958099999999997</v>
      </c>
      <c r="G656" s="66">
        <v>0.1</v>
      </c>
      <c r="H656" s="66">
        <v>0</v>
      </c>
      <c r="I656" s="66">
        <v>0.05</v>
      </c>
      <c r="J656" s="66">
        <v>0</v>
      </c>
      <c r="K656" s="66">
        <v>0</v>
      </c>
      <c r="L656" s="66">
        <v>0</v>
      </c>
      <c r="M656" s="66">
        <v>0</v>
      </c>
      <c r="N656" s="66">
        <v>0</v>
      </c>
      <c r="O656" s="66">
        <v>0</v>
      </c>
      <c r="P656" s="66">
        <v>0</v>
      </c>
      <c r="Q656" s="66">
        <v>0</v>
      </c>
      <c r="R656" s="66">
        <v>0</v>
      </c>
      <c r="S656" s="66">
        <v>0</v>
      </c>
      <c r="T656" s="66">
        <v>0</v>
      </c>
      <c r="U656" s="66">
        <v>0</v>
      </c>
      <c r="V656" s="66">
        <v>0</v>
      </c>
      <c r="W656" s="66">
        <v>0</v>
      </c>
      <c r="X656" s="66">
        <v>0</v>
      </c>
      <c r="Y656" s="66">
        <v>0</v>
      </c>
      <c r="Z656" s="66">
        <v>0</v>
      </c>
      <c r="AA656" s="66">
        <v>0</v>
      </c>
      <c r="AB656" s="66">
        <v>0</v>
      </c>
      <c r="AC656" s="66">
        <v>0</v>
      </c>
      <c r="AD656" s="66">
        <v>0</v>
      </c>
      <c r="AE656" s="66">
        <v>0</v>
      </c>
      <c r="AF656" s="66">
        <v>0</v>
      </c>
      <c r="AG656" s="66">
        <v>0</v>
      </c>
      <c r="AH656" s="66">
        <v>2.0958099999999997</v>
      </c>
      <c r="AI656" s="66">
        <v>0.1</v>
      </c>
      <c r="AJ656" s="66"/>
      <c r="AK656" s="66">
        <v>0.05</v>
      </c>
      <c r="AL656" s="66"/>
      <c r="AM656" s="66"/>
      <c r="AN656" s="66"/>
      <c r="AO656" s="66">
        <v>0</v>
      </c>
      <c r="AP656" s="66">
        <v>0</v>
      </c>
      <c r="AQ656" s="66"/>
      <c r="AR656" s="66">
        <v>0</v>
      </c>
      <c r="AS656" s="66"/>
      <c r="AT656" s="66"/>
      <c r="AU656" s="66"/>
      <c r="AV656" s="66">
        <v>0</v>
      </c>
      <c r="AW656" s="87">
        <v>0</v>
      </c>
      <c r="AX656" s="66"/>
      <c r="AY656" s="87">
        <v>0</v>
      </c>
      <c r="AZ656" s="66"/>
      <c r="BA656" s="66"/>
      <c r="BB656" s="66"/>
      <c r="BC656" s="66">
        <v>0</v>
      </c>
      <c r="BD656" s="87">
        <v>0</v>
      </c>
      <c r="BE656" s="66"/>
      <c r="BF656" s="87">
        <v>0</v>
      </c>
      <c r="BG656" s="66"/>
      <c r="BH656" s="66"/>
      <c r="BI656" s="66"/>
      <c r="BJ656" s="66">
        <v>0</v>
      </c>
      <c r="BK656" s="87">
        <v>0</v>
      </c>
      <c r="BL656" s="66"/>
      <c r="BM656" s="87">
        <v>0</v>
      </c>
      <c r="BN656" s="66"/>
      <c r="BO656" s="66"/>
      <c r="BP656" s="66"/>
      <c r="BQ656" s="66"/>
      <c r="BR656" s="66"/>
      <c r="BS656" s="66"/>
      <c r="BT656" s="66"/>
      <c r="BU656" s="66"/>
      <c r="BV656" s="66"/>
      <c r="BW656" s="66"/>
      <c r="BX656" s="66"/>
      <c r="BY656" s="66"/>
      <c r="BZ656" s="66"/>
      <c r="CA656" s="66"/>
    </row>
    <row r="657" spans="1:79" s="256" customFormat="1" x14ac:dyDescent="0.2">
      <c r="A657" s="210"/>
      <c r="B657" s="211" t="s">
        <v>48</v>
      </c>
      <c r="C657" s="210"/>
      <c r="D657" s="214">
        <f t="shared" ref="D657:BN657" si="204">SUM(D658:D666)</f>
        <v>112.83735</v>
      </c>
      <c r="E657" s="214">
        <f t="shared" ref="E657" si="205">SUM(E658:E666)</f>
        <v>0</v>
      </c>
      <c r="F657" s="214">
        <f t="shared" si="204"/>
        <v>40.914850000000001</v>
      </c>
      <c r="G657" s="214">
        <f t="shared" si="204"/>
        <v>0.81</v>
      </c>
      <c r="H657" s="214">
        <f t="shared" si="204"/>
        <v>0</v>
      </c>
      <c r="I657" s="214">
        <f t="shared" si="204"/>
        <v>1.19</v>
      </c>
      <c r="J657" s="214">
        <f t="shared" si="204"/>
        <v>0</v>
      </c>
      <c r="K657" s="214">
        <f t="shared" si="204"/>
        <v>0</v>
      </c>
      <c r="L657" s="214">
        <f t="shared" si="204"/>
        <v>0</v>
      </c>
      <c r="M657" s="214">
        <f t="shared" si="204"/>
        <v>0</v>
      </c>
      <c r="N657" s="214">
        <f t="shared" si="204"/>
        <v>0</v>
      </c>
      <c r="O657" s="214">
        <f t="shared" si="204"/>
        <v>0</v>
      </c>
      <c r="P657" s="214">
        <f t="shared" si="204"/>
        <v>0</v>
      </c>
      <c r="Q657" s="214">
        <f t="shared" si="204"/>
        <v>0</v>
      </c>
      <c r="R657" s="214">
        <f t="shared" si="204"/>
        <v>0</v>
      </c>
      <c r="S657" s="214">
        <f t="shared" si="204"/>
        <v>0</v>
      </c>
      <c r="T657" s="214">
        <f t="shared" si="204"/>
        <v>0</v>
      </c>
      <c r="U657" s="214">
        <f t="shared" si="204"/>
        <v>0</v>
      </c>
      <c r="V657" s="214">
        <f t="shared" si="204"/>
        <v>0</v>
      </c>
      <c r="W657" s="214">
        <f t="shared" si="204"/>
        <v>0</v>
      </c>
      <c r="X657" s="214">
        <f t="shared" si="204"/>
        <v>0</v>
      </c>
      <c r="Y657" s="214">
        <f t="shared" si="204"/>
        <v>0</v>
      </c>
      <c r="Z657" s="214">
        <f t="shared" si="204"/>
        <v>0</v>
      </c>
      <c r="AA657" s="214">
        <f t="shared" si="204"/>
        <v>0</v>
      </c>
      <c r="AB657" s="214">
        <f t="shared" si="204"/>
        <v>0</v>
      </c>
      <c r="AC657" s="214">
        <f t="shared" si="204"/>
        <v>0</v>
      </c>
      <c r="AD657" s="214">
        <f t="shared" si="204"/>
        <v>0</v>
      </c>
      <c r="AE657" s="214">
        <f t="shared" si="204"/>
        <v>0</v>
      </c>
      <c r="AF657" s="214">
        <f t="shared" si="204"/>
        <v>0</v>
      </c>
      <c r="AG657" s="214">
        <f t="shared" si="204"/>
        <v>0</v>
      </c>
      <c r="AH657" s="214">
        <f t="shared" si="204"/>
        <v>40.914850000000001</v>
      </c>
      <c r="AI657" s="214">
        <f t="shared" si="204"/>
        <v>0.81</v>
      </c>
      <c r="AJ657" s="214">
        <f t="shared" si="204"/>
        <v>0</v>
      </c>
      <c r="AK657" s="214">
        <f t="shared" si="204"/>
        <v>1.19</v>
      </c>
      <c r="AL657" s="214">
        <f t="shared" si="204"/>
        <v>0</v>
      </c>
      <c r="AM657" s="214">
        <f t="shared" si="204"/>
        <v>0</v>
      </c>
      <c r="AN657" s="214">
        <f t="shared" si="204"/>
        <v>0</v>
      </c>
      <c r="AO657" s="214">
        <f t="shared" si="204"/>
        <v>2.0989633799999998</v>
      </c>
      <c r="AP657" s="214">
        <f t="shared" si="204"/>
        <v>0.25</v>
      </c>
      <c r="AQ657" s="214">
        <f t="shared" si="204"/>
        <v>0</v>
      </c>
      <c r="AR657" s="214">
        <f t="shared" si="204"/>
        <v>3.5000000000000003E-2</v>
      </c>
      <c r="AS657" s="214">
        <f t="shared" si="204"/>
        <v>0</v>
      </c>
      <c r="AT657" s="214">
        <f t="shared" si="204"/>
        <v>0</v>
      </c>
      <c r="AU657" s="214">
        <f t="shared" si="204"/>
        <v>0</v>
      </c>
      <c r="AV657" s="214">
        <f t="shared" si="204"/>
        <v>0</v>
      </c>
      <c r="AW657" s="214">
        <f t="shared" si="204"/>
        <v>0</v>
      </c>
      <c r="AX657" s="214">
        <f t="shared" si="204"/>
        <v>0</v>
      </c>
      <c r="AY657" s="214">
        <f t="shared" si="204"/>
        <v>0</v>
      </c>
      <c r="AZ657" s="214">
        <f t="shared" si="204"/>
        <v>0</v>
      </c>
      <c r="BA657" s="214">
        <f t="shared" si="204"/>
        <v>0</v>
      </c>
      <c r="BB657" s="214">
        <f t="shared" si="204"/>
        <v>0</v>
      </c>
      <c r="BC657" s="214">
        <f t="shared" si="204"/>
        <v>0</v>
      </c>
      <c r="BD657" s="214">
        <f t="shared" si="204"/>
        <v>0</v>
      </c>
      <c r="BE657" s="214">
        <f t="shared" si="204"/>
        <v>0</v>
      </c>
      <c r="BF657" s="214">
        <f t="shared" si="204"/>
        <v>0</v>
      </c>
      <c r="BG657" s="214">
        <f t="shared" si="204"/>
        <v>0</v>
      </c>
      <c r="BH657" s="214">
        <f t="shared" si="204"/>
        <v>0</v>
      </c>
      <c r="BI657" s="214">
        <f t="shared" si="204"/>
        <v>0</v>
      </c>
      <c r="BJ657" s="214">
        <f t="shared" si="204"/>
        <v>2.0989633799999998</v>
      </c>
      <c r="BK657" s="214">
        <f t="shared" si="204"/>
        <v>0.25</v>
      </c>
      <c r="BL657" s="214">
        <f t="shared" si="204"/>
        <v>0</v>
      </c>
      <c r="BM657" s="214">
        <f t="shared" si="204"/>
        <v>3.5000000000000003E-2</v>
      </c>
      <c r="BN657" s="214">
        <f t="shared" si="204"/>
        <v>0</v>
      </c>
      <c r="BO657" s="214">
        <f t="shared" ref="BO657:CA657" si="206">SUM(BO658:BO666)</f>
        <v>0</v>
      </c>
      <c r="BP657" s="214">
        <f t="shared" si="206"/>
        <v>0</v>
      </c>
      <c r="BQ657" s="214">
        <f t="shared" si="206"/>
        <v>0</v>
      </c>
      <c r="BR657" s="214">
        <f t="shared" si="206"/>
        <v>0</v>
      </c>
      <c r="BS657" s="214">
        <f t="shared" si="206"/>
        <v>0</v>
      </c>
      <c r="BT657" s="214">
        <f t="shared" si="206"/>
        <v>0</v>
      </c>
      <c r="BU657" s="214">
        <f t="shared" si="206"/>
        <v>0</v>
      </c>
      <c r="BV657" s="214">
        <f t="shared" si="206"/>
        <v>0</v>
      </c>
      <c r="BW657" s="214">
        <f t="shared" si="206"/>
        <v>0</v>
      </c>
      <c r="BX657" s="214">
        <f t="shared" si="206"/>
        <v>0</v>
      </c>
      <c r="BY657" s="214">
        <f t="shared" si="206"/>
        <v>0</v>
      </c>
      <c r="BZ657" s="214">
        <f t="shared" si="206"/>
        <v>0</v>
      </c>
      <c r="CA657" s="214">
        <f t="shared" si="206"/>
        <v>0</v>
      </c>
    </row>
    <row r="658" spans="1:79" s="256" customFormat="1" ht="47.25" x14ac:dyDescent="0.2">
      <c r="A658" s="171" t="s">
        <v>900</v>
      </c>
      <c r="B658" s="84" t="s">
        <v>749</v>
      </c>
      <c r="C658" s="171" t="s">
        <v>2445</v>
      </c>
      <c r="D658" s="87">
        <v>7.1178400000000002</v>
      </c>
      <c r="E658" s="66">
        <v>0</v>
      </c>
      <c r="F658" s="66">
        <v>0</v>
      </c>
      <c r="G658" s="66">
        <v>0</v>
      </c>
      <c r="H658" s="66">
        <v>0</v>
      </c>
      <c r="I658" s="66">
        <v>0</v>
      </c>
      <c r="J658" s="66">
        <v>0</v>
      </c>
      <c r="K658" s="66">
        <v>0</v>
      </c>
      <c r="L658" s="66">
        <v>0</v>
      </c>
      <c r="M658" s="66">
        <v>0</v>
      </c>
      <c r="N658" s="66">
        <v>0</v>
      </c>
      <c r="O658" s="66">
        <v>0</v>
      </c>
      <c r="P658" s="66">
        <v>0</v>
      </c>
      <c r="Q658" s="66">
        <v>0</v>
      </c>
      <c r="R658" s="66">
        <v>0</v>
      </c>
      <c r="S658" s="66">
        <v>0</v>
      </c>
      <c r="T658" s="66">
        <v>0</v>
      </c>
      <c r="U658" s="66">
        <v>0</v>
      </c>
      <c r="V658" s="66">
        <v>0</v>
      </c>
      <c r="W658" s="66">
        <v>0</v>
      </c>
      <c r="X658" s="66">
        <v>0</v>
      </c>
      <c r="Y658" s="66">
        <v>0</v>
      </c>
      <c r="Z658" s="66">
        <v>0</v>
      </c>
      <c r="AA658" s="66">
        <v>0</v>
      </c>
      <c r="AB658" s="66">
        <v>0</v>
      </c>
      <c r="AC658" s="66">
        <v>0</v>
      </c>
      <c r="AD658" s="66">
        <v>0</v>
      </c>
      <c r="AE658" s="66">
        <v>0</v>
      </c>
      <c r="AF658" s="66">
        <v>0</v>
      </c>
      <c r="AG658" s="66">
        <v>0</v>
      </c>
      <c r="AH658" s="66">
        <v>0</v>
      </c>
      <c r="AI658" s="66">
        <v>0</v>
      </c>
      <c r="AJ658" s="66"/>
      <c r="AK658" s="66">
        <v>0</v>
      </c>
      <c r="AL658" s="66"/>
      <c r="AM658" s="66"/>
      <c r="AN658" s="66"/>
      <c r="AO658" s="66">
        <v>0</v>
      </c>
      <c r="AP658" s="66">
        <v>0</v>
      </c>
      <c r="AQ658" s="66"/>
      <c r="AR658" s="66">
        <v>0</v>
      </c>
      <c r="AS658" s="66"/>
      <c r="AT658" s="66"/>
      <c r="AU658" s="66"/>
      <c r="AV658" s="66">
        <v>0</v>
      </c>
      <c r="AW658" s="87">
        <v>0</v>
      </c>
      <c r="AX658" s="66"/>
      <c r="AY658" s="87">
        <v>0</v>
      </c>
      <c r="AZ658" s="66"/>
      <c r="BA658" s="66"/>
      <c r="BB658" s="66"/>
      <c r="BC658" s="66">
        <v>0</v>
      </c>
      <c r="BD658" s="87">
        <v>0</v>
      </c>
      <c r="BE658" s="66"/>
      <c r="BF658" s="87">
        <v>0</v>
      </c>
      <c r="BG658" s="66"/>
      <c r="BH658" s="66"/>
      <c r="BI658" s="66"/>
      <c r="BJ658" s="66">
        <v>0</v>
      </c>
      <c r="BK658" s="87">
        <v>0</v>
      </c>
      <c r="BL658" s="66"/>
      <c r="BM658" s="87">
        <v>0</v>
      </c>
      <c r="BN658" s="66"/>
      <c r="BO658" s="66"/>
      <c r="BP658" s="66"/>
      <c r="BQ658" s="66"/>
      <c r="BR658" s="66"/>
      <c r="BS658" s="66"/>
      <c r="BT658" s="66"/>
      <c r="BU658" s="66"/>
      <c r="BV658" s="66"/>
      <c r="BW658" s="66"/>
      <c r="BX658" s="66"/>
      <c r="BY658" s="66"/>
      <c r="BZ658" s="66"/>
      <c r="CA658" s="66"/>
    </row>
    <row r="659" spans="1:79" s="256" customFormat="1" ht="78.75" x14ac:dyDescent="0.2">
      <c r="A659" s="171" t="s">
        <v>900</v>
      </c>
      <c r="B659" s="84" t="s">
        <v>1766</v>
      </c>
      <c r="C659" s="171" t="s">
        <v>2446</v>
      </c>
      <c r="D659" s="87">
        <v>1.66439</v>
      </c>
      <c r="E659" s="66">
        <v>0</v>
      </c>
      <c r="F659" s="66">
        <v>1.66439</v>
      </c>
      <c r="G659" s="66">
        <v>0</v>
      </c>
      <c r="H659" s="66">
        <v>0</v>
      </c>
      <c r="I659" s="66">
        <v>0.4</v>
      </c>
      <c r="J659" s="66">
        <v>0</v>
      </c>
      <c r="K659" s="66">
        <v>0</v>
      </c>
      <c r="L659" s="66">
        <v>0</v>
      </c>
      <c r="M659" s="66">
        <v>0</v>
      </c>
      <c r="N659" s="66">
        <v>0</v>
      </c>
      <c r="O659" s="66">
        <v>0</v>
      </c>
      <c r="P659" s="66">
        <v>0</v>
      </c>
      <c r="Q659" s="66">
        <v>0</v>
      </c>
      <c r="R659" s="66">
        <v>0</v>
      </c>
      <c r="S659" s="66">
        <v>0</v>
      </c>
      <c r="T659" s="66">
        <v>0</v>
      </c>
      <c r="U659" s="66">
        <v>0</v>
      </c>
      <c r="V659" s="66">
        <v>0</v>
      </c>
      <c r="W659" s="66">
        <v>0</v>
      </c>
      <c r="X659" s="66">
        <v>0</v>
      </c>
      <c r="Y659" s="66">
        <v>0</v>
      </c>
      <c r="Z659" s="66">
        <v>0</v>
      </c>
      <c r="AA659" s="66">
        <v>0</v>
      </c>
      <c r="AB659" s="66">
        <v>0</v>
      </c>
      <c r="AC659" s="66">
        <v>0</v>
      </c>
      <c r="AD659" s="66">
        <v>0</v>
      </c>
      <c r="AE659" s="66">
        <v>0</v>
      </c>
      <c r="AF659" s="66">
        <v>0</v>
      </c>
      <c r="AG659" s="66">
        <v>0</v>
      </c>
      <c r="AH659" s="66">
        <v>1.66439</v>
      </c>
      <c r="AI659" s="66">
        <v>0</v>
      </c>
      <c r="AJ659" s="66"/>
      <c r="AK659" s="66">
        <v>0.4</v>
      </c>
      <c r="AL659" s="66"/>
      <c r="AM659" s="66"/>
      <c r="AN659" s="66"/>
      <c r="AO659" s="66">
        <v>0</v>
      </c>
      <c r="AP659" s="66">
        <v>0</v>
      </c>
      <c r="AQ659" s="66"/>
      <c r="AR659" s="66">
        <v>0</v>
      </c>
      <c r="AS659" s="66"/>
      <c r="AT659" s="66"/>
      <c r="AU659" s="66"/>
      <c r="AV659" s="66">
        <v>0</v>
      </c>
      <c r="AW659" s="87">
        <v>0</v>
      </c>
      <c r="AX659" s="66"/>
      <c r="AY659" s="87">
        <v>0</v>
      </c>
      <c r="AZ659" s="66"/>
      <c r="BA659" s="66"/>
      <c r="BB659" s="66"/>
      <c r="BC659" s="66">
        <v>0</v>
      </c>
      <c r="BD659" s="87">
        <v>0</v>
      </c>
      <c r="BE659" s="66"/>
      <c r="BF659" s="87">
        <v>0</v>
      </c>
      <c r="BG659" s="66"/>
      <c r="BH659" s="66"/>
      <c r="BI659" s="66"/>
      <c r="BJ659" s="66">
        <v>0</v>
      </c>
      <c r="BK659" s="87">
        <v>0</v>
      </c>
      <c r="BL659" s="66"/>
      <c r="BM659" s="87">
        <v>0</v>
      </c>
      <c r="BN659" s="66"/>
      <c r="BO659" s="66"/>
      <c r="BP659" s="66"/>
      <c r="BQ659" s="66"/>
      <c r="BR659" s="66"/>
      <c r="BS659" s="66"/>
      <c r="BT659" s="66"/>
      <c r="BU659" s="66"/>
      <c r="BV659" s="66"/>
      <c r="BW659" s="66"/>
      <c r="BX659" s="66"/>
      <c r="BY659" s="66"/>
      <c r="BZ659" s="66"/>
      <c r="CA659" s="66"/>
    </row>
    <row r="660" spans="1:79" s="256" customFormat="1" ht="63" x14ac:dyDescent="0.2">
      <c r="A660" s="171" t="s">
        <v>900</v>
      </c>
      <c r="B660" s="84" t="s">
        <v>1767</v>
      </c>
      <c r="C660" s="171" t="s">
        <v>2447</v>
      </c>
      <c r="D660" s="87">
        <v>4.39656</v>
      </c>
      <c r="E660" s="66">
        <v>0</v>
      </c>
      <c r="F660" s="66">
        <v>0</v>
      </c>
      <c r="G660" s="66">
        <v>0</v>
      </c>
      <c r="H660" s="66">
        <v>0</v>
      </c>
      <c r="I660" s="66">
        <v>0</v>
      </c>
      <c r="J660" s="66">
        <v>0</v>
      </c>
      <c r="K660" s="66">
        <v>0</v>
      </c>
      <c r="L660" s="66">
        <v>0</v>
      </c>
      <c r="M660" s="66">
        <v>0</v>
      </c>
      <c r="N660" s="66">
        <v>0</v>
      </c>
      <c r="O660" s="66">
        <v>0</v>
      </c>
      <c r="P660" s="66">
        <v>0</v>
      </c>
      <c r="Q660" s="66">
        <v>0</v>
      </c>
      <c r="R660" s="66">
        <v>0</v>
      </c>
      <c r="S660" s="66">
        <v>0</v>
      </c>
      <c r="T660" s="66">
        <v>0</v>
      </c>
      <c r="U660" s="66">
        <v>0</v>
      </c>
      <c r="V660" s="66">
        <v>0</v>
      </c>
      <c r="W660" s="66">
        <v>0</v>
      </c>
      <c r="X660" s="66">
        <v>0</v>
      </c>
      <c r="Y660" s="66">
        <v>0</v>
      </c>
      <c r="Z660" s="66">
        <v>0</v>
      </c>
      <c r="AA660" s="66">
        <v>0</v>
      </c>
      <c r="AB660" s="66">
        <v>0</v>
      </c>
      <c r="AC660" s="66">
        <v>0</v>
      </c>
      <c r="AD660" s="66">
        <v>0</v>
      </c>
      <c r="AE660" s="66">
        <v>0</v>
      </c>
      <c r="AF660" s="66">
        <v>0</v>
      </c>
      <c r="AG660" s="66">
        <v>0</v>
      </c>
      <c r="AH660" s="66">
        <v>0</v>
      </c>
      <c r="AI660" s="66">
        <v>0</v>
      </c>
      <c r="AJ660" s="66"/>
      <c r="AK660" s="66">
        <v>0</v>
      </c>
      <c r="AL660" s="66"/>
      <c r="AM660" s="66"/>
      <c r="AN660" s="66"/>
      <c r="AO660" s="66">
        <v>0</v>
      </c>
      <c r="AP660" s="66">
        <v>0</v>
      </c>
      <c r="AQ660" s="66"/>
      <c r="AR660" s="66">
        <v>0</v>
      </c>
      <c r="AS660" s="66"/>
      <c r="AT660" s="66"/>
      <c r="AU660" s="66"/>
      <c r="AV660" s="66">
        <v>0</v>
      </c>
      <c r="AW660" s="87">
        <v>0</v>
      </c>
      <c r="AX660" s="66"/>
      <c r="AY660" s="87">
        <v>0</v>
      </c>
      <c r="AZ660" s="66"/>
      <c r="BA660" s="66"/>
      <c r="BB660" s="66"/>
      <c r="BC660" s="66">
        <v>0</v>
      </c>
      <c r="BD660" s="87">
        <v>0</v>
      </c>
      <c r="BE660" s="66"/>
      <c r="BF660" s="87">
        <v>0</v>
      </c>
      <c r="BG660" s="66"/>
      <c r="BH660" s="66"/>
      <c r="BI660" s="66"/>
      <c r="BJ660" s="66">
        <v>0</v>
      </c>
      <c r="BK660" s="87">
        <v>0</v>
      </c>
      <c r="BL660" s="66"/>
      <c r="BM660" s="87">
        <v>0</v>
      </c>
      <c r="BN660" s="66"/>
      <c r="BO660" s="66"/>
      <c r="BP660" s="66"/>
      <c r="BQ660" s="66"/>
      <c r="BR660" s="66"/>
      <c r="BS660" s="66"/>
      <c r="BT660" s="66"/>
      <c r="BU660" s="66"/>
      <c r="BV660" s="66"/>
      <c r="BW660" s="66"/>
      <c r="BX660" s="66"/>
      <c r="BY660" s="66"/>
      <c r="BZ660" s="66"/>
      <c r="CA660" s="66"/>
    </row>
    <row r="661" spans="1:79" s="256" customFormat="1" ht="47.25" x14ac:dyDescent="0.2">
      <c r="A661" s="171" t="s">
        <v>900</v>
      </c>
      <c r="B661" s="170" t="s">
        <v>750</v>
      </c>
      <c r="C661" s="171" t="s">
        <v>2448</v>
      </c>
      <c r="D661" s="87">
        <v>31.53171</v>
      </c>
      <c r="E661" s="66">
        <v>0</v>
      </c>
      <c r="F661" s="66">
        <v>31.53171</v>
      </c>
      <c r="G661" s="66">
        <v>0</v>
      </c>
      <c r="H661" s="66">
        <v>0</v>
      </c>
      <c r="I661" s="66">
        <v>0.2</v>
      </c>
      <c r="J661" s="66">
        <v>0</v>
      </c>
      <c r="K661" s="66">
        <v>0</v>
      </c>
      <c r="L661" s="66">
        <v>0</v>
      </c>
      <c r="M661" s="66">
        <v>0</v>
      </c>
      <c r="N661" s="66">
        <v>0</v>
      </c>
      <c r="O661" s="66">
        <v>0</v>
      </c>
      <c r="P661" s="66">
        <v>0</v>
      </c>
      <c r="Q661" s="66">
        <v>0</v>
      </c>
      <c r="R661" s="66">
        <v>0</v>
      </c>
      <c r="S661" s="66">
        <v>0</v>
      </c>
      <c r="T661" s="66">
        <v>0</v>
      </c>
      <c r="U661" s="66">
        <v>0</v>
      </c>
      <c r="V661" s="66">
        <v>0</v>
      </c>
      <c r="W661" s="66">
        <v>0</v>
      </c>
      <c r="X661" s="66">
        <v>0</v>
      </c>
      <c r="Y661" s="66">
        <v>0</v>
      </c>
      <c r="Z661" s="66">
        <v>0</v>
      </c>
      <c r="AA661" s="66">
        <v>0</v>
      </c>
      <c r="AB661" s="66">
        <v>0</v>
      </c>
      <c r="AC661" s="66">
        <v>0</v>
      </c>
      <c r="AD661" s="66">
        <v>0</v>
      </c>
      <c r="AE661" s="66">
        <v>0</v>
      </c>
      <c r="AF661" s="66">
        <v>0</v>
      </c>
      <c r="AG661" s="66">
        <v>0</v>
      </c>
      <c r="AH661" s="66">
        <v>31.53171</v>
      </c>
      <c r="AI661" s="66">
        <v>0</v>
      </c>
      <c r="AJ661" s="66"/>
      <c r="AK661" s="66">
        <v>0.2</v>
      </c>
      <c r="AL661" s="66"/>
      <c r="AM661" s="66"/>
      <c r="AN661" s="66"/>
      <c r="AO661" s="66">
        <v>0</v>
      </c>
      <c r="AP661" s="66">
        <v>0</v>
      </c>
      <c r="AQ661" s="66"/>
      <c r="AR661" s="66">
        <v>0</v>
      </c>
      <c r="AS661" s="66"/>
      <c r="AT661" s="66"/>
      <c r="AU661" s="66"/>
      <c r="AV661" s="66">
        <v>0</v>
      </c>
      <c r="AW661" s="87">
        <v>0</v>
      </c>
      <c r="AX661" s="66"/>
      <c r="AY661" s="87">
        <v>0</v>
      </c>
      <c r="AZ661" s="66"/>
      <c r="BA661" s="66"/>
      <c r="BB661" s="66"/>
      <c r="BC661" s="66">
        <v>0</v>
      </c>
      <c r="BD661" s="87">
        <v>0</v>
      </c>
      <c r="BE661" s="66"/>
      <c r="BF661" s="87">
        <v>0</v>
      </c>
      <c r="BG661" s="66"/>
      <c r="BH661" s="66"/>
      <c r="BI661" s="66"/>
      <c r="BJ661" s="66">
        <v>0</v>
      </c>
      <c r="BK661" s="87">
        <v>0</v>
      </c>
      <c r="BL661" s="66"/>
      <c r="BM661" s="87">
        <v>0</v>
      </c>
      <c r="BN661" s="66"/>
      <c r="BO661" s="66"/>
      <c r="BP661" s="66"/>
      <c r="BQ661" s="66"/>
      <c r="BR661" s="66"/>
      <c r="BS661" s="66"/>
      <c r="BT661" s="66"/>
      <c r="BU661" s="66"/>
      <c r="BV661" s="66"/>
      <c r="BW661" s="66"/>
      <c r="BX661" s="66"/>
      <c r="BY661" s="66"/>
      <c r="BZ661" s="66"/>
      <c r="CA661" s="66"/>
    </row>
    <row r="662" spans="1:79" s="256" customFormat="1" ht="47.25" x14ac:dyDescent="0.2">
      <c r="A662" s="171" t="s">
        <v>900</v>
      </c>
      <c r="B662" s="84" t="s">
        <v>751</v>
      </c>
      <c r="C662" s="171" t="s">
        <v>2449</v>
      </c>
      <c r="D662" s="87">
        <v>3.51356</v>
      </c>
      <c r="E662" s="66">
        <v>0</v>
      </c>
      <c r="F662" s="66">
        <v>3.51356</v>
      </c>
      <c r="G662" s="66">
        <v>0.16</v>
      </c>
      <c r="H662" s="66">
        <v>0</v>
      </c>
      <c r="I662" s="66">
        <v>0.4</v>
      </c>
      <c r="J662" s="66">
        <v>0</v>
      </c>
      <c r="K662" s="66">
        <v>0</v>
      </c>
      <c r="L662" s="66">
        <v>0</v>
      </c>
      <c r="M662" s="66">
        <v>0</v>
      </c>
      <c r="N662" s="66">
        <v>0</v>
      </c>
      <c r="O662" s="66">
        <v>0</v>
      </c>
      <c r="P662" s="66">
        <v>0</v>
      </c>
      <c r="Q662" s="66">
        <v>0</v>
      </c>
      <c r="R662" s="66">
        <v>0</v>
      </c>
      <c r="S662" s="66">
        <v>0</v>
      </c>
      <c r="T662" s="66">
        <v>0</v>
      </c>
      <c r="U662" s="66">
        <v>0</v>
      </c>
      <c r="V662" s="66">
        <v>0</v>
      </c>
      <c r="W662" s="66">
        <v>0</v>
      </c>
      <c r="X662" s="66">
        <v>0</v>
      </c>
      <c r="Y662" s="66">
        <v>0</v>
      </c>
      <c r="Z662" s="66">
        <v>0</v>
      </c>
      <c r="AA662" s="66">
        <v>0</v>
      </c>
      <c r="AB662" s="66">
        <v>0</v>
      </c>
      <c r="AC662" s="66">
        <v>0</v>
      </c>
      <c r="AD662" s="66">
        <v>0</v>
      </c>
      <c r="AE662" s="66">
        <v>0</v>
      </c>
      <c r="AF662" s="66">
        <v>0</v>
      </c>
      <c r="AG662" s="66">
        <v>0</v>
      </c>
      <c r="AH662" s="66">
        <v>3.51356</v>
      </c>
      <c r="AI662" s="66">
        <v>0.16</v>
      </c>
      <c r="AJ662" s="66"/>
      <c r="AK662" s="66">
        <v>0.4</v>
      </c>
      <c r="AL662" s="66"/>
      <c r="AM662" s="66"/>
      <c r="AN662" s="66"/>
      <c r="AO662" s="66">
        <v>0</v>
      </c>
      <c r="AP662" s="66">
        <v>0</v>
      </c>
      <c r="AQ662" s="66"/>
      <c r="AR662" s="66">
        <v>0</v>
      </c>
      <c r="AS662" s="66"/>
      <c r="AT662" s="66"/>
      <c r="AU662" s="66"/>
      <c r="AV662" s="66">
        <v>0</v>
      </c>
      <c r="AW662" s="87">
        <v>0</v>
      </c>
      <c r="AX662" s="66"/>
      <c r="AY662" s="87">
        <v>0</v>
      </c>
      <c r="AZ662" s="66"/>
      <c r="BA662" s="66"/>
      <c r="BB662" s="66"/>
      <c r="BC662" s="66">
        <v>0</v>
      </c>
      <c r="BD662" s="87">
        <v>0</v>
      </c>
      <c r="BE662" s="66"/>
      <c r="BF662" s="87">
        <v>0</v>
      </c>
      <c r="BG662" s="66"/>
      <c r="BH662" s="66"/>
      <c r="BI662" s="66"/>
      <c r="BJ662" s="66">
        <v>0</v>
      </c>
      <c r="BK662" s="87">
        <v>0</v>
      </c>
      <c r="BL662" s="66"/>
      <c r="BM662" s="87">
        <v>0</v>
      </c>
      <c r="BN662" s="66"/>
      <c r="BO662" s="66"/>
      <c r="BP662" s="66"/>
      <c r="BQ662" s="66"/>
      <c r="BR662" s="66"/>
      <c r="BS662" s="66"/>
      <c r="BT662" s="66"/>
      <c r="BU662" s="66"/>
      <c r="BV662" s="66"/>
      <c r="BW662" s="66"/>
      <c r="BX662" s="66"/>
      <c r="BY662" s="66"/>
      <c r="BZ662" s="66"/>
      <c r="CA662" s="66"/>
    </row>
    <row r="663" spans="1:79" s="256" customFormat="1" ht="94.5" x14ac:dyDescent="0.2">
      <c r="A663" s="171" t="s">
        <v>900</v>
      </c>
      <c r="B663" s="84" t="s">
        <v>1768</v>
      </c>
      <c r="C663" s="171" t="s">
        <v>2450</v>
      </c>
      <c r="D663" s="87">
        <v>56.1995</v>
      </c>
      <c r="E663" s="66">
        <v>0</v>
      </c>
      <c r="F663" s="66">
        <v>0</v>
      </c>
      <c r="G663" s="66">
        <v>0</v>
      </c>
      <c r="H663" s="66">
        <v>0</v>
      </c>
      <c r="I663" s="66">
        <v>0</v>
      </c>
      <c r="J663" s="66">
        <v>0</v>
      </c>
      <c r="K663" s="66">
        <v>0</v>
      </c>
      <c r="L663" s="66">
        <v>0</v>
      </c>
      <c r="M663" s="66">
        <v>0</v>
      </c>
      <c r="N663" s="66">
        <v>0</v>
      </c>
      <c r="O663" s="66">
        <v>0</v>
      </c>
      <c r="P663" s="66">
        <v>0</v>
      </c>
      <c r="Q663" s="66">
        <v>0</v>
      </c>
      <c r="R663" s="66">
        <v>0</v>
      </c>
      <c r="S663" s="66">
        <v>0</v>
      </c>
      <c r="T663" s="66">
        <v>0</v>
      </c>
      <c r="U663" s="66">
        <v>0</v>
      </c>
      <c r="V663" s="66">
        <v>0</v>
      </c>
      <c r="W663" s="66">
        <v>0</v>
      </c>
      <c r="X663" s="66">
        <v>0</v>
      </c>
      <c r="Y663" s="66">
        <v>0</v>
      </c>
      <c r="Z663" s="66">
        <v>0</v>
      </c>
      <c r="AA663" s="66">
        <v>0</v>
      </c>
      <c r="AB663" s="66">
        <v>0</v>
      </c>
      <c r="AC663" s="66">
        <v>0</v>
      </c>
      <c r="AD663" s="66">
        <v>0</v>
      </c>
      <c r="AE663" s="66">
        <v>0</v>
      </c>
      <c r="AF663" s="66">
        <v>0</v>
      </c>
      <c r="AG663" s="66">
        <v>0</v>
      </c>
      <c r="AH663" s="66">
        <v>0</v>
      </c>
      <c r="AI663" s="66">
        <v>0</v>
      </c>
      <c r="AJ663" s="66"/>
      <c r="AK663" s="66">
        <v>0</v>
      </c>
      <c r="AL663" s="66"/>
      <c r="AM663" s="66"/>
      <c r="AN663" s="66"/>
      <c r="AO663" s="66">
        <v>0</v>
      </c>
      <c r="AP663" s="66">
        <v>0</v>
      </c>
      <c r="AQ663" s="66"/>
      <c r="AR663" s="66">
        <v>0</v>
      </c>
      <c r="AS663" s="66"/>
      <c r="AT663" s="66"/>
      <c r="AU663" s="66"/>
      <c r="AV663" s="66">
        <v>0</v>
      </c>
      <c r="AW663" s="87">
        <v>0</v>
      </c>
      <c r="AX663" s="66"/>
      <c r="AY663" s="87">
        <v>0</v>
      </c>
      <c r="AZ663" s="66"/>
      <c r="BA663" s="66"/>
      <c r="BB663" s="66"/>
      <c r="BC663" s="66">
        <v>0</v>
      </c>
      <c r="BD663" s="87">
        <v>0</v>
      </c>
      <c r="BE663" s="66"/>
      <c r="BF663" s="87">
        <v>0</v>
      </c>
      <c r="BG663" s="66"/>
      <c r="BH663" s="66"/>
      <c r="BI663" s="66"/>
      <c r="BJ663" s="66">
        <v>0</v>
      </c>
      <c r="BK663" s="87">
        <v>0</v>
      </c>
      <c r="BL663" s="66"/>
      <c r="BM663" s="87">
        <v>0</v>
      </c>
      <c r="BN663" s="66"/>
      <c r="BO663" s="66"/>
      <c r="BP663" s="66"/>
      <c r="BQ663" s="66"/>
      <c r="BR663" s="66"/>
      <c r="BS663" s="66"/>
      <c r="BT663" s="66"/>
      <c r="BU663" s="66"/>
      <c r="BV663" s="66"/>
      <c r="BW663" s="66"/>
      <c r="BX663" s="66"/>
      <c r="BY663" s="66"/>
      <c r="BZ663" s="66"/>
      <c r="CA663" s="66"/>
    </row>
    <row r="664" spans="1:79" s="256" customFormat="1" ht="94.5" x14ac:dyDescent="0.2">
      <c r="A664" s="171" t="s">
        <v>900</v>
      </c>
      <c r="B664" s="84" t="s">
        <v>752</v>
      </c>
      <c r="C664" s="171" t="s">
        <v>2451</v>
      </c>
      <c r="D664" s="87">
        <v>3.0090500000000002</v>
      </c>
      <c r="E664" s="66">
        <v>0</v>
      </c>
      <c r="F664" s="66">
        <v>3.0090500000000002</v>
      </c>
      <c r="G664" s="66">
        <v>0.4</v>
      </c>
      <c r="H664" s="66">
        <v>0</v>
      </c>
      <c r="I664" s="66">
        <v>0.15</v>
      </c>
      <c r="J664" s="66">
        <v>0</v>
      </c>
      <c r="K664" s="66">
        <v>0</v>
      </c>
      <c r="L664" s="66">
        <v>0</v>
      </c>
      <c r="M664" s="66">
        <v>0</v>
      </c>
      <c r="N664" s="66">
        <v>0</v>
      </c>
      <c r="O664" s="66">
        <v>0</v>
      </c>
      <c r="P664" s="66">
        <v>0</v>
      </c>
      <c r="Q664" s="66">
        <v>0</v>
      </c>
      <c r="R664" s="66">
        <v>0</v>
      </c>
      <c r="S664" s="66">
        <v>0</v>
      </c>
      <c r="T664" s="66">
        <v>0</v>
      </c>
      <c r="U664" s="66">
        <v>0</v>
      </c>
      <c r="V664" s="66">
        <v>0</v>
      </c>
      <c r="W664" s="66">
        <v>0</v>
      </c>
      <c r="X664" s="66">
        <v>0</v>
      </c>
      <c r="Y664" s="66">
        <v>0</v>
      </c>
      <c r="Z664" s="66">
        <v>0</v>
      </c>
      <c r="AA664" s="66">
        <v>0</v>
      </c>
      <c r="AB664" s="66">
        <v>0</v>
      </c>
      <c r="AC664" s="66">
        <v>0</v>
      </c>
      <c r="AD664" s="66">
        <v>0</v>
      </c>
      <c r="AE664" s="66">
        <v>0</v>
      </c>
      <c r="AF664" s="66">
        <v>0</v>
      </c>
      <c r="AG664" s="66">
        <v>0</v>
      </c>
      <c r="AH664" s="66">
        <v>3.0090500000000002</v>
      </c>
      <c r="AI664" s="66">
        <v>0.4</v>
      </c>
      <c r="AJ664" s="66"/>
      <c r="AK664" s="66">
        <v>0.15</v>
      </c>
      <c r="AL664" s="66"/>
      <c r="AM664" s="66"/>
      <c r="AN664" s="66"/>
      <c r="AO664" s="66">
        <v>0</v>
      </c>
      <c r="AP664" s="66">
        <v>0</v>
      </c>
      <c r="AQ664" s="66"/>
      <c r="AR664" s="66">
        <v>0</v>
      </c>
      <c r="AS664" s="66"/>
      <c r="AT664" s="66"/>
      <c r="AU664" s="66"/>
      <c r="AV664" s="66">
        <v>0</v>
      </c>
      <c r="AW664" s="87">
        <v>0</v>
      </c>
      <c r="AX664" s="66"/>
      <c r="AY664" s="87">
        <v>0</v>
      </c>
      <c r="AZ664" s="66"/>
      <c r="BA664" s="66"/>
      <c r="BB664" s="66"/>
      <c r="BC664" s="66">
        <v>0</v>
      </c>
      <c r="BD664" s="87">
        <v>0</v>
      </c>
      <c r="BE664" s="66"/>
      <c r="BF664" s="87">
        <v>0</v>
      </c>
      <c r="BG664" s="66"/>
      <c r="BH664" s="66"/>
      <c r="BI664" s="66"/>
      <c r="BJ664" s="66">
        <v>0</v>
      </c>
      <c r="BK664" s="87">
        <v>0</v>
      </c>
      <c r="BL664" s="66"/>
      <c r="BM664" s="87">
        <v>0</v>
      </c>
      <c r="BN664" s="66"/>
      <c r="BO664" s="66"/>
      <c r="BP664" s="66"/>
      <c r="BQ664" s="66"/>
      <c r="BR664" s="66"/>
      <c r="BS664" s="66"/>
      <c r="BT664" s="66"/>
      <c r="BU664" s="66"/>
      <c r="BV664" s="66"/>
      <c r="BW664" s="66"/>
      <c r="BX664" s="66"/>
      <c r="BY664" s="66"/>
      <c r="BZ664" s="66"/>
      <c r="CA664" s="66"/>
    </row>
    <row r="665" spans="1:79" s="256" customFormat="1" ht="63" x14ac:dyDescent="0.2">
      <c r="A665" s="171" t="s">
        <v>900</v>
      </c>
      <c r="B665" s="84" t="s">
        <v>1769</v>
      </c>
      <c r="C665" s="171" t="s">
        <v>2452</v>
      </c>
      <c r="D665" s="87">
        <v>1.1961400000000002</v>
      </c>
      <c r="E665" s="66">
        <v>0</v>
      </c>
      <c r="F665" s="66">
        <v>1.1961400000000002</v>
      </c>
      <c r="G665" s="66">
        <v>0.25</v>
      </c>
      <c r="H665" s="66">
        <v>0</v>
      </c>
      <c r="I665" s="66">
        <v>0.04</v>
      </c>
      <c r="J665" s="66">
        <v>0</v>
      </c>
      <c r="K665" s="66">
        <v>0</v>
      </c>
      <c r="L665" s="66">
        <v>0</v>
      </c>
      <c r="M665" s="66">
        <v>0</v>
      </c>
      <c r="N665" s="66">
        <v>0</v>
      </c>
      <c r="O665" s="66">
        <v>0</v>
      </c>
      <c r="P665" s="66">
        <v>0</v>
      </c>
      <c r="Q665" s="66">
        <v>0</v>
      </c>
      <c r="R665" s="66">
        <v>0</v>
      </c>
      <c r="S665" s="66">
        <v>0</v>
      </c>
      <c r="T665" s="66">
        <v>0</v>
      </c>
      <c r="U665" s="66">
        <v>0</v>
      </c>
      <c r="V665" s="66">
        <v>0</v>
      </c>
      <c r="W665" s="66">
        <v>0</v>
      </c>
      <c r="X665" s="66">
        <v>0</v>
      </c>
      <c r="Y665" s="66">
        <v>0</v>
      </c>
      <c r="Z665" s="66">
        <v>0</v>
      </c>
      <c r="AA665" s="66">
        <v>0</v>
      </c>
      <c r="AB665" s="66">
        <v>0</v>
      </c>
      <c r="AC665" s="66">
        <v>0</v>
      </c>
      <c r="AD665" s="66">
        <v>0</v>
      </c>
      <c r="AE665" s="66">
        <v>0</v>
      </c>
      <c r="AF665" s="66">
        <v>0</v>
      </c>
      <c r="AG665" s="66">
        <v>0</v>
      </c>
      <c r="AH665" s="66">
        <v>1.1961400000000002</v>
      </c>
      <c r="AI665" s="66">
        <v>0.25</v>
      </c>
      <c r="AJ665" s="66"/>
      <c r="AK665" s="66">
        <v>0.04</v>
      </c>
      <c r="AL665" s="66"/>
      <c r="AM665" s="66"/>
      <c r="AN665" s="66"/>
      <c r="AO665" s="66">
        <v>2.0989633799999998</v>
      </c>
      <c r="AP665" s="66">
        <v>0.25</v>
      </c>
      <c r="AQ665" s="66"/>
      <c r="AR665" s="66">
        <v>3.5000000000000003E-2</v>
      </c>
      <c r="AS665" s="66"/>
      <c r="AT665" s="66"/>
      <c r="AU665" s="66"/>
      <c r="AV665" s="66">
        <v>0</v>
      </c>
      <c r="AW665" s="87">
        <v>0</v>
      </c>
      <c r="AX665" s="66"/>
      <c r="AY665" s="87">
        <v>0</v>
      </c>
      <c r="AZ665" s="66"/>
      <c r="BA665" s="66"/>
      <c r="BB665" s="66"/>
      <c r="BC665" s="66">
        <v>0</v>
      </c>
      <c r="BD665" s="87">
        <v>0</v>
      </c>
      <c r="BE665" s="66"/>
      <c r="BF665" s="87">
        <v>0</v>
      </c>
      <c r="BG665" s="66"/>
      <c r="BH665" s="66"/>
      <c r="BI665" s="66"/>
      <c r="BJ665" s="66">
        <v>2.0989633799999998</v>
      </c>
      <c r="BK665" s="87">
        <v>0.25</v>
      </c>
      <c r="BL665" s="66"/>
      <c r="BM665" s="87">
        <v>3.5000000000000003E-2</v>
      </c>
      <c r="BN665" s="66"/>
      <c r="BO665" s="66"/>
      <c r="BP665" s="66"/>
      <c r="BQ665" s="66"/>
      <c r="BR665" s="66"/>
      <c r="BS665" s="66"/>
      <c r="BT665" s="66"/>
      <c r="BU665" s="66"/>
      <c r="BV665" s="66"/>
      <c r="BW665" s="66"/>
      <c r="BX665" s="66"/>
      <c r="BY665" s="66"/>
      <c r="BZ665" s="66"/>
      <c r="CA665" s="66"/>
    </row>
    <row r="666" spans="1:79" s="256" customFormat="1" ht="47.25" x14ac:dyDescent="0.2">
      <c r="A666" s="171" t="s">
        <v>900</v>
      </c>
      <c r="B666" s="84" t="s">
        <v>753</v>
      </c>
      <c r="C666" s="171" t="s">
        <v>2453</v>
      </c>
      <c r="D666" s="87">
        <v>4.2086000000000006</v>
      </c>
      <c r="E666" s="66">
        <v>0</v>
      </c>
      <c r="F666" s="66">
        <v>0</v>
      </c>
      <c r="G666" s="66">
        <v>0</v>
      </c>
      <c r="H666" s="66">
        <v>0</v>
      </c>
      <c r="I666" s="66">
        <v>0</v>
      </c>
      <c r="J666" s="66">
        <v>0</v>
      </c>
      <c r="K666" s="66">
        <v>0</v>
      </c>
      <c r="L666" s="66">
        <v>0</v>
      </c>
      <c r="M666" s="66">
        <v>0</v>
      </c>
      <c r="N666" s="66">
        <v>0</v>
      </c>
      <c r="O666" s="66">
        <v>0</v>
      </c>
      <c r="P666" s="66">
        <v>0</v>
      </c>
      <c r="Q666" s="66">
        <v>0</v>
      </c>
      <c r="R666" s="66">
        <v>0</v>
      </c>
      <c r="S666" s="66">
        <v>0</v>
      </c>
      <c r="T666" s="66">
        <v>0</v>
      </c>
      <c r="U666" s="66">
        <v>0</v>
      </c>
      <c r="V666" s="66">
        <v>0</v>
      </c>
      <c r="W666" s="66">
        <v>0</v>
      </c>
      <c r="X666" s="66">
        <v>0</v>
      </c>
      <c r="Y666" s="66">
        <v>0</v>
      </c>
      <c r="Z666" s="66">
        <v>0</v>
      </c>
      <c r="AA666" s="66">
        <v>0</v>
      </c>
      <c r="AB666" s="66">
        <v>0</v>
      </c>
      <c r="AC666" s="66">
        <v>0</v>
      </c>
      <c r="AD666" s="66">
        <v>0</v>
      </c>
      <c r="AE666" s="66">
        <v>0</v>
      </c>
      <c r="AF666" s="66">
        <v>0</v>
      </c>
      <c r="AG666" s="66">
        <v>0</v>
      </c>
      <c r="AH666" s="66">
        <v>0</v>
      </c>
      <c r="AI666" s="66">
        <v>0</v>
      </c>
      <c r="AJ666" s="66"/>
      <c r="AK666" s="66">
        <v>0</v>
      </c>
      <c r="AL666" s="66"/>
      <c r="AM666" s="66"/>
      <c r="AN666" s="66"/>
      <c r="AO666" s="66">
        <v>0</v>
      </c>
      <c r="AP666" s="66">
        <v>0</v>
      </c>
      <c r="AQ666" s="66"/>
      <c r="AR666" s="66">
        <v>0</v>
      </c>
      <c r="AS666" s="66"/>
      <c r="AT666" s="66"/>
      <c r="AU666" s="66"/>
      <c r="AV666" s="66">
        <v>0</v>
      </c>
      <c r="AW666" s="87">
        <v>0</v>
      </c>
      <c r="AX666" s="66"/>
      <c r="AY666" s="87">
        <v>0</v>
      </c>
      <c r="AZ666" s="66"/>
      <c r="BA666" s="66"/>
      <c r="BB666" s="66"/>
      <c r="BC666" s="66">
        <v>0</v>
      </c>
      <c r="BD666" s="87">
        <v>0</v>
      </c>
      <c r="BE666" s="66"/>
      <c r="BF666" s="87">
        <v>0</v>
      </c>
      <c r="BG666" s="66"/>
      <c r="BH666" s="66"/>
      <c r="BI666" s="66"/>
      <c r="BJ666" s="66">
        <v>0</v>
      </c>
      <c r="BK666" s="87">
        <v>0</v>
      </c>
      <c r="BL666" s="66"/>
      <c r="BM666" s="87">
        <v>0</v>
      </c>
      <c r="BN666" s="66"/>
      <c r="BO666" s="66"/>
      <c r="BP666" s="66"/>
      <c r="BQ666" s="66"/>
      <c r="BR666" s="66"/>
      <c r="BS666" s="66"/>
      <c r="BT666" s="66"/>
      <c r="BU666" s="66"/>
      <c r="BV666" s="66"/>
      <c r="BW666" s="66"/>
      <c r="BX666" s="66"/>
      <c r="BY666" s="66"/>
      <c r="BZ666" s="66"/>
      <c r="CA666" s="66"/>
    </row>
    <row r="667" spans="1:79" s="256" customFormat="1" x14ac:dyDescent="0.2">
      <c r="A667" s="210"/>
      <c r="B667" s="211" t="s">
        <v>49</v>
      </c>
      <c r="C667" s="210"/>
      <c r="D667" s="214">
        <f t="shared" ref="D667:BN667" si="207">SUM(D668:D689)</f>
        <v>174.21248999999997</v>
      </c>
      <c r="E667" s="214">
        <f t="shared" ref="E667" si="208">SUM(E668:E689)</f>
        <v>0</v>
      </c>
      <c r="F667" s="214">
        <f t="shared" si="207"/>
        <v>72.26033000000001</v>
      </c>
      <c r="G667" s="214">
        <f t="shared" si="207"/>
        <v>2.06</v>
      </c>
      <c r="H667" s="214">
        <f t="shared" si="207"/>
        <v>0</v>
      </c>
      <c r="I667" s="214">
        <f t="shared" si="207"/>
        <v>4.32</v>
      </c>
      <c r="J667" s="214">
        <f t="shared" si="207"/>
        <v>0</v>
      </c>
      <c r="K667" s="214">
        <f t="shared" si="207"/>
        <v>0</v>
      </c>
      <c r="L667" s="214">
        <f t="shared" si="207"/>
        <v>0</v>
      </c>
      <c r="M667" s="214">
        <f t="shared" si="207"/>
        <v>0</v>
      </c>
      <c r="N667" s="214">
        <f t="shared" si="207"/>
        <v>0</v>
      </c>
      <c r="O667" s="214">
        <f t="shared" si="207"/>
        <v>0</v>
      </c>
      <c r="P667" s="214">
        <f t="shared" si="207"/>
        <v>0</v>
      </c>
      <c r="Q667" s="214">
        <f t="shared" si="207"/>
        <v>0</v>
      </c>
      <c r="R667" s="214">
        <f t="shared" si="207"/>
        <v>0</v>
      </c>
      <c r="S667" s="214">
        <f t="shared" si="207"/>
        <v>0</v>
      </c>
      <c r="T667" s="214">
        <f t="shared" si="207"/>
        <v>0</v>
      </c>
      <c r="U667" s="214">
        <f t="shared" si="207"/>
        <v>0</v>
      </c>
      <c r="V667" s="214">
        <f t="shared" si="207"/>
        <v>0</v>
      </c>
      <c r="W667" s="214">
        <f t="shared" si="207"/>
        <v>0</v>
      </c>
      <c r="X667" s="214">
        <f t="shared" si="207"/>
        <v>0</v>
      </c>
      <c r="Y667" s="214">
        <f t="shared" si="207"/>
        <v>0</v>
      </c>
      <c r="Z667" s="214">
        <f t="shared" si="207"/>
        <v>0</v>
      </c>
      <c r="AA667" s="214">
        <f t="shared" si="207"/>
        <v>0</v>
      </c>
      <c r="AB667" s="214">
        <f t="shared" si="207"/>
        <v>0</v>
      </c>
      <c r="AC667" s="214">
        <f t="shared" si="207"/>
        <v>0</v>
      </c>
      <c r="AD667" s="214">
        <f t="shared" si="207"/>
        <v>0</v>
      </c>
      <c r="AE667" s="214">
        <f t="shared" si="207"/>
        <v>0</v>
      </c>
      <c r="AF667" s="214">
        <f t="shared" si="207"/>
        <v>0</v>
      </c>
      <c r="AG667" s="214">
        <f t="shared" si="207"/>
        <v>0</v>
      </c>
      <c r="AH667" s="214">
        <f t="shared" si="207"/>
        <v>72.26033000000001</v>
      </c>
      <c r="AI667" s="214">
        <f t="shared" si="207"/>
        <v>2.06</v>
      </c>
      <c r="AJ667" s="214">
        <f t="shared" si="207"/>
        <v>0</v>
      </c>
      <c r="AK667" s="214">
        <f t="shared" si="207"/>
        <v>4.32</v>
      </c>
      <c r="AL667" s="214">
        <f t="shared" si="207"/>
        <v>0</v>
      </c>
      <c r="AM667" s="214">
        <f t="shared" si="207"/>
        <v>0</v>
      </c>
      <c r="AN667" s="214">
        <f t="shared" si="207"/>
        <v>0</v>
      </c>
      <c r="AO667" s="214">
        <f t="shared" si="207"/>
        <v>13.91295964</v>
      </c>
      <c r="AP667" s="214">
        <f t="shared" si="207"/>
        <v>1.61</v>
      </c>
      <c r="AQ667" s="214">
        <f t="shared" si="207"/>
        <v>0</v>
      </c>
      <c r="AR667" s="214">
        <f t="shared" si="207"/>
        <v>1.6384999999999998</v>
      </c>
      <c r="AS667" s="214">
        <f t="shared" si="207"/>
        <v>0</v>
      </c>
      <c r="AT667" s="214">
        <f t="shared" si="207"/>
        <v>0</v>
      </c>
      <c r="AU667" s="214">
        <f t="shared" si="207"/>
        <v>0</v>
      </c>
      <c r="AV667" s="214">
        <f t="shared" si="207"/>
        <v>3.30774948</v>
      </c>
      <c r="AW667" s="214">
        <f t="shared" si="207"/>
        <v>0.4</v>
      </c>
      <c r="AX667" s="214">
        <f t="shared" si="207"/>
        <v>0</v>
      </c>
      <c r="AY667" s="214">
        <f t="shared" si="207"/>
        <v>0.33</v>
      </c>
      <c r="AZ667" s="214">
        <f t="shared" si="207"/>
        <v>0</v>
      </c>
      <c r="BA667" s="214">
        <f t="shared" si="207"/>
        <v>0</v>
      </c>
      <c r="BB667" s="214">
        <f t="shared" si="207"/>
        <v>0</v>
      </c>
      <c r="BC667" s="214">
        <f t="shared" si="207"/>
        <v>9.0694703499999996</v>
      </c>
      <c r="BD667" s="214">
        <f t="shared" si="207"/>
        <v>0.96000000000000008</v>
      </c>
      <c r="BE667" s="214">
        <f t="shared" si="207"/>
        <v>0</v>
      </c>
      <c r="BF667" s="214">
        <f t="shared" si="207"/>
        <v>1.2130000000000001</v>
      </c>
      <c r="BG667" s="214">
        <f t="shared" si="207"/>
        <v>0</v>
      </c>
      <c r="BH667" s="214">
        <f t="shared" si="207"/>
        <v>0</v>
      </c>
      <c r="BI667" s="214">
        <f t="shared" si="207"/>
        <v>0</v>
      </c>
      <c r="BJ667" s="214">
        <f t="shared" si="207"/>
        <v>1.5357398099999999</v>
      </c>
      <c r="BK667" s="214">
        <f t="shared" si="207"/>
        <v>0.25</v>
      </c>
      <c r="BL667" s="214">
        <f t="shared" si="207"/>
        <v>0</v>
      </c>
      <c r="BM667" s="214">
        <f t="shared" si="207"/>
        <v>9.5500000000000002E-2</v>
      </c>
      <c r="BN667" s="214">
        <f t="shared" si="207"/>
        <v>0</v>
      </c>
      <c r="BO667" s="214">
        <f t="shared" ref="BO667:CA667" si="209">SUM(BO668:BO689)</f>
        <v>0</v>
      </c>
      <c r="BP667" s="214">
        <f t="shared" si="209"/>
        <v>0</v>
      </c>
      <c r="BQ667" s="214">
        <f t="shared" si="209"/>
        <v>0</v>
      </c>
      <c r="BR667" s="214">
        <f t="shared" si="209"/>
        <v>0</v>
      </c>
      <c r="BS667" s="214">
        <f t="shared" si="209"/>
        <v>0</v>
      </c>
      <c r="BT667" s="214">
        <f t="shared" si="209"/>
        <v>0</v>
      </c>
      <c r="BU667" s="214">
        <f t="shared" si="209"/>
        <v>0</v>
      </c>
      <c r="BV667" s="214">
        <f t="shared" si="209"/>
        <v>0</v>
      </c>
      <c r="BW667" s="214">
        <f t="shared" si="209"/>
        <v>0</v>
      </c>
      <c r="BX667" s="214">
        <f t="shared" si="209"/>
        <v>0</v>
      </c>
      <c r="BY667" s="214">
        <f t="shared" si="209"/>
        <v>0</v>
      </c>
      <c r="BZ667" s="214">
        <f t="shared" si="209"/>
        <v>0</v>
      </c>
      <c r="CA667" s="214">
        <f t="shared" si="209"/>
        <v>0</v>
      </c>
    </row>
    <row r="668" spans="1:79" s="256" customFormat="1" ht="63" x14ac:dyDescent="0.2">
      <c r="A668" s="171" t="s">
        <v>900</v>
      </c>
      <c r="B668" s="84" t="s">
        <v>754</v>
      </c>
      <c r="C668" s="171" t="s">
        <v>2454</v>
      </c>
      <c r="D668" s="87">
        <v>1.8795999999999999</v>
      </c>
      <c r="E668" s="66">
        <v>0</v>
      </c>
      <c r="F668" s="66">
        <v>1.8796000000000002</v>
      </c>
      <c r="G668" s="66">
        <v>0</v>
      </c>
      <c r="H668" s="66">
        <v>0</v>
      </c>
      <c r="I668" s="66">
        <v>0.3</v>
      </c>
      <c r="J668" s="66">
        <v>0</v>
      </c>
      <c r="K668" s="66">
        <v>0</v>
      </c>
      <c r="L668" s="66">
        <v>0</v>
      </c>
      <c r="M668" s="66">
        <v>0</v>
      </c>
      <c r="N668" s="66">
        <v>0</v>
      </c>
      <c r="O668" s="66">
        <v>0</v>
      </c>
      <c r="P668" s="66">
        <v>0</v>
      </c>
      <c r="Q668" s="66">
        <v>0</v>
      </c>
      <c r="R668" s="66">
        <v>0</v>
      </c>
      <c r="S668" s="66">
        <v>0</v>
      </c>
      <c r="T668" s="66">
        <v>0</v>
      </c>
      <c r="U668" s="66">
        <v>0</v>
      </c>
      <c r="V668" s="66">
        <v>0</v>
      </c>
      <c r="W668" s="66">
        <v>0</v>
      </c>
      <c r="X668" s="66">
        <v>0</v>
      </c>
      <c r="Y668" s="66">
        <v>0</v>
      </c>
      <c r="Z668" s="66">
        <v>0</v>
      </c>
      <c r="AA668" s="66">
        <v>0</v>
      </c>
      <c r="AB668" s="66">
        <v>0</v>
      </c>
      <c r="AC668" s="66">
        <v>0</v>
      </c>
      <c r="AD668" s="66">
        <v>0</v>
      </c>
      <c r="AE668" s="66">
        <v>0</v>
      </c>
      <c r="AF668" s="66">
        <v>0</v>
      </c>
      <c r="AG668" s="66">
        <v>0</v>
      </c>
      <c r="AH668" s="66">
        <v>1.8796000000000002</v>
      </c>
      <c r="AI668" s="66">
        <v>0</v>
      </c>
      <c r="AJ668" s="66"/>
      <c r="AK668" s="66">
        <v>0.3</v>
      </c>
      <c r="AL668" s="66"/>
      <c r="AM668" s="66"/>
      <c r="AN668" s="66"/>
      <c r="AO668" s="66">
        <v>0</v>
      </c>
      <c r="AP668" s="66">
        <v>0</v>
      </c>
      <c r="AQ668" s="66"/>
      <c r="AR668" s="66">
        <v>0</v>
      </c>
      <c r="AS668" s="66"/>
      <c r="AT668" s="66"/>
      <c r="AU668" s="66"/>
      <c r="AV668" s="66">
        <v>0</v>
      </c>
      <c r="AW668" s="87">
        <v>0</v>
      </c>
      <c r="AX668" s="66"/>
      <c r="AY668" s="87">
        <v>0</v>
      </c>
      <c r="AZ668" s="66"/>
      <c r="BA668" s="66"/>
      <c r="BB668" s="66"/>
      <c r="BC668" s="66">
        <v>0</v>
      </c>
      <c r="BD668" s="87">
        <v>0</v>
      </c>
      <c r="BE668" s="66"/>
      <c r="BF668" s="87">
        <v>0</v>
      </c>
      <c r="BG668" s="66"/>
      <c r="BH668" s="66"/>
      <c r="BI668" s="66"/>
      <c r="BJ668" s="66">
        <v>0</v>
      </c>
      <c r="BK668" s="87">
        <v>0</v>
      </c>
      <c r="BL668" s="66"/>
      <c r="BM668" s="87">
        <v>0</v>
      </c>
      <c r="BN668" s="66"/>
      <c r="BO668" s="66"/>
      <c r="BP668" s="66"/>
      <c r="BQ668" s="66"/>
      <c r="BR668" s="66"/>
      <c r="BS668" s="66"/>
      <c r="BT668" s="66"/>
      <c r="BU668" s="66"/>
      <c r="BV668" s="66"/>
      <c r="BW668" s="66"/>
      <c r="BX668" s="66"/>
      <c r="BY668" s="66"/>
      <c r="BZ668" s="66"/>
      <c r="CA668" s="66"/>
    </row>
    <row r="669" spans="1:79" s="256" customFormat="1" ht="94.5" x14ac:dyDescent="0.2">
      <c r="A669" s="171" t="s">
        <v>900</v>
      </c>
      <c r="B669" s="84" t="s">
        <v>1770</v>
      </c>
      <c r="C669" s="171" t="s">
        <v>2455</v>
      </c>
      <c r="D669" s="87">
        <v>28.688419999999997</v>
      </c>
      <c r="E669" s="66">
        <v>0</v>
      </c>
      <c r="F669" s="66">
        <v>28.688420000000004</v>
      </c>
      <c r="G669" s="66">
        <v>0</v>
      </c>
      <c r="H669" s="66">
        <v>0</v>
      </c>
      <c r="I669" s="66">
        <v>0</v>
      </c>
      <c r="J669" s="66">
        <v>0</v>
      </c>
      <c r="K669" s="66">
        <v>0</v>
      </c>
      <c r="L669" s="66">
        <v>0</v>
      </c>
      <c r="M669" s="66">
        <v>0</v>
      </c>
      <c r="N669" s="66">
        <v>0</v>
      </c>
      <c r="O669" s="66">
        <v>0</v>
      </c>
      <c r="P669" s="66">
        <v>0</v>
      </c>
      <c r="Q669" s="66">
        <v>0</v>
      </c>
      <c r="R669" s="66">
        <v>0</v>
      </c>
      <c r="S669" s="66">
        <v>0</v>
      </c>
      <c r="T669" s="66">
        <v>0</v>
      </c>
      <c r="U669" s="66">
        <v>0</v>
      </c>
      <c r="V669" s="66">
        <v>0</v>
      </c>
      <c r="W669" s="66">
        <v>0</v>
      </c>
      <c r="X669" s="66">
        <v>0</v>
      </c>
      <c r="Y669" s="66">
        <v>0</v>
      </c>
      <c r="Z669" s="66">
        <v>0</v>
      </c>
      <c r="AA669" s="66">
        <v>0</v>
      </c>
      <c r="AB669" s="66">
        <v>0</v>
      </c>
      <c r="AC669" s="66">
        <v>0</v>
      </c>
      <c r="AD669" s="66">
        <v>0</v>
      </c>
      <c r="AE669" s="66">
        <v>0</v>
      </c>
      <c r="AF669" s="66">
        <v>0</v>
      </c>
      <c r="AG669" s="66">
        <v>0</v>
      </c>
      <c r="AH669" s="66">
        <v>28.688420000000004</v>
      </c>
      <c r="AI669" s="66">
        <v>0</v>
      </c>
      <c r="AJ669" s="66"/>
      <c r="AK669" s="66">
        <v>0</v>
      </c>
      <c r="AL669" s="66"/>
      <c r="AM669" s="66"/>
      <c r="AN669" s="66"/>
      <c r="AO669" s="66">
        <v>0</v>
      </c>
      <c r="AP669" s="66">
        <v>0</v>
      </c>
      <c r="AQ669" s="66"/>
      <c r="AR669" s="66">
        <v>0</v>
      </c>
      <c r="AS669" s="66"/>
      <c r="AT669" s="66"/>
      <c r="AU669" s="66"/>
      <c r="AV669" s="66">
        <v>0</v>
      </c>
      <c r="AW669" s="87">
        <v>0</v>
      </c>
      <c r="AX669" s="66"/>
      <c r="AY669" s="87">
        <v>0</v>
      </c>
      <c r="AZ669" s="66"/>
      <c r="BA669" s="66"/>
      <c r="BB669" s="66"/>
      <c r="BC669" s="66">
        <v>0</v>
      </c>
      <c r="BD669" s="87">
        <v>0</v>
      </c>
      <c r="BE669" s="66"/>
      <c r="BF669" s="87">
        <v>0</v>
      </c>
      <c r="BG669" s="66"/>
      <c r="BH669" s="66"/>
      <c r="BI669" s="66"/>
      <c r="BJ669" s="66">
        <v>0</v>
      </c>
      <c r="BK669" s="87">
        <v>0</v>
      </c>
      <c r="BL669" s="66"/>
      <c r="BM669" s="87">
        <v>0</v>
      </c>
      <c r="BN669" s="66"/>
      <c r="BO669" s="66"/>
      <c r="BP669" s="66"/>
      <c r="BQ669" s="66"/>
      <c r="BR669" s="66"/>
      <c r="BS669" s="66"/>
      <c r="BT669" s="66"/>
      <c r="BU669" s="66"/>
      <c r="BV669" s="66"/>
      <c r="BW669" s="66"/>
      <c r="BX669" s="66"/>
      <c r="BY669" s="66"/>
      <c r="BZ669" s="66"/>
      <c r="CA669" s="66"/>
    </row>
    <row r="670" spans="1:79" s="256" customFormat="1" ht="63" x14ac:dyDescent="0.2">
      <c r="A670" s="171" t="s">
        <v>900</v>
      </c>
      <c r="B670" s="84" t="s">
        <v>92</v>
      </c>
      <c r="C670" s="171" t="s">
        <v>2456</v>
      </c>
      <c r="D670" s="87">
        <v>19.30585</v>
      </c>
      <c r="E670" s="66">
        <v>0</v>
      </c>
      <c r="F670" s="66">
        <v>0</v>
      </c>
      <c r="G670" s="66">
        <v>0</v>
      </c>
      <c r="H670" s="66">
        <v>0</v>
      </c>
      <c r="I670" s="66">
        <v>0</v>
      </c>
      <c r="J670" s="66">
        <v>0</v>
      </c>
      <c r="K670" s="66">
        <v>0</v>
      </c>
      <c r="L670" s="66">
        <v>0</v>
      </c>
      <c r="M670" s="66">
        <v>0</v>
      </c>
      <c r="N670" s="66">
        <v>0</v>
      </c>
      <c r="O670" s="66">
        <v>0</v>
      </c>
      <c r="P670" s="66">
        <v>0</v>
      </c>
      <c r="Q670" s="66">
        <v>0</v>
      </c>
      <c r="R670" s="66">
        <v>0</v>
      </c>
      <c r="S670" s="66">
        <v>0</v>
      </c>
      <c r="T670" s="66">
        <v>0</v>
      </c>
      <c r="U670" s="66">
        <v>0</v>
      </c>
      <c r="V670" s="66">
        <v>0</v>
      </c>
      <c r="W670" s="66">
        <v>0</v>
      </c>
      <c r="X670" s="66">
        <v>0</v>
      </c>
      <c r="Y670" s="66">
        <v>0</v>
      </c>
      <c r="Z670" s="66">
        <v>0</v>
      </c>
      <c r="AA670" s="66">
        <v>0</v>
      </c>
      <c r="AB670" s="66">
        <v>0</v>
      </c>
      <c r="AC670" s="66">
        <v>0</v>
      </c>
      <c r="AD670" s="66">
        <v>0</v>
      </c>
      <c r="AE670" s="66">
        <v>0</v>
      </c>
      <c r="AF670" s="66">
        <v>0</v>
      </c>
      <c r="AG670" s="66">
        <v>0</v>
      </c>
      <c r="AH670" s="66">
        <v>0</v>
      </c>
      <c r="AI670" s="66">
        <v>0</v>
      </c>
      <c r="AJ670" s="66"/>
      <c r="AK670" s="66">
        <v>0</v>
      </c>
      <c r="AL670" s="66"/>
      <c r="AM670" s="66"/>
      <c r="AN670" s="66"/>
      <c r="AO670" s="66">
        <v>0</v>
      </c>
      <c r="AP670" s="66">
        <v>0</v>
      </c>
      <c r="AQ670" s="66"/>
      <c r="AR670" s="66">
        <v>0</v>
      </c>
      <c r="AS670" s="66"/>
      <c r="AT670" s="66"/>
      <c r="AU670" s="66"/>
      <c r="AV670" s="66">
        <v>0</v>
      </c>
      <c r="AW670" s="87">
        <v>0</v>
      </c>
      <c r="AX670" s="66"/>
      <c r="AY670" s="87">
        <v>0</v>
      </c>
      <c r="AZ670" s="66"/>
      <c r="BA670" s="66"/>
      <c r="BB670" s="66"/>
      <c r="BC670" s="66">
        <v>0</v>
      </c>
      <c r="BD670" s="87">
        <v>0</v>
      </c>
      <c r="BE670" s="66"/>
      <c r="BF670" s="87">
        <v>0</v>
      </c>
      <c r="BG670" s="66"/>
      <c r="BH670" s="66"/>
      <c r="BI670" s="66"/>
      <c r="BJ670" s="66">
        <v>0</v>
      </c>
      <c r="BK670" s="87">
        <v>0</v>
      </c>
      <c r="BL670" s="66"/>
      <c r="BM670" s="87">
        <v>0</v>
      </c>
      <c r="BN670" s="66"/>
      <c r="BO670" s="66"/>
      <c r="BP670" s="66"/>
      <c r="BQ670" s="66"/>
      <c r="BR670" s="66"/>
      <c r="BS670" s="66"/>
      <c r="BT670" s="66"/>
      <c r="BU670" s="66"/>
      <c r="BV670" s="66"/>
      <c r="BW670" s="66"/>
      <c r="BX670" s="66"/>
      <c r="BY670" s="66"/>
      <c r="BZ670" s="66"/>
      <c r="CA670" s="66"/>
    </row>
    <row r="671" spans="1:79" s="256" customFormat="1" ht="110.25" x14ac:dyDescent="0.2">
      <c r="A671" s="171" t="s">
        <v>900</v>
      </c>
      <c r="B671" s="170" t="s">
        <v>755</v>
      </c>
      <c r="C671" s="171" t="s">
        <v>2457</v>
      </c>
      <c r="D671" s="87">
        <v>8.8407700000000009</v>
      </c>
      <c r="E671" s="66">
        <v>0</v>
      </c>
      <c r="F671" s="66">
        <v>0</v>
      </c>
      <c r="G671" s="66">
        <v>0</v>
      </c>
      <c r="H671" s="66">
        <v>0</v>
      </c>
      <c r="I671" s="66">
        <v>0</v>
      </c>
      <c r="J671" s="66">
        <v>0</v>
      </c>
      <c r="K671" s="66">
        <v>0</v>
      </c>
      <c r="L671" s="66">
        <v>0</v>
      </c>
      <c r="M671" s="66">
        <v>0</v>
      </c>
      <c r="N671" s="66">
        <v>0</v>
      </c>
      <c r="O671" s="66">
        <v>0</v>
      </c>
      <c r="P671" s="66">
        <v>0</v>
      </c>
      <c r="Q671" s="66">
        <v>0</v>
      </c>
      <c r="R671" s="66">
        <v>0</v>
      </c>
      <c r="S671" s="66">
        <v>0</v>
      </c>
      <c r="T671" s="66">
        <v>0</v>
      </c>
      <c r="U671" s="66">
        <v>0</v>
      </c>
      <c r="V671" s="66">
        <v>0</v>
      </c>
      <c r="W671" s="66">
        <v>0</v>
      </c>
      <c r="X671" s="66">
        <v>0</v>
      </c>
      <c r="Y671" s="66">
        <v>0</v>
      </c>
      <c r="Z671" s="66">
        <v>0</v>
      </c>
      <c r="AA671" s="66">
        <v>0</v>
      </c>
      <c r="AB671" s="66">
        <v>0</v>
      </c>
      <c r="AC671" s="66">
        <v>0</v>
      </c>
      <c r="AD671" s="66">
        <v>0</v>
      </c>
      <c r="AE671" s="66">
        <v>0</v>
      </c>
      <c r="AF671" s="66">
        <v>0</v>
      </c>
      <c r="AG671" s="66">
        <v>0</v>
      </c>
      <c r="AH671" s="66">
        <v>0</v>
      </c>
      <c r="AI671" s="66">
        <v>0</v>
      </c>
      <c r="AJ671" s="66"/>
      <c r="AK671" s="66">
        <v>0</v>
      </c>
      <c r="AL671" s="66"/>
      <c r="AM671" s="66"/>
      <c r="AN671" s="66"/>
      <c r="AO671" s="66">
        <v>0</v>
      </c>
      <c r="AP671" s="66">
        <v>0</v>
      </c>
      <c r="AQ671" s="66"/>
      <c r="AR671" s="66">
        <v>0</v>
      </c>
      <c r="AS671" s="66"/>
      <c r="AT671" s="66"/>
      <c r="AU671" s="66"/>
      <c r="AV671" s="66">
        <v>0</v>
      </c>
      <c r="AW671" s="87">
        <v>0</v>
      </c>
      <c r="AX671" s="66"/>
      <c r="AY671" s="87">
        <v>0</v>
      </c>
      <c r="AZ671" s="66"/>
      <c r="BA671" s="66"/>
      <c r="BB671" s="66"/>
      <c r="BC671" s="66">
        <v>0</v>
      </c>
      <c r="BD671" s="87">
        <v>0</v>
      </c>
      <c r="BE671" s="66"/>
      <c r="BF671" s="87">
        <v>0</v>
      </c>
      <c r="BG671" s="66"/>
      <c r="BH671" s="66"/>
      <c r="BI671" s="66"/>
      <c r="BJ671" s="66">
        <v>0</v>
      </c>
      <c r="BK671" s="87">
        <v>0</v>
      </c>
      <c r="BL671" s="66"/>
      <c r="BM671" s="87">
        <v>0</v>
      </c>
      <c r="BN671" s="66"/>
      <c r="BO671" s="66"/>
      <c r="BP671" s="66"/>
      <c r="BQ671" s="66"/>
      <c r="BR671" s="66"/>
      <c r="BS671" s="66"/>
      <c r="BT671" s="66"/>
      <c r="BU671" s="66"/>
      <c r="BV671" s="66"/>
      <c r="BW671" s="66"/>
      <c r="BX671" s="66"/>
      <c r="BY671" s="66"/>
      <c r="BZ671" s="66"/>
      <c r="CA671" s="66"/>
    </row>
    <row r="672" spans="1:79" s="256" customFormat="1" ht="63" x14ac:dyDescent="0.2">
      <c r="A672" s="171" t="s">
        <v>900</v>
      </c>
      <c r="B672" s="84" t="s">
        <v>756</v>
      </c>
      <c r="C672" s="171" t="s">
        <v>2458</v>
      </c>
      <c r="D672" s="87">
        <v>2.3263000000000003</v>
      </c>
      <c r="E672" s="66">
        <v>0</v>
      </c>
      <c r="F672" s="66">
        <v>2.3263000000000003</v>
      </c>
      <c r="G672" s="66">
        <v>0</v>
      </c>
      <c r="H672" s="66">
        <v>0</v>
      </c>
      <c r="I672" s="66">
        <v>0.05</v>
      </c>
      <c r="J672" s="66">
        <v>0</v>
      </c>
      <c r="K672" s="66">
        <v>0</v>
      </c>
      <c r="L672" s="66">
        <v>0</v>
      </c>
      <c r="M672" s="66">
        <v>0</v>
      </c>
      <c r="N672" s="66">
        <v>0</v>
      </c>
      <c r="O672" s="66">
        <v>0</v>
      </c>
      <c r="P672" s="66">
        <v>0</v>
      </c>
      <c r="Q672" s="66">
        <v>0</v>
      </c>
      <c r="R672" s="66">
        <v>0</v>
      </c>
      <c r="S672" s="66">
        <v>0</v>
      </c>
      <c r="T672" s="66">
        <v>0</v>
      </c>
      <c r="U672" s="66">
        <v>0</v>
      </c>
      <c r="V672" s="66">
        <v>0</v>
      </c>
      <c r="W672" s="66">
        <v>0</v>
      </c>
      <c r="X672" s="66">
        <v>0</v>
      </c>
      <c r="Y672" s="66">
        <v>0</v>
      </c>
      <c r="Z672" s="66">
        <v>0</v>
      </c>
      <c r="AA672" s="66">
        <v>0</v>
      </c>
      <c r="AB672" s="66">
        <v>0</v>
      </c>
      <c r="AC672" s="66">
        <v>0</v>
      </c>
      <c r="AD672" s="66">
        <v>0</v>
      </c>
      <c r="AE672" s="66">
        <v>0</v>
      </c>
      <c r="AF672" s="66">
        <v>0</v>
      </c>
      <c r="AG672" s="66">
        <v>0</v>
      </c>
      <c r="AH672" s="66">
        <v>2.3263000000000003</v>
      </c>
      <c r="AI672" s="66">
        <v>0</v>
      </c>
      <c r="AJ672" s="66"/>
      <c r="AK672" s="66">
        <v>0.05</v>
      </c>
      <c r="AL672" s="66"/>
      <c r="AM672" s="66"/>
      <c r="AN672" s="66"/>
      <c r="AO672" s="66">
        <v>0</v>
      </c>
      <c r="AP672" s="66">
        <v>0</v>
      </c>
      <c r="AQ672" s="66"/>
      <c r="AR672" s="66">
        <v>0</v>
      </c>
      <c r="AS672" s="66"/>
      <c r="AT672" s="66"/>
      <c r="AU672" s="66"/>
      <c r="AV672" s="66">
        <v>0</v>
      </c>
      <c r="AW672" s="87">
        <v>0</v>
      </c>
      <c r="AX672" s="66"/>
      <c r="AY672" s="87">
        <v>0</v>
      </c>
      <c r="AZ672" s="66"/>
      <c r="BA672" s="66"/>
      <c r="BB672" s="66"/>
      <c r="BC672" s="66">
        <v>0</v>
      </c>
      <c r="BD672" s="87">
        <v>0</v>
      </c>
      <c r="BE672" s="66"/>
      <c r="BF672" s="87">
        <v>0</v>
      </c>
      <c r="BG672" s="66"/>
      <c r="BH672" s="66"/>
      <c r="BI672" s="66"/>
      <c r="BJ672" s="66">
        <v>0</v>
      </c>
      <c r="BK672" s="87">
        <v>0</v>
      </c>
      <c r="BL672" s="66"/>
      <c r="BM672" s="87">
        <v>0</v>
      </c>
      <c r="BN672" s="66"/>
      <c r="BO672" s="66"/>
      <c r="BP672" s="66"/>
      <c r="BQ672" s="66"/>
      <c r="BR672" s="66"/>
      <c r="BS672" s="66"/>
      <c r="BT672" s="66"/>
      <c r="BU672" s="66"/>
      <c r="BV672" s="66"/>
      <c r="BW672" s="66"/>
      <c r="BX672" s="66"/>
      <c r="BY672" s="66"/>
      <c r="BZ672" s="66"/>
      <c r="CA672" s="66"/>
    </row>
    <row r="673" spans="1:79" s="256" customFormat="1" ht="47.25" x14ac:dyDescent="0.2">
      <c r="A673" s="171" t="s">
        <v>900</v>
      </c>
      <c r="B673" s="84" t="s">
        <v>757</v>
      </c>
      <c r="C673" s="171" t="s">
        <v>2459</v>
      </c>
      <c r="D673" s="87">
        <v>2.2452299999999998</v>
      </c>
      <c r="E673" s="66">
        <v>0</v>
      </c>
      <c r="F673" s="66">
        <v>2.2452299999999998</v>
      </c>
      <c r="G673" s="66">
        <v>0.25</v>
      </c>
      <c r="H673" s="66">
        <v>0</v>
      </c>
      <c r="I673" s="66">
        <v>0.15</v>
      </c>
      <c r="J673" s="66">
        <v>0</v>
      </c>
      <c r="K673" s="66">
        <v>0</v>
      </c>
      <c r="L673" s="66">
        <v>0</v>
      </c>
      <c r="M673" s="66">
        <v>0</v>
      </c>
      <c r="N673" s="66">
        <v>0</v>
      </c>
      <c r="O673" s="66">
        <v>0</v>
      </c>
      <c r="P673" s="66">
        <v>0</v>
      </c>
      <c r="Q673" s="66">
        <v>0</v>
      </c>
      <c r="R673" s="66">
        <v>0</v>
      </c>
      <c r="S673" s="66">
        <v>0</v>
      </c>
      <c r="T673" s="66">
        <v>0</v>
      </c>
      <c r="U673" s="66">
        <v>0</v>
      </c>
      <c r="V673" s="66">
        <v>0</v>
      </c>
      <c r="W673" s="66">
        <v>0</v>
      </c>
      <c r="X673" s="66">
        <v>0</v>
      </c>
      <c r="Y673" s="66">
        <v>0</v>
      </c>
      <c r="Z673" s="66">
        <v>0</v>
      </c>
      <c r="AA673" s="66">
        <v>0</v>
      </c>
      <c r="AB673" s="66">
        <v>0</v>
      </c>
      <c r="AC673" s="66">
        <v>0</v>
      </c>
      <c r="AD673" s="66">
        <v>0</v>
      </c>
      <c r="AE673" s="66">
        <v>0</v>
      </c>
      <c r="AF673" s="66">
        <v>0</v>
      </c>
      <c r="AG673" s="66">
        <v>0</v>
      </c>
      <c r="AH673" s="66">
        <v>2.2452299999999998</v>
      </c>
      <c r="AI673" s="66">
        <v>0.25</v>
      </c>
      <c r="AJ673" s="66"/>
      <c r="AK673" s="66">
        <v>0.15</v>
      </c>
      <c r="AL673" s="66"/>
      <c r="AM673" s="66"/>
      <c r="AN673" s="66"/>
      <c r="AO673" s="66">
        <v>0</v>
      </c>
      <c r="AP673" s="66">
        <v>0</v>
      </c>
      <c r="AQ673" s="66"/>
      <c r="AR673" s="66">
        <v>0</v>
      </c>
      <c r="AS673" s="66"/>
      <c r="AT673" s="66"/>
      <c r="AU673" s="66"/>
      <c r="AV673" s="66">
        <v>0</v>
      </c>
      <c r="AW673" s="87">
        <v>0</v>
      </c>
      <c r="AX673" s="66"/>
      <c r="AY673" s="87">
        <v>0</v>
      </c>
      <c r="AZ673" s="66"/>
      <c r="BA673" s="66"/>
      <c r="BB673" s="66"/>
      <c r="BC673" s="66">
        <v>0</v>
      </c>
      <c r="BD673" s="87">
        <v>0</v>
      </c>
      <c r="BE673" s="66"/>
      <c r="BF673" s="87">
        <v>0</v>
      </c>
      <c r="BG673" s="66"/>
      <c r="BH673" s="66"/>
      <c r="BI673" s="66"/>
      <c r="BJ673" s="66">
        <v>0</v>
      </c>
      <c r="BK673" s="87">
        <v>0</v>
      </c>
      <c r="BL673" s="66"/>
      <c r="BM673" s="87">
        <v>0</v>
      </c>
      <c r="BN673" s="66"/>
      <c r="BO673" s="66"/>
      <c r="BP673" s="66"/>
      <c r="BQ673" s="66"/>
      <c r="BR673" s="66"/>
      <c r="BS673" s="66"/>
      <c r="BT673" s="66"/>
      <c r="BU673" s="66"/>
      <c r="BV673" s="66"/>
      <c r="BW673" s="66"/>
      <c r="BX673" s="66"/>
      <c r="BY673" s="66"/>
      <c r="BZ673" s="66"/>
      <c r="CA673" s="66"/>
    </row>
    <row r="674" spans="1:79" s="256" customFormat="1" ht="47.25" x14ac:dyDescent="0.2">
      <c r="A674" s="171" t="s">
        <v>900</v>
      </c>
      <c r="B674" s="84" t="s">
        <v>758</v>
      </c>
      <c r="C674" s="171" t="s">
        <v>2460</v>
      </c>
      <c r="D674" s="87">
        <v>2.4488600000000003</v>
      </c>
      <c r="E674" s="66">
        <v>0</v>
      </c>
      <c r="F674" s="66">
        <v>2.4488600000000003</v>
      </c>
      <c r="G674" s="66">
        <v>0</v>
      </c>
      <c r="H674" s="66">
        <v>0</v>
      </c>
      <c r="I674" s="66">
        <v>0.55000000000000004</v>
      </c>
      <c r="J674" s="66">
        <v>0</v>
      </c>
      <c r="K674" s="66">
        <v>0</v>
      </c>
      <c r="L674" s="66">
        <v>0</v>
      </c>
      <c r="M674" s="66">
        <v>0</v>
      </c>
      <c r="N674" s="66">
        <v>0</v>
      </c>
      <c r="O674" s="66">
        <v>0</v>
      </c>
      <c r="P674" s="66">
        <v>0</v>
      </c>
      <c r="Q674" s="66">
        <v>0</v>
      </c>
      <c r="R674" s="66">
        <v>0</v>
      </c>
      <c r="S674" s="66">
        <v>0</v>
      </c>
      <c r="T674" s="66">
        <v>0</v>
      </c>
      <c r="U674" s="66">
        <v>0</v>
      </c>
      <c r="V674" s="66">
        <v>0</v>
      </c>
      <c r="W674" s="66">
        <v>0</v>
      </c>
      <c r="X674" s="66">
        <v>0</v>
      </c>
      <c r="Y674" s="66">
        <v>0</v>
      </c>
      <c r="Z674" s="66">
        <v>0</v>
      </c>
      <c r="AA674" s="66">
        <v>0</v>
      </c>
      <c r="AB674" s="66">
        <v>0</v>
      </c>
      <c r="AC674" s="66">
        <v>0</v>
      </c>
      <c r="AD674" s="66">
        <v>0</v>
      </c>
      <c r="AE674" s="66">
        <v>0</v>
      </c>
      <c r="AF674" s="66">
        <v>0</v>
      </c>
      <c r="AG674" s="66">
        <v>0</v>
      </c>
      <c r="AH674" s="66">
        <v>2.4488600000000003</v>
      </c>
      <c r="AI674" s="66">
        <v>0</v>
      </c>
      <c r="AJ674" s="66"/>
      <c r="AK674" s="66">
        <v>0.55000000000000004</v>
      </c>
      <c r="AL674" s="66"/>
      <c r="AM674" s="66"/>
      <c r="AN674" s="66"/>
      <c r="AO674" s="66">
        <v>0</v>
      </c>
      <c r="AP674" s="66">
        <v>0</v>
      </c>
      <c r="AQ674" s="66"/>
      <c r="AR674" s="66">
        <v>0</v>
      </c>
      <c r="AS674" s="66"/>
      <c r="AT674" s="66"/>
      <c r="AU674" s="66"/>
      <c r="AV674" s="66">
        <v>0</v>
      </c>
      <c r="AW674" s="87">
        <v>0</v>
      </c>
      <c r="AX674" s="66"/>
      <c r="AY674" s="87">
        <v>0</v>
      </c>
      <c r="AZ674" s="66"/>
      <c r="BA674" s="66"/>
      <c r="BB674" s="66"/>
      <c r="BC674" s="66">
        <v>0</v>
      </c>
      <c r="BD674" s="87">
        <v>0</v>
      </c>
      <c r="BE674" s="66"/>
      <c r="BF674" s="87">
        <v>0</v>
      </c>
      <c r="BG674" s="66"/>
      <c r="BH674" s="66"/>
      <c r="BI674" s="66"/>
      <c r="BJ674" s="66">
        <v>0</v>
      </c>
      <c r="BK674" s="87">
        <v>0</v>
      </c>
      <c r="BL674" s="66"/>
      <c r="BM674" s="87">
        <v>0</v>
      </c>
      <c r="BN674" s="66"/>
      <c r="BO674" s="66"/>
      <c r="BP674" s="66"/>
      <c r="BQ674" s="66"/>
      <c r="BR674" s="66"/>
      <c r="BS674" s="66"/>
      <c r="BT674" s="66"/>
      <c r="BU674" s="66"/>
      <c r="BV674" s="66"/>
      <c r="BW674" s="66"/>
      <c r="BX674" s="66"/>
      <c r="BY674" s="66"/>
      <c r="BZ674" s="66"/>
      <c r="CA674" s="66"/>
    </row>
    <row r="675" spans="1:79" s="256" customFormat="1" ht="47.25" x14ac:dyDescent="0.2">
      <c r="A675" s="171" t="s">
        <v>900</v>
      </c>
      <c r="B675" s="84" t="s">
        <v>93</v>
      </c>
      <c r="C675" s="171" t="s">
        <v>2461</v>
      </c>
      <c r="D675" s="87">
        <v>10.905799999999999</v>
      </c>
      <c r="E675" s="66">
        <v>0</v>
      </c>
      <c r="F675" s="66">
        <v>10.905799999999999</v>
      </c>
      <c r="G675" s="66">
        <v>0.4</v>
      </c>
      <c r="H675" s="66">
        <v>0</v>
      </c>
      <c r="I675" s="66">
        <v>0.8</v>
      </c>
      <c r="J675" s="66">
        <v>0</v>
      </c>
      <c r="K675" s="66">
        <v>0</v>
      </c>
      <c r="L675" s="66">
        <v>0</v>
      </c>
      <c r="M675" s="66">
        <v>0</v>
      </c>
      <c r="N675" s="66">
        <v>0</v>
      </c>
      <c r="O675" s="66">
        <v>0</v>
      </c>
      <c r="P675" s="66">
        <v>0</v>
      </c>
      <c r="Q675" s="66">
        <v>0</v>
      </c>
      <c r="R675" s="66">
        <v>0</v>
      </c>
      <c r="S675" s="66">
        <v>0</v>
      </c>
      <c r="T675" s="66">
        <v>0</v>
      </c>
      <c r="U675" s="66">
        <v>0</v>
      </c>
      <c r="V675" s="66">
        <v>0</v>
      </c>
      <c r="W675" s="66">
        <v>0</v>
      </c>
      <c r="X675" s="66">
        <v>0</v>
      </c>
      <c r="Y675" s="66">
        <v>0</v>
      </c>
      <c r="Z675" s="66">
        <v>0</v>
      </c>
      <c r="AA675" s="66">
        <v>0</v>
      </c>
      <c r="AB675" s="66">
        <v>0</v>
      </c>
      <c r="AC675" s="66">
        <v>0</v>
      </c>
      <c r="AD675" s="66">
        <v>0</v>
      </c>
      <c r="AE675" s="66">
        <v>0</v>
      </c>
      <c r="AF675" s="66">
        <v>0</v>
      </c>
      <c r="AG675" s="66">
        <v>0</v>
      </c>
      <c r="AH675" s="66">
        <v>10.905799999999999</v>
      </c>
      <c r="AI675" s="66">
        <v>0.4</v>
      </c>
      <c r="AJ675" s="66"/>
      <c r="AK675" s="66">
        <v>0.8</v>
      </c>
      <c r="AL675" s="66"/>
      <c r="AM675" s="66"/>
      <c r="AN675" s="66"/>
      <c r="AO675" s="66">
        <v>0</v>
      </c>
      <c r="AP675" s="66">
        <v>0</v>
      </c>
      <c r="AQ675" s="66"/>
      <c r="AR675" s="66">
        <v>0</v>
      </c>
      <c r="AS675" s="66"/>
      <c r="AT675" s="66"/>
      <c r="AU675" s="66"/>
      <c r="AV675" s="66">
        <v>0</v>
      </c>
      <c r="AW675" s="87">
        <v>0</v>
      </c>
      <c r="AX675" s="66"/>
      <c r="AY675" s="87">
        <v>0</v>
      </c>
      <c r="AZ675" s="66"/>
      <c r="BA675" s="66"/>
      <c r="BB675" s="66"/>
      <c r="BC675" s="66">
        <v>0</v>
      </c>
      <c r="BD675" s="87">
        <v>0</v>
      </c>
      <c r="BE675" s="66"/>
      <c r="BF675" s="87">
        <v>0</v>
      </c>
      <c r="BG675" s="66"/>
      <c r="BH675" s="66"/>
      <c r="BI675" s="66"/>
      <c r="BJ675" s="66">
        <v>0</v>
      </c>
      <c r="BK675" s="87">
        <v>0</v>
      </c>
      <c r="BL675" s="66"/>
      <c r="BM675" s="87">
        <v>0</v>
      </c>
      <c r="BN675" s="66"/>
      <c r="BO675" s="66"/>
      <c r="BP675" s="66"/>
      <c r="BQ675" s="66"/>
      <c r="BR675" s="66"/>
      <c r="BS675" s="66"/>
      <c r="BT675" s="66"/>
      <c r="BU675" s="66"/>
      <c r="BV675" s="66"/>
      <c r="BW675" s="66"/>
      <c r="BX675" s="66"/>
      <c r="BY675" s="66"/>
      <c r="BZ675" s="66"/>
      <c r="CA675" s="66"/>
    </row>
    <row r="676" spans="1:79" s="256" customFormat="1" ht="63" x14ac:dyDescent="0.2">
      <c r="A676" s="171" t="s">
        <v>900</v>
      </c>
      <c r="B676" s="84" t="s">
        <v>1771</v>
      </c>
      <c r="C676" s="171" t="s">
        <v>2462</v>
      </c>
      <c r="D676" s="87">
        <v>3.1870500000000002</v>
      </c>
      <c r="E676" s="66">
        <v>0</v>
      </c>
      <c r="F676" s="66">
        <v>3.1870500000000002</v>
      </c>
      <c r="G676" s="66">
        <v>0.4</v>
      </c>
      <c r="H676" s="66">
        <v>0</v>
      </c>
      <c r="I676" s="66">
        <v>0.4</v>
      </c>
      <c r="J676" s="66">
        <v>0</v>
      </c>
      <c r="K676" s="66">
        <v>0</v>
      </c>
      <c r="L676" s="66">
        <v>0</v>
      </c>
      <c r="M676" s="66">
        <v>0</v>
      </c>
      <c r="N676" s="66">
        <v>0</v>
      </c>
      <c r="O676" s="66">
        <v>0</v>
      </c>
      <c r="P676" s="66">
        <v>0</v>
      </c>
      <c r="Q676" s="66">
        <v>0</v>
      </c>
      <c r="R676" s="66">
        <v>0</v>
      </c>
      <c r="S676" s="66">
        <v>0</v>
      </c>
      <c r="T676" s="66">
        <v>0</v>
      </c>
      <c r="U676" s="66">
        <v>0</v>
      </c>
      <c r="V676" s="66">
        <v>0</v>
      </c>
      <c r="W676" s="66">
        <v>0</v>
      </c>
      <c r="X676" s="66">
        <v>0</v>
      </c>
      <c r="Y676" s="66">
        <v>0</v>
      </c>
      <c r="Z676" s="66">
        <v>0</v>
      </c>
      <c r="AA676" s="66">
        <v>0</v>
      </c>
      <c r="AB676" s="66">
        <v>0</v>
      </c>
      <c r="AC676" s="66">
        <v>0</v>
      </c>
      <c r="AD676" s="66">
        <v>0</v>
      </c>
      <c r="AE676" s="66">
        <v>0</v>
      </c>
      <c r="AF676" s="66">
        <v>0</v>
      </c>
      <c r="AG676" s="66">
        <v>0</v>
      </c>
      <c r="AH676" s="66">
        <v>3.1870500000000002</v>
      </c>
      <c r="AI676" s="66">
        <v>0.4</v>
      </c>
      <c r="AJ676" s="66"/>
      <c r="AK676" s="66">
        <v>0.4</v>
      </c>
      <c r="AL676" s="66"/>
      <c r="AM676" s="66"/>
      <c r="AN676" s="66"/>
      <c r="AO676" s="66">
        <v>3.30774948</v>
      </c>
      <c r="AP676" s="66">
        <v>0.4</v>
      </c>
      <c r="AQ676" s="66"/>
      <c r="AR676" s="66">
        <v>0.33</v>
      </c>
      <c r="AS676" s="66"/>
      <c r="AT676" s="66"/>
      <c r="AU676" s="66"/>
      <c r="AV676" s="66">
        <v>3.30774948</v>
      </c>
      <c r="AW676" s="87">
        <v>0.4</v>
      </c>
      <c r="AX676" s="66"/>
      <c r="AY676" s="87">
        <v>0.33</v>
      </c>
      <c r="AZ676" s="66"/>
      <c r="BA676" s="66"/>
      <c r="BB676" s="66"/>
      <c r="BC676" s="66">
        <v>0</v>
      </c>
      <c r="BD676" s="87">
        <v>0</v>
      </c>
      <c r="BE676" s="66"/>
      <c r="BF676" s="87">
        <v>0</v>
      </c>
      <c r="BG676" s="66"/>
      <c r="BH676" s="66"/>
      <c r="BI676" s="66"/>
      <c r="BJ676" s="66">
        <v>0</v>
      </c>
      <c r="BK676" s="87">
        <v>0</v>
      </c>
      <c r="BL676" s="66"/>
      <c r="BM676" s="87">
        <v>0</v>
      </c>
      <c r="BN676" s="66"/>
      <c r="BO676" s="66"/>
      <c r="BP676" s="66"/>
      <c r="BQ676" s="66"/>
      <c r="BR676" s="66"/>
      <c r="BS676" s="66"/>
      <c r="BT676" s="66"/>
      <c r="BU676" s="66"/>
      <c r="BV676" s="66"/>
      <c r="BW676" s="66"/>
      <c r="BX676" s="66"/>
      <c r="BY676" s="66"/>
      <c r="BZ676" s="66"/>
      <c r="CA676" s="66"/>
    </row>
    <row r="677" spans="1:79" s="256" customFormat="1" ht="63" x14ac:dyDescent="0.2">
      <c r="A677" s="171" t="s">
        <v>900</v>
      </c>
      <c r="B677" s="84" t="s">
        <v>759</v>
      </c>
      <c r="C677" s="171" t="s">
        <v>2463</v>
      </c>
      <c r="D677" s="87">
        <v>1.8239000000000001</v>
      </c>
      <c r="E677" s="66">
        <v>0</v>
      </c>
      <c r="F677" s="66">
        <v>1.8238999999999999</v>
      </c>
      <c r="G677" s="66">
        <v>0.25</v>
      </c>
      <c r="H677" s="66">
        <v>0</v>
      </c>
      <c r="I677" s="66">
        <v>0.06</v>
      </c>
      <c r="J677" s="66">
        <v>0</v>
      </c>
      <c r="K677" s="66">
        <v>0</v>
      </c>
      <c r="L677" s="66">
        <v>0</v>
      </c>
      <c r="M677" s="66">
        <v>0</v>
      </c>
      <c r="N677" s="66">
        <v>0</v>
      </c>
      <c r="O677" s="66">
        <v>0</v>
      </c>
      <c r="P677" s="66">
        <v>0</v>
      </c>
      <c r="Q677" s="66">
        <v>0</v>
      </c>
      <c r="R677" s="66">
        <v>0</v>
      </c>
      <c r="S677" s="66">
        <v>0</v>
      </c>
      <c r="T677" s="66">
        <v>0</v>
      </c>
      <c r="U677" s="66">
        <v>0</v>
      </c>
      <c r="V677" s="66">
        <v>0</v>
      </c>
      <c r="W677" s="66">
        <v>0</v>
      </c>
      <c r="X677" s="66">
        <v>0</v>
      </c>
      <c r="Y677" s="66">
        <v>0</v>
      </c>
      <c r="Z677" s="66">
        <v>0</v>
      </c>
      <c r="AA677" s="66">
        <v>0</v>
      </c>
      <c r="AB677" s="66">
        <v>0</v>
      </c>
      <c r="AC677" s="66">
        <v>0</v>
      </c>
      <c r="AD677" s="66">
        <v>0</v>
      </c>
      <c r="AE677" s="66">
        <v>0</v>
      </c>
      <c r="AF677" s="66">
        <v>0</v>
      </c>
      <c r="AG677" s="66">
        <v>0</v>
      </c>
      <c r="AH677" s="66">
        <v>1.8238999999999999</v>
      </c>
      <c r="AI677" s="66">
        <v>0.25</v>
      </c>
      <c r="AJ677" s="66"/>
      <c r="AK677" s="66">
        <v>0.06</v>
      </c>
      <c r="AL677" s="66"/>
      <c r="AM677" s="66"/>
      <c r="AN677" s="66"/>
      <c r="AO677" s="66">
        <v>0</v>
      </c>
      <c r="AP677" s="66">
        <v>0</v>
      </c>
      <c r="AQ677" s="66"/>
      <c r="AR677" s="66">
        <v>0</v>
      </c>
      <c r="AS677" s="66"/>
      <c r="AT677" s="66"/>
      <c r="AU677" s="66"/>
      <c r="AV677" s="66">
        <v>0</v>
      </c>
      <c r="AW677" s="87">
        <v>0</v>
      </c>
      <c r="AX677" s="66"/>
      <c r="AY677" s="87">
        <v>0</v>
      </c>
      <c r="AZ677" s="66"/>
      <c r="BA677" s="66"/>
      <c r="BB677" s="66"/>
      <c r="BC677" s="66">
        <v>0</v>
      </c>
      <c r="BD677" s="87">
        <v>0</v>
      </c>
      <c r="BE677" s="66"/>
      <c r="BF677" s="87">
        <v>0</v>
      </c>
      <c r="BG677" s="66"/>
      <c r="BH677" s="66"/>
      <c r="BI677" s="66"/>
      <c r="BJ677" s="66">
        <v>0</v>
      </c>
      <c r="BK677" s="87">
        <v>0</v>
      </c>
      <c r="BL677" s="66"/>
      <c r="BM677" s="87">
        <v>0</v>
      </c>
      <c r="BN677" s="66"/>
      <c r="BO677" s="66"/>
      <c r="BP677" s="66"/>
      <c r="BQ677" s="66"/>
      <c r="BR677" s="66"/>
      <c r="BS677" s="66"/>
      <c r="BT677" s="66"/>
      <c r="BU677" s="66"/>
      <c r="BV677" s="66"/>
      <c r="BW677" s="66"/>
      <c r="BX677" s="66"/>
      <c r="BY677" s="66"/>
      <c r="BZ677" s="66"/>
      <c r="CA677" s="66"/>
    </row>
    <row r="678" spans="1:79" s="256" customFormat="1" ht="63" x14ac:dyDescent="0.2">
      <c r="A678" s="171" t="s">
        <v>900</v>
      </c>
      <c r="B678" s="84" t="s">
        <v>760</v>
      </c>
      <c r="C678" s="171" t="s">
        <v>2464</v>
      </c>
      <c r="D678" s="87">
        <v>3.4787600000000003</v>
      </c>
      <c r="E678" s="66">
        <v>0</v>
      </c>
      <c r="F678" s="66">
        <v>3.4787600000000003</v>
      </c>
      <c r="G678" s="66">
        <v>0.1</v>
      </c>
      <c r="H678" s="66">
        <v>0</v>
      </c>
      <c r="I678" s="66">
        <v>0.7</v>
      </c>
      <c r="J678" s="66">
        <v>0</v>
      </c>
      <c r="K678" s="66">
        <v>0</v>
      </c>
      <c r="L678" s="66">
        <v>0</v>
      </c>
      <c r="M678" s="66">
        <v>0</v>
      </c>
      <c r="N678" s="66">
        <v>0</v>
      </c>
      <c r="O678" s="66">
        <v>0</v>
      </c>
      <c r="P678" s="66">
        <v>0</v>
      </c>
      <c r="Q678" s="66">
        <v>0</v>
      </c>
      <c r="R678" s="66">
        <v>0</v>
      </c>
      <c r="S678" s="66">
        <v>0</v>
      </c>
      <c r="T678" s="66">
        <v>0</v>
      </c>
      <c r="U678" s="66">
        <v>0</v>
      </c>
      <c r="V678" s="66">
        <v>0</v>
      </c>
      <c r="W678" s="66">
        <v>0</v>
      </c>
      <c r="X678" s="66">
        <v>0</v>
      </c>
      <c r="Y678" s="66">
        <v>0</v>
      </c>
      <c r="Z678" s="66">
        <v>0</v>
      </c>
      <c r="AA678" s="66">
        <v>0</v>
      </c>
      <c r="AB678" s="66">
        <v>0</v>
      </c>
      <c r="AC678" s="66">
        <v>0</v>
      </c>
      <c r="AD678" s="66">
        <v>0</v>
      </c>
      <c r="AE678" s="66">
        <v>0</v>
      </c>
      <c r="AF678" s="66">
        <v>0</v>
      </c>
      <c r="AG678" s="66">
        <v>0</v>
      </c>
      <c r="AH678" s="66">
        <v>3.4787600000000003</v>
      </c>
      <c r="AI678" s="66">
        <v>0.1</v>
      </c>
      <c r="AJ678" s="66"/>
      <c r="AK678" s="66">
        <v>0.7</v>
      </c>
      <c r="AL678" s="66"/>
      <c r="AM678" s="66"/>
      <c r="AN678" s="66"/>
      <c r="AO678" s="66">
        <v>1.0594195799999999</v>
      </c>
      <c r="AP678" s="66">
        <v>0</v>
      </c>
      <c r="AQ678" s="66"/>
      <c r="AR678" s="66">
        <v>0.6</v>
      </c>
      <c r="AS678" s="66"/>
      <c r="AT678" s="66"/>
      <c r="AU678" s="66"/>
      <c r="AV678" s="66">
        <v>0</v>
      </c>
      <c r="AW678" s="87">
        <v>0</v>
      </c>
      <c r="AX678" s="66"/>
      <c r="AY678" s="87">
        <v>0</v>
      </c>
      <c r="AZ678" s="66"/>
      <c r="BA678" s="66"/>
      <c r="BB678" s="66"/>
      <c r="BC678" s="66">
        <v>1.0594195799999999</v>
      </c>
      <c r="BD678" s="87">
        <v>0</v>
      </c>
      <c r="BE678" s="66"/>
      <c r="BF678" s="87">
        <v>0.6</v>
      </c>
      <c r="BG678" s="66"/>
      <c r="BH678" s="66"/>
      <c r="BI678" s="66"/>
      <c r="BJ678" s="66">
        <v>0</v>
      </c>
      <c r="BK678" s="87">
        <v>0</v>
      </c>
      <c r="BL678" s="66"/>
      <c r="BM678" s="87">
        <v>0</v>
      </c>
      <c r="BN678" s="66"/>
      <c r="BO678" s="66"/>
      <c r="BP678" s="66"/>
      <c r="BQ678" s="66"/>
      <c r="BR678" s="66"/>
      <c r="BS678" s="66"/>
      <c r="BT678" s="66"/>
      <c r="BU678" s="66"/>
      <c r="BV678" s="66"/>
      <c r="BW678" s="66"/>
      <c r="BX678" s="66"/>
      <c r="BY678" s="66"/>
      <c r="BZ678" s="66"/>
      <c r="CA678" s="66"/>
    </row>
    <row r="679" spans="1:79" s="256" customFormat="1" ht="47.25" x14ac:dyDescent="0.2">
      <c r="A679" s="171" t="s">
        <v>900</v>
      </c>
      <c r="B679" s="84" t="s">
        <v>382</v>
      </c>
      <c r="C679" s="171" t="s">
        <v>2465</v>
      </c>
      <c r="D679" s="87">
        <v>49.007709999999996</v>
      </c>
      <c r="E679" s="66">
        <v>0</v>
      </c>
      <c r="F679" s="66">
        <v>0</v>
      </c>
      <c r="G679" s="66">
        <v>0</v>
      </c>
      <c r="H679" s="66">
        <v>0</v>
      </c>
      <c r="I679" s="66">
        <v>0</v>
      </c>
      <c r="J679" s="66">
        <v>0</v>
      </c>
      <c r="K679" s="66">
        <v>0</v>
      </c>
      <c r="L679" s="66">
        <v>0</v>
      </c>
      <c r="M679" s="66">
        <v>0</v>
      </c>
      <c r="N679" s="66">
        <v>0</v>
      </c>
      <c r="O679" s="66">
        <v>0</v>
      </c>
      <c r="P679" s="66">
        <v>0</v>
      </c>
      <c r="Q679" s="66">
        <v>0</v>
      </c>
      <c r="R679" s="66">
        <v>0</v>
      </c>
      <c r="S679" s="66">
        <v>0</v>
      </c>
      <c r="T679" s="66">
        <v>0</v>
      </c>
      <c r="U679" s="66">
        <v>0</v>
      </c>
      <c r="V679" s="66">
        <v>0</v>
      </c>
      <c r="W679" s="66">
        <v>0</v>
      </c>
      <c r="X679" s="66">
        <v>0</v>
      </c>
      <c r="Y679" s="66">
        <v>0</v>
      </c>
      <c r="Z679" s="66">
        <v>0</v>
      </c>
      <c r="AA679" s="66">
        <v>0</v>
      </c>
      <c r="AB679" s="66">
        <v>0</v>
      </c>
      <c r="AC679" s="66">
        <v>0</v>
      </c>
      <c r="AD679" s="66">
        <v>0</v>
      </c>
      <c r="AE679" s="66">
        <v>0</v>
      </c>
      <c r="AF679" s="66">
        <v>0</v>
      </c>
      <c r="AG679" s="66">
        <v>0</v>
      </c>
      <c r="AH679" s="66">
        <v>0</v>
      </c>
      <c r="AI679" s="66">
        <v>0</v>
      </c>
      <c r="AJ679" s="66"/>
      <c r="AK679" s="66">
        <v>0</v>
      </c>
      <c r="AL679" s="66"/>
      <c r="AM679" s="66"/>
      <c r="AN679" s="66"/>
      <c r="AO679" s="66">
        <v>0</v>
      </c>
      <c r="AP679" s="66">
        <v>0</v>
      </c>
      <c r="AQ679" s="66"/>
      <c r="AR679" s="66">
        <v>0</v>
      </c>
      <c r="AS679" s="66"/>
      <c r="AT679" s="66"/>
      <c r="AU679" s="66"/>
      <c r="AV679" s="66">
        <v>0</v>
      </c>
      <c r="AW679" s="87">
        <v>0</v>
      </c>
      <c r="AX679" s="66"/>
      <c r="AY679" s="87">
        <v>0</v>
      </c>
      <c r="AZ679" s="66"/>
      <c r="BA679" s="66"/>
      <c r="BB679" s="66"/>
      <c r="BC679" s="66">
        <v>0</v>
      </c>
      <c r="BD679" s="87">
        <v>0</v>
      </c>
      <c r="BE679" s="66"/>
      <c r="BF679" s="87">
        <v>0</v>
      </c>
      <c r="BG679" s="66"/>
      <c r="BH679" s="66"/>
      <c r="BI679" s="66"/>
      <c r="BJ679" s="66">
        <v>0</v>
      </c>
      <c r="BK679" s="87">
        <v>0</v>
      </c>
      <c r="BL679" s="66"/>
      <c r="BM679" s="87">
        <v>0</v>
      </c>
      <c r="BN679" s="66"/>
      <c r="BO679" s="66"/>
      <c r="BP679" s="66"/>
      <c r="BQ679" s="66"/>
      <c r="BR679" s="66"/>
      <c r="BS679" s="66"/>
      <c r="BT679" s="66"/>
      <c r="BU679" s="66"/>
      <c r="BV679" s="66"/>
      <c r="BW679" s="66"/>
      <c r="BX679" s="66"/>
      <c r="BY679" s="66"/>
      <c r="BZ679" s="66"/>
      <c r="CA679" s="66"/>
    </row>
    <row r="680" spans="1:79" s="256" customFormat="1" ht="78.75" x14ac:dyDescent="0.2">
      <c r="A680" s="171" t="s">
        <v>900</v>
      </c>
      <c r="B680" s="84" t="s">
        <v>1772</v>
      </c>
      <c r="C680" s="171" t="s">
        <v>2466</v>
      </c>
      <c r="D680" s="87">
        <v>5.7064700000000004</v>
      </c>
      <c r="E680" s="66">
        <v>0</v>
      </c>
      <c r="F680" s="66">
        <v>5.7064700000000004</v>
      </c>
      <c r="G680" s="66">
        <v>0</v>
      </c>
      <c r="H680" s="66">
        <v>0</v>
      </c>
      <c r="I680" s="66">
        <v>0.12</v>
      </c>
      <c r="J680" s="66">
        <v>0</v>
      </c>
      <c r="K680" s="66">
        <v>0</v>
      </c>
      <c r="L680" s="66">
        <v>0</v>
      </c>
      <c r="M680" s="66">
        <v>0</v>
      </c>
      <c r="N680" s="66">
        <v>0</v>
      </c>
      <c r="O680" s="66">
        <v>0</v>
      </c>
      <c r="P680" s="66">
        <v>0</v>
      </c>
      <c r="Q680" s="66">
        <v>0</v>
      </c>
      <c r="R680" s="66">
        <v>0</v>
      </c>
      <c r="S680" s="66">
        <v>0</v>
      </c>
      <c r="T680" s="66">
        <v>0</v>
      </c>
      <c r="U680" s="66">
        <v>0</v>
      </c>
      <c r="V680" s="66">
        <v>0</v>
      </c>
      <c r="W680" s="66">
        <v>0</v>
      </c>
      <c r="X680" s="66">
        <v>0</v>
      </c>
      <c r="Y680" s="66">
        <v>0</v>
      </c>
      <c r="Z680" s="66">
        <v>0</v>
      </c>
      <c r="AA680" s="66">
        <v>0</v>
      </c>
      <c r="AB680" s="66">
        <v>0</v>
      </c>
      <c r="AC680" s="66">
        <v>0</v>
      </c>
      <c r="AD680" s="66">
        <v>0</v>
      </c>
      <c r="AE680" s="66">
        <v>0</v>
      </c>
      <c r="AF680" s="66">
        <v>0</v>
      </c>
      <c r="AG680" s="66">
        <v>0</v>
      </c>
      <c r="AH680" s="66">
        <v>5.7064700000000004</v>
      </c>
      <c r="AI680" s="66">
        <v>0</v>
      </c>
      <c r="AJ680" s="66"/>
      <c r="AK680" s="66">
        <v>0.12</v>
      </c>
      <c r="AL680" s="66"/>
      <c r="AM680" s="66"/>
      <c r="AN680" s="66"/>
      <c r="AO680" s="66">
        <v>0</v>
      </c>
      <c r="AP680" s="66">
        <v>0</v>
      </c>
      <c r="AQ680" s="66"/>
      <c r="AR680" s="66">
        <v>0</v>
      </c>
      <c r="AS680" s="66"/>
      <c r="AT680" s="66"/>
      <c r="AU680" s="66"/>
      <c r="AV680" s="66">
        <v>0</v>
      </c>
      <c r="AW680" s="87">
        <v>0</v>
      </c>
      <c r="AX680" s="66"/>
      <c r="AY680" s="87">
        <v>0</v>
      </c>
      <c r="AZ680" s="66"/>
      <c r="BA680" s="66"/>
      <c r="BB680" s="66"/>
      <c r="BC680" s="66">
        <v>0</v>
      </c>
      <c r="BD680" s="87">
        <v>0</v>
      </c>
      <c r="BE680" s="66"/>
      <c r="BF680" s="87">
        <v>0</v>
      </c>
      <c r="BG680" s="66"/>
      <c r="BH680" s="66"/>
      <c r="BI680" s="66"/>
      <c r="BJ680" s="66">
        <v>0</v>
      </c>
      <c r="BK680" s="87">
        <v>0</v>
      </c>
      <c r="BL680" s="66"/>
      <c r="BM680" s="87">
        <v>0</v>
      </c>
      <c r="BN680" s="66"/>
      <c r="BO680" s="66"/>
      <c r="BP680" s="66"/>
      <c r="BQ680" s="66"/>
      <c r="BR680" s="66"/>
      <c r="BS680" s="66"/>
      <c r="BT680" s="66"/>
      <c r="BU680" s="66"/>
      <c r="BV680" s="66"/>
      <c r="BW680" s="66"/>
      <c r="BX680" s="66"/>
      <c r="BY680" s="66"/>
      <c r="BZ680" s="66"/>
      <c r="CA680" s="66"/>
    </row>
    <row r="681" spans="1:79" s="256" customFormat="1" ht="47.25" x14ac:dyDescent="0.2">
      <c r="A681" s="171" t="s">
        <v>900</v>
      </c>
      <c r="B681" s="84" t="s">
        <v>761</v>
      </c>
      <c r="C681" s="171" t="s">
        <v>2467</v>
      </c>
      <c r="D681" s="87">
        <v>6.4042200000000005</v>
      </c>
      <c r="E681" s="66">
        <v>0</v>
      </c>
      <c r="F681" s="66">
        <v>6.4042200000000005</v>
      </c>
      <c r="G681" s="66">
        <v>0.16</v>
      </c>
      <c r="H681" s="66">
        <v>0</v>
      </c>
      <c r="I681" s="66">
        <v>0.99</v>
      </c>
      <c r="J681" s="66">
        <v>0</v>
      </c>
      <c r="K681" s="66">
        <v>0</v>
      </c>
      <c r="L681" s="66">
        <v>0</v>
      </c>
      <c r="M681" s="66">
        <v>0</v>
      </c>
      <c r="N681" s="66">
        <v>0</v>
      </c>
      <c r="O681" s="66">
        <v>0</v>
      </c>
      <c r="P681" s="66">
        <v>0</v>
      </c>
      <c r="Q681" s="66">
        <v>0</v>
      </c>
      <c r="R681" s="66">
        <v>0</v>
      </c>
      <c r="S681" s="66">
        <v>0</v>
      </c>
      <c r="T681" s="66">
        <v>0</v>
      </c>
      <c r="U681" s="66">
        <v>0</v>
      </c>
      <c r="V681" s="66">
        <v>0</v>
      </c>
      <c r="W681" s="66">
        <v>0</v>
      </c>
      <c r="X681" s="66">
        <v>0</v>
      </c>
      <c r="Y681" s="66">
        <v>0</v>
      </c>
      <c r="Z681" s="66">
        <v>0</v>
      </c>
      <c r="AA681" s="66">
        <v>0</v>
      </c>
      <c r="AB681" s="66">
        <v>0</v>
      </c>
      <c r="AC681" s="66">
        <v>0</v>
      </c>
      <c r="AD681" s="66">
        <v>0</v>
      </c>
      <c r="AE681" s="66">
        <v>0</v>
      </c>
      <c r="AF681" s="66">
        <v>0</v>
      </c>
      <c r="AG681" s="66">
        <v>0</v>
      </c>
      <c r="AH681" s="66">
        <v>6.4042200000000005</v>
      </c>
      <c r="AI681" s="66">
        <v>0.16</v>
      </c>
      <c r="AJ681" s="66"/>
      <c r="AK681" s="66">
        <v>0.99</v>
      </c>
      <c r="AL681" s="66"/>
      <c r="AM681" s="66"/>
      <c r="AN681" s="66"/>
      <c r="AO681" s="66">
        <v>3.8106689500000002</v>
      </c>
      <c r="AP681" s="66">
        <v>0.16</v>
      </c>
      <c r="AQ681" s="66"/>
      <c r="AR681" s="66">
        <v>0.53100000000000003</v>
      </c>
      <c r="AS681" s="66"/>
      <c r="AT681" s="66"/>
      <c r="AU681" s="66"/>
      <c r="AV681" s="66">
        <v>0</v>
      </c>
      <c r="AW681" s="87">
        <v>0</v>
      </c>
      <c r="AX681" s="66"/>
      <c r="AY681" s="87">
        <v>0</v>
      </c>
      <c r="AZ681" s="66"/>
      <c r="BA681" s="66"/>
      <c r="BB681" s="66"/>
      <c r="BC681" s="66">
        <v>3.8106689500000002</v>
      </c>
      <c r="BD681" s="87">
        <v>0.16</v>
      </c>
      <c r="BE681" s="66"/>
      <c r="BF681" s="87">
        <v>0.53100000000000003</v>
      </c>
      <c r="BG681" s="66"/>
      <c r="BH681" s="66"/>
      <c r="BI681" s="66"/>
      <c r="BJ681" s="66">
        <v>0</v>
      </c>
      <c r="BK681" s="87">
        <v>0</v>
      </c>
      <c r="BL681" s="66"/>
      <c r="BM681" s="87">
        <v>0</v>
      </c>
      <c r="BN681" s="66"/>
      <c r="BO681" s="66"/>
      <c r="BP681" s="66"/>
      <c r="BQ681" s="66"/>
      <c r="BR681" s="66"/>
      <c r="BS681" s="66"/>
      <c r="BT681" s="66"/>
      <c r="BU681" s="66"/>
      <c r="BV681" s="66"/>
      <c r="BW681" s="66"/>
      <c r="BX681" s="66"/>
      <c r="BY681" s="66"/>
      <c r="BZ681" s="66"/>
      <c r="CA681" s="66"/>
    </row>
    <row r="682" spans="1:79" s="256" customFormat="1" ht="63" x14ac:dyDescent="0.2">
      <c r="A682" s="171" t="s">
        <v>900</v>
      </c>
      <c r="B682" s="84" t="s">
        <v>1773</v>
      </c>
      <c r="C682" s="171" t="s">
        <v>2468</v>
      </c>
      <c r="D682" s="87">
        <v>4.16045</v>
      </c>
      <c r="E682" s="66">
        <v>0</v>
      </c>
      <c r="F682" s="66">
        <v>0</v>
      </c>
      <c r="G682" s="66">
        <v>0</v>
      </c>
      <c r="H682" s="66">
        <v>0</v>
      </c>
      <c r="I682" s="66">
        <v>0</v>
      </c>
      <c r="J682" s="66">
        <v>0</v>
      </c>
      <c r="K682" s="66">
        <v>0</v>
      </c>
      <c r="L682" s="66">
        <v>0</v>
      </c>
      <c r="M682" s="66">
        <v>0</v>
      </c>
      <c r="N682" s="66">
        <v>0</v>
      </c>
      <c r="O682" s="66">
        <v>0</v>
      </c>
      <c r="P682" s="66">
        <v>0</v>
      </c>
      <c r="Q682" s="66">
        <v>0</v>
      </c>
      <c r="R682" s="66">
        <v>0</v>
      </c>
      <c r="S682" s="66">
        <v>0</v>
      </c>
      <c r="T682" s="66">
        <v>0</v>
      </c>
      <c r="U682" s="66">
        <v>0</v>
      </c>
      <c r="V682" s="66">
        <v>0</v>
      </c>
      <c r="W682" s="66">
        <v>0</v>
      </c>
      <c r="X682" s="66">
        <v>0</v>
      </c>
      <c r="Y682" s="66">
        <v>0</v>
      </c>
      <c r="Z682" s="66">
        <v>0</v>
      </c>
      <c r="AA682" s="66">
        <v>0</v>
      </c>
      <c r="AB682" s="66">
        <v>0</v>
      </c>
      <c r="AC682" s="66">
        <v>0</v>
      </c>
      <c r="AD682" s="66">
        <v>0</v>
      </c>
      <c r="AE682" s="66">
        <v>0</v>
      </c>
      <c r="AF682" s="66">
        <v>0</v>
      </c>
      <c r="AG682" s="66">
        <v>0</v>
      </c>
      <c r="AH682" s="66">
        <v>0</v>
      </c>
      <c r="AI682" s="66">
        <v>0</v>
      </c>
      <c r="AJ682" s="66"/>
      <c r="AK682" s="66">
        <v>0</v>
      </c>
      <c r="AL682" s="66"/>
      <c r="AM682" s="66"/>
      <c r="AN682" s="66"/>
      <c r="AO682" s="66">
        <v>0</v>
      </c>
      <c r="AP682" s="66">
        <v>0</v>
      </c>
      <c r="AQ682" s="66"/>
      <c r="AR682" s="66">
        <v>0</v>
      </c>
      <c r="AS682" s="66"/>
      <c r="AT682" s="66"/>
      <c r="AU682" s="66"/>
      <c r="AV682" s="66">
        <v>0</v>
      </c>
      <c r="AW682" s="87">
        <v>0</v>
      </c>
      <c r="AX682" s="66"/>
      <c r="AY682" s="87">
        <v>0</v>
      </c>
      <c r="AZ682" s="66"/>
      <c r="BA682" s="66"/>
      <c r="BB682" s="66"/>
      <c r="BC682" s="66">
        <v>0</v>
      </c>
      <c r="BD682" s="87">
        <v>0</v>
      </c>
      <c r="BE682" s="66"/>
      <c r="BF682" s="87">
        <v>0</v>
      </c>
      <c r="BG682" s="66"/>
      <c r="BH682" s="66"/>
      <c r="BI682" s="66"/>
      <c r="BJ682" s="66">
        <v>0</v>
      </c>
      <c r="BK682" s="87">
        <v>0</v>
      </c>
      <c r="BL682" s="66"/>
      <c r="BM682" s="87">
        <v>0</v>
      </c>
      <c r="BN682" s="66"/>
      <c r="BO682" s="66"/>
      <c r="BP682" s="66"/>
      <c r="BQ682" s="66"/>
      <c r="BR682" s="66"/>
      <c r="BS682" s="66"/>
      <c r="BT682" s="66"/>
      <c r="BU682" s="66"/>
      <c r="BV682" s="66"/>
      <c r="BW682" s="66"/>
      <c r="BX682" s="66"/>
      <c r="BY682" s="66"/>
      <c r="BZ682" s="66"/>
      <c r="CA682" s="66"/>
    </row>
    <row r="683" spans="1:79" s="256" customFormat="1" ht="63" x14ac:dyDescent="0.2">
      <c r="A683" s="171" t="s">
        <v>900</v>
      </c>
      <c r="B683" s="84" t="s">
        <v>1774</v>
      </c>
      <c r="C683" s="171" t="s">
        <v>2469</v>
      </c>
      <c r="D683" s="87">
        <v>5.0269300000000001</v>
      </c>
      <c r="E683" s="66">
        <v>0</v>
      </c>
      <c r="F683" s="66">
        <v>0</v>
      </c>
      <c r="G683" s="66">
        <v>0</v>
      </c>
      <c r="H683" s="66">
        <v>0</v>
      </c>
      <c r="I683" s="66">
        <v>0</v>
      </c>
      <c r="J683" s="66">
        <v>0</v>
      </c>
      <c r="K683" s="66">
        <v>0</v>
      </c>
      <c r="L683" s="66">
        <v>0</v>
      </c>
      <c r="M683" s="66">
        <v>0</v>
      </c>
      <c r="N683" s="66">
        <v>0</v>
      </c>
      <c r="O683" s="66">
        <v>0</v>
      </c>
      <c r="P683" s="66">
        <v>0</v>
      </c>
      <c r="Q683" s="66">
        <v>0</v>
      </c>
      <c r="R683" s="66">
        <v>0</v>
      </c>
      <c r="S683" s="66">
        <v>0</v>
      </c>
      <c r="T683" s="66">
        <v>0</v>
      </c>
      <c r="U683" s="66">
        <v>0</v>
      </c>
      <c r="V683" s="66">
        <v>0</v>
      </c>
      <c r="W683" s="66">
        <v>0</v>
      </c>
      <c r="X683" s="66">
        <v>0</v>
      </c>
      <c r="Y683" s="66">
        <v>0</v>
      </c>
      <c r="Z683" s="66">
        <v>0</v>
      </c>
      <c r="AA683" s="66">
        <v>0</v>
      </c>
      <c r="AB683" s="66">
        <v>0</v>
      </c>
      <c r="AC683" s="66">
        <v>0</v>
      </c>
      <c r="AD683" s="66">
        <v>0</v>
      </c>
      <c r="AE683" s="66">
        <v>0</v>
      </c>
      <c r="AF683" s="66">
        <v>0</v>
      </c>
      <c r="AG683" s="66">
        <v>0</v>
      </c>
      <c r="AH683" s="66">
        <v>0</v>
      </c>
      <c r="AI683" s="66">
        <v>0</v>
      </c>
      <c r="AJ683" s="66"/>
      <c r="AK683" s="66">
        <v>0</v>
      </c>
      <c r="AL683" s="66"/>
      <c r="AM683" s="66"/>
      <c r="AN683" s="66"/>
      <c r="AO683" s="66">
        <v>0</v>
      </c>
      <c r="AP683" s="66">
        <v>0</v>
      </c>
      <c r="AQ683" s="66"/>
      <c r="AR683" s="66">
        <v>0</v>
      </c>
      <c r="AS683" s="66"/>
      <c r="AT683" s="66"/>
      <c r="AU683" s="66"/>
      <c r="AV683" s="66">
        <v>0</v>
      </c>
      <c r="AW683" s="87">
        <v>0</v>
      </c>
      <c r="AX683" s="66"/>
      <c r="AY683" s="87">
        <v>0</v>
      </c>
      <c r="AZ683" s="66"/>
      <c r="BA683" s="66"/>
      <c r="BB683" s="66"/>
      <c r="BC683" s="66">
        <v>0</v>
      </c>
      <c r="BD683" s="87">
        <v>0</v>
      </c>
      <c r="BE683" s="66"/>
      <c r="BF683" s="87">
        <v>0</v>
      </c>
      <c r="BG683" s="66"/>
      <c r="BH683" s="66"/>
      <c r="BI683" s="66"/>
      <c r="BJ683" s="66">
        <v>0</v>
      </c>
      <c r="BK683" s="87">
        <v>0</v>
      </c>
      <c r="BL683" s="66"/>
      <c r="BM683" s="87">
        <v>0</v>
      </c>
      <c r="BN683" s="66"/>
      <c r="BO683" s="66"/>
      <c r="BP683" s="66"/>
      <c r="BQ683" s="66"/>
      <c r="BR683" s="66"/>
      <c r="BS683" s="66"/>
      <c r="BT683" s="66"/>
      <c r="BU683" s="66"/>
      <c r="BV683" s="66"/>
      <c r="BW683" s="66"/>
      <c r="BX683" s="66"/>
      <c r="BY683" s="66"/>
      <c r="BZ683" s="66"/>
      <c r="CA683" s="66"/>
    </row>
    <row r="684" spans="1:79" s="256" customFormat="1" ht="78.75" x14ac:dyDescent="0.2">
      <c r="A684" s="171" t="s">
        <v>900</v>
      </c>
      <c r="B684" s="84" t="s">
        <v>1775</v>
      </c>
      <c r="C684" s="171" t="s">
        <v>2470</v>
      </c>
      <c r="D684" s="87">
        <v>4.7149599999999996</v>
      </c>
      <c r="E684" s="66">
        <v>0</v>
      </c>
      <c r="F684" s="66">
        <v>0</v>
      </c>
      <c r="G684" s="66">
        <v>0</v>
      </c>
      <c r="H684" s="66">
        <v>0</v>
      </c>
      <c r="I684" s="66">
        <v>0</v>
      </c>
      <c r="J684" s="66">
        <v>0</v>
      </c>
      <c r="K684" s="66">
        <v>0</v>
      </c>
      <c r="L684" s="66">
        <v>0</v>
      </c>
      <c r="M684" s="66">
        <v>0</v>
      </c>
      <c r="N684" s="66">
        <v>0</v>
      </c>
      <c r="O684" s="66">
        <v>0</v>
      </c>
      <c r="P684" s="66">
        <v>0</v>
      </c>
      <c r="Q684" s="66">
        <v>0</v>
      </c>
      <c r="R684" s="66">
        <v>0</v>
      </c>
      <c r="S684" s="66">
        <v>0</v>
      </c>
      <c r="T684" s="66">
        <v>0</v>
      </c>
      <c r="U684" s="66">
        <v>0</v>
      </c>
      <c r="V684" s="66">
        <v>0</v>
      </c>
      <c r="W684" s="66">
        <v>0</v>
      </c>
      <c r="X684" s="66">
        <v>0</v>
      </c>
      <c r="Y684" s="66">
        <v>0</v>
      </c>
      <c r="Z684" s="66">
        <v>0</v>
      </c>
      <c r="AA684" s="66">
        <v>0</v>
      </c>
      <c r="AB684" s="66">
        <v>0</v>
      </c>
      <c r="AC684" s="66">
        <v>0</v>
      </c>
      <c r="AD684" s="66">
        <v>0</v>
      </c>
      <c r="AE684" s="66">
        <v>0</v>
      </c>
      <c r="AF684" s="66">
        <v>0</v>
      </c>
      <c r="AG684" s="66">
        <v>0</v>
      </c>
      <c r="AH684" s="66">
        <v>0</v>
      </c>
      <c r="AI684" s="66">
        <v>0</v>
      </c>
      <c r="AJ684" s="66"/>
      <c r="AK684" s="66">
        <v>0</v>
      </c>
      <c r="AL684" s="66"/>
      <c r="AM684" s="66"/>
      <c r="AN684" s="66"/>
      <c r="AO684" s="66">
        <v>4.1993818200000002</v>
      </c>
      <c r="AP684" s="66">
        <v>0.8</v>
      </c>
      <c r="AQ684" s="66"/>
      <c r="AR684" s="66">
        <v>8.2000000000000003E-2</v>
      </c>
      <c r="AS684" s="66"/>
      <c r="AT684" s="66"/>
      <c r="AU684" s="66"/>
      <c r="AV684" s="66">
        <v>0</v>
      </c>
      <c r="AW684" s="87">
        <v>0</v>
      </c>
      <c r="AX684" s="66"/>
      <c r="AY684" s="87">
        <v>0</v>
      </c>
      <c r="AZ684" s="66"/>
      <c r="BA684" s="66"/>
      <c r="BB684" s="66"/>
      <c r="BC684" s="66">
        <v>4.1993818200000002</v>
      </c>
      <c r="BD684" s="87">
        <v>0.8</v>
      </c>
      <c r="BE684" s="66"/>
      <c r="BF684" s="87">
        <v>8.2000000000000003E-2</v>
      </c>
      <c r="BG684" s="66"/>
      <c r="BH684" s="66"/>
      <c r="BI684" s="66"/>
      <c r="BJ684" s="66">
        <v>0</v>
      </c>
      <c r="BK684" s="87">
        <v>0</v>
      </c>
      <c r="BL684" s="66"/>
      <c r="BM684" s="87">
        <v>0</v>
      </c>
      <c r="BN684" s="66"/>
      <c r="BO684" s="66"/>
      <c r="BP684" s="66"/>
      <c r="BQ684" s="66"/>
      <c r="BR684" s="66"/>
      <c r="BS684" s="66"/>
      <c r="BT684" s="66"/>
      <c r="BU684" s="66"/>
      <c r="BV684" s="66"/>
      <c r="BW684" s="66"/>
      <c r="BX684" s="66"/>
      <c r="BY684" s="66"/>
      <c r="BZ684" s="66"/>
      <c r="CA684" s="66"/>
    </row>
    <row r="685" spans="1:79" s="256" customFormat="1" ht="63" x14ac:dyDescent="0.2">
      <c r="A685" s="171" t="s">
        <v>900</v>
      </c>
      <c r="B685" s="84" t="s">
        <v>1776</v>
      </c>
      <c r="C685" s="171" t="s">
        <v>2471</v>
      </c>
      <c r="D685" s="87">
        <v>3.8138800000000002</v>
      </c>
      <c r="E685" s="66">
        <v>0</v>
      </c>
      <c r="F685" s="66">
        <v>0</v>
      </c>
      <c r="G685" s="66">
        <v>0</v>
      </c>
      <c r="H685" s="66">
        <v>0</v>
      </c>
      <c r="I685" s="66">
        <v>0</v>
      </c>
      <c r="J685" s="66">
        <v>0</v>
      </c>
      <c r="K685" s="66">
        <v>0</v>
      </c>
      <c r="L685" s="66">
        <v>0</v>
      </c>
      <c r="M685" s="66">
        <v>0</v>
      </c>
      <c r="N685" s="66">
        <v>0</v>
      </c>
      <c r="O685" s="66">
        <v>0</v>
      </c>
      <c r="P685" s="66">
        <v>0</v>
      </c>
      <c r="Q685" s="66">
        <v>0</v>
      </c>
      <c r="R685" s="66">
        <v>0</v>
      </c>
      <c r="S685" s="66">
        <v>0</v>
      </c>
      <c r="T685" s="66">
        <v>0</v>
      </c>
      <c r="U685" s="66">
        <v>0</v>
      </c>
      <c r="V685" s="66">
        <v>0</v>
      </c>
      <c r="W685" s="66">
        <v>0</v>
      </c>
      <c r="X685" s="66">
        <v>0</v>
      </c>
      <c r="Y685" s="66">
        <v>0</v>
      </c>
      <c r="Z685" s="66">
        <v>0</v>
      </c>
      <c r="AA685" s="66">
        <v>0</v>
      </c>
      <c r="AB685" s="66">
        <v>0</v>
      </c>
      <c r="AC685" s="66">
        <v>0</v>
      </c>
      <c r="AD685" s="66">
        <v>0</v>
      </c>
      <c r="AE685" s="66">
        <v>0</v>
      </c>
      <c r="AF685" s="66">
        <v>0</v>
      </c>
      <c r="AG685" s="66">
        <v>0</v>
      </c>
      <c r="AH685" s="66">
        <v>0</v>
      </c>
      <c r="AI685" s="66">
        <v>0</v>
      </c>
      <c r="AJ685" s="66"/>
      <c r="AK685" s="66">
        <v>0</v>
      </c>
      <c r="AL685" s="66"/>
      <c r="AM685" s="66"/>
      <c r="AN685" s="66"/>
      <c r="AO685" s="66">
        <v>0</v>
      </c>
      <c r="AP685" s="66">
        <v>0</v>
      </c>
      <c r="AQ685" s="66"/>
      <c r="AR685" s="66">
        <v>0</v>
      </c>
      <c r="AS685" s="66"/>
      <c r="AT685" s="66"/>
      <c r="AU685" s="66"/>
      <c r="AV685" s="66">
        <v>0</v>
      </c>
      <c r="AW685" s="87">
        <v>0</v>
      </c>
      <c r="AX685" s="66"/>
      <c r="AY685" s="87">
        <v>0</v>
      </c>
      <c r="AZ685" s="66"/>
      <c r="BA685" s="66"/>
      <c r="BB685" s="66"/>
      <c r="BC685" s="66">
        <v>0</v>
      </c>
      <c r="BD685" s="87">
        <v>0</v>
      </c>
      <c r="BE685" s="66"/>
      <c r="BF685" s="87">
        <v>0</v>
      </c>
      <c r="BG685" s="66"/>
      <c r="BH685" s="66"/>
      <c r="BI685" s="66"/>
      <c r="BJ685" s="66">
        <v>0</v>
      </c>
      <c r="BK685" s="87">
        <v>0</v>
      </c>
      <c r="BL685" s="66"/>
      <c r="BM685" s="87">
        <v>0</v>
      </c>
      <c r="BN685" s="66"/>
      <c r="BO685" s="66"/>
      <c r="BP685" s="66"/>
      <c r="BQ685" s="66"/>
      <c r="BR685" s="66"/>
      <c r="BS685" s="66"/>
      <c r="BT685" s="66"/>
      <c r="BU685" s="66"/>
      <c r="BV685" s="66"/>
      <c r="BW685" s="66"/>
      <c r="BX685" s="66"/>
      <c r="BY685" s="66"/>
      <c r="BZ685" s="66"/>
      <c r="CA685" s="66"/>
    </row>
    <row r="686" spans="1:79" s="256" customFormat="1" ht="47.25" x14ac:dyDescent="0.2">
      <c r="A686" s="171" t="s">
        <v>900</v>
      </c>
      <c r="B686" s="84" t="s">
        <v>762</v>
      </c>
      <c r="C686" s="171" t="s">
        <v>2472</v>
      </c>
      <c r="D686" s="87">
        <v>1.2056600000000002</v>
      </c>
      <c r="E686" s="66">
        <v>0</v>
      </c>
      <c r="F686" s="66">
        <v>1.2056600000000002</v>
      </c>
      <c r="G686" s="66">
        <v>0.25</v>
      </c>
      <c r="H686" s="66">
        <v>0</v>
      </c>
      <c r="I686" s="66">
        <v>0.05</v>
      </c>
      <c r="J686" s="66">
        <v>0</v>
      </c>
      <c r="K686" s="66">
        <v>0</v>
      </c>
      <c r="L686" s="66">
        <v>0</v>
      </c>
      <c r="M686" s="66">
        <v>0</v>
      </c>
      <c r="N686" s="66">
        <v>0</v>
      </c>
      <c r="O686" s="66">
        <v>0</v>
      </c>
      <c r="P686" s="66">
        <v>0</v>
      </c>
      <c r="Q686" s="66">
        <v>0</v>
      </c>
      <c r="R686" s="66">
        <v>0</v>
      </c>
      <c r="S686" s="66">
        <v>0</v>
      </c>
      <c r="T686" s="66">
        <v>0</v>
      </c>
      <c r="U686" s="66">
        <v>0</v>
      </c>
      <c r="V686" s="66">
        <v>0</v>
      </c>
      <c r="W686" s="66">
        <v>0</v>
      </c>
      <c r="X686" s="66">
        <v>0</v>
      </c>
      <c r="Y686" s="66">
        <v>0</v>
      </c>
      <c r="Z686" s="66">
        <v>0</v>
      </c>
      <c r="AA686" s="66">
        <v>0</v>
      </c>
      <c r="AB686" s="66">
        <v>0</v>
      </c>
      <c r="AC686" s="66">
        <v>0</v>
      </c>
      <c r="AD686" s="66">
        <v>0</v>
      </c>
      <c r="AE686" s="66">
        <v>0</v>
      </c>
      <c r="AF686" s="66">
        <v>0</v>
      </c>
      <c r="AG686" s="66">
        <v>0</v>
      </c>
      <c r="AH686" s="66">
        <v>1.2056600000000002</v>
      </c>
      <c r="AI686" s="66">
        <v>0.25</v>
      </c>
      <c r="AJ686" s="66"/>
      <c r="AK686" s="66">
        <v>0.05</v>
      </c>
      <c r="AL686" s="66"/>
      <c r="AM686" s="66"/>
      <c r="AN686" s="66"/>
      <c r="AO686" s="66">
        <v>0</v>
      </c>
      <c r="AP686" s="66">
        <v>0</v>
      </c>
      <c r="AQ686" s="66"/>
      <c r="AR686" s="66">
        <v>0</v>
      </c>
      <c r="AS686" s="66"/>
      <c r="AT686" s="66"/>
      <c r="AU686" s="66"/>
      <c r="AV686" s="66">
        <v>0</v>
      </c>
      <c r="AW686" s="87">
        <v>0</v>
      </c>
      <c r="AX686" s="66"/>
      <c r="AY686" s="87">
        <v>0</v>
      </c>
      <c r="AZ686" s="66"/>
      <c r="BA686" s="66"/>
      <c r="BB686" s="66"/>
      <c r="BC686" s="66">
        <v>0</v>
      </c>
      <c r="BD686" s="87">
        <v>0</v>
      </c>
      <c r="BE686" s="66"/>
      <c r="BF686" s="87">
        <v>0</v>
      </c>
      <c r="BG686" s="66"/>
      <c r="BH686" s="66"/>
      <c r="BI686" s="66"/>
      <c r="BJ686" s="66">
        <v>0</v>
      </c>
      <c r="BK686" s="87">
        <v>0</v>
      </c>
      <c r="BL686" s="66"/>
      <c r="BM686" s="87">
        <v>0</v>
      </c>
      <c r="BN686" s="66"/>
      <c r="BO686" s="66"/>
      <c r="BP686" s="66"/>
      <c r="BQ686" s="66"/>
      <c r="BR686" s="66"/>
      <c r="BS686" s="66"/>
      <c r="BT686" s="66"/>
      <c r="BU686" s="66"/>
      <c r="BV686" s="66"/>
      <c r="BW686" s="66"/>
      <c r="BX686" s="66"/>
      <c r="BY686" s="66"/>
      <c r="BZ686" s="66"/>
      <c r="CA686" s="66"/>
    </row>
    <row r="687" spans="1:79" s="256" customFormat="1" ht="47.25" x14ac:dyDescent="0.2">
      <c r="A687" s="171" t="s">
        <v>900</v>
      </c>
      <c r="B687" s="84" t="s">
        <v>763</v>
      </c>
      <c r="C687" s="171" t="s">
        <v>2473</v>
      </c>
      <c r="D687" s="87">
        <v>1.9600599999999999</v>
      </c>
      <c r="E687" s="66">
        <v>0</v>
      </c>
      <c r="F687" s="66">
        <v>1.9600599999999999</v>
      </c>
      <c r="G687" s="66">
        <v>0.25</v>
      </c>
      <c r="H687" s="66">
        <v>0</v>
      </c>
      <c r="I687" s="66">
        <v>0.15</v>
      </c>
      <c r="J687" s="66">
        <v>0</v>
      </c>
      <c r="K687" s="66">
        <v>0</v>
      </c>
      <c r="L687" s="66">
        <v>0</v>
      </c>
      <c r="M687" s="66">
        <v>0</v>
      </c>
      <c r="N687" s="66">
        <v>0</v>
      </c>
      <c r="O687" s="66">
        <v>0</v>
      </c>
      <c r="P687" s="66">
        <v>0</v>
      </c>
      <c r="Q687" s="66">
        <v>0</v>
      </c>
      <c r="R687" s="66">
        <v>0</v>
      </c>
      <c r="S687" s="66">
        <v>0</v>
      </c>
      <c r="T687" s="66">
        <v>0</v>
      </c>
      <c r="U687" s="66">
        <v>0</v>
      </c>
      <c r="V687" s="66">
        <v>0</v>
      </c>
      <c r="W687" s="66">
        <v>0</v>
      </c>
      <c r="X687" s="66">
        <v>0</v>
      </c>
      <c r="Y687" s="66">
        <v>0</v>
      </c>
      <c r="Z687" s="66">
        <v>0</v>
      </c>
      <c r="AA687" s="66">
        <v>0</v>
      </c>
      <c r="AB687" s="66">
        <v>0</v>
      </c>
      <c r="AC687" s="66">
        <v>0</v>
      </c>
      <c r="AD687" s="66">
        <v>0</v>
      </c>
      <c r="AE687" s="66">
        <v>0</v>
      </c>
      <c r="AF687" s="66">
        <v>0</v>
      </c>
      <c r="AG687" s="66">
        <v>0</v>
      </c>
      <c r="AH687" s="66">
        <v>1.9600599999999999</v>
      </c>
      <c r="AI687" s="66">
        <v>0.25</v>
      </c>
      <c r="AJ687" s="66"/>
      <c r="AK687" s="66">
        <v>0.15</v>
      </c>
      <c r="AL687" s="66"/>
      <c r="AM687" s="66"/>
      <c r="AN687" s="66"/>
      <c r="AO687" s="66">
        <v>1.5357398099999999</v>
      </c>
      <c r="AP687" s="66">
        <v>0.25</v>
      </c>
      <c r="AQ687" s="66"/>
      <c r="AR687" s="66">
        <v>9.5500000000000002E-2</v>
      </c>
      <c r="AS687" s="66"/>
      <c r="AT687" s="66"/>
      <c r="AU687" s="66"/>
      <c r="AV687" s="66">
        <v>0</v>
      </c>
      <c r="AW687" s="87">
        <v>0</v>
      </c>
      <c r="AX687" s="66"/>
      <c r="AY687" s="87">
        <v>0</v>
      </c>
      <c r="AZ687" s="66"/>
      <c r="BA687" s="66"/>
      <c r="BB687" s="66"/>
      <c r="BC687" s="66">
        <v>0</v>
      </c>
      <c r="BD687" s="87">
        <v>0</v>
      </c>
      <c r="BE687" s="66"/>
      <c r="BF687" s="87">
        <v>0</v>
      </c>
      <c r="BG687" s="66"/>
      <c r="BH687" s="66"/>
      <c r="BI687" s="66"/>
      <c r="BJ687" s="66">
        <v>1.5357398099999999</v>
      </c>
      <c r="BK687" s="87">
        <v>0.25</v>
      </c>
      <c r="BL687" s="66"/>
      <c r="BM687" s="87">
        <v>9.5500000000000002E-2</v>
      </c>
      <c r="BN687" s="66"/>
      <c r="BO687" s="66"/>
      <c r="BP687" s="66"/>
      <c r="BQ687" s="66"/>
      <c r="BR687" s="66"/>
      <c r="BS687" s="66"/>
      <c r="BT687" s="66"/>
      <c r="BU687" s="66"/>
      <c r="BV687" s="66"/>
      <c r="BW687" s="66"/>
      <c r="BX687" s="66"/>
      <c r="BY687" s="66"/>
      <c r="BZ687" s="66"/>
      <c r="CA687" s="66"/>
    </row>
    <row r="688" spans="1:79" s="256" customFormat="1" ht="63" x14ac:dyDescent="0.2">
      <c r="A688" s="171" t="s">
        <v>900</v>
      </c>
      <c r="B688" s="84" t="s">
        <v>1777</v>
      </c>
      <c r="C688" s="171" t="s">
        <v>2474</v>
      </c>
      <c r="D688" s="87">
        <v>7.0816099999999995</v>
      </c>
      <c r="E688" s="66">
        <v>0</v>
      </c>
      <c r="F688" s="66">
        <v>0</v>
      </c>
      <c r="G688" s="66">
        <v>0</v>
      </c>
      <c r="H688" s="66">
        <v>0</v>
      </c>
      <c r="I688" s="66">
        <v>0</v>
      </c>
      <c r="J688" s="66">
        <v>0</v>
      </c>
      <c r="K688" s="66">
        <v>0</v>
      </c>
      <c r="L688" s="66">
        <v>0</v>
      </c>
      <c r="M688" s="66">
        <v>0</v>
      </c>
      <c r="N688" s="66">
        <v>0</v>
      </c>
      <c r="O688" s="66">
        <v>0</v>
      </c>
      <c r="P688" s="66">
        <v>0</v>
      </c>
      <c r="Q688" s="66">
        <v>0</v>
      </c>
      <c r="R688" s="66">
        <v>0</v>
      </c>
      <c r="S688" s="66">
        <v>0</v>
      </c>
      <c r="T688" s="66">
        <v>0</v>
      </c>
      <c r="U688" s="66">
        <v>0</v>
      </c>
      <c r="V688" s="66">
        <v>0</v>
      </c>
      <c r="W688" s="66">
        <v>0</v>
      </c>
      <c r="X688" s="66">
        <v>0</v>
      </c>
      <c r="Y688" s="66">
        <v>0</v>
      </c>
      <c r="Z688" s="66">
        <v>0</v>
      </c>
      <c r="AA688" s="66">
        <v>0</v>
      </c>
      <c r="AB688" s="66">
        <v>0</v>
      </c>
      <c r="AC688" s="66">
        <v>0</v>
      </c>
      <c r="AD688" s="66">
        <v>0</v>
      </c>
      <c r="AE688" s="66">
        <v>0</v>
      </c>
      <c r="AF688" s="66">
        <v>0</v>
      </c>
      <c r="AG688" s="66">
        <v>0</v>
      </c>
      <c r="AH688" s="66">
        <v>0</v>
      </c>
      <c r="AI688" s="66">
        <v>0</v>
      </c>
      <c r="AJ688" s="66"/>
      <c r="AK688" s="66">
        <v>0</v>
      </c>
      <c r="AL688" s="66"/>
      <c r="AM688" s="66"/>
      <c r="AN688" s="66"/>
      <c r="AO688" s="66">
        <v>0</v>
      </c>
      <c r="AP688" s="66">
        <v>0</v>
      </c>
      <c r="AQ688" s="66"/>
      <c r="AR688" s="66">
        <v>0</v>
      </c>
      <c r="AS688" s="66"/>
      <c r="AT688" s="66"/>
      <c r="AU688" s="66"/>
      <c r="AV688" s="66">
        <v>0</v>
      </c>
      <c r="AW688" s="87">
        <v>0</v>
      </c>
      <c r="AX688" s="66"/>
      <c r="AY688" s="87">
        <v>0</v>
      </c>
      <c r="AZ688" s="66"/>
      <c r="BA688" s="66"/>
      <c r="BB688" s="66"/>
      <c r="BC688" s="66">
        <v>0</v>
      </c>
      <c r="BD688" s="87">
        <v>0</v>
      </c>
      <c r="BE688" s="66"/>
      <c r="BF688" s="87">
        <v>0</v>
      </c>
      <c r="BG688" s="66"/>
      <c r="BH688" s="66"/>
      <c r="BI688" s="66"/>
      <c r="BJ688" s="66">
        <v>0</v>
      </c>
      <c r="BK688" s="87">
        <v>0</v>
      </c>
      <c r="BL688" s="66"/>
      <c r="BM688" s="87">
        <v>0</v>
      </c>
      <c r="BN688" s="66"/>
      <c r="BO688" s="66"/>
      <c r="BP688" s="66"/>
      <c r="BQ688" s="66"/>
      <c r="BR688" s="66"/>
      <c r="BS688" s="66"/>
      <c r="BT688" s="66"/>
      <c r="BU688" s="66"/>
      <c r="BV688" s="66"/>
      <c r="BW688" s="66"/>
      <c r="BX688" s="66"/>
      <c r="BY688" s="66"/>
      <c r="BZ688" s="66"/>
      <c r="CA688" s="66"/>
    </row>
    <row r="689" spans="1:79" s="256" customFormat="1" ht="47.25" x14ac:dyDescent="0.2">
      <c r="A689" s="171" t="s">
        <v>900</v>
      </c>
      <c r="B689" s="84" t="s">
        <v>1778</v>
      </c>
      <c r="C689" s="171" t="s">
        <v>2475</v>
      </c>
      <c r="D689" s="87">
        <v>0</v>
      </c>
      <c r="E689" s="66">
        <v>0</v>
      </c>
      <c r="F689" s="66">
        <v>0</v>
      </c>
      <c r="G689" s="66">
        <v>0</v>
      </c>
      <c r="H689" s="66">
        <v>0</v>
      </c>
      <c r="I689" s="66">
        <v>0</v>
      </c>
      <c r="J689" s="66">
        <v>0</v>
      </c>
      <c r="K689" s="66">
        <v>0</v>
      </c>
      <c r="L689" s="66">
        <v>0</v>
      </c>
      <c r="M689" s="66">
        <v>0</v>
      </c>
      <c r="N689" s="66">
        <v>0</v>
      </c>
      <c r="O689" s="66">
        <v>0</v>
      </c>
      <c r="P689" s="66">
        <v>0</v>
      </c>
      <c r="Q689" s="66">
        <v>0</v>
      </c>
      <c r="R689" s="66">
        <v>0</v>
      </c>
      <c r="S689" s="66">
        <v>0</v>
      </c>
      <c r="T689" s="66">
        <v>0</v>
      </c>
      <c r="U689" s="66">
        <v>0</v>
      </c>
      <c r="V689" s="66">
        <v>0</v>
      </c>
      <c r="W689" s="66">
        <v>0</v>
      </c>
      <c r="X689" s="66">
        <v>0</v>
      </c>
      <c r="Y689" s="66">
        <v>0</v>
      </c>
      <c r="Z689" s="66">
        <v>0</v>
      </c>
      <c r="AA689" s="66">
        <v>0</v>
      </c>
      <c r="AB689" s="66">
        <v>0</v>
      </c>
      <c r="AC689" s="66">
        <v>0</v>
      </c>
      <c r="AD689" s="66">
        <v>0</v>
      </c>
      <c r="AE689" s="66">
        <v>0</v>
      </c>
      <c r="AF689" s="66">
        <v>0</v>
      </c>
      <c r="AG689" s="66">
        <v>0</v>
      </c>
      <c r="AH689" s="66"/>
      <c r="AI689" s="66"/>
      <c r="AJ689" s="66"/>
      <c r="AK689" s="66"/>
      <c r="AL689" s="66"/>
      <c r="AM689" s="66"/>
      <c r="AN689" s="66"/>
      <c r="AO689" s="66">
        <v>0</v>
      </c>
      <c r="AP689" s="66">
        <v>0</v>
      </c>
      <c r="AQ689" s="66"/>
      <c r="AR689" s="66">
        <v>0</v>
      </c>
      <c r="AS689" s="66"/>
      <c r="AT689" s="66"/>
      <c r="AU689" s="66"/>
      <c r="AV689" s="66"/>
      <c r="AW689" s="87">
        <v>0</v>
      </c>
      <c r="AX689" s="66"/>
      <c r="AY689" s="87">
        <v>0</v>
      </c>
      <c r="AZ689" s="66"/>
      <c r="BA689" s="66"/>
      <c r="BB689" s="66"/>
      <c r="BC689" s="66"/>
      <c r="BD689" s="87">
        <v>0</v>
      </c>
      <c r="BE689" s="66"/>
      <c r="BF689" s="87">
        <v>0</v>
      </c>
      <c r="BG689" s="66"/>
      <c r="BH689" s="66"/>
      <c r="BI689" s="66"/>
      <c r="BJ689" s="66">
        <v>0</v>
      </c>
      <c r="BK689" s="87">
        <v>0</v>
      </c>
      <c r="BL689" s="66"/>
      <c r="BM689" s="87">
        <v>0</v>
      </c>
      <c r="BN689" s="66"/>
      <c r="BO689" s="66"/>
      <c r="BP689" s="66"/>
      <c r="BQ689" s="66"/>
      <c r="BR689" s="66"/>
      <c r="BS689" s="66"/>
      <c r="BT689" s="66"/>
      <c r="BU689" s="66"/>
      <c r="BV689" s="66"/>
      <c r="BW689" s="66"/>
      <c r="BX689" s="66"/>
      <c r="BY689" s="66"/>
      <c r="BZ689" s="66"/>
      <c r="CA689" s="66"/>
    </row>
    <row r="690" spans="1:79" s="256" customFormat="1" x14ac:dyDescent="0.2">
      <c r="A690" s="210"/>
      <c r="B690" s="211" t="s">
        <v>51</v>
      </c>
      <c r="C690" s="210"/>
      <c r="D690" s="214">
        <f t="shared" ref="D690:BN690" si="210">SUM(D691:D691)</f>
        <v>0.23182</v>
      </c>
      <c r="E690" s="214">
        <f t="shared" si="210"/>
        <v>0</v>
      </c>
      <c r="F690" s="214">
        <f t="shared" si="210"/>
        <v>0.23182</v>
      </c>
      <c r="G690" s="214">
        <f t="shared" si="210"/>
        <v>0</v>
      </c>
      <c r="H690" s="214">
        <f t="shared" si="210"/>
        <v>0</v>
      </c>
      <c r="I690" s="214">
        <f t="shared" si="210"/>
        <v>3.5000000000000003E-2</v>
      </c>
      <c r="J690" s="214">
        <f t="shared" si="210"/>
        <v>0</v>
      </c>
      <c r="K690" s="214">
        <f t="shared" si="210"/>
        <v>0</v>
      </c>
      <c r="L690" s="214">
        <f t="shared" si="210"/>
        <v>0</v>
      </c>
      <c r="M690" s="214">
        <f t="shared" si="210"/>
        <v>0</v>
      </c>
      <c r="N690" s="214">
        <f t="shared" si="210"/>
        <v>0</v>
      </c>
      <c r="O690" s="214">
        <f t="shared" si="210"/>
        <v>0</v>
      </c>
      <c r="P690" s="214">
        <f t="shared" si="210"/>
        <v>0</v>
      </c>
      <c r="Q690" s="214">
        <f t="shared" si="210"/>
        <v>0</v>
      </c>
      <c r="R690" s="214">
        <f t="shared" si="210"/>
        <v>0</v>
      </c>
      <c r="S690" s="214">
        <f t="shared" si="210"/>
        <v>0</v>
      </c>
      <c r="T690" s="214">
        <f t="shared" si="210"/>
        <v>0</v>
      </c>
      <c r="U690" s="214">
        <f t="shared" si="210"/>
        <v>0</v>
      </c>
      <c r="V690" s="214">
        <f t="shared" si="210"/>
        <v>0</v>
      </c>
      <c r="W690" s="214">
        <f t="shared" si="210"/>
        <v>0</v>
      </c>
      <c r="X690" s="214">
        <f t="shared" si="210"/>
        <v>0</v>
      </c>
      <c r="Y690" s="214">
        <f t="shared" si="210"/>
        <v>0</v>
      </c>
      <c r="Z690" s="214">
        <f t="shared" si="210"/>
        <v>0</v>
      </c>
      <c r="AA690" s="214">
        <f t="shared" si="210"/>
        <v>0</v>
      </c>
      <c r="AB690" s="214">
        <f t="shared" si="210"/>
        <v>0</v>
      </c>
      <c r="AC690" s="214">
        <f t="shared" si="210"/>
        <v>0</v>
      </c>
      <c r="AD690" s="214">
        <f t="shared" si="210"/>
        <v>0</v>
      </c>
      <c r="AE690" s="214">
        <f t="shared" si="210"/>
        <v>0</v>
      </c>
      <c r="AF690" s="214">
        <f t="shared" si="210"/>
        <v>0</v>
      </c>
      <c r="AG690" s="214">
        <f t="shared" si="210"/>
        <v>0</v>
      </c>
      <c r="AH690" s="214">
        <f t="shared" si="210"/>
        <v>0.23182</v>
      </c>
      <c r="AI690" s="214">
        <f t="shared" si="210"/>
        <v>0</v>
      </c>
      <c r="AJ690" s="214">
        <f t="shared" si="210"/>
        <v>0</v>
      </c>
      <c r="AK690" s="214">
        <f t="shared" si="210"/>
        <v>3.5000000000000003E-2</v>
      </c>
      <c r="AL690" s="214">
        <f t="shared" si="210"/>
        <v>0</v>
      </c>
      <c r="AM690" s="214">
        <f t="shared" si="210"/>
        <v>0</v>
      </c>
      <c r="AN690" s="214">
        <f t="shared" si="210"/>
        <v>0</v>
      </c>
      <c r="AO690" s="214">
        <f t="shared" si="210"/>
        <v>0</v>
      </c>
      <c r="AP690" s="214">
        <f t="shared" si="210"/>
        <v>0</v>
      </c>
      <c r="AQ690" s="214">
        <f t="shared" si="210"/>
        <v>0</v>
      </c>
      <c r="AR690" s="214">
        <f t="shared" si="210"/>
        <v>0</v>
      </c>
      <c r="AS690" s="214">
        <f t="shared" si="210"/>
        <v>0</v>
      </c>
      <c r="AT690" s="214">
        <f t="shared" si="210"/>
        <v>0</v>
      </c>
      <c r="AU690" s="214">
        <f t="shared" si="210"/>
        <v>0</v>
      </c>
      <c r="AV690" s="214">
        <f t="shared" si="210"/>
        <v>0</v>
      </c>
      <c r="AW690" s="214">
        <f t="shared" si="210"/>
        <v>0</v>
      </c>
      <c r="AX690" s="214">
        <f t="shared" si="210"/>
        <v>0</v>
      </c>
      <c r="AY690" s="214">
        <f t="shared" si="210"/>
        <v>0</v>
      </c>
      <c r="AZ690" s="214">
        <f t="shared" si="210"/>
        <v>0</v>
      </c>
      <c r="BA690" s="214">
        <f t="shared" si="210"/>
        <v>0</v>
      </c>
      <c r="BB690" s="214">
        <f t="shared" si="210"/>
        <v>0</v>
      </c>
      <c r="BC690" s="214">
        <f t="shared" si="210"/>
        <v>0</v>
      </c>
      <c r="BD690" s="214">
        <f t="shared" si="210"/>
        <v>0</v>
      </c>
      <c r="BE690" s="214">
        <f t="shared" si="210"/>
        <v>0</v>
      </c>
      <c r="BF690" s="214">
        <f t="shared" si="210"/>
        <v>0</v>
      </c>
      <c r="BG690" s="214">
        <f t="shared" si="210"/>
        <v>0</v>
      </c>
      <c r="BH690" s="214">
        <f t="shared" si="210"/>
        <v>0</v>
      </c>
      <c r="BI690" s="214">
        <f t="shared" si="210"/>
        <v>0</v>
      </c>
      <c r="BJ690" s="214">
        <f t="shared" si="210"/>
        <v>0</v>
      </c>
      <c r="BK690" s="214">
        <f t="shared" si="210"/>
        <v>0</v>
      </c>
      <c r="BL690" s="214">
        <f t="shared" si="210"/>
        <v>0</v>
      </c>
      <c r="BM690" s="214">
        <f t="shared" si="210"/>
        <v>0</v>
      </c>
      <c r="BN690" s="214">
        <f t="shared" si="210"/>
        <v>0</v>
      </c>
      <c r="BO690" s="214">
        <f t="shared" ref="BO690:CA690" si="211">SUM(BO691:BO691)</f>
        <v>0</v>
      </c>
      <c r="BP690" s="214">
        <f t="shared" si="211"/>
        <v>0</v>
      </c>
      <c r="BQ690" s="214">
        <f t="shared" si="211"/>
        <v>0</v>
      </c>
      <c r="BR690" s="214">
        <f t="shared" si="211"/>
        <v>0</v>
      </c>
      <c r="BS690" s="214">
        <f t="shared" si="211"/>
        <v>0</v>
      </c>
      <c r="BT690" s="214">
        <f t="shared" si="211"/>
        <v>0</v>
      </c>
      <c r="BU690" s="214">
        <f t="shared" si="211"/>
        <v>0</v>
      </c>
      <c r="BV690" s="214">
        <f t="shared" si="211"/>
        <v>0</v>
      </c>
      <c r="BW690" s="214">
        <f t="shared" si="211"/>
        <v>0</v>
      </c>
      <c r="BX690" s="214">
        <f t="shared" si="211"/>
        <v>0</v>
      </c>
      <c r="BY690" s="214">
        <f t="shared" si="211"/>
        <v>0</v>
      </c>
      <c r="BZ690" s="214">
        <f t="shared" si="211"/>
        <v>0</v>
      </c>
      <c r="CA690" s="214">
        <f t="shared" si="211"/>
        <v>0</v>
      </c>
    </row>
    <row r="691" spans="1:79" s="256" customFormat="1" ht="31.5" x14ac:dyDescent="0.2">
      <c r="A691" s="171" t="s">
        <v>900</v>
      </c>
      <c r="B691" s="84" t="s">
        <v>764</v>
      </c>
      <c r="C691" s="171" t="s">
        <v>2476</v>
      </c>
      <c r="D691" s="87">
        <v>0.23182</v>
      </c>
      <c r="E691" s="66">
        <v>0</v>
      </c>
      <c r="F691" s="66">
        <v>0.23182</v>
      </c>
      <c r="G691" s="66">
        <v>0</v>
      </c>
      <c r="H691" s="66">
        <v>0</v>
      </c>
      <c r="I691" s="66">
        <v>3.5000000000000003E-2</v>
      </c>
      <c r="J691" s="66">
        <v>0</v>
      </c>
      <c r="K691" s="66">
        <v>0</v>
      </c>
      <c r="L691" s="66">
        <v>0</v>
      </c>
      <c r="M691" s="66">
        <v>0</v>
      </c>
      <c r="N691" s="66">
        <v>0</v>
      </c>
      <c r="O691" s="66">
        <v>0</v>
      </c>
      <c r="P691" s="66">
        <v>0</v>
      </c>
      <c r="Q691" s="66">
        <v>0</v>
      </c>
      <c r="R691" s="66">
        <v>0</v>
      </c>
      <c r="S691" s="66">
        <v>0</v>
      </c>
      <c r="T691" s="66">
        <v>0</v>
      </c>
      <c r="U691" s="66">
        <v>0</v>
      </c>
      <c r="V691" s="66">
        <v>0</v>
      </c>
      <c r="W691" s="66">
        <v>0</v>
      </c>
      <c r="X691" s="66">
        <v>0</v>
      </c>
      <c r="Y691" s="66">
        <v>0</v>
      </c>
      <c r="Z691" s="66">
        <v>0</v>
      </c>
      <c r="AA691" s="66">
        <v>0</v>
      </c>
      <c r="AB691" s="66">
        <v>0</v>
      </c>
      <c r="AC691" s="66">
        <v>0</v>
      </c>
      <c r="AD691" s="66">
        <v>0</v>
      </c>
      <c r="AE691" s="66">
        <v>0</v>
      </c>
      <c r="AF691" s="66">
        <v>0</v>
      </c>
      <c r="AG691" s="66">
        <v>0</v>
      </c>
      <c r="AH691" s="66">
        <v>0.23182</v>
      </c>
      <c r="AI691" s="66">
        <v>0</v>
      </c>
      <c r="AJ691" s="66"/>
      <c r="AK691" s="66">
        <v>3.5000000000000003E-2</v>
      </c>
      <c r="AL691" s="66"/>
      <c r="AM691" s="66"/>
      <c r="AN691" s="66"/>
      <c r="AO691" s="66">
        <v>0</v>
      </c>
      <c r="AP691" s="66">
        <v>0</v>
      </c>
      <c r="AQ691" s="66"/>
      <c r="AR691" s="66">
        <v>0</v>
      </c>
      <c r="AS691" s="66"/>
      <c r="AT691" s="66"/>
      <c r="AU691" s="66"/>
      <c r="AV691" s="66">
        <v>0</v>
      </c>
      <c r="AW691" s="87">
        <v>0</v>
      </c>
      <c r="AX691" s="66"/>
      <c r="AY691" s="87">
        <v>0</v>
      </c>
      <c r="AZ691" s="66"/>
      <c r="BA691" s="66"/>
      <c r="BB691" s="66"/>
      <c r="BC691" s="66">
        <v>0</v>
      </c>
      <c r="BD691" s="87">
        <v>0</v>
      </c>
      <c r="BE691" s="66"/>
      <c r="BF691" s="87">
        <v>0</v>
      </c>
      <c r="BG691" s="66"/>
      <c r="BH691" s="66"/>
      <c r="BI691" s="66"/>
      <c r="BJ691" s="66">
        <v>0</v>
      </c>
      <c r="BK691" s="87">
        <v>0</v>
      </c>
      <c r="BL691" s="66"/>
      <c r="BM691" s="87">
        <v>0</v>
      </c>
      <c r="BN691" s="66"/>
      <c r="BO691" s="66"/>
      <c r="BP691" s="66"/>
      <c r="BQ691" s="66"/>
      <c r="BR691" s="66"/>
      <c r="BS691" s="66"/>
      <c r="BT691" s="66"/>
      <c r="BU691" s="66"/>
      <c r="BV691" s="66"/>
      <c r="BW691" s="66"/>
      <c r="BX691" s="66"/>
      <c r="BY691" s="66"/>
      <c r="BZ691" s="66"/>
      <c r="CA691" s="66"/>
    </row>
    <row r="692" spans="1:79" s="256" customFormat="1" x14ac:dyDescent="0.2">
      <c r="A692" s="210"/>
      <c r="B692" s="213" t="s">
        <v>52</v>
      </c>
      <c r="C692" s="210"/>
      <c r="D692" s="214">
        <f t="shared" ref="D692:BN692" si="212">SUM(D693:D705)</f>
        <v>39.627849999999995</v>
      </c>
      <c r="E692" s="214">
        <f t="shared" ref="E692" si="213">SUM(E693:E705)</f>
        <v>0</v>
      </c>
      <c r="F692" s="214">
        <f t="shared" si="212"/>
        <v>31.934090000000001</v>
      </c>
      <c r="G692" s="214">
        <f t="shared" si="212"/>
        <v>4.67</v>
      </c>
      <c r="H692" s="214">
        <f t="shared" si="212"/>
        <v>0</v>
      </c>
      <c r="I692" s="214">
        <f t="shared" si="212"/>
        <v>1.7000000000000002</v>
      </c>
      <c r="J692" s="214">
        <f t="shared" si="212"/>
        <v>0</v>
      </c>
      <c r="K692" s="214">
        <f t="shared" si="212"/>
        <v>0</v>
      </c>
      <c r="L692" s="214">
        <f t="shared" si="212"/>
        <v>0</v>
      </c>
      <c r="M692" s="214">
        <f t="shared" si="212"/>
        <v>0</v>
      </c>
      <c r="N692" s="214">
        <f t="shared" si="212"/>
        <v>0</v>
      </c>
      <c r="O692" s="214">
        <f t="shared" si="212"/>
        <v>0</v>
      </c>
      <c r="P692" s="214">
        <f t="shared" si="212"/>
        <v>0</v>
      </c>
      <c r="Q692" s="214">
        <f t="shared" si="212"/>
        <v>0</v>
      </c>
      <c r="R692" s="214">
        <f t="shared" si="212"/>
        <v>0</v>
      </c>
      <c r="S692" s="214">
        <f t="shared" si="212"/>
        <v>0</v>
      </c>
      <c r="T692" s="214">
        <f t="shared" si="212"/>
        <v>0</v>
      </c>
      <c r="U692" s="214">
        <f t="shared" si="212"/>
        <v>0</v>
      </c>
      <c r="V692" s="214">
        <f t="shared" si="212"/>
        <v>0</v>
      </c>
      <c r="W692" s="214">
        <f t="shared" si="212"/>
        <v>0</v>
      </c>
      <c r="X692" s="214">
        <f t="shared" si="212"/>
        <v>0</v>
      </c>
      <c r="Y692" s="214">
        <f t="shared" si="212"/>
        <v>0</v>
      </c>
      <c r="Z692" s="214">
        <f t="shared" si="212"/>
        <v>0</v>
      </c>
      <c r="AA692" s="214">
        <f t="shared" si="212"/>
        <v>0</v>
      </c>
      <c r="AB692" s="214">
        <f t="shared" si="212"/>
        <v>0</v>
      </c>
      <c r="AC692" s="214">
        <f t="shared" si="212"/>
        <v>0</v>
      </c>
      <c r="AD692" s="214">
        <f t="shared" si="212"/>
        <v>0</v>
      </c>
      <c r="AE692" s="214">
        <f t="shared" si="212"/>
        <v>0</v>
      </c>
      <c r="AF692" s="214">
        <f t="shared" si="212"/>
        <v>0</v>
      </c>
      <c r="AG692" s="214">
        <f t="shared" si="212"/>
        <v>0</v>
      </c>
      <c r="AH692" s="214">
        <f t="shared" si="212"/>
        <v>31.934090000000001</v>
      </c>
      <c r="AI692" s="214">
        <f t="shared" si="212"/>
        <v>4.67</v>
      </c>
      <c r="AJ692" s="214">
        <f t="shared" si="212"/>
        <v>0</v>
      </c>
      <c r="AK692" s="214">
        <f t="shared" si="212"/>
        <v>1.7000000000000002</v>
      </c>
      <c r="AL692" s="214">
        <f t="shared" si="212"/>
        <v>0</v>
      </c>
      <c r="AM692" s="214">
        <f t="shared" si="212"/>
        <v>0</v>
      </c>
      <c r="AN692" s="214">
        <f t="shared" si="212"/>
        <v>0</v>
      </c>
      <c r="AO692" s="214">
        <f t="shared" si="212"/>
        <v>2.3898564500000004</v>
      </c>
      <c r="AP692" s="214">
        <f t="shared" si="212"/>
        <v>0.63</v>
      </c>
      <c r="AQ692" s="214">
        <f t="shared" si="212"/>
        <v>0</v>
      </c>
      <c r="AR692" s="214">
        <f t="shared" si="212"/>
        <v>0.31</v>
      </c>
      <c r="AS692" s="214">
        <f t="shared" si="212"/>
        <v>0</v>
      </c>
      <c r="AT692" s="214">
        <f t="shared" si="212"/>
        <v>0</v>
      </c>
      <c r="AU692" s="214">
        <f t="shared" si="212"/>
        <v>0</v>
      </c>
      <c r="AV692" s="214">
        <f t="shared" si="212"/>
        <v>2.3898564500000004</v>
      </c>
      <c r="AW692" s="214">
        <f t="shared" si="212"/>
        <v>0.63</v>
      </c>
      <c r="AX692" s="214">
        <f t="shared" si="212"/>
        <v>0</v>
      </c>
      <c r="AY692" s="214">
        <f t="shared" si="212"/>
        <v>0.31</v>
      </c>
      <c r="AZ692" s="214">
        <f t="shared" si="212"/>
        <v>0</v>
      </c>
      <c r="BA692" s="214">
        <f t="shared" si="212"/>
        <v>0</v>
      </c>
      <c r="BB692" s="214">
        <f t="shared" si="212"/>
        <v>0</v>
      </c>
      <c r="BC692" s="214">
        <f t="shared" si="212"/>
        <v>0</v>
      </c>
      <c r="BD692" s="214">
        <f t="shared" si="212"/>
        <v>0</v>
      </c>
      <c r="BE692" s="214">
        <f t="shared" si="212"/>
        <v>0</v>
      </c>
      <c r="BF692" s="214">
        <f t="shared" si="212"/>
        <v>0</v>
      </c>
      <c r="BG692" s="214">
        <f t="shared" si="212"/>
        <v>0</v>
      </c>
      <c r="BH692" s="214">
        <f t="shared" si="212"/>
        <v>0</v>
      </c>
      <c r="BI692" s="214">
        <f t="shared" si="212"/>
        <v>0</v>
      </c>
      <c r="BJ692" s="214">
        <f t="shared" si="212"/>
        <v>0</v>
      </c>
      <c r="BK692" s="214">
        <f t="shared" si="212"/>
        <v>0</v>
      </c>
      <c r="BL692" s="214">
        <f t="shared" si="212"/>
        <v>0</v>
      </c>
      <c r="BM692" s="214">
        <f t="shared" si="212"/>
        <v>0</v>
      </c>
      <c r="BN692" s="214">
        <f t="shared" si="212"/>
        <v>0</v>
      </c>
      <c r="BO692" s="214">
        <f t="shared" ref="BO692:CA692" si="214">SUM(BO693:BO705)</f>
        <v>0</v>
      </c>
      <c r="BP692" s="214">
        <f t="shared" si="214"/>
        <v>0</v>
      </c>
      <c r="BQ692" s="214">
        <f t="shared" si="214"/>
        <v>0</v>
      </c>
      <c r="BR692" s="214">
        <f t="shared" si="214"/>
        <v>0</v>
      </c>
      <c r="BS692" s="214">
        <f t="shared" si="214"/>
        <v>0</v>
      </c>
      <c r="BT692" s="214">
        <f t="shared" si="214"/>
        <v>0</v>
      </c>
      <c r="BU692" s="214">
        <f t="shared" si="214"/>
        <v>0</v>
      </c>
      <c r="BV692" s="214">
        <f t="shared" si="214"/>
        <v>0</v>
      </c>
      <c r="BW692" s="214">
        <f t="shared" si="214"/>
        <v>0</v>
      </c>
      <c r="BX692" s="214">
        <f t="shared" si="214"/>
        <v>0</v>
      </c>
      <c r="BY692" s="214">
        <f t="shared" si="214"/>
        <v>0</v>
      </c>
      <c r="BZ692" s="214">
        <f t="shared" si="214"/>
        <v>0</v>
      </c>
      <c r="CA692" s="214">
        <f t="shared" si="214"/>
        <v>0</v>
      </c>
    </row>
    <row r="693" spans="1:79" s="256" customFormat="1" ht="47.25" x14ac:dyDescent="0.2">
      <c r="A693" s="171" t="s">
        <v>900</v>
      </c>
      <c r="B693" s="84" t="s">
        <v>765</v>
      </c>
      <c r="C693" s="171" t="s">
        <v>2477</v>
      </c>
      <c r="D693" s="87">
        <v>1.7837499999999999</v>
      </c>
      <c r="E693" s="66">
        <v>0</v>
      </c>
      <c r="F693" s="66">
        <v>1.7837499999999999</v>
      </c>
      <c r="G693" s="66">
        <v>0</v>
      </c>
      <c r="H693" s="66">
        <v>0</v>
      </c>
      <c r="I693" s="66">
        <v>0.02</v>
      </c>
      <c r="J693" s="66">
        <v>0</v>
      </c>
      <c r="K693" s="66">
        <v>0</v>
      </c>
      <c r="L693" s="66">
        <v>0</v>
      </c>
      <c r="M693" s="66">
        <v>0</v>
      </c>
      <c r="N693" s="66">
        <v>0</v>
      </c>
      <c r="O693" s="66">
        <v>0</v>
      </c>
      <c r="P693" s="66">
        <v>0</v>
      </c>
      <c r="Q693" s="66">
        <v>0</v>
      </c>
      <c r="R693" s="66">
        <v>0</v>
      </c>
      <c r="S693" s="66">
        <v>0</v>
      </c>
      <c r="T693" s="66">
        <v>0</v>
      </c>
      <c r="U693" s="66">
        <v>0</v>
      </c>
      <c r="V693" s="66">
        <v>0</v>
      </c>
      <c r="W693" s="66">
        <v>0</v>
      </c>
      <c r="X693" s="66">
        <v>0</v>
      </c>
      <c r="Y693" s="66">
        <v>0</v>
      </c>
      <c r="Z693" s="66">
        <v>0</v>
      </c>
      <c r="AA693" s="66">
        <v>0</v>
      </c>
      <c r="AB693" s="66">
        <v>0</v>
      </c>
      <c r="AC693" s="66">
        <v>0</v>
      </c>
      <c r="AD693" s="66">
        <v>0</v>
      </c>
      <c r="AE693" s="66">
        <v>0</v>
      </c>
      <c r="AF693" s="66">
        <v>0</v>
      </c>
      <c r="AG693" s="66">
        <v>0</v>
      </c>
      <c r="AH693" s="66">
        <v>1.7837499999999999</v>
      </c>
      <c r="AI693" s="66">
        <v>0</v>
      </c>
      <c r="AJ693" s="66"/>
      <c r="AK693" s="66">
        <v>0.02</v>
      </c>
      <c r="AL693" s="66"/>
      <c r="AM693" s="66"/>
      <c r="AN693" s="66"/>
      <c r="AO693" s="66">
        <v>0</v>
      </c>
      <c r="AP693" s="66">
        <v>0</v>
      </c>
      <c r="AQ693" s="66"/>
      <c r="AR693" s="66">
        <v>0</v>
      </c>
      <c r="AS693" s="66"/>
      <c r="AT693" s="66"/>
      <c r="AU693" s="66"/>
      <c r="AV693" s="66">
        <v>0</v>
      </c>
      <c r="AW693" s="87">
        <v>0</v>
      </c>
      <c r="AX693" s="66"/>
      <c r="AY693" s="87">
        <v>0</v>
      </c>
      <c r="AZ693" s="66"/>
      <c r="BA693" s="66"/>
      <c r="BB693" s="66"/>
      <c r="BC693" s="66">
        <v>0</v>
      </c>
      <c r="BD693" s="87">
        <v>0</v>
      </c>
      <c r="BE693" s="66"/>
      <c r="BF693" s="87">
        <v>0</v>
      </c>
      <c r="BG693" s="66"/>
      <c r="BH693" s="66"/>
      <c r="BI693" s="66"/>
      <c r="BJ693" s="66">
        <v>0</v>
      </c>
      <c r="BK693" s="87">
        <v>0</v>
      </c>
      <c r="BL693" s="66"/>
      <c r="BM693" s="87">
        <v>0</v>
      </c>
      <c r="BN693" s="66"/>
      <c r="BO693" s="66"/>
      <c r="BP693" s="66"/>
      <c r="BQ693" s="66"/>
      <c r="BR693" s="66"/>
      <c r="BS693" s="66"/>
      <c r="BT693" s="66"/>
      <c r="BU693" s="66"/>
      <c r="BV693" s="66"/>
      <c r="BW693" s="66"/>
      <c r="BX693" s="66"/>
      <c r="BY693" s="66"/>
      <c r="BZ693" s="66"/>
      <c r="CA693" s="66"/>
    </row>
    <row r="694" spans="1:79" s="256" customFormat="1" ht="31.5" x14ac:dyDescent="0.2">
      <c r="A694" s="171" t="s">
        <v>900</v>
      </c>
      <c r="B694" s="84" t="s">
        <v>384</v>
      </c>
      <c r="C694" s="171" t="s">
        <v>2478</v>
      </c>
      <c r="D694" s="87">
        <v>7.8826999999999998</v>
      </c>
      <c r="E694" s="66">
        <v>0</v>
      </c>
      <c r="F694" s="66">
        <v>7.8826999999999998</v>
      </c>
      <c r="G694" s="66">
        <v>0</v>
      </c>
      <c r="H694" s="66">
        <v>0</v>
      </c>
      <c r="I694" s="66">
        <v>0</v>
      </c>
      <c r="J694" s="66">
        <v>0</v>
      </c>
      <c r="K694" s="66">
        <v>0</v>
      </c>
      <c r="L694" s="66">
        <v>0</v>
      </c>
      <c r="M694" s="66">
        <v>0</v>
      </c>
      <c r="N694" s="66">
        <v>0</v>
      </c>
      <c r="O694" s="66">
        <v>0</v>
      </c>
      <c r="P694" s="66">
        <v>0</v>
      </c>
      <c r="Q694" s="66">
        <v>0</v>
      </c>
      <c r="R694" s="66">
        <v>0</v>
      </c>
      <c r="S694" s="66">
        <v>0</v>
      </c>
      <c r="T694" s="66">
        <v>0</v>
      </c>
      <c r="U694" s="66">
        <v>0</v>
      </c>
      <c r="V694" s="66">
        <v>0</v>
      </c>
      <c r="W694" s="66">
        <v>0</v>
      </c>
      <c r="X694" s="66">
        <v>0</v>
      </c>
      <c r="Y694" s="66">
        <v>0</v>
      </c>
      <c r="Z694" s="66">
        <v>0</v>
      </c>
      <c r="AA694" s="66">
        <v>0</v>
      </c>
      <c r="AB694" s="66">
        <v>0</v>
      </c>
      <c r="AC694" s="66">
        <v>0</v>
      </c>
      <c r="AD694" s="66">
        <v>0</v>
      </c>
      <c r="AE694" s="66">
        <v>0</v>
      </c>
      <c r="AF694" s="66">
        <v>0</v>
      </c>
      <c r="AG694" s="66">
        <v>0</v>
      </c>
      <c r="AH694" s="66">
        <v>7.8826999999999998</v>
      </c>
      <c r="AI694" s="66">
        <v>0</v>
      </c>
      <c r="AJ694" s="66"/>
      <c r="AK694" s="66">
        <v>0</v>
      </c>
      <c r="AL694" s="66"/>
      <c r="AM694" s="66"/>
      <c r="AN694" s="66"/>
      <c r="AO694" s="66">
        <v>0</v>
      </c>
      <c r="AP694" s="66">
        <v>0</v>
      </c>
      <c r="AQ694" s="66"/>
      <c r="AR694" s="66">
        <v>0</v>
      </c>
      <c r="AS694" s="66"/>
      <c r="AT694" s="66"/>
      <c r="AU694" s="66"/>
      <c r="AV694" s="66">
        <v>0</v>
      </c>
      <c r="AW694" s="87">
        <v>0</v>
      </c>
      <c r="AX694" s="66"/>
      <c r="AY694" s="87">
        <v>0</v>
      </c>
      <c r="AZ694" s="66"/>
      <c r="BA694" s="66"/>
      <c r="BB694" s="66"/>
      <c r="BC694" s="66">
        <v>0</v>
      </c>
      <c r="BD694" s="87">
        <v>0</v>
      </c>
      <c r="BE694" s="66"/>
      <c r="BF694" s="87">
        <v>0</v>
      </c>
      <c r="BG694" s="66"/>
      <c r="BH694" s="66"/>
      <c r="BI694" s="66"/>
      <c r="BJ694" s="66">
        <v>0</v>
      </c>
      <c r="BK694" s="87">
        <v>0</v>
      </c>
      <c r="BL694" s="66"/>
      <c r="BM694" s="87">
        <v>0</v>
      </c>
      <c r="BN694" s="66"/>
      <c r="BO694" s="66"/>
      <c r="BP694" s="66"/>
      <c r="BQ694" s="66"/>
      <c r="BR694" s="66"/>
      <c r="BS694" s="66"/>
      <c r="BT694" s="66"/>
      <c r="BU694" s="66"/>
      <c r="BV694" s="66"/>
      <c r="BW694" s="66"/>
      <c r="BX694" s="66"/>
      <c r="BY694" s="66"/>
      <c r="BZ694" s="66"/>
      <c r="CA694" s="66"/>
    </row>
    <row r="695" spans="1:79" s="256" customFormat="1" ht="47.25" x14ac:dyDescent="0.2">
      <c r="A695" s="171" t="s">
        <v>900</v>
      </c>
      <c r="B695" s="84" t="s">
        <v>459</v>
      </c>
      <c r="C695" s="171" t="s">
        <v>2479</v>
      </c>
      <c r="D695" s="87">
        <v>8.0714100000000002</v>
      </c>
      <c r="E695" s="66">
        <v>0</v>
      </c>
      <c r="F695" s="66">
        <v>8.0714100000000002</v>
      </c>
      <c r="G695" s="66">
        <v>2</v>
      </c>
      <c r="H695" s="66">
        <v>0</v>
      </c>
      <c r="I695" s="66">
        <v>0.5</v>
      </c>
      <c r="J695" s="66">
        <v>0</v>
      </c>
      <c r="K695" s="66">
        <v>0</v>
      </c>
      <c r="L695" s="66">
        <v>0</v>
      </c>
      <c r="M695" s="66">
        <v>0</v>
      </c>
      <c r="N695" s="66">
        <v>0</v>
      </c>
      <c r="O695" s="66">
        <v>0</v>
      </c>
      <c r="P695" s="66">
        <v>0</v>
      </c>
      <c r="Q695" s="66">
        <v>0</v>
      </c>
      <c r="R695" s="66">
        <v>0</v>
      </c>
      <c r="S695" s="66">
        <v>0</v>
      </c>
      <c r="T695" s="66">
        <v>0</v>
      </c>
      <c r="U695" s="66">
        <v>0</v>
      </c>
      <c r="V695" s="66">
        <v>0</v>
      </c>
      <c r="W695" s="66">
        <v>0</v>
      </c>
      <c r="X695" s="66">
        <v>0</v>
      </c>
      <c r="Y695" s="66">
        <v>0</v>
      </c>
      <c r="Z695" s="66">
        <v>0</v>
      </c>
      <c r="AA695" s="66">
        <v>0</v>
      </c>
      <c r="AB695" s="66">
        <v>0</v>
      </c>
      <c r="AC695" s="66">
        <v>0</v>
      </c>
      <c r="AD695" s="66">
        <v>0</v>
      </c>
      <c r="AE695" s="66">
        <v>0</v>
      </c>
      <c r="AF695" s="66">
        <v>0</v>
      </c>
      <c r="AG695" s="66">
        <v>0</v>
      </c>
      <c r="AH695" s="66">
        <v>8.0714100000000002</v>
      </c>
      <c r="AI695" s="66">
        <v>2</v>
      </c>
      <c r="AJ695" s="66"/>
      <c r="AK695" s="66">
        <v>0.5</v>
      </c>
      <c r="AL695" s="66"/>
      <c r="AM695" s="66"/>
      <c r="AN695" s="66"/>
      <c r="AO695" s="66">
        <v>0</v>
      </c>
      <c r="AP695" s="66">
        <v>0</v>
      </c>
      <c r="AQ695" s="66"/>
      <c r="AR695" s="66">
        <v>0</v>
      </c>
      <c r="AS695" s="66"/>
      <c r="AT695" s="66"/>
      <c r="AU695" s="66"/>
      <c r="AV695" s="66">
        <v>0</v>
      </c>
      <c r="AW695" s="87">
        <v>0</v>
      </c>
      <c r="AX695" s="66"/>
      <c r="AY695" s="87">
        <v>0</v>
      </c>
      <c r="AZ695" s="66"/>
      <c r="BA695" s="66"/>
      <c r="BB695" s="66"/>
      <c r="BC695" s="66">
        <v>0</v>
      </c>
      <c r="BD695" s="87">
        <v>0</v>
      </c>
      <c r="BE695" s="66"/>
      <c r="BF695" s="87">
        <v>0</v>
      </c>
      <c r="BG695" s="66"/>
      <c r="BH695" s="66"/>
      <c r="BI695" s="66"/>
      <c r="BJ695" s="66">
        <v>0</v>
      </c>
      <c r="BK695" s="87">
        <v>0</v>
      </c>
      <c r="BL695" s="66"/>
      <c r="BM695" s="87">
        <v>0</v>
      </c>
      <c r="BN695" s="66"/>
      <c r="BO695" s="66"/>
      <c r="BP695" s="66"/>
      <c r="BQ695" s="66"/>
      <c r="BR695" s="66"/>
      <c r="BS695" s="66"/>
      <c r="BT695" s="66"/>
      <c r="BU695" s="66"/>
      <c r="BV695" s="66"/>
      <c r="BW695" s="66"/>
      <c r="BX695" s="66"/>
      <c r="BY695" s="66"/>
      <c r="BZ695" s="66"/>
      <c r="CA695" s="66"/>
    </row>
    <row r="696" spans="1:79" s="256" customFormat="1" ht="47.25" x14ac:dyDescent="0.2">
      <c r="A696" s="171" t="s">
        <v>900</v>
      </c>
      <c r="B696" s="84" t="s">
        <v>383</v>
      </c>
      <c r="C696" s="171" t="s">
        <v>2480</v>
      </c>
      <c r="D696" s="87">
        <v>4.4173</v>
      </c>
      <c r="E696" s="66">
        <v>0</v>
      </c>
      <c r="F696" s="66">
        <v>4.4173000000000009</v>
      </c>
      <c r="G696" s="66">
        <v>1</v>
      </c>
      <c r="H696" s="66">
        <v>0</v>
      </c>
      <c r="I696" s="66">
        <v>0.4</v>
      </c>
      <c r="J696" s="66">
        <v>0</v>
      </c>
      <c r="K696" s="66">
        <v>0</v>
      </c>
      <c r="L696" s="66">
        <v>0</v>
      </c>
      <c r="M696" s="66">
        <v>0</v>
      </c>
      <c r="N696" s="66">
        <v>0</v>
      </c>
      <c r="O696" s="66">
        <v>0</v>
      </c>
      <c r="P696" s="66">
        <v>0</v>
      </c>
      <c r="Q696" s="66">
        <v>0</v>
      </c>
      <c r="R696" s="66">
        <v>0</v>
      </c>
      <c r="S696" s="66">
        <v>0</v>
      </c>
      <c r="T696" s="66">
        <v>0</v>
      </c>
      <c r="U696" s="66">
        <v>0</v>
      </c>
      <c r="V696" s="66">
        <v>0</v>
      </c>
      <c r="W696" s="66">
        <v>0</v>
      </c>
      <c r="X696" s="66">
        <v>0</v>
      </c>
      <c r="Y696" s="66">
        <v>0</v>
      </c>
      <c r="Z696" s="66">
        <v>0</v>
      </c>
      <c r="AA696" s="66">
        <v>0</v>
      </c>
      <c r="AB696" s="66">
        <v>0</v>
      </c>
      <c r="AC696" s="66">
        <v>0</v>
      </c>
      <c r="AD696" s="66">
        <v>0</v>
      </c>
      <c r="AE696" s="66">
        <v>0</v>
      </c>
      <c r="AF696" s="66">
        <v>0</v>
      </c>
      <c r="AG696" s="66">
        <v>0</v>
      </c>
      <c r="AH696" s="66">
        <v>4.4173000000000009</v>
      </c>
      <c r="AI696" s="66">
        <v>1</v>
      </c>
      <c r="AJ696" s="66"/>
      <c r="AK696" s="66">
        <v>0.4</v>
      </c>
      <c r="AL696" s="66"/>
      <c r="AM696" s="66"/>
      <c r="AN696" s="66"/>
      <c r="AO696" s="66">
        <v>0</v>
      </c>
      <c r="AP696" s="66">
        <v>0</v>
      </c>
      <c r="AQ696" s="66"/>
      <c r="AR696" s="66">
        <v>0</v>
      </c>
      <c r="AS696" s="66"/>
      <c r="AT696" s="66"/>
      <c r="AU696" s="66"/>
      <c r="AV696" s="66">
        <v>0</v>
      </c>
      <c r="AW696" s="87">
        <v>0</v>
      </c>
      <c r="AX696" s="66"/>
      <c r="AY696" s="87">
        <v>0</v>
      </c>
      <c r="AZ696" s="66"/>
      <c r="BA696" s="66"/>
      <c r="BB696" s="66"/>
      <c r="BC696" s="66">
        <v>0</v>
      </c>
      <c r="BD696" s="87">
        <v>0</v>
      </c>
      <c r="BE696" s="66"/>
      <c r="BF696" s="87">
        <v>0</v>
      </c>
      <c r="BG696" s="66"/>
      <c r="BH696" s="66"/>
      <c r="BI696" s="66"/>
      <c r="BJ696" s="66">
        <v>0</v>
      </c>
      <c r="BK696" s="87">
        <v>0</v>
      </c>
      <c r="BL696" s="66"/>
      <c r="BM696" s="87">
        <v>0</v>
      </c>
      <c r="BN696" s="66"/>
      <c r="BO696" s="66"/>
      <c r="BP696" s="66"/>
      <c r="BQ696" s="66"/>
      <c r="BR696" s="66"/>
      <c r="BS696" s="66"/>
      <c r="BT696" s="66"/>
      <c r="BU696" s="66"/>
      <c r="BV696" s="66"/>
      <c r="BW696" s="66"/>
      <c r="BX696" s="66"/>
      <c r="BY696" s="66"/>
      <c r="BZ696" s="66"/>
      <c r="CA696" s="66"/>
    </row>
    <row r="697" spans="1:79" s="256" customFormat="1" ht="63" x14ac:dyDescent="0.2">
      <c r="A697" s="171" t="s">
        <v>900</v>
      </c>
      <c r="B697" s="84" t="s">
        <v>1779</v>
      </c>
      <c r="C697" s="171" t="s">
        <v>2481</v>
      </c>
      <c r="D697" s="87">
        <v>3.9839600000000002</v>
      </c>
      <c r="E697" s="66">
        <v>0</v>
      </c>
      <c r="F697" s="66">
        <v>3.9839599999999997</v>
      </c>
      <c r="G697" s="66">
        <v>0.63</v>
      </c>
      <c r="H697" s="66">
        <v>0</v>
      </c>
      <c r="I697" s="66">
        <v>0.5</v>
      </c>
      <c r="J697" s="66">
        <v>0</v>
      </c>
      <c r="K697" s="66">
        <v>0</v>
      </c>
      <c r="L697" s="66">
        <v>0</v>
      </c>
      <c r="M697" s="66">
        <v>0</v>
      </c>
      <c r="N697" s="66">
        <v>0</v>
      </c>
      <c r="O697" s="66">
        <v>0</v>
      </c>
      <c r="P697" s="66">
        <v>0</v>
      </c>
      <c r="Q697" s="66">
        <v>0</v>
      </c>
      <c r="R697" s="66">
        <v>0</v>
      </c>
      <c r="S697" s="66">
        <v>0</v>
      </c>
      <c r="T697" s="66">
        <v>0</v>
      </c>
      <c r="U697" s="66">
        <v>0</v>
      </c>
      <c r="V697" s="66">
        <v>0</v>
      </c>
      <c r="W697" s="66">
        <v>0</v>
      </c>
      <c r="X697" s="66">
        <v>0</v>
      </c>
      <c r="Y697" s="66">
        <v>0</v>
      </c>
      <c r="Z697" s="66">
        <v>0</v>
      </c>
      <c r="AA697" s="66">
        <v>0</v>
      </c>
      <c r="AB697" s="66">
        <v>0</v>
      </c>
      <c r="AC697" s="66">
        <v>0</v>
      </c>
      <c r="AD697" s="66">
        <v>0</v>
      </c>
      <c r="AE697" s="66">
        <v>0</v>
      </c>
      <c r="AF697" s="66">
        <v>0</v>
      </c>
      <c r="AG697" s="66">
        <v>0</v>
      </c>
      <c r="AH697" s="66">
        <v>3.9839599999999997</v>
      </c>
      <c r="AI697" s="66">
        <v>0.63</v>
      </c>
      <c r="AJ697" s="66"/>
      <c r="AK697" s="66">
        <v>0.5</v>
      </c>
      <c r="AL697" s="66"/>
      <c r="AM697" s="66"/>
      <c r="AN697" s="66"/>
      <c r="AO697" s="66">
        <v>0</v>
      </c>
      <c r="AP697" s="66">
        <v>0</v>
      </c>
      <c r="AQ697" s="66"/>
      <c r="AR697" s="66">
        <v>0</v>
      </c>
      <c r="AS697" s="66"/>
      <c r="AT697" s="66"/>
      <c r="AU697" s="66"/>
      <c r="AV697" s="66">
        <v>0</v>
      </c>
      <c r="AW697" s="87">
        <v>0</v>
      </c>
      <c r="AX697" s="66"/>
      <c r="AY697" s="87">
        <v>0</v>
      </c>
      <c r="AZ697" s="66"/>
      <c r="BA697" s="66"/>
      <c r="BB697" s="66"/>
      <c r="BC697" s="66">
        <v>0</v>
      </c>
      <c r="BD697" s="87">
        <v>0</v>
      </c>
      <c r="BE697" s="66"/>
      <c r="BF697" s="87">
        <v>0</v>
      </c>
      <c r="BG697" s="66"/>
      <c r="BH697" s="66"/>
      <c r="BI697" s="66"/>
      <c r="BJ697" s="66">
        <v>0</v>
      </c>
      <c r="BK697" s="87">
        <v>0</v>
      </c>
      <c r="BL697" s="66"/>
      <c r="BM697" s="87">
        <v>0</v>
      </c>
      <c r="BN697" s="66"/>
      <c r="BO697" s="66"/>
      <c r="BP697" s="66"/>
      <c r="BQ697" s="66"/>
      <c r="BR697" s="66"/>
      <c r="BS697" s="66"/>
      <c r="BT697" s="66"/>
      <c r="BU697" s="66"/>
      <c r="BV697" s="66"/>
      <c r="BW697" s="66"/>
      <c r="BX697" s="66"/>
      <c r="BY697" s="66"/>
      <c r="BZ697" s="66"/>
      <c r="CA697" s="66"/>
    </row>
    <row r="698" spans="1:79" s="256" customFormat="1" ht="63" x14ac:dyDescent="0.2">
      <c r="A698" s="171" t="s">
        <v>900</v>
      </c>
      <c r="B698" s="84" t="s">
        <v>1780</v>
      </c>
      <c r="C698" s="171" t="s">
        <v>2482</v>
      </c>
      <c r="D698" s="87">
        <v>0.33875</v>
      </c>
      <c r="E698" s="66">
        <v>0</v>
      </c>
      <c r="F698" s="66">
        <v>0.33875</v>
      </c>
      <c r="G698" s="66">
        <v>0</v>
      </c>
      <c r="H698" s="66">
        <v>0</v>
      </c>
      <c r="I698" s="66">
        <v>0.06</v>
      </c>
      <c r="J698" s="66">
        <v>0</v>
      </c>
      <c r="K698" s="66">
        <v>0</v>
      </c>
      <c r="L698" s="66">
        <v>0</v>
      </c>
      <c r="M698" s="66">
        <v>0</v>
      </c>
      <c r="N698" s="66">
        <v>0</v>
      </c>
      <c r="O698" s="66">
        <v>0</v>
      </c>
      <c r="P698" s="66">
        <v>0</v>
      </c>
      <c r="Q698" s="66">
        <v>0</v>
      </c>
      <c r="R698" s="66">
        <v>0</v>
      </c>
      <c r="S698" s="66">
        <v>0</v>
      </c>
      <c r="T698" s="66">
        <v>0</v>
      </c>
      <c r="U698" s="66">
        <v>0</v>
      </c>
      <c r="V698" s="66">
        <v>0</v>
      </c>
      <c r="W698" s="66">
        <v>0</v>
      </c>
      <c r="X698" s="66">
        <v>0</v>
      </c>
      <c r="Y698" s="66">
        <v>0</v>
      </c>
      <c r="Z698" s="66">
        <v>0</v>
      </c>
      <c r="AA698" s="66">
        <v>0</v>
      </c>
      <c r="AB698" s="66">
        <v>0</v>
      </c>
      <c r="AC698" s="66">
        <v>0</v>
      </c>
      <c r="AD698" s="66">
        <v>0</v>
      </c>
      <c r="AE698" s="66">
        <v>0</v>
      </c>
      <c r="AF698" s="66">
        <v>0</v>
      </c>
      <c r="AG698" s="66">
        <v>0</v>
      </c>
      <c r="AH698" s="66">
        <v>0.33875</v>
      </c>
      <c r="AI698" s="66">
        <v>0</v>
      </c>
      <c r="AJ698" s="66"/>
      <c r="AK698" s="66">
        <v>0.06</v>
      </c>
      <c r="AL698" s="66"/>
      <c r="AM698" s="66"/>
      <c r="AN698" s="66"/>
      <c r="AO698" s="66">
        <v>0</v>
      </c>
      <c r="AP698" s="66">
        <v>0</v>
      </c>
      <c r="AQ698" s="66"/>
      <c r="AR698" s="66">
        <v>0</v>
      </c>
      <c r="AS698" s="66"/>
      <c r="AT698" s="66"/>
      <c r="AU698" s="66"/>
      <c r="AV698" s="66">
        <v>0</v>
      </c>
      <c r="AW698" s="87">
        <v>0</v>
      </c>
      <c r="AX698" s="66"/>
      <c r="AY698" s="87">
        <v>0</v>
      </c>
      <c r="AZ698" s="66"/>
      <c r="BA698" s="66"/>
      <c r="BB698" s="66"/>
      <c r="BC698" s="66">
        <v>0</v>
      </c>
      <c r="BD698" s="87">
        <v>0</v>
      </c>
      <c r="BE698" s="66"/>
      <c r="BF698" s="87">
        <v>0</v>
      </c>
      <c r="BG698" s="66"/>
      <c r="BH698" s="66"/>
      <c r="BI698" s="66"/>
      <c r="BJ698" s="66">
        <v>0</v>
      </c>
      <c r="BK698" s="87">
        <v>0</v>
      </c>
      <c r="BL698" s="66"/>
      <c r="BM698" s="87">
        <v>0</v>
      </c>
      <c r="BN698" s="66"/>
      <c r="BO698" s="66"/>
      <c r="BP698" s="66"/>
      <c r="BQ698" s="66"/>
      <c r="BR698" s="66"/>
      <c r="BS698" s="66"/>
      <c r="BT698" s="66"/>
      <c r="BU698" s="66"/>
      <c r="BV698" s="66"/>
      <c r="BW698" s="66"/>
      <c r="BX698" s="66"/>
      <c r="BY698" s="66"/>
      <c r="BZ698" s="66"/>
      <c r="CA698" s="66"/>
    </row>
    <row r="699" spans="1:79" s="256" customFormat="1" ht="63" x14ac:dyDescent="0.2">
      <c r="A699" s="171" t="s">
        <v>900</v>
      </c>
      <c r="B699" s="84" t="s">
        <v>1781</v>
      </c>
      <c r="C699" s="171" t="s">
        <v>2483</v>
      </c>
      <c r="D699" s="87">
        <v>2.7538200000000002</v>
      </c>
      <c r="E699" s="66">
        <v>0</v>
      </c>
      <c r="F699" s="66">
        <v>2.7538200000000002</v>
      </c>
      <c r="G699" s="66">
        <v>0.63</v>
      </c>
      <c r="H699" s="66">
        <v>0</v>
      </c>
      <c r="I699" s="66">
        <v>0.12</v>
      </c>
      <c r="J699" s="66">
        <v>0</v>
      </c>
      <c r="K699" s="66">
        <v>0</v>
      </c>
      <c r="L699" s="66">
        <v>0</v>
      </c>
      <c r="M699" s="66">
        <v>0</v>
      </c>
      <c r="N699" s="66">
        <v>0</v>
      </c>
      <c r="O699" s="66">
        <v>0</v>
      </c>
      <c r="P699" s="66">
        <v>0</v>
      </c>
      <c r="Q699" s="66">
        <v>0</v>
      </c>
      <c r="R699" s="66">
        <v>0</v>
      </c>
      <c r="S699" s="66">
        <v>0</v>
      </c>
      <c r="T699" s="66">
        <v>0</v>
      </c>
      <c r="U699" s="66">
        <v>0</v>
      </c>
      <c r="V699" s="66">
        <v>0</v>
      </c>
      <c r="W699" s="66">
        <v>0</v>
      </c>
      <c r="X699" s="66">
        <v>0</v>
      </c>
      <c r="Y699" s="66">
        <v>0</v>
      </c>
      <c r="Z699" s="66">
        <v>0</v>
      </c>
      <c r="AA699" s="66">
        <v>0</v>
      </c>
      <c r="AB699" s="66">
        <v>0</v>
      </c>
      <c r="AC699" s="66">
        <v>0</v>
      </c>
      <c r="AD699" s="66">
        <v>0</v>
      </c>
      <c r="AE699" s="66">
        <v>0</v>
      </c>
      <c r="AF699" s="66">
        <v>0</v>
      </c>
      <c r="AG699" s="66">
        <v>0</v>
      </c>
      <c r="AH699" s="66">
        <v>2.7538200000000002</v>
      </c>
      <c r="AI699" s="66">
        <v>0.63</v>
      </c>
      <c r="AJ699" s="66"/>
      <c r="AK699" s="66">
        <v>0.12</v>
      </c>
      <c r="AL699" s="66"/>
      <c r="AM699" s="66"/>
      <c r="AN699" s="66"/>
      <c r="AO699" s="66">
        <v>0</v>
      </c>
      <c r="AP699" s="66">
        <v>0</v>
      </c>
      <c r="AQ699" s="66"/>
      <c r="AR699" s="66">
        <v>0</v>
      </c>
      <c r="AS699" s="66"/>
      <c r="AT699" s="66"/>
      <c r="AU699" s="66"/>
      <c r="AV699" s="66">
        <v>0</v>
      </c>
      <c r="AW699" s="87">
        <v>0</v>
      </c>
      <c r="AX699" s="66"/>
      <c r="AY699" s="87">
        <v>0</v>
      </c>
      <c r="AZ699" s="66"/>
      <c r="BA699" s="66"/>
      <c r="BB699" s="66"/>
      <c r="BC699" s="66">
        <v>0</v>
      </c>
      <c r="BD699" s="87">
        <v>0</v>
      </c>
      <c r="BE699" s="66"/>
      <c r="BF699" s="87">
        <v>0</v>
      </c>
      <c r="BG699" s="66"/>
      <c r="BH699" s="66"/>
      <c r="BI699" s="66"/>
      <c r="BJ699" s="66">
        <v>0</v>
      </c>
      <c r="BK699" s="87">
        <v>0</v>
      </c>
      <c r="BL699" s="66"/>
      <c r="BM699" s="87">
        <v>0</v>
      </c>
      <c r="BN699" s="66"/>
      <c r="BO699" s="66"/>
      <c r="BP699" s="66"/>
      <c r="BQ699" s="66"/>
      <c r="BR699" s="66"/>
      <c r="BS699" s="66"/>
      <c r="BT699" s="66"/>
      <c r="BU699" s="66"/>
      <c r="BV699" s="66"/>
      <c r="BW699" s="66"/>
      <c r="BX699" s="66"/>
      <c r="BY699" s="66"/>
      <c r="BZ699" s="66"/>
      <c r="CA699" s="66"/>
    </row>
    <row r="700" spans="1:79" s="256" customFormat="1" ht="78.75" x14ac:dyDescent="0.2">
      <c r="A700" s="171" t="s">
        <v>900</v>
      </c>
      <c r="B700" s="84" t="s">
        <v>1782</v>
      </c>
      <c r="C700" s="171" t="s">
        <v>2484</v>
      </c>
      <c r="D700" s="87">
        <v>1.1511</v>
      </c>
      <c r="E700" s="66">
        <v>0</v>
      </c>
      <c r="F700" s="66">
        <v>1.1511</v>
      </c>
      <c r="G700" s="66">
        <v>0.25</v>
      </c>
      <c r="H700" s="66">
        <v>0</v>
      </c>
      <c r="I700" s="66">
        <v>0.04</v>
      </c>
      <c r="J700" s="66">
        <v>0</v>
      </c>
      <c r="K700" s="66">
        <v>0</v>
      </c>
      <c r="L700" s="66">
        <v>0</v>
      </c>
      <c r="M700" s="66">
        <v>0</v>
      </c>
      <c r="N700" s="66">
        <v>0</v>
      </c>
      <c r="O700" s="66">
        <v>0</v>
      </c>
      <c r="P700" s="66">
        <v>0</v>
      </c>
      <c r="Q700" s="66">
        <v>0</v>
      </c>
      <c r="R700" s="66">
        <v>0</v>
      </c>
      <c r="S700" s="66">
        <v>0</v>
      </c>
      <c r="T700" s="66">
        <v>0</v>
      </c>
      <c r="U700" s="66">
        <v>0</v>
      </c>
      <c r="V700" s="66">
        <v>0</v>
      </c>
      <c r="W700" s="66">
        <v>0</v>
      </c>
      <c r="X700" s="66">
        <v>0</v>
      </c>
      <c r="Y700" s="66">
        <v>0</v>
      </c>
      <c r="Z700" s="66">
        <v>0</v>
      </c>
      <c r="AA700" s="66">
        <v>0</v>
      </c>
      <c r="AB700" s="66">
        <v>0</v>
      </c>
      <c r="AC700" s="66">
        <v>0</v>
      </c>
      <c r="AD700" s="66">
        <v>0</v>
      </c>
      <c r="AE700" s="66">
        <v>0</v>
      </c>
      <c r="AF700" s="66">
        <v>0</v>
      </c>
      <c r="AG700" s="66">
        <v>0</v>
      </c>
      <c r="AH700" s="66">
        <v>1.1511</v>
      </c>
      <c r="AI700" s="66">
        <v>0.25</v>
      </c>
      <c r="AJ700" s="66"/>
      <c r="AK700" s="66">
        <v>0.04</v>
      </c>
      <c r="AL700" s="66"/>
      <c r="AM700" s="66"/>
      <c r="AN700" s="66"/>
      <c r="AO700" s="66">
        <v>0</v>
      </c>
      <c r="AP700" s="66">
        <v>0</v>
      </c>
      <c r="AQ700" s="66"/>
      <c r="AR700" s="66">
        <v>0</v>
      </c>
      <c r="AS700" s="66"/>
      <c r="AT700" s="66"/>
      <c r="AU700" s="66"/>
      <c r="AV700" s="66">
        <v>0</v>
      </c>
      <c r="AW700" s="87">
        <v>0</v>
      </c>
      <c r="AX700" s="66"/>
      <c r="AY700" s="87">
        <v>0</v>
      </c>
      <c r="AZ700" s="66"/>
      <c r="BA700" s="66"/>
      <c r="BB700" s="66"/>
      <c r="BC700" s="66">
        <v>0</v>
      </c>
      <c r="BD700" s="87">
        <v>0</v>
      </c>
      <c r="BE700" s="66"/>
      <c r="BF700" s="87">
        <v>0</v>
      </c>
      <c r="BG700" s="66"/>
      <c r="BH700" s="66"/>
      <c r="BI700" s="66"/>
      <c r="BJ700" s="66">
        <v>0</v>
      </c>
      <c r="BK700" s="87">
        <v>0</v>
      </c>
      <c r="BL700" s="66"/>
      <c r="BM700" s="87">
        <v>0</v>
      </c>
      <c r="BN700" s="66"/>
      <c r="BO700" s="66"/>
      <c r="BP700" s="66"/>
      <c r="BQ700" s="66"/>
      <c r="BR700" s="66"/>
      <c r="BS700" s="66"/>
      <c r="BT700" s="66"/>
      <c r="BU700" s="66"/>
      <c r="BV700" s="66"/>
      <c r="BW700" s="66"/>
      <c r="BX700" s="66"/>
      <c r="BY700" s="66"/>
      <c r="BZ700" s="66"/>
      <c r="CA700" s="66"/>
    </row>
    <row r="701" spans="1:79" s="256" customFormat="1" ht="47.25" x14ac:dyDescent="0.2">
      <c r="A701" s="171" t="s">
        <v>900</v>
      </c>
      <c r="B701" s="170" t="s">
        <v>766</v>
      </c>
      <c r="C701" s="171" t="s">
        <v>2485</v>
      </c>
      <c r="D701" s="87">
        <v>5.38551</v>
      </c>
      <c r="E701" s="66">
        <v>0</v>
      </c>
      <c r="F701" s="66">
        <v>0</v>
      </c>
      <c r="G701" s="66">
        <v>0</v>
      </c>
      <c r="H701" s="66">
        <v>0</v>
      </c>
      <c r="I701" s="66">
        <v>0</v>
      </c>
      <c r="J701" s="66">
        <v>0</v>
      </c>
      <c r="K701" s="66">
        <v>0</v>
      </c>
      <c r="L701" s="66">
        <v>0</v>
      </c>
      <c r="M701" s="66">
        <v>0</v>
      </c>
      <c r="N701" s="66">
        <v>0</v>
      </c>
      <c r="O701" s="66">
        <v>0</v>
      </c>
      <c r="P701" s="66">
        <v>0</v>
      </c>
      <c r="Q701" s="66">
        <v>0</v>
      </c>
      <c r="R701" s="66">
        <v>0</v>
      </c>
      <c r="S701" s="66">
        <v>0</v>
      </c>
      <c r="T701" s="66">
        <v>0</v>
      </c>
      <c r="U701" s="66">
        <v>0</v>
      </c>
      <c r="V701" s="66">
        <v>0</v>
      </c>
      <c r="W701" s="66">
        <v>0</v>
      </c>
      <c r="X701" s="66">
        <v>0</v>
      </c>
      <c r="Y701" s="66">
        <v>0</v>
      </c>
      <c r="Z701" s="66">
        <v>0</v>
      </c>
      <c r="AA701" s="66">
        <v>0</v>
      </c>
      <c r="AB701" s="66">
        <v>0</v>
      </c>
      <c r="AC701" s="66">
        <v>0</v>
      </c>
      <c r="AD701" s="66">
        <v>0</v>
      </c>
      <c r="AE701" s="66">
        <v>0</v>
      </c>
      <c r="AF701" s="66">
        <v>0</v>
      </c>
      <c r="AG701" s="66">
        <v>0</v>
      </c>
      <c r="AH701" s="66">
        <v>0</v>
      </c>
      <c r="AI701" s="66">
        <v>0</v>
      </c>
      <c r="AJ701" s="66"/>
      <c r="AK701" s="66">
        <v>0</v>
      </c>
      <c r="AL701" s="66"/>
      <c r="AM701" s="66"/>
      <c r="AN701" s="66"/>
      <c r="AO701" s="66">
        <v>2.3898564500000004</v>
      </c>
      <c r="AP701" s="66">
        <v>0.63</v>
      </c>
      <c r="AQ701" s="66"/>
      <c r="AR701" s="66">
        <v>0.31</v>
      </c>
      <c r="AS701" s="66"/>
      <c r="AT701" s="66"/>
      <c r="AU701" s="66"/>
      <c r="AV701" s="66">
        <v>2.3898564500000004</v>
      </c>
      <c r="AW701" s="87">
        <v>0.63</v>
      </c>
      <c r="AX701" s="66"/>
      <c r="AY701" s="87">
        <v>0.31</v>
      </c>
      <c r="AZ701" s="66"/>
      <c r="BA701" s="66"/>
      <c r="BB701" s="66"/>
      <c r="BC701" s="66">
        <v>0</v>
      </c>
      <c r="BD701" s="87">
        <v>0</v>
      </c>
      <c r="BE701" s="66"/>
      <c r="BF701" s="87">
        <v>0</v>
      </c>
      <c r="BG701" s="66"/>
      <c r="BH701" s="66"/>
      <c r="BI701" s="66"/>
      <c r="BJ701" s="66">
        <v>0</v>
      </c>
      <c r="BK701" s="87">
        <v>0</v>
      </c>
      <c r="BL701" s="66"/>
      <c r="BM701" s="87">
        <v>0</v>
      </c>
      <c r="BN701" s="66"/>
      <c r="BO701" s="66"/>
      <c r="BP701" s="66"/>
      <c r="BQ701" s="66"/>
      <c r="BR701" s="66"/>
      <c r="BS701" s="66"/>
      <c r="BT701" s="66"/>
      <c r="BU701" s="66"/>
      <c r="BV701" s="66"/>
      <c r="BW701" s="66"/>
      <c r="BX701" s="66"/>
      <c r="BY701" s="66"/>
      <c r="BZ701" s="66"/>
      <c r="CA701" s="66"/>
    </row>
    <row r="702" spans="1:79" s="256" customFormat="1" ht="47.25" x14ac:dyDescent="0.2">
      <c r="A702" s="171" t="s">
        <v>900</v>
      </c>
      <c r="B702" s="84" t="s">
        <v>767</v>
      </c>
      <c r="C702" s="171" t="s">
        <v>2486</v>
      </c>
      <c r="D702" s="87">
        <v>1.5512999999999999</v>
      </c>
      <c r="E702" s="66">
        <v>0</v>
      </c>
      <c r="F702" s="66">
        <v>1.5512999999999999</v>
      </c>
      <c r="G702" s="66">
        <v>0.16</v>
      </c>
      <c r="H702" s="66">
        <v>0</v>
      </c>
      <c r="I702" s="66">
        <v>0.06</v>
      </c>
      <c r="J702" s="66">
        <v>0</v>
      </c>
      <c r="K702" s="66">
        <v>0</v>
      </c>
      <c r="L702" s="66">
        <v>0</v>
      </c>
      <c r="M702" s="66">
        <v>0</v>
      </c>
      <c r="N702" s="66">
        <v>0</v>
      </c>
      <c r="O702" s="66">
        <v>0</v>
      </c>
      <c r="P702" s="66">
        <v>0</v>
      </c>
      <c r="Q702" s="66">
        <v>0</v>
      </c>
      <c r="R702" s="66">
        <v>0</v>
      </c>
      <c r="S702" s="66">
        <v>0</v>
      </c>
      <c r="T702" s="66">
        <v>0</v>
      </c>
      <c r="U702" s="66">
        <v>0</v>
      </c>
      <c r="V702" s="66">
        <v>0</v>
      </c>
      <c r="W702" s="66">
        <v>0</v>
      </c>
      <c r="X702" s="66">
        <v>0</v>
      </c>
      <c r="Y702" s="66">
        <v>0</v>
      </c>
      <c r="Z702" s="66">
        <v>0</v>
      </c>
      <c r="AA702" s="66">
        <v>0</v>
      </c>
      <c r="AB702" s="66">
        <v>0</v>
      </c>
      <c r="AC702" s="66">
        <v>0</v>
      </c>
      <c r="AD702" s="66">
        <v>0</v>
      </c>
      <c r="AE702" s="66">
        <v>0</v>
      </c>
      <c r="AF702" s="66">
        <v>0</v>
      </c>
      <c r="AG702" s="66">
        <v>0</v>
      </c>
      <c r="AH702" s="66">
        <v>1.5512999999999999</v>
      </c>
      <c r="AI702" s="66">
        <v>0.16</v>
      </c>
      <c r="AJ702" s="66"/>
      <c r="AK702" s="66">
        <v>0.06</v>
      </c>
      <c r="AL702" s="66"/>
      <c r="AM702" s="66"/>
      <c r="AN702" s="66"/>
      <c r="AO702" s="66">
        <v>0</v>
      </c>
      <c r="AP702" s="66">
        <v>0</v>
      </c>
      <c r="AQ702" s="66"/>
      <c r="AR702" s="66">
        <v>0</v>
      </c>
      <c r="AS702" s="66"/>
      <c r="AT702" s="66"/>
      <c r="AU702" s="66"/>
      <c r="AV702" s="66">
        <v>0</v>
      </c>
      <c r="AW702" s="87">
        <v>0</v>
      </c>
      <c r="AX702" s="66"/>
      <c r="AY702" s="87">
        <v>0</v>
      </c>
      <c r="AZ702" s="66"/>
      <c r="BA702" s="66"/>
      <c r="BB702" s="66"/>
      <c r="BC702" s="66">
        <v>0</v>
      </c>
      <c r="BD702" s="87">
        <v>0</v>
      </c>
      <c r="BE702" s="66"/>
      <c r="BF702" s="87">
        <v>0</v>
      </c>
      <c r="BG702" s="66"/>
      <c r="BH702" s="66"/>
      <c r="BI702" s="66"/>
      <c r="BJ702" s="66">
        <v>0</v>
      </c>
      <c r="BK702" s="87">
        <v>0</v>
      </c>
      <c r="BL702" s="66"/>
      <c r="BM702" s="87">
        <v>0</v>
      </c>
      <c r="BN702" s="66"/>
      <c r="BO702" s="66"/>
      <c r="BP702" s="66"/>
      <c r="BQ702" s="66"/>
      <c r="BR702" s="66"/>
      <c r="BS702" s="66"/>
      <c r="BT702" s="66"/>
      <c r="BU702" s="66"/>
      <c r="BV702" s="66"/>
      <c r="BW702" s="66"/>
      <c r="BX702" s="66"/>
      <c r="BY702" s="66"/>
      <c r="BZ702" s="66"/>
      <c r="CA702" s="66"/>
    </row>
    <row r="703" spans="1:79" s="256" customFormat="1" ht="31.5" x14ac:dyDescent="0.2">
      <c r="A703" s="171" t="s">
        <v>900</v>
      </c>
      <c r="B703" s="84" t="s">
        <v>768</v>
      </c>
      <c r="C703" s="171" t="s">
        <v>2487</v>
      </c>
      <c r="D703" s="87">
        <v>2.3082500000000001</v>
      </c>
      <c r="E703" s="66">
        <v>0</v>
      </c>
      <c r="F703" s="66">
        <v>0</v>
      </c>
      <c r="G703" s="66">
        <v>0</v>
      </c>
      <c r="H703" s="66">
        <v>0</v>
      </c>
      <c r="I703" s="66">
        <v>0</v>
      </c>
      <c r="J703" s="66">
        <v>0</v>
      </c>
      <c r="K703" s="66">
        <v>0</v>
      </c>
      <c r="L703" s="66">
        <v>0</v>
      </c>
      <c r="M703" s="66">
        <v>0</v>
      </c>
      <c r="N703" s="66">
        <v>0</v>
      </c>
      <c r="O703" s="66">
        <v>0</v>
      </c>
      <c r="P703" s="66">
        <v>0</v>
      </c>
      <c r="Q703" s="66">
        <v>0</v>
      </c>
      <c r="R703" s="66">
        <v>0</v>
      </c>
      <c r="S703" s="66">
        <v>0</v>
      </c>
      <c r="T703" s="66">
        <v>0</v>
      </c>
      <c r="U703" s="66">
        <v>0</v>
      </c>
      <c r="V703" s="66">
        <v>0</v>
      </c>
      <c r="W703" s="66">
        <v>0</v>
      </c>
      <c r="X703" s="66">
        <v>0</v>
      </c>
      <c r="Y703" s="66">
        <v>0</v>
      </c>
      <c r="Z703" s="66">
        <v>0</v>
      </c>
      <c r="AA703" s="66">
        <v>0</v>
      </c>
      <c r="AB703" s="66">
        <v>0</v>
      </c>
      <c r="AC703" s="66">
        <v>0</v>
      </c>
      <c r="AD703" s="66">
        <v>0</v>
      </c>
      <c r="AE703" s="66">
        <v>0</v>
      </c>
      <c r="AF703" s="66">
        <v>0</v>
      </c>
      <c r="AG703" s="66">
        <v>0</v>
      </c>
      <c r="AH703" s="66">
        <v>0</v>
      </c>
      <c r="AI703" s="66">
        <v>0</v>
      </c>
      <c r="AJ703" s="66"/>
      <c r="AK703" s="66">
        <v>0</v>
      </c>
      <c r="AL703" s="66"/>
      <c r="AM703" s="66"/>
      <c r="AN703" s="66"/>
      <c r="AO703" s="66">
        <v>0</v>
      </c>
      <c r="AP703" s="66">
        <v>0</v>
      </c>
      <c r="AQ703" s="66"/>
      <c r="AR703" s="66">
        <v>0</v>
      </c>
      <c r="AS703" s="66"/>
      <c r="AT703" s="66"/>
      <c r="AU703" s="66"/>
      <c r="AV703" s="66">
        <v>0</v>
      </c>
      <c r="AW703" s="87">
        <v>0</v>
      </c>
      <c r="AX703" s="66"/>
      <c r="AY703" s="87">
        <v>0</v>
      </c>
      <c r="AZ703" s="66"/>
      <c r="BA703" s="66"/>
      <c r="BB703" s="66"/>
      <c r="BC703" s="66">
        <v>0</v>
      </c>
      <c r="BD703" s="87">
        <v>0</v>
      </c>
      <c r="BE703" s="66"/>
      <c r="BF703" s="87">
        <v>0</v>
      </c>
      <c r="BG703" s="66"/>
      <c r="BH703" s="66"/>
      <c r="BI703" s="66"/>
      <c r="BJ703" s="66">
        <v>0</v>
      </c>
      <c r="BK703" s="87">
        <v>0</v>
      </c>
      <c r="BL703" s="66"/>
      <c r="BM703" s="87">
        <v>0</v>
      </c>
      <c r="BN703" s="66"/>
      <c r="BO703" s="66"/>
      <c r="BP703" s="66"/>
      <c r="BQ703" s="66"/>
      <c r="BR703" s="66"/>
      <c r="BS703" s="66"/>
      <c r="BT703" s="66"/>
      <c r="BU703" s="66"/>
      <c r="BV703" s="66"/>
      <c r="BW703" s="66"/>
      <c r="BX703" s="66"/>
      <c r="BY703" s="66"/>
      <c r="BZ703" s="66"/>
      <c r="CA703" s="66"/>
    </row>
    <row r="704" spans="1:79" s="256" customFormat="1" ht="31.5" x14ac:dyDescent="0.2">
      <c r="A704" s="171" t="s">
        <v>900</v>
      </c>
      <c r="B704" s="170" t="s">
        <v>1783</v>
      </c>
      <c r="C704" s="171" t="s">
        <v>2488</v>
      </c>
      <c r="D704" s="87">
        <v>0</v>
      </c>
      <c r="E704" s="66">
        <v>0</v>
      </c>
      <c r="F704" s="66">
        <v>0</v>
      </c>
      <c r="G704" s="66">
        <v>0</v>
      </c>
      <c r="H704" s="66">
        <v>0</v>
      </c>
      <c r="I704" s="66">
        <v>0</v>
      </c>
      <c r="J704" s="66">
        <v>0</v>
      </c>
      <c r="K704" s="66">
        <v>0</v>
      </c>
      <c r="L704" s="66">
        <v>0</v>
      </c>
      <c r="M704" s="66">
        <v>0</v>
      </c>
      <c r="N704" s="66">
        <v>0</v>
      </c>
      <c r="O704" s="66">
        <v>0</v>
      </c>
      <c r="P704" s="66">
        <v>0</v>
      </c>
      <c r="Q704" s="66">
        <v>0</v>
      </c>
      <c r="R704" s="66">
        <v>0</v>
      </c>
      <c r="S704" s="66">
        <v>0</v>
      </c>
      <c r="T704" s="66">
        <v>0</v>
      </c>
      <c r="U704" s="66">
        <v>0</v>
      </c>
      <c r="V704" s="66">
        <v>0</v>
      </c>
      <c r="W704" s="66">
        <v>0</v>
      </c>
      <c r="X704" s="66">
        <v>0</v>
      </c>
      <c r="Y704" s="66">
        <v>0</v>
      </c>
      <c r="Z704" s="66">
        <v>0</v>
      </c>
      <c r="AA704" s="66">
        <v>0</v>
      </c>
      <c r="AB704" s="66">
        <v>0</v>
      </c>
      <c r="AC704" s="66">
        <v>0</v>
      </c>
      <c r="AD704" s="66">
        <v>0</v>
      </c>
      <c r="AE704" s="66">
        <v>0</v>
      </c>
      <c r="AF704" s="66">
        <v>0</v>
      </c>
      <c r="AG704" s="66">
        <v>0</v>
      </c>
      <c r="AH704" s="66"/>
      <c r="AI704" s="66"/>
      <c r="AJ704" s="66"/>
      <c r="AK704" s="66"/>
      <c r="AL704" s="66"/>
      <c r="AM704" s="66"/>
      <c r="AN704" s="66"/>
      <c r="AO704" s="66">
        <v>0</v>
      </c>
      <c r="AP704" s="66">
        <v>0</v>
      </c>
      <c r="AQ704" s="66"/>
      <c r="AR704" s="66">
        <v>0</v>
      </c>
      <c r="AS704" s="66"/>
      <c r="AT704" s="66"/>
      <c r="AU704" s="66"/>
      <c r="AV704" s="66"/>
      <c r="AW704" s="87">
        <v>0</v>
      </c>
      <c r="AX704" s="66"/>
      <c r="AY704" s="87">
        <v>0</v>
      </c>
      <c r="AZ704" s="66"/>
      <c r="BA704" s="66"/>
      <c r="BB704" s="66"/>
      <c r="BC704" s="66"/>
      <c r="BD704" s="87">
        <v>0</v>
      </c>
      <c r="BE704" s="66"/>
      <c r="BF704" s="87">
        <v>0</v>
      </c>
      <c r="BG704" s="66"/>
      <c r="BH704" s="66"/>
      <c r="BI704" s="66"/>
      <c r="BJ704" s="66">
        <v>0</v>
      </c>
      <c r="BK704" s="87">
        <v>0</v>
      </c>
      <c r="BL704" s="66"/>
      <c r="BM704" s="87">
        <v>0</v>
      </c>
      <c r="BN704" s="66"/>
      <c r="BO704" s="66"/>
      <c r="BP704" s="66"/>
      <c r="BQ704" s="66"/>
      <c r="BR704" s="66"/>
      <c r="BS704" s="66"/>
      <c r="BT704" s="66"/>
      <c r="BU704" s="66"/>
      <c r="BV704" s="66"/>
      <c r="BW704" s="66"/>
      <c r="BX704" s="66"/>
      <c r="BY704" s="66"/>
      <c r="BZ704" s="66"/>
      <c r="CA704" s="66"/>
    </row>
    <row r="705" spans="1:79" s="256" customFormat="1" ht="47.25" x14ac:dyDescent="0.2">
      <c r="A705" s="171" t="s">
        <v>900</v>
      </c>
      <c r="B705" s="84" t="s">
        <v>1784</v>
      </c>
      <c r="C705" s="171" t="s">
        <v>2489</v>
      </c>
      <c r="D705" s="87">
        <v>0</v>
      </c>
      <c r="E705" s="66">
        <v>0</v>
      </c>
      <c r="F705" s="66">
        <v>0</v>
      </c>
      <c r="G705" s="66">
        <v>0</v>
      </c>
      <c r="H705" s="66">
        <v>0</v>
      </c>
      <c r="I705" s="66">
        <v>0</v>
      </c>
      <c r="J705" s="66">
        <v>0</v>
      </c>
      <c r="K705" s="66">
        <v>0</v>
      </c>
      <c r="L705" s="66">
        <v>0</v>
      </c>
      <c r="M705" s="66">
        <v>0</v>
      </c>
      <c r="N705" s="66">
        <v>0</v>
      </c>
      <c r="O705" s="66">
        <v>0</v>
      </c>
      <c r="P705" s="66">
        <v>0</v>
      </c>
      <c r="Q705" s="66">
        <v>0</v>
      </c>
      <c r="R705" s="66">
        <v>0</v>
      </c>
      <c r="S705" s="66">
        <v>0</v>
      </c>
      <c r="T705" s="66">
        <v>0</v>
      </c>
      <c r="U705" s="66">
        <v>0</v>
      </c>
      <c r="V705" s="66">
        <v>0</v>
      </c>
      <c r="W705" s="66">
        <v>0</v>
      </c>
      <c r="X705" s="66">
        <v>0</v>
      </c>
      <c r="Y705" s="66">
        <v>0</v>
      </c>
      <c r="Z705" s="66">
        <v>0</v>
      </c>
      <c r="AA705" s="66">
        <v>0</v>
      </c>
      <c r="AB705" s="66">
        <v>0</v>
      </c>
      <c r="AC705" s="66">
        <v>0</v>
      </c>
      <c r="AD705" s="66">
        <v>0</v>
      </c>
      <c r="AE705" s="66">
        <v>0</v>
      </c>
      <c r="AF705" s="66">
        <v>0</v>
      </c>
      <c r="AG705" s="66">
        <v>0</v>
      </c>
      <c r="AH705" s="66"/>
      <c r="AI705" s="66"/>
      <c r="AJ705" s="66"/>
      <c r="AK705" s="66"/>
      <c r="AL705" s="66"/>
      <c r="AM705" s="66"/>
      <c r="AN705" s="66"/>
      <c r="AO705" s="66">
        <v>0</v>
      </c>
      <c r="AP705" s="66">
        <v>0</v>
      </c>
      <c r="AQ705" s="66"/>
      <c r="AR705" s="66">
        <v>0</v>
      </c>
      <c r="AS705" s="66"/>
      <c r="AT705" s="66"/>
      <c r="AU705" s="66"/>
      <c r="AV705" s="66"/>
      <c r="AW705" s="87">
        <v>0</v>
      </c>
      <c r="AX705" s="66"/>
      <c r="AY705" s="87">
        <v>0</v>
      </c>
      <c r="AZ705" s="66"/>
      <c r="BA705" s="66"/>
      <c r="BB705" s="66"/>
      <c r="BC705" s="66"/>
      <c r="BD705" s="87">
        <v>0</v>
      </c>
      <c r="BE705" s="66"/>
      <c r="BF705" s="87">
        <v>0</v>
      </c>
      <c r="BG705" s="66"/>
      <c r="BH705" s="66"/>
      <c r="BI705" s="66"/>
      <c r="BJ705" s="66">
        <v>0</v>
      </c>
      <c r="BK705" s="87">
        <v>0</v>
      </c>
      <c r="BL705" s="66"/>
      <c r="BM705" s="87">
        <v>0</v>
      </c>
      <c r="BN705" s="66"/>
      <c r="BO705" s="66"/>
      <c r="BP705" s="66"/>
      <c r="BQ705" s="66"/>
      <c r="BR705" s="66"/>
      <c r="BS705" s="66"/>
      <c r="BT705" s="66"/>
      <c r="BU705" s="66"/>
      <c r="BV705" s="66"/>
      <c r="BW705" s="66"/>
      <c r="BX705" s="66"/>
      <c r="BY705" s="66"/>
      <c r="BZ705" s="66"/>
      <c r="CA705" s="66"/>
    </row>
    <row r="706" spans="1:79" s="256" customFormat="1" x14ac:dyDescent="0.2">
      <c r="A706" s="210"/>
      <c r="B706" s="211" t="s">
        <v>53</v>
      </c>
      <c r="C706" s="210"/>
      <c r="D706" s="214">
        <f t="shared" ref="D706:BN706" si="215">SUM(D707:D708)</f>
        <v>13.015350000000002</v>
      </c>
      <c r="E706" s="214">
        <f t="shared" ref="E706" si="216">SUM(E707:E708)</f>
        <v>0</v>
      </c>
      <c r="F706" s="214">
        <f t="shared" si="215"/>
        <v>0</v>
      </c>
      <c r="G706" s="214">
        <f t="shared" si="215"/>
        <v>0</v>
      </c>
      <c r="H706" s="214">
        <f t="shared" si="215"/>
        <v>0</v>
      </c>
      <c r="I706" s="214">
        <f t="shared" si="215"/>
        <v>0</v>
      </c>
      <c r="J706" s="214">
        <f t="shared" si="215"/>
        <v>0</v>
      </c>
      <c r="K706" s="214">
        <f t="shared" si="215"/>
        <v>0</v>
      </c>
      <c r="L706" s="214">
        <f t="shared" si="215"/>
        <v>0</v>
      </c>
      <c r="M706" s="214">
        <f t="shared" si="215"/>
        <v>0</v>
      </c>
      <c r="N706" s="214">
        <f t="shared" si="215"/>
        <v>0</v>
      </c>
      <c r="O706" s="214">
        <f t="shared" si="215"/>
        <v>0</v>
      </c>
      <c r="P706" s="214">
        <f t="shared" si="215"/>
        <v>0</v>
      </c>
      <c r="Q706" s="214">
        <f t="shared" si="215"/>
        <v>0</v>
      </c>
      <c r="R706" s="214">
        <f t="shared" si="215"/>
        <v>0</v>
      </c>
      <c r="S706" s="214">
        <f t="shared" si="215"/>
        <v>0</v>
      </c>
      <c r="T706" s="214">
        <f t="shared" si="215"/>
        <v>0</v>
      </c>
      <c r="U706" s="214">
        <f t="shared" si="215"/>
        <v>0</v>
      </c>
      <c r="V706" s="214">
        <f t="shared" si="215"/>
        <v>0</v>
      </c>
      <c r="W706" s="214">
        <f t="shared" si="215"/>
        <v>0</v>
      </c>
      <c r="X706" s="214">
        <f t="shared" si="215"/>
        <v>0</v>
      </c>
      <c r="Y706" s="214">
        <f t="shared" si="215"/>
        <v>0</v>
      </c>
      <c r="Z706" s="214">
        <f t="shared" si="215"/>
        <v>0</v>
      </c>
      <c r="AA706" s="214">
        <f t="shared" si="215"/>
        <v>0</v>
      </c>
      <c r="AB706" s="214">
        <f t="shared" si="215"/>
        <v>0</v>
      </c>
      <c r="AC706" s="214">
        <f t="shared" si="215"/>
        <v>0</v>
      </c>
      <c r="AD706" s="214">
        <f t="shared" si="215"/>
        <v>0</v>
      </c>
      <c r="AE706" s="214">
        <f t="shared" si="215"/>
        <v>0</v>
      </c>
      <c r="AF706" s="214">
        <f t="shared" si="215"/>
        <v>0</v>
      </c>
      <c r="AG706" s="214">
        <f t="shared" si="215"/>
        <v>0</v>
      </c>
      <c r="AH706" s="214">
        <f t="shared" si="215"/>
        <v>0</v>
      </c>
      <c r="AI706" s="214">
        <f t="shared" si="215"/>
        <v>0</v>
      </c>
      <c r="AJ706" s="214">
        <f t="shared" si="215"/>
        <v>0</v>
      </c>
      <c r="AK706" s="214">
        <f t="shared" si="215"/>
        <v>0</v>
      </c>
      <c r="AL706" s="214">
        <f t="shared" si="215"/>
        <v>0</v>
      </c>
      <c r="AM706" s="214">
        <f t="shared" si="215"/>
        <v>0</v>
      </c>
      <c r="AN706" s="214">
        <f t="shared" si="215"/>
        <v>0</v>
      </c>
      <c r="AO706" s="214">
        <f t="shared" si="215"/>
        <v>1.97401491</v>
      </c>
      <c r="AP706" s="214">
        <f t="shared" si="215"/>
        <v>0.25</v>
      </c>
      <c r="AQ706" s="214">
        <f t="shared" si="215"/>
        <v>0</v>
      </c>
      <c r="AR706" s="214">
        <f t="shared" si="215"/>
        <v>0.20399999999999999</v>
      </c>
      <c r="AS706" s="214">
        <f t="shared" si="215"/>
        <v>0</v>
      </c>
      <c r="AT706" s="214">
        <f t="shared" si="215"/>
        <v>0</v>
      </c>
      <c r="AU706" s="214">
        <f t="shared" si="215"/>
        <v>0</v>
      </c>
      <c r="AV706" s="214">
        <f t="shared" si="215"/>
        <v>0</v>
      </c>
      <c r="AW706" s="214">
        <f t="shared" si="215"/>
        <v>0</v>
      </c>
      <c r="AX706" s="214">
        <f t="shared" si="215"/>
        <v>0</v>
      </c>
      <c r="AY706" s="214">
        <f t="shared" si="215"/>
        <v>0</v>
      </c>
      <c r="AZ706" s="214">
        <f t="shared" si="215"/>
        <v>0</v>
      </c>
      <c r="BA706" s="214">
        <f t="shared" si="215"/>
        <v>0</v>
      </c>
      <c r="BB706" s="214">
        <f t="shared" si="215"/>
        <v>0</v>
      </c>
      <c r="BC706" s="214">
        <f t="shared" si="215"/>
        <v>1.97401491</v>
      </c>
      <c r="BD706" s="214">
        <f t="shared" si="215"/>
        <v>0.25</v>
      </c>
      <c r="BE706" s="214">
        <f t="shared" si="215"/>
        <v>0</v>
      </c>
      <c r="BF706" s="214">
        <f t="shared" si="215"/>
        <v>0.20399999999999999</v>
      </c>
      <c r="BG706" s="214">
        <f t="shared" si="215"/>
        <v>0</v>
      </c>
      <c r="BH706" s="214">
        <f t="shared" si="215"/>
        <v>0</v>
      </c>
      <c r="BI706" s="214">
        <f t="shared" si="215"/>
        <v>0</v>
      </c>
      <c r="BJ706" s="214">
        <f t="shared" si="215"/>
        <v>0</v>
      </c>
      <c r="BK706" s="214">
        <f t="shared" si="215"/>
        <v>0</v>
      </c>
      <c r="BL706" s="214">
        <f t="shared" si="215"/>
        <v>0</v>
      </c>
      <c r="BM706" s="214">
        <f t="shared" si="215"/>
        <v>0</v>
      </c>
      <c r="BN706" s="214">
        <f t="shared" si="215"/>
        <v>0</v>
      </c>
      <c r="BO706" s="214">
        <f t="shared" ref="BO706:CA706" si="217">SUM(BO707:BO708)</f>
        <v>0</v>
      </c>
      <c r="BP706" s="214">
        <f t="shared" si="217"/>
        <v>0</v>
      </c>
      <c r="BQ706" s="214">
        <f t="shared" si="217"/>
        <v>0</v>
      </c>
      <c r="BR706" s="214">
        <f t="shared" si="217"/>
        <v>0</v>
      </c>
      <c r="BS706" s="214">
        <f t="shared" si="217"/>
        <v>0</v>
      </c>
      <c r="BT706" s="214">
        <f t="shared" si="217"/>
        <v>0</v>
      </c>
      <c r="BU706" s="214">
        <f t="shared" si="217"/>
        <v>0</v>
      </c>
      <c r="BV706" s="214">
        <f t="shared" si="217"/>
        <v>0</v>
      </c>
      <c r="BW706" s="214">
        <f t="shared" si="217"/>
        <v>0</v>
      </c>
      <c r="BX706" s="214">
        <f t="shared" si="217"/>
        <v>0</v>
      </c>
      <c r="BY706" s="214">
        <f t="shared" si="217"/>
        <v>0</v>
      </c>
      <c r="BZ706" s="214">
        <f t="shared" si="217"/>
        <v>0</v>
      </c>
      <c r="CA706" s="214">
        <f t="shared" si="217"/>
        <v>0</v>
      </c>
    </row>
    <row r="707" spans="1:79" s="256" customFormat="1" ht="63" x14ac:dyDescent="0.2">
      <c r="A707" s="171" t="s">
        <v>900</v>
      </c>
      <c r="B707" s="84" t="s">
        <v>1785</v>
      </c>
      <c r="C707" s="171" t="s">
        <v>2490</v>
      </c>
      <c r="D707" s="87">
        <v>2.0621900000000002</v>
      </c>
      <c r="E707" s="66">
        <v>0</v>
      </c>
      <c r="F707" s="66">
        <v>0</v>
      </c>
      <c r="G707" s="66">
        <v>0</v>
      </c>
      <c r="H707" s="66">
        <v>0</v>
      </c>
      <c r="I707" s="66">
        <v>0</v>
      </c>
      <c r="J707" s="66">
        <v>0</v>
      </c>
      <c r="K707" s="66">
        <v>0</v>
      </c>
      <c r="L707" s="66">
        <v>0</v>
      </c>
      <c r="M707" s="66">
        <v>0</v>
      </c>
      <c r="N707" s="66">
        <v>0</v>
      </c>
      <c r="O707" s="66">
        <v>0</v>
      </c>
      <c r="P707" s="66">
        <v>0</v>
      </c>
      <c r="Q707" s="66">
        <v>0</v>
      </c>
      <c r="R707" s="66">
        <v>0</v>
      </c>
      <c r="S707" s="66">
        <v>0</v>
      </c>
      <c r="T707" s="66">
        <v>0</v>
      </c>
      <c r="U707" s="66">
        <v>0</v>
      </c>
      <c r="V707" s="66">
        <v>0</v>
      </c>
      <c r="W707" s="66">
        <v>0</v>
      </c>
      <c r="X707" s="66">
        <v>0</v>
      </c>
      <c r="Y707" s="66">
        <v>0</v>
      </c>
      <c r="Z707" s="66">
        <v>0</v>
      </c>
      <c r="AA707" s="66">
        <v>0</v>
      </c>
      <c r="AB707" s="66">
        <v>0</v>
      </c>
      <c r="AC707" s="66">
        <v>0</v>
      </c>
      <c r="AD707" s="66">
        <v>0</v>
      </c>
      <c r="AE707" s="66">
        <v>0</v>
      </c>
      <c r="AF707" s="66">
        <v>0</v>
      </c>
      <c r="AG707" s="66">
        <v>0</v>
      </c>
      <c r="AH707" s="66">
        <v>0</v>
      </c>
      <c r="AI707" s="66">
        <v>0</v>
      </c>
      <c r="AJ707" s="66"/>
      <c r="AK707" s="66">
        <v>0</v>
      </c>
      <c r="AL707" s="66"/>
      <c r="AM707" s="66"/>
      <c r="AN707" s="66"/>
      <c r="AO707" s="66">
        <v>1.97401491</v>
      </c>
      <c r="AP707" s="66">
        <v>0.25</v>
      </c>
      <c r="AQ707" s="66"/>
      <c r="AR707" s="66">
        <v>0.20399999999999999</v>
      </c>
      <c r="AS707" s="66"/>
      <c r="AT707" s="66"/>
      <c r="AU707" s="66"/>
      <c r="AV707" s="66">
        <v>0</v>
      </c>
      <c r="AW707" s="87">
        <v>0</v>
      </c>
      <c r="AX707" s="66"/>
      <c r="AY707" s="87">
        <v>0</v>
      </c>
      <c r="AZ707" s="66"/>
      <c r="BA707" s="66"/>
      <c r="BB707" s="66"/>
      <c r="BC707" s="66">
        <v>1.97401491</v>
      </c>
      <c r="BD707" s="87">
        <v>0.25</v>
      </c>
      <c r="BE707" s="66"/>
      <c r="BF707" s="87">
        <v>0.20399999999999999</v>
      </c>
      <c r="BG707" s="66"/>
      <c r="BH707" s="66"/>
      <c r="BI707" s="66"/>
      <c r="BJ707" s="66">
        <v>0</v>
      </c>
      <c r="BK707" s="87">
        <v>0</v>
      </c>
      <c r="BL707" s="66"/>
      <c r="BM707" s="87">
        <v>0</v>
      </c>
      <c r="BN707" s="66"/>
      <c r="BO707" s="66"/>
      <c r="BP707" s="66"/>
      <c r="BQ707" s="66"/>
      <c r="BR707" s="66"/>
      <c r="BS707" s="66"/>
      <c r="BT707" s="66"/>
      <c r="BU707" s="66"/>
      <c r="BV707" s="66"/>
      <c r="BW707" s="66"/>
      <c r="BX707" s="66"/>
      <c r="BY707" s="66"/>
      <c r="BZ707" s="66"/>
      <c r="CA707" s="66"/>
    </row>
    <row r="708" spans="1:79" s="256" customFormat="1" ht="78.75" x14ac:dyDescent="0.2">
      <c r="A708" s="171" t="s">
        <v>900</v>
      </c>
      <c r="B708" s="84" t="s">
        <v>769</v>
      </c>
      <c r="C708" s="171" t="s">
        <v>2491</v>
      </c>
      <c r="D708" s="87">
        <v>10.95316</v>
      </c>
      <c r="E708" s="66">
        <v>0</v>
      </c>
      <c r="F708" s="66">
        <v>0</v>
      </c>
      <c r="G708" s="177">
        <v>0</v>
      </c>
      <c r="H708" s="66">
        <v>0</v>
      </c>
      <c r="I708" s="177">
        <v>0</v>
      </c>
      <c r="J708" s="66">
        <v>0</v>
      </c>
      <c r="K708" s="66">
        <v>0</v>
      </c>
      <c r="L708" s="66">
        <v>0</v>
      </c>
      <c r="M708" s="66">
        <v>0</v>
      </c>
      <c r="N708" s="66">
        <v>0</v>
      </c>
      <c r="O708" s="66">
        <v>0</v>
      </c>
      <c r="P708" s="66">
        <v>0</v>
      </c>
      <c r="Q708" s="66">
        <v>0</v>
      </c>
      <c r="R708" s="66">
        <v>0</v>
      </c>
      <c r="S708" s="66">
        <v>0</v>
      </c>
      <c r="T708" s="66">
        <v>0</v>
      </c>
      <c r="U708" s="66">
        <v>0</v>
      </c>
      <c r="V708" s="66">
        <v>0</v>
      </c>
      <c r="W708" s="66">
        <v>0</v>
      </c>
      <c r="X708" s="66">
        <v>0</v>
      </c>
      <c r="Y708" s="66">
        <v>0</v>
      </c>
      <c r="Z708" s="66">
        <v>0</v>
      </c>
      <c r="AA708" s="66">
        <v>0</v>
      </c>
      <c r="AB708" s="66">
        <v>0</v>
      </c>
      <c r="AC708" s="66">
        <v>0</v>
      </c>
      <c r="AD708" s="66">
        <v>0</v>
      </c>
      <c r="AE708" s="66">
        <v>0</v>
      </c>
      <c r="AF708" s="66">
        <v>0</v>
      </c>
      <c r="AG708" s="66">
        <v>0</v>
      </c>
      <c r="AH708" s="66">
        <v>0</v>
      </c>
      <c r="AI708" s="177">
        <v>0</v>
      </c>
      <c r="AJ708" s="177"/>
      <c r="AK708" s="177">
        <v>0</v>
      </c>
      <c r="AL708" s="177"/>
      <c r="AM708" s="177"/>
      <c r="AN708" s="177"/>
      <c r="AO708" s="66">
        <v>0</v>
      </c>
      <c r="AP708" s="66">
        <v>0</v>
      </c>
      <c r="AQ708" s="177"/>
      <c r="AR708" s="66">
        <v>0</v>
      </c>
      <c r="AS708" s="177"/>
      <c r="AT708" s="177"/>
      <c r="AU708" s="177"/>
      <c r="AV708" s="66">
        <v>0</v>
      </c>
      <c r="AW708" s="87">
        <v>0</v>
      </c>
      <c r="AX708" s="177"/>
      <c r="AY708" s="87">
        <v>0</v>
      </c>
      <c r="AZ708" s="177"/>
      <c r="BA708" s="177"/>
      <c r="BB708" s="177"/>
      <c r="BC708" s="66">
        <v>0</v>
      </c>
      <c r="BD708" s="87">
        <v>0</v>
      </c>
      <c r="BE708" s="177"/>
      <c r="BF708" s="87">
        <v>0</v>
      </c>
      <c r="BG708" s="177"/>
      <c r="BH708" s="177"/>
      <c r="BI708" s="177"/>
      <c r="BJ708" s="66">
        <v>0</v>
      </c>
      <c r="BK708" s="87">
        <v>0</v>
      </c>
      <c r="BL708" s="177"/>
      <c r="BM708" s="87">
        <v>0</v>
      </c>
      <c r="BN708" s="177"/>
      <c r="BO708" s="177"/>
      <c r="BP708" s="177"/>
      <c r="BQ708" s="177"/>
      <c r="BR708" s="177"/>
      <c r="BS708" s="177"/>
      <c r="BT708" s="177"/>
      <c r="BU708" s="177"/>
      <c r="BV708" s="177"/>
      <c r="BW708" s="177"/>
      <c r="BX708" s="177"/>
      <c r="BY708" s="177"/>
      <c r="BZ708" s="177"/>
      <c r="CA708" s="177"/>
    </row>
    <row r="709" spans="1:79" s="256" customFormat="1" x14ac:dyDescent="0.2">
      <c r="A709" s="210"/>
      <c r="B709" s="211" t="s">
        <v>54</v>
      </c>
      <c r="C709" s="210"/>
      <c r="D709" s="214">
        <f t="shared" ref="D709:BN709" si="218">SUM(D710:D718)</f>
        <v>90.31465</v>
      </c>
      <c r="E709" s="214">
        <f t="shared" ref="E709" si="219">SUM(E710:E718)</f>
        <v>0</v>
      </c>
      <c r="F709" s="214">
        <f t="shared" si="218"/>
        <v>20.229990000000001</v>
      </c>
      <c r="G709" s="214">
        <f t="shared" si="218"/>
        <v>0.5</v>
      </c>
      <c r="H709" s="214">
        <f t="shared" si="218"/>
        <v>0</v>
      </c>
      <c r="I709" s="214">
        <f t="shared" si="218"/>
        <v>3.0779999999999998</v>
      </c>
      <c r="J709" s="214">
        <f t="shared" si="218"/>
        <v>0</v>
      </c>
      <c r="K709" s="214">
        <f t="shared" si="218"/>
        <v>0</v>
      </c>
      <c r="L709" s="214">
        <f t="shared" si="218"/>
        <v>0</v>
      </c>
      <c r="M709" s="214">
        <f t="shared" si="218"/>
        <v>0</v>
      </c>
      <c r="N709" s="214">
        <f t="shared" si="218"/>
        <v>0</v>
      </c>
      <c r="O709" s="214">
        <f t="shared" si="218"/>
        <v>0</v>
      </c>
      <c r="P709" s="214">
        <f t="shared" si="218"/>
        <v>0</v>
      </c>
      <c r="Q709" s="214">
        <f t="shared" si="218"/>
        <v>0</v>
      </c>
      <c r="R709" s="214">
        <f t="shared" si="218"/>
        <v>0</v>
      </c>
      <c r="S709" s="214">
        <f t="shared" si="218"/>
        <v>0</v>
      </c>
      <c r="T709" s="214">
        <f t="shared" si="218"/>
        <v>0</v>
      </c>
      <c r="U709" s="214">
        <f t="shared" si="218"/>
        <v>0</v>
      </c>
      <c r="V709" s="214">
        <f t="shared" si="218"/>
        <v>0</v>
      </c>
      <c r="W709" s="214">
        <f t="shared" si="218"/>
        <v>0</v>
      </c>
      <c r="X709" s="214">
        <f t="shared" si="218"/>
        <v>0</v>
      </c>
      <c r="Y709" s="214">
        <f t="shared" si="218"/>
        <v>0</v>
      </c>
      <c r="Z709" s="214">
        <f t="shared" si="218"/>
        <v>0</v>
      </c>
      <c r="AA709" s="214">
        <f t="shared" si="218"/>
        <v>0</v>
      </c>
      <c r="AB709" s="214">
        <f t="shared" si="218"/>
        <v>0</v>
      </c>
      <c r="AC709" s="214">
        <f t="shared" si="218"/>
        <v>0</v>
      </c>
      <c r="AD709" s="214">
        <f t="shared" si="218"/>
        <v>0</v>
      </c>
      <c r="AE709" s="214">
        <f t="shared" si="218"/>
        <v>0</v>
      </c>
      <c r="AF709" s="214">
        <f t="shared" si="218"/>
        <v>0</v>
      </c>
      <c r="AG709" s="214">
        <f t="shared" si="218"/>
        <v>0</v>
      </c>
      <c r="AH709" s="214">
        <f t="shared" si="218"/>
        <v>20.229990000000001</v>
      </c>
      <c r="AI709" s="214">
        <f t="shared" si="218"/>
        <v>0.5</v>
      </c>
      <c r="AJ709" s="214">
        <f t="shared" si="218"/>
        <v>0</v>
      </c>
      <c r="AK709" s="214">
        <f t="shared" si="218"/>
        <v>3.0779999999999998</v>
      </c>
      <c r="AL709" s="214">
        <f t="shared" si="218"/>
        <v>0</v>
      </c>
      <c r="AM709" s="214">
        <f t="shared" si="218"/>
        <v>0</v>
      </c>
      <c r="AN709" s="214">
        <f t="shared" si="218"/>
        <v>0</v>
      </c>
      <c r="AO709" s="214">
        <f t="shared" si="218"/>
        <v>81.705396440000001</v>
      </c>
      <c r="AP709" s="214">
        <f t="shared" si="218"/>
        <v>1</v>
      </c>
      <c r="AQ709" s="214">
        <f t="shared" si="218"/>
        <v>0</v>
      </c>
      <c r="AR709" s="214">
        <f t="shared" si="218"/>
        <v>7.9220000000000006</v>
      </c>
      <c r="AS709" s="214">
        <f t="shared" si="218"/>
        <v>0</v>
      </c>
      <c r="AT709" s="214">
        <f t="shared" si="218"/>
        <v>0</v>
      </c>
      <c r="AU709" s="214">
        <f t="shared" si="218"/>
        <v>0</v>
      </c>
      <c r="AV709" s="214">
        <f t="shared" si="218"/>
        <v>6.5498693399999999</v>
      </c>
      <c r="AW709" s="214">
        <f t="shared" si="218"/>
        <v>0.5</v>
      </c>
      <c r="AX709" s="214">
        <f t="shared" si="218"/>
        <v>0</v>
      </c>
      <c r="AY709" s="214">
        <f t="shared" si="218"/>
        <v>0.63200000000000001</v>
      </c>
      <c r="AZ709" s="214">
        <f t="shared" si="218"/>
        <v>0</v>
      </c>
      <c r="BA709" s="214">
        <f t="shared" si="218"/>
        <v>0</v>
      </c>
      <c r="BB709" s="214">
        <f t="shared" si="218"/>
        <v>0</v>
      </c>
      <c r="BC709" s="214">
        <f t="shared" si="218"/>
        <v>73.39402917999999</v>
      </c>
      <c r="BD709" s="214">
        <f t="shared" si="218"/>
        <v>0.5</v>
      </c>
      <c r="BE709" s="214">
        <f t="shared" si="218"/>
        <v>0</v>
      </c>
      <c r="BF709" s="214">
        <f t="shared" si="218"/>
        <v>6.83</v>
      </c>
      <c r="BG709" s="214">
        <f t="shared" si="218"/>
        <v>0</v>
      </c>
      <c r="BH709" s="214">
        <f t="shared" si="218"/>
        <v>0</v>
      </c>
      <c r="BI709" s="214">
        <f t="shared" si="218"/>
        <v>0</v>
      </c>
      <c r="BJ709" s="214">
        <f t="shared" si="218"/>
        <v>1.7614979200000001</v>
      </c>
      <c r="BK709" s="214">
        <f t="shared" si="218"/>
        <v>0</v>
      </c>
      <c r="BL709" s="214">
        <f t="shared" si="218"/>
        <v>0</v>
      </c>
      <c r="BM709" s="214">
        <f t="shared" si="218"/>
        <v>0.46</v>
      </c>
      <c r="BN709" s="214">
        <f t="shared" si="218"/>
        <v>0</v>
      </c>
      <c r="BO709" s="214">
        <f t="shared" ref="BO709:CA709" si="220">SUM(BO710:BO718)</f>
        <v>0</v>
      </c>
      <c r="BP709" s="214">
        <f t="shared" si="220"/>
        <v>0</v>
      </c>
      <c r="BQ709" s="214">
        <f t="shared" si="220"/>
        <v>0</v>
      </c>
      <c r="BR709" s="214">
        <f t="shared" si="220"/>
        <v>0</v>
      </c>
      <c r="BS709" s="214">
        <f t="shared" si="220"/>
        <v>0</v>
      </c>
      <c r="BT709" s="214">
        <f t="shared" si="220"/>
        <v>0</v>
      </c>
      <c r="BU709" s="214">
        <f t="shared" si="220"/>
        <v>0</v>
      </c>
      <c r="BV709" s="214">
        <f t="shared" si="220"/>
        <v>0</v>
      </c>
      <c r="BW709" s="214">
        <f t="shared" si="220"/>
        <v>0</v>
      </c>
      <c r="BX709" s="214">
        <f t="shared" si="220"/>
        <v>0</v>
      </c>
      <c r="BY709" s="214">
        <f t="shared" si="220"/>
        <v>0</v>
      </c>
      <c r="BZ709" s="214">
        <f t="shared" si="220"/>
        <v>0</v>
      </c>
      <c r="CA709" s="214">
        <f t="shared" si="220"/>
        <v>0</v>
      </c>
    </row>
    <row r="710" spans="1:79" s="256" customFormat="1" ht="78.75" x14ac:dyDescent="0.2">
      <c r="A710" s="171" t="s">
        <v>900</v>
      </c>
      <c r="B710" s="84" t="s">
        <v>770</v>
      </c>
      <c r="C710" s="171" t="s">
        <v>2492</v>
      </c>
      <c r="D710" s="87">
        <v>2.12344</v>
      </c>
      <c r="E710" s="66">
        <v>0</v>
      </c>
      <c r="F710" s="66">
        <v>2.1234400000000004</v>
      </c>
      <c r="G710" s="66">
        <v>0</v>
      </c>
      <c r="H710" s="66">
        <v>0</v>
      </c>
      <c r="I710" s="66">
        <v>0.4</v>
      </c>
      <c r="J710" s="66">
        <v>0</v>
      </c>
      <c r="K710" s="66">
        <v>0</v>
      </c>
      <c r="L710" s="66">
        <v>0</v>
      </c>
      <c r="M710" s="66">
        <v>0</v>
      </c>
      <c r="N710" s="66">
        <v>0</v>
      </c>
      <c r="O710" s="66">
        <v>0</v>
      </c>
      <c r="P710" s="66">
        <v>0</v>
      </c>
      <c r="Q710" s="66">
        <v>0</v>
      </c>
      <c r="R710" s="66">
        <v>0</v>
      </c>
      <c r="S710" s="66">
        <v>0</v>
      </c>
      <c r="T710" s="66">
        <v>0</v>
      </c>
      <c r="U710" s="66">
        <v>0</v>
      </c>
      <c r="V710" s="66">
        <v>0</v>
      </c>
      <c r="W710" s="66">
        <v>0</v>
      </c>
      <c r="X710" s="66">
        <v>0</v>
      </c>
      <c r="Y710" s="66">
        <v>0</v>
      </c>
      <c r="Z710" s="66">
        <v>0</v>
      </c>
      <c r="AA710" s="66">
        <v>0</v>
      </c>
      <c r="AB710" s="66">
        <v>0</v>
      </c>
      <c r="AC710" s="66">
        <v>0</v>
      </c>
      <c r="AD710" s="66">
        <v>0</v>
      </c>
      <c r="AE710" s="66">
        <v>0</v>
      </c>
      <c r="AF710" s="66">
        <v>0</v>
      </c>
      <c r="AG710" s="66">
        <v>0</v>
      </c>
      <c r="AH710" s="66">
        <v>2.1234400000000004</v>
      </c>
      <c r="AI710" s="66">
        <v>0</v>
      </c>
      <c r="AJ710" s="66"/>
      <c r="AK710" s="66">
        <v>0.4</v>
      </c>
      <c r="AL710" s="66"/>
      <c r="AM710" s="66"/>
      <c r="AN710" s="66"/>
      <c r="AO710" s="66">
        <v>0</v>
      </c>
      <c r="AP710" s="66">
        <v>0</v>
      </c>
      <c r="AQ710" s="66"/>
      <c r="AR710" s="66">
        <v>0</v>
      </c>
      <c r="AS710" s="66"/>
      <c r="AT710" s="66"/>
      <c r="AU710" s="66"/>
      <c r="AV710" s="66">
        <v>0</v>
      </c>
      <c r="AW710" s="87">
        <v>0</v>
      </c>
      <c r="AX710" s="66"/>
      <c r="AY710" s="87">
        <v>0</v>
      </c>
      <c r="AZ710" s="66"/>
      <c r="BA710" s="66"/>
      <c r="BB710" s="66"/>
      <c r="BC710" s="66">
        <v>0</v>
      </c>
      <c r="BD710" s="87">
        <v>0</v>
      </c>
      <c r="BE710" s="66"/>
      <c r="BF710" s="87">
        <v>0</v>
      </c>
      <c r="BG710" s="66"/>
      <c r="BH710" s="66"/>
      <c r="BI710" s="66"/>
      <c r="BJ710" s="66">
        <v>0</v>
      </c>
      <c r="BK710" s="87">
        <v>0</v>
      </c>
      <c r="BL710" s="66"/>
      <c r="BM710" s="87">
        <v>0</v>
      </c>
      <c r="BN710" s="66"/>
      <c r="BO710" s="66"/>
      <c r="BP710" s="66"/>
      <c r="BQ710" s="66"/>
      <c r="BR710" s="66"/>
      <c r="BS710" s="66"/>
      <c r="BT710" s="66"/>
      <c r="BU710" s="66"/>
      <c r="BV710" s="66"/>
      <c r="BW710" s="66"/>
      <c r="BX710" s="66"/>
      <c r="BY710" s="66"/>
      <c r="BZ710" s="66"/>
      <c r="CA710" s="66"/>
    </row>
    <row r="711" spans="1:79" s="256" customFormat="1" ht="78.75" x14ac:dyDescent="0.2">
      <c r="A711" s="171" t="s">
        <v>900</v>
      </c>
      <c r="B711" s="84" t="s">
        <v>771</v>
      </c>
      <c r="C711" s="171" t="s">
        <v>2493</v>
      </c>
      <c r="D711" s="87">
        <v>1.51441</v>
      </c>
      <c r="E711" s="66">
        <v>0</v>
      </c>
      <c r="F711" s="66">
        <v>1.5144100000000003</v>
      </c>
      <c r="G711" s="66">
        <v>0</v>
      </c>
      <c r="H711" s="66">
        <v>0</v>
      </c>
      <c r="I711" s="66">
        <v>0.26</v>
      </c>
      <c r="J711" s="66">
        <v>0</v>
      </c>
      <c r="K711" s="66">
        <v>0</v>
      </c>
      <c r="L711" s="66">
        <v>0</v>
      </c>
      <c r="M711" s="66">
        <v>0</v>
      </c>
      <c r="N711" s="66">
        <v>0</v>
      </c>
      <c r="O711" s="66">
        <v>0</v>
      </c>
      <c r="P711" s="66">
        <v>0</v>
      </c>
      <c r="Q711" s="66">
        <v>0</v>
      </c>
      <c r="R711" s="66">
        <v>0</v>
      </c>
      <c r="S711" s="66">
        <v>0</v>
      </c>
      <c r="T711" s="66">
        <v>0</v>
      </c>
      <c r="U711" s="66">
        <v>0</v>
      </c>
      <c r="V711" s="66">
        <v>0</v>
      </c>
      <c r="W711" s="66">
        <v>0</v>
      </c>
      <c r="X711" s="66">
        <v>0</v>
      </c>
      <c r="Y711" s="66">
        <v>0</v>
      </c>
      <c r="Z711" s="66">
        <v>0</v>
      </c>
      <c r="AA711" s="66">
        <v>0</v>
      </c>
      <c r="AB711" s="66">
        <v>0</v>
      </c>
      <c r="AC711" s="66">
        <v>0</v>
      </c>
      <c r="AD711" s="66">
        <v>0</v>
      </c>
      <c r="AE711" s="66">
        <v>0</v>
      </c>
      <c r="AF711" s="66">
        <v>0</v>
      </c>
      <c r="AG711" s="66">
        <v>0</v>
      </c>
      <c r="AH711" s="66">
        <v>1.5144100000000003</v>
      </c>
      <c r="AI711" s="66">
        <v>0</v>
      </c>
      <c r="AJ711" s="66"/>
      <c r="AK711" s="66">
        <v>0.26</v>
      </c>
      <c r="AL711" s="66"/>
      <c r="AM711" s="66"/>
      <c r="AN711" s="66"/>
      <c r="AO711" s="66">
        <v>0</v>
      </c>
      <c r="AP711" s="66">
        <v>0</v>
      </c>
      <c r="AQ711" s="66"/>
      <c r="AR711" s="66">
        <v>0</v>
      </c>
      <c r="AS711" s="66"/>
      <c r="AT711" s="66"/>
      <c r="AU711" s="66"/>
      <c r="AV711" s="66">
        <v>0</v>
      </c>
      <c r="AW711" s="87">
        <v>0</v>
      </c>
      <c r="AX711" s="66"/>
      <c r="AY711" s="87">
        <v>0</v>
      </c>
      <c r="AZ711" s="66"/>
      <c r="BA711" s="66"/>
      <c r="BB711" s="66"/>
      <c r="BC711" s="66">
        <v>0</v>
      </c>
      <c r="BD711" s="87">
        <v>0</v>
      </c>
      <c r="BE711" s="66"/>
      <c r="BF711" s="87">
        <v>0</v>
      </c>
      <c r="BG711" s="66"/>
      <c r="BH711" s="66"/>
      <c r="BI711" s="66"/>
      <c r="BJ711" s="66">
        <v>0</v>
      </c>
      <c r="BK711" s="87">
        <v>0</v>
      </c>
      <c r="BL711" s="66"/>
      <c r="BM711" s="87">
        <v>0</v>
      </c>
      <c r="BN711" s="66"/>
      <c r="BO711" s="66"/>
      <c r="BP711" s="66"/>
      <c r="BQ711" s="66"/>
      <c r="BR711" s="66"/>
      <c r="BS711" s="66"/>
      <c r="BT711" s="66"/>
      <c r="BU711" s="66"/>
      <c r="BV711" s="66"/>
      <c r="BW711" s="66"/>
      <c r="BX711" s="66"/>
      <c r="BY711" s="66"/>
      <c r="BZ711" s="66"/>
      <c r="CA711" s="66"/>
    </row>
    <row r="712" spans="1:79" s="256" customFormat="1" ht="63" x14ac:dyDescent="0.2">
      <c r="A712" s="171" t="s">
        <v>900</v>
      </c>
      <c r="B712" s="84" t="s">
        <v>772</v>
      </c>
      <c r="C712" s="171" t="s">
        <v>2494</v>
      </c>
      <c r="D712" s="87">
        <v>2.0517300000000001</v>
      </c>
      <c r="E712" s="66">
        <v>0</v>
      </c>
      <c r="F712" s="66">
        <v>2.0517300000000001</v>
      </c>
      <c r="G712" s="66">
        <v>0</v>
      </c>
      <c r="H712" s="66">
        <v>0</v>
      </c>
      <c r="I712" s="66">
        <v>0.33</v>
      </c>
      <c r="J712" s="66">
        <v>0</v>
      </c>
      <c r="K712" s="66">
        <v>0</v>
      </c>
      <c r="L712" s="66">
        <v>0</v>
      </c>
      <c r="M712" s="66">
        <v>0</v>
      </c>
      <c r="N712" s="66">
        <v>0</v>
      </c>
      <c r="O712" s="66">
        <v>0</v>
      </c>
      <c r="P712" s="66">
        <v>0</v>
      </c>
      <c r="Q712" s="66">
        <v>0</v>
      </c>
      <c r="R712" s="66">
        <v>0</v>
      </c>
      <c r="S712" s="66">
        <v>0</v>
      </c>
      <c r="T712" s="66">
        <v>0</v>
      </c>
      <c r="U712" s="66">
        <v>0</v>
      </c>
      <c r="V712" s="66">
        <v>0</v>
      </c>
      <c r="W712" s="66">
        <v>0</v>
      </c>
      <c r="X712" s="66">
        <v>0</v>
      </c>
      <c r="Y712" s="66">
        <v>0</v>
      </c>
      <c r="Z712" s="66">
        <v>0</v>
      </c>
      <c r="AA712" s="66">
        <v>0</v>
      </c>
      <c r="AB712" s="66">
        <v>0</v>
      </c>
      <c r="AC712" s="66">
        <v>0</v>
      </c>
      <c r="AD712" s="66">
        <v>0</v>
      </c>
      <c r="AE712" s="66">
        <v>0</v>
      </c>
      <c r="AF712" s="66">
        <v>0</v>
      </c>
      <c r="AG712" s="66">
        <v>0</v>
      </c>
      <c r="AH712" s="66">
        <v>2.0517300000000001</v>
      </c>
      <c r="AI712" s="66">
        <v>0</v>
      </c>
      <c r="AJ712" s="66"/>
      <c r="AK712" s="66">
        <v>0.33</v>
      </c>
      <c r="AL712" s="66"/>
      <c r="AM712" s="66"/>
      <c r="AN712" s="66"/>
      <c r="AO712" s="66">
        <v>0</v>
      </c>
      <c r="AP712" s="66">
        <v>0</v>
      </c>
      <c r="AQ712" s="66"/>
      <c r="AR712" s="66">
        <v>0</v>
      </c>
      <c r="AS712" s="66"/>
      <c r="AT712" s="66"/>
      <c r="AU712" s="66"/>
      <c r="AV712" s="66">
        <v>0</v>
      </c>
      <c r="AW712" s="87">
        <v>0</v>
      </c>
      <c r="AX712" s="66"/>
      <c r="AY712" s="87">
        <v>0</v>
      </c>
      <c r="AZ712" s="66"/>
      <c r="BA712" s="66"/>
      <c r="BB712" s="66"/>
      <c r="BC712" s="66">
        <v>0</v>
      </c>
      <c r="BD712" s="87">
        <v>0</v>
      </c>
      <c r="BE712" s="66"/>
      <c r="BF712" s="87">
        <v>0</v>
      </c>
      <c r="BG712" s="66"/>
      <c r="BH712" s="66"/>
      <c r="BI712" s="66"/>
      <c r="BJ712" s="66">
        <v>0</v>
      </c>
      <c r="BK712" s="87">
        <v>0</v>
      </c>
      <c r="BL712" s="66"/>
      <c r="BM712" s="87">
        <v>0</v>
      </c>
      <c r="BN712" s="66"/>
      <c r="BO712" s="66"/>
      <c r="BP712" s="66"/>
      <c r="BQ712" s="66"/>
      <c r="BR712" s="66"/>
      <c r="BS712" s="66"/>
      <c r="BT712" s="66"/>
      <c r="BU712" s="66"/>
      <c r="BV712" s="66"/>
      <c r="BW712" s="66"/>
      <c r="BX712" s="66"/>
      <c r="BY712" s="66"/>
      <c r="BZ712" s="66"/>
      <c r="CA712" s="66"/>
    </row>
    <row r="713" spans="1:79" s="256" customFormat="1" ht="78.75" x14ac:dyDescent="0.2">
      <c r="A713" s="171" t="s">
        <v>900</v>
      </c>
      <c r="B713" s="84" t="s">
        <v>773</v>
      </c>
      <c r="C713" s="171" t="s">
        <v>2495</v>
      </c>
      <c r="D713" s="87">
        <v>1.8121700000000001</v>
      </c>
      <c r="E713" s="66">
        <v>0</v>
      </c>
      <c r="F713" s="66">
        <v>1.8121700000000001</v>
      </c>
      <c r="G713" s="66">
        <v>0</v>
      </c>
      <c r="H713" s="66">
        <v>0</v>
      </c>
      <c r="I713" s="66">
        <v>0.37</v>
      </c>
      <c r="J713" s="66">
        <v>0</v>
      </c>
      <c r="K713" s="66">
        <v>0</v>
      </c>
      <c r="L713" s="66">
        <v>0</v>
      </c>
      <c r="M713" s="66">
        <v>0</v>
      </c>
      <c r="N713" s="66">
        <v>0</v>
      </c>
      <c r="O713" s="66">
        <v>0</v>
      </c>
      <c r="P713" s="66">
        <v>0</v>
      </c>
      <c r="Q713" s="66">
        <v>0</v>
      </c>
      <c r="R713" s="66">
        <v>0</v>
      </c>
      <c r="S713" s="66">
        <v>0</v>
      </c>
      <c r="T713" s="66">
        <v>0</v>
      </c>
      <c r="U713" s="66">
        <v>0</v>
      </c>
      <c r="V713" s="66">
        <v>0</v>
      </c>
      <c r="W713" s="66">
        <v>0</v>
      </c>
      <c r="X713" s="66">
        <v>0</v>
      </c>
      <c r="Y713" s="66">
        <v>0</v>
      </c>
      <c r="Z713" s="66">
        <v>0</v>
      </c>
      <c r="AA713" s="66">
        <v>0</v>
      </c>
      <c r="AB713" s="66">
        <v>0</v>
      </c>
      <c r="AC713" s="66">
        <v>0</v>
      </c>
      <c r="AD713" s="66">
        <v>0</v>
      </c>
      <c r="AE713" s="66">
        <v>0</v>
      </c>
      <c r="AF713" s="66">
        <v>0</v>
      </c>
      <c r="AG713" s="66">
        <v>0</v>
      </c>
      <c r="AH713" s="66">
        <v>1.8121700000000001</v>
      </c>
      <c r="AI713" s="66">
        <v>0</v>
      </c>
      <c r="AJ713" s="66"/>
      <c r="AK713" s="66">
        <v>0.37</v>
      </c>
      <c r="AL713" s="66"/>
      <c r="AM713" s="66"/>
      <c r="AN713" s="66"/>
      <c r="AO713" s="66">
        <v>1.7614979200000001</v>
      </c>
      <c r="AP713" s="66">
        <v>0</v>
      </c>
      <c r="AQ713" s="66"/>
      <c r="AR713" s="66">
        <v>0.46</v>
      </c>
      <c r="AS713" s="66"/>
      <c r="AT713" s="66"/>
      <c r="AU713" s="66"/>
      <c r="AV713" s="66">
        <v>0</v>
      </c>
      <c r="AW713" s="87">
        <v>0</v>
      </c>
      <c r="AX713" s="66"/>
      <c r="AY713" s="87">
        <v>0</v>
      </c>
      <c r="AZ713" s="66"/>
      <c r="BA713" s="66"/>
      <c r="BB713" s="66"/>
      <c r="BC713" s="66">
        <v>0</v>
      </c>
      <c r="BD713" s="87">
        <v>0</v>
      </c>
      <c r="BE713" s="66"/>
      <c r="BF713" s="87">
        <v>0</v>
      </c>
      <c r="BG713" s="66"/>
      <c r="BH713" s="66"/>
      <c r="BI713" s="66"/>
      <c r="BJ713" s="66">
        <v>1.7614979200000001</v>
      </c>
      <c r="BK713" s="87">
        <v>0</v>
      </c>
      <c r="BL713" s="66"/>
      <c r="BM713" s="87">
        <v>0.46</v>
      </c>
      <c r="BN713" s="66"/>
      <c r="BO713" s="66"/>
      <c r="BP713" s="66"/>
      <c r="BQ713" s="66"/>
      <c r="BR713" s="66"/>
      <c r="BS713" s="66"/>
      <c r="BT713" s="66"/>
      <c r="BU713" s="66"/>
      <c r="BV713" s="66"/>
      <c r="BW713" s="66"/>
      <c r="BX713" s="66"/>
      <c r="BY713" s="66"/>
      <c r="BZ713" s="66"/>
      <c r="CA713" s="66"/>
    </row>
    <row r="714" spans="1:79" s="256" customFormat="1" ht="63" x14ac:dyDescent="0.2">
      <c r="A714" s="171" t="s">
        <v>900</v>
      </c>
      <c r="B714" s="170" t="s">
        <v>774</v>
      </c>
      <c r="C714" s="171" t="s">
        <v>2496</v>
      </c>
      <c r="D714" s="87">
        <v>4.9093599999999995</v>
      </c>
      <c r="E714" s="66">
        <v>0</v>
      </c>
      <c r="F714" s="66">
        <v>4.9093599999999995</v>
      </c>
      <c r="G714" s="66">
        <v>0</v>
      </c>
      <c r="H714" s="66">
        <v>0</v>
      </c>
      <c r="I714" s="66">
        <v>0.95</v>
      </c>
      <c r="J714" s="66">
        <v>0</v>
      </c>
      <c r="K714" s="66">
        <v>0</v>
      </c>
      <c r="L714" s="66">
        <v>0</v>
      </c>
      <c r="M714" s="66">
        <v>0</v>
      </c>
      <c r="N714" s="66">
        <v>0</v>
      </c>
      <c r="O714" s="66">
        <v>0</v>
      </c>
      <c r="P714" s="66">
        <v>0</v>
      </c>
      <c r="Q714" s="66">
        <v>0</v>
      </c>
      <c r="R714" s="66">
        <v>0</v>
      </c>
      <c r="S714" s="66">
        <v>0</v>
      </c>
      <c r="T714" s="66">
        <v>0</v>
      </c>
      <c r="U714" s="66">
        <v>0</v>
      </c>
      <c r="V714" s="66">
        <v>0</v>
      </c>
      <c r="W714" s="66">
        <v>0</v>
      </c>
      <c r="X714" s="66">
        <v>0</v>
      </c>
      <c r="Y714" s="66">
        <v>0</v>
      </c>
      <c r="Z714" s="66">
        <v>0</v>
      </c>
      <c r="AA714" s="66">
        <v>0</v>
      </c>
      <c r="AB714" s="66">
        <v>0</v>
      </c>
      <c r="AC714" s="66">
        <v>0</v>
      </c>
      <c r="AD714" s="66">
        <v>0</v>
      </c>
      <c r="AE714" s="66">
        <v>0</v>
      </c>
      <c r="AF714" s="66">
        <v>0</v>
      </c>
      <c r="AG714" s="66">
        <v>0</v>
      </c>
      <c r="AH714" s="66">
        <v>4.9093599999999995</v>
      </c>
      <c r="AI714" s="66">
        <v>0</v>
      </c>
      <c r="AJ714" s="66"/>
      <c r="AK714" s="66">
        <v>0.95</v>
      </c>
      <c r="AL714" s="66"/>
      <c r="AM714" s="66"/>
      <c r="AN714" s="66"/>
      <c r="AO714" s="66">
        <v>0</v>
      </c>
      <c r="AP714" s="66">
        <v>0</v>
      </c>
      <c r="AQ714" s="66"/>
      <c r="AR714" s="66">
        <v>0</v>
      </c>
      <c r="AS714" s="66"/>
      <c r="AT714" s="66"/>
      <c r="AU714" s="66"/>
      <c r="AV714" s="66">
        <v>0</v>
      </c>
      <c r="AW714" s="87">
        <v>0</v>
      </c>
      <c r="AX714" s="66"/>
      <c r="AY714" s="87">
        <v>0</v>
      </c>
      <c r="AZ714" s="66"/>
      <c r="BA714" s="66"/>
      <c r="BB714" s="66"/>
      <c r="BC714" s="66">
        <v>0</v>
      </c>
      <c r="BD714" s="87">
        <v>0</v>
      </c>
      <c r="BE714" s="66"/>
      <c r="BF714" s="87">
        <v>0</v>
      </c>
      <c r="BG714" s="66"/>
      <c r="BH714" s="66"/>
      <c r="BI714" s="66"/>
      <c r="BJ714" s="66">
        <v>0</v>
      </c>
      <c r="BK714" s="87">
        <v>0</v>
      </c>
      <c r="BL714" s="66"/>
      <c r="BM714" s="87">
        <v>0</v>
      </c>
      <c r="BN714" s="66"/>
      <c r="BO714" s="66"/>
      <c r="BP714" s="66"/>
      <c r="BQ714" s="66"/>
      <c r="BR714" s="66"/>
      <c r="BS714" s="66"/>
      <c r="BT714" s="66"/>
      <c r="BU714" s="66"/>
      <c r="BV714" s="66"/>
      <c r="BW714" s="66"/>
      <c r="BX714" s="66"/>
      <c r="BY714" s="66"/>
      <c r="BZ714" s="66"/>
      <c r="CA714" s="66"/>
    </row>
    <row r="715" spans="1:79" s="256" customFormat="1" ht="47.25" x14ac:dyDescent="0.2">
      <c r="A715" s="171" t="s">
        <v>900</v>
      </c>
      <c r="B715" s="84" t="s">
        <v>94</v>
      </c>
      <c r="C715" s="171" t="s">
        <v>2497</v>
      </c>
      <c r="D715" s="87">
        <v>16.46088</v>
      </c>
      <c r="E715" s="66">
        <v>0</v>
      </c>
      <c r="F715" s="66">
        <v>0</v>
      </c>
      <c r="G715" s="66">
        <v>0</v>
      </c>
      <c r="H715" s="66">
        <v>0</v>
      </c>
      <c r="I715" s="66">
        <v>0</v>
      </c>
      <c r="J715" s="66">
        <v>0</v>
      </c>
      <c r="K715" s="66">
        <v>0</v>
      </c>
      <c r="L715" s="66">
        <v>0</v>
      </c>
      <c r="M715" s="66">
        <v>0</v>
      </c>
      <c r="N715" s="66">
        <v>0</v>
      </c>
      <c r="O715" s="66">
        <v>0</v>
      </c>
      <c r="P715" s="66">
        <v>0</v>
      </c>
      <c r="Q715" s="66">
        <v>0</v>
      </c>
      <c r="R715" s="66">
        <v>0</v>
      </c>
      <c r="S715" s="66">
        <v>0</v>
      </c>
      <c r="T715" s="66">
        <v>0</v>
      </c>
      <c r="U715" s="66">
        <v>0</v>
      </c>
      <c r="V715" s="66">
        <v>0</v>
      </c>
      <c r="W715" s="66">
        <v>0</v>
      </c>
      <c r="X715" s="66">
        <v>0</v>
      </c>
      <c r="Y715" s="66">
        <v>0</v>
      </c>
      <c r="Z715" s="66">
        <v>0</v>
      </c>
      <c r="AA715" s="66">
        <v>0</v>
      </c>
      <c r="AB715" s="66">
        <v>0</v>
      </c>
      <c r="AC715" s="66">
        <v>0</v>
      </c>
      <c r="AD715" s="66">
        <v>0</v>
      </c>
      <c r="AE715" s="66">
        <v>0</v>
      </c>
      <c r="AF715" s="66">
        <v>0</v>
      </c>
      <c r="AG715" s="66">
        <v>0</v>
      </c>
      <c r="AH715" s="66">
        <v>0</v>
      </c>
      <c r="AI715" s="66">
        <v>0</v>
      </c>
      <c r="AJ715" s="66"/>
      <c r="AK715" s="66">
        <v>0</v>
      </c>
      <c r="AL715" s="66"/>
      <c r="AM715" s="66"/>
      <c r="AN715" s="66"/>
      <c r="AO715" s="66">
        <v>19.435716239999998</v>
      </c>
      <c r="AP715" s="66">
        <v>0.5</v>
      </c>
      <c r="AQ715" s="66"/>
      <c r="AR715" s="66">
        <v>0.83799999999999997</v>
      </c>
      <c r="AS715" s="66"/>
      <c r="AT715" s="66"/>
      <c r="AU715" s="66"/>
      <c r="AV715" s="66">
        <v>0</v>
      </c>
      <c r="AW715" s="87">
        <v>0</v>
      </c>
      <c r="AX715" s="66"/>
      <c r="AY715" s="87">
        <v>0</v>
      </c>
      <c r="AZ715" s="66"/>
      <c r="BA715" s="66"/>
      <c r="BB715" s="66"/>
      <c r="BC715" s="66">
        <v>19.435716239999998</v>
      </c>
      <c r="BD715" s="87">
        <v>0.5</v>
      </c>
      <c r="BE715" s="66"/>
      <c r="BF715" s="87">
        <v>0.83799999999999997</v>
      </c>
      <c r="BG715" s="66"/>
      <c r="BH715" s="66"/>
      <c r="BI715" s="66"/>
      <c r="BJ715" s="66">
        <v>0</v>
      </c>
      <c r="BK715" s="87">
        <v>0</v>
      </c>
      <c r="BL715" s="66"/>
      <c r="BM715" s="87">
        <v>0</v>
      </c>
      <c r="BN715" s="66"/>
      <c r="BO715" s="66"/>
      <c r="BP715" s="66"/>
      <c r="BQ715" s="66"/>
      <c r="BR715" s="66"/>
      <c r="BS715" s="66"/>
      <c r="BT715" s="66"/>
      <c r="BU715" s="66"/>
      <c r="BV715" s="66"/>
      <c r="BW715" s="66"/>
      <c r="BX715" s="66"/>
      <c r="BY715" s="66"/>
      <c r="BZ715" s="66"/>
      <c r="CA715" s="66"/>
    </row>
    <row r="716" spans="1:79" s="256" customFormat="1" ht="47.25" x14ac:dyDescent="0.2">
      <c r="A716" s="171" t="s">
        <v>900</v>
      </c>
      <c r="B716" s="84" t="s">
        <v>95</v>
      </c>
      <c r="C716" s="171" t="s">
        <v>2498</v>
      </c>
      <c r="D716" s="87">
        <v>6.8298000000000005</v>
      </c>
      <c r="E716" s="66">
        <v>0</v>
      </c>
      <c r="F716" s="66">
        <v>6.8298000000000005</v>
      </c>
      <c r="G716" s="66">
        <v>0.5</v>
      </c>
      <c r="H716" s="66">
        <v>0</v>
      </c>
      <c r="I716" s="66">
        <v>0.628</v>
      </c>
      <c r="J716" s="66">
        <v>0</v>
      </c>
      <c r="K716" s="66">
        <v>0</v>
      </c>
      <c r="L716" s="66">
        <v>0</v>
      </c>
      <c r="M716" s="66">
        <v>0</v>
      </c>
      <c r="N716" s="66">
        <v>0</v>
      </c>
      <c r="O716" s="66">
        <v>0</v>
      </c>
      <c r="P716" s="66">
        <v>0</v>
      </c>
      <c r="Q716" s="66">
        <v>0</v>
      </c>
      <c r="R716" s="66">
        <v>0</v>
      </c>
      <c r="S716" s="66">
        <v>0</v>
      </c>
      <c r="T716" s="66">
        <v>0</v>
      </c>
      <c r="U716" s="66">
        <v>0</v>
      </c>
      <c r="V716" s="66">
        <v>0</v>
      </c>
      <c r="W716" s="66">
        <v>0</v>
      </c>
      <c r="X716" s="66">
        <v>0</v>
      </c>
      <c r="Y716" s="66">
        <v>0</v>
      </c>
      <c r="Z716" s="66">
        <v>0</v>
      </c>
      <c r="AA716" s="66">
        <v>0</v>
      </c>
      <c r="AB716" s="66">
        <v>0</v>
      </c>
      <c r="AC716" s="66">
        <v>0</v>
      </c>
      <c r="AD716" s="66">
        <v>0</v>
      </c>
      <c r="AE716" s="66">
        <v>0</v>
      </c>
      <c r="AF716" s="66">
        <v>0</v>
      </c>
      <c r="AG716" s="66">
        <v>0</v>
      </c>
      <c r="AH716" s="66">
        <v>6.8298000000000005</v>
      </c>
      <c r="AI716" s="66">
        <v>0.5</v>
      </c>
      <c r="AJ716" s="66"/>
      <c r="AK716" s="66">
        <v>0.628</v>
      </c>
      <c r="AL716" s="66"/>
      <c r="AM716" s="66"/>
      <c r="AN716" s="66"/>
      <c r="AO716" s="66">
        <v>6.5498693399999999</v>
      </c>
      <c r="AP716" s="66">
        <v>0.5</v>
      </c>
      <c r="AQ716" s="66"/>
      <c r="AR716" s="66">
        <v>0.63200000000000001</v>
      </c>
      <c r="AS716" s="66"/>
      <c r="AT716" s="66"/>
      <c r="AU716" s="66"/>
      <c r="AV716" s="66">
        <v>6.5498693399999999</v>
      </c>
      <c r="AW716" s="87">
        <v>0.5</v>
      </c>
      <c r="AX716" s="66"/>
      <c r="AY716" s="87">
        <v>0.63200000000000001</v>
      </c>
      <c r="AZ716" s="66"/>
      <c r="BA716" s="66"/>
      <c r="BB716" s="66"/>
      <c r="BC716" s="66">
        <v>0</v>
      </c>
      <c r="BD716" s="87">
        <v>0</v>
      </c>
      <c r="BE716" s="66"/>
      <c r="BF716" s="87">
        <v>0</v>
      </c>
      <c r="BG716" s="66"/>
      <c r="BH716" s="66"/>
      <c r="BI716" s="66"/>
      <c r="BJ716" s="66">
        <v>0</v>
      </c>
      <c r="BK716" s="87">
        <v>0</v>
      </c>
      <c r="BL716" s="66"/>
      <c r="BM716" s="87">
        <v>0</v>
      </c>
      <c r="BN716" s="66"/>
      <c r="BO716" s="66"/>
      <c r="BP716" s="66"/>
      <c r="BQ716" s="66"/>
      <c r="BR716" s="66"/>
      <c r="BS716" s="66"/>
      <c r="BT716" s="66"/>
      <c r="BU716" s="66"/>
      <c r="BV716" s="66"/>
      <c r="BW716" s="66"/>
      <c r="BX716" s="66"/>
      <c r="BY716" s="66"/>
      <c r="BZ716" s="66"/>
      <c r="CA716" s="66"/>
    </row>
    <row r="717" spans="1:79" s="256" customFormat="1" ht="33" customHeight="1" x14ac:dyDescent="0.2">
      <c r="A717" s="171" t="s">
        <v>900</v>
      </c>
      <c r="B717" s="84" t="s">
        <v>167</v>
      </c>
      <c r="C717" s="171" t="s">
        <v>2499</v>
      </c>
      <c r="D717" s="87">
        <v>53.623779999999996</v>
      </c>
      <c r="E717" s="66">
        <v>0</v>
      </c>
      <c r="F717" s="66">
        <v>0</v>
      </c>
      <c r="G717" s="66">
        <v>0</v>
      </c>
      <c r="H717" s="66">
        <v>0</v>
      </c>
      <c r="I717" s="66">
        <v>0</v>
      </c>
      <c r="J717" s="66">
        <v>0</v>
      </c>
      <c r="K717" s="66">
        <v>0</v>
      </c>
      <c r="L717" s="66">
        <v>0</v>
      </c>
      <c r="M717" s="66">
        <v>0</v>
      </c>
      <c r="N717" s="66">
        <v>0</v>
      </c>
      <c r="O717" s="66">
        <v>0</v>
      </c>
      <c r="P717" s="66">
        <v>0</v>
      </c>
      <c r="Q717" s="66">
        <v>0</v>
      </c>
      <c r="R717" s="66">
        <v>0</v>
      </c>
      <c r="S717" s="66">
        <v>0</v>
      </c>
      <c r="T717" s="66">
        <v>0</v>
      </c>
      <c r="U717" s="66">
        <v>0</v>
      </c>
      <c r="V717" s="66">
        <v>0</v>
      </c>
      <c r="W717" s="66">
        <v>0</v>
      </c>
      <c r="X717" s="66">
        <v>0</v>
      </c>
      <c r="Y717" s="66">
        <v>0</v>
      </c>
      <c r="Z717" s="66">
        <v>0</v>
      </c>
      <c r="AA717" s="66">
        <v>0</v>
      </c>
      <c r="AB717" s="66">
        <v>0</v>
      </c>
      <c r="AC717" s="66">
        <v>0</v>
      </c>
      <c r="AD717" s="66">
        <v>0</v>
      </c>
      <c r="AE717" s="66">
        <v>0</v>
      </c>
      <c r="AF717" s="66">
        <v>0</v>
      </c>
      <c r="AG717" s="66">
        <v>0</v>
      </c>
      <c r="AH717" s="66">
        <v>0</v>
      </c>
      <c r="AI717" s="66">
        <v>0</v>
      </c>
      <c r="AJ717" s="66"/>
      <c r="AK717" s="66">
        <v>0</v>
      </c>
      <c r="AL717" s="66"/>
      <c r="AM717" s="66"/>
      <c r="AN717" s="66"/>
      <c r="AO717" s="66">
        <v>53.958312939999999</v>
      </c>
      <c r="AP717" s="66">
        <v>0</v>
      </c>
      <c r="AQ717" s="66"/>
      <c r="AR717" s="66">
        <v>5.992</v>
      </c>
      <c r="AS717" s="66"/>
      <c r="AT717" s="66"/>
      <c r="AU717" s="66"/>
      <c r="AV717" s="66">
        <v>0</v>
      </c>
      <c r="AW717" s="87">
        <v>0</v>
      </c>
      <c r="AX717" s="66"/>
      <c r="AY717" s="87">
        <v>0</v>
      </c>
      <c r="AZ717" s="66"/>
      <c r="BA717" s="66"/>
      <c r="BB717" s="66"/>
      <c r="BC717" s="66">
        <v>53.958312939999999</v>
      </c>
      <c r="BD717" s="87">
        <v>0</v>
      </c>
      <c r="BE717" s="66"/>
      <c r="BF717" s="87">
        <v>5.992</v>
      </c>
      <c r="BG717" s="66"/>
      <c r="BH717" s="66"/>
      <c r="BI717" s="66"/>
      <c r="BJ717" s="66">
        <v>0</v>
      </c>
      <c r="BK717" s="87">
        <v>0</v>
      </c>
      <c r="BL717" s="66"/>
      <c r="BM717" s="87">
        <v>0</v>
      </c>
      <c r="BN717" s="66"/>
      <c r="BO717" s="66"/>
      <c r="BP717" s="66"/>
      <c r="BQ717" s="66"/>
      <c r="BR717" s="66"/>
      <c r="BS717" s="66"/>
      <c r="BT717" s="66"/>
      <c r="BU717" s="66"/>
      <c r="BV717" s="66"/>
      <c r="BW717" s="66"/>
      <c r="BX717" s="66"/>
      <c r="BY717" s="66"/>
      <c r="BZ717" s="66"/>
      <c r="CA717" s="66"/>
    </row>
    <row r="718" spans="1:79" s="256" customFormat="1" ht="78.75" x14ac:dyDescent="0.2">
      <c r="A718" s="171" t="s">
        <v>900</v>
      </c>
      <c r="B718" s="84" t="s">
        <v>775</v>
      </c>
      <c r="C718" s="171" t="s">
        <v>2500</v>
      </c>
      <c r="D718" s="87">
        <v>0.98908000000000007</v>
      </c>
      <c r="E718" s="66">
        <v>0</v>
      </c>
      <c r="F718" s="66">
        <v>0.98907999999999996</v>
      </c>
      <c r="G718" s="66">
        <v>0</v>
      </c>
      <c r="H718" s="66">
        <v>0</v>
      </c>
      <c r="I718" s="66">
        <v>0.14000000000000001</v>
      </c>
      <c r="J718" s="66">
        <v>0</v>
      </c>
      <c r="K718" s="66">
        <v>0</v>
      </c>
      <c r="L718" s="66">
        <v>0</v>
      </c>
      <c r="M718" s="66">
        <v>0</v>
      </c>
      <c r="N718" s="66">
        <v>0</v>
      </c>
      <c r="O718" s="66">
        <v>0</v>
      </c>
      <c r="P718" s="66">
        <v>0</v>
      </c>
      <c r="Q718" s="66">
        <v>0</v>
      </c>
      <c r="R718" s="66">
        <v>0</v>
      </c>
      <c r="S718" s="66">
        <v>0</v>
      </c>
      <c r="T718" s="66">
        <v>0</v>
      </c>
      <c r="U718" s="66">
        <v>0</v>
      </c>
      <c r="V718" s="66">
        <v>0</v>
      </c>
      <c r="W718" s="66">
        <v>0</v>
      </c>
      <c r="X718" s="66">
        <v>0</v>
      </c>
      <c r="Y718" s="66">
        <v>0</v>
      </c>
      <c r="Z718" s="66">
        <v>0</v>
      </c>
      <c r="AA718" s="66">
        <v>0</v>
      </c>
      <c r="AB718" s="66">
        <v>0</v>
      </c>
      <c r="AC718" s="66">
        <v>0</v>
      </c>
      <c r="AD718" s="66">
        <v>0</v>
      </c>
      <c r="AE718" s="66">
        <v>0</v>
      </c>
      <c r="AF718" s="66">
        <v>0</v>
      </c>
      <c r="AG718" s="66">
        <v>0</v>
      </c>
      <c r="AH718" s="66">
        <v>0.98907999999999996</v>
      </c>
      <c r="AI718" s="66">
        <v>0</v>
      </c>
      <c r="AJ718" s="66"/>
      <c r="AK718" s="66">
        <v>0.14000000000000001</v>
      </c>
      <c r="AL718" s="66"/>
      <c r="AM718" s="66"/>
      <c r="AN718" s="66"/>
      <c r="AO718" s="66">
        <v>0</v>
      </c>
      <c r="AP718" s="66">
        <v>0</v>
      </c>
      <c r="AQ718" s="66"/>
      <c r="AR718" s="66">
        <v>0</v>
      </c>
      <c r="AS718" s="66"/>
      <c r="AT718" s="66"/>
      <c r="AU718" s="66"/>
      <c r="AV718" s="66">
        <v>0</v>
      </c>
      <c r="AW718" s="87">
        <v>0</v>
      </c>
      <c r="AX718" s="66"/>
      <c r="AY718" s="87">
        <v>0</v>
      </c>
      <c r="AZ718" s="66"/>
      <c r="BA718" s="66"/>
      <c r="BB718" s="66"/>
      <c r="BC718" s="66">
        <v>0</v>
      </c>
      <c r="BD718" s="87">
        <v>0</v>
      </c>
      <c r="BE718" s="66"/>
      <c r="BF718" s="87">
        <v>0</v>
      </c>
      <c r="BG718" s="66"/>
      <c r="BH718" s="66"/>
      <c r="BI718" s="66"/>
      <c r="BJ718" s="66">
        <v>0</v>
      </c>
      <c r="BK718" s="87">
        <v>0</v>
      </c>
      <c r="BL718" s="66"/>
      <c r="BM718" s="87">
        <v>0</v>
      </c>
      <c r="BN718" s="66"/>
      <c r="BO718" s="66"/>
      <c r="BP718" s="66"/>
      <c r="BQ718" s="66"/>
      <c r="BR718" s="66"/>
      <c r="BS718" s="66"/>
      <c r="BT718" s="66"/>
      <c r="BU718" s="66"/>
      <c r="BV718" s="66"/>
      <c r="BW718" s="66"/>
      <c r="BX718" s="66"/>
      <c r="BY718" s="66"/>
      <c r="BZ718" s="66"/>
      <c r="CA718" s="66"/>
    </row>
    <row r="719" spans="1:79" s="256" customFormat="1" ht="32.25" customHeight="1" x14ac:dyDescent="0.2">
      <c r="A719" s="210"/>
      <c r="B719" s="211" t="s">
        <v>76</v>
      </c>
      <c r="C719" s="210"/>
      <c r="D719" s="214">
        <f t="shared" ref="D719:BN719" si="221">SUM(D720:D723)</f>
        <v>4.4500299999999999</v>
      </c>
      <c r="E719" s="214">
        <f t="shared" ref="E719" si="222">SUM(E720:E723)</f>
        <v>0</v>
      </c>
      <c r="F719" s="214">
        <f t="shared" si="221"/>
        <v>4.4500299999999999</v>
      </c>
      <c r="G719" s="214">
        <f t="shared" si="221"/>
        <v>0</v>
      </c>
      <c r="H719" s="214">
        <f t="shared" si="221"/>
        <v>0</v>
      </c>
      <c r="I719" s="214">
        <f t="shared" si="221"/>
        <v>1.02</v>
      </c>
      <c r="J719" s="214">
        <f t="shared" si="221"/>
        <v>0</v>
      </c>
      <c r="K719" s="214">
        <f t="shared" si="221"/>
        <v>0</v>
      </c>
      <c r="L719" s="214">
        <f t="shared" si="221"/>
        <v>0</v>
      </c>
      <c r="M719" s="214">
        <f t="shared" si="221"/>
        <v>0</v>
      </c>
      <c r="N719" s="214">
        <f t="shared" si="221"/>
        <v>0</v>
      </c>
      <c r="O719" s="214">
        <f t="shared" si="221"/>
        <v>0</v>
      </c>
      <c r="P719" s="214">
        <f t="shared" si="221"/>
        <v>0</v>
      </c>
      <c r="Q719" s="214">
        <f t="shared" si="221"/>
        <v>0</v>
      </c>
      <c r="R719" s="214">
        <f t="shared" si="221"/>
        <v>0</v>
      </c>
      <c r="S719" s="214">
        <f t="shared" si="221"/>
        <v>0</v>
      </c>
      <c r="T719" s="214">
        <f t="shared" si="221"/>
        <v>0</v>
      </c>
      <c r="U719" s="214">
        <f t="shared" si="221"/>
        <v>0</v>
      </c>
      <c r="V719" s="214">
        <f t="shared" si="221"/>
        <v>0</v>
      </c>
      <c r="W719" s="214">
        <f t="shared" si="221"/>
        <v>0</v>
      </c>
      <c r="X719" s="214">
        <f t="shared" si="221"/>
        <v>0</v>
      </c>
      <c r="Y719" s="214">
        <f t="shared" si="221"/>
        <v>0</v>
      </c>
      <c r="Z719" s="214">
        <f t="shared" si="221"/>
        <v>0</v>
      </c>
      <c r="AA719" s="214">
        <f t="shared" si="221"/>
        <v>0</v>
      </c>
      <c r="AB719" s="214">
        <f t="shared" si="221"/>
        <v>0</v>
      </c>
      <c r="AC719" s="214">
        <f t="shared" si="221"/>
        <v>0</v>
      </c>
      <c r="AD719" s="214">
        <f t="shared" si="221"/>
        <v>0</v>
      </c>
      <c r="AE719" s="214">
        <f t="shared" si="221"/>
        <v>0</v>
      </c>
      <c r="AF719" s="214">
        <f t="shared" si="221"/>
        <v>0</v>
      </c>
      <c r="AG719" s="214">
        <f t="shared" si="221"/>
        <v>0</v>
      </c>
      <c r="AH719" s="214">
        <f t="shared" si="221"/>
        <v>4.4500299999999999</v>
      </c>
      <c r="AI719" s="214">
        <f t="shared" si="221"/>
        <v>0</v>
      </c>
      <c r="AJ719" s="214">
        <f t="shared" si="221"/>
        <v>0</v>
      </c>
      <c r="AK719" s="214">
        <f t="shared" si="221"/>
        <v>1.02</v>
      </c>
      <c r="AL719" s="214">
        <f t="shared" si="221"/>
        <v>0</v>
      </c>
      <c r="AM719" s="214">
        <f t="shared" si="221"/>
        <v>0</v>
      </c>
      <c r="AN719" s="214">
        <f t="shared" si="221"/>
        <v>0</v>
      </c>
      <c r="AO719" s="214">
        <f t="shared" si="221"/>
        <v>0</v>
      </c>
      <c r="AP719" s="214">
        <f t="shared" si="221"/>
        <v>0</v>
      </c>
      <c r="AQ719" s="214">
        <f t="shared" si="221"/>
        <v>0</v>
      </c>
      <c r="AR719" s="214">
        <f t="shared" si="221"/>
        <v>0</v>
      </c>
      <c r="AS719" s="214">
        <f t="shared" si="221"/>
        <v>0</v>
      </c>
      <c r="AT719" s="214">
        <f t="shared" si="221"/>
        <v>0</v>
      </c>
      <c r="AU719" s="214">
        <f t="shared" si="221"/>
        <v>0</v>
      </c>
      <c r="AV719" s="214">
        <f t="shared" si="221"/>
        <v>0</v>
      </c>
      <c r="AW719" s="214">
        <f t="shared" si="221"/>
        <v>0</v>
      </c>
      <c r="AX719" s="214">
        <f t="shared" si="221"/>
        <v>0</v>
      </c>
      <c r="AY719" s="214">
        <f t="shared" si="221"/>
        <v>0</v>
      </c>
      <c r="AZ719" s="214">
        <f t="shared" si="221"/>
        <v>0</v>
      </c>
      <c r="BA719" s="214">
        <f t="shared" si="221"/>
        <v>0</v>
      </c>
      <c r="BB719" s="214">
        <f t="shared" si="221"/>
        <v>0</v>
      </c>
      <c r="BC719" s="214">
        <f t="shared" si="221"/>
        <v>0</v>
      </c>
      <c r="BD719" s="214">
        <f t="shared" si="221"/>
        <v>0</v>
      </c>
      <c r="BE719" s="214">
        <f t="shared" si="221"/>
        <v>0</v>
      </c>
      <c r="BF719" s="214">
        <f t="shared" si="221"/>
        <v>0</v>
      </c>
      <c r="BG719" s="214">
        <f t="shared" si="221"/>
        <v>0</v>
      </c>
      <c r="BH719" s="214">
        <f t="shared" si="221"/>
        <v>0</v>
      </c>
      <c r="BI719" s="214">
        <f t="shared" si="221"/>
        <v>0</v>
      </c>
      <c r="BJ719" s="214">
        <f t="shared" si="221"/>
        <v>0</v>
      </c>
      <c r="BK719" s="214">
        <f t="shared" si="221"/>
        <v>0</v>
      </c>
      <c r="BL719" s="214">
        <f t="shared" si="221"/>
        <v>0</v>
      </c>
      <c r="BM719" s="214">
        <f t="shared" si="221"/>
        <v>0</v>
      </c>
      <c r="BN719" s="214">
        <f t="shared" si="221"/>
        <v>0</v>
      </c>
      <c r="BO719" s="214">
        <f t="shared" ref="BO719:CA719" si="223">SUM(BO720:BO723)</f>
        <v>0</v>
      </c>
      <c r="BP719" s="214">
        <f t="shared" si="223"/>
        <v>0</v>
      </c>
      <c r="BQ719" s="214">
        <f t="shared" si="223"/>
        <v>0</v>
      </c>
      <c r="BR719" s="214">
        <f t="shared" si="223"/>
        <v>0</v>
      </c>
      <c r="BS719" s="214">
        <f t="shared" si="223"/>
        <v>0</v>
      </c>
      <c r="BT719" s="214">
        <f t="shared" si="223"/>
        <v>0</v>
      </c>
      <c r="BU719" s="214">
        <f t="shared" si="223"/>
        <v>0</v>
      </c>
      <c r="BV719" s="214">
        <f t="shared" si="223"/>
        <v>0</v>
      </c>
      <c r="BW719" s="214">
        <f t="shared" si="223"/>
        <v>0</v>
      </c>
      <c r="BX719" s="214">
        <f t="shared" si="223"/>
        <v>0</v>
      </c>
      <c r="BY719" s="214">
        <f t="shared" si="223"/>
        <v>0</v>
      </c>
      <c r="BZ719" s="214">
        <f t="shared" si="223"/>
        <v>0</v>
      </c>
      <c r="CA719" s="214">
        <f t="shared" si="223"/>
        <v>0</v>
      </c>
    </row>
    <row r="720" spans="1:79" s="256" customFormat="1" ht="47.25" x14ac:dyDescent="0.2">
      <c r="A720" s="171" t="s">
        <v>900</v>
      </c>
      <c r="B720" s="84" t="s">
        <v>776</v>
      </c>
      <c r="C720" s="171" t="s">
        <v>2501</v>
      </c>
      <c r="D720" s="87">
        <v>0.99119000000000002</v>
      </c>
      <c r="E720" s="66">
        <v>0</v>
      </c>
      <c r="F720" s="66">
        <v>0.99119000000000013</v>
      </c>
      <c r="G720" s="66">
        <v>0</v>
      </c>
      <c r="H720" s="66">
        <v>0</v>
      </c>
      <c r="I720" s="66">
        <v>0.2</v>
      </c>
      <c r="J720" s="66">
        <v>0</v>
      </c>
      <c r="K720" s="66">
        <v>0</v>
      </c>
      <c r="L720" s="66">
        <v>0</v>
      </c>
      <c r="M720" s="66">
        <v>0</v>
      </c>
      <c r="N720" s="66">
        <v>0</v>
      </c>
      <c r="O720" s="66">
        <v>0</v>
      </c>
      <c r="P720" s="66">
        <v>0</v>
      </c>
      <c r="Q720" s="66">
        <v>0</v>
      </c>
      <c r="R720" s="66">
        <v>0</v>
      </c>
      <c r="S720" s="66">
        <v>0</v>
      </c>
      <c r="T720" s="66">
        <v>0</v>
      </c>
      <c r="U720" s="66">
        <v>0</v>
      </c>
      <c r="V720" s="66">
        <v>0</v>
      </c>
      <c r="W720" s="66">
        <v>0</v>
      </c>
      <c r="X720" s="66">
        <v>0</v>
      </c>
      <c r="Y720" s="66">
        <v>0</v>
      </c>
      <c r="Z720" s="66">
        <v>0</v>
      </c>
      <c r="AA720" s="66">
        <v>0</v>
      </c>
      <c r="AB720" s="66">
        <v>0</v>
      </c>
      <c r="AC720" s="66">
        <v>0</v>
      </c>
      <c r="AD720" s="66">
        <v>0</v>
      </c>
      <c r="AE720" s="66">
        <v>0</v>
      </c>
      <c r="AF720" s="66">
        <v>0</v>
      </c>
      <c r="AG720" s="66">
        <v>0</v>
      </c>
      <c r="AH720" s="66">
        <v>0.99119000000000013</v>
      </c>
      <c r="AI720" s="66">
        <v>0</v>
      </c>
      <c r="AJ720" s="66"/>
      <c r="AK720" s="66">
        <v>0.2</v>
      </c>
      <c r="AL720" s="66"/>
      <c r="AM720" s="66"/>
      <c r="AN720" s="66"/>
      <c r="AO720" s="66">
        <v>0</v>
      </c>
      <c r="AP720" s="66">
        <v>0</v>
      </c>
      <c r="AQ720" s="66"/>
      <c r="AR720" s="66">
        <v>0</v>
      </c>
      <c r="AS720" s="66"/>
      <c r="AT720" s="66"/>
      <c r="AU720" s="66"/>
      <c r="AV720" s="66">
        <v>0</v>
      </c>
      <c r="AW720" s="87">
        <v>0</v>
      </c>
      <c r="AX720" s="66"/>
      <c r="AY720" s="87">
        <v>0</v>
      </c>
      <c r="AZ720" s="66"/>
      <c r="BA720" s="66"/>
      <c r="BB720" s="66"/>
      <c r="BC720" s="66">
        <v>0</v>
      </c>
      <c r="BD720" s="87">
        <v>0</v>
      </c>
      <c r="BE720" s="66"/>
      <c r="BF720" s="87">
        <v>0</v>
      </c>
      <c r="BG720" s="66"/>
      <c r="BH720" s="66"/>
      <c r="BI720" s="66"/>
      <c r="BJ720" s="66">
        <v>0</v>
      </c>
      <c r="BK720" s="87">
        <v>0</v>
      </c>
      <c r="BL720" s="66"/>
      <c r="BM720" s="87">
        <v>0</v>
      </c>
      <c r="BN720" s="66"/>
      <c r="BO720" s="66"/>
      <c r="BP720" s="66"/>
      <c r="BQ720" s="66"/>
      <c r="BR720" s="66"/>
      <c r="BS720" s="66"/>
      <c r="BT720" s="66"/>
      <c r="BU720" s="66"/>
      <c r="BV720" s="66"/>
      <c r="BW720" s="66"/>
      <c r="BX720" s="66"/>
      <c r="BY720" s="66"/>
      <c r="BZ720" s="66"/>
      <c r="CA720" s="66"/>
    </row>
    <row r="721" spans="1:79" s="256" customFormat="1" ht="47.25" x14ac:dyDescent="0.2">
      <c r="A721" s="171" t="s">
        <v>900</v>
      </c>
      <c r="B721" s="84" t="s">
        <v>777</v>
      </c>
      <c r="C721" s="171" t="s">
        <v>2502</v>
      </c>
      <c r="D721" s="87">
        <v>1.5570999999999999</v>
      </c>
      <c r="E721" s="66">
        <v>0</v>
      </c>
      <c r="F721" s="66">
        <v>1.5570999999999999</v>
      </c>
      <c r="G721" s="66">
        <v>0</v>
      </c>
      <c r="H721" s="66">
        <v>0</v>
      </c>
      <c r="I721" s="66">
        <v>0.44</v>
      </c>
      <c r="J721" s="66">
        <v>0</v>
      </c>
      <c r="K721" s="66">
        <v>0</v>
      </c>
      <c r="L721" s="66">
        <v>0</v>
      </c>
      <c r="M721" s="66">
        <v>0</v>
      </c>
      <c r="N721" s="66">
        <v>0</v>
      </c>
      <c r="O721" s="66">
        <v>0</v>
      </c>
      <c r="P721" s="66">
        <v>0</v>
      </c>
      <c r="Q721" s="66">
        <v>0</v>
      </c>
      <c r="R721" s="66">
        <v>0</v>
      </c>
      <c r="S721" s="66">
        <v>0</v>
      </c>
      <c r="T721" s="66">
        <v>0</v>
      </c>
      <c r="U721" s="66">
        <v>0</v>
      </c>
      <c r="V721" s="66">
        <v>0</v>
      </c>
      <c r="W721" s="66">
        <v>0</v>
      </c>
      <c r="X721" s="66">
        <v>0</v>
      </c>
      <c r="Y721" s="66">
        <v>0</v>
      </c>
      <c r="Z721" s="66">
        <v>0</v>
      </c>
      <c r="AA721" s="66">
        <v>0</v>
      </c>
      <c r="AB721" s="66">
        <v>0</v>
      </c>
      <c r="AC721" s="66">
        <v>0</v>
      </c>
      <c r="AD721" s="66">
        <v>0</v>
      </c>
      <c r="AE721" s="66">
        <v>0</v>
      </c>
      <c r="AF721" s="66">
        <v>0</v>
      </c>
      <c r="AG721" s="66">
        <v>0</v>
      </c>
      <c r="AH721" s="66">
        <v>1.5570999999999999</v>
      </c>
      <c r="AI721" s="66">
        <v>0</v>
      </c>
      <c r="AJ721" s="66"/>
      <c r="AK721" s="66">
        <v>0.44</v>
      </c>
      <c r="AL721" s="66"/>
      <c r="AM721" s="66"/>
      <c r="AN721" s="66"/>
      <c r="AO721" s="66">
        <v>0</v>
      </c>
      <c r="AP721" s="66">
        <v>0</v>
      </c>
      <c r="AQ721" s="66"/>
      <c r="AR721" s="66">
        <v>0</v>
      </c>
      <c r="AS721" s="66"/>
      <c r="AT721" s="66"/>
      <c r="AU721" s="66"/>
      <c r="AV721" s="66">
        <v>0</v>
      </c>
      <c r="AW721" s="87">
        <v>0</v>
      </c>
      <c r="AX721" s="66"/>
      <c r="AY721" s="87">
        <v>0</v>
      </c>
      <c r="AZ721" s="66"/>
      <c r="BA721" s="66"/>
      <c r="BB721" s="66"/>
      <c r="BC721" s="66">
        <v>0</v>
      </c>
      <c r="BD721" s="87">
        <v>0</v>
      </c>
      <c r="BE721" s="66"/>
      <c r="BF721" s="87">
        <v>0</v>
      </c>
      <c r="BG721" s="66"/>
      <c r="BH721" s="66"/>
      <c r="BI721" s="66"/>
      <c r="BJ721" s="66">
        <v>0</v>
      </c>
      <c r="BK721" s="87">
        <v>0</v>
      </c>
      <c r="BL721" s="66"/>
      <c r="BM721" s="87">
        <v>0</v>
      </c>
      <c r="BN721" s="66"/>
      <c r="BO721" s="66"/>
      <c r="BP721" s="66"/>
      <c r="BQ721" s="66"/>
      <c r="BR721" s="66"/>
      <c r="BS721" s="66"/>
      <c r="BT721" s="66"/>
      <c r="BU721" s="66"/>
      <c r="BV721" s="66"/>
      <c r="BW721" s="66"/>
      <c r="BX721" s="66"/>
      <c r="BY721" s="66"/>
      <c r="BZ721" s="66"/>
      <c r="CA721" s="66"/>
    </row>
    <row r="722" spans="1:79" s="256" customFormat="1" ht="47.25" x14ac:dyDescent="0.2">
      <c r="A722" s="171" t="s">
        <v>900</v>
      </c>
      <c r="B722" s="84" t="s">
        <v>778</v>
      </c>
      <c r="C722" s="171" t="s">
        <v>2503</v>
      </c>
      <c r="D722" s="87">
        <v>1.3540000000000001</v>
      </c>
      <c r="E722" s="66">
        <v>0</v>
      </c>
      <c r="F722" s="66">
        <v>1.3540000000000001</v>
      </c>
      <c r="G722" s="66">
        <v>0</v>
      </c>
      <c r="H722" s="66">
        <v>0</v>
      </c>
      <c r="I722" s="66">
        <v>0.28999999999999998</v>
      </c>
      <c r="J722" s="66">
        <v>0</v>
      </c>
      <c r="K722" s="66">
        <v>0</v>
      </c>
      <c r="L722" s="66">
        <v>0</v>
      </c>
      <c r="M722" s="66">
        <v>0</v>
      </c>
      <c r="N722" s="66">
        <v>0</v>
      </c>
      <c r="O722" s="66">
        <v>0</v>
      </c>
      <c r="P722" s="66">
        <v>0</v>
      </c>
      <c r="Q722" s="66">
        <v>0</v>
      </c>
      <c r="R722" s="66">
        <v>0</v>
      </c>
      <c r="S722" s="66">
        <v>0</v>
      </c>
      <c r="T722" s="66">
        <v>0</v>
      </c>
      <c r="U722" s="66">
        <v>0</v>
      </c>
      <c r="V722" s="66">
        <v>0</v>
      </c>
      <c r="W722" s="66">
        <v>0</v>
      </c>
      <c r="X722" s="66">
        <v>0</v>
      </c>
      <c r="Y722" s="66">
        <v>0</v>
      </c>
      <c r="Z722" s="66">
        <v>0</v>
      </c>
      <c r="AA722" s="66">
        <v>0</v>
      </c>
      <c r="AB722" s="66">
        <v>0</v>
      </c>
      <c r="AC722" s="66">
        <v>0</v>
      </c>
      <c r="AD722" s="66">
        <v>0</v>
      </c>
      <c r="AE722" s="66">
        <v>0</v>
      </c>
      <c r="AF722" s="66">
        <v>0</v>
      </c>
      <c r="AG722" s="66">
        <v>0</v>
      </c>
      <c r="AH722" s="66">
        <v>1.3540000000000001</v>
      </c>
      <c r="AI722" s="66">
        <v>0</v>
      </c>
      <c r="AJ722" s="66"/>
      <c r="AK722" s="66">
        <v>0.28999999999999998</v>
      </c>
      <c r="AL722" s="66"/>
      <c r="AM722" s="66"/>
      <c r="AN722" s="66"/>
      <c r="AO722" s="66">
        <v>0</v>
      </c>
      <c r="AP722" s="66">
        <v>0</v>
      </c>
      <c r="AQ722" s="66"/>
      <c r="AR722" s="66">
        <v>0</v>
      </c>
      <c r="AS722" s="66"/>
      <c r="AT722" s="66"/>
      <c r="AU722" s="66"/>
      <c r="AV722" s="66">
        <v>0</v>
      </c>
      <c r="AW722" s="87">
        <v>0</v>
      </c>
      <c r="AX722" s="66"/>
      <c r="AY722" s="87">
        <v>0</v>
      </c>
      <c r="AZ722" s="66"/>
      <c r="BA722" s="66"/>
      <c r="BB722" s="66"/>
      <c r="BC722" s="66">
        <v>0</v>
      </c>
      <c r="BD722" s="87">
        <v>0</v>
      </c>
      <c r="BE722" s="66"/>
      <c r="BF722" s="87">
        <v>0</v>
      </c>
      <c r="BG722" s="66"/>
      <c r="BH722" s="66"/>
      <c r="BI722" s="66"/>
      <c r="BJ722" s="66">
        <v>0</v>
      </c>
      <c r="BK722" s="87">
        <v>0</v>
      </c>
      <c r="BL722" s="66"/>
      <c r="BM722" s="87">
        <v>0</v>
      </c>
      <c r="BN722" s="66"/>
      <c r="BO722" s="66"/>
      <c r="BP722" s="66"/>
      <c r="BQ722" s="66"/>
      <c r="BR722" s="66"/>
      <c r="BS722" s="66"/>
      <c r="BT722" s="66"/>
      <c r="BU722" s="66"/>
      <c r="BV722" s="66"/>
      <c r="BW722" s="66"/>
      <c r="BX722" s="66"/>
      <c r="BY722" s="66"/>
      <c r="BZ722" s="66"/>
      <c r="CA722" s="66"/>
    </row>
    <row r="723" spans="1:79" s="256" customFormat="1" ht="47.25" x14ac:dyDescent="0.2">
      <c r="A723" s="171" t="s">
        <v>900</v>
      </c>
      <c r="B723" s="84" t="s">
        <v>779</v>
      </c>
      <c r="C723" s="171" t="s">
        <v>2504</v>
      </c>
      <c r="D723" s="87">
        <v>0.54774</v>
      </c>
      <c r="E723" s="66">
        <v>0</v>
      </c>
      <c r="F723" s="66">
        <v>0.54774</v>
      </c>
      <c r="G723" s="66">
        <v>0</v>
      </c>
      <c r="H723" s="66">
        <v>0</v>
      </c>
      <c r="I723" s="66">
        <v>0.09</v>
      </c>
      <c r="J723" s="66">
        <v>0</v>
      </c>
      <c r="K723" s="66">
        <v>0</v>
      </c>
      <c r="L723" s="66">
        <v>0</v>
      </c>
      <c r="M723" s="66">
        <v>0</v>
      </c>
      <c r="N723" s="66">
        <v>0</v>
      </c>
      <c r="O723" s="66">
        <v>0</v>
      </c>
      <c r="P723" s="66">
        <v>0</v>
      </c>
      <c r="Q723" s="66">
        <v>0</v>
      </c>
      <c r="R723" s="66">
        <v>0</v>
      </c>
      <c r="S723" s="66">
        <v>0</v>
      </c>
      <c r="T723" s="66">
        <v>0</v>
      </c>
      <c r="U723" s="66">
        <v>0</v>
      </c>
      <c r="V723" s="66">
        <v>0</v>
      </c>
      <c r="W723" s="66">
        <v>0</v>
      </c>
      <c r="X723" s="66">
        <v>0</v>
      </c>
      <c r="Y723" s="66">
        <v>0</v>
      </c>
      <c r="Z723" s="66">
        <v>0</v>
      </c>
      <c r="AA723" s="66">
        <v>0</v>
      </c>
      <c r="AB723" s="66">
        <v>0</v>
      </c>
      <c r="AC723" s="66">
        <v>0</v>
      </c>
      <c r="AD723" s="66">
        <v>0</v>
      </c>
      <c r="AE723" s="66">
        <v>0</v>
      </c>
      <c r="AF723" s="66">
        <v>0</v>
      </c>
      <c r="AG723" s="66">
        <v>0</v>
      </c>
      <c r="AH723" s="66">
        <v>0.54774</v>
      </c>
      <c r="AI723" s="66">
        <v>0</v>
      </c>
      <c r="AJ723" s="66"/>
      <c r="AK723" s="66">
        <v>0.09</v>
      </c>
      <c r="AL723" s="66"/>
      <c r="AM723" s="66"/>
      <c r="AN723" s="66"/>
      <c r="AO723" s="66">
        <v>0</v>
      </c>
      <c r="AP723" s="66">
        <v>0</v>
      </c>
      <c r="AQ723" s="66"/>
      <c r="AR723" s="66">
        <v>0</v>
      </c>
      <c r="AS723" s="66"/>
      <c r="AT723" s="66"/>
      <c r="AU723" s="66"/>
      <c r="AV723" s="66">
        <v>0</v>
      </c>
      <c r="AW723" s="87">
        <v>0</v>
      </c>
      <c r="AX723" s="66"/>
      <c r="AY723" s="87">
        <v>0</v>
      </c>
      <c r="AZ723" s="66"/>
      <c r="BA723" s="66"/>
      <c r="BB723" s="66"/>
      <c r="BC723" s="66">
        <v>0</v>
      </c>
      <c r="BD723" s="87">
        <v>0</v>
      </c>
      <c r="BE723" s="66"/>
      <c r="BF723" s="87">
        <v>0</v>
      </c>
      <c r="BG723" s="66"/>
      <c r="BH723" s="66"/>
      <c r="BI723" s="66"/>
      <c r="BJ723" s="66">
        <v>0</v>
      </c>
      <c r="BK723" s="87">
        <v>0</v>
      </c>
      <c r="BL723" s="66"/>
      <c r="BM723" s="87">
        <v>0</v>
      </c>
      <c r="BN723" s="66"/>
      <c r="BO723" s="66"/>
      <c r="BP723" s="66"/>
      <c r="BQ723" s="66"/>
      <c r="BR723" s="66"/>
      <c r="BS723" s="66"/>
      <c r="BT723" s="66"/>
      <c r="BU723" s="66"/>
      <c r="BV723" s="66"/>
      <c r="BW723" s="66"/>
      <c r="BX723" s="66"/>
      <c r="BY723" s="66"/>
      <c r="BZ723" s="66"/>
      <c r="CA723" s="66"/>
    </row>
    <row r="724" spans="1:79" s="256" customFormat="1" x14ac:dyDescent="0.2">
      <c r="A724" s="210"/>
      <c r="B724" s="211" t="s">
        <v>69</v>
      </c>
      <c r="C724" s="210"/>
      <c r="D724" s="214">
        <f t="shared" ref="D724:BN724" si="224">SUM(D725:D733)</f>
        <v>41.181349999999995</v>
      </c>
      <c r="E724" s="214">
        <f t="shared" ref="E724" si="225">SUM(E725:E733)</f>
        <v>0</v>
      </c>
      <c r="F724" s="214">
        <f t="shared" si="224"/>
        <v>15.21637</v>
      </c>
      <c r="G724" s="214">
        <f t="shared" si="224"/>
        <v>1.52</v>
      </c>
      <c r="H724" s="214">
        <f t="shared" si="224"/>
        <v>0</v>
      </c>
      <c r="I724" s="214">
        <f t="shared" si="224"/>
        <v>0.95</v>
      </c>
      <c r="J724" s="214">
        <f t="shared" si="224"/>
        <v>0</v>
      </c>
      <c r="K724" s="214">
        <f t="shared" si="224"/>
        <v>0</v>
      </c>
      <c r="L724" s="214">
        <f t="shared" si="224"/>
        <v>0</v>
      </c>
      <c r="M724" s="214">
        <f t="shared" si="224"/>
        <v>0</v>
      </c>
      <c r="N724" s="214">
        <f t="shared" si="224"/>
        <v>0</v>
      </c>
      <c r="O724" s="214">
        <f t="shared" si="224"/>
        <v>0</v>
      </c>
      <c r="P724" s="214">
        <f t="shared" si="224"/>
        <v>0</v>
      </c>
      <c r="Q724" s="214">
        <f t="shared" si="224"/>
        <v>0</v>
      </c>
      <c r="R724" s="214">
        <f t="shared" si="224"/>
        <v>0</v>
      </c>
      <c r="S724" s="214">
        <f t="shared" si="224"/>
        <v>0</v>
      </c>
      <c r="T724" s="214">
        <f t="shared" si="224"/>
        <v>0</v>
      </c>
      <c r="U724" s="214">
        <f t="shared" si="224"/>
        <v>0</v>
      </c>
      <c r="V724" s="214">
        <f t="shared" si="224"/>
        <v>0</v>
      </c>
      <c r="W724" s="214">
        <f t="shared" si="224"/>
        <v>0</v>
      </c>
      <c r="X724" s="214">
        <f t="shared" si="224"/>
        <v>0</v>
      </c>
      <c r="Y724" s="214">
        <f t="shared" si="224"/>
        <v>0</v>
      </c>
      <c r="Z724" s="214">
        <f t="shared" si="224"/>
        <v>0</v>
      </c>
      <c r="AA724" s="214">
        <f t="shared" si="224"/>
        <v>0</v>
      </c>
      <c r="AB724" s="214">
        <f t="shared" si="224"/>
        <v>0</v>
      </c>
      <c r="AC724" s="214">
        <f t="shared" si="224"/>
        <v>0</v>
      </c>
      <c r="AD724" s="214">
        <f t="shared" si="224"/>
        <v>0</v>
      </c>
      <c r="AE724" s="214">
        <f t="shared" si="224"/>
        <v>0</v>
      </c>
      <c r="AF724" s="214">
        <f t="shared" si="224"/>
        <v>0</v>
      </c>
      <c r="AG724" s="214">
        <f t="shared" si="224"/>
        <v>0</v>
      </c>
      <c r="AH724" s="214">
        <f t="shared" si="224"/>
        <v>15.21637</v>
      </c>
      <c r="AI724" s="214">
        <f t="shared" si="224"/>
        <v>1.52</v>
      </c>
      <c r="AJ724" s="214">
        <f t="shared" si="224"/>
        <v>0</v>
      </c>
      <c r="AK724" s="214">
        <f t="shared" si="224"/>
        <v>0.95</v>
      </c>
      <c r="AL724" s="214">
        <f t="shared" si="224"/>
        <v>0</v>
      </c>
      <c r="AM724" s="214">
        <f t="shared" si="224"/>
        <v>0</v>
      </c>
      <c r="AN724" s="214">
        <f t="shared" si="224"/>
        <v>0</v>
      </c>
      <c r="AO724" s="214">
        <f t="shared" si="224"/>
        <v>8.4898859299999998</v>
      </c>
      <c r="AP724" s="214">
        <f t="shared" si="224"/>
        <v>0.42000000000000004</v>
      </c>
      <c r="AQ724" s="214">
        <f t="shared" si="224"/>
        <v>0</v>
      </c>
      <c r="AR724" s="214">
        <f t="shared" si="224"/>
        <v>0.61499999999999999</v>
      </c>
      <c r="AS724" s="214">
        <f t="shared" si="224"/>
        <v>0</v>
      </c>
      <c r="AT724" s="214">
        <f t="shared" si="224"/>
        <v>0</v>
      </c>
      <c r="AU724" s="214">
        <f t="shared" si="224"/>
        <v>0</v>
      </c>
      <c r="AV724" s="214">
        <f t="shared" si="224"/>
        <v>1.2313311</v>
      </c>
      <c r="AW724" s="214">
        <f t="shared" si="224"/>
        <v>0.1</v>
      </c>
      <c r="AX724" s="214">
        <f t="shared" si="224"/>
        <v>0</v>
      </c>
      <c r="AY724" s="214">
        <f t="shared" si="224"/>
        <v>3.3000000000000002E-2</v>
      </c>
      <c r="AZ724" s="214">
        <f t="shared" si="224"/>
        <v>0</v>
      </c>
      <c r="BA724" s="214">
        <f t="shared" si="224"/>
        <v>0</v>
      </c>
      <c r="BB724" s="214">
        <f t="shared" si="224"/>
        <v>0</v>
      </c>
      <c r="BC724" s="214">
        <f t="shared" si="224"/>
        <v>0</v>
      </c>
      <c r="BD724" s="214">
        <f t="shared" si="224"/>
        <v>0</v>
      </c>
      <c r="BE724" s="214">
        <f t="shared" si="224"/>
        <v>0</v>
      </c>
      <c r="BF724" s="214">
        <f t="shared" si="224"/>
        <v>0</v>
      </c>
      <c r="BG724" s="214">
        <f t="shared" si="224"/>
        <v>0</v>
      </c>
      <c r="BH724" s="214">
        <f t="shared" si="224"/>
        <v>0</v>
      </c>
      <c r="BI724" s="214">
        <f t="shared" si="224"/>
        <v>0</v>
      </c>
      <c r="BJ724" s="214">
        <f t="shared" si="224"/>
        <v>7.2585548299999996</v>
      </c>
      <c r="BK724" s="214">
        <f t="shared" si="224"/>
        <v>0.32</v>
      </c>
      <c r="BL724" s="214">
        <f t="shared" si="224"/>
        <v>0</v>
      </c>
      <c r="BM724" s="214">
        <f t="shared" si="224"/>
        <v>0.58199999999999996</v>
      </c>
      <c r="BN724" s="214">
        <f t="shared" si="224"/>
        <v>0</v>
      </c>
      <c r="BO724" s="214">
        <f t="shared" ref="BO724:CA724" si="226">SUM(BO725:BO733)</f>
        <v>0</v>
      </c>
      <c r="BP724" s="214">
        <f t="shared" si="226"/>
        <v>0</v>
      </c>
      <c r="BQ724" s="214">
        <f t="shared" si="226"/>
        <v>0</v>
      </c>
      <c r="BR724" s="214">
        <f t="shared" si="226"/>
        <v>0</v>
      </c>
      <c r="BS724" s="214">
        <f t="shared" si="226"/>
        <v>0</v>
      </c>
      <c r="BT724" s="214">
        <f t="shared" si="226"/>
        <v>0</v>
      </c>
      <c r="BU724" s="214">
        <f t="shared" si="226"/>
        <v>0</v>
      </c>
      <c r="BV724" s="214">
        <f t="shared" si="226"/>
        <v>0</v>
      </c>
      <c r="BW724" s="214">
        <f t="shared" si="226"/>
        <v>0</v>
      </c>
      <c r="BX724" s="214">
        <f t="shared" si="226"/>
        <v>0</v>
      </c>
      <c r="BY724" s="214">
        <f t="shared" si="226"/>
        <v>0</v>
      </c>
      <c r="BZ724" s="214">
        <f t="shared" si="226"/>
        <v>0</v>
      </c>
      <c r="CA724" s="214">
        <f t="shared" si="226"/>
        <v>0</v>
      </c>
    </row>
    <row r="725" spans="1:79" s="256" customFormat="1" ht="78.75" x14ac:dyDescent="0.2">
      <c r="A725" s="171" t="s">
        <v>900</v>
      </c>
      <c r="B725" s="84" t="s">
        <v>1786</v>
      </c>
      <c r="C725" s="171" t="s">
        <v>2505</v>
      </c>
      <c r="D725" s="87">
        <v>3.6436999999999999</v>
      </c>
      <c r="E725" s="66">
        <v>0</v>
      </c>
      <c r="F725" s="66">
        <v>0</v>
      </c>
      <c r="G725" s="66">
        <v>0</v>
      </c>
      <c r="H725" s="66">
        <v>0</v>
      </c>
      <c r="I725" s="66">
        <v>0</v>
      </c>
      <c r="J725" s="66">
        <v>0</v>
      </c>
      <c r="K725" s="66">
        <v>0</v>
      </c>
      <c r="L725" s="66">
        <v>0</v>
      </c>
      <c r="M725" s="66">
        <v>0</v>
      </c>
      <c r="N725" s="66">
        <v>0</v>
      </c>
      <c r="O725" s="66">
        <v>0</v>
      </c>
      <c r="P725" s="66">
        <v>0</v>
      </c>
      <c r="Q725" s="66">
        <v>0</v>
      </c>
      <c r="R725" s="66">
        <v>0</v>
      </c>
      <c r="S725" s="66">
        <v>0</v>
      </c>
      <c r="T725" s="66">
        <v>0</v>
      </c>
      <c r="U725" s="66">
        <v>0</v>
      </c>
      <c r="V725" s="66">
        <v>0</v>
      </c>
      <c r="W725" s="66">
        <v>0</v>
      </c>
      <c r="X725" s="66">
        <v>0</v>
      </c>
      <c r="Y725" s="66">
        <v>0</v>
      </c>
      <c r="Z725" s="66">
        <v>0</v>
      </c>
      <c r="AA725" s="66">
        <v>0</v>
      </c>
      <c r="AB725" s="66">
        <v>0</v>
      </c>
      <c r="AC725" s="66">
        <v>0</v>
      </c>
      <c r="AD725" s="66">
        <v>0</v>
      </c>
      <c r="AE725" s="66">
        <v>0</v>
      </c>
      <c r="AF725" s="66">
        <v>0</v>
      </c>
      <c r="AG725" s="66">
        <v>0</v>
      </c>
      <c r="AH725" s="66">
        <v>0</v>
      </c>
      <c r="AI725" s="66">
        <v>0</v>
      </c>
      <c r="AJ725" s="66"/>
      <c r="AK725" s="66">
        <v>0</v>
      </c>
      <c r="AL725" s="66"/>
      <c r="AM725" s="66"/>
      <c r="AN725" s="66"/>
      <c r="AO725" s="66">
        <v>0</v>
      </c>
      <c r="AP725" s="66">
        <v>0</v>
      </c>
      <c r="AQ725" s="66"/>
      <c r="AR725" s="66">
        <v>0</v>
      </c>
      <c r="AS725" s="66"/>
      <c r="AT725" s="66"/>
      <c r="AU725" s="66"/>
      <c r="AV725" s="66">
        <v>0</v>
      </c>
      <c r="AW725" s="87">
        <v>0</v>
      </c>
      <c r="AX725" s="66"/>
      <c r="AY725" s="87">
        <v>0</v>
      </c>
      <c r="AZ725" s="66"/>
      <c r="BA725" s="66"/>
      <c r="BB725" s="66"/>
      <c r="BC725" s="66">
        <v>0</v>
      </c>
      <c r="BD725" s="87">
        <v>0</v>
      </c>
      <c r="BE725" s="66"/>
      <c r="BF725" s="87">
        <v>0</v>
      </c>
      <c r="BG725" s="66"/>
      <c r="BH725" s="66"/>
      <c r="BI725" s="66"/>
      <c r="BJ725" s="66">
        <v>0</v>
      </c>
      <c r="BK725" s="87">
        <v>0</v>
      </c>
      <c r="BL725" s="66"/>
      <c r="BM725" s="87">
        <v>0</v>
      </c>
      <c r="BN725" s="66"/>
      <c r="BO725" s="66"/>
      <c r="BP725" s="66"/>
      <c r="BQ725" s="66"/>
      <c r="BR725" s="66"/>
      <c r="BS725" s="66"/>
      <c r="BT725" s="66"/>
      <c r="BU725" s="66"/>
      <c r="BV725" s="66"/>
      <c r="BW725" s="66"/>
      <c r="BX725" s="66"/>
      <c r="BY725" s="66"/>
      <c r="BZ725" s="66"/>
      <c r="CA725" s="66"/>
    </row>
    <row r="726" spans="1:79" s="256" customFormat="1" ht="94.5" x14ac:dyDescent="0.2">
      <c r="A726" s="171" t="s">
        <v>900</v>
      </c>
      <c r="B726" s="84" t="s">
        <v>1787</v>
      </c>
      <c r="C726" s="171" t="s">
        <v>2506</v>
      </c>
      <c r="D726" s="87">
        <v>1.4420299999999999</v>
      </c>
      <c r="E726" s="66">
        <v>0</v>
      </c>
      <c r="F726" s="66">
        <v>1.4420299999999999</v>
      </c>
      <c r="G726" s="66">
        <v>0.1</v>
      </c>
      <c r="H726" s="66">
        <v>0</v>
      </c>
      <c r="I726" s="66">
        <v>0.03</v>
      </c>
      <c r="J726" s="66">
        <v>0</v>
      </c>
      <c r="K726" s="66">
        <v>0</v>
      </c>
      <c r="L726" s="66">
        <v>0</v>
      </c>
      <c r="M726" s="66">
        <v>0</v>
      </c>
      <c r="N726" s="66">
        <v>0</v>
      </c>
      <c r="O726" s="66">
        <v>0</v>
      </c>
      <c r="P726" s="66">
        <v>0</v>
      </c>
      <c r="Q726" s="66">
        <v>0</v>
      </c>
      <c r="R726" s="66">
        <v>0</v>
      </c>
      <c r="S726" s="66">
        <v>0</v>
      </c>
      <c r="T726" s="66">
        <v>0</v>
      </c>
      <c r="U726" s="66">
        <v>0</v>
      </c>
      <c r="V726" s="66">
        <v>0</v>
      </c>
      <c r="W726" s="66">
        <v>0</v>
      </c>
      <c r="X726" s="66">
        <v>0</v>
      </c>
      <c r="Y726" s="66">
        <v>0</v>
      </c>
      <c r="Z726" s="66">
        <v>0</v>
      </c>
      <c r="AA726" s="66">
        <v>0</v>
      </c>
      <c r="AB726" s="66">
        <v>0</v>
      </c>
      <c r="AC726" s="66">
        <v>0</v>
      </c>
      <c r="AD726" s="66">
        <v>0</v>
      </c>
      <c r="AE726" s="66">
        <v>0</v>
      </c>
      <c r="AF726" s="66">
        <v>0</v>
      </c>
      <c r="AG726" s="66">
        <v>0</v>
      </c>
      <c r="AH726" s="66">
        <v>1.4420299999999999</v>
      </c>
      <c r="AI726" s="66">
        <v>0.1</v>
      </c>
      <c r="AJ726" s="66"/>
      <c r="AK726" s="66">
        <v>0.03</v>
      </c>
      <c r="AL726" s="66"/>
      <c r="AM726" s="66"/>
      <c r="AN726" s="66"/>
      <c r="AO726" s="66">
        <v>1.2313311</v>
      </c>
      <c r="AP726" s="66">
        <v>0.1</v>
      </c>
      <c r="AQ726" s="66"/>
      <c r="AR726" s="66">
        <v>3.3000000000000002E-2</v>
      </c>
      <c r="AS726" s="66"/>
      <c r="AT726" s="66"/>
      <c r="AU726" s="66"/>
      <c r="AV726" s="66">
        <v>1.2313311</v>
      </c>
      <c r="AW726" s="87">
        <v>0.1</v>
      </c>
      <c r="AX726" s="66"/>
      <c r="AY726" s="87">
        <v>3.3000000000000002E-2</v>
      </c>
      <c r="AZ726" s="66"/>
      <c r="BA726" s="66"/>
      <c r="BB726" s="66"/>
      <c r="BC726" s="66">
        <v>0</v>
      </c>
      <c r="BD726" s="87">
        <v>0</v>
      </c>
      <c r="BE726" s="66"/>
      <c r="BF726" s="87">
        <v>0</v>
      </c>
      <c r="BG726" s="66"/>
      <c r="BH726" s="66"/>
      <c r="BI726" s="66"/>
      <c r="BJ726" s="66">
        <v>0</v>
      </c>
      <c r="BK726" s="87">
        <v>0</v>
      </c>
      <c r="BL726" s="66"/>
      <c r="BM726" s="87">
        <v>0</v>
      </c>
      <c r="BN726" s="66"/>
      <c r="BO726" s="66"/>
      <c r="BP726" s="66"/>
      <c r="BQ726" s="66"/>
      <c r="BR726" s="66"/>
      <c r="BS726" s="66"/>
      <c r="BT726" s="66"/>
      <c r="BU726" s="66"/>
      <c r="BV726" s="66"/>
      <c r="BW726" s="66"/>
      <c r="BX726" s="66"/>
      <c r="BY726" s="66"/>
      <c r="BZ726" s="66"/>
      <c r="CA726" s="66"/>
    </row>
    <row r="727" spans="1:79" s="256" customFormat="1" ht="78.75" x14ac:dyDescent="0.2">
      <c r="A727" s="171" t="s">
        <v>900</v>
      </c>
      <c r="B727" s="84" t="s">
        <v>1788</v>
      </c>
      <c r="C727" s="171" t="s">
        <v>2507</v>
      </c>
      <c r="D727" s="87">
        <v>10.011059999999999</v>
      </c>
      <c r="E727" s="66">
        <v>0</v>
      </c>
      <c r="F727" s="66">
        <v>10.011059999999999</v>
      </c>
      <c r="G727" s="66">
        <v>1.26</v>
      </c>
      <c r="H727" s="66">
        <v>0</v>
      </c>
      <c r="I727" s="66">
        <v>0.3</v>
      </c>
      <c r="J727" s="66">
        <v>0</v>
      </c>
      <c r="K727" s="66">
        <v>0</v>
      </c>
      <c r="L727" s="66">
        <v>0</v>
      </c>
      <c r="M727" s="66">
        <v>0</v>
      </c>
      <c r="N727" s="66">
        <v>0</v>
      </c>
      <c r="O727" s="66">
        <v>0</v>
      </c>
      <c r="P727" s="66">
        <v>0</v>
      </c>
      <c r="Q727" s="66">
        <v>0</v>
      </c>
      <c r="R727" s="66">
        <v>0</v>
      </c>
      <c r="S727" s="66">
        <v>0</v>
      </c>
      <c r="T727" s="66">
        <v>0</v>
      </c>
      <c r="U727" s="66">
        <v>0</v>
      </c>
      <c r="V727" s="66">
        <v>0</v>
      </c>
      <c r="W727" s="66">
        <v>0</v>
      </c>
      <c r="X727" s="66">
        <v>0</v>
      </c>
      <c r="Y727" s="66">
        <v>0</v>
      </c>
      <c r="Z727" s="66">
        <v>0</v>
      </c>
      <c r="AA727" s="66">
        <v>0</v>
      </c>
      <c r="AB727" s="66">
        <v>0</v>
      </c>
      <c r="AC727" s="66">
        <v>0</v>
      </c>
      <c r="AD727" s="66">
        <v>0</v>
      </c>
      <c r="AE727" s="66">
        <v>0</v>
      </c>
      <c r="AF727" s="66">
        <v>0</v>
      </c>
      <c r="AG727" s="66">
        <v>0</v>
      </c>
      <c r="AH727" s="66">
        <v>10.011059999999999</v>
      </c>
      <c r="AI727" s="66">
        <v>1.26</v>
      </c>
      <c r="AJ727" s="66"/>
      <c r="AK727" s="66">
        <v>0.3</v>
      </c>
      <c r="AL727" s="66"/>
      <c r="AM727" s="66"/>
      <c r="AN727" s="66"/>
      <c r="AO727" s="66">
        <v>0</v>
      </c>
      <c r="AP727" s="66">
        <v>0</v>
      </c>
      <c r="AQ727" s="66"/>
      <c r="AR727" s="66">
        <v>0</v>
      </c>
      <c r="AS727" s="66"/>
      <c r="AT727" s="66"/>
      <c r="AU727" s="66"/>
      <c r="AV727" s="66">
        <v>0</v>
      </c>
      <c r="AW727" s="87">
        <v>0</v>
      </c>
      <c r="AX727" s="66"/>
      <c r="AY727" s="87">
        <v>0</v>
      </c>
      <c r="AZ727" s="66"/>
      <c r="BA727" s="66"/>
      <c r="BB727" s="66"/>
      <c r="BC727" s="66">
        <v>0</v>
      </c>
      <c r="BD727" s="87">
        <v>0</v>
      </c>
      <c r="BE727" s="66"/>
      <c r="BF727" s="87">
        <v>0</v>
      </c>
      <c r="BG727" s="66"/>
      <c r="BH727" s="66"/>
      <c r="BI727" s="66"/>
      <c r="BJ727" s="66">
        <v>0</v>
      </c>
      <c r="BK727" s="87">
        <v>0</v>
      </c>
      <c r="BL727" s="66"/>
      <c r="BM727" s="87">
        <v>0</v>
      </c>
      <c r="BN727" s="66"/>
      <c r="BO727" s="66"/>
      <c r="BP727" s="66"/>
      <c r="BQ727" s="66"/>
      <c r="BR727" s="66"/>
      <c r="BS727" s="66"/>
      <c r="BT727" s="66"/>
      <c r="BU727" s="66"/>
      <c r="BV727" s="66"/>
      <c r="BW727" s="66"/>
      <c r="BX727" s="66"/>
      <c r="BY727" s="66"/>
      <c r="BZ727" s="66"/>
      <c r="CA727" s="66"/>
    </row>
    <row r="728" spans="1:79" s="256" customFormat="1" ht="78.75" x14ac:dyDescent="0.2">
      <c r="A728" s="171" t="s">
        <v>900</v>
      </c>
      <c r="B728" s="84" t="s">
        <v>1789</v>
      </c>
      <c r="C728" s="171" t="s">
        <v>2508</v>
      </c>
      <c r="D728" s="87">
        <v>6.8284200000000004</v>
      </c>
      <c r="E728" s="66">
        <v>0</v>
      </c>
      <c r="F728" s="66">
        <v>0</v>
      </c>
      <c r="G728" s="66">
        <v>0</v>
      </c>
      <c r="H728" s="66">
        <v>0</v>
      </c>
      <c r="I728" s="66">
        <v>0</v>
      </c>
      <c r="J728" s="66">
        <v>0</v>
      </c>
      <c r="K728" s="66">
        <v>0</v>
      </c>
      <c r="L728" s="66">
        <v>0</v>
      </c>
      <c r="M728" s="66">
        <v>0</v>
      </c>
      <c r="N728" s="66">
        <v>0</v>
      </c>
      <c r="O728" s="66">
        <v>0</v>
      </c>
      <c r="P728" s="66">
        <v>0</v>
      </c>
      <c r="Q728" s="66">
        <v>0</v>
      </c>
      <c r="R728" s="66">
        <v>0</v>
      </c>
      <c r="S728" s="66">
        <v>0</v>
      </c>
      <c r="T728" s="66">
        <v>0</v>
      </c>
      <c r="U728" s="66">
        <v>0</v>
      </c>
      <c r="V728" s="66">
        <v>0</v>
      </c>
      <c r="W728" s="66">
        <v>0</v>
      </c>
      <c r="X728" s="66">
        <v>0</v>
      </c>
      <c r="Y728" s="66">
        <v>0</v>
      </c>
      <c r="Z728" s="66">
        <v>0</v>
      </c>
      <c r="AA728" s="66">
        <v>0</v>
      </c>
      <c r="AB728" s="66">
        <v>0</v>
      </c>
      <c r="AC728" s="66">
        <v>0</v>
      </c>
      <c r="AD728" s="66">
        <v>0</v>
      </c>
      <c r="AE728" s="66">
        <v>0</v>
      </c>
      <c r="AF728" s="66">
        <v>0</v>
      </c>
      <c r="AG728" s="66">
        <v>0</v>
      </c>
      <c r="AH728" s="66">
        <v>0</v>
      </c>
      <c r="AI728" s="66">
        <v>0</v>
      </c>
      <c r="AJ728" s="66"/>
      <c r="AK728" s="66">
        <v>0</v>
      </c>
      <c r="AL728" s="66"/>
      <c r="AM728" s="66"/>
      <c r="AN728" s="66"/>
      <c r="AO728" s="66">
        <v>0</v>
      </c>
      <c r="AP728" s="66">
        <v>0</v>
      </c>
      <c r="AQ728" s="66"/>
      <c r="AR728" s="66">
        <v>0</v>
      </c>
      <c r="AS728" s="66"/>
      <c r="AT728" s="66"/>
      <c r="AU728" s="66"/>
      <c r="AV728" s="66">
        <v>0</v>
      </c>
      <c r="AW728" s="87">
        <v>0</v>
      </c>
      <c r="AX728" s="66"/>
      <c r="AY728" s="87">
        <v>0</v>
      </c>
      <c r="AZ728" s="66"/>
      <c r="BA728" s="66"/>
      <c r="BB728" s="66"/>
      <c r="BC728" s="66">
        <v>0</v>
      </c>
      <c r="BD728" s="87">
        <v>0</v>
      </c>
      <c r="BE728" s="66"/>
      <c r="BF728" s="87">
        <v>0</v>
      </c>
      <c r="BG728" s="66"/>
      <c r="BH728" s="66"/>
      <c r="BI728" s="66"/>
      <c r="BJ728" s="66">
        <v>0</v>
      </c>
      <c r="BK728" s="87">
        <v>0</v>
      </c>
      <c r="BL728" s="66"/>
      <c r="BM728" s="87">
        <v>0</v>
      </c>
      <c r="BN728" s="66"/>
      <c r="BO728" s="66"/>
      <c r="BP728" s="66"/>
      <c r="BQ728" s="66"/>
      <c r="BR728" s="66"/>
      <c r="BS728" s="66"/>
      <c r="BT728" s="66"/>
      <c r="BU728" s="66"/>
      <c r="BV728" s="66"/>
      <c r="BW728" s="66"/>
      <c r="BX728" s="66"/>
      <c r="BY728" s="66"/>
      <c r="BZ728" s="66"/>
      <c r="CA728" s="66"/>
    </row>
    <row r="729" spans="1:79" s="256" customFormat="1" ht="78.75" x14ac:dyDescent="0.2">
      <c r="A729" s="171" t="s">
        <v>900</v>
      </c>
      <c r="B729" s="84" t="s">
        <v>1790</v>
      </c>
      <c r="C729" s="171" t="s">
        <v>2509</v>
      </c>
      <c r="D729" s="87">
        <v>3.7632800000000004</v>
      </c>
      <c r="E729" s="66">
        <v>0</v>
      </c>
      <c r="F729" s="66">
        <v>3.76328</v>
      </c>
      <c r="G729" s="66">
        <v>0.16</v>
      </c>
      <c r="H729" s="66">
        <v>0</v>
      </c>
      <c r="I729" s="66">
        <v>0.62</v>
      </c>
      <c r="J729" s="66">
        <v>0</v>
      </c>
      <c r="K729" s="66">
        <v>0</v>
      </c>
      <c r="L729" s="66">
        <v>0</v>
      </c>
      <c r="M729" s="66">
        <v>0</v>
      </c>
      <c r="N729" s="66">
        <v>0</v>
      </c>
      <c r="O729" s="66">
        <v>0</v>
      </c>
      <c r="P729" s="66">
        <v>0</v>
      </c>
      <c r="Q729" s="66">
        <v>0</v>
      </c>
      <c r="R729" s="66">
        <v>0</v>
      </c>
      <c r="S729" s="66">
        <v>0</v>
      </c>
      <c r="T729" s="66">
        <v>0</v>
      </c>
      <c r="U729" s="66">
        <v>0</v>
      </c>
      <c r="V729" s="66">
        <v>0</v>
      </c>
      <c r="W729" s="66">
        <v>0</v>
      </c>
      <c r="X729" s="66">
        <v>0</v>
      </c>
      <c r="Y729" s="66">
        <v>0</v>
      </c>
      <c r="Z729" s="66">
        <v>0</v>
      </c>
      <c r="AA729" s="66">
        <v>0</v>
      </c>
      <c r="AB729" s="66">
        <v>0</v>
      </c>
      <c r="AC729" s="66">
        <v>0</v>
      </c>
      <c r="AD729" s="66">
        <v>0</v>
      </c>
      <c r="AE729" s="66">
        <v>0</v>
      </c>
      <c r="AF729" s="66">
        <v>0</v>
      </c>
      <c r="AG729" s="66">
        <v>0</v>
      </c>
      <c r="AH729" s="66">
        <v>3.76328</v>
      </c>
      <c r="AI729" s="66">
        <v>0.16</v>
      </c>
      <c r="AJ729" s="66"/>
      <c r="AK729" s="66">
        <v>0.62</v>
      </c>
      <c r="AL729" s="66"/>
      <c r="AM729" s="66"/>
      <c r="AN729" s="66"/>
      <c r="AO729" s="66">
        <v>0</v>
      </c>
      <c r="AP729" s="66">
        <v>0</v>
      </c>
      <c r="AQ729" s="66"/>
      <c r="AR729" s="66">
        <v>0</v>
      </c>
      <c r="AS729" s="66"/>
      <c r="AT729" s="66"/>
      <c r="AU729" s="66"/>
      <c r="AV729" s="66">
        <v>0</v>
      </c>
      <c r="AW729" s="87">
        <v>0</v>
      </c>
      <c r="AX729" s="66"/>
      <c r="AY729" s="87">
        <v>0</v>
      </c>
      <c r="AZ729" s="66"/>
      <c r="BA729" s="66"/>
      <c r="BB729" s="66"/>
      <c r="BC729" s="66">
        <v>0</v>
      </c>
      <c r="BD729" s="87">
        <v>0</v>
      </c>
      <c r="BE729" s="66"/>
      <c r="BF729" s="87">
        <v>0</v>
      </c>
      <c r="BG729" s="66"/>
      <c r="BH729" s="66"/>
      <c r="BI729" s="66"/>
      <c r="BJ729" s="66">
        <v>0</v>
      </c>
      <c r="BK729" s="87">
        <v>0</v>
      </c>
      <c r="BL729" s="66"/>
      <c r="BM729" s="87">
        <v>0</v>
      </c>
      <c r="BN729" s="66"/>
      <c r="BO729" s="66"/>
      <c r="BP729" s="66"/>
      <c r="BQ729" s="66"/>
      <c r="BR729" s="66"/>
      <c r="BS729" s="66"/>
      <c r="BT729" s="66"/>
      <c r="BU729" s="66"/>
      <c r="BV729" s="66"/>
      <c r="BW729" s="66"/>
      <c r="BX729" s="66"/>
      <c r="BY729" s="66"/>
      <c r="BZ729" s="66"/>
      <c r="CA729" s="66"/>
    </row>
    <row r="730" spans="1:79" s="256" customFormat="1" ht="47.25" x14ac:dyDescent="0.2">
      <c r="A730" s="171" t="s">
        <v>900</v>
      </c>
      <c r="B730" s="84" t="s">
        <v>780</v>
      </c>
      <c r="C730" s="171" t="s">
        <v>2510</v>
      </c>
      <c r="D730" s="87">
        <v>3.3849999999999998</v>
      </c>
      <c r="E730" s="66">
        <v>0</v>
      </c>
      <c r="F730" s="66">
        <v>0</v>
      </c>
      <c r="G730" s="66">
        <v>0</v>
      </c>
      <c r="H730" s="66">
        <v>0</v>
      </c>
      <c r="I730" s="66">
        <v>0</v>
      </c>
      <c r="J730" s="66">
        <v>0</v>
      </c>
      <c r="K730" s="66">
        <v>0</v>
      </c>
      <c r="L730" s="66">
        <v>0</v>
      </c>
      <c r="M730" s="66">
        <v>0</v>
      </c>
      <c r="N730" s="66">
        <v>0</v>
      </c>
      <c r="O730" s="66">
        <v>0</v>
      </c>
      <c r="P730" s="66">
        <v>0</v>
      </c>
      <c r="Q730" s="66">
        <v>0</v>
      </c>
      <c r="R730" s="66">
        <v>0</v>
      </c>
      <c r="S730" s="66">
        <v>0</v>
      </c>
      <c r="T730" s="66">
        <v>0</v>
      </c>
      <c r="U730" s="66">
        <v>0</v>
      </c>
      <c r="V730" s="66">
        <v>0</v>
      </c>
      <c r="W730" s="66">
        <v>0</v>
      </c>
      <c r="X730" s="66">
        <v>0</v>
      </c>
      <c r="Y730" s="66">
        <v>0</v>
      </c>
      <c r="Z730" s="66">
        <v>0</v>
      </c>
      <c r="AA730" s="66">
        <v>0</v>
      </c>
      <c r="AB730" s="66">
        <v>0</v>
      </c>
      <c r="AC730" s="66">
        <v>0</v>
      </c>
      <c r="AD730" s="66">
        <v>0</v>
      </c>
      <c r="AE730" s="66">
        <v>0</v>
      </c>
      <c r="AF730" s="66">
        <v>0</v>
      </c>
      <c r="AG730" s="66">
        <v>0</v>
      </c>
      <c r="AH730" s="66">
        <v>0</v>
      </c>
      <c r="AI730" s="66">
        <v>0</v>
      </c>
      <c r="AJ730" s="66"/>
      <c r="AK730" s="66">
        <v>0</v>
      </c>
      <c r="AL730" s="66"/>
      <c r="AM730" s="66"/>
      <c r="AN730" s="66"/>
      <c r="AO730" s="66">
        <v>0</v>
      </c>
      <c r="AP730" s="66">
        <v>0</v>
      </c>
      <c r="AQ730" s="66"/>
      <c r="AR730" s="66">
        <v>0</v>
      </c>
      <c r="AS730" s="66"/>
      <c r="AT730" s="66"/>
      <c r="AU730" s="66"/>
      <c r="AV730" s="66">
        <v>0</v>
      </c>
      <c r="AW730" s="87">
        <v>0</v>
      </c>
      <c r="AX730" s="66"/>
      <c r="AY730" s="87">
        <v>0</v>
      </c>
      <c r="AZ730" s="66"/>
      <c r="BA730" s="66"/>
      <c r="BB730" s="66"/>
      <c r="BC730" s="66">
        <v>0</v>
      </c>
      <c r="BD730" s="87">
        <v>0</v>
      </c>
      <c r="BE730" s="66"/>
      <c r="BF730" s="87">
        <v>0</v>
      </c>
      <c r="BG730" s="66"/>
      <c r="BH730" s="66"/>
      <c r="BI730" s="66"/>
      <c r="BJ730" s="66">
        <v>0</v>
      </c>
      <c r="BK730" s="87">
        <v>0</v>
      </c>
      <c r="BL730" s="66"/>
      <c r="BM730" s="87">
        <v>0</v>
      </c>
      <c r="BN730" s="66"/>
      <c r="BO730" s="66"/>
      <c r="BP730" s="66"/>
      <c r="BQ730" s="66"/>
      <c r="BR730" s="66"/>
      <c r="BS730" s="66"/>
      <c r="BT730" s="66"/>
      <c r="BU730" s="66"/>
      <c r="BV730" s="66"/>
      <c r="BW730" s="66"/>
      <c r="BX730" s="66"/>
      <c r="BY730" s="66"/>
      <c r="BZ730" s="66"/>
      <c r="CA730" s="66"/>
    </row>
    <row r="731" spans="1:79" s="256" customFormat="1" ht="94.5" x14ac:dyDescent="0.2">
      <c r="A731" s="171" t="s">
        <v>900</v>
      </c>
      <c r="B731" s="84" t="s">
        <v>1791</v>
      </c>
      <c r="C731" s="171" t="s">
        <v>2511</v>
      </c>
      <c r="D731" s="87">
        <v>2.3573600000000003</v>
      </c>
      <c r="E731" s="66">
        <v>0</v>
      </c>
      <c r="F731" s="66">
        <v>0</v>
      </c>
      <c r="G731" s="66">
        <v>0</v>
      </c>
      <c r="H731" s="66">
        <v>0</v>
      </c>
      <c r="I731" s="66">
        <v>0</v>
      </c>
      <c r="J731" s="66">
        <v>0</v>
      </c>
      <c r="K731" s="66">
        <v>0</v>
      </c>
      <c r="L731" s="66">
        <v>0</v>
      </c>
      <c r="M731" s="66">
        <v>0</v>
      </c>
      <c r="N731" s="66">
        <v>0</v>
      </c>
      <c r="O731" s="66">
        <v>0</v>
      </c>
      <c r="P731" s="66">
        <v>0</v>
      </c>
      <c r="Q731" s="66">
        <v>0</v>
      </c>
      <c r="R731" s="66">
        <v>0</v>
      </c>
      <c r="S731" s="66">
        <v>0</v>
      </c>
      <c r="T731" s="66">
        <v>0</v>
      </c>
      <c r="U731" s="66">
        <v>0</v>
      </c>
      <c r="V731" s="66">
        <v>0</v>
      </c>
      <c r="W731" s="66">
        <v>0</v>
      </c>
      <c r="X731" s="66">
        <v>0</v>
      </c>
      <c r="Y731" s="66">
        <v>0</v>
      </c>
      <c r="Z731" s="66">
        <v>0</v>
      </c>
      <c r="AA731" s="66">
        <v>0</v>
      </c>
      <c r="AB731" s="66">
        <v>0</v>
      </c>
      <c r="AC731" s="66">
        <v>0</v>
      </c>
      <c r="AD731" s="66">
        <v>0</v>
      </c>
      <c r="AE731" s="66">
        <v>0</v>
      </c>
      <c r="AF731" s="66">
        <v>0</v>
      </c>
      <c r="AG731" s="66">
        <v>0</v>
      </c>
      <c r="AH731" s="66">
        <v>0</v>
      </c>
      <c r="AI731" s="66">
        <v>0</v>
      </c>
      <c r="AJ731" s="66"/>
      <c r="AK731" s="66">
        <v>0</v>
      </c>
      <c r="AL731" s="66"/>
      <c r="AM731" s="66"/>
      <c r="AN731" s="66"/>
      <c r="AO731" s="66">
        <v>1.7555167700000001</v>
      </c>
      <c r="AP731" s="66">
        <v>0.16</v>
      </c>
      <c r="AQ731" s="66"/>
      <c r="AR731" s="66">
        <v>1.7000000000000001E-2</v>
      </c>
      <c r="AS731" s="66"/>
      <c r="AT731" s="66"/>
      <c r="AU731" s="66"/>
      <c r="AV731" s="66">
        <v>0</v>
      </c>
      <c r="AW731" s="87">
        <v>0</v>
      </c>
      <c r="AX731" s="66"/>
      <c r="AY731" s="87">
        <v>0</v>
      </c>
      <c r="AZ731" s="66"/>
      <c r="BA731" s="66"/>
      <c r="BB731" s="66"/>
      <c r="BC731" s="66">
        <v>0</v>
      </c>
      <c r="BD731" s="87">
        <v>0</v>
      </c>
      <c r="BE731" s="66"/>
      <c r="BF731" s="87">
        <v>0</v>
      </c>
      <c r="BG731" s="66"/>
      <c r="BH731" s="66"/>
      <c r="BI731" s="66"/>
      <c r="BJ731" s="66">
        <v>1.7555167700000001</v>
      </c>
      <c r="BK731" s="87">
        <v>0.16</v>
      </c>
      <c r="BL731" s="66"/>
      <c r="BM731" s="87">
        <v>1.7000000000000001E-2</v>
      </c>
      <c r="BN731" s="66"/>
      <c r="BO731" s="66"/>
      <c r="BP731" s="66"/>
      <c r="BQ731" s="66"/>
      <c r="BR731" s="66"/>
      <c r="BS731" s="66"/>
      <c r="BT731" s="66"/>
      <c r="BU731" s="66"/>
      <c r="BV731" s="66"/>
      <c r="BW731" s="66"/>
      <c r="BX731" s="66"/>
      <c r="BY731" s="66"/>
      <c r="BZ731" s="66"/>
      <c r="CA731" s="66"/>
    </row>
    <row r="732" spans="1:79" s="256" customFormat="1" ht="63" x14ac:dyDescent="0.2">
      <c r="A732" s="171" t="s">
        <v>900</v>
      </c>
      <c r="B732" s="84" t="s">
        <v>781</v>
      </c>
      <c r="C732" s="171" t="s">
        <v>2512</v>
      </c>
      <c r="D732" s="87">
        <v>4.1478900000000003</v>
      </c>
      <c r="E732" s="66">
        <v>0</v>
      </c>
      <c r="F732" s="66">
        <v>0</v>
      </c>
      <c r="G732" s="66">
        <v>0</v>
      </c>
      <c r="H732" s="66">
        <v>0</v>
      </c>
      <c r="I732" s="66">
        <v>0</v>
      </c>
      <c r="J732" s="66">
        <v>0</v>
      </c>
      <c r="K732" s="66">
        <v>0</v>
      </c>
      <c r="L732" s="66">
        <v>0</v>
      </c>
      <c r="M732" s="66">
        <v>0</v>
      </c>
      <c r="N732" s="66">
        <v>0</v>
      </c>
      <c r="O732" s="66">
        <v>0</v>
      </c>
      <c r="P732" s="66">
        <v>0</v>
      </c>
      <c r="Q732" s="66">
        <v>0</v>
      </c>
      <c r="R732" s="66">
        <v>0</v>
      </c>
      <c r="S732" s="66">
        <v>0</v>
      </c>
      <c r="T732" s="66">
        <v>0</v>
      </c>
      <c r="U732" s="66">
        <v>0</v>
      </c>
      <c r="V732" s="66">
        <v>0</v>
      </c>
      <c r="W732" s="66">
        <v>0</v>
      </c>
      <c r="X732" s="66">
        <v>0</v>
      </c>
      <c r="Y732" s="66">
        <v>0</v>
      </c>
      <c r="Z732" s="66">
        <v>0</v>
      </c>
      <c r="AA732" s="66">
        <v>0</v>
      </c>
      <c r="AB732" s="66">
        <v>0</v>
      </c>
      <c r="AC732" s="66">
        <v>0</v>
      </c>
      <c r="AD732" s="66">
        <v>0</v>
      </c>
      <c r="AE732" s="66">
        <v>0</v>
      </c>
      <c r="AF732" s="66">
        <v>0</v>
      </c>
      <c r="AG732" s="66">
        <v>0</v>
      </c>
      <c r="AH732" s="66">
        <v>0</v>
      </c>
      <c r="AI732" s="66">
        <v>0</v>
      </c>
      <c r="AJ732" s="66"/>
      <c r="AK732" s="66">
        <v>0</v>
      </c>
      <c r="AL732" s="66"/>
      <c r="AM732" s="66"/>
      <c r="AN732" s="66"/>
      <c r="AO732" s="66">
        <v>0</v>
      </c>
      <c r="AP732" s="66">
        <v>0</v>
      </c>
      <c r="AQ732" s="66"/>
      <c r="AR732" s="66">
        <v>0</v>
      </c>
      <c r="AS732" s="66"/>
      <c r="AT732" s="66"/>
      <c r="AU732" s="66"/>
      <c r="AV732" s="66">
        <v>0</v>
      </c>
      <c r="AW732" s="87">
        <v>0</v>
      </c>
      <c r="AX732" s="66"/>
      <c r="AY732" s="87">
        <v>0</v>
      </c>
      <c r="AZ732" s="66"/>
      <c r="BA732" s="66"/>
      <c r="BB732" s="66"/>
      <c r="BC732" s="66">
        <v>0</v>
      </c>
      <c r="BD732" s="87">
        <v>0</v>
      </c>
      <c r="BE732" s="66"/>
      <c r="BF732" s="87">
        <v>0</v>
      </c>
      <c r="BG732" s="66"/>
      <c r="BH732" s="66"/>
      <c r="BI732" s="66"/>
      <c r="BJ732" s="66">
        <v>0</v>
      </c>
      <c r="BK732" s="87">
        <v>0</v>
      </c>
      <c r="BL732" s="66"/>
      <c r="BM732" s="87">
        <v>0</v>
      </c>
      <c r="BN732" s="66"/>
      <c r="BO732" s="66"/>
      <c r="BP732" s="66"/>
      <c r="BQ732" s="66"/>
      <c r="BR732" s="66"/>
      <c r="BS732" s="66"/>
      <c r="BT732" s="66"/>
      <c r="BU732" s="66"/>
      <c r="BV732" s="66"/>
      <c r="BW732" s="66"/>
      <c r="BX732" s="66"/>
      <c r="BY732" s="66"/>
      <c r="BZ732" s="66"/>
      <c r="CA732" s="66"/>
    </row>
    <row r="733" spans="1:79" s="256" customFormat="1" ht="63" x14ac:dyDescent="0.2">
      <c r="A733" s="171" t="s">
        <v>900</v>
      </c>
      <c r="B733" s="84" t="s">
        <v>782</v>
      </c>
      <c r="C733" s="171" t="s">
        <v>2513</v>
      </c>
      <c r="D733" s="87">
        <v>5.6026099999999994</v>
      </c>
      <c r="E733" s="66">
        <v>0</v>
      </c>
      <c r="F733" s="66">
        <v>0</v>
      </c>
      <c r="G733" s="66">
        <v>0</v>
      </c>
      <c r="H733" s="66">
        <v>0</v>
      </c>
      <c r="I733" s="66">
        <v>0</v>
      </c>
      <c r="J733" s="66">
        <v>0</v>
      </c>
      <c r="K733" s="66">
        <v>0</v>
      </c>
      <c r="L733" s="66">
        <v>0</v>
      </c>
      <c r="M733" s="66">
        <v>0</v>
      </c>
      <c r="N733" s="66">
        <v>0</v>
      </c>
      <c r="O733" s="66">
        <v>0</v>
      </c>
      <c r="P733" s="66">
        <v>0</v>
      </c>
      <c r="Q733" s="66">
        <v>0</v>
      </c>
      <c r="R733" s="66">
        <v>0</v>
      </c>
      <c r="S733" s="66">
        <v>0</v>
      </c>
      <c r="T733" s="66">
        <v>0</v>
      </c>
      <c r="U733" s="66">
        <v>0</v>
      </c>
      <c r="V733" s="66">
        <v>0</v>
      </c>
      <c r="W733" s="66">
        <v>0</v>
      </c>
      <c r="X733" s="66">
        <v>0</v>
      </c>
      <c r="Y733" s="66">
        <v>0</v>
      </c>
      <c r="Z733" s="66">
        <v>0</v>
      </c>
      <c r="AA733" s="66">
        <v>0</v>
      </c>
      <c r="AB733" s="66">
        <v>0</v>
      </c>
      <c r="AC733" s="66">
        <v>0</v>
      </c>
      <c r="AD733" s="66">
        <v>0</v>
      </c>
      <c r="AE733" s="66">
        <v>0</v>
      </c>
      <c r="AF733" s="66">
        <v>0</v>
      </c>
      <c r="AG733" s="66">
        <v>0</v>
      </c>
      <c r="AH733" s="66">
        <v>0</v>
      </c>
      <c r="AI733" s="66">
        <v>0</v>
      </c>
      <c r="AJ733" s="66"/>
      <c r="AK733" s="66">
        <v>0</v>
      </c>
      <c r="AL733" s="66"/>
      <c r="AM733" s="66"/>
      <c r="AN733" s="66"/>
      <c r="AO733" s="66">
        <v>5.5030380599999997</v>
      </c>
      <c r="AP733" s="66">
        <v>0.16</v>
      </c>
      <c r="AQ733" s="66"/>
      <c r="AR733" s="66">
        <v>0.56499999999999995</v>
      </c>
      <c r="AS733" s="66"/>
      <c r="AT733" s="66"/>
      <c r="AU733" s="66"/>
      <c r="AV733" s="66">
        <v>0</v>
      </c>
      <c r="AW733" s="87">
        <v>0</v>
      </c>
      <c r="AX733" s="66"/>
      <c r="AY733" s="87">
        <v>0</v>
      </c>
      <c r="AZ733" s="66"/>
      <c r="BA733" s="66"/>
      <c r="BB733" s="66"/>
      <c r="BC733" s="66">
        <v>0</v>
      </c>
      <c r="BD733" s="87">
        <v>0</v>
      </c>
      <c r="BE733" s="66"/>
      <c r="BF733" s="87">
        <v>0</v>
      </c>
      <c r="BG733" s="66"/>
      <c r="BH733" s="66"/>
      <c r="BI733" s="66"/>
      <c r="BJ733" s="66">
        <v>5.5030380599999997</v>
      </c>
      <c r="BK733" s="87">
        <v>0.16</v>
      </c>
      <c r="BL733" s="66"/>
      <c r="BM733" s="87">
        <v>0.56499999999999995</v>
      </c>
      <c r="BN733" s="66"/>
      <c r="BO733" s="66"/>
      <c r="BP733" s="66"/>
      <c r="BQ733" s="66"/>
      <c r="BR733" s="66"/>
      <c r="BS733" s="66"/>
      <c r="BT733" s="66"/>
      <c r="BU733" s="66"/>
      <c r="BV733" s="66"/>
      <c r="BW733" s="66"/>
      <c r="BX733" s="66"/>
      <c r="BY733" s="66"/>
      <c r="BZ733" s="66"/>
      <c r="CA733" s="66"/>
    </row>
    <row r="734" spans="1:79" s="256" customFormat="1" x14ac:dyDescent="0.2">
      <c r="A734" s="210"/>
      <c r="B734" s="211" t="s">
        <v>66</v>
      </c>
      <c r="C734" s="210"/>
      <c r="D734" s="214">
        <f t="shared" ref="D734:BN734" si="227">SUM(D735:D760)</f>
        <v>787.13713000000007</v>
      </c>
      <c r="E734" s="214">
        <f t="shared" ref="E734" si="228">SUM(E735:E760)</f>
        <v>0</v>
      </c>
      <c r="F734" s="214">
        <f t="shared" si="227"/>
        <v>19.164570000000001</v>
      </c>
      <c r="G734" s="214">
        <f t="shared" si="227"/>
        <v>1.25</v>
      </c>
      <c r="H734" s="214">
        <f t="shared" si="227"/>
        <v>0</v>
      </c>
      <c r="I734" s="214">
        <f t="shared" si="227"/>
        <v>2.5700000000000003</v>
      </c>
      <c r="J734" s="214">
        <f t="shared" si="227"/>
        <v>0</v>
      </c>
      <c r="K734" s="214">
        <f t="shared" si="227"/>
        <v>0</v>
      </c>
      <c r="L734" s="214">
        <f t="shared" si="227"/>
        <v>0</v>
      </c>
      <c r="M734" s="214">
        <f t="shared" si="227"/>
        <v>0</v>
      </c>
      <c r="N734" s="214">
        <f t="shared" si="227"/>
        <v>0</v>
      </c>
      <c r="O734" s="214">
        <f t="shared" si="227"/>
        <v>0</v>
      </c>
      <c r="P734" s="214">
        <f t="shared" si="227"/>
        <v>0</v>
      </c>
      <c r="Q734" s="214">
        <f t="shared" si="227"/>
        <v>0</v>
      </c>
      <c r="R734" s="214">
        <f t="shared" si="227"/>
        <v>0</v>
      </c>
      <c r="S734" s="214">
        <f t="shared" si="227"/>
        <v>0</v>
      </c>
      <c r="T734" s="214">
        <f t="shared" si="227"/>
        <v>0</v>
      </c>
      <c r="U734" s="214">
        <f t="shared" si="227"/>
        <v>0</v>
      </c>
      <c r="V734" s="214">
        <f t="shared" si="227"/>
        <v>0</v>
      </c>
      <c r="W734" s="214">
        <f t="shared" si="227"/>
        <v>0</v>
      </c>
      <c r="X734" s="214">
        <f t="shared" si="227"/>
        <v>0</v>
      </c>
      <c r="Y734" s="214">
        <f t="shared" si="227"/>
        <v>0</v>
      </c>
      <c r="Z734" s="214">
        <f t="shared" si="227"/>
        <v>0</v>
      </c>
      <c r="AA734" s="214">
        <f t="shared" si="227"/>
        <v>0</v>
      </c>
      <c r="AB734" s="214">
        <f t="shared" si="227"/>
        <v>0</v>
      </c>
      <c r="AC734" s="214">
        <f t="shared" si="227"/>
        <v>0</v>
      </c>
      <c r="AD734" s="214">
        <f t="shared" si="227"/>
        <v>0</v>
      </c>
      <c r="AE734" s="214">
        <f t="shared" si="227"/>
        <v>0</v>
      </c>
      <c r="AF734" s="214">
        <f t="shared" si="227"/>
        <v>0</v>
      </c>
      <c r="AG734" s="214">
        <f t="shared" si="227"/>
        <v>0</v>
      </c>
      <c r="AH734" s="214">
        <f t="shared" si="227"/>
        <v>19.164570000000001</v>
      </c>
      <c r="AI734" s="214">
        <f t="shared" si="227"/>
        <v>1.25</v>
      </c>
      <c r="AJ734" s="214">
        <f t="shared" si="227"/>
        <v>0</v>
      </c>
      <c r="AK734" s="214">
        <f t="shared" si="227"/>
        <v>2.5700000000000003</v>
      </c>
      <c r="AL734" s="214">
        <f t="shared" si="227"/>
        <v>0</v>
      </c>
      <c r="AM734" s="214">
        <f t="shared" si="227"/>
        <v>0</v>
      </c>
      <c r="AN734" s="214">
        <f t="shared" si="227"/>
        <v>0</v>
      </c>
      <c r="AO734" s="214">
        <f t="shared" si="227"/>
        <v>15.828021880000001</v>
      </c>
      <c r="AP734" s="214">
        <f t="shared" si="227"/>
        <v>1.5499999999999998</v>
      </c>
      <c r="AQ734" s="214">
        <f t="shared" si="227"/>
        <v>0</v>
      </c>
      <c r="AR734" s="214">
        <f t="shared" si="227"/>
        <v>1.5369999999999997</v>
      </c>
      <c r="AS734" s="214">
        <f t="shared" si="227"/>
        <v>0</v>
      </c>
      <c r="AT734" s="214">
        <f t="shared" si="227"/>
        <v>0</v>
      </c>
      <c r="AU734" s="214">
        <f t="shared" si="227"/>
        <v>0</v>
      </c>
      <c r="AV734" s="214">
        <f t="shared" si="227"/>
        <v>7.5408631600000007</v>
      </c>
      <c r="AW734" s="214">
        <f t="shared" si="227"/>
        <v>0.5</v>
      </c>
      <c r="AX734" s="214">
        <f t="shared" si="227"/>
        <v>0</v>
      </c>
      <c r="AY734" s="214">
        <f t="shared" si="227"/>
        <v>0.90599999999999992</v>
      </c>
      <c r="AZ734" s="214">
        <f t="shared" si="227"/>
        <v>0</v>
      </c>
      <c r="BA734" s="214">
        <f t="shared" si="227"/>
        <v>0</v>
      </c>
      <c r="BB734" s="214">
        <f t="shared" si="227"/>
        <v>0</v>
      </c>
      <c r="BC734" s="214">
        <f t="shared" si="227"/>
        <v>2.1792401199999998</v>
      </c>
      <c r="BD734" s="214">
        <f t="shared" si="227"/>
        <v>0.25</v>
      </c>
      <c r="BE734" s="214">
        <f t="shared" si="227"/>
        <v>0</v>
      </c>
      <c r="BF734" s="214">
        <f t="shared" si="227"/>
        <v>4.1000000000000002E-2</v>
      </c>
      <c r="BG734" s="214">
        <f t="shared" si="227"/>
        <v>0</v>
      </c>
      <c r="BH734" s="214">
        <f t="shared" si="227"/>
        <v>0</v>
      </c>
      <c r="BI734" s="214">
        <f t="shared" si="227"/>
        <v>0</v>
      </c>
      <c r="BJ734" s="214">
        <f t="shared" si="227"/>
        <v>6.1079186000000005</v>
      </c>
      <c r="BK734" s="214">
        <f t="shared" si="227"/>
        <v>0.8</v>
      </c>
      <c r="BL734" s="214">
        <f t="shared" si="227"/>
        <v>0</v>
      </c>
      <c r="BM734" s="214">
        <f t="shared" si="227"/>
        <v>0.59</v>
      </c>
      <c r="BN734" s="214">
        <f t="shared" si="227"/>
        <v>0</v>
      </c>
      <c r="BO734" s="214">
        <f t="shared" ref="BO734:CA734" si="229">SUM(BO735:BO760)</f>
        <v>0</v>
      </c>
      <c r="BP734" s="214">
        <f t="shared" si="229"/>
        <v>0</v>
      </c>
      <c r="BQ734" s="214">
        <f t="shared" si="229"/>
        <v>0</v>
      </c>
      <c r="BR734" s="214">
        <f t="shared" si="229"/>
        <v>0</v>
      </c>
      <c r="BS734" s="214">
        <f t="shared" si="229"/>
        <v>0</v>
      </c>
      <c r="BT734" s="214">
        <f t="shared" si="229"/>
        <v>0</v>
      </c>
      <c r="BU734" s="214">
        <f t="shared" si="229"/>
        <v>0</v>
      </c>
      <c r="BV734" s="214">
        <f t="shared" si="229"/>
        <v>0</v>
      </c>
      <c r="BW734" s="214">
        <f t="shared" si="229"/>
        <v>0</v>
      </c>
      <c r="BX734" s="214">
        <f t="shared" si="229"/>
        <v>0</v>
      </c>
      <c r="BY734" s="214">
        <f t="shared" si="229"/>
        <v>0</v>
      </c>
      <c r="BZ734" s="214">
        <f t="shared" si="229"/>
        <v>0</v>
      </c>
      <c r="CA734" s="214">
        <f t="shared" si="229"/>
        <v>0</v>
      </c>
    </row>
    <row r="735" spans="1:79" s="256" customFormat="1" ht="47.25" x14ac:dyDescent="0.2">
      <c r="A735" s="171" t="s">
        <v>900</v>
      </c>
      <c r="B735" s="84" t="s">
        <v>96</v>
      </c>
      <c r="C735" s="171" t="s">
        <v>2514</v>
      </c>
      <c r="D735" s="87">
        <v>5.5442799999999997</v>
      </c>
      <c r="E735" s="66">
        <v>0</v>
      </c>
      <c r="F735" s="66">
        <v>0</v>
      </c>
      <c r="G735" s="66">
        <v>0</v>
      </c>
      <c r="H735" s="66">
        <v>0</v>
      </c>
      <c r="I735" s="66">
        <v>0</v>
      </c>
      <c r="J735" s="66">
        <v>0</v>
      </c>
      <c r="K735" s="66">
        <v>0</v>
      </c>
      <c r="L735" s="66">
        <v>0</v>
      </c>
      <c r="M735" s="66">
        <v>0</v>
      </c>
      <c r="N735" s="66">
        <v>0</v>
      </c>
      <c r="O735" s="66">
        <v>0</v>
      </c>
      <c r="P735" s="66">
        <v>0</v>
      </c>
      <c r="Q735" s="66">
        <v>0</v>
      </c>
      <c r="R735" s="66">
        <v>0</v>
      </c>
      <c r="S735" s="66">
        <v>0</v>
      </c>
      <c r="T735" s="66">
        <v>0</v>
      </c>
      <c r="U735" s="66">
        <v>0</v>
      </c>
      <c r="V735" s="66">
        <v>0</v>
      </c>
      <c r="W735" s="66">
        <v>0</v>
      </c>
      <c r="X735" s="66">
        <v>0</v>
      </c>
      <c r="Y735" s="66">
        <v>0</v>
      </c>
      <c r="Z735" s="66">
        <v>0</v>
      </c>
      <c r="AA735" s="66">
        <v>0</v>
      </c>
      <c r="AB735" s="66">
        <v>0</v>
      </c>
      <c r="AC735" s="66">
        <v>0</v>
      </c>
      <c r="AD735" s="66">
        <v>0</v>
      </c>
      <c r="AE735" s="66">
        <v>0</v>
      </c>
      <c r="AF735" s="66">
        <v>0</v>
      </c>
      <c r="AG735" s="66">
        <v>0</v>
      </c>
      <c r="AH735" s="66">
        <v>0</v>
      </c>
      <c r="AI735" s="66">
        <v>0</v>
      </c>
      <c r="AJ735" s="66"/>
      <c r="AK735" s="66">
        <v>0</v>
      </c>
      <c r="AL735" s="66"/>
      <c r="AM735" s="66"/>
      <c r="AN735" s="66"/>
      <c r="AO735" s="66">
        <v>0</v>
      </c>
      <c r="AP735" s="66">
        <v>0</v>
      </c>
      <c r="AQ735" s="66"/>
      <c r="AR735" s="66">
        <v>0</v>
      </c>
      <c r="AS735" s="66"/>
      <c r="AT735" s="66"/>
      <c r="AU735" s="66"/>
      <c r="AV735" s="66">
        <v>0</v>
      </c>
      <c r="AW735" s="87">
        <v>0</v>
      </c>
      <c r="AX735" s="66"/>
      <c r="AY735" s="87">
        <v>0</v>
      </c>
      <c r="AZ735" s="66"/>
      <c r="BA735" s="66"/>
      <c r="BB735" s="66"/>
      <c r="BC735" s="66">
        <v>0</v>
      </c>
      <c r="BD735" s="87">
        <v>0</v>
      </c>
      <c r="BE735" s="66"/>
      <c r="BF735" s="87">
        <v>0</v>
      </c>
      <c r="BG735" s="66"/>
      <c r="BH735" s="66"/>
      <c r="BI735" s="66"/>
      <c r="BJ735" s="66">
        <v>0</v>
      </c>
      <c r="BK735" s="87">
        <v>0</v>
      </c>
      <c r="BL735" s="66"/>
      <c r="BM735" s="87">
        <v>0</v>
      </c>
      <c r="BN735" s="66"/>
      <c r="BO735" s="66"/>
      <c r="BP735" s="66"/>
      <c r="BQ735" s="66"/>
      <c r="BR735" s="66"/>
      <c r="BS735" s="66"/>
      <c r="BT735" s="66"/>
      <c r="BU735" s="66"/>
      <c r="BV735" s="66"/>
      <c r="BW735" s="66"/>
      <c r="BX735" s="66"/>
      <c r="BY735" s="66"/>
      <c r="BZ735" s="66"/>
      <c r="CA735" s="66"/>
    </row>
    <row r="736" spans="1:79" s="256" customFormat="1" ht="63" x14ac:dyDescent="0.2">
      <c r="A736" s="171" t="s">
        <v>900</v>
      </c>
      <c r="B736" s="84" t="s">
        <v>1792</v>
      </c>
      <c r="C736" s="171" t="s">
        <v>2515</v>
      </c>
      <c r="D736" s="87">
        <v>3.4575100000000001</v>
      </c>
      <c r="E736" s="66">
        <v>0</v>
      </c>
      <c r="F736" s="66">
        <v>3.4575100000000001</v>
      </c>
      <c r="G736" s="66">
        <v>0.4</v>
      </c>
      <c r="H736" s="66">
        <v>0</v>
      </c>
      <c r="I736" s="66">
        <v>0.6</v>
      </c>
      <c r="J736" s="66">
        <v>0</v>
      </c>
      <c r="K736" s="66">
        <v>0</v>
      </c>
      <c r="L736" s="66">
        <v>0</v>
      </c>
      <c r="M736" s="66">
        <v>0</v>
      </c>
      <c r="N736" s="66">
        <v>0</v>
      </c>
      <c r="O736" s="66">
        <v>0</v>
      </c>
      <c r="P736" s="66">
        <v>0</v>
      </c>
      <c r="Q736" s="66">
        <v>0</v>
      </c>
      <c r="R736" s="66">
        <v>0</v>
      </c>
      <c r="S736" s="66">
        <v>0</v>
      </c>
      <c r="T736" s="66">
        <v>0</v>
      </c>
      <c r="U736" s="66">
        <v>0</v>
      </c>
      <c r="V736" s="66">
        <v>0</v>
      </c>
      <c r="W736" s="66">
        <v>0</v>
      </c>
      <c r="X736" s="66">
        <v>0</v>
      </c>
      <c r="Y736" s="66">
        <v>0</v>
      </c>
      <c r="Z736" s="66">
        <v>0</v>
      </c>
      <c r="AA736" s="66">
        <v>0</v>
      </c>
      <c r="AB736" s="66">
        <v>0</v>
      </c>
      <c r="AC736" s="66">
        <v>0</v>
      </c>
      <c r="AD736" s="66">
        <v>0</v>
      </c>
      <c r="AE736" s="66">
        <v>0</v>
      </c>
      <c r="AF736" s="66">
        <v>0</v>
      </c>
      <c r="AG736" s="66">
        <v>0</v>
      </c>
      <c r="AH736" s="66">
        <v>3.4575100000000001</v>
      </c>
      <c r="AI736" s="66">
        <v>0.4</v>
      </c>
      <c r="AJ736" s="66"/>
      <c r="AK736" s="66">
        <v>0.6</v>
      </c>
      <c r="AL736" s="66"/>
      <c r="AM736" s="66"/>
      <c r="AN736" s="66"/>
      <c r="AO736" s="66">
        <v>3.3798170800000005</v>
      </c>
      <c r="AP736" s="66">
        <v>0.4</v>
      </c>
      <c r="AQ736" s="66"/>
      <c r="AR736" s="66">
        <v>0.45</v>
      </c>
      <c r="AS736" s="66"/>
      <c r="AT736" s="66"/>
      <c r="AU736" s="66"/>
      <c r="AV736" s="66">
        <v>0</v>
      </c>
      <c r="AW736" s="87">
        <v>0</v>
      </c>
      <c r="AX736" s="66"/>
      <c r="AY736" s="87">
        <v>0</v>
      </c>
      <c r="AZ736" s="66"/>
      <c r="BA736" s="66"/>
      <c r="BB736" s="66"/>
      <c r="BC736" s="66">
        <v>0</v>
      </c>
      <c r="BD736" s="87">
        <v>0</v>
      </c>
      <c r="BE736" s="66"/>
      <c r="BF736" s="87">
        <v>0</v>
      </c>
      <c r="BG736" s="66"/>
      <c r="BH736" s="66"/>
      <c r="BI736" s="66"/>
      <c r="BJ736" s="66">
        <v>3.3798170800000005</v>
      </c>
      <c r="BK736" s="87">
        <v>0.4</v>
      </c>
      <c r="BL736" s="66"/>
      <c r="BM736" s="87">
        <v>0.45</v>
      </c>
      <c r="BN736" s="66"/>
      <c r="BO736" s="66"/>
      <c r="BP736" s="66"/>
      <c r="BQ736" s="66"/>
      <c r="BR736" s="66"/>
      <c r="BS736" s="66"/>
      <c r="BT736" s="66"/>
      <c r="BU736" s="66"/>
      <c r="BV736" s="66"/>
      <c r="BW736" s="66"/>
      <c r="BX736" s="66"/>
      <c r="BY736" s="66"/>
      <c r="BZ736" s="66"/>
      <c r="CA736" s="66"/>
    </row>
    <row r="737" spans="1:79" s="256" customFormat="1" ht="47.25" x14ac:dyDescent="0.2">
      <c r="A737" s="171" t="s">
        <v>900</v>
      </c>
      <c r="B737" s="84" t="s">
        <v>460</v>
      </c>
      <c r="C737" s="171" t="s">
        <v>2516</v>
      </c>
      <c r="D737" s="87">
        <v>2.4885900000000003</v>
      </c>
      <c r="E737" s="66">
        <v>0</v>
      </c>
      <c r="F737" s="66">
        <v>2.4885900000000003</v>
      </c>
      <c r="G737" s="66">
        <v>0.25</v>
      </c>
      <c r="H737" s="66">
        <v>0</v>
      </c>
      <c r="I737" s="66">
        <v>0.2</v>
      </c>
      <c r="J737" s="66">
        <v>0</v>
      </c>
      <c r="K737" s="66">
        <v>0</v>
      </c>
      <c r="L737" s="66">
        <v>0</v>
      </c>
      <c r="M737" s="66">
        <v>0</v>
      </c>
      <c r="N737" s="66">
        <v>0</v>
      </c>
      <c r="O737" s="66">
        <v>0</v>
      </c>
      <c r="P737" s="66">
        <v>0</v>
      </c>
      <c r="Q737" s="66">
        <v>0</v>
      </c>
      <c r="R737" s="66">
        <v>0</v>
      </c>
      <c r="S737" s="66">
        <v>0</v>
      </c>
      <c r="T737" s="66">
        <v>0</v>
      </c>
      <c r="U737" s="66">
        <v>0</v>
      </c>
      <c r="V737" s="66">
        <v>0</v>
      </c>
      <c r="W737" s="66">
        <v>0</v>
      </c>
      <c r="X737" s="66">
        <v>0</v>
      </c>
      <c r="Y737" s="66">
        <v>0</v>
      </c>
      <c r="Z737" s="66">
        <v>0</v>
      </c>
      <c r="AA737" s="66">
        <v>0</v>
      </c>
      <c r="AB737" s="66">
        <v>0</v>
      </c>
      <c r="AC737" s="66">
        <v>0</v>
      </c>
      <c r="AD737" s="66">
        <v>0</v>
      </c>
      <c r="AE737" s="66">
        <v>0</v>
      </c>
      <c r="AF737" s="66">
        <v>0</v>
      </c>
      <c r="AG737" s="66">
        <v>0</v>
      </c>
      <c r="AH737" s="66">
        <v>2.4885900000000003</v>
      </c>
      <c r="AI737" s="66">
        <v>0.25</v>
      </c>
      <c r="AJ737" s="66"/>
      <c r="AK737" s="66">
        <v>0.2</v>
      </c>
      <c r="AL737" s="66"/>
      <c r="AM737" s="66"/>
      <c r="AN737" s="66"/>
      <c r="AO737" s="66">
        <v>2.5035532599999999</v>
      </c>
      <c r="AP737" s="66">
        <v>0.25</v>
      </c>
      <c r="AQ737" s="66"/>
      <c r="AR737" s="66">
        <v>0.32600000000000001</v>
      </c>
      <c r="AS737" s="66"/>
      <c r="AT737" s="66"/>
      <c r="AU737" s="66"/>
      <c r="AV737" s="66">
        <v>2.5035532599999999</v>
      </c>
      <c r="AW737" s="87">
        <v>0.25</v>
      </c>
      <c r="AX737" s="66"/>
      <c r="AY737" s="87">
        <v>0.32600000000000001</v>
      </c>
      <c r="AZ737" s="66"/>
      <c r="BA737" s="66"/>
      <c r="BB737" s="66"/>
      <c r="BC737" s="66">
        <v>0</v>
      </c>
      <c r="BD737" s="87">
        <v>0</v>
      </c>
      <c r="BE737" s="66"/>
      <c r="BF737" s="87">
        <v>0</v>
      </c>
      <c r="BG737" s="66"/>
      <c r="BH737" s="66"/>
      <c r="BI737" s="66"/>
      <c r="BJ737" s="66">
        <v>0</v>
      </c>
      <c r="BK737" s="87">
        <v>0</v>
      </c>
      <c r="BL737" s="66"/>
      <c r="BM737" s="87">
        <v>0</v>
      </c>
      <c r="BN737" s="66"/>
      <c r="BO737" s="66"/>
      <c r="BP737" s="66"/>
      <c r="BQ737" s="66"/>
      <c r="BR737" s="66"/>
      <c r="BS737" s="66"/>
      <c r="BT737" s="66"/>
      <c r="BU737" s="66"/>
      <c r="BV737" s="66"/>
      <c r="BW737" s="66"/>
      <c r="BX737" s="66"/>
      <c r="BY737" s="66"/>
      <c r="BZ737" s="66"/>
      <c r="CA737" s="66"/>
    </row>
    <row r="738" spans="1:79" s="256" customFormat="1" ht="31.5" x14ac:dyDescent="0.2">
      <c r="A738" s="171" t="s">
        <v>900</v>
      </c>
      <c r="B738" s="84" t="s">
        <v>97</v>
      </c>
      <c r="C738" s="171" t="s">
        <v>2517</v>
      </c>
      <c r="D738" s="87">
        <v>45.575480000000006</v>
      </c>
      <c r="E738" s="66">
        <v>0</v>
      </c>
      <c r="F738" s="66">
        <v>0</v>
      </c>
      <c r="G738" s="66">
        <v>0</v>
      </c>
      <c r="H738" s="66">
        <v>0</v>
      </c>
      <c r="I738" s="66">
        <v>0</v>
      </c>
      <c r="J738" s="66">
        <v>0</v>
      </c>
      <c r="K738" s="66">
        <v>0</v>
      </c>
      <c r="L738" s="66">
        <v>0</v>
      </c>
      <c r="M738" s="66">
        <v>0</v>
      </c>
      <c r="N738" s="66">
        <v>0</v>
      </c>
      <c r="O738" s="66">
        <v>0</v>
      </c>
      <c r="P738" s="66">
        <v>0</v>
      </c>
      <c r="Q738" s="66">
        <v>0</v>
      </c>
      <c r="R738" s="66">
        <v>0</v>
      </c>
      <c r="S738" s="66">
        <v>0</v>
      </c>
      <c r="T738" s="66">
        <v>0</v>
      </c>
      <c r="U738" s="66">
        <v>0</v>
      </c>
      <c r="V738" s="66">
        <v>0</v>
      </c>
      <c r="W738" s="66">
        <v>0</v>
      </c>
      <c r="X738" s="66">
        <v>0</v>
      </c>
      <c r="Y738" s="66">
        <v>0</v>
      </c>
      <c r="Z738" s="66">
        <v>0</v>
      </c>
      <c r="AA738" s="66">
        <v>0</v>
      </c>
      <c r="AB738" s="66">
        <v>0</v>
      </c>
      <c r="AC738" s="66">
        <v>0</v>
      </c>
      <c r="AD738" s="66">
        <v>0</v>
      </c>
      <c r="AE738" s="66">
        <v>0</v>
      </c>
      <c r="AF738" s="66">
        <v>0</v>
      </c>
      <c r="AG738" s="66">
        <v>0</v>
      </c>
      <c r="AH738" s="66">
        <v>0</v>
      </c>
      <c r="AI738" s="66">
        <v>0</v>
      </c>
      <c r="AJ738" s="66"/>
      <c r="AK738" s="66">
        <v>0</v>
      </c>
      <c r="AL738" s="66"/>
      <c r="AM738" s="66"/>
      <c r="AN738" s="66"/>
      <c r="AO738" s="66">
        <v>0</v>
      </c>
      <c r="AP738" s="66">
        <v>0</v>
      </c>
      <c r="AQ738" s="66"/>
      <c r="AR738" s="66">
        <v>0</v>
      </c>
      <c r="AS738" s="66"/>
      <c r="AT738" s="66"/>
      <c r="AU738" s="66"/>
      <c r="AV738" s="66">
        <v>0</v>
      </c>
      <c r="AW738" s="87">
        <v>0</v>
      </c>
      <c r="AX738" s="66"/>
      <c r="AY738" s="87">
        <v>0</v>
      </c>
      <c r="AZ738" s="66"/>
      <c r="BA738" s="66"/>
      <c r="BB738" s="66"/>
      <c r="BC738" s="66">
        <v>0</v>
      </c>
      <c r="BD738" s="87">
        <v>0</v>
      </c>
      <c r="BE738" s="66"/>
      <c r="BF738" s="87">
        <v>0</v>
      </c>
      <c r="BG738" s="66"/>
      <c r="BH738" s="66"/>
      <c r="BI738" s="66"/>
      <c r="BJ738" s="66">
        <v>0</v>
      </c>
      <c r="BK738" s="87">
        <v>0</v>
      </c>
      <c r="BL738" s="66"/>
      <c r="BM738" s="87">
        <v>0</v>
      </c>
      <c r="BN738" s="66"/>
      <c r="BO738" s="66"/>
      <c r="BP738" s="66"/>
      <c r="BQ738" s="66"/>
      <c r="BR738" s="66"/>
      <c r="BS738" s="66"/>
      <c r="BT738" s="66"/>
      <c r="BU738" s="66"/>
      <c r="BV738" s="66"/>
      <c r="BW738" s="66"/>
      <c r="BX738" s="66"/>
      <c r="BY738" s="66"/>
      <c r="BZ738" s="66"/>
      <c r="CA738" s="66"/>
    </row>
    <row r="739" spans="1:79" s="256" customFormat="1" ht="47.25" x14ac:dyDescent="0.2">
      <c r="A739" s="171" t="s">
        <v>900</v>
      </c>
      <c r="B739" s="84" t="s">
        <v>385</v>
      </c>
      <c r="C739" s="171" t="s">
        <v>2518</v>
      </c>
      <c r="D739" s="87">
        <v>40.550660000000001</v>
      </c>
      <c r="E739" s="66">
        <v>0</v>
      </c>
      <c r="F739" s="66">
        <v>0</v>
      </c>
      <c r="G739" s="66">
        <v>0</v>
      </c>
      <c r="H739" s="66">
        <v>0</v>
      </c>
      <c r="I739" s="66">
        <v>0</v>
      </c>
      <c r="J739" s="66">
        <v>0</v>
      </c>
      <c r="K739" s="66">
        <v>0</v>
      </c>
      <c r="L739" s="66">
        <v>0</v>
      </c>
      <c r="M739" s="66">
        <v>0</v>
      </c>
      <c r="N739" s="66">
        <v>0</v>
      </c>
      <c r="O739" s="66">
        <v>0</v>
      </c>
      <c r="P739" s="66">
        <v>0</v>
      </c>
      <c r="Q739" s="66">
        <v>0</v>
      </c>
      <c r="R739" s="66">
        <v>0</v>
      </c>
      <c r="S739" s="66">
        <v>0</v>
      </c>
      <c r="T739" s="66">
        <v>0</v>
      </c>
      <c r="U739" s="66">
        <v>0</v>
      </c>
      <c r="V739" s="66">
        <v>0</v>
      </c>
      <c r="W739" s="66">
        <v>0</v>
      </c>
      <c r="X739" s="66">
        <v>0</v>
      </c>
      <c r="Y739" s="66">
        <v>0</v>
      </c>
      <c r="Z739" s="66">
        <v>0</v>
      </c>
      <c r="AA739" s="66">
        <v>0</v>
      </c>
      <c r="AB739" s="66">
        <v>0</v>
      </c>
      <c r="AC739" s="66">
        <v>0</v>
      </c>
      <c r="AD739" s="66">
        <v>0</v>
      </c>
      <c r="AE739" s="66">
        <v>0</v>
      </c>
      <c r="AF739" s="66">
        <v>0</v>
      </c>
      <c r="AG739" s="66">
        <v>0</v>
      </c>
      <c r="AH739" s="66">
        <v>0</v>
      </c>
      <c r="AI739" s="66">
        <v>0</v>
      </c>
      <c r="AJ739" s="66"/>
      <c r="AK739" s="66">
        <v>0</v>
      </c>
      <c r="AL739" s="66"/>
      <c r="AM739" s="66"/>
      <c r="AN739" s="66"/>
      <c r="AO739" s="66">
        <v>0</v>
      </c>
      <c r="AP739" s="66">
        <v>0</v>
      </c>
      <c r="AQ739" s="66"/>
      <c r="AR739" s="66">
        <v>0</v>
      </c>
      <c r="AS739" s="66"/>
      <c r="AT739" s="66"/>
      <c r="AU739" s="66"/>
      <c r="AV739" s="66">
        <v>0</v>
      </c>
      <c r="AW739" s="87">
        <v>0</v>
      </c>
      <c r="AX739" s="66"/>
      <c r="AY739" s="87">
        <v>0</v>
      </c>
      <c r="AZ739" s="66"/>
      <c r="BA739" s="66"/>
      <c r="BB739" s="66"/>
      <c r="BC739" s="66">
        <v>0</v>
      </c>
      <c r="BD739" s="87">
        <v>0</v>
      </c>
      <c r="BE739" s="66"/>
      <c r="BF739" s="87">
        <v>0</v>
      </c>
      <c r="BG739" s="66"/>
      <c r="BH739" s="66"/>
      <c r="BI739" s="66"/>
      <c r="BJ739" s="66">
        <v>0</v>
      </c>
      <c r="BK739" s="87">
        <v>0</v>
      </c>
      <c r="BL739" s="66"/>
      <c r="BM739" s="87">
        <v>0</v>
      </c>
      <c r="BN739" s="66"/>
      <c r="BO739" s="66"/>
      <c r="BP739" s="66"/>
      <c r="BQ739" s="66"/>
      <c r="BR739" s="66"/>
      <c r="BS739" s="66"/>
      <c r="BT739" s="66"/>
      <c r="BU739" s="66"/>
      <c r="BV739" s="66"/>
      <c r="BW739" s="66"/>
      <c r="BX739" s="66"/>
      <c r="BY739" s="66"/>
      <c r="BZ739" s="66"/>
      <c r="CA739" s="66"/>
    </row>
    <row r="740" spans="1:79" s="256" customFormat="1" ht="63" x14ac:dyDescent="0.2">
      <c r="A740" s="171" t="s">
        <v>900</v>
      </c>
      <c r="B740" s="84" t="s">
        <v>783</v>
      </c>
      <c r="C740" s="171" t="s">
        <v>2519</v>
      </c>
      <c r="D740" s="87">
        <v>1.9545999999999999</v>
      </c>
      <c r="E740" s="66">
        <v>0</v>
      </c>
      <c r="F740" s="66">
        <v>1.9546000000000001</v>
      </c>
      <c r="G740" s="66">
        <v>0</v>
      </c>
      <c r="H740" s="66">
        <v>0</v>
      </c>
      <c r="I740" s="66">
        <v>0.4</v>
      </c>
      <c r="J740" s="66">
        <v>0</v>
      </c>
      <c r="K740" s="66">
        <v>0</v>
      </c>
      <c r="L740" s="66">
        <v>0</v>
      </c>
      <c r="M740" s="66">
        <v>0</v>
      </c>
      <c r="N740" s="66">
        <v>0</v>
      </c>
      <c r="O740" s="66">
        <v>0</v>
      </c>
      <c r="P740" s="66">
        <v>0</v>
      </c>
      <c r="Q740" s="66">
        <v>0</v>
      </c>
      <c r="R740" s="66">
        <v>0</v>
      </c>
      <c r="S740" s="66">
        <v>0</v>
      </c>
      <c r="T740" s="66">
        <v>0</v>
      </c>
      <c r="U740" s="66">
        <v>0</v>
      </c>
      <c r="V740" s="66">
        <v>0</v>
      </c>
      <c r="W740" s="66">
        <v>0</v>
      </c>
      <c r="X740" s="66">
        <v>0</v>
      </c>
      <c r="Y740" s="66">
        <v>0</v>
      </c>
      <c r="Z740" s="66">
        <v>0</v>
      </c>
      <c r="AA740" s="66">
        <v>0</v>
      </c>
      <c r="AB740" s="66">
        <v>0</v>
      </c>
      <c r="AC740" s="66">
        <v>0</v>
      </c>
      <c r="AD740" s="66">
        <v>0</v>
      </c>
      <c r="AE740" s="66">
        <v>0</v>
      </c>
      <c r="AF740" s="66">
        <v>0</v>
      </c>
      <c r="AG740" s="66">
        <v>0</v>
      </c>
      <c r="AH740" s="66">
        <v>1.9546000000000001</v>
      </c>
      <c r="AI740" s="66">
        <v>0</v>
      </c>
      <c r="AJ740" s="66"/>
      <c r="AK740" s="66">
        <v>0.4</v>
      </c>
      <c r="AL740" s="66"/>
      <c r="AM740" s="66"/>
      <c r="AN740" s="66"/>
      <c r="AO740" s="66">
        <v>0</v>
      </c>
      <c r="AP740" s="66">
        <v>0</v>
      </c>
      <c r="AQ740" s="66"/>
      <c r="AR740" s="66">
        <v>0</v>
      </c>
      <c r="AS740" s="66"/>
      <c r="AT740" s="66"/>
      <c r="AU740" s="66"/>
      <c r="AV740" s="66">
        <v>0</v>
      </c>
      <c r="AW740" s="87">
        <v>0</v>
      </c>
      <c r="AX740" s="66"/>
      <c r="AY740" s="87">
        <v>0</v>
      </c>
      <c r="AZ740" s="66"/>
      <c r="BA740" s="66"/>
      <c r="BB740" s="66"/>
      <c r="BC740" s="66">
        <v>0</v>
      </c>
      <c r="BD740" s="87">
        <v>0</v>
      </c>
      <c r="BE740" s="66"/>
      <c r="BF740" s="87">
        <v>0</v>
      </c>
      <c r="BG740" s="66"/>
      <c r="BH740" s="66"/>
      <c r="BI740" s="66"/>
      <c r="BJ740" s="66">
        <v>0</v>
      </c>
      <c r="BK740" s="87">
        <v>0</v>
      </c>
      <c r="BL740" s="66"/>
      <c r="BM740" s="87">
        <v>0</v>
      </c>
      <c r="BN740" s="66"/>
      <c r="BO740" s="66"/>
      <c r="BP740" s="66"/>
      <c r="BQ740" s="66"/>
      <c r="BR740" s="66"/>
      <c r="BS740" s="66"/>
      <c r="BT740" s="66"/>
      <c r="BU740" s="66"/>
      <c r="BV740" s="66"/>
      <c r="BW740" s="66"/>
      <c r="BX740" s="66"/>
      <c r="BY740" s="66"/>
      <c r="BZ740" s="66"/>
      <c r="CA740" s="66"/>
    </row>
    <row r="741" spans="1:79" s="256" customFormat="1" ht="47.25" x14ac:dyDescent="0.2">
      <c r="A741" s="171" t="s">
        <v>900</v>
      </c>
      <c r="B741" s="84" t="s">
        <v>784</v>
      </c>
      <c r="C741" s="171" t="s">
        <v>2520</v>
      </c>
      <c r="D741" s="87">
        <v>5.3263500000000006</v>
      </c>
      <c r="E741" s="66">
        <v>0</v>
      </c>
      <c r="F741" s="66">
        <v>5.3263499999999997</v>
      </c>
      <c r="G741" s="66">
        <v>0</v>
      </c>
      <c r="H741" s="66">
        <v>0</v>
      </c>
      <c r="I741" s="66">
        <v>1.1000000000000001</v>
      </c>
      <c r="J741" s="66">
        <v>0</v>
      </c>
      <c r="K741" s="66">
        <v>0</v>
      </c>
      <c r="L741" s="66">
        <v>0</v>
      </c>
      <c r="M741" s="66">
        <v>0</v>
      </c>
      <c r="N741" s="66">
        <v>0</v>
      </c>
      <c r="O741" s="66">
        <v>0</v>
      </c>
      <c r="P741" s="66">
        <v>0</v>
      </c>
      <c r="Q741" s="66">
        <v>0</v>
      </c>
      <c r="R741" s="66">
        <v>0</v>
      </c>
      <c r="S741" s="66">
        <v>0</v>
      </c>
      <c r="T741" s="66">
        <v>0</v>
      </c>
      <c r="U741" s="66">
        <v>0</v>
      </c>
      <c r="V741" s="66">
        <v>0</v>
      </c>
      <c r="W741" s="66">
        <v>0</v>
      </c>
      <c r="X741" s="66">
        <v>0</v>
      </c>
      <c r="Y741" s="66">
        <v>0</v>
      </c>
      <c r="Z741" s="66">
        <v>0</v>
      </c>
      <c r="AA741" s="66">
        <v>0</v>
      </c>
      <c r="AB741" s="66">
        <v>0</v>
      </c>
      <c r="AC741" s="66">
        <v>0</v>
      </c>
      <c r="AD741" s="66">
        <v>0</v>
      </c>
      <c r="AE741" s="66">
        <v>0</v>
      </c>
      <c r="AF741" s="66">
        <v>0</v>
      </c>
      <c r="AG741" s="66">
        <v>0</v>
      </c>
      <c r="AH741" s="66">
        <v>5.3263499999999997</v>
      </c>
      <c r="AI741" s="66">
        <v>0</v>
      </c>
      <c r="AJ741" s="66"/>
      <c r="AK741" s="66">
        <v>1.1000000000000001</v>
      </c>
      <c r="AL741" s="66"/>
      <c r="AM741" s="66"/>
      <c r="AN741" s="66"/>
      <c r="AO741" s="66">
        <v>0</v>
      </c>
      <c r="AP741" s="66">
        <v>0</v>
      </c>
      <c r="AQ741" s="66"/>
      <c r="AR741" s="66">
        <v>0</v>
      </c>
      <c r="AS741" s="66"/>
      <c r="AT741" s="66"/>
      <c r="AU741" s="66"/>
      <c r="AV741" s="66">
        <v>0</v>
      </c>
      <c r="AW741" s="87">
        <v>0</v>
      </c>
      <c r="AX741" s="66"/>
      <c r="AY741" s="87">
        <v>0</v>
      </c>
      <c r="AZ741" s="66"/>
      <c r="BA741" s="66"/>
      <c r="BB741" s="66"/>
      <c r="BC741" s="66">
        <v>0</v>
      </c>
      <c r="BD741" s="87">
        <v>0</v>
      </c>
      <c r="BE741" s="66"/>
      <c r="BF741" s="87">
        <v>0</v>
      </c>
      <c r="BG741" s="66"/>
      <c r="BH741" s="66"/>
      <c r="BI741" s="66"/>
      <c r="BJ741" s="66">
        <v>0</v>
      </c>
      <c r="BK741" s="87">
        <v>0</v>
      </c>
      <c r="BL741" s="66"/>
      <c r="BM741" s="87">
        <v>0</v>
      </c>
      <c r="BN741" s="66"/>
      <c r="BO741" s="66"/>
      <c r="BP741" s="66"/>
      <c r="BQ741" s="66"/>
      <c r="BR741" s="66"/>
      <c r="BS741" s="66"/>
      <c r="BT741" s="66"/>
      <c r="BU741" s="66"/>
      <c r="BV741" s="66"/>
      <c r="BW741" s="66"/>
      <c r="BX741" s="66"/>
      <c r="BY741" s="66"/>
      <c r="BZ741" s="66"/>
      <c r="CA741" s="66"/>
    </row>
    <row r="742" spans="1:79" s="256" customFormat="1" ht="63" x14ac:dyDescent="0.2">
      <c r="A742" s="171" t="s">
        <v>900</v>
      </c>
      <c r="B742" s="84" t="s">
        <v>166</v>
      </c>
      <c r="C742" s="171" t="s">
        <v>2521</v>
      </c>
      <c r="D742" s="87">
        <v>554.23646999999994</v>
      </c>
      <c r="E742" s="66">
        <v>0</v>
      </c>
      <c r="F742" s="66">
        <v>0</v>
      </c>
      <c r="G742" s="66">
        <v>0</v>
      </c>
      <c r="H742" s="66">
        <v>0</v>
      </c>
      <c r="I742" s="66">
        <v>0</v>
      </c>
      <c r="J742" s="66">
        <v>0</v>
      </c>
      <c r="K742" s="66">
        <v>0</v>
      </c>
      <c r="L742" s="66">
        <v>0</v>
      </c>
      <c r="M742" s="66">
        <v>0</v>
      </c>
      <c r="N742" s="66">
        <v>0</v>
      </c>
      <c r="O742" s="66">
        <v>0</v>
      </c>
      <c r="P742" s="66">
        <v>0</v>
      </c>
      <c r="Q742" s="66">
        <v>0</v>
      </c>
      <c r="R742" s="66">
        <v>0</v>
      </c>
      <c r="S742" s="66">
        <v>0</v>
      </c>
      <c r="T742" s="66">
        <v>0</v>
      </c>
      <c r="U742" s="66">
        <v>0</v>
      </c>
      <c r="V742" s="66">
        <v>0</v>
      </c>
      <c r="W742" s="66">
        <v>0</v>
      </c>
      <c r="X742" s="66">
        <v>0</v>
      </c>
      <c r="Y742" s="66">
        <v>0</v>
      </c>
      <c r="Z742" s="66">
        <v>0</v>
      </c>
      <c r="AA742" s="66">
        <v>0</v>
      </c>
      <c r="AB742" s="66">
        <v>0</v>
      </c>
      <c r="AC742" s="66">
        <v>0</v>
      </c>
      <c r="AD742" s="66">
        <v>0</v>
      </c>
      <c r="AE742" s="66">
        <v>0</v>
      </c>
      <c r="AF742" s="66">
        <v>0</v>
      </c>
      <c r="AG742" s="66">
        <v>0</v>
      </c>
      <c r="AH742" s="66">
        <v>0</v>
      </c>
      <c r="AI742" s="66">
        <v>0</v>
      </c>
      <c r="AJ742" s="66"/>
      <c r="AK742" s="66">
        <v>0</v>
      </c>
      <c r="AL742" s="66"/>
      <c r="AM742" s="66"/>
      <c r="AN742" s="66"/>
      <c r="AO742" s="66">
        <v>0</v>
      </c>
      <c r="AP742" s="66">
        <v>0</v>
      </c>
      <c r="AQ742" s="66"/>
      <c r="AR742" s="66">
        <v>0</v>
      </c>
      <c r="AS742" s="66"/>
      <c r="AT742" s="66"/>
      <c r="AU742" s="66"/>
      <c r="AV742" s="66">
        <v>0</v>
      </c>
      <c r="AW742" s="87">
        <v>0</v>
      </c>
      <c r="AX742" s="66"/>
      <c r="AY742" s="87">
        <v>0</v>
      </c>
      <c r="AZ742" s="66"/>
      <c r="BA742" s="66"/>
      <c r="BB742" s="66"/>
      <c r="BC742" s="66">
        <v>0</v>
      </c>
      <c r="BD742" s="87">
        <v>0</v>
      </c>
      <c r="BE742" s="66"/>
      <c r="BF742" s="87">
        <v>0</v>
      </c>
      <c r="BG742" s="66"/>
      <c r="BH742" s="66"/>
      <c r="BI742" s="66"/>
      <c r="BJ742" s="66">
        <v>0</v>
      </c>
      <c r="BK742" s="87">
        <v>0</v>
      </c>
      <c r="BL742" s="66"/>
      <c r="BM742" s="87">
        <v>0</v>
      </c>
      <c r="BN742" s="66"/>
      <c r="BO742" s="66"/>
      <c r="BP742" s="66"/>
      <c r="BQ742" s="66"/>
      <c r="BR742" s="66"/>
      <c r="BS742" s="66"/>
      <c r="BT742" s="66"/>
      <c r="BU742" s="66"/>
      <c r="BV742" s="66"/>
      <c r="BW742" s="66"/>
      <c r="BX742" s="66"/>
      <c r="BY742" s="66"/>
      <c r="BZ742" s="66"/>
      <c r="CA742" s="66"/>
    </row>
    <row r="743" spans="1:79" s="256" customFormat="1" ht="78.75" x14ac:dyDescent="0.2">
      <c r="A743" s="171" t="s">
        <v>900</v>
      </c>
      <c r="B743" s="84" t="s">
        <v>1793</v>
      </c>
      <c r="C743" s="171" t="s">
        <v>2522</v>
      </c>
      <c r="D743" s="87">
        <v>8.3579299999999996</v>
      </c>
      <c r="E743" s="66">
        <v>0</v>
      </c>
      <c r="F743" s="66">
        <v>0</v>
      </c>
      <c r="G743" s="66">
        <v>0</v>
      </c>
      <c r="H743" s="66">
        <v>0</v>
      </c>
      <c r="I743" s="66">
        <v>0</v>
      </c>
      <c r="J743" s="66">
        <v>0</v>
      </c>
      <c r="K743" s="66">
        <v>0</v>
      </c>
      <c r="L743" s="66">
        <v>0</v>
      </c>
      <c r="M743" s="66">
        <v>0</v>
      </c>
      <c r="N743" s="66">
        <v>0</v>
      </c>
      <c r="O743" s="66">
        <v>0</v>
      </c>
      <c r="P743" s="66">
        <v>0</v>
      </c>
      <c r="Q743" s="66">
        <v>0</v>
      </c>
      <c r="R743" s="66">
        <v>0</v>
      </c>
      <c r="S743" s="66">
        <v>0</v>
      </c>
      <c r="T743" s="66">
        <v>0</v>
      </c>
      <c r="U743" s="66">
        <v>0</v>
      </c>
      <c r="V743" s="66">
        <v>0</v>
      </c>
      <c r="W743" s="66">
        <v>0</v>
      </c>
      <c r="X743" s="66">
        <v>0</v>
      </c>
      <c r="Y743" s="66">
        <v>0</v>
      </c>
      <c r="Z743" s="66">
        <v>0</v>
      </c>
      <c r="AA743" s="66">
        <v>0</v>
      </c>
      <c r="AB743" s="66">
        <v>0</v>
      </c>
      <c r="AC743" s="66">
        <v>0</v>
      </c>
      <c r="AD743" s="66">
        <v>0</v>
      </c>
      <c r="AE743" s="66">
        <v>0</v>
      </c>
      <c r="AF743" s="66">
        <v>0</v>
      </c>
      <c r="AG743" s="66">
        <v>0</v>
      </c>
      <c r="AH743" s="66">
        <v>0</v>
      </c>
      <c r="AI743" s="66">
        <v>0</v>
      </c>
      <c r="AJ743" s="66"/>
      <c r="AK743" s="66">
        <v>0</v>
      </c>
      <c r="AL743" s="66"/>
      <c r="AM743" s="66"/>
      <c r="AN743" s="66"/>
      <c r="AO743" s="66">
        <v>0</v>
      </c>
      <c r="AP743" s="66">
        <v>0</v>
      </c>
      <c r="AQ743" s="66"/>
      <c r="AR743" s="66">
        <v>0</v>
      </c>
      <c r="AS743" s="66"/>
      <c r="AT743" s="66"/>
      <c r="AU743" s="66"/>
      <c r="AV743" s="66">
        <v>0</v>
      </c>
      <c r="AW743" s="87">
        <v>0</v>
      </c>
      <c r="AX743" s="66"/>
      <c r="AY743" s="87">
        <v>0</v>
      </c>
      <c r="AZ743" s="66"/>
      <c r="BA743" s="66"/>
      <c r="BB743" s="66"/>
      <c r="BC743" s="66">
        <v>0</v>
      </c>
      <c r="BD743" s="87">
        <v>0</v>
      </c>
      <c r="BE743" s="66"/>
      <c r="BF743" s="87">
        <v>0</v>
      </c>
      <c r="BG743" s="66"/>
      <c r="BH743" s="66"/>
      <c r="BI743" s="66"/>
      <c r="BJ743" s="66">
        <v>0</v>
      </c>
      <c r="BK743" s="87">
        <v>0</v>
      </c>
      <c r="BL743" s="66"/>
      <c r="BM743" s="87">
        <v>0</v>
      </c>
      <c r="BN743" s="66"/>
      <c r="BO743" s="66"/>
      <c r="BP743" s="66"/>
      <c r="BQ743" s="66"/>
      <c r="BR743" s="66"/>
      <c r="BS743" s="66"/>
      <c r="BT743" s="66"/>
      <c r="BU743" s="66"/>
      <c r="BV743" s="66"/>
      <c r="BW743" s="66"/>
      <c r="BX743" s="66"/>
      <c r="BY743" s="66"/>
      <c r="BZ743" s="66"/>
      <c r="CA743" s="66"/>
    </row>
    <row r="744" spans="1:79" s="256" customFormat="1" ht="78.75" x14ac:dyDescent="0.2">
      <c r="A744" s="171" t="s">
        <v>900</v>
      </c>
      <c r="B744" s="84" t="s">
        <v>785</v>
      </c>
      <c r="C744" s="171" t="s">
        <v>2523</v>
      </c>
      <c r="D744" s="87">
        <v>5.4748199999999994</v>
      </c>
      <c r="E744" s="66">
        <v>0</v>
      </c>
      <c r="F744" s="66">
        <v>0</v>
      </c>
      <c r="G744" s="66">
        <v>0</v>
      </c>
      <c r="H744" s="66">
        <v>0</v>
      </c>
      <c r="I744" s="66">
        <v>0</v>
      </c>
      <c r="J744" s="66">
        <v>0</v>
      </c>
      <c r="K744" s="66">
        <v>0</v>
      </c>
      <c r="L744" s="66">
        <v>0</v>
      </c>
      <c r="M744" s="66">
        <v>0</v>
      </c>
      <c r="N744" s="66">
        <v>0</v>
      </c>
      <c r="O744" s="66">
        <v>0</v>
      </c>
      <c r="P744" s="66">
        <v>0</v>
      </c>
      <c r="Q744" s="66">
        <v>0</v>
      </c>
      <c r="R744" s="66">
        <v>0</v>
      </c>
      <c r="S744" s="66">
        <v>0</v>
      </c>
      <c r="T744" s="66">
        <v>0</v>
      </c>
      <c r="U744" s="66">
        <v>0</v>
      </c>
      <c r="V744" s="66">
        <v>0</v>
      </c>
      <c r="W744" s="66">
        <v>0</v>
      </c>
      <c r="X744" s="66">
        <v>0</v>
      </c>
      <c r="Y744" s="66">
        <v>0</v>
      </c>
      <c r="Z744" s="66">
        <v>0</v>
      </c>
      <c r="AA744" s="66">
        <v>0</v>
      </c>
      <c r="AB744" s="66">
        <v>0</v>
      </c>
      <c r="AC744" s="66">
        <v>0</v>
      </c>
      <c r="AD744" s="66">
        <v>0</v>
      </c>
      <c r="AE744" s="66">
        <v>0</v>
      </c>
      <c r="AF744" s="66">
        <v>0</v>
      </c>
      <c r="AG744" s="66">
        <v>0</v>
      </c>
      <c r="AH744" s="66">
        <v>0</v>
      </c>
      <c r="AI744" s="66">
        <v>0</v>
      </c>
      <c r="AJ744" s="66"/>
      <c r="AK744" s="66">
        <v>0</v>
      </c>
      <c r="AL744" s="66"/>
      <c r="AM744" s="66"/>
      <c r="AN744" s="66"/>
      <c r="AO744" s="66">
        <v>5.0373099000000003</v>
      </c>
      <c r="AP744" s="66">
        <v>0.25</v>
      </c>
      <c r="AQ744" s="66"/>
      <c r="AR744" s="66">
        <v>0.57999999999999996</v>
      </c>
      <c r="AS744" s="66"/>
      <c r="AT744" s="66"/>
      <c r="AU744" s="66"/>
      <c r="AV744" s="66">
        <v>5.0373099000000003</v>
      </c>
      <c r="AW744" s="87">
        <v>0.25</v>
      </c>
      <c r="AX744" s="66"/>
      <c r="AY744" s="87">
        <v>0.57999999999999996</v>
      </c>
      <c r="AZ744" s="66"/>
      <c r="BA744" s="66"/>
      <c r="BB744" s="66"/>
      <c r="BC744" s="66">
        <v>0</v>
      </c>
      <c r="BD744" s="87">
        <v>0</v>
      </c>
      <c r="BE744" s="66"/>
      <c r="BF744" s="87">
        <v>0</v>
      </c>
      <c r="BG744" s="66"/>
      <c r="BH744" s="66"/>
      <c r="BI744" s="66"/>
      <c r="BJ744" s="66">
        <v>0</v>
      </c>
      <c r="BK744" s="87">
        <v>0</v>
      </c>
      <c r="BL744" s="66"/>
      <c r="BM744" s="87">
        <v>0</v>
      </c>
      <c r="BN744" s="66"/>
      <c r="BO744" s="66"/>
      <c r="BP744" s="66"/>
      <c r="BQ744" s="66"/>
      <c r="BR744" s="66"/>
      <c r="BS744" s="66"/>
      <c r="BT744" s="66"/>
      <c r="BU744" s="66"/>
      <c r="BV744" s="66"/>
      <c r="BW744" s="66"/>
      <c r="BX744" s="66"/>
      <c r="BY744" s="66"/>
      <c r="BZ744" s="66"/>
      <c r="CA744" s="66"/>
    </row>
    <row r="745" spans="1:79" s="256" customFormat="1" ht="63" x14ac:dyDescent="0.2">
      <c r="A745" s="171" t="s">
        <v>900</v>
      </c>
      <c r="B745" s="84" t="s">
        <v>1794</v>
      </c>
      <c r="C745" s="171" t="s">
        <v>2524</v>
      </c>
      <c r="D745" s="87">
        <v>13.34787</v>
      </c>
      <c r="E745" s="66">
        <v>0</v>
      </c>
      <c r="F745" s="66">
        <v>0</v>
      </c>
      <c r="G745" s="66">
        <v>0</v>
      </c>
      <c r="H745" s="66">
        <v>0</v>
      </c>
      <c r="I745" s="66">
        <v>0</v>
      </c>
      <c r="J745" s="66">
        <v>0</v>
      </c>
      <c r="K745" s="66">
        <v>0</v>
      </c>
      <c r="L745" s="66">
        <v>0</v>
      </c>
      <c r="M745" s="66">
        <v>0</v>
      </c>
      <c r="N745" s="66">
        <v>0</v>
      </c>
      <c r="O745" s="66">
        <v>0</v>
      </c>
      <c r="P745" s="66">
        <v>0</v>
      </c>
      <c r="Q745" s="66">
        <v>0</v>
      </c>
      <c r="R745" s="66">
        <v>0</v>
      </c>
      <c r="S745" s="66">
        <v>0</v>
      </c>
      <c r="T745" s="66">
        <v>0</v>
      </c>
      <c r="U745" s="66">
        <v>0</v>
      </c>
      <c r="V745" s="66">
        <v>0</v>
      </c>
      <c r="W745" s="66">
        <v>0</v>
      </c>
      <c r="X745" s="66">
        <v>0</v>
      </c>
      <c r="Y745" s="66">
        <v>0</v>
      </c>
      <c r="Z745" s="66">
        <v>0</v>
      </c>
      <c r="AA745" s="66">
        <v>0</v>
      </c>
      <c r="AB745" s="66">
        <v>0</v>
      </c>
      <c r="AC745" s="66">
        <v>0</v>
      </c>
      <c r="AD745" s="66">
        <v>0</v>
      </c>
      <c r="AE745" s="66">
        <v>0</v>
      </c>
      <c r="AF745" s="66">
        <v>0</v>
      </c>
      <c r="AG745" s="66">
        <v>0</v>
      </c>
      <c r="AH745" s="66">
        <v>0</v>
      </c>
      <c r="AI745" s="66">
        <v>0</v>
      </c>
      <c r="AJ745" s="66"/>
      <c r="AK745" s="66">
        <v>0</v>
      </c>
      <c r="AL745" s="66"/>
      <c r="AM745" s="66"/>
      <c r="AN745" s="66"/>
      <c r="AO745" s="66">
        <v>0</v>
      </c>
      <c r="AP745" s="66">
        <v>0</v>
      </c>
      <c r="AQ745" s="66"/>
      <c r="AR745" s="66">
        <v>0</v>
      </c>
      <c r="AS745" s="66"/>
      <c r="AT745" s="66"/>
      <c r="AU745" s="66"/>
      <c r="AV745" s="66">
        <v>0</v>
      </c>
      <c r="AW745" s="87">
        <v>0</v>
      </c>
      <c r="AX745" s="66"/>
      <c r="AY745" s="87">
        <v>0</v>
      </c>
      <c r="AZ745" s="66"/>
      <c r="BA745" s="66"/>
      <c r="BB745" s="66"/>
      <c r="BC745" s="66">
        <v>0</v>
      </c>
      <c r="BD745" s="87">
        <v>0</v>
      </c>
      <c r="BE745" s="66"/>
      <c r="BF745" s="87">
        <v>0</v>
      </c>
      <c r="BG745" s="66"/>
      <c r="BH745" s="66"/>
      <c r="BI745" s="66"/>
      <c r="BJ745" s="66">
        <v>0</v>
      </c>
      <c r="BK745" s="87">
        <v>0</v>
      </c>
      <c r="BL745" s="66"/>
      <c r="BM745" s="87">
        <v>0</v>
      </c>
      <c r="BN745" s="66"/>
      <c r="BO745" s="66"/>
      <c r="BP745" s="66"/>
      <c r="BQ745" s="66"/>
      <c r="BR745" s="66"/>
      <c r="BS745" s="66"/>
      <c r="BT745" s="66"/>
      <c r="BU745" s="66"/>
      <c r="BV745" s="66"/>
      <c r="BW745" s="66"/>
      <c r="BX745" s="66"/>
      <c r="BY745" s="66"/>
      <c r="BZ745" s="66"/>
      <c r="CA745" s="66"/>
    </row>
    <row r="746" spans="1:79" s="256" customFormat="1" ht="63" x14ac:dyDescent="0.2">
      <c r="A746" s="171" t="s">
        <v>900</v>
      </c>
      <c r="B746" s="84" t="s">
        <v>1795</v>
      </c>
      <c r="C746" s="171" t="s">
        <v>2525</v>
      </c>
      <c r="D746" s="87">
        <v>1.2619</v>
      </c>
      <c r="E746" s="66">
        <v>0</v>
      </c>
      <c r="F746" s="66">
        <v>1.2619</v>
      </c>
      <c r="G746" s="66">
        <v>0.25</v>
      </c>
      <c r="H746" s="66">
        <v>0</v>
      </c>
      <c r="I746" s="66">
        <v>0.05</v>
      </c>
      <c r="J746" s="66">
        <v>0</v>
      </c>
      <c r="K746" s="66">
        <v>0</v>
      </c>
      <c r="L746" s="66">
        <v>0</v>
      </c>
      <c r="M746" s="66">
        <v>0</v>
      </c>
      <c r="N746" s="66">
        <v>0</v>
      </c>
      <c r="O746" s="66">
        <v>0</v>
      </c>
      <c r="P746" s="66">
        <v>0</v>
      </c>
      <c r="Q746" s="66">
        <v>0</v>
      </c>
      <c r="R746" s="66">
        <v>0</v>
      </c>
      <c r="S746" s="66">
        <v>0</v>
      </c>
      <c r="T746" s="66">
        <v>0</v>
      </c>
      <c r="U746" s="66">
        <v>0</v>
      </c>
      <c r="V746" s="66">
        <v>0</v>
      </c>
      <c r="W746" s="66">
        <v>0</v>
      </c>
      <c r="X746" s="66">
        <v>0</v>
      </c>
      <c r="Y746" s="66">
        <v>0</v>
      </c>
      <c r="Z746" s="66">
        <v>0</v>
      </c>
      <c r="AA746" s="66">
        <v>0</v>
      </c>
      <c r="AB746" s="66">
        <v>0</v>
      </c>
      <c r="AC746" s="66">
        <v>0</v>
      </c>
      <c r="AD746" s="66">
        <v>0</v>
      </c>
      <c r="AE746" s="66">
        <v>0</v>
      </c>
      <c r="AF746" s="66">
        <v>0</v>
      </c>
      <c r="AG746" s="66">
        <v>0</v>
      </c>
      <c r="AH746" s="66">
        <v>1.2619</v>
      </c>
      <c r="AI746" s="66">
        <v>0.25</v>
      </c>
      <c r="AJ746" s="66"/>
      <c r="AK746" s="66">
        <v>0.05</v>
      </c>
      <c r="AL746" s="66"/>
      <c r="AM746" s="66"/>
      <c r="AN746" s="66"/>
      <c r="AO746" s="66">
        <v>0</v>
      </c>
      <c r="AP746" s="66">
        <v>0</v>
      </c>
      <c r="AQ746" s="66"/>
      <c r="AR746" s="66">
        <v>0</v>
      </c>
      <c r="AS746" s="66"/>
      <c r="AT746" s="66"/>
      <c r="AU746" s="66"/>
      <c r="AV746" s="66">
        <v>0</v>
      </c>
      <c r="AW746" s="87">
        <v>0</v>
      </c>
      <c r="AX746" s="66"/>
      <c r="AY746" s="87">
        <v>0</v>
      </c>
      <c r="AZ746" s="66"/>
      <c r="BA746" s="66"/>
      <c r="BB746" s="66"/>
      <c r="BC746" s="66">
        <v>0</v>
      </c>
      <c r="BD746" s="87">
        <v>0</v>
      </c>
      <c r="BE746" s="66"/>
      <c r="BF746" s="87">
        <v>0</v>
      </c>
      <c r="BG746" s="66"/>
      <c r="BH746" s="66"/>
      <c r="BI746" s="66"/>
      <c r="BJ746" s="66">
        <v>0</v>
      </c>
      <c r="BK746" s="87">
        <v>0</v>
      </c>
      <c r="BL746" s="66"/>
      <c r="BM746" s="87">
        <v>0</v>
      </c>
      <c r="BN746" s="66"/>
      <c r="BO746" s="66"/>
      <c r="BP746" s="66"/>
      <c r="BQ746" s="66"/>
      <c r="BR746" s="66"/>
      <c r="BS746" s="66"/>
      <c r="BT746" s="66"/>
      <c r="BU746" s="66"/>
      <c r="BV746" s="66"/>
      <c r="BW746" s="66"/>
      <c r="BX746" s="66"/>
      <c r="BY746" s="66"/>
      <c r="BZ746" s="66"/>
      <c r="CA746" s="66"/>
    </row>
    <row r="747" spans="1:79" s="256" customFormat="1" ht="47.25" x14ac:dyDescent="0.2">
      <c r="A747" s="171" t="s">
        <v>900</v>
      </c>
      <c r="B747" s="170" t="s">
        <v>1796</v>
      </c>
      <c r="C747" s="171" t="s">
        <v>2526</v>
      </c>
      <c r="D747" s="87">
        <v>0</v>
      </c>
      <c r="E747" s="66">
        <v>0</v>
      </c>
      <c r="F747" s="66">
        <v>0</v>
      </c>
      <c r="G747" s="66">
        <v>0</v>
      </c>
      <c r="H747" s="66">
        <v>0</v>
      </c>
      <c r="I747" s="66">
        <v>0</v>
      </c>
      <c r="J747" s="66">
        <v>0</v>
      </c>
      <c r="K747" s="66">
        <v>0</v>
      </c>
      <c r="L747" s="66">
        <v>0</v>
      </c>
      <c r="M747" s="66">
        <v>0</v>
      </c>
      <c r="N747" s="66">
        <v>0</v>
      </c>
      <c r="O747" s="66">
        <v>0</v>
      </c>
      <c r="P747" s="66">
        <v>0</v>
      </c>
      <c r="Q747" s="66">
        <v>0</v>
      </c>
      <c r="R747" s="66">
        <v>0</v>
      </c>
      <c r="S747" s="66">
        <v>0</v>
      </c>
      <c r="T747" s="66">
        <v>0</v>
      </c>
      <c r="U747" s="66">
        <v>0</v>
      </c>
      <c r="V747" s="66">
        <v>0</v>
      </c>
      <c r="W747" s="66">
        <v>0</v>
      </c>
      <c r="X747" s="66">
        <v>0</v>
      </c>
      <c r="Y747" s="66">
        <v>0</v>
      </c>
      <c r="Z747" s="66">
        <v>0</v>
      </c>
      <c r="AA747" s="66">
        <v>0</v>
      </c>
      <c r="AB747" s="66">
        <v>0</v>
      </c>
      <c r="AC747" s="66">
        <v>0</v>
      </c>
      <c r="AD747" s="66">
        <v>0</v>
      </c>
      <c r="AE747" s="66">
        <v>0</v>
      </c>
      <c r="AF747" s="66">
        <v>0</v>
      </c>
      <c r="AG747" s="66">
        <v>0</v>
      </c>
      <c r="AH747" s="66"/>
      <c r="AI747" s="66"/>
      <c r="AJ747" s="66"/>
      <c r="AK747" s="66"/>
      <c r="AL747" s="66"/>
      <c r="AM747" s="66"/>
      <c r="AN747" s="66"/>
      <c r="AO747" s="66">
        <v>0</v>
      </c>
      <c r="AP747" s="66">
        <v>0</v>
      </c>
      <c r="AQ747" s="66"/>
      <c r="AR747" s="66">
        <v>0</v>
      </c>
      <c r="AS747" s="66"/>
      <c r="AT747" s="66"/>
      <c r="AU747" s="66"/>
      <c r="AV747" s="66"/>
      <c r="AW747" s="87">
        <v>0</v>
      </c>
      <c r="AX747" s="66"/>
      <c r="AY747" s="87">
        <v>0</v>
      </c>
      <c r="AZ747" s="66"/>
      <c r="BA747" s="66"/>
      <c r="BB747" s="66"/>
      <c r="BC747" s="66"/>
      <c r="BD747" s="87">
        <v>0</v>
      </c>
      <c r="BE747" s="66"/>
      <c r="BF747" s="87">
        <v>0</v>
      </c>
      <c r="BG747" s="66"/>
      <c r="BH747" s="66"/>
      <c r="BI747" s="66"/>
      <c r="BJ747" s="66">
        <v>0</v>
      </c>
      <c r="BK747" s="87">
        <v>0</v>
      </c>
      <c r="BL747" s="66"/>
      <c r="BM747" s="87">
        <v>0</v>
      </c>
      <c r="BN747" s="66"/>
      <c r="BO747" s="66"/>
      <c r="BP747" s="66"/>
      <c r="BQ747" s="66"/>
      <c r="BR747" s="66"/>
      <c r="BS747" s="66"/>
      <c r="BT747" s="66"/>
      <c r="BU747" s="66"/>
      <c r="BV747" s="66"/>
      <c r="BW747" s="66"/>
      <c r="BX747" s="66"/>
      <c r="BY747" s="66"/>
      <c r="BZ747" s="66"/>
      <c r="CA747" s="66"/>
    </row>
    <row r="748" spans="1:79" s="256" customFormat="1" ht="110.25" x14ac:dyDescent="0.2">
      <c r="A748" s="171" t="s">
        <v>900</v>
      </c>
      <c r="B748" s="84" t="s">
        <v>786</v>
      </c>
      <c r="C748" s="171" t="s">
        <v>2527</v>
      </c>
      <c r="D748" s="87">
        <v>13.788549999999999</v>
      </c>
      <c r="E748" s="66">
        <v>0</v>
      </c>
      <c r="F748" s="66">
        <v>0</v>
      </c>
      <c r="G748" s="66">
        <v>0</v>
      </c>
      <c r="H748" s="66">
        <v>0</v>
      </c>
      <c r="I748" s="66">
        <v>0</v>
      </c>
      <c r="J748" s="66">
        <v>0</v>
      </c>
      <c r="K748" s="66">
        <v>0</v>
      </c>
      <c r="L748" s="66">
        <v>0</v>
      </c>
      <c r="M748" s="66">
        <v>0</v>
      </c>
      <c r="N748" s="66">
        <v>0</v>
      </c>
      <c r="O748" s="66">
        <v>0</v>
      </c>
      <c r="P748" s="66">
        <v>0</v>
      </c>
      <c r="Q748" s="66">
        <v>0</v>
      </c>
      <c r="R748" s="66">
        <v>0</v>
      </c>
      <c r="S748" s="66">
        <v>0</v>
      </c>
      <c r="T748" s="66">
        <v>0</v>
      </c>
      <c r="U748" s="66">
        <v>0</v>
      </c>
      <c r="V748" s="66">
        <v>0</v>
      </c>
      <c r="W748" s="66">
        <v>0</v>
      </c>
      <c r="X748" s="66">
        <v>0</v>
      </c>
      <c r="Y748" s="66">
        <v>0</v>
      </c>
      <c r="Z748" s="66">
        <v>0</v>
      </c>
      <c r="AA748" s="66">
        <v>0</v>
      </c>
      <c r="AB748" s="66">
        <v>0</v>
      </c>
      <c r="AC748" s="66">
        <v>0</v>
      </c>
      <c r="AD748" s="66">
        <v>0</v>
      </c>
      <c r="AE748" s="66">
        <v>0</v>
      </c>
      <c r="AF748" s="66">
        <v>0</v>
      </c>
      <c r="AG748" s="66">
        <v>0</v>
      </c>
      <c r="AH748" s="66">
        <v>0</v>
      </c>
      <c r="AI748" s="66">
        <v>0</v>
      </c>
      <c r="AJ748" s="66"/>
      <c r="AK748" s="66">
        <v>0</v>
      </c>
      <c r="AL748" s="66"/>
      <c r="AM748" s="66"/>
      <c r="AN748" s="66"/>
      <c r="AO748" s="66">
        <v>0</v>
      </c>
      <c r="AP748" s="66">
        <v>0</v>
      </c>
      <c r="AQ748" s="66"/>
      <c r="AR748" s="66">
        <v>0</v>
      </c>
      <c r="AS748" s="66"/>
      <c r="AT748" s="66"/>
      <c r="AU748" s="66"/>
      <c r="AV748" s="66">
        <v>0</v>
      </c>
      <c r="AW748" s="87">
        <v>0</v>
      </c>
      <c r="AX748" s="66"/>
      <c r="AY748" s="87">
        <v>0</v>
      </c>
      <c r="AZ748" s="66"/>
      <c r="BA748" s="66"/>
      <c r="BB748" s="66"/>
      <c r="BC748" s="66">
        <v>0</v>
      </c>
      <c r="BD748" s="87">
        <v>0</v>
      </c>
      <c r="BE748" s="66"/>
      <c r="BF748" s="87">
        <v>0</v>
      </c>
      <c r="BG748" s="66"/>
      <c r="BH748" s="66"/>
      <c r="BI748" s="66"/>
      <c r="BJ748" s="66">
        <v>0</v>
      </c>
      <c r="BK748" s="87">
        <v>0</v>
      </c>
      <c r="BL748" s="66"/>
      <c r="BM748" s="87">
        <v>0</v>
      </c>
      <c r="BN748" s="66"/>
      <c r="BO748" s="66"/>
      <c r="BP748" s="66"/>
      <c r="BQ748" s="66"/>
      <c r="BR748" s="66"/>
      <c r="BS748" s="66"/>
      <c r="BT748" s="66"/>
      <c r="BU748" s="66"/>
      <c r="BV748" s="66"/>
      <c r="BW748" s="66"/>
      <c r="BX748" s="66"/>
      <c r="BY748" s="66"/>
      <c r="BZ748" s="66"/>
      <c r="CA748" s="66"/>
    </row>
    <row r="749" spans="1:79" s="256" customFormat="1" ht="78.75" x14ac:dyDescent="0.2">
      <c r="A749" s="171" t="s">
        <v>900</v>
      </c>
      <c r="B749" s="84" t="s">
        <v>787</v>
      </c>
      <c r="C749" s="171" t="s">
        <v>2528</v>
      </c>
      <c r="D749" s="87">
        <v>1.90496</v>
      </c>
      <c r="E749" s="66">
        <v>0</v>
      </c>
      <c r="F749" s="66">
        <v>0</v>
      </c>
      <c r="G749" s="66">
        <v>0</v>
      </c>
      <c r="H749" s="66">
        <v>0</v>
      </c>
      <c r="I749" s="66">
        <v>0</v>
      </c>
      <c r="J749" s="66">
        <v>0</v>
      </c>
      <c r="K749" s="66">
        <v>0</v>
      </c>
      <c r="L749" s="66">
        <v>0</v>
      </c>
      <c r="M749" s="66">
        <v>0</v>
      </c>
      <c r="N749" s="66">
        <v>0</v>
      </c>
      <c r="O749" s="66">
        <v>0</v>
      </c>
      <c r="P749" s="66">
        <v>0</v>
      </c>
      <c r="Q749" s="66">
        <v>0</v>
      </c>
      <c r="R749" s="66">
        <v>0</v>
      </c>
      <c r="S749" s="66">
        <v>0</v>
      </c>
      <c r="T749" s="66">
        <v>0</v>
      </c>
      <c r="U749" s="66">
        <v>0</v>
      </c>
      <c r="V749" s="66">
        <v>0</v>
      </c>
      <c r="W749" s="66">
        <v>0</v>
      </c>
      <c r="X749" s="66">
        <v>0</v>
      </c>
      <c r="Y749" s="66">
        <v>0</v>
      </c>
      <c r="Z749" s="66">
        <v>0</v>
      </c>
      <c r="AA749" s="66">
        <v>0</v>
      </c>
      <c r="AB749" s="66">
        <v>0</v>
      </c>
      <c r="AC749" s="66">
        <v>0</v>
      </c>
      <c r="AD749" s="66">
        <v>0</v>
      </c>
      <c r="AE749" s="66">
        <v>0</v>
      </c>
      <c r="AF749" s="66">
        <v>0</v>
      </c>
      <c r="AG749" s="66">
        <v>0</v>
      </c>
      <c r="AH749" s="66">
        <v>0</v>
      </c>
      <c r="AI749" s="66">
        <v>0</v>
      </c>
      <c r="AJ749" s="66"/>
      <c r="AK749" s="66">
        <v>0</v>
      </c>
      <c r="AL749" s="66"/>
      <c r="AM749" s="66"/>
      <c r="AN749" s="66"/>
      <c r="AO749" s="66">
        <v>0</v>
      </c>
      <c r="AP749" s="66">
        <v>0</v>
      </c>
      <c r="AQ749" s="66"/>
      <c r="AR749" s="66">
        <v>0</v>
      </c>
      <c r="AS749" s="66"/>
      <c r="AT749" s="66"/>
      <c r="AU749" s="66"/>
      <c r="AV749" s="66">
        <v>0</v>
      </c>
      <c r="AW749" s="87">
        <v>0</v>
      </c>
      <c r="AX749" s="66"/>
      <c r="AY749" s="87">
        <v>0</v>
      </c>
      <c r="AZ749" s="66"/>
      <c r="BA749" s="66"/>
      <c r="BB749" s="66"/>
      <c r="BC749" s="66">
        <v>0</v>
      </c>
      <c r="BD749" s="87">
        <v>0</v>
      </c>
      <c r="BE749" s="66"/>
      <c r="BF749" s="87">
        <v>0</v>
      </c>
      <c r="BG749" s="66"/>
      <c r="BH749" s="66"/>
      <c r="BI749" s="66"/>
      <c r="BJ749" s="66">
        <v>0</v>
      </c>
      <c r="BK749" s="87">
        <v>0</v>
      </c>
      <c r="BL749" s="66"/>
      <c r="BM749" s="87">
        <v>0</v>
      </c>
      <c r="BN749" s="66"/>
      <c r="BO749" s="66"/>
      <c r="BP749" s="66"/>
      <c r="BQ749" s="66"/>
      <c r="BR749" s="66"/>
      <c r="BS749" s="66"/>
      <c r="BT749" s="66"/>
      <c r="BU749" s="66"/>
      <c r="BV749" s="66"/>
      <c r="BW749" s="66"/>
      <c r="BX749" s="66"/>
      <c r="BY749" s="66"/>
      <c r="BZ749" s="66"/>
      <c r="CA749" s="66"/>
    </row>
    <row r="750" spans="1:79" s="256" customFormat="1" ht="63" x14ac:dyDescent="0.2">
      <c r="A750" s="171" t="s">
        <v>900</v>
      </c>
      <c r="B750" s="84" t="s">
        <v>788</v>
      </c>
      <c r="C750" s="171" t="s">
        <v>2529</v>
      </c>
      <c r="D750" s="87">
        <v>43.505379999999995</v>
      </c>
      <c r="E750" s="66">
        <v>0</v>
      </c>
      <c r="F750" s="66">
        <v>0</v>
      </c>
      <c r="G750" s="66">
        <v>0</v>
      </c>
      <c r="H750" s="66">
        <v>0</v>
      </c>
      <c r="I750" s="66">
        <v>0</v>
      </c>
      <c r="J750" s="66">
        <v>0</v>
      </c>
      <c r="K750" s="66">
        <v>0</v>
      </c>
      <c r="L750" s="66">
        <v>0</v>
      </c>
      <c r="M750" s="66">
        <v>0</v>
      </c>
      <c r="N750" s="66">
        <v>0</v>
      </c>
      <c r="O750" s="66">
        <v>0</v>
      </c>
      <c r="P750" s="66">
        <v>0</v>
      </c>
      <c r="Q750" s="66">
        <v>0</v>
      </c>
      <c r="R750" s="66">
        <v>0</v>
      </c>
      <c r="S750" s="66">
        <v>0</v>
      </c>
      <c r="T750" s="66">
        <v>0</v>
      </c>
      <c r="U750" s="66">
        <v>0</v>
      </c>
      <c r="V750" s="66">
        <v>0</v>
      </c>
      <c r="W750" s="66">
        <v>0</v>
      </c>
      <c r="X750" s="66">
        <v>0</v>
      </c>
      <c r="Y750" s="66">
        <v>0</v>
      </c>
      <c r="Z750" s="66">
        <v>0</v>
      </c>
      <c r="AA750" s="66">
        <v>0</v>
      </c>
      <c r="AB750" s="66">
        <v>0</v>
      </c>
      <c r="AC750" s="66">
        <v>0</v>
      </c>
      <c r="AD750" s="66">
        <v>0</v>
      </c>
      <c r="AE750" s="66">
        <v>0</v>
      </c>
      <c r="AF750" s="66">
        <v>0</v>
      </c>
      <c r="AG750" s="66">
        <v>0</v>
      </c>
      <c r="AH750" s="66">
        <v>0</v>
      </c>
      <c r="AI750" s="66">
        <v>0</v>
      </c>
      <c r="AJ750" s="66"/>
      <c r="AK750" s="66">
        <v>0</v>
      </c>
      <c r="AL750" s="66"/>
      <c r="AM750" s="66"/>
      <c r="AN750" s="66"/>
      <c r="AO750" s="66">
        <v>0</v>
      </c>
      <c r="AP750" s="66">
        <v>0</v>
      </c>
      <c r="AQ750" s="66"/>
      <c r="AR750" s="66">
        <v>0</v>
      </c>
      <c r="AS750" s="66"/>
      <c r="AT750" s="66"/>
      <c r="AU750" s="66"/>
      <c r="AV750" s="66">
        <v>0</v>
      </c>
      <c r="AW750" s="87">
        <v>0</v>
      </c>
      <c r="AX750" s="66"/>
      <c r="AY750" s="87">
        <v>0</v>
      </c>
      <c r="AZ750" s="66"/>
      <c r="BA750" s="66"/>
      <c r="BB750" s="66"/>
      <c r="BC750" s="66">
        <v>0</v>
      </c>
      <c r="BD750" s="87">
        <v>0</v>
      </c>
      <c r="BE750" s="66"/>
      <c r="BF750" s="87">
        <v>0</v>
      </c>
      <c r="BG750" s="66"/>
      <c r="BH750" s="66"/>
      <c r="BI750" s="66"/>
      <c r="BJ750" s="66">
        <v>0</v>
      </c>
      <c r="BK750" s="87">
        <v>0</v>
      </c>
      <c r="BL750" s="66"/>
      <c r="BM750" s="87">
        <v>0</v>
      </c>
      <c r="BN750" s="66"/>
      <c r="BO750" s="66"/>
      <c r="BP750" s="66"/>
      <c r="BQ750" s="66"/>
      <c r="BR750" s="66"/>
      <c r="BS750" s="66"/>
      <c r="BT750" s="66"/>
      <c r="BU750" s="66"/>
      <c r="BV750" s="66"/>
      <c r="BW750" s="66"/>
      <c r="BX750" s="66"/>
      <c r="BY750" s="66"/>
      <c r="BZ750" s="66"/>
      <c r="CA750" s="66"/>
    </row>
    <row r="751" spans="1:79" s="256" customFormat="1" ht="78.75" x14ac:dyDescent="0.2">
      <c r="A751" s="171" t="s">
        <v>900</v>
      </c>
      <c r="B751" s="84" t="s">
        <v>789</v>
      </c>
      <c r="C751" s="171" t="s">
        <v>2530</v>
      </c>
      <c r="D751" s="87">
        <v>1.50651</v>
      </c>
      <c r="E751" s="66">
        <v>0</v>
      </c>
      <c r="F751" s="66">
        <v>1.50651</v>
      </c>
      <c r="G751" s="66">
        <v>0.1</v>
      </c>
      <c r="H751" s="66">
        <v>0</v>
      </c>
      <c r="I751" s="66">
        <v>0.12</v>
      </c>
      <c r="J751" s="66">
        <v>0</v>
      </c>
      <c r="K751" s="66">
        <v>0</v>
      </c>
      <c r="L751" s="66">
        <v>0</v>
      </c>
      <c r="M751" s="66">
        <v>0</v>
      </c>
      <c r="N751" s="66">
        <v>0</v>
      </c>
      <c r="O751" s="66">
        <v>0</v>
      </c>
      <c r="P751" s="66">
        <v>0</v>
      </c>
      <c r="Q751" s="66">
        <v>0</v>
      </c>
      <c r="R751" s="66">
        <v>0</v>
      </c>
      <c r="S751" s="66">
        <v>0</v>
      </c>
      <c r="T751" s="66">
        <v>0</v>
      </c>
      <c r="U751" s="66">
        <v>0</v>
      </c>
      <c r="V751" s="66">
        <v>0</v>
      </c>
      <c r="W751" s="66">
        <v>0</v>
      </c>
      <c r="X751" s="66">
        <v>0</v>
      </c>
      <c r="Y751" s="66">
        <v>0</v>
      </c>
      <c r="Z751" s="66">
        <v>0</v>
      </c>
      <c r="AA751" s="66">
        <v>0</v>
      </c>
      <c r="AB751" s="66">
        <v>0</v>
      </c>
      <c r="AC751" s="66">
        <v>0</v>
      </c>
      <c r="AD751" s="66">
        <v>0</v>
      </c>
      <c r="AE751" s="66">
        <v>0</v>
      </c>
      <c r="AF751" s="66">
        <v>0</v>
      </c>
      <c r="AG751" s="66">
        <v>0</v>
      </c>
      <c r="AH751" s="66">
        <v>1.50651</v>
      </c>
      <c r="AI751" s="66">
        <v>0.1</v>
      </c>
      <c r="AJ751" s="66"/>
      <c r="AK751" s="66">
        <v>0.12</v>
      </c>
      <c r="AL751" s="66"/>
      <c r="AM751" s="66"/>
      <c r="AN751" s="66"/>
      <c r="AO751" s="66">
        <v>0</v>
      </c>
      <c r="AP751" s="66">
        <v>0</v>
      </c>
      <c r="AQ751" s="66"/>
      <c r="AR751" s="66">
        <v>0</v>
      </c>
      <c r="AS751" s="66"/>
      <c r="AT751" s="66"/>
      <c r="AU751" s="66"/>
      <c r="AV751" s="66">
        <v>0</v>
      </c>
      <c r="AW751" s="87">
        <v>0</v>
      </c>
      <c r="AX751" s="66"/>
      <c r="AY751" s="87">
        <v>0</v>
      </c>
      <c r="AZ751" s="66"/>
      <c r="BA751" s="66"/>
      <c r="BB751" s="66"/>
      <c r="BC751" s="66">
        <v>0</v>
      </c>
      <c r="BD751" s="87">
        <v>0</v>
      </c>
      <c r="BE751" s="66"/>
      <c r="BF751" s="87">
        <v>0</v>
      </c>
      <c r="BG751" s="66"/>
      <c r="BH751" s="66"/>
      <c r="BI751" s="66"/>
      <c r="BJ751" s="66">
        <v>0</v>
      </c>
      <c r="BK751" s="87">
        <v>0</v>
      </c>
      <c r="BL751" s="66"/>
      <c r="BM751" s="87">
        <v>0</v>
      </c>
      <c r="BN751" s="66"/>
      <c r="BO751" s="66"/>
      <c r="BP751" s="66"/>
      <c r="BQ751" s="66"/>
      <c r="BR751" s="66"/>
      <c r="BS751" s="66"/>
      <c r="BT751" s="66"/>
      <c r="BU751" s="66"/>
      <c r="BV751" s="66"/>
      <c r="BW751" s="66"/>
      <c r="BX751" s="66"/>
      <c r="BY751" s="66"/>
      <c r="BZ751" s="66"/>
      <c r="CA751" s="66"/>
    </row>
    <row r="752" spans="1:79" s="256" customFormat="1" ht="78.75" x14ac:dyDescent="0.2">
      <c r="A752" s="171" t="s">
        <v>900</v>
      </c>
      <c r="B752" s="84" t="s">
        <v>1797</v>
      </c>
      <c r="C752" s="171" t="s">
        <v>2531</v>
      </c>
      <c r="D752" s="87">
        <v>16.337160000000001</v>
      </c>
      <c r="E752" s="66">
        <v>0</v>
      </c>
      <c r="F752" s="66">
        <v>0</v>
      </c>
      <c r="G752" s="66">
        <v>0</v>
      </c>
      <c r="H752" s="66">
        <v>0</v>
      </c>
      <c r="I752" s="66">
        <v>0</v>
      </c>
      <c r="J752" s="66">
        <v>0</v>
      </c>
      <c r="K752" s="66">
        <v>0</v>
      </c>
      <c r="L752" s="66">
        <v>0</v>
      </c>
      <c r="M752" s="66">
        <v>0</v>
      </c>
      <c r="N752" s="66">
        <v>0</v>
      </c>
      <c r="O752" s="66">
        <v>0</v>
      </c>
      <c r="P752" s="66">
        <v>0</v>
      </c>
      <c r="Q752" s="66">
        <v>0</v>
      </c>
      <c r="R752" s="66">
        <v>0</v>
      </c>
      <c r="S752" s="66">
        <v>0</v>
      </c>
      <c r="T752" s="66">
        <v>0</v>
      </c>
      <c r="U752" s="66">
        <v>0</v>
      </c>
      <c r="V752" s="66">
        <v>0</v>
      </c>
      <c r="W752" s="66">
        <v>0</v>
      </c>
      <c r="X752" s="66">
        <v>0</v>
      </c>
      <c r="Y752" s="66">
        <v>0</v>
      </c>
      <c r="Z752" s="66">
        <v>0</v>
      </c>
      <c r="AA752" s="66">
        <v>0</v>
      </c>
      <c r="AB752" s="66">
        <v>0</v>
      </c>
      <c r="AC752" s="66">
        <v>0</v>
      </c>
      <c r="AD752" s="66">
        <v>0</v>
      </c>
      <c r="AE752" s="66">
        <v>0</v>
      </c>
      <c r="AF752" s="66">
        <v>0</v>
      </c>
      <c r="AG752" s="66">
        <v>0</v>
      </c>
      <c r="AH752" s="66">
        <v>0</v>
      </c>
      <c r="AI752" s="66">
        <v>0</v>
      </c>
      <c r="AJ752" s="66"/>
      <c r="AK752" s="66">
        <v>0</v>
      </c>
      <c r="AL752" s="66"/>
      <c r="AM752" s="66"/>
      <c r="AN752" s="66"/>
      <c r="AO752" s="66">
        <v>0</v>
      </c>
      <c r="AP752" s="66">
        <v>0</v>
      </c>
      <c r="AQ752" s="66"/>
      <c r="AR752" s="66">
        <v>0</v>
      </c>
      <c r="AS752" s="66"/>
      <c r="AT752" s="66"/>
      <c r="AU752" s="66"/>
      <c r="AV752" s="66">
        <v>0</v>
      </c>
      <c r="AW752" s="87">
        <v>0</v>
      </c>
      <c r="AX752" s="66"/>
      <c r="AY752" s="87">
        <v>0</v>
      </c>
      <c r="AZ752" s="66"/>
      <c r="BA752" s="66"/>
      <c r="BB752" s="66"/>
      <c r="BC752" s="66">
        <v>0</v>
      </c>
      <c r="BD752" s="87">
        <v>0</v>
      </c>
      <c r="BE752" s="66"/>
      <c r="BF752" s="87">
        <v>0</v>
      </c>
      <c r="BG752" s="66"/>
      <c r="BH752" s="66"/>
      <c r="BI752" s="66"/>
      <c r="BJ752" s="66">
        <v>0</v>
      </c>
      <c r="BK752" s="87">
        <v>0</v>
      </c>
      <c r="BL752" s="66"/>
      <c r="BM752" s="87">
        <v>0</v>
      </c>
      <c r="BN752" s="66"/>
      <c r="BO752" s="66"/>
      <c r="BP752" s="66"/>
      <c r="BQ752" s="66"/>
      <c r="BR752" s="66"/>
      <c r="BS752" s="66"/>
      <c r="BT752" s="66"/>
      <c r="BU752" s="66"/>
      <c r="BV752" s="66"/>
      <c r="BW752" s="66"/>
      <c r="BX752" s="66"/>
      <c r="BY752" s="66"/>
      <c r="BZ752" s="66"/>
      <c r="CA752" s="66"/>
    </row>
    <row r="753" spans="1:79" s="256" customFormat="1" ht="47.25" x14ac:dyDescent="0.2">
      <c r="A753" s="171" t="s">
        <v>900</v>
      </c>
      <c r="B753" s="84" t="s">
        <v>1798</v>
      </c>
      <c r="C753" s="171" t="s">
        <v>883</v>
      </c>
      <c r="D753" s="87">
        <v>6.67605</v>
      </c>
      <c r="E753" s="66">
        <v>0</v>
      </c>
      <c r="F753" s="66">
        <v>0</v>
      </c>
      <c r="G753" s="66">
        <v>0</v>
      </c>
      <c r="H753" s="66">
        <v>0</v>
      </c>
      <c r="I753" s="66">
        <v>0</v>
      </c>
      <c r="J753" s="66">
        <v>0</v>
      </c>
      <c r="K753" s="66">
        <v>0</v>
      </c>
      <c r="L753" s="66">
        <v>0</v>
      </c>
      <c r="M753" s="66">
        <v>0</v>
      </c>
      <c r="N753" s="66">
        <v>0</v>
      </c>
      <c r="O753" s="66">
        <v>0</v>
      </c>
      <c r="P753" s="66">
        <v>0</v>
      </c>
      <c r="Q753" s="66">
        <v>0</v>
      </c>
      <c r="R753" s="66">
        <v>0</v>
      </c>
      <c r="S753" s="66">
        <v>0</v>
      </c>
      <c r="T753" s="66">
        <v>0</v>
      </c>
      <c r="U753" s="66">
        <v>0</v>
      </c>
      <c r="V753" s="66">
        <v>0</v>
      </c>
      <c r="W753" s="66">
        <v>0</v>
      </c>
      <c r="X753" s="66">
        <v>0</v>
      </c>
      <c r="Y753" s="66">
        <v>0</v>
      </c>
      <c r="Z753" s="66">
        <v>0</v>
      </c>
      <c r="AA753" s="66">
        <v>0</v>
      </c>
      <c r="AB753" s="66">
        <v>0</v>
      </c>
      <c r="AC753" s="66">
        <v>0</v>
      </c>
      <c r="AD753" s="66">
        <v>0</v>
      </c>
      <c r="AE753" s="66">
        <v>0</v>
      </c>
      <c r="AF753" s="66">
        <v>0</v>
      </c>
      <c r="AG753" s="66">
        <v>0</v>
      </c>
      <c r="AH753" s="66">
        <v>0</v>
      </c>
      <c r="AI753" s="66">
        <v>0</v>
      </c>
      <c r="AJ753" s="66"/>
      <c r="AK753" s="66">
        <v>0</v>
      </c>
      <c r="AL753" s="66"/>
      <c r="AM753" s="66"/>
      <c r="AN753" s="66"/>
      <c r="AO753" s="66">
        <v>0</v>
      </c>
      <c r="AP753" s="66">
        <v>0</v>
      </c>
      <c r="AQ753" s="66"/>
      <c r="AR753" s="66">
        <v>0</v>
      </c>
      <c r="AS753" s="66"/>
      <c r="AT753" s="66"/>
      <c r="AU753" s="66"/>
      <c r="AV753" s="66">
        <v>0</v>
      </c>
      <c r="AW753" s="87">
        <v>0</v>
      </c>
      <c r="AX753" s="66"/>
      <c r="AY753" s="87">
        <v>0</v>
      </c>
      <c r="AZ753" s="66"/>
      <c r="BA753" s="66"/>
      <c r="BB753" s="66"/>
      <c r="BC753" s="66">
        <v>0</v>
      </c>
      <c r="BD753" s="87">
        <v>0</v>
      </c>
      <c r="BE753" s="66"/>
      <c r="BF753" s="87">
        <v>0</v>
      </c>
      <c r="BG753" s="66"/>
      <c r="BH753" s="66"/>
      <c r="BI753" s="66"/>
      <c r="BJ753" s="66">
        <v>0</v>
      </c>
      <c r="BK753" s="87">
        <v>0</v>
      </c>
      <c r="BL753" s="66"/>
      <c r="BM753" s="87">
        <v>0</v>
      </c>
      <c r="BN753" s="66"/>
      <c r="BO753" s="66"/>
      <c r="BP753" s="66"/>
      <c r="BQ753" s="66"/>
      <c r="BR753" s="66"/>
      <c r="BS753" s="66"/>
      <c r="BT753" s="66"/>
      <c r="BU753" s="66"/>
      <c r="BV753" s="66"/>
      <c r="BW753" s="66"/>
      <c r="BX753" s="66"/>
      <c r="BY753" s="66"/>
      <c r="BZ753" s="66"/>
      <c r="CA753" s="66"/>
    </row>
    <row r="754" spans="1:79" s="256" customFormat="1" ht="78.75" x14ac:dyDescent="0.2">
      <c r="A754" s="171" t="s">
        <v>900</v>
      </c>
      <c r="B754" s="84" t="s">
        <v>790</v>
      </c>
      <c r="C754" s="171" t="s">
        <v>2532</v>
      </c>
      <c r="D754" s="87">
        <v>12.672949999999998</v>
      </c>
      <c r="E754" s="66">
        <v>0</v>
      </c>
      <c r="F754" s="66">
        <v>0</v>
      </c>
      <c r="G754" s="66">
        <v>0</v>
      </c>
      <c r="H754" s="66">
        <v>0</v>
      </c>
      <c r="I754" s="66">
        <v>0</v>
      </c>
      <c r="J754" s="66">
        <v>0</v>
      </c>
      <c r="K754" s="66">
        <v>0</v>
      </c>
      <c r="L754" s="66">
        <v>0</v>
      </c>
      <c r="M754" s="66">
        <v>0</v>
      </c>
      <c r="N754" s="66">
        <v>0</v>
      </c>
      <c r="O754" s="66">
        <v>0</v>
      </c>
      <c r="P754" s="66">
        <v>0</v>
      </c>
      <c r="Q754" s="66">
        <v>0</v>
      </c>
      <c r="R754" s="66">
        <v>0</v>
      </c>
      <c r="S754" s="66">
        <v>0</v>
      </c>
      <c r="T754" s="66">
        <v>0</v>
      </c>
      <c r="U754" s="66">
        <v>0</v>
      </c>
      <c r="V754" s="66">
        <v>0</v>
      </c>
      <c r="W754" s="66">
        <v>0</v>
      </c>
      <c r="X754" s="66">
        <v>0</v>
      </c>
      <c r="Y754" s="66">
        <v>0</v>
      </c>
      <c r="Z754" s="66">
        <v>0</v>
      </c>
      <c r="AA754" s="66">
        <v>0</v>
      </c>
      <c r="AB754" s="66">
        <v>0</v>
      </c>
      <c r="AC754" s="66">
        <v>0</v>
      </c>
      <c r="AD754" s="66">
        <v>0</v>
      </c>
      <c r="AE754" s="66">
        <v>0</v>
      </c>
      <c r="AF754" s="66">
        <v>0</v>
      </c>
      <c r="AG754" s="66">
        <v>0</v>
      </c>
      <c r="AH754" s="66">
        <v>0</v>
      </c>
      <c r="AI754" s="66">
        <v>0</v>
      </c>
      <c r="AJ754" s="66"/>
      <c r="AK754" s="66">
        <v>0</v>
      </c>
      <c r="AL754" s="66"/>
      <c r="AM754" s="66"/>
      <c r="AN754" s="66"/>
      <c r="AO754" s="66">
        <v>0</v>
      </c>
      <c r="AP754" s="66">
        <v>0</v>
      </c>
      <c r="AQ754" s="66"/>
      <c r="AR754" s="66">
        <v>0</v>
      </c>
      <c r="AS754" s="66"/>
      <c r="AT754" s="66"/>
      <c r="AU754" s="66"/>
      <c r="AV754" s="66">
        <v>0</v>
      </c>
      <c r="AW754" s="87">
        <v>0</v>
      </c>
      <c r="AX754" s="66"/>
      <c r="AY754" s="87">
        <v>0</v>
      </c>
      <c r="AZ754" s="66"/>
      <c r="BA754" s="66"/>
      <c r="BB754" s="66"/>
      <c r="BC754" s="66">
        <v>0</v>
      </c>
      <c r="BD754" s="87">
        <v>0</v>
      </c>
      <c r="BE754" s="66"/>
      <c r="BF754" s="87">
        <v>0</v>
      </c>
      <c r="BG754" s="66"/>
      <c r="BH754" s="66"/>
      <c r="BI754" s="66"/>
      <c r="BJ754" s="66">
        <v>0</v>
      </c>
      <c r="BK754" s="87">
        <v>0</v>
      </c>
      <c r="BL754" s="66"/>
      <c r="BM754" s="87">
        <v>0</v>
      </c>
      <c r="BN754" s="66"/>
      <c r="BO754" s="66"/>
      <c r="BP754" s="66"/>
      <c r="BQ754" s="66"/>
      <c r="BR754" s="66"/>
      <c r="BS754" s="66"/>
      <c r="BT754" s="66"/>
      <c r="BU754" s="66"/>
      <c r="BV754" s="66"/>
      <c r="BW754" s="66"/>
      <c r="BX754" s="66"/>
      <c r="BY754" s="66"/>
      <c r="BZ754" s="66"/>
      <c r="CA754" s="66"/>
    </row>
    <row r="755" spans="1:79" s="256" customFormat="1" ht="47.25" x14ac:dyDescent="0.2">
      <c r="A755" s="171" t="s">
        <v>900</v>
      </c>
      <c r="B755" s="170" t="s">
        <v>791</v>
      </c>
      <c r="C755" s="171" t="s">
        <v>2533</v>
      </c>
      <c r="D755" s="87">
        <v>3.1691100000000003</v>
      </c>
      <c r="E755" s="66">
        <v>0</v>
      </c>
      <c r="F755" s="66">
        <v>3.1691099999999999</v>
      </c>
      <c r="G755" s="66">
        <v>0.25</v>
      </c>
      <c r="H755" s="66">
        <v>0</v>
      </c>
      <c r="I755" s="66">
        <v>0.1</v>
      </c>
      <c r="J755" s="66">
        <v>0</v>
      </c>
      <c r="K755" s="66">
        <v>0</v>
      </c>
      <c r="L755" s="66">
        <v>0</v>
      </c>
      <c r="M755" s="66">
        <v>0</v>
      </c>
      <c r="N755" s="66">
        <v>0</v>
      </c>
      <c r="O755" s="66">
        <v>0</v>
      </c>
      <c r="P755" s="66">
        <v>0</v>
      </c>
      <c r="Q755" s="66">
        <v>0</v>
      </c>
      <c r="R755" s="66">
        <v>0</v>
      </c>
      <c r="S755" s="66">
        <v>0</v>
      </c>
      <c r="T755" s="66">
        <v>0</v>
      </c>
      <c r="U755" s="66">
        <v>0</v>
      </c>
      <c r="V755" s="66">
        <v>0</v>
      </c>
      <c r="W755" s="66">
        <v>0</v>
      </c>
      <c r="X755" s="66">
        <v>0</v>
      </c>
      <c r="Y755" s="66">
        <v>0</v>
      </c>
      <c r="Z755" s="66">
        <v>0</v>
      </c>
      <c r="AA755" s="66">
        <v>0</v>
      </c>
      <c r="AB755" s="66">
        <v>0</v>
      </c>
      <c r="AC755" s="66">
        <v>0</v>
      </c>
      <c r="AD755" s="66">
        <v>0</v>
      </c>
      <c r="AE755" s="66">
        <v>0</v>
      </c>
      <c r="AF755" s="66">
        <v>0</v>
      </c>
      <c r="AG755" s="66">
        <v>0</v>
      </c>
      <c r="AH755" s="66">
        <v>3.1691099999999999</v>
      </c>
      <c r="AI755" s="66">
        <v>0.25</v>
      </c>
      <c r="AJ755" s="66"/>
      <c r="AK755" s="66">
        <v>0.1</v>
      </c>
      <c r="AL755" s="66"/>
      <c r="AM755" s="66"/>
      <c r="AN755" s="66"/>
      <c r="AO755" s="66">
        <v>2.1792401199999998</v>
      </c>
      <c r="AP755" s="66">
        <v>0.25</v>
      </c>
      <c r="AQ755" s="66"/>
      <c r="AR755" s="66">
        <v>4.1000000000000002E-2</v>
      </c>
      <c r="AS755" s="66"/>
      <c r="AT755" s="66"/>
      <c r="AU755" s="66"/>
      <c r="AV755" s="66">
        <v>0</v>
      </c>
      <c r="AW755" s="87">
        <v>0</v>
      </c>
      <c r="AX755" s="66"/>
      <c r="AY755" s="87">
        <v>0</v>
      </c>
      <c r="AZ755" s="66"/>
      <c r="BA755" s="66"/>
      <c r="BB755" s="66"/>
      <c r="BC755" s="66">
        <v>2.1792401199999998</v>
      </c>
      <c r="BD755" s="87">
        <v>0.25</v>
      </c>
      <c r="BE755" s="66"/>
      <c r="BF755" s="87">
        <v>4.1000000000000002E-2</v>
      </c>
      <c r="BG755" s="66"/>
      <c r="BH755" s="66"/>
      <c r="BI755" s="66"/>
      <c r="BJ755" s="66">
        <v>0</v>
      </c>
      <c r="BK755" s="87">
        <v>0</v>
      </c>
      <c r="BL755" s="66"/>
      <c r="BM755" s="87">
        <v>0</v>
      </c>
      <c r="BN755" s="66"/>
      <c r="BO755" s="66"/>
      <c r="BP755" s="66"/>
      <c r="BQ755" s="66"/>
      <c r="BR755" s="66"/>
      <c r="BS755" s="66"/>
      <c r="BT755" s="66"/>
      <c r="BU755" s="66"/>
      <c r="BV755" s="66"/>
      <c r="BW755" s="66"/>
      <c r="BX755" s="66"/>
      <c r="BY755" s="66"/>
      <c r="BZ755" s="66"/>
      <c r="CA755" s="66"/>
    </row>
    <row r="756" spans="1:79" s="256" customFormat="1" ht="47.25" x14ac:dyDescent="0.2">
      <c r="A756" s="171" t="s">
        <v>900</v>
      </c>
      <c r="B756" s="84" t="s">
        <v>1799</v>
      </c>
      <c r="C756" s="171" t="s">
        <v>2534</v>
      </c>
      <c r="D756" s="87">
        <v>0</v>
      </c>
      <c r="E756" s="66">
        <v>0</v>
      </c>
      <c r="F756" s="66">
        <v>0</v>
      </c>
      <c r="G756" s="66">
        <v>0</v>
      </c>
      <c r="H756" s="66">
        <v>0</v>
      </c>
      <c r="I756" s="66">
        <v>0</v>
      </c>
      <c r="J756" s="66">
        <v>0</v>
      </c>
      <c r="K756" s="66">
        <v>0</v>
      </c>
      <c r="L756" s="66">
        <v>0</v>
      </c>
      <c r="M756" s="66">
        <v>0</v>
      </c>
      <c r="N756" s="66">
        <v>0</v>
      </c>
      <c r="O756" s="66">
        <v>0</v>
      </c>
      <c r="P756" s="66">
        <v>0</v>
      </c>
      <c r="Q756" s="66">
        <v>0</v>
      </c>
      <c r="R756" s="66">
        <v>0</v>
      </c>
      <c r="S756" s="66">
        <v>0</v>
      </c>
      <c r="T756" s="66">
        <v>0</v>
      </c>
      <c r="U756" s="66">
        <v>0</v>
      </c>
      <c r="V756" s="66">
        <v>0</v>
      </c>
      <c r="W756" s="66">
        <v>0</v>
      </c>
      <c r="X756" s="66">
        <v>0</v>
      </c>
      <c r="Y756" s="66">
        <v>0</v>
      </c>
      <c r="Z756" s="66">
        <v>0</v>
      </c>
      <c r="AA756" s="66">
        <v>0</v>
      </c>
      <c r="AB756" s="66">
        <v>0</v>
      </c>
      <c r="AC756" s="66">
        <v>0</v>
      </c>
      <c r="AD756" s="66">
        <v>0</v>
      </c>
      <c r="AE756" s="66">
        <v>0</v>
      </c>
      <c r="AF756" s="66">
        <v>0</v>
      </c>
      <c r="AG756" s="66">
        <v>0</v>
      </c>
      <c r="AH756" s="66"/>
      <c r="AI756" s="66"/>
      <c r="AJ756" s="66"/>
      <c r="AK756" s="66"/>
      <c r="AL756" s="66"/>
      <c r="AM756" s="66"/>
      <c r="AN756" s="66"/>
      <c r="AO756" s="66">
        <v>2.7281015200000001</v>
      </c>
      <c r="AP756" s="66">
        <v>0.4</v>
      </c>
      <c r="AQ756" s="66"/>
      <c r="AR756" s="66">
        <v>0.13999999999999999</v>
      </c>
      <c r="AS756" s="66"/>
      <c r="AT756" s="66"/>
      <c r="AU756" s="66"/>
      <c r="AV756" s="66"/>
      <c r="AW756" s="87">
        <v>0</v>
      </c>
      <c r="AX756" s="66"/>
      <c r="AY756" s="87">
        <v>0</v>
      </c>
      <c r="AZ756" s="66"/>
      <c r="BA756" s="66"/>
      <c r="BB756" s="66"/>
      <c r="BC756" s="66"/>
      <c r="BD756" s="87">
        <v>0</v>
      </c>
      <c r="BE756" s="66"/>
      <c r="BF756" s="87">
        <v>0</v>
      </c>
      <c r="BG756" s="66"/>
      <c r="BH756" s="66"/>
      <c r="BI756" s="66"/>
      <c r="BJ756" s="66">
        <v>2.7281015200000001</v>
      </c>
      <c r="BK756" s="87">
        <v>0.4</v>
      </c>
      <c r="BL756" s="66"/>
      <c r="BM756" s="87">
        <v>0.13999999999999999</v>
      </c>
      <c r="BN756" s="66"/>
      <c r="BO756" s="66"/>
      <c r="BP756" s="66"/>
      <c r="BQ756" s="66"/>
      <c r="BR756" s="66"/>
      <c r="BS756" s="66"/>
      <c r="BT756" s="66"/>
      <c r="BU756" s="66"/>
      <c r="BV756" s="66"/>
      <c r="BW756" s="66"/>
      <c r="BX756" s="66"/>
      <c r="BY756" s="66"/>
      <c r="BZ756" s="66"/>
      <c r="CA756" s="66"/>
    </row>
    <row r="757" spans="1:79" s="256" customFormat="1" ht="63" x14ac:dyDescent="0.2">
      <c r="A757" s="171" t="s">
        <v>900</v>
      </c>
      <c r="B757" s="84" t="s">
        <v>1800</v>
      </c>
      <c r="C757" s="171" t="s">
        <v>2535</v>
      </c>
      <c r="D757" s="87">
        <v>0</v>
      </c>
      <c r="E757" s="66">
        <v>0</v>
      </c>
      <c r="F757" s="66">
        <v>0</v>
      </c>
      <c r="G757" s="66">
        <v>0</v>
      </c>
      <c r="H757" s="66">
        <v>0</v>
      </c>
      <c r="I757" s="66">
        <v>0</v>
      </c>
      <c r="J757" s="66">
        <v>0</v>
      </c>
      <c r="K757" s="66">
        <v>0</v>
      </c>
      <c r="L757" s="66">
        <v>0</v>
      </c>
      <c r="M757" s="66">
        <v>0</v>
      </c>
      <c r="N757" s="66">
        <v>0</v>
      </c>
      <c r="O757" s="66">
        <v>0</v>
      </c>
      <c r="P757" s="66">
        <v>0</v>
      </c>
      <c r="Q757" s="66">
        <v>0</v>
      </c>
      <c r="R757" s="66">
        <v>0</v>
      </c>
      <c r="S757" s="66">
        <v>0</v>
      </c>
      <c r="T757" s="66">
        <v>0</v>
      </c>
      <c r="U757" s="66">
        <v>0</v>
      </c>
      <c r="V757" s="66">
        <v>0</v>
      </c>
      <c r="W757" s="66">
        <v>0</v>
      </c>
      <c r="X757" s="66">
        <v>0</v>
      </c>
      <c r="Y757" s="66">
        <v>0</v>
      </c>
      <c r="Z757" s="66">
        <v>0</v>
      </c>
      <c r="AA757" s="66">
        <v>0</v>
      </c>
      <c r="AB757" s="66">
        <v>0</v>
      </c>
      <c r="AC757" s="66">
        <v>0</v>
      </c>
      <c r="AD757" s="66">
        <v>0</v>
      </c>
      <c r="AE757" s="66">
        <v>0</v>
      </c>
      <c r="AF757" s="66">
        <v>0</v>
      </c>
      <c r="AG757" s="66">
        <v>0</v>
      </c>
      <c r="AH757" s="66"/>
      <c r="AI757" s="66"/>
      <c r="AJ757" s="66"/>
      <c r="AK757" s="66"/>
      <c r="AL757" s="66"/>
      <c r="AM757" s="66"/>
      <c r="AN757" s="66"/>
      <c r="AO757" s="66">
        <v>0</v>
      </c>
      <c r="AP757" s="66">
        <v>0</v>
      </c>
      <c r="AQ757" s="66"/>
      <c r="AR757" s="66">
        <v>0</v>
      </c>
      <c r="AS757" s="66"/>
      <c r="AT757" s="66"/>
      <c r="AU757" s="66"/>
      <c r="AV757" s="66"/>
      <c r="AW757" s="87">
        <v>0</v>
      </c>
      <c r="AX757" s="66"/>
      <c r="AY757" s="87">
        <v>0</v>
      </c>
      <c r="AZ757" s="66"/>
      <c r="BA757" s="66"/>
      <c r="BB757" s="66"/>
      <c r="BC757" s="66"/>
      <c r="BD757" s="87">
        <v>0</v>
      </c>
      <c r="BE757" s="66"/>
      <c r="BF757" s="87">
        <v>0</v>
      </c>
      <c r="BG757" s="66"/>
      <c r="BH757" s="66"/>
      <c r="BI757" s="66"/>
      <c r="BJ757" s="66">
        <v>0</v>
      </c>
      <c r="BK757" s="87">
        <v>0</v>
      </c>
      <c r="BL757" s="66"/>
      <c r="BM757" s="87">
        <v>0</v>
      </c>
      <c r="BN757" s="66"/>
      <c r="BO757" s="66"/>
      <c r="BP757" s="66"/>
      <c r="BQ757" s="66"/>
      <c r="BR757" s="66"/>
      <c r="BS757" s="66"/>
      <c r="BT757" s="66"/>
      <c r="BU757" s="66"/>
      <c r="BV757" s="66"/>
      <c r="BW757" s="66"/>
      <c r="BX757" s="66"/>
      <c r="BY757" s="66"/>
      <c r="BZ757" s="66"/>
      <c r="CA757" s="66"/>
    </row>
    <row r="758" spans="1:79" s="256" customFormat="1" ht="47.25" x14ac:dyDescent="0.2">
      <c r="A758" s="171" t="s">
        <v>900</v>
      </c>
      <c r="B758" s="170" t="s">
        <v>1801</v>
      </c>
      <c r="C758" s="171" t="s">
        <v>2536</v>
      </c>
      <c r="D758" s="87">
        <v>0</v>
      </c>
      <c r="E758" s="66">
        <v>0</v>
      </c>
      <c r="F758" s="66">
        <v>0</v>
      </c>
      <c r="G758" s="66">
        <v>0</v>
      </c>
      <c r="H758" s="66">
        <v>0</v>
      </c>
      <c r="I758" s="66">
        <v>0</v>
      </c>
      <c r="J758" s="66">
        <v>0</v>
      </c>
      <c r="K758" s="66">
        <v>0</v>
      </c>
      <c r="L758" s="66">
        <v>0</v>
      </c>
      <c r="M758" s="66">
        <v>0</v>
      </c>
      <c r="N758" s="66">
        <v>0</v>
      </c>
      <c r="O758" s="66">
        <v>0</v>
      </c>
      <c r="P758" s="66">
        <v>0</v>
      </c>
      <c r="Q758" s="66">
        <v>0</v>
      </c>
      <c r="R758" s="66">
        <v>0</v>
      </c>
      <c r="S758" s="66">
        <v>0</v>
      </c>
      <c r="T758" s="66">
        <v>0</v>
      </c>
      <c r="U758" s="66">
        <v>0</v>
      </c>
      <c r="V758" s="66">
        <v>0</v>
      </c>
      <c r="W758" s="66">
        <v>0</v>
      </c>
      <c r="X758" s="66">
        <v>0</v>
      </c>
      <c r="Y758" s="66">
        <v>0</v>
      </c>
      <c r="Z758" s="66">
        <v>0</v>
      </c>
      <c r="AA758" s="66">
        <v>0</v>
      </c>
      <c r="AB758" s="66">
        <v>0</v>
      </c>
      <c r="AC758" s="66">
        <v>0</v>
      </c>
      <c r="AD758" s="66">
        <v>0</v>
      </c>
      <c r="AE758" s="66">
        <v>0</v>
      </c>
      <c r="AF758" s="66">
        <v>0</v>
      </c>
      <c r="AG758" s="66">
        <v>0</v>
      </c>
      <c r="AH758" s="66"/>
      <c r="AI758" s="66"/>
      <c r="AJ758" s="66"/>
      <c r="AK758" s="66"/>
      <c r="AL758" s="66"/>
      <c r="AM758" s="66"/>
      <c r="AN758" s="66"/>
      <c r="AO758" s="66">
        <v>0</v>
      </c>
      <c r="AP758" s="66">
        <v>0</v>
      </c>
      <c r="AQ758" s="66"/>
      <c r="AR758" s="66">
        <v>0</v>
      </c>
      <c r="AS758" s="66"/>
      <c r="AT758" s="66"/>
      <c r="AU758" s="66"/>
      <c r="AV758" s="66"/>
      <c r="AW758" s="87">
        <v>0</v>
      </c>
      <c r="AX758" s="66"/>
      <c r="AY758" s="87">
        <v>0</v>
      </c>
      <c r="AZ758" s="66"/>
      <c r="BA758" s="66"/>
      <c r="BB758" s="66"/>
      <c r="BC758" s="66"/>
      <c r="BD758" s="87">
        <v>0</v>
      </c>
      <c r="BE758" s="66"/>
      <c r="BF758" s="87">
        <v>0</v>
      </c>
      <c r="BG758" s="66"/>
      <c r="BH758" s="66"/>
      <c r="BI758" s="66"/>
      <c r="BJ758" s="66">
        <v>0</v>
      </c>
      <c r="BK758" s="87">
        <v>0</v>
      </c>
      <c r="BL758" s="66"/>
      <c r="BM758" s="87">
        <v>0</v>
      </c>
      <c r="BN758" s="66"/>
      <c r="BO758" s="66"/>
      <c r="BP758" s="66"/>
      <c r="BQ758" s="66"/>
      <c r="BR758" s="66"/>
      <c r="BS758" s="66"/>
      <c r="BT758" s="66"/>
      <c r="BU758" s="66"/>
      <c r="BV758" s="66"/>
      <c r="BW758" s="66"/>
      <c r="BX758" s="66"/>
      <c r="BY758" s="66"/>
      <c r="BZ758" s="66"/>
      <c r="CA758" s="66"/>
    </row>
    <row r="759" spans="1:79" s="256" customFormat="1" ht="47.25" x14ac:dyDescent="0.2">
      <c r="A759" s="171" t="s">
        <v>900</v>
      </c>
      <c r="B759" s="84" t="s">
        <v>1802</v>
      </c>
      <c r="C759" s="171" t="s">
        <v>2537</v>
      </c>
      <c r="D759" s="87">
        <v>0</v>
      </c>
      <c r="E759" s="66">
        <v>0</v>
      </c>
      <c r="F759" s="66">
        <v>0</v>
      </c>
      <c r="G759" s="66">
        <v>0</v>
      </c>
      <c r="H759" s="66">
        <v>0</v>
      </c>
      <c r="I759" s="66">
        <v>0</v>
      </c>
      <c r="J759" s="66">
        <v>0</v>
      </c>
      <c r="K759" s="66">
        <v>0</v>
      </c>
      <c r="L759" s="66">
        <v>0</v>
      </c>
      <c r="M759" s="66">
        <v>0</v>
      </c>
      <c r="N759" s="66">
        <v>0</v>
      </c>
      <c r="O759" s="66">
        <v>0</v>
      </c>
      <c r="P759" s="66">
        <v>0</v>
      </c>
      <c r="Q759" s="66">
        <v>0</v>
      </c>
      <c r="R759" s="66">
        <v>0</v>
      </c>
      <c r="S759" s="66">
        <v>0</v>
      </c>
      <c r="T759" s="66">
        <v>0</v>
      </c>
      <c r="U759" s="66">
        <v>0</v>
      </c>
      <c r="V759" s="66">
        <v>0</v>
      </c>
      <c r="W759" s="66">
        <v>0</v>
      </c>
      <c r="X759" s="66">
        <v>0</v>
      </c>
      <c r="Y759" s="66">
        <v>0</v>
      </c>
      <c r="Z759" s="66">
        <v>0</v>
      </c>
      <c r="AA759" s="66">
        <v>0</v>
      </c>
      <c r="AB759" s="66">
        <v>0</v>
      </c>
      <c r="AC759" s="66">
        <v>0</v>
      </c>
      <c r="AD759" s="66">
        <v>0</v>
      </c>
      <c r="AE759" s="66">
        <v>0</v>
      </c>
      <c r="AF759" s="66">
        <v>0</v>
      </c>
      <c r="AG759" s="66">
        <v>0</v>
      </c>
      <c r="AH759" s="66"/>
      <c r="AI759" s="66"/>
      <c r="AJ759" s="66"/>
      <c r="AK759" s="66"/>
      <c r="AL759" s="66"/>
      <c r="AM759" s="66"/>
      <c r="AN759" s="66"/>
      <c r="AO759" s="66">
        <v>0</v>
      </c>
      <c r="AP759" s="66">
        <v>0</v>
      </c>
      <c r="AQ759" s="66"/>
      <c r="AR759" s="66">
        <v>0</v>
      </c>
      <c r="AS759" s="66"/>
      <c r="AT759" s="66"/>
      <c r="AU759" s="66"/>
      <c r="AV759" s="66"/>
      <c r="AW759" s="87">
        <v>0</v>
      </c>
      <c r="AX759" s="66"/>
      <c r="AY759" s="87">
        <v>0</v>
      </c>
      <c r="AZ759" s="66"/>
      <c r="BA759" s="66"/>
      <c r="BB759" s="66"/>
      <c r="BC759" s="66"/>
      <c r="BD759" s="87">
        <v>0</v>
      </c>
      <c r="BE759" s="66"/>
      <c r="BF759" s="87">
        <v>0</v>
      </c>
      <c r="BG759" s="66"/>
      <c r="BH759" s="66"/>
      <c r="BI759" s="66"/>
      <c r="BJ759" s="66">
        <v>0</v>
      </c>
      <c r="BK759" s="87">
        <v>0</v>
      </c>
      <c r="BL759" s="66"/>
      <c r="BM759" s="87">
        <v>0</v>
      </c>
      <c r="BN759" s="66"/>
      <c r="BO759" s="66"/>
      <c r="BP759" s="66"/>
      <c r="BQ759" s="66"/>
      <c r="BR759" s="66"/>
      <c r="BS759" s="66"/>
      <c r="BT759" s="66"/>
      <c r="BU759" s="66"/>
      <c r="BV759" s="66"/>
      <c r="BW759" s="66"/>
      <c r="BX759" s="66"/>
      <c r="BY759" s="66"/>
      <c r="BZ759" s="66"/>
      <c r="CA759" s="66"/>
    </row>
    <row r="760" spans="1:79" s="256" customFormat="1" ht="63" x14ac:dyDescent="0.2">
      <c r="A760" s="171" t="s">
        <v>900</v>
      </c>
      <c r="B760" s="84" t="s">
        <v>1803</v>
      </c>
      <c r="C760" s="171" t="s">
        <v>2538</v>
      </c>
      <c r="D760" s="87">
        <v>0</v>
      </c>
      <c r="E760" s="66">
        <v>0</v>
      </c>
      <c r="F760" s="66">
        <v>0</v>
      </c>
      <c r="G760" s="66">
        <v>0</v>
      </c>
      <c r="H760" s="66">
        <v>0</v>
      </c>
      <c r="I760" s="66">
        <v>0</v>
      </c>
      <c r="J760" s="66">
        <v>0</v>
      </c>
      <c r="K760" s="66">
        <v>0</v>
      </c>
      <c r="L760" s="66">
        <v>0</v>
      </c>
      <c r="M760" s="66">
        <v>0</v>
      </c>
      <c r="N760" s="66">
        <v>0</v>
      </c>
      <c r="O760" s="66">
        <v>0</v>
      </c>
      <c r="P760" s="66">
        <v>0</v>
      </c>
      <c r="Q760" s="66">
        <v>0</v>
      </c>
      <c r="R760" s="66">
        <v>0</v>
      </c>
      <c r="S760" s="66">
        <v>0</v>
      </c>
      <c r="T760" s="66">
        <v>0</v>
      </c>
      <c r="U760" s="66">
        <v>0</v>
      </c>
      <c r="V760" s="66">
        <v>0</v>
      </c>
      <c r="W760" s="66">
        <v>0</v>
      </c>
      <c r="X760" s="66">
        <v>0</v>
      </c>
      <c r="Y760" s="66">
        <v>0</v>
      </c>
      <c r="Z760" s="66">
        <v>0</v>
      </c>
      <c r="AA760" s="66">
        <v>0</v>
      </c>
      <c r="AB760" s="66">
        <v>0</v>
      </c>
      <c r="AC760" s="66">
        <v>0</v>
      </c>
      <c r="AD760" s="66">
        <v>0</v>
      </c>
      <c r="AE760" s="66">
        <v>0</v>
      </c>
      <c r="AF760" s="66">
        <v>0</v>
      </c>
      <c r="AG760" s="66">
        <v>0</v>
      </c>
      <c r="AH760" s="66"/>
      <c r="AI760" s="66"/>
      <c r="AJ760" s="66"/>
      <c r="AK760" s="66"/>
      <c r="AL760" s="66"/>
      <c r="AM760" s="66"/>
      <c r="AN760" s="66"/>
      <c r="AO760" s="66">
        <v>0</v>
      </c>
      <c r="AP760" s="66">
        <v>0</v>
      </c>
      <c r="AQ760" s="66"/>
      <c r="AR760" s="66">
        <v>0</v>
      </c>
      <c r="AS760" s="66"/>
      <c r="AT760" s="66"/>
      <c r="AU760" s="66"/>
      <c r="AV760" s="66"/>
      <c r="AW760" s="87">
        <v>0</v>
      </c>
      <c r="AX760" s="66"/>
      <c r="AY760" s="87">
        <v>0</v>
      </c>
      <c r="AZ760" s="66"/>
      <c r="BA760" s="66"/>
      <c r="BB760" s="66"/>
      <c r="BC760" s="66"/>
      <c r="BD760" s="87">
        <v>0</v>
      </c>
      <c r="BE760" s="66"/>
      <c r="BF760" s="87">
        <v>0</v>
      </c>
      <c r="BG760" s="66"/>
      <c r="BH760" s="66"/>
      <c r="BI760" s="66"/>
      <c r="BJ760" s="66">
        <v>0</v>
      </c>
      <c r="BK760" s="87">
        <v>0</v>
      </c>
      <c r="BL760" s="66"/>
      <c r="BM760" s="87">
        <v>0</v>
      </c>
      <c r="BN760" s="66"/>
      <c r="BO760" s="66"/>
      <c r="BP760" s="66"/>
      <c r="BQ760" s="66"/>
      <c r="BR760" s="66"/>
      <c r="BS760" s="66"/>
      <c r="BT760" s="66"/>
      <c r="BU760" s="66"/>
      <c r="BV760" s="66"/>
      <c r="BW760" s="66"/>
      <c r="BX760" s="66"/>
      <c r="BY760" s="66"/>
      <c r="BZ760" s="66"/>
      <c r="CA760" s="66"/>
    </row>
    <row r="761" spans="1:79" s="256" customFormat="1" x14ac:dyDescent="0.2">
      <c r="A761" s="210"/>
      <c r="B761" s="213" t="s">
        <v>55</v>
      </c>
      <c r="C761" s="210"/>
      <c r="D761" s="214">
        <f t="shared" ref="D761:BN761" si="230">SUM(D762:D769)</f>
        <v>144.71096999999997</v>
      </c>
      <c r="E761" s="214">
        <f t="shared" ref="E761" si="231">SUM(E762:E769)</f>
        <v>0</v>
      </c>
      <c r="F761" s="214">
        <f t="shared" si="230"/>
        <v>30.939760000000003</v>
      </c>
      <c r="G761" s="214">
        <f t="shared" si="230"/>
        <v>0.1</v>
      </c>
      <c r="H761" s="214">
        <f t="shared" si="230"/>
        <v>0</v>
      </c>
      <c r="I761" s="214">
        <f t="shared" si="230"/>
        <v>4.7300000000000004</v>
      </c>
      <c r="J761" s="214">
        <f t="shared" si="230"/>
        <v>0</v>
      </c>
      <c r="K761" s="214">
        <f t="shared" si="230"/>
        <v>0</v>
      </c>
      <c r="L761" s="214">
        <f t="shared" si="230"/>
        <v>0</v>
      </c>
      <c r="M761" s="214">
        <f t="shared" si="230"/>
        <v>0</v>
      </c>
      <c r="N761" s="214">
        <f t="shared" si="230"/>
        <v>0</v>
      </c>
      <c r="O761" s="214">
        <f t="shared" si="230"/>
        <v>0</v>
      </c>
      <c r="P761" s="214">
        <f t="shared" si="230"/>
        <v>0</v>
      </c>
      <c r="Q761" s="214">
        <f t="shared" si="230"/>
        <v>0</v>
      </c>
      <c r="R761" s="214">
        <f t="shared" si="230"/>
        <v>0</v>
      </c>
      <c r="S761" s="214">
        <f t="shared" si="230"/>
        <v>0</v>
      </c>
      <c r="T761" s="214">
        <f t="shared" si="230"/>
        <v>0</v>
      </c>
      <c r="U761" s="214">
        <f t="shared" si="230"/>
        <v>0</v>
      </c>
      <c r="V761" s="214">
        <f t="shared" si="230"/>
        <v>0</v>
      </c>
      <c r="W761" s="214">
        <f t="shared" si="230"/>
        <v>0</v>
      </c>
      <c r="X761" s="214">
        <f t="shared" si="230"/>
        <v>0</v>
      </c>
      <c r="Y761" s="214">
        <f t="shared" si="230"/>
        <v>0</v>
      </c>
      <c r="Z761" s="214">
        <f t="shared" si="230"/>
        <v>0</v>
      </c>
      <c r="AA761" s="214">
        <f t="shared" si="230"/>
        <v>0</v>
      </c>
      <c r="AB761" s="214">
        <f t="shared" si="230"/>
        <v>0</v>
      </c>
      <c r="AC761" s="214">
        <f t="shared" si="230"/>
        <v>0</v>
      </c>
      <c r="AD761" s="214">
        <f t="shared" si="230"/>
        <v>0</v>
      </c>
      <c r="AE761" s="214">
        <f t="shared" si="230"/>
        <v>0</v>
      </c>
      <c r="AF761" s="214">
        <f t="shared" si="230"/>
        <v>0</v>
      </c>
      <c r="AG761" s="214">
        <f t="shared" si="230"/>
        <v>0</v>
      </c>
      <c r="AH761" s="214">
        <f t="shared" si="230"/>
        <v>30.939760000000003</v>
      </c>
      <c r="AI761" s="214">
        <f t="shared" si="230"/>
        <v>0.1</v>
      </c>
      <c r="AJ761" s="214">
        <f t="shared" si="230"/>
        <v>0</v>
      </c>
      <c r="AK761" s="214">
        <f t="shared" si="230"/>
        <v>4.7300000000000004</v>
      </c>
      <c r="AL761" s="214">
        <f t="shared" si="230"/>
        <v>0</v>
      </c>
      <c r="AM761" s="214">
        <f t="shared" si="230"/>
        <v>0</v>
      </c>
      <c r="AN761" s="214">
        <f t="shared" si="230"/>
        <v>0</v>
      </c>
      <c r="AO761" s="214">
        <f t="shared" si="230"/>
        <v>28.687005449999997</v>
      </c>
      <c r="AP761" s="214">
        <f t="shared" si="230"/>
        <v>0</v>
      </c>
      <c r="AQ761" s="214">
        <f t="shared" si="230"/>
        <v>0</v>
      </c>
      <c r="AR761" s="214">
        <f t="shared" si="230"/>
        <v>4.0299999999999994</v>
      </c>
      <c r="AS761" s="214">
        <f t="shared" si="230"/>
        <v>0</v>
      </c>
      <c r="AT761" s="214">
        <f t="shared" si="230"/>
        <v>0</v>
      </c>
      <c r="AU761" s="214">
        <f t="shared" si="230"/>
        <v>0</v>
      </c>
      <c r="AV761" s="214">
        <f t="shared" si="230"/>
        <v>0</v>
      </c>
      <c r="AW761" s="214">
        <f t="shared" si="230"/>
        <v>0</v>
      </c>
      <c r="AX761" s="214">
        <f t="shared" si="230"/>
        <v>0</v>
      </c>
      <c r="AY761" s="214">
        <f t="shared" si="230"/>
        <v>0</v>
      </c>
      <c r="AZ761" s="214">
        <f t="shared" si="230"/>
        <v>0</v>
      </c>
      <c r="BA761" s="214">
        <f t="shared" si="230"/>
        <v>0</v>
      </c>
      <c r="BB761" s="214">
        <f t="shared" si="230"/>
        <v>0</v>
      </c>
      <c r="BC761" s="214">
        <f t="shared" si="230"/>
        <v>28.687005449999997</v>
      </c>
      <c r="BD761" s="214">
        <f t="shared" si="230"/>
        <v>0</v>
      </c>
      <c r="BE761" s="214">
        <f t="shared" si="230"/>
        <v>0</v>
      </c>
      <c r="BF761" s="214">
        <f t="shared" si="230"/>
        <v>4.0299999999999994</v>
      </c>
      <c r="BG761" s="214">
        <f t="shared" si="230"/>
        <v>0</v>
      </c>
      <c r="BH761" s="214">
        <f t="shared" si="230"/>
        <v>0</v>
      </c>
      <c r="BI761" s="214">
        <f t="shared" si="230"/>
        <v>0</v>
      </c>
      <c r="BJ761" s="214">
        <f t="shared" si="230"/>
        <v>0</v>
      </c>
      <c r="BK761" s="214">
        <f t="shared" si="230"/>
        <v>0</v>
      </c>
      <c r="BL761" s="214">
        <f t="shared" si="230"/>
        <v>0</v>
      </c>
      <c r="BM761" s="214">
        <f t="shared" si="230"/>
        <v>0</v>
      </c>
      <c r="BN761" s="214">
        <f t="shared" si="230"/>
        <v>0</v>
      </c>
      <c r="BO761" s="214">
        <f t="shared" ref="BO761:CA761" si="232">SUM(BO762:BO769)</f>
        <v>0</v>
      </c>
      <c r="BP761" s="214">
        <f t="shared" si="232"/>
        <v>0</v>
      </c>
      <c r="BQ761" s="214">
        <f t="shared" si="232"/>
        <v>0</v>
      </c>
      <c r="BR761" s="214">
        <f t="shared" si="232"/>
        <v>0</v>
      </c>
      <c r="BS761" s="214">
        <f t="shared" si="232"/>
        <v>0</v>
      </c>
      <c r="BT761" s="214">
        <f t="shared" si="232"/>
        <v>0</v>
      </c>
      <c r="BU761" s="214">
        <f t="shared" si="232"/>
        <v>0</v>
      </c>
      <c r="BV761" s="214">
        <f t="shared" si="232"/>
        <v>0</v>
      </c>
      <c r="BW761" s="214">
        <f t="shared" si="232"/>
        <v>0</v>
      </c>
      <c r="BX761" s="214">
        <f t="shared" si="232"/>
        <v>0</v>
      </c>
      <c r="BY761" s="214">
        <f t="shared" si="232"/>
        <v>0</v>
      </c>
      <c r="BZ761" s="214">
        <f t="shared" si="232"/>
        <v>0</v>
      </c>
      <c r="CA761" s="214">
        <f t="shared" si="232"/>
        <v>0</v>
      </c>
    </row>
    <row r="762" spans="1:79" s="256" customFormat="1" ht="78.75" x14ac:dyDescent="0.2">
      <c r="A762" s="171" t="s">
        <v>900</v>
      </c>
      <c r="B762" s="84" t="s">
        <v>1804</v>
      </c>
      <c r="C762" s="171" t="s">
        <v>2539</v>
      </c>
      <c r="D762" s="87">
        <v>13.075010000000001</v>
      </c>
      <c r="E762" s="66">
        <v>0</v>
      </c>
      <c r="F762" s="66">
        <v>13.075010000000001</v>
      </c>
      <c r="G762" s="66">
        <v>0</v>
      </c>
      <c r="H762" s="66">
        <v>0</v>
      </c>
      <c r="I762" s="66">
        <v>1.75</v>
      </c>
      <c r="J762" s="66">
        <v>0</v>
      </c>
      <c r="K762" s="66">
        <v>0</v>
      </c>
      <c r="L762" s="66">
        <v>0</v>
      </c>
      <c r="M762" s="66">
        <v>0</v>
      </c>
      <c r="N762" s="66">
        <v>0</v>
      </c>
      <c r="O762" s="66">
        <v>0</v>
      </c>
      <c r="P762" s="66">
        <v>0</v>
      </c>
      <c r="Q762" s="66">
        <v>0</v>
      </c>
      <c r="R762" s="66">
        <v>0</v>
      </c>
      <c r="S762" s="66">
        <v>0</v>
      </c>
      <c r="T762" s="66">
        <v>0</v>
      </c>
      <c r="U762" s="66">
        <v>0</v>
      </c>
      <c r="V762" s="66">
        <v>0</v>
      </c>
      <c r="W762" s="66">
        <v>0</v>
      </c>
      <c r="X762" s="66">
        <v>0</v>
      </c>
      <c r="Y762" s="66">
        <v>0</v>
      </c>
      <c r="Z762" s="66">
        <v>0</v>
      </c>
      <c r="AA762" s="66">
        <v>0</v>
      </c>
      <c r="AB762" s="66">
        <v>0</v>
      </c>
      <c r="AC762" s="66">
        <v>0</v>
      </c>
      <c r="AD762" s="66">
        <v>0</v>
      </c>
      <c r="AE762" s="66">
        <v>0</v>
      </c>
      <c r="AF762" s="66">
        <v>0</v>
      </c>
      <c r="AG762" s="66">
        <v>0</v>
      </c>
      <c r="AH762" s="66">
        <v>13.075010000000001</v>
      </c>
      <c r="AI762" s="66">
        <v>0</v>
      </c>
      <c r="AJ762" s="66"/>
      <c r="AK762" s="66">
        <v>1.75</v>
      </c>
      <c r="AL762" s="66"/>
      <c r="AM762" s="66"/>
      <c r="AN762" s="66"/>
      <c r="AO762" s="66">
        <v>13.687283359999999</v>
      </c>
      <c r="AP762" s="66">
        <v>0</v>
      </c>
      <c r="AQ762" s="66"/>
      <c r="AR762" s="66">
        <v>2</v>
      </c>
      <c r="AS762" s="66"/>
      <c r="AT762" s="66"/>
      <c r="AU762" s="66"/>
      <c r="AV762" s="66">
        <v>0</v>
      </c>
      <c r="AW762" s="87">
        <v>0</v>
      </c>
      <c r="AX762" s="66"/>
      <c r="AY762" s="87">
        <v>0</v>
      </c>
      <c r="AZ762" s="66"/>
      <c r="BA762" s="66"/>
      <c r="BB762" s="66"/>
      <c r="BC762" s="66">
        <v>13.687283359999999</v>
      </c>
      <c r="BD762" s="87">
        <v>0</v>
      </c>
      <c r="BE762" s="66"/>
      <c r="BF762" s="87">
        <v>2</v>
      </c>
      <c r="BG762" s="66"/>
      <c r="BH762" s="66"/>
      <c r="BI762" s="66"/>
      <c r="BJ762" s="66">
        <v>0</v>
      </c>
      <c r="BK762" s="87">
        <v>0</v>
      </c>
      <c r="BL762" s="66"/>
      <c r="BM762" s="87">
        <v>0</v>
      </c>
      <c r="BN762" s="66"/>
      <c r="BO762" s="66"/>
      <c r="BP762" s="66"/>
      <c r="BQ762" s="66"/>
      <c r="BR762" s="66"/>
      <c r="BS762" s="66"/>
      <c r="BT762" s="66"/>
      <c r="BU762" s="66"/>
      <c r="BV762" s="66"/>
      <c r="BW762" s="66"/>
      <c r="BX762" s="66"/>
      <c r="BY762" s="66"/>
      <c r="BZ762" s="66"/>
      <c r="CA762" s="66"/>
    </row>
    <row r="763" spans="1:79" s="256" customFormat="1" ht="47.25" x14ac:dyDescent="0.2">
      <c r="A763" s="171" t="s">
        <v>900</v>
      </c>
      <c r="B763" s="84" t="s">
        <v>792</v>
      </c>
      <c r="C763" s="171" t="s">
        <v>2540</v>
      </c>
      <c r="D763" s="87">
        <v>17.000430000000001</v>
      </c>
      <c r="E763" s="66">
        <v>0</v>
      </c>
      <c r="F763" s="66">
        <v>0</v>
      </c>
      <c r="G763" s="66">
        <v>0</v>
      </c>
      <c r="H763" s="66">
        <v>0</v>
      </c>
      <c r="I763" s="66">
        <v>0</v>
      </c>
      <c r="J763" s="66">
        <v>0</v>
      </c>
      <c r="K763" s="66">
        <v>0</v>
      </c>
      <c r="L763" s="66">
        <v>0</v>
      </c>
      <c r="M763" s="66">
        <v>0</v>
      </c>
      <c r="N763" s="66">
        <v>0</v>
      </c>
      <c r="O763" s="66">
        <v>0</v>
      </c>
      <c r="P763" s="66">
        <v>0</v>
      </c>
      <c r="Q763" s="66">
        <v>0</v>
      </c>
      <c r="R763" s="66">
        <v>0</v>
      </c>
      <c r="S763" s="66">
        <v>0</v>
      </c>
      <c r="T763" s="66">
        <v>0</v>
      </c>
      <c r="U763" s="66">
        <v>0</v>
      </c>
      <c r="V763" s="66">
        <v>0</v>
      </c>
      <c r="W763" s="66">
        <v>0</v>
      </c>
      <c r="X763" s="66">
        <v>0</v>
      </c>
      <c r="Y763" s="66">
        <v>0</v>
      </c>
      <c r="Z763" s="66">
        <v>0</v>
      </c>
      <c r="AA763" s="66">
        <v>0</v>
      </c>
      <c r="AB763" s="66">
        <v>0</v>
      </c>
      <c r="AC763" s="66">
        <v>0</v>
      </c>
      <c r="AD763" s="66">
        <v>0</v>
      </c>
      <c r="AE763" s="66">
        <v>0</v>
      </c>
      <c r="AF763" s="66">
        <v>0</v>
      </c>
      <c r="AG763" s="66">
        <v>0</v>
      </c>
      <c r="AH763" s="66">
        <v>0</v>
      </c>
      <c r="AI763" s="66">
        <v>0</v>
      </c>
      <c r="AJ763" s="66"/>
      <c r="AK763" s="66">
        <v>0</v>
      </c>
      <c r="AL763" s="66"/>
      <c r="AM763" s="66"/>
      <c r="AN763" s="66"/>
      <c r="AO763" s="66">
        <v>0</v>
      </c>
      <c r="AP763" s="66">
        <v>0</v>
      </c>
      <c r="AQ763" s="66"/>
      <c r="AR763" s="66">
        <v>0</v>
      </c>
      <c r="AS763" s="66"/>
      <c r="AT763" s="66"/>
      <c r="AU763" s="66"/>
      <c r="AV763" s="66">
        <v>0</v>
      </c>
      <c r="AW763" s="87">
        <v>0</v>
      </c>
      <c r="AX763" s="66"/>
      <c r="AY763" s="87">
        <v>0</v>
      </c>
      <c r="AZ763" s="66"/>
      <c r="BA763" s="66"/>
      <c r="BB763" s="66"/>
      <c r="BC763" s="66">
        <v>0</v>
      </c>
      <c r="BD763" s="87">
        <v>0</v>
      </c>
      <c r="BE763" s="66"/>
      <c r="BF763" s="87">
        <v>0</v>
      </c>
      <c r="BG763" s="66"/>
      <c r="BH763" s="66"/>
      <c r="BI763" s="66"/>
      <c r="BJ763" s="66">
        <v>0</v>
      </c>
      <c r="BK763" s="87">
        <v>0</v>
      </c>
      <c r="BL763" s="66"/>
      <c r="BM763" s="87">
        <v>0</v>
      </c>
      <c r="BN763" s="66"/>
      <c r="BO763" s="66"/>
      <c r="BP763" s="66"/>
      <c r="BQ763" s="66"/>
      <c r="BR763" s="66"/>
      <c r="BS763" s="66"/>
      <c r="BT763" s="66"/>
      <c r="BU763" s="66"/>
      <c r="BV763" s="66"/>
      <c r="BW763" s="66"/>
      <c r="BX763" s="66"/>
      <c r="BY763" s="66"/>
      <c r="BZ763" s="66"/>
      <c r="CA763" s="66"/>
    </row>
    <row r="764" spans="1:79" s="256" customFormat="1" ht="94.5" x14ac:dyDescent="0.2">
      <c r="A764" s="171" t="s">
        <v>900</v>
      </c>
      <c r="B764" s="84" t="s">
        <v>461</v>
      </c>
      <c r="C764" s="171" t="s">
        <v>2541</v>
      </c>
      <c r="D764" s="87">
        <v>0.53864999999999996</v>
      </c>
      <c r="E764" s="66">
        <v>0</v>
      </c>
      <c r="F764" s="66">
        <v>0.53864999999999996</v>
      </c>
      <c r="G764" s="66">
        <v>0</v>
      </c>
      <c r="H764" s="66">
        <v>0</v>
      </c>
      <c r="I764" s="66">
        <v>0.45</v>
      </c>
      <c r="J764" s="66">
        <v>0</v>
      </c>
      <c r="K764" s="66">
        <v>0</v>
      </c>
      <c r="L764" s="66">
        <v>0</v>
      </c>
      <c r="M764" s="66">
        <v>0</v>
      </c>
      <c r="N764" s="66">
        <v>0</v>
      </c>
      <c r="O764" s="66">
        <v>0</v>
      </c>
      <c r="P764" s="66">
        <v>0</v>
      </c>
      <c r="Q764" s="66">
        <v>0</v>
      </c>
      <c r="R764" s="66">
        <v>0</v>
      </c>
      <c r="S764" s="66">
        <v>0</v>
      </c>
      <c r="T764" s="66">
        <v>0</v>
      </c>
      <c r="U764" s="66">
        <v>0</v>
      </c>
      <c r="V764" s="66">
        <v>0</v>
      </c>
      <c r="W764" s="66">
        <v>0</v>
      </c>
      <c r="X764" s="66">
        <v>0</v>
      </c>
      <c r="Y764" s="66">
        <v>0</v>
      </c>
      <c r="Z764" s="66">
        <v>0</v>
      </c>
      <c r="AA764" s="66">
        <v>0</v>
      </c>
      <c r="AB764" s="66">
        <v>0</v>
      </c>
      <c r="AC764" s="66">
        <v>0</v>
      </c>
      <c r="AD764" s="66">
        <v>0</v>
      </c>
      <c r="AE764" s="66">
        <v>0</v>
      </c>
      <c r="AF764" s="66">
        <v>0</v>
      </c>
      <c r="AG764" s="66">
        <v>0</v>
      </c>
      <c r="AH764" s="66">
        <v>0.53864999999999996</v>
      </c>
      <c r="AI764" s="66">
        <v>0</v>
      </c>
      <c r="AJ764" s="66"/>
      <c r="AK764" s="66">
        <v>0.45</v>
      </c>
      <c r="AL764" s="66"/>
      <c r="AM764" s="66"/>
      <c r="AN764" s="66"/>
      <c r="AO764" s="66">
        <v>0</v>
      </c>
      <c r="AP764" s="66">
        <v>0</v>
      </c>
      <c r="AQ764" s="66"/>
      <c r="AR764" s="66">
        <v>0</v>
      </c>
      <c r="AS764" s="66"/>
      <c r="AT764" s="66"/>
      <c r="AU764" s="66"/>
      <c r="AV764" s="66">
        <v>0</v>
      </c>
      <c r="AW764" s="87">
        <v>0</v>
      </c>
      <c r="AX764" s="66"/>
      <c r="AY764" s="87">
        <v>0</v>
      </c>
      <c r="AZ764" s="66"/>
      <c r="BA764" s="66"/>
      <c r="BB764" s="66"/>
      <c r="BC764" s="66">
        <v>0</v>
      </c>
      <c r="BD764" s="87">
        <v>0</v>
      </c>
      <c r="BE764" s="66"/>
      <c r="BF764" s="87">
        <v>0</v>
      </c>
      <c r="BG764" s="66"/>
      <c r="BH764" s="66"/>
      <c r="BI764" s="66"/>
      <c r="BJ764" s="66">
        <v>0</v>
      </c>
      <c r="BK764" s="87">
        <v>0</v>
      </c>
      <c r="BL764" s="66"/>
      <c r="BM764" s="87">
        <v>0</v>
      </c>
      <c r="BN764" s="66"/>
      <c r="BO764" s="66"/>
      <c r="BP764" s="66"/>
      <c r="BQ764" s="66"/>
      <c r="BR764" s="66"/>
      <c r="BS764" s="66"/>
      <c r="BT764" s="66"/>
      <c r="BU764" s="66"/>
      <c r="BV764" s="66"/>
      <c r="BW764" s="66"/>
      <c r="BX764" s="66"/>
      <c r="BY764" s="66"/>
      <c r="BZ764" s="66"/>
      <c r="CA764" s="66"/>
    </row>
    <row r="765" spans="1:79" s="256" customFormat="1" ht="31.5" x14ac:dyDescent="0.2">
      <c r="A765" s="171" t="s">
        <v>900</v>
      </c>
      <c r="B765" s="84" t="s">
        <v>386</v>
      </c>
      <c r="C765" s="171" t="s">
        <v>2542</v>
      </c>
      <c r="D765" s="87">
        <v>67.509509999999992</v>
      </c>
      <c r="E765" s="66">
        <v>0</v>
      </c>
      <c r="F765" s="66">
        <v>0</v>
      </c>
      <c r="G765" s="66">
        <v>0</v>
      </c>
      <c r="H765" s="66">
        <v>0</v>
      </c>
      <c r="I765" s="66">
        <v>0</v>
      </c>
      <c r="J765" s="66">
        <v>0</v>
      </c>
      <c r="K765" s="66">
        <v>0</v>
      </c>
      <c r="L765" s="66">
        <v>0</v>
      </c>
      <c r="M765" s="66">
        <v>0</v>
      </c>
      <c r="N765" s="66">
        <v>0</v>
      </c>
      <c r="O765" s="66">
        <v>0</v>
      </c>
      <c r="P765" s="66">
        <v>0</v>
      </c>
      <c r="Q765" s="66">
        <v>0</v>
      </c>
      <c r="R765" s="66">
        <v>0</v>
      </c>
      <c r="S765" s="66">
        <v>0</v>
      </c>
      <c r="T765" s="66">
        <v>0</v>
      </c>
      <c r="U765" s="66">
        <v>0</v>
      </c>
      <c r="V765" s="66">
        <v>0</v>
      </c>
      <c r="W765" s="66">
        <v>0</v>
      </c>
      <c r="X765" s="66">
        <v>0</v>
      </c>
      <c r="Y765" s="66">
        <v>0</v>
      </c>
      <c r="Z765" s="66">
        <v>0</v>
      </c>
      <c r="AA765" s="66">
        <v>0</v>
      </c>
      <c r="AB765" s="66">
        <v>0</v>
      </c>
      <c r="AC765" s="66">
        <v>0</v>
      </c>
      <c r="AD765" s="66">
        <v>0</v>
      </c>
      <c r="AE765" s="66">
        <v>0</v>
      </c>
      <c r="AF765" s="66">
        <v>0</v>
      </c>
      <c r="AG765" s="66">
        <v>0</v>
      </c>
      <c r="AH765" s="66">
        <v>0</v>
      </c>
      <c r="AI765" s="66">
        <v>0</v>
      </c>
      <c r="AJ765" s="66"/>
      <c r="AK765" s="66">
        <v>0</v>
      </c>
      <c r="AL765" s="66"/>
      <c r="AM765" s="66"/>
      <c r="AN765" s="66"/>
      <c r="AO765" s="66">
        <v>0</v>
      </c>
      <c r="AP765" s="66">
        <v>0</v>
      </c>
      <c r="AQ765" s="66"/>
      <c r="AR765" s="66">
        <v>0</v>
      </c>
      <c r="AS765" s="66"/>
      <c r="AT765" s="66"/>
      <c r="AU765" s="66"/>
      <c r="AV765" s="66">
        <v>0</v>
      </c>
      <c r="AW765" s="87">
        <v>0</v>
      </c>
      <c r="AX765" s="66"/>
      <c r="AY765" s="87">
        <v>0</v>
      </c>
      <c r="AZ765" s="66"/>
      <c r="BA765" s="66"/>
      <c r="BB765" s="66"/>
      <c r="BC765" s="66">
        <v>0</v>
      </c>
      <c r="BD765" s="87">
        <v>0</v>
      </c>
      <c r="BE765" s="66"/>
      <c r="BF765" s="87">
        <v>0</v>
      </c>
      <c r="BG765" s="66"/>
      <c r="BH765" s="66"/>
      <c r="BI765" s="66"/>
      <c r="BJ765" s="66">
        <v>0</v>
      </c>
      <c r="BK765" s="87">
        <v>0</v>
      </c>
      <c r="BL765" s="66"/>
      <c r="BM765" s="87">
        <v>0</v>
      </c>
      <c r="BN765" s="66"/>
      <c r="BO765" s="66"/>
      <c r="BP765" s="66"/>
      <c r="BQ765" s="66"/>
      <c r="BR765" s="66"/>
      <c r="BS765" s="66"/>
      <c r="BT765" s="66"/>
      <c r="BU765" s="66"/>
      <c r="BV765" s="66"/>
      <c r="BW765" s="66"/>
      <c r="BX765" s="66"/>
      <c r="BY765" s="66"/>
      <c r="BZ765" s="66"/>
      <c r="CA765" s="66"/>
    </row>
    <row r="766" spans="1:79" s="256" customFormat="1" ht="94.5" x14ac:dyDescent="0.2">
      <c r="A766" s="171" t="s">
        <v>900</v>
      </c>
      <c r="B766" s="84" t="s">
        <v>1805</v>
      </c>
      <c r="C766" s="171" t="s">
        <v>2543</v>
      </c>
      <c r="D766" s="87">
        <v>14.339079999999999</v>
      </c>
      <c r="E766" s="66">
        <v>0</v>
      </c>
      <c r="F766" s="66">
        <v>14.339080000000001</v>
      </c>
      <c r="G766" s="66">
        <v>0</v>
      </c>
      <c r="H766" s="66">
        <v>0</v>
      </c>
      <c r="I766" s="66">
        <v>2.0299999999999998</v>
      </c>
      <c r="J766" s="66">
        <v>0</v>
      </c>
      <c r="K766" s="66">
        <v>0</v>
      </c>
      <c r="L766" s="66">
        <v>0</v>
      </c>
      <c r="M766" s="66">
        <v>0</v>
      </c>
      <c r="N766" s="66">
        <v>0</v>
      </c>
      <c r="O766" s="66">
        <v>0</v>
      </c>
      <c r="P766" s="66">
        <v>0</v>
      </c>
      <c r="Q766" s="66">
        <v>0</v>
      </c>
      <c r="R766" s="66">
        <v>0</v>
      </c>
      <c r="S766" s="66">
        <v>0</v>
      </c>
      <c r="T766" s="66">
        <v>0</v>
      </c>
      <c r="U766" s="66">
        <v>0</v>
      </c>
      <c r="V766" s="66">
        <v>0</v>
      </c>
      <c r="W766" s="66">
        <v>0</v>
      </c>
      <c r="X766" s="66">
        <v>0</v>
      </c>
      <c r="Y766" s="66">
        <v>0</v>
      </c>
      <c r="Z766" s="66">
        <v>0</v>
      </c>
      <c r="AA766" s="66">
        <v>0</v>
      </c>
      <c r="AB766" s="66">
        <v>0</v>
      </c>
      <c r="AC766" s="66">
        <v>0</v>
      </c>
      <c r="AD766" s="66">
        <v>0</v>
      </c>
      <c r="AE766" s="66">
        <v>0</v>
      </c>
      <c r="AF766" s="66">
        <v>0</v>
      </c>
      <c r="AG766" s="66">
        <v>0</v>
      </c>
      <c r="AH766" s="66">
        <v>14.339080000000001</v>
      </c>
      <c r="AI766" s="66">
        <v>0</v>
      </c>
      <c r="AJ766" s="66"/>
      <c r="AK766" s="66">
        <v>2.0299999999999998</v>
      </c>
      <c r="AL766" s="66"/>
      <c r="AM766" s="66"/>
      <c r="AN766" s="66"/>
      <c r="AO766" s="66">
        <v>14.999722089999999</v>
      </c>
      <c r="AP766" s="66">
        <v>0</v>
      </c>
      <c r="AQ766" s="66"/>
      <c r="AR766" s="66">
        <v>2.0299999999999998</v>
      </c>
      <c r="AS766" s="66"/>
      <c r="AT766" s="66"/>
      <c r="AU766" s="66"/>
      <c r="AV766" s="66">
        <v>0</v>
      </c>
      <c r="AW766" s="87">
        <v>0</v>
      </c>
      <c r="AX766" s="66"/>
      <c r="AY766" s="87">
        <v>0</v>
      </c>
      <c r="AZ766" s="66"/>
      <c r="BA766" s="66"/>
      <c r="BB766" s="66"/>
      <c r="BC766" s="66">
        <v>14.999722089999999</v>
      </c>
      <c r="BD766" s="87">
        <v>0</v>
      </c>
      <c r="BE766" s="66"/>
      <c r="BF766" s="87">
        <v>2.0299999999999998</v>
      </c>
      <c r="BG766" s="66"/>
      <c r="BH766" s="66"/>
      <c r="BI766" s="66"/>
      <c r="BJ766" s="66">
        <v>0</v>
      </c>
      <c r="BK766" s="87">
        <v>0</v>
      </c>
      <c r="BL766" s="66"/>
      <c r="BM766" s="87">
        <v>0</v>
      </c>
      <c r="BN766" s="66"/>
      <c r="BO766" s="66"/>
      <c r="BP766" s="66"/>
      <c r="BQ766" s="66"/>
      <c r="BR766" s="66"/>
      <c r="BS766" s="66"/>
      <c r="BT766" s="66"/>
      <c r="BU766" s="66"/>
      <c r="BV766" s="66"/>
      <c r="BW766" s="66"/>
      <c r="BX766" s="66"/>
      <c r="BY766" s="66"/>
      <c r="BZ766" s="66"/>
      <c r="CA766" s="66"/>
    </row>
    <row r="767" spans="1:79" s="256" customFormat="1" ht="63" x14ac:dyDescent="0.2">
      <c r="A767" s="171" t="s">
        <v>900</v>
      </c>
      <c r="B767" s="84" t="s">
        <v>387</v>
      </c>
      <c r="C767" s="171" t="s">
        <v>2544</v>
      </c>
      <c r="D767" s="87">
        <v>14.5609</v>
      </c>
      <c r="E767" s="66">
        <v>0</v>
      </c>
      <c r="F767" s="66">
        <v>0</v>
      </c>
      <c r="G767" s="66">
        <v>0</v>
      </c>
      <c r="H767" s="66">
        <v>0</v>
      </c>
      <c r="I767" s="66">
        <v>0</v>
      </c>
      <c r="J767" s="66">
        <v>0</v>
      </c>
      <c r="K767" s="66">
        <v>0</v>
      </c>
      <c r="L767" s="66">
        <v>0</v>
      </c>
      <c r="M767" s="66">
        <v>0</v>
      </c>
      <c r="N767" s="66">
        <v>0</v>
      </c>
      <c r="O767" s="66">
        <v>0</v>
      </c>
      <c r="P767" s="66">
        <v>0</v>
      </c>
      <c r="Q767" s="66">
        <v>0</v>
      </c>
      <c r="R767" s="66">
        <v>0</v>
      </c>
      <c r="S767" s="66">
        <v>0</v>
      </c>
      <c r="T767" s="66">
        <v>0</v>
      </c>
      <c r="U767" s="66">
        <v>0</v>
      </c>
      <c r="V767" s="66">
        <v>0</v>
      </c>
      <c r="W767" s="66">
        <v>0</v>
      </c>
      <c r="X767" s="66">
        <v>0</v>
      </c>
      <c r="Y767" s="66">
        <v>0</v>
      </c>
      <c r="Z767" s="66">
        <v>0</v>
      </c>
      <c r="AA767" s="66">
        <v>0</v>
      </c>
      <c r="AB767" s="66">
        <v>0</v>
      </c>
      <c r="AC767" s="66">
        <v>0</v>
      </c>
      <c r="AD767" s="66">
        <v>0</v>
      </c>
      <c r="AE767" s="66">
        <v>0</v>
      </c>
      <c r="AF767" s="66">
        <v>0</v>
      </c>
      <c r="AG767" s="66">
        <v>0</v>
      </c>
      <c r="AH767" s="66">
        <v>0</v>
      </c>
      <c r="AI767" s="66">
        <v>0</v>
      </c>
      <c r="AJ767" s="66"/>
      <c r="AK767" s="66">
        <v>0</v>
      </c>
      <c r="AL767" s="66"/>
      <c r="AM767" s="66"/>
      <c r="AN767" s="66"/>
      <c r="AO767" s="66">
        <v>0</v>
      </c>
      <c r="AP767" s="66">
        <v>0</v>
      </c>
      <c r="AQ767" s="66"/>
      <c r="AR767" s="66">
        <v>0</v>
      </c>
      <c r="AS767" s="66"/>
      <c r="AT767" s="66"/>
      <c r="AU767" s="66"/>
      <c r="AV767" s="66">
        <v>0</v>
      </c>
      <c r="AW767" s="87">
        <v>0</v>
      </c>
      <c r="AX767" s="66"/>
      <c r="AY767" s="87">
        <v>0</v>
      </c>
      <c r="AZ767" s="66"/>
      <c r="BA767" s="66"/>
      <c r="BB767" s="66"/>
      <c r="BC767" s="66">
        <v>0</v>
      </c>
      <c r="BD767" s="87">
        <v>0</v>
      </c>
      <c r="BE767" s="66"/>
      <c r="BF767" s="87">
        <v>0</v>
      </c>
      <c r="BG767" s="66"/>
      <c r="BH767" s="66"/>
      <c r="BI767" s="66"/>
      <c r="BJ767" s="66">
        <v>0</v>
      </c>
      <c r="BK767" s="87">
        <v>0</v>
      </c>
      <c r="BL767" s="66"/>
      <c r="BM767" s="87">
        <v>0</v>
      </c>
      <c r="BN767" s="66"/>
      <c r="BO767" s="66"/>
      <c r="BP767" s="66"/>
      <c r="BQ767" s="66"/>
      <c r="BR767" s="66"/>
      <c r="BS767" s="66"/>
      <c r="BT767" s="66"/>
      <c r="BU767" s="66"/>
      <c r="BV767" s="66"/>
      <c r="BW767" s="66"/>
      <c r="BX767" s="66"/>
      <c r="BY767" s="66"/>
      <c r="BZ767" s="66"/>
      <c r="CA767" s="66"/>
    </row>
    <row r="768" spans="1:79" s="256" customFormat="1" ht="63" x14ac:dyDescent="0.2">
      <c r="A768" s="171" t="s">
        <v>900</v>
      </c>
      <c r="B768" s="84" t="s">
        <v>1806</v>
      </c>
      <c r="C768" s="171" t="s">
        <v>2545</v>
      </c>
      <c r="D768" s="87">
        <v>2.9870199999999998</v>
      </c>
      <c r="E768" s="66">
        <v>0</v>
      </c>
      <c r="F768" s="66">
        <v>2.9870199999999998</v>
      </c>
      <c r="G768" s="66">
        <v>0.1</v>
      </c>
      <c r="H768" s="66">
        <v>0</v>
      </c>
      <c r="I768" s="66">
        <v>0.5</v>
      </c>
      <c r="J768" s="66">
        <v>0</v>
      </c>
      <c r="K768" s="66">
        <v>0</v>
      </c>
      <c r="L768" s="66">
        <v>0</v>
      </c>
      <c r="M768" s="66">
        <v>0</v>
      </c>
      <c r="N768" s="66">
        <v>0</v>
      </c>
      <c r="O768" s="66">
        <v>0</v>
      </c>
      <c r="P768" s="66">
        <v>0</v>
      </c>
      <c r="Q768" s="66">
        <v>0</v>
      </c>
      <c r="R768" s="66">
        <v>0</v>
      </c>
      <c r="S768" s="66">
        <v>0</v>
      </c>
      <c r="T768" s="66">
        <v>0</v>
      </c>
      <c r="U768" s="66">
        <v>0</v>
      </c>
      <c r="V768" s="66">
        <v>0</v>
      </c>
      <c r="W768" s="66">
        <v>0</v>
      </c>
      <c r="X768" s="66">
        <v>0</v>
      </c>
      <c r="Y768" s="66">
        <v>0</v>
      </c>
      <c r="Z768" s="66">
        <v>0</v>
      </c>
      <c r="AA768" s="66">
        <v>0</v>
      </c>
      <c r="AB768" s="66">
        <v>0</v>
      </c>
      <c r="AC768" s="66">
        <v>0</v>
      </c>
      <c r="AD768" s="66">
        <v>0</v>
      </c>
      <c r="AE768" s="66">
        <v>0</v>
      </c>
      <c r="AF768" s="66">
        <v>0</v>
      </c>
      <c r="AG768" s="66">
        <v>0</v>
      </c>
      <c r="AH768" s="66">
        <v>2.9870199999999998</v>
      </c>
      <c r="AI768" s="66">
        <v>0.1</v>
      </c>
      <c r="AJ768" s="66"/>
      <c r="AK768" s="66">
        <v>0.5</v>
      </c>
      <c r="AL768" s="66"/>
      <c r="AM768" s="66"/>
      <c r="AN768" s="66"/>
      <c r="AO768" s="66">
        <v>0</v>
      </c>
      <c r="AP768" s="66">
        <v>0</v>
      </c>
      <c r="AQ768" s="66"/>
      <c r="AR768" s="66">
        <v>0</v>
      </c>
      <c r="AS768" s="66"/>
      <c r="AT768" s="66"/>
      <c r="AU768" s="66"/>
      <c r="AV768" s="66">
        <v>0</v>
      </c>
      <c r="AW768" s="87">
        <v>0</v>
      </c>
      <c r="AX768" s="66"/>
      <c r="AY768" s="87">
        <v>0</v>
      </c>
      <c r="AZ768" s="66"/>
      <c r="BA768" s="66"/>
      <c r="BB768" s="66"/>
      <c r="BC768" s="66">
        <v>0</v>
      </c>
      <c r="BD768" s="87">
        <v>0</v>
      </c>
      <c r="BE768" s="66"/>
      <c r="BF768" s="87">
        <v>0</v>
      </c>
      <c r="BG768" s="66"/>
      <c r="BH768" s="66"/>
      <c r="BI768" s="66"/>
      <c r="BJ768" s="66">
        <v>0</v>
      </c>
      <c r="BK768" s="87">
        <v>0</v>
      </c>
      <c r="BL768" s="66"/>
      <c r="BM768" s="87">
        <v>0</v>
      </c>
      <c r="BN768" s="66"/>
      <c r="BO768" s="66"/>
      <c r="BP768" s="66"/>
      <c r="BQ768" s="66"/>
      <c r="BR768" s="66"/>
      <c r="BS768" s="66"/>
      <c r="BT768" s="66"/>
      <c r="BU768" s="66"/>
      <c r="BV768" s="66"/>
      <c r="BW768" s="66"/>
      <c r="BX768" s="66"/>
      <c r="BY768" s="66"/>
      <c r="BZ768" s="66"/>
      <c r="CA768" s="66"/>
    </row>
    <row r="769" spans="1:79" s="256" customFormat="1" ht="63" x14ac:dyDescent="0.2">
      <c r="A769" s="171" t="s">
        <v>900</v>
      </c>
      <c r="B769" s="84" t="s">
        <v>1807</v>
      </c>
      <c r="C769" s="171" t="s">
        <v>884</v>
      </c>
      <c r="D769" s="87">
        <v>14.700370000000001</v>
      </c>
      <c r="E769" s="66">
        <v>0</v>
      </c>
      <c r="F769" s="66">
        <v>0</v>
      </c>
      <c r="G769" s="66">
        <v>0</v>
      </c>
      <c r="H769" s="66">
        <v>0</v>
      </c>
      <c r="I769" s="66">
        <v>0</v>
      </c>
      <c r="J769" s="66">
        <v>0</v>
      </c>
      <c r="K769" s="66">
        <v>0</v>
      </c>
      <c r="L769" s="66">
        <v>0</v>
      </c>
      <c r="M769" s="66">
        <v>0</v>
      </c>
      <c r="N769" s="66">
        <v>0</v>
      </c>
      <c r="O769" s="66">
        <v>0</v>
      </c>
      <c r="P769" s="66">
        <v>0</v>
      </c>
      <c r="Q769" s="66">
        <v>0</v>
      </c>
      <c r="R769" s="66">
        <v>0</v>
      </c>
      <c r="S769" s="66">
        <v>0</v>
      </c>
      <c r="T769" s="66">
        <v>0</v>
      </c>
      <c r="U769" s="66">
        <v>0</v>
      </c>
      <c r="V769" s="66">
        <v>0</v>
      </c>
      <c r="W769" s="66">
        <v>0</v>
      </c>
      <c r="X769" s="66">
        <v>0</v>
      </c>
      <c r="Y769" s="66">
        <v>0</v>
      </c>
      <c r="Z769" s="66">
        <v>0</v>
      </c>
      <c r="AA769" s="66">
        <v>0</v>
      </c>
      <c r="AB769" s="66">
        <v>0</v>
      </c>
      <c r="AC769" s="66">
        <v>0</v>
      </c>
      <c r="AD769" s="66">
        <v>0</v>
      </c>
      <c r="AE769" s="66">
        <v>0</v>
      </c>
      <c r="AF769" s="66">
        <v>0</v>
      </c>
      <c r="AG769" s="66">
        <v>0</v>
      </c>
      <c r="AH769" s="66">
        <v>0</v>
      </c>
      <c r="AI769" s="66">
        <v>0</v>
      </c>
      <c r="AJ769" s="66"/>
      <c r="AK769" s="66">
        <v>0</v>
      </c>
      <c r="AL769" s="66"/>
      <c r="AM769" s="66"/>
      <c r="AN769" s="66"/>
      <c r="AO769" s="66">
        <v>0</v>
      </c>
      <c r="AP769" s="66">
        <v>0</v>
      </c>
      <c r="AQ769" s="66"/>
      <c r="AR769" s="66">
        <v>0</v>
      </c>
      <c r="AS769" s="66"/>
      <c r="AT769" s="66"/>
      <c r="AU769" s="66"/>
      <c r="AV769" s="66">
        <v>0</v>
      </c>
      <c r="AW769" s="87">
        <v>0</v>
      </c>
      <c r="AX769" s="66"/>
      <c r="AY769" s="87">
        <v>0</v>
      </c>
      <c r="AZ769" s="66"/>
      <c r="BA769" s="66"/>
      <c r="BB769" s="66"/>
      <c r="BC769" s="66">
        <v>0</v>
      </c>
      <c r="BD769" s="87">
        <v>0</v>
      </c>
      <c r="BE769" s="66"/>
      <c r="BF769" s="87">
        <v>0</v>
      </c>
      <c r="BG769" s="66"/>
      <c r="BH769" s="66"/>
      <c r="BI769" s="66"/>
      <c r="BJ769" s="66">
        <v>0</v>
      </c>
      <c r="BK769" s="87">
        <v>0</v>
      </c>
      <c r="BL769" s="66"/>
      <c r="BM769" s="87">
        <v>0</v>
      </c>
      <c r="BN769" s="66"/>
      <c r="BO769" s="66"/>
      <c r="BP769" s="66"/>
      <c r="BQ769" s="66"/>
      <c r="BR769" s="66"/>
      <c r="BS769" s="66"/>
      <c r="BT769" s="66"/>
      <c r="BU769" s="66"/>
      <c r="BV769" s="66"/>
      <c r="BW769" s="66"/>
      <c r="BX769" s="66"/>
      <c r="BY769" s="66"/>
      <c r="BZ769" s="66"/>
      <c r="CA769" s="66"/>
    </row>
    <row r="770" spans="1:79" s="256" customFormat="1" ht="31.5" x14ac:dyDescent="0.2">
      <c r="A770" s="210"/>
      <c r="B770" s="211" t="s">
        <v>103</v>
      </c>
      <c r="C770" s="210"/>
      <c r="D770" s="214">
        <f t="shared" ref="D770:BN770" si="233">SUM(D771:D772)</f>
        <v>21.58305</v>
      </c>
      <c r="E770" s="214">
        <f t="shared" ref="E770" si="234">SUM(E771:E772)</f>
        <v>0</v>
      </c>
      <c r="F770" s="214">
        <f t="shared" si="233"/>
        <v>21.58305</v>
      </c>
      <c r="G770" s="214">
        <f t="shared" si="233"/>
        <v>0</v>
      </c>
      <c r="H770" s="214">
        <f t="shared" si="233"/>
        <v>0</v>
      </c>
      <c r="I770" s="214">
        <f t="shared" si="233"/>
        <v>5.6</v>
      </c>
      <c r="J770" s="214">
        <f t="shared" si="233"/>
        <v>0</v>
      </c>
      <c r="K770" s="214">
        <f t="shared" si="233"/>
        <v>0</v>
      </c>
      <c r="L770" s="214">
        <f t="shared" si="233"/>
        <v>0</v>
      </c>
      <c r="M770" s="214">
        <f t="shared" si="233"/>
        <v>0</v>
      </c>
      <c r="N770" s="214">
        <f t="shared" si="233"/>
        <v>0</v>
      </c>
      <c r="O770" s="214">
        <f t="shared" si="233"/>
        <v>0</v>
      </c>
      <c r="P770" s="214">
        <f t="shared" si="233"/>
        <v>0</v>
      </c>
      <c r="Q770" s="214">
        <f t="shared" si="233"/>
        <v>0</v>
      </c>
      <c r="R770" s="214">
        <f t="shared" si="233"/>
        <v>0</v>
      </c>
      <c r="S770" s="214">
        <f t="shared" si="233"/>
        <v>0</v>
      </c>
      <c r="T770" s="214">
        <f t="shared" si="233"/>
        <v>0</v>
      </c>
      <c r="U770" s="214">
        <f t="shared" si="233"/>
        <v>0</v>
      </c>
      <c r="V770" s="214">
        <f t="shared" si="233"/>
        <v>0</v>
      </c>
      <c r="W770" s="214">
        <f t="shared" si="233"/>
        <v>0</v>
      </c>
      <c r="X770" s="214">
        <f t="shared" si="233"/>
        <v>0</v>
      </c>
      <c r="Y770" s="214">
        <f t="shared" si="233"/>
        <v>0</v>
      </c>
      <c r="Z770" s="214">
        <f t="shared" si="233"/>
        <v>0</v>
      </c>
      <c r="AA770" s="214">
        <f t="shared" si="233"/>
        <v>0</v>
      </c>
      <c r="AB770" s="214">
        <f t="shared" si="233"/>
        <v>0</v>
      </c>
      <c r="AC770" s="214">
        <f t="shared" si="233"/>
        <v>0</v>
      </c>
      <c r="AD770" s="214">
        <f t="shared" si="233"/>
        <v>0</v>
      </c>
      <c r="AE770" s="214">
        <f t="shared" si="233"/>
        <v>0</v>
      </c>
      <c r="AF770" s="214">
        <f t="shared" si="233"/>
        <v>0</v>
      </c>
      <c r="AG770" s="214">
        <f t="shared" si="233"/>
        <v>0</v>
      </c>
      <c r="AH770" s="214">
        <f t="shared" si="233"/>
        <v>21.58305</v>
      </c>
      <c r="AI770" s="214">
        <f t="shared" si="233"/>
        <v>0</v>
      </c>
      <c r="AJ770" s="214">
        <f t="shared" si="233"/>
        <v>0</v>
      </c>
      <c r="AK770" s="214">
        <f t="shared" si="233"/>
        <v>5.6</v>
      </c>
      <c r="AL770" s="214">
        <f t="shared" si="233"/>
        <v>0</v>
      </c>
      <c r="AM770" s="214">
        <f t="shared" si="233"/>
        <v>0</v>
      </c>
      <c r="AN770" s="214">
        <f t="shared" si="233"/>
        <v>0</v>
      </c>
      <c r="AO770" s="214">
        <f t="shared" si="233"/>
        <v>21.761562189999999</v>
      </c>
      <c r="AP770" s="214">
        <f t="shared" si="233"/>
        <v>0</v>
      </c>
      <c r="AQ770" s="214">
        <f t="shared" si="233"/>
        <v>0</v>
      </c>
      <c r="AR770" s="214">
        <f t="shared" si="233"/>
        <v>5.7999999999999989</v>
      </c>
      <c r="AS770" s="214">
        <f t="shared" si="233"/>
        <v>0</v>
      </c>
      <c r="AT770" s="214">
        <f t="shared" si="233"/>
        <v>0</v>
      </c>
      <c r="AU770" s="214">
        <f t="shared" si="233"/>
        <v>0</v>
      </c>
      <c r="AV770" s="214">
        <f t="shared" si="233"/>
        <v>0</v>
      </c>
      <c r="AW770" s="214">
        <f t="shared" si="233"/>
        <v>0</v>
      </c>
      <c r="AX770" s="214">
        <f t="shared" si="233"/>
        <v>0</v>
      </c>
      <c r="AY770" s="214">
        <f t="shared" si="233"/>
        <v>0</v>
      </c>
      <c r="AZ770" s="214">
        <f t="shared" si="233"/>
        <v>0</v>
      </c>
      <c r="BA770" s="214">
        <f t="shared" si="233"/>
        <v>0</v>
      </c>
      <c r="BB770" s="214">
        <f t="shared" si="233"/>
        <v>0</v>
      </c>
      <c r="BC770" s="214">
        <f t="shared" si="233"/>
        <v>21.761562189999999</v>
      </c>
      <c r="BD770" s="214">
        <f t="shared" si="233"/>
        <v>0</v>
      </c>
      <c r="BE770" s="214">
        <f t="shared" si="233"/>
        <v>0</v>
      </c>
      <c r="BF770" s="214">
        <f t="shared" si="233"/>
        <v>5.7999999999999989</v>
      </c>
      <c r="BG770" s="214">
        <f t="shared" si="233"/>
        <v>0</v>
      </c>
      <c r="BH770" s="214">
        <f t="shared" si="233"/>
        <v>0</v>
      </c>
      <c r="BI770" s="214">
        <f t="shared" si="233"/>
        <v>0</v>
      </c>
      <c r="BJ770" s="214">
        <f t="shared" si="233"/>
        <v>0</v>
      </c>
      <c r="BK770" s="214">
        <f t="shared" si="233"/>
        <v>0</v>
      </c>
      <c r="BL770" s="214">
        <f t="shared" si="233"/>
        <v>0</v>
      </c>
      <c r="BM770" s="214">
        <f t="shared" si="233"/>
        <v>0</v>
      </c>
      <c r="BN770" s="214">
        <f t="shared" si="233"/>
        <v>0</v>
      </c>
      <c r="BO770" s="214">
        <f t="shared" ref="BO770:CA770" si="235">SUM(BO771:BO772)</f>
        <v>0</v>
      </c>
      <c r="BP770" s="214">
        <f t="shared" si="235"/>
        <v>0</v>
      </c>
      <c r="BQ770" s="214">
        <f t="shared" si="235"/>
        <v>0</v>
      </c>
      <c r="BR770" s="214">
        <f t="shared" si="235"/>
        <v>0</v>
      </c>
      <c r="BS770" s="214">
        <f t="shared" si="235"/>
        <v>0</v>
      </c>
      <c r="BT770" s="214">
        <f t="shared" si="235"/>
        <v>0</v>
      </c>
      <c r="BU770" s="214">
        <f t="shared" si="235"/>
        <v>0</v>
      </c>
      <c r="BV770" s="214">
        <f t="shared" si="235"/>
        <v>0</v>
      </c>
      <c r="BW770" s="214">
        <f t="shared" si="235"/>
        <v>0</v>
      </c>
      <c r="BX770" s="214">
        <f t="shared" si="235"/>
        <v>0</v>
      </c>
      <c r="BY770" s="214">
        <f t="shared" si="235"/>
        <v>0</v>
      </c>
      <c r="BZ770" s="214">
        <f t="shared" si="235"/>
        <v>0</v>
      </c>
      <c r="CA770" s="214">
        <f t="shared" si="235"/>
        <v>0</v>
      </c>
    </row>
    <row r="771" spans="1:79" s="256" customFormat="1" ht="47.25" x14ac:dyDescent="0.2">
      <c r="A771" s="171" t="s">
        <v>900</v>
      </c>
      <c r="B771" s="84" t="s">
        <v>104</v>
      </c>
      <c r="C771" s="171" t="s">
        <v>2546</v>
      </c>
      <c r="D771" s="87">
        <v>21.58305</v>
      </c>
      <c r="E771" s="66">
        <v>0</v>
      </c>
      <c r="F771" s="66">
        <v>21.58305</v>
      </c>
      <c r="G771" s="66">
        <v>0</v>
      </c>
      <c r="H771" s="66">
        <v>0</v>
      </c>
      <c r="I771" s="66">
        <v>5.6</v>
      </c>
      <c r="J771" s="66">
        <v>0</v>
      </c>
      <c r="K771" s="66">
        <v>0</v>
      </c>
      <c r="L771" s="66">
        <v>0</v>
      </c>
      <c r="M771" s="66">
        <v>0</v>
      </c>
      <c r="N771" s="66">
        <v>0</v>
      </c>
      <c r="O771" s="66">
        <v>0</v>
      </c>
      <c r="P771" s="66">
        <v>0</v>
      </c>
      <c r="Q771" s="66">
        <v>0</v>
      </c>
      <c r="R771" s="66">
        <v>0</v>
      </c>
      <c r="S771" s="66">
        <v>0</v>
      </c>
      <c r="T771" s="66">
        <v>0</v>
      </c>
      <c r="U771" s="66">
        <v>0</v>
      </c>
      <c r="V771" s="66">
        <v>0</v>
      </c>
      <c r="W771" s="66">
        <v>0</v>
      </c>
      <c r="X771" s="66">
        <v>0</v>
      </c>
      <c r="Y771" s="66">
        <v>0</v>
      </c>
      <c r="Z771" s="66">
        <v>0</v>
      </c>
      <c r="AA771" s="66">
        <v>0</v>
      </c>
      <c r="AB771" s="66">
        <v>0</v>
      </c>
      <c r="AC771" s="66">
        <v>0</v>
      </c>
      <c r="AD771" s="66">
        <v>0</v>
      </c>
      <c r="AE771" s="66">
        <v>0</v>
      </c>
      <c r="AF771" s="66">
        <v>0</v>
      </c>
      <c r="AG771" s="66">
        <v>0</v>
      </c>
      <c r="AH771" s="66">
        <v>21.58305</v>
      </c>
      <c r="AI771" s="66">
        <v>0</v>
      </c>
      <c r="AJ771" s="66"/>
      <c r="AK771" s="66">
        <v>5.6</v>
      </c>
      <c r="AL771" s="66"/>
      <c r="AM771" s="66"/>
      <c r="AN771" s="66"/>
      <c r="AO771" s="66">
        <v>21.761562189999999</v>
      </c>
      <c r="AP771" s="66">
        <v>0</v>
      </c>
      <c r="AQ771" s="66"/>
      <c r="AR771" s="66">
        <v>5.7999999999999989</v>
      </c>
      <c r="AS771" s="66"/>
      <c r="AT771" s="66"/>
      <c r="AU771" s="66"/>
      <c r="AV771" s="66">
        <v>0</v>
      </c>
      <c r="AW771" s="87">
        <v>0</v>
      </c>
      <c r="AX771" s="66"/>
      <c r="AY771" s="87">
        <v>0</v>
      </c>
      <c r="AZ771" s="66"/>
      <c r="BA771" s="66"/>
      <c r="BB771" s="66"/>
      <c r="BC771" s="66">
        <v>21.761562189999999</v>
      </c>
      <c r="BD771" s="87">
        <v>0</v>
      </c>
      <c r="BE771" s="66"/>
      <c r="BF771" s="87">
        <v>5.7999999999999989</v>
      </c>
      <c r="BG771" s="66"/>
      <c r="BH771" s="66"/>
      <c r="BI771" s="66"/>
      <c r="BJ771" s="66">
        <v>0</v>
      </c>
      <c r="BK771" s="87">
        <v>0</v>
      </c>
      <c r="BL771" s="66"/>
      <c r="BM771" s="87">
        <v>0</v>
      </c>
      <c r="BN771" s="66"/>
      <c r="BO771" s="66"/>
      <c r="BP771" s="66"/>
      <c r="BQ771" s="66"/>
      <c r="BR771" s="66"/>
      <c r="BS771" s="66"/>
      <c r="BT771" s="66"/>
      <c r="BU771" s="66"/>
      <c r="BV771" s="66"/>
      <c r="BW771" s="66"/>
      <c r="BX771" s="66"/>
      <c r="BY771" s="66"/>
      <c r="BZ771" s="66"/>
      <c r="CA771" s="66"/>
    </row>
    <row r="772" spans="1:79" s="256" customFormat="1" ht="31.5" x14ac:dyDescent="0.2">
      <c r="A772" s="171" t="s">
        <v>899</v>
      </c>
      <c r="B772" s="170" t="s">
        <v>793</v>
      </c>
      <c r="C772" s="171" t="s">
        <v>2547</v>
      </c>
      <c r="D772" s="87">
        <v>0</v>
      </c>
      <c r="E772" s="66">
        <v>0</v>
      </c>
      <c r="F772" s="66">
        <v>0</v>
      </c>
      <c r="G772" s="66">
        <v>0</v>
      </c>
      <c r="H772" s="66">
        <v>0</v>
      </c>
      <c r="I772" s="66">
        <v>0</v>
      </c>
      <c r="J772" s="66">
        <v>0</v>
      </c>
      <c r="K772" s="66">
        <v>0</v>
      </c>
      <c r="L772" s="66">
        <v>0</v>
      </c>
      <c r="M772" s="66">
        <v>0</v>
      </c>
      <c r="N772" s="66">
        <v>0</v>
      </c>
      <c r="O772" s="66">
        <v>0</v>
      </c>
      <c r="P772" s="66">
        <v>0</v>
      </c>
      <c r="Q772" s="66">
        <v>0</v>
      </c>
      <c r="R772" s="66">
        <v>0</v>
      </c>
      <c r="S772" s="66">
        <v>0</v>
      </c>
      <c r="T772" s="66">
        <v>0</v>
      </c>
      <c r="U772" s="66">
        <v>0</v>
      </c>
      <c r="V772" s="66">
        <v>0</v>
      </c>
      <c r="W772" s="66">
        <v>0</v>
      </c>
      <c r="X772" s="66">
        <v>0</v>
      </c>
      <c r="Y772" s="66">
        <v>0</v>
      </c>
      <c r="Z772" s="66">
        <v>0</v>
      </c>
      <c r="AA772" s="66">
        <v>0</v>
      </c>
      <c r="AB772" s="66">
        <v>0</v>
      </c>
      <c r="AC772" s="66">
        <v>0</v>
      </c>
      <c r="AD772" s="66">
        <v>0</v>
      </c>
      <c r="AE772" s="66">
        <v>0</v>
      </c>
      <c r="AF772" s="66">
        <v>0</v>
      </c>
      <c r="AG772" s="66">
        <v>0</v>
      </c>
      <c r="AH772" s="66">
        <v>0</v>
      </c>
      <c r="AI772" s="66"/>
      <c r="AJ772" s="66"/>
      <c r="AK772" s="66"/>
      <c r="AL772" s="66"/>
      <c r="AM772" s="66"/>
      <c r="AN772" s="66"/>
      <c r="AO772" s="66">
        <v>0</v>
      </c>
      <c r="AP772" s="66">
        <v>0</v>
      </c>
      <c r="AQ772" s="66"/>
      <c r="AR772" s="66">
        <v>0</v>
      </c>
      <c r="AS772" s="66"/>
      <c r="AT772" s="66"/>
      <c r="AU772" s="66"/>
      <c r="AV772" s="66">
        <v>0</v>
      </c>
      <c r="AW772" s="87">
        <v>0</v>
      </c>
      <c r="AX772" s="66"/>
      <c r="AY772" s="87">
        <v>0</v>
      </c>
      <c r="AZ772" s="66"/>
      <c r="BA772" s="66"/>
      <c r="BB772" s="66"/>
      <c r="BC772" s="66">
        <v>0</v>
      </c>
      <c r="BD772" s="87">
        <v>0</v>
      </c>
      <c r="BE772" s="66"/>
      <c r="BF772" s="87">
        <v>0</v>
      </c>
      <c r="BG772" s="66"/>
      <c r="BH772" s="66"/>
      <c r="BI772" s="66"/>
      <c r="BJ772" s="66">
        <v>0</v>
      </c>
      <c r="BK772" s="87">
        <v>0</v>
      </c>
      <c r="BL772" s="66"/>
      <c r="BM772" s="87">
        <v>0</v>
      </c>
      <c r="BN772" s="66"/>
      <c r="BO772" s="66"/>
      <c r="BP772" s="66"/>
      <c r="BQ772" s="66"/>
      <c r="BR772" s="66"/>
      <c r="BS772" s="66"/>
      <c r="BT772" s="66"/>
      <c r="BU772" s="66"/>
      <c r="BV772" s="66"/>
      <c r="BW772" s="66"/>
      <c r="BX772" s="66"/>
      <c r="BY772" s="66"/>
      <c r="BZ772" s="66"/>
      <c r="CA772" s="66"/>
    </row>
    <row r="773" spans="1:79" x14ac:dyDescent="0.25">
      <c r="A773" s="210"/>
      <c r="B773" s="211" t="s">
        <v>101</v>
      </c>
      <c r="C773" s="210"/>
      <c r="D773" s="214">
        <f t="shared" ref="D773:BN773" si="236">SUM(D774:D783)</f>
        <v>41.540109999999999</v>
      </c>
      <c r="E773" s="214">
        <f t="shared" ref="E773" si="237">SUM(E774:E783)</f>
        <v>0</v>
      </c>
      <c r="F773" s="214">
        <f t="shared" si="236"/>
        <v>9.9840800000000005</v>
      </c>
      <c r="G773" s="214">
        <f t="shared" si="236"/>
        <v>1.1299999999999999</v>
      </c>
      <c r="H773" s="214">
        <f t="shared" si="236"/>
        <v>0</v>
      </c>
      <c r="I773" s="214">
        <f t="shared" si="236"/>
        <v>0.8600000000000001</v>
      </c>
      <c r="J773" s="214">
        <f t="shared" si="236"/>
        <v>0</v>
      </c>
      <c r="K773" s="214">
        <f t="shared" si="236"/>
        <v>0</v>
      </c>
      <c r="L773" s="214">
        <f t="shared" si="236"/>
        <v>0</v>
      </c>
      <c r="M773" s="214">
        <f t="shared" si="236"/>
        <v>0</v>
      </c>
      <c r="N773" s="214">
        <f t="shared" si="236"/>
        <v>0</v>
      </c>
      <c r="O773" s="214">
        <f t="shared" si="236"/>
        <v>0</v>
      </c>
      <c r="P773" s="214">
        <f t="shared" si="236"/>
        <v>0</v>
      </c>
      <c r="Q773" s="214">
        <f t="shared" si="236"/>
        <v>0</v>
      </c>
      <c r="R773" s="214">
        <f t="shared" si="236"/>
        <v>0</v>
      </c>
      <c r="S773" s="214">
        <f t="shared" si="236"/>
        <v>0</v>
      </c>
      <c r="T773" s="214">
        <f t="shared" si="236"/>
        <v>0</v>
      </c>
      <c r="U773" s="214">
        <f t="shared" si="236"/>
        <v>0</v>
      </c>
      <c r="V773" s="214">
        <f t="shared" si="236"/>
        <v>0</v>
      </c>
      <c r="W773" s="214">
        <f t="shared" si="236"/>
        <v>0</v>
      </c>
      <c r="X773" s="214">
        <f t="shared" si="236"/>
        <v>0</v>
      </c>
      <c r="Y773" s="214">
        <f t="shared" si="236"/>
        <v>0</v>
      </c>
      <c r="Z773" s="214">
        <f t="shared" si="236"/>
        <v>0</v>
      </c>
      <c r="AA773" s="214">
        <f t="shared" si="236"/>
        <v>0</v>
      </c>
      <c r="AB773" s="214">
        <f t="shared" si="236"/>
        <v>0</v>
      </c>
      <c r="AC773" s="214">
        <f t="shared" si="236"/>
        <v>0</v>
      </c>
      <c r="AD773" s="214">
        <f t="shared" si="236"/>
        <v>0</v>
      </c>
      <c r="AE773" s="214">
        <f t="shared" si="236"/>
        <v>0</v>
      </c>
      <c r="AF773" s="214">
        <f t="shared" si="236"/>
        <v>0</v>
      </c>
      <c r="AG773" s="214">
        <f t="shared" si="236"/>
        <v>0</v>
      </c>
      <c r="AH773" s="214">
        <f t="shared" si="236"/>
        <v>9.9840800000000005</v>
      </c>
      <c r="AI773" s="214">
        <f t="shared" si="236"/>
        <v>1.1299999999999999</v>
      </c>
      <c r="AJ773" s="214">
        <f t="shared" si="236"/>
        <v>0</v>
      </c>
      <c r="AK773" s="214">
        <f t="shared" si="236"/>
        <v>0.8600000000000001</v>
      </c>
      <c r="AL773" s="214">
        <f t="shared" si="236"/>
        <v>0</v>
      </c>
      <c r="AM773" s="214">
        <f t="shared" si="236"/>
        <v>0</v>
      </c>
      <c r="AN773" s="214">
        <f t="shared" si="236"/>
        <v>0</v>
      </c>
      <c r="AO773" s="214">
        <f t="shared" si="236"/>
        <v>16.449319719999998</v>
      </c>
      <c r="AP773" s="214">
        <f t="shared" si="236"/>
        <v>0.5</v>
      </c>
      <c r="AQ773" s="214">
        <f t="shared" si="236"/>
        <v>0</v>
      </c>
      <c r="AR773" s="214">
        <f t="shared" si="236"/>
        <v>1.8855</v>
      </c>
      <c r="AS773" s="214">
        <f t="shared" si="236"/>
        <v>0</v>
      </c>
      <c r="AT773" s="214">
        <f t="shared" si="236"/>
        <v>0</v>
      </c>
      <c r="AU773" s="214">
        <f t="shared" si="236"/>
        <v>0</v>
      </c>
      <c r="AV773" s="214">
        <f t="shared" si="236"/>
        <v>14.781624410000001</v>
      </c>
      <c r="AW773" s="214">
        <f t="shared" si="236"/>
        <v>0.5</v>
      </c>
      <c r="AX773" s="214">
        <f t="shared" si="236"/>
        <v>0</v>
      </c>
      <c r="AY773" s="214">
        <f t="shared" si="236"/>
        <v>1.4075</v>
      </c>
      <c r="AZ773" s="214">
        <f t="shared" si="236"/>
        <v>0</v>
      </c>
      <c r="BA773" s="214">
        <f t="shared" si="236"/>
        <v>0</v>
      </c>
      <c r="BB773" s="214">
        <f t="shared" si="236"/>
        <v>0</v>
      </c>
      <c r="BC773" s="214">
        <f t="shared" si="236"/>
        <v>1.66769531</v>
      </c>
      <c r="BD773" s="214">
        <f t="shared" si="236"/>
        <v>0</v>
      </c>
      <c r="BE773" s="214">
        <f t="shared" si="236"/>
        <v>0</v>
      </c>
      <c r="BF773" s="214">
        <f t="shared" si="236"/>
        <v>0.47799999999999998</v>
      </c>
      <c r="BG773" s="214">
        <f t="shared" si="236"/>
        <v>0</v>
      </c>
      <c r="BH773" s="214">
        <f t="shared" si="236"/>
        <v>0</v>
      </c>
      <c r="BI773" s="214">
        <f t="shared" si="236"/>
        <v>0</v>
      </c>
      <c r="BJ773" s="214">
        <f t="shared" si="236"/>
        <v>0</v>
      </c>
      <c r="BK773" s="214">
        <f t="shared" si="236"/>
        <v>0</v>
      </c>
      <c r="BL773" s="214">
        <f t="shared" si="236"/>
        <v>0</v>
      </c>
      <c r="BM773" s="214">
        <f t="shared" si="236"/>
        <v>0</v>
      </c>
      <c r="BN773" s="214">
        <f t="shared" si="236"/>
        <v>0</v>
      </c>
      <c r="BO773" s="214">
        <f t="shared" ref="BO773:CA773" si="238">SUM(BO774:BO783)</f>
        <v>0</v>
      </c>
      <c r="BP773" s="214">
        <f t="shared" si="238"/>
        <v>0</v>
      </c>
      <c r="BQ773" s="214">
        <f t="shared" si="238"/>
        <v>0</v>
      </c>
      <c r="BR773" s="214">
        <f t="shared" si="238"/>
        <v>0</v>
      </c>
      <c r="BS773" s="214">
        <f t="shared" si="238"/>
        <v>0</v>
      </c>
      <c r="BT773" s="214">
        <f t="shared" si="238"/>
        <v>0</v>
      </c>
      <c r="BU773" s="214">
        <f t="shared" si="238"/>
        <v>0</v>
      </c>
      <c r="BV773" s="214">
        <f t="shared" si="238"/>
        <v>0</v>
      </c>
      <c r="BW773" s="214">
        <f t="shared" si="238"/>
        <v>0</v>
      </c>
      <c r="BX773" s="214">
        <f t="shared" si="238"/>
        <v>0</v>
      </c>
      <c r="BY773" s="214">
        <f t="shared" si="238"/>
        <v>0</v>
      </c>
      <c r="BZ773" s="214">
        <f t="shared" si="238"/>
        <v>0</v>
      </c>
      <c r="CA773" s="214">
        <f t="shared" si="238"/>
        <v>0</v>
      </c>
    </row>
    <row r="774" spans="1:79" ht="47.25" x14ac:dyDescent="0.25">
      <c r="A774" s="171" t="s">
        <v>900</v>
      </c>
      <c r="B774" s="170" t="s">
        <v>462</v>
      </c>
      <c r="C774" s="171" t="s">
        <v>2548</v>
      </c>
      <c r="D774" s="87">
        <v>4.1350899999999999</v>
      </c>
      <c r="E774" s="66">
        <v>0</v>
      </c>
      <c r="F774" s="66">
        <v>0</v>
      </c>
      <c r="G774" s="66">
        <v>0</v>
      </c>
      <c r="H774" s="66">
        <v>0</v>
      </c>
      <c r="I774" s="66">
        <v>0</v>
      </c>
      <c r="J774" s="66">
        <v>0</v>
      </c>
      <c r="K774" s="66">
        <v>0</v>
      </c>
      <c r="L774" s="66">
        <v>0</v>
      </c>
      <c r="M774" s="66">
        <v>0</v>
      </c>
      <c r="N774" s="66">
        <v>0</v>
      </c>
      <c r="O774" s="66">
        <v>0</v>
      </c>
      <c r="P774" s="66">
        <v>0</v>
      </c>
      <c r="Q774" s="66">
        <v>0</v>
      </c>
      <c r="R774" s="66">
        <v>0</v>
      </c>
      <c r="S774" s="66">
        <v>0</v>
      </c>
      <c r="T774" s="66">
        <v>0</v>
      </c>
      <c r="U774" s="66">
        <v>0</v>
      </c>
      <c r="V774" s="66">
        <v>0</v>
      </c>
      <c r="W774" s="66">
        <v>0</v>
      </c>
      <c r="X774" s="66">
        <v>0</v>
      </c>
      <c r="Y774" s="66">
        <v>0</v>
      </c>
      <c r="Z774" s="66">
        <v>0</v>
      </c>
      <c r="AA774" s="66">
        <v>0</v>
      </c>
      <c r="AB774" s="66">
        <v>0</v>
      </c>
      <c r="AC774" s="66">
        <v>0</v>
      </c>
      <c r="AD774" s="66">
        <v>0</v>
      </c>
      <c r="AE774" s="66">
        <v>0</v>
      </c>
      <c r="AF774" s="66">
        <v>0</v>
      </c>
      <c r="AG774" s="66">
        <v>0</v>
      </c>
      <c r="AH774" s="66">
        <v>0</v>
      </c>
      <c r="AI774" s="66">
        <v>0</v>
      </c>
      <c r="AJ774" s="66"/>
      <c r="AK774" s="66">
        <v>0</v>
      </c>
      <c r="AL774" s="66"/>
      <c r="AM774" s="66"/>
      <c r="AN774" s="66"/>
      <c r="AO774" s="66">
        <v>4.2508614200000006</v>
      </c>
      <c r="AP774" s="66">
        <v>0.25</v>
      </c>
      <c r="AQ774" s="66"/>
      <c r="AR774" s="66">
        <v>0.46699999999999997</v>
      </c>
      <c r="AS774" s="66"/>
      <c r="AT774" s="66"/>
      <c r="AU774" s="66"/>
      <c r="AV774" s="66">
        <v>4.2508614200000006</v>
      </c>
      <c r="AW774" s="87">
        <v>0.25</v>
      </c>
      <c r="AX774" s="66"/>
      <c r="AY774" s="87">
        <v>0.46699999999999997</v>
      </c>
      <c r="AZ774" s="66"/>
      <c r="BA774" s="66"/>
      <c r="BB774" s="66"/>
      <c r="BC774" s="66">
        <v>0</v>
      </c>
      <c r="BD774" s="87">
        <v>0</v>
      </c>
      <c r="BE774" s="66"/>
      <c r="BF774" s="87">
        <v>0</v>
      </c>
      <c r="BG774" s="66"/>
      <c r="BH774" s="66"/>
      <c r="BI774" s="66"/>
      <c r="BJ774" s="66">
        <v>0</v>
      </c>
      <c r="BK774" s="87">
        <v>0</v>
      </c>
      <c r="BL774" s="66"/>
      <c r="BM774" s="87">
        <v>0</v>
      </c>
      <c r="BN774" s="66"/>
      <c r="BO774" s="66"/>
      <c r="BP774" s="66"/>
      <c r="BQ774" s="66"/>
      <c r="BR774" s="66"/>
      <c r="BS774" s="66"/>
      <c r="BT774" s="66"/>
      <c r="BU774" s="66"/>
      <c r="BV774" s="66"/>
      <c r="BW774" s="66"/>
      <c r="BX774" s="66"/>
      <c r="BY774" s="66"/>
      <c r="BZ774" s="66"/>
      <c r="CA774" s="66"/>
    </row>
    <row r="775" spans="1:79" ht="78.75" x14ac:dyDescent="0.25">
      <c r="A775" s="171" t="s">
        <v>900</v>
      </c>
      <c r="B775" s="84" t="s">
        <v>1808</v>
      </c>
      <c r="C775" s="171" t="s">
        <v>2549</v>
      </c>
      <c r="D775" s="87">
        <v>3.55111</v>
      </c>
      <c r="E775" s="66">
        <v>0</v>
      </c>
      <c r="F775" s="66">
        <v>3.5511100000000004</v>
      </c>
      <c r="G775" s="66">
        <v>0</v>
      </c>
      <c r="H775" s="66">
        <v>0</v>
      </c>
      <c r="I775" s="66">
        <v>0.45</v>
      </c>
      <c r="J775" s="66">
        <v>0</v>
      </c>
      <c r="K775" s="66">
        <v>0</v>
      </c>
      <c r="L775" s="66">
        <v>0</v>
      </c>
      <c r="M775" s="66">
        <v>0</v>
      </c>
      <c r="N775" s="66">
        <v>0</v>
      </c>
      <c r="O775" s="66">
        <v>0</v>
      </c>
      <c r="P775" s="66">
        <v>0</v>
      </c>
      <c r="Q775" s="66">
        <v>0</v>
      </c>
      <c r="R775" s="66">
        <v>0</v>
      </c>
      <c r="S775" s="66">
        <v>0</v>
      </c>
      <c r="T775" s="66">
        <v>0</v>
      </c>
      <c r="U775" s="66">
        <v>0</v>
      </c>
      <c r="V775" s="66">
        <v>0</v>
      </c>
      <c r="W775" s="66">
        <v>0</v>
      </c>
      <c r="X775" s="66">
        <v>0</v>
      </c>
      <c r="Y775" s="66">
        <v>0</v>
      </c>
      <c r="Z775" s="66">
        <v>0</v>
      </c>
      <c r="AA775" s="66">
        <v>0</v>
      </c>
      <c r="AB775" s="66">
        <v>0</v>
      </c>
      <c r="AC775" s="66">
        <v>0</v>
      </c>
      <c r="AD775" s="66">
        <v>0</v>
      </c>
      <c r="AE775" s="66">
        <v>0</v>
      </c>
      <c r="AF775" s="66">
        <v>0</v>
      </c>
      <c r="AG775" s="66">
        <v>0</v>
      </c>
      <c r="AH775" s="66">
        <v>3.5511100000000004</v>
      </c>
      <c r="AI775" s="66">
        <v>0</v>
      </c>
      <c r="AJ775" s="66"/>
      <c r="AK775" s="66">
        <v>0.45</v>
      </c>
      <c r="AL775" s="66"/>
      <c r="AM775" s="66"/>
      <c r="AN775" s="66"/>
      <c r="AO775" s="66">
        <v>1.66769531</v>
      </c>
      <c r="AP775" s="66">
        <v>0</v>
      </c>
      <c r="AQ775" s="66"/>
      <c r="AR775" s="66">
        <v>0.47799999999999998</v>
      </c>
      <c r="AS775" s="66"/>
      <c r="AT775" s="66"/>
      <c r="AU775" s="66"/>
      <c r="AV775" s="66">
        <v>0</v>
      </c>
      <c r="AW775" s="87">
        <v>0</v>
      </c>
      <c r="AX775" s="66"/>
      <c r="AY775" s="87">
        <v>0</v>
      </c>
      <c r="AZ775" s="66"/>
      <c r="BA775" s="66"/>
      <c r="BB775" s="66"/>
      <c r="BC775" s="66">
        <v>1.66769531</v>
      </c>
      <c r="BD775" s="87">
        <v>0</v>
      </c>
      <c r="BE775" s="66"/>
      <c r="BF775" s="87">
        <v>0.47799999999999998</v>
      </c>
      <c r="BG775" s="66"/>
      <c r="BH775" s="66"/>
      <c r="BI775" s="66"/>
      <c r="BJ775" s="66">
        <v>0</v>
      </c>
      <c r="BK775" s="87">
        <v>0</v>
      </c>
      <c r="BL775" s="66"/>
      <c r="BM775" s="87">
        <v>0</v>
      </c>
      <c r="BN775" s="66"/>
      <c r="BO775" s="66"/>
      <c r="BP775" s="66"/>
      <c r="BQ775" s="66"/>
      <c r="BR775" s="66"/>
      <c r="BS775" s="66"/>
      <c r="BT775" s="66"/>
      <c r="BU775" s="66"/>
      <c r="BV775" s="66"/>
      <c r="BW775" s="66"/>
      <c r="BX775" s="66"/>
      <c r="BY775" s="66"/>
      <c r="BZ775" s="66"/>
      <c r="CA775" s="66"/>
    </row>
    <row r="776" spans="1:79" ht="63" x14ac:dyDescent="0.25">
      <c r="A776" s="171" t="s">
        <v>900</v>
      </c>
      <c r="B776" s="170" t="s">
        <v>1809</v>
      </c>
      <c r="C776" s="171" t="s">
        <v>2550</v>
      </c>
      <c r="D776" s="87">
        <v>6.9032900000000001</v>
      </c>
      <c r="E776" s="66">
        <v>0</v>
      </c>
      <c r="F776" s="66">
        <v>0</v>
      </c>
      <c r="G776" s="66">
        <v>0</v>
      </c>
      <c r="H776" s="66">
        <v>0</v>
      </c>
      <c r="I776" s="66">
        <v>0</v>
      </c>
      <c r="J776" s="66">
        <v>0</v>
      </c>
      <c r="K776" s="66">
        <v>0</v>
      </c>
      <c r="L776" s="66">
        <v>0</v>
      </c>
      <c r="M776" s="66">
        <v>0</v>
      </c>
      <c r="N776" s="66">
        <v>0</v>
      </c>
      <c r="O776" s="66">
        <v>0</v>
      </c>
      <c r="P776" s="66">
        <v>0</v>
      </c>
      <c r="Q776" s="66">
        <v>0</v>
      </c>
      <c r="R776" s="66">
        <v>0</v>
      </c>
      <c r="S776" s="66">
        <v>0</v>
      </c>
      <c r="T776" s="66">
        <v>0</v>
      </c>
      <c r="U776" s="66">
        <v>0</v>
      </c>
      <c r="V776" s="66">
        <v>0</v>
      </c>
      <c r="W776" s="66">
        <v>0</v>
      </c>
      <c r="X776" s="66">
        <v>0</v>
      </c>
      <c r="Y776" s="66">
        <v>0</v>
      </c>
      <c r="Z776" s="66">
        <v>0</v>
      </c>
      <c r="AA776" s="66">
        <v>0</v>
      </c>
      <c r="AB776" s="66">
        <v>0</v>
      </c>
      <c r="AC776" s="66">
        <v>0</v>
      </c>
      <c r="AD776" s="66">
        <v>0</v>
      </c>
      <c r="AE776" s="66">
        <v>0</v>
      </c>
      <c r="AF776" s="66">
        <v>0</v>
      </c>
      <c r="AG776" s="66">
        <v>0</v>
      </c>
      <c r="AH776" s="66">
        <v>0</v>
      </c>
      <c r="AI776" s="66">
        <v>0</v>
      </c>
      <c r="AJ776" s="66"/>
      <c r="AK776" s="66">
        <v>0</v>
      </c>
      <c r="AL776" s="66"/>
      <c r="AM776" s="66"/>
      <c r="AN776" s="66"/>
      <c r="AO776" s="66">
        <v>6.2499508499999994</v>
      </c>
      <c r="AP776" s="66">
        <v>0.25</v>
      </c>
      <c r="AQ776" s="66"/>
      <c r="AR776" s="66">
        <v>0.77300000000000002</v>
      </c>
      <c r="AS776" s="66"/>
      <c r="AT776" s="66"/>
      <c r="AU776" s="66"/>
      <c r="AV776" s="66">
        <v>6.2499508499999994</v>
      </c>
      <c r="AW776" s="87">
        <v>0.25</v>
      </c>
      <c r="AX776" s="66"/>
      <c r="AY776" s="87">
        <v>0.77300000000000002</v>
      </c>
      <c r="AZ776" s="66"/>
      <c r="BA776" s="66"/>
      <c r="BB776" s="66"/>
      <c r="BC776" s="66">
        <v>0</v>
      </c>
      <c r="BD776" s="87">
        <v>0</v>
      </c>
      <c r="BE776" s="66"/>
      <c r="BF776" s="87">
        <v>0</v>
      </c>
      <c r="BG776" s="66"/>
      <c r="BH776" s="66"/>
      <c r="BI776" s="66"/>
      <c r="BJ776" s="66">
        <v>0</v>
      </c>
      <c r="BK776" s="87">
        <v>0</v>
      </c>
      <c r="BL776" s="66"/>
      <c r="BM776" s="87">
        <v>0</v>
      </c>
      <c r="BN776" s="66"/>
      <c r="BO776" s="66"/>
      <c r="BP776" s="66"/>
      <c r="BQ776" s="66"/>
      <c r="BR776" s="66"/>
      <c r="BS776" s="66"/>
      <c r="BT776" s="66"/>
      <c r="BU776" s="66"/>
      <c r="BV776" s="66"/>
      <c r="BW776" s="66"/>
      <c r="BX776" s="66"/>
      <c r="BY776" s="66"/>
      <c r="BZ776" s="66"/>
      <c r="CA776" s="66"/>
    </row>
    <row r="777" spans="1:79" ht="63" x14ac:dyDescent="0.25">
      <c r="A777" s="171" t="s">
        <v>900</v>
      </c>
      <c r="B777" s="84" t="s">
        <v>1810</v>
      </c>
      <c r="C777" s="171" t="s">
        <v>2551</v>
      </c>
      <c r="D777" s="87">
        <v>1.38418</v>
      </c>
      <c r="E777" s="66">
        <v>0</v>
      </c>
      <c r="F777" s="66">
        <v>1.3841800000000002</v>
      </c>
      <c r="G777" s="66">
        <v>0.25</v>
      </c>
      <c r="H777" s="66">
        <v>0</v>
      </c>
      <c r="I777" s="66">
        <v>7.0000000000000007E-2</v>
      </c>
      <c r="J777" s="66">
        <v>0</v>
      </c>
      <c r="K777" s="66">
        <v>0</v>
      </c>
      <c r="L777" s="66">
        <v>0</v>
      </c>
      <c r="M777" s="66">
        <v>0</v>
      </c>
      <c r="N777" s="66">
        <v>0</v>
      </c>
      <c r="O777" s="66">
        <v>0</v>
      </c>
      <c r="P777" s="66">
        <v>0</v>
      </c>
      <c r="Q777" s="66">
        <v>0</v>
      </c>
      <c r="R777" s="66">
        <v>0</v>
      </c>
      <c r="S777" s="66">
        <v>0</v>
      </c>
      <c r="T777" s="66">
        <v>0</v>
      </c>
      <c r="U777" s="66">
        <v>0</v>
      </c>
      <c r="V777" s="66">
        <v>0</v>
      </c>
      <c r="W777" s="66">
        <v>0</v>
      </c>
      <c r="X777" s="66">
        <v>0</v>
      </c>
      <c r="Y777" s="66">
        <v>0</v>
      </c>
      <c r="Z777" s="66">
        <v>0</v>
      </c>
      <c r="AA777" s="66">
        <v>0</v>
      </c>
      <c r="AB777" s="66">
        <v>0</v>
      </c>
      <c r="AC777" s="66">
        <v>0</v>
      </c>
      <c r="AD777" s="66">
        <v>0</v>
      </c>
      <c r="AE777" s="66">
        <v>0</v>
      </c>
      <c r="AF777" s="66">
        <v>0</v>
      </c>
      <c r="AG777" s="66">
        <v>0</v>
      </c>
      <c r="AH777" s="66">
        <v>1.3841800000000002</v>
      </c>
      <c r="AI777" s="66">
        <v>0.25</v>
      </c>
      <c r="AJ777" s="66"/>
      <c r="AK777" s="66">
        <v>7.0000000000000007E-2</v>
      </c>
      <c r="AL777" s="66"/>
      <c r="AM777" s="66"/>
      <c r="AN777" s="66"/>
      <c r="AO777" s="66">
        <v>0</v>
      </c>
      <c r="AP777" s="66">
        <v>0</v>
      </c>
      <c r="AQ777" s="66"/>
      <c r="AR777" s="66">
        <v>0</v>
      </c>
      <c r="AS777" s="66"/>
      <c r="AT777" s="66"/>
      <c r="AU777" s="66"/>
      <c r="AV777" s="66">
        <v>0</v>
      </c>
      <c r="AW777" s="87">
        <v>0</v>
      </c>
      <c r="AX777" s="66"/>
      <c r="AY777" s="87">
        <v>0</v>
      </c>
      <c r="AZ777" s="66"/>
      <c r="BA777" s="66"/>
      <c r="BB777" s="66"/>
      <c r="BC777" s="66">
        <v>0</v>
      </c>
      <c r="BD777" s="87">
        <v>0</v>
      </c>
      <c r="BE777" s="66"/>
      <c r="BF777" s="87">
        <v>0</v>
      </c>
      <c r="BG777" s="66"/>
      <c r="BH777" s="66"/>
      <c r="BI777" s="66"/>
      <c r="BJ777" s="66">
        <v>0</v>
      </c>
      <c r="BK777" s="87">
        <v>0</v>
      </c>
      <c r="BL777" s="66"/>
      <c r="BM777" s="87">
        <v>0</v>
      </c>
      <c r="BN777" s="66"/>
      <c r="BO777" s="66"/>
      <c r="BP777" s="66"/>
      <c r="BQ777" s="66"/>
      <c r="BR777" s="66"/>
      <c r="BS777" s="66"/>
      <c r="BT777" s="66"/>
      <c r="BU777" s="66"/>
      <c r="BV777" s="66"/>
      <c r="BW777" s="66"/>
      <c r="BX777" s="66"/>
      <c r="BY777" s="66"/>
      <c r="BZ777" s="66"/>
      <c r="CA777" s="66"/>
    </row>
    <row r="778" spans="1:79" ht="94.5" x14ac:dyDescent="0.25">
      <c r="A778" s="171" t="s">
        <v>900</v>
      </c>
      <c r="B778" s="84" t="s">
        <v>1811</v>
      </c>
      <c r="C778" s="171" t="s">
        <v>2552</v>
      </c>
      <c r="D778" s="87">
        <v>3.8579400000000001</v>
      </c>
      <c r="E778" s="66">
        <v>0</v>
      </c>
      <c r="F778" s="66">
        <v>3.8579400000000006</v>
      </c>
      <c r="G778" s="66">
        <v>0.63</v>
      </c>
      <c r="H778" s="66">
        <v>0</v>
      </c>
      <c r="I778" s="66">
        <v>0.3</v>
      </c>
      <c r="J778" s="66">
        <v>0</v>
      </c>
      <c r="K778" s="66">
        <v>0</v>
      </c>
      <c r="L778" s="66">
        <v>0</v>
      </c>
      <c r="M778" s="66">
        <v>0</v>
      </c>
      <c r="N778" s="66">
        <v>0</v>
      </c>
      <c r="O778" s="66">
        <v>0</v>
      </c>
      <c r="P778" s="66">
        <v>0</v>
      </c>
      <c r="Q778" s="66">
        <v>0</v>
      </c>
      <c r="R778" s="66">
        <v>0</v>
      </c>
      <c r="S778" s="66">
        <v>0</v>
      </c>
      <c r="T778" s="66">
        <v>0</v>
      </c>
      <c r="U778" s="66">
        <v>0</v>
      </c>
      <c r="V778" s="66">
        <v>0</v>
      </c>
      <c r="W778" s="66">
        <v>0</v>
      </c>
      <c r="X778" s="66">
        <v>0</v>
      </c>
      <c r="Y778" s="66">
        <v>0</v>
      </c>
      <c r="Z778" s="66">
        <v>0</v>
      </c>
      <c r="AA778" s="66">
        <v>0</v>
      </c>
      <c r="AB778" s="66">
        <v>0</v>
      </c>
      <c r="AC778" s="66">
        <v>0</v>
      </c>
      <c r="AD778" s="66">
        <v>0</v>
      </c>
      <c r="AE778" s="66">
        <v>0</v>
      </c>
      <c r="AF778" s="66">
        <v>0</v>
      </c>
      <c r="AG778" s="66">
        <v>0</v>
      </c>
      <c r="AH778" s="66">
        <v>3.8579400000000006</v>
      </c>
      <c r="AI778" s="66">
        <v>0.63</v>
      </c>
      <c r="AJ778" s="66"/>
      <c r="AK778" s="66">
        <v>0.3</v>
      </c>
      <c r="AL778" s="66"/>
      <c r="AM778" s="66"/>
      <c r="AN778" s="66"/>
      <c r="AO778" s="66">
        <v>0</v>
      </c>
      <c r="AP778" s="66">
        <v>0</v>
      </c>
      <c r="AQ778" s="66"/>
      <c r="AR778" s="66">
        <v>0</v>
      </c>
      <c r="AS778" s="66"/>
      <c r="AT778" s="66"/>
      <c r="AU778" s="66"/>
      <c r="AV778" s="66">
        <v>0</v>
      </c>
      <c r="AW778" s="87">
        <v>0</v>
      </c>
      <c r="AX778" s="66"/>
      <c r="AY778" s="87">
        <v>0</v>
      </c>
      <c r="AZ778" s="66"/>
      <c r="BA778" s="66"/>
      <c r="BB778" s="66"/>
      <c r="BC778" s="66">
        <v>0</v>
      </c>
      <c r="BD778" s="87">
        <v>0</v>
      </c>
      <c r="BE778" s="66"/>
      <c r="BF778" s="87">
        <v>0</v>
      </c>
      <c r="BG778" s="66"/>
      <c r="BH778" s="66"/>
      <c r="BI778" s="66"/>
      <c r="BJ778" s="66">
        <v>0</v>
      </c>
      <c r="BK778" s="87">
        <v>0</v>
      </c>
      <c r="BL778" s="66"/>
      <c r="BM778" s="87">
        <v>0</v>
      </c>
      <c r="BN778" s="66"/>
      <c r="BO778" s="66"/>
      <c r="BP778" s="66"/>
      <c r="BQ778" s="66"/>
      <c r="BR778" s="66"/>
      <c r="BS778" s="66"/>
      <c r="BT778" s="66"/>
      <c r="BU778" s="66"/>
      <c r="BV778" s="66"/>
      <c r="BW778" s="66"/>
      <c r="BX778" s="66"/>
      <c r="BY778" s="66"/>
      <c r="BZ778" s="66"/>
      <c r="CA778" s="66"/>
    </row>
    <row r="779" spans="1:79" ht="94.5" x14ac:dyDescent="0.25">
      <c r="A779" s="171" t="s">
        <v>900</v>
      </c>
      <c r="B779" s="84" t="s">
        <v>794</v>
      </c>
      <c r="C779" s="171" t="s">
        <v>2553</v>
      </c>
      <c r="D779" s="87">
        <v>9.0625900000000001</v>
      </c>
      <c r="E779" s="66">
        <v>0</v>
      </c>
      <c r="F779" s="66">
        <v>0</v>
      </c>
      <c r="G779" s="66">
        <v>0</v>
      </c>
      <c r="H779" s="66">
        <v>0</v>
      </c>
      <c r="I779" s="66">
        <v>0</v>
      </c>
      <c r="J779" s="66">
        <v>0</v>
      </c>
      <c r="K779" s="66">
        <v>0</v>
      </c>
      <c r="L779" s="66">
        <v>0</v>
      </c>
      <c r="M779" s="66">
        <v>0</v>
      </c>
      <c r="N779" s="66">
        <v>0</v>
      </c>
      <c r="O779" s="66">
        <v>0</v>
      </c>
      <c r="P779" s="66">
        <v>0</v>
      </c>
      <c r="Q779" s="66">
        <v>0</v>
      </c>
      <c r="R779" s="66">
        <v>0</v>
      </c>
      <c r="S779" s="66">
        <v>0</v>
      </c>
      <c r="T779" s="66">
        <v>0</v>
      </c>
      <c r="U779" s="66">
        <v>0</v>
      </c>
      <c r="V779" s="66">
        <v>0</v>
      </c>
      <c r="W779" s="66">
        <v>0</v>
      </c>
      <c r="X779" s="66">
        <v>0</v>
      </c>
      <c r="Y779" s="66">
        <v>0</v>
      </c>
      <c r="Z779" s="66">
        <v>0</v>
      </c>
      <c r="AA779" s="66">
        <v>0</v>
      </c>
      <c r="AB779" s="66">
        <v>0</v>
      </c>
      <c r="AC779" s="66">
        <v>0</v>
      </c>
      <c r="AD779" s="66">
        <v>0</v>
      </c>
      <c r="AE779" s="66">
        <v>0</v>
      </c>
      <c r="AF779" s="66">
        <v>0</v>
      </c>
      <c r="AG779" s="66">
        <v>0</v>
      </c>
      <c r="AH779" s="66">
        <v>0</v>
      </c>
      <c r="AI779" s="66">
        <v>0</v>
      </c>
      <c r="AJ779" s="66"/>
      <c r="AK779" s="66">
        <v>0</v>
      </c>
      <c r="AL779" s="66"/>
      <c r="AM779" s="66"/>
      <c r="AN779" s="66"/>
      <c r="AO779" s="66">
        <v>0</v>
      </c>
      <c r="AP779" s="66">
        <v>0</v>
      </c>
      <c r="AQ779" s="66"/>
      <c r="AR779" s="66">
        <v>0</v>
      </c>
      <c r="AS779" s="66"/>
      <c r="AT779" s="66"/>
      <c r="AU779" s="66"/>
      <c r="AV779" s="66">
        <v>0</v>
      </c>
      <c r="AW779" s="87">
        <v>0</v>
      </c>
      <c r="AX779" s="66"/>
      <c r="AY779" s="87">
        <v>0</v>
      </c>
      <c r="AZ779" s="66"/>
      <c r="BA779" s="66"/>
      <c r="BB779" s="66"/>
      <c r="BC779" s="66">
        <v>0</v>
      </c>
      <c r="BD779" s="87">
        <v>0</v>
      </c>
      <c r="BE779" s="66"/>
      <c r="BF779" s="87">
        <v>0</v>
      </c>
      <c r="BG779" s="66"/>
      <c r="BH779" s="66"/>
      <c r="BI779" s="66"/>
      <c r="BJ779" s="66">
        <v>0</v>
      </c>
      <c r="BK779" s="87">
        <v>0</v>
      </c>
      <c r="BL779" s="66"/>
      <c r="BM779" s="87">
        <v>0</v>
      </c>
      <c r="BN779" s="66"/>
      <c r="BO779" s="66"/>
      <c r="BP779" s="66"/>
      <c r="BQ779" s="66"/>
      <c r="BR779" s="66"/>
      <c r="BS779" s="66"/>
      <c r="BT779" s="66"/>
      <c r="BU779" s="66"/>
      <c r="BV779" s="66"/>
      <c r="BW779" s="66"/>
      <c r="BX779" s="66"/>
      <c r="BY779" s="66"/>
      <c r="BZ779" s="66"/>
      <c r="CA779" s="66"/>
    </row>
    <row r="780" spans="1:79" ht="78.75" x14ac:dyDescent="0.25">
      <c r="A780" s="171" t="s">
        <v>900</v>
      </c>
      <c r="B780" s="84" t="s">
        <v>1812</v>
      </c>
      <c r="C780" s="171" t="s">
        <v>2554</v>
      </c>
      <c r="D780" s="87">
        <v>1.19085</v>
      </c>
      <c r="E780" s="66">
        <v>0</v>
      </c>
      <c r="F780" s="66">
        <v>1.1908499999999997</v>
      </c>
      <c r="G780" s="66">
        <v>0.25</v>
      </c>
      <c r="H780" s="66">
        <v>0</v>
      </c>
      <c r="I780" s="66">
        <v>0.04</v>
      </c>
      <c r="J780" s="66">
        <v>0</v>
      </c>
      <c r="K780" s="66">
        <v>0</v>
      </c>
      <c r="L780" s="66">
        <v>0</v>
      </c>
      <c r="M780" s="66">
        <v>0</v>
      </c>
      <c r="N780" s="66">
        <v>0</v>
      </c>
      <c r="O780" s="66">
        <v>0</v>
      </c>
      <c r="P780" s="66">
        <v>0</v>
      </c>
      <c r="Q780" s="66">
        <v>0</v>
      </c>
      <c r="R780" s="66">
        <v>0</v>
      </c>
      <c r="S780" s="66">
        <v>0</v>
      </c>
      <c r="T780" s="66">
        <v>0</v>
      </c>
      <c r="U780" s="66">
        <v>0</v>
      </c>
      <c r="V780" s="66">
        <v>0</v>
      </c>
      <c r="W780" s="66">
        <v>0</v>
      </c>
      <c r="X780" s="66">
        <v>0</v>
      </c>
      <c r="Y780" s="66">
        <v>0</v>
      </c>
      <c r="Z780" s="66">
        <v>0</v>
      </c>
      <c r="AA780" s="66">
        <v>0</v>
      </c>
      <c r="AB780" s="66">
        <v>0</v>
      </c>
      <c r="AC780" s="66">
        <v>0</v>
      </c>
      <c r="AD780" s="66">
        <v>0</v>
      </c>
      <c r="AE780" s="66">
        <v>0</v>
      </c>
      <c r="AF780" s="66">
        <v>0</v>
      </c>
      <c r="AG780" s="66">
        <v>0</v>
      </c>
      <c r="AH780" s="66">
        <v>1.1908499999999997</v>
      </c>
      <c r="AI780" s="66">
        <v>0.25</v>
      </c>
      <c r="AJ780" s="66"/>
      <c r="AK780" s="66">
        <v>0.04</v>
      </c>
      <c r="AL780" s="66"/>
      <c r="AM780" s="66"/>
      <c r="AN780" s="66"/>
      <c r="AO780" s="66">
        <v>0</v>
      </c>
      <c r="AP780" s="66">
        <v>0</v>
      </c>
      <c r="AQ780" s="66"/>
      <c r="AR780" s="66">
        <v>0</v>
      </c>
      <c r="AS780" s="66"/>
      <c r="AT780" s="66"/>
      <c r="AU780" s="66"/>
      <c r="AV780" s="66">
        <v>0</v>
      </c>
      <c r="AW780" s="87">
        <v>0</v>
      </c>
      <c r="AX780" s="66"/>
      <c r="AY780" s="87">
        <v>0</v>
      </c>
      <c r="AZ780" s="66"/>
      <c r="BA780" s="66"/>
      <c r="BB780" s="66"/>
      <c r="BC780" s="66">
        <v>0</v>
      </c>
      <c r="BD780" s="87">
        <v>0</v>
      </c>
      <c r="BE780" s="66"/>
      <c r="BF780" s="87">
        <v>0</v>
      </c>
      <c r="BG780" s="66"/>
      <c r="BH780" s="66"/>
      <c r="BI780" s="66"/>
      <c r="BJ780" s="66">
        <v>0</v>
      </c>
      <c r="BK780" s="87">
        <v>0</v>
      </c>
      <c r="BL780" s="66"/>
      <c r="BM780" s="87">
        <v>0</v>
      </c>
      <c r="BN780" s="66"/>
      <c r="BO780" s="66"/>
      <c r="BP780" s="66"/>
      <c r="BQ780" s="66"/>
      <c r="BR780" s="66"/>
      <c r="BS780" s="66"/>
      <c r="BT780" s="66"/>
      <c r="BU780" s="66"/>
      <c r="BV780" s="66"/>
      <c r="BW780" s="66"/>
      <c r="BX780" s="66"/>
      <c r="BY780" s="66"/>
      <c r="BZ780" s="66"/>
      <c r="CA780" s="66"/>
    </row>
    <row r="781" spans="1:79" ht="47.25" x14ac:dyDescent="0.25">
      <c r="A781" s="171" t="s">
        <v>900</v>
      </c>
      <c r="B781" s="84" t="s">
        <v>795</v>
      </c>
      <c r="C781" s="171" t="s">
        <v>2555</v>
      </c>
      <c r="D781" s="87">
        <v>11.45506</v>
      </c>
      <c r="E781" s="66">
        <v>0</v>
      </c>
      <c r="F781" s="66">
        <v>0</v>
      </c>
      <c r="G781" s="66">
        <v>0</v>
      </c>
      <c r="H781" s="66">
        <v>0</v>
      </c>
      <c r="I781" s="66">
        <v>0</v>
      </c>
      <c r="J781" s="66">
        <v>0</v>
      </c>
      <c r="K781" s="66">
        <v>0</v>
      </c>
      <c r="L781" s="66">
        <v>0</v>
      </c>
      <c r="M781" s="66">
        <v>0</v>
      </c>
      <c r="N781" s="66">
        <v>0</v>
      </c>
      <c r="O781" s="66">
        <v>0</v>
      </c>
      <c r="P781" s="66">
        <v>0</v>
      </c>
      <c r="Q781" s="66">
        <v>0</v>
      </c>
      <c r="R781" s="66">
        <v>0</v>
      </c>
      <c r="S781" s="66">
        <v>0</v>
      </c>
      <c r="T781" s="66">
        <v>0</v>
      </c>
      <c r="U781" s="66">
        <v>0</v>
      </c>
      <c r="V781" s="66">
        <v>0</v>
      </c>
      <c r="W781" s="66">
        <v>0</v>
      </c>
      <c r="X781" s="66">
        <v>0</v>
      </c>
      <c r="Y781" s="66">
        <v>0</v>
      </c>
      <c r="Z781" s="66">
        <v>0</v>
      </c>
      <c r="AA781" s="66">
        <v>0</v>
      </c>
      <c r="AB781" s="66">
        <v>0</v>
      </c>
      <c r="AC781" s="66">
        <v>0</v>
      </c>
      <c r="AD781" s="66">
        <v>0</v>
      </c>
      <c r="AE781" s="66">
        <v>0</v>
      </c>
      <c r="AF781" s="66">
        <v>0</v>
      </c>
      <c r="AG781" s="66">
        <v>0</v>
      </c>
      <c r="AH781" s="66">
        <v>0</v>
      </c>
      <c r="AI781" s="66">
        <v>0</v>
      </c>
      <c r="AJ781" s="66"/>
      <c r="AK781" s="66">
        <v>0</v>
      </c>
      <c r="AL781" s="66"/>
      <c r="AM781" s="66"/>
      <c r="AN781" s="66"/>
      <c r="AO781" s="66">
        <v>0</v>
      </c>
      <c r="AP781" s="66">
        <v>0</v>
      </c>
      <c r="AQ781" s="66"/>
      <c r="AR781" s="66">
        <v>0</v>
      </c>
      <c r="AS781" s="66"/>
      <c r="AT781" s="66"/>
      <c r="AU781" s="66"/>
      <c r="AV781" s="66">
        <v>0</v>
      </c>
      <c r="AW781" s="87">
        <v>0</v>
      </c>
      <c r="AX781" s="66"/>
      <c r="AY781" s="87">
        <v>0</v>
      </c>
      <c r="AZ781" s="66"/>
      <c r="BA781" s="66"/>
      <c r="BB781" s="66"/>
      <c r="BC781" s="66">
        <v>0</v>
      </c>
      <c r="BD781" s="87">
        <v>0</v>
      </c>
      <c r="BE781" s="66"/>
      <c r="BF781" s="87">
        <v>0</v>
      </c>
      <c r="BG781" s="66"/>
      <c r="BH781" s="66"/>
      <c r="BI781" s="66"/>
      <c r="BJ781" s="66">
        <v>0</v>
      </c>
      <c r="BK781" s="87">
        <v>0</v>
      </c>
      <c r="BL781" s="66"/>
      <c r="BM781" s="87">
        <v>0</v>
      </c>
      <c r="BN781" s="66"/>
      <c r="BO781" s="66"/>
      <c r="BP781" s="66"/>
      <c r="BQ781" s="66"/>
      <c r="BR781" s="66"/>
      <c r="BS781" s="66"/>
      <c r="BT781" s="66"/>
      <c r="BU781" s="66"/>
      <c r="BV781" s="66"/>
      <c r="BW781" s="66"/>
      <c r="BX781" s="66"/>
      <c r="BY781" s="66"/>
      <c r="BZ781" s="66"/>
      <c r="CA781" s="66"/>
    </row>
    <row r="782" spans="1:79" ht="47.25" x14ac:dyDescent="0.25">
      <c r="A782" s="171" t="s">
        <v>900</v>
      </c>
      <c r="B782" s="84" t="s">
        <v>1813</v>
      </c>
      <c r="C782" s="171" t="s">
        <v>2556</v>
      </c>
      <c r="D782" s="87">
        <v>0</v>
      </c>
      <c r="E782" s="66">
        <v>0</v>
      </c>
      <c r="F782" s="66">
        <v>0</v>
      </c>
      <c r="G782" s="66">
        <v>0</v>
      </c>
      <c r="H782" s="66">
        <v>0</v>
      </c>
      <c r="I782" s="66">
        <v>0</v>
      </c>
      <c r="J782" s="66">
        <v>0</v>
      </c>
      <c r="K782" s="66">
        <v>0</v>
      </c>
      <c r="L782" s="66">
        <v>0</v>
      </c>
      <c r="M782" s="66">
        <v>0</v>
      </c>
      <c r="N782" s="66">
        <v>0</v>
      </c>
      <c r="O782" s="66">
        <v>0</v>
      </c>
      <c r="P782" s="66">
        <v>0</v>
      </c>
      <c r="Q782" s="66">
        <v>0</v>
      </c>
      <c r="R782" s="66">
        <v>0</v>
      </c>
      <c r="S782" s="66">
        <v>0</v>
      </c>
      <c r="T782" s="66">
        <v>0</v>
      </c>
      <c r="U782" s="66">
        <v>0</v>
      </c>
      <c r="V782" s="66">
        <v>0</v>
      </c>
      <c r="W782" s="66">
        <v>0</v>
      </c>
      <c r="X782" s="66">
        <v>0</v>
      </c>
      <c r="Y782" s="66">
        <v>0</v>
      </c>
      <c r="Z782" s="66">
        <v>0</v>
      </c>
      <c r="AA782" s="66">
        <v>0</v>
      </c>
      <c r="AB782" s="66">
        <v>0</v>
      </c>
      <c r="AC782" s="66">
        <v>0</v>
      </c>
      <c r="AD782" s="66">
        <v>0</v>
      </c>
      <c r="AE782" s="66">
        <v>0</v>
      </c>
      <c r="AF782" s="66">
        <v>0</v>
      </c>
      <c r="AG782" s="66">
        <v>0</v>
      </c>
      <c r="AH782" s="66"/>
      <c r="AI782" s="66"/>
      <c r="AJ782" s="66"/>
      <c r="AK782" s="66"/>
      <c r="AL782" s="66"/>
      <c r="AM782" s="66"/>
      <c r="AN782" s="66"/>
      <c r="AO782" s="66">
        <v>0</v>
      </c>
      <c r="AP782" s="66">
        <v>0</v>
      </c>
      <c r="AQ782" s="66"/>
      <c r="AR782" s="66">
        <v>0</v>
      </c>
      <c r="AS782" s="66"/>
      <c r="AT782" s="66"/>
      <c r="AU782" s="66"/>
      <c r="AV782" s="66"/>
      <c r="AW782" s="87">
        <v>0</v>
      </c>
      <c r="AX782" s="66"/>
      <c r="AY782" s="87">
        <v>0</v>
      </c>
      <c r="AZ782" s="66"/>
      <c r="BA782" s="66"/>
      <c r="BB782" s="66"/>
      <c r="BC782" s="66"/>
      <c r="BD782" s="87">
        <v>0</v>
      </c>
      <c r="BE782" s="66"/>
      <c r="BF782" s="87">
        <v>0</v>
      </c>
      <c r="BG782" s="66"/>
      <c r="BH782" s="66"/>
      <c r="BI782" s="66"/>
      <c r="BJ782" s="66">
        <v>0</v>
      </c>
      <c r="BK782" s="87">
        <v>0</v>
      </c>
      <c r="BL782" s="66"/>
      <c r="BM782" s="87">
        <v>0</v>
      </c>
      <c r="BN782" s="66"/>
      <c r="BO782" s="66"/>
      <c r="BP782" s="66"/>
      <c r="BQ782" s="66"/>
      <c r="BR782" s="66"/>
      <c r="BS782" s="66"/>
      <c r="BT782" s="66"/>
      <c r="BU782" s="66"/>
      <c r="BV782" s="66"/>
      <c r="BW782" s="66"/>
      <c r="BX782" s="66"/>
      <c r="BY782" s="66"/>
      <c r="BZ782" s="66"/>
      <c r="CA782" s="66"/>
    </row>
    <row r="783" spans="1:79" ht="47.25" x14ac:dyDescent="0.25">
      <c r="A783" s="171" t="s">
        <v>900</v>
      </c>
      <c r="B783" s="84" t="s">
        <v>102</v>
      </c>
      <c r="C783" s="171" t="s">
        <v>2557</v>
      </c>
      <c r="D783" s="87">
        <v>0</v>
      </c>
      <c r="E783" s="66">
        <v>0</v>
      </c>
      <c r="F783" s="66">
        <v>0</v>
      </c>
      <c r="G783" s="66">
        <v>0</v>
      </c>
      <c r="H783" s="66">
        <v>0</v>
      </c>
      <c r="I783" s="66">
        <v>0</v>
      </c>
      <c r="J783" s="66">
        <v>0</v>
      </c>
      <c r="K783" s="66">
        <v>0</v>
      </c>
      <c r="L783" s="66">
        <v>0</v>
      </c>
      <c r="M783" s="66">
        <v>0</v>
      </c>
      <c r="N783" s="66">
        <v>0</v>
      </c>
      <c r="O783" s="66">
        <v>0</v>
      </c>
      <c r="P783" s="66">
        <v>0</v>
      </c>
      <c r="Q783" s="66">
        <v>0</v>
      </c>
      <c r="R783" s="66">
        <v>0</v>
      </c>
      <c r="S783" s="66">
        <v>0</v>
      </c>
      <c r="T783" s="66">
        <v>0</v>
      </c>
      <c r="U783" s="66">
        <v>0</v>
      </c>
      <c r="V783" s="66">
        <v>0</v>
      </c>
      <c r="W783" s="66">
        <v>0</v>
      </c>
      <c r="X783" s="66">
        <v>0</v>
      </c>
      <c r="Y783" s="66">
        <v>0</v>
      </c>
      <c r="Z783" s="66">
        <v>0</v>
      </c>
      <c r="AA783" s="66">
        <v>0</v>
      </c>
      <c r="AB783" s="66">
        <v>0</v>
      </c>
      <c r="AC783" s="66">
        <v>0</v>
      </c>
      <c r="AD783" s="66">
        <v>0</v>
      </c>
      <c r="AE783" s="66">
        <v>0</v>
      </c>
      <c r="AF783" s="66">
        <v>0</v>
      </c>
      <c r="AG783" s="66">
        <v>0</v>
      </c>
      <c r="AH783" s="66">
        <v>0</v>
      </c>
      <c r="AI783" s="66"/>
      <c r="AJ783" s="66"/>
      <c r="AK783" s="66"/>
      <c r="AL783" s="66"/>
      <c r="AM783" s="66"/>
      <c r="AN783" s="66"/>
      <c r="AO783" s="66">
        <v>4.2808121400000001</v>
      </c>
      <c r="AP783" s="66">
        <v>0</v>
      </c>
      <c r="AQ783" s="66"/>
      <c r="AR783" s="66">
        <v>0.16750000000000001</v>
      </c>
      <c r="AS783" s="66"/>
      <c r="AT783" s="66"/>
      <c r="AU783" s="66"/>
      <c r="AV783" s="66">
        <v>4.2808121400000001</v>
      </c>
      <c r="AW783" s="87">
        <v>0</v>
      </c>
      <c r="AX783" s="66"/>
      <c r="AY783" s="87">
        <v>0.16750000000000001</v>
      </c>
      <c r="AZ783" s="66"/>
      <c r="BA783" s="66"/>
      <c r="BB783" s="66"/>
      <c r="BC783" s="66">
        <v>0</v>
      </c>
      <c r="BD783" s="87">
        <v>0</v>
      </c>
      <c r="BE783" s="66"/>
      <c r="BF783" s="87">
        <v>0</v>
      </c>
      <c r="BG783" s="66"/>
      <c r="BH783" s="66"/>
      <c r="BI783" s="66"/>
      <c r="BJ783" s="66">
        <v>0</v>
      </c>
      <c r="BK783" s="87">
        <v>0</v>
      </c>
      <c r="BL783" s="66"/>
      <c r="BM783" s="87">
        <v>0</v>
      </c>
      <c r="BN783" s="66"/>
      <c r="BO783" s="66"/>
      <c r="BP783" s="66"/>
      <c r="BQ783" s="66"/>
      <c r="BR783" s="66"/>
      <c r="BS783" s="66"/>
      <c r="BT783" s="66"/>
      <c r="BU783" s="66"/>
      <c r="BV783" s="66"/>
      <c r="BW783" s="66"/>
      <c r="BX783" s="66"/>
      <c r="BY783" s="66"/>
      <c r="BZ783" s="66"/>
      <c r="CA783" s="66"/>
    </row>
    <row r="784" spans="1:79" x14ac:dyDescent="0.25">
      <c r="A784" s="210"/>
      <c r="B784" s="213" t="s">
        <v>56</v>
      </c>
      <c r="C784" s="210"/>
      <c r="D784" s="214">
        <f t="shared" ref="D784:BN784" si="239">SUM(D785:D825)</f>
        <v>312.96002999999985</v>
      </c>
      <c r="E784" s="214">
        <f t="shared" ref="E784" si="240">SUM(E785:E825)</f>
        <v>0</v>
      </c>
      <c r="F784" s="214">
        <f t="shared" si="239"/>
        <v>107.93298</v>
      </c>
      <c r="G784" s="214">
        <f t="shared" si="239"/>
        <v>0.91</v>
      </c>
      <c r="H784" s="214">
        <f t="shared" si="239"/>
        <v>0</v>
      </c>
      <c r="I784" s="214">
        <f t="shared" si="239"/>
        <v>14.930000000000001</v>
      </c>
      <c r="J784" s="214">
        <f t="shared" si="239"/>
        <v>0</v>
      </c>
      <c r="K784" s="214">
        <f t="shared" si="239"/>
        <v>0</v>
      </c>
      <c r="L784" s="214">
        <f t="shared" si="239"/>
        <v>0</v>
      </c>
      <c r="M784" s="214">
        <f t="shared" si="239"/>
        <v>0</v>
      </c>
      <c r="N784" s="214">
        <f t="shared" si="239"/>
        <v>0</v>
      </c>
      <c r="O784" s="214">
        <f t="shared" si="239"/>
        <v>0</v>
      </c>
      <c r="P784" s="214">
        <f t="shared" si="239"/>
        <v>0</v>
      </c>
      <c r="Q784" s="214">
        <f t="shared" si="239"/>
        <v>0</v>
      </c>
      <c r="R784" s="214">
        <f t="shared" si="239"/>
        <v>0</v>
      </c>
      <c r="S784" s="214">
        <f t="shared" si="239"/>
        <v>0</v>
      </c>
      <c r="T784" s="214">
        <f t="shared" si="239"/>
        <v>0</v>
      </c>
      <c r="U784" s="214">
        <f t="shared" si="239"/>
        <v>0</v>
      </c>
      <c r="V784" s="214">
        <f t="shared" si="239"/>
        <v>0</v>
      </c>
      <c r="W784" s="214">
        <f t="shared" si="239"/>
        <v>0</v>
      </c>
      <c r="X784" s="214">
        <f t="shared" si="239"/>
        <v>0</v>
      </c>
      <c r="Y784" s="214">
        <f t="shared" si="239"/>
        <v>0</v>
      </c>
      <c r="Z784" s="214">
        <f t="shared" si="239"/>
        <v>0</v>
      </c>
      <c r="AA784" s="214">
        <f t="shared" si="239"/>
        <v>0</v>
      </c>
      <c r="AB784" s="214">
        <f t="shared" si="239"/>
        <v>0</v>
      </c>
      <c r="AC784" s="214">
        <f t="shared" si="239"/>
        <v>0</v>
      </c>
      <c r="AD784" s="214">
        <f t="shared" si="239"/>
        <v>0</v>
      </c>
      <c r="AE784" s="214">
        <f t="shared" si="239"/>
        <v>0</v>
      </c>
      <c r="AF784" s="214">
        <f t="shared" si="239"/>
        <v>0</v>
      </c>
      <c r="AG784" s="214">
        <f t="shared" si="239"/>
        <v>0</v>
      </c>
      <c r="AH784" s="214">
        <f t="shared" si="239"/>
        <v>107.93298</v>
      </c>
      <c r="AI784" s="214">
        <f t="shared" si="239"/>
        <v>0.91</v>
      </c>
      <c r="AJ784" s="214">
        <f t="shared" si="239"/>
        <v>0</v>
      </c>
      <c r="AK784" s="214">
        <f t="shared" si="239"/>
        <v>14.930000000000001</v>
      </c>
      <c r="AL784" s="214">
        <f t="shared" si="239"/>
        <v>0</v>
      </c>
      <c r="AM784" s="214">
        <f t="shared" si="239"/>
        <v>0</v>
      </c>
      <c r="AN784" s="214">
        <f t="shared" si="239"/>
        <v>0</v>
      </c>
      <c r="AO784" s="214">
        <f t="shared" si="239"/>
        <v>61.878156059999995</v>
      </c>
      <c r="AP784" s="214">
        <f t="shared" si="239"/>
        <v>2.46</v>
      </c>
      <c r="AQ784" s="214">
        <f t="shared" si="239"/>
        <v>0</v>
      </c>
      <c r="AR784" s="214">
        <f t="shared" si="239"/>
        <v>7.00502</v>
      </c>
      <c r="AS784" s="214">
        <f t="shared" si="239"/>
        <v>0</v>
      </c>
      <c r="AT784" s="214">
        <f t="shared" si="239"/>
        <v>0</v>
      </c>
      <c r="AU784" s="214">
        <f t="shared" si="239"/>
        <v>0</v>
      </c>
      <c r="AV784" s="214">
        <f t="shared" si="239"/>
        <v>31.962843450000005</v>
      </c>
      <c r="AW784" s="214">
        <f t="shared" si="239"/>
        <v>1.21</v>
      </c>
      <c r="AX784" s="214">
        <f t="shared" si="239"/>
        <v>0</v>
      </c>
      <c r="AY784" s="214">
        <f t="shared" si="239"/>
        <v>1.8250199999999999</v>
      </c>
      <c r="AZ784" s="214">
        <f t="shared" si="239"/>
        <v>0</v>
      </c>
      <c r="BA784" s="214">
        <f t="shared" si="239"/>
        <v>0</v>
      </c>
      <c r="BB784" s="214">
        <f t="shared" si="239"/>
        <v>0</v>
      </c>
      <c r="BC784" s="214">
        <f t="shared" si="239"/>
        <v>18.129092870000001</v>
      </c>
      <c r="BD784" s="214">
        <f t="shared" si="239"/>
        <v>0.65</v>
      </c>
      <c r="BE784" s="214">
        <f t="shared" si="239"/>
        <v>0</v>
      </c>
      <c r="BF784" s="214">
        <f t="shared" si="239"/>
        <v>3.976</v>
      </c>
      <c r="BG784" s="214">
        <f t="shared" si="239"/>
        <v>0</v>
      </c>
      <c r="BH784" s="214">
        <f t="shared" si="239"/>
        <v>0</v>
      </c>
      <c r="BI784" s="214">
        <f t="shared" si="239"/>
        <v>0</v>
      </c>
      <c r="BJ784" s="214">
        <f t="shared" si="239"/>
        <v>11.78621974</v>
      </c>
      <c r="BK784" s="214">
        <f t="shared" si="239"/>
        <v>0.6</v>
      </c>
      <c r="BL784" s="214">
        <f t="shared" si="239"/>
        <v>0</v>
      </c>
      <c r="BM784" s="214">
        <f t="shared" si="239"/>
        <v>1.2039999999999997</v>
      </c>
      <c r="BN784" s="214">
        <f t="shared" si="239"/>
        <v>0</v>
      </c>
      <c r="BO784" s="214">
        <f t="shared" ref="BO784:CA784" si="241">SUM(BO785:BO825)</f>
        <v>0</v>
      </c>
      <c r="BP784" s="214">
        <f t="shared" si="241"/>
        <v>0</v>
      </c>
      <c r="BQ784" s="214">
        <f t="shared" si="241"/>
        <v>0</v>
      </c>
      <c r="BR784" s="214">
        <f t="shared" si="241"/>
        <v>0</v>
      </c>
      <c r="BS784" s="214">
        <f t="shared" si="241"/>
        <v>0</v>
      </c>
      <c r="BT784" s="214">
        <f t="shared" si="241"/>
        <v>0</v>
      </c>
      <c r="BU784" s="214">
        <f t="shared" si="241"/>
        <v>0</v>
      </c>
      <c r="BV784" s="214">
        <f t="shared" si="241"/>
        <v>0</v>
      </c>
      <c r="BW784" s="214">
        <f t="shared" si="241"/>
        <v>0</v>
      </c>
      <c r="BX784" s="214">
        <f t="shared" si="241"/>
        <v>0</v>
      </c>
      <c r="BY784" s="214">
        <f t="shared" si="241"/>
        <v>0</v>
      </c>
      <c r="BZ784" s="214">
        <f t="shared" si="241"/>
        <v>0</v>
      </c>
      <c r="CA784" s="214">
        <f t="shared" si="241"/>
        <v>0</v>
      </c>
    </row>
    <row r="785" spans="1:79" ht="31.5" x14ac:dyDescent="0.25">
      <c r="A785" s="171" t="s">
        <v>900</v>
      </c>
      <c r="B785" s="84" t="s">
        <v>796</v>
      </c>
      <c r="C785" s="171" t="s">
        <v>2558</v>
      </c>
      <c r="D785" s="87">
        <v>7.4861700000000004</v>
      </c>
      <c r="E785" s="66">
        <v>0</v>
      </c>
      <c r="F785" s="66">
        <v>0</v>
      </c>
      <c r="G785" s="66">
        <v>0</v>
      </c>
      <c r="H785" s="66">
        <v>0</v>
      </c>
      <c r="I785" s="66">
        <v>0</v>
      </c>
      <c r="J785" s="66">
        <v>0</v>
      </c>
      <c r="K785" s="66">
        <v>0</v>
      </c>
      <c r="L785" s="66">
        <v>0</v>
      </c>
      <c r="M785" s="66">
        <v>0</v>
      </c>
      <c r="N785" s="66">
        <v>0</v>
      </c>
      <c r="O785" s="66">
        <v>0</v>
      </c>
      <c r="P785" s="66">
        <v>0</v>
      </c>
      <c r="Q785" s="66">
        <v>0</v>
      </c>
      <c r="R785" s="66">
        <v>0</v>
      </c>
      <c r="S785" s="66">
        <v>0</v>
      </c>
      <c r="T785" s="66">
        <v>0</v>
      </c>
      <c r="U785" s="66">
        <v>0</v>
      </c>
      <c r="V785" s="66">
        <v>0</v>
      </c>
      <c r="W785" s="66">
        <v>0</v>
      </c>
      <c r="X785" s="66">
        <v>0</v>
      </c>
      <c r="Y785" s="66">
        <v>0</v>
      </c>
      <c r="Z785" s="66">
        <v>0</v>
      </c>
      <c r="AA785" s="66">
        <v>0</v>
      </c>
      <c r="AB785" s="66">
        <v>0</v>
      </c>
      <c r="AC785" s="66">
        <v>0</v>
      </c>
      <c r="AD785" s="66">
        <v>0</v>
      </c>
      <c r="AE785" s="66">
        <v>0</v>
      </c>
      <c r="AF785" s="66">
        <v>0</v>
      </c>
      <c r="AG785" s="66">
        <v>0</v>
      </c>
      <c r="AH785" s="66">
        <v>0</v>
      </c>
      <c r="AI785" s="66">
        <v>0</v>
      </c>
      <c r="AJ785" s="66"/>
      <c r="AK785" s="66">
        <v>0</v>
      </c>
      <c r="AL785" s="66"/>
      <c r="AM785" s="66"/>
      <c r="AN785" s="66"/>
      <c r="AO785" s="66">
        <v>7.1729177800000006</v>
      </c>
      <c r="AP785" s="66">
        <v>0.25</v>
      </c>
      <c r="AQ785" s="66"/>
      <c r="AR785" s="66">
        <v>1.7250000000000001</v>
      </c>
      <c r="AS785" s="66"/>
      <c r="AT785" s="66"/>
      <c r="AU785" s="66"/>
      <c r="AV785" s="66">
        <v>0</v>
      </c>
      <c r="AW785" s="87">
        <v>0</v>
      </c>
      <c r="AX785" s="66"/>
      <c r="AY785" s="87">
        <v>0</v>
      </c>
      <c r="AZ785" s="66"/>
      <c r="BA785" s="66"/>
      <c r="BB785" s="66"/>
      <c r="BC785" s="66">
        <v>7.1729177800000006</v>
      </c>
      <c r="BD785" s="87">
        <v>0.25</v>
      </c>
      <c r="BE785" s="66"/>
      <c r="BF785" s="87">
        <v>1.7250000000000001</v>
      </c>
      <c r="BG785" s="66"/>
      <c r="BH785" s="66"/>
      <c r="BI785" s="66"/>
      <c r="BJ785" s="66">
        <v>0</v>
      </c>
      <c r="BK785" s="87">
        <v>0</v>
      </c>
      <c r="BL785" s="66"/>
      <c r="BM785" s="87">
        <v>0</v>
      </c>
      <c r="BN785" s="66"/>
      <c r="BO785" s="66"/>
      <c r="BP785" s="66"/>
      <c r="BQ785" s="66"/>
      <c r="BR785" s="66"/>
      <c r="BS785" s="66"/>
      <c r="BT785" s="66"/>
      <c r="BU785" s="66"/>
      <c r="BV785" s="66"/>
      <c r="BW785" s="66"/>
      <c r="BX785" s="66"/>
      <c r="BY785" s="66"/>
      <c r="BZ785" s="66"/>
      <c r="CA785" s="66"/>
    </row>
    <row r="786" spans="1:79" ht="110.25" x14ac:dyDescent="0.25">
      <c r="A786" s="171" t="s">
        <v>900</v>
      </c>
      <c r="B786" s="84" t="s">
        <v>1814</v>
      </c>
      <c r="C786" s="171" t="s">
        <v>2559</v>
      </c>
      <c r="D786" s="87">
        <v>6.6140400000000001</v>
      </c>
      <c r="E786" s="66">
        <v>0</v>
      </c>
      <c r="F786" s="66">
        <v>0</v>
      </c>
      <c r="G786" s="66">
        <v>0</v>
      </c>
      <c r="H786" s="66">
        <v>0</v>
      </c>
      <c r="I786" s="66">
        <v>0</v>
      </c>
      <c r="J786" s="66">
        <v>0</v>
      </c>
      <c r="K786" s="66">
        <v>0</v>
      </c>
      <c r="L786" s="66">
        <v>0</v>
      </c>
      <c r="M786" s="66">
        <v>0</v>
      </c>
      <c r="N786" s="66">
        <v>0</v>
      </c>
      <c r="O786" s="66">
        <v>0</v>
      </c>
      <c r="P786" s="66">
        <v>0</v>
      </c>
      <c r="Q786" s="66">
        <v>0</v>
      </c>
      <c r="R786" s="66">
        <v>0</v>
      </c>
      <c r="S786" s="66">
        <v>0</v>
      </c>
      <c r="T786" s="66">
        <v>0</v>
      </c>
      <c r="U786" s="66">
        <v>0</v>
      </c>
      <c r="V786" s="66">
        <v>0</v>
      </c>
      <c r="W786" s="66">
        <v>0</v>
      </c>
      <c r="X786" s="66">
        <v>0</v>
      </c>
      <c r="Y786" s="66">
        <v>0</v>
      </c>
      <c r="Z786" s="66">
        <v>0</v>
      </c>
      <c r="AA786" s="66">
        <v>0</v>
      </c>
      <c r="AB786" s="66">
        <v>0</v>
      </c>
      <c r="AC786" s="66">
        <v>0</v>
      </c>
      <c r="AD786" s="66">
        <v>0</v>
      </c>
      <c r="AE786" s="66">
        <v>0</v>
      </c>
      <c r="AF786" s="66">
        <v>0</v>
      </c>
      <c r="AG786" s="66">
        <v>0</v>
      </c>
      <c r="AH786" s="66">
        <v>0</v>
      </c>
      <c r="AI786" s="66">
        <v>0</v>
      </c>
      <c r="AJ786" s="66"/>
      <c r="AK786" s="66">
        <v>0</v>
      </c>
      <c r="AL786" s="66"/>
      <c r="AM786" s="66"/>
      <c r="AN786" s="66"/>
      <c r="AO786" s="66">
        <v>0</v>
      </c>
      <c r="AP786" s="66">
        <v>0</v>
      </c>
      <c r="AQ786" s="66"/>
      <c r="AR786" s="66">
        <v>0</v>
      </c>
      <c r="AS786" s="66"/>
      <c r="AT786" s="66"/>
      <c r="AU786" s="66"/>
      <c r="AV786" s="66">
        <v>0</v>
      </c>
      <c r="AW786" s="87">
        <v>0</v>
      </c>
      <c r="AX786" s="66"/>
      <c r="AY786" s="87">
        <v>0</v>
      </c>
      <c r="AZ786" s="66"/>
      <c r="BA786" s="66"/>
      <c r="BB786" s="66"/>
      <c r="BC786" s="66">
        <v>0</v>
      </c>
      <c r="BD786" s="87">
        <v>0</v>
      </c>
      <c r="BE786" s="66"/>
      <c r="BF786" s="87">
        <v>0</v>
      </c>
      <c r="BG786" s="66"/>
      <c r="BH786" s="66"/>
      <c r="BI786" s="66"/>
      <c r="BJ786" s="66">
        <v>0</v>
      </c>
      <c r="BK786" s="87">
        <v>0</v>
      </c>
      <c r="BL786" s="66"/>
      <c r="BM786" s="87">
        <v>0</v>
      </c>
      <c r="BN786" s="66"/>
      <c r="BO786" s="66"/>
      <c r="BP786" s="66"/>
      <c r="BQ786" s="66"/>
      <c r="BR786" s="66"/>
      <c r="BS786" s="66"/>
      <c r="BT786" s="66"/>
      <c r="BU786" s="66"/>
      <c r="BV786" s="66"/>
      <c r="BW786" s="66"/>
      <c r="BX786" s="66"/>
      <c r="BY786" s="66"/>
      <c r="BZ786" s="66"/>
      <c r="CA786" s="66"/>
    </row>
    <row r="787" spans="1:79" ht="47.25" x14ac:dyDescent="0.25">
      <c r="A787" s="171" t="s">
        <v>900</v>
      </c>
      <c r="B787" s="170" t="s">
        <v>797</v>
      </c>
      <c r="C787" s="171" t="s">
        <v>2560</v>
      </c>
      <c r="D787" s="87">
        <v>98.29889</v>
      </c>
      <c r="E787" s="66">
        <v>0</v>
      </c>
      <c r="F787" s="66">
        <v>98.29889</v>
      </c>
      <c r="G787" s="66">
        <v>0</v>
      </c>
      <c r="H787" s="66">
        <v>0</v>
      </c>
      <c r="I787" s="66">
        <v>14.5</v>
      </c>
      <c r="J787" s="66">
        <v>0</v>
      </c>
      <c r="K787" s="66">
        <v>0</v>
      </c>
      <c r="L787" s="66">
        <v>0</v>
      </c>
      <c r="M787" s="66">
        <v>0</v>
      </c>
      <c r="N787" s="66">
        <v>0</v>
      </c>
      <c r="O787" s="66">
        <v>0</v>
      </c>
      <c r="P787" s="66">
        <v>0</v>
      </c>
      <c r="Q787" s="66">
        <v>0</v>
      </c>
      <c r="R787" s="66">
        <v>0</v>
      </c>
      <c r="S787" s="66">
        <v>0</v>
      </c>
      <c r="T787" s="66">
        <v>0</v>
      </c>
      <c r="U787" s="66">
        <v>0</v>
      </c>
      <c r="V787" s="66">
        <v>0</v>
      </c>
      <c r="W787" s="66">
        <v>0</v>
      </c>
      <c r="X787" s="66">
        <v>0</v>
      </c>
      <c r="Y787" s="66">
        <v>0</v>
      </c>
      <c r="Z787" s="66">
        <v>0</v>
      </c>
      <c r="AA787" s="66">
        <v>0</v>
      </c>
      <c r="AB787" s="66">
        <v>0</v>
      </c>
      <c r="AC787" s="66">
        <v>0</v>
      </c>
      <c r="AD787" s="66">
        <v>0</v>
      </c>
      <c r="AE787" s="66">
        <v>0</v>
      </c>
      <c r="AF787" s="66">
        <v>0</v>
      </c>
      <c r="AG787" s="66">
        <v>0</v>
      </c>
      <c r="AH787" s="66">
        <v>98.29889</v>
      </c>
      <c r="AI787" s="66">
        <v>0</v>
      </c>
      <c r="AJ787" s="66"/>
      <c r="AK787" s="66">
        <v>14.5</v>
      </c>
      <c r="AL787" s="66"/>
      <c r="AM787" s="66"/>
      <c r="AN787" s="66"/>
      <c r="AO787" s="66">
        <v>0</v>
      </c>
      <c r="AP787" s="66">
        <v>0</v>
      </c>
      <c r="AQ787" s="66"/>
      <c r="AR787" s="66">
        <v>0</v>
      </c>
      <c r="AS787" s="66"/>
      <c r="AT787" s="66"/>
      <c r="AU787" s="66"/>
      <c r="AV787" s="66">
        <v>0</v>
      </c>
      <c r="AW787" s="87">
        <v>0</v>
      </c>
      <c r="AX787" s="66"/>
      <c r="AY787" s="87">
        <v>0</v>
      </c>
      <c r="AZ787" s="66"/>
      <c r="BA787" s="66"/>
      <c r="BB787" s="66"/>
      <c r="BC787" s="66">
        <v>0</v>
      </c>
      <c r="BD787" s="87">
        <v>0</v>
      </c>
      <c r="BE787" s="66"/>
      <c r="BF787" s="87">
        <v>0</v>
      </c>
      <c r="BG787" s="66"/>
      <c r="BH787" s="66"/>
      <c r="BI787" s="66"/>
      <c r="BJ787" s="66">
        <v>0</v>
      </c>
      <c r="BK787" s="87">
        <v>0</v>
      </c>
      <c r="BL787" s="66"/>
      <c r="BM787" s="87">
        <v>0</v>
      </c>
      <c r="BN787" s="66"/>
      <c r="BO787" s="66"/>
      <c r="BP787" s="66"/>
      <c r="BQ787" s="66"/>
      <c r="BR787" s="66"/>
      <c r="BS787" s="66"/>
      <c r="BT787" s="66"/>
      <c r="BU787" s="66"/>
      <c r="BV787" s="66"/>
      <c r="BW787" s="66"/>
      <c r="BX787" s="66"/>
      <c r="BY787" s="66"/>
      <c r="BZ787" s="66"/>
      <c r="CA787" s="66"/>
    </row>
    <row r="788" spans="1:79" ht="47.25" x14ac:dyDescent="0.25">
      <c r="A788" s="171" t="s">
        <v>900</v>
      </c>
      <c r="B788" s="84" t="s">
        <v>798</v>
      </c>
      <c r="C788" s="171" t="s">
        <v>2561</v>
      </c>
      <c r="D788" s="87">
        <v>2.9637099999999998</v>
      </c>
      <c r="E788" s="66">
        <v>0</v>
      </c>
      <c r="F788" s="66">
        <v>0</v>
      </c>
      <c r="G788" s="66">
        <v>0</v>
      </c>
      <c r="H788" s="66">
        <v>0</v>
      </c>
      <c r="I788" s="66">
        <v>0</v>
      </c>
      <c r="J788" s="66">
        <v>0</v>
      </c>
      <c r="K788" s="66">
        <v>0</v>
      </c>
      <c r="L788" s="66">
        <v>0</v>
      </c>
      <c r="M788" s="66">
        <v>0</v>
      </c>
      <c r="N788" s="66">
        <v>0</v>
      </c>
      <c r="O788" s="66">
        <v>0</v>
      </c>
      <c r="P788" s="66">
        <v>0</v>
      </c>
      <c r="Q788" s="66">
        <v>0</v>
      </c>
      <c r="R788" s="66">
        <v>0</v>
      </c>
      <c r="S788" s="66">
        <v>0</v>
      </c>
      <c r="T788" s="66">
        <v>0</v>
      </c>
      <c r="U788" s="66">
        <v>0</v>
      </c>
      <c r="V788" s="66">
        <v>0</v>
      </c>
      <c r="W788" s="66">
        <v>0</v>
      </c>
      <c r="X788" s="66">
        <v>0</v>
      </c>
      <c r="Y788" s="66">
        <v>0</v>
      </c>
      <c r="Z788" s="66">
        <v>0</v>
      </c>
      <c r="AA788" s="66">
        <v>0</v>
      </c>
      <c r="AB788" s="66">
        <v>0</v>
      </c>
      <c r="AC788" s="66">
        <v>0</v>
      </c>
      <c r="AD788" s="66">
        <v>0</v>
      </c>
      <c r="AE788" s="66">
        <v>0</v>
      </c>
      <c r="AF788" s="66">
        <v>0</v>
      </c>
      <c r="AG788" s="66">
        <v>0</v>
      </c>
      <c r="AH788" s="66">
        <v>0</v>
      </c>
      <c r="AI788" s="66">
        <v>0</v>
      </c>
      <c r="AJ788" s="66"/>
      <c r="AK788" s="66">
        <v>0</v>
      </c>
      <c r="AL788" s="66"/>
      <c r="AM788" s="66"/>
      <c r="AN788" s="66"/>
      <c r="AO788" s="66">
        <v>0</v>
      </c>
      <c r="AP788" s="66">
        <v>0</v>
      </c>
      <c r="AQ788" s="66"/>
      <c r="AR788" s="66">
        <v>0</v>
      </c>
      <c r="AS788" s="66"/>
      <c r="AT788" s="66"/>
      <c r="AU788" s="66"/>
      <c r="AV788" s="66">
        <v>0</v>
      </c>
      <c r="AW788" s="87">
        <v>0</v>
      </c>
      <c r="AX788" s="66"/>
      <c r="AY788" s="87">
        <v>0</v>
      </c>
      <c r="AZ788" s="66"/>
      <c r="BA788" s="66"/>
      <c r="BB788" s="66"/>
      <c r="BC788" s="66">
        <v>0</v>
      </c>
      <c r="BD788" s="87">
        <v>0</v>
      </c>
      <c r="BE788" s="66"/>
      <c r="BF788" s="87">
        <v>0</v>
      </c>
      <c r="BG788" s="66"/>
      <c r="BH788" s="66"/>
      <c r="BI788" s="66"/>
      <c r="BJ788" s="66">
        <v>0</v>
      </c>
      <c r="BK788" s="87">
        <v>0</v>
      </c>
      <c r="BL788" s="66"/>
      <c r="BM788" s="87">
        <v>0</v>
      </c>
      <c r="BN788" s="66"/>
      <c r="BO788" s="66"/>
      <c r="BP788" s="66"/>
      <c r="BQ788" s="66"/>
      <c r="BR788" s="66"/>
      <c r="BS788" s="66"/>
      <c r="BT788" s="66"/>
      <c r="BU788" s="66"/>
      <c r="BV788" s="66"/>
      <c r="BW788" s="66"/>
      <c r="BX788" s="66"/>
      <c r="BY788" s="66"/>
      <c r="BZ788" s="66"/>
      <c r="CA788" s="66"/>
    </row>
    <row r="789" spans="1:79" ht="47.25" x14ac:dyDescent="0.25">
      <c r="A789" s="171" t="s">
        <v>900</v>
      </c>
      <c r="B789" s="84" t="s">
        <v>799</v>
      </c>
      <c r="C789" s="171" t="s">
        <v>2562</v>
      </c>
      <c r="D789" s="87">
        <v>4.9853500000000004</v>
      </c>
      <c r="E789" s="66">
        <v>0</v>
      </c>
      <c r="F789" s="66">
        <v>0</v>
      </c>
      <c r="G789" s="66">
        <v>0</v>
      </c>
      <c r="H789" s="66">
        <v>0</v>
      </c>
      <c r="I789" s="66">
        <v>0</v>
      </c>
      <c r="J789" s="66">
        <v>0</v>
      </c>
      <c r="K789" s="66">
        <v>0</v>
      </c>
      <c r="L789" s="66">
        <v>0</v>
      </c>
      <c r="M789" s="66">
        <v>0</v>
      </c>
      <c r="N789" s="66">
        <v>0</v>
      </c>
      <c r="O789" s="66">
        <v>0</v>
      </c>
      <c r="P789" s="66">
        <v>0</v>
      </c>
      <c r="Q789" s="66">
        <v>0</v>
      </c>
      <c r="R789" s="66">
        <v>0</v>
      </c>
      <c r="S789" s="66">
        <v>0</v>
      </c>
      <c r="T789" s="66">
        <v>0</v>
      </c>
      <c r="U789" s="66">
        <v>0</v>
      </c>
      <c r="V789" s="66">
        <v>0</v>
      </c>
      <c r="W789" s="66">
        <v>0</v>
      </c>
      <c r="X789" s="66">
        <v>0</v>
      </c>
      <c r="Y789" s="66">
        <v>0</v>
      </c>
      <c r="Z789" s="66">
        <v>0</v>
      </c>
      <c r="AA789" s="66">
        <v>0</v>
      </c>
      <c r="AB789" s="66">
        <v>0</v>
      </c>
      <c r="AC789" s="66">
        <v>0</v>
      </c>
      <c r="AD789" s="66">
        <v>0</v>
      </c>
      <c r="AE789" s="66">
        <v>0</v>
      </c>
      <c r="AF789" s="66">
        <v>0</v>
      </c>
      <c r="AG789" s="66">
        <v>0</v>
      </c>
      <c r="AH789" s="66">
        <v>0</v>
      </c>
      <c r="AI789" s="66">
        <v>0</v>
      </c>
      <c r="AJ789" s="66"/>
      <c r="AK789" s="66">
        <v>0</v>
      </c>
      <c r="AL789" s="66"/>
      <c r="AM789" s="66"/>
      <c r="AN789" s="66"/>
      <c r="AO789" s="66">
        <v>3.9794725899999999</v>
      </c>
      <c r="AP789" s="66">
        <v>0.25</v>
      </c>
      <c r="AQ789" s="66"/>
      <c r="AR789" s="66">
        <v>0.84</v>
      </c>
      <c r="AS789" s="66"/>
      <c r="AT789" s="66"/>
      <c r="AU789" s="66"/>
      <c r="AV789" s="66">
        <v>3.9794725899999999</v>
      </c>
      <c r="AW789" s="87">
        <v>0.25</v>
      </c>
      <c r="AX789" s="66"/>
      <c r="AY789" s="87">
        <v>0.84</v>
      </c>
      <c r="AZ789" s="66"/>
      <c r="BA789" s="66"/>
      <c r="BB789" s="66"/>
      <c r="BC789" s="66">
        <v>0</v>
      </c>
      <c r="BD789" s="87">
        <v>0</v>
      </c>
      <c r="BE789" s="66"/>
      <c r="BF789" s="87">
        <v>0</v>
      </c>
      <c r="BG789" s="66"/>
      <c r="BH789" s="66"/>
      <c r="BI789" s="66"/>
      <c r="BJ789" s="66">
        <v>0</v>
      </c>
      <c r="BK789" s="87">
        <v>0</v>
      </c>
      <c r="BL789" s="66"/>
      <c r="BM789" s="87">
        <v>0</v>
      </c>
      <c r="BN789" s="66"/>
      <c r="BO789" s="66"/>
      <c r="BP789" s="66"/>
      <c r="BQ789" s="66"/>
      <c r="BR789" s="66"/>
      <c r="BS789" s="66"/>
      <c r="BT789" s="66"/>
      <c r="BU789" s="66"/>
      <c r="BV789" s="66"/>
      <c r="BW789" s="66"/>
      <c r="BX789" s="66"/>
      <c r="BY789" s="66"/>
      <c r="BZ789" s="66"/>
      <c r="CA789" s="66"/>
    </row>
    <row r="790" spans="1:79" ht="78.75" x14ac:dyDescent="0.25">
      <c r="A790" s="171" t="s">
        <v>900</v>
      </c>
      <c r="B790" s="84" t="s">
        <v>463</v>
      </c>
      <c r="C790" s="171" t="s">
        <v>2563</v>
      </c>
      <c r="D790" s="87">
        <v>118.41462</v>
      </c>
      <c r="E790" s="66">
        <v>0</v>
      </c>
      <c r="F790" s="66">
        <v>0</v>
      </c>
      <c r="G790" s="66">
        <v>0</v>
      </c>
      <c r="H790" s="66">
        <v>0</v>
      </c>
      <c r="I790" s="66">
        <v>0</v>
      </c>
      <c r="J790" s="66">
        <v>0</v>
      </c>
      <c r="K790" s="66">
        <v>0</v>
      </c>
      <c r="L790" s="66">
        <v>0</v>
      </c>
      <c r="M790" s="66">
        <v>0</v>
      </c>
      <c r="N790" s="66">
        <v>0</v>
      </c>
      <c r="O790" s="66">
        <v>0</v>
      </c>
      <c r="P790" s="66">
        <v>0</v>
      </c>
      <c r="Q790" s="66">
        <v>0</v>
      </c>
      <c r="R790" s="66">
        <v>0</v>
      </c>
      <c r="S790" s="66">
        <v>0</v>
      </c>
      <c r="T790" s="66">
        <v>0</v>
      </c>
      <c r="U790" s="66">
        <v>0</v>
      </c>
      <c r="V790" s="66">
        <v>0</v>
      </c>
      <c r="W790" s="66">
        <v>0</v>
      </c>
      <c r="X790" s="66">
        <v>0</v>
      </c>
      <c r="Y790" s="66">
        <v>0</v>
      </c>
      <c r="Z790" s="66">
        <v>0</v>
      </c>
      <c r="AA790" s="66">
        <v>0</v>
      </c>
      <c r="AB790" s="66">
        <v>0</v>
      </c>
      <c r="AC790" s="66">
        <v>0</v>
      </c>
      <c r="AD790" s="66">
        <v>0</v>
      </c>
      <c r="AE790" s="66">
        <v>0</v>
      </c>
      <c r="AF790" s="66">
        <v>0</v>
      </c>
      <c r="AG790" s="66">
        <v>0</v>
      </c>
      <c r="AH790" s="66">
        <v>0</v>
      </c>
      <c r="AI790" s="66">
        <v>0</v>
      </c>
      <c r="AJ790" s="66"/>
      <c r="AK790" s="66">
        <v>0</v>
      </c>
      <c r="AL790" s="66"/>
      <c r="AM790" s="66"/>
      <c r="AN790" s="66"/>
      <c r="AO790" s="66">
        <v>0</v>
      </c>
      <c r="AP790" s="66">
        <v>0</v>
      </c>
      <c r="AQ790" s="66"/>
      <c r="AR790" s="66">
        <v>0</v>
      </c>
      <c r="AS790" s="66"/>
      <c r="AT790" s="66"/>
      <c r="AU790" s="66"/>
      <c r="AV790" s="66">
        <v>0</v>
      </c>
      <c r="AW790" s="87">
        <v>0</v>
      </c>
      <c r="AX790" s="66"/>
      <c r="AY790" s="87">
        <v>0</v>
      </c>
      <c r="AZ790" s="66"/>
      <c r="BA790" s="66"/>
      <c r="BB790" s="66"/>
      <c r="BC790" s="66">
        <v>0</v>
      </c>
      <c r="BD790" s="87">
        <v>0</v>
      </c>
      <c r="BE790" s="66"/>
      <c r="BF790" s="87">
        <v>0</v>
      </c>
      <c r="BG790" s="66"/>
      <c r="BH790" s="66"/>
      <c r="BI790" s="66"/>
      <c r="BJ790" s="66">
        <v>0</v>
      </c>
      <c r="BK790" s="87">
        <v>0</v>
      </c>
      <c r="BL790" s="66"/>
      <c r="BM790" s="87">
        <v>0</v>
      </c>
      <c r="BN790" s="66"/>
      <c r="BO790" s="66"/>
      <c r="BP790" s="66"/>
      <c r="BQ790" s="66"/>
      <c r="BR790" s="66"/>
      <c r="BS790" s="66"/>
      <c r="BT790" s="66"/>
      <c r="BU790" s="66"/>
      <c r="BV790" s="66"/>
      <c r="BW790" s="66"/>
      <c r="BX790" s="66"/>
      <c r="BY790" s="66"/>
      <c r="BZ790" s="66"/>
      <c r="CA790" s="66"/>
    </row>
    <row r="791" spans="1:79" ht="47.25" x14ac:dyDescent="0.25">
      <c r="A791" s="171" t="s">
        <v>900</v>
      </c>
      <c r="B791" s="86" t="s">
        <v>800</v>
      </c>
      <c r="C791" s="171" t="s">
        <v>2564</v>
      </c>
      <c r="D791" s="87">
        <v>3.5122300000000002</v>
      </c>
      <c r="E791" s="66">
        <v>0</v>
      </c>
      <c r="F791" s="66">
        <v>0</v>
      </c>
      <c r="G791" s="66">
        <v>0</v>
      </c>
      <c r="H791" s="66">
        <v>0</v>
      </c>
      <c r="I791" s="66">
        <v>0</v>
      </c>
      <c r="J791" s="66">
        <v>0</v>
      </c>
      <c r="K791" s="66">
        <v>0</v>
      </c>
      <c r="L791" s="66">
        <v>0</v>
      </c>
      <c r="M791" s="66">
        <v>0</v>
      </c>
      <c r="N791" s="66">
        <v>0</v>
      </c>
      <c r="O791" s="66">
        <v>0</v>
      </c>
      <c r="P791" s="66">
        <v>0</v>
      </c>
      <c r="Q791" s="66">
        <v>0</v>
      </c>
      <c r="R791" s="66">
        <v>0</v>
      </c>
      <c r="S791" s="66">
        <v>0</v>
      </c>
      <c r="T791" s="66">
        <v>0</v>
      </c>
      <c r="U791" s="66">
        <v>0</v>
      </c>
      <c r="V791" s="66">
        <v>0</v>
      </c>
      <c r="W791" s="66">
        <v>0</v>
      </c>
      <c r="X791" s="66">
        <v>0</v>
      </c>
      <c r="Y791" s="66">
        <v>0</v>
      </c>
      <c r="Z791" s="66">
        <v>0</v>
      </c>
      <c r="AA791" s="66">
        <v>0</v>
      </c>
      <c r="AB791" s="66">
        <v>0</v>
      </c>
      <c r="AC791" s="66">
        <v>0</v>
      </c>
      <c r="AD791" s="66">
        <v>0</v>
      </c>
      <c r="AE791" s="66">
        <v>0</v>
      </c>
      <c r="AF791" s="66">
        <v>0</v>
      </c>
      <c r="AG791" s="66">
        <v>0</v>
      </c>
      <c r="AH791" s="66">
        <v>0</v>
      </c>
      <c r="AI791" s="66">
        <v>0</v>
      </c>
      <c r="AJ791" s="66"/>
      <c r="AK791" s="66">
        <v>0</v>
      </c>
      <c r="AL791" s="66"/>
      <c r="AM791" s="66"/>
      <c r="AN791" s="66"/>
      <c r="AO791" s="66">
        <v>2.3886782000000002</v>
      </c>
      <c r="AP791" s="66">
        <v>0</v>
      </c>
      <c r="AQ791" s="66"/>
      <c r="AR791" s="66">
        <v>7.0000000000000001E-3</v>
      </c>
      <c r="AS791" s="66"/>
      <c r="AT791" s="66"/>
      <c r="AU791" s="66"/>
      <c r="AV791" s="66">
        <v>0</v>
      </c>
      <c r="AW791" s="87">
        <v>0</v>
      </c>
      <c r="AX791" s="66"/>
      <c r="AY791" s="87">
        <v>0</v>
      </c>
      <c r="AZ791" s="66"/>
      <c r="BA791" s="66"/>
      <c r="BB791" s="66"/>
      <c r="BC791" s="66">
        <v>2.3886782000000002</v>
      </c>
      <c r="BD791" s="87">
        <v>0</v>
      </c>
      <c r="BE791" s="66"/>
      <c r="BF791" s="87">
        <v>7.0000000000000001E-3</v>
      </c>
      <c r="BG791" s="66"/>
      <c r="BH791" s="66"/>
      <c r="BI791" s="66"/>
      <c r="BJ791" s="66">
        <v>0</v>
      </c>
      <c r="BK791" s="87">
        <v>0</v>
      </c>
      <c r="BL791" s="66"/>
      <c r="BM791" s="87">
        <v>0</v>
      </c>
      <c r="BN791" s="66"/>
      <c r="BO791" s="66"/>
      <c r="BP791" s="66"/>
      <c r="BQ791" s="66"/>
      <c r="BR791" s="66"/>
      <c r="BS791" s="66"/>
      <c r="BT791" s="66"/>
      <c r="BU791" s="66"/>
      <c r="BV791" s="66"/>
      <c r="BW791" s="66"/>
      <c r="BX791" s="66"/>
      <c r="BY791" s="66"/>
      <c r="BZ791" s="66"/>
      <c r="CA791" s="66"/>
    </row>
    <row r="792" spans="1:79" ht="47.25" x14ac:dyDescent="0.25">
      <c r="A792" s="171" t="s">
        <v>900</v>
      </c>
      <c r="B792" s="86" t="s">
        <v>801</v>
      </c>
      <c r="C792" s="171" t="s">
        <v>2565</v>
      </c>
      <c r="D792" s="87">
        <v>3.5122300000000002</v>
      </c>
      <c r="E792" s="66">
        <v>0</v>
      </c>
      <c r="F792" s="66">
        <v>0</v>
      </c>
      <c r="G792" s="66">
        <v>0</v>
      </c>
      <c r="H792" s="66">
        <v>0</v>
      </c>
      <c r="I792" s="66">
        <v>0</v>
      </c>
      <c r="J792" s="66">
        <v>0</v>
      </c>
      <c r="K792" s="66">
        <v>0</v>
      </c>
      <c r="L792" s="66">
        <v>0</v>
      </c>
      <c r="M792" s="66">
        <v>0</v>
      </c>
      <c r="N792" s="66">
        <v>0</v>
      </c>
      <c r="O792" s="66">
        <v>0</v>
      </c>
      <c r="P792" s="66">
        <v>0</v>
      </c>
      <c r="Q792" s="66">
        <v>0</v>
      </c>
      <c r="R792" s="66">
        <v>0</v>
      </c>
      <c r="S792" s="66">
        <v>0</v>
      </c>
      <c r="T792" s="66">
        <v>0</v>
      </c>
      <c r="U792" s="66">
        <v>0</v>
      </c>
      <c r="V792" s="66">
        <v>0</v>
      </c>
      <c r="W792" s="66">
        <v>0</v>
      </c>
      <c r="X792" s="66">
        <v>0</v>
      </c>
      <c r="Y792" s="66">
        <v>0</v>
      </c>
      <c r="Z792" s="66">
        <v>0</v>
      </c>
      <c r="AA792" s="66">
        <v>0</v>
      </c>
      <c r="AB792" s="66">
        <v>0</v>
      </c>
      <c r="AC792" s="66">
        <v>0</v>
      </c>
      <c r="AD792" s="66">
        <v>0</v>
      </c>
      <c r="AE792" s="66">
        <v>0</v>
      </c>
      <c r="AF792" s="66">
        <v>0</v>
      </c>
      <c r="AG792" s="66">
        <v>0</v>
      </c>
      <c r="AH792" s="66">
        <v>0</v>
      </c>
      <c r="AI792" s="66">
        <v>0</v>
      </c>
      <c r="AJ792" s="66"/>
      <c r="AK792" s="66">
        <v>0</v>
      </c>
      <c r="AL792" s="66"/>
      <c r="AM792" s="66"/>
      <c r="AN792" s="66"/>
      <c r="AO792" s="66">
        <v>2.3239364600000001</v>
      </c>
      <c r="AP792" s="66">
        <v>0</v>
      </c>
      <c r="AQ792" s="66"/>
      <c r="AR792" s="66">
        <v>6.6000000000000003E-2</v>
      </c>
      <c r="AS792" s="66"/>
      <c r="AT792" s="66"/>
      <c r="AU792" s="66"/>
      <c r="AV792" s="66">
        <v>2.3239364600000001</v>
      </c>
      <c r="AW792" s="87">
        <v>0</v>
      </c>
      <c r="AX792" s="66"/>
      <c r="AY792" s="87">
        <v>6.6000000000000003E-2</v>
      </c>
      <c r="AZ792" s="66"/>
      <c r="BA792" s="66"/>
      <c r="BB792" s="66"/>
      <c r="BC792" s="66">
        <v>0</v>
      </c>
      <c r="BD792" s="87">
        <v>0</v>
      </c>
      <c r="BE792" s="66"/>
      <c r="BF792" s="87">
        <v>0</v>
      </c>
      <c r="BG792" s="66"/>
      <c r="BH792" s="66"/>
      <c r="BI792" s="66"/>
      <c r="BJ792" s="66">
        <v>0</v>
      </c>
      <c r="BK792" s="87">
        <v>0</v>
      </c>
      <c r="BL792" s="66"/>
      <c r="BM792" s="87">
        <v>0</v>
      </c>
      <c r="BN792" s="66"/>
      <c r="BO792" s="66"/>
      <c r="BP792" s="66"/>
      <c r="BQ792" s="66"/>
      <c r="BR792" s="66"/>
      <c r="BS792" s="66"/>
      <c r="BT792" s="66"/>
      <c r="BU792" s="66"/>
      <c r="BV792" s="66"/>
      <c r="BW792" s="66"/>
      <c r="BX792" s="66"/>
      <c r="BY792" s="66"/>
      <c r="BZ792" s="66"/>
      <c r="CA792" s="66"/>
    </row>
    <row r="793" spans="1:79" ht="47.25" x14ac:dyDescent="0.25">
      <c r="A793" s="171" t="s">
        <v>900</v>
      </c>
      <c r="B793" s="85" t="s">
        <v>802</v>
      </c>
      <c r="C793" s="171" t="s">
        <v>2566</v>
      </c>
      <c r="D793" s="87">
        <v>3.5122300000000002</v>
      </c>
      <c r="E793" s="66">
        <v>0</v>
      </c>
      <c r="F793" s="66">
        <v>0</v>
      </c>
      <c r="G793" s="66">
        <v>0</v>
      </c>
      <c r="H793" s="66">
        <v>0</v>
      </c>
      <c r="I793" s="66">
        <v>0</v>
      </c>
      <c r="J793" s="66">
        <v>0</v>
      </c>
      <c r="K793" s="66">
        <v>0</v>
      </c>
      <c r="L793" s="66">
        <v>0</v>
      </c>
      <c r="M793" s="66">
        <v>0</v>
      </c>
      <c r="N793" s="66">
        <v>0</v>
      </c>
      <c r="O793" s="66">
        <v>0</v>
      </c>
      <c r="P793" s="66">
        <v>0</v>
      </c>
      <c r="Q793" s="66">
        <v>0</v>
      </c>
      <c r="R793" s="66">
        <v>0</v>
      </c>
      <c r="S793" s="66">
        <v>0</v>
      </c>
      <c r="T793" s="66">
        <v>0</v>
      </c>
      <c r="U793" s="66">
        <v>0</v>
      </c>
      <c r="V793" s="66">
        <v>0</v>
      </c>
      <c r="W793" s="66">
        <v>0</v>
      </c>
      <c r="X793" s="66">
        <v>0</v>
      </c>
      <c r="Y793" s="66">
        <v>0</v>
      </c>
      <c r="Z793" s="66">
        <v>0</v>
      </c>
      <c r="AA793" s="66">
        <v>0</v>
      </c>
      <c r="AB793" s="66">
        <v>0</v>
      </c>
      <c r="AC793" s="66">
        <v>0</v>
      </c>
      <c r="AD793" s="66">
        <v>0</v>
      </c>
      <c r="AE793" s="66">
        <v>0</v>
      </c>
      <c r="AF793" s="66">
        <v>0</v>
      </c>
      <c r="AG793" s="66">
        <v>0</v>
      </c>
      <c r="AH793" s="66">
        <v>0</v>
      </c>
      <c r="AI793" s="66">
        <v>0</v>
      </c>
      <c r="AJ793" s="66"/>
      <c r="AK793" s="66">
        <v>0</v>
      </c>
      <c r="AL793" s="66"/>
      <c r="AM793" s="66"/>
      <c r="AN793" s="66"/>
      <c r="AO793" s="66">
        <v>2.2701296100000001</v>
      </c>
      <c r="AP793" s="66">
        <v>0</v>
      </c>
      <c r="AQ793" s="66"/>
      <c r="AR793" s="66">
        <v>0.08</v>
      </c>
      <c r="AS793" s="66"/>
      <c r="AT793" s="66"/>
      <c r="AU793" s="66"/>
      <c r="AV793" s="66">
        <v>2.2701296100000001</v>
      </c>
      <c r="AW793" s="87">
        <v>0</v>
      </c>
      <c r="AX793" s="66"/>
      <c r="AY793" s="87">
        <v>0.08</v>
      </c>
      <c r="AZ793" s="66"/>
      <c r="BA793" s="66"/>
      <c r="BB793" s="66"/>
      <c r="BC793" s="66">
        <v>0</v>
      </c>
      <c r="BD793" s="87">
        <v>0</v>
      </c>
      <c r="BE793" s="66"/>
      <c r="BF793" s="87">
        <v>0</v>
      </c>
      <c r="BG793" s="66"/>
      <c r="BH793" s="66"/>
      <c r="BI793" s="66"/>
      <c r="BJ793" s="66">
        <v>0</v>
      </c>
      <c r="BK793" s="87">
        <v>0</v>
      </c>
      <c r="BL793" s="66"/>
      <c r="BM793" s="87">
        <v>0</v>
      </c>
      <c r="BN793" s="66"/>
      <c r="BO793" s="66"/>
      <c r="BP793" s="66"/>
      <c r="BQ793" s="66"/>
      <c r="BR793" s="66"/>
      <c r="BS793" s="66"/>
      <c r="BT793" s="66"/>
      <c r="BU793" s="66"/>
      <c r="BV793" s="66"/>
      <c r="BW793" s="66"/>
      <c r="BX793" s="66"/>
      <c r="BY793" s="66"/>
      <c r="BZ793" s="66"/>
      <c r="CA793" s="66"/>
    </row>
    <row r="794" spans="1:79" ht="47.25" x14ac:dyDescent="0.25">
      <c r="A794" s="171" t="s">
        <v>900</v>
      </c>
      <c r="B794" s="85" t="s">
        <v>803</v>
      </c>
      <c r="C794" s="171" t="s">
        <v>2567</v>
      </c>
      <c r="D794" s="87">
        <v>2.5870700000000002</v>
      </c>
      <c r="E794" s="66">
        <v>0</v>
      </c>
      <c r="F794" s="66">
        <v>0</v>
      </c>
      <c r="G794" s="66">
        <v>0</v>
      </c>
      <c r="H794" s="66">
        <v>0</v>
      </c>
      <c r="I794" s="66">
        <v>0</v>
      </c>
      <c r="J794" s="66">
        <v>0</v>
      </c>
      <c r="K794" s="66">
        <v>0</v>
      </c>
      <c r="L794" s="66">
        <v>0</v>
      </c>
      <c r="M794" s="66">
        <v>0</v>
      </c>
      <c r="N794" s="66">
        <v>0</v>
      </c>
      <c r="O794" s="66">
        <v>0</v>
      </c>
      <c r="P794" s="66">
        <v>0</v>
      </c>
      <c r="Q794" s="66">
        <v>0</v>
      </c>
      <c r="R794" s="66">
        <v>0</v>
      </c>
      <c r="S794" s="66">
        <v>0</v>
      </c>
      <c r="T794" s="66">
        <v>0</v>
      </c>
      <c r="U794" s="66">
        <v>0</v>
      </c>
      <c r="V794" s="66">
        <v>0</v>
      </c>
      <c r="W794" s="66">
        <v>0</v>
      </c>
      <c r="X794" s="66">
        <v>0</v>
      </c>
      <c r="Y794" s="66">
        <v>0</v>
      </c>
      <c r="Z794" s="66">
        <v>0</v>
      </c>
      <c r="AA794" s="66">
        <v>0</v>
      </c>
      <c r="AB794" s="66">
        <v>0</v>
      </c>
      <c r="AC794" s="66">
        <v>0</v>
      </c>
      <c r="AD794" s="66">
        <v>0</v>
      </c>
      <c r="AE794" s="66">
        <v>0</v>
      </c>
      <c r="AF794" s="66">
        <v>0</v>
      </c>
      <c r="AG794" s="66">
        <v>0</v>
      </c>
      <c r="AH794" s="66">
        <v>0</v>
      </c>
      <c r="AI794" s="66">
        <v>0</v>
      </c>
      <c r="AJ794" s="66"/>
      <c r="AK794" s="66">
        <v>0</v>
      </c>
      <c r="AL794" s="66"/>
      <c r="AM794" s="66"/>
      <c r="AN794" s="66"/>
      <c r="AO794" s="66">
        <v>2.2781376</v>
      </c>
      <c r="AP794" s="66">
        <v>0</v>
      </c>
      <c r="AQ794" s="66"/>
      <c r="AR794" s="66">
        <v>5.2699999999999997E-2</v>
      </c>
      <c r="AS794" s="66"/>
      <c r="AT794" s="66"/>
      <c r="AU794" s="66"/>
      <c r="AV794" s="66">
        <v>2.2781376</v>
      </c>
      <c r="AW794" s="87">
        <v>0</v>
      </c>
      <c r="AX794" s="66"/>
      <c r="AY794" s="87">
        <v>5.2699999999999997E-2</v>
      </c>
      <c r="AZ794" s="66"/>
      <c r="BA794" s="66"/>
      <c r="BB794" s="66"/>
      <c r="BC794" s="66">
        <v>0</v>
      </c>
      <c r="BD794" s="87">
        <v>0</v>
      </c>
      <c r="BE794" s="66"/>
      <c r="BF794" s="87">
        <v>0</v>
      </c>
      <c r="BG794" s="66"/>
      <c r="BH794" s="66"/>
      <c r="BI794" s="66"/>
      <c r="BJ794" s="66">
        <v>0</v>
      </c>
      <c r="BK794" s="87">
        <v>0</v>
      </c>
      <c r="BL794" s="66"/>
      <c r="BM794" s="87">
        <v>0</v>
      </c>
      <c r="BN794" s="66"/>
      <c r="BO794" s="66"/>
      <c r="BP794" s="66"/>
      <c r="BQ794" s="66"/>
      <c r="BR794" s="66"/>
      <c r="BS794" s="66"/>
      <c r="BT794" s="66"/>
      <c r="BU794" s="66"/>
      <c r="BV794" s="66"/>
      <c r="BW794" s="66"/>
      <c r="BX794" s="66"/>
      <c r="BY794" s="66"/>
      <c r="BZ794" s="66"/>
      <c r="CA794" s="66"/>
    </row>
    <row r="795" spans="1:79" ht="47.25" x14ac:dyDescent="0.25">
      <c r="A795" s="171" t="s">
        <v>900</v>
      </c>
      <c r="B795" s="85" t="s">
        <v>804</v>
      </c>
      <c r="C795" s="171" t="s">
        <v>2568</v>
      </c>
      <c r="D795" s="87">
        <v>2.5870700000000002</v>
      </c>
      <c r="E795" s="66">
        <v>0</v>
      </c>
      <c r="F795" s="66">
        <v>0</v>
      </c>
      <c r="G795" s="66">
        <v>0</v>
      </c>
      <c r="H795" s="66">
        <v>0</v>
      </c>
      <c r="I795" s="66">
        <v>0</v>
      </c>
      <c r="J795" s="66">
        <v>0</v>
      </c>
      <c r="K795" s="66">
        <v>0</v>
      </c>
      <c r="L795" s="66">
        <v>0</v>
      </c>
      <c r="M795" s="66">
        <v>0</v>
      </c>
      <c r="N795" s="66">
        <v>0</v>
      </c>
      <c r="O795" s="66">
        <v>0</v>
      </c>
      <c r="P795" s="66">
        <v>0</v>
      </c>
      <c r="Q795" s="66">
        <v>0</v>
      </c>
      <c r="R795" s="66">
        <v>0</v>
      </c>
      <c r="S795" s="66">
        <v>0</v>
      </c>
      <c r="T795" s="66">
        <v>0</v>
      </c>
      <c r="U795" s="66">
        <v>0</v>
      </c>
      <c r="V795" s="66">
        <v>0</v>
      </c>
      <c r="W795" s="66">
        <v>0</v>
      </c>
      <c r="X795" s="66">
        <v>0</v>
      </c>
      <c r="Y795" s="66">
        <v>0</v>
      </c>
      <c r="Z795" s="66">
        <v>0</v>
      </c>
      <c r="AA795" s="66">
        <v>0</v>
      </c>
      <c r="AB795" s="66">
        <v>0</v>
      </c>
      <c r="AC795" s="66">
        <v>0</v>
      </c>
      <c r="AD795" s="66">
        <v>0</v>
      </c>
      <c r="AE795" s="66">
        <v>0</v>
      </c>
      <c r="AF795" s="66">
        <v>0</v>
      </c>
      <c r="AG795" s="66">
        <v>0</v>
      </c>
      <c r="AH795" s="66">
        <v>0</v>
      </c>
      <c r="AI795" s="66">
        <v>0</v>
      </c>
      <c r="AJ795" s="66"/>
      <c r="AK795" s="66">
        <v>0</v>
      </c>
      <c r="AL795" s="66"/>
      <c r="AM795" s="66"/>
      <c r="AN795" s="66"/>
      <c r="AO795" s="66">
        <v>0</v>
      </c>
      <c r="AP795" s="66">
        <v>0</v>
      </c>
      <c r="AQ795" s="66"/>
      <c r="AR795" s="66">
        <v>0</v>
      </c>
      <c r="AS795" s="66"/>
      <c r="AT795" s="66"/>
      <c r="AU795" s="66"/>
      <c r="AV795" s="66">
        <v>0</v>
      </c>
      <c r="AW795" s="87">
        <v>0</v>
      </c>
      <c r="AX795" s="66"/>
      <c r="AY795" s="87">
        <v>0</v>
      </c>
      <c r="AZ795" s="66"/>
      <c r="BA795" s="66"/>
      <c r="BB795" s="66"/>
      <c r="BC795" s="66">
        <v>0</v>
      </c>
      <c r="BD795" s="87">
        <v>0</v>
      </c>
      <c r="BE795" s="66"/>
      <c r="BF795" s="87">
        <v>0</v>
      </c>
      <c r="BG795" s="66"/>
      <c r="BH795" s="66"/>
      <c r="BI795" s="66"/>
      <c r="BJ795" s="66">
        <v>0</v>
      </c>
      <c r="BK795" s="87">
        <v>0</v>
      </c>
      <c r="BL795" s="66"/>
      <c r="BM795" s="87">
        <v>0</v>
      </c>
      <c r="BN795" s="66"/>
      <c r="BO795" s="66"/>
      <c r="BP795" s="66"/>
      <c r="BQ795" s="66"/>
      <c r="BR795" s="66"/>
      <c r="BS795" s="66"/>
      <c r="BT795" s="66"/>
      <c r="BU795" s="66"/>
      <c r="BV795" s="66"/>
      <c r="BW795" s="66"/>
      <c r="BX795" s="66"/>
      <c r="BY795" s="66"/>
      <c r="BZ795" s="66"/>
      <c r="CA795" s="66"/>
    </row>
    <row r="796" spans="1:79" ht="47.25" x14ac:dyDescent="0.25">
      <c r="A796" s="171" t="s">
        <v>900</v>
      </c>
      <c r="B796" s="85" t="s">
        <v>805</v>
      </c>
      <c r="C796" s="171" t="s">
        <v>2569</v>
      </c>
      <c r="D796" s="87">
        <v>2.5870700000000002</v>
      </c>
      <c r="E796" s="66">
        <v>0</v>
      </c>
      <c r="F796" s="66">
        <v>0</v>
      </c>
      <c r="G796" s="66">
        <v>0</v>
      </c>
      <c r="H796" s="66">
        <v>0</v>
      </c>
      <c r="I796" s="66">
        <v>0</v>
      </c>
      <c r="J796" s="66">
        <v>0</v>
      </c>
      <c r="K796" s="66">
        <v>0</v>
      </c>
      <c r="L796" s="66">
        <v>0</v>
      </c>
      <c r="M796" s="66">
        <v>0</v>
      </c>
      <c r="N796" s="66">
        <v>0</v>
      </c>
      <c r="O796" s="66">
        <v>0</v>
      </c>
      <c r="P796" s="66">
        <v>0</v>
      </c>
      <c r="Q796" s="66">
        <v>0</v>
      </c>
      <c r="R796" s="66">
        <v>0</v>
      </c>
      <c r="S796" s="66">
        <v>0</v>
      </c>
      <c r="T796" s="66">
        <v>0</v>
      </c>
      <c r="U796" s="66">
        <v>0</v>
      </c>
      <c r="V796" s="66">
        <v>0</v>
      </c>
      <c r="W796" s="66">
        <v>0</v>
      </c>
      <c r="X796" s="66">
        <v>0</v>
      </c>
      <c r="Y796" s="66">
        <v>0</v>
      </c>
      <c r="Z796" s="66">
        <v>0</v>
      </c>
      <c r="AA796" s="66">
        <v>0</v>
      </c>
      <c r="AB796" s="66">
        <v>0</v>
      </c>
      <c r="AC796" s="66">
        <v>0</v>
      </c>
      <c r="AD796" s="66">
        <v>0</v>
      </c>
      <c r="AE796" s="66">
        <v>0</v>
      </c>
      <c r="AF796" s="66">
        <v>0</v>
      </c>
      <c r="AG796" s="66">
        <v>0</v>
      </c>
      <c r="AH796" s="66">
        <v>0</v>
      </c>
      <c r="AI796" s="66">
        <v>0</v>
      </c>
      <c r="AJ796" s="66"/>
      <c r="AK796" s="66">
        <v>0</v>
      </c>
      <c r="AL796" s="66"/>
      <c r="AM796" s="66"/>
      <c r="AN796" s="66"/>
      <c r="AO796" s="66">
        <v>2.2784925400000002</v>
      </c>
      <c r="AP796" s="66">
        <v>0</v>
      </c>
      <c r="AQ796" s="66"/>
      <c r="AR796" s="66">
        <v>6.3E-2</v>
      </c>
      <c r="AS796" s="66"/>
      <c r="AT796" s="66"/>
      <c r="AU796" s="66"/>
      <c r="AV796" s="66">
        <v>2.2784925400000002</v>
      </c>
      <c r="AW796" s="87">
        <v>0</v>
      </c>
      <c r="AX796" s="66"/>
      <c r="AY796" s="87">
        <v>6.3E-2</v>
      </c>
      <c r="AZ796" s="66"/>
      <c r="BA796" s="66"/>
      <c r="BB796" s="66"/>
      <c r="BC796" s="66">
        <v>0</v>
      </c>
      <c r="BD796" s="87">
        <v>0</v>
      </c>
      <c r="BE796" s="66"/>
      <c r="BF796" s="87">
        <v>0</v>
      </c>
      <c r="BG796" s="66"/>
      <c r="BH796" s="66"/>
      <c r="BI796" s="66"/>
      <c r="BJ796" s="66">
        <v>0</v>
      </c>
      <c r="BK796" s="87">
        <v>0</v>
      </c>
      <c r="BL796" s="66"/>
      <c r="BM796" s="87">
        <v>0</v>
      </c>
      <c r="BN796" s="66"/>
      <c r="BO796" s="66"/>
      <c r="BP796" s="66"/>
      <c r="BQ796" s="66"/>
      <c r="BR796" s="66"/>
      <c r="BS796" s="66"/>
      <c r="BT796" s="66"/>
      <c r="BU796" s="66"/>
      <c r="BV796" s="66"/>
      <c r="BW796" s="66"/>
      <c r="BX796" s="66"/>
      <c r="BY796" s="66"/>
      <c r="BZ796" s="66"/>
      <c r="CA796" s="66"/>
    </row>
    <row r="797" spans="1:79" ht="47.25" x14ac:dyDescent="0.25">
      <c r="A797" s="171" t="s">
        <v>900</v>
      </c>
      <c r="B797" s="86" t="s">
        <v>806</v>
      </c>
      <c r="C797" s="171" t="s">
        <v>2570</v>
      </c>
      <c r="D797" s="87">
        <v>3.5122300000000002</v>
      </c>
      <c r="E797" s="66">
        <v>0</v>
      </c>
      <c r="F797" s="66">
        <v>0</v>
      </c>
      <c r="G797" s="66">
        <v>0</v>
      </c>
      <c r="H797" s="66">
        <v>0</v>
      </c>
      <c r="I797" s="66">
        <v>0</v>
      </c>
      <c r="J797" s="66">
        <v>0</v>
      </c>
      <c r="K797" s="66">
        <v>0</v>
      </c>
      <c r="L797" s="66">
        <v>0</v>
      </c>
      <c r="M797" s="66">
        <v>0</v>
      </c>
      <c r="N797" s="66">
        <v>0</v>
      </c>
      <c r="O797" s="66">
        <v>0</v>
      </c>
      <c r="P797" s="66">
        <v>0</v>
      </c>
      <c r="Q797" s="66">
        <v>0</v>
      </c>
      <c r="R797" s="66">
        <v>0</v>
      </c>
      <c r="S797" s="66">
        <v>0</v>
      </c>
      <c r="T797" s="66">
        <v>0</v>
      </c>
      <c r="U797" s="66">
        <v>0</v>
      </c>
      <c r="V797" s="66">
        <v>0</v>
      </c>
      <c r="W797" s="66">
        <v>0</v>
      </c>
      <c r="X797" s="66">
        <v>0</v>
      </c>
      <c r="Y797" s="66">
        <v>0</v>
      </c>
      <c r="Z797" s="66">
        <v>0</v>
      </c>
      <c r="AA797" s="66">
        <v>0</v>
      </c>
      <c r="AB797" s="66">
        <v>0</v>
      </c>
      <c r="AC797" s="66">
        <v>0</v>
      </c>
      <c r="AD797" s="66">
        <v>0</v>
      </c>
      <c r="AE797" s="66">
        <v>0</v>
      </c>
      <c r="AF797" s="66">
        <v>0</v>
      </c>
      <c r="AG797" s="66">
        <v>0</v>
      </c>
      <c r="AH797" s="66">
        <v>0</v>
      </c>
      <c r="AI797" s="66">
        <v>0</v>
      </c>
      <c r="AJ797" s="66"/>
      <c r="AK797" s="66">
        <v>0</v>
      </c>
      <c r="AL797" s="66"/>
      <c r="AM797" s="66"/>
      <c r="AN797" s="66"/>
      <c r="AO797" s="66">
        <v>2.63915137</v>
      </c>
      <c r="AP797" s="66">
        <v>0</v>
      </c>
      <c r="AQ797" s="66"/>
      <c r="AR797" s="66">
        <v>4.3999999999999997E-2</v>
      </c>
      <c r="AS797" s="66"/>
      <c r="AT797" s="66"/>
      <c r="AU797" s="66"/>
      <c r="AV797" s="66">
        <v>0</v>
      </c>
      <c r="AW797" s="87">
        <v>0</v>
      </c>
      <c r="AX797" s="66"/>
      <c r="AY797" s="87">
        <v>0</v>
      </c>
      <c r="AZ797" s="66"/>
      <c r="BA797" s="66"/>
      <c r="BB797" s="66"/>
      <c r="BC797" s="66">
        <v>0</v>
      </c>
      <c r="BD797" s="87">
        <v>0</v>
      </c>
      <c r="BE797" s="66"/>
      <c r="BF797" s="87">
        <v>0</v>
      </c>
      <c r="BG797" s="66"/>
      <c r="BH797" s="66"/>
      <c r="BI797" s="66"/>
      <c r="BJ797" s="66">
        <v>2.63915137</v>
      </c>
      <c r="BK797" s="87">
        <v>0</v>
      </c>
      <c r="BL797" s="66"/>
      <c r="BM797" s="87">
        <v>4.3999999999999997E-2</v>
      </c>
      <c r="BN797" s="66"/>
      <c r="BO797" s="66"/>
      <c r="BP797" s="66"/>
      <c r="BQ797" s="66"/>
      <c r="BR797" s="66"/>
      <c r="BS797" s="66"/>
      <c r="BT797" s="66"/>
      <c r="BU797" s="66"/>
      <c r="BV797" s="66"/>
      <c r="BW797" s="66"/>
      <c r="BX797" s="66"/>
      <c r="BY797" s="66"/>
      <c r="BZ797" s="66"/>
      <c r="CA797" s="66"/>
    </row>
    <row r="798" spans="1:79" ht="47.25" x14ac:dyDescent="0.25">
      <c r="A798" s="171" t="s">
        <v>900</v>
      </c>
      <c r="B798" s="85" t="s">
        <v>807</v>
      </c>
      <c r="C798" s="171" t="s">
        <v>2571</v>
      </c>
      <c r="D798" s="87">
        <v>3.5122300000000002</v>
      </c>
      <c r="E798" s="66">
        <v>0</v>
      </c>
      <c r="F798" s="66">
        <v>0</v>
      </c>
      <c r="G798" s="66">
        <v>0</v>
      </c>
      <c r="H798" s="66">
        <v>0</v>
      </c>
      <c r="I798" s="66">
        <v>0</v>
      </c>
      <c r="J798" s="66">
        <v>0</v>
      </c>
      <c r="K798" s="66">
        <v>0</v>
      </c>
      <c r="L798" s="66">
        <v>0</v>
      </c>
      <c r="M798" s="66">
        <v>0</v>
      </c>
      <c r="N798" s="66">
        <v>0</v>
      </c>
      <c r="O798" s="66">
        <v>0</v>
      </c>
      <c r="P798" s="66">
        <v>0</v>
      </c>
      <c r="Q798" s="66">
        <v>0</v>
      </c>
      <c r="R798" s="66">
        <v>0</v>
      </c>
      <c r="S798" s="66">
        <v>0</v>
      </c>
      <c r="T798" s="66">
        <v>0</v>
      </c>
      <c r="U798" s="66">
        <v>0</v>
      </c>
      <c r="V798" s="66">
        <v>0</v>
      </c>
      <c r="W798" s="66">
        <v>0</v>
      </c>
      <c r="X798" s="66">
        <v>0</v>
      </c>
      <c r="Y798" s="66">
        <v>0</v>
      </c>
      <c r="Z798" s="66">
        <v>0</v>
      </c>
      <c r="AA798" s="66">
        <v>0</v>
      </c>
      <c r="AB798" s="66">
        <v>0</v>
      </c>
      <c r="AC798" s="66">
        <v>0</v>
      </c>
      <c r="AD798" s="66">
        <v>0</v>
      </c>
      <c r="AE798" s="66">
        <v>0</v>
      </c>
      <c r="AF798" s="66">
        <v>0</v>
      </c>
      <c r="AG798" s="66">
        <v>0</v>
      </c>
      <c r="AH798" s="66">
        <v>0</v>
      </c>
      <c r="AI798" s="66">
        <v>0</v>
      </c>
      <c r="AJ798" s="66"/>
      <c r="AK798" s="66">
        <v>0</v>
      </c>
      <c r="AL798" s="66"/>
      <c r="AM798" s="66"/>
      <c r="AN798" s="66"/>
      <c r="AO798" s="66">
        <v>2.2258750599999999</v>
      </c>
      <c r="AP798" s="66">
        <v>0</v>
      </c>
      <c r="AQ798" s="66"/>
      <c r="AR798" s="66">
        <v>3.2000000000000001E-2</v>
      </c>
      <c r="AS798" s="66"/>
      <c r="AT798" s="66"/>
      <c r="AU798" s="66"/>
      <c r="AV798" s="66">
        <v>2.2258750599999999</v>
      </c>
      <c r="AW798" s="87">
        <v>0</v>
      </c>
      <c r="AX798" s="66"/>
      <c r="AY798" s="87">
        <v>3.2000000000000001E-2</v>
      </c>
      <c r="AZ798" s="66"/>
      <c r="BA798" s="66"/>
      <c r="BB798" s="66"/>
      <c r="BC798" s="66">
        <v>0</v>
      </c>
      <c r="BD798" s="87">
        <v>0</v>
      </c>
      <c r="BE798" s="66"/>
      <c r="BF798" s="87">
        <v>0</v>
      </c>
      <c r="BG798" s="66"/>
      <c r="BH798" s="66"/>
      <c r="BI798" s="66"/>
      <c r="BJ798" s="66">
        <v>0</v>
      </c>
      <c r="BK798" s="87">
        <v>0</v>
      </c>
      <c r="BL798" s="66"/>
      <c r="BM798" s="87">
        <v>0</v>
      </c>
      <c r="BN798" s="66"/>
      <c r="BO798" s="66"/>
      <c r="BP798" s="66"/>
      <c r="BQ798" s="66"/>
      <c r="BR798" s="66"/>
      <c r="BS798" s="66"/>
      <c r="BT798" s="66"/>
      <c r="BU798" s="66"/>
      <c r="BV798" s="66"/>
      <c r="BW798" s="66"/>
      <c r="BX798" s="66"/>
      <c r="BY798" s="66"/>
      <c r="BZ798" s="66"/>
      <c r="CA798" s="66"/>
    </row>
    <row r="799" spans="1:79" ht="47.25" x14ac:dyDescent="0.25">
      <c r="A799" s="171" t="s">
        <v>900</v>
      </c>
      <c r="B799" s="85" t="s">
        <v>808</v>
      </c>
      <c r="C799" s="171" t="s">
        <v>2572</v>
      </c>
      <c r="D799" s="87">
        <v>3.5122300000000002</v>
      </c>
      <c r="E799" s="66">
        <v>0</v>
      </c>
      <c r="F799" s="66">
        <v>0</v>
      </c>
      <c r="G799" s="66">
        <v>0</v>
      </c>
      <c r="H799" s="66">
        <v>0</v>
      </c>
      <c r="I799" s="66">
        <v>0</v>
      </c>
      <c r="J799" s="66">
        <v>0</v>
      </c>
      <c r="K799" s="66">
        <v>0</v>
      </c>
      <c r="L799" s="66">
        <v>0</v>
      </c>
      <c r="M799" s="66">
        <v>0</v>
      </c>
      <c r="N799" s="66">
        <v>0</v>
      </c>
      <c r="O799" s="66">
        <v>0</v>
      </c>
      <c r="P799" s="66">
        <v>0</v>
      </c>
      <c r="Q799" s="66">
        <v>0</v>
      </c>
      <c r="R799" s="66">
        <v>0</v>
      </c>
      <c r="S799" s="66">
        <v>0</v>
      </c>
      <c r="T799" s="66">
        <v>0</v>
      </c>
      <c r="U799" s="66">
        <v>0</v>
      </c>
      <c r="V799" s="66">
        <v>0</v>
      </c>
      <c r="W799" s="66">
        <v>0</v>
      </c>
      <c r="X799" s="66">
        <v>0</v>
      </c>
      <c r="Y799" s="66">
        <v>0</v>
      </c>
      <c r="Z799" s="66">
        <v>0</v>
      </c>
      <c r="AA799" s="66">
        <v>0</v>
      </c>
      <c r="AB799" s="66">
        <v>0</v>
      </c>
      <c r="AC799" s="66">
        <v>0</v>
      </c>
      <c r="AD799" s="66">
        <v>0</v>
      </c>
      <c r="AE799" s="66">
        <v>0</v>
      </c>
      <c r="AF799" s="66">
        <v>0</v>
      </c>
      <c r="AG799" s="66">
        <v>0</v>
      </c>
      <c r="AH799" s="66">
        <v>0</v>
      </c>
      <c r="AI799" s="66">
        <v>0</v>
      </c>
      <c r="AJ799" s="66"/>
      <c r="AK799" s="66">
        <v>0</v>
      </c>
      <c r="AL799" s="66"/>
      <c r="AM799" s="66"/>
      <c r="AN799" s="66"/>
      <c r="AO799" s="66">
        <v>2.29782215</v>
      </c>
      <c r="AP799" s="66">
        <v>0</v>
      </c>
      <c r="AQ799" s="66"/>
      <c r="AR799" s="66">
        <v>3.2000000000000001E-2</v>
      </c>
      <c r="AS799" s="66"/>
      <c r="AT799" s="66"/>
      <c r="AU799" s="66"/>
      <c r="AV799" s="66">
        <v>2.29782215</v>
      </c>
      <c r="AW799" s="87">
        <v>0</v>
      </c>
      <c r="AX799" s="66"/>
      <c r="AY799" s="87">
        <v>3.2000000000000001E-2</v>
      </c>
      <c r="AZ799" s="66"/>
      <c r="BA799" s="66"/>
      <c r="BB799" s="66"/>
      <c r="BC799" s="66">
        <v>0</v>
      </c>
      <c r="BD799" s="87">
        <v>0</v>
      </c>
      <c r="BE799" s="66"/>
      <c r="BF799" s="87">
        <v>0</v>
      </c>
      <c r="BG799" s="66"/>
      <c r="BH799" s="66"/>
      <c r="BI799" s="66"/>
      <c r="BJ799" s="66">
        <v>0</v>
      </c>
      <c r="BK799" s="87">
        <v>0</v>
      </c>
      <c r="BL799" s="66"/>
      <c r="BM799" s="87">
        <v>0</v>
      </c>
      <c r="BN799" s="66"/>
      <c r="BO799" s="66"/>
      <c r="BP799" s="66"/>
      <c r="BQ799" s="66"/>
      <c r="BR799" s="66"/>
      <c r="BS799" s="66"/>
      <c r="BT799" s="66"/>
      <c r="BU799" s="66"/>
      <c r="BV799" s="66"/>
      <c r="BW799" s="66"/>
      <c r="BX799" s="66"/>
      <c r="BY799" s="66"/>
      <c r="BZ799" s="66"/>
      <c r="CA799" s="66"/>
    </row>
    <row r="800" spans="1:79" ht="63" x14ac:dyDescent="0.25">
      <c r="A800" s="171" t="s">
        <v>900</v>
      </c>
      <c r="B800" s="85" t="s">
        <v>809</v>
      </c>
      <c r="C800" s="171" t="s">
        <v>2573</v>
      </c>
      <c r="D800" s="87">
        <v>3.5122300000000002</v>
      </c>
      <c r="E800" s="66">
        <v>0</v>
      </c>
      <c r="F800" s="66">
        <v>0</v>
      </c>
      <c r="G800" s="66">
        <v>0</v>
      </c>
      <c r="H800" s="66">
        <v>0</v>
      </c>
      <c r="I800" s="66">
        <v>0</v>
      </c>
      <c r="J800" s="66">
        <v>0</v>
      </c>
      <c r="K800" s="66">
        <v>0</v>
      </c>
      <c r="L800" s="66">
        <v>0</v>
      </c>
      <c r="M800" s="66">
        <v>0</v>
      </c>
      <c r="N800" s="66">
        <v>0</v>
      </c>
      <c r="O800" s="66">
        <v>0</v>
      </c>
      <c r="P800" s="66">
        <v>0</v>
      </c>
      <c r="Q800" s="66">
        <v>0</v>
      </c>
      <c r="R800" s="66">
        <v>0</v>
      </c>
      <c r="S800" s="66">
        <v>0</v>
      </c>
      <c r="T800" s="66">
        <v>0</v>
      </c>
      <c r="U800" s="66">
        <v>0</v>
      </c>
      <c r="V800" s="66">
        <v>0</v>
      </c>
      <c r="W800" s="66">
        <v>0</v>
      </c>
      <c r="X800" s="66">
        <v>0</v>
      </c>
      <c r="Y800" s="66">
        <v>0</v>
      </c>
      <c r="Z800" s="66">
        <v>0</v>
      </c>
      <c r="AA800" s="66">
        <v>0</v>
      </c>
      <c r="AB800" s="66">
        <v>0</v>
      </c>
      <c r="AC800" s="66">
        <v>0</v>
      </c>
      <c r="AD800" s="66">
        <v>0</v>
      </c>
      <c r="AE800" s="66">
        <v>0</v>
      </c>
      <c r="AF800" s="66">
        <v>0</v>
      </c>
      <c r="AG800" s="66">
        <v>0</v>
      </c>
      <c r="AH800" s="66">
        <v>0</v>
      </c>
      <c r="AI800" s="66">
        <v>0</v>
      </c>
      <c r="AJ800" s="66"/>
      <c r="AK800" s="66">
        <v>0</v>
      </c>
      <c r="AL800" s="66"/>
      <c r="AM800" s="66"/>
      <c r="AN800" s="66"/>
      <c r="AO800" s="66">
        <v>2.3050675799999998</v>
      </c>
      <c r="AP800" s="66">
        <v>0</v>
      </c>
      <c r="AQ800" s="66"/>
      <c r="AR800" s="66">
        <v>3.2000000000000001E-2</v>
      </c>
      <c r="AS800" s="66"/>
      <c r="AT800" s="66"/>
      <c r="AU800" s="66"/>
      <c r="AV800" s="66">
        <v>2.3050675799999998</v>
      </c>
      <c r="AW800" s="87">
        <v>0</v>
      </c>
      <c r="AX800" s="66"/>
      <c r="AY800" s="87">
        <v>3.2000000000000001E-2</v>
      </c>
      <c r="AZ800" s="66"/>
      <c r="BA800" s="66"/>
      <c r="BB800" s="66"/>
      <c r="BC800" s="66">
        <v>0</v>
      </c>
      <c r="BD800" s="87">
        <v>0</v>
      </c>
      <c r="BE800" s="66"/>
      <c r="BF800" s="87">
        <v>0</v>
      </c>
      <c r="BG800" s="66"/>
      <c r="BH800" s="66"/>
      <c r="BI800" s="66"/>
      <c r="BJ800" s="66">
        <v>0</v>
      </c>
      <c r="BK800" s="87">
        <v>0</v>
      </c>
      <c r="BL800" s="66"/>
      <c r="BM800" s="87">
        <v>0</v>
      </c>
      <c r="BN800" s="66"/>
      <c r="BO800" s="66"/>
      <c r="BP800" s="66"/>
      <c r="BQ800" s="66"/>
      <c r="BR800" s="66"/>
      <c r="BS800" s="66"/>
      <c r="BT800" s="66"/>
      <c r="BU800" s="66"/>
      <c r="BV800" s="66"/>
      <c r="BW800" s="66"/>
      <c r="BX800" s="66"/>
      <c r="BY800" s="66"/>
      <c r="BZ800" s="66"/>
      <c r="CA800" s="66"/>
    </row>
    <row r="801" spans="1:79" ht="47.25" x14ac:dyDescent="0.25">
      <c r="A801" s="171" t="s">
        <v>900</v>
      </c>
      <c r="B801" s="85" t="s">
        <v>810</v>
      </c>
      <c r="C801" s="171" t="s">
        <v>2574</v>
      </c>
      <c r="D801" s="87">
        <v>3.5122300000000002</v>
      </c>
      <c r="E801" s="66">
        <v>0</v>
      </c>
      <c r="F801" s="66">
        <v>0</v>
      </c>
      <c r="G801" s="66">
        <v>0</v>
      </c>
      <c r="H801" s="66">
        <v>0</v>
      </c>
      <c r="I801" s="66">
        <v>0</v>
      </c>
      <c r="J801" s="66">
        <v>0</v>
      </c>
      <c r="K801" s="66">
        <v>0</v>
      </c>
      <c r="L801" s="66">
        <v>0</v>
      </c>
      <c r="M801" s="66">
        <v>0</v>
      </c>
      <c r="N801" s="66">
        <v>0</v>
      </c>
      <c r="O801" s="66">
        <v>0</v>
      </c>
      <c r="P801" s="66">
        <v>0</v>
      </c>
      <c r="Q801" s="66">
        <v>0</v>
      </c>
      <c r="R801" s="66">
        <v>0</v>
      </c>
      <c r="S801" s="66">
        <v>0</v>
      </c>
      <c r="T801" s="66">
        <v>0</v>
      </c>
      <c r="U801" s="66">
        <v>0</v>
      </c>
      <c r="V801" s="66">
        <v>0</v>
      </c>
      <c r="W801" s="66">
        <v>0</v>
      </c>
      <c r="X801" s="66">
        <v>0</v>
      </c>
      <c r="Y801" s="66">
        <v>0</v>
      </c>
      <c r="Z801" s="66">
        <v>0</v>
      </c>
      <c r="AA801" s="66">
        <v>0</v>
      </c>
      <c r="AB801" s="66">
        <v>0</v>
      </c>
      <c r="AC801" s="66">
        <v>0</v>
      </c>
      <c r="AD801" s="66">
        <v>0</v>
      </c>
      <c r="AE801" s="66">
        <v>0</v>
      </c>
      <c r="AF801" s="66">
        <v>0</v>
      </c>
      <c r="AG801" s="66">
        <v>0</v>
      </c>
      <c r="AH801" s="66">
        <v>0</v>
      </c>
      <c r="AI801" s="66">
        <v>0</v>
      </c>
      <c r="AJ801" s="66"/>
      <c r="AK801" s="66">
        <v>0</v>
      </c>
      <c r="AL801" s="66"/>
      <c r="AM801" s="66"/>
      <c r="AN801" s="66"/>
      <c r="AO801" s="66">
        <v>2.0567530700000001</v>
      </c>
      <c r="AP801" s="66">
        <v>0</v>
      </c>
      <c r="AQ801" s="66"/>
      <c r="AR801" s="66">
        <v>7.3999999999999996E-2</v>
      </c>
      <c r="AS801" s="66"/>
      <c r="AT801" s="66"/>
      <c r="AU801" s="66"/>
      <c r="AV801" s="66">
        <v>0</v>
      </c>
      <c r="AW801" s="87">
        <v>0</v>
      </c>
      <c r="AX801" s="66"/>
      <c r="AY801" s="87">
        <v>0</v>
      </c>
      <c r="AZ801" s="66"/>
      <c r="BA801" s="66"/>
      <c r="BB801" s="66"/>
      <c r="BC801" s="66">
        <v>0</v>
      </c>
      <c r="BD801" s="87">
        <v>0</v>
      </c>
      <c r="BE801" s="66"/>
      <c r="BF801" s="87">
        <v>0</v>
      </c>
      <c r="BG801" s="66"/>
      <c r="BH801" s="66"/>
      <c r="BI801" s="66"/>
      <c r="BJ801" s="66">
        <v>2.0567530700000001</v>
      </c>
      <c r="BK801" s="87">
        <v>0</v>
      </c>
      <c r="BL801" s="66"/>
      <c r="BM801" s="87">
        <v>7.3999999999999996E-2</v>
      </c>
      <c r="BN801" s="66"/>
      <c r="BO801" s="66"/>
      <c r="BP801" s="66"/>
      <c r="BQ801" s="66"/>
      <c r="BR801" s="66"/>
      <c r="BS801" s="66"/>
      <c r="BT801" s="66"/>
      <c r="BU801" s="66"/>
      <c r="BV801" s="66"/>
      <c r="BW801" s="66"/>
      <c r="BX801" s="66"/>
      <c r="BY801" s="66"/>
      <c r="BZ801" s="66"/>
      <c r="CA801" s="66"/>
    </row>
    <row r="802" spans="1:79" ht="47.25" x14ac:dyDescent="0.25">
      <c r="A802" s="171" t="s">
        <v>900</v>
      </c>
      <c r="B802" s="86" t="s">
        <v>811</v>
      </c>
      <c r="C802" s="171" t="s">
        <v>2575</v>
      </c>
      <c r="D802" s="87">
        <v>3.5122300000000002</v>
      </c>
      <c r="E802" s="66">
        <v>0</v>
      </c>
      <c r="F802" s="66">
        <v>0</v>
      </c>
      <c r="G802" s="66">
        <v>0</v>
      </c>
      <c r="H802" s="66">
        <v>0</v>
      </c>
      <c r="I802" s="66">
        <v>0</v>
      </c>
      <c r="J802" s="66">
        <v>0</v>
      </c>
      <c r="K802" s="66">
        <v>0</v>
      </c>
      <c r="L802" s="66">
        <v>0</v>
      </c>
      <c r="M802" s="66">
        <v>0</v>
      </c>
      <c r="N802" s="66">
        <v>0</v>
      </c>
      <c r="O802" s="66">
        <v>0</v>
      </c>
      <c r="P802" s="66">
        <v>0</v>
      </c>
      <c r="Q802" s="66">
        <v>0</v>
      </c>
      <c r="R802" s="66">
        <v>0</v>
      </c>
      <c r="S802" s="66">
        <v>0</v>
      </c>
      <c r="T802" s="66">
        <v>0</v>
      </c>
      <c r="U802" s="66">
        <v>0</v>
      </c>
      <c r="V802" s="66">
        <v>0</v>
      </c>
      <c r="W802" s="66">
        <v>0</v>
      </c>
      <c r="X802" s="66">
        <v>0</v>
      </c>
      <c r="Y802" s="66">
        <v>0</v>
      </c>
      <c r="Z802" s="66">
        <v>0</v>
      </c>
      <c r="AA802" s="66">
        <v>0</v>
      </c>
      <c r="AB802" s="66">
        <v>0</v>
      </c>
      <c r="AC802" s="66">
        <v>0</v>
      </c>
      <c r="AD802" s="66">
        <v>0</v>
      </c>
      <c r="AE802" s="66">
        <v>0</v>
      </c>
      <c r="AF802" s="66">
        <v>0</v>
      </c>
      <c r="AG802" s="66">
        <v>0</v>
      </c>
      <c r="AH802" s="66">
        <v>0</v>
      </c>
      <c r="AI802" s="66">
        <v>0</v>
      </c>
      <c r="AJ802" s="66"/>
      <c r="AK802" s="66">
        <v>0</v>
      </c>
      <c r="AL802" s="66"/>
      <c r="AM802" s="66"/>
      <c r="AN802" s="66"/>
      <c r="AO802" s="66">
        <v>2.0345836499999996</v>
      </c>
      <c r="AP802" s="66">
        <v>0</v>
      </c>
      <c r="AQ802" s="66"/>
      <c r="AR802" s="66">
        <v>1.4E-2</v>
      </c>
      <c r="AS802" s="66"/>
      <c r="AT802" s="66"/>
      <c r="AU802" s="66"/>
      <c r="AV802" s="66">
        <v>0</v>
      </c>
      <c r="AW802" s="87">
        <v>0</v>
      </c>
      <c r="AX802" s="66"/>
      <c r="AY802" s="87">
        <v>0</v>
      </c>
      <c r="AZ802" s="66"/>
      <c r="BA802" s="66"/>
      <c r="BB802" s="66"/>
      <c r="BC802" s="66">
        <v>2.0345836499999996</v>
      </c>
      <c r="BD802" s="87">
        <v>0</v>
      </c>
      <c r="BE802" s="66"/>
      <c r="BF802" s="87">
        <v>1.4E-2</v>
      </c>
      <c r="BG802" s="66"/>
      <c r="BH802" s="66"/>
      <c r="BI802" s="66"/>
      <c r="BJ802" s="66">
        <v>0</v>
      </c>
      <c r="BK802" s="87">
        <v>0</v>
      </c>
      <c r="BL802" s="66"/>
      <c r="BM802" s="87">
        <v>0</v>
      </c>
      <c r="BN802" s="66"/>
      <c r="BO802" s="66"/>
      <c r="BP802" s="66"/>
      <c r="BQ802" s="66"/>
      <c r="BR802" s="66"/>
      <c r="BS802" s="66"/>
      <c r="BT802" s="66"/>
      <c r="BU802" s="66"/>
      <c r="BV802" s="66"/>
      <c r="BW802" s="66"/>
      <c r="BX802" s="66"/>
      <c r="BY802" s="66"/>
      <c r="BZ802" s="66"/>
      <c r="CA802" s="66"/>
    </row>
    <row r="803" spans="1:79" ht="47.25" x14ac:dyDescent="0.25">
      <c r="A803" s="171" t="s">
        <v>900</v>
      </c>
      <c r="B803" s="85" t="s">
        <v>812</v>
      </c>
      <c r="C803" s="171" t="s">
        <v>2576</v>
      </c>
      <c r="D803" s="87">
        <v>2.5870700000000002</v>
      </c>
      <c r="E803" s="66">
        <v>0</v>
      </c>
      <c r="F803" s="66">
        <v>0</v>
      </c>
      <c r="G803" s="66">
        <v>0</v>
      </c>
      <c r="H803" s="66">
        <v>0</v>
      </c>
      <c r="I803" s="66">
        <v>0</v>
      </c>
      <c r="J803" s="66">
        <v>0</v>
      </c>
      <c r="K803" s="66">
        <v>0</v>
      </c>
      <c r="L803" s="66">
        <v>0</v>
      </c>
      <c r="M803" s="66">
        <v>0</v>
      </c>
      <c r="N803" s="66">
        <v>0</v>
      </c>
      <c r="O803" s="66">
        <v>0</v>
      </c>
      <c r="P803" s="66">
        <v>0</v>
      </c>
      <c r="Q803" s="66">
        <v>0</v>
      </c>
      <c r="R803" s="66">
        <v>0</v>
      </c>
      <c r="S803" s="66">
        <v>0</v>
      </c>
      <c r="T803" s="66">
        <v>0</v>
      </c>
      <c r="U803" s="66">
        <v>0</v>
      </c>
      <c r="V803" s="66">
        <v>0</v>
      </c>
      <c r="W803" s="66">
        <v>0</v>
      </c>
      <c r="X803" s="66">
        <v>0</v>
      </c>
      <c r="Y803" s="66">
        <v>0</v>
      </c>
      <c r="Z803" s="66">
        <v>0</v>
      </c>
      <c r="AA803" s="66">
        <v>0</v>
      </c>
      <c r="AB803" s="66">
        <v>0</v>
      </c>
      <c r="AC803" s="66">
        <v>0</v>
      </c>
      <c r="AD803" s="66">
        <v>0</v>
      </c>
      <c r="AE803" s="66">
        <v>0</v>
      </c>
      <c r="AF803" s="66">
        <v>0</v>
      </c>
      <c r="AG803" s="66">
        <v>0</v>
      </c>
      <c r="AH803" s="66">
        <v>0</v>
      </c>
      <c r="AI803" s="66">
        <v>0</v>
      </c>
      <c r="AJ803" s="66"/>
      <c r="AK803" s="66">
        <v>0</v>
      </c>
      <c r="AL803" s="66"/>
      <c r="AM803" s="66"/>
      <c r="AN803" s="66"/>
      <c r="AO803" s="66">
        <v>2.2819168699999999</v>
      </c>
      <c r="AP803" s="66">
        <v>0</v>
      </c>
      <c r="AQ803" s="66"/>
      <c r="AR803" s="66">
        <v>4.2299999999999997E-2</v>
      </c>
      <c r="AS803" s="66"/>
      <c r="AT803" s="66"/>
      <c r="AU803" s="66"/>
      <c r="AV803" s="66">
        <v>2.2819168699999999</v>
      </c>
      <c r="AW803" s="87">
        <v>0</v>
      </c>
      <c r="AX803" s="66"/>
      <c r="AY803" s="87">
        <v>4.2299999999999997E-2</v>
      </c>
      <c r="AZ803" s="66"/>
      <c r="BA803" s="66"/>
      <c r="BB803" s="66"/>
      <c r="BC803" s="66">
        <v>0</v>
      </c>
      <c r="BD803" s="87">
        <v>0</v>
      </c>
      <c r="BE803" s="66"/>
      <c r="BF803" s="87">
        <v>0</v>
      </c>
      <c r="BG803" s="66"/>
      <c r="BH803" s="66"/>
      <c r="BI803" s="66"/>
      <c r="BJ803" s="66">
        <v>0</v>
      </c>
      <c r="BK803" s="87">
        <v>0</v>
      </c>
      <c r="BL803" s="66"/>
      <c r="BM803" s="87">
        <v>0</v>
      </c>
      <c r="BN803" s="66"/>
      <c r="BO803" s="66"/>
      <c r="BP803" s="66"/>
      <c r="BQ803" s="66"/>
      <c r="BR803" s="66"/>
      <c r="BS803" s="66"/>
      <c r="BT803" s="66"/>
      <c r="BU803" s="66"/>
      <c r="BV803" s="66"/>
      <c r="BW803" s="66"/>
      <c r="BX803" s="66"/>
      <c r="BY803" s="66"/>
      <c r="BZ803" s="66"/>
      <c r="CA803" s="66"/>
    </row>
    <row r="804" spans="1:79" ht="47.25" x14ac:dyDescent="0.25">
      <c r="A804" s="171" t="s">
        <v>900</v>
      </c>
      <c r="B804" s="85" t="s">
        <v>813</v>
      </c>
      <c r="C804" s="171" t="s">
        <v>2577</v>
      </c>
      <c r="D804" s="87">
        <v>2.5870700000000002</v>
      </c>
      <c r="E804" s="66">
        <v>0</v>
      </c>
      <c r="F804" s="66">
        <v>0</v>
      </c>
      <c r="G804" s="66">
        <v>0</v>
      </c>
      <c r="H804" s="66">
        <v>0</v>
      </c>
      <c r="I804" s="66">
        <v>0</v>
      </c>
      <c r="J804" s="66">
        <v>0</v>
      </c>
      <c r="K804" s="66">
        <v>0</v>
      </c>
      <c r="L804" s="66">
        <v>0</v>
      </c>
      <c r="M804" s="66">
        <v>0</v>
      </c>
      <c r="N804" s="66">
        <v>0</v>
      </c>
      <c r="O804" s="66">
        <v>0</v>
      </c>
      <c r="P804" s="66">
        <v>0</v>
      </c>
      <c r="Q804" s="66">
        <v>0</v>
      </c>
      <c r="R804" s="66">
        <v>0</v>
      </c>
      <c r="S804" s="66">
        <v>0</v>
      </c>
      <c r="T804" s="66">
        <v>0</v>
      </c>
      <c r="U804" s="66">
        <v>0</v>
      </c>
      <c r="V804" s="66">
        <v>0</v>
      </c>
      <c r="W804" s="66">
        <v>0</v>
      </c>
      <c r="X804" s="66">
        <v>0</v>
      </c>
      <c r="Y804" s="66">
        <v>0</v>
      </c>
      <c r="Z804" s="66">
        <v>0</v>
      </c>
      <c r="AA804" s="66">
        <v>0</v>
      </c>
      <c r="AB804" s="66">
        <v>0</v>
      </c>
      <c r="AC804" s="66">
        <v>0</v>
      </c>
      <c r="AD804" s="66">
        <v>0</v>
      </c>
      <c r="AE804" s="66">
        <v>0</v>
      </c>
      <c r="AF804" s="66">
        <v>0</v>
      </c>
      <c r="AG804" s="66">
        <v>0</v>
      </c>
      <c r="AH804" s="66">
        <v>0</v>
      </c>
      <c r="AI804" s="66">
        <v>0</v>
      </c>
      <c r="AJ804" s="66"/>
      <c r="AK804" s="66">
        <v>0</v>
      </c>
      <c r="AL804" s="66"/>
      <c r="AM804" s="66"/>
      <c r="AN804" s="66"/>
      <c r="AO804" s="66">
        <v>2.2795362999999997</v>
      </c>
      <c r="AP804" s="66">
        <v>0</v>
      </c>
      <c r="AQ804" s="66"/>
      <c r="AR804" s="66">
        <v>7.5600000000000001E-2</v>
      </c>
      <c r="AS804" s="66"/>
      <c r="AT804" s="66"/>
      <c r="AU804" s="66"/>
      <c r="AV804" s="66">
        <v>2.2795362999999997</v>
      </c>
      <c r="AW804" s="87">
        <v>0</v>
      </c>
      <c r="AX804" s="66"/>
      <c r="AY804" s="87">
        <v>7.5600000000000001E-2</v>
      </c>
      <c r="AZ804" s="66"/>
      <c r="BA804" s="66"/>
      <c r="BB804" s="66"/>
      <c r="BC804" s="66">
        <v>0</v>
      </c>
      <c r="BD804" s="87">
        <v>0</v>
      </c>
      <c r="BE804" s="66"/>
      <c r="BF804" s="87">
        <v>0</v>
      </c>
      <c r="BG804" s="66"/>
      <c r="BH804" s="66"/>
      <c r="BI804" s="66"/>
      <c r="BJ804" s="66">
        <v>0</v>
      </c>
      <c r="BK804" s="87">
        <v>0</v>
      </c>
      <c r="BL804" s="66"/>
      <c r="BM804" s="87">
        <v>0</v>
      </c>
      <c r="BN804" s="66"/>
      <c r="BO804" s="66"/>
      <c r="BP804" s="66"/>
      <c r="BQ804" s="66"/>
      <c r="BR804" s="66"/>
      <c r="BS804" s="66"/>
      <c r="BT804" s="66"/>
      <c r="BU804" s="66"/>
      <c r="BV804" s="66"/>
      <c r="BW804" s="66"/>
      <c r="BX804" s="66"/>
      <c r="BY804" s="66"/>
      <c r="BZ804" s="66"/>
      <c r="CA804" s="66"/>
    </row>
    <row r="805" spans="1:79" ht="78.75" x14ac:dyDescent="0.25">
      <c r="A805" s="171" t="s">
        <v>900</v>
      </c>
      <c r="B805" s="86" t="s">
        <v>814</v>
      </c>
      <c r="C805" s="171" t="s">
        <v>2578</v>
      </c>
      <c r="D805" s="87">
        <v>1.37395</v>
      </c>
      <c r="E805" s="66">
        <v>0</v>
      </c>
      <c r="F805" s="66">
        <v>1.3739500000000002</v>
      </c>
      <c r="G805" s="66">
        <v>0.25</v>
      </c>
      <c r="H805" s="66">
        <v>0</v>
      </c>
      <c r="I805" s="66">
        <v>0.05</v>
      </c>
      <c r="J805" s="66">
        <v>0</v>
      </c>
      <c r="K805" s="66">
        <v>0</v>
      </c>
      <c r="L805" s="66">
        <v>0</v>
      </c>
      <c r="M805" s="66">
        <v>0</v>
      </c>
      <c r="N805" s="66">
        <v>0</v>
      </c>
      <c r="O805" s="66">
        <v>0</v>
      </c>
      <c r="P805" s="66">
        <v>0</v>
      </c>
      <c r="Q805" s="66">
        <v>0</v>
      </c>
      <c r="R805" s="66">
        <v>0</v>
      </c>
      <c r="S805" s="66">
        <v>0</v>
      </c>
      <c r="T805" s="66">
        <v>0</v>
      </c>
      <c r="U805" s="66">
        <v>0</v>
      </c>
      <c r="V805" s="66">
        <v>0</v>
      </c>
      <c r="W805" s="66">
        <v>0</v>
      </c>
      <c r="X805" s="66">
        <v>0</v>
      </c>
      <c r="Y805" s="66">
        <v>0</v>
      </c>
      <c r="Z805" s="66">
        <v>0</v>
      </c>
      <c r="AA805" s="66">
        <v>0</v>
      </c>
      <c r="AB805" s="66">
        <v>0</v>
      </c>
      <c r="AC805" s="66">
        <v>0</v>
      </c>
      <c r="AD805" s="66">
        <v>0</v>
      </c>
      <c r="AE805" s="66">
        <v>0</v>
      </c>
      <c r="AF805" s="66">
        <v>0</v>
      </c>
      <c r="AG805" s="66">
        <v>0</v>
      </c>
      <c r="AH805" s="66">
        <v>1.3739500000000002</v>
      </c>
      <c r="AI805" s="66">
        <v>0.25</v>
      </c>
      <c r="AJ805" s="66"/>
      <c r="AK805" s="66">
        <v>0.05</v>
      </c>
      <c r="AL805" s="66"/>
      <c r="AM805" s="66"/>
      <c r="AN805" s="66"/>
      <c r="AO805" s="66">
        <v>1.2821025400000001</v>
      </c>
      <c r="AP805" s="66">
        <v>0.25</v>
      </c>
      <c r="AQ805" s="66"/>
      <c r="AR805" s="66">
        <v>5.5E-2</v>
      </c>
      <c r="AS805" s="66"/>
      <c r="AT805" s="66"/>
      <c r="AU805" s="66"/>
      <c r="AV805" s="66">
        <v>1.2821025400000001</v>
      </c>
      <c r="AW805" s="87">
        <v>0.25</v>
      </c>
      <c r="AX805" s="66"/>
      <c r="AY805" s="87">
        <v>5.5E-2</v>
      </c>
      <c r="AZ805" s="66"/>
      <c r="BA805" s="66"/>
      <c r="BB805" s="66"/>
      <c r="BC805" s="66">
        <v>0</v>
      </c>
      <c r="BD805" s="87">
        <v>0</v>
      </c>
      <c r="BE805" s="66"/>
      <c r="BF805" s="87">
        <v>0</v>
      </c>
      <c r="BG805" s="66"/>
      <c r="BH805" s="66"/>
      <c r="BI805" s="66"/>
      <c r="BJ805" s="66">
        <v>0</v>
      </c>
      <c r="BK805" s="87">
        <v>0</v>
      </c>
      <c r="BL805" s="66"/>
      <c r="BM805" s="87">
        <v>0</v>
      </c>
      <c r="BN805" s="66"/>
      <c r="BO805" s="66"/>
      <c r="BP805" s="66"/>
      <c r="BQ805" s="66"/>
      <c r="BR805" s="66"/>
      <c r="BS805" s="66"/>
      <c r="BT805" s="66"/>
      <c r="BU805" s="66"/>
      <c r="BV805" s="66"/>
      <c r="BW805" s="66"/>
      <c r="BX805" s="66"/>
      <c r="BY805" s="66"/>
      <c r="BZ805" s="66"/>
      <c r="CA805" s="66"/>
    </row>
    <row r="806" spans="1:79" ht="78.75" x14ac:dyDescent="0.25">
      <c r="A806" s="171" t="s">
        <v>900</v>
      </c>
      <c r="B806" s="85" t="s">
        <v>1815</v>
      </c>
      <c r="C806" s="171" t="s">
        <v>2579</v>
      </c>
      <c r="D806" s="87">
        <v>11.12609</v>
      </c>
      <c r="E806" s="66">
        <v>0</v>
      </c>
      <c r="F806" s="66">
        <v>0</v>
      </c>
      <c r="G806" s="66">
        <v>0</v>
      </c>
      <c r="H806" s="66">
        <v>0</v>
      </c>
      <c r="I806" s="66">
        <v>0</v>
      </c>
      <c r="J806" s="66">
        <v>0</v>
      </c>
      <c r="K806" s="66">
        <v>0</v>
      </c>
      <c r="L806" s="66">
        <v>0</v>
      </c>
      <c r="M806" s="66">
        <v>0</v>
      </c>
      <c r="N806" s="66">
        <v>0</v>
      </c>
      <c r="O806" s="66">
        <v>0</v>
      </c>
      <c r="P806" s="66">
        <v>0</v>
      </c>
      <c r="Q806" s="66">
        <v>0</v>
      </c>
      <c r="R806" s="66">
        <v>0</v>
      </c>
      <c r="S806" s="66">
        <v>0</v>
      </c>
      <c r="T806" s="66">
        <v>0</v>
      </c>
      <c r="U806" s="66">
        <v>0</v>
      </c>
      <c r="V806" s="66">
        <v>0</v>
      </c>
      <c r="W806" s="66">
        <v>0</v>
      </c>
      <c r="X806" s="66">
        <v>0</v>
      </c>
      <c r="Y806" s="66">
        <v>0</v>
      </c>
      <c r="Z806" s="66">
        <v>0</v>
      </c>
      <c r="AA806" s="66">
        <v>0</v>
      </c>
      <c r="AB806" s="66">
        <v>0</v>
      </c>
      <c r="AC806" s="66">
        <v>0</v>
      </c>
      <c r="AD806" s="66">
        <v>0</v>
      </c>
      <c r="AE806" s="66">
        <v>0</v>
      </c>
      <c r="AF806" s="66">
        <v>0</v>
      </c>
      <c r="AG806" s="66">
        <v>0</v>
      </c>
      <c r="AH806" s="66">
        <v>0</v>
      </c>
      <c r="AI806" s="66">
        <v>0</v>
      </c>
      <c r="AJ806" s="66"/>
      <c r="AK806" s="66">
        <v>0</v>
      </c>
      <c r="AL806" s="66"/>
      <c r="AM806" s="66"/>
      <c r="AN806" s="66"/>
      <c r="AO806" s="66">
        <v>0</v>
      </c>
      <c r="AP806" s="66">
        <v>0</v>
      </c>
      <c r="AQ806" s="66"/>
      <c r="AR806" s="66">
        <v>0</v>
      </c>
      <c r="AS806" s="66"/>
      <c r="AT806" s="66"/>
      <c r="AU806" s="66"/>
      <c r="AV806" s="66">
        <v>0</v>
      </c>
      <c r="AW806" s="87">
        <v>0</v>
      </c>
      <c r="AX806" s="66"/>
      <c r="AY806" s="87">
        <v>0</v>
      </c>
      <c r="AZ806" s="66"/>
      <c r="BA806" s="66"/>
      <c r="BB806" s="66"/>
      <c r="BC806" s="66">
        <v>0</v>
      </c>
      <c r="BD806" s="87">
        <v>0</v>
      </c>
      <c r="BE806" s="66"/>
      <c r="BF806" s="87">
        <v>0</v>
      </c>
      <c r="BG806" s="66"/>
      <c r="BH806" s="66"/>
      <c r="BI806" s="66"/>
      <c r="BJ806" s="66">
        <v>0</v>
      </c>
      <c r="BK806" s="87">
        <v>0</v>
      </c>
      <c r="BL806" s="66"/>
      <c r="BM806" s="87">
        <v>0</v>
      </c>
      <c r="BN806" s="66"/>
      <c r="BO806" s="66"/>
      <c r="BP806" s="66"/>
      <c r="BQ806" s="66"/>
      <c r="BR806" s="66"/>
      <c r="BS806" s="66"/>
      <c r="BT806" s="66"/>
      <c r="BU806" s="66"/>
      <c r="BV806" s="66"/>
      <c r="BW806" s="66"/>
      <c r="BX806" s="66"/>
      <c r="BY806" s="66"/>
      <c r="BZ806" s="66"/>
      <c r="CA806" s="66"/>
    </row>
    <row r="807" spans="1:79" ht="63" x14ac:dyDescent="0.25">
      <c r="A807" s="171" t="s">
        <v>900</v>
      </c>
      <c r="B807" s="86" t="s">
        <v>1816</v>
      </c>
      <c r="C807" s="171" t="s">
        <v>2580</v>
      </c>
      <c r="D807" s="87">
        <v>1.0287999999999999</v>
      </c>
      <c r="E807" s="66">
        <v>0</v>
      </c>
      <c r="F807" s="66">
        <v>1.0287999999999999</v>
      </c>
      <c r="G807" s="66">
        <v>0.1</v>
      </c>
      <c r="H807" s="66">
        <v>0</v>
      </c>
      <c r="I807" s="66">
        <v>7.0000000000000007E-2</v>
      </c>
      <c r="J807" s="66">
        <v>0</v>
      </c>
      <c r="K807" s="66">
        <v>0</v>
      </c>
      <c r="L807" s="66">
        <v>0</v>
      </c>
      <c r="M807" s="66">
        <v>0</v>
      </c>
      <c r="N807" s="66">
        <v>0</v>
      </c>
      <c r="O807" s="66">
        <v>0</v>
      </c>
      <c r="P807" s="66">
        <v>0</v>
      </c>
      <c r="Q807" s="66">
        <v>0</v>
      </c>
      <c r="R807" s="66">
        <v>0</v>
      </c>
      <c r="S807" s="66">
        <v>0</v>
      </c>
      <c r="T807" s="66">
        <v>0</v>
      </c>
      <c r="U807" s="66">
        <v>0</v>
      </c>
      <c r="V807" s="66">
        <v>0</v>
      </c>
      <c r="W807" s="66">
        <v>0</v>
      </c>
      <c r="X807" s="66">
        <v>0</v>
      </c>
      <c r="Y807" s="66">
        <v>0</v>
      </c>
      <c r="Z807" s="66">
        <v>0</v>
      </c>
      <c r="AA807" s="66">
        <v>0</v>
      </c>
      <c r="AB807" s="66">
        <v>0</v>
      </c>
      <c r="AC807" s="66">
        <v>0</v>
      </c>
      <c r="AD807" s="66">
        <v>0</v>
      </c>
      <c r="AE807" s="66">
        <v>0</v>
      </c>
      <c r="AF807" s="66">
        <v>0</v>
      </c>
      <c r="AG807" s="66">
        <v>0</v>
      </c>
      <c r="AH807" s="66">
        <v>1.0287999999999999</v>
      </c>
      <c r="AI807" s="66">
        <v>0.1</v>
      </c>
      <c r="AJ807" s="66"/>
      <c r="AK807" s="66">
        <v>7.0000000000000007E-2</v>
      </c>
      <c r="AL807" s="66"/>
      <c r="AM807" s="66"/>
      <c r="AN807" s="66"/>
      <c r="AO807" s="66">
        <v>0.95603471000000007</v>
      </c>
      <c r="AP807" s="66">
        <v>0.1</v>
      </c>
      <c r="AQ807" s="66"/>
      <c r="AR807" s="66">
        <v>0.04</v>
      </c>
      <c r="AS807" s="66"/>
      <c r="AT807" s="66"/>
      <c r="AU807" s="66"/>
      <c r="AV807" s="66">
        <v>0.95603471000000007</v>
      </c>
      <c r="AW807" s="87">
        <v>0.1</v>
      </c>
      <c r="AX807" s="66"/>
      <c r="AY807" s="87">
        <v>0.04</v>
      </c>
      <c r="AZ807" s="66"/>
      <c r="BA807" s="66"/>
      <c r="BB807" s="66"/>
      <c r="BC807" s="66">
        <v>0</v>
      </c>
      <c r="BD807" s="87">
        <v>0</v>
      </c>
      <c r="BE807" s="66"/>
      <c r="BF807" s="87">
        <v>0</v>
      </c>
      <c r="BG807" s="66"/>
      <c r="BH807" s="66"/>
      <c r="BI807" s="66"/>
      <c r="BJ807" s="66">
        <v>0</v>
      </c>
      <c r="BK807" s="87">
        <v>0</v>
      </c>
      <c r="BL807" s="66"/>
      <c r="BM807" s="87">
        <v>0</v>
      </c>
      <c r="BN807" s="66"/>
      <c r="BO807" s="66"/>
      <c r="BP807" s="66"/>
      <c r="BQ807" s="66"/>
      <c r="BR807" s="66"/>
      <c r="BS807" s="66"/>
      <c r="BT807" s="66"/>
      <c r="BU807" s="66"/>
      <c r="BV807" s="66"/>
      <c r="BW807" s="66"/>
      <c r="BX807" s="66"/>
      <c r="BY807" s="66"/>
      <c r="BZ807" s="66"/>
      <c r="CA807" s="66"/>
    </row>
    <row r="808" spans="1:79" ht="78.75" x14ac:dyDescent="0.25">
      <c r="A808" s="171" t="s">
        <v>900</v>
      </c>
      <c r="B808" s="85" t="s">
        <v>1817</v>
      </c>
      <c r="C808" s="171" t="s">
        <v>2581</v>
      </c>
      <c r="D808" s="87">
        <v>1.13751</v>
      </c>
      <c r="E808" s="66">
        <v>0</v>
      </c>
      <c r="F808" s="66">
        <v>1.13751</v>
      </c>
      <c r="G808" s="66">
        <v>0.16</v>
      </c>
      <c r="H808" s="66">
        <v>0</v>
      </c>
      <c r="I808" s="66">
        <v>0.05</v>
      </c>
      <c r="J808" s="66">
        <v>0</v>
      </c>
      <c r="K808" s="66">
        <v>0</v>
      </c>
      <c r="L808" s="66">
        <v>0</v>
      </c>
      <c r="M808" s="66">
        <v>0</v>
      </c>
      <c r="N808" s="66">
        <v>0</v>
      </c>
      <c r="O808" s="66">
        <v>0</v>
      </c>
      <c r="P808" s="66">
        <v>0</v>
      </c>
      <c r="Q808" s="66">
        <v>0</v>
      </c>
      <c r="R808" s="66">
        <v>0</v>
      </c>
      <c r="S808" s="66">
        <v>0</v>
      </c>
      <c r="T808" s="66">
        <v>0</v>
      </c>
      <c r="U808" s="66">
        <v>0</v>
      </c>
      <c r="V808" s="66">
        <v>0</v>
      </c>
      <c r="W808" s="66">
        <v>0</v>
      </c>
      <c r="X808" s="66">
        <v>0</v>
      </c>
      <c r="Y808" s="66">
        <v>0</v>
      </c>
      <c r="Z808" s="66">
        <v>0</v>
      </c>
      <c r="AA808" s="66">
        <v>0</v>
      </c>
      <c r="AB808" s="66">
        <v>0</v>
      </c>
      <c r="AC808" s="66">
        <v>0</v>
      </c>
      <c r="AD808" s="66">
        <v>0</v>
      </c>
      <c r="AE808" s="66">
        <v>0</v>
      </c>
      <c r="AF808" s="66">
        <v>0</v>
      </c>
      <c r="AG808" s="66">
        <v>0</v>
      </c>
      <c r="AH808" s="66">
        <v>1.13751</v>
      </c>
      <c r="AI808" s="66">
        <v>0.16</v>
      </c>
      <c r="AJ808" s="66"/>
      <c r="AK808" s="66">
        <v>0.05</v>
      </c>
      <c r="AL808" s="66"/>
      <c r="AM808" s="66"/>
      <c r="AN808" s="66"/>
      <c r="AO808" s="66">
        <v>1.06782373</v>
      </c>
      <c r="AP808" s="66">
        <v>0.16</v>
      </c>
      <c r="AQ808" s="66"/>
      <c r="AR808" s="66">
        <v>0.126</v>
      </c>
      <c r="AS808" s="66"/>
      <c r="AT808" s="66"/>
      <c r="AU808" s="66"/>
      <c r="AV808" s="66">
        <v>1.06782373</v>
      </c>
      <c r="AW808" s="87">
        <v>0.16</v>
      </c>
      <c r="AX808" s="66"/>
      <c r="AY808" s="87">
        <v>0.126</v>
      </c>
      <c r="AZ808" s="66"/>
      <c r="BA808" s="66"/>
      <c r="BB808" s="66"/>
      <c r="BC808" s="66">
        <v>0</v>
      </c>
      <c r="BD808" s="87">
        <v>0</v>
      </c>
      <c r="BE808" s="66"/>
      <c r="BF808" s="87">
        <v>0</v>
      </c>
      <c r="BG808" s="66"/>
      <c r="BH808" s="66"/>
      <c r="BI808" s="66"/>
      <c r="BJ808" s="66">
        <v>0</v>
      </c>
      <c r="BK808" s="87">
        <v>0</v>
      </c>
      <c r="BL808" s="66"/>
      <c r="BM808" s="87">
        <v>0</v>
      </c>
      <c r="BN808" s="66"/>
      <c r="BO808" s="66"/>
      <c r="BP808" s="66"/>
      <c r="BQ808" s="66"/>
      <c r="BR808" s="66"/>
      <c r="BS808" s="66"/>
      <c r="BT808" s="66"/>
      <c r="BU808" s="66"/>
      <c r="BV808" s="66"/>
      <c r="BW808" s="66"/>
      <c r="BX808" s="66"/>
      <c r="BY808" s="66"/>
      <c r="BZ808" s="66"/>
      <c r="CA808" s="66"/>
    </row>
    <row r="809" spans="1:79" ht="94.5" x14ac:dyDescent="0.25">
      <c r="A809" s="171" t="s">
        <v>900</v>
      </c>
      <c r="B809" s="86" t="s">
        <v>1818</v>
      </c>
      <c r="C809" s="171" t="s">
        <v>2582</v>
      </c>
      <c r="D809" s="87">
        <v>1.9952000000000001</v>
      </c>
      <c r="E809" s="66">
        <v>0</v>
      </c>
      <c r="F809" s="66">
        <v>0</v>
      </c>
      <c r="G809" s="66">
        <v>0</v>
      </c>
      <c r="H809" s="66">
        <v>0</v>
      </c>
      <c r="I809" s="66">
        <v>0</v>
      </c>
      <c r="J809" s="66">
        <v>0</v>
      </c>
      <c r="K809" s="66">
        <v>0</v>
      </c>
      <c r="L809" s="66">
        <v>0</v>
      </c>
      <c r="M809" s="66">
        <v>0</v>
      </c>
      <c r="N809" s="66">
        <v>0</v>
      </c>
      <c r="O809" s="66">
        <v>0</v>
      </c>
      <c r="P809" s="66">
        <v>0</v>
      </c>
      <c r="Q809" s="66">
        <v>0</v>
      </c>
      <c r="R809" s="66">
        <v>0</v>
      </c>
      <c r="S809" s="66">
        <v>0</v>
      </c>
      <c r="T809" s="66">
        <v>0</v>
      </c>
      <c r="U809" s="66">
        <v>0</v>
      </c>
      <c r="V809" s="66">
        <v>0</v>
      </c>
      <c r="W809" s="66">
        <v>0</v>
      </c>
      <c r="X809" s="66">
        <v>0</v>
      </c>
      <c r="Y809" s="66">
        <v>0</v>
      </c>
      <c r="Z809" s="66">
        <v>0</v>
      </c>
      <c r="AA809" s="66">
        <v>0</v>
      </c>
      <c r="AB809" s="66">
        <v>0</v>
      </c>
      <c r="AC809" s="66">
        <v>0</v>
      </c>
      <c r="AD809" s="66">
        <v>0</v>
      </c>
      <c r="AE809" s="66">
        <v>0</v>
      </c>
      <c r="AF809" s="66">
        <v>0</v>
      </c>
      <c r="AG809" s="66">
        <v>0</v>
      </c>
      <c r="AH809" s="66">
        <v>0</v>
      </c>
      <c r="AI809" s="66">
        <v>0</v>
      </c>
      <c r="AJ809" s="66"/>
      <c r="AK809" s="66">
        <v>0</v>
      </c>
      <c r="AL809" s="66"/>
      <c r="AM809" s="66"/>
      <c r="AN809" s="66"/>
      <c r="AO809" s="66">
        <v>1.8528784300000001</v>
      </c>
      <c r="AP809" s="66">
        <v>0.2</v>
      </c>
      <c r="AQ809" s="66"/>
      <c r="AR809" s="66">
        <v>0.10058</v>
      </c>
      <c r="AS809" s="66"/>
      <c r="AT809" s="66"/>
      <c r="AU809" s="66"/>
      <c r="AV809" s="66">
        <v>1.8528784300000001</v>
      </c>
      <c r="AW809" s="87">
        <v>0.2</v>
      </c>
      <c r="AX809" s="66"/>
      <c r="AY809" s="87">
        <v>0.10058</v>
      </c>
      <c r="AZ809" s="66"/>
      <c r="BA809" s="66"/>
      <c r="BB809" s="66"/>
      <c r="BC809" s="66">
        <v>0</v>
      </c>
      <c r="BD809" s="87">
        <v>0</v>
      </c>
      <c r="BE809" s="66"/>
      <c r="BF809" s="87">
        <v>0</v>
      </c>
      <c r="BG809" s="66"/>
      <c r="BH809" s="66"/>
      <c r="BI809" s="66"/>
      <c r="BJ809" s="66">
        <v>0</v>
      </c>
      <c r="BK809" s="87">
        <v>0</v>
      </c>
      <c r="BL809" s="66"/>
      <c r="BM809" s="87">
        <v>0</v>
      </c>
      <c r="BN809" s="66"/>
      <c r="BO809" s="66"/>
      <c r="BP809" s="66"/>
      <c r="BQ809" s="66"/>
      <c r="BR809" s="66"/>
      <c r="BS809" s="66"/>
      <c r="BT809" s="66"/>
      <c r="BU809" s="66"/>
      <c r="BV809" s="66"/>
      <c r="BW809" s="66"/>
      <c r="BX809" s="66"/>
      <c r="BY809" s="66"/>
      <c r="BZ809" s="66"/>
      <c r="CA809" s="66"/>
    </row>
    <row r="810" spans="1:79" ht="63" x14ac:dyDescent="0.25">
      <c r="A810" s="171" t="s">
        <v>900</v>
      </c>
      <c r="B810" s="85" t="s">
        <v>1819</v>
      </c>
      <c r="C810" s="171" t="s">
        <v>2583</v>
      </c>
      <c r="D810" s="87">
        <v>3.0134699999999999</v>
      </c>
      <c r="E810" s="66">
        <v>0</v>
      </c>
      <c r="F810" s="66">
        <v>3.0134699999999999</v>
      </c>
      <c r="G810" s="66">
        <v>0</v>
      </c>
      <c r="H810" s="66">
        <v>0</v>
      </c>
      <c r="I810" s="66">
        <v>0.2</v>
      </c>
      <c r="J810" s="66">
        <v>0</v>
      </c>
      <c r="K810" s="66">
        <v>0</v>
      </c>
      <c r="L810" s="66">
        <v>0</v>
      </c>
      <c r="M810" s="66">
        <v>0</v>
      </c>
      <c r="N810" s="66">
        <v>0</v>
      </c>
      <c r="O810" s="66">
        <v>0</v>
      </c>
      <c r="P810" s="66">
        <v>0</v>
      </c>
      <c r="Q810" s="66">
        <v>0</v>
      </c>
      <c r="R810" s="66">
        <v>0</v>
      </c>
      <c r="S810" s="66">
        <v>0</v>
      </c>
      <c r="T810" s="66">
        <v>0</v>
      </c>
      <c r="U810" s="66">
        <v>0</v>
      </c>
      <c r="V810" s="66">
        <v>0</v>
      </c>
      <c r="W810" s="66">
        <v>0</v>
      </c>
      <c r="X810" s="66">
        <v>0</v>
      </c>
      <c r="Y810" s="66">
        <v>0</v>
      </c>
      <c r="Z810" s="66">
        <v>0</v>
      </c>
      <c r="AA810" s="66">
        <v>0</v>
      </c>
      <c r="AB810" s="66">
        <v>0</v>
      </c>
      <c r="AC810" s="66">
        <v>0</v>
      </c>
      <c r="AD810" s="66">
        <v>0</v>
      </c>
      <c r="AE810" s="66">
        <v>0</v>
      </c>
      <c r="AF810" s="66">
        <v>0</v>
      </c>
      <c r="AG810" s="66">
        <v>0</v>
      </c>
      <c r="AH810" s="66">
        <v>3.0134699999999999</v>
      </c>
      <c r="AI810" s="66">
        <v>0</v>
      </c>
      <c r="AJ810" s="66"/>
      <c r="AK810" s="66">
        <v>0.2</v>
      </c>
      <c r="AL810" s="66"/>
      <c r="AM810" s="66"/>
      <c r="AN810" s="66"/>
      <c r="AO810" s="66">
        <v>2.2836172800000001</v>
      </c>
      <c r="AP810" s="66">
        <v>0.25</v>
      </c>
      <c r="AQ810" s="66"/>
      <c r="AR810" s="66">
        <v>0.18784000000000001</v>
      </c>
      <c r="AS810" s="66"/>
      <c r="AT810" s="66"/>
      <c r="AU810" s="66"/>
      <c r="AV810" s="66">
        <v>2.2836172800000001</v>
      </c>
      <c r="AW810" s="87">
        <v>0.25</v>
      </c>
      <c r="AX810" s="66"/>
      <c r="AY810" s="87">
        <v>0.18784000000000001</v>
      </c>
      <c r="AZ810" s="66"/>
      <c r="BA810" s="66"/>
      <c r="BB810" s="66"/>
      <c r="BC810" s="66">
        <v>0</v>
      </c>
      <c r="BD810" s="87">
        <v>0</v>
      </c>
      <c r="BE810" s="66"/>
      <c r="BF810" s="87">
        <v>0</v>
      </c>
      <c r="BG810" s="66"/>
      <c r="BH810" s="66"/>
      <c r="BI810" s="66"/>
      <c r="BJ810" s="66">
        <v>0</v>
      </c>
      <c r="BK810" s="87">
        <v>0</v>
      </c>
      <c r="BL810" s="66"/>
      <c r="BM810" s="87">
        <v>0</v>
      </c>
      <c r="BN810" s="66"/>
      <c r="BO810" s="66"/>
      <c r="BP810" s="66"/>
      <c r="BQ810" s="66"/>
      <c r="BR810" s="66"/>
      <c r="BS810" s="66"/>
      <c r="BT810" s="66"/>
      <c r="BU810" s="66"/>
      <c r="BV810" s="66"/>
      <c r="BW810" s="66"/>
      <c r="BX810" s="66"/>
      <c r="BY810" s="66"/>
      <c r="BZ810" s="66"/>
      <c r="CA810" s="66"/>
    </row>
    <row r="811" spans="1:79" ht="47.25" x14ac:dyDescent="0.25">
      <c r="A811" s="171" t="s">
        <v>900</v>
      </c>
      <c r="B811" s="86" t="s">
        <v>815</v>
      </c>
      <c r="C811" s="171" t="s">
        <v>2584</v>
      </c>
      <c r="D811" s="87">
        <v>3.0803600000000002</v>
      </c>
      <c r="E811" s="66">
        <v>0</v>
      </c>
      <c r="F811" s="66">
        <v>3.0803599999999998</v>
      </c>
      <c r="G811" s="66">
        <v>0.4</v>
      </c>
      <c r="H811" s="66">
        <v>0</v>
      </c>
      <c r="I811" s="66">
        <v>0.06</v>
      </c>
      <c r="J811" s="66">
        <v>0</v>
      </c>
      <c r="K811" s="66">
        <v>0</v>
      </c>
      <c r="L811" s="66">
        <v>0</v>
      </c>
      <c r="M811" s="66">
        <v>0</v>
      </c>
      <c r="N811" s="66">
        <v>0</v>
      </c>
      <c r="O811" s="66">
        <v>0</v>
      </c>
      <c r="P811" s="66">
        <v>0</v>
      </c>
      <c r="Q811" s="66">
        <v>0</v>
      </c>
      <c r="R811" s="66">
        <v>0</v>
      </c>
      <c r="S811" s="66">
        <v>0</v>
      </c>
      <c r="T811" s="66">
        <v>0</v>
      </c>
      <c r="U811" s="66">
        <v>0</v>
      </c>
      <c r="V811" s="66">
        <v>0</v>
      </c>
      <c r="W811" s="66">
        <v>0</v>
      </c>
      <c r="X811" s="66">
        <v>0</v>
      </c>
      <c r="Y811" s="66">
        <v>0</v>
      </c>
      <c r="Z811" s="66">
        <v>0</v>
      </c>
      <c r="AA811" s="66">
        <v>0</v>
      </c>
      <c r="AB811" s="66">
        <v>0</v>
      </c>
      <c r="AC811" s="66">
        <v>0</v>
      </c>
      <c r="AD811" s="66">
        <v>0</v>
      </c>
      <c r="AE811" s="66">
        <v>0</v>
      </c>
      <c r="AF811" s="66">
        <v>0</v>
      </c>
      <c r="AG811" s="66">
        <v>0</v>
      </c>
      <c r="AH811" s="66">
        <v>3.0803599999999998</v>
      </c>
      <c r="AI811" s="66">
        <v>0.4</v>
      </c>
      <c r="AJ811" s="66"/>
      <c r="AK811" s="66">
        <v>0.06</v>
      </c>
      <c r="AL811" s="66"/>
      <c r="AM811" s="66"/>
      <c r="AN811" s="66"/>
      <c r="AO811" s="66">
        <v>0</v>
      </c>
      <c r="AP811" s="66">
        <v>0</v>
      </c>
      <c r="AQ811" s="66"/>
      <c r="AR811" s="66">
        <v>0</v>
      </c>
      <c r="AS811" s="66"/>
      <c r="AT811" s="66"/>
      <c r="AU811" s="66"/>
      <c r="AV811" s="66">
        <v>0</v>
      </c>
      <c r="AW811" s="87">
        <v>0</v>
      </c>
      <c r="AX811" s="66"/>
      <c r="AY811" s="87">
        <v>0</v>
      </c>
      <c r="AZ811" s="66"/>
      <c r="BA811" s="66"/>
      <c r="BB811" s="66"/>
      <c r="BC811" s="66">
        <v>0</v>
      </c>
      <c r="BD811" s="87">
        <v>0</v>
      </c>
      <c r="BE811" s="66"/>
      <c r="BF811" s="87">
        <v>0</v>
      </c>
      <c r="BG811" s="66"/>
      <c r="BH811" s="66"/>
      <c r="BI811" s="66"/>
      <c r="BJ811" s="66">
        <v>0</v>
      </c>
      <c r="BK811" s="87">
        <v>0</v>
      </c>
      <c r="BL811" s="66"/>
      <c r="BM811" s="87">
        <v>0</v>
      </c>
      <c r="BN811" s="66"/>
      <c r="BO811" s="66"/>
      <c r="BP811" s="66"/>
      <c r="BQ811" s="66"/>
      <c r="BR811" s="66"/>
      <c r="BS811" s="66"/>
      <c r="BT811" s="66"/>
      <c r="BU811" s="66"/>
      <c r="BV811" s="66"/>
      <c r="BW811" s="66"/>
      <c r="BX811" s="66"/>
      <c r="BY811" s="66"/>
      <c r="BZ811" s="66"/>
      <c r="CA811" s="66"/>
    </row>
    <row r="812" spans="1:79" ht="78.75" x14ac:dyDescent="0.25">
      <c r="A812" s="171" t="s">
        <v>900</v>
      </c>
      <c r="B812" s="85" t="s">
        <v>816</v>
      </c>
      <c r="C812" s="171" t="s">
        <v>2585</v>
      </c>
      <c r="D812" s="87">
        <v>6.8964499999999997</v>
      </c>
      <c r="E812" s="66">
        <v>0</v>
      </c>
      <c r="F812" s="66">
        <v>0</v>
      </c>
      <c r="G812" s="66">
        <v>0</v>
      </c>
      <c r="H812" s="66">
        <v>0</v>
      </c>
      <c r="I812" s="66">
        <v>0</v>
      </c>
      <c r="J812" s="66">
        <v>0</v>
      </c>
      <c r="K812" s="66">
        <v>0</v>
      </c>
      <c r="L812" s="66">
        <v>0</v>
      </c>
      <c r="M812" s="66">
        <v>0</v>
      </c>
      <c r="N812" s="66">
        <v>0</v>
      </c>
      <c r="O812" s="66">
        <v>0</v>
      </c>
      <c r="P812" s="66">
        <v>0</v>
      </c>
      <c r="Q812" s="66">
        <v>0</v>
      </c>
      <c r="R812" s="66">
        <v>0</v>
      </c>
      <c r="S812" s="66">
        <v>0</v>
      </c>
      <c r="T812" s="66">
        <v>0</v>
      </c>
      <c r="U812" s="66">
        <v>0</v>
      </c>
      <c r="V812" s="66">
        <v>0</v>
      </c>
      <c r="W812" s="66">
        <v>0</v>
      </c>
      <c r="X812" s="66">
        <v>0</v>
      </c>
      <c r="Y812" s="66">
        <v>0</v>
      </c>
      <c r="Z812" s="66">
        <v>0</v>
      </c>
      <c r="AA812" s="66">
        <v>0</v>
      </c>
      <c r="AB812" s="66">
        <v>0</v>
      </c>
      <c r="AC812" s="66">
        <v>0</v>
      </c>
      <c r="AD812" s="66">
        <v>0</v>
      </c>
      <c r="AE812" s="66">
        <v>0</v>
      </c>
      <c r="AF812" s="66">
        <v>0</v>
      </c>
      <c r="AG812" s="66">
        <v>0</v>
      </c>
      <c r="AH812" s="66">
        <v>0</v>
      </c>
      <c r="AI812" s="66">
        <v>0</v>
      </c>
      <c r="AJ812" s="66"/>
      <c r="AK812" s="66">
        <v>0</v>
      </c>
      <c r="AL812" s="66"/>
      <c r="AM812" s="66"/>
      <c r="AN812" s="66"/>
      <c r="AO812" s="66">
        <v>6.5329132400000001</v>
      </c>
      <c r="AP812" s="66">
        <v>0.4</v>
      </c>
      <c r="AQ812" s="66"/>
      <c r="AR812" s="66">
        <v>2.23</v>
      </c>
      <c r="AS812" s="66"/>
      <c r="AT812" s="66"/>
      <c r="AU812" s="66"/>
      <c r="AV812" s="66">
        <v>0</v>
      </c>
      <c r="AW812" s="87">
        <v>0</v>
      </c>
      <c r="AX812" s="66"/>
      <c r="AY812" s="87">
        <v>0</v>
      </c>
      <c r="AZ812" s="66"/>
      <c r="BA812" s="66"/>
      <c r="BB812" s="66"/>
      <c r="BC812" s="66">
        <v>6.5329132400000001</v>
      </c>
      <c r="BD812" s="87">
        <v>0.4</v>
      </c>
      <c r="BE812" s="66"/>
      <c r="BF812" s="87">
        <v>2.23</v>
      </c>
      <c r="BG812" s="66"/>
      <c r="BH812" s="66"/>
      <c r="BI812" s="66"/>
      <c r="BJ812" s="66">
        <v>0</v>
      </c>
      <c r="BK812" s="87">
        <v>0</v>
      </c>
      <c r="BL812" s="66"/>
      <c r="BM812" s="87">
        <v>0</v>
      </c>
      <c r="BN812" s="66"/>
      <c r="BO812" s="66"/>
      <c r="BP812" s="66"/>
      <c r="BQ812" s="66"/>
      <c r="BR812" s="66"/>
      <c r="BS812" s="66"/>
      <c r="BT812" s="66"/>
      <c r="BU812" s="66"/>
      <c r="BV812" s="66"/>
      <c r="BW812" s="66"/>
      <c r="BX812" s="66"/>
      <c r="BY812" s="66"/>
      <c r="BZ812" s="66"/>
      <c r="CA812" s="66"/>
    </row>
    <row r="813" spans="1:79" ht="47.25" x14ac:dyDescent="0.25">
      <c r="A813" s="171" t="s">
        <v>900</v>
      </c>
      <c r="B813" s="85" t="s">
        <v>1820</v>
      </c>
      <c r="C813" s="171" t="s">
        <v>2586</v>
      </c>
      <c r="D813" s="87">
        <v>0</v>
      </c>
      <c r="E813" s="66">
        <v>0</v>
      </c>
      <c r="F813" s="66">
        <v>0</v>
      </c>
      <c r="G813" s="66">
        <v>0</v>
      </c>
      <c r="H813" s="66">
        <v>0</v>
      </c>
      <c r="I813" s="66">
        <v>0</v>
      </c>
      <c r="J813" s="66">
        <v>0</v>
      </c>
      <c r="K813" s="66">
        <v>0</v>
      </c>
      <c r="L813" s="66">
        <v>0</v>
      </c>
      <c r="M813" s="66">
        <v>0</v>
      </c>
      <c r="N813" s="66">
        <v>0</v>
      </c>
      <c r="O813" s="66">
        <v>0</v>
      </c>
      <c r="P813" s="66">
        <v>0</v>
      </c>
      <c r="Q813" s="66">
        <v>0</v>
      </c>
      <c r="R813" s="66">
        <v>0</v>
      </c>
      <c r="S813" s="66">
        <v>0</v>
      </c>
      <c r="T813" s="66">
        <v>0</v>
      </c>
      <c r="U813" s="66">
        <v>0</v>
      </c>
      <c r="V813" s="66">
        <v>0</v>
      </c>
      <c r="W813" s="66">
        <v>0</v>
      </c>
      <c r="X813" s="66">
        <v>0</v>
      </c>
      <c r="Y813" s="66">
        <v>0</v>
      </c>
      <c r="Z813" s="66">
        <v>0</v>
      </c>
      <c r="AA813" s="66">
        <v>0</v>
      </c>
      <c r="AB813" s="66">
        <v>0</v>
      </c>
      <c r="AC813" s="66">
        <v>0</v>
      </c>
      <c r="AD813" s="66">
        <v>0</v>
      </c>
      <c r="AE813" s="66">
        <v>0</v>
      </c>
      <c r="AF813" s="66">
        <v>0</v>
      </c>
      <c r="AG813" s="66">
        <v>0</v>
      </c>
      <c r="AH813" s="66"/>
      <c r="AI813" s="66"/>
      <c r="AJ813" s="66"/>
      <c r="AK813" s="66"/>
      <c r="AL813" s="66"/>
      <c r="AM813" s="66"/>
      <c r="AN813" s="66"/>
      <c r="AO813" s="66">
        <v>2.4570606600000002</v>
      </c>
      <c r="AP813" s="66">
        <v>0.25</v>
      </c>
      <c r="AQ813" s="66"/>
      <c r="AR813" s="66">
        <v>3.2000000000000001E-2</v>
      </c>
      <c r="AS813" s="66"/>
      <c r="AT813" s="66"/>
      <c r="AU813" s="66"/>
      <c r="AV813" s="66"/>
      <c r="AW813" s="87">
        <v>0</v>
      </c>
      <c r="AX813" s="66"/>
      <c r="AY813" s="87">
        <v>0</v>
      </c>
      <c r="AZ813" s="66"/>
      <c r="BA813" s="66"/>
      <c r="BB813" s="66"/>
      <c r="BC813" s="66"/>
      <c r="BD813" s="87">
        <v>0</v>
      </c>
      <c r="BE813" s="66"/>
      <c r="BF813" s="87">
        <v>0</v>
      </c>
      <c r="BG813" s="66"/>
      <c r="BH813" s="66"/>
      <c r="BI813" s="66"/>
      <c r="BJ813" s="66">
        <v>2.4570606600000002</v>
      </c>
      <c r="BK813" s="87">
        <v>0.25</v>
      </c>
      <c r="BL813" s="66"/>
      <c r="BM813" s="87">
        <v>3.2000000000000001E-2</v>
      </c>
      <c r="BN813" s="66"/>
      <c r="BO813" s="66"/>
      <c r="BP813" s="66"/>
      <c r="BQ813" s="66"/>
      <c r="BR813" s="66"/>
      <c r="BS813" s="66"/>
      <c r="BT813" s="66"/>
      <c r="BU813" s="66"/>
      <c r="BV813" s="66"/>
      <c r="BW813" s="66"/>
      <c r="BX813" s="66"/>
      <c r="BY813" s="66"/>
      <c r="BZ813" s="66"/>
      <c r="CA813" s="66"/>
    </row>
    <row r="814" spans="1:79" ht="47.25" x14ac:dyDescent="0.25">
      <c r="A814" s="171" t="s">
        <v>900</v>
      </c>
      <c r="B814" s="85" t="s">
        <v>1821</v>
      </c>
      <c r="C814" s="171" t="s">
        <v>2587</v>
      </c>
      <c r="D814" s="87">
        <v>0</v>
      </c>
      <c r="E814" s="66">
        <v>0</v>
      </c>
      <c r="F814" s="66">
        <v>0</v>
      </c>
      <c r="G814" s="66">
        <v>0</v>
      </c>
      <c r="H814" s="66">
        <v>0</v>
      </c>
      <c r="I814" s="66">
        <v>0</v>
      </c>
      <c r="J814" s="66">
        <v>0</v>
      </c>
      <c r="K814" s="66">
        <v>0</v>
      </c>
      <c r="L814" s="66">
        <v>0</v>
      </c>
      <c r="M814" s="66">
        <v>0</v>
      </c>
      <c r="N814" s="66">
        <v>0</v>
      </c>
      <c r="O814" s="66">
        <v>0</v>
      </c>
      <c r="P814" s="66">
        <v>0</v>
      </c>
      <c r="Q814" s="66">
        <v>0</v>
      </c>
      <c r="R814" s="66">
        <v>0</v>
      </c>
      <c r="S814" s="66">
        <v>0</v>
      </c>
      <c r="T814" s="66">
        <v>0</v>
      </c>
      <c r="U814" s="66">
        <v>0</v>
      </c>
      <c r="V814" s="66">
        <v>0</v>
      </c>
      <c r="W814" s="66">
        <v>0</v>
      </c>
      <c r="X814" s="66">
        <v>0</v>
      </c>
      <c r="Y814" s="66">
        <v>0</v>
      </c>
      <c r="Z814" s="66">
        <v>0</v>
      </c>
      <c r="AA814" s="66">
        <v>0</v>
      </c>
      <c r="AB814" s="66">
        <v>0</v>
      </c>
      <c r="AC814" s="66">
        <v>0</v>
      </c>
      <c r="AD814" s="66">
        <v>0</v>
      </c>
      <c r="AE814" s="66">
        <v>0</v>
      </c>
      <c r="AF814" s="66">
        <v>0</v>
      </c>
      <c r="AG814" s="66">
        <v>0</v>
      </c>
      <c r="AH814" s="66"/>
      <c r="AI814" s="66"/>
      <c r="AJ814" s="66"/>
      <c r="AK814" s="66"/>
      <c r="AL814" s="66"/>
      <c r="AM814" s="66"/>
      <c r="AN814" s="66"/>
      <c r="AO814" s="66">
        <v>3.2015384900000003</v>
      </c>
      <c r="AP814" s="66">
        <v>0.1</v>
      </c>
      <c r="AQ814" s="66"/>
      <c r="AR814" s="66">
        <v>1.0269999999999999</v>
      </c>
      <c r="AS814" s="66"/>
      <c r="AT814" s="66"/>
      <c r="AU814" s="66"/>
      <c r="AV814" s="66"/>
      <c r="AW814" s="87">
        <v>0</v>
      </c>
      <c r="AX814" s="66"/>
      <c r="AY814" s="87">
        <v>0</v>
      </c>
      <c r="AZ814" s="66"/>
      <c r="BA814" s="66"/>
      <c r="BB814" s="66"/>
      <c r="BC814" s="66"/>
      <c r="BD814" s="87">
        <v>0</v>
      </c>
      <c r="BE814" s="66"/>
      <c r="BF814" s="87">
        <v>0</v>
      </c>
      <c r="BG814" s="66"/>
      <c r="BH814" s="66"/>
      <c r="BI814" s="66"/>
      <c r="BJ814" s="66">
        <v>3.2015384900000003</v>
      </c>
      <c r="BK814" s="87">
        <v>0.1</v>
      </c>
      <c r="BL814" s="66"/>
      <c r="BM814" s="87">
        <v>1.0269999999999999</v>
      </c>
      <c r="BN814" s="66"/>
      <c r="BO814" s="66"/>
      <c r="BP814" s="66"/>
      <c r="BQ814" s="66"/>
      <c r="BR814" s="66"/>
      <c r="BS814" s="66"/>
      <c r="BT814" s="66"/>
      <c r="BU814" s="66"/>
      <c r="BV814" s="66"/>
      <c r="BW814" s="66"/>
      <c r="BX814" s="66"/>
      <c r="BY814" s="66"/>
      <c r="BZ814" s="66"/>
      <c r="CA814" s="66"/>
    </row>
    <row r="815" spans="1:79" ht="47.25" x14ac:dyDescent="0.25">
      <c r="A815" s="171" t="s">
        <v>900</v>
      </c>
      <c r="B815" s="85" t="s">
        <v>1822</v>
      </c>
      <c r="C815" s="171" t="s">
        <v>2588</v>
      </c>
      <c r="D815" s="87">
        <v>0</v>
      </c>
      <c r="E815" s="66">
        <v>0</v>
      </c>
      <c r="F815" s="66">
        <v>0</v>
      </c>
      <c r="G815" s="66">
        <v>0</v>
      </c>
      <c r="H815" s="66">
        <v>0</v>
      </c>
      <c r="I815" s="66">
        <v>0</v>
      </c>
      <c r="J815" s="66">
        <v>0</v>
      </c>
      <c r="K815" s="66">
        <v>0</v>
      </c>
      <c r="L815" s="66">
        <v>0</v>
      </c>
      <c r="M815" s="66">
        <v>0</v>
      </c>
      <c r="N815" s="66">
        <v>0</v>
      </c>
      <c r="O815" s="66">
        <v>0</v>
      </c>
      <c r="P815" s="66">
        <v>0</v>
      </c>
      <c r="Q815" s="66">
        <v>0</v>
      </c>
      <c r="R815" s="66">
        <v>0</v>
      </c>
      <c r="S815" s="66">
        <v>0</v>
      </c>
      <c r="T815" s="66">
        <v>0</v>
      </c>
      <c r="U815" s="66">
        <v>0</v>
      </c>
      <c r="V815" s="66">
        <v>0</v>
      </c>
      <c r="W815" s="66">
        <v>0</v>
      </c>
      <c r="X815" s="66">
        <v>0</v>
      </c>
      <c r="Y815" s="66">
        <v>0</v>
      </c>
      <c r="Z815" s="66">
        <v>0</v>
      </c>
      <c r="AA815" s="66">
        <v>0</v>
      </c>
      <c r="AB815" s="66">
        <v>0</v>
      </c>
      <c r="AC815" s="66">
        <v>0</v>
      </c>
      <c r="AD815" s="66">
        <v>0</v>
      </c>
      <c r="AE815" s="66">
        <v>0</v>
      </c>
      <c r="AF815" s="66">
        <v>0</v>
      </c>
      <c r="AG815" s="66">
        <v>0</v>
      </c>
      <c r="AH815" s="66"/>
      <c r="AI815" s="66"/>
      <c r="AJ815" s="66"/>
      <c r="AK815" s="66"/>
      <c r="AL815" s="66"/>
      <c r="AM815" s="66"/>
      <c r="AN815" s="66"/>
      <c r="AO815" s="66">
        <v>0</v>
      </c>
      <c r="AP815" s="66">
        <v>0</v>
      </c>
      <c r="AQ815" s="66"/>
      <c r="AR815" s="66">
        <v>0</v>
      </c>
      <c r="AS815" s="66"/>
      <c r="AT815" s="66"/>
      <c r="AU815" s="66"/>
      <c r="AV815" s="66"/>
      <c r="AW815" s="87">
        <v>0</v>
      </c>
      <c r="AX815" s="66"/>
      <c r="AY815" s="87">
        <v>0</v>
      </c>
      <c r="AZ815" s="66"/>
      <c r="BA815" s="66"/>
      <c r="BB815" s="66"/>
      <c r="BC815" s="66"/>
      <c r="BD815" s="87">
        <v>0</v>
      </c>
      <c r="BE815" s="66"/>
      <c r="BF815" s="87">
        <v>0</v>
      </c>
      <c r="BG815" s="66"/>
      <c r="BH815" s="66"/>
      <c r="BI815" s="66"/>
      <c r="BJ815" s="66">
        <v>0</v>
      </c>
      <c r="BK815" s="87">
        <v>0</v>
      </c>
      <c r="BL815" s="66"/>
      <c r="BM815" s="87">
        <v>0</v>
      </c>
      <c r="BN815" s="66"/>
      <c r="BO815" s="66"/>
      <c r="BP815" s="66"/>
      <c r="BQ815" s="66"/>
      <c r="BR815" s="66"/>
      <c r="BS815" s="66"/>
      <c r="BT815" s="66"/>
      <c r="BU815" s="66"/>
      <c r="BV815" s="66"/>
      <c r="BW815" s="66"/>
      <c r="BX815" s="66"/>
      <c r="BY815" s="66"/>
      <c r="BZ815" s="66"/>
      <c r="CA815" s="66"/>
    </row>
    <row r="816" spans="1:79" ht="47.25" x14ac:dyDescent="0.25">
      <c r="A816" s="171" t="s">
        <v>900</v>
      </c>
      <c r="B816" s="86" t="s">
        <v>949</v>
      </c>
      <c r="C816" s="171" t="s">
        <v>2589</v>
      </c>
      <c r="D816" s="87">
        <v>0</v>
      </c>
      <c r="E816" s="66">
        <v>0</v>
      </c>
      <c r="F816" s="66">
        <v>0</v>
      </c>
      <c r="G816" s="66">
        <v>0</v>
      </c>
      <c r="H816" s="66">
        <v>0</v>
      </c>
      <c r="I816" s="66">
        <v>0</v>
      </c>
      <c r="J816" s="66">
        <v>0</v>
      </c>
      <c r="K816" s="66">
        <v>0</v>
      </c>
      <c r="L816" s="66">
        <v>0</v>
      </c>
      <c r="M816" s="66">
        <v>0</v>
      </c>
      <c r="N816" s="66">
        <v>0</v>
      </c>
      <c r="O816" s="66">
        <v>0</v>
      </c>
      <c r="P816" s="66">
        <v>0</v>
      </c>
      <c r="Q816" s="66">
        <v>0</v>
      </c>
      <c r="R816" s="66">
        <v>0</v>
      </c>
      <c r="S816" s="66">
        <v>0</v>
      </c>
      <c r="T816" s="66">
        <v>0</v>
      </c>
      <c r="U816" s="66">
        <v>0</v>
      </c>
      <c r="V816" s="66">
        <v>0</v>
      </c>
      <c r="W816" s="66">
        <v>0</v>
      </c>
      <c r="X816" s="66">
        <v>0</v>
      </c>
      <c r="Y816" s="66">
        <v>0</v>
      </c>
      <c r="Z816" s="66">
        <v>0</v>
      </c>
      <c r="AA816" s="66">
        <v>0</v>
      </c>
      <c r="AB816" s="66">
        <v>0</v>
      </c>
      <c r="AC816" s="66">
        <v>0</v>
      </c>
      <c r="AD816" s="66">
        <v>0</v>
      </c>
      <c r="AE816" s="66">
        <v>0</v>
      </c>
      <c r="AF816" s="66">
        <v>0</v>
      </c>
      <c r="AG816" s="66">
        <v>0</v>
      </c>
      <c r="AH816" s="66">
        <v>0</v>
      </c>
      <c r="AI816" s="66"/>
      <c r="AJ816" s="66"/>
      <c r="AK816" s="66"/>
      <c r="AL816" s="66"/>
      <c r="AM816" s="66"/>
      <c r="AN816" s="66"/>
      <c r="AO816" s="66">
        <v>0</v>
      </c>
      <c r="AP816" s="66">
        <v>0</v>
      </c>
      <c r="AQ816" s="66"/>
      <c r="AR816" s="66">
        <v>0</v>
      </c>
      <c r="AS816" s="66"/>
      <c r="AT816" s="66"/>
      <c r="AU816" s="66"/>
      <c r="AV816" s="66">
        <v>0</v>
      </c>
      <c r="AW816" s="87">
        <v>0</v>
      </c>
      <c r="AX816" s="66"/>
      <c r="AY816" s="87">
        <v>0</v>
      </c>
      <c r="AZ816" s="66"/>
      <c r="BA816" s="66"/>
      <c r="BB816" s="66"/>
      <c r="BC816" s="66">
        <v>0</v>
      </c>
      <c r="BD816" s="87">
        <v>0</v>
      </c>
      <c r="BE816" s="66"/>
      <c r="BF816" s="87">
        <v>0</v>
      </c>
      <c r="BG816" s="66"/>
      <c r="BH816" s="66"/>
      <c r="BI816" s="66"/>
      <c r="BJ816" s="66">
        <v>0</v>
      </c>
      <c r="BK816" s="87">
        <v>0</v>
      </c>
      <c r="BL816" s="66"/>
      <c r="BM816" s="87">
        <v>0</v>
      </c>
      <c r="BN816" s="66"/>
      <c r="BO816" s="66"/>
      <c r="BP816" s="66"/>
      <c r="BQ816" s="66"/>
      <c r="BR816" s="66"/>
      <c r="BS816" s="66"/>
      <c r="BT816" s="66"/>
      <c r="BU816" s="66"/>
      <c r="BV816" s="66"/>
      <c r="BW816" s="66"/>
      <c r="BX816" s="66"/>
      <c r="BY816" s="66"/>
      <c r="BZ816" s="66"/>
      <c r="CA816" s="66"/>
    </row>
    <row r="817" spans="1:79" ht="47.25" x14ac:dyDescent="0.25">
      <c r="A817" s="171" t="s">
        <v>900</v>
      </c>
      <c r="B817" s="85" t="s">
        <v>950</v>
      </c>
      <c r="C817" s="171" t="s">
        <v>2590</v>
      </c>
      <c r="D817" s="87">
        <v>0</v>
      </c>
      <c r="E817" s="66">
        <v>0</v>
      </c>
      <c r="F817" s="66">
        <v>0</v>
      </c>
      <c r="G817" s="66">
        <v>0</v>
      </c>
      <c r="H817" s="66">
        <v>0</v>
      </c>
      <c r="I817" s="66">
        <v>0</v>
      </c>
      <c r="J817" s="66">
        <v>0</v>
      </c>
      <c r="K817" s="66">
        <v>0</v>
      </c>
      <c r="L817" s="66">
        <v>0</v>
      </c>
      <c r="M817" s="66">
        <v>0</v>
      </c>
      <c r="N817" s="66">
        <v>0</v>
      </c>
      <c r="O817" s="66">
        <v>0</v>
      </c>
      <c r="P817" s="66">
        <v>0</v>
      </c>
      <c r="Q817" s="66">
        <v>0</v>
      </c>
      <c r="R817" s="66">
        <v>0</v>
      </c>
      <c r="S817" s="66">
        <v>0</v>
      </c>
      <c r="T817" s="66">
        <v>0</v>
      </c>
      <c r="U817" s="66">
        <v>0</v>
      </c>
      <c r="V817" s="66">
        <v>0</v>
      </c>
      <c r="W817" s="66">
        <v>0</v>
      </c>
      <c r="X817" s="66">
        <v>0</v>
      </c>
      <c r="Y817" s="66">
        <v>0</v>
      </c>
      <c r="Z817" s="66">
        <v>0</v>
      </c>
      <c r="AA817" s="66">
        <v>0</v>
      </c>
      <c r="AB817" s="66">
        <v>0</v>
      </c>
      <c r="AC817" s="66">
        <v>0</v>
      </c>
      <c r="AD817" s="66">
        <v>0</v>
      </c>
      <c r="AE817" s="66">
        <v>0</v>
      </c>
      <c r="AF817" s="66">
        <v>0</v>
      </c>
      <c r="AG817" s="66">
        <v>0</v>
      </c>
      <c r="AH817" s="66">
        <v>0</v>
      </c>
      <c r="AI817" s="66"/>
      <c r="AJ817" s="66"/>
      <c r="AK817" s="66"/>
      <c r="AL817" s="66"/>
      <c r="AM817" s="66"/>
      <c r="AN817" s="66"/>
      <c r="AO817" s="66">
        <v>0</v>
      </c>
      <c r="AP817" s="66">
        <v>0</v>
      </c>
      <c r="AQ817" s="66"/>
      <c r="AR817" s="66">
        <v>0</v>
      </c>
      <c r="AS817" s="66"/>
      <c r="AT817" s="66"/>
      <c r="AU817" s="66"/>
      <c r="AV817" s="66">
        <v>0</v>
      </c>
      <c r="AW817" s="87">
        <v>0</v>
      </c>
      <c r="AX817" s="66"/>
      <c r="AY817" s="87">
        <v>0</v>
      </c>
      <c r="AZ817" s="66"/>
      <c r="BA817" s="66"/>
      <c r="BB817" s="66"/>
      <c r="BC817" s="66">
        <v>0</v>
      </c>
      <c r="BD817" s="87">
        <v>0</v>
      </c>
      <c r="BE817" s="66"/>
      <c r="BF817" s="87">
        <v>0</v>
      </c>
      <c r="BG817" s="66"/>
      <c r="BH817" s="66"/>
      <c r="BI817" s="66"/>
      <c r="BJ817" s="66">
        <v>0</v>
      </c>
      <c r="BK817" s="87">
        <v>0</v>
      </c>
      <c r="BL817" s="66"/>
      <c r="BM817" s="87">
        <v>0</v>
      </c>
      <c r="BN817" s="66"/>
      <c r="BO817" s="66"/>
      <c r="BP817" s="66"/>
      <c r="BQ817" s="66"/>
      <c r="BR817" s="66"/>
      <c r="BS817" s="66"/>
      <c r="BT817" s="66"/>
      <c r="BU817" s="66"/>
      <c r="BV817" s="66"/>
      <c r="BW817" s="66"/>
      <c r="BX817" s="66"/>
      <c r="BY817" s="66"/>
      <c r="BZ817" s="66"/>
      <c r="CA817" s="66"/>
    </row>
    <row r="818" spans="1:79" ht="47.25" x14ac:dyDescent="0.25">
      <c r="A818" s="171" t="s">
        <v>900</v>
      </c>
      <c r="B818" s="85" t="s">
        <v>951</v>
      </c>
      <c r="C818" s="171" t="s">
        <v>2591</v>
      </c>
      <c r="D818" s="87">
        <v>0</v>
      </c>
      <c r="E818" s="66">
        <v>0</v>
      </c>
      <c r="F818" s="66">
        <v>0</v>
      </c>
      <c r="G818" s="66">
        <v>0</v>
      </c>
      <c r="H818" s="66">
        <v>0</v>
      </c>
      <c r="I818" s="66">
        <v>0</v>
      </c>
      <c r="J818" s="66">
        <v>0</v>
      </c>
      <c r="K818" s="66">
        <v>0</v>
      </c>
      <c r="L818" s="66">
        <v>0</v>
      </c>
      <c r="M818" s="66">
        <v>0</v>
      </c>
      <c r="N818" s="66">
        <v>0</v>
      </c>
      <c r="O818" s="66">
        <v>0</v>
      </c>
      <c r="P818" s="66">
        <v>0</v>
      </c>
      <c r="Q818" s="66">
        <v>0</v>
      </c>
      <c r="R818" s="66">
        <v>0</v>
      </c>
      <c r="S818" s="66">
        <v>0</v>
      </c>
      <c r="T818" s="66">
        <v>0</v>
      </c>
      <c r="U818" s="66">
        <v>0</v>
      </c>
      <c r="V818" s="66">
        <v>0</v>
      </c>
      <c r="W818" s="66">
        <v>0</v>
      </c>
      <c r="X818" s="66">
        <v>0</v>
      </c>
      <c r="Y818" s="66">
        <v>0</v>
      </c>
      <c r="Z818" s="66">
        <v>0</v>
      </c>
      <c r="AA818" s="66">
        <v>0</v>
      </c>
      <c r="AB818" s="66">
        <v>0</v>
      </c>
      <c r="AC818" s="66">
        <v>0</v>
      </c>
      <c r="AD818" s="66">
        <v>0</v>
      </c>
      <c r="AE818" s="66">
        <v>0</v>
      </c>
      <c r="AF818" s="66">
        <v>0</v>
      </c>
      <c r="AG818" s="66">
        <v>0</v>
      </c>
      <c r="AH818" s="66">
        <v>0</v>
      </c>
      <c r="AI818" s="66"/>
      <c r="AJ818" s="66"/>
      <c r="AK818" s="66"/>
      <c r="AL818" s="66"/>
      <c r="AM818" s="66"/>
      <c r="AN818" s="66"/>
      <c r="AO818" s="66">
        <v>0</v>
      </c>
      <c r="AP818" s="66">
        <v>0</v>
      </c>
      <c r="AQ818" s="66"/>
      <c r="AR818" s="66">
        <v>0</v>
      </c>
      <c r="AS818" s="66"/>
      <c r="AT818" s="66"/>
      <c r="AU818" s="66"/>
      <c r="AV818" s="66">
        <v>0</v>
      </c>
      <c r="AW818" s="87">
        <v>0</v>
      </c>
      <c r="AX818" s="66"/>
      <c r="AY818" s="87">
        <v>0</v>
      </c>
      <c r="AZ818" s="66"/>
      <c r="BA818" s="66"/>
      <c r="BB818" s="66"/>
      <c r="BC818" s="66">
        <v>0</v>
      </c>
      <c r="BD818" s="87">
        <v>0</v>
      </c>
      <c r="BE818" s="66"/>
      <c r="BF818" s="87">
        <v>0</v>
      </c>
      <c r="BG818" s="66"/>
      <c r="BH818" s="66"/>
      <c r="BI818" s="66"/>
      <c r="BJ818" s="66">
        <v>0</v>
      </c>
      <c r="BK818" s="87">
        <v>0</v>
      </c>
      <c r="BL818" s="66"/>
      <c r="BM818" s="87">
        <v>0</v>
      </c>
      <c r="BN818" s="66"/>
      <c r="BO818" s="66"/>
      <c r="BP818" s="66"/>
      <c r="BQ818" s="66"/>
      <c r="BR818" s="66"/>
      <c r="BS818" s="66"/>
      <c r="BT818" s="66"/>
      <c r="BU818" s="66"/>
      <c r="BV818" s="66"/>
      <c r="BW818" s="66"/>
      <c r="BX818" s="66"/>
      <c r="BY818" s="66"/>
      <c r="BZ818" s="66"/>
      <c r="CA818" s="66"/>
    </row>
    <row r="819" spans="1:79" ht="47.25" x14ac:dyDescent="0.25">
      <c r="A819" s="171" t="s">
        <v>900</v>
      </c>
      <c r="B819" s="85" t="s">
        <v>952</v>
      </c>
      <c r="C819" s="171" t="s">
        <v>2592</v>
      </c>
      <c r="D819" s="87">
        <v>0</v>
      </c>
      <c r="E819" s="66">
        <v>0</v>
      </c>
      <c r="F819" s="66">
        <v>0</v>
      </c>
      <c r="G819" s="66">
        <v>0</v>
      </c>
      <c r="H819" s="66">
        <v>0</v>
      </c>
      <c r="I819" s="66">
        <v>0</v>
      </c>
      <c r="J819" s="66">
        <v>0</v>
      </c>
      <c r="K819" s="66">
        <v>0</v>
      </c>
      <c r="L819" s="66">
        <v>0</v>
      </c>
      <c r="M819" s="66">
        <v>0</v>
      </c>
      <c r="N819" s="66">
        <v>0</v>
      </c>
      <c r="O819" s="66">
        <v>0</v>
      </c>
      <c r="P819" s="66">
        <v>0</v>
      </c>
      <c r="Q819" s="66">
        <v>0</v>
      </c>
      <c r="R819" s="66">
        <v>0</v>
      </c>
      <c r="S819" s="66">
        <v>0</v>
      </c>
      <c r="T819" s="66">
        <v>0</v>
      </c>
      <c r="U819" s="66">
        <v>0</v>
      </c>
      <c r="V819" s="66">
        <v>0</v>
      </c>
      <c r="W819" s="66">
        <v>0</v>
      </c>
      <c r="X819" s="66">
        <v>0</v>
      </c>
      <c r="Y819" s="66">
        <v>0</v>
      </c>
      <c r="Z819" s="66">
        <v>0</v>
      </c>
      <c r="AA819" s="66">
        <v>0</v>
      </c>
      <c r="AB819" s="66">
        <v>0</v>
      </c>
      <c r="AC819" s="66">
        <v>0</v>
      </c>
      <c r="AD819" s="66">
        <v>0</v>
      </c>
      <c r="AE819" s="66">
        <v>0</v>
      </c>
      <c r="AF819" s="66">
        <v>0</v>
      </c>
      <c r="AG819" s="66">
        <v>0</v>
      </c>
      <c r="AH819" s="66">
        <v>0</v>
      </c>
      <c r="AI819" s="66"/>
      <c r="AJ819" s="66"/>
      <c r="AK819" s="66"/>
      <c r="AL819" s="66"/>
      <c r="AM819" s="66"/>
      <c r="AN819" s="66"/>
      <c r="AO819" s="66">
        <v>1.43171615</v>
      </c>
      <c r="AP819" s="66">
        <v>0.25</v>
      </c>
      <c r="AQ819" s="66"/>
      <c r="AR819" s="66">
        <v>2.7E-2</v>
      </c>
      <c r="AS819" s="66"/>
      <c r="AT819" s="66"/>
      <c r="AU819" s="66"/>
      <c r="AV819" s="66">
        <v>0</v>
      </c>
      <c r="AW819" s="87">
        <v>0</v>
      </c>
      <c r="AX819" s="66"/>
      <c r="AY819" s="87">
        <v>0</v>
      </c>
      <c r="AZ819" s="66"/>
      <c r="BA819" s="66"/>
      <c r="BB819" s="66"/>
      <c r="BC819" s="66">
        <v>0</v>
      </c>
      <c r="BD819" s="87">
        <v>0</v>
      </c>
      <c r="BE819" s="66"/>
      <c r="BF819" s="87">
        <v>0</v>
      </c>
      <c r="BG819" s="66"/>
      <c r="BH819" s="66"/>
      <c r="BI819" s="66"/>
      <c r="BJ819" s="66">
        <v>1.43171615</v>
      </c>
      <c r="BK819" s="87">
        <v>0.25</v>
      </c>
      <c r="BL819" s="66"/>
      <c r="BM819" s="87">
        <v>2.7E-2</v>
      </c>
      <c r="BN819" s="66"/>
      <c r="BO819" s="66"/>
      <c r="BP819" s="66"/>
      <c r="BQ819" s="66"/>
      <c r="BR819" s="66"/>
      <c r="BS819" s="66"/>
      <c r="BT819" s="66"/>
      <c r="BU819" s="66"/>
      <c r="BV819" s="66"/>
      <c r="BW819" s="66"/>
      <c r="BX819" s="66"/>
      <c r="BY819" s="66"/>
      <c r="BZ819" s="66"/>
      <c r="CA819" s="66"/>
    </row>
    <row r="820" spans="1:79" ht="47.25" x14ac:dyDescent="0.25">
      <c r="A820" s="171" t="s">
        <v>900</v>
      </c>
      <c r="B820" s="85" t="s">
        <v>1823</v>
      </c>
      <c r="C820" s="171" t="s">
        <v>2593</v>
      </c>
      <c r="D820" s="87">
        <v>0</v>
      </c>
      <c r="E820" s="66">
        <v>0</v>
      </c>
      <c r="F820" s="66">
        <v>0</v>
      </c>
      <c r="G820" s="66">
        <v>0</v>
      </c>
      <c r="H820" s="66">
        <v>0</v>
      </c>
      <c r="I820" s="66">
        <v>0</v>
      </c>
      <c r="J820" s="66">
        <v>0</v>
      </c>
      <c r="K820" s="66">
        <v>0</v>
      </c>
      <c r="L820" s="66">
        <v>0</v>
      </c>
      <c r="M820" s="66">
        <v>0</v>
      </c>
      <c r="N820" s="66">
        <v>0</v>
      </c>
      <c r="O820" s="66">
        <v>0</v>
      </c>
      <c r="P820" s="66">
        <v>0</v>
      </c>
      <c r="Q820" s="66">
        <v>0</v>
      </c>
      <c r="R820" s="66">
        <v>0</v>
      </c>
      <c r="S820" s="66">
        <v>0</v>
      </c>
      <c r="T820" s="66">
        <v>0</v>
      </c>
      <c r="U820" s="66">
        <v>0</v>
      </c>
      <c r="V820" s="66">
        <v>0</v>
      </c>
      <c r="W820" s="66">
        <v>0</v>
      </c>
      <c r="X820" s="66">
        <v>0</v>
      </c>
      <c r="Y820" s="66">
        <v>0</v>
      </c>
      <c r="Z820" s="66">
        <v>0</v>
      </c>
      <c r="AA820" s="66">
        <v>0</v>
      </c>
      <c r="AB820" s="66">
        <v>0</v>
      </c>
      <c r="AC820" s="66">
        <v>0</v>
      </c>
      <c r="AD820" s="66">
        <v>0</v>
      </c>
      <c r="AE820" s="66">
        <v>0</v>
      </c>
      <c r="AF820" s="66">
        <v>0</v>
      </c>
      <c r="AG820" s="66">
        <v>0</v>
      </c>
      <c r="AH820" s="66"/>
      <c r="AI820" s="66"/>
      <c r="AJ820" s="66"/>
      <c r="AK820" s="66"/>
      <c r="AL820" s="66"/>
      <c r="AM820" s="66"/>
      <c r="AN820" s="66"/>
      <c r="AO820" s="66">
        <v>0</v>
      </c>
      <c r="AP820" s="66">
        <v>0</v>
      </c>
      <c r="AQ820" s="66"/>
      <c r="AR820" s="66">
        <v>0</v>
      </c>
      <c r="AS820" s="66"/>
      <c r="AT820" s="66"/>
      <c r="AU820" s="66"/>
      <c r="AV820" s="66"/>
      <c r="AW820" s="87">
        <v>0</v>
      </c>
      <c r="AX820" s="66"/>
      <c r="AY820" s="87">
        <v>0</v>
      </c>
      <c r="AZ820" s="66"/>
      <c r="BA820" s="66"/>
      <c r="BB820" s="66"/>
      <c r="BC820" s="66"/>
      <c r="BD820" s="87">
        <v>0</v>
      </c>
      <c r="BE820" s="66"/>
      <c r="BF820" s="87">
        <v>0</v>
      </c>
      <c r="BG820" s="66"/>
      <c r="BH820" s="66"/>
      <c r="BI820" s="66"/>
      <c r="BJ820" s="66">
        <v>0</v>
      </c>
      <c r="BK820" s="87">
        <v>0</v>
      </c>
      <c r="BL820" s="66"/>
      <c r="BM820" s="87">
        <v>0</v>
      </c>
      <c r="BN820" s="66"/>
      <c r="BO820" s="66"/>
      <c r="BP820" s="66"/>
      <c r="BQ820" s="66"/>
      <c r="BR820" s="66"/>
      <c r="BS820" s="66"/>
      <c r="BT820" s="66"/>
      <c r="BU820" s="66"/>
      <c r="BV820" s="66"/>
      <c r="BW820" s="66"/>
      <c r="BX820" s="66"/>
      <c r="BY820" s="66"/>
      <c r="BZ820" s="66"/>
      <c r="CA820" s="66"/>
    </row>
    <row r="821" spans="1:79" ht="47.25" x14ac:dyDescent="0.25">
      <c r="A821" s="171" t="s">
        <v>900</v>
      </c>
      <c r="B821" s="85" t="s">
        <v>1824</v>
      </c>
      <c r="C821" s="171" t="s">
        <v>2594</v>
      </c>
      <c r="D821" s="87">
        <v>0</v>
      </c>
      <c r="E821" s="66">
        <v>0</v>
      </c>
      <c r="F821" s="66">
        <v>0</v>
      </c>
      <c r="G821" s="66">
        <v>0</v>
      </c>
      <c r="H821" s="66">
        <v>0</v>
      </c>
      <c r="I821" s="66">
        <v>0</v>
      </c>
      <c r="J821" s="66">
        <v>0</v>
      </c>
      <c r="K821" s="66">
        <v>0</v>
      </c>
      <c r="L821" s="66">
        <v>0</v>
      </c>
      <c r="M821" s="66">
        <v>0</v>
      </c>
      <c r="N821" s="66">
        <v>0</v>
      </c>
      <c r="O821" s="66">
        <v>0</v>
      </c>
      <c r="P821" s="66">
        <v>0</v>
      </c>
      <c r="Q821" s="66">
        <v>0</v>
      </c>
      <c r="R821" s="66">
        <v>0</v>
      </c>
      <c r="S821" s="66">
        <v>0</v>
      </c>
      <c r="T821" s="66">
        <v>0</v>
      </c>
      <c r="U821" s="66">
        <v>0</v>
      </c>
      <c r="V821" s="66">
        <v>0</v>
      </c>
      <c r="W821" s="66">
        <v>0</v>
      </c>
      <c r="X821" s="66">
        <v>0</v>
      </c>
      <c r="Y821" s="66">
        <v>0</v>
      </c>
      <c r="Z821" s="66">
        <v>0</v>
      </c>
      <c r="AA821" s="66">
        <v>0</v>
      </c>
      <c r="AB821" s="66">
        <v>0</v>
      </c>
      <c r="AC821" s="66">
        <v>0</v>
      </c>
      <c r="AD821" s="66">
        <v>0</v>
      </c>
      <c r="AE821" s="66">
        <v>0</v>
      </c>
      <c r="AF821" s="66">
        <v>0</v>
      </c>
      <c r="AG821" s="66">
        <v>0</v>
      </c>
      <c r="AH821" s="66"/>
      <c r="AI821" s="66"/>
      <c r="AJ821" s="66"/>
      <c r="AK821" s="66"/>
      <c r="AL821" s="66"/>
      <c r="AM821" s="66"/>
      <c r="AN821" s="66"/>
      <c r="AO821" s="66">
        <v>0</v>
      </c>
      <c r="AP821" s="66">
        <v>0</v>
      </c>
      <c r="AQ821" s="66"/>
      <c r="AR821" s="66">
        <v>0</v>
      </c>
      <c r="AS821" s="66"/>
      <c r="AT821" s="66"/>
      <c r="AU821" s="66"/>
      <c r="AV821" s="66"/>
      <c r="AW821" s="87">
        <v>0</v>
      </c>
      <c r="AX821" s="66"/>
      <c r="AY821" s="87">
        <v>0</v>
      </c>
      <c r="AZ821" s="66"/>
      <c r="BA821" s="66"/>
      <c r="BB821" s="66"/>
      <c r="BC821" s="66"/>
      <c r="BD821" s="87">
        <v>0</v>
      </c>
      <c r="BE821" s="66"/>
      <c r="BF821" s="87">
        <v>0</v>
      </c>
      <c r="BG821" s="66"/>
      <c r="BH821" s="66"/>
      <c r="BI821" s="66"/>
      <c r="BJ821" s="66">
        <v>0</v>
      </c>
      <c r="BK821" s="87">
        <v>0</v>
      </c>
      <c r="BL821" s="66"/>
      <c r="BM821" s="87">
        <v>0</v>
      </c>
      <c r="BN821" s="66"/>
      <c r="BO821" s="66"/>
      <c r="BP821" s="66"/>
      <c r="BQ821" s="66"/>
      <c r="BR821" s="66"/>
      <c r="BS821" s="66"/>
      <c r="BT821" s="66"/>
      <c r="BU821" s="66"/>
      <c r="BV821" s="66"/>
      <c r="BW821" s="66"/>
      <c r="BX821" s="66"/>
      <c r="BY821" s="66"/>
      <c r="BZ821" s="66"/>
      <c r="CA821" s="66"/>
    </row>
    <row r="822" spans="1:79" ht="47.25" x14ac:dyDescent="0.25">
      <c r="A822" s="171" t="s">
        <v>900</v>
      </c>
      <c r="B822" s="85" t="s">
        <v>1825</v>
      </c>
      <c r="C822" s="171" t="s">
        <v>2595</v>
      </c>
      <c r="D822" s="87">
        <v>0</v>
      </c>
      <c r="E822" s="66">
        <v>0</v>
      </c>
      <c r="F822" s="66">
        <v>0</v>
      </c>
      <c r="G822" s="66">
        <v>0</v>
      </c>
      <c r="H822" s="66">
        <v>0</v>
      </c>
      <c r="I822" s="66">
        <v>0</v>
      </c>
      <c r="J822" s="66">
        <v>0</v>
      </c>
      <c r="K822" s="66">
        <v>0</v>
      </c>
      <c r="L822" s="66">
        <v>0</v>
      </c>
      <c r="M822" s="66">
        <v>0</v>
      </c>
      <c r="N822" s="66">
        <v>0</v>
      </c>
      <c r="O822" s="66">
        <v>0</v>
      </c>
      <c r="P822" s="66">
        <v>0</v>
      </c>
      <c r="Q822" s="66">
        <v>0</v>
      </c>
      <c r="R822" s="66">
        <v>0</v>
      </c>
      <c r="S822" s="66">
        <v>0</v>
      </c>
      <c r="T822" s="66">
        <v>0</v>
      </c>
      <c r="U822" s="66">
        <v>0</v>
      </c>
      <c r="V822" s="66">
        <v>0</v>
      </c>
      <c r="W822" s="66">
        <v>0</v>
      </c>
      <c r="X822" s="66">
        <v>0</v>
      </c>
      <c r="Y822" s="66">
        <v>0</v>
      </c>
      <c r="Z822" s="66">
        <v>0</v>
      </c>
      <c r="AA822" s="66">
        <v>0</v>
      </c>
      <c r="AB822" s="66">
        <v>0</v>
      </c>
      <c r="AC822" s="66">
        <v>0</v>
      </c>
      <c r="AD822" s="66">
        <v>0</v>
      </c>
      <c r="AE822" s="66">
        <v>0</v>
      </c>
      <c r="AF822" s="66">
        <v>0</v>
      </c>
      <c r="AG822" s="66">
        <v>0</v>
      </c>
      <c r="AH822" s="66"/>
      <c r="AI822" s="66"/>
      <c r="AJ822" s="66"/>
      <c r="AK822" s="66"/>
      <c r="AL822" s="66"/>
      <c r="AM822" s="66"/>
      <c r="AN822" s="66"/>
      <c r="AO822" s="66">
        <v>0</v>
      </c>
      <c r="AP822" s="66">
        <v>0</v>
      </c>
      <c r="AQ822" s="66"/>
      <c r="AR822" s="66">
        <v>0</v>
      </c>
      <c r="AS822" s="66"/>
      <c r="AT822" s="66"/>
      <c r="AU822" s="66"/>
      <c r="AV822" s="66"/>
      <c r="AW822" s="87">
        <v>0</v>
      </c>
      <c r="AX822" s="66"/>
      <c r="AY822" s="87">
        <v>0</v>
      </c>
      <c r="AZ822" s="66"/>
      <c r="BA822" s="66"/>
      <c r="BB822" s="66"/>
      <c r="BC822" s="66"/>
      <c r="BD822" s="87">
        <v>0</v>
      </c>
      <c r="BE822" s="66"/>
      <c r="BF822" s="87">
        <v>0</v>
      </c>
      <c r="BG822" s="66"/>
      <c r="BH822" s="66"/>
      <c r="BI822" s="66"/>
      <c r="BJ822" s="66">
        <v>0</v>
      </c>
      <c r="BK822" s="87">
        <v>0</v>
      </c>
      <c r="BL822" s="66"/>
      <c r="BM822" s="87">
        <v>0</v>
      </c>
      <c r="BN822" s="66"/>
      <c r="BO822" s="66"/>
      <c r="BP822" s="66"/>
      <c r="BQ822" s="66"/>
      <c r="BR822" s="66"/>
      <c r="BS822" s="66"/>
      <c r="BT822" s="66"/>
      <c r="BU822" s="66"/>
      <c r="BV822" s="66"/>
      <c r="BW822" s="66"/>
      <c r="BX822" s="66"/>
      <c r="BY822" s="66"/>
      <c r="BZ822" s="66"/>
      <c r="CA822" s="66"/>
    </row>
    <row r="823" spans="1:79" ht="47.25" x14ac:dyDescent="0.25">
      <c r="A823" s="171" t="s">
        <v>900</v>
      </c>
      <c r="B823" s="85" t="s">
        <v>1826</v>
      </c>
      <c r="C823" s="171" t="s">
        <v>2596</v>
      </c>
      <c r="D823" s="87">
        <v>0</v>
      </c>
      <c r="E823" s="66">
        <v>0</v>
      </c>
      <c r="F823" s="66">
        <v>0</v>
      </c>
      <c r="G823" s="66">
        <v>0</v>
      </c>
      <c r="H823" s="66">
        <v>0</v>
      </c>
      <c r="I823" s="66">
        <v>0</v>
      </c>
      <c r="J823" s="66">
        <v>0</v>
      </c>
      <c r="K823" s="66">
        <v>0</v>
      </c>
      <c r="L823" s="66">
        <v>0</v>
      </c>
      <c r="M823" s="66">
        <v>0</v>
      </c>
      <c r="N823" s="66">
        <v>0</v>
      </c>
      <c r="O823" s="66">
        <v>0</v>
      </c>
      <c r="P823" s="66">
        <v>0</v>
      </c>
      <c r="Q823" s="66">
        <v>0</v>
      </c>
      <c r="R823" s="66">
        <v>0</v>
      </c>
      <c r="S823" s="66">
        <v>0</v>
      </c>
      <c r="T823" s="66">
        <v>0</v>
      </c>
      <c r="U823" s="66">
        <v>0</v>
      </c>
      <c r="V823" s="66">
        <v>0</v>
      </c>
      <c r="W823" s="66">
        <v>0</v>
      </c>
      <c r="X823" s="66">
        <v>0</v>
      </c>
      <c r="Y823" s="66">
        <v>0</v>
      </c>
      <c r="Z823" s="66">
        <v>0</v>
      </c>
      <c r="AA823" s="66">
        <v>0</v>
      </c>
      <c r="AB823" s="66">
        <v>0</v>
      </c>
      <c r="AC823" s="66">
        <v>0</v>
      </c>
      <c r="AD823" s="66">
        <v>0</v>
      </c>
      <c r="AE823" s="66">
        <v>0</v>
      </c>
      <c r="AF823" s="66">
        <v>0</v>
      </c>
      <c r="AG823" s="66">
        <v>0</v>
      </c>
      <c r="AH823" s="66"/>
      <c r="AI823" s="66"/>
      <c r="AJ823" s="66"/>
      <c r="AK823" s="66"/>
      <c r="AL823" s="66"/>
      <c r="AM823" s="66"/>
      <c r="AN823" s="66"/>
      <c r="AO823" s="66">
        <v>0</v>
      </c>
      <c r="AP823" s="66">
        <v>0</v>
      </c>
      <c r="AQ823" s="66"/>
      <c r="AR823" s="66">
        <v>0</v>
      </c>
      <c r="AS823" s="66"/>
      <c r="AT823" s="66"/>
      <c r="AU823" s="66"/>
      <c r="AV823" s="66"/>
      <c r="AW823" s="87">
        <v>0</v>
      </c>
      <c r="AX823" s="66"/>
      <c r="AY823" s="87">
        <v>0</v>
      </c>
      <c r="AZ823" s="66"/>
      <c r="BA823" s="66"/>
      <c r="BB823" s="66"/>
      <c r="BC823" s="66"/>
      <c r="BD823" s="87">
        <v>0</v>
      </c>
      <c r="BE823" s="66"/>
      <c r="BF823" s="87">
        <v>0</v>
      </c>
      <c r="BG823" s="66"/>
      <c r="BH823" s="66"/>
      <c r="BI823" s="66"/>
      <c r="BJ823" s="66">
        <v>0</v>
      </c>
      <c r="BK823" s="87">
        <v>0</v>
      </c>
      <c r="BL823" s="66"/>
      <c r="BM823" s="87">
        <v>0</v>
      </c>
      <c r="BN823" s="66"/>
      <c r="BO823" s="66"/>
      <c r="BP823" s="66"/>
      <c r="BQ823" s="66"/>
      <c r="BR823" s="66"/>
      <c r="BS823" s="66"/>
      <c r="BT823" s="66"/>
      <c r="BU823" s="66"/>
      <c r="BV823" s="66"/>
      <c r="BW823" s="66"/>
      <c r="BX823" s="66"/>
      <c r="BY823" s="66"/>
      <c r="BZ823" s="66"/>
      <c r="CA823" s="66"/>
    </row>
    <row r="824" spans="1:79" ht="63" x14ac:dyDescent="0.25">
      <c r="A824" s="171" t="s">
        <v>900</v>
      </c>
      <c r="B824" s="85" t="s">
        <v>1827</v>
      </c>
      <c r="C824" s="171" t="s">
        <v>2597</v>
      </c>
      <c r="D824" s="87">
        <v>0</v>
      </c>
      <c r="E824" s="66">
        <v>0</v>
      </c>
      <c r="F824" s="66">
        <v>0</v>
      </c>
      <c r="G824" s="66">
        <v>0</v>
      </c>
      <c r="H824" s="66">
        <v>0</v>
      </c>
      <c r="I824" s="66">
        <v>0</v>
      </c>
      <c r="J824" s="66">
        <v>0</v>
      </c>
      <c r="K824" s="66">
        <v>0</v>
      </c>
      <c r="L824" s="66">
        <v>0</v>
      </c>
      <c r="M824" s="66">
        <v>0</v>
      </c>
      <c r="N824" s="66">
        <v>0</v>
      </c>
      <c r="O824" s="66">
        <v>0</v>
      </c>
      <c r="P824" s="66">
        <v>0</v>
      </c>
      <c r="Q824" s="66">
        <v>0</v>
      </c>
      <c r="R824" s="66">
        <v>0</v>
      </c>
      <c r="S824" s="66">
        <v>0</v>
      </c>
      <c r="T824" s="66">
        <v>0</v>
      </c>
      <c r="U824" s="66">
        <v>0</v>
      </c>
      <c r="V824" s="66">
        <v>0</v>
      </c>
      <c r="W824" s="66">
        <v>0</v>
      </c>
      <c r="X824" s="66">
        <v>0</v>
      </c>
      <c r="Y824" s="66">
        <v>0</v>
      </c>
      <c r="Z824" s="66">
        <v>0</v>
      </c>
      <c r="AA824" s="66">
        <v>0</v>
      </c>
      <c r="AB824" s="66">
        <v>0</v>
      </c>
      <c r="AC824" s="66">
        <v>0</v>
      </c>
      <c r="AD824" s="66">
        <v>0</v>
      </c>
      <c r="AE824" s="66">
        <v>0</v>
      </c>
      <c r="AF824" s="66">
        <v>0</v>
      </c>
      <c r="AG824" s="66">
        <v>0</v>
      </c>
      <c r="AH824" s="66"/>
      <c r="AI824" s="66"/>
      <c r="AJ824" s="66"/>
      <c r="AK824" s="66"/>
      <c r="AL824" s="66"/>
      <c r="AM824" s="66"/>
      <c r="AN824" s="66"/>
      <c r="AO824" s="66">
        <v>0</v>
      </c>
      <c r="AP824" s="66">
        <v>0</v>
      </c>
      <c r="AQ824" s="66"/>
      <c r="AR824" s="66">
        <v>0</v>
      </c>
      <c r="AS824" s="66"/>
      <c r="AT824" s="66"/>
      <c r="AU824" s="66"/>
      <c r="AV824" s="66"/>
      <c r="AW824" s="87">
        <v>0</v>
      </c>
      <c r="AX824" s="66"/>
      <c r="AY824" s="87">
        <v>0</v>
      </c>
      <c r="AZ824" s="66"/>
      <c r="BA824" s="66"/>
      <c r="BB824" s="66"/>
      <c r="BC824" s="66"/>
      <c r="BD824" s="87">
        <v>0</v>
      </c>
      <c r="BE824" s="66"/>
      <c r="BF824" s="87">
        <v>0</v>
      </c>
      <c r="BG824" s="66"/>
      <c r="BH824" s="66"/>
      <c r="BI824" s="66"/>
      <c r="BJ824" s="66">
        <v>0</v>
      </c>
      <c r="BK824" s="87">
        <v>0</v>
      </c>
      <c r="BL824" s="66"/>
      <c r="BM824" s="87">
        <v>0</v>
      </c>
      <c r="BN824" s="66"/>
      <c r="BO824" s="66"/>
      <c r="BP824" s="66"/>
      <c r="BQ824" s="66"/>
      <c r="BR824" s="66"/>
      <c r="BS824" s="66"/>
      <c r="BT824" s="66"/>
      <c r="BU824" s="66"/>
      <c r="BV824" s="66"/>
      <c r="BW824" s="66"/>
      <c r="BX824" s="66"/>
      <c r="BY824" s="66"/>
      <c r="BZ824" s="66"/>
      <c r="CA824" s="66"/>
    </row>
    <row r="825" spans="1:79" ht="47.25" x14ac:dyDescent="0.25">
      <c r="A825" s="171" t="s">
        <v>900</v>
      </c>
      <c r="B825" s="85" t="s">
        <v>1828</v>
      </c>
      <c r="C825" s="171" t="s">
        <v>2598</v>
      </c>
      <c r="D825" s="87">
        <v>0</v>
      </c>
      <c r="E825" s="66">
        <v>0</v>
      </c>
      <c r="F825" s="66">
        <v>0</v>
      </c>
      <c r="G825" s="66">
        <v>0</v>
      </c>
      <c r="H825" s="66">
        <v>0</v>
      </c>
      <c r="I825" s="66">
        <v>0</v>
      </c>
      <c r="J825" s="66">
        <v>0</v>
      </c>
      <c r="K825" s="66">
        <v>0</v>
      </c>
      <c r="L825" s="66">
        <v>0</v>
      </c>
      <c r="M825" s="66">
        <v>0</v>
      </c>
      <c r="N825" s="66">
        <v>0</v>
      </c>
      <c r="O825" s="66">
        <v>0</v>
      </c>
      <c r="P825" s="66">
        <v>0</v>
      </c>
      <c r="Q825" s="66">
        <v>0</v>
      </c>
      <c r="R825" s="66">
        <v>0</v>
      </c>
      <c r="S825" s="66">
        <v>0</v>
      </c>
      <c r="T825" s="66">
        <v>0</v>
      </c>
      <c r="U825" s="66">
        <v>0</v>
      </c>
      <c r="V825" s="66">
        <v>0</v>
      </c>
      <c r="W825" s="66">
        <v>0</v>
      </c>
      <c r="X825" s="66">
        <v>0</v>
      </c>
      <c r="Y825" s="66">
        <v>0</v>
      </c>
      <c r="Z825" s="66">
        <v>0</v>
      </c>
      <c r="AA825" s="66">
        <v>0</v>
      </c>
      <c r="AB825" s="66">
        <v>0</v>
      </c>
      <c r="AC825" s="66">
        <v>0</v>
      </c>
      <c r="AD825" s="66">
        <v>0</v>
      </c>
      <c r="AE825" s="66">
        <v>0</v>
      </c>
      <c r="AF825" s="66">
        <v>0</v>
      </c>
      <c r="AG825" s="66">
        <v>0</v>
      </c>
      <c r="AH825" s="66"/>
      <c r="AI825" s="66"/>
      <c r="AJ825" s="66"/>
      <c r="AK825" s="66"/>
      <c r="AL825" s="66"/>
      <c r="AM825" s="66"/>
      <c r="AN825" s="66"/>
      <c r="AO825" s="66">
        <v>0</v>
      </c>
      <c r="AP825" s="66">
        <v>0</v>
      </c>
      <c r="AQ825" s="66"/>
      <c r="AR825" s="66">
        <v>0</v>
      </c>
      <c r="AS825" s="66"/>
      <c r="AT825" s="66"/>
      <c r="AU825" s="66"/>
      <c r="AV825" s="66"/>
      <c r="AW825" s="87">
        <v>0</v>
      </c>
      <c r="AX825" s="66"/>
      <c r="AY825" s="87">
        <v>0</v>
      </c>
      <c r="AZ825" s="66"/>
      <c r="BA825" s="66"/>
      <c r="BB825" s="66"/>
      <c r="BC825" s="66"/>
      <c r="BD825" s="87">
        <v>0</v>
      </c>
      <c r="BE825" s="66"/>
      <c r="BF825" s="87">
        <v>0</v>
      </c>
      <c r="BG825" s="66"/>
      <c r="BH825" s="66"/>
      <c r="BI825" s="66"/>
      <c r="BJ825" s="66">
        <v>0</v>
      </c>
      <c r="BK825" s="87">
        <v>0</v>
      </c>
      <c r="BL825" s="66"/>
      <c r="BM825" s="87">
        <v>0</v>
      </c>
      <c r="BN825" s="66"/>
      <c r="BO825" s="66"/>
      <c r="BP825" s="66"/>
      <c r="BQ825" s="66"/>
      <c r="BR825" s="66"/>
      <c r="BS825" s="66"/>
      <c r="BT825" s="66"/>
      <c r="BU825" s="66"/>
      <c r="BV825" s="66"/>
      <c r="BW825" s="66"/>
      <c r="BX825" s="66"/>
      <c r="BY825" s="66"/>
      <c r="BZ825" s="66"/>
      <c r="CA825" s="66"/>
    </row>
    <row r="826" spans="1:79" x14ac:dyDescent="0.25">
      <c r="A826" s="210"/>
      <c r="B826" s="212" t="s">
        <v>57</v>
      </c>
      <c r="C826" s="210"/>
      <c r="D826" s="214">
        <f t="shared" ref="D826:BN826" si="242">SUM(D827:D833)</f>
        <v>54.975110000000001</v>
      </c>
      <c r="E826" s="214">
        <f t="shared" ref="E826" si="243">SUM(E827:E833)</f>
        <v>0</v>
      </c>
      <c r="F826" s="214">
        <f t="shared" si="242"/>
        <v>6.3349399999999996</v>
      </c>
      <c r="G826" s="214">
        <f t="shared" si="242"/>
        <v>0.32</v>
      </c>
      <c r="H826" s="214">
        <f t="shared" si="242"/>
        <v>0</v>
      </c>
      <c r="I826" s="214">
        <f t="shared" si="242"/>
        <v>0.17699999999999999</v>
      </c>
      <c r="J826" s="214">
        <f t="shared" si="242"/>
        <v>0</v>
      </c>
      <c r="K826" s="214">
        <f t="shared" si="242"/>
        <v>0</v>
      </c>
      <c r="L826" s="214">
        <f t="shared" si="242"/>
        <v>0</v>
      </c>
      <c r="M826" s="214">
        <f t="shared" si="242"/>
        <v>0</v>
      </c>
      <c r="N826" s="214">
        <f t="shared" si="242"/>
        <v>0</v>
      </c>
      <c r="O826" s="214">
        <f t="shared" si="242"/>
        <v>0</v>
      </c>
      <c r="P826" s="214">
        <f t="shared" si="242"/>
        <v>0</v>
      </c>
      <c r="Q826" s="214">
        <f t="shared" si="242"/>
        <v>0</v>
      </c>
      <c r="R826" s="214">
        <f t="shared" si="242"/>
        <v>0</v>
      </c>
      <c r="S826" s="214">
        <f t="shared" si="242"/>
        <v>0</v>
      </c>
      <c r="T826" s="214">
        <f t="shared" si="242"/>
        <v>0</v>
      </c>
      <c r="U826" s="214">
        <f t="shared" si="242"/>
        <v>0</v>
      </c>
      <c r="V826" s="214">
        <f t="shared" si="242"/>
        <v>0</v>
      </c>
      <c r="W826" s="214">
        <f t="shared" si="242"/>
        <v>0</v>
      </c>
      <c r="X826" s="214">
        <f t="shared" si="242"/>
        <v>0</v>
      </c>
      <c r="Y826" s="214">
        <f t="shared" si="242"/>
        <v>0</v>
      </c>
      <c r="Z826" s="214">
        <f t="shared" si="242"/>
        <v>0</v>
      </c>
      <c r="AA826" s="214">
        <f t="shared" si="242"/>
        <v>0</v>
      </c>
      <c r="AB826" s="214">
        <f t="shared" si="242"/>
        <v>0</v>
      </c>
      <c r="AC826" s="214">
        <f t="shared" si="242"/>
        <v>0</v>
      </c>
      <c r="AD826" s="214">
        <f t="shared" si="242"/>
        <v>0</v>
      </c>
      <c r="AE826" s="214">
        <f t="shared" si="242"/>
        <v>0</v>
      </c>
      <c r="AF826" s="214">
        <f t="shared" si="242"/>
        <v>0</v>
      </c>
      <c r="AG826" s="214">
        <f t="shared" si="242"/>
        <v>0</v>
      </c>
      <c r="AH826" s="214">
        <f t="shared" si="242"/>
        <v>6.3349399999999996</v>
      </c>
      <c r="AI826" s="214">
        <f t="shared" si="242"/>
        <v>0.32</v>
      </c>
      <c r="AJ826" s="214">
        <f t="shared" si="242"/>
        <v>0</v>
      </c>
      <c r="AK826" s="214">
        <f t="shared" si="242"/>
        <v>0.17699999999999999</v>
      </c>
      <c r="AL826" s="214">
        <f t="shared" si="242"/>
        <v>0</v>
      </c>
      <c r="AM826" s="214">
        <f t="shared" si="242"/>
        <v>0</v>
      </c>
      <c r="AN826" s="214">
        <f t="shared" si="242"/>
        <v>0</v>
      </c>
      <c r="AO826" s="214">
        <f t="shared" si="242"/>
        <v>0</v>
      </c>
      <c r="AP826" s="214">
        <f t="shared" si="242"/>
        <v>0</v>
      </c>
      <c r="AQ826" s="214">
        <f t="shared" si="242"/>
        <v>0</v>
      </c>
      <c r="AR826" s="214">
        <f t="shared" si="242"/>
        <v>0</v>
      </c>
      <c r="AS826" s="214">
        <f t="shared" si="242"/>
        <v>0</v>
      </c>
      <c r="AT826" s="214">
        <f t="shared" si="242"/>
        <v>0</v>
      </c>
      <c r="AU826" s="214">
        <f t="shared" si="242"/>
        <v>0</v>
      </c>
      <c r="AV826" s="214">
        <f t="shared" si="242"/>
        <v>0</v>
      </c>
      <c r="AW826" s="214">
        <f t="shared" si="242"/>
        <v>0</v>
      </c>
      <c r="AX826" s="214">
        <f t="shared" si="242"/>
        <v>0</v>
      </c>
      <c r="AY826" s="214">
        <f t="shared" si="242"/>
        <v>0</v>
      </c>
      <c r="AZ826" s="214">
        <f t="shared" si="242"/>
        <v>0</v>
      </c>
      <c r="BA826" s="214">
        <f t="shared" si="242"/>
        <v>0</v>
      </c>
      <c r="BB826" s="214">
        <f t="shared" si="242"/>
        <v>0</v>
      </c>
      <c r="BC826" s="214">
        <f t="shared" si="242"/>
        <v>0</v>
      </c>
      <c r="BD826" s="214">
        <f t="shared" si="242"/>
        <v>0</v>
      </c>
      <c r="BE826" s="214">
        <f t="shared" si="242"/>
        <v>0</v>
      </c>
      <c r="BF826" s="214">
        <f t="shared" si="242"/>
        <v>0</v>
      </c>
      <c r="BG826" s="214">
        <f t="shared" si="242"/>
        <v>0</v>
      </c>
      <c r="BH826" s="214">
        <f t="shared" si="242"/>
        <v>0</v>
      </c>
      <c r="BI826" s="214">
        <f t="shared" si="242"/>
        <v>0</v>
      </c>
      <c r="BJ826" s="214">
        <f t="shared" si="242"/>
        <v>0</v>
      </c>
      <c r="BK826" s="214">
        <f t="shared" si="242"/>
        <v>0</v>
      </c>
      <c r="BL826" s="214">
        <f t="shared" si="242"/>
        <v>0</v>
      </c>
      <c r="BM826" s="214">
        <f t="shared" si="242"/>
        <v>0</v>
      </c>
      <c r="BN826" s="214">
        <f t="shared" si="242"/>
        <v>0</v>
      </c>
      <c r="BO826" s="214">
        <f t="shared" ref="BO826:BZ826" si="244">SUM(BO827:BO833)</f>
        <v>0</v>
      </c>
      <c r="BP826" s="214">
        <f t="shared" si="244"/>
        <v>0</v>
      </c>
      <c r="BQ826" s="214">
        <f t="shared" si="244"/>
        <v>0</v>
      </c>
      <c r="BR826" s="214">
        <f t="shared" si="244"/>
        <v>0</v>
      </c>
      <c r="BS826" s="214">
        <f t="shared" si="244"/>
        <v>0</v>
      </c>
      <c r="BT826" s="214">
        <f t="shared" si="244"/>
        <v>0</v>
      </c>
      <c r="BU826" s="214">
        <f t="shared" si="244"/>
        <v>0</v>
      </c>
      <c r="BV826" s="214">
        <f t="shared" si="244"/>
        <v>0</v>
      </c>
      <c r="BW826" s="214">
        <f t="shared" si="244"/>
        <v>0</v>
      </c>
      <c r="BX826" s="214">
        <f t="shared" si="244"/>
        <v>0</v>
      </c>
      <c r="BY826" s="214">
        <f t="shared" si="244"/>
        <v>0</v>
      </c>
      <c r="BZ826" s="214">
        <f t="shared" si="244"/>
        <v>0</v>
      </c>
      <c r="CA826" s="214">
        <v>0</v>
      </c>
    </row>
    <row r="827" spans="1:79" ht="110.25" x14ac:dyDescent="0.25">
      <c r="A827" s="171" t="s">
        <v>900</v>
      </c>
      <c r="B827" s="85" t="s">
        <v>817</v>
      </c>
      <c r="C827" s="171" t="s">
        <v>2599</v>
      </c>
      <c r="D827" s="87">
        <v>5.1227999999999998</v>
      </c>
      <c r="E827" s="66">
        <v>0</v>
      </c>
      <c r="F827" s="66">
        <v>0</v>
      </c>
      <c r="G827" s="66">
        <v>0</v>
      </c>
      <c r="H827" s="66">
        <v>0</v>
      </c>
      <c r="I827" s="66">
        <v>0</v>
      </c>
      <c r="J827" s="66">
        <v>0</v>
      </c>
      <c r="K827" s="66">
        <v>0</v>
      </c>
      <c r="L827" s="66">
        <v>0</v>
      </c>
      <c r="M827" s="66">
        <v>0</v>
      </c>
      <c r="N827" s="66">
        <v>0</v>
      </c>
      <c r="O827" s="66">
        <v>0</v>
      </c>
      <c r="P827" s="66">
        <v>0</v>
      </c>
      <c r="Q827" s="66">
        <v>0</v>
      </c>
      <c r="R827" s="66">
        <v>0</v>
      </c>
      <c r="S827" s="66">
        <v>0</v>
      </c>
      <c r="T827" s="66">
        <v>0</v>
      </c>
      <c r="U827" s="66">
        <v>0</v>
      </c>
      <c r="V827" s="66">
        <v>0</v>
      </c>
      <c r="W827" s="66">
        <v>0</v>
      </c>
      <c r="X827" s="66">
        <v>0</v>
      </c>
      <c r="Y827" s="66">
        <v>0</v>
      </c>
      <c r="Z827" s="66">
        <v>0</v>
      </c>
      <c r="AA827" s="66">
        <v>0</v>
      </c>
      <c r="AB827" s="66">
        <v>0</v>
      </c>
      <c r="AC827" s="66">
        <v>0</v>
      </c>
      <c r="AD827" s="66">
        <v>0</v>
      </c>
      <c r="AE827" s="66">
        <v>0</v>
      </c>
      <c r="AF827" s="66">
        <v>0</v>
      </c>
      <c r="AG827" s="66">
        <v>0</v>
      </c>
      <c r="AH827" s="66">
        <v>0</v>
      </c>
      <c r="AI827" s="66">
        <v>0</v>
      </c>
      <c r="AJ827" s="66"/>
      <c r="AK827" s="66">
        <v>0</v>
      </c>
      <c r="AL827" s="66"/>
      <c r="AM827" s="66"/>
      <c r="AN827" s="66"/>
      <c r="AO827" s="66">
        <v>0</v>
      </c>
      <c r="AP827" s="66">
        <v>0</v>
      </c>
      <c r="AQ827" s="66"/>
      <c r="AR827" s="66">
        <v>0</v>
      </c>
      <c r="AS827" s="66"/>
      <c r="AT827" s="66"/>
      <c r="AU827" s="66"/>
      <c r="AV827" s="66">
        <v>0</v>
      </c>
      <c r="AW827" s="87">
        <v>0</v>
      </c>
      <c r="AX827" s="66"/>
      <c r="AY827" s="87">
        <v>0</v>
      </c>
      <c r="AZ827" s="66"/>
      <c r="BA827" s="66"/>
      <c r="BB827" s="66"/>
      <c r="BC827" s="66">
        <v>0</v>
      </c>
      <c r="BD827" s="87">
        <v>0</v>
      </c>
      <c r="BE827" s="66"/>
      <c r="BF827" s="87">
        <v>0</v>
      </c>
      <c r="BG827" s="66"/>
      <c r="BH827" s="66"/>
      <c r="BI827" s="66"/>
      <c r="BJ827" s="66">
        <v>0</v>
      </c>
      <c r="BK827" s="87">
        <v>0</v>
      </c>
      <c r="BL827" s="66"/>
      <c r="BM827" s="87">
        <v>0</v>
      </c>
      <c r="BN827" s="66"/>
      <c r="BO827" s="66"/>
      <c r="BP827" s="66"/>
      <c r="BQ827" s="66"/>
      <c r="BR827" s="66"/>
      <c r="BS827" s="66"/>
      <c r="BT827" s="66"/>
      <c r="BU827" s="66"/>
      <c r="BV827" s="66"/>
      <c r="BW827" s="66"/>
      <c r="BX827" s="66"/>
      <c r="BY827" s="66"/>
      <c r="BZ827" s="66"/>
      <c r="CA827" s="66"/>
    </row>
    <row r="828" spans="1:79" ht="63" x14ac:dyDescent="0.25">
      <c r="A828" s="171" t="s">
        <v>900</v>
      </c>
      <c r="B828" s="85" t="s">
        <v>818</v>
      </c>
      <c r="C828" s="171" t="s">
        <v>2600</v>
      </c>
      <c r="D828" s="87">
        <v>3.9330100000000003</v>
      </c>
      <c r="E828" s="66">
        <v>0</v>
      </c>
      <c r="F828" s="66">
        <v>0</v>
      </c>
      <c r="G828" s="66">
        <v>0</v>
      </c>
      <c r="H828" s="66">
        <v>0</v>
      </c>
      <c r="I828" s="66">
        <v>0</v>
      </c>
      <c r="J828" s="66">
        <v>0</v>
      </c>
      <c r="K828" s="66">
        <v>0</v>
      </c>
      <c r="L828" s="66">
        <v>0</v>
      </c>
      <c r="M828" s="66">
        <v>0</v>
      </c>
      <c r="N828" s="66">
        <v>0</v>
      </c>
      <c r="O828" s="66">
        <v>0</v>
      </c>
      <c r="P828" s="66">
        <v>0</v>
      </c>
      <c r="Q828" s="66">
        <v>0</v>
      </c>
      <c r="R828" s="66">
        <v>0</v>
      </c>
      <c r="S828" s="66">
        <v>0</v>
      </c>
      <c r="T828" s="66">
        <v>0</v>
      </c>
      <c r="U828" s="66">
        <v>0</v>
      </c>
      <c r="V828" s="66">
        <v>0</v>
      </c>
      <c r="W828" s="66">
        <v>0</v>
      </c>
      <c r="X828" s="66">
        <v>0</v>
      </c>
      <c r="Y828" s="66">
        <v>0</v>
      </c>
      <c r="Z828" s="66">
        <v>0</v>
      </c>
      <c r="AA828" s="66">
        <v>0</v>
      </c>
      <c r="AB828" s="66">
        <v>0</v>
      </c>
      <c r="AC828" s="66">
        <v>0</v>
      </c>
      <c r="AD828" s="66">
        <v>0</v>
      </c>
      <c r="AE828" s="66">
        <v>0</v>
      </c>
      <c r="AF828" s="66">
        <v>0</v>
      </c>
      <c r="AG828" s="66">
        <v>0</v>
      </c>
      <c r="AH828" s="66">
        <v>0</v>
      </c>
      <c r="AI828" s="66">
        <v>0</v>
      </c>
      <c r="AJ828" s="66"/>
      <c r="AK828" s="66">
        <v>0</v>
      </c>
      <c r="AL828" s="66"/>
      <c r="AM828" s="66"/>
      <c r="AN828" s="66"/>
      <c r="AO828" s="66">
        <v>0</v>
      </c>
      <c r="AP828" s="66">
        <v>0</v>
      </c>
      <c r="AQ828" s="66"/>
      <c r="AR828" s="66">
        <v>0</v>
      </c>
      <c r="AS828" s="66"/>
      <c r="AT828" s="66"/>
      <c r="AU828" s="66"/>
      <c r="AV828" s="66">
        <v>0</v>
      </c>
      <c r="AW828" s="87">
        <v>0</v>
      </c>
      <c r="AX828" s="66"/>
      <c r="AY828" s="87">
        <v>0</v>
      </c>
      <c r="AZ828" s="66"/>
      <c r="BA828" s="66"/>
      <c r="BB828" s="66"/>
      <c r="BC828" s="66">
        <v>0</v>
      </c>
      <c r="BD828" s="87">
        <v>0</v>
      </c>
      <c r="BE828" s="66"/>
      <c r="BF828" s="87">
        <v>0</v>
      </c>
      <c r="BG828" s="66"/>
      <c r="BH828" s="66"/>
      <c r="BI828" s="66"/>
      <c r="BJ828" s="66">
        <v>0</v>
      </c>
      <c r="BK828" s="87">
        <v>0</v>
      </c>
      <c r="BL828" s="66"/>
      <c r="BM828" s="87">
        <v>0</v>
      </c>
      <c r="BN828" s="66"/>
      <c r="BO828" s="66"/>
      <c r="BP828" s="66"/>
      <c r="BQ828" s="66"/>
      <c r="BR828" s="66"/>
      <c r="BS828" s="66"/>
      <c r="BT828" s="66"/>
      <c r="BU828" s="66"/>
      <c r="BV828" s="66"/>
      <c r="BW828" s="66"/>
      <c r="BX828" s="66"/>
      <c r="BY828" s="66"/>
      <c r="BZ828" s="66"/>
      <c r="CA828" s="66"/>
    </row>
    <row r="829" spans="1:79" ht="63" x14ac:dyDescent="0.25">
      <c r="A829" s="171" t="s">
        <v>900</v>
      </c>
      <c r="B829" s="85" t="s">
        <v>819</v>
      </c>
      <c r="C829" s="171" t="s">
        <v>2601</v>
      </c>
      <c r="D829" s="87">
        <v>2.5933099999999998</v>
      </c>
      <c r="E829" s="66">
        <v>0</v>
      </c>
      <c r="F829" s="66">
        <v>0</v>
      </c>
      <c r="G829" s="66">
        <v>0</v>
      </c>
      <c r="H829" s="66">
        <v>0</v>
      </c>
      <c r="I829" s="66">
        <v>0</v>
      </c>
      <c r="J829" s="66">
        <v>0</v>
      </c>
      <c r="K829" s="66">
        <v>0</v>
      </c>
      <c r="L829" s="66">
        <v>0</v>
      </c>
      <c r="M829" s="66">
        <v>0</v>
      </c>
      <c r="N829" s="66">
        <v>0</v>
      </c>
      <c r="O829" s="66">
        <v>0</v>
      </c>
      <c r="P829" s="66">
        <v>0</v>
      </c>
      <c r="Q829" s="66">
        <v>0</v>
      </c>
      <c r="R829" s="66">
        <v>0</v>
      </c>
      <c r="S829" s="66">
        <v>0</v>
      </c>
      <c r="T829" s="66">
        <v>0</v>
      </c>
      <c r="U829" s="66">
        <v>0</v>
      </c>
      <c r="V829" s="66">
        <v>0</v>
      </c>
      <c r="W829" s="66">
        <v>0</v>
      </c>
      <c r="X829" s="66">
        <v>0</v>
      </c>
      <c r="Y829" s="66">
        <v>0</v>
      </c>
      <c r="Z829" s="66">
        <v>0</v>
      </c>
      <c r="AA829" s="66">
        <v>0</v>
      </c>
      <c r="AB829" s="66">
        <v>0</v>
      </c>
      <c r="AC829" s="66">
        <v>0</v>
      </c>
      <c r="AD829" s="66">
        <v>0</v>
      </c>
      <c r="AE829" s="66">
        <v>0</v>
      </c>
      <c r="AF829" s="66">
        <v>0</v>
      </c>
      <c r="AG829" s="66">
        <v>0</v>
      </c>
      <c r="AH829" s="66">
        <v>0</v>
      </c>
      <c r="AI829" s="66">
        <v>0</v>
      </c>
      <c r="AJ829" s="66"/>
      <c r="AK829" s="66">
        <v>0</v>
      </c>
      <c r="AL829" s="66"/>
      <c r="AM829" s="66"/>
      <c r="AN829" s="66"/>
      <c r="AO829" s="66">
        <v>0</v>
      </c>
      <c r="AP829" s="66">
        <v>0</v>
      </c>
      <c r="AQ829" s="66"/>
      <c r="AR829" s="66">
        <v>0</v>
      </c>
      <c r="AS829" s="66"/>
      <c r="AT829" s="66"/>
      <c r="AU829" s="66"/>
      <c r="AV829" s="66">
        <v>0</v>
      </c>
      <c r="AW829" s="87">
        <v>0</v>
      </c>
      <c r="AX829" s="66"/>
      <c r="AY829" s="87">
        <v>0</v>
      </c>
      <c r="AZ829" s="66"/>
      <c r="BA829" s="66"/>
      <c r="BB829" s="66"/>
      <c r="BC829" s="66">
        <v>0</v>
      </c>
      <c r="BD829" s="87">
        <v>0</v>
      </c>
      <c r="BE829" s="66"/>
      <c r="BF829" s="87">
        <v>0</v>
      </c>
      <c r="BG829" s="66"/>
      <c r="BH829" s="66"/>
      <c r="BI829" s="66"/>
      <c r="BJ829" s="66">
        <v>0</v>
      </c>
      <c r="BK829" s="87">
        <v>0</v>
      </c>
      <c r="BL829" s="66"/>
      <c r="BM829" s="87">
        <v>0</v>
      </c>
      <c r="BN829" s="66"/>
      <c r="BO829" s="66"/>
      <c r="BP829" s="66"/>
      <c r="BQ829" s="66"/>
      <c r="BR829" s="66"/>
      <c r="BS829" s="66"/>
      <c r="BT829" s="66"/>
      <c r="BU829" s="66"/>
      <c r="BV829" s="66"/>
      <c r="BW829" s="66"/>
      <c r="BX829" s="66"/>
      <c r="BY829" s="66"/>
      <c r="BZ829" s="66"/>
      <c r="CA829" s="66"/>
    </row>
    <row r="830" spans="1:79" ht="47.25" x14ac:dyDescent="0.25">
      <c r="A830" s="171" t="s">
        <v>900</v>
      </c>
      <c r="B830" s="86" t="s">
        <v>820</v>
      </c>
      <c r="C830" s="171" t="s">
        <v>2602</v>
      </c>
      <c r="D830" s="87">
        <v>2.4162699999999999</v>
      </c>
      <c r="E830" s="66">
        <v>0</v>
      </c>
      <c r="F830" s="66">
        <v>0</v>
      </c>
      <c r="G830" s="66">
        <v>0</v>
      </c>
      <c r="H830" s="66">
        <v>0</v>
      </c>
      <c r="I830" s="66">
        <v>0</v>
      </c>
      <c r="J830" s="66">
        <v>0</v>
      </c>
      <c r="K830" s="66">
        <v>0</v>
      </c>
      <c r="L830" s="66">
        <v>0</v>
      </c>
      <c r="M830" s="66">
        <v>0</v>
      </c>
      <c r="N830" s="66">
        <v>0</v>
      </c>
      <c r="O830" s="66">
        <v>0</v>
      </c>
      <c r="P830" s="66">
        <v>0</v>
      </c>
      <c r="Q830" s="66">
        <v>0</v>
      </c>
      <c r="R830" s="66">
        <v>0</v>
      </c>
      <c r="S830" s="66">
        <v>0</v>
      </c>
      <c r="T830" s="66">
        <v>0</v>
      </c>
      <c r="U830" s="66">
        <v>0</v>
      </c>
      <c r="V830" s="66">
        <v>0</v>
      </c>
      <c r="W830" s="66">
        <v>0</v>
      </c>
      <c r="X830" s="66">
        <v>0</v>
      </c>
      <c r="Y830" s="66">
        <v>0</v>
      </c>
      <c r="Z830" s="66">
        <v>0</v>
      </c>
      <c r="AA830" s="66">
        <v>0</v>
      </c>
      <c r="AB830" s="66">
        <v>0</v>
      </c>
      <c r="AC830" s="66">
        <v>0</v>
      </c>
      <c r="AD830" s="66">
        <v>0</v>
      </c>
      <c r="AE830" s="66">
        <v>0</v>
      </c>
      <c r="AF830" s="66">
        <v>0</v>
      </c>
      <c r="AG830" s="66">
        <v>0</v>
      </c>
      <c r="AH830" s="66">
        <v>0</v>
      </c>
      <c r="AI830" s="66">
        <v>0</v>
      </c>
      <c r="AJ830" s="66"/>
      <c r="AK830" s="66">
        <v>0</v>
      </c>
      <c r="AL830" s="66"/>
      <c r="AM830" s="66"/>
      <c r="AN830" s="66"/>
      <c r="AO830" s="66">
        <v>0</v>
      </c>
      <c r="AP830" s="66">
        <v>0</v>
      </c>
      <c r="AQ830" s="66"/>
      <c r="AR830" s="66">
        <v>0</v>
      </c>
      <c r="AS830" s="66"/>
      <c r="AT830" s="66"/>
      <c r="AU830" s="66"/>
      <c r="AV830" s="66">
        <v>0</v>
      </c>
      <c r="AW830" s="87">
        <v>0</v>
      </c>
      <c r="AX830" s="66"/>
      <c r="AY830" s="87">
        <v>0</v>
      </c>
      <c r="AZ830" s="66"/>
      <c r="BA830" s="66"/>
      <c r="BB830" s="66"/>
      <c r="BC830" s="66">
        <v>0</v>
      </c>
      <c r="BD830" s="87">
        <v>0</v>
      </c>
      <c r="BE830" s="66"/>
      <c r="BF830" s="87">
        <v>0</v>
      </c>
      <c r="BG830" s="66"/>
      <c r="BH830" s="66"/>
      <c r="BI830" s="66"/>
      <c r="BJ830" s="66">
        <v>0</v>
      </c>
      <c r="BK830" s="87">
        <v>0</v>
      </c>
      <c r="BL830" s="66"/>
      <c r="BM830" s="87">
        <v>0</v>
      </c>
      <c r="BN830" s="66"/>
      <c r="BO830" s="66"/>
      <c r="BP830" s="66"/>
      <c r="BQ830" s="66"/>
      <c r="BR830" s="66"/>
      <c r="BS830" s="66"/>
      <c r="BT830" s="66"/>
      <c r="BU830" s="66"/>
      <c r="BV830" s="66"/>
      <c r="BW830" s="66"/>
      <c r="BX830" s="66"/>
      <c r="BY830" s="66"/>
      <c r="BZ830" s="66"/>
      <c r="CA830" s="66"/>
    </row>
    <row r="831" spans="1:79" ht="31.5" x14ac:dyDescent="0.25">
      <c r="A831" s="171" t="s">
        <v>900</v>
      </c>
      <c r="B831" s="85" t="s">
        <v>98</v>
      </c>
      <c r="C831" s="171" t="s">
        <v>2603</v>
      </c>
      <c r="D831" s="87">
        <v>6.3349399999999996</v>
      </c>
      <c r="E831" s="66">
        <v>0</v>
      </c>
      <c r="F831" s="66">
        <v>6.3349399999999996</v>
      </c>
      <c r="G831" s="66">
        <v>0.32</v>
      </c>
      <c r="H831" s="66">
        <v>0</v>
      </c>
      <c r="I831" s="66">
        <v>0.17699999999999999</v>
      </c>
      <c r="J831" s="66">
        <v>0</v>
      </c>
      <c r="K831" s="66">
        <v>0</v>
      </c>
      <c r="L831" s="66">
        <v>0</v>
      </c>
      <c r="M831" s="66">
        <v>0</v>
      </c>
      <c r="N831" s="66">
        <v>0</v>
      </c>
      <c r="O831" s="66">
        <v>0</v>
      </c>
      <c r="P831" s="66">
        <v>0</v>
      </c>
      <c r="Q831" s="66">
        <v>0</v>
      </c>
      <c r="R831" s="66">
        <v>0</v>
      </c>
      <c r="S831" s="66">
        <v>0</v>
      </c>
      <c r="T831" s="66">
        <v>0</v>
      </c>
      <c r="U831" s="66">
        <v>0</v>
      </c>
      <c r="V831" s="66">
        <v>0</v>
      </c>
      <c r="W831" s="66">
        <v>0</v>
      </c>
      <c r="X831" s="66">
        <v>0</v>
      </c>
      <c r="Y831" s="66">
        <v>0</v>
      </c>
      <c r="Z831" s="66">
        <v>0</v>
      </c>
      <c r="AA831" s="66">
        <v>0</v>
      </c>
      <c r="AB831" s="66">
        <v>0</v>
      </c>
      <c r="AC831" s="66">
        <v>0</v>
      </c>
      <c r="AD831" s="66">
        <v>0</v>
      </c>
      <c r="AE831" s="66">
        <v>0</v>
      </c>
      <c r="AF831" s="66">
        <v>0</v>
      </c>
      <c r="AG831" s="66">
        <v>0</v>
      </c>
      <c r="AH831" s="66">
        <v>6.3349399999999996</v>
      </c>
      <c r="AI831" s="66">
        <v>0.32</v>
      </c>
      <c r="AJ831" s="66"/>
      <c r="AK831" s="66">
        <v>0.17699999999999999</v>
      </c>
      <c r="AL831" s="66"/>
      <c r="AM831" s="66"/>
      <c r="AN831" s="66"/>
      <c r="AO831" s="66">
        <v>0</v>
      </c>
      <c r="AP831" s="66">
        <v>0</v>
      </c>
      <c r="AQ831" s="66"/>
      <c r="AR831" s="66">
        <v>0</v>
      </c>
      <c r="AS831" s="66"/>
      <c r="AT831" s="66"/>
      <c r="AU831" s="66"/>
      <c r="AV831" s="66">
        <v>0</v>
      </c>
      <c r="AW831" s="87">
        <v>0</v>
      </c>
      <c r="AX831" s="66"/>
      <c r="AY831" s="87">
        <v>0</v>
      </c>
      <c r="AZ831" s="66"/>
      <c r="BA831" s="66"/>
      <c r="BB831" s="66"/>
      <c r="BC831" s="66">
        <v>0</v>
      </c>
      <c r="BD831" s="87">
        <v>0</v>
      </c>
      <c r="BE831" s="66"/>
      <c r="BF831" s="87">
        <v>0</v>
      </c>
      <c r="BG831" s="66"/>
      <c r="BH831" s="66"/>
      <c r="BI831" s="66"/>
      <c r="BJ831" s="66">
        <v>0</v>
      </c>
      <c r="BK831" s="87">
        <v>0</v>
      </c>
      <c r="BL831" s="66"/>
      <c r="BM831" s="87">
        <v>0</v>
      </c>
      <c r="BN831" s="66"/>
      <c r="BO831" s="66"/>
      <c r="BP831" s="66"/>
      <c r="BQ831" s="66"/>
      <c r="BR831" s="66"/>
      <c r="BS831" s="66"/>
      <c r="BT831" s="66"/>
      <c r="BU831" s="66"/>
      <c r="BV831" s="66"/>
      <c r="BW831" s="66"/>
      <c r="BX831" s="66"/>
      <c r="BY831" s="66"/>
      <c r="BZ831" s="66"/>
      <c r="CA831" s="66"/>
    </row>
    <row r="832" spans="1:79" ht="47.25" x14ac:dyDescent="0.25">
      <c r="A832" s="171" t="s">
        <v>900</v>
      </c>
      <c r="B832" s="85" t="s">
        <v>464</v>
      </c>
      <c r="C832" s="171" t="s">
        <v>2604</v>
      </c>
      <c r="D832" s="87">
        <v>34.574779999999997</v>
      </c>
      <c r="E832" s="66">
        <v>0</v>
      </c>
      <c r="F832" s="66">
        <v>0</v>
      </c>
      <c r="G832" s="66">
        <v>0</v>
      </c>
      <c r="H832" s="66">
        <v>0</v>
      </c>
      <c r="I832" s="66">
        <v>0</v>
      </c>
      <c r="J832" s="66">
        <v>0</v>
      </c>
      <c r="K832" s="66">
        <v>0</v>
      </c>
      <c r="L832" s="66">
        <v>0</v>
      </c>
      <c r="M832" s="66">
        <v>0</v>
      </c>
      <c r="N832" s="66">
        <v>0</v>
      </c>
      <c r="O832" s="66">
        <v>0</v>
      </c>
      <c r="P832" s="66">
        <v>0</v>
      </c>
      <c r="Q832" s="66">
        <v>0</v>
      </c>
      <c r="R832" s="66">
        <v>0</v>
      </c>
      <c r="S832" s="66">
        <v>0</v>
      </c>
      <c r="T832" s="66">
        <v>0</v>
      </c>
      <c r="U832" s="66">
        <v>0</v>
      </c>
      <c r="V832" s="66">
        <v>0</v>
      </c>
      <c r="W832" s="66">
        <v>0</v>
      </c>
      <c r="X832" s="66">
        <v>0</v>
      </c>
      <c r="Y832" s="66">
        <v>0</v>
      </c>
      <c r="Z832" s="66">
        <v>0</v>
      </c>
      <c r="AA832" s="66">
        <v>0</v>
      </c>
      <c r="AB832" s="66">
        <v>0</v>
      </c>
      <c r="AC832" s="66">
        <v>0</v>
      </c>
      <c r="AD832" s="66">
        <v>0</v>
      </c>
      <c r="AE832" s="66">
        <v>0</v>
      </c>
      <c r="AF832" s="66">
        <v>0</v>
      </c>
      <c r="AG832" s="66">
        <v>0</v>
      </c>
      <c r="AH832" s="66">
        <v>0</v>
      </c>
      <c r="AI832" s="66">
        <v>0</v>
      </c>
      <c r="AJ832" s="66"/>
      <c r="AK832" s="66">
        <v>0</v>
      </c>
      <c r="AL832" s="66"/>
      <c r="AM832" s="66"/>
      <c r="AN832" s="66"/>
      <c r="AO832" s="66">
        <v>0</v>
      </c>
      <c r="AP832" s="66">
        <v>0</v>
      </c>
      <c r="AQ832" s="66"/>
      <c r="AR832" s="66">
        <v>0</v>
      </c>
      <c r="AS832" s="66"/>
      <c r="AT832" s="66"/>
      <c r="AU832" s="66"/>
      <c r="AV832" s="66">
        <v>0</v>
      </c>
      <c r="AW832" s="87">
        <v>0</v>
      </c>
      <c r="AX832" s="66"/>
      <c r="AY832" s="87">
        <v>0</v>
      </c>
      <c r="AZ832" s="66"/>
      <c r="BA832" s="66"/>
      <c r="BB832" s="66"/>
      <c r="BC832" s="66">
        <v>0</v>
      </c>
      <c r="BD832" s="87">
        <v>0</v>
      </c>
      <c r="BE832" s="66"/>
      <c r="BF832" s="87">
        <v>0</v>
      </c>
      <c r="BG832" s="66"/>
      <c r="BH832" s="66"/>
      <c r="BI832" s="66"/>
      <c r="BJ832" s="66">
        <v>0</v>
      </c>
      <c r="BK832" s="87">
        <v>0</v>
      </c>
      <c r="BL832" s="66"/>
      <c r="BM832" s="87">
        <v>0</v>
      </c>
      <c r="BN832" s="66"/>
      <c r="BO832" s="66"/>
      <c r="BP832" s="66"/>
      <c r="BQ832" s="66"/>
      <c r="BR832" s="66"/>
      <c r="BS832" s="66"/>
      <c r="BT832" s="66"/>
      <c r="BU832" s="66"/>
      <c r="BV832" s="66"/>
      <c r="BW832" s="66"/>
      <c r="BX832" s="66"/>
      <c r="BY832" s="66"/>
      <c r="BZ832" s="66"/>
      <c r="CA832" s="66"/>
    </row>
    <row r="833" spans="1:79" ht="78.75" x14ac:dyDescent="0.25">
      <c r="A833" s="171" t="s">
        <v>900</v>
      </c>
      <c r="B833" s="85" t="s">
        <v>953</v>
      </c>
      <c r="C833" s="171" t="s">
        <v>2605</v>
      </c>
      <c r="D833" s="87">
        <v>0</v>
      </c>
      <c r="E833" s="66">
        <v>0</v>
      </c>
      <c r="F833" s="66">
        <v>0</v>
      </c>
      <c r="G833" s="66">
        <v>0</v>
      </c>
      <c r="H833" s="66">
        <v>0</v>
      </c>
      <c r="I833" s="66">
        <v>0</v>
      </c>
      <c r="J833" s="66">
        <v>0</v>
      </c>
      <c r="K833" s="66">
        <v>0</v>
      </c>
      <c r="L833" s="66">
        <v>0</v>
      </c>
      <c r="M833" s="66">
        <v>0</v>
      </c>
      <c r="N833" s="66">
        <v>0</v>
      </c>
      <c r="O833" s="66">
        <v>0</v>
      </c>
      <c r="P833" s="66">
        <v>0</v>
      </c>
      <c r="Q833" s="66">
        <v>0</v>
      </c>
      <c r="R833" s="66">
        <v>0</v>
      </c>
      <c r="S833" s="66">
        <v>0</v>
      </c>
      <c r="T833" s="66">
        <v>0</v>
      </c>
      <c r="U833" s="66">
        <v>0</v>
      </c>
      <c r="V833" s="66">
        <v>0</v>
      </c>
      <c r="W833" s="66">
        <v>0</v>
      </c>
      <c r="X833" s="66">
        <v>0</v>
      </c>
      <c r="Y833" s="66">
        <v>0</v>
      </c>
      <c r="Z833" s="66">
        <v>0</v>
      </c>
      <c r="AA833" s="66">
        <v>0</v>
      </c>
      <c r="AB833" s="66">
        <v>0</v>
      </c>
      <c r="AC833" s="66">
        <v>0</v>
      </c>
      <c r="AD833" s="66">
        <v>0</v>
      </c>
      <c r="AE833" s="66">
        <v>0</v>
      </c>
      <c r="AF833" s="66">
        <v>0</v>
      </c>
      <c r="AG833" s="66">
        <v>0</v>
      </c>
      <c r="AH833" s="66">
        <v>0</v>
      </c>
      <c r="AI833" s="66"/>
      <c r="AJ833" s="66"/>
      <c r="AK833" s="66"/>
      <c r="AL833" s="66"/>
      <c r="AM833" s="66"/>
      <c r="AN833" s="66"/>
      <c r="AO833" s="66">
        <v>0</v>
      </c>
      <c r="AP833" s="66">
        <v>0</v>
      </c>
      <c r="AQ833" s="66"/>
      <c r="AR833" s="66">
        <v>0</v>
      </c>
      <c r="AS833" s="66"/>
      <c r="AT833" s="66"/>
      <c r="AU833" s="66"/>
      <c r="AV833" s="66">
        <v>0</v>
      </c>
      <c r="AW833" s="87">
        <v>0</v>
      </c>
      <c r="AX833" s="66"/>
      <c r="AY833" s="87">
        <v>0</v>
      </c>
      <c r="AZ833" s="66"/>
      <c r="BA833" s="66"/>
      <c r="BB833" s="66"/>
      <c r="BC833" s="66">
        <v>0</v>
      </c>
      <c r="BD833" s="87">
        <v>0</v>
      </c>
      <c r="BE833" s="66"/>
      <c r="BF833" s="87">
        <v>0</v>
      </c>
      <c r="BG833" s="66"/>
      <c r="BH833" s="66"/>
      <c r="BI833" s="66"/>
      <c r="BJ833" s="66">
        <v>0</v>
      </c>
      <c r="BK833" s="87">
        <v>0</v>
      </c>
      <c r="BL833" s="66"/>
      <c r="BM833" s="87">
        <v>0</v>
      </c>
      <c r="BN833" s="66"/>
      <c r="BO833" s="66"/>
      <c r="BP833" s="66"/>
      <c r="BQ833" s="66"/>
      <c r="BR833" s="66"/>
      <c r="BS833" s="66"/>
      <c r="BT833" s="66"/>
      <c r="BU833" s="66"/>
      <c r="BV833" s="66"/>
      <c r="BW833" s="66"/>
      <c r="BX833" s="66"/>
      <c r="BY833" s="66"/>
      <c r="BZ833" s="66"/>
      <c r="CA833" s="66"/>
    </row>
    <row r="834" spans="1:79" x14ac:dyDescent="0.25">
      <c r="A834" s="210"/>
      <c r="B834" s="212" t="s">
        <v>465</v>
      </c>
      <c r="C834" s="210"/>
      <c r="D834" s="214">
        <f t="shared" ref="D834:BN834" si="245">SUM(D835:D836)</f>
        <v>8.3897100000000009</v>
      </c>
      <c r="E834" s="214">
        <f t="shared" ref="E834" si="246">SUM(E835:E836)</f>
        <v>0</v>
      </c>
      <c r="F834" s="214">
        <f t="shared" si="245"/>
        <v>8.3897100000000009</v>
      </c>
      <c r="G834" s="214">
        <f t="shared" si="245"/>
        <v>0.4</v>
      </c>
      <c r="H834" s="214">
        <f t="shared" si="245"/>
        <v>0</v>
      </c>
      <c r="I834" s="214">
        <f t="shared" si="245"/>
        <v>0.64</v>
      </c>
      <c r="J834" s="214">
        <f t="shared" si="245"/>
        <v>0</v>
      </c>
      <c r="K834" s="214">
        <f t="shared" si="245"/>
        <v>0</v>
      </c>
      <c r="L834" s="214">
        <f t="shared" si="245"/>
        <v>0</v>
      </c>
      <c r="M834" s="214">
        <f t="shared" si="245"/>
        <v>0</v>
      </c>
      <c r="N834" s="214">
        <f t="shared" si="245"/>
        <v>0</v>
      </c>
      <c r="O834" s="214">
        <f t="shared" si="245"/>
        <v>0</v>
      </c>
      <c r="P834" s="214">
        <f t="shared" si="245"/>
        <v>0</v>
      </c>
      <c r="Q834" s="214">
        <f t="shared" si="245"/>
        <v>0</v>
      </c>
      <c r="R834" s="214">
        <f t="shared" si="245"/>
        <v>0</v>
      </c>
      <c r="S834" s="214">
        <f t="shared" si="245"/>
        <v>0</v>
      </c>
      <c r="T834" s="214">
        <f t="shared" si="245"/>
        <v>0</v>
      </c>
      <c r="U834" s="214">
        <f t="shared" si="245"/>
        <v>0</v>
      </c>
      <c r="V834" s="214">
        <f t="shared" si="245"/>
        <v>0</v>
      </c>
      <c r="W834" s="214">
        <f t="shared" si="245"/>
        <v>0</v>
      </c>
      <c r="X834" s="214">
        <f t="shared" si="245"/>
        <v>0</v>
      </c>
      <c r="Y834" s="214">
        <f t="shared" si="245"/>
        <v>0</v>
      </c>
      <c r="Z834" s="214">
        <f t="shared" si="245"/>
        <v>0</v>
      </c>
      <c r="AA834" s="214">
        <f t="shared" si="245"/>
        <v>0</v>
      </c>
      <c r="AB834" s="214">
        <f t="shared" si="245"/>
        <v>0</v>
      </c>
      <c r="AC834" s="214">
        <f t="shared" si="245"/>
        <v>0</v>
      </c>
      <c r="AD834" s="214">
        <f t="shared" si="245"/>
        <v>0</v>
      </c>
      <c r="AE834" s="214">
        <f t="shared" si="245"/>
        <v>0</v>
      </c>
      <c r="AF834" s="214">
        <f t="shared" si="245"/>
        <v>0</v>
      </c>
      <c r="AG834" s="214">
        <f t="shared" si="245"/>
        <v>0</v>
      </c>
      <c r="AH834" s="214">
        <f t="shared" si="245"/>
        <v>8.3897100000000009</v>
      </c>
      <c r="AI834" s="214">
        <f t="shared" si="245"/>
        <v>0.4</v>
      </c>
      <c r="AJ834" s="214">
        <f t="shared" si="245"/>
        <v>0</v>
      </c>
      <c r="AK834" s="214">
        <f t="shared" si="245"/>
        <v>0.64</v>
      </c>
      <c r="AL834" s="214">
        <f t="shared" si="245"/>
        <v>0</v>
      </c>
      <c r="AM834" s="214">
        <f t="shared" si="245"/>
        <v>0</v>
      </c>
      <c r="AN834" s="214">
        <f t="shared" si="245"/>
        <v>0</v>
      </c>
      <c r="AO834" s="214">
        <f t="shared" si="245"/>
        <v>10.01968417</v>
      </c>
      <c r="AP834" s="214">
        <f t="shared" si="245"/>
        <v>0.4</v>
      </c>
      <c r="AQ834" s="214">
        <f t="shared" si="245"/>
        <v>0</v>
      </c>
      <c r="AR834" s="214">
        <f t="shared" si="245"/>
        <v>0.88800000000000001</v>
      </c>
      <c r="AS834" s="214">
        <f t="shared" si="245"/>
        <v>0</v>
      </c>
      <c r="AT834" s="214">
        <f t="shared" si="245"/>
        <v>0</v>
      </c>
      <c r="AU834" s="214">
        <f t="shared" si="245"/>
        <v>0</v>
      </c>
      <c r="AV834" s="214">
        <f t="shared" si="245"/>
        <v>0</v>
      </c>
      <c r="AW834" s="214">
        <f t="shared" si="245"/>
        <v>0</v>
      </c>
      <c r="AX834" s="214">
        <f t="shared" si="245"/>
        <v>0</v>
      </c>
      <c r="AY834" s="214">
        <f t="shared" si="245"/>
        <v>0</v>
      </c>
      <c r="AZ834" s="214">
        <f t="shared" si="245"/>
        <v>0</v>
      </c>
      <c r="BA834" s="214">
        <f t="shared" si="245"/>
        <v>0</v>
      </c>
      <c r="BB834" s="214">
        <f t="shared" si="245"/>
        <v>0</v>
      </c>
      <c r="BC834" s="214">
        <f t="shared" si="245"/>
        <v>0</v>
      </c>
      <c r="BD834" s="214">
        <f t="shared" si="245"/>
        <v>0</v>
      </c>
      <c r="BE834" s="214">
        <f t="shared" si="245"/>
        <v>0</v>
      </c>
      <c r="BF834" s="214">
        <f t="shared" si="245"/>
        <v>0</v>
      </c>
      <c r="BG834" s="214">
        <f t="shared" si="245"/>
        <v>0</v>
      </c>
      <c r="BH834" s="214">
        <f t="shared" si="245"/>
        <v>0</v>
      </c>
      <c r="BI834" s="214">
        <f t="shared" si="245"/>
        <v>0</v>
      </c>
      <c r="BJ834" s="214">
        <f t="shared" si="245"/>
        <v>10.01968417</v>
      </c>
      <c r="BK834" s="214">
        <f t="shared" si="245"/>
        <v>0.4</v>
      </c>
      <c r="BL834" s="214">
        <f t="shared" si="245"/>
        <v>0</v>
      </c>
      <c r="BM834" s="214">
        <f t="shared" si="245"/>
        <v>0.88800000000000001</v>
      </c>
      <c r="BN834" s="214">
        <f t="shared" si="245"/>
        <v>0</v>
      </c>
      <c r="BO834" s="214">
        <f t="shared" ref="BO834:CA834" si="247">SUM(BO835:BO836)</f>
        <v>0</v>
      </c>
      <c r="BP834" s="214">
        <f t="shared" si="247"/>
        <v>0</v>
      </c>
      <c r="BQ834" s="214">
        <f t="shared" si="247"/>
        <v>0</v>
      </c>
      <c r="BR834" s="214">
        <f t="shared" si="247"/>
        <v>0</v>
      </c>
      <c r="BS834" s="214">
        <f t="shared" si="247"/>
        <v>0</v>
      </c>
      <c r="BT834" s="214">
        <f t="shared" si="247"/>
        <v>0</v>
      </c>
      <c r="BU834" s="214">
        <f t="shared" si="247"/>
        <v>0</v>
      </c>
      <c r="BV834" s="214">
        <f t="shared" si="247"/>
        <v>0</v>
      </c>
      <c r="BW834" s="214">
        <f t="shared" si="247"/>
        <v>0</v>
      </c>
      <c r="BX834" s="214">
        <f t="shared" si="247"/>
        <v>0</v>
      </c>
      <c r="BY834" s="214">
        <f t="shared" si="247"/>
        <v>0</v>
      </c>
      <c r="BZ834" s="214">
        <f t="shared" si="247"/>
        <v>0</v>
      </c>
      <c r="CA834" s="214">
        <f t="shared" si="247"/>
        <v>0</v>
      </c>
    </row>
    <row r="835" spans="1:79" ht="47.25" x14ac:dyDescent="0.25">
      <c r="A835" s="171" t="s">
        <v>900</v>
      </c>
      <c r="B835" s="86" t="s">
        <v>466</v>
      </c>
      <c r="C835" s="171" t="s">
        <v>2606</v>
      </c>
      <c r="D835" s="87">
        <v>5.1497900000000003</v>
      </c>
      <c r="E835" s="66">
        <v>0</v>
      </c>
      <c r="F835" s="66">
        <v>5.1497900000000003</v>
      </c>
      <c r="G835" s="66">
        <v>0.4</v>
      </c>
      <c r="H835" s="66">
        <v>0</v>
      </c>
      <c r="I835" s="66">
        <v>0.64</v>
      </c>
      <c r="J835" s="66">
        <v>0</v>
      </c>
      <c r="K835" s="66">
        <v>0</v>
      </c>
      <c r="L835" s="66">
        <v>0</v>
      </c>
      <c r="M835" s="66">
        <v>0</v>
      </c>
      <c r="N835" s="66">
        <v>0</v>
      </c>
      <c r="O835" s="66">
        <v>0</v>
      </c>
      <c r="P835" s="66">
        <v>0</v>
      </c>
      <c r="Q835" s="66">
        <v>0</v>
      </c>
      <c r="R835" s="66">
        <v>0</v>
      </c>
      <c r="S835" s="66">
        <v>0</v>
      </c>
      <c r="T835" s="66">
        <v>0</v>
      </c>
      <c r="U835" s="66">
        <v>0</v>
      </c>
      <c r="V835" s="66">
        <v>0</v>
      </c>
      <c r="W835" s="66">
        <v>0</v>
      </c>
      <c r="X835" s="66">
        <v>0</v>
      </c>
      <c r="Y835" s="66">
        <v>0</v>
      </c>
      <c r="Z835" s="66">
        <v>0</v>
      </c>
      <c r="AA835" s="66">
        <v>0</v>
      </c>
      <c r="AB835" s="66">
        <v>0</v>
      </c>
      <c r="AC835" s="66">
        <v>0</v>
      </c>
      <c r="AD835" s="66">
        <v>0</v>
      </c>
      <c r="AE835" s="66">
        <v>0</v>
      </c>
      <c r="AF835" s="66">
        <v>0</v>
      </c>
      <c r="AG835" s="66">
        <v>0</v>
      </c>
      <c r="AH835" s="66">
        <v>5.1497900000000003</v>
      </c>
      <c r="AI835" s="66">
        <v>0.4</v>
      </c>
      <c r="AJ835" s="66"/>
      <c r="AK835" s="66">
        <v>0.64</v>
      </c>
      <c r="AL835" s="66"/>
      <c r="AM835" s="66"/>
      <c r="AN835" s="66"/>
      <c r="AO835" s="66">
        <v>10.01968417</v>
      </c>
      <c r="AP835" s="66">
        <v>0.4</v>
      </c>
      <c r="AQ835" s="66"/>
      <c r="AR835" s="66">
        <v>0.88800000000000001</v>
      </c>
      <c r="AS835" s="66"/>
      <c r="AT835" s="66"/>
      <c r="AU835" s="66"/>
      <c r="AV835" s="66">
        <v>0</v>
      </c>
      <c r="AW835" s="87">
        <v>0</v>
      </c>
      <c r="AX835" s="66"/>
      <c r="AY835" s="87">
        <v>0</v>
      </c>
      <c r="AZ835" s="66"/>
      <c r="BA835" s="66"/>
      <c r="BB835" s="66"/>
      <c r="BC835" s="66">
        <v>0</v>
      </c>
      <c r="BD835" s="87">
        <v>0</v>
      </c>
      <c r="BE835" s="66"/>
      <c r="BF835" s="87">
        <v>0</v>
      </c>
      <c r="BG835" s="66"/>
      <c r="BH835" s="66"/>
      <c r="BI835" s="66"/>
      <c r="BJ835" s="66">
        <v>10.01968417</v>
      </c>
      <c r="BK835" s="87">
        <v>0.4</v>
      </c>
      <c r="BL835" s="66"/>
      <c r="BM835" s="87">
        <v>0.88800000000000001</v>
      </c>
      <c r="BN835" s="66"/>
      <c r="BO835" s="66"/>
      <c r="BP835" s="66"/>
      <c r="BQ835" s="66"/>
      <c r="BR835" s="66"/>
      <c r="BS835" s="66"/>
      <c r="BT835" s="66"/>
      <c r="BU835" s="66"/>
      <c r="BV835" s="66"/>
      <c r="BW835" s="66"/>
      <c r="BX835" s="66"/>
      <c r="BY835" s="66"/>
      <c r="BZ835" s="66"/>
      <c r="CA835" s="66"/>
    </row>
    <row r="836" spans="1:79" ht="47.25" x14ac:dyDescent="0.25">
      <c r="A836" s="171" t="s">
        <v>900</v>
      </c>
      <c r="B836" s="85" t="s">
        <v>821</v>
      </c>
      <c r="C836" s="171" t="s">
        <v>2607</v>
      </c>
      <c r="D836" s="87">
        <v>3.2399200000000001</v>
      </c>
      <c r="E836" s="66">
        <v>0</v>
      </c>
      <c r="F836" s="66">
        <v>3.2399200000000001</v>
      </c>
      <c r="G836" s="66">
        <v>0</v>
      </c>
      <c r="H836" s="66">
        <v>0</v>
      </c>
      <c r="I836" s="66">
        <v>0</v>
      </c>
      <c r="J836" s="66">
        <v>0</v>
      </c>
      <c r="K836" s="66">
        <v>0</v>
      </c>
      <c r="L836" s="66">
        <v>0</v>
      </c>
      <c r="M836" s="66">
        <v>0</v>
      </c>
      <c r="N836" s="66">
        <v>0</v>
      </c>
      <c r="O836" s="66">
        <v>0</v>
      </c>
      <c r="P836" s="66">
        <v>0</v>
      </c>
      <c r="Q836" s="66">
        <v>0</v>
      </c>
      <c r="R836" s="66">
        <v>0</v>
      </c>
      <c r="S836" s="66">
        <v>0</v>
      </c>
      <c r="T836" s="66">
        <v>0</v>
      </c>
      <c r="U836" s="66">
        <v>0</v>
      </c>
      <c r="V836" s="66">
        <v>0</v>
      </c>
      <c r="W836" s="66">
        <v>0</v>
      </c>
      <c r="X836" s="66">
        <v>0</v>
      </c>
      <c r="Y836" s="66">
        <v>0</v>
      </c>
      <c r="Z836" s="66">
        <v>0</v>
      </c>
      <c r="AA836" s="66">
        <v>0</v>
      </c>
      <c r="AB836" s="66">
        <v>0</v>
      </c>
      <c r="AC836" s="66">
        <v>0</v>
      </c>
      <c r="AD836" s="66">
        <v>0</v>
      </c>
      <c r="AE836" s="66">
        <v>0</v>
      </c>
      <c r="AF836" s="66">
        <v>0</v>
      </c>
      <c r="AG836" s="66">
        <v>0</v>
      </c>
      <c r="AH836" s="66">
        <v>3.2399200000000001</v>
      </c>
      <c r="AI836" s="66">
        <v>0</v>
      </c>
      <c r="AJ836" s="66"/>
      <c r="AK836" s="66">
        <v>0</v>
      </c>
      <c r="AL836" s="66"/>
      <c r="AM836" s="66"/>
      <c r="AN836" s="66"/>
      <c r="AO836" s="66">
        <v>0</v>
      </c>
      <c r="AP836" s="66">
        <v>0</v>
      </c>
      <c r="AQ836" s="66"/>
      <c r="AR836" s="66">
        <v>0</v>
      </c>
      <c r="AS836" s="66"/>
      <c r="AT836" s="66"/>
      <c r="AU836" s="66"/>
      <c r="AV836" s="66">
        <v>0</v>
      </c>
      <c r="AW836" s="87">
        <v>0</v>
      </c>
      <c r="AX836" s="66"/>
      <c r="AY836" s="87">
        <v>0</v>
      </c>
      <c r="AZ836" s="66"/>
      <c r="BA836" s="66"/>
      <c r="BB836" s="66"/>
      <c r="BC836" s="66">
        <v>0</v>
      </c>
      <c r="BD836" s="87">
        <v>0</v>
      </c>
      <c r="BE836" s="66"/>
      <c r="BF836" s="87">
        <v>0</v>
      </c>
      <c r="BG836" s="66"/>
      <c r="BH836" s="66"/>
      <c r="BI836" s="66"/>
      <c r="BJ836" s="66">
        <v>0</v>
      </c>
      <c r="BK836" s="87">
        <v>0</v>
      </c>
      <c r="BL836" s="66"/>
      <c r="BM836" s="87">
        <v>0</v>
      </c>
      <c r="BN836" s="66"/>
      <c r="BO836" s="66"/>
      <c r="BP836" s="66"/>
      <c r="BQ836" s="66"/>
      <c r="BR836" s="66"/>
      <c r="BS836" s="66"/>
      <c r="BT836" s="66"/>
      <c r="BU836" s="66"/>
      <c r="BV836" s="66"/>
      <c r="BW836" s="66"/>
      <c r="BX836" s="66"/>
      <c r="BY836" s="66"/>
      <c r="BZ836" s="66"/>
      <c r="CA836" s="66"/>
    </row>
    <row r="837" spans="1:79" x14ac:dyDescent="0.25">
      <c r="A837" s="210"/>
      <c r="B837" s="216" t="s">
        <v>63</v>
      </c>
      <c r="C837" s="210"/>
      <c r="D837" s="214">
        <f t="shared" ref="D837:BN837" si="248">SUM(D838:D839)</f>
        <v>1.3711300000000002</v>
      </c>
      <c r="E837" s="214">
        <f t="shared" ref="E837" si="249">SUM(E838:E839)</f>
        <v>0</v>
      </c>
      <c r="F837" s="214">
        <f t="shared" si="248"/>
        <v>1.3711300000000002</v>
      </c>
      <c r="G837" s="214">
        <f t="shared" si="248"/>
        <v>0.25</v>
      </c>
      <c r="H837" s="214">
        <f t="shared" si="248"/>
        <v>0</v>
      </c>
      <c r="I837" s="214">
        <f t="shared" si="248"/>
        <v>0.01</v>
      </c>
      <c r="J837" s="214">
        <f t="shared" si="248"/>
        <v>0</v>
      </c>
      <c r="K837" s="214">
        <f t="shared" si="248"/>
        <v>0</v>
      </c>
      <c r="L837" s="214">
        <f t="shared" si="248"/>
        <v>0</v>
      </c>
      <c r="M837" s="214">
        <f t="shared" si="248"/>
        <v>0</v>
      </c>
      <c r="N837" s="214">
        <f t="shared" si="248"/>
        <v>0</v>
      </c>
      <c r="O837" s="214">
        <f t="shared" si="248"/>
        <v>0</v>
      </c>
      <c r="P837" s="214">
        <f t="shared" si="248"/>
        <v>0</v>
      </c>
      <c r="Q837" s="214">
        <f t="shared" si="248"/>
        <v>0</v>
      </c>
      <c r="R837" s="214">
        <f t="shared" si="248"/>
        <v>0</v>
      </c>
      <c r="S837" s="214">
        <f t="shared" si="248"/>
        <v>0</v>
      </c>
      <c r="T837" s="214">
        <f t="shared" si="248"/>
        <v>0</v>
      </c>
      <c r="U837" s="214">
        <f t="shared" si="248"/>
        <v>0</v>
      </c>
      <c r="V837" s="214">
        <f t="shared" si="248"/>
        <v>0</v>
      </c>
      <c r="W837" s="214">
        <f t="shared" si="248"/>
        <v>0</v>
      </c>
      <c r="X837" s="214">
        <f t="shared" si="248"/>
        <v>0</v>
      </c>
      <c r="Y837" s="214">
        <f t="shared" si="248"/>
        <v>0</v>
      </c>
      <c r="Z837" s="214">
        <f t="shared" si="248"/>
        <v>0</v>
      </c>
      <c r="AA837" s="214">
        <f t="shared" si="248"/>
        <v>0</v>
      </c>
      <c r="AB837" s="214">
        <f t="shared" si="248"/>
        <v>0</v>
      </c>
      <c r="AC837" s="214">
        <f t="shared" si="248"/>
        <v>0</v>
      </c>
      <c r="AD837" s="214">
        <f t="shared" si="248"/>
        <v>0</v>
      </c>
      <c r="AE837" s="214">
        <f t="shared" si="248"/>
        <v>0</v>
      </c>
      <c r="AF837" s="214">
        <f t="shared" si="248"/>
        <v>0</v>
      </c>
      <c r="AG837" s="214">
        <f t="shared" si="248"/>
        <v>0</v>
      </c>
      <c r="AH837" s="214">
        <f t="shared" si="248"/>
        <v>1.3711300000000002</v>
      </c>
      <c r="AI837" s="214">
        <f t="shared" si="248"/>
        <v>0.25</v>
      </c>
      <c r="AJ837" s="214">
        <f t="shared" si="248"/>
        <v>0</v>
      </c>
      <c r="AK837" s="214">
        <f t="shared" si="248"/>
        <v>0.01</v>
      </c>
      <c r="AL837" s="214">
        <f t="shared" si="248"/>
        <v>0</v>
      </c>
      <c r="AM837" s="214">
        <f t="shared" si="248"/>
        <v>0</v>
      </c>
      <c r="AN837" s="214">
        <f t="shared" si="248"/>
        <v>0</v>
      </c>
      <c r="AO837" s="214">
        <f t="shared" si="248"/>
        <v>0</v>
      </c>
      <c r="AP837" s="214">
        <f t="shared" si="248"/>
        <v>0</v>
      </c>
      <c r="AQ837" s="214">
        <f t="shared" si="248"/>
        <v>0</v>
      </c>
      <c r="AR837" s="214">
        <f t="shared" si="248"/>
        <v>0</v>
      </c>
      <c r="AS837" s="214">
        <f t="shared" si="248"/>
        <v>0</v>
      </c>
      <c r="AT837" s="214">
        <f t="shared" si="248"/>
        <v>0</v>
      </c>
      <c r="AU837" s="214">
        <f t="shared" si="248"/>
        <v>0</v>
      </c>
      <c r="AV837" s="214">
        <f t="shared" si="248"/>
        <v>0</v>
      </c>
      <c r="AW837" s="214">
        <f t="shared" si="248"/>
        <v>0</v>
      </c>
      <c r="AX837" s="214">
        <f t="shared" si="248"/>
        <v>0</v>
      </c>
      <c r="AY837" s="214">
        <f t="shared" si="248"/>
        <v>0</v>
      </c>
      <c r="AZ837" s="214">
        <f t="shared" si="248"/>
        <v>0</v>
      </c>
      <c r="BA837" s="214">
        <f t="shared" si="248"/>
        <v>0</v>
      </c>
      <c r="BB837" s="214">
        <f t="shared" si="248"/>
        <v>0</v>
      </c>
      <c r="BC837" s="214">
        <f t="shared" si="248"/>
        <v>0</v>
      </c>
      <c r="BD837" s="214">
        <f t="shared" si="248"/>
        <v>0</v>
      </c>
      <c r="BE837" s="214">
        <f t="shared" si="248"/>
        <v>0</v>
      </c>
      <c r="BF837" s="214">
        <f t="shared" si="248"/>
        <v>0</v>
      </c>
      <c r="BG837" s="214">
        <f t="shared" si="248"/>
        <v>0</v>
      </c>
      <c r="BH837" s="214">
        <f t="shared" si="248"/>
        <v>0</v>
      </c>
      <c r="BI837" s="214">
        <f t="shared" si="248"/>
        <v>0</v>
      </c>
      <c r="BJ837" s="214">
        <f t="shared" si="248"/>
        <v>0</v>
      </c>
      <c r="BK837" s="214">
        <f t="shared" si="248"/>
        <v>0</v>
      </c>
      <c r="BL837" s="214">
        <f t="shared" si="248"/>
        <v>0</v>
      </c>
      <c r="BM837" s="214">
        <f t="shared" si="248"/>
        <v>0</v>
      </c>
      <c r="BN837" s="214">
        <f t="shared" si="248"/>
        <v>0</v>
      </c>
      <c r="BO837" s="214">
        <f t="shared" ref="BO837:CA837" si="250">SUM(BO838:BO839)</f>
        <v>0</v>
      </c>
      <c r="BP837" s="214">
        <f t="shared" si="250"/>
        <v>0</v>
      </c>
      <c r="BQ837" s="214">
        <f t="shared" si="250"/>
        <v>0</v>
      </c>
      <c r="BR837" s="214">
        <f t="shared" si="250"/>
        <v>0</v>
      </c>
      <c r="BS837" s="214">
        <f t="shared" si="250"/>
        <v>0</v>
      </c>
      <c r="BT837" s="214">
        <f t="shared" si="250"/>
        <v>0</v>
      </c>
      <c r="BU837" s="214">
        <f t="shared" si="250"/>
        <v>0</v>
      </c>
      <c r="BV837" s="214">
        <f t="shared" si="250"/>
        <v>0</v>
      </c>
      <c r="BW837" s="214">
        <f t="shared" si="250"/>
        <v>0</v>
      </c>
      <c r="BX837" s="214">
        <f t="shared" si="250"/>
        <v>0</v>
      </c>
      <c r="BY837" s="214">
        <f t="shared" si="250"/>
        <v>0</v>
      </c>
      <c r="BZ837" s="214">
        <f t="shared" si="250"/>
        <v>0</v>
      </c>
      <c r="CA837" s="214">
        <f t="shared" si="250"/>
        <v>0</v>
      </c>
    </row>
    <row r="838" spans="1:79" ht="47.25" x14ac:dyDescent="0.25">
      <c r="A838" s="171" t="s">
        <v>900</v>
      </c>
      <c r="B838" s="85" t="s">
        <v>822</v>
      </c>
      <c r="C838" s="171" t="s">
        <v>2608</v>
      </c>
      <c r="D838" s="87">
        <v>1.3711300000000002</v>
      </c>
      <c r="E838" s="66">
        <v>0</v>
      </c>
      <c r="F838" s="66">
        <v>1.3711300000000002</v>
      </c>
      <c r="G838" s="66">
        <v>0.25</v>
      </c>
      <c r="H838" s="66">
        <v>0</v>
      </c>
      <c r="I838" s="66">
        <v>0.01</v>
      </c>
      <c r="J838" s="66">
        <v>0</v>
      </c>
      <c r="K838" s="66">
        <v>0</v>
      </c>
      <c r="L838" s="66">
        <v>0</v>
      </c>
      <c r="M838" s="66">
        <v>0</v>
      </c>
      <c r="N838" s="66">
        <v>0</v>
      </c>
      <c r="O838" s="66">
        <v>0</v>
      </c>
      <c r="P838" s="66">
        <v>0</v>
      </c>
      <c r="Q838" s="66">
        <v>0</v>
      </c>
      <c r="R838" s="66">
        <v>0</v>
      </c>
      <c r="S838" s="66">
        <v>0</v>
      </c>
      <c r="T838" s="66">
        <v>0</v>
      </c>
      <c r="U838" s="66">
        <v>0</v>
      </c>
      <c r="V838" s="66">
        <v>0</v>
      </c>
      <c r="W838" s="66">
        <v>0</v>
      </c>
      <c r="X838" s="66">
        <v>0</v>
      </c>
      <c r="Y838" s="66">
        <v>0</v>
      </c>
      <c r="Z838" s="66">
        <v>0</v>
      </c>
      <c r="AA838" s="66">
        <v>0</v>
      </c>
      <c r="AB838" s="66">
        <v>0</v>
      </c>
      <c r="AC838" s="66">
        <v>0</v>
      </c>
      <c r="AD838" s="66">
        <v>0</v>
      </c>
      <c r="AE838" s="66">
        <v>0</v>
      </c>
      <c r="AF838" s="66">
        <v>0</v>
      </c>
      <c r="AG838" s="66">
        <v>0</v>
      </c>
      <c r="AH838" s="66">
        <v>1.3711300000000002</v>
      </c>
      <c r="AI838" s="66">
        <v>0.25</v>
      </c>
      <c r="AJ838" s="66"/>
      <c r="AK838" s="66">
        <v>0.01</v>
      </c>
      <c r="AL838" s="66"/>
      <c r="AM838" s="66"/>
      <c r="AN838" s="66"/>
      <c r="AO838" s="66">
        <v>0</v>
      </c>
      <c r="AP838" s="66">
        <v>0</v>
      </c>
      <c r="AQ838" s="66"/>
      <c r="AR838" s="66">
        <v>0</v>
      </c>
      <c r="AS838" s="66"/>
      <c r="AT838" s="66"/>
      <c r="AU838" s="66"/>
      <c r="AV838" s="66">
        <v>0</v>
      </c>
      <c r="AW838" s="87">
        <v>0</v>
      </c>
      <c r="AX838" s="66"/>
      <c r="AY838" s="87">
        <v>0</v>
      </c>
      <c r="AZ838" s="66"/>
      <c r="BA838" s="66"/>
      <c r="BB838" s="66"/>
      <c r="BC838" s="66">
        <v>0</v>
      </c>
      <c r="BD838" s="87">
        <v>0</v>
      </c>
      <c r="BE838" s="66"/>
      <c r="BF838" s="87">
        <v>0</v>
      </c>
      <c r="BG838" s="66"/>
      <c r="BH838" s="66"/>
      <c r="BI838" s="66"/>
      <c r="BJ838" s="66">
        <v>0</v>
      </c>
      <c r="BK838" s="87">
        <v>0</v>
      </c>
      <c r="BL838" s="66"/>
      <c r="BM838" s="87">
        <v>0</v>
      </c>
      <c r="BN838" s="66"/>
      <c r="BO838" s="66"/>
      <c r="BP838" s="66"/>
      <c r="BQ838" s="66"/>
      <c r="BR838" s="66"/>
      <c r="BS838" s="66"/>
      <c r="BT838" s="66"/>
      <c r="BU838" s="66"/>
      <c r="BV838" s="66"/>
      <c r="BW838" s="66"/>
      <c r="BX838" s="66"/>
      <c r="BY838" s="66"/>
      <c r="BZ838" s="66"/>
      <c r="CA838" s="66"/>
    </row>
    <row r="839" spans="1:79" ht="94.5" x14ac:dyDescent="0.25">
      <c r="A839" s="171" t="s">
        <v>900</v>
      </c>
      <c r="B839" s="86" t="s">
        <v>954</v>
      </c>
      <c r="C839" s="171" t="s">
        <v>2609</v>
      </c>
      <c r="D839" s="87">
        <v>0</v>
      </c>
      <c r="E839" s="66">
        <v>0</v>
      </c>
      <c r="F839" s="66">
        <v>0</v>
      </c>
      <c r="G839" s="66">
        <v>0</v>
      </c>
      <c r="H839" s="66">
        <v>0</v>
      </c>
      <c r="I839" s="66">
        <v>0</v>
      </c>
      <c r="J839" s="66">
        <v>0</v>
      </c>
      <c r="K839" s="66">
        <v>0</v>
      </c>
      <c r="L839" s="66">
        <v>0</v>
      </c>
      <c r="M839" s="66">
        <v>0</v>
      </c>
      <c r="N839" s="66">
        <v>0</v>
      </c>
      <c r="O839" s="66">
        <v>0</v>
      </c>
      <c r="P839" s="66">
        <v>0</v>
      </c>
      <c r="Q839" s="66">
        <v>0</v>
      </c>
      <c r="R839" s="66">
        <v>0</v>
      </c>
      <c r="S839" s="66">
        <v>0</v>
      </c>
      <c r="T839" s="66">
        <v>0</v>
      </c>
      <c r="U839" s="66">
        <v>0</v>
      </c>
      <c r="V839" s="66">
        <v>0</v>
      </c>
      <c r="W839" s="66">
        <v>0</v>
      </c>
      <c r="X839" s="66">
        <v>0</v>
      </c>
      <c r="Y839" s="66">
        <v>0</v>
      </c>
      <c r="Z839" s="66">
        <v>0</v>
      </c>
      <c r="AA839" s="66">
        <v>0</v>
      </c>
      <c r="AB839" s="66">
        <v>0</v>
      </c>
      <c r="AC839" s="66">
        <v>0</v>
      </c>
      <c r="AD839" s="66">
        <v>0</v>
      </c>
      <c r="AE839" s="66">
        <v>0</v>
      </c>
      <c r="AF839" s="66">
        <v>0</v>
      </c>
      <c r="AG839" s="66">
        <v>0</v>
      </c>
      <c r="AH839" s="66">
        <v>0</v>
      </c>
      <c r="AI839" s="66"/>
      <c r="AJ839" s="66"/>
      <c r="AK839" s="66"/>
      <c r="AL839" s="66"/>
      <c r="AM839" s="66"/>
      <c r="AN839" s="66"/>
      <c r="AO839" s="66">
        <v>0</v>
      </c>
      <c r="AP839" s="66">
        <v>0</v>
      </c>
      <c r="AQ839" s="66"/>
      <c r="AR839" s="66">
        <v>0</v>
      </c>
      <c r="AS839" s="66"/>
      <c r="AT839" s="66"/>
      <c r="AU839" s="66"/>
      <c r="AV839" s="66">
        <v>0</v>
      </c>
      <c r="AW839" s="87">
        <v>0</v>
      </c>
      <c r="AX839" s="66"/>
      <c r="AY839" s="87">
        <v>0</v>
      </c>
      <c r="AZ839" s="66"/>
      <c r="BA839" s="66"/>
      <c r="BB839" s="66"/>
      <c r="BC839" s="66">
        <v>0</v>
      </c>
      <c r="BD839" s="87">
        <v>0</v>
      </c>
      <c r="BE839" s="66"/>
      <c r="BF839" s="87">
        <v>0</v>
      </c>
      <c r="BG839" s="66"/>
      <c r="BH839" s="66"/>
      <c r="BI839" s="66"/>
      <c r="BJ839" s="66">
        <v>0</v>
      </c>
      <c r="BK839" s="87">
        <v>0</v>
      </c>
      <c r="BL839" s="66"/>
      <c r="BM839" s="87">
        <v>0</v>
      </c>
      <c r="BN839" s="66"/>
      <c r="BO839" s="66"/>
      <c r="BP839" s="66"/>
      <c r="BQ839" s="66"/>
      <c r="BR839" s="66"/>
      <c r="BS839" s="66"/>
      <c r="BT839" s="66"/>
      <c r="BU839" s="66"/>
      <c r="BV839" s="66"/>
      <c r="BW839" s="66"/>
      <c r="BX839" s="66"/>
      <c r="BY839" s="66"/>
      <c r="BZ839" s="66"/>
      <c r="CA839" s="66"/>
    </row>
    <row r="840" spans="1:79" x14ac:dyDescent="0.25">
      <c r="A840" s="210"/>
      <c r="B840" s="212" t="s">
        <v>371</v>
      </c>
      <c r="C840" s="210"/>
      <c r="D840" s="214">
        <f t="shared" ref="D840:BN840" si="251">SUM(D841:D850)</f>
        <v>107.07279999999999</v>
      </c>
      <c r="E840" s="214">
        <f t="shared" ref="E840" si="252">SUM(E841:E850)</f>
        <v>0</v>
      </c>
      <c r="F840" s="214">
        <f t="shared" si="251"/>
        <v>53.265199999999993</v>
      </c>
      <c r="G840" s="214">
        <f t="shared" si="251"/>
        <v>1.04</v>
      </c>
      <c r="H840" s="214">
        <f t="shared" si="251"/>
        <v>0</v>
      </c>
      <c r="I840" s="214">
        <f t="shared" si="251"/>
        <v>18.020000000000003</v>
      </c>
      <c r="J840" s="214">
        <f t="shared" si="251"/>
        <v>0</v>
      </c>
      <c r="K840" s="214">
        <f t="shared" si="251"/>
        <v>0</v>
      </c>
      <c r="L840" s="214">
        <f t="shared" si="251"/>
        <v>0</v>
      </c>
      <c r="M840" s="214">
        <f t="shared" si="251"/>
        <v>0</v>
      </c>
      <c r="N840" s="214">
        <f t="shared" si="251"/>
        <v>0</v>
      </c>
      <c r="O840" s="214">
        <f t="shared" si="251"/>
        <v>0</v>
      </c>
      <c r="P840" s="214">
        <f t="shared" si="251"/>
        <v>0</v>
      </c>
      <c r="Q840" s="214">
        <f t="shared" si="251"/>
        <v>0</v>
      </c>
      <c r="R840" s="214">
        <f t="shared" si="251"/>
        <v>0</v>
      </c>
      <c r="S840" s="214">
        <f t="shared" si="251"/>
        <v>0</v>
      </c>
      <c r="T840" s="214">
        <f t="shared" si="251"/>
        <v>0</v>
      </c>
      <c r="U840" s="214">
        <f t="shared" si="251"/>
        <v>0</v>
      </c>
      <c r="V840" s="214">
        <f t="shared" si="251"/>
        <v>0</v>
      </c>
      <c r="W840" s="214">
        <f t="shared" si="251"/>
        <v>0</v>
      </c>
      <c r="X840" s="214">
        <f t="shared" si="251"/>
        <v>0</v>
      </c>
      <c r="Y840" s="214">
        <f t="shared" si="251"/>
        <v>0</v>
      </c>
      <c r="Z840" s="214">
        <f t="shared" si="251"/>
        <v>0</v>
      </c>
      <c r="AA840" s="214">
        <f t="shared" si="251"/>
        <v>0</v>
      </c>
      <c r="AB840" s="214">
        <f t="shared" si="251"/>
        <v>0</v>
      </c>
      <c r="AC840" s="214">
        <f t="shared" si="251"/>
        <v>0</v>
      </c>
      <c r="AD840" s="214">
        <f t="shared" si="251"/>
        <v>0</v>
      </c>
      <c r="AE840" s="214">
        <f t="shared" si="251"/>
        <v>0</v>
      </c>
      <c r="AF840" s="214">
        <f t="shared" si="251"/>
        <v>0</v>
      </c>
      <c r="AG840" s="214">
        <f t="shared" si="251"/>
        <v>0</v>
      </c>
      <c r="AH840" s="214">
        <f t="shared" si="251"/>
        <v>53.265199999999993</v>
      </c>
      <c r="AI840" s="214">
        <f t="shared" si="251"/>
        <v>1.04</v>
      </c>
      <c r="AJ840" s="214">
        <f t="shared" si="251"/>
        <v>0</v>
      </c>
      <c r="AK840" s="214">
        <f t="shared" si="251"/>
        <v>18.020000000000003</v>
      </c>
      <c r="AL840" s="214">
        <f t="shared" si="251"/>
        <v>0</v>
      </c>
      <c r="AM840" s="214">
        <f t="shared" si="251"/>
        <v>0</v>
      </c>
      <c r="AN840" s="214">
        <f t="shared" si="251"/>
        <v>0</v>
      </c>
      <c r="AO840" s="214">
        <f t="shared" si="251"/>
        <v>9.3372001900000008</v>
      </c>
      <c r="AP840" s="214">
        <f t="shared" si="251"/>
        <v>1.6600000000000001</v>
      </c>
      <c r="AQ840" s="214">
        <f t="shared" si="251"/>
        <v>0</v>
      </c>
      <c r="AR840" s="214">
        <f t="shared" si="251"/>
        <v>0.42300000000000004</v>
      </c>
      <c r="AS840" s="214">
        <f t="shared" si="251"/>
        <v>0</v>
      </c>
      <c r="AT840" s="214">
        <f t="shared" si="251"/>
        <v>0</v>
      </c>
      <c r="AU840" s="214">
        <f t="shared" si="251"/>
        <v>0</v>
      </c>
      <c r="AV840" s="214">
        <f t="shared" si="251"/>
        <v>6.17843111</v>
      </c>
      <c r="AW840" s="214">
        <f t="shared" si="251"/>
        <v>1.03</v>
      </c>
      <c r="AX840" s="214">
        <f t="shared" si="251"/>
        <v>0</v>
      </c>
      <c r="AY840" s="214">
        <f t="shared" si="251"/>
        <v>0.33300000000000002</v>
      </c>
      <c r="AZ840" s="214">
        <f t="shared" si="251"/>
        <v>0</v>
      </c>
      <c r="BA840" s="214">
        <f t="shared" si="251"/>
        <v>0</v>
      </c>
      <c r="BB840" s="214">
        <f t="shared" si="251"/>
        <v>0</v>
      </c>
      <c r="BC840" s="214">
        <f t="shared" si="251"/>
        <v>3.1587690799999999</v>
      </c>
      <c r="BD840" s="214">
        <f t="shared" si="251"/>
        <v>0.63</v>
      </c>
      <c r="BE840" s="214">
        <f t="shared" si="251"/>
        <v>0</v>
      </c>
      <c r="BF840" s="214">
        <f t="shared" si="251"/>
        <v>0.09</v>
      </c>
      <c r="BG840" s="214">
        <f t="shared" si="251"/>
        <v>0</v>
      </c>
      <c r="BH840" s="214">
        <f t="shared" si="251"/>
        <v>0</v>
      </c>
      <c r="BI840" s="214">
        <f t="shared" si="251"/>
        <v>0</v>
      </c>
      <c r="BJ840" s="214">
        <f t="shared" si="251"/>
        <v>0</v>
      </c>
      <c r="BK840" s="214">
        <f t="shared" si="251"/>
        <v>0</v>
      </c>
      <c r="BL840" s="214">
        <f t="shared" si="251"/>
        <v>0</v>
      </c>
      <c r="BM840" s="214">
        <f t="shared" si="251"/>
        <v>0</v>
      </c>
      <c r="BN840" s="214">
        <f t="shared" si="251"/>
        <v>0</v>
      </c>
      <c r="BO840" s="214">
        <f t="shared" ref="BO840:CA840" si="253">SUM(BO841:BO850)</f>
        <v>0</v>
      </c>
      <c r="BP840" s="214">
        <f t="shared" si="253"/>
        <v>0</v>
      </c>
      <c r="BQ840" s="214">
        <f t="shared" si="253"/>
        <v>0</v>
      </c>
      <c r="BR840" s="214">
        <f t="shared" si="253"/>
        <v>0</v>
      </c>
      <c r="BS840" s="214">
        <f t="shared" si="253"/>
        <v>0</v>
      </c>
      <c r="BT840" s="214">
        <f t="shared" si="253"/>
        <v>0</v>
      </c>
      <c r="BU840" s="214">
        <f t="shared" si="253"/>
        <v>0</v>
      </c>
      <c r="BV840" s="214">
        <f t="shared" si="253"/>
        <v>0</v>
      </c>
      <c r="BW840" s="214">
        <f t="shared" si="253"/>
        <v>0</v>
      </c>
      <c r="BX840" s="214">
        <f t="shared" si="253"/>
        <v>0</v>
      </c>
      <c r="BY840" s="214">
        <f t="shared" si="253"/>
        <v>0</v>
      </c>
      <c r="BZ840" s="214">
        <f t="shared" si="253"/>
        <v>0</v>
      </c>
      <c r="CA840" s="214">
        <f t="shared" si="253"/>
        <v>0</v>
      </c>
    </row>
    <row r="841" spans="1:79" ht="78.75" x14ac:dyDescent="0.25">
      <c r="A841" s="171" t="s">
        <v>900</v>
      </c>
      <c r="B841" s="86" t="s">
        <v>1829</v>
      </c>
      <c r="C841" s="171" t="s">
        <v>2610</v>
      </c>
      <c r="D841" s="87">
        <v>26.440999999999999</v>
      </c>
      <c r="E841" s="66">
        <v>0</v>
      </c>
      <c r="F841" s="66">
        <v>0</v>
      </c>
      <c r="G841" s="66">
        <v>0</v>
      </c>
      <c r="H841" s="66">
        <v>0</v>
      </c>
      <c r="I841" s="66">
        <v>0</v>
      </c>
      <c r="J841" s="66">
        <v>0</v>
      </c>
      <c r="K841" s="66">
        <v>0</v>
      </c>
      <c r="L841" s="66">
        <v>0</v>
      </c>
      <c r="M841" s="66">
        <v>0</v>
      </c>
      <c r="N841" s="66">
        <v>0</v>
      </c>
      <c r="O841" s="66">
        <v>0</v>
      </c>
      <c r="P841" s="66">
        <v>0</v>
      </c>
      <c r="Q841" s="66">
        <v>0</v>
      </c>
      <c r="R841" s="66">
        <v>0</v>
      </c>
      <c r="S841" s="66">
        <v>0</v>
      </c>
      <c r="T841" s="66">
        <v>0</v>
      </c>
      <c r="U841" s="66">
        <v>0</v>
      </c>
      <c r="V841" s="66">
        <v>0</v>
      </c>
      <c r="W841" s="66">
        <v>0</v>
      </c>
      <c r="X841" s="66">
        <v>0</v>
      </c>
      <c r="Y841" s="66">
        <v>0</v>
      </c>
      <c r="Z841" s="66">
        <v>0</v>
      </c>
      <c r="AA841" s="66">
        <v>0</v>
      </c>
      <c r="AB841" s="66">
        <v>0</v>
      </c>
      <c r="AC841" s="66">
        <v>0</v>
      </c>
      <c r="AD841" s="66">
        <v>0</v>
      </c>
      <c r="AE841" s="66">
        <v>0</v>
      </c>
      <c r="AF841" s="66">
        <v>0</v>
      </c>
      <c r="AG841" s="66">
        <v>0</v>
      </c>
      <c r="AH841" s="66">
        <v>0</v>
      </c>
      <c r="AI841" s="66">
        <v>0</v>
      </c>
      <c r="AJ841" s="66"/>
      <c r="AK841" s="66">
        <v>0</v>
      </c>
      <c r="AL841" s="66"/>
      <c r="AM841" s="66"/>
      <c r="AN841" s="66"/>
      <c r="AO841" s="66">
        <v>0</v>
      </c>
      <c r="AP841" s="66">
        <v>0</v>
      </c>
      <c r="AQ841" s="66"/>
      <c r="AR841" s="66">
        <v>0</v>
      </c>
      <c r="AS841" s="66"/>
      <c r="AT841" s="66"/>
      <c r="AU841" s="66"/>
      <c r="AV841" s="66">
        <v>0</v>
      </c>
      <c r="AW841" s="87">
        <v>0</v>
      </c>
      <c r="AX841" s="66"/>
      <c r="AY841" s="87">
        <v>0</v>
      </c>
      <c r="AZ841" s="66"/>
      <c r="BA841" s="66"/>
      <c r="BB841" s="66"/>
      <c r="BC841" s="66">
        <v>0</v>
      </c>
      <c r="BD841" s="87">
        <v>0</v>
      </c>
      <c r="BE841" s="66"/>
      <c r="BF841" s="87">
        <v>0</v>
      </c>
      <c r="BG841" s="66"/>
      <c r="BH841" s="66"/>
      <c r="BI841" s="66"/>
      <c r="BJ841" s="66">
        <v>0</v>
      </c>
      <c r="BK841" s="87">
        <v>0</v>
      </c>
      <c r="BL841" s="66"/>
      <c r="BM841" s="87">
        <v>0</v>
      </c>
      <c r="BN841" s="66"/>
      <c r="BO841" s="66"/>
      <c r="BP841" s="66"/>
      <c r="BQ841" s="66"/>
      <c r="BR841" s="66"/>
      <c r="BS841" s="66"/>
      <c r="BT841" s="66"/>
      <c r="BU841" s="66"/>
      <c r="BV841" s="66"/>
      <c r="BW841" s="66"/>
      <c r="BX841" s="66"/>
      <c r="BY841" s="66"/>
      <c r="BZ841" s="66"/>
      <c r="CA841" s="66"/>
    </row>
    <row r="842" spans="1:79" ht="78.75" x14ac:dyDescent="0.25">
      <c r="A842" s="171" t="s">
        <v>900</v>
      </c>
      <c r="B842" s="85" t="s">
        <v>1830</v>
      </c>
      <c r="C842" s="171" t="s">
        <v>2611</v>
      </c>
      <c r="D842" s="87">
        <v>5.4777200000000006</v>
      </c>
      <c r="E842" s="66">
        <v>0</v>
      </c>
      <c r="F842" s="66">
        <v>5.4777200000000006</v>
      </c>
      <c r="G842" s="66">
        <v>0.63</v>
      </c>
      <c r="H842" s="66">
        <v>0</v>
      </c>
      <c r="I842" s="66">
        <v>0.26</v>
      </c>
      <c r="J842" s="66">
        <v>0</v>
      </c>
      <c r="K842" s="66">
        <v>0</v>
      </c>
      <c r="L842" s="66">
        <v>0</v>
      </c>
      <c r="M842" s="66">
        <v>0</v>
      </c>
      <c r="N842" s="66">
        <v>0</v>
      </c>
      <c r="O842" s="66">
        <v>0</v>
      </c>
      <c r="P842" s="66">
        <v>0</v>
      </c>
      <c r="Q842" s="66">
        <v>0</v>
      </c>
      <c r="R842" s="66">
        <v>0</v>
      </c>
      <c r="S842" s="66">
        <v>0</v>
      </c>
      <c r="T842" s="66">
        <v>0</v>
      </c>
      <c r="U842" s="66">
        <v>0</v>
      </c>
      <c r="V842" s="66">
        <v>0</v>
      </c>
      <c r="W842" s="66">
        <v>0</v>
      </c>
      <c r="X842" s="66">
        <v>0</v>
      </c>
      <c r="Y842" s="66">
        <v>0</v>
      </c>
      <c r="Z842" s="66">
        <v>0</v>
      </c>
      <c r="AA842" s="66">
        <v>0</v>
      </c>
      <c r="AB842" s="66">
        <v>0</v>
      </c>
      <c r="AC842" s="66">
        <v>0</v>
      </c>
      <c r="AD842" s="66">
        <v>0</v>
      </c>
      <c r="AE842" s="66">
        <v>0</v>
      </c>
      <c r="AF842" s="66">
        <v>0</v>
      </c>
      <c r="AG842" s="66">
        <v>0</v>
      </c>
      <c r="AH842" s="66">
        <v>5.4777200000000006</v>
      </c>
      <c r="AI842" s="66">
        <v>0.63</v>
      </c>
      <c r="AJ842" s="66"/>
      <c r="AK842" s="66">
        <v>0.26</v>
      </c>
      <c r="AL842" s="66"/>
      <c r="AM842" s="66"/>
      <c r="AN842" s="66"/>
      <c r="AO842" s="66">
        <v>3.0113572899999999</v>
      </c>
      <c r="AP842" s="66">
        <v>0.63</v>
      </c>
      <c r="AQ842" s="66"/>
      <c r="AR842" s="66">
        <v>0.26200000000000001</v>
      </c>
      <c r="AS842" s="66"/>
      <c r="AT842" s="66"/>
      <c r="AU842" s="66"/>
      <c r="AV842" s="66">
        <v>3.0113572899999999</v>
      </c>
      <c r="AW842" s="87">
        <v>0.63</v>
      </c>
      <c r="AX842" s="66"/>
      <c r="AY842" s="87">
        <v>0.26200000000000001</v>
      </c>
      <c r="AZ842" s="66"/>
      <c r="BA842" s="66"/>
      <c r="BB842" s="66"/>
      <c r="BC842" s="66">
        <v>0</v>
      </c>
      <c r="BD842" s="87">
        <v>0</v>
      </c>
      <c r="BE842" s="66"/>
      <c r="BF842" s="87">
        <v>0</v>
      </c>
      <c r="BG842" s="66"/>
      <c r="BH842" s="66"/>
      <c r="BI842" s="66"/>
      <c r="BJ842" s="66">
        <v>0</v>
      </c>
      <c r="BK842" s="87">
        <v>0</v>
      </c>
      <c r="BL842" s="66"/>
      <c r="BM842" s="87">
        <v>0</v>
      </c>
      <c r="BN842" s="66"/>
      <c r="BO842" s="66"/>
      <c r="BP842" s="66"/>
      <c r="BQ842" s="66"/>
      <c r="BR842" s="66"/>
      <c r="BS842" s="66"/>
      <c r="BT842" s="66"/>
      <c r="BU842" s="66"/>
      <c r="BV842" s="66"/>
      <c r="BW842" s="66"/>
      <c r="BX842" s="66"/>
      <c r="BY842" s="66"/>
      <c r="BZ842" s="66"/>
      <c r="CA842" s="66"/>
    </row>
    <row r="843" spans="1:79" ht="63" x14ac:dyDescent="0.25">
      <c r="A843" s="171" t="s">
        <v>900</v>
      </c>
      <c r="B843" s="86" t="s">
        <v>168</v>
      </c>
      <c r="C843" s="171" t="s">
        <v>2612</v>
      </c>
      <c r="D843" s="87">
        <v>44.355059999999995</v>
      </c>
      <c r="E843" s="66">
        <v>0</v>
      </c>
      <c r="F843" s="66">
        <v>44.355059999999995</v>
      </c>
      <c r="G843" s="66">
        <v>0.25</v>
      </c>
      <c r="H843" s="66">
        <v>0</v>
      </c>
      <c r="I843" s="66">
        <v>17.66</v>
      </c>
      <c r="J843" s="66">
        <v>0</v>
      </c>
      <c r="K843" s="66">
        <v>0</v>
      </c>
      <c r="L843" s="66">
        <v>0</v>
      </c>
      <c r="M843" s="66">
        <v>0</v>
      </c>
      <c r="N843" s="66">
        <v>0</v>
      </c>
      <c r="O843" s="66">
        <v>0</v>
      </c>
      <c r="P843" s="66">
        <v>0</v>
      </c>
      <c r="Q843" s="66">
        <v>0</v>
      </c>
      <c r="R843" s="66">
        <v>0</v>
      </c>
      <c r="S843" s="66">
        <v>0</v>
      </c>
      <c r="T843" s="66">
        <v>0</v>
      </c>
      <c r="U843" s="66">
        <v>0</v>
      </c>
      <c r="V843" s="66">
        <v>0</v>
      </c>
      <c r="W843" s="66">
        <v>0</v>
      </c>
      <c r="X843" s="66">
        <v>0</v>
      </c>
      <c r="Y843" s="66">
        <v>0</v>
      </c>
      <c r="Z843" s="66">
        <v>0</v>
      </c>
      <c r="AA843" s="66">
        <v>0</v>
      </c>
      <c r="AB843" s="66">
        <v>0</v>
      </c>
      <c r="AC843" s="66">
        <v>0</v>
      </c>
      <c r="AD843" s="66">
        <v>0</v>
      </c>
      <c r="AE843" s="66">
        <v>0</v>
      </c>
      <c r="AF843" s="66">
        <v>0</v>
      </c>
      <c r="AG843" s="66">
        <v>0</v>
      </c>
      <c r="AH843" s="66">
        <v>44.355059999999995</v>
      </c>
      <c r="AI843" s="66">
        <v>0.25</v>
      </c>
      <c r="AJ843" s="66"/>
      <c r="AK843" s="66">
        <v>17.66</v>
      </c>
      <c r="AL843" s="66"/>
      <c r="AM843" s="66"/>
      <c r="AN843" s="66"/>
      <c r="AO843" s="66">
        <v>0</v>
      </c>
      <c r="AP843" s="66">
        <v>0</v>
      </c>
      <c r="AQ843" s="66"/>
      <c r="AR843" s="66">
        <v>0</v>
      </c>
      <c r="AS843" s="66"/>
      <c r="AT843" s="66"/>
      <c r="AU843" s="66"/>
      <c r="AV843" s="66">
        <v>0</v>
      </c>
      <c r="AW843" s="87">
        <v>0</v>
      </c>
      <c r="AX843" s="66"/>
      <c r="AY843" s="87">
        <v>0</v>
      </c>
      <c r="AZ843" s="66"/>
      <c r="BA843" s="66"/>
      <c r="BB843" s="66"/>
      <c r="BC843" s="66">
        <v>0</v>
      </c>
      <c r="BD843" s="87">
        <v>0</v>
      </c>
      <c r="BE843" s="66"/>
      <c r="BF843" s="87">
        <v>0</v>
      </c>
      <c r="BG843" s="66"/>
      <c r="BH843" s="66"/>
      <c r="BI843" s="66"/>
      <c r="BJ843" s="66">
        <v>0</v>
      </c>
      <c r="BK843" s="87">
        <v>0</v>
      </c>
      <c r="BL843" s="66"/>
      <c r="BM843" s="87">
        <v>0</v>
      </c>
      <c r="BN843" s="66"/>
      <c r="BO843" s="66"/>
      <c r="BP843" s="66"/>
      <c r="BQ843" s="66"/>
      <c r="BR843" s="66"/>
      <c r="BS843" s="66"/>
      <c r="BT843" s="66"/>
      <c r="BU843" s="66"/>
      <c r="BV843" s="66"/>
      <c r="BW843" s="66"/>
      <c r="BX843" s="66"/>
      <c r="BY843" s="66"/>
      <c r="BZ843" s="66"/>
      <c r="CA843" s="66"/>
    </row>
    <row r="844" spans="1:79" ht="94.5" x14ac:dyDescent="0.25">
      <c r="A844" s="171" t="s">
        <v>900</v>
      </c>
      <c r="B844" s="85" t="s">
        <v>1831</v>
      </c>
      <c r="C844" s="171" t="s">
        <v>2613</v>
      </c>
      <c r="D844" s="87">
        <v>10.450749999999999</v>
      </c>
      <c r="E844" s="66">
        <v>0</v>
      </c>
      <c r="F844" s="66">
        <v>0</v>
      </c>
      <c r="G844" s="66">
        <v>0</v>
      </c>
      <c r="H844" s="66">
        <v>0</v>
      </c>
      <c r="I844" s="66">
        <v>0</v>
      </c>
      <c r="J844" s="66">
        <v>0</v>
      </c>
      <c r="K844" s="66">
        <v>0</v>
      </c>
      <c r="L844" s="66">
        <v>0</v>
      </c>
      <c r="M844" s="66">
        <v>0</v>
      </c>
      <c r="N844" s="66">
        <v>0</v>
      </c>
      <c r="O844" s="66">
        <v>0</v>
      </c>
      <c r="P844" s="66">
        <v>0</v>
      </c>
      <c r="Q844" s="66">
        <v>0</v>
      </c>
      <c r="R844" s="66">
        <v>0</v>
      </c>
      <c r="S844" s="66">
        <v>0</v>
      </c>
      <c r="T844" s="66">
        <v>0</v>
      </c>
      <c r="U844" s="66">
        <v>0</v>
      </c>
      <c r="V844" s="66">
        <v>0</v>
      </c>
      <c r="W844" s="66">
        <v>0</v>
      </c>
      <c r="X844" s="66">
        <v>0</v>
      </c>
      <c r="Y844" s="66">
        <v>0</v>
      </c>
      <c r="Z844" s="66">
        <v>0</v>
      </c>
      <c r="AA844" s="66">
        <v>0</v>
      </c>
      <c r="AB844" s="66">
        <v>0</v>
      </c>
      <c r="AC844" s="66">
        <v>0</v>
      </c>
      <c r="AD844" s="66">
        <v>0</v>
      </c>
      <c r="AE844" s="66">
        <v>0</v>
      </c>
      <c r="AF844" s="66">
        <v>0</v>
      </c>
      <c r="AG844" s="66">
        <v>0</v>
      </c>
      <c r="AH844" s="66">
        <v>0</v>
      </c>
      <c r="AI844" s="66">
        <v>0</v>
      </c>
      <c r="AJ844" s="66"/>
      <c r="AK844" s="66">
        <v>0</v>
      </c>
      <c r="AL844" s="66"/>
      <c r="AM844" s="66"/>
      <c r="AN844" s="66"/>
      <c r="AO844" s="66">
        <v>0</v>
      </c>
      <c r="AP844" s="66">
        <v>0</v>
      </c>
      <c r="AQ844" s="66"/>
      <c r="AR844" s="66">
        <v>0</v>
      </c>
      <c r="AS844" s="66"/>
      <c r="AT844" s="66"/>
      <c r="AU844" s="66"/>
      <c r="AV844" s="66">
        <v>0</v>
      </c>
      <c r="AW844" s="87">
        <v>0</v>
      </c>
      <c r="AX844" s="66"/>
      <c r="AY844" s="87">
        <v>0</v>
      </c>
      <c r="AZ844" s="66"/>
      <c r="BA844" s="66"/>
      <c r="BB844" s="66"/>
      <c r="BC844" s="66">
        <v>0</v>
      </c>
      <c r="BD844" s="87">
        <v>0</v>
      </c>
      <c r="BE844" s="66"/>
      <c r="BF844" s="87">
        <v>0</v>
      </c>
      <c r="BG844" s="66"/>
      <c r="BH844" s="66"/>
      <c r="BI844" s="66"/>
      <c r="BJ844" s="66">
        <v>0</v>
      </c>
      <c r="BK844" s="87">
        <v>0</v>
      </c>
      <c r="BL844" s="66"/>
      <c r="BM844" s="87">
        <v>0</v>
      </c>
      <c r="BN844" s="66"/>
      <c r="BO844" s="66"/>
      <c r="BP844" s="66"/>
      <c r="BQ844" s="66"/>
      <c r="BR844" s="66"/>
      <c r="BS844" s="66"/>
      <c r="BT844" s="66"/>
      <c r="BU844" s="66"/>
      <c r="BV844" s="66"/>
      <c r="BW844" s="66"/>
      <c r="BX844" s="66"/>
      <c r="BY844" s="66"/>
      <c r="BZ844" s="66"/>
      <c r="CA844" s="66"/>
    </row>
    <row r="845" spans="1:79" ht="63" x14ac:dyDescent="0.25">
      <c r="A845" s="171" t="s">
        <v>900</v>
      </c>
      <c r="B845" s="85" t="s">
        <v>1832</v>
      </c>
      <c r="C845" s="171" t="s">
        <v>2614</v>
      </c>
      <c r="D845" s="87">
        <v>3.43242</v>
      </c>
      <c r="E845" s="66">
        <v>0</v>
      </c>
      <c r="F845" s="66">
        <v>3.43242</v>
      </c>
      <c r="G845" s="66">
        <v>0.16</v>
      </c>
      <c r="H845" s="66">
        <v>0</v>
      </c>
      <c r="I845" s="66">
        <v>0.1</v>
      </c>
      <c r="J845" s="66">
        <v>0</v>
      </c>
      <c r="K845" s="66">
        <v>0</v>
      </c>
      <c r="L845" s="66">
        <v>0</v>
      </c>
      <c r="M845" s="66">
        <v>0</v>
      </c>
      <c r="N845" s="66">
        <v>0</v>
      </c>
      <c r="O845" s="66">
        <v>0</v>
      </c>
      <c r="P845" s="66">
        <v>0</v>
      </c>
      <c r="Q845" s="66">
        <v>0</v>
      </c>
      <c r="R845" s="66">
        <v>0</v>
      </c>
      <c r="S845" s="66">
        <v>0</v>
      </c>
      <c r="T845" s="66">
        <v>0</v>
      </c>
      <c r="U845" s="66">
        <v>0</v>
      </c>
      <c r="V845" s="66">
        <v>0</v>
      </c>
      <c r="W845" s="66">
        <v>0</v>
      </c>
      <c r="X845" s="66">
        <v>0</v>
      </c>
      <c r="Y845" s="66">
        <v>0</v>
      </c>
      <c r="Z845" s="66">
        <v>0</v>
      </c>
      <c r="AA845" s="66">
        <v>0</v>
      </c>
      <c r="AB845" s="66">
        <v>0</v>
      </c>
      <c r="AC845" s="66">
        <v>0</v>
      </c>
      <c r="AD845" s="66">
        <v>0</v>
      </c>
      <c r="AE845" s="66">
        <v>0</v>
      </c>
      <c r="AF845" s="66">
        <v>0</v>
      </c>
      <c r="AG845" s="66">
        <v>0</v>
      </c>
      <c r="AH845" s="66">
        <v>3.43242</v>
      </c>
      <c r="AI845" s="66">
        <v>0.16</v>
      </c>
      <c r="AJ845" s="66"/>
      <c r="AK845" s="66">
        <v>0.1</v>
      </c>
      <c r="AL845" s="66"/>
      <c r="AM845" s="66"/>
      <c r="AN845" s="66"/>
      <c r="AO845" s="66">
        <v>3.1670738199999997</v>
      </c>
      <c r="AP845" s="66">
        <v>0.4</v>
      </c>
      <c r="AQ845" s="66"/>
      <c r="AR845" s="66">
        <v>7.0999999999999994E-2</v>
      </c>
      <c r="AS845" s="66"/>
      <c r="AT845" s="66"/>
      <c r="AU845" s="66"/>
      <c r="AV845" s="66">
        <v>3.1670738199999997</v>
      </c>
      <c r="AW845" s="87">
        <v>0.4</v>
      </c>
      <c r="AX845" s="66"/>
      <c r="AY845" s="87">
        <v>7.0999999999999994E-2</v>
      </c>
      <c r="AZ845" s="66"/>
      <c r="BA845" s="66"/>
      <c r="BB845" s="66"/>
      <c r="BC845" s="66">
        <v>0</v>
      </c>
      <c r="BD845" s="87">
        <v>0</v>
      </c>
      <c r="BE845" s="66"/>
      <c r="BF845" s="87">
        <v>0</v>
      </c>
      <c r="BG845" s="66"/>
      <c r="BH845" s="66"/>
      <c r="BI845" s="66"/>
      <c r="BJ845" s="66">
        <v>0</v>
      </c>
      <c r="BK845" s="87">
        <v>0</v>
      </c>
      <c r="BL845" s="66"/>
      <c r="BM845" s="87">
        <v>0</v>
      </c>
      <c r="BN845" s="66"/>
      <c r="BO845" s="66"/>
      <c r="BP845" s="66"/>
      <c r="BQ845" s="66"/>
      <c r="BR845" s="66"/>
      <c r="BS845" s="66"/>
      <c r="BT845" s="66"/>
      <c r="BU845" s="66"/>
      <c r="BV845" s="66"/>
      <c r="BW845" s="66"/>
      <c r="BX845" s="66"/>
      <c r="BY845" s="66"/>
      <c r="BZ845" s="66"/>
      <c r="CA845" s="66"/>
    </row>
    <row r="846" spans="1:79" ht="78.75" x14ac:dyDescent="0.25">
      <c r="A846" s="171" t="s">
        <v>900</v>
      </c>
      <c r="B846" s="85" t="s">
        <v>823</v>
      </c>
      <c r="C846" s="171" t="s">
        <v>2615</v>
      </c>
      <c r="D846" s="87">
        <v>8.2712599999999998</v>
      </c>
      <c r="E846" s="66">
        <v>0</v>
      </c>
      <c r="F846" s="66">
        <v>0</v>
      </c>
      <c r="G846" s="66">
        <v>0</v>
      </c>
      <c r="H846" s="66">
        <v>0</v>
      </c>
      <c r="I846" s="66">
        <v>0</v>
      </c>
      <c r="J846" s="66">
        <v>0</v>
      </c>
      <c r="K846" s="66">
        <v>0</v>
      </c>
      <c r="L846" s="66">
        <v>0</v>
      </c>
      <c r="M846" s="66">
        <v>0</v>
      </c>
      <c r="N846" s="66">
        <v>0</v>
      </c>
      <c r="O846" s="66">
        <v>0</v>
      </c>
      <c r="P846" s="66">
        <v>0</v>
      </c>
      <c r="Q846" s="66">
        <v>0</v>
      </c>
      <c r="R846" s="66">
        <v>0</v>
      </c>
      <c r="S846" s="66">
        <v>0</v>
      </c>
      <c r="T846" s="66">
        <v>0</v>
      </c>
      <c r="U846" s="66">
        <v>0</v>
      </c>
      <c r="V846" s="66">
        <v>0</v>
      </c>
      <c r="W846" s="66">
        <v>0</v>
      </c>
      <c r="X846" s="66">
        <v>0</v>
      </c>
      <c r="Y846" s="66">
        <v>0</v>
      </c>
      <c r="Z846" s="66">
        <v>0</v>
      </c>
      <c r="AA846" s="66">
        <v>0</v>
      </c>
      <c r="AB846" s="66">
        <v>0</v>
      </c>
      <c r="AC846" s="66">
        <v>0</v>
      </c>
      <c r="AD846" s="66">
        <v>0</v>
      </c>
      <c r="AE846" s="66">
        <v>0</v>
      </c>
      <c r="AF846" s="66">
        <v>0</v>
      </c>
      <c r="AG846" s="66">
        <v>0</v>
      </c>
      <c r="AH846" s="66">
        <v>0</v>
      </c>
      <c r="AI846" s="66">
        <v>0</v>
      </c>
      <c r="AJ846" s="66"/>
      <c r="AK846" s="66">
        <v>0</v>
      </c>
      <c r="AL846" s="66"/>
      <c r="AM846" s="66"/>
      <c r="AN846" s="66"/>
      <c r="AO846" s="66">
        <v>0</v>
      </c>
      <c r="AP846" s="66">
        <v>0</v>
      </c>
      <c r="AQ846" s="66"/>
      <c r="AR846" s="66">
        <v>0</v>
      </c>
      <c r="AS846" s="66"/>
      <c r="AT846" s="66"/>
      <c r="AU846" s="66"/>
      <c r="AV846" s="66">
        <v>0</v>
      </c>
      <c r="AW846" s="87">
        <v>0</v>
      </c>
      <c r="AX846" s="66"/>
      <c r="AY846" s="87">
        <v>0</v>
      </c>
      <c r="AZ846" s="66"/>
      <c r="BA846" s="66"/>
      <c r="BB846" s="66"/>
      <c r="BC846" s="66">
        <v>0</v>
      </c>
      <c r="BD846" s="87">
        <v>0</v>
      </c>
      <c r="BE846" s="66"/>
      <c r="BF846" s="87">
        <v>0</v>
      </c>
      <c r="BG846" s="66"/>
      <c r="BH846" s="66"/>
      <c r="BI846" s="66"/>
      <c r="BJ846" s="66">
        <v>0</v>
      </c>
      <c r="BK846" s="87">
        <v>0</v>
      </c>
      <c r="BL846" s="66"/>
      <c r="BM846" s="87">
        <v>0</v>
      </c>
      <c r="BN846" s="66"/>
      <c r="BO846" s="66"/>
      <c r="BP846" s="66"/>
      <c r="BQ846" s="66"/>
      <c r="BR846" s="66"/>
      <c r="BS846" s="66"/>
      <c r="BT846" s="66"/>
      <c r="BU846" s="66"/>
      <c r="BV846" s="66"/>
      <c r="BW846" s="66"/>
      <c r="BX846" s="66"/>
      <c r="BY846" s="66"/>
      <c r="BZ846" s="66"/>
      <c r="CA846" s="66"/>
    </row>
    <row r="847" spans="1:79" ht="78.75" x14ac:dyDescent="0.25">
      <c r="A847" s="171" t="s">
        <v>900</v>
      </c>
      <c r="B847" s="85" t="s">
        <v>824</v>
      </c>
      <c r="C847" s="171" t="s">
        <v>2616</v>
      </c>
      <c r="D847" s="87">
        <v>3.3530700000000002</v>
      </c>
      <c r="E847" s="66">
        <v>0</v>
      </c>
      <c r="F847" s="66">
        <v>0</v>
      </c>
      <c r="G847" s="66">
        <v>0</v>
      </c>
      <c r="H847" s="66">
        <v>0</v>
      </c>
      <c r="I847" s="66">
        <v>0</v>
      </c>
      <c r="J847" s="66">
        <v>0</v>
      </c>
      <c r="K847" s="66">
        <v>0</v>
      </c>
      <c r="L847" s="66">
        <v>0</v>
      </c>
      <c r="M847" s="66">
        <v>0</v>
      </c>
      <c r="N847" s="66">
        <v>0</v>
      </c>
      <c r="O847" s="66">
        <v>0</v>
      </c>
      <c r="P847" s="66">
        <v>0</v>
      </c>
      <c r="Q847" s="66">
        <v>0</v>
      </c>
      <c r="R847" s="66">
        <v>0</v>
      </c>
      <c r="S847" s="66">
        <v>0</v>
      </c>
      <c r="T847" s="66">
        <v>0</v>
      </c>
      <c r="U847" s="66">
        <v>0</v>
      </c>
      <c r="V847" s="66">
        <v>0</v>
      </c>
      <c r="W847" s="66">
        <v>0</v>
      </c>
      <c r="X847" s="66">
        <v>0</v>
      </c>
      <c r="Y847" s="66">
        <v>0</v>
      </c>
      <c r="Z847" s="66">
        <v>0</v>
      </c>
      <c r="AA847" s="66">
        <v>0</v>
      </c>
      <c r="AB847" s="66">
        <v>0</v>
      </c>
      <c r="AC847" s="66">
        <v>0</v>
      </c>
      <c r="AD847" s="66">
        <v>0</v>
      </c>
      <c r="AE847" s="66">
        <v>0</v>
      </c>
      <c r="AF847" s="66">
        <v>0</v>
      </c>
      <c r="AG847" s="66">
        <v>0</v>
      </c>
      <c r="AH847" s="66">
        <v>0</v>
      </c>
      <c r="AI847" s="66">
        <v>0</v>
      </c>
      <c r="AJ847" s="66"/>
      <c r="AK847" s="66">
        <v>0</v>
      </c>
      <c r="AL847" s="66"/>
      <c r="AM847" s="66"/>
      <c r="AN847" s="66"/>
      <c r="AO847" s="66">
        <v>3.1587690799999999</v>
      </c>
      <c r="AP847" s="66">
        <v>0.63</v>
      </c>
      <c r="AQ847" s="66"/>
      <c r="AR847" s="66">
        <v>0.09</v>
      </c>
      <c r="AS847" s="66"/>
      <c r="AT847" s="66"/>
      <c r="AU847" s="66"/>
      <c r="AV847" s="66">
        <v>0</v>
      </c>
      <c r="AW847" s="87">
        <v>0</v>
      </c>
      <c r="AX847" s="66"/>
      <c r="AY847" s="87">
        <v>0</v>
      </c>
      <c r="AZ847" s="66"/>
      <c r="BA847" s="66"/>
      <c r="BB847" s="66"/>
      <c r="BC847" s="66">
        <v>3.1587690799999999</v>
      </c>
      <c r="BD847" s="87">
        <v>0.63</v>
      </c>
      <c r="BE847" s="66"/>
      <c r="BF847" s="87">
        <v>0.09</v>
      </c>
      <c r="BG847" s="66"/>
      <c r="BH847" s="66"/>
      <c r="BI847" s="66"/>
      <c r="BJ847" s="66">
        <v>0</v>
      </c>
      <c r="BK847" s="87">
        <v>0</v>
      </c>
      <c r="BL847" s="66"/>
      <c r="BM847" s="87">
        <v>0</v>
      </c>
      <c r="BN847" s="66"/>
      <c r="BO847" s="66"/>
      <c r="BP847" s="66"/>
      <c r="BQ847" s="66"/>
      <c r="BR847" s="66"/>
      <c r="BS847" s="66"/>
      <c r="BT847" s="66"/>
      <c r="BU847" s="66"/>
      <c r="BV847" s="66"/>
      <c r="BW847" s="66"/>
      <c r="BX847" s="66"/>
      <c r="BY847" s="66"/>
      <c r="BZ847" s="66"/>
      <c r="CA847" s="66"/>
    </row>
    <row r="848" spans="1:79" ht="63" x14ac:dyDescent="0.25">
      <c r="A848" s="171" t="s">
        <v>899</v>
      </c>
      <c r="B848" s="86" t="s">
        <v>1833</v>
      </c>
      <c r="C848" s="171" t="s">
        <v>2617</v>
      </c>
      <c r="D848" s="87">
        <v>5.2915200000000002</v>
      </c>
      <c r="E848" s="66">
        <v>0</v>
      </c>
      <c r="F848" s="66">
        <v>0</v>
      </c>
      <c r="G848" s="66">
        <v>0</v>
      </c>
      <c r="H848" s="66">
        <v>0</v>
      </c>
      <c r="I848" s="66">
        <v>0</v>
      </c>
      <c r="J848" s="66">
        <v>0</v>
      </c>
      <c r="K848" s="66">
        <v>0</v>
      </c>
      <c r="L848" s="66">
        <v>0</v>
      </c>
      <c r="M848" s="66">
        <v>0</v>
      </c>
      <c r="N848" s="66">
        <v>0</v>
      </c>
      <c r="O848" s="66">
        <v>0</v>
      </c>
      <c r="P848" s="66">
        <v>0</v>
      </c>
      <c r="Q848" s="66">
        <v>0</v>
      </c>
      <c r="R848" s="66">
        <v>0</v>
      </c>
      <c r="S848" s="66">
        <v>0</v>
      </c>
      <c r="T848" s="66">
        <v>0</v>
      </c>
      <c r="U848" s="66">
        <v>0</v>
      </c>
      <c r="V848" s="66">
        <v>0</v>
      </c>
      <c r="W848" s="66">
        <v>0</v>
      </c>
      <c r="X848" s="66">
        <v>0</v>
      </c>
      <c r="Y848" s="66">
        <v>0</v>
      </c>
      <c r="Z848" s="66">
        <v>0</v>
      </c>
      <c r="AA848" s="66">
        <v>0</v>
      </c>
      <c r="AB848" s="66">
        <v>0</v>
      </c>
      <c r="AC848" s="66">
        <v>0</v>
      </c>
      <c r="AD848" s="66">
        <v>0</v>
      </c>
      <c r="AE848" s="66">
        <v>0</v>
      </c>
      <c r="AF848" s="66">
        <v>0</v>
      </c>
      <c r="AG848" s="66">
        <v>0</v>
      </c>
      <c r="AH848" s="66">
        <v>0</v>
      </c>
      <c r="AI848" s="66">
        <v>0</v>
      </c>
      <c r="AJ848" s="66"/>
      <c r="AK848" s="66">
        <v>0</v>
      </c>
      <c r="AL848" s="66"/>
      <c r="AM848" s="66"/>
      <c r="AN848" s="66"/>
      <c r="AO848" s="66">
        <v>0</v>
      </c>
      <c r="AP848" s="66">
        <v>0</v>
      </c>
      <c r="AQ848" s="66"/>
      <c r="AR848" s="66">
        <v>0</v>
      </c>
      <c r="AS848" s="66"/>
      <c r="AT848" s="66"/>
      <c r="AU848" s="66"/>
      <c r="AV848" s="66">
        <v>0</v>
      </c>
      <c r="AW848" s="87">
        <v>0</v>
      </c>
      <c r="AX848" s="66"/>
      <c r="AY848" s="87">
        <v>0</v>
      </c>
      <c r="AZ848" s="66"/>
      <c r="BA848" s="66"/>
      <c r="BB848" s="66"/>
      <c r="BC848" s="66">
        <v>0</v>
      </c>
      <c r="BD848" s="87">
        <v>0</v>
      </c>
      <c r="BE848" s="66"/>
      <c r="BF848" s="87">
        <v>0</v>
      </c>
      <c r="BG848" s="66"/>
      <c r="BH848" s="66"/>
      <c r="BI848" s="66"/>
      <c r="BJ848" s="66">
        <v>0</v>
      </c>
      <c r="BK848" s="87">
        <v>0</v>
      </c>
      <c r="BL848" s="66"/>
      <c r="BM848" s="87">
        <v>0</v>
      </c>
      <c r="BN848" s="66"/>
      <c r="BO848" s="66"/>
      <c r="BP848" s="66"/>
      <c r="BQ848" s="66"/>
      <c r="BR848" s="66"/>
      <c r="BS848" s="66"/>
      <c r="BT848" s="66"/>
      <c r="BU848" s="66"/>
      <c r="BV848" s="66"/>
      <c r="BW848" s="66"/>
      <c r="BX848" s="66"/>
      <c r="BY848" s="66"/>
      <c r="BZ848" s="66"/>
      <c r="CA848" s="66"/>
    </row>
    <row r="849" spans="1:79" ht="78.75" x14ac:dyDescent="0.25">
      <c r="A849" s="171" t="s">
        <v>900</v>
      </c>
      <c r="B849" s="85" t="s">
        <v>825</v>
      </c>
      <c r="C849" s="171" t="s">
        <v>2618</v>
      </c>
      <c r="D849" s="87">
        <v>0</v>
      </c>
      <c r="E849" s="66">
        <v>0</v>
      </c>
      <c r="F849" s="66">
        <v>0</v>
      </c>
      <c r="G849" s="66">
        <v>0</v>
      </c>
      <c r="H849" s="66">
        <v>0</v>
      </c>
      <c r="I849" s="66">
        <v>0</v>
      </c>
      <c r="J849" s="66">
        <v>0</v>
      </c>
      <c r="K849" s="66">
        <v>0</v>
      </c>
      <c r="L849" s="66">
        <v>0</v>
      </c>
      <c r="M849" s="66">
        <v>0</v>
      </c>
      <c r="N849" s="66">
        <v>0</v>
      </c>
      <c r="O849" s="66">
        <v>0</v>
      </c>
      <c r="P849" s="66">
        <v>0</v>
      </c>
      <c r="Q849" s="66">
        <v>0</v>
      </c>
      <c r="R849" s="66">
        <v>0</v>
      </c>
      <c r="S849" s="66">
        <v>0</v>
      </c>
      <c r="T849" s="66">
        <v>0</v>
      </c>
      <c r="U849" s="66">
        <v>0</v>
      </c>
      <c r="V849" s="66">
        <v>0</v>
      </c>
      <c r="W849" s="66">
        <v>0</v>
      </c>
      <c r="X849" s="66">
        <v>0</v>
      </c>
      <c r="Y849" s="66">
        <v>0</v>
      </c>
      <c r="Z849" s="66">
        <v>0</v>
      </c>
      <c r="AA849" s="66">
        <v>0</v>
      </c>
      <c r="AB849" s="66">
        <v>0</v>
      </c>
      <c r="AC849" s="66">
        <v>0</v>
      </c>
      <c r="AD849" s="66">
        <v>0</v>
      </c>
      <c r="AE849" s="66">
        <v>0</v>
      </c>
      <c r="AF849" s="66">
        <v>0</v>
      </c>
      <c r="AG849" s="66">
        <v>0</v>
      </c>
      <c r="AH849" s="66">
        <v>0</v>
      </c>
      <c r="AI849" s="66"/>
      <c r="AJ849" s="66"/>
      <c r="AK849" s="66"/>
      <c r="AL849" s="66"/>
      <c r="AM849" s="66"/>
      <c r="AN849" s="66"/>
      <c r="AO849" s="66">
        <v>0</v>
      </c>
      <c r="AP849" s="66">
        <v>0</v>
      </c>
      <c r="AQ849" s="66"/>
      <c r="AR849" s="66">
        <v>0</v>
      </c>
      <c r="AS849" s="66"/>
      <c r="AT849" s="66"/>
      <c r="AU849" s="66"/>
      <c r="AV849" s="66">
        <v>0</v>
      </c>
      <c r="AW849" s="87">
        <v>0</v>
      </c>
      <c r="AX849" s="66"/>
      <c r="AY849" s="87">
        <v>0</v>
      </c>
      <c r="AZ849" s="66"/>
      <c r="BA849" s="66"/>
      <c r="BB849" s="66"/>
      <c r="BC849" s="66">
        <v>0</v>
      </c>
      <c r="BD849" s="87">
        <v>0</v>
      </c>
      <c r="BE849" s="66"/>
      <c r="BF849" s="87">
        <v>0</v>
      </c>
      <c r="BG849" s="66"/>
      <c r="BH849" s="66"/>
      <c r="BI849" s="66"/>
      <c r="BJ849" s="66">
        <v>0</v>
      </c>
      <c r="BK849" s="87">
        <v>0</v>
      </c>
      <c r="BL849" s="66"/>
      <c r="BM849" s="87">
        <v>0</v>
      </c>
      <c r="BN849" s="66"/>
      <c r="BO849" s="66"/>
      <c r="BP849" s="66"/>
      <c r="BQ849" s="66"/>
      <c r="BR849" s="66"/>
      <c r="BS849" s="66"/>
      <c r="BT849" s="66"/>
      <c r="BU849" s="66"/>
      <c r="BV849" s="66"/>
      <c r="BW849" s="66"/>
      <c r="BX849" s="66"/>
      <c r="BY849" s="66"/>
      <c r="BZ849" s="66"/>
      <c r="CA849" s="66"/>
    </row>
    <row r="850" spans="1:79" ht="78.75" x14ac:dyDescent="0.25">
      <c r="A850" s="171" t="s">
        <v>900</v>
      </c>
      <c r="B850" s="85" t="s">
        <v>1834</v>
      </c>
      <c r="C850" s="171" t="s">
        <v>2619</v>
      </c>
      <c r="D850" s="87">
        <v>0</v>
      </c>
      <c r="E850" s="66">
        <v>0</v>
      </c>
      <c r="F850" s="66">
        <v>0</v>
      </c>
      <c r="G850" s="66">
        <v>0</v>
      </c>
      <c r="H850" s="66">
        <v>0</v>
      </c>
      <c r="I850" s="66">
        <v>0</v>
      </c>
      <c r="J850" s="66">
        <v>0</v>
      </c>
      <c r="K850" s="66">
        <v>0</v>
      </c>
      <c r="L850" s="66">
        <v>0</v>
      </c>
      <c r="M850" s="66">
        <v>0</v>
      </c>
      <c r="N850" s="66">
        <v>0</v>
      </c>
      <c r="O850" s="66">
        <v>0</v>
      </c>
      <c r="P850" s="66">
        <v>0</v>
      </c>
      <c r="Q850" s="66">
        <v>0</v>
      </c>
      <c r="R850" s="66">
        <v>0</v>
      </c>
      <c r="S850" s="66">
        <v>0</v>
      </c>
      <c r="T850" s="66">
        <v>0</v>
      </c>
      <c r="U850" s="66">
        <v>0</v>
      </c>
      <c r="V850" s="66">
        <v>0</v>
      </c>
      <c r="W850" s="66">
        <v>0</v>
      </c>
      <c r="X850" s="66">
        <v>0</v>
      </c>
      <c r="Y850" s="66">
        <v>0</v>
      </c>
      <c r="Z850" s="66">
        <v>0</v>
      </c>
      <c r="AA850" s="66">
        <v>0</v>
      </c>
      <c r="AB850" s="66">
        <v>0</v>
      </c>
      <c r="AC850" s="66">
        <v>0</v>
      </c>
      <c r="AD850" s="66">
        <v>0</v>
      </c>
      <c r="AE850" s="66">
        <v>0</v>
      </c>
      <c r="AF850" s="66">
        <v>0</v>
      </c>
      <c r="AG850" s="66">
        <v>0</v>
      </c>
      <c r="AH850" s="66">
        <v>0</v>
      </c>
      <c r="AI850" s="66"/>
      <c r="AJ850" s="66"/>
      <c r="AK850" s="66"/>
      <c r="AL850" s="66"/>
      <c r="AM850" s="66"/>
      <c r="AN850" s="66"/>
      <c r="AO850" s="66">
        <v>0</v>
      </c>
      <c r="AP850" s="66">
        <v>0</v>
      </c>
      <c r="AQ850" s="66"/>
      <c r="AR850" s="66">
        <v>0</v>
      </c>
      <c r="AS850" s="66"/>
      <c r="AT850" s="66"/>
      <c r="AU850" s="66"/>
      <c r="AV850" s="66">
        <v>0</v>
      </c>
      <c r="AW850" s="87">
        <v>0</v>
      </c>
      <c r="AX850" s="66"/>
      <c r="AY850" s="87">
        <v>0</v>
      </c>
      <c r="AZ850" s="66"/>
      <c r="BA850" s="66"/>
      <c r="BB850" s="66"/>
      <c r="BC850" s="66">
        <v>0</v>
      </c>
      <c r="BD850" s="87">
        <v>0</v>
      </c>
      <c r="BE850" s="66"/>
      <c r="BF850" s="87">
        <v>0</v>
      </c>
      <c r="BG850" s="66"/>
      <c r="BH850" s="66"/>
      <c r="BI850" s="66"/>
      <c r="BJ850" s="66">
        <v>0</v>
      </c>
      <c r="BK850" s="87">
        <v>0</v>
      </c>
      <c r="BL850" s="66"/>
      <c r="BM850" s="87">
        <v>0</v>
      </c>
      <c r="BN850" s="66"/>
      <c r="BO850" s="66"/>
      <c r="BP850" s="66"/>
      <c r="BQ850" s="66"/>
      <c r="BR850" s="66"/>
      <c r="BS850" s="66"/>
      <c r="BT850" s="66"/>
      <c r="BU850" s="66"/>
      <c r="BV850" s="66"/>
      <c r="BW850" s="66"/>
      <c r="BX850" s="66"/>
      <c r="BY850" s="66"/>
      <c r="BZ850" s="66"/>
      <c r="CA850" s="66"/>
    </row>
    <row r="851" spans="1:79" x14ac:dyDescent="0.25">
      <c r="A851" s="210"/>
      <c r="B851" s="212" t="s">
        <v>72</v>
      </c>
      <c r="C851" s="210"/>
      <c r="D851" s="214">
        <f t="shared" ref="D851:BN851" si="254">SUM(D852:D852)</f>
        <v>1473.4171999999999</v>
      </c>
      <c r="E851" s="214">
        <f t="shared" si="254"/>
        <v>0</v>
      </c>
      <c r="F851" s="214">
        <f t="shared" si="254"/>
        <v>0</v>
      </c>
      <c r="G851" s="214">
        <f t="shared" si="254"/>
        <v>0</v>
      </c>
      <c r="H851" s="214">
        <f t="shared" si="254"/>
        <v>0</v>
      </c>
      <c r="I851" s="214">
        <f t="shared" si="254"/>
        <v>0</v>
      </c>
      <c r="J851" s="214">
        <f t="shared" si="254"/>
        <v>0</v>
      </c>
      <c r="K851" s="214">
        <f t="shared" si="254"/>
        <v>0</v>
      </c>
      <c r="L851" s="214">
        <f t="shared" si="254"/>
        <v>0</v>
      </c>
      <c r="M851" s="214">
        <f t="shared" si="254"/>
        <v>0</v>
      </c>
      <c r="N851" s="214">
        <f t="shared" si="254"/>
        <v>0</v>
      </c>
      <c r="O851" s="214">
        <f t="shared" si="254"/>
        <v>0</v>
      </c>
      <c r="P851" s="214">
        <f t="shared" si="254"/>
        <v>0</v>
      </c>
      <c r="Q851" s="214">
        <f t="shared" si="254"/>
        <v>0</v>
      </c>
      <c r="R851" s="214">
        <f t="shared" si="254"/>
        <v>0</v>
      </c>
      <c r="S851" s="214">
        <f t="shared" si="254"/>
        <v>0</v>
      </c>
      <c r="T851" s="214">
        <f t="shared" si="254"/>
        <v>0</v>
      </c>
      <c r="U851" s="214">
        <f t="shared" si="254"/>
        <v>0</v>
      </c>
      <c r="V851" s="214">
        <f t="shared" si="254"/>
        <v>0</v>
      </c>
      <c r="W851" s="214">
        <f t="shared" si="254"/>
        <v>0</v>
      </c>
      <c r="X851" s="214">
        <f t="shared" si="254"/>
        <v>0</v>
      </c>
      <c r="Y851" s="214">
        <f t="shared" si="254"/>
        <v>0</v>
      </c>
      <c r="Z851" s="214">
        <f t="shared" si="254"/>
        <v>0</v>
      </c>
      <c r="AA851" s="214">
        <f t="shared" si="254"/>
        <v>0</v>
      </c>
      <c r="AB851" s="214">
        <f t="shared" si="254"/>
        <v>0</v>
      </c>
      <c r="AC851" s="214">
        <f t="shared" si="254"/>
        <v>0</v>
      </c>
      <c r="AD851" s="214">
        <f t="shared" si="254"/>
        <v>0</v>
      </c>
      <c r="AE851" s="214">
        <f t="shared" si="254"/>
        <v>0</v>
      </c>
      <c r="AF851" s="214">
        <f t="shared" si="254"/>
        <v>0</v>
      </c>
      <c r="AG851" s="214">
        <f t="shared" si="254"/>
        <v>0</v>
      </c>
      <c r="AH851" s="214">
        <f t="shared" si="254"/>
        <v>0</v>
      </c>
      <c r="AI851" s="214">
        <f t="shared" si="254"/>
        <v>0</v>
      </c>
      <c r="AJ851" s="214">
        <f t="shared" si="254"/>
        <v>0</v>
      </c>
      <c r="AK851" s="214">
        <f t="shared" si="254"/>
        <v>0</v>
      </c>
      <c r="AL851" s="214">
        <f t="shared" si="254"/>
        <v>0</v>
      </c>
      <c r="AM851" s="214">
        <f t="shared" si="254"/>
        <v>0</v>
      </c>
      <c r="AN851" s="214">
        <f t="shared" si="254"/>
        <v>0</v>
      </c>
      <c r="AO851" s="214">
        <f t="shared" si="254"/>
        <v>0</v>
      </c>
      <c r="AP851" s="214">
        <f t="shared" si="254"/>
        <v>0</v>
      </c>
      <c r="AQ851" s="214">
        <f t="shared" si="254"/>
        <v>0</v>
      </c>
      <c r="AR851" s="214">
        <f t="shared" si="254"/>
        <v>0</v>
      </c>
      <c r="AS851" s="214">
        <f t="shared" si="254"/>
        <v>0</v>
      </c>
      <c r="AT851" s="214">
        <f t="shared" si="254"/>
        <v>0</v>
      </c>
      <c r="AU851" s="214">
        <f t="shared" si="254"/>
        <v>0</v>
      </c>
      <c r="AV851" s="214">
        <f t="shared" si="254"/>
        <v>0</v>
      </c>
      <c r="AW851" s="214">
        <f t="shared" si="254"/>
        <v>0</v>
      </c>
      <c r="AX851" s="214">
        <f t="shared" si="254"/>
        <v>0</v>
      </c>
      <c r="AY851" s="214">
        <f t="shared" si="254"/>
        <v>0</v>
      </c>
      <c r="AZ851" s="214">
        <f t="shared" si="254"/>
        <v>0</v>
      </c>
      <c r="BA851" s="214">
        <f t="shared" si="254"/>
        <v>0</v>
      </c>
      <c r="BB851" s="214">
        <f t="shared" si="254"/>
        <v>0</v>
      </c>
      <c r="BC851" s="214">
        <f t="shared" si="254"/>
        <v>0</v>
      </c>
      <c r="BD851" s="214">
        <f t="shared" si="254"/>
        <v>0</v>
      </c>
      <c r="BE851" s="214">
        <f t="shared" si="254"/>
        <v>0</v>
      </c>
      <c r="BF851" s="214">
        <f t="shared" si="254"/>
        <v>0</v>
      </c>
      <c r="BG851" s="214">
        <f t="shared" si="254"/>
        <v>0</v>
      </c>
      <c r="BH851" s="214">
        <f t="shared" si="254"/>
        <v>0</v>
      </c>
      <c r="BI851" s="214">
        <f t="shared" si="254"/>
        <v>0</v>
      </c>
      <c r="BJ851" s="214">
        <f t="shared" si="254"/>
        <v>0</v>
      </c>
      <c r="BK851" s="214">
        <f t="shared" si="254"/>
        <v>0</v>
      </c>
      <c r="BL851" s="214">
        <f t="shared" si="254"/>
        <v>0</v>
      </c>
      <c r="BM851" s="214">
        <f t="shared" si="254"/>
        <v>0</v>
      </c>
      <c r="BN851" s="214">
        <f t="shared" si="254"/>
        <v>0</v>
      </c>
      <c r="BO851" s="214">
        <f t="shared" ref="BO851:CA851" si="255">SUM(BO852:BO852)</f>
        <v>0</v>
      </c>
      <c r="BP851" s="214">
        <f t="shared" si="255"/>
        <v>0</v>
      </c>
      <c r="BQ851" s="214">
        <f t="shared" si="255"/>
        <v>0</v>
      </c>
      <c r="BR851" s="214">
        <f t="shared" si="255"/>
        <v>0</v>
      </c>
      <c r="BS851" s="214">
        <f t="shared" si="255"/>
        <v>0</v>
      </c>
      <c r="BT851" s="214">
        <f t="shared" si="255"/>
        <v>0</v>
      </c>
      <c r="BU851" s="214">
        <f t="shared" si="255"/>
        <v>0</v>
      </c>
      <c r="BV851" s="214">
        <f t="shared" si="255"/>
        <v>0</v>
      </c>
      <c r="BW851" s="214">
        <f t="shared" si="255"/>
        <v>0</v>
      </c>
      <c r="BX851" s="214">
        <f t="shared" si="255"/>
        <v>0</v>
      </c>
      <c r="BY851" s="214">
        <f t="shared" si="255"/>
        <v>0</v>
      </c>
      <c r="BZ851" s="214">
        <f t="shared" si="255"/>
        <v>0</v>
      </c>
      <c r="CA851" s="214">
        <f t="shared" si="255"/>
        <v>0</v>
      </c>
    </row>
    <row r="852" spans="1:79" ht="47.25" x14ac:dyDescent="0.25">
      <c r="A852" s="171" t="s">
        <v>900</v>
      </c>
      <c r="B852" s="85" t="s">
        <v>826</v>
      </c>
      <c r="C852" s="171" t="s">
        <v>2620</v>
      </c>
      <c r="D852" s="87">
        <v>1473.4171999999999</v>
      </c>
      <c r="E852" s="66">
        <v>0</v>
      </c>
      <c r="F852" s="66">
        <v>0</v>
      </c>
      <c r="G852" s="66">
        <v>0</v>
      </c>
      <c r="H852" s="66">
        <v>0</v>
      </c>
      <c r="I852" s="66">
        <v>0</v>
      </c>
      <c r="J852" s="66">
        <v>0</v>
      </c>
      <c r="K852" s="66">
        <v>0</v>
      </c>
      <c r="L852" s="66">
        <v>0</v>
      </c>
      <c r="M852" s="66">
        <v>0</v>
      </c>
      <c r="N852" s="66">
        <v>0</v>
      </c>
      <c r="O852" s="66">
        <v>0</v>
      </c>
      <c r="P852" s="66">
        <v>0</v>
      </c>
      <c r="Q852" s="66">
        <v>0</v>
      </c>
      <c r="R852" s="66">
        <v>0</v>
      </c>
      <c r="S852" s="66">
        <v>0</v>
      </c>
      <c r="T852" s="66">
        <v>0</v>
      </c>
      <c r="U852" s="66">
        <v>0</v>
      </c>
      <c r="V852" s="66">
        <v>0</v>
      </c>
      <c r="W852" s="66">
        <v>0</v>
      </c>
      <c r="X852" s="66">
        <v>0</v>
      </c>
      <c r="Y852" s="66">
        <v>0</v>
      </c>
      <c r="Z852" s="66">
        <v>0</v>
      </c>
      <c r="AA852" s="66">
        <v>0</v>
      </c>
      <c r="AB852" s="66">
        <v>0</v>
      </c>
      <c r="AC852" s="66">
        <v>0</v>
      </c>
      <c r="AD852" s="66">
        <v>0</v>
      </c>
      <c r="AE852" s="66">
        <v>0</v>
      </c>
      <c r="AF852" s="66">
        <v>0</v>
      </c>
      <c r="AG852" s="66">
        <v>0</v>
      </c>
      <c r="AH852" s="66">
        <v>0</v>
      </c>
      <c r="AI852" s="66">
        <v>0</v>
      </c>
      <c r="AJ852" s="66"/>
      <c r="AK852" s="66">
        <v>0</v>
      </c>
      <c r="AL852" s="66"/>
      <c r="AM852" s="66"/>
      <c r="AN852" s="66"/>
      <c r="AO852" s="66">
        <v>0</v>
      </c>
      <c r="AP852" s="66">
        <v>0</v>
      </c>
      <c r="AQ852" s="66"/>
      <c r="AR852" s="66">
        <v>0</v>
      </c>
      <c r="AS852" s="66"/>
      <c r="AT852" s="66"/>
      <c r="AU852" s="66"/>
      <c r="AV852" s="66">
        <v>0</v>
      </c>
      <c r="AW852" s="87">
        <v>0</v>
      </c>
      <c r="AX852" s="66"/>
      <c r="AY852" s="87">
        <v>0</v>
      </c>
      <c r="AZ852" s="66"/>
      <c r="BA852" s="66"/>
      <c r="BB852" s="66"/>
      <c r="BC852" s="66">
        <v>0</v>
      </c>
      <c r="BD852" s="87">
        <v>0</v>
      </c>
      <c r="BE852" s="66"/>
      <c r="BF852" s="87">
        <v>0</v>
      </c>
      <c r="BG852" s="66"/>
      <c r="BH852" s="66"/>
      <c r="BI852" s="66"/>
      <c r="BJ852" s="66">
        <v>0</v>
      </c>
      <c r="BK852" s="87">
        <v>0</v>
      </c>
      <c r="BL852" s="66"/>
      <c r="BM852" s="87">
        <v>0</v>
      </c>
      <c r="BN852" s="66"/>
      <c r="BO852" s="66"/>
      <c r="BP852" s="66"/>
      <c r="BQ852" s="66"/>
      <c r="BR852" s="66"/>
      <c r="BS852" s="66"/>
      <c r="BT852" s="66"/>
      <c r="BU852" s="66"/>
      <c r="BV852" s="66"/>
      <c r="BW852" s="66"/>
      <c r="BX852" s="66"/>
      <c r="BY852" s="66"/>
      <c r="BZ852" s="66"/>
      <c r="CA852" s="66"/>
    </row>
    <row r="853" spans="1:79" x14ac:dyDescent="0.25">
      <c r="A853" s="210"/>
      <c r="B853" s="212" t="s">
        <v>75</v>
      </c>
      <c r="C853" s="210"/>
      <c r="D853" s="214">
        <f t="shared" ref="D853:BN853" si="256">SUM(D854:D854)</f>
        <v>90.421490000000006</v>
      </c>
      <c r="E853" s="214">
        <f t="shared" si="256"/>
        <v>0</v>
      </c>
      <c r="F853" s="214">
        <f t="shared" si="256"/>
        <v>0</v>
      </c>
      <c r="G853" s="214">
        <f t="shared" si="256"/>
        <v>0</v>
      </c>
      <c r="H853" s="214">
        <f t="shared" si="256"/>
        <v>0</v>
      </c>
      <c r="I853" s="214">
        <f t="shared" si="256"/>
        <v>0</v>
      </c>
      <c r="J853" s="214">
        <f t="shared" si="256"/>
        <v>0</v>
      </c>
      <c r="K853" s="214">
        <f t="shared" si="256"/>
        <v>0</v>
      </c>
      <c r="L853" s="214">
        <f t="shared" si="256"/>
        <v>0</v>
      </c>
      <c r="M853" s="214">
        <f t="shared" si="256"/>
        <v>0</v>
      </c>
      <c r="N853" s="214">
        <f t="shared" si="256"/>
        <v>0</v>
      </c>
      <c r="O853" s="214">
        <f t="shared" si="256"/>
        <v>0</v>
      </c>
      <c r="P853" s="214">
        <f t="shared" si="256"/>
        <v>0</v>
      </c>
      <c r="Q853" s="214">
        <f t="shared" si="256"/>
        <v>0</v>
      </c>
      <c r="R853" s="214">
        <f t="shared" si="256"/>
        <v>0</v>
      </c>
      <c r="S853" s="214">
        <f t="shared" si="256"/>
        <v>0</v>
      </c>
      <c r="T853" s="214">
        <f t="shared" si="256"/>
        <v>0</v>
      </c>
      <c r="U853" s="214">
        <f t="shared" si="256"/>
        <v>0</v>
      </c>
      <c r="V853" s="214">
        <f t="shared" si="256"/>
        <v>0</v>
      </c>
      <c r="W853" s="214">
        <f t="shared" si="256"/>
        <v>0</v>
      </c>
      <c r="X853" s="214">
        <f t="shared" si="256"/>
        <v>0</v>
      </c>
      <c r="Y853" s="214">
        <f t="shared" si="256"/>
        <v>0</v>
      </c>
      <c r="Z853" s="214">
        <f t="shared" si="256"/>
        <v>0</v>
      </c>
      <c r="AA853" s="214">
        <f t="shared" si="256"/>
        <v>0</v>
      </c>
      <c r="AB853" s="214">
        <f t="shared" si="256"/>
        <v>0</v>
      </c>
      <c r="AC853" s="214">
        <f t="shared" si="256"/>
        <v>0</v>
      </c>
      <c r="AD853" s="214">
        <f t="shared" si="256"/>
        <v>0</v>
      </c>
      <c r="AE853" s="214">
        <f t="shared" si="256"/>
        <v>0</v>
      </c>
      <c r="AF853" s="214">
        <f t="shared" si="256"/>
        <v>0</v>
      </c>
      <c r="AG853" s="214">
        <f t="shared" si="256"/>
        <v>0</v>
      </c>
      <c r="AH853" s="214">
        <f t="shared" si="256"/>
        <v>0</v>
      </c>
      <c r="AI853" s="214">
        <f t="shared" si="256"/>
        <v>0</v>
      </c>
      <c r="AJ853" s="214">
        <f t="shared" si="256"/>
        <v>0</v>
      </c>
      <c r="AK853" s="214">
        <f t="shared" si="256"/>
        <v>0</v>
      </c>
      <c r="AL853" s="214">
        <f t="shared" si="256"/>
        <v>0</v>
      </c>
      <c r="AM853" s="214">
        <f t="shared" si="256"/>
        <v>0</v>
      </c>
      <c r="AN853" s="214">
        <f t="shared" si="256"/>
        <v>0</v>
      </c>
      <c r="AO853" s="214">
        <f t="shared" si="256"/>
        <v>0</v>
      </c>
      <c r="AP853" s="214">
        <f t="shared" si="256"/>
        <v>0</v>
      </c>
      <c r="AQ853" s="214">
        <f t="shared" si="256"/>
        <v>0</v>
      </c>
      <c r="AR853" s="214">
        <f t="shared" si="256"/>
        <v>0</v>
      </c>
      <c r="AS853" s="214">
        <f t="shared" si="256"/>
        <v>0</v>
      </c>
      <c r="AT853" s="214">
        <f t="shared" si="256"/>
        <v>0</v>
      </c>
      <c r="AU853" s="214">
        <f t="shared" si="256"/>
        <v>0</v>
      </c>
      <c r="AV853" s="214">
        <f t="shared" si="256"/>
        <v>0</v>
      </c>
      <c r="AW853" s="214">
        <f t="shared" si="256"/>
        <v>0</v>
      </c>
      <c r="AX853" s="214">
        <f t="shared" si="256"/>
        <v>0</v>
      </c>
      <c r="AY853" s="214">
        <f t="shared" si="256"/>
        <v>0</v>
      </c>
      <c r="AZ853" s="214">
        <f t="shared" si="256"/>
        <v>0</v>
      </c>
      <c r="BA853" s="214">
        <f t="shared" si="256"/>
        <v>0</v>
      </c>
      <c r="BB853" s="214">
        <f t="shared" si="256"/>
        <v>0</v>
      </c>
      <c r="BC853" s="214">
        <f t="shared" si="256"/>
        <v>0</v>
      </c>
      <c r="BD853" s="214">
        <f t="shared" si="256"/>
        <v>0</v>
      </c>
      <c r="BE853" s="214">
        <f t="shared" si="256"/>
        <v>0</v>
      </c>
      <c r="BF853" s="214">
        <f t="shared" si="256"/>
        <v>0</v>
      </c>
      <c r="BG853" s="214">
        <f t="shared" si="256"/>
        <v>0</v>
      </c>
      <c r="BH853" s="214">
        <f t="shared" si="256"/>
        <v>0</v>
      </c>
      <c r="BI853" s="214">
        <f t="shared" si="256"/>
        <v>0</v>
      </c>
      <c r="BJ853" s="214">
        <f t="shared" si="256"/>
        <v>0</v>
      </c>
      <c r="BK853" s="214">
        <f t="shared" si="256"/>
        <v>0</v>
      </c>
      <c r="BL853" s="214">
        <f t="shared" si="256"/>
        <v>0</v>
      </c>
      <c r="BM853" s="214">
        <f t="shared" si="256"/>
        <v>0</v>
      </c>
      <c r="BN853" s="214">
        <f t="shared" si="256"/>
        <v>0</v>
      </c>
      <c r="BO853" s="214">
        <f t="shared" ref="BO853:CA853" si="257">SUM(BO854:BO854)</f>
        <v>0</v>
      </c>
      <c r="BP853" s="214">
        <f t="shared" si="257"/>
        <v>0</v>
      </c>
      <c r="BQ853" s="214">
        <f t="shared" si="257"/>
        <v>0</v>
      </c>
      <c r="BR853" s="214">
        <f t="shared" si="257"/>
        <v>0</v>
      </c>
      <c r="BS853" s="214">
        <f t="shared" si="257"/>
        <v>0</v>
      </c>
      <c r="BT853" s="214">
        <f t="shared" si="257"/>
        <v>0</v>
      </c>
      <c r="BU853" s="214">
        <f t="shared" si="257"/>
        <v>0</v>
      </c>
      <c r="BV853" s="214">
        <f t="shared" si="257"/>
        <v>0</v>
      </c>
      <c r="BW853" s="214">
        <f t="shared" si="257"/>
        <v>0</v>
      </c>
      <c r="BX853" s="214">
        <f t="shared" si="257"/>
        <v>0</v>
      </c>
      <c r="BY853" s="214">
        <f t="shared" si="257"/>
        <v>0</v>
      </c>
      <c r="BZ853" s="214">
        <f t="shared" si="257"/>
        <v>0</v>
      </c>
      <c r="CA853" s="214">
        <f t="shared" si="257"/>
        <v>0</v>
      </c>
    </row>
    <row r="854" spans="1:79" ht="47.25" x14ac:dyDescent="0.25">
      <c r="A854" s="171" t="s">
        <v>900</v>
      </c>
      <c r="B854" s="85" t="s">
        <v>99</v>
      </c>
      <c r="C854" s="171" t="s">
        <v>2621</v>
      </c>
      <c r="D854" s="87">
        <v>90.421490000000006</v>
      </c>
      <c r="E854" s="66">
        <v>0</v>
      </c>
      <c r="F854" s="66">
        <v>0</v>
      </c>
      <c r="G854" s="66">
        <v>0</v>
      </c>
      <c r="H854" s="66">
        <v>0</v>
      </c>
      <c r="I854" s="66">
        <v>0</v>
      </c>
      <c r="J854" s="66">
        <v>0</v>
      </c>
      <c r="K854" s="66">
        <v>0</v>
      </c>
      <c r="L854" s="66">
        <v>0</v>
      </c>
      <c r="M854" s="66">
        <v>0</v>
      </c>
      <c r="N854" s="66">
        <v>0</v>
      </c>
      <c r="O854" s="66">
        <v>0</v>
      </c>
      <c r="P854" s="66">
        <v>0</v>
      </c>
      <c r="Q854" s="66">
        <v>0</v>
      </c>
      <c r="R854" s="66">
        <v>0</v>
      </c>
      <c r="S854" s="66">
        <v>0</v>
      </c>
      <c r="T854" s="66">
        <v>0</v>
      </c>
      <c r="U854" s="66">
        <v>0</v>
      </c>
      <c r="V854" s="66">
        <v>0</v>
      </c>
      <c r="W854" s="66">
        <v>0</v>
      </c>
      <c r="X854" s="66">
        <v>0</v>
      </c>
      <c r="Y854" s="66">
        <v>0</v>
      </c>
      <c r="Z854" s="66">
        <v>0</v>
      </c>
      <c r="AA854" s="66">
        <v>0</v>
      </c>
      <c r="AB854" s="66">
        <v>0</v>
      </c>
      <c r="AC854" s="66">
        <v>0</v>
      </c>
      <c r="AD854" s="66">
        <v>0</v>
      </c>
      <c r="AE854" s="66">
        <v>0</v>
      </c>
      <c r="AF854" s="66">
        <v>0</v>
      </c>
      <c r="AG854" s="66">
        <v>0</v>
      </c>
      <c r="AH854" s="66">
        <v>0</v>
      </c>
      <c r="AI854" s="66">
        <v>0</v>
      </c>
      <c r="AJ854" s="66"/>
      <c r="AK854" s="66">
        <v>0</v>
      </c>
      <c r="AL854" s="66"/>
      <c r="AM854" s="66"/>
      <c r="AN854" s="66"/>
      <c r="AO854" s="66">
        <v>0</v>
      </c>
      <c r="AP854" s="66">
        <v>0</v>
      </c>
      <c r="AQ854" s="66"/>
      <c r="AR854" s="66">
        <v>0</v>
      </c>
      <c r="AS854" s="66"/>
      <c r="AT854" s="66"/>
      <c r="AU854" s="66"/>
      <c r="AV854" s="66">
        <v>0</v>
      </c>
      <c r="AW854" s="87">
        <v>0</v>
      </c>
      <c r="AX854" s="66"/>
      <c r="AY854" s="87">
        <v>0</v>
      </c>
      <c r="AZ854" s="66"/>
      <c r="BA854" s="66"/>
      <c r="BB854" s="66"/>
      <c r="BC854" s="66">
        <v>0</v>
      </c>
      <c r="BD854" s="87">
        <v>0</v>
      </c>
      <c r="BE854" s="66"/>
      <c r="BF854" s="87">
        <v>0</v>
      </c>
      <c r="BG854" s="66"/>
      <c r="BH854" s="66"/>
      <c r="BI854" s="66"/>
      <c r="BJ854" s="66">
        <v>0</v>
      </c>
      <c r="BK854" s="87">
        <v>0</v>
      </c>
      <c r="BL854" s="66"/>
      <c r="BM854" s="87">
        <v>0</v>
      </c>
      <c r="BN854" s="66"/>
      <c r="BO854" s="66"/>
      <c r="BP854" s="66"/>
      <c r="BQ854" s="66"/>
      <c r="BR854" s="66"/>
      <c r="BS854" s="66"/>
      <c r="BT854" s="66"/>
      <c r="BU854" s="66"/>
      <c r="BV854" s="66"/>
      <c r="BW854" s="66"/>
      <c r="BX854" s="66"/>
      <c r="BY854" s="66"/>
      <c r="BZ854" s="66"/>
      <c r="CA854" s="66"/>
    </row>
    <row r="855" spans="1:79" ht="31.5" x14ac:dyDescent="0.25">
      <c r="A855" s="210"/>
      <c r="B855" s="212" t="s">
        <v>297</v>
      </c>
      <c r="C855" s="210"/>
      <c r="D855" s="214">
        <f t="shared" ref="D855:BN855" si="258">SUM(D856:D863)</f>
        <v>38.046859999999995</v>
      </c>
      <c r="E855" s="214">
        <f t="shared" ref="E855" si="259">SUM(E856:E863)</f>
        <v>0</v>
      </c>
      <c r="F855" s="214">
        <f t="shared" si="258"/>
        <v>5.9884299999999993</v>
      </c>
      <c r="G855" s="214">
        <f t="shared" si="258"/>
        <v>0.98</v>
      </c>
      <c r="H855" s="214">
        <f t="shared" si="258"/>
        <v>0</v>
      </c>
      <c r="I855" s="214">
        <f t="shared" si="258"/>
        <v>0.5</v>
      </c>
      <c r="J855" s="214">
        <f t="shared" si="258"/>
        <v>0</v>
      </c>
      <c r="K855" s="214">
        <f t="shared" si="258"/>
        <v>0</v>
      </c>
      <c r="L855" s="214">
        <f t="shared" si="258"/>
        <v>0</v>
      </c>
      <c r="M855" s="214">
        <f t="shared" si="258"/>
        <v>0</v>
      </c>
      <c r="N855" s="214">
        <f t="shared" si="258"/>
        <v>0</v>
      </c>
      <c r="O855" s="214">
        <f t="shared" si="258"/>
        <v>0</v>
      </c>
      <c r="P855" s="214">
        <f t="shared" si="258"/>
        <v>0</v>
      </c>
      <c r="Q855" s="214">
        <f t="shared" si="258"/>
        <v>0</v>
      </c>
      <c r="R855" s="214">
        <f t="shared" si="258"/>
        <v>0</v>
      </c>
      <c r="S855" s="214">
        <f t="shared" si="258"/>
        <v>0</v>
      </c>
      <c r="T855" s="214">
        <f t="shared" si="258"/>
        <v>0</v>
      </c>
      <c r="U855" s="214">
        <f t="shared" si="258"/>
        <v>0</v>
      </c>
      <c r="V855" s="214">
        <f t="shared" si="258"/>
        <v>0</v>
      </c>
      <c r="W855" s="214">
        <f t="shared" si="258"/>
        <v>0</v>
      </c>
      <c r="X855" s="214">
        <f t="shared" si="258"/>
        <v>0</v>
      </c>
      <c r="Y855" s="214">
        <f t="shared" si="258"/>
        <v>0</v>
      </c>
      <c r="Z855" s="214">
        <f t="shared" si="258"/>
        <v>0</v>
      </c>
      <c r="AA855" s="214">
        <f t="shared" si="258"/>
        <v>0</v>
      </c>
      <c r="AB855" s="214">
        <f t="shared" si="258"/>
        <v>0</v>
      </c>
      <c r="AC855" s="214">
        <f t="shared" si="258"/>
        <v>0</v>
      </c>
      <c r="AD855" s="214">
        <f t="shared" si="258"/>
        <v>0</v>
      </c>
      <c r="AE855" s="214">
        <f t="shared" si="258"/>
        <v>0</v>
      </c>
      <c r="AF855" s="214">
        <f t="shared" si="258"/>
        <v>0</v>
      </c>
      <c r="AG855" s="214">
        <f t="shared" si="258"/>
        <v>0</v>
      </c>
      <c r="AH855" s="214">
        <f t="shared" si="258"/>
        <v>5.9884299999999993</v>
      </c>
      <c r="AI855" s="214">
        <f t="shared" si="258"/>
        <v>0.98</v>
      </c>
      <c r="AJ855" s="214">
        <f t="shared" si="258"/>
        <v>0</v>
      </c>
      <c r="AK855" s="214">
        <f t="shared" si="258"/>
        <v>0.5</v>
      </c>
      <c r="AL855" s="214">
        <f t="shared" si="258"/>
        <v>0</v>
      </c>
      <c r="AM855" s="214">
        <f t="shared" si="258"/>
        <v>0</v>
      </c>
      <c r="AN855" s="214">
        <f t="shared" si="258"/>
        <v>0</v>
      </c>
      <c r="AO855" s="214">
        <f t="shared" si="258"/>
        <v>3.8505959199999999</v>
      </c>
      <c r="AP855" s="214">
        <f t="shared" si="258"/>
        <v>0.88</v>
      </c>
      <c r="AQ855" s="214">
        <f t="shared" si="258"/>
        <v>0</v>
      </c>
      <c r="AR855" s="214">
        <f t="shared" si="258"/>
        <v>5.6000000000000001E-2</v>
      </c>
      <c r="AS855" s="214">
        <f t="shared" si="258"/>
        <v>0</v>
      </c>
      <c r="AT855" s="214">
        <f t="shared" si="258"/>
        <v>0</v>
      </c>
      <c r="AU855" s="214">
        <f t="shared" si="258"/>
        <v>0</v>
      </c>
      <c r="AV855" s="214">
        <f t="shared" si="258"/>
        <v>0</v>
      </c>
      <c r="AW855" s="214">
        <f t="shared" si="258"/>
        <v>0</v>
      </c>
      <c r="AX855" s="214">
        <f t="shared" si="258"/>
        <v>0</v>
      </c>
      <c r="AY855" s="214">
        <f t="shared" si="258"/>
        <v>0</v>
      </c>
      <c r="AZ855" s="214">
        <f t="shared" si="258"/>
        <v>0</v>
      </c>
      <c r="BA855" s="214">
        <f t="shared" si="258"/>
        <v>0</v>
      </c>
      <c r="BB855" s="214">
        <f t="shared" si="258"/>
        <v>0</v>
      </c>
      <c r="BC855" s="214">
        <f t="shared" si="258"/>
        <v>0</v>
      </c>
      <c r="BD855" s="214">
        <f t="shared" si="258"/>
        <v>0</v>
      </c>
      <c r="BE855" s="214">
        <f t="shared" si="258"/>
        <v>0</v>
      </c>
      <c r="BF855" s="214">
        <f t="shared" si="258"/>
        <v>0</v>
      </c>
      <c r="BG855" s="214">
        <f t="shared" si="258"/>
        <v>0</v>
      </c>
      <c r="BH855" s="214">
        <f t="shared" si="258"/>
        <v>0</v>
      </c>
      <c r="BI855" s="214">
        <f t="shared" si="258"/>
        <v>0</v>
      </c>
      <c r="BJ855" s="214">
        <f t="shared" si="258"/>
        <v>3.8505959199999999</v>
      </c>
      <c r="BK855" s="214">
        <f t="shared" si="258"/>
        <v>0.88</v>
      </c>
      <c r="BL855" s="214">
        <f t="shared" si="258"/>
        <v>0</v>
      </c>
      <c r="BM855" s="214">
        <f t="shared" si="258"/>
        <v>5.6000000000000001E-2</v>
      </c>
      <c r="BN855" s="214">
        <f t="shared" si="258"/>
        <v>0</v>
      </c>
      <c r="BO855" s="214">
        <f t="shared" ref="BO855:CA855" si="260">SUM(BO856:BO863)</f>
        <v>0</v>
      </c>
      <c r="BP855" s="214">
        <f t="shared" si="260"/>
        <v>0</v>
      </c>
      <c r="BQ855" s="214">
        <f t="shared" si="260"/>
        <v>0</v>
      </c>
      <c r="BR855" s="214">
        <f t="shared" si="260"/>
        <v>0</v>
      </c>
      <c r="BS855" s="214">
        <f t="shared" si="260"/>
        <v>0</v>
      </c>
      <c r="BT855" s="214">
        <f t="shared" si="260"/>
        <v>0</v>
      </c>
      <c r="BU855" s="214">
        <f t="shared" si="260"/>
        <v>0</v>
      </c>
      <c r="BV855" s="214">
        <f t="shared" si="260"/>
        <v>0</v>
      </c>
      <c r="BW855" s="214">
        <f t="shared" si="260"/>
        <v>0</v>
      </c>
      <c r="BX855" s="214">
        <f t="shared" si="260"/>
        <v>0</v>
      </c>
      <c r="BY855" s="214">
        <f t="shared" si="260"/>
        <v>0</v>
      </c>
      <c r="BZ855" s="214">
        <f t="shared" si="260"/>
        <v>0</v>
      </c>
      <c r="CA855" s="214">
        <f t="shared" si="260"/>
        <v>0</v>
      </c>
    </row>
    <row r="856" spans="1:79" ht="78.75" x14ac:dyDescent="0.25">
      <c r="A856" s="171" t="s">
        <v>900</v>
      </c>
      <c r="B856" s="85" t="s">
        <v>1835</v>
      </c>
      <c r="C856" s="171" t="s">
        <v>885</v>
      </c>
      <c r="D856" s="87">
        <v>8.9243899999999989</v>
      </c>
      <c r="E856" s="66">
        <v>0</v>
      </c>
      <c r="F856" s="66">
        <v>0</v>
      </c>
      <c r="G856" s="66">
        <v>0</v>
      </c>
      <c r="H856" s="66">
        <v>0</v>
      </c>
      <c r="I856" s="66">
        <v>0</v>
      </c>
      <c r="J856" s="66">
        <v>0</v>
      </c>
      <c r="K856" s="66">
        <v>0</v>
      </c>
      <c r="L856" s="66">
        <v>0</v>
      </c>
      <c r="M856" s="66">
        <v>0</v>
      </c>
      <c r="N856" s="66">
        <v>0</v>
      </c>
      <c r="O856" s="66">
        <v>0</v>
      </c>
      <c r="P856" s="66">
        <v>0</v>
      </c>
      <c r="Q856" s="66">
        <v>0</v>
      </c>
      <c r="R856" s="66">
        <v>0</v>
      </c>
      <c r="S856" s="66">
        <v>0</v>
      </c>
      <c r="T856" s="66">
        <v>0</v>
      </c>
      <c r="U856" s="66">
        <v>0</v>
      </c>
      <c r="V856" s="66">
        <v>0</v>
      </c>
      <c r="W856" s="66">
        <v>0</v>
      </c>
      <c r="X856" s="66">
        <v>0</v>
      </c>
      <c r="Y856" s="66">
        <v>0</v>
      </c>
      <c r="Z856" s="66">
        <v>0</v>
      </c>
      <c r="AA856" s="66">
        <v>0</v>
      </c>
      <c r="AB856" s="66">
        <v>0</v>
      </c>
      <c r="AC856" s="66">
        <v>0</v>
      </c>
      <c r="AD856" s="66">
        <v>0</v>
      </c>
      <c r="AE856" s="66">
        <v>0</v>
      </c>
      <c r="AF856" s="66">
        <v>0</v>
      </c>
      <c r="AG856" s="66">
        <v>0</v>
      </c>
      <c r="AH856" s="66">
        <v>0</v>
      </c>
      <c r="AI856" s="66">
        <v>0</v>
      </c>
      <c r="AJ856" s="66"/>
      <c r="AK856" s="66">
        <v>0</v>
      </c>
      <c r="AL856" s="66"/>
      <c r="AM856" s="66"/>
      <c r="AN856" s="66"/>
      <c r="AO856" s="66">
        <v>0</v>
      </c>
      <c r="AP856" s="66">
        <v>0</v>
      </c>
      <c r="AQ856" s="66"/>
      <c r="AR856" s="66">
        <v>0</v>
      </c>
      <c r="AS856" s="66"/>
      <c r="AT856" s="66"/>
      <c r="AU856" s="66"/>
      <c r="AV856" s="66">
        <v>0</v>
      </c>
      <c r="AW856" s="87">
        <v>0</v>
      </c>
      <c r="AX856" s="66"/>
      <c r="AY856" s="87">
        <v>0</v>
      </c>
      <c r="AZ856" s="66"/>
      <c r="BA856" s="66"/>
      <c r="BB856" s="66"/>
      <c r="BC856" s="66">
        <v>0</v>
      </c>
      <c r="BD856" s="87">
        <v>0</v>
      </c>
      <c r="BE856" s="66"/>
      <c r="BF856" s="87">
        <v>0</v>
      </c>
      <c r="BG856" s="66"/>
      <c r="BH856" s="66"/>
      <c r="BI856" s="66"/>
      <c r="BJ856" s="66">
        <v>0</v>
      </c>
      <c r="BK856" s="87">
        <v>0</v>
      </c>
      <c r="BL856" s="66"/>
      <c r="BM856" s="87">
        <v>0</v>
      </c>
      <c r="BN856" s="66"/>
      <c r="BO856" s="66"/>
      <c r="BP856" s="66"/>
      <c r="BQ856" s="66"/>
      <c r="BR856" s="66"/>
      <c r="BS856" s="66"/>
      <c r="BT856" s="66"/>
      <c r="BU856" s="66"/>
      <c r="BV856" s="66"/>
      <c r="BW856" s="66"/>
      <c r="BX856" s="66"/>
      <c r="BY856" s="66"/>
      <c r="BZ856" s="66"/>
      <c r="CA856" s="66"/>
    </row>
    <row r="857" spans="1:79" ht="63" x14ac:dyDescent="0.25">
      <c r="A857" s="171" t="s">
        <v>900</v>
      </c>
      <c r="B857" s="85" t="s">
        <v>1836</v>
      </c>
      <c r="C857" s="171" t="s">
        <v>2622</v>
      </c>
      <c r="D857" s="87">
        <v>1.94011</v>
      </c>
      <c r="E857" s="66">
        <v>0</v>
      </c>
      <c r="F857" s="66">
        <v>0</v>
      </c>
      <c r="G857" s="66">
        <v>0</v>
      </c>
      <c r="H857" s="66">
        <v>0</v>
      </c>
      <c r="I857" s="66">
        <v>0</v>
      </c>
      <c r="J857" s="66">
        <v>0</v>
      </c>
      <c r="K857" s="66">
        <v>0</v>
      </c>
      <c r="L857" s="66">
        <v>0</v>
      </c>
      <c r="M857" s="66">
        <v>0</v>
      </c>
      <c r="N857" s="66">
        <v>0</v>
      </c>
      <c r="O857" s="66">
        <v>0</v>
      </c>
      <c r="P857" s="66">
        <v>0</v>
      </c>
      <c r="Q857" s="66">
        <v>0</v>
      </c>
      <c r="R857" s="66">
        <v>0</v>
      </c>
      <c r="S857" s="66">
        <v>0</v>
      </c>
      <c r="T857" s="66">
        <v>0</v>
      </c>
      <c r="U857" s="66">
        <v>0</v>
      </c>
      <c r="V857" s="66">
        <v>0</v>
      </c>
      <c r="W857" s="66">
        <v>0</v>
      </c>
      <c r="X857" s="66">
        <v>0</v>
      </c>
      <c r="Y857" s="66">
        <v>0</v>
      </c>
      <c r="Z857" s="66">
        <v>0</v>
      </c>
      <c r="AA857" s="66">
        <v>0</v>
      </c>
      <c r="AB857" s="66">
        <v>0</v>
      </c>
      <c r="AC857" s="66">
        <v>0</v>
      </c>
      <c r="AD857" s="66">
        <v>0</v>
      </c>
      <c r="AE857" s="66">
        <v>0</v>
      </c>
      <c r="AF857" s="66">
        <v>0</v>
      </c>
      <c r="AG857" s="66">
        <v>0</v>
      </c>
      <c r="AH857" s="66">
        <v>0</v>
      </c>
      <c r="AI857" s="66">
        <v>0</v>
      </c>
      <c r="AJ857" s="66"/>
      <c r="AK857" s="66">
        <v>0</v>
      </c>
      <c r="AL857" s="66"/>
      <c r="AM857" s="66"/>
      <c r="AN857" s="66"/>
      <c r="AO857" s="66">
        <v>2.0677115800000001</v>
      </c>
      <c r="AP857" s="66">
        <v>0.25</v>
      </c>
      <c r="AQ857" s="66"/>
      <c r="AR857" s="66">
        <v>5.6000000000000001E-2</v>
      </c>
      <c r="AS857" s="66"/>
      <c r="AT857" s="66"/>
      <c r="AU857" s="66"/>
      <c r="AV857" s="66">
        <v>0</v>
      </c>
      <c r="AW857" s="87">
        <v>0</v>
      </c>
      <c r="AX857" s="66"/>
      <c r="AY857" s="87">
        <v>0</v>
      </c>
      <c r="AZ857" s="66"/>
      <c r="BA857" s="66"/>
      <c r="BB857" s="66"/>
      <c r="BC857" s="66">
        <v>0</v>
      </c>
      <c r="BD857" s="87">
        <v>0</v>
      </c>
      <c r="BE857" s="66"/>
      <c r="BF857" s="87">
        <v>0</v>
      </c>
      <c r="BG857" s="66"/>
      <c r="BH857" s="66"/>
      <c r="BI857" s="66"/>
      <c r="BJ857" s="66">
        <v>2.0677115800000001</v>
      </c>
      <c r="BK857" s="87">
        <v>0.25</v>
      </c>
      <c r="BL857" s="66"/>
      <c r="BM857" s="87">
        <v>5.6000000000000001E-2</v>
      </c>
      <c r="BN857" s="66"/>
      <c r="BO857" s="66"/>
      <c r="BP857" s="66"/>
      <c r="BQ857" s="66"/>
      <c r="BR857" s="66"/>
      <c r="BS857" s="66"/>
      <c r="BT857" s="66"/>
      <c r="BU857" s="66"/>
      <c r="BV857" s="66"/>
      <c r="BW857" s="66"/>
      <c r="BX857" s="66"/>
      <c r="BY857" s="66"/>
      <c r="BZ857" s="66"/>
      <c r="CA857" s="66"/>
    </row>
    <row r="858" spans="1:79" ht="47.25" x14ac:dyDescent="0.25">
      <c r="A858" s="171" t="s">
        <v>900</v>
      </c>
      <c r="B858" s="86" t="s">
        <v>827</v>
      </c>
      <c r="C858" s="171" t="s">
        <v>2623</v>
      </c>
      <c r="D858" s="87">
        <v>8.4810300000000005</v>
      </c>
      <c r="E858" s="66">
        <v>0</v>
      </c>
      <c r="F858" s="66">
        <v>0</v>
      </c>
      <c r="G858" s="66">
        <v>0</v>
      </c>
      <c r="H858" s="66">
        <v>0</v>
      </c>
      <c r="I858" s="66">
        <v>0</v>
      </c>
      <c r="J858" s="66">
        <v>0</v>
      </c>
      <c r="K858" s="66">
        <v>0</v>
      </c>
      <c r="L858" s="66">
        <v>0</v>
      </c>
      <c r="M858" s="66">
        <v>0</v>
      </c>
      <c r="N858" s="66">
        <v>0</v>
      </c>
      <c r="O858" s="66">
        <v>0</v>
      </c>
      <c r="P858" s="66">
        <v>0</v>
      </c>
      <c r="Q858" s="66">
        <v>0</v>
      </c>
      <c r="R858" s="66">
        <v>0</v>
      </c>
      <c r="S858" s="66">
        <v>0</v>
      </c>
      <c r="T858" s="66">
        <v>0</v>
      </c>
      <c r="U858" s="66">
        <v>0</v>
      </c>
      <c r="V858" s="66">
        <v>0</v>
      </c>
      <c r="W858" s="66">
        <v>0</v>
      </c>
      <c r="X858" s="66">
        <v>0</v>
      </c>
      <c r="Y858" s="66">
        <v>0</v>
      </c>
      <c r="Z858" s="66">
        <v>0</v>
      </c>
      <c r="AA858" s="66">
        <v>0</v>
      </c>
      <c r="AB858" s="66">
        <v>0</v>
      </c>
      <c r="AC858" s="66">
        <v>0</v>
      </c>
      <c r="AD858" s="66">
        <v>0</v>
      </c>
      <c r="AE858" s="66">
        <v>0</v>
      </c>
      <c r="AF858" s="66">
        <v>0</v>
      </c>
      <c r="AG858" s="66">
        <v>0</v>
      </c>
      <c r="AH858" s="66">
        <v>0</v>
      </c>
      <c r="AI858" s="66">
        <v>0</v>
      </c>
      <c r="AJ858" s="66"/>
      <c r="AK858" s="66">
        <v>0</v>
      </c>
      <c r="AL858" s="66"/>
      <c r="AM858" s="66"/>
      <c r="AN858" s="66"/>
      <c r="AO858" s="66">
        <v>0</v>
      </c>
      <c r="AP858" s="66">
        <v>0</v>
      </c>
      <c r="AQ858" s="66"/>
      <c r="AR858" s="66">
        <v>0</v>
      </c>
      <c r="AS858" s="66"/>
      <c r="AT858" s="66"/>
      <c r="AU858" s="66"/>
      <c r="AV858" s="66">
        <v>0</v>
      </c>
      <c r="AW858" s="87">
        <v>0</v>
      </c>
      <c r="AX858" s="66"/>
      <c r="AY858" s="87">
        <v>0</v>
      </c>
      <c r="AZ858" s="66"/>
      <c r="BA858" s="66"/>
      <c r="BB858" s="66"/>
      <c r="BC858" s="66">
        <v>0</v>
      </c>
      <c r="BD858" s="87">
        <v>0</v>
      </c>
      <c r="BE858" s="66"/>
      <c r="BF858" s="87">
        <v>0</v>
      </c>
      <c r="BG858" s="66"/>
      <c r="BH858" s="66"/>
      <c r="BI858" s="66"/>
      <c r="BJ858" s="66">
        <v>0</v>
      </c>
      <c r="BK858" s="87">
        <v>0</v>
      </c>
      <c r="BL858" s="66"/>
      <c r="BM858" s="87">
        <v>0</v>
      </c>
      <c r="BN858" s="66"/>
      <c r="BO858" s="66"/>
      <c r="BP858" s="66"/>
      <c r="BQ858" s="66"/>
      <c r="BR858" s="66"/>
      <c r="BS858" s="66"/>
      <c r="BT858" s="66"/>
      <c r="BU858" s="66"/>
      <c r="BV858" s="66"/>
      <c r="BW858" s="66"/>
      <c r="BX858" s="66"/>
      <c r="BY858" s="66"/>
      <c r="BZ858" s="66"/>
      <c r="CA858" s="66"/>
    </row>
    <row r="859" spans="1:79" ht="78.75" x14ac:dyDescent="0.25">
      <c r="A859" s="171" t="s">
        <v>900</v>
      </c>
      <c r="B859" s="85" t="s">
        <v>1837</v>
      </c>
      <c r="C859" s="171" t="s">
        <v>2624</v>
      </c>
      <c r="D859" s="87">
        <v>12.712899999999999</v>
      </c>
      <c r="E859" s="66">
        <v>0</v>
      </c>
      <c r="F859" s="66">
        <v>0</v>
      </c>
      <c r="G859" s="66">
        <v>0</v>
      </c>
      <c r="H859" s="66">
        <v>0</v>
      </c>
      <c r="I859" s="66">
        <v>0</v>
      </c>
      <c r="J859" s="66">
        <v>0</v>
      </c>
      <c r="K859" s="66">
        <v>0</v>
      </c>
      <c r="L859" s="66">
        <v>0</v>
      </c>
      <c r="M859" s="66">
        <v>0</v>
      </c>
      <c r="N859" s="66">
        <v>0</v>
      </c>
      <c r="O859" s="66">
        <v>0</v>
      </c>
      <c r="P859" s="66">
        <v>0</v>
      </c>
      <c r="Q859" s="66">
        <v>0</v>
      </c>
      <c r="R859" s="66">
        <v>0</v>
      </c>
      <c r="S859" s="66">
        <v>0</v>
      </c>
      <c r="T859" s="66">
        <v>0</v>
      </c>
      <c r="U859" s="66">
        <v>0</v>
      </c>
      <c r="V859" s="66">
        <v>0</v>
      </c>
      <c r="W859" s="66">
        <v>0</v>
      </c>
      <c r="X859" s="66">
        <v>0</v>
      </c>
      <c r="Y859" s="66">
        <v>0</v>
      </c>
      <c r="Z859" s="66">
        <v>0</v>
      </c>
      <c r="AA859" s="66">
        <v>0</v>
      </c>
      <c r="AB859" s="66">
        <v>0</v>
      </c>
      <c r="AC859" s="66">
        <v>0</v>
      </c>
      <c r="AD859" s="66">
        <v>0</v>
      </c>
      <c r="AE859" s="66">
        <v>0</v>
      </c>
      <c r="AF859" s="66">
        <v>0</v>
      </c>
      <c r="AG859" s="66">
        <v>0</v>
      </c>
      <c r="AH859" s="66">
        <v>0</v>
      </c>
      <c r="AI859" s="66">
        <v>0</v>
      </c>
      <c r="AJ859" s="66"/>
      <c r="AK859" s="66">
        <v>0</v>
      </c>
      <c r="AL859" s="66"/>
      <c r="AM859" s="66"/>
      <c r="AN859" s="66"/>
      <c r="AO859" s="66">
        <v>0</v>
      </c>
      <c r="AP859" s="66">
        <v>0</v>
      </c>
      <c r="AQ859" s="66"/>
      <c r="AR859" s="66">
        <v>0</v>
      </c>
      <c r="AS859" s="66"/>
      <c r="AT859" s="66"/>
      <c r="AU859" s="66"/>
      <c r="AV859" s="66">
        <v>0</v>
      </c>
      <c r="AW859" s="87">
        <v>0</v>
      </c>
      <c r="AX859" s="66"/>
      <c r="AY859" s="87">
        <v>0</v>
      </c>
      <c r="AZ859" s="66"/>
      <c r="BA859" s="66"/>
      <c r="BB859" s="66"/>
      <c r="BC859" s="66">
        <v>0</v>
      </c>
      <c r="BD859" s="87">
        <v>0</v>
      </c>
      <c r="BE859" s="66"/>
      <c r="BF859" s="87">
        <v>0</v>
      </c>
      <c r="BG859" s="66"/>
      <c r="BH859" s="66"/>
      <c r="BI859" s="66"/>
      <c r="BJ859" s="66">
        <v>0</v>
      </c>
      <c r="BK859" s="87">
        <v>0</v>
      </c>
      <c r="BL859" s="66"/>
      <c r="BM859" s="87">
        <v>0</v>
      </c>
      <c r="BN859" s="66"/>
      <c r="BO859" s="66"/>
      <c r="BP859" s="66"/>
      <c r="BQ859" s="66"/>
      <c r="BR859" s="66"/>
      <c r="BS859" s="66"/>
      <c r="BT859" s="66"/>
      <c r="BU859" s="66"/>
      <c r="BV859" s="66"/>
      <c r="BW859" s="66"/>
      <c r="BX859" s="66"/>
      <c r="BY859" s="66"/>
      <c r="BZ859" s="66"/>
      <c r="CA859" s="66"/>
    </row>
    <row r="860" spans="1:79" ht="78.75" x14ac:dyDescent="0.25">
      <c r="A860" s="171" t="s">
        <v>900</v>
      </c>
      <c r="B860" s="86" t="s">
        <v>1838</v>
      </c>
      <c r="C860" s="171" t="s">
        <v>2625</v>
      </c>
      <c r="D860" s="87">
        <v>2.88408</v>
      </c>
      <c r="E860" s="66">
        <v>0</v>
      </c>
      <c r="F860" s="66">
        <v>2.8840799999999995</v>
      </c>
      <c r="G860" s="66">
        <v>0.1</v>
      </c>
      <c r="H860" s="66">
        <v>0</v>
      </c>
      <c r="I860" s="66">
        <v>0.42</v>
      </c>
      <c r="J860" s="66">
        <v>0</v>
      </c>
      <c r="K860" s="66">
        <v>0</v>
      </c>
      <c r="L860" s="66">
        <v>0</v>
      </c>
      <c r="M860" s="66">
        <v>0</v>
      </c>
      <c r="N860" s="66">
        <v>0</v>
      </c>
      <c r="O860" s="66">
        <v>0</v>
      </c>
      <c r="P860" s="66">
        <v>0</v>
      </c>
      <c r="Q860" s="66">
        <v>0</v>
      </c>
      <c r="R860" s="66">
        <v>0</v>
      </c>
      <c r="S860" s="66">
        <v>0</v>
      </c>
      <c r="T860" s="66">
        <v>0</v>
      </c>
      <c r="U860" s="66">
        <v>0</v>
      </c>
      <c r="V860" s="66">
        <v>0</v>
      </c>
      <c r="W860" s="66">
        <v>0</v>
      </c>
      <c r="X860" s="66">
        <v>0</v>
      </c>
      <c r="Y860" s="66">
        <v>0</v>
      </c>
      <c r="Z860" s="66">
        <v>0</v>
      </c>
      <c r="AA860" s="66">
        <v>0</v>
      </c>
      <c r="AB860" s="66">
        <v>0</v>
      </c>
      <c r="AC860" s="66">
        <v>0</v>
      </c>
      <c r="AD860" s="66">
        <v>0</v>
      </c>
      <c r="AE860" s="66">
        <v>0</v>
      </c>
      <c r="AF860" s="66">
        <v>0</v>
      </c>
      <c r="AG860" s="66">
        <v>0</v>
      </c>
      <c r="AH860" s="66">
        <v>2.8840799999999995</v>
      </c>
      <c r="AI860" s="66">
        <v>0.1</v>
      </c>
      <c r="AJ860" s="66"/>
      <c r="AK860" s="66">
        <v>0.42</v>
      </c>
      <c r="AL860" s="66"/>
      <c r="AM860" s="66"/>
      <c r="AN860" s="66"/>
      <c r="AO860" s="66">
        <v>0</v>
      </c>
      <c r="AP860" s="66">
        <v>0</v>
      </c>
      <c r="AQ860" s="66"/>
      <c r="AR860" s="66">
        <v>0</v>
      </c>
      <c r="AS860" s="66"/>
      <c r="AT860" s="66"/>
      <c r="AU860" s="66"/>
      <c r="AV860" s="66">
        <v>0</v>
      </c>
      <c r="AW860" s="87">
        <v>0</v>
      </c>
      <c r="AX860" s="66"/>
      <c r="AY860" s="87">
        <v>0</v>
      </c>
      <c r="AZ860" s="66"/>
      <c r="BA860" s="66"/>
      <c r="BB860" s="66"/>
      <c r="BC860" s="66">
        <v>0</v>
      </c>
      <c r="BD860" s="87">
        <v>0</v>
      </c>
      <c r="BE860" s="66"/>
      <c r="BF860" s="87">
        <v>0</v>
      </c>
      <c r="BG860" s="66"/>
      <c r="BH860" s="66"/>
      <c r="BI860" s="66"/>
      <c r="BJ860" s="66">
        <v>0</v>
      </c>
      <c r="BK860" s="87">
        <v>0</v>
      </c>
      <c r="BL860" s="66"/>
      <c r="BM860" s="87">
        <v>0</v>
      </c>
      <c r="BN860" s="66"/>
      <c r="BO860" s="66"/>
      <c r="BP860" s="66"/>
      <c r="BQ860" s="66"/>
      <c r="BR860" s="66"/>
      <c r="BS860" s="66"/>
      <c r="BT860" s="66"/>
      <c r="BU860" s="66"/>
      <c r="BV860" s="66"/>
      <c r="BW860" s="66"/>
      <c r="BX860" s="66"/>
      <c r="BY860" s="66"/>
      <c r="BZ860" s="66"/>
      <c r="CA860" s="66"/>
    </row>
    <row r="861" spans="1:79" ht="63" x14ac:dyDescent="0.25">
      <c r="A861" s="171" t="s">
        <v>900</v>
      </c>
      <c r="B861" s="85" t="s">
        <v>1839</v>
      </c>
      <c r="C861" s="171" t="s">
        <v>2626</v>
      </c>
      <c r="D861" s="87">
        <v>1.32178</v>
      </c>
      <c r="E861" s="66">
        <v>0</v>
      </c>
      <c r="F861" s="66">
        <v>1.32178</v>
      </c>
      <c r="G861" s="66">
        <v>0.25</v>
      </c>
      <c r="H861" s="66">
        <v>0</v>
      </c>
      <c r="I861" s="66">
        <v>0.08</v>
      </c>
      <c r="J861" s="66">
        <v>0</v>
      </c>
      <c r="K861" s="66">
        <v>0</v>
      </c>
      <c r="L861" s="66">
        <v>0</v>
      </c>
      <c r="M861" s="66">
        <v>0</v>
      </c>
      <c r="N861" s="66">
        <v>0</v>
      </c>
      <c r="O861" s="66">
        <v>0</v>
      </c>
      <c r="P861" s="66">
        <v>0</v>
      </c>
      <c r="Q861" s="66">
        <v>0</v>
      </c>
      <c r="R861" s="66">
        <v>0</v>
      </c>
      <c r="S861" s="66">
        <v>0</v>
      </c>
      <c r="T861" s="66">
        <v>0</v>
      </c>
      <c r="U861" s="66">
        <v>0</v>
      </c>
      <c r="V861" s="66">
        <v>0</v>
      </c>
      <c r="W861" s="66">
        <v>0</v>
      </c>
      <c r="X861" s="66">
        <v>0</v>
      </c>
      <c r="Y861" s="66">
        <v>0</v>
      </c>
      <c r="Z861" s="66">
        <v>0</v>
      </c>
      <c r="AA861" s="66">
        <v>0</v>
      </c>
      <c r="AB861" s="66">
        <v>0</v>
      </c>
      <c r="AC861" s="66">
        <v>0</v>
      </c>
      <c r="AD861" s="66">
        <v>0</v>
      </c>
      <c r="AE861" s="66">
        <v>0</v>
      </c>
      <c r="AF861" s="66">
        <v>0</v>
      </c>
      <c r="AG861" s="66">
        <v>0</v>
      </c>
      <c r="AH861" s="66">
        <v>1.32178</v>
      </c>
      <c r="AI861" s="66">
        <v>0.25</v>
      </c>
      <c r="AJ861" s="66"/>
      <c r="AK861" s="66">
        <v>0.08</v>
      </c>
      <c r="AL861" s="66"/>
      <c r="AM861" s="66"/>
      <c r="AN861" s="66"/>
      <c r="AO861" s="66">
        <v>0</v>
      </c>
      <c r="AP861" s="66">
        <v>0</v>
      </c>
      <c r="AQ861" s="66"/>
      <c r="AR861" s="66">
        <v>0</v>
      </c>
      <c r="AS861" s="66"/>
      <c r="AT861" s="66"/>
      <c r="AU861" s="66"/>
      <c r="AV861" s="66">
        <v>0</v>
      </c>
      <c r="AW861" s="87">
        <v>0</v>
      </c>
      <c r="AX861" s="66"/>
      <c r="AY861" s="87">
        <v>0</v>
      </c>
      <c r="AZ861" s="66"/>
      <c r="BA861" s="66"/>
      <c r="BB861" s="66"/>
      <c r="BC861" s="66">
        <v>0</v>
      </c>
      <c r="BD861" s="87">
        <v>0</v>
      </c>
      <c r="BE861" s="66"/>
      <c r="BF861" s="87">
        <v>0</v>
      </c>
      <c r="BG861" s="66"/>
      <c r="BH861" s="66"/>
      <c r="BI861" s="66"/>
      <c r="BJ861" s="66">
        <v>0</v>
      </c>
      <c r="BK861" s="87">
        <v>0</v>
      </c>
      <c r="BL861" s="66"/>
      <c r="BM861" s="87">
        <v>0</v>
      </c>
      <c r="BN861" s="66"/>
      <c r="BO861" s="66"/>
      <c r="BP861" s="66"/>
      <c r="BQ861" s="66"/>
      <c r="BR861" s="66"/>
      <c r="BS861" s="66"/>
      <c r="BT861" s="66"/>
      <c r="BU861" s="66"/>
      <c r="BV861" s="66"/>
      <c r="BW861" s="66"/>
      <c r="BX861" s="66"/>
      <c r="BY861" s="66"/>
      <c r="BZ861" s="66"/>
      <c r="CA861" s="66"/>
    </row>
    <row r="862" spans="1:79" ht="94.5" x14ac:dyDescent="0.25">
      <c r="A862" s="171" t="s">
        <v>900</v>
      </c>
      <c r="B862" s="85" t="s">
        <v>828</v>
      </c>
      <c r="C862" s="171" t="s">
        <v>2627</v>
      </c>
      <c r="D862" s="87">
        <v>1.78257</v>
      </c>
      <c r="E862" s="66">
        <v>0</v>
      </c>
      <c r="F862" s="66">
        <v>1.78257</v>
      </c>
      <c r="G862" s="66">
        <v>0.63</v>
      </c>
      <c r="H862" s="66">
        <v>0</v>
      </c>
      <c r="I862" s="66">
        <v>0</v>
      </c>
      <c r="J862" s="66">
        <v>0</v>
      </c>
      <c r="K862" s="66">
        <v>0</v>
      </c>
      <c r="L862" s="66">
        <v>0</v>
      </c>
      <c r="M862" s="66">
        <v>0</v>
      </c>
      <c r="N862" s="66">
        <v>0</v>
      </c>
      <c r="O862" s="66">
        <v>0</v>
      </c>
      <c r="P862" s="66">
        <v>0</v>
      </c>
      <c r="Q862" s="66">
        <v>0</v>
      </c>
      <c r="R862" s="66">
        <v>0</v>
      </c>
      <c r="S862" s="66">
        <v>0</v>
      </c>
      <c r="T862" s="66">
        <v>0</v>
      </c>
      <c r="U862" s="66">
        <v>0</v>
      </c>
      <c r="V862" s="66">
        <v>0</v>
      </c>
      <c r="W862" s="66">
        <v>0</v>
      </c>
      <c r="X862" s="66">
        <v>0</v>
      </c>
      <c r="Y862" s="66">
        <v>0</v>
      </c>
      <c r="Z862" s="66">
        <v>0</v>
      </c>
      <c r="AA862" s="66">
        <v>0</v>
      </c>
      <c r="AB862" s="66">
        <v>0</v>
      </c>
      <c r="AC862" s="66">
        <v>0</v>
      </c>
      <c r="AD862" s="66">
        <v>0</v>
      </c>
      <c r="AE862" s="66">
        <v>0</v>
      </c>
      <c r="AF862" s="66">
        <v>0</v>
      </c>
      <c r="AG862" s="66">
        <v>0</v>
      </c>
      <c r="AH862" s="66">
        <v>1.78257</v>
      </c>
      <c r="AI862" s="66">
        <v>0.63</v>
      </c>
      <c r="AJ862" s="66"/>
      <c r="AK862" s="66">
        <v>0</v>
      </c>
      <c r="AL862" s="66"/>
      <c r="AM862" s="66"/>
      <c r="AN862" s="66"/>
      <c r="AO862" s="66">
        <v>1.7828843400000001</v>
      </c>
      <c r="AP862" s="66">
        <v>0.63</v>
      </c>
      <c r="AQ862" s="66"/>
      <c r="AR862" s="66">
        <v>0</v>
      </c>
      <c r="AS862" s="66"/>
      <c r="AT862" s="66"/>
      <c r="AU862" s="66"/>
      <c r="AV862" s="66">
        <v>0</v>
      </c>
      <c r="AW862" s="87">
        <v>0</v>
      </c>
      <c r="AX862" s="66"/>
      <c r="AY862" s="87">
        <v>0</v>
      </c>
      <c r="AZ862" s="66"/>
      <c r="BA862" s="66"/>
      <c r="BB862" s="66"/>
      <c r="BC862" s="66">
        <v>0</v>
      </c>
      <c r="BD862" s="87">
        <v>0</v>
      </c>
      <c r="BE862" s="66"/>
      <c r="BF862" s="87">
        <v>0</v>
      </c>
      <c r="BG862" s="66"/>
      <c r="BH862" s="66"/>
      <c r="BI862" s="66"/>
      <c r="BJ862" s="66">
        <v>1.7828843400000001</v>
      </c>
      <c r="BK862" s="87">
        <v>0.63</v>
      </c>
      <c r="BL862" s="66"/>
      <c r="BM862" s="87">
        <v>0</v>
      </c>
      <c r="BN862" s="66"/>
      <c r="BO862" s="66"/>
      <c r="BP862" s="66"/>
      <c r="BQ862" s="66"/>
      <c r="BR862" s="66"/>
      <c r="BS862" s="66"/>
      <c r="BT862" s="66"/>
      <c r="BU862" s="66"/>
      <c r="BV862" s="66"/>
      <c r="BW862" s="66"/>
      <c r="BX862" s="66"/>
      <c r="BY862" s="66"/>
      <c r="BZ862" s="66"/>
      <c r="CA862" s="66"/>
    </row>
    <row r="863" spans="1:79" ht="63" x14ac:dyDescent="0.25">
      <c r="A863" s="171" t="s">
        <v>900</v>
      </c>
      <c r="B863" s="85" t="s">
        <v>1840</v>
      </c>
      <c r="C863" s="171" t="s">
        <v>2628</v>
      </c>
      <c r="D863" s="87">
        <v>0</v>
      </c>
      <c r="E863" s="66">
        <v>0</v>
      </c>
      <c r="F863" s="66">
        <v>0</v>
      </c>
      <c r="G863" s="66">
        <v>0</v>
      </c>
      <c r="H863" s="66">
        <v>0</v>
      </c>
      <c r="I863" s="66">
        <v>0</v>
      </c>
      <c r="J863" s="66">
        <v>0</v>
      </c>
      <c r="K863" s="66">
        <v>0</v>
      </c>
      <c r="L863" s="66">
        <v>0</v>
      </c>
      <c r="M863" s="66">
        <v>0</v>
      </c>
      <c r="N863" s="66">
        <v>0</v>
      </c>
      <c r="O863" s="66">
        <v>0</v>
      </c>
      <c r="P863" s="66">
        <v>0</v>
      </c>
      <c r="Q863" s="66">
        <v>0</v>
      </c>
      <c r="R863" s="66">
        <v>0</v>
      </c>
      <c r="S863" s="66">
        <v>0</v>
      </c>
      <c r="T863" s="66">
        <v>0</v>
      </c>
      <c r="U863" s="66">
        <v>0</v>
      </c>
      <c r="V863" s="66">
        <v>0</v>
      </c>
      <c r="W863" s="66">
        <v>0</v>
      </c>
      <c r="X863" s="66">
        <v>0</v>
      </c>
      <c r="Y863" s="66">
        <v>0</v>
      </c>
      <c r="Z863" s="66">
        <v>0</v>
      </c>
      <c r="AA863" s="66">
        <v>0</v>
      </c>
      <c r="AB863" s="66">
        <v>0</v>
      </c>
      <c r="AC863" s="66">
        <v>0</v>
      </c>
      <c r="AD863" s="66">
        <v>0</v>
      </c>
      <c r="AE863" s="66">
        <v>0</v>
      </c>
      <c r="AF863" s="66">
        <v>0</v>
      </c>
      <c r="AG863" s="66">
        <v>0</v>
      </c>
      <c r="AH863" s="66"/>
      <c r="AI863" s="66"/>
      <c r="AJ863" s="66"/>
      <c r="AK863" s="66"/>
      <c r="AL863" s="66"/>
      <c r="AM863" s="66"/>
      <c r="AN863" s="66"/>
      <c r="AO863" s="66">
        <v>0</v>
      </c>
      <c r="AP863" s="66">
        <v>0</v>
      </c>
      <c r="AQ863" s="66"/>
      <c r="AR863" s="66">
        <v>0</v>
      </c>
      <c r="AS863" s="66"/>
      <c r="AT863" s="66"/>
      <c r="AU863" s="66"/>
      <c r="AV863" s="66"/>
      <c r="AW863" s="87">
        <v>0</v>
      </c>
      <c r="AX863" s="66"/>
      <c r="AY863" s="87">
        <v>0</v>
      </c>
      <c r="AZ863" s="66"/>
      <c r="BA863" s="66"/>
      <c r="BB863" s="66"/>
      <c r="BC863" s="66"/>
      <c r="BD863" s="87">
        <v>0</v>
      </c>
      <c r="BE863" s="66"/>
      <c r="BF863" s="87">
        <v>0</v>
      </c>
      <c r="BG863" s="66"/>
      <c r="BH863" s="66"/>
      <c r="BI863" s="66"/>
      <c r="BJ863" s="66">
        <v>0</v>
      </c>
      <c r="BK863" s="87">
        <v>0</v>
      </c>
      <c r="BL863" s="66"/>
      <c r="BM863" s="87">
        <v>0</v>
      </c>
      <c r="BN863" s="66"/>
      <c r="BO863" s="66"/>
      <c r="BP863" s="66"/>
      <c r="BQ863" s="66"/>
      <c r="BR863" s="66"/>
      <c r="BS863" s="66"/>
      <c r="BT863" s="66"/>
      <c r="BU863" s="66"/>
      <c r="BV863" s="66"/>
      <c r="BW863" s="66"/>
      <c r="BX863" s="66"/>
      <c r="BY863" s="66"/>
      <c r="BZ863" s="66"/>
      <c r="CA863" s="66"/>
    </row>
    <row r="864" spans="1:79" x14ac:dyDescent="0.25">
      <c r="A864" s="210"/>
      <c r="B864" s="212" t="s">
        <v>77</v>
      </c>
      <c r="C864" s="210"/>
      <c r="D864" s="214">
        <f t="shared" ref="D864:BN864" si="261">SUM(D865:D866)</f>
        <v>12.937139999999999</v>
      </c>
      <c r="E864" s="214">
        <f t="shared" ref="E864" si="262">SUM(E865:E866)</f>
        <v>0</v>
      </c>
      <c r="F864" s="214">
        <f t="shared" si="261"/>
        <v>0</v>
      </c>
      <c r="G864" s="214">
        <f t="shared" si="261"/>
        <v>0</v>
      </c>
      <c r="H864" s="214">
        <f t="shared" si="261"/>
        <v>0</v>
      </c>
      <c r="I864" s="214">
        <f t="shared" si="261"/>
        <v>0</v>
      </c>
      <c r="J864" s="214">
        <f t="shared" si="261"/>
        <v>0</v>
      </c>
      <c r="K864" s="214">
        <f t="shared" si="261"/>
        <v>0</v>
      </c>
      <c r="L864" s="214">
        <f t="shared" si="261"/>
        <v>0</v>
      </c>
      <c r="M864" s="214">
        <f t="shared" si="261"/>
        <v>0</v>
      </c>
      <c r="N864" s="214">
        <f t="shared" si="261"/>
        <v>0</v>
      </c>
      <c r="O864" s="214">
        <f t="shared" si="261"/>
        <v>0</v>
      </c>
      <c r="P864" s="214">
        <f t="shared" si="261"/>
        <v>0</v>
      </c>
      <c r="Q864" s="214">
        <f t="shared" si="261"/>
        <v>0</v>
      </c>
      <c r="R864" s="214">
        <f t="shared" si="261"/>
        <v>0</v>
      </c>
      <c r="S864" s="214">
        <f t="shared" si="261"/>
        <v>0</v>
      </c>
      <c r="T864" s="214">
        <f t="shared" si="261"/>
        <v>0</v>
      </c>
      <c r="U864" s="214">
        <f t="shared" si="261"/>
        <v>0</v>
      </c>
      <c r="V864" s="214">
        <f t="shared" si="261"/>
        <v>0</v>
      </c>
      <c r="W864" s="214">
        <f t="shared" si="261"/>
        <v>0</v>
      </c>
      <c r="X864" s="214">
        <f t="shared" si="261"/>
        <v>0</v>
      </c>
      <c r="Y864" s="214">
        <f t="shared" si="261"/>
        <v>0</v>
      </c>
      <c r="Z864" s="214">
        <f t="shared" si="261"/>
        <v>0</v>
      </c>
      <c r="AA864" s="214">
        <f t="shared" si="261"/>
        <v>0</v>
      </c>
      <c r="AB864" s="214">
        <f t="shared" si="261"/>
        <v>0</v>
      </c>
      <c r="AC864" s="214">
        <f t="shared" si="261"/>
        <v>0</v>
      </c>
      <c r="AD864" s="214">
        <f t="shared" si="261"/>
        <v>0</v>
      </c>
      <c r="AE864" s="214">
        <f t="shared" si="261"/>
        <v>0</v>
      </c>
      <c r="AF864" s="214">
        <f t="shared" si="261"/>
        <v>0</v>
      </c>
      <c r="AG864" s="214">
        <f t="shared" si="261"/>
        <v>0</v>
      </c>
      <c r="AH864" s="214">
        <f t="shared" si="261"/>
        <v>0</v>
      </c>
      <c r="AI864" s="214">
        <f t="shared" si="261"/>
        <v>0</v>
      </c>
      <c r="AJ864" s="214">
        <f t="shared" si="261"/>
        <v>0</v>
      </c>
      <c r="AK864" s="214">
        <f t="shared" si="261"/>
        <v>0</v>
      </c>
      <c r="AL864" s="214">
        <f t="shared" si="261"/>
        <v>0</v>
      </c>
      <c r="AM864" s="214">
        <f t="shared" si="261"/>
        <v>0</v>
      </c>
      <c r="AN864" s="214">
        <f t="shared" si="261"/>
        <v>0</v>
      </c>
      <c r="AO864" s="214">
        <f t="shared" si="261"/>
        <v>0</v>
      </c>
      <c r="AP864" s="214">
        <f t="shared" si="261"/>
        <v>0</v>
      </c>
      <c r="AQ864" s="214">
        <f t="shared" si="261"/>
        <v>0</v>
      </c>
      <c r="AR864" s="214">
        <f t="shared" si="261"/>
        <v>0</v>
      </c>
      <c r="AS864" s="214">
        <f t="shared" si="261"/>
        <v>0</v>
      </c>
      <c r="AT864" s="214">
        <f t="shared" si="261"/>
        <v>0</v>
      </c>
      <c r="AU864" s="214">
        <f t="shared" si="261"/>
        <v>0</v>
      </c>
      <c r="AV864" s="214">
        <f t="shared" si="261"/>
        <v>0</v>
      </c>
      <c r="AW864" s="214">
        <f t="shared" si="261"/>
        <v>0</v>
      </c>
      <c r="AX864" s="214">
        <f t="shared" si="261"/>
        <v>0</v>
      </c>
      <c r="AY864" s="214">
        <f t="shared" si="261"/>
        <v>0</v>
      </c>
      <c r="AZ864" s="214">
        <f t="shared" si="261"/>
        <v>0</v>
      </c>
      <c r="BA864" s="214">
        <f t="shared" si="261"/>
        <v>0</v>
      </c>
      <c r="BB864" s="214">
        <f t="shared" si="261"/>
        <v>0</v>
      </c>
      <c r="BC864" s="214">
        <f t="shared" si="261"/>
        <v>0</v>
      </c>
      <c r="BD864" s="214">
        <f t="shared" si="261"/>
        <v>0</v>
      </c>
      <c r="BE864" s="214">
        <f t="shared" si="261"/>
        <v>0</v>
      </c>
      <c r="BF864" s="214">
        <f t="shared" si="261"/>
        <v>0</v>
      </c>
      <c r="BG864" s="214">
        <f t="shared" si="261"/>
        <v>0</v>
      </c>
      <c r="BH864" s="214">
        <f t="shared" si="261"/>
        <v>0</v>
      </c>
      <c r="BI864" s="214">
        <f t="shared" si="261"/>
        <v>0</v>
      </c>
      <c r="BJ864" s="214">
        <f t="shared" si="261"/>
        <v>0</v>
      </c>
      <c r="BK864" s="214">
        <f t="shared" si="261"/>
        <v>0</v>
      </c>
      <c r="BL864" s="214">
        <f t="shared" si="261"/>
        <v>0</v>
      </c>
      <c r="BM864" s="214">
        <f t="shared" si="261"/>
        <v>0</v>
      </c>
      <c r="BN864" s="214">
        <f t="shared" si="261"/>
        <v>0</v>
      </c>
      <c r="BO864" s="214">
        <f t="shared" ref="BO864:CA864" si="263">SUM(BO865:BO866)</f>
        <v>0</v>
      </c>
      <c r="BP864" s="214">
        <f t="shared" si="263"/>
        <v>0</v>
      </c>
      <c r="BQ864" s="214">
        <f t="shared" si="263"/>
        <v>0</v>
      </c>
      <c r="BR864" s="214">
        <f t="shared" si="263"/>
        <v>0</v>
      </c>
      <c r="BS864" s="214">
        <f t="shared" si="263"/>
        <v>0</v>
      </c>
      <c r="BT864" s="214">
        <f t="shared" si="263"/>
        <v>0</v>
      </c>
      <c r="BU864" s="214">
        <f t="shared" si="263"/>
        <v>0</v>
      </c>
      <c r="BV864" s="214">
        <f t="shared" si="263"/>
        <v>0</v>
      </c>
      <c r="BW864" s="214">
        <f t="shared" si="263"/>
        <v>0</v>
      </c>
      <c r="BX864" s="214">
        <f t="shared" si="263"/>
        <v>0</v>
      </c>
      <c r="BY864" s="214">
        <f t="shared" si="263"/>
        <v>0</v>
      </c>
      <c r="BZ864" s="214">
        <f t="shared" si="263"/>
        <v>0</v>
      </c>
      <c r="CA864" s="214">
        <f t="shared" si="263"/>
        <v>0</v>
      </c>
    </row>
    <row r="865" spans="1:79" ht="78.75" x14ac:dyDescent="0.25">
      <c r="A865" s="171" t="s">
        <v>900</v>
      </c>
      <c r="B865" s="85" t="s">
        <v>389</v>
      </c>
      <c r="C865" s="171" t="s">
        <v>2629</v>
      </c>
      <c r="D865" s="87">
        <v>12.937139999999999</v>
      </c>
      <c r="E865" s="66">
        <v>0</v>
      </c>
      <c r="F865" s="66">
        <v>0</v>
      </c>
      <c r="G865" s="66">
        <v>0</v>
      </c>
      <c r="H865" s="66">
        <v>0</v>
      </c>
      <c r="I865" s="66">
        <v>0</v>
      </c>
      <c r="J865" s="66">
        <v>0</v>
      </c>
      <c r="K865" s="66">
        <v>0</v>
      </c>
      <c r="L865" s="66">
        <v>0</v>
      </c>
      <c r="M865" s="66">
        <v>0</v>
      </c>
      <c r="N865" s="66">
        <v>0</v>
      </c>
      <c r="O865" s="66">
        <v>0</v>
      </c>
      <c r="P865" s="66">
        <v>0</v>
      </c>
      <c r="Q865" s="66">
        <v>0</v>
      </c>
      <c r="R865" s="66">
        <v>0</v>
      </c>
      <c r="S865" s="66">
        <v>0</v>
      </c>
      <c r="T865" s="66">
        <v>0</v>
      </c>
      <c r="U865" s="66">
        <v>0</v>
      </c>
      <c r="V865" s="66">
        <v>0</v>
      </c>
      <c r="W865" s="66">
        <v>0</v>
      </c>
      <c r="X865" s="66">
        <v>0</v>
      </c>
      <c r="Y865" s="66">
        <v>0</v>
      </c>
      <c r="Z865" s="66">
        <v>0</v>
      </c>
      <c r="AA865" s="66">
        <v>0</v>
      </c>
      <c r="AB865" s="66">
        <v>0</v>
      </c>
      <c r="AC865" s="66">
        <v>0</v>
      </c>
      <c r="AD865" s="66">
        <v>0</v>
      </c>
      <c r="AE865" s="66">
        <v>0</v>
      </c>
      <c r="AF865" s="66">
        <v>0</v>
      </c>
      <c r="AG865" s="66">
        <v>0</v>
      </c>
      <c r="AH865" s="66">
        <v>0</v>
      </c>
      <c r="AI865" s="66">
        <v>0</v>
      </c>
      <c r="AJ865" s="66"/>
      <c r="AK865" s="66">
        <v>0</v>
      </c>
      <c r="AL865" s="66"/>
      <c r="AM865" s="66"/>
      <c r="AN865" s="66"/>
      <c r="AO865" s="66">
        <v>0</v>
      </c>
      <c r="AP865" s="66">
        <v>0</v>
      </c>
      <c r="AQ865" s="66"/>
      <c r="AR865" s="66">
        <v>0</v>
      </c>
      <c r="AS865" s="66"/>
      <c r="AT865" s="66"/>
      <c r="AU865" s="66"/>
      <c r="AV865" s="66">
        <v>0</v>
      </c>
      <c r="AW865" s="87">
        <v>0</v>
      </c>
      <c r="AX865" s="66"/>
      <c r="AY865" s="87">
        <v>0</v>
      </c>
      <c r="AZ865" s="66"/>
      <c r="BA865" s="66"/>
      <c r="BB865" s="66"/>
      <c r="BC865" s="66">
        <v>0</v>
      </c>
      <c r="BD865" s="87">
        <v>0</v>
      </c>
      <c r="BE865" s="66"/>
      <c r="BF865" s="87">
        <v>0</v>
      </c>
      <c r="BG865" s="66"/>
      <c r="BH865" s="66"/>
      <c r="BI865" s="66"/>
      <c r="BJ865" s="66">
        <v>0</v>
      </c>
      <c r="BK865" s="87">
        <v>0</v>
      </c>
      <c r="BL865" s="66"/>
      <c r="BM865" s="87">
        <v>0</v>
      </c>
      <c r="BN865" s="66"/>
      <c r="BO865" s="66"/>
      <c r="BP865" s="66"/>
      <c r="BQ865" s="66"/>
      <c r="BR865" s="66"/>
      <c r="BS865" s="66"/>
      <c r="BT865" s="66"/>
      <c r="BU865" s="66"/>
      <c r="BV865" s="66"/>
      <c r="BW865" s="66"/>
      <c r="BX865" s="66"/>
      <c r="BY865" s="66"/>
      <c r="BZ865" s="66"/>
      <c r="CA865" s="66"/>
    </row>
    <row r="866" spans="1:79" ht="47.25" x14ac:dyDescent="0.25">
      <c r="A866" s="171" t="s">
        <v>900</v>
      </c>
      <c r="B866" s="86" t="s">
        <v>955</v>
      </c>
      <c r="C866" s="171" t="s">
        <v>2630</v>
      </c>
      <c r="D866" s="87">
        <v>0</v>
      </c>
      <c r="E866" s="66">
        <v>0</v>
      </c>
      <c r="F866" s="66">
        <v>0</v>
      </c>
      <c r="G866" s="66">
        <v>0</v>
      </c>
      <c r="H866" s="66">
        <v>0</v>
      </c>
      <c r="I866" s="66">
        <v>0</v>
      </c>
      <c r="J866" s="66">
        <v>0</v>
      </c>
      <c r="K866" s="66">
        <v>0</v>
      </c>
      <c r="L866" s="66">
        <v>0</v>
      </c>
      <c r="M866" s="66">
        <v>0</v>
      </c>
      <c r="N866" s="66">
        <v>0</v>
      </c>
      <c r="O866" s="66">
        <v>0</v>
      </c>
      <c r="P866" s="66">
        <v>0</v>
      </c>
      <c r="Q866" s="66">
        <v>0</v>
      </c>
      <c r="R866" s="66">
        <v>0</v>
      </c>
      <c r="S866" s="66">
        <v>0</v>
      </c>
      <c r="T866" s="66">
        <v>0</v>
      </c>
      <c r="U866" s="66">
        <v>0</v>
      </c>
      <c r="V866" s="66">
        <v>0</v>
      </c>
      <c r="W866" s="66">
        <v>0</v>
      </c>
      <c r="X866" s="66">
        <v>0</v>
      </c>
      <c r="Y866" s="66">
        <v>0</v>
      </c>
      <c r="Z866" s="66">
        <v>0</v>
      </c>
      <c r="AA866" s="66">
        <v>0</v>
      </c>
      <c r="AB866" s="66">
        <v>0</v>
      </c>
      <c r="AC866" s="66">
        <v>0</v>
      </c>
      <c r="AD866" s="66">
        <v>0</v>
      </c>
      <c r="AE866" s="66">
        <v>0</v>
      </c>
      <c r="AF866" s="66">
        <v>0</v>
      </c>
      <c r="AG866" s="66">
        <v>0</v>
      </c>
      <c r="AH866" s="66">
        <v>0</v>
      </c>
      <c r="AI866" s="66"/>
      <c r="AJ866" s="66"/>
      <c r="AK866" s="66"/>
      <c r="AL866" s="66"/>
      <c r="AM866" s="66"/>
      <c r="AN866" s="66"/>
      <c r="AO866" s="66">
        <v>0</v>
      </c>
      <c r="AP866" s="66">
        <v>0</v>
      </c>
      <c r="AQ866" s="66"/>
      <c r="AR866" s="66">
        <v>0</v>
      </c>
      <c r="AS866" s="66"/>
      <c r="AT866" s="66"/>
      <c r="AU866" s="66"/>
      <c r="AV866" s="66">
        <v>0</v>
      </c>
      <c r="AW866" s="87">
        <v>0</v>
      </c>
      <c r="AX866" s="66"/>
      <c r="AY866" s="87">
        <v>0</v>
      </c>
      <c r="AZ866" s="66"/>
      <c r="BA866" s="66"/>
      <c r="BB866" s="66"/>
      <c r="BC866" s="66">
        <v>0</v>
      </c>
      <c r="BD866" s="87">
        <v>0</v>
      </c>
      <c r="BE866" s="66"/>
      <c r="BF866" s="87">
        <v>0</v>
      </c>
      <c r="BG866" s="66"/>
      <c r="BH866" s="66"/>
      <c r="BI866" s="66"/>
      <c r="BJ866" s="66">
        <v>0</v>
      </c>
      <c r="BK866" s="87">
        <v>0</v>
      </c>
      <c r="BL866" s="66"/>
      <c r="BM866" s="87">
        <v>0</v>
      </c>
      <c r="BN866" s="66"/>
      <c r="BO866" s="66"/>
      <c r="BP866" s="66"/>
      <c r="BQ866" s="66"/>
      <c r="BR866" s="66"/>
      <c r="BS866" s="66"/>
      <c r="BT866" s="66"/>
      <c r="BU866" s="66"/>
      <c r="BV866" s="66"/>
      <c r="BW866" s="66"/>
      <c r="BX866" s="66"/>
      <c r="BY866" s="66"/>
      <c r="BZ866" s="66"/>
      <c r="CA866" s="66"/>
    </row>
    <row r="867" spans="1:79" x14ac:dyDescent="0.25">
      <c r="A867" s="210"/>
      <c r="B867" s="212" t="s">
        <v>74</v>
      </c>
      <c r="C867" s="210"/>
      <c r="D867" s="214">
        <f t="shared" ref="D867:BN867" si="264">SUM(D868:D868)</f>
        <v>6.6904899999999996</v>
      </c>
      <c r="E867" s="214">
        <f t="shared" si="264"/>
        <v>0</v>
      </c>
      <c r="F867" s="214">
        <f t="shared" si="264"/>
        <v>6.6904899999999996</v>
      </c>
      <c r="G867" s="214">
        <f t="shared" si="264"/>
        <v>0.16</v>
      </c>
      <c r="H867" s="214">
        <f t="shared" si="264"/>
        <v>0</v>
      </c>
      <c r="I867" s="214">
        <f t="shared" si="264"/>
        <v>1.2</v>
      </c>
      <c r="J867" s="214">
        <f t="shared" si="264"/>
        <v>0</v>
      </c>
      <c r="K867" s="214">
        <f t="shared" si="264"/>
        <v>0</v>
      </c>
      <c r="L867" s="214">
        <f t="shared" si="264"/>
        <v>0</v>
      </c>
      <c r="M867" s="214">
        <f t="shared" si="264"/>
        <v>0</v>
      </c>
      <c r="N867" s="214">
        <f t="shared" si="264"/>
        <v>0</v>
      </c>
      <c r="O867" s="214">
        <f t="shared" si="264"/>
        <v>0</v>
      </c>
      <c r="P867" s="214">
        <f t="shared" si="264"/>
        <v>0</v>
      </c>
      <c r="Q867" s="214">
        <f t="shared" si="264"/>
        <v>0</v>
      </c>
      <c r="R867" s="214">
        <f t="shared" si="264"/>
        <v>0</v>
      </c>
      <c r="S867" s="214">
        <f t="shared" si="264"/>
        <v>0</v>
      </c>
      <c r="T867" s="214">
        <f t="shared" si="264"/>
        <v>0</v>
      </c>
      <c r="U867" s="214">
        <f t="shared" si="264"/>
        <v>0</v>
      </c>
      <c r="V867" s="214">
        <f t="shared" si="264"/>
        <v>0</v>
      </c>
      <c r="W867" s="214">
        <f t="shared" si="264"/>
        <v>0</v>
      </c>
      <c r="X867" s="214">
        <f t="shared" si="264"/>
        <v>0</v>
      </c>
      <c r="Y867" s="214">
        <f t="shared" si="264"/>
        <v>0</v>
      </c>
      <c r="Z867" s="214">
        <f t="shared" si="264"/>
        <v>0</v>
      </c>
      <c r="AA867" s="214">
        <f t="shared" si="264"/>
        <v>0</v>
      </c>
      <c r="AB867" s="214">
        <f t="shared" si="264"/>
        <v>0</v>
      </c>
      <c r="AC867" s="214">
        <f t="shared" si="264"/>
        <v>0</v>
      </c>
      <c r="AD867" s="214">
        <f t="shared" si="264"/>
        <v>0</v>
      </c>
      <c r="AE867" s="214">
        <f t="shared" si="264"/>
        <v>0</v>
      </c>
      <c r="AF867" s="214">
        <f t="shared" si="264"/>
        <v>0</v>
      </c>
      <c r="AG867" s="214">
        <f t="shared" si="264"/>
        <v>0</v>
      </c>
      <c r="AH867" s="214">
        <f t="shared" si="264"/>
        <v>6.6904899999999996</v>
      </c>
      <c r="AI867" s="214">
        <f t="shared" si="264"/>
        <v>0.16</v>
      </c>
      <c r="AJ867" s="214">
        <f t="shared" si="264"/>
        <v>0</v>
      </c>
      <c r="AK867" s="214">
        <f t="shared" si="264"/>
        <v>1.2</v>
      </c>
      <c r="AL867" s="214">
        <f t="shared" si="264"/>
        <v>0</v>
      </c>
      <c r="AM867" s="214">
        <f t="shared" si="264"/>
        <v>0</v>
      </c>
      <c r="AN867" s="214">
        <f t="shared" si="264"/>
        <v>0</v>
      </c>
      <c r="AO867" s="214">
        <f t="shared" si="264"/>
        <v>6.4697798500000001</v>
      </c>
      <c r="AP867" s="214">
        <f t="shared" si="264"/>
        <v>0.16</v>
      </c>
      <c r="AQ867" s="214">
        <f t="shared" si="264"/>
        <v>0</v>
      </c>
      <c r="AR867" s="214">
        <f t="shared" si="264"/>
        <v>1.252</v>
      </c>
      <c r="AS867" s="214">
        <f t="shared" si="264"/>
        <v>0</v>
      </c>
      <c r="AT867" s="214">
        <f t="shared" si="264"/>
        <v>0</v>
      </c>
      <c r="AU867" s="214">
        <f t="shared" si="264"/>
        <v>0</v>
      </c>
      <c r="AV867" s="214">
        <f t="shared" si="264"/>
        <v>0</v>
      </c>
      <c r="AW867" s="214">
        <f t="shared" si="264"/>
        <v>0</v>
      </c>
      <c r="AX867" s="214">
        <f t="shared" si="264"/>
        <v>0</v>
      </c>
      <c r="AY867" s="214">
        <f t="shared" si="264"/>
        <v>0</v>
      </c>
      <c r="AZ867" s="214">
        <f t="shared" si="264"/>
        <v>0</v>
      </c>
      <c r="BA867" s="214">
        <f t="shared" si="264"/>
        <v>0</v>
      </c>
      <c r="BB867" s="214">
        <f t="shared" si="264"/>
        <v>0</v>
      </c>
      <c r="BC867" s="214">
        <f t="shared" si="264"/>
        <v>6.4697798500000001</v>
      </c>
      <c r="BD867" s="214">
        <f t="shared" si="264"/>
        <v>0.16</v>
      </c>
      <c r="BE867" s="214">
        <f t="shared" si="264"/>
        <v>0</v>
      </c>
      <c r="BF867" s="214">
        <f t="shared" si="264"/>
        <v>1.252</v>
      </c>
      <c r="BG867" s="214">
        <f t="shared" si="264"/>
        <v>0</v>
      </c>
      <c r="BH867" s="214">
        <f t="shared" si="264"/>
        <v>0</v>
      </c>
      <c r="BI867" s="214">
        <f t="shared" si="264"/>
        <v>0</v>
      </c>
      <c r="BJ867" s="214">
        <f t="shared" si="264"/>
        <v>0</v>
      </c>
      <c r="BK867" s="214">
        <f t="shared" si="264"/>
        <v>0</v>
      </c>
      <c r="BL867" s="214">
        <f t="shared" si="264"/>
        <v>0</v>
      </c>
      <c r="BM867" s="214">
        <f t="shared" si="264"/>
        <v>0</v>
      </c>
      <c r="BN867" s="214">
        <f t="shared" si="264"/>
        <v>0</v>
      </c>
      <c r="BO867" s="214">
        <f t="shared" ref="BO867:CA867" si="265">SUM(BO868:BO868)</f>
        <v>0</v>
      </c>
      <c r="BP867" s="214">
        <f t="shared" si="265"/>
        <v>0</v>
      </c>
      <c r="BQ867" s="214">
        <f t="shared" si="265"/>
        <v>0</v>
      </c>
      <c r="BR867" s="214">
        <f t="shared" si="265"/>
        <v>0</v>
      </c>
      <c r="BS867" s="214">
        <f t="shared" si="265"/>
        <v>0</v>
      </c>
      <c r="BT867" s="214">
        <f t="shared" si="265"/>
        <v>0</v>
      </c>
      <c r="BU867" s="214">
        <f t="shared" si="265"/>
        <v>0</v>
      </c>
      <c r="BV867" s="214">
        <f t="shared" si="265"/>
        <v>0</v>
      </c>
      <c r="BW867" s="214">
        <f t="shared" si="265"/>
        <v>0</v>
      </c>
      <c r="BX867" s="214">
        <f t="shared" si="265"/>
        <v>0</v>
      </c>
      <c r="BY867" s="214">
        <f t="shared" si="265"/>
        <v>0</v>
      </c>
      <c r="BZ867" s="214">
        <f t="shared" si="265"/>
        <v>0</v>
      </c>
      <c r="CA867" s="214">
        <f t="shared" si="265"/>
        <v>0</v>
      </c>
    </row>
    <row r="868" spans="1:79" ht="78.75" x14ac:dyDescent="0.25">
      <c r="A868" s="171" t="s">
        <v>900</v>
      </c>
      <c r="B868" s="86" t="s">
        <v>1841</v>
      </c>
      <c r="C868" s="171" t="s">
        <v>2631</v>
      </c>
      <c r="D868" s="87">
        <v>6.6904899999999996</v>
      </c>
      <c r="E868" s="66">
        <v>0</v>
      </c>
      <c r="F868" s="66">
        <v>6.6904899999999996</v>
      </c>
      <c r="G868" s="178">
        <v>0.16</v>
      </c>
      <c r="H868" s="66">
        <v>0</v>
      </c>
      <c r="I868" s="178">
        <v>1.2</v>
      </c>
      <c r="J868" s="66">
        <v>0</v>
      </c>
      <c r="K868" s="66">
        <v>0</v>
      </c>
      <c r="L868" s="66">
        <v>0</v>
      </c>
      <c r="M868" s="66">
        <v>0</v>
      </c>
      <c r="N868" s="66">
        <v>0</v>
      </c>
      <c r="O868" s="66">
        <v>0</v>
      </c>
      <c r="P868" s="66">
        <v>0</v>
      </c>
      <c r="Q868" s="66">
        <v>0</v>
      </c>
      <c r="R868" s="66">
        <v>0</v>
      </c>
      <c r="S868" s="66">
        <v>0</v>
      </c>
      <c r="T868" s="66">
        <v>0</v>
      </c>
      <c r="U868" s="66">
        <v>0</v>
      </c>
      <c r="V868" s="66">
        <v>0</v>
      </c>
      <c r="W868" s="66">
        <v>0</v>
      </c>
      <c r="X868" s="66">
        <v>0</v>
      </c>
      <c r="Y868" s="66">
        <v>0</v>
      </c>
      <c r="Z868" s="66">
        <v>0</v>
      </c>
      <c r="AA868" s="66">
        <v>0</v>
      </c>
      <c r="AB868" s="66">
        <v>0</v>
      </c>
      <c r="AC868" s="66">
        <v>0</v>
      </c>
      <c r="AD868" s="66">
        <v>0</v>
      </c>
      <c r="AE868" s="66">
        <v>0</v>
      </c>
      <c r="AF868" s="66">
        <v>0</v>
      </c>
      <c r="AG868" s="66">
        <v>0</v>
      </c>
      <c r="AH868" s="66">
        <v>6.6904899999999996</v>
      </c>
      <c r="AI868" s="178">
        <v>0.16</v>
      </c>
      <c r="AJ868" s="178"/>
      <c r="AK868" s="178">
        <v>1.2</v>
      </c>
      <c r="AL868" s="178"/>
      <c r="AM868" s="178"/>
      <c r="AN868" s="178"/>
      <c r="AO868" s="66">
        <v>6.4697798500000001</v>
      </c>
      <c r="AP868" s="66">
        <v>0.16</v>
      </c>
      <c r="AQ868" s="178"/>
      <c r="AR868" s="66">
        <v>1.252</v>
      </c>
      <c r="AS868" s="178"/>
      <c r="AT868" s="178"/>
      <c r="AU868" s="178"/>
      <c r="AV868" s="66">
        <v>0</v>
      </c>
      <c r="AW868" s="87">
        <v>0</v>
      </c>
      <c r="AX868" s="178"/>
      <c r="AY868" s="87">
        <v>0</v>
      </c>
      <c r="AZ868" s="178"/>
      <c r="BA868" s="178"/>
      <c r="BB868" s="178"/>
      <c r="BC868" s="66">
        <v>6.4697798500000001</v>
      </c>
      <c r="BD868" s="87">
        <v>0.16</v>
      </c>
      <c r="BE868" s="178"/>
      <c r="BF868" s="87">
        <v>1.252</v>
      </c>
      <c r="BG868" s="178"/>
      <c r="BH868" s="178"/>
      <c r="BI868" s="178"/>
      <c r="BJ868" s="66">
        <v>0</v>
      </c>
      <c r="BK868" s="87">
        <v>0</v>
      </c>
      <c r="BL868" s="178"/>
      <c r="BM868" s="87">
        <v>0</v>
      </c>
      <c r="BN868" s="178"/>
      <c r="BO868" s="178"/>
      <c r="BP868" s="178"/>
      <c r="BQ868" s="178"/>
      <c r="BR868" s="178"/>
      <c r="BS868" s="178"/>
      <c r="BT868" s="178"/>
      <c r="BU868" s="178"/>
      <c r="BV868" s="178"/>
      <c r="BW868" s="178"/>
      <c r="BX868" s="178"/>
      <c r="BY868" s="178"/>
      <c r="BZ868" s="178"/>
      <c r="CA868" s="178"/>
    </row>
    <row r="869" spans="1:79" x14ac:dyDescent="0.25">
      <c r="A869" s="217"/>
      <c r="B869" s="212" t="s">
        <v>59</v>
      </c>
      <c r="C869" s="217"/>
      <c r="D869" s="219">
        <f t="shared" ref="D869:BN869" si="266">SUM(D870)</f>
        <v>3.2970700000000002</v>
      </c>
      <c r="E869" s="219">
        <f t="shared" si="266"/>
        <v>0</v>
      </c>
      <c r="F869" s="219">
        <f t="shared" si="266"/>
        <v>3.2970700000000002</v>
      </c>
      <c r="G869" s="219">
        <f t="shared" si="266"/>
        <v>0.25</v>
      </c>
      <c r="H869" s="219">
        <f t="shared" si="266"/>
        <v>0</v>
      </c>
      <c r="I869" s="219">
        <f t="shared" si="266"/>
        <v>0.1</v>
      </c>
      <c r="J869" s="219">
        <f t="shared" si="266"/>
        <v>0</v>
      </c>
      <c r="K869" s="219">
        <f t="shared" si="266"/>
        <v>0</v>
      </c>
      <c r="L869" s="219">
        <f t="shared" si="266"/>
        <v>0</v>
      </c>
      <c r="M869" s="219">
        <f t="shared" si="266"/>
        <v>0</v>
      </c>
      <c r="N869" s="219">
        <f t="shared" si="266"/>
        <v>0</v>
      </c>
      <c r="O869" s="219">
        <f t="shared" si="266"/>
        <v>0</v>
      </c>
      <c r="P869" s="219">
        <f t="shared" si="266"/>
        <v>0</v>
      </c>
      <c r="Q869" s="219">
        <f t="shared" si="266"/>
        <v>0</v>
      </c>
      <c r="R869" s="219">
        <f t="shared" si="266"/>
        <v>0</v>
      </c>
      <c r="S869" s="219">
        <f t="shared" si="266"/>
        <v>0</v>
      </c>
      <c r="T869" s="219">
        <f t="shared" si="266"/>
        <v>0</v>
      </c>
      <c r="U869" s="219">
        <f t="shared" si="266"/>
        <v>0</v>
      </c>
      <c r="V869" s="219">
        <f t="shared" si="266"/>
        <v>0</v>
      </c>
      <c r="W869" s="219">
        <f t="shared" si="266"/>
        <v>0</v>
      </c>
      <c r="X869" s="219">
        <f t="shared" si="266"/>
        <v>0</v>
      </c>
      <c r="Y869" s="219">
        <f t="shared" si="266"/>
        <v>0</v>
      </c>
      <c r="Z869" s="219">
        <f t="shared" si="266"/>
        <v>0</v>
      </c>
      <c r="AA869" s="219">
        <f t="shared" si="266"/>
        <v>0</v>
      </c>
      <c r="AB869" s="219">
        <f t="shared" si="266"/>
        <v>0</v>
      </c>
      <c r="AC869" s="219">
        <f t="shared" si="266"/>
        <v>0</v>
      </c>
      <c r="AD869" s="219">
        <f t="shared" si="266"/>
        <v>0</v>
      </c>
      <c r="AE869" s="219">
        <f t="shared" si="266"/>
        <v>0</v>
      </c>
      <c r="AF869" s="219">
        <f t="shared" si="266"/>
        <v>0</v>
      </c>
      <c r="AG869" s="219">
        <f t="shared" si="266"/>
        <v>0</v>
      </c>
      <c r="AH869" s="219">
        <f t="shared" si="266"/>
        <v>3.2970700000000002</v>
      </c>
      <c r="AI869" s="219">
        <f t="shared" si="266"/>
        <v>0.25</v>
      </c>
      <c r="AJ869" s="219">
        <f t="shared" si="266"/>
        <v>0</v>
      </c>
      <c r="AK869" s="219">
        <f t="shared" si="266"/>
        <v>0.1</v>
      </c>
      <c r="AL869" s="219">
        <f t="shared" si="266"/>
        <v>0</v>
      </c>
      <c r="AM869" s="219">
        <f t="shared" si="266"/>
        <v>0</v>
      </c>
      <c r="AN869" s="219">
        <f t="shared" si="266"/>
        <v>0</v>
      </c>
      <c r="AO869" s="219">
        <f t="shared" si="266"/>
        <v>2.9570243700000001</v>
      </c>
      <c r="AP869" s="219">
        <f t="shared" si="266"/>
        <v>0.25</v>
      </c>
      <c r="AQ869" s="219">
        <f t="shared" si="266"/>
        <v>0</v>
      </c>
      <c r="AR869" s="219">
        <f t="shared" si="266"/>
        <v>3.9E-2</v>
      </c>
      <c r="AS869" s="219">
        <f t="shared" si="266"/>
        <v>0</v>
      </c>
      <c r="AT869" s="219">
        <f t="shared" si="266"/>
        <v>0</v>
      </c>
      <c r="AU869" s="219">
        <f t="shared" si="266"/>
        <v>0</v>
      </c>
      <c r="AV869" s="219">
        <f t="shared" si="266"/>
        <v>0</v>
      </c>
      <c r="AW869" s="219">
        <f t="shared" si="266"/>
        <v>0</v>
      </c>
      <c r="AX869" s="219">
        <f t="shared" si="266"/>
        <v>0</v>
      </c>
      <c r="AY869" s="219">
        <f t="shared" si="266"/>
        <v>0</v>
      </c>
      <c r="AZ869" s="219">
        <f t="shared" si="266"/>
        <v>0</v>
      </c>
      <c r="BA869" s="219">
        <f t="shared" si="266"/>
        <v>0</v>
      </c>
      <c r="BB869" s="219">
        <f t="shared" si="266"/>
        <v>0</v>
      </c>
      <c r="BC869" s="219">
        <f t="shared" si="266"/>
        <v>2.9570243700000001</v>
      </c>
      <c r="BD869" s="219">
        <f t="shared" si="266"/>
        <v>0.25</v>
      </c>
      <c r="BE869" s="219">
        <f t="shared" si="266"/>
        <v>0</v>
      </c>
      <c r="BF869" s="219">
        <f t="shared" si="266"/>
        <v>3.9E-2</v>
      </c>
      <c r="BG869" s="219">
        <f t="shared" si="266"/>
        <v>0</v>
      </c>
      <c r="BH869" s="219">
        <f t="shared" si="266"/>
        <v>0</v>
      </c>
      <c r="BI869" s="219">
        <f t="shared" si="266"/>
        <v>0</v>
      </c>
      <c r="BJ869" s="219">
        <f t="shared" si="266"/>
        <v>0</v>
      </c>
      <c r="BK869" s="219">
        <f t="shared" si="266"/>
        <v>0</v>
      </c>
      <c r="BL869" s="219">
        <f t="shared" si="266"/>
        <v>0</v>
      </c>
      <c r="BM869" s="219">
        <f t="shared" si="266"/>
        <v>0</v>
      </c>
      <c r="BN869" s="219">
        <f t="shared" si="266"/>
        <v>0</v>
      </c>
      <c r="BO869" s="219">
        <f t="shared" ref="BO869:CA869" si="267">SUM(BO870)</f>
        <v>0</v>
      </c>
      <c r="BP869" s="219">
        <f t="shared" si="267"/>
        <v>0</v>
      </c>
      <c r="BQ869" s="219">
        <f t="shared" si="267"/>
        <v>0</v>
      </c>
      <c r="BR869" s="219">
        <f t="shared" si="267"/>
        <v>0</v>
      </c>
      <c r="BS869" s="219">
        <f t="shared" si="267"/>
        <v>0</v>
      </c>
      <c r="BT869" s="219">
        <f t="shared" si="267"/>
        <v>0</v>
      </c>
      <c r="BU869" s="219">
        <f t="shared" si="267"/>
        <v>0</v>
      </c>
      <c r="BV869" s="219">
        <f t="shared" si="267"/>
        <v>0</v>
      </c>
      <c r="BW869" s="219">
        <f t="shared" si="267"/>
        <v>0</v>
      </c>
      <c r="BX869" s="219">
        <f t="shared" si="267"/>
        <v>0</v>
      </c>
      <c r="BY869" s="219">
        <f t="shared" si="267"/>
        <v>0</v>
      </c>
      <c r="BZ869" s="219">
        <f t="shared" si="267"/>
        <v>0</v>
      </c>
      <c r="CA869" s="219">
        <f t="shared" si="267"/>
        <v>0</v>
      </c>
    </row>
    <row r="870" spans="1:79" ht="63" x14ac:dyDescent="0.25">
      <c r="A870" s="171" t="s">
        <v>900</v>
      </c>
      <c r="B870" s="85" t="s">
        <v>1842</v>
      </c>
      <c r="C870" s="171" t="s">
        <v>2632</v>
      </c>
      <c r="D870" s="87">
        <v>3.2970700000000002</v>
      </c>
      <c r="E870" s="66">
        <v>0</v>
      </c>
      <c r="F870" s="66">
        <v>3.2970700000000002</v>
      </c>
      <c r="G870" s="178">
        <v>0.25</v>
      </c>
      <c r="H870" s="66">
        <v>0</v>
      </c>
      <c r="I870" s="178">
        <v>0.1</v>
      </c>
      <c r="J870" s="66">
        <v>0</v>
      </c>
      <c r="K870" s="66">
        <v>0</v>
      </c>
      <c r="L870" s="66">
        <v>0</v>
      </c>
      <c r="M870" s="66">
        <v>0</v>
      </c>
      <c r="N870" s="66">
        <v>0</v>
      </c>
      <c r="O870" s="66">
        <v>0</v>
      </c>
      <c r="P870" s="66">
        <v>0</v>
      </c>
      <c r="Q870" s="66">
        <v>0</v>
      </c>
      <c r="R870" s="66">
        <v>0</v>
      </c>
      <c r="S870" s="66">
        <v>0</v>
      </c>
      <c r="T870" s="66">
        <v>0</v>
      </c>
      <c r="U870" s="66">
        <v>0</v>
      </c>
      <c r="V870" s="66">
        <v>0</v>
      </c>
      <c r="W870" s="66">
        <v>0</v>
      </c>
      <c r="X870" s="66">
        <v>0</v>
      </c>
      <c r="Y870" s="66">
        <v>0</v>
      </c>
      <c r="Z870" s="66">
        <v>0</v>
      </c>
      <c r="AA870" s="66">
        <v>0</v>
      </c>
      <c r="AB870" s="66">
        <v>0</v>
      </c>
      <c r="AC870" s="66">
        <v>0</v>
      </c>
      <c r="AD870" s="66">
        <v>0</v>
      </c>
      <c r="AE870" s="66">
        <v>0</v>
      </c>
      <c r="AF870" s="66">
        <v>0</v>
      </c>
      <c r="AG870" s="66">
        <v>0</v>
      </c>
      <c r="AH870" s="66">
        <v>3.2970700000000002</v>
      </c>
      <c r="AI870" s="178">
        <v>0.25</v>
      </c>
      <c r="AJ870" s="178"/>
      <c r="AK870" s="178">
        <v>0.1</v>
      </c>
      <c r="AL870" s="178"/>
      <c r="AM870" s="178"/>
      <c r="AN870" s="178"/>
      <c r="AO870" s="66">
        <v>2.9570243700000001</v>
      </c>
      <c r="AP870" s="66">
        <v>0.25</v>
      </c>
      <c r="AQ870" s="178"/>
      <c r="AR870" s="66">
        <v>3.9E-2</v>
      </c>
      <c r="AS870" s="178"/>
      <c r="AT870" s="178"/>
      <c r="AU870" s="178"/>
      <c r="AV870" s="66">
        <v>0</v>
      </c>
      <c r="AW870" s="87">
        <v>0</v>
      </c>
      <c r="AX870" s="178"/>
      <c r="AY870" s="87">
        <v>0</v>
      </c>
      <c r="AZ870" s="178"/>
      <c r="BA870" s="178"/>
      <c r="BB870" s="178"/>
      <c r="BC870" s="66">
        <v>2.9570243700000001</v>
      </c>
      <c r="BD870" s="87">
        <v>0.25</v>
      </c>
      <c r="BE870" s="178"/>
      <c r="BF870" s="87">
        <v>3.9E-2</v>
      </c>
      <c r="BG870" s="178"/>
      <c r="BH870" s="178"/>
      <c r="BI870" s="178"/>
      <c r="BJ870" s="66">
        <v>0</v>
      </c>
      <c r="BK870" s="87">
        <v>0</v>
      </c>
      <c r="BL870" s="178"/>
      <c r="BM870" s="87">
        <v>0</v>
      </c>
      <c r="BN870" s="178"/>
      <c r="BO870" s="178"/>
      <c r="BP870" s="178"/>
      <c r="BQ870" s="178"/>
      <c r="BR870" s="178"/>
      <c r="BS870" s="178"/>
      <c r="BT870" s="178"/>
      <c r="BU870" s="178"/>
      <c r="BV870" s="178"/>
      <c r="BW870" s="178"/>
      <c r="BX870" s="178"/>
      <c r="BY870" s="178"/>
      <c r="BZ870" s="178"/>
      <c r="CA870" s="178"/>
    </row>
    <row r="871" spans="1:79" ht="31.5" x14ac:dyDescent="0.25">
      <c r="A871" s="220"/>
      <c r="B871" s="216" t="s">
        <v>105</v>
      </c>
      <c r="C871" s="220"/>
      <c r="D871" s="225">
        <f t="shared" ref="D871:BN871" si="268">D872+D877+D882+D885+D889+D891+D896+D910+D915+D917+D919+D921+D923+D928+D938+D940+D946+D948+D951+D960+D963+D966+D986+D1000+D1015+D1021+D1023+D1026+D1034+D1044+D887+D1049+D1059+D1051+D1065+D1067+D1069+D1074+D1071+D1032+D1077+D1079</f>
        <v>2193.2963025700005</v>
      </c>
      <c r="E871" s="225">
        <f t="shared" ref="E871" si="269">E872+E877+E882+E885+E889+E891+E896+E910+E915+E917+E919+E921+E923+E928+E938+E940+E946+E948+E951+E960+E963+E966+E986+E1000+E1015+E1021+E1023+E1026+E1034+E1044+E887+E1049+E1059+E1051+E1065+E1067+E1069+E1074+E1071+E1032+E1077+E1079</f>
        <v>0</v>
      </c>
      <c r="F871" s="225">
        <f t="shared" si="268"/>
        <v>1007.6619405599998</v>
      </c>
      <c r="G871" s="225">
        <f t="shared" si="268"/>
        <v>30.23</v>
      </c>
      <c r="H871" s="225">
        <f t="shared" si="268"/>
        <v>0</v>
      </c>
      <c r="I871" s="225">
        <f t="shared" si="268"/>
        <v>79.788999999999987</v>
      </c>
      <c r="J871" s="225">
        <f t="shared" si="268"/>
        <v>0</v>
      </c>
      <c r="K871" s="225">
        <f t="shared" si="268"/>
        <v>0</v>
      </c>
      <c r="L871" s="225">
        <f t="shared" si="268"/>
        <v>0</v>
      </c>
      <c r="M871" s="225">
        <f t="shared" si="268"/>
        <v>0</v>
      </c>
      <c r="N871" s="225">
        <f t="shared" si="268"/>
        <v>0</v>
      </c>
      <c r="O871" s="225">
        <f t="shared" si="268"/>
        <v>0</v>
      </c>
      <c r="P871" s="225">
        <f t="shared" si="268"/>
        <v>0</v>
      </c>
      <c r="Q871" s="225">
        <f t="shared" si="268"/>
        <v>0</v>
      </c>
      <c r="R871" s="225">
        <f t="shared" si="268"/>
        <v>0</v>
      </c>
      <c r="S871" s="225">
        <f t="shared" si="268"/>
        <v>0</v>
      </c>
      <c r="T871" s="225">
        <f t="shared" si="268"/>
        <v>0</v>
      </c>
      <c r="U871" s="225">
        <f t="shared" si="268"/>
        <v>0</v>
      </c>
      <c r="V871" s="225">
        <f t="shared" si="268"/>
        <v>0</v>
      </c>
      <c r="W871" s="225">
        <f t="shared" si="268"/>
        <v>0</v>
      </c>
      <c r="X871" s="225">
        <f t="shared" si="268"/>
        <v>0</v>
      </c>
      <c r="Y871" s="225">
        <f t="shared" si="268"/>
        <v>0</v>
      </c>
      <c r="Z871" s="225">
        <f t="shared" si="268"/>
        <v>0</v>
      </c>
      <c r="AA871" s="225">
        <f t="shared" si="268"/>
        <v>0</v>
      </c>
      <c r="AB871" s="225">
        <f t="shared" si="268"/>
        <v>0</v>
      </c>
      <c r="AC871" s="225">
        <f t="shared" si="268"/>
        <v>0</v>
      </c>
      <c r="AD871" s="225">
        <f t="shared" si="268"/>
        <v>0</v>
      </c>
      <c r="AE871" s="225">
        <f t="shared" si="268"/>
        <v>0</v>
      </c>
      <c r="AF871" s="225">
        <f t="shared" si="268"/>
        <v>0</v>
      </c>
      <c r="AG871" s="225">
        <f t="shared" si="268"/>
        <v>0</v>
      </c>
      <c r="AH871" s="225">
        <f t="shared" si="268"/>
        <v>1007.6619405599998</v>
      </c>
      <c r="AI871" s="225">
        <f t="shared" si="268"/>
        <v>30.23</v>
      </c>
      <c r="AJ871" s="225">
        <f t="shared" si="268"/>
        <v>0</v>
      </c>
      <c r="AK871" s="225">
        <f t="shared" si="268"/>
        <v>79.788999999999987</v>
      </c>
      <c r="AL871" s="225">
        <f t="shared" si="268"/>
        <v>0</v>
      </c>
      <c r="AM871" s="225">
        <f t="shared" si="268"/>
        <v>0</v>
      </c>
      <c r="AN871" s="225">
        <f t="shared" si="268"/>
        <v>0</v>
      </c>
      <c r="AO871" s="225">
        <f t="shared" si="268"/>
        <v>471.67051722999997</v>
      </c>
      <c r="AP871" s="225">
        <f t="shared" si="268"/>
        <v>16.82</v>
      </c>
      <c r="AQ871" s="225">
        <f t="shared" si="268"/>
        <v>0</v>
      </c>
      <c r="AR871" s="225">
        <f t="shared" si="268"/>
        <v>49.775596000000007</v>
      </c>
      <c r="AS871" s="225">
        <f t="shared" si="268"/>
        <v>0</v>
      </c>
      <c r="AT871" s="225">
        <f t="shared" si="268"/>
        <v>0</v>
      </c>
      <c r="AU871" s="225">
        <f t="shared" si="268"/>
        <v>0</v>
      </c>
      <c r="AV871" s="225">
        <f t="shared" si="268"/>
        <v>215.63331091999999</v>
      </c>
      <c r="AW871" s="225">
        <f t="shared" si="268"/>
        <v>2.52</v>
      </c>
      <c r="AX871" s="225">
        <f t="shared" si="268"/>
        <v>0</v>
      </c>
      <c r="AY871" s="225">
        <f t="shared" si="268"/>
        <v>26.67</v>
      </c>
      <c r="AZ871" s="225">
        <f t="shared" si="268"/>
        <v>0</v>
      </c>
      <c r="BA871" s="225">
        <f t="shared" si="268"/>
        <v>0</v>
      </c>
      <c r="BB871" s="225">
        <f t="shared" si="268"/>
        <v>0</v>
      </c>
      <c r="BC871" s="225">
        <f t="shared" si="268"/>
        <v>145.03798214999998</v>
      </c>
      <c r="BD871" s="225">
        <f t="shared" si="268"/>
        <v>7.9799999999999995</v>
      </c>
      <c r="BE871" s="225">
        <f t="shared" si="268"/>
        <v>0</v>
      </c>
      <c r="BF871" s="225">
        <f t="shared" si="268"/>
        <v>12.966900000000001</v>
      </c>
      <c r="BG871" s="225">
        <f t="shared" si="268"/>
        <v>0</v>
      </c>
      <c r="BH871" s="225">
        <f t="shared" si="268"/>
        <v>0</v>
      </c>
      <c r="BI871" s="225">
        <f t="shared" si="268"/>
        <v>0</v>
      </c>
      <c r="BJ871" s="225">
        <f t="shared" si="268"/>
        <v>110.99922416</v>
      </c>
      <c r="BK871" s="225">
        <f t="shared" si="268"/>
        <v>6.3199999999999994</v>
      </c>
      <c r="BL871" s="225">
        <f t="shared" si="268"/>
        <v>0</v>
      </c>
      <c r="BM871" s="225">
        <f t="shared" si="268"/>
        <v>10.138695999999998</v>
      </c>
      <c r="BN871" s="225">
        <f t="shared" si="268"/>
        <v>0</v>
      </c>
      <c r="BO871" s="225">
        <f t="shared" ref="BO871:CA871" si="270">BO872+BO877+BO882+BO885+BO889+BO891+BO896+BO910+BO915+BO917+BO919+BO921+BO923+BO928+BO938+BO940+BO946+BO948+BO951+BO960+BO963+BO966+BO986+BO1000+BO1015+BO1021+BO1023+BO1026+BO1034+BO1044+BO887+BO1049+BO1059+BO1051+BO1065+BO1067+BO1069+BO1074+BO1071+BO1032+BO1077+BO1079</f>
        <v>0</v>
      </c>
      <c r="BP871" s="225">
        <f t="shared" si="270"/>
        <v>0</v>
      </c>
      <c r="BQ871" s="225">
        <f t="shared" si="270"/>
        <v>0</v>
      </c>
      <c r="BR871" s="225">
        <f t="shared" si="270"/>
        <v>0</v>
      </c>
      <c r="BS871" s="225">
        <f t="shared" si="270"/>
        <v>0</v>
      </c>
      <c r="BT871" s="225">
        <f t="shared" si="270"/>
        <v>0</v>
      </c>
      <c r="BU871" s="225">
        <f t="shared" si="270"/>
        <v>0</v>
      </c>
      <c r="BV871" s="225">
        <f t="shared" si="270"/>
        <v>0</v>
      </c>
      <c r="BW871" s="225">
        <f t="shared" si="270"/>
        <v>0</v>
      </c>
      <c r="BX871" s="225">
        <f t="shared" si="270"/>
        <v>0</v>
      </c>
      <c r="BY871" s="225">
        <f t="shared" si="270"/>
        <v>0</v>
      </c>
      <c r="BZ871" s="225">
        <f t="shared" si="270"/>
        <v>0</v>
      </c>
      <c r="CA871" s="225">
        <f t="shared" si="270"/>
        <v>0</v>
      </c>
    </row>
    <row r="872" spans="1:79" x14ac:dyDescent="0.25">
      <c r="A872" s="220"/>
      <c r="B872" s="212" t="s">
        <v>26</v>
      </c>
      <c r="C872" s="220"/>
      <c r="D872" s="223">
        <f t="shared" ref="D872:BN872" si="271">SUM(D873:D876)</f>
        <v>12.969931999999998</v>
      </c>
      <c r="E872" s="223">
        <f t="shared" ref="E872" si="272">SUM(E873:E876)</f>
        <v>0</v>
      </c>
      <c r="F872" s="223">
        <f t="shared" si="271"/>
        <v>2.5669300000000002</v>
      </c>
      <c r="G872" s="223">
        <f t="shared" si="271"/>
        <v>0</v>
      </c>
      <c r="H872" s="223">
        <f t="shared" si="271"/>
        <v>0</v>
      </c>
      <c r="I872" s="223">
        <f t="shared" si="271"/>
        <v>0.2</v>
      </c>
      <c r="J872" s="223">
        <f t="shared" si="271"/>
        <v>0</v>
      </c>
      <c r="K872" s="223">
        <f t="shared" si="271"/>
        <v>0</v>
      </c>
      <c r="L872" s="223">
        <f t="shared" si="271"/>
        <v>0</v>
      </c>
      <c r="M872" s="223">
        <f t="shared" si="271"/>
        <v>0</v>
      </c>
      <c r="N872" s="223">
        <f t="shared" si="271"/>
        <v>0</v>
      </c>
      <c r="O872" s="223">
        <f t="shared" si="271"/>
        <v>0</v>
      </c>
      <c r="P872" s="223">
        <f t="shared" si="271"/>
        <v>0</v>
      </c>
      <c r="Q872" s="223">
        <f t="shared" si="271"/>
        <v>0</v>
      </c>
      <c r="R872" s="223">
        <f t="shared" si="271"/>
        <v>0</v>
      </c>
      <c r="S872" s="223">
        <f t="shared" si="271"/>
        <v>0</v>
      </c>
      <c r="T872" s="223">
        <f t="shared" si="271"/>
        <v>0</v>
      </c>
      <c r="U872" s="223">
        <f t="shared" si="271"/>
        <v>0</v>
      </c>
      <c r="V872" s="223">
        <f t="shared" si="271"/>
        <v>0</v>
      </c>
      <c r="W872" s="223">
        <f t="shared" si="271"/>
        <v>0</v>
      </c>
      <c r="X872" s="223">
        <f t="shared" si="271"/>
        <v>0</v>
      </c>
      <c r="Y872" s="223">
        <f t="shared" si="271"/>
        <v>0</v>
      </c>
      <c r="Z872" s="223">
        <f t="shared" si="271"/>
        <v>0</v>
      </c>
      <c r="AA872" s="223">
        <f t="shared" si="271"/>
        <v>0</v>
      </c>
      <c r="AB872" s="223">
        <f t="shared" si="271"/>
        <v>0</v>
      </c>
      <c r="AC872" s="223">
        <f t="shared" si="271"/>
        <v>0</v>
      </c>
      <c r="AD872" s="223">
        <f t="shared" si="271"/>
        <v>0</v>
      </c>
      <c r="AE872" s="223">
        <f t="shared" si="271"/>
        <v>0</v>
      </c>
      <c r="AF872" s="223">
        <f t="shared" si="271"/>
        <v>0</v>
      </c>
      <c r="AG872" s="223">
        <f t="shared" si="271"/>
        <v>0</v>
      </c>
      <c r="AH872" s="223">
        <f t="shared" si="271"/>
        <v>2.5669300000000002</v>
      </c>
      <c r="AI872" s="223">
        <f t="shared" si="271"/>
        <v>0</v>
      </c>
      <c r="AJ872" s="223">
        <f t="shared" si="271"/>
        <v>0</v>
      </c>
      <c r="AK872" s="223">
        <f t="shared" si="271"/>
        <v>0.2</v>
      </c>
      <c r="AL872" s="223">
        <f t="shared" si="271"/>
        <v>0</v>
      </c>
      <c r="AM872" s="223">
        <f t="shared" si="271"/>
        <v>0</v>
      </c>
      <c r="AN872" s="223">
        <f t="shared" si="271"/>
        <v>0</v>
      </c>
      <c r="AO872" s="223">
        <f t="shared" si="271"/>
        <v>13.721404370000002</v>
      </c>
      <c r="AP872" s="223">
        <f t="shared" si="271"/>
        <v>1.26</v>
      </c>
      <c r="AQ872" s="223">
        <f t="shared" si="271"/>
        <v>0</v>
      </c>
      <c r="AR872" s="223">
        <f t="shared" si="271"/>
        <v>1.4279999999999999</v>
      </c>
      <c r="AS872" s="223">
        <f t="shared" si="271"/>
        <v>0</v>
      </c>
      <c r="AT872" s="223">
        <f t="shared" si="271"/>
        <v>0</v>
      </c>
      <c r="AU872" s="223">
        <f t="shared" si="271"/>
        <v>0</v>
      </c>
      <c r="AV872" s="223">
        <f t="shared" si="271"/>
        <v>0</v>
      </c>
      <c r="AW872" s="223">
        <f t="shared" si="271"/>
        <v>0</v>
      </c>
      <c r="AX872" s="223">
        <f t="shared" si="271"/>
        <v>0</v>
      </c>
      <c r="AY872" s="223">
        <f t="shared" si="271"/>
        <v>0</v>
      </c>
      <c r="AZ872" s="223">
        <f t="shared" si="271"/>
        <v>0</v>
      </c>
      <c r="BA872" s="223">
        <f t="shared" si="271"/>
        <v>0</v>
      </c>
      <c r="BB872" s="223">
        <f t="shared" si="271"/>
        <v>0</v>
      </c>
      <c r="BC872" s="223">
        <f t="shared" si="271"/>
        <v>13.721404370000002</v>
      </c>
      <c r="BD872" s="223">
        <f t="shared" si="271"/>
        <v>1.26</v>
      </c>
      <c r="BE872" s="223">
        <f t="shared" si="271"/>
        <v>0</v>
      </c>
      <c r="BF872" s="223">
        <f t="shared" si="271"/>
        <v>1.4279999999999999</v>
      </c>
      <c r="BG872" s="223">
        <f t="shared" si="271"/>
        <v>0</v>
      </c>
      <c r="BH872" s="223">
        <f t="shared" si="271"/>
        <v>0</v>
      </c>
      <c r="BI872" s="223">
        <f t="shared" si="271"/>
        <v>0</v>
      </c>
      <c r="BJ872" s="223">
        <f t="shared" si="271"/>
        <v>0</v>
      </c>
      <c r="BK872" s="223">
        <f t="shared" si="271"/>
        <v>0</v>
      </c>
      <c r="BL872" s="223">
        <f t="shared" si="271"/>
        <v>0</v>
      </c>
      <c r="BM872" s="223">
        <f t="shared" si="271"/>
        <v>0</v>
      </c>
      <c r="BN872" s="223">
        <f t="shared" si="271"/>
        <v>0</v>
      </c>
      <c r="BO872" s="223">
        <f t="shared" ref="BO872:CA872" si="273">SUM(BO873:BO876)</f>
        <v>0</v>
      </c>
      <c r="BP872" s="223">
        <f t="shared" si="273"/>
        <v>0</v>
      </c>
      <c r="BQ872" s="223">
        <f t="shared" si="273"/>
        <v>0</v>
      </c>
      <c r="BR872" s="223">
        <f t="shared" si="273"/>
        <v>0</v>
      </c>
      <c r="BS872" s="223">
        <f t="shared" si="273"/>
        <v>0</v>
      </c>
      <c r="BT872" s="223">
        <f t="shared" si="273"/>
        <v>0</v>
      </c>
      <c r="BU872" s="223">
        <f t="shared" si="273"/>
        <v>0</v>
      </c>
      <c r="BV872" s="223">
        <f t="shared" si="273"/>
        <v>0</v>
      </c>
      <c r="BW872" s="223">
        <f t="shared" si="273"/>
        <v>0</v>
      </c>
      <c r="BX872" s="223">
        <f t="shared" si="273"/>
        <v>0</v>
      </c>
      <c r="BY872" s="223">
        <f t="shared" si="273"/>
        <v>0</v>
      </c>
      <c r="BZ872" s="223">
        <f t="shared" si="273"/>
        <v>0</v>
      </c>
      <c r="CA872" s="223">
        <f t="shared" si="273"/>
        <v>0</v>
      </c>
    </row>
    <row r="873" spans="1:79" ht="78.75" x14ac:dyDescent="0.25">
      <c r="A873" s="171" t="s">
        <v>901</v>
      </c>
      <c r="B873" s="85" t="s">
        <v>106</v>
      </c>
      <c r="C873" s="171" t="s">
        <v>2633</v>
      </c>
      <c r="D873" s="87">
        <v>3.55871</v>
      </c>
      <c r="E873" s="66">
        <v>0</v>
      </c>
      <c r="F873" s="66">
        <v>0</v>
      </c>
      <c r="G873" s="177">
        <v>0</v>
      </c>
      <c r="H873" s="66">
        <v>0</v>
      </c>
      <c r="I873" s="177">
        <v>0</v>
      </c>
      <c r="J873" s="66">
        <v>0</v>
      </c>
      <c r="K873" s="66">
        <v>0</v>
      </c>
      <c r="L873" s="66">
        <v>0</v>
      </c>
      <c r="M873" s="66">
        <v>0</v>
      </c>
      <c r="N873" s="66">
        <v>0</v>
      </c>
      <c r="O873" s="66">
        <v>0</v>
      </c>
      <c r="P873" s="66">
        <v>0</v>
      </c>
      <c r="Q873" s="66">
        <v>0</v>
      </c>
      <c r="R873" s="66">
        <v>0</v>
      </c>
      <c r="S873" s="66">
        <v>0</v>
      </c>
      <c r="T873" s="66">
        <v>0</v>
      </c>
      <c r="U873" s="66">
        <v>0</v>
      </c>
      <c r="V873" s="66">
        <v>0</v>
      </c>
      <c r="W873" s="66">
        <v>0</v>
      </c>
      <c r="X873" s="66">
        <v>0</v>
      </c>
      <c r="Y873" s="66">
        <v>0</v>
      </c>
      <c r="Z873" s="66">
        <v>0</v>
      </c>
      <c r="AA873" s="66">
        <v>0</v>
      </c>
      <c r="AB873" s="66">
        <v>0</v>
      </c>
      <c r="AC873" s="66">
        <v>0</v>
      </c>
      <c r="AD873" s="66">
        <v>0</v>
      </c>
      <c r="AE873" s="66">
        <v>0</v>
      </c>
      <c r="AF873" s="66">
        <v>0</v>
      </c>
      <c r="AG873" s="66">
        <v>0</v>
      </c>
      <c r="AH873" s="66">
        <v>0</v>
      </c>
      <c r="AI873" s="177">
        <v>0</v>
      </c>
      <c r="AJ873" s="177"/>
      <c r="AK873" s="177">
        <v>0</v>
      </c>
      <c r="AL873" s="177"/>
      <c r="AM873" s="177"/>
      <c r="AN873" s="177"/>
      <c r="AO873" s="66">
        <v>0</v>
      </c>
      <c r="AP873" s="66">
        <v>0</v>
      </c>
      <c r="AQ873" s="177"/>
      <c r="AR873" s="66">
        <v>0</v>
      </c>
      <c r="AS873" s="177"/>
      <c r="AT873" s="177"/>
      <c r="AU873" s="177"/>
      <c r="AV873" s="66">
        <v>0</v>
      </c>
      <c r="AW873" s="87">
        <v>0</v>
      </c>
      <c r="AX873" s="177"/>
      <c r="AY873" s="87">
        <v>0</v>
      </c>
      <c r="AZ873" s="177"/>
      <c r="BA873" s="177"/>
      <c r="BB873" s="177"/>
      <c r="BC873" s="66">
        <v>0</v>
      </c>
      <c r="BD873" s="87">
        <v>0</v>
      </c>
      <c r="BE873" s="177"/>
      <c r="BF873" s="87">
        <v>0</v>
      </c>
      <c r="BG873" s="177"/>
      <c r="BH873" s="177"/>
      <c r="BI873" s="177"/>
      <c r="BJ873" s="66">
        <v>0</v>
      </c>
      <c r="BK873" s="87">
        <v>0</v>
      </c>
      <c r="BL873" s="177"/>
      <c r="BM873" s="87">
        <v>0</v>
      </c>
      <c r="BN873" s="177"/>
      <c r="BO873" s="177"/>
      <c r="BP873" s="177"/>
      <c r="BQ873" s="177"/>
      <c r="BR873" s="177"/>
      <c r="BS873" s="177"/>
      <c r="BT873" s="177"/>
      <c r="BU873" s="177"/>
      <c r="BV873" s="177"/>
      <c r="BW873" s="177"/>
      <c r="BX873" s="177"/>
      <c r="BY873" s="177"/>
      <c r="BZ873" s="177"/>
      <c r="CA873" s="177"/>
    </row>
    <row r="874" spans="1:79" ht="63" x14ac:dyDescent="0.25">
      <c r="A874" s="171" t="s">
        <v>901</v>
      </c>
      <c r="B874" s="85" t="s">
        <v>829</v>
      </c>
      <c r="C874" s="171" t="s">
        <v>2634</v>
      </c>
      <c r="D874" s="87">
        <v>6.5098599999999998</v>
      </c>
      <c r="E874" s="66">
        <v>0</v>
      </c>
      <c r="F874" s="66">
        <v>0</v>
      </c>
      <c r="G874" s="177">
        <v>0</v>
      </c>
      <c r="H874" s="66">
        <v>0</v>
      </c>
      <c r="I874" s="177">
        <v>0</v>
      </c>
      <c r="J874" s="66">
        <v>0</v>
      </c>
      <c r="K874" s="66">
        <v>0</v>
      </c>
      <c r="L874" s="66">
        <v>0</v>
      </c>
      <c r="M874" s="66">
        <v>0</v>
      </c>
      <c r="N874" s="66">
        <v>0</v>
      </c>
      <c r="O874" s="66">
        <v>0</v>
      </c>
      <c r="P874" s="66">
        <v>0</v>
      </c>
      <c r="Q874" s="66">
        <v>0</v>
      </c>
      <c r="R874" s="66">
        <v>0</v>
      </c>
      <c r="S874" s="66">
        <v>0</v>
      </c>
      <c r="T874" s="66">
        <v>0</v>
      </c>
      <c r="U874" s="66">
        <v>0</v>
      </c>
      <c r="V874" s="66">
        <v>0</v>
      </c>
      <c r="W874" s="66">
        <v>0</v>
      </c>
      <c r="X874" s="66">
        <v>0</v>
      </c>
      <c r="Y874" s="66">
        <v>0</v>
      </c>
      <c r="Z874" s="66">
        <v>0</v>
      </c>
      <c r="AA874" s="66">
        <v>0</v>
      </c>
      <c r="AB874" s="66">
        <v>0</v>
      </c>
      <c r="AC874" s="66">
        <v>0</v>
      </c>
      <c r="AD874" s="66">
        <v>0</v>
      </c>
      <c r="AE874" s="66">
        <v>0</v>
      </c>
      <c r="AF874" s="66">
        <v>0</v>
      </c>
      <c r="AG874" s="66">
        <v>0</v>
      </c>
      <c r="AH874" s="66">
        <v>0</v>
      </c>
      <c r="AI874" s="177">
        <v>0</v>
      </c>
      <c r="AJ874" s="177"/>
      <c r="AK874" s="177">
        <v>0</v>
      </c>
      <c r="AL874" s="177"/>
      <c r="AM874" s="177"/>
      <c r="AN874" s="177"/>
      <c r="AO874" s="66">
        <v>11.258007190000001</v>
      </c>
      <c r="AP874" s="66">
        <v>1.26</v>
      </c>
      <c r="AQ874" s="177"/>
      <c r="AR874" s="66">
        <v>1.1879999999999999</v>
      </c>
      <c r="AS874" s="177"/>
      <c r="AT874" s="177"/>
      <c r="AU874" s="177"/>
      <c r="AV874" s="66">
        <v>0</v>
      </c>
      <c r="AW874" s="87">
        <v>0</v>
      </c>
      <c r="AX874" s="177"/>
      <c r="AY874" s="87">
        <v>0</v>
      </c>
      <c r="AZ874" s="177"/>
      <c r="BA874" s="177"/>
      <c r="BB874" s="177"/>
      <c r="BC874" s="66">
        <v>11.258007190000001</v>
      </c>
      <c r="BD874" s="87">
        <v>1.26</v>
      </c>
      <c r="BE874" s="177"/>
      <c r="BF874" s="87">
        <v>1.1879999999999999</v>
      </c>
      <c r="BG874" s="177"/>
      <c r="BH874" s="177"/>
      <c r="BI874" s="177"/>
      <c r="BJ874" s="66">
        <v>0</v>
      </c>
      <c r="BK874" s="87">
        <v>0</v>
      </c>
      <c r="BL874" s="177"/>
      <c r="BM874" s="87">
        <v>0</v>
      </c>
      <c r="BN874" s="177"/>
      <c r="BO874" s="177"/>
      <c r="BP874" s="177"/>
      <c r="BQ874" s="177"/>
      <c r="BR874" s="177"/>
      <c r="BS874" s="177"/>
      <c r="BT874" s="177"/>
      <c r="BU874" s="177"/>
      <c r="BV874" s="177"/>
      <c r="BW874" s="177"/>
      <c r="BX874" s="177"/>
      <c r="BY874" s="177"/>
      <c r="BZ874" s="177"/>
      <c r="CA874" s="177"/>
    </row>
    <row r="875" spans="1:79" ht="47.25" x14ac:dyDescent="0.25">
      <c r="A875" s="171" t="s">
        <v>901</v>
      </c>
      <c r="B875" s="85" t="s">
        <v>830</v>
      </c>
      <c r="C875" s="171" t="s">
        <v>2635</v>
      </c>
      <c r="D875" s="87">
        <v>2.5669299999999997</v>
      </c>
      <c r="E875" s="66">
        <v>0</v>
      </c>
      <c r="F875" s="66">
        <v>2.5669300000000002</v>
      </c>
      <c r="G875" s="177">
        <v>0</v>
      </c>
      <c r="H875" s="66">
        <v>0</v>
      </c>
      <c r="I875" s="177">
        <v>0.2</v>
      </c>
      <c r="J875" s="66">
        <v>0</v>
      </c>
      <c r="K875" s="66">
        <v>0</v>
      </c>
      <c r="L875" s="66">
        <v>0</v>
      </c>
      <c r="M875" s="66">
        <v>0</v>
      </c>
      <c r="N875" s="66">
        <v>0</v>
      </c>
      <c r="O875" s="66">
        <v>0</v>
      </c>
      <c r="P875" s="66">
        <v>0</v>
      </c>
      <c r="Q875" s="66">
        <v>0</v>
      </c>
      <c r="R875" s="66">
        <v>0</v>
      </c>
      <c r="S875" s="66">
        <v>0</v>
      </c>
      <c r="T875" s="66">
        <v>0</v>
      </c>
      <c r="U875" s="66">
        <v>0</v>
      </c>
      <c r="V875" s="66">
        <v>0</v>
      </c>
      <c r="W875" s="66">
        <v>0</v>
      </c>
      <c r="X875" s="66">
        <v>0</v>
      </c>
      <c r="Y875" s="66">
        <v>0</v>
      </c>
      <c r="Z875" s="66">
        <v>0</v>
      </c>
      <c r="AA875" s="66">
        <v>0</v>
      </c>
      <c r="AB875" s="66">
        <v>0</v>
      </c>
      <c r="AC875" s="66">
        <v>0</v>
      </c>
      <c r="AD875" s="66">
        <v>0</v>
      </c>
      <c r="AE875" s="66">
        <v>0</v>
      </c>
      <c r="AF875" s="66">
        <v>0</v>
      </c>
      <c r="AG875" s="66">
        <v>0</v>
      </c>
      <c r="AH875" s="66">
        <v>2.5669300000000002</v>
      </c>
      <c r="AI875" s="177">
        <v>0</v>
      </c>
      <c r="AJ875" s="177"/>
      <c r="AK875" s="177">
        <v>0.2</v>
      </c>
      <c r="AL875" s="177"/>
      <c r="AM875" s="177"/>
      <c r="AN875" s="177"/>
      <c r="AO875" s="66">
        <v>2.4633971800000003</v>
      </c>
      <c r="AP875" s="66">
        <v>0</v>
      </c>
      <c r="AQ875" s="177"/>
      <c r="AR875" s="66">
        <v>0.24</v>
      </c>
      <c r="AS875" s="177"/>
      <c r="AT875" s="177"/>
      <c r="AU875" s="177"/>
      <c r="AV875" s="66">
        <v>0</v>
      </c>
      <c r="AW875" s="87">
        <v>0</v>
      </c>
      <c r="AX875" s="177"/>
      <c r="AY875" s="87">
        <v>0</v>
      </c>
      <c r="AZ875" s="177"/>
      <c r="BA875" s="177"/>
      <c r="BB875" s="177"/>
      <c r="BC875" s="66">
        <v>2.4633971800000003</v>
      </c>
      <c r="BD875" s="87">
        <v>0</v>
      </c>
      <c r="BE875" s="177"/>
      <c r="BF875" s="87">
        <v>0.24</v>
      </c>
      <c r="BG875" s="177"/>
      <c r="BH875" s="177"/>
      <c r="BI875" s="177"/>
      <c r="BJ875" s="66">
        <v>0</v>
      </c>
      <c r="BK875" s="87">
        <v>0</v>
      </c>
      <c r="BL875" s="177"/>
      <c r="BM875" s="87">
        <v>0</v>
      </c>
      <c r="BN875" s="177"/>
      <c r="BO875" s="177"/>
      <c r="BP875" s="177"/>
      <c r="BQ875" s="177"/>
      <c r="BR875" s="177"/>
      <c r="BS875" s="177"/>
      <c r="BT875" s="177"/>
      <c r="BU875" s="177"/>
      <c r="BV875" s="177"/>
      <c r="BW875" s="177"/>
      <c r="BX875" s="177"/>
      <c r="BY875" s="177"/>
      <c r="BZ875" s="177"/>
      <c r="CA875" s="177"/>
    </row>
    <row r="876" spans="1:79" ht="78.75" x14ac:dyDescent="0.25">
      <c r="A876" s="171" t="s">
        <v>901</v>
      </c>
      <c r="B876" s="85" t="s">
        <v>107</v>
      </c>
      <c r="C876" s="171" t="s">
        <v>2636</v>
      </c>
      <c r="D876" s="87">
        <v>0.33443200000000001</v>
      </c>
      <c r="E876" s="66">
        <v>0</v>
      </c>
      <c r="F876" s="66">
        <v>0</v>
      </c>
      <c r="G876" s="177">
        <v>0</v>
      </c>
      <c r="H876" s="66">
        <v>0</v>
      </c>
      <c r="I876" s="177">
        <v>0</v>
      </c>
      <c r="J876" s="66">
        <v>0</v>
      </c>
      <c r="K876" s="66">
        <v>0</v>
      </c>
      <c r="L876" s="66">
        <v>0</v>
      </c>
      <c r="M876" s="66">
        <v>0</v>
      </c>
      <c r="N876" s="66">
        <v>0</v>
      </c>
      <c r="O876" s="66">
        <v>0</v>
      </c>
      <c r="P876" s="66">
        <v>0</v>
      </c>
      <c r="Q876" s="66">
        <v>0</v>
      </c>
      <c r="R876" s="66">
        <v>0</v>
      </c>
      <c r="S876" s="66">
        <v>0</v>
      </c>
      <c r="T876" s="66">
        <v>0</v>
      </c>
      <c r="U876" s="66">
        <v>0</v>
      </c>
      <c r="V876" s="66">
        <v>0</v>
      </c>
      <c r="W876" s="66">
        <v>0</v>
      </c>
      <c r="X876" s="66">
        <v>0</v>
      </c>
      <c r="Y876" s="66">
        <v>0</v>
      </c>
      <c r="Z876" s="66">
        <v>0</v>
      </c>
      <c r="AA876" s="66">
        <v>0</v>
      </c>
      <c r="AB876" s="66">
        <v>0</v>
      </c>
      <c r="AC876" s="66">
        <v>0</v>
      </c>
      <c r="AD876" s="66">
        <v>0</v>
      </c>
      <c r="AE876" s="66">
        <v>0</v>
      </c>
      <c r="AF876" s="66">
        <v>0</v>
      </c>
      <c r="AG876" s="66">
        <v>0</v>
      </c>
      <c r="AH876" s="66">
        <v>0</v>
      </c>
      <c r="AI876" s="177">
        <v>0</v>
      </c>
      <c r="AJ876" s="177"/>
      <c r="AK876" s="177">
        <v>0</v>
      </c>
      <c r="AL876" s="177"/>
      <c r="AM876" s="177"/>
      <c r="AN876" s="177"/>
      <c r="AO876" s="66">
        <v>0</v>
      </c>
      <c r="AP876" s="66">
        <v>0</v>
      </c>
      <c r="AQ876" s="177"/>
      <c r="AR876" s="66">
        <v>0</v>
      </c>
      <c r="AS876" s="177"/>
      <c r="AT876" s="177"/>
      <c r="AU876" s="177"/>
      <c r="AV876" s="66">
        <v>0</v>
      </c>
      <c r="AW876" s="87">
        <v>0</v>
      </c>
      <c r="AX876" s="177"/>
      <c r="AY876" s="87">
        <v>0</v>
      </c>
      <c r="AZ876" s="177"/>
      <c r="BA876" s="177"/>
      <c r="BB876" s="177"/>
      <c r="BC876" s="66">
        <v>0</v>
      </c>
      <c r="BD876" s="87">
        <v>0</v>
      </c>
      <c r="BE876" s="177"/>
      <c r="BF876" s="87">
        <v>0</v>
      </c>
      <c r="BG876" s="177"/>
      <c r="BH876" s="177"/>
      <c r="BI876" s="177"/>
      <c r="BJ876" s="66">
        <v>0</v>
      </c>
      <c r="BK876" s="87">
        <v>0</v>
      </c>
      <c r="BL876" s="177"/>
      <c r="BM876" s="87">
        <v>0</v>
      </c>
      <c r="BN876" s="177"/>
      <c r="BO876" s="177"/>
      <c r="BP876" s="177"/>
      <c r="BQ876" s="177"/>
      <c r="BR876" s="177"/>
      <c r="BS876" s="177"/>
      <c r="BT876" s="177"/>
      <c r="BU876" s="177"/>
      <c r="BV876" s="177"/>
      <c r="BW876" s="177"/>
      <c r="BX876" s="177"/>
      <c r="BY876" s="177"/>
      <c r="BZ876" s="177"/>
      <c r="CA876" s="177"/>
    </row>
    <row r="877" spans="1:79" ht="31.5" x14ac:dyDescent="0.25">
      <c r="A877" s="224"/>
      <c r="B877" s="212" t="s">
        <v>27</v>
      </c>
      <c r="C877" s="224"/>
      <c r="D877" s="223">
        <f t="shared" ref="D877:BN877" si="274">SUM(D878:D881)</f>
        <v>1.13452</v>
      </c>
      <c r="E877" s="223">
        <f t="shared" ref="E877" si="275">SUM(E878:E881)</f>
        <v>0</v>
      </c>
      <c r="F877" s="223">
        <f t="shared" si="274"/>
        <v>0</v>
      </c>
      <c r="G877" s="223">
        <f t="shared" si="274"/>
        <v>0</v>
      </c>
      <c r="H877" s="223">
        <f t="shared" si="274"/>
        <v>0</v>
      </c>
      <c r="I877" s="223">
        <f t="shared" si="274"/>
        <v>0</v>
      </c>
      <c r="J877" s="223">
        <f t="shared" si="274"/>
        <v>0</v>
      </c>
      <c r="K877" s="223">
        <f t="shared" si="274"/>
        <v>0</v>
      </c>
      <c r="L877" s="223">
        <f t="shared" si="274"/>
        <v>0</v>
      </c>
      <c r="M877" s="223">
        <f t="shared" si="274"/>
        <v>0</v>
      </c>
      <c r="N877" s="223">
        <f t="shared" si="274"/>
        <v>0</v>
      </c>
      <c r="O877" s="223">
        <f t="shared" si="274"/>
        <v>0</v>
      </c>
      <c r="P877" s="223">
        <f t="shared" si="274"/>
        <v>0</v>
      </c>
      <c r="Q877" s="223">
        <f t="shared" si="274"/>
        <v>0</v>
      </c>
      <c r="R877" s="223">
        <f t="shared" si="274"/>
        <v>0</v>
      </c>
      <c r="S877" s="223">
        <f t="shared" si="274"/>
        <v>0</v>
      </c>
      <c r="T877" s="223">
        <f t="shared" si="274"/>
        <v>0</v>
      </c>
      <c r="U877" s="223">
        <f t="shared" si="274"/>
        <v>0</v>
      </c>
      <c r="V877" s="223">
        <f t="shared" si="274"/>
        <v>0</v>
      </c>
      <c r="W877" s="223">
        <f t="shared" si="274"/>
        <v>0</v>
      </c>
      <c r="X877" s="223">
        <f t="shared" si="274"/>
        <v>0</v>
      </c>
      <c r="Y877" s="223">
        <f t="shared" si="274"/>
        <v>0</v>
      </c>
      <c r="Z877" s="223">
        <f t="shared" si="274"/>
        <v>0</v>
      </c>
      <c r="AA877" s="223">
        <f t="shared" si="274"/>
        <v>0</v>
      </c>
      <c r="AB877" s="223">
        <f t="shared" si="274"/>
        <v>0</v>
      </c>
      <c r="AC877" s="223">
        <f t="shared" si="274"/>
        <v>0</v>
      </c>
      <c r="AD877" s="223">
        <f t="shared" si="274"/>
        <v>0</v>
      </c>
      <c r="AE877" s="223">
        <f t="shared" si="274"/>
        <v>0</v>
      </c>
      <c r="AF877" s="223">
        <f t="shared" si="274"/>
        <v>0</v>
      </c>
      <c r="AG877" s="223">
        <f t="shared" si="274"/>
        <v>0</v>
      </c>
      <c r="AH877" s="223">
        <f t="shared" si="274"/>
        <v>0</v>
      </c>
      <c r="AI877" s="223">
        <f t="shared" si="274"/>
        <v>0</v>
      </c>
      <c r="AJ877" s="223">
        <f t="shared" si="274"/>
        <v>0</v>
      </c>
      <c r="AK877" s="223">
        <f t="shared" si="274"/>
        <v>0</v>
      </c>
      <c r="AL877" s="223">
        <f t="shared" si="274"/>
        <v>0</v>
      </c>
      <c r="AM877" s="223">
        <f t="shared" si="274"/>
        <v>0</v>
      </c>
      <c r="AN877" s="223">
        <f t="shared" si="274"/>
        <v>0</v>
      </c>
      <c r="AO877" s="223">
        <f t="shared" si="274"/>
        <v>0</v>
      </c>
      <c r="AP877" s="223">
        <f t="shared" si="274"/>
        <v>0</v>
      </c>
      <c r="AQ877" s="223">
        <f t="shared" si="274"/>
        <v>0</v>
      </c>
      <c r="AR877" s="223">
        <f t="shared" si="274"/>
        <v>0</v>
      </c>
      <c r="AS877" s="223">
        <f t="shared" si="274"/>
        <v>0</v>
      </c>
      <c r="AT877" s="223">
        <f t="shared" si="274"/>
        <v>0</v>
      </c>
      <c r="AU877" s="223">
        <f t="shared" si="274"/>
        <v>0</v>
      </c>
      <c r="AV877" s="223">
        <f t="shared" si="274"/>
        <v>0</v>
      </c>
      <c r="AW877" s="223">
        <f t="shared" si="274"/>
        <v>0</v>
      </c>
      <c r="AX877" s="223">
        <f t="shared" si="274"/>
        <v>0</v>
      </c>
      <c r="AY877" s="223">
        <f t="shared" si="274"/>
        <v>0</v>
      </c>
      <c r="AZ877" s="223">
        <f t="shared" si="274"/>
        <v>0</v>
      </c>
      <c r="BA877" s="223">
        <f t="shared" si="274"/>
        <v>0</v>
      </c>
      <c r="BB877" s="223">
        <f t="shared" si="274"/>
        <v>0</v>
      </c>
      <c r="BC877" s="223">
        <f t="shared" si="274"/>
        <v>0</v>
      </c>
      <c r="BD877" s="223">
        <f t="shared" si="274"/>
        <v>0</v>
      </c>
      <c r="BE877" s="223">
        <f t="shared" si="274"/>
        <v>0</v>
      </c>
      <c r="BF877" s="223">
        <f t="shared" si="274"/>
        <v>0</v>
      </c>
      <c r="BG877" s="223">
        <f t="shared" si="274"/>
        <v>0</v>
      </c>
      <c r="BH877" s="223">
        <f t="shared" si="274"/>
        <v>0</v>
      </c>
      <c r="BI877" s="223">
        <f t="shared" si="274"/>
        <v>0</v>
      </c>
      <c r="BJ877" s="223">
        <f t="shared" si="274"/>
        <v>0</v>
      </c>
      <c r="BK877" s="223">
        <f t="shared" si="274"/>
        <v>0</v>
      </c>
      <c r="BL877" s="223">
        <f t="shared" si="274"/>
        <v>0</v>
      </c>
      <c r="BM877" s="223">
        <f t="shared" si="274"/>
        <v>0</v>
      </c>
      <c r="BN877" s="223">
        <f t="shared" si="274"/>
        <v>0</v>
      </c>
      <c r="BO877" s="223">
        <f t="shared" ref="BO877:CA877" si="276">SUM(BO878:BO881)</f>
        <v>0</v>
      </c>
      <c r="BP877" s="223">
        <f t="shared" si="276"/>
        <v>0</v>
      </c>
      <c r="BQ877" s="223">
        <f t="shared" si="276"/>
        <v>0</v>
      </c>
      <c r="BR877" s="223">
        <f t="shared" si="276"/>
        <v>0</v>
      </c>
      <c r="BS877" s="223">
        <f t="shared" si="276"/>
        <v>0</v>
      </c>
      <c r="BT877" s="223">
        <f t="shared" si="276"/>
        <v>0</v>
      </c>
      <c r="BU877" s="223">
        <f t="shared" si="276"/>
        <v>0</v>
      </c>
      <c r="BV877" s="223">
        <f t="shared" si="276"/>
        <v>0</v>
      </c>
      <c r="BW877" s="223">
        <f t="shared" si="276"/>
        <v>0</v>
      </c>
      <c r="BX877" s="223">
        <f t="shared" si="276"/>
        <v>0</v>
      </c>
      <c r="BY877" s="223">
        <f t="shared" si="276"/>
        <v>0</v>
      </c>
      <c r="BZ877" s="223">
        <f t="shared" si="276"/>
        <v>0</v>
      </c>
      <c r="CA877" s="223">
        <f t="shared" si="276"/>
        <v>0</v>
      </c>
    </row>
    <row r="878" spans="1:79" ht="63" x14ac:dyDescent="0.25">
      <c r="A878" s="171" t="s">
        <v>901</v>
      </c>
      <c r="B878" s="85" t="s">
        <v>108</v>
      </c>
      <c r="C878" s="171" t="s">
        <v>2637</v>
      </c>
      <c r="D878" s="87">
        <v>1.13452</v>
      </c>
      <c r="E878" s="66">
        <v>0</v>
      </c>
      <c r="F878" s="66">
        <v>0</v>
      </c>
      <c r="G878" s="177">
        <v>0</v>
      </c>
      <c r="H878" s="66">
        <v>0</v>
      </c>
      <c r="I878" s="177">
        <v>0</v>
      </c>
      <c r="J878" s="66">
        <v>0</v>
      </c>
      <c r="K878" s="66">
        <v>0</v>
      </c>
      <c r="L878" s="66">
        <v>0</v>
      </c>
      <c r="M878" s="66">
        <v>0</v>
      </c>
      <c r="N878" s="66">
        <v>0</v>
      </c>
      <c r="O878" s="66">
        <v>0</v>
      </c>
      <c r="P878" s="66">
        <v>0</v>
      </c>
      <c r="Q878" s="66">
        <v>0</v>
      </c>
      <c r="R878" s="66">
        <v>0</v>
      </c>
      <c r="S878" s="66">
        <v>0</v>
      </c>
      <c r="T878" s="66">
        <v>0</v>
      </c>
      <c r="U878" s="66">
        <v>0</v>
      </c>
      <c r="V878" s="66">
        <v>0</v>
      </c>
      <c r="W878" s="66">
        <v>0</v>
      </c>
      <c r="X878" s="66">
        <v>0</v>
      </c>
      <c r="Y878" s="66">
        <v>0</v>
      </c>
      <c r="Z878" s="66">
        <v>0</v>
      </c>
      <c r="AA878" s="66">
        <v>0</v>
      </c>
      <c r="AB878" s="66">
        <v>0</v>
      </c>
      <c r="AC878" s="66">
        <v>0</v>
      </c>
      <c r="AD878" s="66">
        <v>0</v>
      </c>
      <c r="AE878" s="66">
        <v>0</v>
      </c>
      <c r="AF878" s="66">
        <v>0</v>
      </c>
      <c r="AG878" s="66">
        <v>0</v>
      </c>
      <c r="AH878" s="66">
        <v>0</v>
      </c>
      <c r="AI878" s="177">
        <v>0</v>
      </c>
      <c r="AJ878" s="177"/>
      <c r="AK878" s="177">
        <v>0</v>
      </c>
      <c r="AL878" s="177"/>
      <c r="AM878" s="177"/>
      <c r="AN878" s="177"/>
      <c r="AO878" s="66">
        <v>0</v>
      </c>
      <c r="AP878" s="66">
        <v>0</v>
      </c>
      <c r="AQ878" s="177"/>
      <c r="AR878" s="66">
        <v>0</v>
      </c>
      <c r="AS878" s="177"/>
      <c r="AT878" s="177"/>
      <c r="AU878" s="177"/>
      <c r="AV878" s="66">
        <v>0</v>
      </c>
      <c r="AW878" s="87">
        <v>0</v>
      </c>
      <c r="AX878" s="177"/>
      <c r="AY878" s="87">
        <v>0</v>
      </c>
      <c r="AZ878" s="177"/>
      <c r="BA878" s="177"/>
      <c r="BB878" s="177"/>
      <c r="BC878" s="66">
        <v>0</v>
      </c>
      <c r="BD878" s="87">
        <v>0</v>
      </c>
      <c r="BE878" s="177"/>
      <c r="BF878" s="87">
        <v>0</v>
      </c>
      <c r="BG878" s="177"/>
      <c r="BH878" s="177"/>
      <c r="BI878" s="177"/>
      <c r="BJ878" s="66">
        <v>0</v>
      </c>
      <c r="BK878" s="87">
        <v>0</v>
      </c>
      <c r="BL878" s="177"/>
      <c r="BM878" s="87">
        <v>0</v>
      </c>
      <c r="BN878" s="177"/>
      <c r="BO878" s="177"/>
      <c r="BP878" s="177"/>
      <c r="BQ878" s="177"/>
      <c r="BR878" s="177"/>
      <c r="BS878" s="177"/>
      <c r="BT878" s="177"/>
      <c r="BU878" s="177"/>
      <c r="BV878" s="177"/>
      <c r="BW878" s="177"/>
      <c r="BX878" s="177"/>
      <c r="BY878" s="177"/>
      <c r="BZ878" s="177"/>
      <c r="CA878" s="177"/>
    </row>
    <row r="879" spans="1:79" ht="63" x14ac:dyDescent="0.25">
      <c r="A879" s="171" t="s">
        <v>901</v>
      </c>
      <c r="B879" s="86" t="s">
        <v>1843</v>
      </c>
      <c r="C879" s="171" t="s">
        <v>2638</v>
      </c>
      <c r="D879" s="87">
        <v>0</v>
      </c>
      <c r="E879" s="66">
        <v>0</v>
      </c>
      <c r="F879" s="66">
        <v>0</v>
      </c>
      <c r="G879" s="66">
        <v>0</v>
      </c>
      <c r="H879" s="66">
        <v>0</v>
      </c>
      <c r="I879" s="66">
        <v>0</v>
      </c>
      <c r="J879" s="66">
        <v>0</v>
      </c>
      <c r="K879" s="66">
        <v>0</v>
      </c>
      <c r="L879" s="66">
        <v>0</v>
      </c>
      <c r="M879" s="66">
        <v>0</v>
      </c>
      <c r="N879" s="66">
        <v>0</v>
      </c>
      <c r="O879" s="66">
        <v>0</v>
      </c>
      <c r="P879" s="66">
        <v>0</v>
      </c>
      <c r="Q879" s="66">
        <v>0</v>
      </c>
      <c r="R879" s="66">
        <v>0</v>
      </c>
      <c r="S879" s="66">
        <v>0</v>
      </c>
      <c r="T879" s="66">
        <v>0</v>
      </c>
      <c r="U879" s="66">
        <v>0</v>
      </c>
      <c r="V879" s="66">
        <v>0</v>
      </c>
      <c r="W879" s="66">
        <v>0</v>
      </c>
      <c r="X879" s="66">
        <v>0</v>
      </c>
      <c r="Y879" s="66">
        <v>0</v>
      </c>
      <c r="Z879" s="66">
        <v>0</v>
      </c>
      <c r="AA879" s="66">
        <v>0</v>
      </c>
      <c r="AB879" s="66">
        <v>0</v>
      </c>
      <c r="AC879" s="66">
        <v>0</v>
      </c>
      <c r="AD879" s="66">
        <v>0</v>
      </c>
      <c r="AE879" s="66">
        <v>0</v>
      </c>
      <c r="AF879" s="66">
        <v>0</v>
      </c>
      <c r="AG879" s="66">
        <v>0</v>
      </c>
      <c r="AH879" s="66">
        <v>0</v>
      </c>
      <c r="AI879" s="177"/>
      <c r="AJ879" s="177"/>
      <c r="AK879" s="177"/>
      <c r="AL879" s="177"/>
      <c r="AM879" s="177"/>
      <c r="AN879" s="177"/>
      <c r="AO879" s="66">
        <v>0</v>
      </c>
      <c r="AP879" s="66">
        <v>0</v>
      </c>
      <c r="AQ879" s="177"/>
      <c r="AR879" s="66">
        <v>0</v>
      </c>
      <c r="AS879" s="177"/>
      <c r="AT879" s="177"/>
      <c r="AU879" s="177"/>
      <c r="AV879" s="66">
        <v>0</v>
      </c>
      <c r="AW879" s="87">
        <v>0</v>
      </c>
      <c r="AX879" s="177"/>
      <c r="AY879" s="87">
        <v>0</v>
      </c>
      <c r="AZ879" s="177"/>
      <c r="BA879" s="177"/>
      <c r="BB879" s="177"/>
      <c r="BC879" s="66">
        <v>0</v>
      </c>
      <c r="BD879" s="87">
        <v>0</v>
      </c>
      <c r="BE879" s="177"/>
      <c r="BF879" s="87">
        <v>0</v>
      </c>
      <c r="BG879" s="177"/>
      <c r="BH879" s="177"/>
      <c r="BI879" s="177"/>
      <c r="BJ879" s="66">
        <v>0</v>
      </c>
      <c r="BK879" s="87">
        <v>0</v>
      </c>
      <c r="BL879" s="177"/>
      <c r="BM879" s="87">
        <v>0</v>
      </c>
      <c r="BN879" s="177"/>
      <c r="BO879" s="177"/>
      <c r="BP879" s="177"/>
      <c r="BQ879" s="177"/>
      <c r="BR879" s="177"/>
      <c r="BS879" s="177"/>
      <c r="BT879" s="177"/>
      <c r="BU879" s="177"/>
      <c r="BV879" s="177"/>
      <c r="BW879" s="177"/>
      <c r="BX879" s="177"/>
      <c r="BY879" s="177"/>
      <c r="BZ879" s="177"/>
      <c r="CA879" s="177"/>
    </row>
    <row r="880" spans="1:79" ht="110.25" x14ac:dyDescent="0.25">
      <c r="A880" s="171" t="s">
        <v>901</v>
      </c>
      <c r="B880" s="85" t="s">
        <v>956</v>
      </c>
      <c r="C880" s="171" t="s">
        <v>2639</v>
      </c>
      <c r="D880" s="87">
        <v>0</v>
      </c>
      <c r="E880" s="66">
        <v>0</v>
      </c>
      <c r="F880" s="66">
        <v>0</v>
      </c>
      <c r="G880" s="66">
        <v>0</v>
      </c>
      <c r="H880" s="66">
        <v>0</v>
      </c>
      <c r="I880" s="66">
        <v>0</v>
      </c>
      <c r="J880" s="66">
        <v>0</v>
      </c>
      <c r="K880" s="66">
        <v>0</v>
      </c>
      <c r="L880" s="66">
        <v>0</v>
      </c>
      <c r="M880" s="66">
        <v>0</v>
      </c>
      <c r="N880" s="66">
        <v>0</v>
      </c>
      <c r="O880" s="66">
        <v>0</v>
      </c>
      <c r="P880" s="66">
        <v>0</v>
      </c>
      <c r="Q880" s="66">
        <v>0</v>
      </c>
      <c r="R880" s="66">
        <v>0</v>
      </c>
      <c r="S880" s="66">
        <v>0</v>
      </c>
      <c r="T880" s="66">
        <v>0</v>
      </c>
      <c r="U880" s="66">
        <v>0</v>
      </c>
      <c r="V880" s="66">
        <v>0</v>
      </c>
      <c r="W880" s="66">
        <v>0</v>
      </c>
      <c r="X880" s="66">
        <v>0</v>
      </c>
      <c r="Y880" s="66">
        <v>0</v>
      </c>
      <c r="Z880" s="66">
        <v>0</v>
      </c>
      <c r="AA880" s="66">
        <v>0</v>
      </c>
      <c r="AB880" s="66">
        <v>0</v>
      </c>
      <c r="AC880" s="66">
        <v>0</v>
      </c>
      <c r="AD880" s="66">
        <v>0</v>
      </c>
      <c r="AE880" s="66">
        <v>0</v>
      </c>
      <c r="AF880" s="66">
        <v>0</v>
      </c>
      <c r="AG880" s="66">
        <v>0</v>
      </c>
      <c r="AH880" s="66">
        <v>0</v>
      </c>
      <c r="AI880" s="177"/>
      <c r="AJ880" s="177"/>
      <c r="AK880" s="177"/>
      <c r="AL880" s="177"/>
      <c r="AM880" s="177"/>
      <c r="AN880" s="177"/>
      <c r="AO880" s="66">
        <v>0</v>
      </c>
      <c r="AP880" s="66">
        <v>0</v>
      </c>
      <c r="AQ880" s="177"/>
      <c r="AR880" s="66">
        <v>0</v>
      </c>
      <c r="AS880" s="177"/>
      <c r="AT880" s="177"/>
      <c r="AU880" s="177"/>
      <c r="AV880" s="66">
        <v>0</v>
      </c>
      <c r="AW880" s="87">
        <v>0</v>
      </c>
      <c r="AX880" s="177"/>
      <c r="AY880" s="87">
        <v>0</v>
      </c>
      <c r="AZ880" s="177"/>
      <c r="BA880" s="177"/>
      <c r="BB880" s="177"/>
      <c r="BC880" s="66">
        <v>0</v>
      </c>
      <c r="BD880" s="87">
        <v>0</v>
      </c>
      <c r="BE880" s="177"/>
      <c r="BF880" s="87">
        <v>0</v>
      </c>
      <c r="BG880" s="177"/>
      <c r="BH880" s="177"/>
      <c r="BI880" s="177"/>
      <c r="BJ880" s="66">
        <v>0</v>
      </c>
      <c r="BK880" s="87">
        <v>0</v>
      </c>
      <c r="BL880" s="177"/>
      <c r="BM880" s="87">
        <v>0</v>
      </c>
      <c r="BN880" s="177"/>
      <c r="BO880" s="177"/>
      <c r="BP880" s="177"/>
      <c r="BQ880" s="177"/>
      <c r="BR880" s="177"/>
      <c r="BS880" s="177"/>
      <c r="BT880" s="177"/>
      <c r="BU880" s="177"/>
      <c r="BV880" s="177"/>
      <c r="BW880" s="177"/>
      <c r="BX880" s="177"/>
      <c r="BY880" s="177"/>
      <c r="BZ880" s="177"/>
      <c r="CA880" s="177"/>
    </row>
    <row r="881" spans="1:79" ht="63" x14ac:dyDescent="0.25">
      <c r="A881" s="171" t="s">
        <v>901</v>
      </c>
      <c r="B881" s="85" t="s">
        <v>957</v>
      </c>
      <c r="C881" s="171" t="s">
        <v>2640</v>
      </c>
      <c r="D881" s="87">
        <v>0</v>
      </c>
      <c r="E881" s="66">
        <v>0</v>
      </c>
      <c r="F881" s="66">
        <v>0</v>
      </c>
      <c r="G881" s="66">
        <v>0</v>
      </c>
      <c r="H881" s="66">
        <v>0</v>
      </c>
      <c r="I881" s="66">
        <v>0</v>
      </c>
      <c r="J881" s="66">
        <v>0</v>
      </c>
      <c r="K881" s="66">
        <v>0</v>
      </c>
      <c r="L881" s="66">
        <v>0</v>
      </c>
      <c r="M881" s="66">
        <v>0</v>
      </c>
      <c r="N881" s="66">
        <v>0</v>
      </c>
      <c r="O881" s="66">
        <v>0</v>
      </c>
      <c r="P881" s="66">
        <v>0</v>
      </c>
      <c r="Q881" s="66">
        <v>0</v>
      </c>
      <c r="R881" s="66">
        <v>0</v>
      </c>
      <c r="S881" s="66">
        <v>0</v>
      </c>
      <c r="T881" s="66">
        <v>0</v>
      </c>
      <c r="U881" s="66">
        <v>0</v>
      </c>
      <c r="V881" s="66">
        <v>0</v>
      </c>
      <c r="W881" s="66">
        <v>0</v>
      </c>
      <c r="X881" s="66">
        <v>0</v>
      </c>
      <c r="Y881" s="66">
        <v>0</v>
      </c>
      <c r="Z881" s="66">
        <v>0</v>
      </c>
      <c r="AA881" s="66">
        <v>0</v>
      </c>
      <c r="AB881" s="66">
        <v>0</v>
      </c>
      <c r="AC881" s="66">
        <v>0</v>
      </c>
      <c r="AD881" s="66">
        <v>0</v>
      </c>
      <c r="AE881" s="66">
        <v>0</v>
      </c>
      <c r="AF881" s="66">
        <v>0</v>
      </c>
      <c r="AG881" s="66">
        <v>0</v>
      </c>
      <c r="AH881" s="66">
        <v>0</v>
      </c>
      <c r="AI881" s="177"/>
      <c r="AJ881" s="177"/>
      <c r="AK881" s="177"/>
      <c r="AL881" s="177"/>
      <c r="AM881" s="177"/>
      <c r="AN881" s="177"/>
      <c r="AO881" s="66">
        <v>0</v>
      </c>
      <c r="AP881" s="66">
        <v>0</v>
      </c>
      <c r="AQ881" s="177"/>
      <c r="AR881" s="66">
        <v>0</v>
      </c>
      <c r="AS881" s="177"/>
      <c r="AT881" s="177"/>
      <c r="AU881" s="177"/>
      <c r="AV881" s="66">
        <v>0</v>
      </c>
      <c r="AW881" s="87">
        <v>0</v>
      </c>
      <c r="AX881" s="177"/>
      <c r="AY881" s="87">
        <v>0</v>
      </c>
      <c r="AZ881" s="177"/>
      <c r="BA881" s="177"/>
      <c r="BB881" s="177"/>
      <c r="BC881" s="66">
        <v>0</v>
      </c>
      <c r="BD881" s="87">
        <v>0</v>
      </c>
      <c r="BE881" s="177"/>
      <c r="BF881" s="87">
        <v>0</v>
      </c>
      <c r="BG881" s="177"/>
      <c r="BH881" s="177"/>
      <c r="BI881" s="177"/>
      <c r="BJ881" s="66">
        <v>0</v>
      </c>
      <c r="BK881" s="87">
        <v>0</v>
      </c>
      <c r="BL881" s="177"/>
      <c r="BM881" s="87">
        <v>0</v>
      </c>
      <c r="BN881" s="177"/>
      <c r="BO881" s="177"/>
      <c r="BP881" s="177"/>
      <c r="BQ881" s="177"/>
      <c r="BR881" s="177"/>
      <c r="BS881" s="177"/>
      <c r="BT881" s="177"/>
      <c r="BU881" s="177"/>
      <c r="BV881" s="177"/>
      <c r="BW881" s="177"/>
      <c r="BX881" s="177"/>
      <c r="BY881" s="177"/>
      <c r="BZ881" s="177"/>
      <c r="CA881" s="177"/>
    </row>
    <row r="882" spans="1:79" x14ac:dyDescent="0.25">
      <c r="A882" s="224"/>
      <c r="B882" s="216" t="s">
        <v>339</v>
      </c>
      <c r="C882" s="224"/>
      <c r="D882" s="223">
        <f t="shared" ref="D882:BN882" si="277">SUM(D883:D884)</f>
        <v>2.8491899999999997</v>
      </c>
      <c r="E882" s="223">
        <f t="shared" ref="E882" si="278">SUM(E883:E884)</f>
        <v>0</v>
      </c>
      <c r="F882" s="223">
        <f t="shared" si="277"/>
        <v>0</v>
      </c>
      <c r="G882" s="223">
        <f t="shared" si="277"/>
        <v>0</v>
      </c>
      <c r="H882" s="223">
        <f t="shared" si="277"/>
        <v>0</v>
      </c>
      <c r="I882" s="223">
        <f t="shared" si="277"/>
        <v>0</v>
      </c>
      <c r="J882" s="223">
        <f t="shared" si="277"/>
        <v>0</v>
      </c>
      <c r="K882" s="223">
        <f t="shared" si="277"/>
        <v>0</v>
      </c>
      <c r="L882" s="223">
        <f t="shared" si="277"/>
        <v>0</v>
      </c>
      <c r="M882" s="223">
        <f t="shared" si="277"/>
        <v>0</v>
      </c>
      <c r="N882" s="223">
        <f t="shared" si="277"/>
        <v>0</v>
      </c>
      <c r="O882" s="223">
        <f t="shared" si="277"/>
        <v>0</v>
      </c>
      <c r="P882" s="223">
        <f t="shared" si="277"/>
        <v>0</v>
      </c>
      <c r="Q882" s="223">
        <f t="shared" si="277"/>
        <v>0</v>
      </c>
      <c r="R882" s="223">
        <f t="shared" si="277"/>
        <v>0</v>
      </c>
      <c r="S882" s="223">
        <f t="shared" si="277"/>
        <v>0</v>
      </c>
      <c r="T882" s="223">
        <f t="shared" si="277"/>
        <v>0</v>
      </c>
      <c r="U882" s="223">
        <f t="shared" si="277"/>
        <v>0</v>
      </c>
      <c r="V882" s="223">
        <f t="shared" si="277"/>
        <v>0</v>
      </c>
      <c r="W882" s="223">
        <f t="shared" si="277"/>
        <v>0</v>
      </c>
      <c r="X882" s="223">
        <f t="shared" si="277"/>
        <v>0</v>
      </c>
      <c r="Y882" s="223">
        <f t="shared" si="277"/>
        <v>0</v>
      </c>
      <c r="Z882" s="223">
        <f t="shared" si="277"/>
        <v>0</v>
      </c>
      <c r="AA882" s="223">
        <f t="shared" si="277"/>
        <v>0</v>
      </c>
      <c r="AB882" s="223">
        <f t="shared" si="277"/>
        <v>0</v>
      </c>
      <c r="AC882" s="223">
        <f t="shared" si="277"/>
        <v>0</v>
      </c>
      <c r="AD882" s="223">
        <f t="shared" si="277"/>
        <v>0</v>
      </c>
      <c r="AE882" s="223">
        <f t="shared" si="277"/>
        <v>0</v>
      </c>
      <c r="AF882" s="223">
        <f t="shared" si="277"/>
        <v>0</v>
      </c>
      <c r="AG882" s="223">
        <f t="shared" si="277"/>
        <v>0</v>
      </c>
      <c r="AH882" s="223">
        <f t="shared" si="277"/>
        <v>0</v>
      </c>
      <c r="AI882" s="223">
        <f t="shared" si="277"/>
        <v>0</v>
      </c>
      <c r="AJ882" s="223">
        <f t="shared" si="277"/>
        <v>0</v>
      </c>
      <c r="AK882" s="223">
        <f t="shared" si="277"/>
        <v>0</v>
      </c>
      <c r="AL882" s="223">
        <f t="shared" si="277"/>
        <v>0</v>
      </c>
      <c r="AM882" s="223">
        <f t="shared" si="277"/>
        <v>0</v>
      </c>
      <c r="AN882" s="223">
        <f t="shared" si="277"/>
        <v>0</v>
      </c>
      <c r="AO882" s="223">
        <f t="shared" si="277"/>
        <v>0</v>
      </c>
      <c r="AP882" s="223">
        <f t="shared" si="277"/>
        <v>0</v>
      </c>
      <c r="AQ882" s="223">
        <f t="shared" si="277"/>
        <v>0</v>
      </c>
      <c r="AR882" s="223">
        <f t="shared" si="277"/>
        <v>0</v>
      </c>
      <c r="AS882" s="223">
        <f t="shared" si="277"/>
        <v>0</v>
      </c>
      <c r="AT882" s="223">
        <f t="shared" si="277"/>
        <v>0</v>
      </c>
      <c r="AU882" s="223">
        <f t="shared" si="277"/>
        <v>0</v>
      </c>
      <c r="AV882" s="223">
        <f t="shared" si="277"/>
        <v>0</v>
      </c>
      <c r="AW882" s="223">
        <f t="shared" si="277"/>
        <v>0</v>
      </c>
      <c r="AX882" s="223">
        <f t="shared" si="277"/>
        <v>0</v>
      </c>
      <c r="AY882" s="223">
        <f t="shared" si="277"/>
        <v>0</v>
      </c>
      <c r="AZ882" s="223">
        <f t="shared" si="277"/>
        <v>0</v>
      </c>
      <c r="BA882" s="223">
        <f t="shared" si="277"/>
        <v>0</v>
      </c>
      <c r="BB882" s="223">
        <f t="shared" si="277"/>
        <v>0</v>
      </c>
      <c r="BC882" s="223">
        <f t="shared" si="277"/>
        <v>0</v>
      </c>
      <c r="BD882" s="223">
        <f t="shared" si="277"/>
        <v>0</v>
      </c>
      <c r="BE882" s="223">
        <f t="shared" si="277"/>
        <v>0</v>
      </c>
      <c r="BF882" s="223">
        <f t="shared" si="277"/>
        <v>0</v>
      </c>
      <c r="BG882" s="223">
        <f t="shared" si="277"/>
        <v>0</v>
      </c>
      <c r="BH882" s="223">
        <f t="shared" si="277"/>
        <v>0</v>
      </c>
      <c r="BI882" s="223">
        <f t="shared" si="277"/>
        <v>0</v>
      </c>
      <c r="BJ882" s="223">
        <f t="shared" si="277"/>
        <v>0</v>
      </c>
      <c r="BK882" s="223">
        <f t="shared" si="277"/>
        <v>0</v>
      </c>
      <c r="BL882" s="223">
        <f t="shared" si="277"/>
        <v>0</v>
      </c>
      <c r="BM882" s="223">
        <f t="shared" si="277"/>
        <v>0</v>
      </c>
      <c r="BN882" s="223">
        <f t="shared" si="277"/>
        <v>0</v>
      </c>
      <c r="BO882" s="223">
        <f t="shared" ref="BO882:CA882" si="279">SUM(BO883:BO884)</f>
        <v>0</v>
      </c>
      <c r="BP882" s="223">
        <f t="shared" si="279"/>
        <v>0</v>
      </c>
      <c r="BQ882" s="223">
        <f t="shared" si="279"/>
        <v>0</v>
      </c>
      <c r="BR882" s="223">
        <f t="shared" si="279"/>
        <v>0</v>
      </c>
      <c r="BS882" s="223">
        <f t="shared" si="279"/>
        <v>0</v>
      </c>
      <c r="BT882" s="223">
        <f t="shared" si="279"/>
        <v>0</v>
      </c>
      <c r="BU882" s="223">
        <f t="shared" si="279"/>
        <v>0</v>
      </c>
      <c r="BV882" s="223">
        <f t="shared" si="279"/>
        <v>0</v>
      </c>
      <c r="BW882" s="223">
        <f t="shared" si="279"/>
        <v>0</v>
      </c>
      <c r="BX882" s="223">
        <f t="shared" si="279"/>
        <v>0</v>
      </c>
      <c r="BY882" s="223">
        <f t="shared" si="279"/>
        <v>0</v>
      </c>
      <c r="BZ882" s="223">
        <f t="shared" si="279"/>
        <v>0</v>
      </c>
      <c r="CA882" s="223">
        <f t="shared" si="279"/>
        <v>0</v>
      </c>
    </row>
    <row r="883" spans="1:79" ht="78.75" x14ac:dyDescent="0.25">
      <c r="A883" s="171" t="s">
        <v>901</v>
      </c>
      <c r="B883" s="85" t="s">
        <v>169</v>
      </c>
      <c r="C883" s="171" t="s">
        <v>2641</v>
      </c>
      <c r="D883" s="87">
        <v>0.47755000000000003</v>
      </c>
      <c r="E883" s="66">
        <v>0</v>
      </c>
      <c r="F883" s="66">
        <v>0</v>
      </c>
      <c r="G883" s="177">
        <v>0</v>
      </c>
      <c r="H883" s="66">
        <v>0</v>
      </c>
      <c r="I883" s="177">
        <v>0</v>
      </c>
      <c r="J883" s="66">
        <v>0</v>
      </c>
      <c r="K883" s="66">
        <v>0</v>
      </c>
      <c r="L883" s="66">
        <v>0</v>
      </c>
      <c r="M883" s="66">
        <v>0</v>
      </c>
      <c r="N883" s="66">
        <v>0</v>
      </c>
      <c r="O883" s="66">
        <v>0</v>
      </c>
      <c r="P883" s="66">
        <v>0</v>
      </c>
      <c r="Q883" s="66">
        <v>0</v>
      </c>
      <c r="R883" s="66">
        <v>0</v>
      </c>
      <c r="S883" s="66">
        <v>0</v>
      </c>
      <c r="T883" s="66">
        <v>0</v>
      </c>
      <c r="U883" s="66">
        <v>0</v>
      </c>
      <c r="V883" s="66">
        <v>0</v>
      </c>
      <c r="W883" s="66">
        <v>0</v>
      </c>
      <c r="X883" s="66">
        <v>0</v>
      </c>
      <c r="Y883" s="66">
        <v>0</v>
      </c>
      <c r="Z883" s="66">
        <v>0</v>
      </c>
      <c r="AA883" s="66">
        <v>0</v>
      </c>
      <c r="AB883" s="66">
        <v>0</v>
      </c>
      <c r="AC883" s="66">
        <v>0</v>
      </c>
      <c r="AD883" s="66">
        <v>0</v>
      </c>
      <c r="AE883" s="66">
        <v>0</v>
      </c>
      <c r="AF883" s="66">
        <v>0</v>
      </c>
      <c r="AG883" s="66">
        <v>0</v>
      </c>
      <c r="AH883" s="66">
        <v>0</v>
      </c>
      <c r="AI883" s="177">
        <v>0</v>
      </c>
      <c r="AJ883" s="177"/>
      <c r="AK883" s="177">
        <v>0</v>
      </c>
      <c r="AL883" s="177"/>
      <c r="AM883" s="177"/>
      <c r="AN883" s="177"/>
      <c r="AO883" s="66">
        <v>0</v>
      </c>
      <c r="AP883" s="66">
        <v>0</v>
      </c>
      <c r="AQ883" s="177"/>
      <c r="AR883" s="66">
        <v>0</v>
      </c>
      <c r="AS883" s="177"/>
      <c r="AT883" s="177"/>
      <c r="AU883" s="177"/>
      <c r="AV883" s="66">
        <v>0</v>
      </c>
      <c r="AW883" s="87">
        <v>0</v>
      </c>
      <c r="AX883" s="177"/>
      <c r="AY883" s="87">
        <v>0</v>
      </c>
      <c r="AZ883" s="177"/>
      <c r="BA883" s="177"/>
      <c r="BB883" s="177"/>
      <c r="BC883" s="66">
        <v>0</v>
      </c>
      <c r="BD883" s="87">
        <v>0</v>
      </c>
      <c r="BE883" s="177"/>
      <c r="BF883" s="87">
        <v>0</v>
      </c>
      <c r="BG883" s="177"/>
      <c r="BH883" s="177"/>
      <c r="BI883" s="177"/>
      <c r="BJ883" s="66">
        <v>0</v>
      </c>
      <c r="BK883" s="87">
        <v>0</v>
      </c>
      <c r="BL883" s="177"/>
      <c r="BM883" s="87">
        <v>0</v>
      </c>
      <c r="BN883" s="177"/>
      <c r="BO883" s="177"/>
      <c r="BP883" s="177"/>
      <c r="BQ883" s="177"/>
      <c r="BR883" s="177"/>
      <c r="BS883" s="177"/>
      <c r="BT883" s="177"/>
      <c r="BU883" s="177"/>
      <c r="BV883" s="177"/>
      <c r="BW883" s="177"/>
      <c r="BX883" s="177"/>
      <c r="BY883" s="177"/>
      <c r="BZ883" s="177"/>
      <c r="CA883" s="177"/>
    </row>
    <row r="884" spans="1:79" ht="63" x14ac:dyDescent="0.25">
      <c r="A884" s="171" t="s">
        <v>901</v>
      </c>
      <c r="B884" s="85" t="s">
        <v>831</v>
      </c>
      <c r="C884" s="171" t="s">
        <v>2642</v>
      </c>
      <c r="D884" s="87">
        <v>2.3716399999999997</v>
      </c>
      <c r="E884" s="66">
        <v>0</v>
      </c>
      <c r="F884" s="66">
        <v>0</v>
      </c>
      <c r="G884" s="177">
        <v>0</v>
      </c>
      <c r="H884" s="66">
        <v>0</v>
      </c>
      <c r="I884" s="177">
        <v>0</v>
      </c>
      <c r="J884" s="66">
        <v>0</v>
      </c>
      <c r="K884" s="66">
        <v>0</v>
      </c>
      <c r="L884" s="66">
        <v>0</v>
      </c>
      <c r="M884" s="66">
        <v>0</v>
      </c>
      <c r="N884" s="66">
        <v>0</v>
      </c>
      <c r="O884" s="66">
        <v>0</v>
      </c>
      <c r="P884" s="66">
        <v>0</v>
      </c>
      <c r="Q884" s="66">
        <v>0</v>
      </c>
      <c r="R884" s="66">
        <v>0</v>
      </c>
      <c r="S884" s="66">
        <v>0</v>
      </c>
      <c r="T884" s="66">
        <v>0</v>
      </c>
      <c r="U884" s="66">
        <v>0</v>
      </c>
      <c r="V884" s="66">
        <v>0</v>
      </c>
      <c r="W884" s="66">
        <v>0</v>
      </c>
      <c r="X884" s="66">
        <v>0</v>
      </c>
      <c r="Y884" s="66">
        <v>0</v>
      </c>
      <c r="Z884" s="66">
        <v>0</v>
      </c>
      <c r="AA884" s="66">
        <v>0</v>
      </c>
      <c r="AB884" s="66">
        <v>0</v>
      </c>
      <c r="AC884" s="66">
        <v>0</v>
      </c>
      <c r="AD884" s="66">
        <v>0</v>
      </c>
      <c r="AE884" s="66">
        <v>0</v>
      </c>
      <c r="AF884" s="66">
        <v>0</v>
      </c>
      <c r="AG884" s="66">
        <v>0</v>
      </c>
      <c r="AH884" s="66">
        <v>0</v>
      </c>
      <c r="AI884" s="177">
        <v>0</v>
      </c>
      <c r="AJ884" s="177"/>
      <c r="AK884" s="177">
        <v>0</v>
      </c>
      <c r="AL884" s="177"/>
      <c r="AM884" s="177"/>
      <c r="AN884" s="177"/>
      <c r="AO884" s="66">
        <v>0</v>
      </c>
      <c r="AP884" s="66">
        <v>0</v>
      </c>
      <c r="AQ884" s="177"/>
      <c r="AR884" s="66">
        <v>0</v>
      </c>
      <c r="AS884" s="177"/>
      <c r="AT884" s="177"/>
      <c r="AU884" s="177"/>
      <c r="AV884" s="66">
        <v>0</v>
      </c>
      <c r="AW884" s="87">
        <v>0</v>
      </c>
      <c r="AX884" s="177"/>
      <c r="AY884" s="87">
        <v>0</v>
      </c>
      <c r="AZ884" s="177"/>
      <c r="BA884" s="177"/>
      <c r="BB884" s="177"/>
      <c r="BC884" s="66">
        <v>0</v>
      </c>
      <c r="BD884" s="87">
        <v>0</v>
      </c>
      <c r="BE884" s="177"/>
      <c r="BF884" s="87">
        <v>0</v>
      </c>
      <c r="BG884" s="177"/>
      <c r="BH884" s="177"/>
      <c r="BI884" s="177"/>
      <c r="BJ884" s="66">
        <v>0</v>
      </c>
      <c r="BK884" s="87">
        <v>0</v>
      </c>
      <c r="BL884" s="177"/>
      <c r="BM884" s="87">
        <v>0</v>
      </c>
      <c r="BN884" s="177"/>
      <c r="BO884" s="177"/>
      <c r="BP884" s="177"/>
      <c r="BQ884" s="177"/>
      <c r="BR884" s="177"/>
      <c r="BS884" s="177"/>
      <c r="BT884" s="177"/>
      <c r="BU884" s="177"/>
      <c r="BV884" s="177"/>
      <c r="BW884" s="177"/>
      <c r="BX884" s="177"/>
      <c r="BY884" s="177"/>
      <c r="BZ884" s="177"/>
      <c r="CA884" s="177"/>
    </row>
    <row r="885" spans="1:79" x14ac:dyDescent="0.25">
      <c r="A885" s="224"/>
      <c r="B885" s="216" t="s">
        <v>30</v>
      </c>
      <c r="C885" s="224"/>
      <c r="D885" s="223">
        <f t="shared" ref="D885:BN885" si="280">SUM(D886:D886)</f>
        <v>0.39578056</v>
      </c>
      <c r="E885" s="223">
        <f t="shared" si="280"/>
        <v>0</v>
      </c>
      <c r="F885" s="223">
        <f t="shared" si="280"/>
        <v>0.39578055999999995</v>
      </c>
      <c r="G885" s="223">
        <f t="shared" si="280"/>
        <v>0</v>
      </c>
      <c r="H885" s="223">
        <f t="shared" si="280"/>
        <v>0</v>
      </c>
      <c r="I885" s="223">
        <f t="shared" si="280"/>
        <v>0.1</v>
      </c>
      <c r="J885" s="223">
        <f t="shared" si="280"/>
        <v>0</v>
      </c>
      <c r="K885" s="223">
        <f t="shared" si="280"/>
        <v>0</v>
      </c>
      <c r="L885" s="223">
        <f t="shared" si="280"/>
        <v>0</v>
      </c>
      <c r="M885" s="223">
        <f t="shared" si="280"/>
        <v>0</v>
      </c>
      <c r="N885" s="223">
        <f t="shared" si="280"/>
        <v>0</v>
      </c>
      <c r="O885" s="223">
        <f t="shared" si="280"/>
        <v>0</v>
      </c>
      <c r="P885" s="223">
        <f t="shared" si="280"/>
        <v>0</v>
      </c>
      <c r="Q885" s="223">
        <f t="shared" si="280"/>
        <v>0</v>
      </c>
      <c r="R885" s="223">
        <f t="shared" si="280"/>
        <v>0</v>
      </c>
      <c r="S885" s="223">
        <f t="shared" si="280"/>
        <v>0</v>
      </c>
      <c r="T885" s="223">
        <f t="shared" si="280"/>
        <v>0</v>
      </c>
      <c r="U885" s="223">
        <f t="shared" si="280"/>
        <v>0</v>
      </c>
      <c r="V885" s="223">
        <f t="shared" si="280"/>
        <v>0</v>
      </c>
      <c r="W885" s="223">
        <f t="shared" si="280"/>
        <v>0</v>
      </c>
      <c r="X885" s="223">
        <f t="shared" si="280"/>
        <v>0</v>
      </c>
      <c r="Y885" s="223">
        <f t="shared" si="280"/>
        <v>0</v>
      </c>
      <c r="Z885" s="223">
        <f t="shared" si="280"/>
        <v>0</v>
      </c>
      <c r="AA885" s="223">
        <f t="shared" si="280"/>
        <v>0</v>
      </c>
      <c r="AB885" s="223">
        <f t="shared" si="280"/>
        <v>0</v>
      </c>
      <c r="AC885" s="223">
        <f t="shared" si="280"/>
        <v>0</v>
      </c>
      <c r="AD885" s="223">
        <f t="shared" si="280"/>
        <v>0</v>
      </c>
      <c r="AE885" s="223">
        <f t="shared" si="280"/>
        <v>0</v>
      </c>
      <c r="AF885" s="223">
        <f t="shared" si="280"/>
        <v>0</v>
      </c>
      <c r="AG885" s="223">
        <f t="shared" si="280"/>
        <v>0</v>
      </c>
      <c r="AH885" s="223">
        <f t="shared" si="280"/>
        <v>0.39578055999999995</v>
      </c>
      <c r="AI885" s="223">
        <f t="shared" si="280"/>
        <v>0</v>
      </c>
      <c r="AJ885" s="223">
        <f t="shared" si="280"/>
        <v>0</v>
      </c>
      <c r="AK885" s="223">
        <f t="shared" si="280"/>
        <v>0.1</v>
      </c>
      <c r="AL885" s="223">
        <f t="shared" si="280"/>
        <v>0</v>
      </c>
      <c r="AM885" s="223">
        <f t="shared" si="280"/>
        <v>0</v>
      </c>
      <c r="AN885" s="223">
        <f t="shared" si="280"/>
        <v>0</v>
      </c>
      <c r="AO885" s="223">
        <f t="shared" si="280"/>
        <v>0</v>
      </c>
      <c r="AP885" s="223">
        <f t="shared" si="280"/>
        <v>0</v>
      </c>
      <c r="AQ885" s="223">
        <f t="shared" si="280"/>
        <v>0</v>
      </c>
      <c r="AR885" s="223">
        <f t="shared" si="280"/>
        <v>0</v>
      </c>
      <c r="AS885" s="223">
        <f t="shared" si="280"/>
        <v>0</v>
      </c>
      <c r="AT885" s="223">
        <f t="shared" si="280"/>
        <v>0</v>
      </c>
      <c r="AU885" s="223">
        <f t="shared" si="280"/>
        <v>0</v>
      </c>
      <c r="AV885" s="223">
        <f t="shared" si="280"/>
        <v>0</v>
      </c>
      <c r="AW885" s="223">
        <f t="shared" si="280"/>
        <v>0</v>
      </c>
      <c r="AX885" s="223">
        <f t="shared" si="280"/>
        <v>0</v>
      </c>
      <c r="AY885" s="223">
        <f t="shared" si="280"/>
        <v>0</v>
      </c>
      <c r="AZ885" s="223">
        <f t="shared" si="280"/>
        <v>0</v>
      </c>
      <c r="BA885" s="223">
        <f t="shared" si="280"/>
        <v>0</v>
      </c>
      <c r="BB885" s="223">
        <f t="shared" si="280"/>
        <v>0</v>
      </c>
      <c r="BC885" s="223">
        <f t="shared" si="280"/>
        <v>0</v>
      </c>
      <c r="BD885" s="223">
        <f t="shared" si="280"/>
        <v>0</v>
      </c>
      <c r="BE885" s="223">
        <f t="shared" si="280"/>
        <v>0</v>
      </c>
      <c r="BF885" s="223">
        <f t="shared" si="280"/>
        <v>0</v>
      </c>
      <c r="BG885" s="223">
        <f t="shared" si="280"/>
        <v>0</v>
      </c>
      <c r="BH885" s="223">
        <f t="shared" si="280"/>
        <v>0</v>
      </c>
      <c r="BI885" s="223">
        <f t="shared" si="280"/>
        <v>0</v>
      </c>
      <c r="BJ885" s="223">
        <f t="shared" si="280"/>
        <v>0</v>
      </c>
      <c r="BK885" s="223">
        <f t="shared" si="280"/>
        <v>0</v>
      </c>
      <c r="BL885" s="223">
        <f t="shared" si="280"/>
        <v>0</v>
      </c>
      <c r="BM885" s="223">
        <f t="shared" si="280"/>
        <v>0</v>
      </c>
      <c r="BN885" s="223">
        <f t="shared" si="280"/>
        <v>0</v>
      </c>
      <c r="BO885" s="223">
        <f t="shared" ref="BO885:CA885" si="281">SUM(BO886:BO886)</f>
        <v>0</v>
      </c>
      <c r="BP885" s="223">
        <f t="shared" si="281"/>
        <v>0</v>
      </c>
      <c r="BQ885" s="223">
        <f t="shared" si="281"/>
        <v>0</v>
      </c>
      <c r="BR885" s="223">
        <f t="shared" si="281"/>
        <v>0</v>
      </c>
      <c r="BS885" s="223">
        <f t="shared" si="281"/>
        <v>0</v>
      </c>
      <c r="BT885" s="223">
        <f t="shared" si="281"/>
        <v>0</v>
      </c>
      <c r="BU885" s="223">
        <f t="shared" si="281"/>
        <v>0</v>
      </c>
      <c r="BV885" s="223">
        <f t="shared" si="281"/>
        <v>0</v>
      </c>
      <c r="BW885" s="223">
        <f t="shared" si="281"/>
        <v>0</v>
      </c>
      <c r="BX885" s="223">
        <f t="shared" si="281"/>
        <v>0</v>
      </c>
      <c r="BY885" s="223">
        <f t="shared" si="281"/>
        <v>0</v>
      </c>
      <c r="BZ885" s="223">
        <f t="shared" si="281"/>
        <v>0</v>
      </c>
      <c r="CA885" s="223">
        <f t="shared" si="281"/>
        <v>0</v>
      </c>
    </row>
    <row r="886" spans="1:79" ht="63" x14ac:dyDescent="0.25">
      <c r="A886" s="171" t="s">
        <v>901</v>
      </c>
      <c r="B886" s="85" t="s">
        <v>109</v>
      </c>
      <c r="C886" s="171" t="s">
        <v>2643</v>
      </c>
      <c r="D886" s="87">
        <v>0.39578056</v>
      </c>
      <c r="E886" s="66">
        <v>0</v>
      </c>
      <c r="F886" s="66">
        <v>0.39578055999999995</v>
      </c>
      <c r="G886" s="177">
        <v>0</v>
      </c>
      <c r="H886" s="66">
        <v>0</v>
      </c>
      <c r="I886" s="177">
        <v>0.1</v>
      </c>
      <c r="J886" s="66">
        <v>0</v>
      </c>
      <c r="K886" s="66">
        <v>0</v>
      </c>
      <c r="L886" s="66">
        <v>0</v>
      </c>
      <c r="M886" s="66">
        <v>0</v>
      </c>
      <c r="N886" s="66">
        <v>0</v>
      </c>
      <c r="O886" s="66">
        <v>0</v>
      </c>
      <c r="P886" s="66">
        <v>0</v>
      </c>
      <c r="Q886" s="66">
        <v>0</v>
      </c>
      <c r="R886" s="66">
        <v>0</v>
      </c>
      <c r="S886" s="66">
        <v>0</v>
      </c>
      <c r="T886" s="66">
        <v>0</v>
      </c>
      <c r="U886" s="66">
        <v>0</v>
      </c>
      <c r="V886" s="66">
        <v>0</v>
      </c>
      <c r="W886" s="66">
        <v>0</v>
      </c>
      <c r="X886" s="66">
        <v>0</v>
      </c>
      <c r="Y886" s="66">
        <v>0</v>
      </c>
      <c r="Z886" s="66">
        <v>0</v>
      </c>
      <c r="AA886" s="66">
        <v>0</v>
      </c>
      <c r="AB886" s="66">
        <v>0</v>
      </c>
      <c r="AC886" s="66">
        <v>0</v>
      </c>
      <c r="AD886" s="66">
        <v>0</v>
      </c>
      <c r="AE886" s="66">
        <v>0</v>
      </c>
      <c r="AF886" s="66">
        <v>0</v>
      </c>
      <c r="AG886" s="66">
        <v>0</v>
      </c>
      <c r="AH886" s="66">
        <v>0.39578055999999995</v>
      </c>
      <c r="AI886" s="177">
        <v>0</v>
      </c>
      <c r="AJ886" s="177"/>
      <c r="AK886" s="177">
        <v>0.1</v>
      </c>
      <c r="AL886" s="177"/>
      <c r="AM886" s="177"/>
      <c r="AN886" s="177"/>
      <c r="AO886" s="66">
        <v>0</v>
      </c>
      <c r="AP886" s="66">
        <v>0</v>
      </c>
      <c r="AQ886" s="177"/>
      <c r="AR886" s="66">
        <v>0</v>
      </c>
      <c r="AS886" s="177"/>
      <c r="AT886" s="177"/>
      <c r="AU886" s="177"/>
      <c r="AV886" s="66">
        <v>0</v>
      </c>
      <c r="AW886" s="87">
        <v>0</v>
      </c>
      <c r="AX886" s="177"/>
      <c r="AY886" s="87">
        <v>0</v>
      </c>
      <c r="AZ886" s="177"/>
      <c r="BA886" s="177"/>
      <c r="BB886" s="177"/>
      <c r="BC886" s="66">
        <v>0</v>
      </c>
      <c r="BD886" s="87">
        <v>0</v>
      </c>
      <c r="BE886" s="177"/>
      <c r="BF886" s="87">
        <v>0</v>
      </c>
      <c r="BG886" s="177"/>
      <c r="BH886" s="177"/>
      <c r="BI886" s="177"/>
      <c r="BJ886" s="66">
        <v>0</v>
      </c>
      <c r="BK886" s="87">
        <v>0</v>
      </c>
      <c r="BL886" s="177"/>
      <c r="BM886" s="87">
        <v>0</v>
      </c>
      <c r="BN886" s="177"/>
      <c r="BO886" s="177"/>
      <c r="BP886" s="177"/>
      <c r="BQ886" s="177"/>
      <c r="BR886" s="177"/>
      <c r="BS886" s="177"/>
      <c r="BT886" s="177"/>
      <c r="BU886" s="177"/>
      <c r="BV886" s="177"/>
      <c r="BW886" s="177"/>
      <c r="BX886" s="177"/>
      <c r="BY886" s="177"/>
      <c r="BZ886" s="177"/>
      <c r="CA886" s="177"/>
    </row>
    <row r="887" spans="1:79" x14ac:dyDescent="0.25">
      <c r="A887" s="224"/>
      <c r="B887" s="212" t="s">
        <v>33</v>
      </c>
      <c r="C887" s="224"/>
      <c r="D887" s="223">
        <f t="shared" ref="D887:BN887" si="282">SUM(D888:D888)</f>
        <v>4.1741800000000007</v>
      </c>
      <c r="E887" s="223">
        <f t="shared" si="282"/>
        <v>0</v>
      </c>
      <c r="F887" s="223">
        <f t="shared" si="282"/>
        <v>4.1741800000000007</v>
      </c>
      <c r="G887" s="223">
        <f t="shared" si="282"/>
        <v>0</v>
      </c>
      <c r="H887" s="223">
        <f t="shared" si="282"/>
        <v>0</v>
      </c>
      <c r="I887" s="223">
        <f t="shared" si="282"/>
        <v>1</v>
      </c>
      <c r="J887" s="223">
        <f t="shared" si="282"/>
        <v>0</v>
      </c>
      <c r="K887" s="223">
        <f t="shared" si="282"/>
        <v>0</v>
      </c>
      <c r="L887" s="223">
        <f t="shared" si="282"/>
        <v>0</v>
      </c>
      <c r="M887" s="223">
        <f t="shared" si="282"/>
        <v>0</v>
      </c>
      <c r="N887" s="223">
        <f t="shared" si="282"/>
        <v>0</v>
      </c>
      <c r="O887" s="223">
        <f t="shared" si="282"/>
        <v>0</v>
      </c>
      <c r="P887" s="223">
        <f t="shared" si="282"/>
        <v>0</v>
      </c>
      <c r="Q887" s="223">
        <f t="shared" si="282"/>
        <v>0</v>
      </c>
      <c r="R887" s="223">
        <f t="shared" si="282"/>
        <v>0</v>
      </c>
      <c r="S887" s="223">
        <f t="shared" si="282"/>
        <v>0</v>
      </c>
      <c r="T887" s="223">
        <f t="shared" si="282"/>
        <v>0</v>
      </c>
      <c r="U887" s="223">
        <f t="shared" si="282"/>
        <v>0</v>
      </c>
      <c r="V887" s="223">
        <f t="shared" si="282"/>
        <v>0</v>
      </c>
      <c r="W887" s="223">
        <f t="shared" si="282"/>
        <v>0</v>
      </c>
      <c r="X887" s="223">
        <f t="shared" si="282"/>
        <v>0</v>
      </c>
      <c r="Y887" s="223">
        <f t="shared" si="282"/>
        <v>0</v>
      </c>
      <c r="Z887" s="223">
        <f t="shared" si="282"/>
        <v>0</v>
      </c>
      <c r="AA887" s="223">
        <f t="shared" si="282"/>
        <v>0</v>
      </c>
      <c r="AB887" s="223">
        <f t="shared" si="282"/>
        <v>0</v>
      </c>
      <c r="AC887" s="223">
        <f t="shared" si="282"/>
        <v>0</v>
      </c>
      <c r="AD887" s="223">
        <f t="shared" si="282"/>
        <v>0</v>
      </c>
      <c r="AE887" s="223">
        <f t="shared" si="282"/>
        <v>0</v>
      </c>
      <c r="AF887" s="223">
        <f t="shared" si="282"/>
        <v>0</v>
      </c>
      <c r="AG887" s="223">
        <f t="shared" si="282"/>
        <v>0</v>
      </c>
      <c r="AH887" s="223">
        <f t="shared" si="282"/>
        <v>4.1741800000000007</v>
      </c>
      <c r="AI887" s="223">
        <f t="shared" si="282"/>
        <v>0</v>
      </c>
      <c r="AJ887" s="223">
        <f t="shared" si="282"/>
        <v>0</v>
      </c>
      <c r="AK887" s="223">
        <f t="shared" si="282"/>
        <v>1</v>
      </c>
      <c r="AL887" s="223">
        <f t="shared" si="282"/>
        <v>0</v>
      </c>
      <c r="AM887" s="223">
        <f t="shared" si="282"/>
        <v>0</v>
      </c>
      <c r="AN887" s="223">
        <f t="shared" si="282"/>
        <v>0</v>
      </c>
      <c r="AO887" s="223">
        <f t="shared" si="282"/>
        <v>4.5790182800000006</v>
      </c>
      <c r="AP887" s="223">
        <f t="shared" si="282"/>
        <v>0</v>
      </c>
      <c r="AQ887" s="223">
        <f t="shared" si="282"/>
        <v>0</v>
      </c>
      <c r="AR887" s="223">
        <f t="shared" si="282"/>
        <v>1.0900000000000001</v>
      </c>
      <c r="AS887" s="223">
        <f t="shared" si="282"/>
        <v>0</v>
      </c>
      <c r="AT887" s="223">
        <f t="shared" si="282"/>
        <v>0</v>
      </c>
      <c r="AU887" s="223">
        <f t="shared" si="282"/>
        <v>0</v>
      </c>
      <c r="AV887" s="223">
        <f t="shared" si="282"/>
        <v>4.5790182800000006</v>
      </c>
      <c r="AW887" s="223">
        <f t="shared" si="282"/>
        <v>0</v>
      </c>
      <c r="AX887" s="223">
        <f t="shared" si="282"/>
        <v>0</v>
      </c>
      <c r="AY887" s="223">
        <f t="shared" si="282"/>
        <v>1.0900000000000001</v>
      </c>
      <c r="AZ887" s="223">
        <f t="shared" si="282"/>
        <v>0</v>
      </c>
      <c r="BA887" s="223">
        <f t="shared" si="282"/>
        <v>0</v>
      </c>
      <c r="BB887" s="223">
        <f t="shared" si="282"/>
        <v>0</v>
      </c>
      <c r="BC887" s="223">
        <f t="shared" si="282"/>
        <v>0</v>
      </c>
      <c r="BD887" s="223">
        <f t="shared" si="282"/>
        <v>0</v>
      </c>
      <c r="BE887" s="223">
        <f t="shared" si="282"/>
        <v>0</v>
      </c>
      <c r="BF887" s="223">
        <f t="shared" si="282"/>
        <v>0</v>
      </c>
      <c r="BG887" s="223">
        <f t="shared" si="282"/>
        <v>0</v>
      </c>
      <c r="BH887" s="223">
        <f t="shared" si="282"/>
        <v>0</v>
      </c>
      <c r="BI887" s="223">
        <f t="shared" si="282"/>
        <v>0</v>
      </c>
      <c r="BJ887" s="223">
        <f t="shared" si="282"/>
        <v>0</v>
      </c>
      <c r="BK887" s="223">
        <f t="shared" si="282"/>
        <v>0</v>
      </c>
      <c r="BL887" s="223">
        <f t="shared" si="282"/>
        <v>0</v>
      </c>
      <c r="BM887" s="223">
        <f t="shared" si="282"/>
        <v>0</v>
      </c>
      <c r="BN887" s="223">
        <f t="shared" si="282"/>
        <v>0</v>
      </c>
      <c r="BO887" s="223">
        <f t="shared" ref="BO887:CA887" si="283">SUM(BO888:BO888)</f>
        <v>0</v>
      </c>
      <c r="BP887" s="223">
        <f t="shared" si="283"/>
        <v>0</v>
      </c>
      <c r="BQ887" s="223">
        <f t="shared" si="283"/>
        <v>0</v>
      </c>
      <c r="BR887" s="223">
        <f t="shared" si="283"/>
        <v>0</v>
      </c>
      <c r="BS887" s="223">
        <f t="shared" si="283"/>
        <v>0</v>
      </c>
      <c r="BT887" s="223">
        <f t="shared" si="283"/>
        <v>0</v>
      </c>
      <c r="BU887" s="223">
        <f t="shared" si="283"/>
        <v>0</v>
      </c>
      <c r="BV887" s="223">
        <f t="shared" si="283"/>
        <v>0</v>
      </c>
      <c r="BW887" s="223">
        <f t="shared" si="283"/>
        <v>0</v>
      </c>
      <c r="BX887" s="223">
        <f t="shared" si="283"/>
        <v>0</v>
      </c>
      <c r="BY887" s="223">
        <f t="shared" si="283"/>
        <v>0</v>
      </c>
      <c r="BZ887" s="223">
        <f t="shared" si="283"/>
        <v>0</v>
      </c>
      <c r="CA887" s="223">
        <f t="shared" si="283"/>
        <v>0</v>
      </c>
    </row>
    <row r="888" spans="1:79" ht="63" x14ac:dyDescent="0.25">
      <c r="A888" s="171" t="s">
        <v>901</v>
      </c>
      <c r="B888" s="85" t="s">
        <v>469</v>
      </c>
      <c r="C888" s="171" t="s">
        <v>2644</v>
      </c>
      <c r="D888" s="87">
        <v>4.1741800000000007</v>
      </c>
      <c r="E888" s="66">
        <v>0</v>
      </c>
      <c r="F888" s="66">
        <v>4.1741800000000007</v>
      </c>
      <c r="G888" s="177">
        <v>0</v>
      </c>
      <c r="H888" s="66">
        <v>0</v>
      </c>
      <c r="I888" s="177">
        <v>1</v>
      </c>
      <c r="J888" s="66">
        <v>0</v>
      </c>
      <c r="K888" s="66">
        <v>0</v>
      </c>
      <c r="L888" s="66">
        <v>0</v>
      </c>
      <c r="M888" s="66">
        <v>0</v>
      </c>
      <c r="N888" s="66">
        <v>0</v>
      </c>
      <c r="O888" s="66">
        <v>0</v>
      </c>
      <c r="P888" s="66">
        <v>0</v>
      </c>
      <c r="Q888" s="66">
        <v>0</v>
      </c>
      <c r="R888" s="66">
        <v>0</v>
      </c>
      <c r="S888" s="66">
        <v>0</v>
      </c>
      <c r="T888" s="66">
        <v>0</v>
      </c>
      <c r="U888" s="66">
        <v>0</v>
      </c>
      <c r="V888" s="66">
        <v>0</v>
      </c>
      <c r="W888" s="66">
        <v>0</v>
      </c>
      <c r="X888" s="66">
        <v>0</v>
      </c>
      <c r="Y888" s="66">
        <v>0</v>
      </c>
      <c r="Z888" s="66">
        <v>0</v>
      </c>
      <c r="AA888" s="66">
        <v>0</v>
      </c>
      <c r="AB888" s="66">
        <v>0</v>
      </c>
      <c r="AC888" s="66">
        <v>0</v>
      </c>
      <c r="AD888" s="66">
        <v>0</v>
      </c>
      <c r="AE888" s="66">
        <v>0</v>
      </c>
      <c r="AF888" s="66">
        <v>0</v>
      </c>
      <c r="AG888" s="66">
        <v>0</v>
      </c>
      <c r="AH888" s="66">
        <v>4.1741800000000007</v>
      </c>
      <c r="AI888" s="177">
        <v>0</v>
      </c>
      <c r="AJ888" s="177"/>
      <c r="AK888" s="177">
        <v>1</v>
      </c>
      <c r="AL888" s="177"/>
      <c r="AM888" s="177"/>
      <c r="AN888" s="177"/>
      <c r="AO888" s="66">
        <v>4.5790182800000006</v>
      </c>
      <c r="AP888" s="66">
        <v>0</v>
      </c>
      <c r="AQ888" s="177"/>
      <c r="AR888" s="66">
        <v>1.0900000000000001</v>
      </c>
      <c r="AS888" s="177"/>
      <c r="AT888" s="177"/>
      <c r="AU888" s="177"/>
      <c r="AV888" s="66">
        <v>4.5790182800000006</v>
      </c>
      <c r="AW888" s="87">
        <v>0</v>
      </c>
      <c r="AX888" s="177"/>
      <c r="AY888" s="87">
        <v>1.0900000000000001</v>
      </c>
      <c r="AZ888" s="177"/>
      <c r="BA888" s="177"/>
      <c r="BB888" s="177"/>
      <c r="BC888" s="66">
        <v>0</v>
      </c>
      <c r="BD888" s="87">
        <v>0</v>
      </c>
      <c r="BE888" s="177"/>
      <c r="BF888" s="87">
        <v>0</v>
      </c>
      <c r="BG888" s="177"/>
      <c r="BH888" s="177"/>
      <c r="BI888" s="177"/>
      <c r="BJ888" s="66">
        <v>0</v>
      </c>
      <c r="BK888" s="87">
        <v>0</v>
      </c>
      <c r="BL888" s="177"/>
      <c r="BM888" s="87">
        <v>0</v>
      </c>
      <c r="BN888" s="177"/>
      <c r="BO888" s="177"/>
      <c r="BP888" s="177"/>
      <c r="BQ888" s="177"/>
      <c r="BR888" s="177"/>
      <c r="BS888" s="177"/>
      <c r="BT888" s="177"/>
      <c r="BU888" s="177"/>
      <c r="BV888" s="177"/>
      <c r="BW888" s="177"/>
      <c r="BX888" s="177"/>
      <c r="BY888" s="177"/>
      <c r="BZ888" s="177"/>
      <c r="CA888" s="177"/>
    </row>
    <row r="889" spans="1:79" x14ac:dyDescent="0.25">
      <c r="A889" s="224"/>
      <c r="B889" s="212" t="s">
        <v>34</v>
      </c>
      <c r="C889" s="224"/>
      <c r="D889" s="223">
        <f t="shared" ref="D889:BN889" si="284">SUM(D890:D890)</f>
        <v>14.62162</v>
      </c>
      <c r="E889" s="223">
        <f t="shared" si="284"/>
        <v>0</v>
      </c>
      <c r="F889" s="223">
        <f t="shared" si="284"/>
        <v>14.62162</v>
      </c>
      <c r="G889" s="223">
        <f t="shared" si="284"/>
        <v>1.26</v>
      </c>
      <c r="H889" s="223">
        <f t="shared" si="284"/>
        <v>0</v>
      </c>
      <c r="I889" s="223">
        <f t="shared" si="284"/>
        <v>0.37</v>
      </c>
      <c r="J889" s="223">
        <f t="shared" si="284"/>
        <v>0</v>
      </c>
      <c r="K889" s="223">
        <f t="shared" si="284"/>
        <v>0</v>
      </c>
      <c r="L889" s="223">
        <f t="shared" si="284"/>
        <v>0</v>
      </c>
      <c r="M889" s="223">
        <f t="shared" si="284"/>
        <v>0</v>
      </c>
      <c r="N889" s="223">
        <f t="shared" si="284"/>
        <v>0</v>
      </c>
      <c r="O889" s="223">
        <f t="shared" si="284"/>
        <v>0</v>
      </c>
      <c r="P889" s="223">
        <f t="shared" si="284"/>
        <v>0</v>
      </c>
      <c r="Q889" s="223">
        <f t="shared" si="284"/>
        <v>0</v>
      </c>
      <c r="R889" s="223">
        <f t="shared" si="284"/>
        <v>0</v>
      </c>
      <c r="S889" s="223">
        <f t="shared" si="284"/>
        <v>0</v>
      </c>
      <c r="T889" s="223">
        <f t="shared" si="284"/>
        <v>0</v>
      </c>
      <c r="U889" s="223">
        <f t="shared" si="284"/>
        <v>0</v>
      </c>
      <c r="V889" s="223">
        <f t="shared" si="284"/>
        <v>0</v>
      </c>
      <c r="W889" s="223">
        <f t="shared" si="284"/>
        <v>0</v>
      </c>
      <c r="X889" s="223">
        <f t="shared" si="284"/>
        <v>0</v>
      </c>
      <c r="Y889" s="223">
        <f t="shared" si="284"/>
        <v>0</v>
      </c>
      <c r="Z889" s="223">
        <f t="shared" si="284"/>
        <v>0</v>
      </c>
      <c r="AA889" s="223">
        <f t="shared" si="284"/>
        <v>0</v>
      </c>
      <c r="AB889" s="223">
        <f t="shared" si="284"/>
        <v>0</v>
      </c>
      <c r="AC889" s="223">
        <f t="shared" si="284"/>
        <v>0</v>
      </c>
      <c r="AD889" s="223">
        <f t="shared" si="284"/>
        <v>0</v>
      </c>
      <c r="AE889" s="223">
        <f t="shared" si="284"/>
        <v>0</v>
      </c>
      <c r="AF889" s="223">
        <f t="shared" si="284"/>
        <v>0</v>
      </c>
      <c r="AG889" s="223">
        <f t="shared" si="284"/>
        <v>0</v>
      </c>
      <c r="AH889" s="223">
        <f t="shared" si="284"/>
        <v>14.62162</v>
      </c>
      <c r="AI889" s="223">
        <f t="shared" si="284"/>
        <v>1.26</v>
      </c>
      <c r="AJ889" s="223">
        <f t="shared" si="284"/>
        <v>0</v>
      </c>
      <c r="AK889" s="223">
        <f t="shared" si="284"/>
        <v>0.37</v>
      </c>
      <c r="AL889" s="223">
        <f t="shared" si="284"/>
        <v>0</v>
      </c>
      <c r="AM889" s="223">
        <f t="shared" si="284"/>
        <v>0</v>
      </c>
      <c r="AN889" s="223">
        <f t="shared" si="284"/>
        <v>0</v>
      </c>
      <c r="AO889" s="223">
        <f t="shared" si="284"/>
        <v>0</v>
      </c>
      <c r="AP889" s="223">
        <f t="shared" si="284"/>
        <v>0</v>
      </c>
      <c r="AQ889" s="223">
        <f t="shared" si="284"/>
        <v>0</v>
      </c>
      <c r="AR889" s="223">
        <f t="shared" si="284"/>
        <v>0</v>
      </c>
      <c r="AS889" s="223">
        <f t="shared" si="284"/>
        <v>0</v>
      </c>
      <c r="AT889" s="223">
        <f t="shared" si="284"/>
        <v>0</v>
      </c>
      <c r="AU889" s="223">
        <f t="shared" si="284"/>
        <v>0</v>
      </c>
      <c r="AV889" s="223">
        <f t="shared" si="284"/>
        <v>0</v>
      </c>
      <c r="AW889" s="223">
        <f t="shared" si="284"/>
        <v>0</v>
      </c>
      <c r="AX889" s="223">
        <f t="shared" si="284"/>
        <v>0</v>
      </c>
      <c r="AY889" s="223">
        <f t="shared" si="284"/>
        <v>0</v>
      </c>
      <c r="AZ889" s="223">
        <f t="shared" si="284"/>
        <v>0</v>
      </c>
      <c r="BA889" s="223">
        <f t="shared" si="284"/>
        <v>0</v>
      </c>
      <c r="BB889" s="223">
        <f t="shared" si="284"/>
        <v>0</v>
      </c>
      <c r="BC889" s="223">
        <f t="shared" si="284"/>
        <v>0</v>
      </c>
      <c r="BD889" s="223">
        <f t="shared" si="284"/>
        <v>0</v>
      </c>
      <c r="BE889" s="223">
        <f t="shared" si="284"/>
        <v>0</v>
      </c>
      <c r="BF889" s="223">
        <f t="shared" si="284"/>
        <v>0</v>
      </c>
      <c r="BG889" s="223">
        <f t="shared" si="284"/>
        <v>0</v>
      </c>
      <c r="BH889" s="223">
        <f t="shared" si="284"/>
        <v>0</v>
      </c>
      <c r="BI889" s="223">
        <f t="shared" si="284"/>
        <v>0</v>
      </c>
      <c r="BJ889" s="223">
        <f t="shared" si="284"/>
        <v>0</v>
      </c>
      <c r="BK889" s="223">
        <f t="shared" si="284"/>
        <v>0</v>
      </c>
      <c r="BL889" s="223">
        <f t="shared" si="284"/>
        <v>0</v>
      </c>
      <c r="BM889" s="223">
        <f t="shared" si="284"/>
        <v>0</v>
      </c>
      <c r="BN889" s="223">
        <f t="shared" si="284"/>
        <v>0</v>
      </c>
      <c r="BO889" s="223">
        <f t="shared" ref="BO889:CA889" si="285">SUM(BO890:BO890)</f>
        <v>0</v>
      </c>
      <c r="BP889" s="223">
        <f t="shared" si="285"/>
        <v>0</v>
      </c>
      <c r="BQ889" s="223">
        <f t="shared" si="285"/>
        <v>0</v>
      </c>
      <c r="BR889" s="223">
        <f t="shared" si="285"/>
        <v>0</v>
      </c>
      <c r="BS889" s="223">
        <f t="shared" si="285"/>
        <v>0</v>
      </c>
      <c r="BT889" s="223">
        <f t="shared" si="285"/>
        <v>0</v>
      </c>
      <c r="BU889" s="223">
        <f t="shared" si="285"/>
        <v>0</v>
      </c>
      <c r="BV889" s="223">
        <f t="shared" si="285"/>
        <v>0</v>
      </c>
      <c r="BW889" s="223">
        <f t="shared" si="285"/>
        <v>0</v>
      </c>
      <c r="BX889" s="223">
        <f t="shared" si="285"/>
        <v>0</v>
      </c>
      <c r="BY889" s="223">
        <f t="shared" si="285"/>
        <v>0</v>
      </c>
      <c r="BZ889" s="223">
        <f t="shared" si="285"/>
        <v>0</v>
      </c>
      <c r="CA889" s="223">
        <f t="shared" si="285"/>
        <v>0</v>
      </c>
    </row>
    <row r="890" spans="1:79" ht="78.75" x14ac:dyDescent="0.25">
      <c r="A890" s="171" t="s">
        <v>901</v>
      </c>
      <c r="B890" s="85" t="s">
        <v>832</v>
      </c>
      <c r="C890" s="171" t="s">
        <v>2645</v>
      </c>
      <c r="D890" s="87">
        <v>14.62162</v>
      </c>
      <c r="E890" s="66">
        <v>0</v>
      </c>
      <c r="F890" s="66">
        <v>14.62162</v>
      </c>
      <c r="G890" s="177">
        <v>1.26</v>
      </c>
      <c r="H890" s="66">
        <v>0</v>
      </c>
      <c r="I890" s="177">
        <v>0.37</v>
      </c>
      <c r="J890" s="66">
        <v>0</v>
      </c>
      <c r="K890" s="66">
        <v>0</v>
      </c>
      <c r="L890" s="66">
        <v>0</v>
      </c>
      <c r="M890" s="66">
        <v>0</v>
      </c>
      <c r="N890" s="66">
        <v>0</v>
      </c>
      <c r="O890" s="66">
        <v>0</v>
      </c>
      <c r="P890" s="66">
        <v>0</v>
      </c>
      <c r="Q890" s="66">
        <v>0</v>
      </c>
      <c r="R890" s="66">
        <v>0</v>
      </c>
      <c r="S890" s="66">
        <v>0</v>
      </c>
      <c r="T890" s="66">
        <v>0</v>
      </c>
      <c r="U890" s="66">
        <v>0</v>
      </c>
      <c r="V890" s="66">
        <v>0</v>
      </c>
      <c r="W890" s="66">
        <v>0</v>
      </c>
      <c r="X890" s="66">
        <v>0</v>
      </c>
      <c r="Y890" s="66">
        <v>0</v>
      </c>
      <c r="Z890" s="66">
        <v>0</v>
      </c>
      <c r="AA890" s="66">
        <v>0</v>
      </c>
      <c r="AB890" s="66">
        <v>0</v>
      </c>
      <c r="AC890" s="66">
        <v>0</v>
      </c>
      <c r="AD890" s="66">
        <v>0</v>
      </c>
      <c r="AE890" s="66">
        <v>0</v>
      </c>
      <c r="AF890" s="66">
        <v>0</v>
      </c>
      <c r="AG890" s="66">
        <v>0</v>
      </c>
      <c r="AH890" s="66">
        <v>14.62162</v>
      </c>
      <c r="AI890" s="177">
        <v>1.26</v>
      </c>
      <c r="AJ890" s="177"/>
      <c r="AK890" s="177">
        <v>0.37</v>
      </c>
      <c r="AL890" s="177"/>
      <c r="AM890" s="177"/>
      <c r="AN890" s="177"/>
      <c r="AO890" s="66">
        <v>0</v>
      </c>
      <c r="AP890" s="66">
        <v>0</v>
      </c>
      <c r="AQ890" s="177"/>
      <c r="AR890" s="66">
        <v>0</v>
      </c>
      <c r="AS890" s="177"/>
      <c r="AT890" s="177"/>
      <c r="AU890" s="177"/>
      <c r="AV890" s="66">
        <v>0</v>
      </c>
      <c r="AW890" s="87">
        <v>0</v>
      </c>
      <c r="AX890" s="177"/>
      <c r="AY890" s="87">
        <v>0</v>
      </c>
      <c r="AZ890" s="177"/>
      <c r="BA890" s="177"/>
      <c r="BB890" s="177"/>
      <c r="BC890" s="66">
        <v>0</v>
      </c>
      <c r="BD890" s="87">
        <v>0</v>
      </c>
      <c r="BE890" s="177"/>
      <c r="BF890" s="87">
        <v>0</v>
      </c>
      <c r="BG890" s="177"/>
      <c r="BH890" s="177"/>
      <c r="BI890" s="177"/>
      <c r="BJ890" s="66">
        <v>0</v>
      </c>
      <c r="BK890" s="87">
        <v>0</v>
      </c>
      <c r="BL890" s="177"/>
      <c r="BM890" s="87">
        <v>0</v>
      </c>
      <c r="BN890" s="177"/>
      <c r="BO890" s="177"/>
      <c r="BP890" s="177"/>
      <c r="BQ890" s="177"/>
      <c r="BR890" s="177"/>
      <c r="BS890" s="177"/>
      <c r="BT890" s="177"/>
      <c r="BU890" s="177"/>
      <c r="BV890" s="177"/>
      <c r="BW890" s="177"/>
      <c r="BX890" s="177"/>
      <c r="BY890" s="177"/>
      <c r="BZ890" s="177"/>
      <c r="CA890" s="177"/>
    </row>
    <row r="891" spans="1:79" x14ac:dyDescent="0.25">
      <c r="A891" s="224"/>
      <c r="B891" s="212" t="s">
        <v>36</v>
      </c>
      <c r="C891" s="224"/>
      <c r="D891" s="223">
        <f t="shared" ref="D891:BN891" si="286">SUM(D892:D895)</f>
        <v>26.448930000000001</v>
      </c>
      <c r="E891" s="223">
        <f t="shared" ref="E891" si="287">SUM(E892:E895)</f>
        <v>0</v>
      </c>
      <c r="F891" s="223">
        <f t="shared" si="286"/>
        <v>15.32751</v>
      </c>
      <c r="G891" s="223">
        <f t="shared" si="286"/>
        <v>0</v>
      </c>
      <c r="H891" s="223">
        <f t="shared" si="286"/>
        <v>0</v>
      </c>
      <c r="I891" s="223">
        <f t="shared" si="286"/>
        <v>0.78</v>
      </c>
      <c r="J891" s="223">
        <f t="shared" si="286"/>
        <v>0</v>
      </c>
      <c r="K891" s="223">
        <f t="shared" si="286"/>
        <v>0</v>
      </c>
      <c r="L891" s="223">
        <f t="shared" si="286"/>
        <v>0</v>
      </c>
      <c r="M891" s="223">
        <f t="shared" si="286"/>
        <v>0</v>
      </c>
      <c r="N891" s="223">
        <f t="shared" si="286"/>
        <v>0</v>
      </c>
      <c r="O891" s="223">
        <f t="shared" si="286"/>
        <v>0</v>
      </c>
      <c r="P891" s="223">
        <f t="shared" si="286"/>
        <v>0</v>
      </c>
      <c r="Q891" s="223">
        <f t="shared" si="286"/>
        <v>0</v>
      </c>
      <c r="R891" s="223">
        <f t="shared" si="286"/>
        <v>0</v>
      </c>
      <c r="S891" s="223">
        <f t="shared" si="286"/>
        <v>0</v>
      </c>
      <c r="T891" s="223">
        <f t="shared" si="286"/>
        <v>0</v>
      </c>
      <c r="U891" s="223">
        <f t="shared" si="286"/>
        <v>0</v>
      </c>
      <c r="V891" s="223">
        <f t="shared" si="286"/>
        <v>0</v>
      </c>
      <c r="W891" s="223">
        <f t="shared" si="286"/>
        <v>0</v>
      </c>
      <c r="X891" s="223">
        <f t="shared" si="286"/>
        <v>0</v>
      </c>
      <c r="Y891" s="223">
        <f t="shared" si="286"/>
        <v>0</v>
      </c>
      <c r="Z891" s="223">
        <f t="shared" si="286"/>
        <v>0</v>
      </c>
      <c r="AA891" s="223">
        <f t="shared" si="286"/>
        <v>0</v>
      </c>
      <c r="AB891" s="223">
        <f t="shared" si="286"/>
        <v>0</v>
      </c>
      <c r="AC891" s="223">
        <f t="shared" si="286"/>
        <v>0</v>
      </c>
      <c r="AD891" s="223">
        <f t="shared" si="286"/>
        <v>0</v>
      </c>
      <c r="AE891" s="223">
        <f t="shared" si="286"/>
        <v>0</v>
      </c>
      <c r="AF891" s="223">
        <f t="shared" si="286"/>
        <v>0</v>
      </c>
      <c r="AG891" s="223">
        <f t="shared" si="286"/>
        <v>0</v>
      </c>
      <c r="AH891" s="223">
        <f t="shared" si="286"/>
        <v>15.32751</v>
      </c>
      <c r="AI891" s="223">
        <f t="shared" si="286"/>
        <v>0</v>
      </c>
      <c r="AJ891" s="223">
        <f t="shared" si="286"/>
        <v>0</v>
      </c>
      <c r="AK891" s="223">
        <f t="shared" si="286"/>
        <v>0.78</v>
      </c>
      <c r="AL891" s="223">
        <f t="shared" si="286"/>
        <v>0</v>
      </c>
      <c r="AM891" s="223">
        <f t="shared" si="286"/>
        <v>0</v>
      </c>
      <c r="AN891" s="223">
        <f t="shared" si="286"/>
        <v>0</v>
      </c>
      <c r="AO891" s="223">
        <f t="shared" si="286"/>
        <v>0</v>
      </c>
      <c r="AP891" s="223">
        <f t="shared" si="286"/>
        <v>0</v>
      </c>
      <c r="AQ891" s="223">
        <f t="shared" si="286"/>
        <v>0</v>
      </c>
      <c r="AR891" s="223">
        <f t="shared" si="286"/>
        <v>0</v>
      </c>
      <c r="AS891" s="223">
        <f t="shared" si="286"/>
        <v>0</v>
      </c>
      <c r="AT891" s="223">
        <f t="shared" si="286"/>
        <v>0</v>
      </c>
      <c r="AU891" s="223">
        <f t="shared" si="286"/>
        <v>0</v>
      </c>
      <c r="AV891" s="223">
        <f t="shared" si="286"/>
        <v>0</v>
      </c>
      <c r="AW891" s="223">
        <f t="shared" si="286"/>
        <v>0</v>
      </c>
      <c r="AX891" s="223">
        <f t="shared" si="286"/>
        <v>0</v>
      </c>
      <c r="AY891" s="223">
        <f t="shared" si="286"/>
        <v>0</v>
      </c>
      <c r="AZ891" s="223">
        <f t="shared" si="286"/>
        <v>0</v>
      </c>
      <c r="BA891" s="223">
        <f t="shared" si="286"/>
        <v>0</v>
      </c>
      <c r="BB891" s="223">
        <f t="shared" si="286"/>
        <v>0</v>
      </c>
      <c r="BC891" s="223">
        <f t="shared" si="286"/>
        <v>0</v>
      </c>
      <c r="BD891" s="223">
        <f t="shared" si="286"/>
        <v>0</v>
      </c>
      <c r="BE891" s="223">
        <f t="shared" si="286"/>
        <v>0</v>
      </c>
      <c r="BF891" s="223">
        <f t="shared" si="286"/>
        <v>0</v>
      </c>
      <c r="BG891" s="223">
        <f t="shared" si="286"/>
        <v>0</v>
      </c>
      <c r="BH891" s="223">
        <f t="shared" si="286"/>
        <v>0</v>
      </c>
      <c r="BI891" s="223">
        <f t="shared" si="286"/>
        <v>0</v>
      </c>
      <c r="BJ891" s="223">
        <f t="shared" si="286"/>
        <v>0</v>
      </c>
      <c r="BK891" s="223">
        <f t="shared" si="286"/>
        <v>0</v>
      </c>
      <c r="BL891" s="223">
        <f t="shared" si="286"/>
        <v>0</v>
      </c>
      <c r="BM891" s="223">
        <f t="shared" si="286"/>
        <v>0</v>
      </c>
      <c r="BN891" s="223">
        <f t="shared" si="286"/>
        <v>0</v>
      </c>
      <c r="BO891" s="223">
        <f t="shared" ref="BO891:CA891" si="288">SUM(BO892:BO895)</f>
        <v>0</v>
      </c>
      <c r="BP891" s="223">
        <f t="shared" si="288"/>
        <v>0</v>
      </c>
      <c r="BQ891" s="223">
        <f t="shared" si="288"/>
        <v>0</v>
      </c>
      <c r="BR891" s="223">
        <f t="shared" si="288"/>
        <v>0</v>
      </c>
      <c r="BS891" s="223">
        <f t="shared" si="288"/>
        <v>0</v>
      </c>
      <c r="BT891" s="223">
        <f t="shared" si="288"/>
        <v>0</v>
      </c>
      <c r="BU891" s="223">
        <f t="shared" si="288"/>
        <v>0</v>
      </c>
      <c r="BV891" s="223">
        <f t="shared" si="288"/>
        <v>0</v>
      </c>
      <c r="BW891" s="223">
        <f t="shared" si="288"/>
        <v>0</v>
      </c>
      <c r="BX891" s="223">
        <f t="shared" si="288"/>
        <v>0</v>
      </c>
      <c r="BY891" s="223">
        <f t="shared" si="288"/>
        <v>0</v>
      </c>
      <c r="BZ891" s="223">
        <f t="shared" si="288"/>
        <v>0</v>
      </c>
      <c r="CA891" s="223">
        <f t="shared" si="288"/>
        <v>0</v>
      </c>
    </row>
    <row r="892" spans="1:79" ht="94.5" x14ac:dyDescent="0.25">
      <c r="A892" s="171" t="s">
        <v>901</v>
      </c>
      <c r="B892" s="85" t="s">
        <v>111</v>
      </c>
      <c r="C892" s="171" t="s">
        <v>2646</v>
      </c>
      <c r="D892" s="87">
        <v>11.121420000000001</v>
      </c>
      <c r="E892" s="66">
        <v>0</v>
      </c>
      <c r="F892" s="66">
        <v>0</v>
      </c>
      <c r="G892" s="177">
        <v>0</v>
      </c>
      <c r="H892" s="66">
        <v>0</v>
      </c>
      <c r="I892" s="177">
        <v>0</v>
      </c>
      <c r="J892" s="66">
        <v>0</v>
      </c>
      <c r="K892" s="66">
        <v>0</v>
      </c>
      <c r="L892" s="66">
        <v>0</v>
      </c>
      <c r="M892" s="66">
        <v>0</v>
      </c>
      <c r="N892" s="66">
        <v>0</v>
      </c>
      <c r="O892" s="66">
        <v>0</v>
      </c>
      <c r="P892" s="66">
        <v>0</v>
      </c>
      <c r="Q892" s="66">
        <v>0</v>
      </c>
      <c r="R892" s="66">
        <v>0</v>
      </c>
      <c r="S892" s="66">
        <v>0</v>
      </c>
      <c r="T892" s="66">
        <v>0</v>
      </c>
      <c r="U892" s="66">
        <v>0</v>
      </c>
      <c r="V892" s="66">
        <v>0</v>
      </c>
      <c r="W892" s="66">
        <v>0</v>
      </c>
      <c r="X892" s="66">
        <v>0</v>
      </c>
      <c r="Y892" s="66">
        <v>0</v>
      </c>
      <c r="Z892" s="66">
        <v>0</v>
      </c>
      <c r="AA892" s="66">
        <v>0</v>
      </c>
      <c r="AB892" s="66">
        <v>0</v>
      </c>
      <c r="AC892" s="66">
        <v>0</v>
      </c>
      <c r="AD892" s="66">
        <v>0</v>
      </c>
      <c r="AE892" s="66">
        <v>0</v>
      </c>
      <c r="AF892" s="66">
        <v>0</v>
      </c>
      <c r="AG892" s="66">
        <v>0</v>
      </c>
      <c r="AH892" s="66">
        <v>0</v>
      </c>
      <c r="AI892" s="177">
        <v>0</v>
      </c>
      <c r="AJ892" s="177"/>
      <c r="AK892" s="177">
        <v>0</v>
      </c>
      <c r="AL892" s="177"/>
      <c r="AM892" s="177"/>
      <c r="AN892" s="177"/>
      <c r="AO892" s="66">
        <v>0</v>
      </c>
      <c r="AP892" s="66">
        <v>0</v>
      </c>
      <c r="AQ892" s="177"/>
      <c r="AR892" s="66">
        <v>0</v>
      </c>
      <c r="AS892" s="177"/>
      <c r="AT892" s="177"/>
      <c r="AU892" s="177"/>
      <c r="AV892" s="66">
        <v>0</v>
      </c>
      <c r="AW892" s="87">
        <v>0</v>
      </c>
      <c r="AX892" s="177"/>
      <c r="AY892" s="87">
        <v>0</v>
      </c>
      <c r="AZ892" s="177"/>
      <c r="BA892" s="177"/>
      <c r="BB892" s="177"/>
      <c r="BC892" s="66">
        <v>0</v>
      </c>
      <c r="BD892" s="87">
        <v>0</v>
      </c>
      <c r="BE892" s="177"/>
      <c r="BF892" s="87">
        <v>0</v>
      </c>
      <c r="BG892" s="177"/>
      <c r="BH892" s="177"/>
      <c r="BI892" s="177"/>
      <c r="BJ892" s="66">
        <v>0</v>
      </c>
      <c r="BK892" s="87">
        <v>0</v>
      </c>
      <c r="BL892" s="177"/>
      <c r="BM892" s="87">
        <v>0</v>
      </c>
      <c r="BN892" s="177"/>
      <c r="BO892" s="177"/>
      <c r="BP892" s="177"/>
      <c r="BQ892" s="177"/>
      <c r="BR892" s="177"/>
      <c r="BS892" s="177"/>
      <c r="BT892" s="177"/>
      <c r="BU892" s="177"/>
      <c r="BV892" s="177"/>
      <c r="BW892" s="177"/>
      <c r="BX892" s="177"/>
      <c r="BY892" s="177"/>
      <c r="BZ892" s="177"/>
      <c r="CA892" s="177"/>
    </row>
    <row r="893" spans="1:79" ht="78.75" x14ac:dyDescent="0.25">
      <c r="A893" s="171" t="s">
        <v>901</v>
      </c>
      <c r="B893" s="85" t="s">
        <v>390</v>
      </c>
      <c r="C893" s="171" t="s">
        <v>2647</v>
      </c>
      <c r="D893" s="87">
        <v>7.16167</v>
      </c>
      <c r="E893" s="66">
        <v>0</v>
      </c>
      <c r="F893" s="66">
        <v>7.1616699999999991</v>
      </c>
      <c r="G893" s="177">
        <v>0</v>
      </c>
      <c r="H893" s="66">
        <v>0</v>
      </c>
      <c r="I893" s="177">
        <v>0.26</v>
      </c>
      <c r="J893" s="66">
        <v>0</v>
      </c>
      <c r="K893" s="66">
        <v>0</v>
      </c>
      <c r="L893" s="66">
        <v>0</v>
      </c>
      <c r="M893" s="66">
        <v>0</v>
      </c>
      <c r="N893" s="66">
        <v>0</v>
      </c>
      <c r="O893" s="66">
        <v>0</v>
      </c>
      <c r="P893" s="66">
        <v>0</v>
      </c>
      <c r="Q893" s="66">
        <v>0</v>
      </c>
      <c r="R893" s="66">
        <v>0</v>
      </c>
      <c r="S893" s="66">
        <v>0</v>
      </c>
      <c r="T893" s="66">
        <v>0</v>
      </c>
      <c r="U893" s="66">
        <v>0</v>
      </c>
      <c r="V893" s="66">
        <v>0</v>
      </c>
      <c r="W893" s="66">
        <v>0</v>
      </c>
      <c r="X893" s="66">
        <v>0</v>
      </c>
      <c r="Y893" s="66">
        <v>0</v>
      </c>
      <c r="Z893" s="66">
        <v>0</v>
      </c>
      <c r="AA893" s="66">
        <v>0</v>
      </c>
      <c r="AB893" s="66">
        <v>0</v>
      </c>
      <c r="AC893" s="66">
        <v>0</v>
      </c>
      <c r="AD893" s="66">
        <v>0</v>
      </c>
      <c r="AE893" s="66">
        <v>0</v>
      </c>
      <c r="AF893" s="66">
        <v>0</v>
      </c>
      <c r="AG893" s="66">
        <v>0</v>
      </c>
      <c r="AH893" s="66">
        <v>7.1616699999999991</v>
      </c>
      <c r="AI893" s="177">
        <v>0</v>
      </c>
      <c r="AJ893" s="177"/>
      <c r="AK893" s="177">
        <v>0.26</v>
      </c>
      <c r="AL893" s="177"/>
      <c r="AM893" s="177"/>
      <c r="AN893" s="177"/>
      <c r="AO893" s="66">
        <v>0</v>
      </c>
      <c r="AP893" s="66">
        <v>0</v>
      </c>
      <c r="AQ893" s="177"/>
      <c r="AR893" s="66">
        <v>0</v>
      </c>
      <c r="AS893" s="177"/>
      <c r="AT893" s="177"/>
      <c r="AU893" s="177"/>
      <c r="AV893" s="66"/>
      <c r="AW893" s="87">
        <v>0</v>
      </c>
      <c r="AX893" s="177"/>
      <c r="AY893" s="87">
        <v>0</v>
      </c>
      <c r="AZ893" s="177"/>
      <c r="BA893" s="177"/>
      <c r="BB893" s="177"/>
      <c r="BC893" s="66"/>
      <c r="BD893" s="87">
        <v>0</v>
      </c>
      <c r="BE893" s="177"/>
      <c r="BF893" s="87">
        <v>0</v>
      </c>
      <c r="BG893" s="177"/>
      <c r="BH893" s="177"/>
      <c r="BI893" s="177"/>
      <c r="BJ893" s="66">
        <v>0</v>
      </c>
      <c r="BK893" s="87">
        <v>0</v>
      </c>
      <c r="BL893" s="177"/>
      <c r="BM893" s="87">
        <v>0</v>
      </c>
      <c r="BN893" s="177"/>
      <c r="BO893" s="177"/>
      <c r="BP893" s="177"/>
      <c r="BQ893" s="177"/>
      <c r="BR893" s="177"/>
      <c r="BS893" s="177"/>
      <c r="BT893" s="177"/>
      <c r="BU893" s="177"/>
      <c r="BV893" s="177"/>
      <c r="BW893" s="177"/>
      <c r="BX893" s="177"/>
      <c r="BY893" s="177"/>
      <c r="BZ893" s="177"/>
      <c r="CA893" s="177"/>
    </row>
    <row r="894" spans="1:79" ht="78.75" x14ac:dyDescent="0.25">
      <c r="A894" s="171" t="s">
        <v>901</v>
      </c>
      <c r="B894" s="85" t="s">
        <v>113</v>
      </c>
      <c r="C894" s="171" t="s">
        <v>2648</v>
      </c>
      <c r="D894" s="87">
        <v>8.1658399999999993</v>
      </c>
      <c r="E894" s="66">
        <v>0</v>
      </c>
      <c r="F894" s="66">
        <v>8.1658400000000011</v>
      </c>
      <c r="G894" s="177">
        <v>0</v>
      </c>
      <c r="H894" s="66">
        <v>0</v>
      </c>
      <c r="I894" s="177">
        <v>0.52</v>
      </c>
      <c r="J894" s="66">
        <v>0</v>
      </c>
      <c r="K894" s="66">
        <v>0</v>
      </c>
      <c r="L894" s="66">
        <v>0</v>
      </c>
      <c r="M894" s="66">
        <v>0</v>
      </c>
      <c r="N894" s="66">
        <v>0</v>
      </c>
      <c r="O894" s="66">
        <v>0</v>
      </c>
      <c r="P894" s="66">
        <v>0</v>
      </c>
      <c r="Q894" s="66">
        <v>0</v>
      </c>
      <c r="R894" s="66">
        <v>0</v>
      </c>
      <c r="S894" s="66">
        <v>0</v>
      </c>
      <c r="T894" s="66">
        <v>0</v>
      </c>
      <c r="U894" s="66">
        <v>0</v>
      </c>
      <c r="V894" s="66">
        <v>0</v>
      </c>
      <c r="W894" s="66">
        <v>0</v>
      </c>
      <c r="X894" s="66">
        <v>0</v>
      </c>
      <c r="Y894" s="66">
        <v>0</v>
      </c>
      <c r="Z894" s="66">
        <v>0</v>
      </c>
      <c r="AA894" s="66">
        <v>0</v>
      </c>
      <c r="AB894" s="66">
        <v>0</v>
      </c>
      <c r="AC894" s="66">
        <v>0</v>
      </c>
      <c r="AD894" s="66">
        <v>0</v>
      </c>
      <c r="AE894" s="66">
        <v>0</v>
      </c>
      <c r="AF894" s="66">
        <v>0</v>
      </c>
      <c r="AG894" s="66">
        <v>0</v>
      </c>
      <c r="AH894" s="66">
        <v>8.1658400000000011</v>
      </c>
      <c r="AI894" s="177">
        <v>0</v>
      </c>
      <c r="AJ894" s="177"/>
      <c r="AK894" s="177">
        <v>0.52</v>
      </c>
      <c r="AL894" s="177"/>
      <c r="AM894" s="177"/>
      <c r="AN894" s="177"/>
      <c r="AO894" s="66">
        <v>0</v>
      </c>
      <c r="AP894" s="66">
        <v>0</v>
      </c>
      <c r="AQ894" s="177"/>
      <c r="AR894" s="66">
        <v>0</v>
      </c>
      <c r="AS894" s="177"/>
      <c r="AT894" s="177"/>
      <c r="AU894" s="177"/>
      <c r="AV894" s="66">
        <v>0</v>
      </c>
      <c r="AW894" s="87">
        <v>0</v>
      </c>
      <c r="AX894" s="177"/>
      <c r="AY894" s="87">
        <v>0</v>
      </c>
      <c r="AZ894" s="177"/>
      <c r="BA894" s="177"/>
      <c r="BB894" s="177"/>
      <c r="BC894" s="66">
        <v>0</v>
      </c>
      <c r="BD894" s="87">
        <v>0</v>
      </c>
      <c r="BE894" s="177"/>
      <c r="BF894" s="87">
        <v>0</v>
      </c>
      <c r="BG894" s="177"/>
      <c r="BH894" s="177"/>
      <c r="BI894" s="177"/>
      <c r="BJ894" s="66">
        <v>0</v>
      </c>
      <c r="BK894" s="87">
        <v>0</v>
      </c>
      <c r="BL894" s="177"/>
      <c r="BM894" s="87">
        <v>0</v>
      </c>
      <c r="BN894" s="177"/>
      <c r="BO894" s="177"/>
      <c r="BP894" s="177"/>
      <c r="BQ894" s="177"/>
      <c r="BR894" s="177"/>
      <c r="BS894" s="177"/>
      <c r="BT894" s="177"/>
      <c r="BU894" s="177"/>
      <c r="BV894" s="177"/>
      <c r="BW894" s="177"/>
      <c r="BX894" s="177"/>
      <c r="BY894" s="177"/>
      <c r="BZ894" s="177"/>
      <c r="CA894" s="177"/>
    </row>
    <row r="895" spans="1:79" ht="63" x14ac:dyDescent="0.25">
      <c r="A895" s="171" t="s">
        <v>901</v>
      </c>
      <c r="B895" s="85" t="s">
        <v>112</v>
      </c>
      <c r="C895" s="171" t="s">
        <v>2649</v>
      </c>
      <c r="D895" s="87">
        <v>0</v>
      </c>
      <c r="E895" s="66">
        <v>0</v>
      </c>
      <c r="F895" s="66">
        <v>0</v>
      </c>
      <c r="G895" s="66">
        <v>0</v>
      </c>
      <c r="H895" s="66">
        <v>0</v>
      </c>
      <c r="I895" s="66">
        <v>0</v>
      </c>
      <c r="J895" s="66">
        <v>0</v>
      </c>
      <c r="K895" s="66">
        <v>0</v>
      </c>
      <c r="L895" s="66">
        <v>0</v>
      </c>
      <c r="M895" s="66">
        <v>0</v>
      </c>
      <c r="N895" s="66">
        <v>0</v>
      </c>
      <c r="O895" s="66">
        <v>0</v>
      </c>
      <c r="P895" s="66">
        <v>0</v>
      </c>
      <c r="Q895" s="66">
        <v>0</v>
      </c>
      <c r="R895" s="66">
        <v>0</v>
      </c>
      <c r="S895" s="66">
        <v>0</v>
      </c>
      <c r="T895" s="66">
        <v>0</v>
      </c>
      <c r="U895" s="66">
        <v>0</v>
      </c>
      <c r="V895" s="66">
        <v>0</v>
      </c>
      <c r="W895" s="66">
        <v>0</v>
      </c>
      <c r="X895" s="66">
        <v>0</v>
      </c>
      <c r="Y895" s="66">
        <v>0</v>
      </c>
      <c r="Z895" s="66">
        <v>0</v>
      </c>
      <c r="AA895" s="66">
        <v>0</v>
      </c>
      <c r="AB895" s="66">
        <v>0</v>
      </c>
      <c r="AC895" s="66">
        <v>0</v>
      </c>
      <c r="AD895" s="66">
        <v>0</v>
      </c>
      <c r="AE895" s="66">
        <v>0</v>
      </c>
      <c r="AF895" s="66">
        <v>0</v>
      </c>
      <c r="AG895" s="66">
        <v>0</v>
      </c>
      <c r="AH895" s="66"/>
      <c r="AI895" s="177"/>
      <c r="AJ895" s="177"/>
      <c r="AK895" s="177"/>
      <c r="AL895" s="177"/>
      <c r="AM895" s="177"/>
      <c r="AN895" s="177"/>
      <c r="AO895" s="66">
        <v>0</v>
      </c>
      <c r="AP895" s="66">
        <v>0</v>
      </c>
      <c r="AQ895" s="177"/>
      <c r="AR895" s="66">
        <v>0</v>
      </c>
      <c r="AS895" s="177"/>
      <c r="AT895" s="177"/>
      <c r="AU895" s="177"/>
      <c r="AV895" s="66"/>
      <c r="AW895" s="87">
        <v>0</v>
      </c>
      <c r="AX895" s="177"/>
      <c r="AY895" s="87">
        <v>0</v>
      </c>
      <c r="AZ895" s="177"/>
      <c r="BA895" s="177"/>
      <c r="BB895" s="177"/>
      <c r="BC895" s="66"/>
      <c r="BD895" s="87">
        <v>0</v>
      </c>
      <c r="BE895" s="177"/>
      <c r="BF895" s="87">
        <v>0</v>
      </c>
      <c r="BG895" s="177"/>
      <c r="BH895" s="177"/>
      <c r="BI895" s="177"/>
      <c r="BJ895" s="66">
        <v>0</v>
      </c>
      <c r="BK895" s="87">
        <v>0</v>
      </c>
      <c r="BL895" s="177"/>
      <c r="BM895" s="87">
        <v>0</v>
      </c>
      <c r="BN895" s="177"/>
      <c r="BO895" s="177"/>
      <c r="BP895" s="177"/>
      <c r="BQ895" s="177"/>
      <c r="BR895" s="177"/>
      <c r="BS895" s="177"/>
      <c r="BT895" s="177"/>
      <c r="BU895" s="177"/>
      <c r="BV895" s="177"/>
      <c r="BW895" s="177"/>
      <c r="BX895" s="177"/>
      <c r="BY895" s="177"/>
      <c r="BZ895" s="177"/>
      <c r="CA895" s="177"/>
    </row>
    <row r="896" spans="1:79" x14ac:dyDescent="0.25">
      <c r="A896" s="224" t="s">
        <v>901</v>
      </c>
      <c r="B896" s="212" t="s">
        <v>40</v>
      </c>
      <c r="C896" s="224"/>
      <c r="D896" s="223">
        <f t="shared" ref="D896:BN896" si="289">SUM(D897:D909)</f>
        <v>135.12997000000001</v>
      </c>
      <c r="E896" s="223">
        <f t="shared" ref="E896" si="290">SUM(E897:E909)</f>
        <v>0</v>
      </c>
      <c r="F896" s="223">
        <f t="shared" si="289"/>
        <v>16.835290000000001</v>
      </c>
      <c r="G896" s="223">
        <f t="shared" si="289"/>
        <v>0.5</v>
      </c>
      <c r="H896" s="223">
        <f t="shared" si="289"/>
        <v>0</v>
      </c>
      <c r="I896" s="223">
        <f t="shared" si="289"/>
        <v>1.31</v>
      </c>
      <c r="J896" s="223">
        <f t="shared" si="289"/>
        <v>0</v>
      </c>
      <c r="K896" s="223">
        <f t="shared" si="289"/>
        <v>0</v>
      </c>
      <c r="L896" s="223">
        <f t="shared" si="289"/>
        <v>0</v>
      </c>
      <c r="M896" s="223">
        <f t="shared" si="289"/>
        <v>0</v>
      </c>
      <c r="N896" s="223">
        <f t="shared" si="289"/>
        <v>0</v>
      </c>
      <c r="O896" s="223">
        <f t="shared" si="289"/>
        <v>0</v>
      </c>
      <c r="P896" s="223">
        <f t="shared" si="289"/>
        <v>0</v>
      </c>
      <c r="Q896" s="223">
        <f t="shared" si="289"/>
        <v>0</v>
      </c>
      <c r="R896" s="223">
        <f t="shared" si="289"/>
        <v>0</v>
      </c>
      <c r="S896" s="223">
        <f t="shared" si="289"/>
        <v>0</v>
      </c>
      <c r="T896" s="223">
        <f t="shared" si="289"/>
        <v>0</v>
      </c>
      <c r="U896" s="223">
        <f t="shared" si="289"/>
        <v>0</v>
      </c>
      <c r="V896" s="223">
        <f t="shared" si="289"/>
        <v>0</v>
      </c>
      <c r="W896" s="223">
        <f t="shared" si="289"/>
        <v>0</v>
      </c>
      <c r="X896" s="223">
        <f t="shared" si="289"/>
        <v>0</v>
      </c>
      <c r="Y896" s="223">
        <f t="shared" si="289"/>
        <v>0</v>
      </c>
      <c r="Z896" s="223">
        <f t="shared" si="289"/>
        <v>0</v>
      </c>
      <c r="AA896" s="223">
        <f t="shared" si="289"/>
        <v>0</v>
      </c>
      <c r="AB896" s="223">
        <f t="shared" si="289"/>
        <v>0</v>
      </c>
      <c r="AC896" s="223">
        <f t="shared" si="289"/>
        <v>0</v>
      </c>
      <c r="AD896" s="223">
        <f t="shared" si="289"/>
        <v>0</v>
      </c>
      <c r="AE896" s="223">
        <f t="shared" si="289"/>
        <v>0</v>
      </c>
      <c r="AF896" s="223">
        <f t="shared" si="289"/>
        <v>0</v>
      </c>
      <c r="AG896" s="223">
        <f t="shared" si="289"/>
        <v>0</v>
      </c>
      <c r="AH896" s="223">
        <f t="shared" si="289"/>
        <v>16.835290000000001</v>
      </c>
      <c r="AI896" s="223">
        <f t="shared" si="289"/>
        <v>0.5</v>
      </c>
      <c r="AJ896" s="223">
        <f t="shared" si="289"/>
        <v>0</v>
      </c>
      <c r="AK896" s="223">
        <f t="shared" si="289"/>
        <v>1.31</v>
      </c>
      <c r="AL896" s="223">
        <f t="shared" si="289"/>
        <v>0</v>
      </c>
      <c r="AM896" s="223">
        <f t="shared" si="289"/>
        <v>0</v>
      </c>
      <c r="AN896" s="223">
        <f t="shared" si="289"/>
        <v>0</v>
      </c>
      <c r="AO896" s="223">
        <f t="shared" si="289"/>
        <v>57.787075559999998</v>
      </c>
      <c r="AP896" s="223">
        <f t="shared" si="289"/>
        <v>0</v>
      </c>
      <c r="AQ896" s="223">
        <f t="shared" si="289"/>
        <v>0</v>
      </c>
      <c r="AR896" s="223">
        <f t="shared" si="289"/>
        <v>7.7670000000000003</v>
      </c>
      <c r="AS896" s="223">
        <f t="shared" si="289"/>
        <v>0</v>
      </c>
      <c r="AT896" s="223">
        <f t="shared" si="289"/>
        <v>0</v>
      </c>
      <c r="AU896" s="223">
        <f t="shared" si="289"/>
        <v>0</v>
      </c>
      <c r="AV896" s="223">
        <f t="shared" si="289"/>
        <v>55.151859909999999</v>
      </c>
      <c r="AW896" s="223">
        <f t="shared" si="289"/>
        <v>0</v>
      </c>
      <c r="AX896" s="223">
        <f t="shared" si="289"/>
        <v>0</v>
      </c>
      <c r="AY896" s="223">
        <f t="shared" si="289"/>
        <v>7.1070000000000002</v>
      </c>
      <c r="AZ896" s="223">
        <f t="shared" si="289"/>
        <v>0</v>
      </c>
      <c r="BA896" s="223">
        <f t="shared" si="289"/>
        <v>0</v>
      </c>
      <c r="BB896" s="223">
        <f t="shared" si="289"/>
        <v>0</v>
      </c>
      <c r="BC896" s="223">
        <f t="shared" si="289"/>
        <v>0</v>
      </c>
      <c r="BD896" s="223">
        <f t="shared" si="289"/>
        <v>0</v>
      </c>
      <c r="BE896" s="223">
        <f t="shared" si="289"/>
        <v>0</v>
      </c>
      <c r="BF896" s="223">
        <f t="shared" si="289"/>
        <v>0</v>
      </c>
      <c r="BG896" s="223">
        <f t="shared" si="289"/>
        <v>0</v>
      </c>
      <c r="BH896" s="223">
        <f t="shared" si="289"/>
        <v>0</v>
      </c>
      <c r="BI896" s="223">
        <f t="shared" si="289"/>
        <v>0</v>
      </c>
      <c r="BJ896" s="223">
        <f t="shared" si="289"/>
        <v>2.6352156500000001</v>
      </c>
      <c r="BK896" s="223">
        <f t="shared" si="289"/>
        <v>0</v>
      </c>
      <c r="BL896" s="223">
        <f t="shared" si="289"/>
        <v>0</v>
      </c>
      <c r="BM896" s="223">
        <f t="shared" si="289"/>
        <v>0.66</v>
      </c>
      <c r="BN896" s="223">
        <f t="shared" si="289"/>
        <v>0</v>
      </c>
      <c r="BO896" s="223">
        <f t="shared" ref="BO896:CA896" si="291">SUM(BO897:BO909)</f>
        <v>0</v>
      </c>
      <c r="BP896" s="223">
        <f t="shared" si="291"/>
        <v>0</v>
      </c>
      <c r="BQ896" s="223">
        <f t="shared" si="291"/>
        <v>0</v>
      </c>
      <c r="BR896" s="223">
        <f t="shared" si="291"/>
        <v>0</v>
      </c>
      <c r="BS896" s="223">
        <f t="shared" si="291"/>
        <v>0</v>
      </c>
      <c r="BT896" s="223">
        <f t="shared" si="291"/>
        <v>0</v>
      </c>
      <c r="BU896" s="223">
        <f t="shared" si="291"/>
        <v>0</v>
      </c>
      <c r="BV896" s="223">
        <f t="shared" si="291"/>
        <v>0</v>
      </c>
      <c r="BW896" s="223">
        <f t="shared" si="291"/>
        <v>0</v>
      </c>
      <c r="BX896" s="223">
        <f t="shared" si="291"/>
        <v>0</v>
      </c>
      <c r="BY896" s="223">
        <f t="shared" si="291"/>
        <v>0</v>
      </c>
      <c r="BZ896" s="223">
        <f t="shared" si="291"/>
        <v>0</v>
      </c>
      <c r="CA896" s="223">
        <f t="shared" si="291"/>
        <v>0</v>
      </c>
    </row>
    <row r="897" spans="1:79" ht="78.75" x14ac:dyDescent="0.25">
      <c r="A897" s="171" t="s">
        <v>901</v>
      </c>
      <c r="B897" s="85" t="s">
        <v>470</v>
      </c>
      <c r="C897" s="171" t="s">
        <v>2650</v>
      </c>
      <c r="D897" s="87">
        <v>29.487569999999998</v>
      </c>
      <c r="E897" s="66">
        <v>0</v>
      </c>
      <c r="F897" s="66">
        <v>0</v>
      </c>
      <c r="G897" s="177">
        <v>0</v>
      </c>
      <c r="H897" s="66">
        <v>0</v>
      </c>
      <c r="I897" s="177">
        <v>0</v>
      </c>
      <c r="J897" s="66">
        <v>0</v>
      </c>
      <c r="K897" s="66">
        <v>0</v>
      </c>
      <c r="L897" s="66">
        <v>0</v>
      </c>
      <c r="M897" s="66">
        <v>0</v>
      </c>
      <c r="N897" s="66">
        <v>0</v>
      </c>
      <c r="O897" s="66">
        <v>0</v>
      </c>
      <c r="P897" s="66">
        <v>0</v>
      </c>
      <c r="Q897" s="66">
        <v>0</v>
      </c>
      <c r="R897" s="66">
        <v>0</v>
      </c>
      <c r="S897" s="66">
        <v>0</v>
      </c>
      <c r="T897" s="66">
        <v>0</v>
      </c>
      <c r="U897" s="66">
        <v>0</v>
      </c>
      <c r="V897" s="66">
        <v>0</v>
      </c>
      <c r="W897" s="66">
        <v>0</v>
      </c>
      <c r="X897" s="66">
        <v>0</v>
      </c>
      <c r="Y897" s="66">
        <v>0</v>
      </c>
      <c r="Z897" s="66">
        <v>0</v>
      </c>
      <c r="AA897" s="66">
        <v>0</v>
      </c>
      <c r="AB897" s="66">
        <v>0</v>
      </c>
      <c r="AC897" s="66">
        <v>0</v>
      </c>
      <c r="AD897" s="66">
        <v>0</v>
      </c>
      <c r="AE897" s="66">
        <v>0</v>
      </c>
      <c r="AF897" s="66">
        <v>0</v>
      </c>
      <c r="AG897" s="66">
        <v>0</v>
      </c>
      <c r="AH897" s="66">
        <v>0</v>
      </c>
      <c r="AI897" s="177">
        <v>0</v>
      </c>
      <c r="AJ897" s="177"/>
      <c r="AK897" s="177">
        <v>0</v>
      </c>
      <c r="AL897" s="177"/>
      <c r="AM897" s="177"/>
      <c r="AN897" s="177"/>
      <c r="AO897" s="66">
        <v>0</v>
      </c>
      <c r="AP897" s="66">
        <v>0</v>
      </c>
      <c r="AQ897" s="177"/>
      <c r="AR897" s="66">
        <v>0</v>
      </c>
      <c r="AS897" s="177"/>
      <c r="AT897" s="177"/>
      <c r="AU897" s="177"/>
      <c r="AV897" s="66">
        <v>0</v>
      </c>
      <c r="AW897" s="87">
        <v>0</v>
      </c>
      <c r="AX897" s="177"/>
      <c r="AY897" s="87">
        <v>0</v>
      </c>
      <c r="AZ897" s="177"/>
      <c r="BA897" s="177"/>
      <c r="BB897" s="177"/>
      <c r="BC897" s="66">
        <v>0</v>
      </c>
      <c r="BD897" s="87">
        <v>0</v>
      </c>
      <c r="BE897" s="177"/>
      <c r="BF897" s="87">
        <v>0</v>
      </c>
      <c r="BG897" s="177"/>
      <c r="BH897" s="177"/>
      <c r="BI897" s="177"/>
      <c r="BJ897" s="66">
        <v>0</v>
      </c>
      <c r="BK897" s="87">
        <v>0</v>
      </c>
      <c r="BL897" s="177"/>
      <c r="BM897" s="87">
        <v>0</v>
      </c>
      <c r="BN897" s="177"/>
      <c r="BO897" s="177"/>
      <c r="BP897" s="177"/>
      <c r="BQ897" s="177"/>
      <c r="BR897" s="177"/>
      <c r="BS897" s="177"/>
      <c r="BT897" s="177"/>
      <c r="BU897" s="177"/>
      <c r="BV897" s="177"/>
      <c r="BW897" s="177"/>
      <c r="BX897" s="177"/>
      <c r="BY897" s="177"/>
      <c r="BZ897" s="177"/>
      <c r="CA897" s="177"/>
    </row>
    <row r="898" spans="1:79" ht="47.25" x14ac:dyDescent="0.25">
      <c r="A898" s="171" t="s">
        <v>901</v>
      </c>
      <c r="B898" s="85" t="s">
        <v>391</v>
      </c>
      <c r="C898" s="171" t="s">
        <v>2651</v>
      </c>
      <c r="D898" s="87">
        <v>6.0818500000000002</v>
      </c>
      <c r="E898" s="66">
        <v>0</v>
      </c>
      <c r="F898" s="66">
        <v>6.0818500000000011</v>
      </c>
      <c r="G898" s="177">
        <v>0.5</v>
      </c>
      <c r="H898" s="66">
        <v>0</v>
      </c>
      <c r="I898" s="177">
        <v>0.5</v>
      </c>
      <c r="J898" s="66">
        <v>0</v>
      </c>
      <c r="K898" s="66">
        <v>0</v>
      </c>
      <c r="L898" s="66">
        <v>0</v>
      </c>
      <c r="M898" s="66">
        <v>0</v>
      </c>
      <c r="N898" s="66">
        <v>0</v>
      </c>
      <c r="O898" s="66">
        <v>0</v>
      </c>
      <c r="P898" s="66">
        <v>0</v>
      </c>
      <c r="Q898" s="66">
        <v>0</v>
      </c>
      <c r="R898" s="66">
        <v>0</v>
      </c>
      <c r="S898" s="66">
        <v>0</v>
      </c>
      <c r="T898" s="66">
        <v>0</v>
      </c>
      <c r="U898" s="66">
        <v>0</v>
      </c>
      <c r="V898" s="66">
        <v>0</v>
      </c>
      <c r="W898" s="66">
        <v>0</v>
      </c>
      <c r="X898" s="66">
        <v>0</v>
      </c>
      <c r="Y898" s="66">
        <v>0</v>
      </c>
      <c r="Z898" s="66">
        <v>0</v>
      </c>
      <c r="AA898" s="66">
        <v>0</v>
      </c>
      <c r="AB898" s="66">
        <v>0</v>
      </c>
      <c r="AC898" s="66">
        <v>0</v>
      </c>
      <c r="AD898" s="66">
        <v>0</v>
      </c>
      <c r="AE898" s="66">
        <v>0</v>
      </c>
      <c r="AF898" s="66">
        <v>0</v>
      </c>
      <c r="AG898" s="66">
        <v>0</v>
      </c>
      <c r="AH898" s="66">
        <v>6.0818500000000011</v>
      </c>
      <c r="AI898" s="177">
        <v>0.5</v>
      </c>
      <c r="AJ898" s="177"/>
      <c r="AK898" s="177">
        <v>0.5</v>
      </c>
      <c r="AL898" s="177"/>
      <c r="AM898" s="177"/>
      <c r="AN898" s="177"/>
      <c r="AO898" s="66">
        <v>0</v>
      </c>
      <c r="AP898" s="66">
        <v>0</v>
      </c>
      <c r="AQ898" s="177"/>
      <c r="AR898" s="66">
        <v>0</v>
      </c>
      <c r="AS898" s="177"/>
      <c r="AT898" s="177"/>
      <c r="AU898" s="177"/>
      <c r="AV898" s="66">
        <v>0</v>
      </c>
      <c r="AW898" s="87">
        <v>0</v>
      </c>
      <c r="AX898" s="177"/>
      <c r="AY898" s="87">
        <v>0</v>
      </c>
      <c r="AZ898" s="177"/>
      <c r="BA898" s="177"/>
      <c r="BB898" s="177"/>
      <c r="BC898" s="66">
        <v>0</v>
      </c>
      <c r="BD898" s="87">
        <v>0</v>
      </c>
      <c r="BE898" s="177"/>
      <c r="BF898" s="87">
        <v>0</v>
      </c>
      <c r="BG898" s="177"/>
      <c r="BH898" s="177"/>
      <c r="BI898" s="177"/>
      <c r="BJ898" s="66">
        <v>0</v>
      </c>
      <c r="BK898" s="87">
        <v>0</v>
      </c>
      <c r="BL898" s="177"/>
      <c r="BM898" s="87">
        <v>0</v>
      </c>
      <c r="BN898" s="177"/>
      <c r="BO898" s="177"/>
      <c r="BP898" s="177"/>
      <c r="BQ898" s="177"/>
      <c r="BR898" s="177"/>
      <c r="BS898" s="177"/>
      <c r="BT898" s="177"/>
      <c r="BU898" s="177"/>
      <c r="BV898" s="177"/>
      <c r="BW898" s="177"/>
      <c r="BX898" s="177"/>
      <c r="BY898" s="177"/>
      <c r="BZ898" s="177"/>
      <c r="CA898" s="177"/>
    </row>
    <row r="899" spans="1:79" ht="94.5" x14ac:dyDescent="0.25">
      <c r="A899" s="171" t="s">
        <v>901</v>
      </c>
      <c r="B899" s="85" t="s">
        <v>115</v>
      </c>
      <c r="C899" s="171" t="s">
        <v>2652</v>
      </c>
      <c r="D899" s="87">
        <v>3.9114299999999997</v>
      </c>
      <c r="E899" s="66">
        <v>0</v>
      </c>
      <c r="F899" s="66">
        <v>0</v>
      </c>
      <c r="G899" s="177">
        <v>0</v>
      </c>
      <c r="H899" s="66">
        <v>0</v>
      </c>
      <c r="I899" s="177">
        <v>0</v>
      </c>
      <c r="J899" s="66">
        <v>0</v>
      </c>
      <c r="K899" s="66">
        <v>0</v>
      </c>
      <c r="L899" s="66">
        <v>0</v>
      </c>
      <c r="M899" s="66">
        <v>0</v>
      </c>
      <c r="N899" s="66">
        <v>0</v>
      </c>
      <c r="O899" s="66">
        <v>0</v>
      </c>
      <c r="P899" s="66">
        <v>0</v>
      </c>
      <c r="Q899" s="66">
        <v>0</v>
      </c>
      <c r="R899" s="66">
        <v>0</v>
      </c>
      <c r="S899" s="66">
        <v>0</v>
      </c>
      <c r="T899" s="66">
        <v>0</v>
      </c>
      <c r="U899" s="66">
        <v>0</v>
      </c>
      <c r="V899" s="66">
        <v>0</v>
      </c>
      <c r="W899" s="66">
        <v>0</v>
      </c>
      <c r="X899" s="66">
        <v>0</v>
      </c>
      <c r="Y899" s="66">
        <v>0</v>
      </c>
      <c r="Z899" s="66">
        <v>0</v>
      </c>
      <c r="AA899" s="66">
        <v>0</v>
      </c>
      <c r="AB899" s="66">
        <v>0</v>
      </c>
      <c r="AC899" s="66">
        <v>0</v>
      </c>
      <c r="AD899" s="66">
        <v>0</v>
      </c>
      <c r="AE899" s="66">
        <v>0</v>
      </c>
      <c r="AF899" s="66">
        <v>0</v>
      </c>
      <c r="AG899" s="66">
        <v>0</v>
      </c>
      <c r="AH899" s="66">
        <v>0</v>
      </c>
      <c r="AI899" s="177">
        <v>0</v>
      </c>
      <c r="AJ899" s="177"/>
      <c r="AK899" s="177">
        <v>0</v>
      </c>
      <c r="AL899" s="177"/>
      <c r="AM899" s="177"/>
      <c r="AN899" s="177"/>
      <c r="AO899" s="66">
        <v>0</v>
      </c>
      <c r="AP899" s="66">
        <v>0</v>
      </c>
      <c r="AQ899" s="177"/>
      <c r="AR899" s="66">
        <v>0</v>
      </c>
      <c r="AS899" s="177"/>
      <c r="AT899" s="177"/>
      <c r="AU899" s="177"/>
      <c r="AV899" s="66">
        <v>0</v>
      </c>
      <c r="AW899" s="87">
        <v>0</v>
      </c>
      <c r="AX899" s="177"/>
      <c r="AY899" s="87">
        <v>0</v>
      </c>
      <c r="AZ899" s="177"/>
      <c r="BA899" s="177"/>
      <c r="BB899" s="177"/>
      <c r="BC899" s="66">
        <v>0</v>
      </c>
      <c r="BD899" s="87">
        <v>0</v>
      </c>
      <c r="BE899" s="177"/>
      <c r="BF899" s="87">
        <v>0</v>
      </c>
      <c r="BG899" s="177"/>
      <c r="BH899" s="177"/>
      <c r="BI899" s="177"/>
      <c r="BJ899" s="66">
        <v>0</v>
      </c>
      <c r="BK899" s="87">
        <v>0</v>
      </c>
      <c r="BL899" s="177"/>
      <c r="BM899" s="87">
        <v>0</v>
      </c>
      <c r="BN899" s="177"/>
      <c r="BO899" s="177"/>
      <c r="BP899" s="177"/>
      <c r="BQ899" s="177"/>
      <c r="BR899" s="177"/>
      <c r="BS899" s="177"/>
      <c r="BT899" s="177"/>
      <c r="BU899" s="177"/>
      <c r="BV899" s="177"/>
      <c r="BW899" s="177"/>
      <c r="BX899" s="177"/>
      <c r="BY899" s="177"/>
      <c r="BZ899" s="177"/>
      <c r="CA899" s="177"/>
    </row>
    <row r="900" spans="1:79" ht="110.25" x14ac:dyDescent="0.25">
      <c r="A900" s="171" t="s">
        <v>901</v>
      </c>
      <c r="B900" s="85" t="s">
        <v>116</v>
      </c>
      <c r="C900" s="171" t="s">
        <v>2653</v>
      </c>
      <c r="D900" s="87">
        <v>0.52657000000000009</v>
      </c>
      <c r="E900" s="66">
        <v>0</v>
      </c>
      <c r="F900" s="66">
        <v>0.52656999999999998</v>
      </c>
      <c r="G900" s="177">
        <v>0</v>
      </c>
      <c r="H900" s="66">
        <v>0</v>
      </c>
      <c r="I900" s="177">
        <v>0.09</v>
      </c>
      <c r="J900" s="66">
        <v>0</v>
      </c>
      <c r="K900" s="66">
        <v>0</v>
      </c>
      <c r="L900" s="66">
        <v>0</v>
      </c>
      <c r="M900" s="66">
        <v>0</v>
      </c>
      <c r="N900" s="66">
        <v>0</v>
      </c>
      <c r="O900" s="66">
        <v>0</v>
      </c>
      <c r="P900" s="66">
        <v>0</v>
      </c>
      <c r="Q900" s="66">
        <v>0</v>
      </c>
      <c r="R900" s="66">
        <v>0</v>
      </c>
      <c r="S900" s="66">
        <v>0</v>
      </c>
      <c r="T900" s="66">
        <v>0</v>
      </c>
      <c r="U900" s="66">
        <v>0</v>
      </c>
      <c r="V900" s="66">
        <v>0</v>
      </c>
      <c r="W900" s="66">
        <v>0</v>
      </c>
      <c r="X900" s="66">
        <v>0</v>
      </c>
      <c r="Y900" s="66">
        <v>0</v>
      </c>
      <c r="Z900" s="66">
        <v>0</v>
      </c>
      <c r="AA900" s="66">
        <v>0</v>
      </c>
      <c r="AB900" s="66">
        <v>0</v>
      </c>
      <c r="AC900" s="66">
        <v>0</v>
      </c>
      <c r="AD900" s="66">
        <v>0</v>
      </c>
      <c r="AE900" s="66">
        <v>0</v>
      </c>
      <c r="AF900" s="66">
        <v>0</v>
      </c>
      <c r="AG900" s="66">
        <v>0</v>
      </c>
      <c r="AH900" s="66">
        <v>0.52656999999999998</v>
      </c>
      <c r="AI900" s="177">
        <v>0</v>
      </c>
      <c r="AJ900" s="177"/>
      <c r="AK900" s="177">
        <v>0.09</v>
      </c>
      <c r="AL900" s="177"/>
      <c r="AM900" s="177"/>
      <c r="AN900" s="177"/>
      <c r="AO900" s="66">
        <v>0</v>
      </c>
      <c r="AP900" s="66">
        <v>0</v>
      </c>
      <c r="AQ900" s="177"/>
      <c r="AR900" s="66">
        <v>0</v>
      </c>
      <c r="AS900" s="177"/>
      <c r="AT900" s="177"/>
      <c r="AU900" s="177"/>
      <c r="AV900" s="66">
        <v>0</v>
      </c>
      <c r="AW900" s="87">
        <v>0</v>
      </c>
      <c r="AX900" s="177"/>
      <c r="AY900" s="87">
        <v>0</v>
      </c>
      <c r="AZ900" s="177"/>
      <c r="BA900" s="177"/>
      <c r="BB900" s="177"/>
      <c r="BC900" s="66">
        <v>0</v>
      </c>
      <c r="BD900" s="87">
        <v>0</v>
      </c>
      <c r="BE900" s="177"/>
      <c r="BF900" s="87">
        <v>0</v>
      </c>
      <c r="BG900" s="177"/>
      <c r="BH900" s="177"/>
      <c r="BI900" s="177"/>
      <c r="BJ900" s="66">
        <v>0</v>
      </c>
      <c r="BK900" s="87">
        <v>0</v>
      </c>
      <c r="BL900" s="177"/>
      <c r="BM900" s="87">
        <v>0</v>
      </c>
      <c r="BN900" s="177"/>
      <c r="BO900" s="177"/>
      <c r="BP900" s="177"/>
      <c r="BQ900" s="177"/>
      <c r="BR900" s="177"/>
      <c r="BS900" s="177"/>
      <c r="BT900" s="177"/>
      <c r="BU900" s="177"/>
      <c r="BV900" s="177"/>
      <c r="BW900" s="177"/>
      <c r="BX900" s="177"/>
      <c r="BY900" s="177"/>
      <c r="BZ900" s="177"/>
      <c r="CA900" s="177"/>
    </row>
    <row r="901" spans="1:79" ht="126" x14ac:dyDescent="0.25">
      <c r="A901" s="171" t="s">
        <v>901</v>
      </c>
      <c r="B901" s="85" t="s">
        <v>117</v>
      </c>
      <c r="C901" s="171" t="s">
        <v>118</v>
      </c>
      <c r="D901" s="87">
        <v>2.9180099999999998</v>
      </c>
      <c r="E901" s="66">
        <v>0</v>
      </c>
      <c r="F901" s="66">
        <v>0</v>
      </c>
      <c r="G901" s="177">
        <v>0</v>
      </c>
      <c r="H901" s="66">
        <v>0</v>
      </c>
      <c r="I901" s="177">
        <v>0</v>
      </c>
      <c r="J901" s="66">
        <v>0</v>
      </c>
      <c r="K901" s="66">
        <v>0</v>
      </c>
      <c r="L901" s="66">
        <v>0</v>
      </c>
      <c r="M901" s="66">
        <v>0</v>
      </c>
      <c r="N901" s="66">
        <v>0</v>
      </c>
      <c r="O901" s="66">
        <v>0</v>
      </c>
      <c r="P901" s="66">
        <v>0</v>
      </c>
      <c r="Q901" s="66">
        <v>0</v>
      </c>
      <c r="R901" s="66">
        <v>0</v>
      </c>
      <c r="S901" s="66">
        <v>0</v>
      </c>
      <c r="T901" s="66">
        <v>0</v>
      </c>
      <c r="U901" s="66">
        <v>0</v>
      </c>
      <c r="V901" s="66">
        <v>0</v>
      </c>
      <c r="W901" s="66">
        <v>0</v>
      </c>
      <c r="X901" s="66">
        <v>0</v>
      </c>
      <c r="Y901" s="66">
        <v>0</v>
      </c>
      <c r="Z901" s="66">
        <v>0</v>
      </c>
      <c r="AA901" s="66">
        <v>0</v>
      </c>
      <c r="AB901" s="66">
        <v>0</v>
      </c>
      <c r="AC901" s="66">
        <v>0</v>
      </c>
      <c r="AD901" s="66">
        <v>0</v>
      </c>
      <c r="AE901" s="66">
        <v>0</v>
      </c>
      <c r="AF901" s="66">
        <v>0</v>
      </c>
      <c r="AG901" s="66">
        <v>0</v>
      </c>
      <c r="AH901" s="66">
        <v>0</v>
      </c>
      <c r="AI901" s="177">
        <v>0</v>
      </c>
      <c r="AJ901" s="177"/>
      <c r="AK901" s="177">
        <v>0</v>
      </c>
      <c r="AL901" s="177"/>
      <c r="AM901" s="177"/>
      <c r="AN901" s="177"/>
      <c r="AO901" s="66">
        <v>0</v>
      </c>
      <c r="AP901" s="66">
        <v>0</v>
      </c>
      <c r="AQ901" s="177"/>
      <c r="AR901" s="66">
        <v>0</v>
      </c>
      <c r="AS901" s="177"/>
      <c r="AT901" s="177"/>
      <c r="AU901" s="177"/>
      <c r="AV901" s="66">
        <v>0</v>
      </c>
      <c r="AW901" s="87">
        <v>0</v>
      </c>
      <c r="AX901" s="177"/>
      <c r="AY901" s="87">
        <v>0</v>
      </c>
      <c r="AZ901" s="177"/>
      <c r="BA901" s="177"/>
      <c r="BB901" s="177"/>
      <c r="BC901" s="66">
        <v>0</v>
      </c>
      <c r="BD901" s="87">
        <v>0</v>
      </c>
      <c r="BE901" s="177"/>
      <c r="BF901" s="87">
        <v>0</v>
      </c>
      <c r="BG901" s="177"/>
      <c r="BH901" s="177"/>
      <c r="BI901" s="177"/>
      <c r="BJ901" s="66">
        <v>0</v>
      </c>
      <c r="BK901" s="87">
        <v>0</v>
      </c>
      <c r="BL901" s="177"/>
      <c r="BM901" s="87">
        <v>0</v>
      </c>
      <c r="BN901" s="177"/>
      <c r="BO901" s="177"/>
      <c r="BP901" s="177"/>
      <c r="BQ901" s="177"/>
      <c r="BR901" s="177"/>
      <c r="BS901" s="177"/>
      <c r="BT901" s="177"/>
      <c r="BU901" s="177"/>
      <c r="BV901" s="177"/>
      <c r="BW901" s="177"/>
      <c r="BX901" s="177"/>
      <c r="BY901" s="177"/>
      <c r="BZ901" s="177"/>
      <c r="CA901" s="177"/>
    </row>
    <row r="902" spans="1:79" ht="78.75" x14ac:dyDescent="0.25">
      <c r="A902" s="171" t="s">
        <v>901</v>
      </c>
      <c r="B902" s="85" t="s">
        <v>119</v>
      </c>
      <c r="C902" s="171" t="s">
        <v>2654</v>
      </c>
      <c r="D902" s="87">
        <v>1.7121999999999999</v>
      </c>
      <c r="E902" s="66">
        <v>0</v>
      </c>
      <c r="F902" s="66">
        <v>0</v>
      </c>
      <c r="G902" s="177">
        <v>0</v>
      </c>
      <c r="H902" s="66">
        <v>0</v>
      </c>
      <c r="I902" s="177">
        <v>0</v>
      </c>
      <c r="J902" s="66">
        <v>0</v>
      </c>
      <c r="K902" s="66">
        <v>0</v>
      </c>
      <c r="L902" s="66">
        <v>0</v>
      </c>
      <c r="M902" s="66">
        <v>0</v>
      </c>
      <c r="N902" s="66">
        <v>0</v>
      </c>
      <c r="O902" s="66">
        <v>0</v>
      </c>
      <c r="P902" s="66">
        <v>0</v>
      </c>
      <c r="Q902" s="66">
        <v>0</v>
      </c>
      <c r="R902" s="66">
        <v>0</v>
      </c>
      <c r="S902" s="66">
        <v>0</v>
      </c>
      <c r="T902" s="66">
        <v>0</v>
      </c>
      <c r="U902" s="66">
        <v>0</v>
      </c>
      <c r="V902" s="66">
        <v>0</v>
      </c>
      <c r="W902" s="66">
        <v>0</v>
      </c>
      <c r="X902" s="66">
        <v>0</v>
      </c>
      <c r="Y902" s="66">
        <v>0</v>
      </c>
      <c r="Z902" s="66">
        <v>0</v>
      </c>
      <c r="AA902" s="66">
        <v>0</v>
      </c>
      <c r="AB902" s="66">
        <v>0</v>
      </c>
      <c r="AC902" s="66">
        <v>0</v>
      </c>
      <c r="AD902" s="66">
        <v>0</v>
      </c>
      <c r="AE902" s="66">
        <v>0</v>
      </c>
      <c r="AF902" s="66">
        <v>0</v>
      </c>
      <c r="AG902" s="66">
        <v>0</v>
      </c>
      <c r="AH902" s="66"/>
      <c r="AI902" s="177">
        <v>0</v>
      </c>
      <c r="AJ902" s="177"/>
      <c r="AK902" s="177">
        <v>0</v>
      </c>
      <c r="AL902" s="177"/>
      <c r="AM902" s="177"/>
      <c r="AN902" s="177"/>
      <c r="AO902" s="66">
        <v>0</v>
      </c>
      <c r="AP902" s="66">
        <v>0</v>
      </c>
      <c r="AQ902" s="177"/>
      <c r="AR902" s="66">
        <v>0</v>
      </c>
      <c r="AS902" s="177"/>
      <c r="AT902" s="177"/>
      <c r="AU902" s="177"/>
      <c r="AV902" s="66"/>
      <c r="AW902" s="87">
        <v>0</v>
      </c>
      <c r="AX902" s="177"/>
      <c r="AY902" s="87">
        <v>0</v>
      </c>
      <c r="AZ902" s="177"/>
      <c r="BA902" s="177"/>
      <c r="BB902" s="177"/>
      <c r="BC902" s="66"/>
      <c r="BD902" s="87">
        <v>0</v>
      </c>
      <c r="BE902" s="177"/>
      <c r="BF902" s="87">
        <v>0</v>
      </c>
      <c r="BG902" s="177"/>
      <c r="BH902" s="177"/>
      <c r="BI902" s="177"/>
      <c r="BJ902" s="66">
        <v>0</v>
      </c>
      <c r="BK902" s="87">
        <v>0</v>
      </c>
      <c r="BL902" s="177"/>
      <c r="BM902" s="87">
        <v>0</v>
      </c>
      <c r="BN902" s="177"/>
      <c r="BO902" s="177"/>
      <c r="BP902" s="177"/>
      <c r="BQ902" s="177"/>
      <c r="BR902" s="177"/>
      <c r="BS902" s="177"/>
      <c r="BT902" s="177"/>
      <c r="BU902" s="177"/>
      <c r="BV902" s="177"/>
      <c r="BW902" s="177"/>
      <c r="BX902" s="177"/>
      <c r="BY902" s="177"/>
      <c r="BZ902" s="177"/>
      <c r="CA902" s="177"/>
    </row>
    <row r="903" spans="1:79" ht="78.75" x14ac:dyDescent="0.25">
      <c r="A903" s="171" t="s">
        <v>901</v>
      </c>
      <c r="B903" s="85" t="s">
        <v>833</v>
      </c>
      <c r="C903" s="171" t="s">
        <v>2655</v>
      </c>
      <c r="D903" s="87">
        <v>76.687179999999998</v>
      </c>
      <c r="E903" s="66">
        <v>0</v>
      </c>
      <c r="F903" s="66">
        <v>0</v>
      </c>
      <c r="G903" s="177">
        <v>0</v>
      </c>
      <c r="H903" s="66">
        <v>0</v>
      </c>
      <c r="I903" s="177">
        <v>0</v>
      </c>
      <c r="J903" s="66">
        <v>0</v>
      </c>
      <c r="K903" s="66">
        <v>0</v>
      </c>
      <c r="L903" s="66">
        <v>0</v>
      </c>
      <c r="M903" s="66">
        <v>0</v>
      </c>
      <c r="N903" s="66">
        <v>0</v>
      </c>
      <c r="O903" s="66">
        <v>0</v>
      </c>
      <c r="P903" s="66">
        <v>0</v>
      </c>
      <c r="Q903" s="66">
        <v>0</v>
      </c>
      <c r="R903" s="66">
        <v>0</v>
      </c>
      <c r="S903" s="66">
        <v>0</v>
      </c>
      <c r="T903" s="66">
        <v>0</v>
      </c>
      <c r="U903" s="66">
        <v>0</v>
      </c>
      <c r="V903" s="66">
        <v>0</v>
      </c>
      <c r="W903" s="66">
        <v>0</v>
      </c>
      <c r="X903" s="66">
        <v>0</v>
      </c>
      <c r="Y903" s="66">
        <v>0</v>
      </c>
      <c r="Z903" s="66">
        <v>0</v>
      </c>
      <c r="AA903" s="66">
        <v>0</v>
      </c>
      <c r="AB903" s="66">
        <v>0</v>
      </c>
      <c r="AC903" s="66">
        <v>0</v>
      </c>
      <c r="AD903" s="66">
        <v>0</v>
      </c>
      <c r="AE903" s="66">
        <v>0</v>
      </c>
      <c r="AF903" s="66">
        <v>0</v>
      </c>
      <c r="AG903" s="66">
        <v>0</v>
      </c>
      <c r="AH903" s="66">
        <v>0</v>
      </c>
      <c r="AI903" s="177">
        <v>0</v>
      </c>
      <c r="AJ903" s="177"/>
      <c r="AK903" s="177">
        <v>0</v>
      </c>
      <c r="AL903" s="177"/>
      <c r="AM903" s="177"/>
      <c r="AN903" s="177"/>
      <c r="AO903" s="66">
        <v>55.151859909999999</v>
      </c>
      <c r="AP903" s="66">
        <v>0</v>
      </c>
      <c r="AQ903" s="177"/>
      <c r="AR903" s="66">
        <v>7.1070000000000002</v>
      </c>
      <c r="AS903" s="177"/>
      <c r="AT903" s="177"/>
      <c r="AU903" s="177"/>
      <c r="AV903" s="66">
        <v>55.151859909999999</v>
      </c>
      <c r="AW903" s="87">
        <v>0</v>
      </c>
      <c r="AX903" s="177"/>
      <c r="AY903" s="87">
        <v>7.1070000000000002</v>
      </c>
      <c r="AZ903" s="177"/>
      <c r="BA903" s="177"/>
      <c r="BB903" s="177"/>
      <c r="BC903" s="66">
        <v>0</v>
      </c>
      <c r="BD903" s="87">
        <v>0</v>
      </c>
      <c r="BE903" s="177"/>
      <c r="BF903" s="87">
        <v>0</v>
      </c>
      <c r="BG903" s="177"/>
      <c r="BH903" s="177"/>
      <c r="BI903" s="177"/>
      <c r="BJ903" s="66">
        <v>0</v>
      </c>
      <c r="BK903" s="87">
        <v>0</v>
      </c>
      <c r="BL903" s="177"/>
      <c r="BM903" s="87">
        <v>0</v>
      </c>
      <c r="BN903" s="177"/>
      <c r="BO903" s="177"/>
      <c r="BP903" s="177"/>
      <c r="BQ903" s="177"/>
      <c r="BR903" s="177"/>
      <c r="BS903" s="177"/>
      <c r="BT903" s="177"/>
      <c r="BU903" s="177"/>
      <c r="BV903" s="177"/>
      <c r="BW903" s="177"/>
      <c r="BX903" s="177"/>
      <c r="BY903" s="177"/>
      <c r="BZ903" s="177"/>
      <c r="CA903" s="177"/>
    </row>
    <row r="904" spans="1:79" ht="63" x14ac:dyDescent="0.25">
      <c r="A904" s="171" t="s">
        <v>901</v>
      </c>
      <c r="B904" s="85" t="s">
        <v>120</v>
      </c>
      <c r="C904" s="171" t="s">
        <v>2656</v>
      </c>
      <c r="D904" s="87">
        <v>0.56238999999999995</v>
      </c>
      <c r="E904" s="66">
        <v>0</v>
      </c>
      <c r="F904" s="66">
        <v>0</v>
      </c>
      <c r="G904" s="177">
        <v>0</v>
      </c>
      <c r="H904" s="66">
        <v>0</v>
      </c>
      <c r="I904" s="177">
        <v>0</v>
      </c>
      <c r="J904" s="66">
        <v>0</v>
      </c>
      <c r="K904" s="66">
        <v>0</v>
      </c>
      <c r="L904" s="66">
        <v>0</v>
      </c>
      <c r="M904" s="66">
        <v>0</v>
      </c>
      <c r="N904" s="66">
        <v>0</v>
      </c>
      <c r="O904" s="66">
        <v>0</v>
      </c>
      <c r="P904" s="66">
        <v>0</v>
      </c>
      <c r="Q904" s="66">
        <v>0</v>
      </c>
      <c r="R904" s="66">
        <v>0</v>
      </c>
      <c r="S904" s="66">
        <v>0</v>
      </c>
      <c r="T904" s="66">
        <v>0</v>
      </c>
      <c r="U904" s="66">
        <v>0</v>
      </c>
      <c r="V904" s="66">
        <v>0</v>
      </c>
      <c r="W904" s="66">
        <v>0</v>
      </c>
      <c r="X904" s="66">
        <v>0</v>
      </c>
      <c r="Y904" s="66">
        <v>0</v>
      </c>
      <c r="Z904" s="66">
        <v>0</v>
      </c>
      <c r="AA904" s="66">
        <v>0</v>
      </c>
      <c r="AB904" s="66">
        <v>0</v>
      </c>
      <c r="AC904" s="66">
        <v>0</v>
      </c>
      <c r="AD904" s="66">
        <v>0</v>
      </c>
      <c r="AE904" s="66">
        <v>0</v>
      </c>
      <c r="AF904" s="66">
        <v>0</v>
      </c>
      <c r="AG904" s="66">
        <v>0</v>
      </c>
      <c r="AH904" s="66">
        <v>0</v>
      </c>
      <c r="AI904" s="177">
        <v>0</v>
      </c>
      <c r="AJ904" s="177"/>
      <c r="AK904" s="177">
        <v>0</v>
      </c>
      <c r="AL904" s="177"/>
      <c r="AM904" s="177"/>
      <c r="AN904" s="177"/>
      <c r="AO904" s="66">
        <v>0</v>
      </c>
      <c r="AP904" s="66">
        <v>0</v>
      </c>
      <c r="AQ904" s="177"/>
      <c r="AR904" s="66">
        <v>0</v>
      </c>
      <c r="AS904" s="177"/>
      <c r="AT904" s="177"/>
      <c r="AU904" s="177"/>
      <c r="AV904" s="66">
        <v>0</v>
      </c>
      <c r="AW904" s="87">
        <v>0</v>
      </c>
      <c r="AX904" s="177"/>
      <c r="AY904" s="87">
        <v>0</v>
      </c>
      <c r="AZ904" s="177"/>
      <c r="BA904" s="177"/>
      <c r="BB904" s="177"/>
      <c r="BC904" s="66">
        <v>0</v>
      </c>
      <c r="BD904" s="87">
        <v>0</v>
      </c>
      <c r="BE904" s="177"/>
      <c r="BF904" s="87">
        <v>0</v>
      </c>
      <c r="BG904" s="177"/>
      <c r="BH904" s="177"/>
      <c r="BI904" s="177"/>
      <c r="BJ904" s="66">
        <v>0</v>
      </c>
      <c r="BK904" s="87">
        <v>0</v>
      </c>
      <c r="BL904" s="177"/>
      <c r="BM904" s="87">
        <v>0</v>
      </c>
      <c r="BN904" s="177"/>
      <c r="BO904" s="177"/>
      <c r="BP904" s="177"/>
      <c r="BQ904" s="177"/>
      <c r="BR904" s="177"/>
      <c r="BS904" s="177"/>
      <c r="BT904" s="177"/>
      <c r="BU904" s="177"/>
      <c r="BV904" s="177"/>
      <c r="BW904" s="177"/>
      <c r="BX904" s="177"/>
      <c r="BY904" s="177"/>
      <c r="BZ904" s="177"/>
      <c r="CA904" s="177"/>
    </row>
    <row r="905" spans="1:79" ht="47.25" x14ac:dyDescent="0.25">
      <c r="A905" s="171" t="s">
        <v>901</v>
      </c>
      <c r="B905" s="86" t="s">
        <v>121</v>
      </c>
      <c r="C905" s="171" t="s">
        <v>2657</v>
      </c>
      <c r="D905" s="87">
        <v>3.0159000000000002</v>
      </c>
      <c r="E905" s="66">
        <v>0</v>
      </c>
      <c r="F905" s="66">
        <v>0</v>
      </c>
      <c r="G905" s="177">
        <v>0</v>
      </c>
      <c r="H905" s="66">
        <v>0</v>
      </c>
      <c r="I905" s="177">
        <v>0</v>
      </c>
      <c r="J905" s="66">
        <v>0</v>
      </c>
      <c r="K905" s="66">
        <v>0</v>
      </c>
      <c r="L905" s="66">
        <v>0</v>
      </c>
      <c r="M905" s="66">
        <v>0</v>
      </c>
      <c r="N905" s="66">
        <v>0</v>
      </c>
      <c r="O905" s="66">
        <v>0</v>
      </c>
      <c r="P905" s="66">
        <v>0</v>
      </c>
      <c r="Q905" s="66">
        <v>0</v>
      </c>
      <c r="R905" s="66">
        <v>0</v>
      </c>
      <c r="S905" s="66">
        <v>0</v>
      </c>
      <c r="T905" s="66">
        <v>0</v>
      </c>
      <c r="U905" s="66">
        <v>0</v>
      </c>
      <c r="V905" s="66">
        <v>0</v>
      </c>
      <c r="W905" s="66">
        <v>0</v>
      </c>
      <c r="X905" s="66">
        <v>0</v>
      </c>
      <c r="Y905" s="66">
        <v>0</v>
      </c>
      <c r="Z905" s="66">
        <v>0</v>
      </c>
      <c r="AA905" s="66">
        <v>0</v>
      </c>
      <c r="AB905" s="66">
        <v>0</v>
      </c>
      <c r="AC905" s="66">
        <v>0</v>
      </c>
      <c r="AD905" s="66">
        <v>0</v>
      </c>
      <c r="AE905" s="66">
        <v>0</v>
      </c>
      <c r="AF905" s="66">
        <v>0</v>
      </c>
      <c r="AG905" s="66">
        <v>0</v>
      </c>
      <c r="AH905" s="66">
        <v>0</v>
      </c>
      <c r="AI905" s="177">
        <v>0</v>
      </c>
      <c r="AJ905" s="177"/>
      <c r="AK905" s="177">
        <v>0</v>
      </c>
      <c r="AL905" s="177"/>
      <c r="AM905" s="177"/>
      <c r="AN905" s="177"/>
      <c r="AO905" s="66">
        <v>0</v>
      </c>
      <c r="AP905" s="66">
        <v>0</v>
      </c>
      <c r="AQ905" s="177"/>
      <c r="AR905" s="66">
        <v>0</v>
      </c>
      <c r="AS905" s="177"/>
      <c r="AT905" s="177"/>
      <c r="AU905" s="177"/>
      <c r="AV905" s="66">
        <v>0</v>
      </c>
      <c r="AW905" s="87">
        <v>0</v>
      </c>
      <c r="AX905" s="177"/>
      <c r="AY905" s="87">
        <v>0</v>
      </c>
      <c r="AZ905" s="177"/>
      <c r="BA905" s="177"/>
      <c r="BB905" s="177"/>
      <c r="BC905" s="66">
        <v>0</v>
      </c>
      <c r="BD905" s="87">
        <v>0</v>
      </c>
      <c r="BE905" s="177"/>
      <c r="BF905" s="87">
        <v>0</v>
      </c>
      <c r="BG905" s="177"/>
      <c r="BH905" s="177"/>
      <c r="BI905" s="177"/>
      <c r="BJ905" s="66">
        <v>0</v>
      </c>
      <c r="BK905" s="87">
        <v>0</v>
      </c>
      <c r="BL905" s="177"/>
      <c r="BM905" s="87">
        <v>0</v>
      </c>
      <c r="BN905" s="177"/>
      <c r="BO905" s="177"/>
      <c r="BP905" s="177"/>
      <c r="BQ905" s="177"/>
      <c r="BR905" s="177"/>
      <c r="BS905" s="177"/>
      <c r="BT905" s="177"/>
      <c r="BU905" s="177"/>
      <c r="BV905" s="177"/>
      <c r="BW905" s="177"/>
      <c r="BX905" s="177"/>
      <c r="BY905" s="177"/>
      <c r="BZ905" s="177"/>
      <c r="CA905" s="177"/>
    </row>
    <row r="906" spans="1:79" ht="63" x14ac:dyDescent="0.25">
      <c r="A906" s="171" t="s">
        <v>901</v>
      </c>
      <c r="B906" s="85" t="s">
        <v>1844</v>
      </c>
      <c r="C906" s="171" t="s">
        <v>2658</v>
      </c>
      <c r="D906" s="87">
        <v>5.3736800000000002</v>
      </c>
      <c r="E906" s="66">
        <v>0</v>
      </c>
      <c r="F906" s="66">
        <v>5.3736800000000002</v>
      </c>
      <c r="G906" s="177">
        <v>0</v>
      </c>
      <c r="H906" s="66">
        <v>0</v>
      </c>
      <c r="I906" s="177">
        <v>0.08</v>
      </c>
      <c r="J906" s="66">
        <v>0</v>
      </c>
      <c r="K906" s="66">
        <v>0</v>
      </c>
      <c r="L906" s="66">
        <v>0</v>
      </c>
      <c r="M906" s="66">
        <v>0</v>
      </c>
      <c r="N906" s="66">
        <v>0</v>
      </c>
      <c r="O906" s="66">
        <v>0</v>
      </c>
      <c r="P906" s="66">
        <v>0</v>
      </c>
      <c r="Q906" s="66">
        <v>0</v>
      </c>
      <c r="R906" s="66">
        <v>0</v>
      </c>
      <c r="S906" s="66">
        <v>0</v>
      </c>
      <c r="T906" s="66">
        <v>0</v>
      </c>
      <c r="U906" s="66">
        <v>0</v>
      </c>
      <c r="V906" s="66">
        <v>0</v>
      </c>
      <c r="W906" s="66">
        <v>0</v>
      </c>
      <c r="X906" s="66">
        <v>0</v>
      </c>
      <c r="Y906" s="66">
        <v>0</v>
      </c>
      <c r="Z906" s="66">
        <v>0</v>
      </c>
      <c r="AA906" s="66">
        <v>0</v>
      </c>
      <c r="AB906" s="66">
        <v>0</v>
      </c>
      <c r="AC906" s="66">
        <v>0</v>
      </c>
      <c r="AD906" s="66">
        <v>0</v>
      </c>
      <c r="AE906" s="66">
        <v>0</v>
      </c>
      <c r="AF906" s="66">
        <v>0</v>
      </c>
      <c r="AG906" s="66">
        <v>0</v>
      </c>
      <c r="AH906" s="66">
        <v>5.3736800000000002</v>
      </c>
      <c r="AI906" s="177">
        <v>0</v>
      </c>
      <c r="AJ906" s="177"/>
      <c r="AK906" s="177">
        <v>0.08</v>
      </c>
      <c r="AL906" s="177"/>
      <c r="AM906" s="177"/>
      <c r="AN906" s="177"/>
      <c r="AO906" s="66">
        <v>0</v>
      </c>
      <c r="AP906" s="66">
        <v>0</v>
      </c>
      <c r="AQ906" s="177"/>
      <c r="AR906" s="66">
        <v>0</v>
      </c>
      <c r="AS906" s="177"/>
      <c r="AT906" s="177"/>
      <c r="AU906" s="177"/>
      <c r="AV906" s="66">
        <v>0</v>
      </c>
      <c r="AW906" s="87">
        <v>0</v>
      </c>
      <c r="AX906" s="177"/>
      <c r="AY906" s="87">
        <v>0</v>
      </c>
      <c r="AZ906" s="177"/>
      <c r="BA906" s="177"/>
      <c r="BB906" s="177"/>
      <c r="BC906" s="66">
        <v>0</v>
      </c>
      <c r="BD906" s="87">
        <v>0</v>
      </c>
      <c r="BE906" s="177"/>
      <c r="BF906" s="87">
        <v>0</v>
      </c>
      <c r="BG906" s="177"/>
      <c r="BH906" s="177"/>
      <c r="BI906" s="177"/>
      <c r="BJ906" s="66">
        <v>0</v>
      </c>
      <c r="BK906" s="87">
        <v>0</v>
      </c>
      <c r="BL906" s="177"/>
      <c r="BM906" s="87">
        <v>0</v>
      </c>
      <c r="BN906" s="177"/>
      <c r="BO906" s="177"/>
      <c r="BP906" s="177"/>
      <c r="BQ906" s="177"/>
      <c r="BR906" s="177"/>
      <c r="BS906" s="177"/>
      <c r="BT906" s="177"/>
      <c r="BU906" s="177"/>
      <c r="BV906" s="177"/>
      <c r="BW906" s="177"/>
      <c r="BX906" s="177"/>
      <c r="BY906" s="177"/>
      <c r="BZ906" s="177"/>
      <c r="CA906" s="177"/>
    </row>
    <row r="907" spans="1:79" ht="63" x14ac:dyDescent="0.25">
      <c r="A907" s="171" t="s">
        <v>901</v>
      </c>
      <c r="B907" s="85" t="s">
        <v>1845</v>
      </c>
      <c r="C907" s="171" t="s">
        <v>2659</v>
      </c>
      <c r="D907" s="87">
        <v>2.6553</v>
      </c>
      <c r="E907" s="66">
        <v>0</v>
      </c>
      <c r="F907" s="66">
        <v>2.6553</v>
      </c>
      <c r="G907" s="177">
        <v>0</v>
      </c>
      <c r="H907" s="66">
        <v>0</v>
      </c>
      <c r="I907" s="177">
        <v>0.6</v>
      </c>
      <c r="J907" s="66">
        <v>0</v>
      </c>
      <c r="K907" s="66">
        <v>0</v>
      </c>
      <c r="L907" s="66">
        <v>0</v>
      </c>
      <c r="M907" s="66">
        <v>0</v>
      </c>
      <c r="N907" s="66">
        <v>0</v>
      </c>
      <c r="O907" s="66">
        <v>0</v>
      </c>
      <c r="P907" s="66">
        <v>0</v>
      </c>
      <c r="Q907" s="66">
        <v>0</v>
      </c>
      <c r="R907" s="66">
        <v>0</v>
      </c>
      <c r="S907" s="66">
        <v>0</v>
      </c>
      <c r="T907" s="66">
        <v>0</v>
      </c>
      <c r="U907" s="66">
        <v>0</v>
      </c>
      <c r="V907" s="66">
        <v>0</v>
      </c>
      <c r="W907" s="66">
        <v>0</v>
      </c>
      <c r="X907" s="66">
        <v>0</v>
      </c>
      <c r="Y907" s="66">
        <v>0</v>
      </c>
      <c r="Z907" s="66">
        <v>0</v>
      </c>
      <c r="AA907" s="66">
        <v>0</v>
      </c>
      <c r="AB907" s="66">
        <v>0</v>
      </c>
      <c r="AC907" s="66">
        <v>0</v>
      </c>
      <c r="AD907" s="66">
        <v>0</v>
      </c>
      <c r="AE907" s="66">
        <v>0</v>
      </c>
      <c r="AF907" s="66">
        <v>0</v>
      </c>
      <c r="AG907" s="66">
        <v>0</v>
      </c>
      <c r="AH907" s="66">
        <v>2.6553</v>
      </c>
      <c r="AI907" s="177">
        <v>0</v>
      </c>
      <c r="AJ907" s="177"/>
      <c r="AK907" s="177">
        <v>0.6</v>
      </c>
      <c r="AL907" s="177"/>
      <c r="AM907" s="177"/>
      <c r="AN907" s="177"/>
      <c r="AO907" s="66">
        <v>2.6352156500000001</v>
      </c>
      <c r="AP907" s="66">
        <v>0</v>
      </c>
      <c r="AQ907" s="177"/>
      <c r="AR907" s="66">
        <v>0.66</v>
      </c>
      <c r="AS907" s="177"/>
      <c r="AT907" s="177"/>
      <c r="AU907" s="177"/>
      <c r="AV907" s="66">
        <v>0</v>
      </c>
      <c r="AW907" s="87">
        <v>0</v>
      </c>
      <c r="AX907" s="177"/>
      <c r="AY907" s="87">
        <v>0</v>
      </c>
      <c r="AZ907" s="177"/>
      <c r="BA907" s="177"/>
      <c r="BB907" s="177"/>
      <c r="BC907" s="66">
        <v>0</v>
      </c>
      <c r="BD907" s="87">
        <v>0</v>
      </c>
      <c r="BE907" s="177"/>
      <c r="BF907" s="87">
        <v>0</v>
      </c>
      <c r="BG907" s="177"/>
      <c r="BH907" s="177"/>
      <c r="BI907" s="177"/>
      <c r="BJ907" s="66">
        <v>2.6352156500000001</v>
      </c>
      <c r="BK907" s="87">
        <v>0</v>
      </c>
      <c r="BL907" s="177"/>
      <c r="BM907" s="87">
        <v>0.66</v>
      </c>
      <c r="BN907" s="177"/>
      <c r="BO907" s="177"/>
      <c r="BP907" s="177"/>
      <c r="BQ907" s="177"/>
      <c r="BR907" s="177"/>
      <c r="BS907" s="177"/>
      <c r="BT907" s="177"/>
      <c r="BU907" s="177"/>
      <c r="BV907" s="177"/>
      <c r="BW907" s="177"/>
      <c r="BX907" s="177"/>
      <c r="BY907" s="177"/>
      <c r="BZ907" s="177"/>
      <c r="CA907" s="177"/>
    </row>
    <row r="908" spans="1:79" ht="63" x14ac:dyDescent="0.25">
      <c r="A908" s="171" t="s">
        <v>901</v>
      </c>
      <c r="B908" s="85" t="s">
        <v>834</v>
      </c>
      <c r="C908" s="171" t="s">
        <v>2660</v>
      </c>
      <c r="D908" s="87">
        <v>2.1978899999999997</v>
      </c>
      <c r="E908" s="66">
        <v>0</v>
      </c>
      <c r="F908" s="66">
        <v>2.1978899999999997</v>
      </c>
      <c r="G908" s="177">
        <v>0</v>
      </c>
      <c r="H908" s="66">
        <v>0</v>
      </c>
      <c r="I908" s="177">
        <v>0.04</v>
      </c>
      <c r="J908" s="66">
        <v>0</v>
      </c>
      <c r="K908" s="66">
        <v>0</v>
      </c>
      <c r="L908" s="66">
        <v>0</v>
      </c>
      <c r="M908" s="66">
        <v>0</v>
      </c>
      <c r="N908" s="66">
        <v>0</v>
      </c>
      <c r="O908" s="66">
        <v>0</v>
      </c>
      <c r="P908" s="66">
        <v>0</v>
      </c>
      <c r="Q908" s="66">
        <v>0</v>
      </c>
      <c r="R908" s="66">
        <v>0</v>
      </c>
      <c r="S908" s="66">
        <v>0</v>
      </c>
      <c r="T908" s="66">
        <v>0</v>
      </c>
      <c r="U908" s="66">
        <v>0</v>
      </c>
      <c r="V908" s="66">
        <v>0</v>
      </c>
      <c r="W908" s="66">
        <v>0</v>
      </c>
      <c r="X908" s="66">
        <v>0</v>
      </c>
      <c r="Y908" s="66">
        <v>0</v>
      </c>
      <c r="Z908" s="66">
        <v>0</v>
      </c>
      <c r="AA908" s="66">
        <v>0</v>
      </c>
      <c r="AB908" s="66">
        <v>0</v>
      </c>
      <c r="AC908" s="66">
        <v>0</v>
      </c>
      <c r="AD908" s="66">
        <v>0</v>
      </c>
      <c r="AE908" s="66">
        <v>0</v>
      </c>
      <c r="AF908" s="66">
        <v>0</v>
      </c>
      <c r="AG908" s="66">
        <v>0</v>
      </c>
      <c r="AH908" s="66">
        <v>2.1978899999999997</v>
      </c>
      <c r="AI908" s="177">
        <v>0</v>
      </c>
      <c r="AJ908" s="177"/>
      <c r="AK908" s="177">
        <v>0.04</v>
      </c>
      <c r="AL908" s="177"/>
      <c r="AM908" s="177"/>
      <c r="AN908" s="177"/>
      <c r="AO908" s="66">
        <v>0</v>
      </c>
      <c r="AP908" s="66">
        <v>0</v>
      </c>
      <c r="AQ908" s="177"/>
      <c r="AR908" s="66">
        <v>0</v>
      </c>
      <c r="AS908" s="177"/>
      <c r="AT908" s="177"/>
      <c r="AU908" s="177"/>
      <c r="AV908" s="66">
        <v>0</v>
      </c>
      <c r="AW908" s="87">
        <v>0</v>
      </c>
      <c r="AX908" s="177"/>
      <c r="AY908" s="87">
        <v>0</v>
      </c>
      <c r="AZ908" s="177"/>
      <c r="BA908" s="177"/>
      <c r="BB908" s="177"/>
      <c r="BC908" s="66">
        <v>0</v>
      </c>
      <c r="BD908" s="87">
        <v>0</v>
      </c>
      <c r="BE908" s="177"/>
      <c r="BF908" s="87">
        <v>0</v>
      </c>
      <c r="BG908" s="177"/>
      <c r="BH908" s="177"/>
      <c r="BI908" s="177"/>
      <c r="BJ908" s="66">
        <v>0</v>
      </c>
      <c r="BK908" s="87">
        <v>0</v>
      </c>
      <c r="BL908" s="177"/>
      <c r="BM908" s="87">
        <v>0</v>
      </c>
      <c r="BN908" s="177"/>
      <c r="BO908" s="177"/>
      <c r="BP908" s="177"/>
      <c r="BQ908" s="177"/>
      <c r="BR908" s="177"/>
      <c r="BS908" s="177"/>
      <c r="BT908" s="177"/>
      <c r="BU908" s="177"/>
      <c r="BV908" s="177"/>
      <c r="BW908" s="177"/>
      <c r="BX908" s="177"/>
      <c r="BY908" s="177"/>
      <c r="BZ908" s="177"/>
      <c r="CA908" s="177"/>
    </row>
    <row r="909" spans="1:79" ht="63" x14ac:dyDescent="0.25">
      <c r="A909" s="171" t="s">
        <v>901</v>
      </c>
      <c r="B909" s="85" t="s">
        <v>114</v>
      </c>
      <c r="C909" s="171" t="s">
        <v>2661</v>
      </c>
      <c r="D909" s="87">
        <v>0</v>
      </c>
      <c r="E909" s="66">
        <v>0</v>
      </c>
      <c r="F909" s="66">
        <v>0</v>
      </c>
      <c r="G909" s="66">
        <v>0</v>
      </c>
      <c r="H909" s="66">
        <v>0</v>
      </c>
      <c r="I909" s="66">
        <v>0</v>
      </c>
      <c r="J909" s="66">
        <v>0</v>
      </c>
      <c r="K909" s="66">
        <v>0</v>
      </c>
      <c r="L909" s="66">
        <v>0</v>
      </c>
      <c r="M909" s="66">
        <v>0</v>
      </c>
      <c r="N909" s="66">
        <v>0</v>
      </c>
      <c r="O909" s="66">
        <v>0</v>
      </c>
      <c r="P909" s="66">
        <v>0</v>
      </c>
      <c r="Q909" s="66">
        <v>0</v>
      </c>
      <c r="R909" s="66">
        <v>0</v>
      </c>
      <c r="S909" s="66">
        <v>0</v>
      </c>
      <c r="T909" s="66">
        <v>0</v>
      </c>
      <c r="U909" s="66">
        <v>0</v>
      </c>
      <c r="V909" s="66">
        <v>0</v>
      </c>
      <c r="W909" s="66">
        <v>0</v>
      </c>
      <c r="X909" s="66">
        <v>0</v>
      </c>
      <c r="Y909" s="66">
        <v>0</v>
      </c>
      <c r="Z909" s="66">
        <v>0</v>
      </c>
      <c r="AA909" s="66">
        <v>0</v>
      </c>
      <c r="AB909" s="66">
        <v>0</v>
      </c>
      <c r="AC909" s="66">
        <v>0</v>
      </c>
      <c r="AD909" s="66">
        <v>0</v>
      </c>
      <c r="AE909" s="66">
        <v>0</v>
      </c>
      <c r="AF909" s="66">
        <v>0</v>
      </c>
      <c r="AG909" s="66">
        <v>0</v>
      </c>
      <c r="AH909" s="66">
        <v>0</v>
      </c>
      <c r="AI909" s="177"/>
      <c r="AJ909" s="177"/>
      <c r="AK909" s="177"/>
      <c r="AL909" s="177"/>
      <c r="AM909" s="177"/>
      <c r="AN909" s="177"/>
      <c r="AO909" s="66">
        <v>0</v>
      </c>
      <c r="AP909" s="66">
        <v>0</v>
      </c>
      <c r="AQ909" s="177"/>
      <c r="AR909" s="66">
        <v>0</v>
      </c>
      <c r="AS909" s="177"/>
      <c r="AT909" s="177"/>
      <c r="AU909" s="177"/>
      <c r="AV909" s="66">
        <v>0</v>
      </c>
      <c r="AW909" s="87">
        <v>0</v>
      </c>
      <c r="AX909" s="177"/>
      <c r="AY909" s="87">
        <v>0</v>
      </c>
      <c r="AZ909" s="177"/>
      <c r="BA909" s="177"/>
      <c r="BB909" s="177"/>
      <c r="BC909" s="66">
        <v>0</v>
      </c>
      <c r="BD909" s="87">
        <v>0</v>
      </c>
      <c r="BE909" s="177"/>
      <c r="BF909" s="87">
        <v>0</v>
      </c>
      <c r="BG909" s="177"/>
      <c r="BH909" s="177"/>
      <c r="BI909" s="177"/>
      <c r="BJ909" s="66">
        <v>0</v>
      </c>
      <c r="BK909" s="87">
        <v>0</v>
      </c>
      <c r="BL909" s="177"/>
      <c r="BM909" s="87">
        <v>0</v>
      </c>
      <c r="BN909" s="177"/>
      <c r="BO909" s="177"/>
      <c r="BP909" s="177"/>
      <c r="BQ909" s="177"/>
      <c r="BR909" s="177"/>
      <c r="BS909" s="177"/>
      <c r="BT909" s="177"/>
      <c r="BU909" s="177"/>
      <c r="BV909" s="177"/>
      <c r="BW909" s="177"/>
      <c r="BX909" s="177"/>
      <c r="BY909" s="177"/>
      <c r="BZ909" s="177"/>
      <c r="CA909" s="177"/>
    </row>
    <row r="910" spans="1:79" x14ac:dyDescent="0.25">
      <c r="A910" s="224" t="s">
        <v>901</v>
      </c>
      <c r="B910" s="212" t="s">
        <v>42</v>
      </c>
      <c r="C910" s="224"/>
      <c r="D910" s="223">
        <f t="shared" ref="D910:BN910" si="292">SUM(D911:D914)</f>
        <v>18.690830000000002</v>
      </c>
      <c r="E910" s="223">
        <f t="shared" ref="E910" si="293">SUM(E911:E914)</f>
        <v>0</v>
      </c>
      <c r="F910" s="223">
        <f t="shared" si="292"/>
        <v>17.052340000000001</v>
      </c>
      <c r="G910" s="223">
        <f t="shared" si="292"/>
        <v>0</v>
      </c>
      <c r="H910" s="223">
        <f t="shared" si="292"/>
        <v>0</v>
      </c>
      <c r="I910" s="223">
        <f t="shared" si="292"/>
        <v>2.0999999999999996</v>
      </c>
      <c r="J910" s="223">
        <f t="shared" si="292"/>
        <v>0</v>
      </c>
      <c r="K910" s="223">
        <f t="shared" si="292"/>
        <v>0</v>
      </c>
      <c r="L910" s="223">
        <f t="shared" si="292"/>
        <v>0</v>
      </c>
      <c r="M910" s="223">
        <f t="shared" si="292"/>
        <v>0</v>
      </c>
      <c r="N910" s="223">
        <f t="shared" si="292"/>
        <v>0</v>
      </c>
      <c r="O910" s="223">
        <f t="shared" si="292"/>
        <v>0</v>
      </c>
      <c r="P910" s="223">
        <f t="shared" si="292"/>
        <v>0</v>
      </c>
      <c r="Q910" s="223">
        <f t="shared" si="292"/>
        <v>0</v>
      </c>
      <c r="R910" s="223">
        <f t="shared" si="292"/>
        <v>0</v>
      </c>
      <c r="S910" s="223">
        <f t="shared" si="292"/>
        <v>0</v>
      </c>
      <c r="T910" s="223">
        <f t="shared" si="292"/>
        <v>0</v>
      </c>
      <c r="U910" s="223">
        <f t="shared" si="292"/>
        <v>0</v>
      </c>
      <c r="V910" s="223">
        <f t="shared" si="292"/>
        <v>0</v>
      </c>
      <c r="W910" s="223">
        <f t="shared" si="292"/>
        <v>0</v>
      </c>
      <c r="X910" s="223">
        <f t="shared" si="292"/>
        <v>0</v>
      </c>
      <c r="Y910" s="223">
        <f t="shared" si="292"/>
        <v>0</v>
      </c>
      <c r="Z910" s="223">
        <f t="shared" si="292"/>
        <v>0</v>
      </c>
      <c r="AA910" s="223">
        <f t="shared" si="292"/>
        <v>0</v>
      </c>
      <c r="AB910" s="223">
        <f t="shared" si="292"/>
        <v>0</v>
      </c>
      <c r="AC910" s="223">
        <f t="shared" si="292"/>
        <v>0</v>
      </c>
      <c r="AD910" s="223">
        <f t="shared" si="292"/>
        <v>0</v>
      </c>
      <c r="AE910" s="223">
        <f t="shared" si="292"/>
        <v>0</v>
      </c>
      <c r="AF910" s="223">
        <f t="shared" si="292"/>
        <v>0</v>
      </c>
      <c r="AG910" s="223">
        <f t="shared" si="292"/>
        <v>0</v>
      </c>
      <c r="AH910" s="223">
        <f t="shared" si="292"/>
        <v>17.052340000000001</v>
      </c>
      <c r="AI910" s="223">
        <f t="shared" si="292"/>
        <v>0</v>
      </c>
      <c r="AJ910" s="223">
        <f t="shared" si="292"/>
        <v>0</v>
      </c>
      <c r="AK910" s="223">
        <f t="shared" si="292"/>
        <v>2.0999999999999996</v>
      </c>
      <c r="AL910" s="223">
        <f t="shared" si="292"/>
        <v>0</v>
      </c>
      <c r="AM910" s="223">
        <f t="shared" si="292"/>
        <v>0</v>
      </c>
      <c r="AN910" s="223">
        <f t="shared" si="292"/>
        <v>0</v>
      </c>
      <c r="AO910" s="223">
        <f t="shared" si="292"/>
        <v>6.5184570099999997</v>
      </c>
      <c r="AP910" s="223">
        <f t="shared" si="292"/>
        <v>0</v>
      </c>
      <c r="AQ910" s="223">
        <f t="shared" si="292"/>
        <v>0</v>
      </c>
      <c r="AR910" s="223">
        <f t="shared" si="292"/>
        <v>1.01</v>
      </c>
      <c r="AS910" s="223">
        <f t="shared" si="292"/>
        <v>0</v>
      </c>
      <c r="AT910" s="223">
        <f t="shared" si="292"/>
        <v>0</v>
      </c>
      <c r="AU910" s="223">
        <f t="shared" si="292"/>
        <v>0</v>
      </c>
      <c r="AV910" s="223">
        <f t="shared" si="292"/>
        <v>0</v>
      </c>
      <c r="AW910" s="223">
        <f t="shared" si="292"/>
        <v>0</v>
      </c>
      <c r="AX910" s="223">
        <f t="shared" si="292"/>
        <v>0</v>
      </c>
      <c r="AY910" s="223">
        <f t="shared" si="292"/>
        <v>0</v>
      </c>
      <c r="AZ910" s="223">
        <f t="shared" si="292"/>
        <v>0</v>
      </c>
      <c r="BA910" s="223">
        <f t="shared" si="292"/>
        <v>0</v>
      </c>
      <c r="BB910" s="223">
        <f t="shared" si="292"/>
        <v>0</v>
      </c>
      <c r="BC910" s="223">
        <f t="shared" si="292"/>
        <v>0</v>
      </c>
      <c r="BD910" s="223">
        <f t="shared" si="292"/>
        <v>0</v>
      </c>
      <c r="BE910" s="223">
        <f t="shared" si="292"/>
        <v>0</v>
      </c>
      <c r="BF910" s="223">
        <f t="shared" si="292"/>
        <v>0</v>
      </c>
      <c r="BG910" s="223">
        <f t="shared" si="292"/>
        <v>0</v>
      </c>
      <c r="BH910" s="223">
        <f t="shared" si="292"/>
        <v>0</v>
      </c>
      <c r="BI910" s="223">
        <f t="shared" si="292"/>
        <v>0</v>
      </c>
      <c r="BJ910" s="223">
        <f t="shared" si="292"/>
        <v>6.5184570099999997</v>
      </c>
      <c r="BK910" s="223">
        <f t="shared" si="292"/>
        <v>0</v>
      </c>
      <c r="BL910" s="223">
        <f t="shared" si="292"/>
        <v>0</v>
      </c>
      <c r="BM910" s="223">
        <f t="shared" si="292"/>
        <v>1.01</v>
      </c>
      <c r="BN910" s="223">
        <f t="shared" si="292"/>
        <v>0</v>
      </c>
      <c r="BO910" s="223">
        <f t="shared" ref="BO910:CA910" si="294">SUM(BO911:BO914)</f>
        <v>0</v>
      </c>
      <c r="BP910" s="223">
        <f t="shared" si="294"/>
        <v>0</v>
      </c>
      <c r="BQ910" s="223">
        <f t="shared" si="294"/>
        <v>0</v>
      </c>
      <c r="BR910" s="223">
        <f t="shared" si="294"/>
        <v>0</v>
      </c>
      <c r="BS910" s="223">
        <f t="shared" si="294"/>
        <v>0</v>
      </c>
      <c r="BT910" s="223">
        <f t="shared" si="294"/>
        <v>0</v>
      </c>
      <c r="BU910" s="223">
        <f t="shared" si="294"/>
        <v>0</v>
      </c>
      <c r="BV910" s="223">
        <f t="shared" si="294"/>
        <v>0</v>
      </c>
      <c r="BW910" s="223">
        <f t="shared" si="294"/>
        <v>0</v>
      </c>
      <c r="BX910" s="223">
        <f t="shared" si="294"/>
        <v>0</v>
      </c>
      <c r="BY910" s="223">
        <f t="shared" si="294"/>
        <v>0</v>
      </c>
      <c r="BZ910" s="223">
        <f t="shared" si="294"/>
        <v>0</v>
      </c>
      <c r="CA910" s="223">
        <f t="shared" si="294"/>
        <v>0</v>
      </c>
    </row>
    <row r="911" spans="1:79" ht="78.75" x14ac:dyDescent="0.25">
      <c r="A911" s="171" t="s">
        <v>901</v>
      </c>
      <c r="B911" s="85" t="s">
        <v>835</v>
      </c>
      <c r="C911" s="171" t="s">
        <v>2662</v>
      </c>
      <c r="D911" s="87">
        <v>10.31105</v>
      </c>
      <c r="E911" s="66">
        <v>0</v>
      </c>
      <c r="F911" s="66">
        <v>10.31105</v>
      </c>
      <c r="G911" s="177">
        <v>0</v>
      </c>
      <c r="H911" s="66">
        <v>0</v>
      </c>
      <c r="I911" s="177">
        <v>0.7</v>
      </c>
      <c r="J911" s="66">
        <v>0</v>
      </c>
      <c r="K911" s="66">
        <v>0</v>
      </c>
      <c r="L911" s="66">
        <v>0</v>
      </c>
      <c r="M911" s="66">
        <v>0</v>
      </c>
      <c r="N911" s="66">
        <v>0</v>
      </c>
      <c r="O911" s="66">
        <v>0</v>
      </c>
      <c r="P911" s="66">
        <v>0</v>
      </c>
      <c r="Q911" s="66">
        <v>0</v>
      </c>
      <c r="R911" s="66">
        <v>0</v>
      </c>
      <c r="S911" s="66">
        <v>0</v>
      </c>
      <c r="T911" s="66">
        <v>0</v>
      </c>
      <c r="U911" s="66">
        <v>0</v>
      </c>
      <c r="V911" s="66">
        <v>0</v>
      </c>
      <c r="W911" s="66">
        <v>0</v>
      </c>
      <c r="X911" s="66">
        <v>0</v>
      </c>
      <c r="Y911" s="66">
        <v>0</v>
      </c>
      <c r="Z911" s="66">
        <v>0</v>
      </c>
      <c r="AA911" s="66">
        <v>0</v>
      </c>
      <c r="AB911" s="66">
        <v>0</v>
      </c>
      <c r="AC911" s="66">
        <v>0</v>
      </c>
      <c r="AD911" s="66">
        <v>0</v>
      </c>
      <c r="AE911" s="66">
        <v>0</v>
      </c>
      <c r="AF911" s="66">
        <v>0</v>
      </c>
      <c r="AG911" s="66">
        <v>0</v>
      </c>
      <c r="AH911" s="66">
        <v>10.31105</v>
      </c>
      <c r="AI911" s="177">
        <v>0</v>
      </c>
      <c r="AJ911" s="177"/>
      <c r="AK911" s="177">
        <v>0.7</v>
      </c>
      <c r="AL911" s="177"/>
      <c r="AM911" s="177"/>
      <c r="AN911" s="177"/>
      <c r="AO911" s="66">
        <v>0</v>
      </c>
      <c r="AP911" s="66">
        <v>0</v>
      </c>
      <c r="AQ911" s="177"/>
      <c r="AR911" s="66">
        <v>0</v>
      </c>
      <c r="AS911" s="177"/>
      <c r="AT911" s="177"/>
      <c r="AU911" s="177"/>
      <c r="AV911" s="66">
        <v>0</v>
      </c>
      <c r="AW911" s="87">
        <v>0</v>
      </c>
      <c r="AX911" s="177"/>
      <c r="AY911" s="87">
        <v>0</v>
      </c>
      <c r="AZ911" s="177"/>
      <c r="BA911" s="177"/>
      <c r="BB911" s="177"/>
      <c r="BC911" s="66">
        <v>0</v>
      </c>
      <c r="BD911" s="87">
        <v>0</v>
      </c>
      <c r="BE911" s="177"/>
      <c r="BF911" s="87">
        <v>0</v>
      </c>
      <c r="BG911" s="177"/>
      <c r="BH911" s="177"/>
      <c r="BI911" s="177"/>
      <c r="BJ911" s="66">
        <v>0</v>
      </c>
      <c r="BK911" s="87">
        <v>0</v>
      </c>
      <c r="BL911" s="177"/>
      <c r="BM911" s="87">
        <v>0</v>
      </c>
      <c r="BN911" s="177"/>
      <c r="BO911" s="177"/>
      <c r="BP911" s="177"/>
      <c r="BQ911" s="177"/>
      <c r="BR911" s="177"/>
      <c r="BS911" s="177"/>
      <c r="BT911" s="177"/>
      <c r="BU911" s="177"/>
      <c r="BV911" s="177"/>
      <c r="BW911" s="177"/>
      <c r="BX911" s="177"/>
      <c r="BY911" s="177"/>
      <c r="BZ911" s="177"/>
      <c r="CA911" s="177"/>
    </row>
    <row r="912" spans="1:79" ht="63" x14ac:dyDescent="0.25">
      <c r="A912" s="171" t="s">
        <v>901</v>
      </c>
      <c r="B912" s="85" t="s">
        <v>836</v>
      </c>
      <c r="C912" s="171" t="s">
        <v>2663</v>
      </c>
      <c r="D912" s="87">
        <v>6.7412900000000002</v>
      </c>
      <c r="E912" s="66">
        <v>0</v>
      </c>
      <c r="F912" s="66">
        <v>6.7412900000000011</v>
      </c>
      <c r="G912" s="177">
        <v>0</v>
      </c>
      <c r="H912" s="66">
        <v>0</v>
      </c>
      <c r="I912" s="177">
        <v>1.4</v>
      </c>
      <c r="J912" s="66">
        <v>0</v>
      </c>
      <c r="K912" s="66">
        <v>0</v>
      </c>
      <c r="L912" s="66">
        <v>0</v>
      </c>
      <c r="M912" s="66">
        <v>0</v>
      </c>
      <c r="N912" s="66">
        <v>0</v>
      </c>
      <c r="O912" s="66">
        <v>0</v>
      </c>
      <c r="P912" s="66">
        <v>0</v>
      </c>
      <c r="Q912" s="66">
        <v>0</v>
      </c>
      <c r="R912" s="66">
        <v>0</v>
      </c>
      <c r="S912" s="66">
        <v>0</v>
      </c>
      <c r="T912" s="66">
        <v>0</v>
      </c>
      <c r="U912" s="66">
        <v>0</v>
      </c>
      <c r="V912" s="66">
        <v>0</v>
      </c>
      <c r="W912" s="66">
        <v>0</v>
      </c>
      <c r="X912" s="66">
        <v>0</v>
      </c>
      <c r="Y912" s="66">
        <v>0</v>
      </c>
      <c r="Z912" s="66">
        <v>0</v>
      </c>
      <c r="AA912" s="66">
        <v>0</v>
      </c>
      <c r="AB912" s="66">
        <v>0</v>
      </c>
      <c r="AC912" s="66">
        <v>0</v>
      </c>
      <c r="AD912" s="66">
        <v>0</v>
      </c>
      <c r="AE912" s="66">
        <v>0</v>
      </c>
      <c r="AF912" s="66">
        <v>0</v>
      </c>
      <c r="AG912" s="66">
        <v>0</v>
      </c>
      <c r="AH912" s="66">
        <v>6.7412900000000011</v>
      </c>
      <c r="AI912" s="177">
        <v>0</v>
      </c>
      <c r="AJ912" s="177"/>
      <c r="AK912" s="177">
        <v>1.4</v>
      </c>
      <c r="AL912" s="177"/>
      <c r="AM912" s="177"/>
      <c r="AN912" s="177"/>
      <c r="AO912" s="66">
        <v>6.5184570099999997</v>
      </c>
      <c r="AP912" s="66">
        <v>0</v>
      </c>
      <c r="AQ912" s="177"/>
      <c r="AR912" s="66">
        <v>1.01</v>
      </c>
      <c r="AS912" s="177"/>
      <c r="AT912" s="177"/>
      <c r="AU912" s="177"/>
      <c r="AV912" s="66">
        <v>0</v>
      </c>
      <c r="AW912" s="87">
        <v>0</v>
      </c>
      <c r="AX912" s="177"/>
      <c r="AY912" s="87">
        <v>0</v>
      </c>
      <c r="AZ912" s="177"/>
      <c r="BA912" s="177"/>
      <c r="BB912" s="177"/>
      <c r="BC912" s="66">
        <v>0</v>
      </c>
      <c r="BD912" s="87">
        <v>0</v>
      </c>
      <c r="BE912" s="177"/>
      <c r="BF912" s="87">
        <v>0</v>
      </c>
      <c r="BG912" s="177"/>
      <c r="BH912" s="177"/>
      <c r="BI912" s="177"/>
      <c r="BJ912" s="66">
        <v>6.5184570099999997</v>
      </c>
      <c r="BK912" s="87">
        <v>0</v>
      </c>
      <c r="BL912" s="177"/>
      <c r="BM912" s="87">
        <v>1.01</v>
      </c>
      <c r="BN912" s="177"/>
      <c r="BO912" s="177"/>
      <c r="BP912" s="177"/>
      <c r="BQ912" s="177"/>
      <c r="BR912" s="177"/>
      <c r="BS912" s="177"/>
      <c r="BT912" s="177"/>
      <c r="BU912" s="177"/>
      <c r="BV912" s="177"/>
      <c r="BW912" s="177"/>
      <c r="BX912" s="177"/>
      <c r="BY912" s="177"/>
      <c r="BZ912" s="177"/>
      <c r="CA912" s="177"/>
    </row>
    <row r="913" spans="1:79" ht="63" x14ac:dyDescent="0.25">
      <c r="A913" s="171" t="s">
        <v>901</v>
      </c>
      <c r="B913" s="85" t="s">
        <v>122</v>
      </c>
      <c r="C913" s="171" t="s">
        <v>2664</v>
      </c>
      <c r="D913" s="87">
        <v>0.91919000000000006</v>
      </c>
      <c r="E913" s="66">
        <v>0</v>
      </c>
      <c r="F913" s="66">
        <v>0</v>
      </c>
      <c r="G913" s="177">
        <v>0</v>
      </c>
      <c r="H913" s="66">
        <v>0</v>
      </c>
      <c r="I913" s="177">
        <v>0</v>
      </c>
      <c r="J913" s="66">
        <v>0</v>
      </c>
      <c r="K913" s="66">
        <v>0</v>
      </c>
      <c r="L913" s="66">
        <v>0</v>
      </c>
      <c r="M913" s="66">
        <v>0</v>
      </c>
      <c r="N913" s="66">
        <v>0</v>
      </c>
      <c r="O913" s="66">
        <v>0</v>
      </c>
      <c r="P913" s="66">
        <v>0</v>
      </c>
      <c r="Q913" s="66">
        <v>0</v>
      </c>
      <c r="R913" s="66">
        <v>0</v>
      </c>
      <c r="S913" s="66">
        <v>0</v>
      </c>
      <c r="T913" s="66">
        <v>0</v>
      </c>
      <c r="U913" s="66">
        <v>0</v>
      </c>
      <c r="V913" s="66">
        <v>0</v>
      </c>
      <c r="W913" s="66">
        <v>0</v>
      </c>
      <c r="X913" s="66">
        <v>0</v>
      </c>
      <c r="Y913" s="66">
        <v>0</v>
      </c>
      <c r="Z913" s="66">
        <v>0</v>
      </c>
      <c r="AA913" s="66">
        <v>0</v>
      </c>
      <c r="AB913" s="66">
        <v>0</v>
      </c>
      <c r="AC913" s="66">
        <v>0</v>
      </c>
      <c r="AD913" s="66">
        <v>0</v>
      </c>
      <c r="AE913" s="66">
        <v>0</v>
      </c>
      <c r="AF913" s="66">
        <v>0</v>
      </c>
      <c r="AG913" s="66">
        <v>0</v>
      </c>
      <c r="AH913" s="66">
        <v>0</v>
      </c>
      <c r="AI913" s="177">
        <v>0</v>
      </c>
      <c r="AJ913" s="177"/>
      <c r="AK913" s="177">
        <v>0</v>
      </c>
      <c r="AL913" s="177"/>
      <c r="AM913" s="177"/>
      <c r="AN913" s="177"/>
      <c r="AO913" s="66">
        <v>0</v>
      </c>
      <c r="AP913" s="66">
        <v>0</v>
      </c>
      <c r="AQ913" s="177"/>
      <c r="AR913" s="66">
        <v>0</v>
      </c>
      <c r="AS913" s="177"/>
      <c r="AT913" s="177"/>
      <c r="AU913" s="177"/>
      <c r="AV913" s="66">
        <v>0</v>
      </c>
      <c r="AW913" s="87">
        <v>0</v>
      </c>
      <c r="AX913" s="177"/>
      <c r="AY913" s="87">
        <v>0</v>
      </c>
      <c r="AZ913" s="177"/>
      <c r="BA913" s="177"/>
      <c r="BB913" s="177"/>
      <c r="BC913" s="66">
        <v>0</v>
      </c>
      <c r="BD913" s="87">
        <v>0</v>
      </c>
      <c r="BE913" s="177"/>
      <c r="BF913" s="87">
        <v>0</v>
      </c>
      <c r="BG913" s="177"/>
      <c r="BH913" s="177"/>
      <c r="BI913" s="177"/>
      <c r="BJ913" s="66">
        <v>0</v>
      </c>
      <c r="BK913" s="87">
        <v>0</v>
      </c>
      <c r="BL913" s="177"/>
      <c r="BM913" s="87">
        <v>0</v>
      </c>
      <c r="BN913" s="177"/>
      <c r="BO913" s="177"/>
      <c r="BP913" s="177"/>
      <c r="BQ913" s="177"/>
      <c r="BR913" s="177"/>
      <c r="BS913" s="177"/>
      <c r="BT913" s="177"/>
      <c r="BU913" s="177"/>
      <c r="BV913" s="177"/>
      <c r="BW913" s="177"/>
      <c r="BX913" s="177"/>
      <c r="BY913" s="177"/>
      <c r="BZ913" s="177"/>
      <c r="CA913" s="177"/>
    </row>
    <row r="914" spans="1:79" ht="47.25" x14ac:dyDescent="0.25">
      <c r="A914" s="171" t="s">
        <v>901</v>
      </c>
      <c r="B914" s="85" t="s">
        <v>837</v>
      </c>
      <c r="C914" s="171" t="s">
        <v>2665</v>
      </c>
      <c r="D914" s="87">
        <v>0.71929999999999994</v>
      </c>
      <c r="E914" s="66">
        <v>0</v>
      </c>
      <c r="F914" s="66">
        <v>0</v>
      </c>
      <c r="G914" s="177">
        <v>0</v>
      </c>
      <c r="H914" s="66">
        <v>0</v>
      </c>
      <c r="I914" s="177">
        <v>0</v>
      </c>
      <c r="J914" s="66">
        <v>0</v>
      </c>
      <c r="K914" s="66">
        <v>0</v>
      </c>
      <c r="L914" s="66">
        <v>0</v>
      </c>
      <c r="M914" s="66">
        <v>0</v>
      </c>
      <c r="N914" s="66">
        <v>0</v>
      </c>
      <c r="O914" s="66">
        <v>0</v>
      </c>
      <c r="P914" s="66">
        <v>0</v>
      </c>
      <c r="Q914" s="66">
        <v>0</v>
      </c>
      <c r="R914" s="66">
        <v>0</v>
      </c>
      <c r="S914" s="66">
        <v>0</v>
      </c>
      <c r="T914" s="66">
        <v>0</v>
      </c>
      <c r="U914" s="66">
        <v>0</v>
      </c>
      <c r="V914" s="66">
        <v>0</v>
      </c>
      <c r="W914" s="66">
        <v>0</v>
      </c>
      <c r="X914" s="66">
        <v>0</v>
      </c>
      <c r="Y914" s="66">
        <v>0</v>
      </c>
      <c r="Z914" s="66">
        <v>0</v>
      </c>
      <c r="AA914" s="66">
        <v>0</v>
      </c>
      <c r="AB914" s="66">
        <v>0</v>
      </c>
      <c r="AC914" s="66">
        <v>0</v>
      </c>
      <c r="AD914" s="66">
        <v>0</v>
      </c>
      <c r="AE914" s="66">
        <v>0</v>
      </c>
      <c r="AF914" s="66">
        <v>0</v>
      </c>
      <c r="AG914" s="66">
        <v>0</v>
      </c>
      <c r="AH914" s="66">
        <v>0</v>
      </c>
      <c r="AI914" s="177">
        <v>0</v>
      </c>
      <c r="AJ914" s="177"/>
      <c r="AK914" s="177">
        <v>0</v>
      </c>
      <c r="AL914" s="177"/>
      <c r="AM914" s="177"/>
      <c r="AN914" s="177"/>
      <c r="AO914" s="66">
        <v>0</v>
      </c>
      <c r="AP914" s="66">
        <v>0</v>
      </c>
      <c r="AQ914" s="177"/>
      <c r="AR914" s="66">
        <v>0</v>
      </c>
      <c r="AS914" s="177"/>
      <c r="AT914" s="177"/>
      <c r="AU914" s="177"/>
      <c r="AV914" s="66">
        <v>0</v>
      </c>
      <c r="AW914" s="87">
        <v>0</v>
      </c>
      <c r="AX914" s="177"/>
      <c r="AY914" s="87">
        <v>0</v>
      </c>
      <c r="AZ914" s="177"/>
      <c r="BA914" s="177"/>
      <c r="BB914" s="177"/>
      <c r="BC914" s="66">
        <v>0</v>
      </c>
      <c r="BD914" s="87">
        <v>0</v>
      </c>
      <c r="BE914" s="177"/>
      <c r="BF914" s="87">
        <v>0</v>
      </c>
      <c r="BG914" s="177"/>
      <c r="BH914" s="177"/>
      <c r="BI914" s="177"/>
      <c r="BJ914" s="66">
        <v>0</v>
      </c>
      <c r="BK914" s="87">
        <v>0</v>
      </c>
      <c r="BL914" s="177"/>
      <c r="BM914" s="87">
        <v>0</v>
      </c>
      <c r="BN914" s="177"/>
      <c r="BO914" s="177"/>
      <c r="BP914" s="177"/>
      <c r="BQ914" s="177"/>
      <c r="BR914" s="177"/>
      <c r="BS914" s="177"/>
      <c r="BT914" s="177"/>
      <c r="BU914" s="177"/>
      <c r="BV914" s="177"/>
      <c r="BW914" s="177"/>
      <c r="BX914" s="177"/>
      <c r="BY914" s="177"/>
      <c r="BZ914" s="177"/>
      <c r="CA914" s="177"/>
    </row>
    <row r="915" spans="1:79" ht="31.5" x14ac:dyDescent="0.25">
      <c r="A915" s="224" t="s">
        <v>901</v>
      </c>
      <c r="B915" s="212" t="s">
        <v>43</v>
      </c>
      <c r="C915" s="224"/>
      <c r="D915" s="223">
        <f t="shared" ref="D915:BN915" si="295">SUM(D916:D916)</f>
        <v>18.239509999999999</v>
      </c>
      <c r="E915" s="223">
        <f t="shared" si="295"/>
        <v>0</v>
      </c>
      <c r="F915" s="223">
        <f t="shared" si="295"/>
        <v>0</v>
      </c>
      <c r="G915" s="223">
        <f t="shared" si="295"/>
        <v>0</v>
      </c>
      <c r="H915" s="223">
        <f t="shared" si="295"/>
        <v>0</v>
      </c>
      <c r="I915" s="223">
        <f t="shared" si="295"/>
        <v>0</v>
      </c>
      <c r="J915" s="223">
        <f t="shared" si="295"/>
        <v>0</v>
      </c>
      <c r="K915" s="223">
        <f t="shared" si="295"/>
        <v>0</v>
      </c>
      <c r="L915" s="223">
        <f t="shared" si="295"/>
        <v>0</v>
      </c>
      <c r="M915" s="223">
        <f t="shared" si="295"/>
        <v>0</v>
      </c>
      <c r="N915" s="223">
        <f t="shared" si="295"/>
        <v>0</v>
      </c>
      <c r="O915" s="223">
        <f t="shared" si="295"/>
        <v>0</v>
      </c>
      <c r="P915" s="223">
        <f t="shared" si="295"/>
        <v>0</v>
      </c>
      <c r="Q915" s="223">
        <f t="shared" si="295"/>
        <v>0</v>
      </c>
      <c r="R915" s="223">
        <f t="shared" si="295"/>
        <v>0</v>
      </c>
      <c r="S915" s="223">
        <f t="shared" si="295"/>
        <v>0</v>
      </c>
      <c r="T915" s="223">
        <f t="shared" si="295"/>
        <v>0</v>
      </c>
      <c r="U915" s="223">
        <f t="shared" si="295"/>
        <v>0</v>
      </c>
      <c r="V915" s="223">
        <f t="shared" si="295"/>
        <v>0</v>
      </c>
      <c r="W915" s="223">
        <f t="shared" si="295"/>
        <v>0</v>
      </c>
      <c r="X915" s="223">
        <f t="shared" si="295"/>
        <v>0</v>
      </c>
      <c r="Y915" s="223">
        <f t="shared" si="295"/>
        <v>0</v>
      </c>
      <c r="Z915" s="223">
        <f t="shared" si="295"/>
        <v>0</v>
      </c>
      <c r="AA915" s="223">
        <f t="shared" si="295"/>
        <v>0</v>
      </c>
      <c r="AB915" s="223">
        <f t="shared" si="295"/>
        <v>0</v>
      </c>
      <c r="AC915" s="223">
        <f t="shared" si="295"/>
        <v>0</v>
      </c>
      <c r="AD915" s="223">
        <f t="shared" si="295"/>
        <v>0</v>
      </c>
      <c r="AE915" s="223">
        <f t="shared" si="295"/>
        <v>0</v>
      </c>
      <c r="AF915" s="223">
        <f t="shared" si="295"/>
        <v>0</v>
      </c>
      <c r="AG915" s="223">
        <f t="shared" si="295"/>
        <v>0</v>
      </c>
      <c r="AH915" s="223">
        <f t="shared" si="295"/>
        <v>0</v>
      </c>
      <c r="AI915" s="223">
        <f t="shared" si="295"/>
        <v>0</v>
      </c>
      <c r="AJ915" s="223">
        <f t="shared" si="295"/>
        <v>0</v>
      </c>
      <c r="AK915" s="223">
        <f t="shared" si="295"/>
        <v>0</v>
      </c>
      <c r="AL915" s="223">
        <f t="shared" si="295"/>
        <v>0</v>
      </c>
      <c r="AM915" s="223">
        <f t="shared" si="295"/>
        <v>0</v>
      </c>
      <c r="AN915" s="223">
        <f t="shared" si="295"/>
        <v>0</v>
      </c>
      <c r="AO915" s="223">
        <f t="shared" si="295"/>
        <v>0</v>
      </c>
      <c r="AP915" s="223">
        <f t="shared" si="295"/>
        <v>0</v>
      </c>
      <c r="AQ915" s="223">
        <f t="shared" si="295"/>
        <v>0</v>
      </c>
      <c r="AR915" s="223">
        <f t="shared" si="295"/>
        <v>0</v>
      </c>
      <c r="AS915" s="223">
        <f t="shared" si="295"/>
        <v>0</v>
      </c>
      <c r="AT915" s="223">
        <f t="shared" si="295"/>
        <v>0</v>
      </c>
      <c r="AU915" s="223">
        <f t="shared" si="295"/>
        <v>0</v>
      </c>
      <c r="AV915" s="223">
        <f t="shared" si="295"/>
        <v>0</v>
      </c>
      <c r="AW915" s="223">
        <f t="shared" si="295"/>
        <v>0</v>
      </c>
      <c r="AX915" s="223">
        <f t="shared" si="295"/>
        <v>0</v>
      </c>
      <c r="AY915" s="223">
        <f t="shared" si="295"/>
        <v>0</v>
      </c>
      <c r="AZ915" s="223">
        <f t="shared" si="295"/>
        <v>0</v>
      </c>
      <c r="BA915" s="223">
        <f t="shared" si="295"/>
        <v>0</v>
      </c>
      <c r="BB915" s="223">
        <f t="shared" si="295"/>
        <v>0</v>
      </c>
      <c r="BC915" s="223">
        <f t="shared" si="295"/>
        <v>0</v>
      </c>
      <c r="BD915" s="223">
        <f t="shared" si="295"/>
        <v>0</v>
      </c>
      <c r="BE915" s="223">
        <f t="shared" si="295"/>
        <v>0</v>
      </c>
      <c r="BF915" s="223">
        <f t="shared" si="295"/>
        <v>0</v>
      </c>
      <c r="BG915" s="223">
        <f t="shared" si="295"/>
        <v>0</v>
      </c>
      <c r="BH915" s="223">
        <f t="shared" si="295"/>
        <v>0</v>
      </c>
      <c r="BI915" s="223">
        <f t="shared" si="295"/>
        <v>0</v>
      </c>
      <c r="BJ915" s="223">
        <f t="shared" si="295"/>
        <v>0</v>
      </c>
      <c r="BK915" s="223">
        <f t="shared" si="295"/>
        <v>0</v>
      </c>
      <c r="BL915" s="223">
        <f t="shared" si="295"/>
        <v>0</v>
      </c>
      <c r="BM915" s="223">
        <f t="shared" si="295"/>
        <v>0</v>
      </c>
      <c r="BN915" s="223">
        <f t="shared" si="295"/>
        <v>0</v>
      </c>
      <c r="BO915" s="223">
        <f t="shared" ref="BO915:CA915" si="296">SUM(BO916:BO916)</f>
        <v>0</v>
      </c>
      <c r="BP915" s="223">
        <f t="shared" si="296"/>
        <v>0</v>
      </c>
      <c r="BQ915" s="223">
        <f t="shared" si="296"/>
        <v>0</v>
      </c>
      <c r="BR915" s="223">
        <f t="shared" si="296"/>
        <v>0</v>
      </c>
      <c r="BS915" s="223">
        <f t="shared" si="296"/>
        <v>0</v>
      </c>
      <c r="BT915" s="223">
        <f t="shared" si="296"/>
        <v>0</v>
      </c>
      <c r="BU915" s="223">
        <f t="shared" si="296"/>
        <v>0</v>
      </c>
      <c r="BV915" s="223">
        <f t="shared" si="296"/>
        <v>0</v>
      </c>
      <c r="BW915" s="223">
        <f t="shared" si="296"/>
        <v>0</v>
      </c>
      <c r="BX915" s="223">
        <f t="shared" si="296"/>
        <v>0</v>
      </c>
      <c r="BY915" s="223">
        <f t="shared" si="296"/>
        <v>0</v>
      </c>
      <c r="BZ915" s="223">
        <f t="shared" si="296"/>
        <v>0</v>
      </c>
      <c r="CA915" s="223">
        <f t="shared" si="296"/>
        <v>0</v>
      </c>
    </row>
    <row r="916" spans="1:79" ht="78.75" x14ac:dyDescent="0.25">
      <c r="A916" s="171" t="s">
        <v>901</v>
      </c>
      <c r="B916" s="85" t="s">
        <v>838</v>
      </c>
      <c r="C916" s="171" t="s">
        <v>2666</v>
      </c>
      <c r="D916" s="87">
        <v>18.239509999999999</v>
      </c>
      <c r="E916" s="66">
        <v>0</v>
      </c>
      <c r="F916" s="66">
        <v>0</v>
      </c>
      <c r="G916" s="177">
        <v>0</v>
      </c>
      <c r="H916" s="66">
        <v>0</v>
      </c>
      <c r="I916" s="177">
        <v>0</v>
      </c>
      <c r="J916" s="66">
        <v>0</v>
      </c>
      <c r="K916" s="66">
        <v>0</v>
      </c>
      <c r="L916" s="66">
        <v>0</v>
      </c>
      <c r="M916" s="66">
        <v>0</v>
      </c>
      <c r="N916" s="66">
        <v>0</v>
      </c>
      <c r="O916" s="66">
        <v>0</v>
      </c>
      <c r="P916" s="66">
        <v>0</v>
      </c>
      <c r="Q916" s="66">
        <v>0</v>
      </c>
      <c r="R916" s="66">
        <v>0</v>
      </c>
      <c r="S916" s="66">
        <v>0</v>
      </c>
      <c r="T916" s="66">
        <v>0</v>
      </c>
      <c r="U916" s="66">
        <v>0</v>
      </c>
      <c r="V916" s="66">
        <v>0</v>
      </c>
      <c r="W916" s="66">
        <v>0</v>
      </c>
      <c r="X916" s="66">
        <v>0</v>
      </c>
      <c r="Y916" s="66">
        <v>0</v>
      </c>
      <c r="Z916" s="66">
        <v>0</v>
      </c>
      <c r="AA916" s="66">
        <v>0</v>
      </c>
      <c r="AB916" s="66">
        <v>0</v>
      </c>
      <c r="AC916" s="66">
        <v>0</v>
      </c>
      <c r="AD916" s="66">
        <v>0</v>
      </c>
      <c r="AE916" s="66">
        <v>0</v>
      </c>
      <c r="AF916" s="66">
        <v>0</v>
      </c>
      <c r="AG916" s="66">
        <v>0</v>
      </c>
      <c r="AH916" s="66">
        <v>0</v>
      </c>
      <c r="AI916" s="177">
        <v>0</v>
      </c>
      <c r="AJ916" s="177"/>
      <c r="AK916" s="177">
        <v>0</v>
      </c>
      <c r="AL916" s="177"/>
      <c r="AM916" s="177"/>
      <c r="AN916" s="177"/>
      <c r="AO916" s="66">
        <v>0</v>
      </c>
      <c r="AP916" s="66">
        <v>0</v>
      </c>
      <c r="AQ916" s="177"/>
      <c r="AR916" s="66">
        <v>0</v>
      </c>
      <c r="AS916" s="177"/>
      <c r="AT916" s="177"/>
      <c r="AU916" s="177"/>
      <c r="AV916" s="66">
        <v>0</v>
      </c>
      <c r="AW916" s="87">
        <v>0</v>
      </c>
      <c r="AX916" s="177"/>
      <c r="AY916" s="87">
        <v>0</v>
      </c>
      <c r="AZ916" s="177"/>
      <c r="BA916" s="177"/>
      <c r="BB916" s="177"/>
      <c r="BC916" s="66">
        <v>0</v>
      </c>
      <c r="BD916" s="87">
        <v>0</v>
      </c>
      <c r="BE916" s="177"/>
      <c r="BF916" s="87">
        <v>0</v>
      </c>
      <c r="BG916" s="177"/>
      <c r="BH916" s="177"/>
      <c r="BI916" s="177"/>
      <c r="BJ916" s="66">
        <v>0</v>
      </c>
      <c r="BK916" s="87">
        <v>0</v>
      </c>
      <c r="BL916" s="177"/>
      <c r="BM916" s="87">
        <v>0</v>
      </c>
      <c r="BN916" s="177"/>
      <c r="BO916" s="177"/>
      <c r="BP916" s="177"/>
      <c r="BQ916" s="177"/>
      <c r="BR916" s="177"/>
      <c r="BS916" s="177"/>
      <c r="BT916" s="177"/>
      <c r="BU916" s="177"/>
      <c r="BV916" s="177"/>
      <c r="BW916" s="177"/>
      <c r="BX916" s="177"/>
      <c r="BY916" s="177"/>
      <c r="BZ916" s="177"/>
      <c r="CA916" s="177"/>
    </row>
    <row r="917" spans="1:79" x14ac:dyDescent="0.25">
      <c r="A917" s="224" t="s">
        <v>901</v>
      </c>
      <c r="B917" s="212" t="s">
        <v>91</v>
      </c>
      <c r="C917" s="224"/>
      <c r="D917" s="223">
        <f t="shared" ref="D917:BN917" si="297">D918</f>
        <v>7.8505500000000001</v>
      </c>
      <c r="E917" s="223">
        <f t="shared" si="297"/>
        <v>0</v>
      </c>
      <c r="F917" s="223">
        <f t="shared" si="297"/>
        <v>0</v>
      </c>
      <c r="G917" s="223">
        <f t="shared" si="297"/>
        <v>0</v>
      </c>
      <c r="H917" s="223">
        <f t="shared" si="297"/>
        <v>0</v>
      </c>
      <c r="I917" s="223">
        <f t="shared" si="297"/>
        <v>0</v>
      </c>
      <c r="J917" s="223">
        <f t="shared" si="297"/>
        <v>0</v>
      </c>
      <c r="K917" s="223">
        <f t="shared" si="297"/>
        <v>0</v>
      </c>
      <c r="L917" s="223">
        <f t="shared" si="297"/>
        <v>0</v>
      </c>
      <c r="M917" s="223">
        <f t="shared" si="297"/>
        <v>0</v>
      </c>
      <c r="N917" s="223">
        <f t="shared" si="297"/>
        <v>0</v>
      </c>
      <c r="O917" s="223">
        <f t="shared" si="297"/>
        <v>0</v>
      </c>
      <c r="P917" s="223">
        <f t="shared" si="297"/>
        <v>0</v>
      </c>
      <c r="Q917" s="223">
        <f t="shared" si="297"/>
        <v>0</v>
      </c>
      <c r="R917" s="223">
        <f t="shared" si="297"/>
        <v>0</v>
      </c>
      <c r="S917" s="223">
        <f t="shared" si="297"/>
        <v>0</v>
      </c>
      <c r="T917" s="223">
        <f t="shared" si="297"/>
        <v>0</v>
      </c>
      <c r="U917" s="223">
        <f t="shared" si="297"/>
        <v>0</v>
      </c>
      <c r="V917" s="223">
        <f t="shared" si="297"/>
        <v>0</v>
      </c>
      <c r="W917" s="223">
        <f t="shared" si="297"/>
        <v>0</v>
      </c>
      <c r="X917" s="223">
        <f t="shared" si="297"/>
        <v>0</v>
      </c>
      <c r="Y917" s="223">
        <f t="shared" si="297"/>
        <v>0</v>
      </c>
      <c r="Z917" s="223">
        <f t="shared" si="297"/>
        <v>0</v>
      </c>
      <c r="AA917" s="223">
        <f t="shared" si="297"/>
        <v>0</v>
      </c>
      <c r="AB917" s="223">
        <f t="shared" si="297"/>
        <v>0</v>
      </c>
      <c r="AC917" s="223">
        <f t="shared" si="297"/>
        <v>0</v>
      </c>
      <c r="AD917" s="223">
        <f t="shared" si="297"/>
        <v>0</v>
      </c>
      <c r="AE917" s="223">
        <f t="shared" si="297"/>
        <v>0</v>
      </c>
      <c r="AF917" s="223">
        <f t="shared" si="297"/>
        <v>0</v>
      </c>
      <c r="AG917" s="223">
        <f t="shared" si="297"/>
        <v>0</v>
      </c>
      <c r="AH917" s="223">
        <f t="shared" si="297"/>
        <v>0</v>
      </c>
      <c r="AI917" s="223">
        <f t="shared" si="297"/>
        <v>0</v>
      </c>
      <c r="AJ917" s="223">
        <f t="shared" si="297"/>
        <v>0</v>
      </c>
      <c r="AK917" s="223">
        <f t="shared" si="297"/>
        <v>0</v>
      </c>
      <c r="AL917" s="223">
        <f t="shared" si="297"/>
        <v>0</v>
      </c>
      <c r="AM917" s="223">
        <f t="shared" si="297"/>
        <v>0</v>
      </c>
      <c r="AN917" s="223">
        <f t="shared" si="297"/>
        <v>0</v>
      </c>
      <c r="AO917" s="223">
        <f t="shared" si="297"/>
        <v>0</v>
      </c>
      <c r="AP917" s="223">
        <f t="shared" si="297"/>
        <v>0</v>
      </c>
      <c r="AQ917" s="223">
        <f t="shared" si="297"/>
        <v>0</v>
      </c>
      <c r="AR917" s="223">
        <f t="shared" si="297"/>
        <v>0</v>
      </c>
      <c r="AS917" s="223">
        <f t="shared" si="297"/>
        <v>0</v>
      </c>
      <c r="AT917" s="223">
        <f t="shared" si="297"/>
        <v>0</v>
      </c>
      <c r="AU917" s="223">
        <f t="shared" si="297"/>
        <v>0</v>
      </c>
      <c r="AV917" s="223">
        <f t="shared" si="297"/>
        <v>0</v>
      </c>
      <c r="AW917" s="223">
        <f t="shared" si="297"/>
        <v>0</v>
      </c>
      <c r="AX917" s="223">
        <f t="shared" si="297"/>
        <v>0</v>
      </c>
      <c r="AY917" s="223">
        <f t="shared" si="297"/>
        <v>0</v>
      </c>
      <c r="AZ917" s="223">
        <f t="shared" si="297"/>
        <v>0</v>
      </c>
      <c r="BA917" s="223">
        <f t="shared" si="297"/>
        <v>0</v>
      </c>
      <c r="BB917" s="223">
        <f t="shared" si="297"/>
        <v>0</v>
      </c>
      <c r="BC917" s="223">
        <f t="shared" si="297"/>
        <v>0</v>
      </c>
      <c r="BD917" s="223">
        <f t="shared" si="297"/>
        <v>0</v>
      </c>
      <c r="BE917" s="223">
        <f t="shared" si="297"/>
        <v>0</v>
      </c>
      <c r="BF917" s="223">
        <f t="shared" si="297"/>
        <v>0</v>
      </c>
      <c r="BG917" s="223">
        <f t="shared" si="297"/>
        <v>0</v>
      </c>
      <c r="BH917" s="223">
        <f t="shared" si="297"/>
        <v>0</v>
      </c>
      <c r="BI917" s="223">
        <f t="shared" si="297"/>
        <v>0</v>
      </c>
      <c r="BJ917" s="223">
        <f t="shared" si="297"/>
        <v>0</v>
      </c>
      <c r="BK917" s="223">
        <f t="shared" si="297"/>
        <v>0</v>
      </c>
      <c r="BL917" s="223">
        <f t="shared" si="297"/>
        <v>0</v>
      </c>
      <c r="BM917" s="223">
        <f t="shared" si="297"/>
        <v>0</v>
      </c>
      <c r="BN917" s="223">
        <f t="shared" si="297"/>
        <v>0</v>
      </c>
      <c r="BO917" s="223">
        <f t="shared" ref="BO917:CA917" si="298">BO918</f>
        <v>0</v>
      </c>
      <c r="BP917" s="223">
        <f t="shared" si="298"/>
        <v>0</v>
      </c>
      <c r="BQ917" s="223">
        <f t="shared" si="298"/>
        <v>0</v>
      </c>
      <c r="BR917" s="223">
        <f t="shared" si="298"/>
        <v>0</v>
      </c>
      <c r="BS917" s="223">
        <f t="shared" si="298"/>
        <v>0</v>
      </c>
      <c r="BT917" s="223">
        <f t="shared" si="298"/>
        <v>0</v>
      </c>
      <c r="BU917" s="223">
        <f t="shared" si="298"/>
        <v>0</v>
      </c>
      <c r="BV917" s="223">
        <f t="shared" si="298"/>
        <v>0</v>
      </c>
      <c r="BW917" s="223">
        <f t="shared" si="298"/>
        <v>0</v>
      </c>
      <c r="BX917" s="223">
        <f t="shared" si="298"/>
        <v>0</v>
      </c>
      <c r="BY917" s="223">
        <f t="shared" si="298"/>
        <v>0</v>
      </c>
      <c r="BZ917" s="223">
        <f t="shared" si="298"/>
        <v>0</v>
      </c>
      <c r="CA917" s="223">
        <f t="shared" si="298"/>
        <v>0</v>
      </c>
    </row>
    <row r="918" spans="1:79" ht="94.5" x14ac:dyDescent="0.25">
      <c r="A918" s="171" t="s">
        <v>901</v>
      </c>
      <c r="B918" s="84" t="s">
        <v>123</v>
      </c>
      <c r="C918" s="171" t="s">
        <v>2667</v>
      </c>
      <c r="D918" s="87">
        <v>7.8505500000000001</v>
      </c>
      <c r="E918" s="66">
        <v>0</v>
      </c>
      <c r="F918" s="66">
        <v>0</v>
      </c>
      <c r="G918" s="177">
        <v>0</v>
      </c>
      <c r="H918" s="66">
        <v>0</v>
      </c>
      <c r="I918" s="177">
        <v>0</v>
      </c>
      <c r="J918" s="66">
        <v>0</v>
      </c>
      <c r="K918" s="66">
        <v>0</v>
      </c>
      <c r="L918" s="66">
        <v>0</v>
      </c>
      <c r="M918" s="66">
        <v>0</v>
      </c>
      <c r="N918" s="66">
        <v>0</v>
      </c>
      <c r="O918" s="66">
        <v>0</v>
      </c>
      <c r="P918" s="66">
        <v>0</v>
      </c>
      <c r="Q918" s="66">
        <v>0</v>
      </c>
      <c r="R918" s="66">
        <v>0</v>
      </c>
      <c r="S918" s="66">
        <v>0</v>
      </c>
      <c r="T918" s="66">
        <v>0</v>
      </c>
      <c r="U918" s="66">
        <v>0</v>
      </c>
      <c r="V918" s="66">
        <v>0</v>
      </c>
      <c r="W918" s="66">
        <v>0</v>
      </c>
      <c r="X918" s="66">
        <v>0</v>
      </c>
      <c r="Y918" s="66">
        <v>0</v>
      </c>
      <c r="Z918" s="66">
        <v>0</v>
      </c>
      <c r="AA918" s="66">
        <v>0</v>
      </c>
      <c r="AB918" s="66">
        <v>0</v>
      </c>
      <c r="AC918" s="66">
        <v>0</v>
      </c>
      <c r="AD918" s="66">
        <v>0</v>
      </c>
      <c r="AE918" s="66">
        <v>0</v>
      </c>
      <c r="AF918" s="66">
        <v>0</v>
      </c>
      <c r="AG918" s="66">
        <v>0</v>
      </c>
      <c r="AH918" s="66">
        <v>0</v>
      </c>
      <c r="AI918" s="177">
        <v>0</v>
      </c>
      <c r="AJ918" s="177"/>
      <c r="AK918" s="177">
        <v>0</v>
      </c>
      <c r="AL918" s="177"/>
      <c r="AM918" s="177"/>
      <c r="AN918" s="177"/>
      <c r="AO918" s="66">
        <v>0</v>
      </c>
      <c r="AP918" s="66">
        <v>0</v>
      </c>
      <c r="AQ918" s="177"/>
      <c r="AR918" s="66">
        <v>0</v>
      </c>
      <c r="AS918" s="177"/>
      <c r="AT918" s="177"/>
      <c r="AU918" s="177"/>
      <c r="AV918" s="66">
        <v>0</v>
      </c>
      <c r="AW918" s="87">
        <v>0</v>
      </c>
      <c r="AX918" s="177"/>
      <c r="AY918" s="87">
        <v>0</v>
      </c>
      <c r="AZ918" s="177"/>
      <c r="BA918" s="177"/>
      <c r="BB918" s="177"/>
      <c r="BC918" s="66">
        <v>0</v>
      </c>
      <c r="BD918" s="87">
        <v>0</v>
      </c>
      <c r="BE918" s="177"/>
      <c r="BF918" s="87">
        <v>0</v>
      </c>
      <c r="BG918" s="177"/>
      <c r="BH918" s="177"/>
      <c r="BI918" s="177"/>
      <c r="BJ918" s="66">
        <v>0</v>
      </c>
      <c r="BK918" s="87">
        <v>0</v>
      </c>
      <c r="BL918" s="177"/>
      <c r="BM918" s="87">
        <v>0</v>
      </c>
      <c r="BN918" s="177"/>
      <c r="BO918" s="177"/>
      <c r="BP918" s="177"/>
      <c r="BQ918" s="177"/>
      <c r="BR918" s="177"/>
      <c r="BS918" s="177"/>
      <c r="BT918" s="177"/>
      <c r="BU918" s="177"/>
      <c r="BV918" s="177"/>
      <c r="BW918" s="177"/>
      <c r="BX918" s="177"/>
      <c r="BY918" s="177"/>
      <c r="BZ918" s="177"/>
      <c r="CA918" s="177"/>
    </row>
    <row r="919" spans="1:79" x14ac:dyDescent="0.25">
      <c r="A919" s="224" t="s">
        <v>901</v>
      </c>
      <c r="B919" s="216" t="s">
        <v>839</v>
      </c>
      <c r="C919" s="224"/>
      <c r="D919" s="223">
        <f t="shared" ref="D919:BN919" si="299">D920</f>
        <v>0</v>
      </c>
      <c r="E919" s="223">
        <f t="shared" si="299"/>
        <v>0</v>
      </c>
      <c r="F919" s="223">
        <f t="shared" si="299"/>
        <v>0</v>
      </c>
      <c r="G919" s="223">
        <f t="shared" si="299"/>
        <v>0</v>
      </c>
      <c r="H919" s="223">
        <f t="shared" si="299"/>
        <v>0</v>
      </c>
      <c r="I919" s="223">
        <f t="shared" si="299"/>
        <v>0</v>
      </c>
      <c r="J919" s="223">
        <f t="shared" si="299"/>
        <v>0</v>
      </c>
      <c r="K919" s="223">
        <f t="shared" si="299"/>
        <v>0</v>
      </c>
      <c r="L919" s="223">
        <f t="shared" si="299"/>
        <v>0</v>
      </c>
      <c r="M919" s="223">
        <f t="shared" si="299"/>
        <v>0</v>
      </c>
      <c r="N919" s="223">
        <f t="shared" si="299"/>
        <v>0</v>
      </c>
      <c r="O919" s="223">
        <f t="shared" si="299"/>
        <v>0</v>
      </c>
      <c r="P919" s="223">
        <f t="shared" si="299"/>
        <v>0</v>
      </c>
      <c r="Q919" s="223">
        <f t="shared" si="299"/>
        <v>0</v>
      </c>
      <c r="R919" s="223">
        <f t="shared" si="299"/>
        <v>0</v>
      </c>
      <c r="S919" s="223">
        <f t="shared" si="299"/>
        <v>0</v>
      </c>
      <c r="T919" s="223">
        <f t="shared" si="299"/>
        <v>0</v>
      </c>
      <c r="U919" s="223">
        <f t="shared" si="299"/>
        <v>0</v>
      </c>
      <c r="V919" s="223">
        <f t="shared" si="299"/>
        <v>0</v>
      </c>
      <c r="W919" s="223">
        <f t="shared" si="299"/>
        <v>0</v>
      </c>
      <c r="X919" s="223">
        <f t="shared" si="299"/>
        <v>0</v>
      </c>
      <c r="Y919" s="223">
        <f t="shared" si="299"/>
        <v>0</v>
      </c>
      <c r="Z919" s="223">
        <f t="shared" si="299"/>
        <v>0</v>
      </c>
      <c r="AA919" s="223">
        <f t="shared" si="299"/>
        <v>0</v>
      </c>
      <c r="AB919" s="223">
        <f t="shared" si="299"/>
        <v>0</v>
      </c>
      <c r="AC919" s="223">
        <f t="shared" si="299"/>
        <v>0</v>
      </c>
      <c r="AD919" s="223">
        <f t="shared" si="299"/>
        <v>0</v>
      </c>
      <c r="AE919" s="223">
        <f t="shared" si="299"/>
        <v>0</v>
      </c>
      <c r="AF919" s="223">
        <f t="shared" si="299"/>
        <v>0</v>
      </c>
      <c r="AG919" s="223">
        <f t="shared" si="299"/>
        <v>0</v>
      </c>
      <c r="AH919" s="223">
        <f t="shared" si="299"/>
        <v>0</v>
      </c>
      <c r="AI919" s="223">
        <f t="shared" si="299"/>
        <v>0</v>
      </c>
      <c r="AJ919" s="223">
        <f t="shared" si="299"/>
        <v>0</v>
      </c>
      <c r="AK919" s="223">
        <f t="shared" si="299"/>
        <v>0</v>
      </c>
      <c r="AL919" s="223">
        <f t="shared" si="299"/>
        <v>0</v>
      </c>
      <c r="AM919" s="223">
        <f t="shared" si="299"/>
        <v>0</v>
      </c>
      <c r="AN919" s="223">
        <f t="shared" si="299"/>
        <v>0</v>
      </c>
      <c r="AO919" s="223">
        <f t="shared" si="299"/>
        <v>0.40150670999999999</v>
      </c>
      <c r="AP919" s="223">
        <f t="shared" si="299"/>
        <v>0</v>
      </c>
      <c r="AQ919" s="223">
        <f t="shared" si="299"/>
        <v>0</v>
      </c>
      <c r="AR919" s="223">
        <f t="shared" si="299"/>
        <v>0.09</v>
      </c>
      <c r="AS919" s="223">
        <f t="shared" si="299"/>
        <v>0</v>
      </c>
      <c r="AT919" s="223">
        <f t="shared" si="299"/>
        <v>0</v>
      </c>
      <c r="AU919" s="223">
        <f t="shared" si="299"/>
        <v>0</v>
      </c>
      <c r="AV919" s="223">
        <f t="shared" si="299"/>
        <v>0</v>
      </c>
      <c r="AW919" s="223">
        <f t="shared" si="299"/>
        <v>0</v>
      </c>
      <c r="AX919" s="223">
        <f t="shared" si="299"/>
        <v>0</v>
      </c>
      <c r="AY919" s="223">
        <f t="shared" si="299"/>
        <v>0</v>
      </c>
      <c r="AZ919" s="223">
        <f t="shared" si="299"/>
        <v>0</v>
      </c>
      <c r="BA919" s="223">
        <f t="shared" si="299"/>
        <v>0</v>
      </c>
      <c r="BB919" s="223">
        <f t="shared" si="299"/>
        <v>0</v>
      </c>
      <c r="BC919" s="223">
        <f t="shared" si="299"/>
        <v>0.40150670999999999</v>
      </c>
      <c r="BD919" s="223">
        <f t="shared" si="299"/>
        <v>0</v>
      </c>
      <c r="BE919" s="223">
        <f t="shared" si="299"/>
        <v>0</v>
      </c>
      <c r="BF919" s="223">
        <f t="shared" si="299"/>
        <v>0.09</v>
      </c>
      <c r="BG919" s="223">
        <f t="shared" si="299"/>
        <v>0</v>
      </c>
      <c r="BH919" s="223">
        <f t="shared" si="299"/>
        <v>0</v>
      </c>
      <c r="BI919" s="223">
        <f t="shared" si="299"/>
        <v>0</v>
      </c>
      <c r="BJ919" s="223">
        <f t="shared" si="299"/>
        <v>0</v>
      </c>
      <c r="BK919" s="223">
        <f t="shared" si="299"/>
        <v>0</v>
      </c>
      <c r="BL919" s="223">
        <f t="shared" si="299"/>
        <v>0</v>
      </c>
      <c r="BM919" s="223">
        <f t="shared" si="299"/>
        <v>0</v>
      </c>
      <c r="BN919" s="223">
        <f t="shared" si="299"/>
        <v>0</v>
      </c>
      <c r="BO919" s="223">
        <f t="shared" ref="BO919:CA919" si="300">BO920</f>
        <v>0</v>
      </c>
      <c r="BP919" s="223">
        <f t="shared" si="300"/>
        <v>0</v>
      </c>
      <c r="BQ919" s="223">
        <f t="shared" si="300"/>
        <v>0</v>
      </c>
      <c r="BR919" s="223">
        <f t="shared" si="300"/>
        <v>0</v>
      </c>
      <c r="BS919" s="223">
        <f t="shared" si="300"/>
        <v>0</v>
      </c>
      <c r="BT919" s="223">
        <f t="shared" si="300"/>
        <v>0</v>
      </c>
      <c r="BU919" s="223">
        <f t="shared" si="300"/>
        <v>0</v>
      </c>
      <c r="BV919" s="223">
        <f t="shared" si="300"/>
        <v>0</v>
      </c>
      <c r="BW919" s="223">
        <f t="shared" si="300"/>
        <v>0</v>
      </c>
      <c r="BX919" s="223">
        <f t="shared" si="300"/>
        <v>0</v>
      </c>
      <c r="BY919" s="223">
        <f t="shared" si="300"/>
        <v>0</v>
      </c>
      <c r="BZ919" s="223">
        <f t="shared" si="300"/>
        <v>0</v>
      </c>
      <c r="CA919" s="223">
        <f t="shared" si="300"/>
        <v>0</v>
      </c>
    </row>
    <row r="920" spans="1:79" ht="47.25" x14ac:dyDescent="0.25">
      <c r="A920" s="171" t="s">
        <v>901</v>
      </c>
      <c r="B920" s="85" t="s">
        <v>840</v>
      </c>
      <c r="C920" s="171" t="s">
        <v>2668</v>
      </c>
      <c r="D920" s="87">
        <v>0</v>
      </c>
      <c r="E920" s="66">
        <v>0</v>
      </c>
      <c r="F920" s="66">
        <v>0</v>
      </c>
      <c r="G920" s="66">
        <v>0</v>
      </c>
      <c r="H920" s="66">
        <v>0</v>
      </c>
      <c r="I920" s="66">
        <v>0</v>
      </c>
      <c r="J920" s="66">
        <v>0</v>
      </c>
      <c r="K920" s="66">
        <v>0</v>
      </c>
      <c r="L920" s="66">
        <v>0</v>
      </c>
      <c r="M920" s="66">
        <v>0</v>
      </c>
      <c r="N920" s="66">
        <v>0</v>
      </c>
      <c r="O920" s="66">
        <v>0</v>
      </c>
      <c r="P920" s="66">
        <v>0</v>
      </c>
      <c r="Q920" s="66">
        <v>0</v>
      </c>
      <c r="R920" s="66">
        <v>0</v>
      </c>
      <c r="S920" s="66">
        <v>0</v>
      </c>
      <c r="T920" s="66">
        <v>0</v>
      </c>
      <c r="U920" s="66">
        <v>0</v>
      </c>
      <c r="V920" s="66">
        <v>0</v>
      </c>
      <c r="W920" s="66">
        <v>0</v>
      </c>
      <c r="X920" s="66">
        <v>0</v>
      </c>
      <c r="Y920" s="66">
        <v>0</v>
      </c>
      <c r="Z920" s="66">
        <v>0</v>
      </c>
      <c r="AA920" s="66">
        <v>0</v>
      </c>
      <c r="AB920" s="66">
        <v>0</v>
      </c>
      <c r="AC920" s="66">
        <v>0</v>
      </c>
      <c r="AD920" s="66">
        <v>0</v>
      </c>
      <c r="AE920" s="66">
        <v>0</v>
      </c>
      <c r="AF920" s="66">
        <v>0</v>
      </c>
      <c r="AG920" s="66">
        <v>0</v>
      </c>
      <c r="AH920" s="66">
        <v>0</v>
      </c>
      <c r="AI920" s="177"/>
      <c r="AJ920" s="177"/>
      <c r="AK920" s="177"/>
      <c r="AL920" s="177"/>
      <c r="AM920" s="177"/>
      <c r="AN920" s="177"/>
      <c r="AO920" s="66">
        <v>0.40150670999999999</v>
      </c>
      <c r="AP920" s="66">
        <v>0</v>
      </c>
      <c r="AQ920" s="177"/>
      <c r="AR920" s="66">
        <v>0.09</v>
      </c>
      <c r="AS920" s="177"/>
      <c r="AT920" s="177"/>
      <c r="AU920" s="177"/>
      <c r="AV920" s="66">
        <v>0</v>
      </c>
      <c r="AW920" s="87">
        <v>0</v>
      </c>
      <c r="AX920" s="177"/>
      <c r="AY920" s="87">
        <v>0</v>
      </c>
      <c r="AZ920" s="177"/>
      <c r="BA920" s="177"/>
      <c r="BB920" s="177"/>
      <c r="BC920" s="66">
        <v>0.40150670999999999</v>
      </c>
      <c r="BD920" s="87">
        <v>0</v>
      </c>
      <c r="BE920" s="177"/>
      <c r="BF920" s="87">
        <v>0.09</v>
      </c>
      <c r="BG920" s="177"/>
      <c r="BH920" s="177"/>
      <c r="BI920" s="177"/>
      <c r="BJ920" s="66">
        <v>0</v>
      </c>
      <c r="BK920" s="87">
        <v>0</v>
      </c>
      <c r="BL920" s="177"/>
      <c r="BM920" s="87">
        <v>0</v>
      </c>
      <c r="BN920" s="177"/>
      <c r="BO920" s="177"/>
      <c r="BP920" s="177"/>
      <c r="BQ920" s="177"/>
      <c r="BR920" s="177"/>
      <c r="BS920" s="177"/>
      <c r="BT920" s="177"/>
      <c r="BU920" s="177"/>
      <c r="BV920" s="177"/>
      <c r="BW920" s="177"/>
      <c r="BX920" s="177"/>
      <c r="BY920" s="177"/>
      <c r="BZ920" s="177"/>
      <c r="CA920" s="177"/>
    </row>
    <row r="921" spans="1:79" x14ac:dyDescent="0.25">
      <c r="A921" s="224" t="s">
        <v>901</v>
      </c>
      <c r="B921" s="212" t="s">
        <v>76</v>
      </c>
      <c r="C921" s="224"/>
      <c r="D921" s="223">
        <f t="shared" ref="D921:BN921" si="301">D922</f>
        <v>0</v>
      </c>
      <c r="E921" s="223">
        <f t="shared" si="301"/>
        <v>0</v>
      </c>
      <c r="F921" s="223">
        <f t="shared" si="301"/>
        <v>0</v>
      </c>
      <c r="G921" s="223">
        <f t="shared" si="301"/>
        <v>0</v>
      </c>
      <c r="H921" s="223">
        <f t="shared" si="301"/>
        <v>0</v>
      </c>
      <c r="I921" s="223">
        <f t="shared" si="301"/>
        <v>0</v>
      </c>
      <c r="J921" s="223">
        <f t="shared" si="301"/>
        <v>0</v>
      </c>
      <c r="K921" s="223">
        <f t="shared" si="301"/>
        <v>0</v>
      </c>
      <c r="L921" s="223">
        <f t="shared" si="301"/>
        <v>0</v>
      </c>
      <c r="M921" s="223">
        <f t="shared" si="301"/>
        <v>0</v>
      </c>
      <c r="N921" s="223">
        <f t="shared" si="301"/>
        <v>0</v>
      </c>
      <c r="O921" s="223">
        <f t="shared" si="301"/>
        <v>0</v>
      </c>
      <c r="P921" s="223">
        <f t="shared" si="301"/>
        <v>0</v>
      </c>
      <c r="Q921" s="223">
        <f t="shared" si="301"/>
        <v>0</v>
      </c>
      <c r="R921" s="223">
        <f t="shared" si="301"/>
        <v>0</v>
      </c>
      <c r="S921" s="223">
        <f t="shared" si="301"/>
        <v>0</v>
      </c>
      <c r="T921" s="223">
        <f t="shared" si="301"/>
        <v>0</v>
      </c>
      <c r="U921" s="223">
        <f t="shared" si="301"/>
        <v>0</v>
      </c>
      <c r="V921" s="223">
        <f t="shared" si="301"/>
        <v>0</v>
      </c>
      <c r="W921" s="223">
        <f t="shared" si="301"/>
        <v>0</v>
      </c>
      <c r="X921" s="223">
        <f t="shared" si="301"/>
        <v>0</v>
      </c>
      <c r="Y921" s="223">
        <f t="shared" si="301"/>
        <v>0</v>
      </c>
      <c r="Z921" s="223">
        <f t="shared" si="301"/>
        <v>0</v>
      </c>
      <c r="AA921" s="223">
        <f t="shared" si="301"/>
        <v>0</v>
      </c>
      <c r="AB921" s="223">
        <f t="shared" si="301"/>
        <v>0</v>
      </c>
      <c r="AC921" s="223">
        <f t="shared" si="301"/>
        <v>0</v>
      </c>
      <c r="AD921" s="223">
        <f t="shared" si="301"/>
        <v>0</v>
      </c>
      <c r="AE921" s="223">
        <f t="shared" si="301"/>
        <v>0</v>
      </c>
      <c r="AF921" s="223">
        <f t="shared" si="301"/>
        <v>0</v>
      </c>
      <c r="AG921" s="223">
        <f t="shared" si="301"/>
        <v>0</v>
      </c>
      <c r="AH921" s="223">
        <f t="shared" si="301"/>
        <v>0</v>
      </c>
      <c r="AI921" s="223">
        <f t="shared" si="301"/>
        <v>0</v>
      </c>
      <c r="AJ921" s="223">
        <f t="shared" si="301"/>
        <v>0</v>
      </c>
      <c r="AK921" s="223">
        <f t="shared" si="301"/>
        <v>0</v>
      </c>
      <c r="AL921" s="223">
        <f t="shared" si="301"/>
        <v>0</v>
      </c>
      <c r="AM921" s="223">
        <f t="shared" si="301"/>
        <v>0</v>
      </c>
      <c r="AN921" s="223">
        <f t="shared" si="301"/>
        <v>0</v>
      </c>
      <c r="AO921" s="223">
        <f t="shared" si="301"/>
        <v>0</v>
      </c>
      <c r="AP921" s="223">
        <f t="shared" si="301"/>
        <v>0</v>
      </c>
      <c r="AQ921" s="223">
        <f t="shared" si="301"/>
        <v>0</v>
      </c>
      <c r="AR921" s="223">
        <f t="shared" si="301"/>
        <v>0</v>
      </c>
      <c r="AS921" s="223">
        <f t="shared" si="301"/>
        <v>0</v>
      </c>
      <c r="AT921" s="223">
        <f t="shared" si="301"/>
        <v>0</v>
      </c>
      <c r="AU921" s="223">
        <f t="shared" si="301"/>
        <v>0</v>
      </c>
      <c r="AV921" s="223">
        <f t="shared" si="301"/>
        <v>0</v>
      </c>
      <c r="AW921" s="223">
        <f t="shared" si="301"/>
        <v>0</v>
      </c>
      <c r="AX921" s="223">
        <f t="shared" si="301"/>
        <v>0</v>
      </c>
      <c r="AY921" s="223">
        <f t="shared" si="301"/>
        <v>0</v>
      </c>
      <c r="AZ921" s="223">
        <f t="shared" si="301"/>
        <v>0</v>
      </c>
      <c r="BA921" s="223">
        <f t="shared" si="301"/>
        <v>0</v>
      </c>
      <c r="BB921" s="223">
        <f t="shared" si="301"/>
        <v>0</v>
      </c>
      <c r="BC921" s="223">
        <f t="shared" si="301"/>
        <v>0</v>
      </c>
      <c r="BD921" s="223">
        <f t="shared" si="301"/>
        <v>0</v>
      </c>
      <c r="BE921" s="223">
        <f t="shared" si="301"/>
        <v>0</v>
      </c>
      <c r="BF921" s="223">
        <f t="shared" si="301"/>
        <v>0</v>
      </c>
      <c r="BG921" s="223">
        <f t="shared" si="301"/>
        <v>0</v>
      </c>
      <c r="BH921" s="223">
        <f t="shared" si="301"/>
        <v>0</v>
      </c>
      <c r="BI921" s="223">
        <f t="shared" si="301"/>
        <v>0</v>
      </c>
      <c r="BJ921" s="223">
        <f t="shared" si="301"/>
        <v>0</v>
      </c>
      <c r="BK921" s="223">
        <f t="shared" si="301"/>
        <v>0</v>
      </c>
      <c r="BL921" s="223">
        <f t="shared" si="301"/>
        <v>0</v>
      </c>
      <c r="BM921" s="223">
        <f t="shared" si="301"/>
        <v>0</v>
      </c>
      <c r="BN921" s="223">
        <f t="shared" si="301"/>
        <v>0</v>
      </c>
      <c r="BO921" s="223">
        <f t="shared" ref="BO921:CA921" si="302">BO922</f>
        <v>0</v>
      </c>
      <c r="BP921" s="223">
        <f t="shared" si="302"/>
        <v>0</v>
      </c>
      <c r="BQ921" s="223">
        <f t="shared" si="302"/>
        <v>0</v>
      </c>
      <c r="BR921" s="223">
        <f t="shared" si="302"/>
        <v>0</v>
      </c>
      <c r="BS921" s="223">
        <f t="shared" si="302"/>
        <v>0</v>
      </c>
      <c r="BT921" s="223">
        <f t="shared" si="302"/>
        <v>0</v>
      </c>
      <c r="BU921" s="223">
        <f t="shared" si="302"/>
        <v>0</v>
      </c>
      <c r="BV921" s="223">
        <f t="shared" si="302"/>
        <v>0</v>
      </c>
      <c r="BW921" s="223">
        <f t="shared" si="302"/>
        <v>0</v>
      </c>
      <c r="BX921" s="223">
        <f t="shared" si="302"/>
        <v>0</v>
      </c>
      <c r="BY921" s="223">
        <f t="shared" si="302"/>
        <v>0</v>
      </c>
      <c r="BZ921" s="223">
        <f t="shared" si="302"/>
        <v>0</v>
      </c>
      <c r="CA921" s="223">
        <f t="shared" si="302"/>
        <v>0</v>
      </c>
    </row>
    <row r="922" spans="1:79" ht="47.25" x14ac:dyDescent="0.25">
      <c r="A922" s="171" t="s">
        <v>901</v>
      </c>
      <c r="B922" s="85" t="s">
        <v>841</v>
      </c>
      <c r="C922" s="171" t="s">
        <v>2669</v>
      </c>
      <c r="D922" s="87">
        <v>0</v>
      </c>
      <c r="E922" s="66">
        <v>0</v>
      </c>
      <c r="F922" s="66">
        <v>0</v>
      </c>
      <c r="G922" s="66">
        <v>0</v>
      </c>
      <c r="H922" s="66">
        <v>0</v>
      </c>
      <c r="I922" s="66">
        <v>0</v>
      </c>
      <c r="J922" s="66">
        <v>0</v>
      </c>
      <c r="K922" s="66">
        <v>0</v>
      </c>
      <c r="L922" s="66">
        <v>0</v>
      </c>
      <c r="M922" s="66">
        <v>0</v>
      </c>
      <c r="N922" s="66">
        <v>0</v>
      </c>
      <c r="O922" s="66">
        <v>0</v>
      </c>
      <c r="P922" s="66">
        <v>0</v>
      </c>
      <c r="Q922" s="66">
        <v>0</v>
      </c>
      <c r="R922" s="66">
        <v>0</v>
      </c>
      <c r="S922" s="66">
        <v>0</v>
      </c>
      <c r="T922" s="66">
        <v>0</v>
      </c>
      <c r="U922" s="66">
        <v>0</v>
      </c>
      <c r="V922" s="66">
        <v>0</v>
      </c>
      <c r="W922" s="66">
        <v>0</v>
      </c>
      <c r="X922" s="66">
        <v>0</v>
      </c>
      <c r="Y922" s="66">
        <v>0</v>
      </c>
      <c r="Z922" s="66">
        <v>0</v>
      </c>
      <c r="AA922" s="66">
        <v>0</v>
      </c>
      <c r="AB922" s="66">
        <v>0</v>
      </c>
      <c r="AC922" s="66">
        <v>0</v>
      </c>
      <c r="AD922" s="66">
        <v>0</v>
      </c>
      <c r="AE922" s="66">
        <v>0</v>
      </c>
      <c r="AF922" s="66">
        <v>0</v>
      </c>
      <c r="AG922" s="66">
        <v>0</v>
      </c>
      <c r="AH922" s="66"/>
      <c r="AI922" s="177"/>
      <c r="AJ922" s="177"/>
      <c r="AK922" s="177"/>
      <c r="AL922" s="177"/>
      <c r="AM922" s="177"/>
      <c r="AN922" s="177"/>
      <c r="AO922" s="66">
        <v>0</v>
      </c>
      <c r="AP922" s="66">
        <v>0</v>
      </c>
      <c r="AQ922" s="177"/>
      <c r="AR922" s="66">
        <v>0</v>
      </c>
      <c r="AS922" s="177"/>
      <c r="AT922" s="177"/>
      <c r="AU922" s="177"/>
      <c r="AV922" s="66"/>
      <c r="AW922" s="87">
        <v>0</v>
      </c>
      <c r="AX922" s="177"/>
      <c r="AY922" s="87">
        <v>0</v>
      </c>
      <c r="AZ922" s="177"/>
      <c r="BA922" s="177"/>
      <c r="BB922" s="177"/>
      <c r="BC922" s="66"/>
      <c r="BD922" s="87">
        <v>0</v>
      </c>
      <c r="BE922" s="177"/>
      <c r="BF922" s="87">
        <v>0</v>
      </c>
      <c r="BG922" s="177"/>
      <c r="BH922" s="177"/>
      <c r="BI922" s="177"/>
      <c r="BJ922" s="66">
        <v>0</v>
      </c>
      <c r="BK922" s="87">
        <v>0</v>
      </c>
      <c r="BL922" s="177"/>
      <c r="BM922" s="87">
        <v>0</v>
      </c>
      <c r="BN922" s="177"/>
      <c r="BO922" s="177"/>
      <c r="BP922" s="177"/>
      <c r="BQ922" s="177"/>
      <c r="BR922" s="177"/>
      <c r="BS922" s="177"/>
      <c r="BT922" s="177"/>
      <c r="BU922" s="177"/>
      <c r="BV922" s="177"/>
      <c r="BW922" s="177"/>
      <c r="BX922" s="177"/>
      <c r="BY922" s="177"/>
      <c r="BZ922" s="177"/>
      <c r="CA922" s="177"/>
    </row>
    <row r="923" spans="1:79" x14ac:dyDescent="0.25">
      <c r="A923" s="224" t="s">
        <v>901</v>
      </c>
      <c r="B923" s="212" t="s">
        <v>45</v>
      </c>
      <c r="C923" s="224"/>
      <c r="D923" s="223">
        <f t="shared" ref="D923:BN923" si="303">SUM(D924:D927)</f>
        <v>13.333599999999999</v>
      </c>
      <c r="E923" s="223">
        <f t="shared" ref="E923" si="304">SUM(E924:E927)</f>
        <v>0</v>
      </c>
      <c r="F923" s="223">
        <f t="shared" si="303"/>
        <v>2.7096500000000003</v>
      </c>
      <c r="G923" s="223">
        <f t="shared" si="303"/>
        <v>0</v>
      </c>
      <c r="H923" s="223">
        <f t="shared" si="303"/>
        <v>0</v>
      </c>
      <c r="I923" s="223">
        <f t="shared" si="303"/>
        <v>0.3</v>
      </c>
      <c r="J923" s="223">
        <f t="shared" si="303"/>
        <v>0</v>
      </c>
      <c r="K923" s="223">
        <f t="shared" si="303"/>
        <v>0</v>
      </c>
      <c r="L923" s="223">
        <f t="shared" si="303"/>
        <v>0</v>
      </c>
      <c r="M923" s="223">
        <f t="shared" si="303"/>
        <v>0</v>
      </c>
      <c r="N923" s="223">
        <f t="shared" si="303"/>
        <v>0</v>
      </c>
      <c r="O923" s="223">
        <f t="shared" si="303"/>
        <v>0</v>
      </c>
      <c r="P923" s="223">
        <f t="shared" si="303"/>
        <v>0</v>
      </c>
      <c r="Q923" s="223">
        <f t="shared" si="303"/>
        <v>0</v>
      </c>
      <c r="R923" s="223">
        <f t="shared" si="303"/>
        <v>0</v>
      </c>
      <c r="S923" s="223">
        <f t="shared" si="303"/>
        <v>0</v>
      </c>
      <c r="T923" s="223">
        <f t="shared" si="303"/>
        <v>0</v>
      </c>
      <c r="U923" s="223">
        <f t="shared" si="303"/>
        <v>0</v>
      </c>
      <c r="V923" s="223">
        <f t="shared" si="303"/>
        <v>0</v>
      </c>
      <c r="W923" s="223">
        <f t="shared" si="303"/>
        <v>0</v>
      </c>
      <c r="X923" s="223">
        <f t="shared" si="303"/>
        <v>0</v>
      </c>
      <c r="Y923" s="223">
        <f t="shared" si="303"/>
        <v>0</v>
      </c>
      <c r="Z923" s="223">
        <f t="shared" si="303"/>
        <v>0</v>
      </c>
      <c r="AA923" s="223">
        <f t="shared" si="303"/>
        <v>0</v>
      </c>
      <c r="AB923" s="223">
        <f t="shared" si="303"/>
        <v>0</v>
      </c>
      <c r="AC923" s="223">
        <f t="shared" si="303"/>
        <v>0</v>
      </c>
      <c r="AD923" s="223">
        <f t="shared" si="303"/>
        <v>0</v>
      </c>
      <c r="AE923" s="223">
        <f t="shared" si="303"/>
        <v>0</v>
      </c>
      <c r="AF923" s="223">
        <f t="shared" si="303"/>
        <v>0</v>
      </c>
      <c r="AG923" s="223">
        <f t="shared" si="303"/>
        <v>0</v>
      </c>
      <c r="AH923" s="223">
        <f t="shared" si="303"/>
        <v>2.7096500000000003</v>
      </c>
      <c r="AI923" s="223">
        <f t="shared" si="303"/>
        <v>0</v>
      </c>
      <c r="AJ923" s="223">
        <f t="shared" si="303"/>
        <v>0</v>
      </c>
      <c r="AK923" s="223">
        <f t="shared" si="303"/>
        <v>0.3</v>
      </c>
      <c r="AL923" s="223">
        <f t="shared" si="303"/>
        <v>0</v>
      </c>
      <c r="AM923" s="223">
        <f t="shared" si="303"/>
        <v>0</v>
      </c>
      <c r="AN923" s="223">
        <f t="shared" si="303"/>
        <v>0</v>
      </c>
      <c r="AO923" s="223">
        <f t="shared" si="303"/>
        <v>0</v>
      </c>
      <c r="AP923" s="223">
        <f t="shared" si="303"/>
        <v>0</v>
      </c>
      <c r="AQ923" s="223">
        <f t="shared" si="303"/>
        <v>0</v>
      </c>
      <c r="AR923" s="223">
        <f t="shared" si="303"/>
        <v>0</v>
      </c>
      <c r="AS923" s="223">
        <f t="shared" si="303"/>
        <v>0</v>
      </c>
      <c r="AT923" s="223">
        <f t="shared" si="303"/>
        <v>0</v>
      </c>
      <c r="AU923" s="223">
        <f t="shared" si="303"/>
        <v>0</v>
      </c>
      <c r="AV923" s="223">
        <f t="shared" si="303"/>
        <v>0</v>
      </c>
      <c r="AW923" s="223">
        <f t="shared" si="303"/>
        <v>0</v>
      </c>
      <c r="AX923" s="223">
        <f t="shared" si="303"/>
        <v>0</v>
      </c>
      <c r="AY923" s="223">
        <f t="shared" si="303"/>
        <v>0</v>
      </c>
      <c r="AZ923" s="223">
        <f t="shared" si="303"/>
        <v>0</v>
      </c>
      <c r="BA923" s="223">
        <f t="shared" si="303"/>
        <v>0</v>
      </c>
      <c r="BB923" s="223">
        <f t="shared" si="303"/>
        <v>0</v>
      </c>
      <c r="BC923" s="223">
        <f t="shared" si="303"/>
        <v>0</v>
      </c>
      <c r="BD923" s="223">
        <f t="shared" si="303"/>
        <v>0</v>
      </c>
      <c r="BE923" s="223">
        <f t="shared" si="303"/>
        <v>0</v>
      </c>
      <c r="BF923" s="223">
        <f t="shared" si="303"/>
        <v>0</v>
      </c>
      <c r="BG923" s="223">
        <f t="shared" si="303"/>
        <v>0</v>
      </c>
      <c r="BH923" s="223">
        <f t="shared" si="303"/>
        <v>0</v>
      </c>
      <c r="BI923" s="223">
        <f t="shared" si="303"/>
        <v>0</v>
      </c>
      <c r="BJ923" s="223">
        <f t="shared" si="303"/>
        <v>0</v>
      </c>
      <c r="BK923" s="223">
        <f t="shared" si="303"/>
        <v>0</v>
      </c>
      <c r="BL923" s="223">
        <f t="shared" si="303"/>
        <v>0</v>
      </c>
      <c r="BM923" s="223">
        <f t="shared" si="303"/>
        <v>0</v>
      </c>
      <c r="BN923" s="223">
        <f t="shared" si="303"/>
        <v>0</v>
      </c>
      <c r="BO923" s="223">
        <f t="shared" ref="BO923:CA923" si="305">SUM(BO924:BO927)</f>
        <v>0</v>
      </c>
      <c r="BP923" s="223">
        <f t="shared" si="305"/>
        <v>0</v>
      </c>
      <c r="BQ923" s="223">
        <f t="shared" si="305"/>
        <v>0</v>
      </c>
      <c r="BR923" s="223">
        <f t="shared" si="305"/>
        <v>0</v>
      </c>
      <c r="BS923" s="223">
        <f t="shared" si="305"/>
        <v>0</v>
      </c>
      <c r="BT923" s="223">
        <f t="shared" si="305"/>
        <v>0</v>
      </c>
      <c r="BU923" s="223">
        <f t="shared" si="305"/>
        <v>0</v>
      </c>
      <c r="BV923" s="223">
        <f t="shared" si="305"/>
        <v>0</v>
      </c>
      <c r="BW923" s="223">
        <f t="shared" si="305"/>
        <v>0</v>
      </c>
      <c r="BX923" s="223">
        <f t="shared" si="305"/>
        <v>0</v>
      </c>
      <c r="BY923" s="223">
        <f t="shared" si="305"/>
        <v>0</v>
      </c>
      <c r="BZ923" s="223">
        <f t="shared" si="305"/>
        <v>0</v>
      </c>
      <c r="CA923" s="223">
        <f t="shared" si="305"/>
        <v>0</v>
      </c>
    </row>
    <row r="924" spans="1:79" ht="63" x14ac:dyDescent="0.25">
      <c r="A924" s="171" t="s">
        <v>901</v>
      </c>
      <c r="B924" s="85" t="s">
        <v>124</v>
      </c>
      <c r="C924" s="171" t="s">
        <v>2670</v>
      </c>
      <c r="D924" s="87">
        <v>1.8767799999999999</v>
      </c>
      <c r="E924" s="66">
        <v>0</v>
      </c>
      <c r="F924" s="66">
        <v>0</v>
      </c>
      <c r="G924" s="177">
        <v>0</v>
      </c>
      <c r="H924" s="66">
        <v>0</v>
      </c>
      <c r="I924" s="177">
        <v>0</v>
      </c>
      <c r="J924" s="66">
        <v>0</v>
      </c>
      <c r="K924" s="66">
        <v>0</v>
      </c>
      <c r="L924" s="66">
        <v>0</v>
      </c>
      <c r="M924" s="66">
        <v>0</v>
      </c>
      <c r="N924" s="66">
        <v>0</v>
      </c>
      <c r="O924" s="66">
        <v>0</v>
      </c>
      <c r="P924" s="66">
        <v>0</v>
      </c>
      <c r="Q924" s="66">
        <v>0</v>
      </c>
      <c r="R924" s="66">
        <v>0</v>
      </c>
      <c r="S924" s="66">
        <v>0</v>
      </c>
      <c r="T924" s="66">
        <v>0</v>
      </c>
      <c r="U924" s="66">
        <v>0</v>
      </c>
      <c r="V924" s="66">
        <v>0</v>
      </c>
      <c r="W924" s="66">
        <v>0</v>
      </c>
      <c r="X924" s="66">
        <v>0</v>
      </c>
      <c r="Y924" s="66">
        <v>0</v>
      </c>
      <c r="Z924" s="66">
        <v>0</v>
      </c>
      <c r="AA924" s="66">
        <v>0</v>
      </c>
      <c r="AB924" s="66">
        <v>0</v>
      </c>
      <c r="AC924" s="66">
        <v>0</v>
      </c>
      <c r="AD924" s="66">
        <v>0</v>
      </c>
      <c r="AE924" s="66">
        <v>0</v>
      </c>
      <c r="AF924" s="66">
        <v>0</v>
      </c>
      <c r="AG924" s="66">
        <v>0</v>
      </c>
      <c r="AH924" s="66">
        <v>0</v>
      </c>
      <c r="AI924" s="177">
        <v>0</v>
      </c>
      <c r="AJ924" s="177"/>
      <c r="AK924" s="177">
        <v>0</v>
      </c>
      <c r="AL924" s="177"/>
      <c r="AM924" s="177"/>
      <c r="AN924" s="177"/>
      <c r="AO924" s="66">
        <v>0</v>
      </c>
      <c r="AP924" s="66">
        <v>0</v>
      </c>
      <c r="AQ924" s="177"/>
      <c r="AR924" s="66">
        <v>0</v>
      </c>
      <c r="AS924" s="177"/>
      <c r="AT924" s="177"/>
      <c r="AU924" s="177"/>
      <c r="AV924" s="66">
        <v>0</v>
      </c>
      <c r="AW924" s="87">
        <v>0</v>
      </c>
      <c r="AX924" s="177"/>
      <c r="AY924" s="87">
        <v>0</v>
      </c>
      <c r="AZ924" s="177"/>
      <c r="BA924" s="177"/>
      <c r="BB924" s="177"/>
      <c r="BC924" s="66">
        <v>0</v>
      </c>
      <c r="BD924" s="87">
        <v>0</v>
      </c>
      <c r="BE924" s="177"/>
      <c r="BF924" s="87">
        <v>0</v>
      </c>
      <c r="BG924" s="177"/>
      <c r="BH924" s="177"/>
      <c r="BI924" s="177"/>
      <c r="BJ924" s="66">
        <v>0</v>
      </c>
      <c r="BK924" s="87">
        <v>0</v>
      </c>
      <c r="BL924" s="177"/>
      <c r="BM924" s="87">
        <v>0</v>
      </c>
      <c r="BN924" s="177"/>
      <c r="BO924" s="177"/>
      <c r="BP924" s="177"/>
      <c r="BQ924" s="177"/>
      <c r="BR924" s="177"/>
      <c r="BS924" s="177"/>
      <c r="BT924" s="177"/>
      <c r="BU924" s="177"/>
      <c r="BV924" s="177"/>
      <c r="BW924" s="177"/>
      <c r="BX924" s="177"/>
      <c r="BY924" s="177"/>
      <c r="BZ924" s="177"/>
      <c r="CA924" s="177"/>
    </row>
    <row r="925" spans="1:79" ht="63" x14ac:dyDescent="0.25">
      <c r="A925" s="171" t="s">
        <v>901</v>
      </c>
      <c r="B925" s="85" t="s">
        <v>125</v>
      </c>
      <c r="C925" s="171" t="s">
        <v>2671</v>
      </c>
      <c r="D925" s="87">
        <v>3.02894</v>
      </c>
      <c r="E925" s="66">
        <v>0</v>
      </c>
      <c r="F925" s="66">
        <v>0</v>
      </c>
      <c r="G925" s="177">
        <v>0</v>
      </c>
      <c r="H925" s="66">
        <v>0</v>
      </c>
      <c r="I925" s="177">
        <v>0</v>
      </c>
      <c r="J925" s="66">
        <v>0</v>
      </c>
      <c r="K925" s="66">
        <v>0</v>
      </c>
      <c r="L925" s="66">
        <v>0</v>
      </c>
      <c r="M925" s="66">
        <v>0</v>
      </c>
      <c r="N925" s="66">
        <v>0</v>
      </c>
      <c r="O925" s="66">
        <v>0</v>
      </c>
      <c r="P925" s="66">
        <v>0</v>
      </c>
      <c r="Q925" s="66">
        <v>0</v>
      </c>
      <c r="R925" s="66">
        <v>0</v>
      </c>
      <c r="S925" s="66">
        <v>0</v>
      </c>
      <c r="T925" s="66">
        <v>0</v>
      </c>
      <c r="U925" s="66">
        <v>0</v>
      </c>
      <c r="V925" s="66">
        <v>0</v>
      </c>
      <c r="W925" s="66">
        <v>0</v>
      </c>
      <c r="X925" s="66">
        <v>0</v>
      </c>
      <c r="Y925" s="66">
        <v>0</v>
      </c>
      <c r="Z925" s="66">
        <v>0</v>
      </c>
      <c r="AA925" s="66">
        <v>0</v>
      </c>
      <c r="AB925" s="66">
        <v>0</v>
      </c>
      <c r="AC925" s="66">
        <v>0</v>
      </c>
      <c r="AD925" s="66">
        <v>0</v>
      </c>
      <c r="AE925" s="66">
        <v>0</v>
      </c>
      <c r="AF925" s="66">
        <v>0</v>
      </c>
      <c r="AG925" s="66">
        <v>0</v>
      </c>
      <c r="AH925" s="66">
        <v>0</v>
      </c>
      <c r="AI925" s="177">
        <v>0</v>
      </c>
      <c r="AJ925" s="177"/>
      <c r="AK925" s="177">
        <v>0</v>
      </c>
      <c r="AL925" s="177"/>
      <c r="AM925" s="177"/>
      <c r="AN925" s="177"/>
      <c r="AO925" s="66">
        <v>0</v>
      </c>
      <c r="AP925" s="66">
        <v>0</v>
      </c>
      <c r="AQ925" s="177"/>
      <c r="AR925" s="66">
        <v>0</v>
      </c>
      <c r="AS925" s="177"/>
      <c r="AT925" s="177"/>
      <c r="AU925" s="177"/>
      <c r="AV925" s="66">
        <v>0</v>
      </c>
      <c r="AW925" s="87">
        <v>0</v>
      </c>
      <c r="AX925" s="177"/>
      <c r="AY925" s="87">
        <v>0</v>
      </c>
      <c r="AZ925" s="177"/>
      <c r="BA925" s="177"/>
      <c r="BB925" s="177"/>
      <c r="BC925" s="66">
        <v>0</v>
      </c>
      <c r="BD925" s="87">
        <v>0</v>
      </c>
      <c r="BE925" s="177"/>
      <c r="BF925" s="87">
        <v>0</v>
      </c>
      <c r="BG925" s="177"/>
      <c r="BH925" s="177"/>
      <c r="BI925" s="177"/>
      <c r="BJ925" s="66">
        <v>0</v>
      </c>
      <c r="BK925" s="87">
        <v>0</v>
      </c>
      <c r="BL925" s="177"/>
      <c r="BM925" s="87">
        <v>0</v>
      </c>
      <c r="BN925" s="177"/>
      <c r="BO925" s="177"/>
      <c r="BP925" s="177"/>
      <c r="BQ925" s="177"/>
      <c r="BR925" s="177"/>
      <c r="BS925" s="177"/>
      <c r="BT925" s="177"/>
      <c r="BU925" s="177"/>
      <c r="BV925" s="177"/>
      <c r="BW925" s="177"/>
      <c r="BX925" s="177"/>
      <c r="BY925" s="177"/>
      <c r="BZ925" s="177"/>
      <c r="CA925" s="177"/>
    </row>
    <row r="926" spans="1:79" ht="47.25" x14ac:dyDescent="0.25">
      <c r="A926" s="171" t="s">
        <v>901</v>
      </c>
      <c r="B926" s="85" t="s">
        <v>842</v>
      </c>
      <c r="C926" s="171" t="s">
        <v>2672</v>
      </c>
      <c r="D926" s="87">
        <v>2.7096499999999999</v>
      </c>
      <c r="E926" s="66">
        <v>0</v>
      </c>
      <c r="F926" s="66">
        <v>2.7096500000000003</v>
      </c>
      <c r="G926" s="177">
        <v>0</v>
      </c>
      <c r="H926" s="66">
        <v>0</v>
      </c>
      <c r="I926" s="177">
        <v>0.3</v>
      </c>
      <c r="J926" s="66">
        <v>0</v>
      </c>
      <c r="K926" s="66">
        <v>0</v>
      </c>
      <c r="L926" s="66">
        <v>0</v>
      </c>
      <c r="M926" s="66">
        <v>0</v>
      </c>
      <c r="N926" s="66">
        <v>0</v>
      </c>
      <c r="O926" s="66">
        <v>0</v>
      </c>
      <c r="P926" s="66">
        <v>0</v>
      </c>
      <c r="Q926" s="66">
        <v>0</v>
      </c>
      <c r="R926" s="66">
        <v>0</v>
      </c>
      <c r="S926" s="66">
        <v>0</v>
      </c>
      <c r="T926" s="66">
        <v>0</v>
      </c>
      <c r="U926" s="66">
        <v>0</v>
      </c>
      <c r="V926" s="66">
        <v>0</v>
      </c>
      <c r="W926" s="66">
        <v>0</v>
      </c>
      <c r="X926" s="66">
        <v>0</v>
      </c>
      <c r="Y926" s="66">
        <v>0</v>
      </c>
      <c r="Z926" s="66">
        <v>0</v>
      </c>
      <c r="AA926" s="66">
        <v>0</v>
      </c>
      <c r="AB926" s="66">
        <v>0</v>
      </c>
      <c r="AC926" s="66">
        <v>0</v>
      </c>
      <c r="AD926" s="66">
        <v>0</v>
      </c>
      <c r="AE926" s="66">
        <v>0</v>
      </c>
      <c r="AF926" s="66">
        <v>0</v>
      </c>
      <c r="AG926" s="66">
        <v>0</v>
      </c>
      <c r="AH926" s="66">
        <v>2.7096500000000003</v>
      </c>
      <c r="AI926" s="177">
        <v>0</v>
      </c>
      <c r="AJ926" s="177"/>
      <c r="AK926" s="177">
        <v>0.3</v>
      </c>
      <c r="AL926" s="177"/>
      <c r="AM926" s="177"/>
      <c r="AN926" s="177"/>
      <c r="AO926" s="66">
        <v>0</v>
      </c>
      <c r="AP926" s="66">
        <v>0</v>
      </c>
      <c r="AQ926" s="177"/>
      <c r="AR926" s="66">
        <v>0</v>
      </c>
      <c r="AS926" s="177"/>
      <c r="AT926" s="177"/>
      <c r="AU926" s="177"/>
      <c r="AV926" s="66">
        <v>0</v>
      </c>
      <c r="AW926" s="87">
        <v>0</v>
      </c>
      <c r="AX926" s="177"/>
      <c r="AY926" s="87">
        <v>0</v>
      </c>
      <c r="AZ926" s="177"/>
      <c r="BA926" s="177"/>
      <c r="BB926" s="177"/>
      <c r="BC926" s="66">
        <v>0</v>
      </c>
      <c r="BD926" s="87">
        <v>0</v>
      </c>
      <c r="BE926" s="177"/>
      <c r="BF926" s="87">
        <v>0</v>
      </c>
      <c r="BG926" s="177"/>
      <c r="BH926" s="177"/>
      <c r="BI926" s="177"/>
      <c r="BJ926" s="66">
        <v>0</v>
      </c>
      <c r="BK926" s="87">
        <v>0</v>
      </c>
      <c r="BL926" s="177"/>
      <c r="BM926" s="87">
        <v>0</v>
      </c>
      <c r="BN926" s="177"/>
      <c r="BO926" s="177"/>
      <c r="BP926" s="177"/>
      <c r="BQ926" s="177"/>
      <c r="BR926" s="177"/>
      <c r="BS926" s="177"/>
      <c r="BT926" s="177"/>
      <c r="BU926" s="177"/>
      <c r="BV926" s="177"/>
      <c r="BW926" s="177"/>
      <c r="BX926" s="177"/>
      <c r="BY926" s="177"/>
      <c r="BZ926" s="177"/>
      <c r="CA926" s="177"/>
    </row>
    <row r="927" spans="1:79" ht="78.75" x14ac:dyDescent="0.25">
      <c r="A927" s="171" t="s">
        <v>901</v>
      </c>
      <c r="B927" s="85" t="s">
        <v>126</v>
      </c>
      <c r="C927" s="171" t="s">
        <v>2673</v>
      </c>
      <c r="D927" s="87">
        <v>5.7182299999999993</v>
      </c>
      <c r="E927" s="66">
        <v>0</v>
      </c>
      <c r="F927" s="66">
        <v>0</v>
      </c>
      <c r="G927" s="177">
        <v>0</v>
      </c>
      <c r="H927" s="66">
        <v>0</v>
      </c>
      <c r="I927" s="177">
        <v>0</v>
      </c>
      <c r="J927" s="66">
        <v>0</v>
      </c>
      <c r="K927" s="66">
        <v>0</v>
      </c>
      <c r="L927" s="66">
        <v>0</v>
      </c>
      <c r="M927" s="66">
        <v>0</v>
      </c>
      <c r="N927" s="66">
        <v>0</v>
      </c>
      <c r="O927" s="66">
        <v>0</v>
      </c>
      <c r="P927" s="66">
        <v>0</v>
      </c>
      <c r="Q927" s="66">
        <v>0</v>
      </c>
      <c r="R927" s="66">
        <v>0</v>
      </c>
      <c r="S927" s="66">
        <v>0</v>
      </c>
      <c r="T927" s="66">
        <v>0</v>
      </c>
      <c r="U927" s="66">
        <v>0</v>
      </c>
      <c r="V927" s="66">
        <v>0</v>
      </c>
      <c r="W927" s="66">
        <v>0</v>
      </c>
      <c r="X927" s="66">
        <v>0</v>
      </c>
      <c r="Y927" s="66">
        <v>0</v>
      </c>
      <c r="Z927" s="66">
        <v>0</v>
      </c>
      <c r="AA927" s="66">
        <v>0</v>
      </c>
      <c r="AB927" s="66">
        <v>0</v>
      </c>
      <c r="AC927" s="66">
        <v>0</v>
      </c>
      <c r="AD927" s="66">
        <v>0</v>
      </c>
      <c r="AE927" s="66">
        <v>0</v>
      </c>
      <c r="AF927" s="66">
        <v>0</v>
      </c>
      <c r="AG927" s="66">
        <v>0</v>
      </c>
      <c r="AH927" s="66">
        <v>0</v>
      </c>
      <c r="AI927" s="177">
        <v>0</v>
      </c>
      <c r="AJ927" s="177"/>
      <c r="AK927" s="177">
        <v>0</v>
      </c>
      <c r="AL927" s="177"/>
      <c r="AM927" s="177"/>
      <c r="AN927" s="177"/>
      <c r="AO927" s="66">
        <v>0</v>
      </c>
      <c r="AP927" s="66">
        <v>0</v>
      </c>
      <c r="AQ927" s="177"/>
      <c r="AR927" s="66">
        <v>0</v>
      </c>
      <c r="AS927" s="177"/>
      <c r="AT927" s="177"/>
      <c r="AU927" s="177"/>
      <c r="AV927" s="66">
        <v>0</v>
      </c>
      <c r="AW927" s="87">
        <v>0</v>
      </c>
      <c r="AX927" s="177"/>
      <c r="AY927" s="87">
        <v>0</v>
      </c>
      <c r="AZ927" s="177"/>
      <c r="BA927" s="177"/>
      <c r="BB927" s="177"/>
      <c r="BC927" s="66">
        <v>0</v>
      </c>
      <c r="BD927" s="87">
        <v>0</v>
      </c>
      <c r="BE927" s="177"/>
      <c r="BF927" s="87">
        <v>0</v>
      </c>
      <c r="BG927" s="177"/>
      <c r="BH927" s="177"/>
      <c r="BI927" s="177"/>
      <c r="BJ927" s="66">
        <v>0</v>
      </c>
      <c r="BK927" s="87">
        <v>0</v>
      </c>
      <c r="BL927" s="177"/>
      <c r="BM927" s="87">
        <v>0</v>
      </c>
      <c r="BN927" s="177"/>
      <c r="BO927" s="177"/>
      <c r="BP927" s="177"/>
      <c r="BQ927" s="177"/>
      <c r="BR927" s="177"/>
      <c r="BS927" s="177"/>
      <c r="BT927" s="177"/>
      <c r="BU927" s="177"/>
      <c r="BV927" s="177"/>
      <c r="BW927" s="177"/>
      <c r="BX927" s="177"/>
      <c r="BY927" s="177"/>
      <c r="BZ927" s="177"/>
      <c r="CA927" s="177"/>
    </row>
    <row r="928" spans="1:79" x14ac:dyDescent="0.25">
      <c r="A928" s="224" t="s">
        <v>901</v>
      </c>
      <c r="B928" s="212" t="s">
        <v>49</v>
      </c>
      <c r="C928" s="224"/>
      <c r="D928" s="223">
        <f t="shared" ref="D928:BN928" si="306">SUM(D929:D937)</f>
        <v>135.21964001000001</v>
      </c>
      <c r="E928" s="223">
        <f t="shared" ref="E928" si="307">SUM(E929:E937)</f>
        <v>0</v>
      </c>
      <c r="F928" s="223">
        <f t="shared" si="306"/>
        <v>26.107459999999996</v>
      </c>
      <c r="G928" s="223">
        <f t="shared" si="306"/>
        <v>0.5</v>
      </c>
      <c r="H928" s="223">
        <f t="shared" si="306"/>
        <v>0</v>
      </c>
      <c r="I928" s="223">
        <f t="shared" si="306"/>
        <v>3.9279999999999999</v>
      </c>
      <c r="J928" s="223">
        <f t="shared" si="306"/>
        <v>0</v>
      </c>
      <c r="K928" s="223">
        <f t="shared" si="306"/>
        <v>0</v>
      </c>
      <c r="L928" s="223">
        <f t="shared" si="306"/>
        <v>0</v>
      </c>
      <c r="M928" s="223">
        <f t="shared" si="306"/>
        <v>0</v>
      </c>
      <c r="N928" s="223">
        <f t="shared" si="306"/>
        <v>0</v>
      </c>
      <c r="O928" s="223">
        <f t="shared" si="306"/>
        <v>0</v>
      </c>
      <c r="P928" s="223">
        <f t="shared" si="306"/>
        <v>0</v>
      </c>
      <c r="Q928" s="223">
        <f t="shared" si="306"/>
        <v>0</v>
      </c>
      <c r="R928" s="223">
        <f t="shared" si="306"/>
        <v>0</v>
      </c>
      <c r="S928" s="223">
        <f t="shared" si="306"/>
        <v>0</v>
      </c>
      <c r="T928" s="223">
        <f t="shared" si="306"/>
        <v>0</v>
      </c>
      <c r="U928" s="223">
        <f t="shared" si="306"/>
        <v>0</v>
      </c>
      <c r="V928" s="223">
        <f t="shared" si="306"/>
        <v>0</v>
      </c>
      <c r="W928" s="223">
        <f t="shared" si="306"/>
        <v>0</v>
      </c>
      <c r="X928" s="223">
        <f t="shared" si="306"/>
        <v>0</v>
      </c>
      <c r="Y928" s="223">
        <f t="shared" si="306"/>
        <v>0</v>
      </c>
      <c r="Z928" s="223">
        <f t="shared" si="306"/>
        <v>0</v>
      </c>
      <c r="AA928" s="223">
        <f t="shared" si="306"/>
        <v>0</v>
      </c>
      <c r="AB928" s="223">
        <f t="shared" si="306"/>
        <v>0</v>
      </c>
      <c r="AC928" s="223">
        <f t="shared" si="306"/>
        <v>0</v>
      </c>
      <c r="AD928" s="223">
        <f t="shared" si="306"/>
        <v>0</v>
      </c>
      <c r="AE928" s="223">
        <f t="shared" si="306"/>
        <v>0</v>
      </c>
      <c r="AF928" s="223">
        <f t="shared" si="306"/>
        <v>0</v>
      </c>
      <c r="AG928" s="223">
        <f t="shared" si="306"/>
        <v>0</v>
      </c>
      <c r="AH928" s="223">
        <f t="shared" si="306"/>
        <v>26.107459999999996</v>
      </c>
      <c r="AI928" s="223">
        <f t="shared" si="306"/>
        <v>0.5</v>
      </c>
      <c r="AJ928" s="223">
        <f t="shared" si="306"/>
        <v>0</v>
      </c>
      <c r="AK928" s="223">
        <f t="shared" si="306"/>
        <v>3.9279999999999999</v>
      </c>
      <c r="AL928" s="223">
        <f t="shared" si="306"/>
        <v>0</v>
      </c>
      <c r="AM928" s="223">
        <f t="shared" si="306"/>
        <v>0</v>
      </c>
      <c r="AN928" s="223">
        <f t="shared" si="306"/>
        <v>0</v>
      </c>
      <c r="AO928" s="223">
        <f t="shared" si="306"/>
        <v>24.602798030000002</v>
      </c>
      <c r="AP928" s="223">
        <f t="shared" si="306"/>
        <v>0.5</v>
      </c>
      <c r="AQ928" s="223">
        <f t="shared" si="306"/>
        <v>0</v>
      </c>
      <c r="AR928" s="223">
        <f t="shared" si="306"/>
        <v>3.2858000000000001</v>
      </c>
      <c r="AS928" s="223">
        <f t="shared" si="306"/>
        <v>0</v>
      </c>
      <c r="AT928" s="223">
        <f t="shared" si="306"/>
        <v>0</v>
      </c>
      <c r="AU928" s="223">
        <f t="shared" si="306"/>
        <v>0</v>
      </c>
      <c r="AV928" s="223">
        <f t="shared" si="306"/>
        <v>0</v>
      </c>
      <c r="AW928" s="223">
        <f t="shared" si="306"/>
        <v>0</v>
      </c>
      <c r="AX928" s="223">
        <f t="shared" si="306"/>
        <v>0</v>
      </c>
      <c r="AY928" s="223">
        <f t="shared" si="306"/>
        <v>0</v>
      </c>
      <c r="AZ928" s="223">
        <f t="shared" si="306"/>
        <v>0</v>
      </c>
      <c r="BA928" s="223">
        <f t="shared" si="306"/>
        <v>0</v>
      </c>
      <c r="BB928" s="223">
        <f t="shared" si="306"/>
        <v>0</v>
      </c>
      <c r="BC928" s="223">
        <f t="shared" si="306"/>
        <v>14.757337939999999</v>
      </c>
      <c r="BD928" s="223">
        <f t="shared" si="306"/>
        <v>0</v>
      </c>
      <c r="BE928" s="223">
        <f t="shared" si="306"/>
        <v>0</v>
      </c>
      <c r="BF928" s="223">
        <f t="shared" si="306"/>
        <v>2.0329999999999999</v>
      </c>
      <c r="BG928" s="223">
        <f t="shared" si="306"/>
        <v>0</v>
      </c>
      <c r="BH928" s="223">
        <f t="shared" si="306"/>
        <v>0</v>
      </c>
      <c r="BI928" s="223">
        <f t="shared" si="306"/>
        <v>0</v>
      </c>
      <c r="BJ928" s="223">
        <f t="shared" si="306"/>
        <v>9.8454600900000013</v>
      </c>
      <c r="BK928" s="223">
        <f t="shared" si="306"/>
        <v>0.5</v>
      </c>
      <c r="BL928" s="223">
        <f t="shared" si="306"/>
        <v>0</v>
      </c>
      <c r="BM928" s="223">
        <f t="shared" si="306"/>
        <v>1.2528000000000001</v>
      </c>
      <c r="BN928" s="223">
        <f t="shared" si="306"/>
        <v>0</v>
      </c>
      <c r="BO928" s="223">
        <f t="shared" ref="BO928:CA928" si="308">SUM(BO929:BO937)</f>
        <v>0</v>
      </c>
      <c r="BP928" s="223">
        <f t="shared" si="308"/>
        <v>0</v>
      </c>
      <c r="BQ928" s="223">
        <f t="shared" si="308"/>
        <v>0</v>
      </c>
      <c r="BR928" s="223">
        <f t="shared" si="308"/>
        <v>0</v>
      </c>
      <c r="BS928" s="223">
        <f t="shared" si="308"/>
        <v>0</v>
      </c>
      <c r="BT928" s="223">
        <f t="shared" si="308"/>
        <v>0</v>
      </c>
      <c r="BU928" s="223">
        <f t="shared" si="308"/>
        <v>0</v>
      </c>
      <c r="BV928" s="223">
        <f t="shared" si="308"/>
        <v>0</v>
      </c>
      <c r="BW928" s="223">
        <f t="shared" si="308"/>
        <v>0</v>
      </c>
      <c r="BX928" s="223">
        <f t="shared" si="308"/>
        <v>0</v>
      </c>
      <c r="BY928" s="223">
        <f t="shared" si="308"/>
        <v>0</v>
      </c>
      <c r="BZ928" s="223">
        <f t="shared" si="308"/>
        <v>0</v>
      </c>
      <c r="CA928" s="223">
        <f t="shared" si="308"/>
        <v>0</v>
      </c>
    </row>
    <row r="929" spans="1:79" ht="63" x14ac:dyDescent="0.25">
      <c r="A929" s="171" t="s">
        <v>901</v>
      </c>
      <c r="B929" s="85" t="s">
        <v>127</v>
      </c>
      <c r="C929" s="171" t="s">
        <v>2674</v>
      </c>
      <c r="D929" s="87">
        <v>8.9132800000000003</v>
      </c>
      <c r="E929" s="66">
        <v>0</v>
      </c>
      <c r="F929" s="66">
        <v>8.9132800000000003</v>
      </c>
      <c r="G929" s="177">
        <v>0.5</v>
      </c>
      <c r="H929" s="66">
        <v>0</v>
      </c>
      <c r="I929" s="177">
        <v>1.4</v>
      </c>
      <c r="J929" s="66">
        <v>0</v>
      </c>
      <c r="K929" s="66">
        <v>0</v>
      </c>
      <c r="L929" s="66">
        <v>0</v>
      </c>
      <c r="M929" s="66">
        <v>0</v>
      </c>
      <c r="N929" s="66">
        <v>0</v>
      </c>
      <c r="O929" s="66">
        <v>0</v>
      </c>
      <c r="P929" s="66">
        <v>0</v>
      </c>
      <c r="Q929" s="66">
        <v>0</v>
      </c>
      <c r="R929" s="66">
        <v>0</v>
      </c>
      <c r="S929" s="66">
        <v>0</v>
      </c>
      <c r="T929" s="66">
        <v>0</v>
      </c>
      <c r="U929" s="66">
        <v>0</v>
      </c>
      <c r="V929" s="66">
        <v>0</v>
      </c>
      <c r="W929" s="66">
        <v>0</v>
      </c>
      <c r="X929" s="66">
        <v>0</v>
      </c>
      <c r="Y929" s="66">
        <v>0</v>
      </c>
      <c r="Z929" s="66">
        <v>0</v>
      </c>
      <c r="AA929" s="66">
        <v>0</v>
      </c>
      <c r="AB929" s="66">
        <v>0</v>
      </c>
      <c r="AC929" s="66">
        <v>0</v>
      </c>
      <c r="AD929" s="66">
        <v>0</v>
      </c>
      <c r="AE929" s="66">
        <v>0</v>
      </c>
      <c r="AF929" s="66">
        <v>0</v>
      </c>
      <c r="AG929" s="66">
        <v>0</v>
      </c>
      <c r="AH929" s="66">
        <v>8.9132800000000003</v>
      </c>
      <c r="AI929" s="177">
        <v>0.5</v>
      </c>
      <c r="AJ929" s="177"/>
      <c r="AK929" s="177">
        <v>1.4</v>
      </c>
      <c r="AL929" s="177"/>
      <c r="AM929" s="177"/>
      <c r="AN929" s="177"/>
      <c r="AO929" s="66">
        <v>9.8454600900000013</v>
      </c>
      <c r="AP929" s="66">
        <v>0.5</v>
      </c>
      <c r="AQ929" s="177"/>
      <c r="AR929" s="66">
        <v>1.2528000000000001</v>
      </c>
      <c r="AS929" s="177"/>
      <c r="AT929" s="177"/>
      <c r="AU929" s="177"/>
      <c r="AV929" s="66">
        <v>0</v>
      </c>
      <c r="AW929" s="87">
        <v>0</v>
      </c>
      <c r="AX929" s="177"/>
      <c r="AY929" s="87">
        <v>0</v>
      </c>
      <c r="AZ929" s="177"/>
      <c r="BA929" s="177"/>
      <c r="BB929" s="177"/>
      <c r="BC929" s="66">
        <v>0</v>
      </c>
      <c r="BD929" s="87">
        <v>0</v>
      </c>
      <c r="BE929" s="177"/>
      <c r="BF929" s="87">
        <v>0</v>
      </c>
      <c r="BG929" s="177"/>
      <c r="BH929" s="177"/>
      <c r="BI929" s="177"/>
      <c r="BJ929" s="66">
        <v>9.8454600900000013</v>
      </c>
      <c r="BK929" s="87">
        <v>0.5</v>
      </c>
      <c r="BL929" s="177"/>
      <c r="BM929" s="87">
        <v>1.2528000000000001</v>
      </c>
      <c r="BN929" s="177"/>
      <c r="BO929" s="177"/>
      <c r="BP929" s="177"/>
      <c r="BQ929" s="177"/>
      <c r="BR929" s="177"/>
      <c r="BS929" s="177"/>
      <c r="BT929" s="177"/>
      <c r="BU929" s="177"/>
      <c r="BV929" s="177"/>
      <c r="BW929" s="177"/>
      <c r="BX929" s="177"/>
      <c r="BY929" s="177"/>
      <c r="BZ929" s="177"/>
      <c r="CA929" s="177"/>
    </row>
    <row r="930" spans="1:79" ht="78.75" x14ac:dyDescent="0.25">
      <c r="A930" s="171" t="s">
        <v>901</v>
      </c>
      <c r="B930" s="85" t="s">
        <v>128</v>
      </c>
      <c r="C930" s="171" t="s">
        <v>2675</v>
      </c>
      <c r="D930" s="87">
        <v>7.7426300100000001</v>
      </c>
      <c r="E930" s="66">
        <v>0</v>
      </c>
      <c r="F930" s="66">
        <v>0</v>
      </c>
      <c r="G930" s="177">
        <v>0</v>
      </c>
      <c r="H930" s="66">
        <v>0</v>
      </c>
      <c r="I930" s="177">
        <v>0</v>
      </c>
      <c r="J930" s="66">
        <v>0</v>
      </c>
      <c r="K930" s="66">
        <v>0</v>
      </c>
      <c r="L930" s="66">
        <v>0</v>
      </c>
      <c r="M930" s="66">
        <v>0</v>
      </c>
      <c r="N930" s="66">
        <v>0</v>
      </c>
      <c r="O930" s="66">
        <v>0</v>
      </c>
      <c r="P930" s="66">
        <v>0</v>
      </c>
      <c r="Q930" s="66">
        <v>0</v>
      </c>
      <c r="R930" s="66">
        <v>0</v>
      </c>
      <c r="S930" s="66">
        <v>0</v>
      </c>
      <c r="T930" s="66">
        <v>0</v>
      </c>
      <c r="U930" s="66">
        <v>0</v>
      </c>
      <c r="V930" s="66">
        <v>0</v>
      </c>
      <c r="W930" s="66">
        <v>0</v>
      </c>
      <c r="X930" s="66">
        <v>0</v>
      </c>
      <c r="Y930" s="66">
        <v>0</v>
      </c>
      <c r="Z930" s="66">
        <v>0</v>
      </c>
      <c r="AA930" s="66">
        <v>0</v>
      </c>
      <c r="AB930" s="66">
        <v>0</v>
      </c>
      <c r="AC930" s="66">
        <v>0</v>
      </c>
      <c r="AD930" s="66">
        <v>0</v>
      </c>
      <c r="AE930" s="66">
        <v>0</v>
      </c>
      <c r="AF930" s="66">
        <v>0</v>
      </c>
      <c r="AG930" s="66">
        <v>0</v>
      </c>
      <c r="AH930" s="66">
        <v>0</v>
      </c>
      <c r="AI930" s="177">
        <v>0</v>
      </c>
      <c r="AJ930" s="177"/>
      <c r="AK930" s="177">
        <v>0</v>
      </c>
      <c r="AL930" s="177"/>
      <c r="AM930" s="177"/>
      <c r="AN930" s="177"/>
      <c r="AO930" s="66">
        <v>0</v>
      </c>
      <c r="AP930" s="66">
        <v>0</v>
      </c>
      <c r="AQ930" s="177"/>
      <c r="AR930" s="66">
        <v>0</v>
      </c>
      <c r="AS930" s="177"/>
      <c r="AT930" s="177"/>
      <c r="AU930" s="177"/>
      <c r="AV930" s="66">
        <v>0</v>
      </c>
      <c r="AW930" s="87">
        <v>0</v>
      </c>
      <c r="AX930" s="177"/>
      <c r="AY930" s="87">
        <v>0</v>
      </c>
      <c r="AZ930" s="177"/>
      <c r="BA930" s="177"/>
      <c r="BB930" s="177"/>
      <c r="BC930" s="66">
        <v>0</v>
      </c>
      <c r="BD930" s="87">
        <v>0</v>
      </c>
      <c r="BE930" s="177"/>
      <c r="BF930" s="87">
        <v>0</v>
      </c>
      <c r="BG930" s="177"/>
      <c r="BH930" s="177"/>
      <c r="BI930" s="177"/>
      <c r="BJ930" s="66">
        <v>0</v>
      </c>
      <c r="BK930" s="87">
        <v>0</v>
      </c>
      <c r="BL930" s="177"/>
      <c r="BM930" s="87">
        <v>0</v>
      </c>
      <c r="BN930" s="177"/>
      <c r="BO930" s="177"/>
      <c r="BP930" s="177"/>
      <c r="BQ930" s="177"/>
      <c r="BR930" s="177"/>
      <c r="BS930" s="177"/>
      <c r="BT930" s="177"/>
      <c r="BU930" s="177"/>
      <c r="BV930" s="177"/>
      <c r="BW930" s="177"/>
      <c r="BX930" s="177"/>
      <c r="BY930" s="177"/>
      <c r="BZ930" s="177"/>
      <c r="CA930" s="177"/>
    </row>
    <row r="931" spans="1:79" ht="63" x14ac:dyDescent="0.25">
      <c r="A931" s="171" t="s">
        <v>901</v>
      </c>
      <c r="B931" s="85" t="s">
        <v>129</v>
      </c>
      <c r="C931" s="171" t="s">
        <v>2676</v>
      </c>
      <c r="D931" s="87">
        <v>17.34524</v>
      </c>
      <c r="E931" s="66">
        <v>0</v>
      </c>
      <c r="F931" s="66">
        <v>0</v>
      </c>
      <c r="G931" s="177">
        <v>0</v>
      </c>
      <c r="H931" s="66">
        <v>0</v>
      </c>
      <c r="I931" s="177">
        <v>0</v>
      </c>
      <c r="J931" s="66">
        <v>0</v>
      </c>
      <c r="K931" s="66">
        <v>0</v>
      </c>
      <c r="L931" s="66">
        <v>0</v>
      </c>
      <c r="M931" s="66">
        <v>0</v>
      </c>
      <c r="N931" s="66">
        <v>0</v>
      </c>
      <c r="O931" s="66">
        <v>0</v>
      </c>
      <c r="P931" s="66">
        <v>0</v>
      </c>
      <c r="Q931" s="66">
        <v>0</v>
      </c>
      <c r="R931" s="66">
        <v>0</v>
      </c>
      <c r="S931" s="66">
        <v>0</v>
      </c>
      <c r="T931" s="66">
        <v>0</v>
      </c>
      <c r="U931" s="66">
        <v>0</v>
      </c>
      <c r="V931" s="66">
        <v>0</v>
      </c>
      <c r="W931" s="66">
        <v>0</v>
      </c>
      <c r="X931" s="66">
        <v>0</v>
      </c>
      <c r="Y931" s="66">
        <v>0</v>
      </c>
      <c r="Z931" s="66">
        <v>0</v>
      </c>
      <c r="AA931" s="66">
        <v>0</v>
      </c>
      <c r="AB931" s="66">
        <v>0</v>
      </c>
      <c r="AC931" s="66">
        <v>0</v>
      </c>
      <c r="AD931" s="66">
        <v>0</v>
      </c>
      <c r="AE931" s="66">
        <v>0</v>
      </c>
      <c r="AF931" s="66">
        <v>0</v>
      </c>
      <c r="AG931" s="66">
        <v>0</v>
      </c>
      <c r="AH931" s="66">
        <v>0</v>
      </c>
      <c r="AI931" s="177">
        <v>0</v>
      </c>
      <c r="AJ931" s="177"/>
      <c r="AK931" s="177">
        <v>0</v>
      </c>
      <c r="AL931" s="177"/>
      <c r="AM931" s="177"/>
      <c r="AN931" s="177"/>
      <c r="AO931" s="66">
        <v>0</v>
      </c>
      <c r="AP931" s="66">
        <v>0</v>
      </c>
      <c r="AQ931" s="177"/>
      <c r="AR931" s="66">
        <v>0</v>
      </c>
      <c r="AS931" s="177"/>
      <c r="AT931" s="177"/>
      <c r="AU931" s="177"/>
      <c r="AV931" s="66">
        <v>0</v>
      </c>
      <c r="AW931" s="87">
        <v>0</v>
      </c>
      <c r="AX931" s="177"/>
      <c r="AY931" s="87">
        <v>0</v>
      </c>
      <c r="AZ931" s="177"/>
      <c r="BA931" s="177"/>
      <c r="BB931" s="177"/>
      <c r="BC931" s="66">
        <v>0</v>
      </c>
      <c r="BD931" s="87">
        <v>0</v>
      </c>
      <c r="BE931" s="177"/>
      <c r="BF931" s="87">
        <v>0</v>
      </c>
      <c r="BG931" s="177"/>
      <c r="BH931" s="177"/>
      <c r="BI931" s="177"/>
      <c r="BJ931" s="66">
        <v>0</v>
      </c>
      <c r="BK931" s="87">
        <v>0</v>
      </c>
      <c r="BL931" s="177"/>
      <c r="BM931" s="87">
        <v>0</v>
      </c>
      <c r="BN931" s="177"/>
      <c r="BO931" s="177"/>
      <c r="BP931" s="177"/>
      <c r="BQ931" s="177"/>
      <c r="BR931" s="177"/>
      <c r="BS931" s="177"/>
      <c r="BT931" s="177"/>
      <c r="BU931" s="177"/>
      <c r="BV931" s="177"/>
      <c r="BW931" s="177"/>
      <c r="BX931" s="177"/>
      <c r="BY931" s="177"/>
      <c r="BZ931" s="177"/>
      <c r="CA931" s="177"/>
    </row>
    <row r="932" spans="1:79" ht="78.75" x14ac:dyDescent="0.25">
      <c r="A932" s="171" t="s">
        <v>901</v>
      </c>
      <c r="B932" s="85" t="s">
        <v>130</v>
      </c>
      <c r="C932" s="171" t="s">
        <v>2677</v>
      </c>
      <c r="D932" s="87">
        <v>54.974249999999998</v>
      </c>
      <c r="E932" s="66">
        <v>0</v>
      </c>
      <c r="F932" s="66">
        <v>0</v>
      </c>
      <c r="G932" s="177">
        <v>0</v>
      </c>
      <c r="H932" s="66">
        <v>0</v>
      </c>
      <c r="I932" s="177">
        <v>0</v>
      </c>
      <c r="J932" s="66">
        <v>0</v>
      </c>
      <c r="K932" s="66">
        <v>0</v>
      </c>
      <c r="L932" s="66">
        <v>0</v>
      </c>
      <c r="M932" s="66">
        <v>0</v>
      </c>
      <c r="N932" s="66">
        <v>0</v>
      </c>
      <c r="O932" s="66">
        <v>0</v>
      </c>
      <c r="P932" s="66">
        <v>0</v>
      </c>
      <c r="Q932" s="66">
        <v>0</v>
      </c>
      <c r="R932" s="66">
        <v>0</v>
      </c>
      <c r="S932" s="66">
        <v>0</v>
      </c>
      <c r="T932" s="66">
        <v>0</v>
      </c>
      <c r="U932" s="66">
        <v>0</v>
      </c>
      <c r="V932" s="66">
        <v>0</v>
      </c>
      <c r="W932" s="66">
        <v>0</v>
      </c>
      <c r="X932" s="66">
        <v>0</v>
      </c>
      <c r="Y932" s="66">
        <v>0</v>
      </c>
      <c r="Z932" s="66">
        <v>0</v>
      </c>
      <c r="AA932" s="66">
        <v>0</v>
      </c>
      <c r="AB932" s="66">
        <v>0</v>
      </c>
      <c r="AC932" s="66">
        <v>0</v>
      </c>
      <c r="AD932" s="66">
        <v>0</v>
      </c>
      <c r="AE932" s="66">
        <v>0</v>
      </c>
      <c r="AF932" s="66">
        <v>0</v>
      </c>
      <c r="AG932" s="66">
        <v>0</v>
      </c>
      <c r="AH932" s="66">
        <v>0</v>
      </c>
      <c r="AI932" s="177">
        <v>0</v>
      </c>
      <c r="AJ932" s="177"/>
      <c r="AK932" s="177">
        <v>0</v>
      </c>
      <c r="AL932" s="177"/>
      <c r="AM932" s="177"/>
      <c r="AN932" s="177"/>
      <c r="AO932" s="66">
        <v>0</v>
      </c>
      <c r="AP932" s="66">
        <v>0</v>
      </c>
      <c r="AQ932" s="177"/>
      <c r="AR932" s="66">
        <v>0</v>
      </c>
      <c r="AS932" s="177"/>
      <c r="AT932" s="177"/>
      <c r="AU932" s="177"/>
      <c r="AV932" s="66">
        <v>0</v>
      </c>
      <c r="AW932" s="87">
        <v>0</v>
      </c>
      <c r="AX932" s="177"/>
      <c r="AY932" s="87">
        <v>0</v>
      </c>
      <c r="AZ932" s="177"/>
      <c r="BA932" s="177"/>
      <c r="BB932" s="177"/>
      <c r="BC932" s="66">
        <v>0</v>
      </c>
      <c r="BD932" s="87">
        <v>0</v>
      </c>
      <c r="BE932" s="177"/>
      <c r="BF932" s="87">
        <v>0</v>
      </c>
      <c r="BG932" s="177"/>
      <c r="BH932" s="177"/>
      <c r="BI932" s="177"/>
      <c r="BJ932" s="66">
        <v>0</v>
      </c>
      <c r="BK932" s="87">
        <v>0</v>
      </c>
      <c r="BL932" s="177"/>
      <c r="BM932" s="87">
        <v>0</v>
      </c>
      <c r="BN932" s="177"/>
      <c r="BO932" s="177"/>
      <c r="BP932" s="177"/>
      <c r="BQ932" s="177"/>
      <c r="BR932" s="177"/>
      <c r="BS932" s="177"/>
      <c r="BT932" s="177"/>
      <c r="BU932" s="177"/>
      <c r="BV932" s="177"/>
      <c r="BW932" s="177"/>
      <c r="BX932" s="177"/>
      <c r="BY932" s="177"/>
      <c r="BZ932" s="177"/>
      <c r="CA932" s="177"/>
    </row>
    <row r="933" spans="1:79" ht="110.25" x14ac:dyDescent="0.25">
      <c r="A933" s="171" t="s">
        <v>901</v>
      </c>
      <c r="B933" s="85" t="s">
        <v>131</v>
      </c>
      <c r="C933" s="171" t="s">
        <v>2678</v>
      </c>
      <c r="D933" s="87">
        <v>22.860720000000001</v>
      </c>
      <c r="E933" s="66">
        <v>0</v>
      </c>
      <c r="F933" s="66">
        <v>0</v>
      </c>
      <c r="G933" s="177">
        <v>0</v>
      </c>
      <c r="H933" s="66">
        <v>0</v>
      </c>
      <c r="I933" s="177">
        <v>0</v>
      </c>
      <c r="J933" s="66">
        <v>0</v>
      </c>
      <c r="K933" s="66">
        <v>0</v>
      </c>
      <c r="L933" s="66">
        <v>0</v>
      </c>
      <c r="M933" s="66">
        <v>0</v>
      </c>
      <c r="N933" s="66">
        <v>0</v>
      </c>
      <c r="O933" s="66">
        <v>0</v>
      </c>
      <c r="P933" s="66">
        <v>0</v>
      </c>
      <c r="Q933" s="66">
        <v>0</v>
      </c>
      <c r="R933" s="66">
        <v>0</v>
      </c>
      <c r="S933" s="66">
        <v>0</v>
      </c>
      <c r="T933" s="66">
        <v>0</v>
      </c>
      <c r="U933" s="66">
        <v>0</v>
      </c>
      <c r="V933" s="66">
        <v>0</v>
      </c>
      <c r="W933" s="66">
        <v>0</v>
      </c>
      <c r="X933" s="66">
        <v>0</v>
      </c>
      <c r="Y933" s="66">
        <v>0</v>
      </c>
      <c r="Z933" s="66">
        <v>0</v>
      </c>
      <c r="AA933" s="66">
        <v>0</v>
      </c>
      <c r="AB933" s="66">
        <v>0</v>
      </c>
      <c r="AC933" s="66">
        <v>0</v>
      </c>
      <c r="AD933" s="66">
        <v>0</v>
      </c>
      <c r="AE933" s="66">
        <v>0</v>
      </c>
      <c r="AF933" s="66">
        <v>0</v>
      </c>
      <c r="AG933" s="66">
        <v>0</v>
      </c>
      <c r="AH933" s="66">
        <v>0</v>
      </c>
      <c r="AI933" s="177">
        <v>0</v>
      </c>
      <c r="AJ933" s="177"/>
      <c r="AK933" s="177">
        <v>0</v>
      </c>
      <c r="AL933" s="177"/>
      <c r="AM933" s="177"/>
      <c r="AN933" s="177"/>
      <c r="AO933" s="66">
        <v>0</v>
      </c>
      <c r="AP933" s="66">
        <v>0</v>
      </c>
      <c r="AQ933" s="177"/>
      <c r="AR933" s="66">
        <v>0</v>
      </c>
      <c r="AS933" s="177"/>
      <c r="AT933" s="177"/>
      <c r="AU933" s="177"/>
      <c r="AV933" s="66">
        <v>0</v>
      </c>
      <c r="AW933" s="87">
        <v>0</v>
      </c>
      <c r="AX933" s="177"/>
      <c r="AY933" s="87">
        <v>0</v>
      </c>
      <c r="AZ933" s="177"/>
      <c r="BA933" s="177"/>
      <c r="BB933" s="177"/>
      <c r="BC933" s="66">
        <v>0</v>
      </c>
      <c r="BD933" s="87">
        <v>0</v>
      </c>
      <c r="BE933" s="177"/>
      <c r="BF933" s="87">
        <v>0</v>
      </c>
      <c r="BG933" s="177"/>
      <c r="BH933" s="177"/>
      <c r="BI933" s="177"/>
      <c r="BJ933" s="66">
        <v>0</v>
      </c>
      <c r="BK933" s="87">
        <v>0</v>
      </c>
      <c r="BL933" s="177"/>
      <c r="BM933" s="87">
        <v>0</v>
      </c>
      <c r="BN933" s="177"/>
      <c r="BO933" s="177"/>
      <c r="BP933" s="177"/>
      <c r="BQ933" s="177"/>
      <c r="BR933" s="177"/>
      <c r="BS933" s="177"/>
      <c r="BT933" s="177"/>
      <c r="BU933" s="177"/>
      <c r="BV933" s="177"/>
      <c r="BW933" s="177"/>
      <c r="BX933" s="177"/>
      <c r="BY933" s="177"/>
      <c r="BZ933" s="177"/>
      <c r="CA933" s="177"/>
    </row>
    <row r="934" spans="1:79" ht="94.5" x14ac:dyDescent="0.25">
      <c r="A934" s="171" t="s">
        <v>901</v>
      </c>
      <c r="B934" s="86" t="s">
        <v>132</v>
      </c>
      <c r="C934" s="171" t="s">
        <v>2679</v>
      </c>
      <c r="D934" s="87">
        <v>5.0482399999999998</v>
      </c>
      <c r="E934" s="66">
        <v>0</v>
      </c>
      <c r="F934" s="66">
        <v>0</v>
      </c>
      <c r="G934" s="177">
        <v>0</v>
      </c>
      <c r="H934" s="66">
        <v>0</v>
      </c>
      <c r="I934" s="177">
        <v>0</v>
      </c>
      <c r="J934" s="66">
        <v>0</v>
      </c>
      <c r="K934" s="66">
        <v>0</v>
      </c>
      <c r="L934" s="66">
        <v>0</v>
      </c>
      <c r="M934" s="66">
        <v>0</v>
      </c>
      <c r="N934" s="66">
        <v>0</v>
      </c>
      <c r="O934" s="66">
        <v>0</v>
      </c>
      <c r="P934" s="66">
        <v>0</v>
      </c>
      <c r="Q934" s="66">
        <v>0</v>
      </c>
      <c r="R934" s="66">
        <v>0</v>
      </c>
      <c r="S934" s="66">
        <v>0</v>
      </c>
      <c r="T934" s="66">
        <v>0</v>
      </c>
      <c r="U934" s="66">
        <v>0</v>
      </c>
      <c r="V934" s="66">
        <v>0</v>
      </c>
      <c r="W934" s="66">
        <v>0</v>
      </c>
      <c r="X934" s="66">
        <v>0</v>
      </c>
      <c r="Y934" s="66">
        <v>0</v>
      </c>
      <c r="Z934" s="66">
        <v>0</v>
      </c>
      <c r="AA934" s="66">
        <v>0</v>
      </c>
      <c r="AB934" s="66">
        <v>0</v>
      </c>
      <c r="AC934" s="66">
        <v>0</v>
      </c>
      <c r="AD934" s="66">
        <v>0</v>
      </c>
      <c r="AE934" s="66">
        <v>0</v>
      </c>
      <c r="AF934" s="66">
        <v>0</v>
      </c>
      <c r="AG934" s="66">
        <v>0</v>
      </c>
      <c r="AH934" s="66">
        <v>0</v>
      </c>
      <c r="AI934" s="177">
        <v>0</v>
      </c>
      <c r="AJ934" s="177"/>
      <c r="AK934" s="177">
        <v>0</v>
      </c>
      <c r="AL934" s="177"/>
      <c r="AM934" s="177"/>
      <c r="AN934" s="177"/>
      <c r="AO934" s="66">
        <v>0</v>
      </c>
      <c r="AP934" s="66">
        <v>0</v>
      </c>
      <c r="AQ934" s="177"/>
      <c r="AR934" s="66">
        <v>0</v>
      </c>
      <c r="AS934" s="177"/>
      <c r="AT934" s="177"/>
      <c r="AU934" s="177"/>
      <c r="AV934" s="66">
        <v>0</v>
      </c>
      <c r="AW934" s="87">
        <v>0</v>
      </c>
      <c r="AX934" s="177"/>
      <c r="AY934" s="87">
        <v>0</v>
      </c>
      <c r="AZ934" s="177"/>
      <c r="BA934" s="177"/>
      <c r="BB934" s="177"/>
      <c r="BC934" s="66">
        <v>0</v>
      </c>
      <c r="BD934" s="87">
        <v>0</v>
      </c>
      <c r="BE934" s="177"/>
      <c r="BF934" s="87">
        <v>0</v>
      </c>
      <c r="BG934" s="177"/>
      <c r="BH934" s="177"/>
      <c r="BI934" s="177"/>
      <c r="BJ934" s="66">
        <v>0</v>
      </c>
      <c r="BK934" s="87">
        <v>0</v>
      </c>
      <c r="BL934" s="177"/>
      <c r="BM934" s="87">
        <v>0</v>
      </c>
      <c r="BN934" s="177"/>
      <c r="BO934" s="177"/>
      <c r="BP934" s="177"/>
      <c r="BQ934" s="177"/>
      <c r="BR934" s="177"/>
      <c r="BS934" s="177"/>
      <c r="BT934" s="177"/>
      <c r="BU934" s="177"/>
      <c r="BV934" s="177"/>
      <c r="BW934" s="177"/>
      <c r="BX934" s="177"/>
      <c r="BY934" s="177"/>
      <c r="BZ934" s="177"/>
      <c r="CA934" s="177"/>
    </row>
    <row r="935" spans="1:79" ht="63" x14ac:dyDescent="0.25">
      <c r="A935" s="171" t="s">
        <v>901</v>
      </c>
      <c r="B935" s="85" t="s">
        <v>133</v>
      </c>
      <c r="C935" s="171" t="s">
        <v>2680</v>
      </c>
      <c r="D935" s="87">
        <v>15.433749999999998</v>
      </c>
      <c r="E935" s="66">
        <v>0</v>
      </c>
      <c r="F935" s="66">
        <v>15.433749999999996</v>
      </c>
      <c r="G935" s="177">
        <v>0</v>
      </c>
      <c r="H935" s="66">
        <v>0</v>
      </c>
      <c r="I935" s="177">
        <v>1.9279999999999999</v>
      </c>
      <c r="J935" s="66">
        <v>0</v>
      </c>
      <c r="K935" s="66">
        <v>0</v>
      </c>
      <c r="L935" s="66">
        <v>0</v>
      </c>
      <c r="M935" s="66">
        <v>0</v>
      </c>
      <c r="N935" s="66">
        <v>0</v>
      </c>
      <c r="O935" s="66">
        <v>0</v>
      </c>
      <c r="P935" s="66">
        <v>0</v>
      </c>
      <c r="Q935" s="66">
        <v>0</v>
      </c>
      <c r="R935" s="66">
        <v>0</v>
      </c>
      <c r="S935" s="66">
        <v>0</v>
      </c>
      <c r="T935" s="66">
        <v>0</v>
      </c>
      <c r="U935" s="66">
        <v>0</v>
      </c>
      <c r="V935" s="66">
        <v>0</v>
      </c>
      <c r="W935" s="66">
        <v>0</v>
      </c>
      <c r="X935" s="66">
        <v>0</v>
      </c>
      <c r="Y935" s="66">
        <v>0</v>
      </c>
      <c r="Z935" s="66">
        <v>0</v>
      </c>
      <c r="AA935" s="66">
        <v>0</v>
      </c>
      <c r="AB935" s="66">
        <v>0</v>
      </c>
      <c r="AC935" s="66">
        <v>0</v>
      </c>
      <c r="AD935" s="66">
        <v>0</v>
      </c>
      <c r="AE935" s="66">
        <v>0</v>
      </c>
      <c r="AF935" s="66">
        <v>0</v>
      </c>
      <c r="AG935" s="66">
        <v>0</v>
      </c>
      <c r="AH935" s="66">
        <v>15.433749999999996</v>
      </c>
      <c r="AI935" s="177">
        <v>0</v>
      </c>
      <c r="AJ935" s="177"/>
      <c r="AK935" s="177">
        <v>1.9279999999999999</v>
      </c>
      <c r="AL935" s="177"/>
      <c r="AM935" s="177"/>
      <c r="AN935" s="177"/>
      <c r="AO935" s="66">
        <v>14.757337939999999</v>
      </c>
      <c r="AP935" s="66">
        <v>0</v>
      </c>
      <c r="AQ935" s="177"/>
      <c r="AR935" s="66">
        <v>2.0329999999999999</v>
      </c>
      <c r="AS935" s="177"/>
      <c r="AT935" s="177"/>
      <c r="AU935" s="177"/>
      <c r="AV935" s="66">
        <v>0</v>
      </c>
      <c r="AW935" s="87">
        <v>0</v>
      </c>
      <c r="AX935" s="177"/>
      <c r="AY935" s="87">
        <v>0</v>
      </c>
      <c r="AZ935" s="177"/>
      <c r="BA935" s="177"/>
      <c r="BB935" s="177"/>
      <c r="BC935" s="66">
        <v>14.757337939999999</v>
      </c>
      <c r="BD935" s="87">
        <v>0</v>
      </c>
      <c r="BE935" s="177"/>
      <c r="BF935" s="87">
        <v>2.0329999999999999</v>
      </c>
      <c r="BG935" s="177"/>
      <c r="BH935" s="177"/>
      <c r="BI935" s="177"/>
      <c r="BJ935" s="66">
        <v>0</v>
      </c>
      <c r="BK935" s="87">
        <v>0</v>
      </c>
      <c r="BL935" s="177"/>
      <c r="BM935" s="87">
        <v>0</v>
      </c>
      <c r="BN935" s="177"/>
      <c r="BO935" s="177"/>
      <c r="BP935" s="177"/>
      <c r="BQ935" s="177"/>
      <c r="BR935" s="177"/>
      <c r="BS935" s="177"/>
      <c r="BT935" s="177"/>
      <c r="BU935" s="177"/>
      <c r="BV935" s="177"/>
      <c r="BW935" s="177"/>
      <c r="BX935" s="177"/>
      <c r="BY935" s="177"/>
      <c r="BZ935" s="177"/>
      <c r="CA935" s="177"/>
    </row>
    <row r="936" spans="1:79" ht="94.5" x14ac:dyDescent="0.25">
      <c r="A936" s="171" t="s">
        <v>901</v>
      </c>
      <c r="B936" s="85" t="s">
        <v>135</v>
      </c>
      <c r="C936" s="171" t="s">
        <v>2681</v>
      </c>
      <c r="D936" s="87">
        <v>1.7604299999999999</v>
      </c>
      <c r="E936" s="66">
        <v>0</v>
      </c>
      <c r="F936" s="66">
        <v>1.7604299999999999</v>
      </c>
      <c r="G936" s="177">
        <v>0</v>
      </c>
      <c r="H936" s="66">
        <v>0</v>
      </c>
      <c r="I936" s="177">
        <v>0.6</v>
      </c>
      <c r="J936" s="66">
        <v>0</v>
      </c>
      <c r="K936" s="66">
        <v>0</v>
      </c>
      <c r="L936" s="66">
        <v>0</v>
      </c>
      <c r="M936" s="66">
        <v>0</v>
      </c>
      <c r="N936" s="66">
        <v>0</v>
      </c>
      <c r="O936" s="66">
        <v>0</v>
      </c>
      <c r="P936" s="66">
        <v>0</v>
      </c>
      <c r="Q936" s="66">
        <v>0</v>
      </c>
      <c r="R936" s="66">
        <v>0</v>
      </c>
      <c r="S936" s="66">
        <v>0</v>
      </c>
      <c r="T936" s="66">
        <v>0</v>
      </c>
      <c r="U936" s="66">
        <v>0</v>
      </c>
      <c r="V936" s="66">
        <v>0</v>
      </c>
      <c r="W936" s="66">
        <v>0</v>
      </c>
      <c r="X936" s="66">
        <v>0</v>
      </c>
      <c r="Y936" s="66">
        <v>0</v>
      </c>
      <c r="Z936" s="66">
        <v>0</v>
      </c>
      <c r="AA936" s="66">
        <v>0</v>
      </c>
      <c r="AB936" s="66">
        <v>0</v>
      </c>
      <c r="AC936" s="66">
        <v>0</v>
      </c>
      <c r="AD936" s="66">
        <v>0</v>
      </c>
      <c r="AE936" s="66">
        <v>0</v>
      </c>
      <c r="AF936" s="66">
        <v>0</v>
      </c>
      <c r="AG936" s="66">
        <v>0</v>
      </c>
      <c r="AH936" s="66">
        <v>1.7604299999999999</v>
      </c>
      <c r="AI936" s="177">
        <v>0</v>
      </c>
      <c r="AJ936" s="177"/>
      <c r="AK936" s="177">
        <v>0.6</v>
      </c>
      <c r="AL936" s="177"/>
      <c r="AM936" s="177"/>
      <c r="AN936" s="177"/>
      <c r="AO936" s="66">
        <v>0</v>
      </c>
      <c r="AP936" s="66">
        <v>0</v>
      </c>
      <c r="AQ936" s="177"/>
      <c r="AR936" s="66">
        <v>0</v>
      </c>
      <c r="AS936" s="177"/>
      <c r="AT936" s="177"/>
      <c r="AU936" s="177"/>
      <c r="AV936" s="66">
        <v>0</v>
      </c>
      <c r="AW936" s="87">
        <v>0</v>
      </c>
      <c r="AX936" s="177"/>
      <c r="AY936" s="87">
        <v>0</v>
      </c>
      <c r="AZ936" s="177"/>
      <c r="BA936" s="177"/>
      <c r="BB936" s="177"/>
      <c r="BC936" s="66">
        <v>0</v>
      </c>
      <c r="BD936" s="87">
        <v>0</v>
      </c>
      <c r="BE936" s="177"/>
      <c r="BF936" s="87">
        <v>0</v>
      </c>
      <c r="BG936" s="177"/>
      <c r="BH936" s="177"/>
      <c r="BI936" s="177"/>
      <c r="BJ936" s="66">
        <v>0</v>
      </c>
      <c r="BK936" s="87">
        <v>0</v>
      </c>
      <c r="BL936" s="177"/>
      <c r="BM936" s="87">
        <v>0</v>
      </c>
      <c r="BN936" s="177"/>
      <c r="BO936" s="177"/>
      <c r="BP936" s="177"/>
      <c r="BQ936" s="177"/>
      <c r="BR936" s="177"/>
      <c r="BS936" s="177"/>
      <c r="BT936" s="177"/>
      <c r="BU936" s="177"/>
      <c r="BV936" s="177"/>
      <c r="BW936" s="177"/>
      <c r="BX936" s="177"/>
      <c r="BY936" s="177"/>
      <c r="BZ936" s="177"/>
      <c r="CA936" s="177"/>
    </row>
    <row r="937" spans="1:79" ht="63" x14ac:dyDescent="0.25">
      <c r="A937" s="171" t="s">
        <v>901</v>
      </c>
      <c r="B937" s="85" t="s">
        <v>136</v>
      </c>
      <c r="C937" s="171" t="s">
        <v>2682</v>
      </c>
      <c r="D937" s="87">
        <v>1.1411</v>
      </c>
      <c r="E937" s="66">
        <v>0</v>
      </c>
      <c r="F937" s="66">
        <v>0</v>
      </c>
      <c r="G937" s="177">
        <v>0</v>
      </c>
      <c r="H937" s="66">
        <v>0</v>
      </c>
      <c r="I937" s="177">
        <v>0</v>
      </c>
      <c r="J937" s="66">
        <v>0</v>
      </c>
      <c r="K937" s="66">
        <v>0</v>
      </c>
      <c r="L937" s="66">
        <v>0</v>
      </c>
      <c r="M937" s="66">
        <v>0</v>
      </c>
      <c r="N937" s="66">
        <v>0</v>
      </c>
      <c r="O937" s="66">
        <v>0</v>
      </c>
      <c r="P937" s="66">
        <v>0</v>
      </c>
      <c r="Q937" s="66">
        <v>0</v>
      </c>
      <c r="R937" s="66">
        <v>0</v>
      </c>
      <c r="S937" s="66">
        <v>0</v>
      </c>
      <c r="T937" s="66">
        <v>0</v>
      </c>
      <c r="U937" s="66">
        <v>0</v>
      </c>
      <c r="V937" s="66">
        <v>0</v>
      </c>
      <c r="W937" s="66">
        <v>0</v>
      </c>
      <c r="X937" s="66">
        <v>0</v>
      </c>
      <c r="Y937" s="66">
        <v>0</v>
      </c>
      <c r="Z937" s="66">
        <v>0</v>
      </c>
      <c r="AA937" s="66">
        <v>0</v>
      </c>
      <c r="AB937" s="66">
        <v>0</v>
      </c>
      <c r="AC937" s="66">
        <v>0</v>
      </c>
      <c r="AD937" s="66">
        <v>0</v>
      </c>
      <c r="AE937" s="66">
        <v>0</v>
      </c>
      <c r="AF937" s="66">
        <v>0</v>
      </c>
      <c r="AG937" s="66">
        <v>0</v>
      </c>
      <c r="AH937" s="66">
        <v>0</v>
      </c>
      <c r="AI937" s="177">
        <v>0</v>
      </c>
      <c r="AJ937" s="177"/>
      <c r="AK937" s="177">
        <v>0</v>
      </c>
      <c r="AL937" s="177"/>
      <c r="AM937" s="177"/>
      <c r="AN937" s="177"/>
      <c r="AO937" s="66">
        <v>0</v>
      </c>
      <c r="AP937" s="66">
        <v>0</v>
      </c>
      <c r="AQ937" s="177"/>
      <c r="AR937" s="66">
        <v>0</v>
      </c>
      <c r="AS937" s="177"/>
      <c r="AT937" s="177"/>
      <c r="AU937" s="177"/>
      <c r="AV937" s="66">
        <v>0</v>
      </c>
      <c r="AW937" s="87">
        <v>0</v>
      </c>
      <c r="AX937" s="177"/>
      <c r="AY937" s="87">
        <v>0</v>
      </c>
      <c r="AZ937" s="177"/>
      <c r="BA937" s="177"/>
      <c r="BB937" s="177"/>
      <c r="BC937" s="66">
        <v>0</v>
      </c>
      <c r="BD937" s="87">
        <v>0</v>
      </c>
      <c r="BE937" s="177"/>
      <c r="BF937" s="87">
        <v>0</v>
      </c>
      <c r="BG937" s="177"/>
      <c r="BH937" s="177"/>
      <c r="BI937" s="177"/>
      <c r="BJ937" s="66">
        <v>0</v>
      </c>
      <c r="BK937" s="87">
        <v>0</v>
      </c>
      <c r="BL937" s="177"/>
      <c r="BM937" s="87">
        <v>0</v>
      </c>
      <c r="BN937" s="177"/>
      <c r="BO937" s="177"/>
      <c r="BP937" s="177"/>
      <c r="BQ937" s="177"/>
      <c r="BR937" s="177"/>
      <c r="BS937" s="177"/>
      <c r="BT937" s="177"/>
      <c r="BU937" s="177"/>
      <c r="BV937" s="177"/>
      <c r="BW937" s="177"/>
      <c r="BX937" s="177"/>
      <c r="BY937" s="177"/>
      <c r="BZ937" s="177"/>
      <c r="CA937" s="177"/>
    </row>
    <row r="938" spans="1:79" x14ac:dyDescent="0.25">
      <c r="A938" s="224" t="s">
        <v>901</v>
      </c>
      <c r="B938" s="212" t="s">
        <v>51</v>
      </c>
      <c r="C938" s="224"/>
      <c r="D938" s="223">
        <f t="shared" ref="D938:BN938" si="309">SUM(D939:D939)</f>
        <v>0</v>
      </c>
      <c r="E938" s="223">
        <f t="shared" si="309"/>
        <v>0</v>
      </c>
      <c r="F938" s="223">
        <f t="shared" si="309"/>
        <v>0</v>
      </c>
      <c r="G938" s="223">
        <f t="shared" si="309"/>
        <v>0</v>
      </c>
      <c r="H938" s="223">
        <f t="shared" si="309"/>
        <v>0</v>
      </c>
      <c r="I938" s="223">
        <f t="shared" si="309"/>
        <v>0</v>
      </c>
      <c r="J938" s="223">
        <f t="shared" si="309"/>
        <v>0</v>
      </c>
      <c r="K938" s="223">
        <f t="shared" si="309"/>
        <v>0</v>
      </c>
      <c r="L938" s="223">
        <f t="shared" si="309"/>
        <v>0</v>
      </c>
      <c r="M938" s="223">
        <f t="shared" si="309"/>
        <v>0</v>
      </c>
      <c r="N938" s="223">
        <f t="shared" si="309"/>
        <v>0</v>
      </c>
      <c r="O938" s="223">
        <f t="shared" si="309"/>
        <v>0</v>
      </c>
      <c r="P938" s="223">
        <f t="shared" si="309"/>
        <v>0</v>
      </c>
      <c r="Q938" s="223">
        <f t="shared" si="309"/>
        <v>0</v>
      </c>
      <c r="R938" s="223">
        <f t="shared" si="309"/>
        <v>0</v>
      </c>
      <c r="S938" s="223">
        <f t="shared" si="309"/>
        <v>0</v>
      </c>
      <c r="T938" s="223">
        <f t="shared" si="309"/>
        <v>0</v>
      </c>
      <c r="U938" s="223">
        <f t="shared" si="309"/>
        <v>0</v>
      </c>
      <c r="V938" s="223">
        <f t="shared" si="309"/>
        <v>0</v>
      </c>
      <c r="W938" s="223">
        <f t="shared" si="309"/>
        <v>0</v>
      </c>
      <c r="X938" s="223">
        <f t="shared" si="309"/>
        <v>0</v>
      </c>
      <c r="Y938" s="223">
        <f t="shared" si="309"/>
        <v>0</v>
      </c>
      <c r="Z938" s="223">
        <f t="shared" si="309"/>
        <v>0</v>
      </c>
      <c r="AA938" s="223">
        <f t="shared" si="309"/>
        <v>0</v>
      </c>
      <c r="AB938" s="223">
        <f t="shared" si="309"/>
        <v>0</v>
      </c>
      <c r="AC938" s="223">
        <f t="shared" si="309"/>
        <v>0</v>
      </c>
      <c r="AD938" s="223">
        <f t="shared" si="309"/>
        <v>0</v>
      </c>
      <c r="AE938" s="223">
        <f t="shared" si="309"/>
        <v>0</v>
      </c>
      <c r="AF938" s="223">
        <f t="shared" si="309"/>
        <v>0</v>
      </c>
      <c r="AG938" s="223">
        <f t="shared" si="309"/>
        <v>0</v>
      </c>
      <c r="AH938" s="223">
        <f t="shared" si="309"/>
        <v>0</v>
      </c>
      <c r="AI938" s="223">
        <f t="shared" si="309"/>
        <v>0</v>
      </c>
      <c r="AJ938" s="223">
        <f t="shared" si="309"/>
        <v>0</v>
      </c>
      <c r="AK938" s="223">
        <f t="shared" si="309"/>
        <v>0</v>
      </c>
      <c r="AL938" s="223">
        <f t="shared" si="309"/>
        <v>0</v>
      </c>
      <c r="AM938" s="223">
        <f t="shared" si="309"/>
        <v>0</v>
      </c>
      <c r="AN938" s="223">
        <f t="shared" si="309"/>
        <v>0</v>
      </c>
      <c r="AO938" s="223">
        <f t="shared" si="309"/>
        <v>0</v>
      </c>
      <c r="AP938" s="223">
        <f t="shared" si="309"/>
        <v>0</v>
      </c>
      <c r="AQ938" s="223">
        <f t="shared" si="309"/>
        <v>0</v>
      </c>
      <c r="AR938" s="223">
        <f t="shared" si="309"/>
        <v>0</v>
      </c>
      <c r="AS938" s="223">
        <f t="shared" si="309"/>
        <v>0</v>
      </c>
      <c r="AT938" s="223">
        <f t="shared" si="309"/>
        <v>0</v>
      </c>
      <c r="AU938" s="223">
        <f t="shared" si="309"/>
        <v>0</v>
      </c>
      <c r="AV938" s="223">
        <f t="shared" si="309"/>
        <v>0</v>
      </c>
      <c r="AW938" s="223">
        <f t="shared" si="309"/>
        <v>0</v>
      </c>
      <c r="AX938" s="223">
        <f t="shared" si="309"/>
        <v>0</v>
      </c>
      <c r="AY938" s="223">
        <f t="shared" si="309"/>
        <v>0</v>
      </c>
      <c r="AZ938" s="223">
        <f t="shared" si="309"/>
        <v>0</v>
      </c>
      <c r="BA938" s="223">
        <f t="shared" si="309"/>
        <v>0</v>
      </c>
      <c r="BB938" s="223">
        <f t="shared" si="309"/>
        <v>0</v>
      </c>
      <c r="BC938" s="223">
        <f t="shared" si="309"/>
        <v>0</v>
      </c>
      <c r="BD938" s="223">
        <f t="shared" si="309"/>
        <v>0</v>
      </c>
      <c r="BE938" s="223">
        <f t="shared" si="309"/>
        <v>0</v>
      </c>
      <c r="BF938" s="223">
        <f t="shared" si="309"/>
        <v>0</v>
      </c>
      <c r="BG938" s="223">
        <f t="shared" si="309"/>
        <v>0</v>
      </c>
      <c r="BH938" s="223">
        <f t="shared" si="309"/>
        <v>0</v>
      </c>
      <c r="BI938" s="223">
        <f t="shared" si="309"/>
        <v>0</v>
      </c>
      <c r="BJ938" s="223">
        <f t="shared" si="309"/>
        <v>0</v>
      </c>
      <c r="BK938" s="223">
        <f t="shared" si="309"/>
        <v>0</v>
      </c>
      <c r="BL938" s="223">
        <f t="shared" si="309"/>
        <v>0</v>
      </c>
      <c r="BM938" s="223">
        <f t="shared" si="309"/>
        <v>0</v>
      </c>
      <c r="BN938" s="223">
        <f t="shared" si="309"/>
        <v>0</v>
      </c>
      <c r="BO938" s="223">
        <f t="shared" ref="BO938:CA938" si="310">SUM(BO939:BO939)</f>
        <v>0</v>
      </c>
      <c r="BP938" s="223">
        <f t="shared" si="310"/>
        <v>0</v>
      </c>
      <c r="BQ938" s="223">
        <f t="shared" si="310"/>
        <v>0</v>
      </c>
      <c r="BR938" s="223">
        <f t="shared" si="310"/>
        <v>0</v>
      </c>
      <c r="BS938" s="223">
        <f t="shared" si="310"/>
        <v>0</v>
      </c>
      <c r="BT938" s="223">
        <f t="shared" si="310"/>
        <v>0</v>
      </c>
      <c r="BU938" s="223">
        <f t="shared" si="310"/>
        <v>0</v>
      </c>
      <c r="BV938" s="223">
        <f t="shared" si="310"/>
        <v>0</v>
      </c>
      <c r="BW938" s="223">
        <f t="shared" si="310"/>
        <v>0</v>
      </c>
      <c r="BX938" s="223">
        <f t="shared" si="310"/>
        <v>0</v>
      </c>
      <c r="BY938" s="223">
        <f t="shared" si="310"/>
        <v>0</v>
      </c>
      <c r="BZ938" s="223">
        <f t="shared" si="310"/>
        <v>0</v>
      </c>
      <c r="CA938" s="223">
        <f t="shared" si="310"/>
        <v>0</v>
      </c>
    </row>
    <row r="939" spans="1:79" ht="47.25" x14ac:dyDescent="0.25">
      <c r="A939" s="171" t="s">
        <v>901</v>
      </c>
      <c r="B939" s="86" t="s">
        <v>137</v>
      </c>
      <c r="C939" s="171" t="s">
        <v>2683</v>
      </c>
      <c r="D939" s="87">
        <v>0</v>
      </c>
      <c r="E939" s="66">
        <v>0</v>
      </c>
      <c r="F939" s="66">
        <v>0</v>
      </c>
      <c r="G939" s="66">
        <v>0</v>
      </c>
      <c r="H939" s="66">
        <v>0</v>
      </c>
      <c r="I939" s="66">
        <v>0</v>
      </c>
      <c r="J939" s="66">
        <v>0</v>
      </c>
      <c r="K939" s="66">
        <v>0</v>
      </c>
      <c r="L939" s="66">
        <v>0</v>
      </c>
      <c r="M939" s="66">
        <v>0</v>
      </c>
      <c r="N939" s="66">
        <v>0</v>
      </c>
      <c r="O939" s="66">
        <v>0</v>
      </c>
      <c r="P939" s="66">
        <v>0</v>
      </c>
      <c r="Q939" s="66">
        <v>0</v>
      </c>
      <c r="R939" s="66">
        <v>0</v>
      </c>
      <c r="S939" s="66">
        <v>0</v>
      </c>
      <c r="T939" s="66">
        <v>0</v>
      </c>
      <c r="U939" s="66">
        <v>0</v>
      </c>
      <c r="V939" s="66">
        <v>0</v>
      </c>
      <c r="W939" s="66">
        <v>0</v>
      </c>
      <c r="X939" s="66">
        <v>0</v>
      </c>
      <c r="Y939" s="66">
        <v>0</v>
      </c>
      <c r="Z939" s="66">
        <v>0</v>
      </c>
      <c r="AA939" s="66">
        <v>0</v>
      </c>
      <c r="AB939" s="66">
        <v>0</v>
      </c>
      <c r="AC939" s="66">
        <v>0</v>
      </c>
      <c r="AD939" s="66">
        <v>0</v>
      </c>
      <c r="AE939" s="66">
        <v>0</v>
      </c>
      <c r="AF939" s="66">
        <v>0</v>
      </c>
      <c r="AG939" s="66">
        <v>0</v>
      </c>
      <c r="AH939" s="66">
        <v>0</v>
      </c>
      <c r="AI939" s="177"/>
      <c r="AJ939" s="177"/>
      <c r="AK939" s="177"/>
      <c r="AL939" s="177"/>
      <c r="AM939" s="177"/>
      <c r="AN939" s="177"/>
      <c r="AO939" s="66">
        <v>0</v>
      </c>
      <c r="AP939" s="66">
        <v>0</v>
      </c>
      <c r="AQ939" s="177"/>
      <c r="AR939" s="66">
        <v>0</v>
      </c>
      <c r="AS939" s="177"/>
      <c r="AT939" s="177"/>
      <c r="AU939" s="177"/>
      <c r="AV939" s="66">
        <v>0</v>
      </c>
      <c r="AW939" s="87">
        <v>0</v>
      </c>
      <c r="AX939" s="177"/>
      <c r="AY939" s="87">
        <v>0</v>
      </c>
      <c r="AZ939" s="177"/>
      <c r="BA939" s="177"/>
      <c r="BB939" s="177"/>
      <c r="BC939" s="66">
        <v>0</v>
      </c>
      <c r="BD939" s="87">
        <v>0</v>
      </c>
      <c r="BE939" s="177"/>
      <c r="BF939" s="87">
        <v>0</v>
      </c>
      <c r="BG939" s="177"/>
      <c r="BH939" s="177"/>
      <c r="BI939" s="177"/>
      <c r="BJ939" s="66">
        <v>0</v>
      </c>
      <c r="BK939" s="87">
        <v>0</v>
      </c>
      <c r="BL939" s="177"/>
      <c r="BM939" s="87">
        <v>0</v>
      </c>
      <c r="BN939" s="177"/>
      <c r="BO939" s="177"/>
      <c r="BP939" s="177"/>
      <c r="BQ939" s="177"/>
      <c r="BR939" s="177"/>
      <c r="BS939" s="177"/>
      <c r="BT939" s="177"/>
      <c r="BU939" s="177"/>
      <c r="BV939" s="177"/>
      <c r="BW939" s="177"/>
      <c r="BX939" s="177"/>
      <c r="BY939" s="177"/>
      <c r="BZ939" s="177"/>
      <c r="CA939" s="177"/>
    </row>
    <row r="940" spans="1:79" x14ac:dyDescent="0.25">
      <c r="A940" s="224" t="s">
        <v>901</v>
      </c>
      <c r="B940" s="212" t="s">
        <v>53</v>
      </c>
      <c r="C940" s="224"/>
      <c r="D940" s="223">
        <f t="shared" ref="D940:BN940" si="311">SUM(D941:D945)</f>
        <v>35.675909999999995</v>
      </c>
      <c r="E940" s="223">
        <f t="shared" ref="E940" si="312">SUM(E941:E945)</f>
        <v>0</v>
      </c>
      <c r="F940" s="223">
        <f t="shared" si="311"/>
        <v>3.3397200000000002</v>
      </c>
      <c r="G940" s="223">
        <f t="shared" si="311"/>
        <v>0</v>
      </c>
      <c r="H940" s="223">
        <f t="shared" si="311"/>
        <v>0</v>
      </c>
      <c r="I940" s="223">
        <f t="shared" si="311"/>
        <v>0.74</v>
      </c>
      <c r="J940" s="223">
        <f t="shared" si="311"/>
        <v>0</v>
      </c>
      <c r="K940" s="223">
        <f t="shared" si="311"/>
        <v>0</v>
      </c>
      <c r="L940" s="223">
        <f t="shared" si="311"/>
        <v>0</v>
      </c>
      <c r="M940" s="223">
        <f t="shared" si="311"/>
        <v>0</v>
      </c>
      <c r="N940" s="223">
        <f t="shared" si="311"/>
        <v>0</v>
      </c>
      <c r="O940" s="223">
        <f t="shared" si="311"/>
        <v>0</v>
      </c>
      <c r="P940" s="223">
        <f t="shared" si="311"/>
        <v>0</v>
      </c>
      <c r="Q940" s="223">
        <f t="shared" si="311"/>
        <v>0</v>
      </c>
      <c r="R940" s="223">
        <f t="shared" si="311"/>
        <v>0</v>
      </c>
      <c r="S940" s="223">
        <f t="shared" si="311"/>
        <v>0</v>
      </c>
      <c r="T940" s="223">
        <f t="shared" si="311"/>
        <v>0</v>
      </c>
      <c r="U940" s="223">
        <f t="shared" si="311"/>
        <v>0</v>
      </c>
      <c r="V940" s="223">
        <f t="shared" si="311"/>
        <v>0</v>
      </c>
      <c r="W940" s="223">
        <f t="shared" si="311"/>
        <v>0</v>
      </c>
      <c r="X940" s="223">
        <f t="shared" si="311"/>
        <v>0</v>
      </c>
      <c r="Y940" s="223">
        <f t="shared" si="311"/>
        <v>0</v>
      </c>
      <c r="Z940" s="223">
        <f t="shared" si="311"/>
        <v>0</v>
      </c>
      <c r="AA940" s="223">
        <f t="shared" si="311"/>
        <v>0</v>
      </c>
      <c r="AB940" s="223">
        <f t="shared" si="311"/>
        <v>0</v>
      </c>
      <c r="AC940" s="223">
        <f t="shared" si="311"/>
        <v>0</v>
      </c>
      <c r="AD940" s="223">
        <f t="shared" si="311"/>
        <v>0</v>
      </c>
      <c r="AE940" s="223">
        <f t="shared" si="311"/>
        <v>0</v>
      </c>
      <c r="AF940" s="223">
        <f t="shared" si="311"/>
        <v>0</v>
      </c>
      <c r="AG940" s="223">
        <f t="shared" si="311"/>
        <v>0</v>
      </c>
      <c r="AH940" s="223">
        <f t="shared" si="311"/>
        <v>3.3397200000000002</v>
      </c>
      <c r="AI940" s="223">
        <f t="shared" si="311"/>
        <v>0</v>
      </c>
      <c r="AJ940" s="223">
        <f t="shared" si="311"/>
        <v>0</v>
      </c>
      <c r="AK940" s="223">
        <f t="shared" si="311"/>
        <v>0.74</v>
      </c>
      <c r="AL940" s="223">
        <f t="shared" si="311"/>
        <v>0</v>
      </c>
      <c r="AM940" s="223">
        <f t="shared" si="311"/>
        <v>0</v>
      </c>
      <c r="AN940" s="223">
        <f t="shared" si="311"/>
        <v>0</v>
      </c>
      <c r="AO940" s="223">
        <f t="shared" si="311"/>
        <v>32.996521779999995</v>
      </c>
      <c r="AP940" s="223">
        <f t="shared" si="311"/>
        <v>3.26</v>
      </c>
      <c r="AQ940" s="223">
        <f t="shared" si="311"/>
        <v>0</v>
      </c>
      <c r="AR940" s="223">
        <f t="shared" si="311"/>
        <v>4.1890000000000001</v>
      </c>
      <c r="AS940" s="223">
        <f t="shared" si="311"/>
        <v>0</v>
      </c>
      <c r="AT940" s="223">
        <f t="shared" si="311"/>
        <v>0</v>
      </c>
      <c r="AU940" s="223">
        <f t="shared" si="311"/>
        <v>0</v>
      </c>
      <c r="AV940" s="223">
        <f t="shared" si="311"/>
        <v>6.3249732999999999</v>
      </c>
      <c r="AW940" s="223">
        <f t="shared" si="311"/>
        <v>1.26</v>
      </c>
      <c r="AX940" s="223">
        <f t="shared" si="311"/>
        <v>0</v>
      </c>
      <c r="AY940" s="223">
        <f t="shared" si="311"/>
        <v>2.331</v>
      </c>
      <c r="AZ940" s="223">
        <f t="shared" si="311"/>
        <v>0</v>
      </c>
      <c r="BA940" s="223">
        <f t="shared" si="311"/>
        <v>0</v>
      </c>
      <c r="BB940" s="223">
        <f t="shared" si="311"/>
        <v>0</v>
      </c>
      <c r="BC940" s="223">
        <f t="shared" si="311"/>
        <v>0</v>
      </c>
      <c r="BD940" s="223">
        <f t="shared" si="311"/>
        <v>0</v>
      </c>
      <c r="BE940" s="223">
        <f t="shared" si="311"/>
        <v>0</v>
      </c>
      <c r="BF940" s="223">
        <f t="shared" si="311"/>
        <v>0</v>
      </c>
      <c r="BG940" s="223">
        <f t="shared" si="311"/>
        <v>0</v>
      </c>
      <c r="BH940" s="223">
        <f t="shared" si="311"/>
        <v>0</v>
      </c>
      <c r="BI940" s="223">
        <f t="shared" si="311"/>
        <v>0</v>
      </c>
      <c r="BJ940" s="223">
        <f t="shared" si="311"/>
        <v>26.671548479999998</v>
      </c>
      <c r="BK940" s="223">
        <f t="shared" si="311"/>
        <v>2</v>
      </c>
      <c r="BL940" s="223">
        <f t="shared" si="311"/>
        <v>0</v>
      </c>
      <c r="BM940" s="223">
        <f t="shared" si="311"/>
        <v>1.8580000000000001</v>
      </c>
      <c r="BN940" s="223">
        <f t="shared" si="311"/>
        <v>0</v>
      </c>
      <c r="BO940" s="223">
        <f t="shared" ref="BO940:CA940" si="313">SUM(BO941:BO945)</f>
        <v>0</v>
      </c>
      <c r="BP940" s="223">
        <f t="shared" si="313"/>
        <v>0</v>
      </c>
      <c r="BQ940" s="223">
        <f t="shared" si="313"/>
        <v>0</v>
      </c>
      <c r="BR940" s="223">
        <f t="shared" si="313"/>
        <v>0</v>
      </c>
      <c r="BS940" s="223">
        <f t="shared" si="313"/>
        <v>0</v>
      </c>
      <c r="BT940" s="223">
        <f t="shared" si="313"/>
        <v>0</v>
      </c>
      <c r="BU940" s="223">
        <f t="shared" si="313"/>
        <v>0</v>
      </c>
      <c r="BV940" s="223">
        <f t="shared" si="313"/>
        <v>0</v>
      </c>
      <c r="BW940" s="223">
        <f t="shared" si="313"/>
        <v>0</v>
      </c>
      <c r="BX940" s="223">
        <f t="shared" si="313"/>
        <v>0</v>
      </c>
      <c r="BY940" s="223">
        <f t="shared" si="313"/>
        <v>0</v>
      </c>
      <c r="BZ940" s="223">
        <f t="shared" si="313"/>
        <v>0</v>
      </c>
      <c r="CA940" s="223">
        <f t="shared" si="313"/>
        <v>0</v>
      </c>
    </row>
    <row r="941" spans="1:79" ht="78.75" x14ac:dyDescent="0.25">
      <c r="A941" s="171" t="s">
        <v>901</v>
      </c>
      <c r="B941" s="86" t="s">
        <v>843</v>
      </c>
      <c r="C941" s="171" t="s">
        <v>2684</v>
      </c>
      <c r="D941" s="87">
        <v>24.2517</v>
      </c>
      <c r="E941" s="66">
        <v>0</v>
      </c>
      <c r="F941" s="66">
        <v>0</v>
      </c>
      <c r="G941" s="177">
        <v>0</v>
      </c>
      <c r="H941" s="66">
        <v>0</v>
      </c>
      <c r="I941" s="177">
        <v>0</v>
      </c>
      <c r="J941" s="66">
        <v>0</v>
      </c>
      <c r="K941" s="66">
        <v>0</v>
      </c>
      <c r="L941" s="66">
        <v>0</v>
      </c>
      <c r="M941" s="66">
        <v>0</v>
      </c>
      <c r="N941" s="66">
        <v>0</v>
      </c>
      <c r="O941" s="66">
        <v>0</v>
      </c>
      <c r="P941" s="66">
        <v>0</v>
      </c>
      <c r="Q941" s="66">
        <v>0</v>
      </c>
      <c r="R941" s="66">
        <v>0</v>
      </c>
      <c r="S941" s="66">
        <v>0</v>
      </c>
      <c r="T941" s="66">
        <v>0</v>
      </c>
      <c r="U941" s="66">
        <v>0</v>
      </c>
      <c r="V941" s="66">
        <v>0</v>
      </c>
      <c r="W941" s="66">
        <v>0</v>
      </c>
      <c r="X941" s="66">
        <v>0</v>
      </c>
      <c r="Y941" s="66">
        <v>0</v>
      </c>
      <c r="Z941" s="66">
        <v>0</v>
      </c>
      <c r="AA941" s="66">
        <v>0</v>
      </c>
      <c r="AB941" s="66">
        <v>0</v>
      </c>
      <c r="AC941" s="66">
        <v>0</v>
      </c>
      <c r="AD941" s="66">
        <v>0</v>
      </c>
      <c r="AE941" s="66">
        <v>0</v>
      </c>
      <c r="AF941" s="66">
        <v>0</v>
      </c>
      <c r="AG941" s="66">
        <v>0</v>
      </c>
      <c r="AH941" s="66"/>
      <c r="AI941" s="177">
        <v>0</v>
      </c>
      <c r="AJ941" s="177"/>
      <c r="AK941" s="177">
        <v>0</v>
      </c>
      <c r="AL941" s="177"/>
      <c r="AM941" s="177"/>
      <c r="AN941" s="177"/>
      <c r="AO941" s="66">
        <v>25.639503679999997</v>
      </c>
      <c r="AP941" s="66">
        <v>2</v>
      </c>
      <c r="AQ941" s="177"/>
      <c r="AR941" s="66">
        <v>3.052</v>
      </c>
      <c r="AS941" s="177"/>
      <c r="AT941" s="177"/>
      <c r="AU941" s="177"/>
      <c r="AV941" s="66"/>
      <c r="AW941" s="87">
        <v>0</v>
      </c>
      <c r="AX941" s="177"/>
      <c r="AY941" s="87">
        <v>0</v>
      </c>
      <c r="AZ941" s="177"/>
      <c r="BA941" s="177"/>
      <c r="BB941" s="177"/>
      <c r="BC941" s="66"/>
      <c r="BD941" s="87">
        <v>0</v>
      </c>
      <c r="BE941" s="177"/>
      <c r="BF941" s="87">
        <v>0</v>
      </c>
      <c r="BG941" s="177"/>
      <c r="BH941" s="177"/>
      <c r="BI941" s="177"/>
      <c r="BJ941" s="66">
        <v>25.639503679999997</v>
      </c>
      <c r="BK941" s="87">
        <v>2</v>
      </c>
      <c r="BL941" s="177"/>
      <c r="BM941" s="87">
        <v>3.052</v>
      </c>
      <c r="BN941" s="177"/>
      <c r="BO941" s="177"/>
      <c r="BP941" s="177"/>
      <c r="BQ941" s="177"/>
      <c r="BR941" s="177"/>
      <c r="BS941" s="177"/>
      <c r="BT941" s="177"/>
      <c r="BU941" s="177"/>
      <c r="BV941" s="177"/>
      <c r="BW941" s="177"/>
      <c r="BX941" s="177"/>
      <c r="BY941" s="177"/>
      <c r="BZ941" s="177"/>
      <c r="CA941" s="177"/>
    </row>
    <row r="942" spans="1:79" ht="63" x14ac:dyDescent="0.25">
      <c r="A942" s="171" t="s">
        <v>901</v>
      </c>
      <c r="B942" s="85" t="s">
        <v>844</v>
      </c>
      <c r="C942" s="171" t="s">
        <v>2685</v>
      </c>
      <c r="D942" s="87">
        <v>1.4</v>
      </c>
      <c r="E942" s="66">
        <v>0</v>
      </c>
      <c r="F942" s="66">
        <v>0</v>
      </c>
      <c r="G942" s="177">
        <v>0</v>
      </c>
      <c r="H942" s="66">
        <v>0</v>
      </c>
      <c r="I942" s="177">
        <v>0</v>
      </c>
      <c r="J942" s="66">
        <v>0</v>
      </c>
      <c r="K942" s="66">
        <v>0</v>
      </c>
      <c r="L942" s="66">
        <v>0</v>
      </c>
      <c r="M942" s="66">
        <v>0</v>
      </c>
      <c r="N942" s="66">
        <v>0</v>
      </c>
      <c r="O942" s="66">
        <v>0</v>
      </c>
      <c r="P942" s="66">
        <v>0</v>
      </c>
      <c r="Q942" s="66">
        <v>0</v>
      </c>
      <c r="R942" s="66">
        <v>0</v>
      </c>
      <c r="S942" s="66">
        <v>0</v>
      </c>
      <c r="T942" s="66">
        <v>0</v>
      </c>
      <c r="U942" s="66">
        <v>0</v>
      </c>
      <c r="V942" s="66">
        <v>0</v>
      </c>
      <c r="W942" s="66">
        <v>0</v>
      </c>
      <c r="X942" s="66">
        <v>0</v>
      </c>
      <c r="Y942" s="66">
        <v>0</v>
      </c>
      <c r="Z942" s="66">
        <v>0</v>
      </c>
      <c r="AA942" s="66">
        <v>0</v>
      </c>
      <c r="AB942" s="66">
        <v>0</v>
      </c>
      <c r="AC942" s="66">
        <v>0</v>
      </c>
      <c r="AD942" s="66">
        <v>0</v>
      </c>
      <c r="AE942" s="66">
        <v>0</v>
      </c>
      <c r="AF942" s="66">
        <v>0</v>
      </c>
      <c r="AG942" s="66">
        <v>0</v>
      </c>
      <c r="AH942" s="66">
        <v>0</v>
      </c>
      <c r="AI942" s="177">
        <v>0</v>
      </c>
      <c r="AJ942" s="177"/>
      <c r="AK942" s="177">
        <v>0</v>
      </c>
      <c r="AL942" s="177"/>
      <c r="AM942" s="177"/>
      <c r="AN942" s="177"/>
      <c r="AO942" s="66">
        <v>0</v>
      </c>
      <c r="AP942" s="66">
        <v>0</v>
      </c>
      <c r="AQ942" s="177"/>
      <c r="AR942" s="66">
        <v>0</v>
      </c>
      <c r="AS942" s="177"/>
      <c r="AT942" s="177"/>
      <c r="AU942" s="177"/>
      <c r="AV942" s="66">
        <v>0</v>
      </c>
      <c r="AW942" s="87">
        <v>0</v>
      </c>
      <c r="AX942" s="177"/>
      <c r="AY942" s="87">
        <v>0</v>
      </c>
      <c r="AZ942" s="177"/>
      <c r="BA942" s="177"/>
      <c r="BB942" s="177"/>
      <c r="BC942" s="66">
        <v>0</v>
      </c>
      <c r="BD942" s="87">
        <v>0</v>
      </c>
      <c r="BE942" s="177"/>
      <c r="BF942" s="87">
        <v>0</v>
      </c>
      <c r="BG942" s="177"/>
      <c r="BH942" s="177"/>
      <c r="BI942" s="177"/>
      <c r="BJ942" s="66">
        <v>0</v>
      </c>
      <c r="BK942" s="87">
        <v>0</v>
      </c>
      <c r="BL942" s="177"/>
      <c r="BM942" s="87">
        <v>0</v>
      </c>
      <c r="BN942" s="177"/>
      <c r="BO942" s="177"/>
      <c r="BP942" s="177"/>
      <c r="BQ942" s="177"/>
      <c r="BR942" s="177"/>
      <c r="BS942" s="177"/>
      <c r="BT942" s="177"/>
      <c r="BU942" s="177"/>
      <c r="BV942" s="177"/>
      <c r="BW942" s="177"/>
      <c r="BX942" s="177"/>
      <c r="BY942" s="177"/>
      <c r="BZ942" s="177"/>
      <c r="CA942" s="177"/>
    </row>
    <row r="943" spans="1:79" ht="78.75" x14ac:dyDescent="0.25">
      <c r="A943" s="171" t="s">
        <v>901</v>
      </c>
      <c r="B943" s="85" t="s">
        <v>845</v>
      </c>
      <c r="C943" s="171" t="s">
        <v>2686</v>
      </c>
      <c r="D943" s="87">
        <v>3.3397199999999998</v>
      </c>
      <c r="E943" s="66">
        <v>0</v>
      </c>
      <c r="F943" s="66">
        <v>3.3397200000000002</v>
      </c>
      <c r="G943" s="177">
        <v>0</v>
      </c>
      <c r="H943" s="66">
        <v>0</v>
      </c>
      <c r="I943" s="177">
        <v>0.74</v>
      </c>
      <c r="J943" s="66">
        <v>0</v>
      </c>
      <c r="K943" s="66">
        <v>0</v>
      </c>
      <c r="L943" s="66">
        <v>0</v>
      </c>
      <c r="M943" s="66">
        <v>0</v>
      </c>
      <c r="N943" s="66">
        <v>0</v>
      </c>
      <c r="O943" s="66">
        <v>0</v>
      </c>
      <c r="P943" s="66">
        <v>0</v>
      </c>
      <c r="Q943" s="66">
        <v>0</v>
      </c>
      <c r="R943" s="66">
        <v>0</v>
      </c>
      <c r="S943" s="66">
        <v>0</v>
      </c>
      <c r="T943" s="66">
        <v>0</v>
      </c>
      <c r="U943" s="66">
        <v>0</v>
      </c>
      <c r="V943" s="66">
        <v>0</v>
      </c>
      <c r="W943" s="66">
        <v>0</v>
      </c>
      <c r="X943" s="66">
        <v>0</v>
      </c>
      <c r="Y943" s="66">
        <v>0</v>
      </c>
      <c r="Z943" s="66">
        <v>0</v>
      </c>
      <c r="AA943" s="66">
        <v>0</v>
      </c>
      <c r="AB943" s="66">
        <v>0</v>
      </c>
      <c r="AC943" s="66">
        <v>0</v>
      </c>
      <c r="AD943" s="66">
        <v>0</v>
      </c>
      <c r="AE943" s="66">
        <v>0</v>
      </c>
      <c r="AF943" s="66">
        <v>0</v>
      </c>
      <c r="AG943" s="66">
        <v>0</v>
      </c>
      <c r="AH943" s="66">
        <v>3.3397200000000002</v>
      </c>
      <c r="AI943" s="177">
        <v>0</v>
      </c>
      <c r="AJ943" s="177"/>
      <c r="AK943" s="177">
        <v>0.74</v>
      </c>
      <c r="AL943" s="177"/>
      <c r="AM943" s="177"/>
      <c r="AN943" s="177"/>
      <c r="AO943" s="66">
        <v>0</v>
      </c>
      <c r="AP943" s="66">
        <v>0</v>
      </c>
      <c r="AQ943" s="177"/>
      <c r="AR943" s="66">
        <v>0</v>
      </c>
      <c r="AS943" s="177"/>
      <c r="AT943" s="177"/>
      <c r="AU943" s="177"/>
      <c r="AV943" s="66">
        <v>0</v>
      </c>
      <c r="AW943" s="87">
        <v>0</v>
      </c>
      <c r="AX943" s="177"/>
      <c r="AY943" s="87">
        <v>0</v>
      </c>
      <c r="AZ943" s="177"/>
      <c r="BA943" s="177"/>
      <c r="BB943" s="177"/>
      <c r="BC943" s="66">
        <v>0</v>
      </c>
      <c r="BD943" s="87">
        <v>0</v>
      </c>
      <c r="BE943" s="177"/>
      <c r="BF943" s="87">
        <v>0</v>
      </c>
      <c r="BG943" s="177"/>
      <c r="BH943" s="177"/>
      <c r="BI943" s="177"/>
      <c r="BJ943" s="66">
        <v>0</v>
      </c>
      <c r="BK943" s="87">
        <v>0</v>
      </c>
      <c r="BL943" s="177"/>
      <c r="BM943" s="87">
        <v>0</v>
      </c>
      <c r="BN943" s="177"/>
      <c r="BO943" s="177"/>
      <c r="BP943" s="177"/>
      <c r="BQ943" s="177"/>
      <c r="BR943" s="177"/>
      <c r="BS943" s="177"/>
      <c r="BT943" s="177"/>
      <c r="BU943" s="177"/>
      <c r="BV943" s="177"/>
      <c r="BW943" s="177"/>
      <c r="BX943" s="177"/>
      <c r="BY943" s="177"/>
      <c r="BZ943" s="177"/>
      <c r="CA943" s="177"/>
    </row>
    <row r="944" spans="1:79" ht="63" x14ac:dyDescent="0.25">
      <c r="A944" s="171" t="s">
        <v>901</v>
      </c>
      <c r="B944" s="86" t="s">
        <v>1846</v>
      </c>
      <c r="C944" s="171" t="s">
        <v>2687</v>
      </c>
      <c r="D944" s="87">
        <v>6.6844899999999994</v>
      </c>
      <c r="E944" s="66">
        <v>0</v>
      </c>
      <c r="F944" s="66">
        <v>0</v>
      </c>
      <c r="G944" s="177">
        <v>0</v>
      </c>
      <c r="H944" s="66">
        <v>0</v>
      </c>
      <c r="I944" s="177">
        <v>0</v>
      </c>
      <c r="J944" s="66">
        <v>0</v>
      </c>
      <c r="K944" s="66">
        <v>0</v>
      </c>
      <c r="L944" s="66">
        <v>0</v>
      </c>
      <c r="M944" s="66">
        <v>0</v>
      </c>
      <c r="N944" s="66">
        <v>0</v>
      </c>
      <c r="O944" s="66">
        <v>0</v>
      </c>
      <c r="P944" s="66">
        <v>0</v>
      </c>
      <c r="Q944" s="66">
        <v>0</v>
      </c>
      <c r="R944" s="66">
        <v>0</v>
      </c>
      <c r="S944" s="66">
        <v>0</v>
      </c>
      <c r="T944" s="66">
        <v>0</v>
      </c>
      <c r="U944" s="66">
        <v>0</v>
      </c>
      <c r="V944" s="66">
        <v>0</v>
      </c>
      <c r="W944" s="66">
        <v>0</v>
      </c>
      <c r="X944" s="66">
        <v>0</v>
      </c>
      <c r="Y944" s="66">
        <v>0</v>
      </c>
      <c r="Z944" s="66">
        <v>0</v>
      </c>
      <c r="AA944" s="66">
        <v>0</v>
      </c>
      <c r="AB944" s="66">
        <v>0</v>
      </c>
      <c r="AC944" s="66">
        <v>0</v>
      </c>
      <c r="AD944" s="66">
        <v>0</v>
      </c>
      <c r="AE944" s="66">
        <v>0</v>
      </c>
      <c r="AF944" s="66">
        <v>0</v>
      </c>
      <c r="AG944" s="66">
        <v>0</v>
      </c>
      <c r="AH944" s="66">
        <v>0</v>
      </c>
      <c r="AI944" s="177">
        <v>0</v>
      </c>
      <c r="AJ944" s="177"/>
      <c r="AK944" s="177">
        <v>0</v>
      </c>
      <c r="AL944" s="177"/>
      <c r="AM944" s="177"/>
      <c r="AN944" s="177"/>
      <c r="AO944" s="66">
        <v>6.3249732999999999</v>
      </c>
      <c r="AP944" s="66">
        <v>1.26</v>
      </c>
      <c r="AQ944" s="177"/>
      <c r="AR944" s="66">
        <v>0.77700000000000014</v>
      </c>
      <c r="AS944" s="177"/>
      <c r="AT944" s="177"/>
      <c r="AU944" s="177"/>
      <c r="AV944" s="66">
        <v>6.3249732999999999</v>
      </c>
      <c r="AW944" s="87">
        <v>1.26</v>
      </c>
      <c r="AX944" s="177"/>
      <c r="AY944" s="87">
        <v>2.331</v>
      </c>
      <c r="AZ944" s="177"/>
      <c r="BA944" s="177"/>
      <c r="BB944" s="177"/>
      <c r="BC944" s="66">
        <v>0</v>
      </c>
      <c r="BD944" s="87">
        <v>0</v>
      </c>
      <c r="BE944" s="177"/>
      <c r="BF944" s="87">
        <v>0</v>
      </c>
      <c r="BG944" s="177"/>
      <c r="BH944" s="177"/>
      <c r="BI944" s="177"/>
      <c r="BJ944" s="66">
        <v>0</v>
      </c>
      <c r="BK944" s="87">
        <v>0</v>
      </c>
      <c r="BL944" s="177"/>
      <c r="BM944" s="87">
        <v>-1.5539999999999998</v>
      </c>
      <c r="BN944" s="177"/>
      <c r="BO944" s="177"/>
      <c r="BP944" s="177"/>
      <c r="BQ944" s="177"/>
      <c r="BR944" s="177"/>
      <c r="BS944" s="177"/>
      <c r="BT944" s="177"/>
      <c r="BU944" s="177"/>
      <c r="BV944" s="177"/>
      <c r="BW944" s="177"/>
      <c r="BX944" s="177"/>
      <c r="BY944" s="177"/>
      <c r="BZ944" s="177"/>
      <c r="CA944" s="177"/>
    </row>
    <row r="945" spans="1:79" ht="94.5" x14ac:dyDescent="0.25">
      <c r="A945" s="171" t="s">
        <v>901</v>
      </c>
      <c r="B945" s="85" t="s">
        <v>958</v>
      </c>
      <c r="C945" s="171" t="s">
        <v>2688</v>
      </c>
      <c r="D945" s="87">
        <v>0</v>
      </c>
      <c r="E945" s="66">
        <v>0</v>
      </c>
      <c r="F945" s="66">
        <v>0</v>
      </c>
      <c r="G945" s="66">
        <v>0</v>
      </c>
      <c r="H945" s="66">
        <v>0</v>
      </c>
      <c r="I945" s="66">
        <v>0</v>
      </c>
      <c r="J945" s="66">
        <v>0</v>
      </c>
      <c r="K945" s="66">
        <v>0</v>
      </c>
      <c r="L945" s="66">
        <v>0</v>
      </c>
      <c r="M945" s="66">
        <v>0</v>
      </c>
      <c r="N945" s="66">
        <v>0</v>
      </c>
      <c r="O945" s="66">
        <v>0</v>
      </c>
      <c r="P945" s="66">
        <v>0</v>
      </c>
      <c r="Q945" s="66">
        <v>0</v>
      </c>
      <c r="R945" s="66">
        <v>0</v>
      </c>
      <c r="S945" s="66">
        <v>0</v>
      </c>
      <c r="T945" s="66">
        <v>0</v>
      </c>
      <c r="U945" s="66">
        <v>0</v>
      </c>
      <c r="V945" s="66">
        <v>0</v>
      </c>
      <c r="W945" s="66">
        <v>0</v>
      </c>
      <c r="X945" s="66">
        <v>0</v>
      </c>
      <c r="Y945" s="66">
        <v>0</v>
      </c>
      <c r="Z945" s="66">
        <v>0</v>
      </c>
      <c r="AA945" s="66">
        <v>0</v>
      </c>
      <c r="AB945" s="66">
        <v>0</v>
      </c>
      <c r="AC945" s="66">
        <v>0</v>
      </c>
      <c r="AD945" s="66">
        <v>0</v>
      </c>
      <c r="AE945" s="66">
        <v>0</v>
      </c>
      <c r="AF945" s="66">
        <v>0</v>
      </c>
      <c r="AG945" s="66">
        <v>0</v>
      </c>
      <c r="AH945" s="66">
        <v>0</v>
      </c>
      <c r="AI945" s="177"/>
      <c r="AJ945" s="177"/>
      <c r="AK945" s="177"/>
      <c r="AL945" s="177"/>
      <c r="AM945" s="177"/>
      <c r="AN945" s="177"/>
      <c r="AO945" s="66">
        <v>1.0320448000000002</v>
      </c>
      <c r="AP945" s="66">
        <v>0</v>
      </c>
      <c r="AQ945" s="177"/>
      <c r="AR945" s="66">
        <v>0.36</v>
      </c>
      <c r="AS945" s="177"/>
      <c r="AT945" s="177"/>
      <c r="AU945" s="177"/>
      <c r="AV945" s="66">
        <v>0</v>
      </c>
      <c r="AW945" s="87">
        <v>0</v>
      </c>
      <c r="AX945" s="177"/>
      <c r="AY945" s="87">
        <v>0</v>
      </c>
      <c r="AZ945" s="177"/>
      <c r="BA945" s="177"/>
      <c r="BB945" s="177"/>
      <c r="BC945" s="66">
        <v>0</v>
      </c>
      <c r="BD945" s="87">
        <v>0</v>
      </c>
      <c r="BE945" s="177"/>
      <c r="BF945" s="87">
        <v>0</v>
      </c>
      <c r="BG945" s="177"/>
      <c r="BH945" s="177"/>
      <c r="BI945" s="177"/>
      <c r="BJ945" s="66">
        <v>1.0320448000000002</v>
      </c>
      <c r="BK945" s="87">
        <v>0</v>
      </c>
      <c r="BL945" s="177"/>
      <c r="BM945" s="87">
        <v>0.36</v>
      </c>
      <c r="BN945" s="177"/>
      <c r="BO945" s="177"/>
      <c r="BP945" s="177"/>
      <c r="BQ945" s="177"/>
      <c r="BR945" s="177"/>
      <c r="BS945" s="177"/>
      <c r="BT945" s="177"/>
      <c r="BU945" s="177"/>
      <c r="BV945" s="177"/>
      <c r="BW945" s="177"/>
      <c r="BX945" s="177"/>
      <c r="BY945" s="177"/>
      <c r="BZ945" s="177"/>
      <c r="CA945" s="177"/>
    </row>
    <row r="946" spans="1:79" x14ac:dyDescent="0.25">
      <c r="A946" s="224" t="s">
        <v>901</v>
      </c>
      <c r="B946" s="212" t="s">
        <v>54</v>
      </c>
      <c r="C946" s="224"/>
      <c r="D946" s="223">
        <f t="shared" ref="D946:BN946" si="314">SUM(D947:D947)</f>
        <v>13.889850000000001</v>
      </c>
      <c r="E946" s="223">
        <f t="shared" si="314"/>
        <v>0</v>
      </c>
      <c r="F946" s="223">
        <f t="shared" si="314"/>
        <v>0</v>
      </c>
      <c r="G946" s="223">
        <f t="shared" si="314"/>
        <v>0</v>
      </c>
      <c r="H946" s="223">
        <f t="shared" si="314"/>
        <v>0</v>
      </c>
      <c r="I946" s="223">
        <f t="shared" si="314"/>
        <v>0</v>
      </c>
      <c r="J946" s="223">
        <f t="shared" si="314"/>
        <v>0</v>
      </c>
      <c r="K946" s="223">
        <f t="shared" si="314"/>
        <v>0</v>
      </c>
      <c r="L946" s="223">
        <f t="shared" si="314"/>
        <v>0</v>
      </c>
      <c r="M946" s="223">
        <f t="shared" si="314"/>
        <v>0</v>
      </c>
      <c r="N946" s="223">
        <f t="shared" si="314"/>
        <v>0</v>
      </c>
      <c r="O946" s="223">
        <f t="shared" si="314"/>
        <v>0</v>
      </c>
      <c r="P946" s="223">
        <f t="shared" si="314"/>
        <v>0</v>
      </c>
      <c r="Q946" s="223">
        <f t="shared" si="314"/>
        <v>0</v>
      </c>
      <c r="R946" s="223">
        <f t="shared" si="314"/>
        <v>0</v>
      </c>
      <c r="S946" s="223">
        <f t="shared" si="314"/>
        <v>0</v>
      </c>
      <c r="T946" s="223">
        <f t="shared" si="314"/>
        <v>0</v>
      </c>
      <c r="U946" s="223">
        <f t="shared" si="314"/>
        <v>0</v>
      </c>
      <c r="V946" s="223">
        <f t="shared" si="314"/>
        <v>0</v>
      </c>
      <c r="W946" s="223">
        <f t="shared" si="314"/>
        <v>0</v>
      </c>
      <c r="X946" s="223">
        <f t="shared" si="314"/>
        <v>0</v>
      </c>
      <c r="Y946" s="223">
        <f t="shared" si="314"/>
        <v>0</v>
      </c>
      <c r="Z946" s="223">
        <f t="shared" si="314"/>
        <v>0</v>
      </c>
      <c r="AA946" s="223">
        <f t="shared" si="314"/>
        <v>0</v>
      </c>
      <c r="AB946" s="223">
        <f t="shared" si="314"/>
        <v>0</v>
      </c>
      <c r="AC946" s="223">
        <f t="shared" si="314"/>
        <v>0</v>
      </c>
      <c r="AD946" s="223">
        <f t="shared" si="314"/>
        <v>0</v>
      </c>
      <c r="AE946" s="223">
        <f t="shared" si="314"/>
        <v>0</v>
      </c>
      <c r="AF946" s="223">
        <f t="shared" si="314"/>
        <v>0</v>
      </c>
      <c r="AG946" s="223">
        <f t="shared" si="314"/>
        <v>0</v>
      </c>
      <c r="AH946" s="223">
        <f t="shared" si="314"/>
        <v>0</v>
      </c>
      <c r="AI946" s="223">
        <f t="shared" si="314"/>
        <v>0</v>
      </c>
      <c r="AJ946" s="223">
        <f t="shared" si="314"/>
        <v>0</v>
      </c>
      <c r="AK946" s="223">
        <f t="shared" si="314"/>
        <v>0</v>
      </c>
      <c r="AL946" s="223">
        <f t="shared" si="314"/>
        <v>0</v>
      </c>
      <c r="AM946" s="223">
        <f t="shared" si="314"/>
        <v>0</v>
      </c>
      <c r="AN946" s="223">
        <f t="shared" si="314"/>
        <v>0</v>
      </c>
      <c r="AO946" s="223">
        <f t="shared" si="314"/>
        <v>0</v>
      </c>
      <c r="AP946" s="223">
        <f t="shared" si="314"/>
        <v>0</v>
      </c>
      <c r="AQ946" s="223">
        <f t="shared" si="314"/>
        <v>0</v>
      </c>
      <c r="AR946" s="223">
        <f t="shared" si="314"/>
        <v>0</v>
      </c>
      <c r="AS946" s="223">
        <f t="shared" si="314"/>
        <v>0</v>
      </c>
      <c r="AT946" s="223">
        <f t="shared" si="314"/>
        <v>0</v>
      </c>
      <c r="AU946" s="223">
        <f t="shared" si="314"/>
        <v>0</v>
      </c>
      <c r="AV946" s="223">
        <f t="shared" si="314"/>
        <v>0</v>
      </c>
      <c r="AW946" s="223">
        <f t="shared" si="314"/>
        <v>0</v>
      </c>
      <c r="AX946" s="223">
        <f t="shared" si="314"/>
        <v>0</v>
      </c>
      <c r="AY946" s="223">
        <f t="shared" si="314"/>
        <v>0</v>
      </c>
      <c r="AZ946" s="223">
        <f t="shared" si="314"/>
        <v>0</v>
      </c>
      <c r="BA946" s="223">
        <f t="shared" si="314"/>
        <v>0</v>
      </c>
      <c r="BB946" s="223">
        <f t="shared" si="314"/>
        <v>0</v>
      </c>
      <c r="BC946" s="223">
        <f t="shared" si="314"/>
        <v>0</v>
      </c>
      <c r="BD946" s="223">
        <f t="shared" si="314"/>
        <v>0</v>
      </c>
      <c r="BE946" s="223">
        <f t="shared" si="314"/>
        <v>0</v>
      </c>
      <c r="BF946" s="223">
        <f t="shared" si="314"/>
        <v>0</v>
      </c>
      <c r="BG946" s="223">
        <f t="shared" si="314"/>
        <v>0</v>
      </c>
      <c r="BH946" s="223">
        <f t="shared" si="314"/>
        <v>0</v>
      </c>
      <c r="BI946" s="223">
        <f t="shared" si="314"/>
        <v>0</v>
      </c>
      <c r="BJ946" s="223">
        <f t="shared" si="314"/>
        <v>0</v>
      </c>
      <c r="BK946" s="223">
        <f t="shared" si="314"/>
        <v>0</v>
      </c>
      <c r="BL946" s="223">
        <f t="shared" si="314"/>
        <v>0</v>
      </c>
      <c r="BM946" s="223">
        <f t="shared" si="314"/>
        <v>0</v>
      </c>
      <c r="BN946" s="223">
        <f t="shared" si="314"/>
        <v>0</v>
      </c>
      <c r="BO946" s="223">
        <f t="shared" ref="BO946:CA946" si="315">SUM(BO947:BO947)</f>
        <v>0</v>
      </c>
      <c r="BP946" s="223">
        <f t="shared" si="315"/>
        <v>0</v>
      </c>
      <c r="BQ946" s="223">
        <f t="shared" si="315"/>
        <v>0</v>
      </c>
      <c r="BR946" s="223">
        <f t="shared" si="315"/>
        <v>0</v>
      </c>
      <c r="BS946" s="223">
        <f t="shared" si="315"/>
        <v>0</v>
      </c>
      <c r="BT946" s="223">
        <f t="shared" si="315"/>
        <v>0</v>
      </c>
      <c r="BU946" s="223">
        <f t="shared" si="315"/>
        <v>0</v>
      </c>
      <c r="BV946" s="223">
        <f t="shared" si="315"/>
        <v>0</v>
      </c>
      <c r="BW946" s="223">
        <f t="shared" si="315"/>
        <v>0</v>
      </c>
      <c r="BX946" s="223">
        <f t="shared" si="315"/>
        <v>0</v>
      </c>
      <c r="BY946" s="223">
        <f t="shared" si="315"/>
        <v>0</v>
      </c>
      <c r="BZ946" s="223">
        <f t="shared" si="315"/>
        <v>0</v>
      </c>
      <c r="CA946" s="223">
        <f t="shared" si="315"/>
        <v>0</v>
      </c>
    </row>
    <row r="947" spans="1:79" ht="126" x14ac:dyDescent="0.25">
      <c r="A947" s="171" t="s">
        <v>901</v>
      </c>
      <c r="B947" s="85" t="s">
        <v>138</v>
      </c>
      <c r="C947" s="171" t="s">
        <v>139</v>
      </c>
      <c r="D947" s="87">
        <v>13.889850000000001</v>
      </c>
      <c r="E947" s="66">
        <v>0</v>
      </c>
      <c r="F947" s="66">
        <v>0</v>
      </c>
      <c r="G947" s="177">
        <v>0</v>
      </c>
      <c r="H947" s="66">
        <v>0</v>
      </c>
      <c r="I947" s="177">
        <v>0</v>
      </c>
      <c r="J947" s="66">
        <v>0</v>
      </c>
      <c r="K947" s="66">
        <v>0</v>
      </c>
      <c r="L947" s="66">
        <v>0</v>
      </c>
      <c r="M947" s="66">
        <v>0</v>
      </c>
      <c r="N947" s="66">
        <v>0</v>
      </c>
      <c r="O947" s="66">
        <v>0</v>
      </c>
      <c r="P947" s="66">
        <v>0</v>
      </c>
      <c r="Q947" s="66">
        <v>0</v>
      </c>
      <c r="R947" s="66">
        <v>0</v>
      </c>
      <c r="S947" s="66">
        <v>0</v>
      </c>
      <c r="T947" s="66">
        <v>0</v>
      </c>
      <c r="U947" s="66">
        <v>0</v>
      </c>
      <c r="V947" s="66">
        <v>0</v>
      </c>
      <c r="W947" s="66">
        <v>0</v>
      </c>
      <c r="X947" s="66">
        <v>0</v>
      </c>
      <c r="Y947" s="66">
        <v>0</v>
      </c>
      <c r="Z947" s="66">
        <v>0</v>
      </c>
      <c r="AA947" s="66">
        <v>0</v>
      </c>
      <c r="AB947" s="66">
        <v>0</v>
      </c>
      <c r="AC947" s="66">
        <v>0</v>
      </c>
      <c r="AD947" s="66">
        <v>0</v>
      </c>
      <c r="AE947" s="66">
        <v>0</v>
      </c>
      <c r="AF947" s="66">
        <v>0</v>
      </c>
      <c r="AG947" s="66">
        <v>0</v>
      </c>
      <c r="AH947" s="66">
        <v>0</v>
      </c>
      <c r="AI947" s="177">
        <v>0</v>
      </c>
      <c r="AJ947" s="177"/>
      <c r="AK947" s="177">
        <v>0</v>
      </c>
      <c r="AL947" s="177"/>
      <c r="AM947" s="177"/>
      <c r="AN947" s="177"/>
      <c r="AO947" s="66">
        <v>0</v>
      </c>
      <c r="AP947" s="66">
        <v>0</v>
      </c>
      <c r="AQ947" s="177"/>
      <c r="AR947" s="66">
        <v>0</v>
      </c>
      <c r="AS947" s="177"/>
      <c r="AT947" s="177"/>
      <c r="AU947" s="177"/>
      <c r="AV947" s="66">
        <v>0</v>
      </c>
      <c r="AW947" s="87">
        <v>0</v>
      </c>
      <c r="AX947" s="177"/>
      <c r="AY947" s="87">
        <v>0</v>
      </c>
      <c r="AZ947" s="177"/>
      <c r="BA947" s="177"/>
      <c r="BB947" s="177"/>
      <c r="BC947" s="66">
        <v>0</v>
      </c>
      <c r="BD947" s="87">
        <v>0</v>
      </c>
      <c r="BE947" s="177"/>
      <c r="BF947" s="87">
        <v>0</v>
      </c>
      <c r="BG947" s="177"/>
      <c r="BH947" s="177"/>
      <c r="BI947" s="177"/>
      <c r="BJ947" s="66">
        <v>0</v>
      </c>
      <c r="BK947" s="87">
        <v>0</v>
      </c>
      <c r="BL947" s="177"/>
      <c r="BM947" s="87">
        <v>0</v>
      </c>
      <c r="BN947" s="177"/>
      <c r="BO947" s="177"/>
      <c r="BP947" s="177"/>
      <c r="BQ947" s="177"/>
      <c r="BR947" s="177"/>
      <c r="BS947" s="177"/>
      <c r="BT947" s="177"/>
      <c r="BU947" s="177"/>
      <c r="BV947" s="177"/>
      <c r="BW947" s="177"/>
      <c r="BX947" s="177"/>
      <c r="BY947" s="177"/>
      <c r="BZ947" s="177"/>
      <c r="CA947" s="177"/>
    </row>
    <row r="948" spans="1:79" x14ac:dyDescent="0.25">
      <c r="A948" s="224" t="s">
        <v>901</v>
      </c>
      <c r="B948" s="212" t="s">
        <v>55</v>
      </c>
      <c r="C948" s="224"/>
      <c r="D948" s="223">
        <f t="shared" ref="D948:BN948" si="316">SUM(D949:D950)</f>
        <v>79.11921000000001</v>
      </c>
      <c r="E948" s="223">
        <f t="shared" ref="E948" si="317">SUM(E949:E950)</f>
        <v>0</v>
      </c>
      <c r="F948" s="223">
        <f t="shared" si="316"/>
        <v>79.11921000000001</v>
      </c>
      <c r="G948" s="223">
        <f t="shared" si="316"/>
        <v>0.8</v>
      </c>
      <c r="H948" s="223">
        <f t="shared" si="316"/>
        <v>0</v>
      </c>
      <c r="I948" s="223">
        <f t="shared" si="316"/>
        <v>12.554</v>
      </c>
      <c r="J948" s="223">
        <f t="shared" si="316"/>
        <v>0</v>
      </c>
      <c r="K948" s="223">
        <f t="shared" si="316"/>
        <v>0</v>
      </c>
      <c r="L948" s="223">
        <f t="shared" si="316"/>
        <v>0</v>
      </c>
      <c r="M948" s="223">
        <f t="shared" si="316"/>
        <v>0</v>
      </c>
      <c r="N948" s="223">
        <f t="shared" si="316"/>
        <v>0</v>
      </c>
      <c r="O948" s="223">
        <f t="shared" si="316"/>
        <v>0</v>
      </c>
      <c r="P948" s="223">
        <f t="shared" si="316"/>
        <v>0</v>
      </c>
      <c r="Q948" s="223">
        <f t="shared" si="316"/>
        <v>0</v>
      </c>
      <c r="R948" s="223">
        <f t="shared" si="316"/>
        <v>0</v>
      </c>
      <c r="S948" s="223">
        <f t="shared" si="316"/>
        <v>0</v>
      </c>
      <c r="T948" s="223">
        <f t="shared" si="316"/>
        <v>0</v>
      </c>
      <c r="U948" s="223">
        <f t="shared" si="316"/>
        <v>0</v>
      </c>
      <c r="V948" s="223">
        <f t="shared" si="316"/>
        <v>0</v>
      </c>
      <c r="W948" s="223">
        <f t="shared" si="316"/>
        <v>0</v>
      </c>
      <c r="X948" s="223">
        <f t="shared" si="316"/>
        <v>0</v>
      </c>
      <c r="Y948" s="223">
        <f t="shared" si="316"/>
        <v>0</v>
      </c>
      <c r="Z948" s="223">
        <f t="shared" si="316"/>
        <v>0</v>
      </c>
      <c r="AA948" s="223">
        <f t="shared" si="316"/>
        <v>0</v>
      </c>
      <c r="AB948" s="223">
        <f t="shared" si="316"/>
        <v>0</v>
      </c>
      <c r="AC948" s="223">
        <f t="shared" si="316"/>
        <v>0</v>
      </c>
      <c r="AD948" s="223">
        <f t="shared" si="316"/>
        <v>0</v>
      </c>
      <c r="AE948" s="223">
        <f t="shared" si="316"/>
        <v>0</v>
      </c>
      <c r="AF948" s="223">
        <f t="shared" si="316"/>
        <v>0</v>
      </c>
      <c r="AG948" s="223">
        <f t="shared" si="316"/>
        <v>0</v>
      </c>
      <c r="AH948" s="223">
        <f t="shared" si="316"/>
        <v>79.11921000000001</v>
      </c>
      <c r="AI948" s="223">
        <f t="shared" si="316"/>
        <v>0.8</v>
      </c>
      <c r="AJ948" s="223">
        <f t="shared" si="316"/>
        <v>0</v>
      </c>
      <c r="AK948" s="223">
        <f t="shared" si="316"/>
        <v>12.554</v>
      </c>
      <c r="AL948" s="223">
        <f t="shared" si="316"/>
        <v>0</v>
      </c>
      <c r="AM948" s="223">
        <f t="shared" si="316"/>
        <v>0</v>
      </c>
      <c r="AN948" s="223">
        <f t="shared" si="316"/>
        <v>0</v>
      </c>
      <c r="AO948" s="223">
        <f t="shared" si="316"/>
        <v>0</v>
      </c>
      <c r="AP948" s="223">
        <f t="shared" si="316"/>
        <v>0</v>
      </c>
      <c r="AQ948" s="223">
        <f t="shared" si="316"/>
        <v>0</v>
      </c>
      <c r="AR948" s="223">
        <f t="shared" si="316"/>
        <v>0</v>
      </c>
      <c r="AS948" s="223">
        <f t="shared" si="316"/>
        <v>0</v>
      </c>
      <c r="AT948" s="223">
        <f t="shared" si="316"/>
        <v>0</v>
      </c>
      <c r="AU948" s="223">
        <f t="shared" si="316"/>
        <v>0</v>
      </c>
      <c r="AV948" s="223">
        <f t="shared" si="316"/>
        <v>0</v>
      </c>
      <c r="AW948" s="223">
        <f t="shared" si="316"/>
        <v>0</v>
      </c>
      <c r="AX948" s="223">
        <f t="shared" si="316"/>
        <v>0</v>
      </c>
      <c r="AY948" s="223">
        <f t="shared" si="316"/>
        <v>0</v>
      </c>
      <c r="AZ948" s="223">
        <f t="shared" si="316"/>
        <v>0</v>
      </c>
      <c r="BA948" s="223">
        <f t="shared" si="316"/>
        <v>0</v>
      </c>
      <c r="BB948" s="223">
        <f t="shared" si="316"/>
        <v>0</v>
      </c>
      <c r="BC948" s="223">
        <f t="shared" si="316"/>
        <v>0</v>
      </c>
      <c r="BD948" s="223">
        <f t="shared" si="316"/>
        <v>0</v>
      </c>
      <c r="BE948" s="223">
        <f t="shared" si="316"/>
        <v>0</v>
      </c>
      <c r="BF948" s="223">
        <f t="shared" si="316"/>
        <v>0</v>
      </c>
      <c r="BG948" s="223">
        <f t="shared" si="316"/>
        <v>0</v>
      </c>
      <c r="BH948" s="223">
        <f t="shared" si="316"/>
        <v>0</v>
      </c>
      <c r="BI948" s="223">
        <f t="shared" si="316"/>
        <v>0</v>
      </c>
      <c r="BJ948" s="223">
        <f t="shared" si="316"/>
        <v>0</v>
      </c>
      <c r="BK948" s="223">
        <f t="shared" si="316"/>
        <v>0</v>
      </c>
      <c r="BL948" s="223">
        <f t="shared" si="316"/>
        <v>0</v>
      </c>
      <c r="BM948" s="223">
        <f t="shared" si="316"/>
        <v>0</v>
      </c>
      <c r="BN948" s="223">
        <f t="shared" si="316"/>
        <v>0</v>
      </c>
      <c r="BO948" s="223">
        <f t="shared" ref="BO948:CA948" si="318">SUM(BO949:BO950)</f>
        <v>0</v>
      </c>
      <c r="BP948" s="223">
        <f t="shared" si="318"/>
        <v>0</v>
      </c>
      <c r="BQ948" s="223">
        <f t="shared" si="318"/>
        <v>0</v>
      </c>
      <c r="BR948" s="223">
        <f t="shared" si="318"/>
        <v>0</v>
      </c>
      <c r="BS948" s="223">
        <f t="shared" si="318"/>
        <v>0</v>
      </c>
      <c r="BT948" s="223">
        <f t="shared" si="318"/>
        <v>0</v>
      </c>
      <c r="BU948" s="223">
        <f t="shared" si="318"/>
        <v>0</v>
      </c>
      <c r="BV948" s="223">
        <f t="shared" si="318"/>
        <v>0</v>
      </c>
      <c r="BW948" s="223">
        <f t="shared" si="318"/>
        <v>0</v>
      </c>
      <c r="BX948" s="223">
        <f t="shared" si="318"/>
        <v>0</v>
      </c>
      <c r="BY948" s="223">
        <f t="shared" si="318"/>
        <v>0</v>
      </c>
      <c r="BZ948" s="223">
        <f t="shared" si="318"/>
        <v>0</v>
      </c>
      <c r="CA948" s="223">
        <f t="shared" si="318"/>
        <v>0</v>
      </c>
    </row>
    <row r="949" spans="1:79" ht="78.75" x14ac:dyDescent="0.25">
      <c r="A949" s="171" t="s">
        <v>901</v>
      </c>
      <c r="B949" s="86" t="s">
        <v>140</v>
      </c>
      <c r="C949" s="171" t="s">
        <v>2689</v>
      </c>
      <c r="D949" s="87">
        <v>69.848980000000012</v>
      </c>
      <c r="E949" s="66">
        <v>0</v>
      </c>
      <c r="F949" s="66">
        <v>69.848980000000012</v>
      </c>
      <c r="G949" s="177">
        <v>0</v>
      </c>
      <c r="H949" s="66">
        <v>0</v>
      </c>
      <c r="I949" s="177">
        <v>12.154</v>
      </c>
      <c r="J949" s="66">
        <v>0</v>
      </c>
      <c r="K949" s="66">
        <v>0</v>
      </c>
      <c r="L949" s="66">
        <v>0</v>
      </c>
      <c r="M949" s="66">
        <v>0</v>
      </c>
      <c r="N949" s="66">
        <v>0</v>
      </c>
      <c r="O949" s="66">
        <v>0</v>
      </c>
      <c r="P949" s="66">
        <v>0</v>
      </c>
      <c r="Q949" s="66">
        <v>0</v>
      </c>
      <c r="R949" s="66">
        <v>0</v>
      </c>
      <c r="S949" s="66">
        <v>0</v>
      </c>
      <c r="T949" s="66">
        <v>0</v>
      </c>
      <c r="U949" s="66">
        <v>0</v>
      </c>
      <c r="V949" s="66">
        <v>0</v>
      </c>
      <c r="W949" s="66">
        <v>0</v>
      </c>
      <c r="X949" s="66">
        <v>0</v>
      </c>
      <c r="Y949" s="66">
        <v>0</v>
      </c>
      <c r="Z949" s="66">
        <v>0</v>
      </c>
      <c r="AA949" s="66">
        <v>0</v>
      </c>
      <c r="AB949" s="66">
        <v>0</v>
      </c>
      <c r="AC949" s="66">
        <v>0</v>
      </c>
      <c r="AD949" s="66">
        <v>0</v>
      </c>
      <c r="AE949" s="66">
        <v>0</v>
      </c>
      <c r="AF949" s="66">
        <v>0</v>
      </c>
      <c r="AG949" s="66">
        <v>0</v>
      </c>
      <c r="AH949" s="66">
        <v>69.848980000000012</v>
      </c>
      <c r="AI949" s="177">
        <v>0</v>
      </c>
      <c r="AJ949" s="177"/>
      <c r="AK949" s="177">
        <v>12.154</v>
      </c>
      <c r="AL949" s="177"/>
      <c r="AM949" s="177"/>
      <c r="AN949" s="177"/>
      <c r="AO949" s="66">
        <v>0</v>
      </c>
      <c r="AP949" s="66">
        <v>0</v>
      </c>
      <c r="AQ949" s="177"/>
      <c r="AR949" s="66">
        <v>0</v>
      </c>
      <c r="AS949" s="177"/>
      <c r="AT949" s="177"/>
      <c r="AU949" s="177"/>
      <c r="AV949" s="66">
        <v>0</v>
      </c>
      <c r="AW949" s="87">
        <v>0</v>
      </c>
      <c r="AX949" s="177"/>
      <c r="AY949" s="87">
        <v>0</v>
      </c>
      <c r="AZ949" s="177"/>
      <c r="BA949" s="177"/>
      <c r="BB949" s="177"/>
      <c r="BC949" s="66">
        <v>0</v>
      </c>
      <c r="BD949" s="87">
        <v>0</v>
      </c>
      <c r="BE949" s="177"/>
      <c r="BF949" s="87">
        <v>0</v>
      </c>
      <c r="BG949" s="177"/>
      <c r="BH949" s="177"/>
      <c r="BI949" s="177"/>
      <c r="BJ949" s="66">
        <v>0</v>
      </c>
      <c r="BK949" s="87">
        <v>0</v>
      </c>
      <c r="BL949" s="177"/>
      <c r="BM949" s="87">
        <v>0</v>
      </c>
      <c r="BN949" s="177"/>
      <c r="BO949" s="177"/>
      <c r="BP949" s="177"/>
      <c r="BQ949" s="177"/>
      <c r="BR949" s="177"/>
      <c r="BS949" s="177"/>
      <c r="BT949" s="177"/>
      <c r="BU949" s="177"/>
      <c r="BV949" s="177"/>
      <c r="BW949" s="177"/>
      <c r="BX949" s="177"/>
      <c r="BY949" s="177"/>
      <c r="BZ949" s="177"/>
      <c r="CA949" s="177"/>
    </row>
    <row r="950" spans="1:79" ht="63" x14ac:dyDescent="0.25">
      <c r="A950" s="171" t="s">
        <v>901</v>
      </c>
      <c r="B950" s="85" t="s">
        <v>141</v>
      </c>
      <c r="C950" s="171" t="s">
        <v>2690</v>
      </c>
      <c r="D950" s="87">
        <v>9.2702299999999997</v>
      </c>
      <c r="E950" s="66">
        <v>0</v>
      </c>
      <c r="F950" s="66">
        <v>9.2702299999999997</v>
      </c>
      <c r="G950" s="177">
        <v>0.8</v>
      </c>
      <c r="H950" s="66">
        <v>0</v>
      </c>
      <c r="I950" s="177">
        <v>0.4</v>
      </c>
      <c r="J950" s="66">
        <v>0</v>
      </c>
      <c r="K950" s="66">
        <v>0</v>
      </c>
      <c r="L950" s="66">
        <v>0</v>
      </c>
      <c r="M950" s="66">
        <v>0</v>
      </c>
      <c r="N950" s="66">
        <v>0</v>
      </c>
      <c r="O950" s="66">
        <v>0</v>
      </c>
      <c r="P950" s="66">
        <v>0</v>
      </c>
      <c r="Q950" s="66">
        <v>0</v>
      </c>
      <c r="R950" s="66">
        <v>0</v>
      </c>
      <c r="S950" s="66">
        <v>0</v>
      </c>
      <c r="T950" s="66">
        <v>0</v>
      </c>
      <c r="U950" s="66">
        <v>0</v>
      </c>
      <c r="V950" s="66">
        <v>0</v>
      </c>
      <c r="W950" s="66">
        <v>0</v>
      </c>
      <c r="X950" s="66">
        <v>0</v>
      </c>
      <c r="Y950" s="66">
        <v>0</v>
      </c>
      <c r="Z950" s="66">
        <v>0</v>
      </c>
      <c r="AA950" s="66">
        <v>0</v>
      </c>
      <c r="AB950" s="66">
        <v>0</v>
      </c>
      <c r="AC950" s="66">
        <v>0</v>
      </c>
      <c r="AD950" s="66">
        <v>0</v>
      </c>
      <c r="AE950" s="66">
        <v>0</v>
      </c>
      <c r="AF950" s="66">
        <v>0</v>
      </c>
      <c r="AG950" s="66">
        <v>0</v>
      </c>
      <c r="AH950" s="66">
        <v>9.2702299999999997</v>
      </c>
      <c r="AI950" s="177">
        <v>0.8</v>
      </c>
      <c r="AJ950" s="177"/>
      <c r="AK950" s="177">
        <v>0.4</v>
      </c>
      <c r="AL950" s="177"/>
      <c r="AM950" s="177"/>
      <c r="AN950" s="177"/>
      <c r="AO950" s="66">
        <v>0</v>
      </c>
      <c r="AP950" s="66">
        <v>0</v>
      </c>
      <c r="AQ950" s="177"/>
      <c r="AR950" s="66">
        <v>0</v>
      </c>
      <c r="AS950" s="177"/>
      <c r="AT950" s="177"/>
      <c r="AU950" s="177"/>
      <c r="AV950" s="66">
        <v>0</v>
      </c>
      <c r="AW950" s="87">
        <v>0</v>
      </c>
      <c r="AX950" s="177"/>
      <c r="AY950" s="87">
        <v>0</v>
      </c>
      <c r="AZ950" s="177"/>
      <c r="BA950" s="177"/>
      <c r="BB950" s="177"/>
      <c r="BC950" s="66">
        <v>0</v>
      </c>
      <c r="BD950" s="87">
        <v>0</v>
      </c>
      <c r="BE950" s="177"/>
      <c r="BF950" s="87">
        <v>0</v>
      </c>
      <c r="BG950" s="177"/>
      <c r="BH950" s="177"/>
      <c r="BI950" s="177"/>
      <c r="BJ950" s="66">
        <v>0</v>
      </c>
      <c r="BK950" s="87">
        <v>0</v>
      </c>
      <c r="BL950" s="177"/>
      <c r="BM950" s="87">
        <v>0</v>
      </c>
      <c r="BN950" s="177"/>
      <c r="BO950" s="177"/>
      <c r="BP950" s="177"/>
      <c r="BQ950" s="177"/>
      <c r="BR950" s="177"/>
      <c r="BS950" s="177"/>
      <c r="BT950" s="177"/>
      <c r="BU950" s="177"/>
      <c r="BV950" s="177"/>
      <c r="BW950" s="177"/>
      <c r="BX950" s="177"/>
      <c r="BY950" s="177"/>
      <c r="BZ950" s="177"/>
      <c r="CA950" s="177"/>
    </row>
    <row r="951" spans="1:79" x14ac:dyDescent="0.25">
      <c r="A951" s="224" t="s">
        <v>901</v>
      </c>
      <c r="B951" s="216" t="s">
        <v>101</v>
      </c>
      <c r="C951" s="224"/>
      <c r="D951" s="223">
        <f t="shared" ref="D951:BN951" si="319">SUM(D952:D959)</f>
        <v>130.35777000000002</v>
      </c>
      <c r="E951" s="223">
        <f t="shared" ref="E951" si="320">SUM(E952:E959)</f>
        <v>0</v>
      </c>
      <c r="F951" s="223">
        <f t="shared" si="319"/>
        <v>9.4453699999999987</v>
      </c>
      <c r="G951" s="223">
        <f t="shared" si="319"/>
        <v>0</v>
      </c>
      <c r="H951" s="223">
        <f t="shared" si="319"/>
        <v>0</v>
      </c>
      <c r="I951" s="223">
        <f t="shared" si="319"/>
        <v>0.89999999999999991</v>
      </c>
      <c r="J951" s="223">
        <f t="shared" si="319"/>
        <v>0</v>
      </c>
      <c r="K951" s="223">
        <f t="shared" si="319"/>
        <v>0</v>
      </c>
      <c r="L951" s="223">
        <f t="shared" si="319"/>
        <v>0</v>
      </c>
      <c r="M951" s="223">
        <f t="shared" si="319"/>
        <v>0</v>
      </c>
      <c r="N951" s="223">
        <f t="shared" si="319"/>
        <v>0</v>
      </c>
      <c r="O951" s="223">
        <f t="shared" si="319"/>
        <v>0</v>
      </c>
      <c r="P951" s="223">
        <f t="shared" si="319"/>
        <v>0</v>
      </c>
      <c r="Q951" s="223">
        <f t="shared" si="319"/>
        <v>0</v>
      </c>
      <c r="R951" s="223">
        <f t="shared" si="319"/>
        <v>0</v>
      </c>
      <c r="S951" s="223">
        <f t="shared" si="319"/>
        <v>0</v>
      </c>
      <c r="T951" s="223">
        <f t="shared" si="319"/>
        <v>0</v>
      </c>
      <c r="U951" s="223">
        <f t="shared" si="319"/>
        <v>0</v>
      </c>
      <c r="V951" s="223">
        <f t="shared" si="319"/>
        <v>0</v>
      </c>
      <c r="W951" s="223">
        <f t="shared" si="319"/>
        <v>0</v>
      </c>
      <c r="X951" s="223">
        <f t="shared" si="319"/>
        <v>0</v>
      </c>
      <c r="Y951" s="223">
        <f t="shared" si="319"/>
        <v>0</v>
      </c>
      <c r="Z951" s="223">
        <f t="shared" si="319"/>
        <v>0</v>
      </c>
      <c r="AA951" s="223">
        <f t="shared" si="319"/>
        <v>0</v>
      </c>
      <c r="AB951" s="223">
        <f t="shared" si="319"/>
        <v>0</v>
      </c>
      <c r="AC951" s="223">
        <f t="shared" si="319"/>
        <v>0</v>
      </c>
      <c r="AD951" s="223">
        <f t="shared" si="319"/>
        <v>0</v>
      </c>
      <c r="AE951" s="223">
        <f t="shared" si="319"/>
        <v>0</v>
      </c>
      <c r="AF951" s="223">
        <f t="shared" si="319"/>
        <v>0</v>
      </c>
      <c r="AG951" s="223">
        <f t="shared" si="319"/>
        <v>0</v>
      </c>
      <c r="AH951" s="223">
        <f t="shared" si="319"/>
        <v>9.4453699999999987</v>
      </c>
      <c r="AI951" s="223">
        <f t="shared" si="319"/>
        <v>0</v>
      </c>
      <c r="AJ951" s="223">
        <f t="shared" si="319"/>
        <v>0</v>
      </c>
      <c r="AK951" s="223">
        <f t="shared" si="319"/>
        <v>0.89999999999999991</v>
      </c>
      <c r="AL951" s="223">
        <f t="shared" si="319"/>
        <v>0</v>
      </c>
      <c r="AM951" s="223">
        <f t="shared" si="319"/>
        <v>0</v>
      </c>
      <c r="AN951" s="223">
        <f t="shared" si="319"/>
        <v>0</v>
      </c>
      <c r="AO951" s="223">
        <f t="shared" si="319"/>
        <v>46.67140311</v>
      </c>
      <c r="AP951" s="223">
        <f t="shared" si="319"/>
        <v>0</v>
      </c>
      <c r="AQ951" s="223">
        <f t="shared" si="319"/>
        <v>0</v>
      </c>
      <c r="AR951" s="223">
        <f t="shared" si="319"/>
        <v>5.2650000000000006</v>
      </c>
      <c r="AS951" s="223">
        <f t="shared" si="319"/>
        <v>0</v>
      </c>
      <c r="AT951" s="223">
        <f t="shared" si="319"/>
        <v>0</v>
      </c>
      <c r="AU951" s="223">
        <f t="shared" si="319"/>
        <v>0</v>
      </c>
      <c r="AV951" s="223">
        <f t="shared" si="319"/>
        <v>0</v>
      </c>
      <c r="AW951" s="223">
        <f t="shared" si="319"/>
        <v>0</v>
      </c>
      <c r="AX951" s="223">
        <f t="shared" si="319"/>
        <v>0</v>
      </c>
      <c r="AY951" s="223">
        <f t="shared" si="319"/>
        <v>0</v>
      </c>
      <c r="AZ951" s="223">
        <f t="shared" si="319"/>
        <v>0</v>
      </c>
      <c r="BA951" s="223">
        <f t="shared" si="319"/>
        <v>0</v>
      </c>
      <c r="BB951" s="223">
        <f t="shared" si="319"/>
        <v>0</v>
      </c>
      <c r="BC951" s="223">
        <f t="shared" si="319"/>
        <v>44.327012670000002</v>
      </c>
      <c r="BD951" s="223">
        <f t="shared" si="319"/>
        <v>0</v>
      </c>
      <c r="BE951" s="223">
        <f t="shared" si="319"/>
        <v>0</v>
      </c>
      <c r="BF951" s="223">
        <f t="shared" si="319"/>
        <v>4.6850000000000005</v>
      </c>
      <c r="BG951" s="223">
        <f t="shared" si="319"/>
        <v>0</v>
      </c>
      <c r="BH951" s="223">
        <f t="shared" si="319"/>
        <v>0</v>
      </c>
      <c r="BI951" s="223">
        <f t="shared" si="319"/>
        <v>0</v>
      </c>
      <c r="BJ951" s="223">
        <f t="shared" si="319"/>
        <v>2.3443904400000002</v>
      </c>
      <c r="BK951" s="223">
        <f t="shared" si="319"/>
        <v>0</v>
      </c>
      <c r="BL951" s="223">
        <f t="shared" si="319"/>
        <v>0</v>
      </c>
      <c r="BM951" s="223">
        <f t="shared" si="319"/>
        <v>0.57999999999999996</v>
      </c>
      <c r="BN951" s="223">
        <f t="shared" si="319"/>
        <v>0</v>
      </c>
      <c r="BO951" s="223">
        <f t="shared" ref="BO951:CA951" si="321">SUM(BO952:BO959)</f>
        <v>0</v>
      </c>
      <c r="BP951" s="223">
        <f t="shared" si="321"/>
        <v>0</v>
      </c>
      <c r="BQ951" s="223">
        <f t="shared" si="321"/>
        <v>0</v>
      </c>
      <c r="BR951" s="223">
        <f t="shared" si="321"/>
        <v>0</v>
      </c>
      <c r="BS951" s="223">
        <f t="shared" si="321"/>
        <v>0</v>
      </c>
      <c r="BT951" s="223">
        <f t="shared" si="321"/>
        <v>0</v>
      </c>
      <c r="BU951" s="223">
        <f t="shared" si="321"/>
        <v>0</v>
      </c>
      <c r="BV951" s="223">
        <f t="shared" si="321"/>
        <v>0</v>
      </c>
      <c r="BW951" s="223">
        <f t="shared" si="321"/>
        <v>0</v>
      </c>
      <c r="BX951" s="223">
        <f t="shared" si="321"/>
        <v>0</v>
      </c>
      <c r="BY951" s="223">
        <f t="shared" si="321"/>
        <v>0</v>
      </c>
      <c r="BZ951" s="223">
        <f t="shared" si="321"/>
        <v>0</v>
      </c>
      <c r="CA951" s="223">
        <f t="shared" si="321"/>
        <v>0</v>
      </c>
    </row>
    <row r="952" spans="1:79" ht="63" x14ac:dyDescent="0.25">
      <c r="A952" s="171" t="s">
        <v>901</v>
      </c>
      <c r="B952" s="85" t="s">
        <v>142</v>
      </c>
      <c r="C952" s="171" t="s">
        <v>2691</v>
      </c>
      <c r="D952" s="87">
        <v>17.139410000000002</v>
      </c>
      <c r="E952" s="66">
        <v>0</v>
      </c>
      <c r="F952" s="66">
        <v>0</v>
      </c>
      <c r="G952" s="177">
        <v>0</v>
      </c>
      <c r="H952" s="66">
        <v>0</v>
      </c>
      <c r="I952" s="177">
        <v>0</v>
      </c>
      <c r="J952" s="66">
        <v>0</v>
      </c>
      <c r="K952" s="66">
        <v>0</v>
      </c>
      <c r="L952" s="66">
        <v>0</v>
      </c>
      <c r="M952" s="66">
        <v>0</v>
      </c>
      <c r="N952" s="66">
        <v>0</v>
      </c>
      <c r="O952" s="66">
        <v>0</v>
      </c>
      <c r="P952" s="66">
        <v>0</v>
      </c>
      <c r="Q952" s="66">
        <v>0</v>
      </c>
      <c r="R952" s="66">
        <v>0</v>
      </c>
      <c r="S952" s="66">
        <v>0</v>
      </c>
      <c r="T952" s="66">
        <v>0</v>
      </c>
      <c r="U952" s="66">
        <v>0</v>
      </c>
      <c r="V952" s="66">
        <v>0</v>
      </c>
      <c r="W952" s="66">
        <v>0</v>
      </c>
      <c r="X952" s="66">
        <v>0</v>
      </c>
      <c r="Y952" s="66">
        <v>0</v>
      </c>
      <c r="Z952" s="66">
        <v>0</v>
      </c>
      <c r="AA952" s="66">
        <v>0</v>
      </c>
      <c r="AB952" s="66">
        <v>0</v>
      </c>
      <c r="AC952" s="66">
        <v>0</v>
      </c>
      <c r="AD952" s="66">
        <v>0</v>
      </c>
      <c r="AE952" s="66">
        <v>0</v>
      </c>
      <c r="AF952" s="66">
        <v>0</v>
      </c>
      <c r="AG952" s="66">
        <v>0</v>
      </c>
      <c r="AH952" s="66"/>
      <c r="AI952" s="177">
        <v>0</v>
      </c>
      <c r="AJ952" s="177"/>
      <c r="AK952" s="177">
        <v>0</v>
      </c>
      <c r="AL952" s="177"/>
      <c r="AM952" s="177"/>
      <c r="AN952" s="177"/>
      <c r="AO952" s="66">
        <v>0</v>
      </c>
      <c r="AP952" s="66">
        <v>0</v>
      </c>
      <c r="AQ952" s="177"/>
      <c r="AR952" s="66">
        <v>0</v>
      </c>
      <c r="AS952" s="177"/>
      <c r="AT952" s="177"/>
      <c r="AU952" s="177"/>
      <c r="AV952" s="66"/>
      <c r="AW952" s="87">
        <v>0</v>
      </c>
      <c r="AX952" s="177"/>
      <c r="AY952" s="87">
        <v>0</v>
      </c>
      <c r="AZ952" s="177"/>
      <c r="BA952" s="177"/>
      <c r="BB952" s="177"/>
      <c r="BC952" s="66"/>
      <c r="BD952" s="87">
        <v>0</v>
      </c>
      <c r="BE952" s="177"/>
      <c r="BF952" s="87">
        <v>0</v>
      </c>
      <c r="BG952" s="177"/>
      <c r="BH952" s="177"/>
      <c r="BI952" s="177"/>
      <c r="BJ952" s="66">
        <v>0</v>
      </c>
      <c r="BK952" s="87">
        <v>0</v>
      </c>
      <c r="BL952" s="177"/>
      <c r="BM952" s="87">
        <v>0</v>
      </c>
      <c r="BN952" s="177"/>
      <c r="BO952" s="177"/>
      <c r="BP952" s="177"/>
      <c r="BQ952" s="177"/>
      <c r="BR952" s="177"/>
      <c r="BS952" s="177"/>
      <c r="BT952" s="177"/>
      <c r="BU952" s="177"/>
      <c r="BV952" s="177"/>
      <c r="BW952" s="177"/>
      <c r="BX952" s="177"/>
      <c r="BY952" s="177"/>
      <c r="BZ952" s="177"/>
      <c r="CA952" s="177"/>
    </row>
    <row r="953" spans="1:79" ht="47.25" x14ac:dyDescent="0.25">
      <c r="A953" s="171" t="s">
        <v>901</v>
      </c>
      <c r="B953" s="85" t="s">
        <v>392</v>
      </c>
      <c r="C953" s="171" t="s">
        <v>2692</v>
      </c>
      <c r="D953" s="87">
        <v>5.0224299999999991</v>
      </c>
      <c r="E953" s="66">
        <v>0</v>
      </c>
      <c r="F953" s="66">
        <v>5.0224299999999991</v>
      </c>
      <c r="G953" s="177">
        <v>0</v>
      </c>
      <c r="H953" s="66">
        <v>0</v>
      </c>
      <c r="I953" s="177">
        <v>0.2</v>
      </c>
      <c r="J953" s="66">
        <v>0</v>
      </c>
      <c r="K953" s="66">
        <v>0</v>
      </c>
      <c r="L953" s="66">
        <v>0</v>
      </c>
      <c r="M953" s="66">
        <v>0</v>
      </c>
      <c r="N953" s="66">
        <v>0</v>
      </c>
      <c r="O953" s="66">
        <v>0</v>
      </c>
      <c r="P953" s="66">
        <v>0</v>
      </c>
      <c r="Q953" s="66">
        <v>0</v>
      </c>
      <c r="R953" s="66">
        <v>0</v>
      </c>
      <c r="S953" s="66">
        <v>0</v>
      </c>
      <c r="T953" s="66">
        <v>0</v>
      </c>
      <c r="U953" s="66">
        <v>0</v>
      </c>
      <c r="V953" s="66">
        <v>0</v>
      </c>
      <c r="W953" s="66">
        <v>0</v>
      </c>
      <c r="X953" s="66">
        <v>0</v>
      </c>
      <c r="Y953" s="66">
        <v>0</v>
      </c>
      <c r="Z953" s="66">
        <v>0</v>
      </c>
      <c r="AA953" s="66">
        <v>0</v>
      </c>
      <c r="AB953" s="66">
        <v>0</v>
      </c>
      <c r="AC953" s="66">
        <v>0</v>
      </c>
      <c r="AD953" s="66">
        <v>0</v>
      </c>
      <c r="AE953" s="66">
        <v>0</v>
      </c>
      <c r="AF953" s="66">
        <v>0</v>
      </c>
      <c r="AG953" s="66">
        <v>0</v>
      </c>
      <c r="AH953" s="66">
        <v>5.0224299999999991</v>
      </c>
      <c r="AI953" s="177">
        <v>0</v>
      </c>
      <c r="AJ953" s="177"/>
      <c r="AK953" s="177">
        <v>0.2</v>
      </c>
      <c r="AL953" s="177"/>
      <c r="AM953" s="177"/>
      <c r="AN953" s="177"/>
      <c r="AO953" s="66">
        <v>0</v>
      </c>
      <c r="AP953" s="66">
        <v>0</v>
      </c>
      <c r="AQ953" s="177"/>
      <c r="AR953" s="66">
        <v>0</v>
      </c>
      <c r="AS953" s="177"/>
      <c r="AT953" s="177"/>
      <c r="AU953" s="177"/>
      <c r="AV953" s="66">
        <v>0</v>
      </c>
      <c r="AW953" s="87">
        <v>0</v>
      </c>
      <c r="AX953" s="177"/>
      <c r="AY953" s="87">
        <v>0</v>
      </c>
      <c r="AZ953" s="177"/>
      <c r="BA953" s="177"/>
      <c r="BB953" s="177"/>
      <c r="BC953" s="66">
        <v>0</v>
      </c>
      <c r="BD953" s="87">
        <v>0</v>
      </c>
      <c r="BE953" s="177"/>
      <c r="BF953" s="87">
        <v>0</v>
      </c>
      <c r="BG953" s="177"/>
      <c r="BH953" s="177"/>
      <c r="BI953" s="177"/>
      <c r="BJ953" s="66">
        <v>0</v>
      </c>
      <c r="BK953" s="87">
        <v>0</v>
      </c>
      <c r="BL953" s="177"/>
      <c r="BM953" s="87">
        <v>0</v>
      </c>
      <c r="BN953" s="177"/>
      <c r="BO953" s="177"/>
      <c r="BP953" s="177"/>
      <c r="BQ953" s="177"/>
      <c r="BR953" s="177"/>
      <c r="BS953" s="177"/>
      <c r="BT953" s="177"/>
      <c r="BU953" s="177"/>
      <c r="BV953" s="177"/>
      <c r="BW953" s="177"/>
      <c r="BX953" s="177"/>
      <c r="BY953" s="177"/>
      <c r="BZ953" s="177"/>
      <c r="CA953" s="177"/>
    </row>
    <row r="954" spans="1:79" ht="63" x14ac:dyDescent="0.25">
      <c r="A954" s="171" t="s">
        <v>901</v>
      </c>
      <c r="B954" s="85" t="s">
        <v>143</v>
      </c>
      <c r="C954" s="171" t="s">
        <v>2693</v>
      </c>
      <c r="D954" s="87">
        <v>4.3336000000000006</v>
      </c>
      <c r="E954" s="66">
        <v>0</v>
      </c>
      <c r="F954" s="66">
        <v>0</v>
      </c>
      <c r="G954" s="177">
        <v>0</v>
      </c>
      <c r="H954" s="66">
        <v>0</v>
      </c>
      <c r="I954" s="177">
        <v>0</v>
      </c>
      <c r="J954" s="66">
        <v>0</v>
      </c>
      <c r="K954" s="66">
        <v>0</v>
      </c>
      <c r="L954" s="66">
        <v>0</v>
      </c>
      <c r="M954" s="66">
        <v>0</v>
      </c>
      <c r="N954" s="66">
        <v>0</v>
      </c>
      <c r="O954" s="66">
        <v>0</v>
      </c>
      <c r="P954" s="66">
        <v>0</v>
      </c>
      <c r="Q954" s="66">
        <v>0</v>
      </c>
      <c r="R954" s="66">
        <v>0</v>
      </c>
      <c r="S954" s="66">
        <v>0</v>
      </c>
      <c r="T954" s="66">
        <v>0</v>
      </c>
      <c r="U954" s="66">
        <v>0</v>
      </c>
      <c r="V954" s="66">
        <v>0</v>
      </c>
      <c r="W954" s="66">
        <v>0</v>
      </c>
      <c r="X954" s="66">
        <v>0</v>
      </c>
      <c r="Y954" s="66">
        <v>0</v>
      </c>
      <c r="Z954" s="66">
        <v>0</v>
      </c>
      <c r="AA954" s="66">
        <v>0</v>
      </c>
      <c r="AB954" s="66">
        <v>0</v>
      </c>
      <c r="AC954" s="66">
        <v>0</v>
      </c>
      <c r="AD954" s="66">
        <v>0</v>
      </c>
      <c r="AE954" s="66">
        <v>0</v>
      </c>
      <c r="AF954" s="66">
        <v>0</v>
      </c>
      <c r="AG954" s="66">
        <v>0</v>
      </c>
      <c r="AH954" s="66">
        <v>0</v>
      </c>
      <c r="AI954" s="177">
        <v>0</v>
      </c>
      <c r="AJ954" s="177"/>
      <c r="AK954" s="177">
        <v>0</v>
      </c>
      <c r="AL954" s="177"/>
      <c r="AM954" s="177"/>
      <c r="AN954" s="177"/>
      <c r="AO954" s="66">
        <v>0</v>
      </c>
      <c r="AP954" s="66">
        <v>0</v>
      </c>
      <c r="AQ954" s="177"/>
      <c r="AR954" s="66">
        <v>0</v>
      </c>
      <c r="AS954" s="177"/>
      <c r="AT954" s="177"/>
      <c r="AU954" s="177"/>
      <c r="AV954" s="66">
        <v>0</v>
      </c>
      <c r="AW954" s="87">
        <v>0</v>
      </c>
      <c r="AX954" s="177"/>
      <c r="AY954" s="87">
        <v>0</v>
      </c>
      <c r="AZ954" s="177"/>
      <c r="BA954" s="177"/>
      <c r="BB954" s="177"/>
      <c r="BC954" s="66">
        <v>0</v>
      </c>
      <c r="BD954" s="87">
        <v>0</v>
      </c>
      <c r="BE954" s="177"/>
      <c r="BF954" s="87">
        <v>0</v>
      </c>
      <c r="BG954" s="177"/>
      <c r="BH954" s="177"/>
      <c r="BI954" s="177"/>
      <c r="BJ954" s="66">
        <v>0</v>
      </c>
      <c r="BK954" s="87">
        <v>0</v>
      </c>
      <c r="BL954" s="177"/>
      <c r="BM954" s="87">
        <v>0</v>
      </c>
      <c r="BN954" s="177"/>
      <c r="BO954" s="177"/>
      <c r="BP954" s="177"/>
      <c r="BQ954" s="177"/>
      <c r="BR954" s="177"/>
      <c r="BS954" s="177"/>
      <c r="BT954" s="177"/>
      <c r="BU954" s="177"/>
      <c r="BV954" s="177"/>
      <c r="BW954" s="177"/>
      <c r="BX954" s="177"/>
      <c r="BY954" s="177"/>
      <c r="BZ954" s="177"/>
      <c r="CA954" s="177"/>
    </row>
    <row r="955" spans="1:79" ht="63" x14ac:dyDescent="0.25">
      <c r="A955" s="171" t="s">
        <v>901</v>
      </c>
      <c r="B955" s="85" t="s">
        <v>1847</v>
      </c>
      <c r="C955" s="171" t="s">
        <v>2694</v>
      </c>
      <c r="D955" s="87">
        <v>29.81812</v>
      </c>
      <c r="E955" s="66">
        <v>0</v>
      </c>
      <c r="F955" s="66">
        <v>0</v>
      </c>
      <c r="G955" s="177">
        <v>0</v>
      </c>
      <c r="H955" s="66">
        <v>0</v>
      </c>
      <c r="I955" s="177">
        <v>0</v>
      </c>
      <c r="J955" s="66">
        <v>0</v>
      </c>
      <c r="K955" s="66">
        <v>0</v>
      </c>
      <c r="L955" s="66">
        <v>0</v>
      </c>
      <c r="M955" s="66">
        <v>0</v>
      </c>
      <c r="N955" s="66">
        <v>0</v>
      </c>
      <c r="O955" s="66">
        <v>0</v>
      </c>
      <c r="P955" s="66">
        <v>0</v>
      </c>
      <c r="Q955" s="66">
        <v>0</v>
      </c>
      <c r="R955" s="66">
        <v>0</v>
      </c>
      <c r="S955" s="66">
        <v>0</v>
      </c>
      <c r="T955" s="66">
        <v>0</v>
      </c>
      <c r="U955" s="66">
        <v>0</v>
      </c>
      <c r="V955" s="66">
        <v>0</v>
      </c>
      <c r="W955" s="66">
        <v>0</v>
      </c>
      <c r="X955" s="66">
        <v>0</v>
      </c>
      <c r="Y955" s="66">
        <v>0</v>
      </c>
      <c r="Z955" s="66">
        <v>0</v>
      </c>
      <c r="AA955" s="66">
        <v>0</v>
      </c>
      <c r="AB955" s="66">
        <v>0</v>
      </c>
      <c r="AC955" s="66">
        <v>0</v>
      </c>
      <c r="AD955" s="66">
        <v>0</v>
      </c>
      <c r="AE955" s="66">
        <v>0</v>
      </c>
      <c r="AF955" s="66">
        <v>0</v>
      </c>
      <c r="AG955" s="66">
        <v>0</v>
      </c>
      <c r="AH955" s="66">
        <v>0</v>
      </c>
      <c r="AI955" s="177">
        <v>0</v>
      </c>
      <c r="AJ955" s="177"/>
      <c r="AK955" s="177">
        <v>0</v>
      </c>
      <c r="AL955" s="177"/>
      <c r="AM955" s="177"/>
      <c r="AN955" s="177"/>
      <c r="AO955" s="66">
        <v>32.414207779999998</v>
      </c>
      <c r="AP955" s="66">
        <v>0</v>
      </c>
      <c r="AQ955" s="177"/>
      <c r="AR955" s="66">
        <v>2.8450000000000002</v>
      </c>
      <c r="AS955" s="177"/>
      <c r="AT955" s="177"/>
      <c r="AU955" s="177"/>
      <c r="AV955" s="66">
        <v>0</v>
      </c>
      <c r="AW955" s="87">
        <v>0</v>
      </c>
      <c r="AX955" s="177"/>
      <c r="AY955" s="87">
        <v>0</v>
      </c>
      <c r="AZ955" s="177"/>
      <c r="BA955" s="177"/>
      <c r="BB955" s="177"/>
      <c r="BC955" s="66">
        <v>32.414207779999998</v>
      </c>
      <c r="BD955" s="87">
        <v>0</v>
      </c>
      <c r="BE955" s="177"/>
      <c r="BF955" s="87">
        <v>2.8450000000000002</v>
      </c>
      <c r="BG955" s="177"/>
      <c r="BH955" s="177"/>
      <c r="BI955" s="177"/>
      <c r="BJ955" s="66">
        <v>0</v>
      </c>
      <c r="BK955" s="87">
        <v>0</v>
      </c>
      <c r="BL955" s="177"/>
      <c r="BM955" s="87">
        <v>0</v>
      </c>
      <c r="BN955" s="177"/>
      <c r="BO955" s="177"/>
      <c r="BP955" s="177"/>
      <c r="BQ955" s="177"/>
      <c r="BR955" s="177"/>
      <c r="BS955" s="177"/>
      <c r="BT955" s="177"/>
      <c r="BU955" s="177"/>
      <c r="BV955" s="177"/>
      <c r="BW955" s="177"/>
      <c r="BX955" s="177"/>
      <c r="BY955" s="177"/>
      <c r="BZ955" s="177"/>
      <c r="CA955" s="177"/>
    </row>
    <row r="956" spans="1:79" ht="47.25" x14ac:dyDescent="0.25">
      <c r="A956" s="171" t="s">
        <v>901</v>
      </c>
      <c r="B956" s="85" t="s">
        <v>393</v>
      </c>
      <c r="C956" s="171" t="s">
        <v>2695</v>
      </c>
      <c r="D956" s="87">
        <v>69.62127000000001</v>
      </c>
      <c r="E956" s="66">
        <v>0</v>
      </c>
      <c r="F956" s="66">
        <v>0</v>
      </c>
      <c r="G956" s="177">
        <v>0</v>
      </c>
      <c r="H956" s="66">
        <v>0</v>
      </c>
      <c r="I956" s="177">
        <v>0</v>
      </c>
      <c r="J956" s="66">
        <v>0</v>
      </c>
      <c r="K956" s="66">
        <v>0</v>
      </c>
      <c r="L956" s="66">
        <v>0</v>
      </c>
      <c r="M956" s="66">
        <v>0</v>
      </c>
      <c r="N956" s="66">
        <v>0</v>
      </c>
      <c r="O956" s="66">
        <v>0</v>
      </c>
      <c r="P956" s="66">
        <v>0</v>
      </c>
      <c r="Q956" s="66">
        <v>0</v>
      </c>
      <c r="R956" s="66">
        <v>0</v>
      </c>
      <c r="S956" s="66">
        <v>0</v>
      </c>
      <c r="T956" s="66">
        <v>0</v>
      </c>
      <c r="U956" s="66">
        <v>0</v>
      </c>
      <c r="V956" s="66">
        <v>0</v>
      </c>
      <c r="W956" s="66">
        <v>0</v>
      </c>
      <c r="X956" s="66">
        <v>0</v>
      </c>
      <c r="Y956" s="66">
        <v>0</v>
      </c>
      <c r="Z956" s="66">
        <v>0</v>
      </c>
      <c r="AA956" s="66">
        <v>0</v>
      </c>
      <c r="AB956" s="66">
        <v>0</v>
      </c>
      <c r="AC956" s="66">
        <v>0</v>
      </c>
      <c r="AD956" s="66">
        <v>0</v>
      </c>
      <c r="AE956" s="66">
        <v>0</v>
      </c>
      <c r="AF956" s="66">
        <v>0</v>
      </c>
      <c r="AG956" s="66">
        <v>0</v>
      </c>
      <c r="AH956" s="66">
        <v>0</v>
      </c>
      <c r="AI956" s="177">
        <v>0</v>
      </c>
      <c r="AJ956" s="177"/>
      <c r="AK956" s="177">
        <v>0</v>
      </c>
      <c r="AL956" s="177"/>
      <c r="AM956" s="177"/>
      <c r="AN956" s="177"/>
      <c r="AO956" s="66">
        <v>0</v>
      </c>
      <c r="AP956" s="66">
        <v>0</v>
      </c>
      <c r="AQ956" s="177"/>
      <c r="AR956" s="66">
        <v>0</v>
      </c>
      <c r="AS956" s="177"/>
      <c r="AT956" s="177"/>
      <c r="AU956" s="177"/>
      <c r="AV956" s="66">
        <v>0</v>
      </c>
      <c r="AW956" s="87">
        <v>0</v>
      </c>
      <c r="AX956" s="177"/>
      <c r="AY956" s="87">
        <v>0</v>
      </c>
      <c r="AZ956" s="177"/>
      <c r="BA956" s="177"/>
      <c r="BB956" s="177"/>
      <c r="BC956" s="66">
        <v>0</v>
      </c>
      <c r="BD956" s="87">
        <v>0</v>
      </c>
      <c r="BE956" s="177"/>
      <c r="BF956" s="87">
        <v>0</v>
      </c>
      <c r="BG956" s="177"/>
      <c r="BH956" s="177"/>
      <c r="BI956" s="177"/>
      <c r="BJ956" s="66">
        <v>0</v>
      </c>
      <c r="BK956" s="87">
        <v>0</v>
      </c>
      <c r="BL956" s="177"/>
      <c r="BM956" s="87">
        <v>0</v>
      </c>
      <c r="BN956" s="177"/>
      <c r="BO956" s="177"/>
      <c r="BP956" s="177"/>
      <c r="BQ956" s="177"/>
      <c r="BR956" s="177"/>
      <c r="BS956" s="177"/>
      <c r="BT956" s="177"/>
      <c r="BU956" s="177"/>
      <c r="BV956" s="177"/>
      <c r="BW956" s="177"/>
      <c r="BX956" s="177"/>
      <c r="BY956" s="177"/>
      <c r="BZ956" s="177"/>
      <c r="CA956" s="177"/>
    </row>
    <row r="957" spans="1:79" ht="78.75" x14ac:dyDescent="0.25">
      <c r="A957" s="171" t="s">
        <v>901</v>
      </c>
      <c r="B957" s="85" t="s">
        <v>846</v>
      </c>
      <c r="C957" s="171" t="s">
        <v>2696</v>
      </c>
      <c r="D957" s="87">
        <v>4.4229399999999996</v>
      </c>
      <c r="E957" s="66">
        <v>0</v>
      </c>
      <c r="F957" s="66">
        <v>4.4229399999999996</v>
      </c>
      <c r="G957" s="177">
        <v>0</v>
      </c>
      <c r="H957" s="66">
        <v>0</v>
      </c>
      <c r="I957" s="177">
        <v>0.7</v>
      </c>
      <c r="J957" s="66">
        <v>0</v>
      </c>
      <c r="K957" s="66">
        <v>0</v>
      </c>
      <c r="L957" s="66">
        <v>0</v>
      </c>
      <c r="M957" s="66">
        <v>0</v>
      </c>
      <c r="N957" s="66">
        <v>0</v>
      </c>
      <c r="O957" s="66">
        <v>0</v>
      </c>
      <c r="P957" s="66">
        <v>0</v>
      </c>
      <c r="Q957" s="66">
        <v>0</v>
      </c>
      <c r="R957" s="66">
        <v>0</v>
      </c>
      <c r="S957" s="66">
        <v>0</v>
      </c>
      <c r="T957" s="66">
        <v>0</v>
      </c>
      <c r="U957" s="66">
        <v>0</v>
      </c>
      <c r="V957" s="66">
        <v>0</v>
      </c>
      <c r="W957" s="66">
        <v>0</v>
      </c>
      <c r="X957" s="66">
        <v>0</v>
      </c>
      <c r="Y957" s="66">
        <v>0</v>
      </c>
      <c r="Z957" s="66">
        <v>0</v>
      </c>
      <c r="AA957" s="66">
        <v>0</v>
      </c>
      <c r="AB957" s="66">
        <v>0</v>
      </c>
      <c r="AC957" s="66">
        <v>0</v>
      </c>
      <c r="AD957" s="66">
        <v>0</v>
      </c>
      <c r="AE957" s="66">
        <v>0</v>
      </c>
      <c r="AF957" s="66">
        <v>0</v>
      </c>
      <c r="AG957" s="66">
        <v>0</v>
      </c>
      <c r="AH957" s="66">
        <v>4.4229399999999996</v>
      </c>
      <c r="AI957" s="177">
        <v>0</v>
      </c>
      <c r="AJ957" s="177"/>
      <c r="AK957" s="177">
        <v>0.7</v>
      </c>
      <c r="AL957" s="177"/>
      <c r="AM957" s="177"/>
      <c r="AN957" s="177"/>
      <c r="AO957" s="66">
        <v>3.8857547100000001</v>
      </c>
      <c r="AP957" s="66">
        <v>0</v>
      </c>
      <c r="AQ957" s="177"/>
      <c r="AR957" s="66">
        <v>0.72</v>
      </c>
      <c r="AS957" s="177"/>
      <c r="AT957" s="177"/>
      <c r="AU957" s="177"/>
      <c r="AV957" s="66">
        <v>0</v>
      </c>
      <c r="AW957" s="87">
        <v>0</v>
      </c>
      <c r="AX957" s="177"/>
      <c r="AY957" s="87">
        <v>0</v>
      </c>
      <c r="AZ957" s="177"/>
      <c r="BA957" s="177"/>
      <c r="BB957" s="177"/>
      <c r="BC957" s="66">
        <v>3.8857547100000001</v>
      </c>
      <c r="BD957" s="87">
        <v>0</v>
      </c>
      <c r="BE957" s="177"/>
      <c r="BF957" s="87">
        <v>0.72</v>
      </c>
      <c r="BG957" s="177"/>
      <c r="BH957" s="177"/>
      <c r="BI957" s="177"/>
      <c r="BJ957" s="66">
        <v>0</v>
      </c>
      <c r="BK957" s="87">
        <v>0</v>
      </c>
      <c r="BL957" s="177"/>
      <c r="BM957" s="87">
        <v>0</v>
      </c>
      <c r="BN957" s="177"/>
      <c r="BO957" s="177"/>
      <c r="BP957" s="177"/>
      <c r="BQ957" s="177"/>
      <c r="BR957" s="177"/>
      <c r="BS957" s="177"/>
      <c r="BT957" s="177"/>
      <c r="BU957" s="177"/>
      <c r="BV957" s="177"/>
      <c r="BW957" s="177"/>
      <c r="BX957" s="177"/>
      <c r="BY957" s="177"/>
      <c r="BZ957" s="177"/>
      <c r="CA957" s="177"/>
    </row>
    <row r="958" spans="1:79" ht="94.5" x14ac:dyDescent="0.25">
      <c r="A958" s="171" t="s">
        <v>901</v>
      </c>
      <c r="B958" s="85" t="s">
        <v>1848</v>
      </c>
      <c r="C958" s="171" t="s">
        <v>2697</v>
      </c>
      <c r="D958" s="87">
        <v>0</v>
      </c>
      <c r="E958" s="66">
        <v>0</v>
      </c>
      <c r="F958" s="66">
        <v>0</v>
      </c>
      <c r="G958" s="66">
        <v>0</v>
      </c>
      <c r="H958" s="66">
        <v>0</v>
      </c>
      <c r="I958" s="66">
        <v>0</v>
      </c>
      <c r="J958" s="66">
        <v>0</v>
      </c>
      <c r="K958" s="66">
        <v>0</v>
      </c>
      <c r="L958" s="66">
        <v>0</v>
      </c>
      <c r="M958" s="66">
        <v>0</v>
      </c>
      <c r="N958" s="66">
        <v>0</v>
      </c>
      <c r="O958" s="66">
        <v>0</v>
      </c>
      <c r="P958" s="66">
        <v>0</v>
      </c>
      <c r="Q958" s="66">
        <v>0</v>
      </c>
      <c r="R958" s="66">
        <v>0</v>
      </c>
      <c r="S958" s="66">
        <v>0</v>
      </c>
      <c r="T958" s="66">
        <v>0</v>
      </c>
      <c r="U958" s="66">
        <v>0</v>
      </c>
      <c r="V958" s="66">
        <v>0</v>
      </c>
      <c r="W958" s="66">
        <v>0</v>
      </c>
      <c r="X958" s="66">
        <v>0</v>
      </c>
      <c r="Y958" s="66">
        <v>0</v>
      </c>
      <c r="Z958" s="66">
        <v>0</v>
      </c>
      <c r="AA958" s="66">
        <v>0</v>
      </c>
      <c r="AB958" s="66">
        <v>0</v>
      </c>
      <c r="AC958" s="66">
        <v>0</v>
      </c>
      <c r="AD958" s="66">
        <v>0</v>
      </c>
      <c r="AE958" s="66">
        <v>0</v>
      </c>
      <c r="AF958" s="66">
        <v>0</v>
      </c>
      <c r="AG958" s="66">
        <v>0</v>
      </c>
      <c r="AH958" s="66"/>
      <c r="AI958" s="177"/>
      <c r="AJ958" s="177"/>
      <c r="AK958" s="177"/>
      <c r="AL958" s="177"/>
      <c r="AM958" s="177"/>
      <c r="AN958" s="177"/>
      <c r="AO958" s="66">
        <v>2.3443904400000002</v>
      </c>
      <c r="AP958" s="66">
        <v>0</v>
      </c>
      <c r="AQ958" s="177"/>
      <c r="AR958" s="66">
        <v>0.57999999999999996</v>
      </c>
      <c r="AS958" s="177"/>
      <c r="AT958" s="177"/>
      <c r="AU958" s="177"/>
      <c r="AV958" s="66"/>
      <c r="AW958" s="87">
        <v>0</v>
      </c>
      <c r="AX958" s="177"/>
      <c r="AY958" s="87">
        <v>0</v>
      </c>
      <c r="AZ958" s="177"/>
      <c r="BA958" s="177"/>
      <c r="BB958" s="177"/>
      <c r="BC958" s="66"/>
      <c r="BD958" s="87">
        <v>0</v>
      </c>
      <c r="BE958" s="177"/>
      <c r="BF958" s="87">
        <v>0</v>
      </c>
      <c r="BG958" s="177"/>
      <c r="BH958" s="177"/>
      <c r="BI958" s="177"/>
      <c r="BJ958" s="66">
        <v>2.3443904400000002</v>
      </c>
      <c r="BK958" s="87">
        <v>0</v>
      </c>
      <c r="BL958" s="177"/>
      <c r="BM958" s="87">
        <v>0.57999999999999996</v>
      </c>
      <c r="BN958" s="177"/>
      <c r="BO958" s="177"/>
      <c r="BP958" s="177"/>
      <c r="BQ958" s="177"/>
      <c r="BR958" s="177"/>
      <c r="BS958" s="177"/>
      <c r="BT958" s="177"/>
      <c r="BU958" s="177"/>
      <c r="BV958" s="177"/>
      <c r="BW958" s="177"/>
      <c r="BX958" s="177"/>
      <c r="BY958" s="177"/>
      <c r="BZ958" s="177"/>
      <c r="CA958" s="177"/>
    </row>
    <row r="959" spans="1:79" ht="78.75" x14ac:dyDescent="0.25">
      <c r="A959" s="171" t="s">
        <v>901</v>
      </c>
      <c r="B959" s="85" t="s">
        <v>1849</v>
      </c>
      <c r="C959" s="171" t="s">
        <v>2698</v>
      </c>
      <c r="D959" s="87">
        <v>0</v>
      </c>
      <c r="E959" s="66">
        <v>0</v>
      </c>
      <c r="F959" s="66">
        <v>0</v>
      </c>
      <c r="G959" s="66">
        <v>0</v>
      </c>
      <c r="H959" s="66">
        <v>0</v>
      </c>
      <c r="I959" s="66">
        <v>0</v>
      </c>
      <c r="J959" s="66">
        <v>0</v>
      </c>
      <c r="K959" s="66">
        <v>0</v>
      </c>
      <c r="L959" s="66">
        <v>0</v>
      </c>
      <c r="M959" s="66">
        <v>0</v>
      </c>
      <c r="N959" s="66">
        <v>0</v>
      </c>
      <c r="O959" s="66">
        <v>0</v>
      </c>
      <c r="P959" s="66">
        <v>0</v>
      </c>
      <c r="Q959" s="66">
        <v>0</v>
      </c>
      <c r="R959" s="66">
        <v>0</v>
      </c>
      <c r="S959" s="66">
        <v>0</v>
      </c>
      <c r="T959" s="66">
        <v>0</v>
      </c>
      <c r="U959" s="66">
        <v>0</v>
      </c>
      <c r="V959" s="66">
        <v>0</v>
      </c>
      <c r="W959" s="66">
        <v>0</v>
      </c>
      <c r="X959" s="66">
        <v>0</v>
      </c>
      <c r="Y959" s="66">
        <v>0</v>
      </c>
      <c r="Z959" s="66">
        <v>0</v>
      </c>
      <c r="AA959" s="66">
        <v>0</v>
      </c>
      <c r="AB959" s="66">
        <v>0</v>
      </c>
      <c r="AC959" s="66">
        <v>0</v>
      </c>
      <c r="AD959" s="66">
        <v>0</v>
      </c>
      <c r="AE959" s="66">
        <v>0</v>
      </c>
      <c r="AF959" s="66">
        <v>0</v>
      </c>
      <c r="AG959" s="66">
        <v>0</v>
      </c>
      <c r="AH959" s="66">
        <v>0</v>
      </c>
      <c r="AI959" s="177"/>
      <c r="AJ959" s="177"/>
      <c r="AK959" s="177"/>
      <c r="AL959" s="177"/>
      <c r="AM959" s="177"/>
      <c r="AN959" s="177"/>
      <c r="AO959" s="66">
        <v>8.0270501799999998</v>
      </c>
      <c r="AP959" s="66">
        <v>0</v>
      </c>
      <c r="AQ959" s="177"/>
      <c r="AR959" s="66">
        <v>1.1200000000000001</v>
      </c>
      <c r="AS959" s="177"/>
      <c r="AT959" s="177"/>
      <c r="AU959" s="177"/>
      <c r="AV959" s="66">
        <v>0</v>
      </c>
      <c r="AW959" s="87">
        <v>0</v>
      </c>
      <c r="AX959" s="177"/>
      <c r="AY959" s="87">
        <v>0</v>
      </c>
      <c r="AZ959" s="177"/>
      <c r="BA959" s="177"/>
      <c r="BB959" s="177"/>
      <c r="BC959" s="66">
        <v>8.0270501799999998</v>
      </c>
      <c r="BD959" s="87">
        <v>0</v>
      </c>
      <c r="BE959" s="177"/>
      <c r="BF959" s="87">
        <v>1.1200000000000001</v>
      </c>
      <c r="BG959" s="177"/>
      <c r="BH959" s="177"/>
      <c r="BI959" s="177"/>
      <c r="BJ959" s="66">
        <v>0</v>
      </c>
      <c r="BK959" s="87">
        <v>0</v>
      </c>
      <c r="BL959" s="177"/>
      <c r="BM959" s="87">
        <v>0</v>
      </c>
      <c r="BN959" s="177"/>
      <c r="BO959" s="177"/>
      <c r="BP959" s="177"/>
      <c r="BQ959" s="177"/>
      <c r="BR959" s="177"/>
      <c r="BS959" s="177"/>
      <c r="BT959" s="177"/>
      <c r="BU959" s="177"/>
      <c r="BV959" s="177"/>
      <c r="BW959" s="177"/>
      <c r="BX959" s="177"/>
      <c r="BY959" s="177"/>
      <c r="BZ959" s="177"/>
      <c r="CA959" s="177"/>
    </row>
    <row r="960" spans="1:79" x14ac:dyDescent="0.25">
      <c r="A960" s="224" t="s">
        <v>901</v>
      </c>
      <c r="B960" s="212" t="s">
        <v>56</v>
      </c>
      <c r="C960" s="224"/>
      <c r="D960" s="223">
        <f t="shared" ref="D960:BN960" si="322">SUM(D961:D962)</f>
        <v>18.553159999999998</v>
      </c>
      <c r="E960" s="223">
        <f t="shared" ref="E960" si="323">SUM(E961:E962)</f>
        <v>0</v>
      </c>
      <c r="F960" s="223">
        <f t="shared" si="322"/>
        <v>0</v>
      </c>
      <c r="G960" s="223">
        <f t="shared" si="322"/>
        <v>0</v>
      </c>
      <c r="H960" s="223">
        <f t="shared" si="322"/>
        <v>0</v>
      </c>
      <c r="I960" s="223">
        <f t="shared" si="322"/>
        <v>0</v>
      </c>
      <c r="J960" s="223">
        <f t="shared" si="322"/>
        <v>0</v>
      </c>
      <c r="K960" s="223">
        <f t="shared" si="322"/>
        <v>0</v>
      </c>
      <c r="L960" s="223">
        <f t="shared" si="322"/>
        <v>0</v>
      </c>
      <c r="M960" s="223">
        <f t="shared" si="322"/>
        <v>0</v>
      </c>
      <c r="N960" s="223">
        <f t="shared" si="322"/>
        <v>0</v>
      </c>
      <c r="O960" s="223">
        <f t="shared" si="322"/>
        <v>0</v>
      </c>
      <c r="P960" s="223">
        <f t="shared" si="322"/>
        <v>0</v>
      </c>
      <c r="Q960" s="223">
        <f t="shared" si="322"/>
        <v>0</v>
      </c>
      <c r="R960" s="223">
        <f t="shared" si="322"/>
        <v>0</v>
      </c>
      <c r="S960" s="223">
        <f t="shared" si="322"/>
        <v>0</v>
      </c>
      <c r="T960" s="223">
        <f t="shared" si="322"/>
        <v>0</v>
      </c>
      <c r="U960" s="223">
        <f t="shared" si="322"/>
        <v>0</v>
      </c>
      <c r="V960" s="223">
        <f t="shared" si="322"/>
        <v>0</v>
      </c>
      <c r="W960" s="223">
        <f t="shared" si="322"/>
        <v>0</v>
      </c>
      <c r="X960" s="223">
        <f t="shared" si="322"/>
        <v>0</v>
      </c>
      <c r="Y960" s="223">
        <f t="shared" si="322"/>
        <v>0</v>
      </c>
      <c r="Z960" s="223">
        <f t="shared" si="322"/>
        <v>0</v>
      </c>
      <c r="AA960" s="223">
        <f t="shared" si="322"/>
        <v>0</v>
      </c>
      <c r="AB960" s="223">
        <f t="shared" si="322"/>
        <v>0</v>
      </c>
      <c r="AC960" s="223">
        <f t="shared" si="322"/>
        <v>0</v>
      </c>
      <c r="AD960" s="223">
        <f t="shared" si="322"/>
        <v>0</v>
      </c>
      <c r="AE960" s="223">
        <f t="shared" si="322"/>
        <v>0</v>
      </c>
      <c r="AF960" s="223">
        <f t="shared" si="322"/>
        <v>0</v>
      </c>
      <c r="AG960" s="223">
        <f t="shared" si="322"/>
        <v>0</v>
      </c>
      <c r="AH960" s="223">
        <f t="shared" si="322"/>
        <v>0</v>
      </c>
      <c r="AI960" s="223">
        <f t="shared" si="322"/>
        <v>0</v>
      </c>
      <c r="AJ960" s="223">
        <f t="shared" si="322"/>
        <v>0</v>
      </c>
      <c r="AK960" s="223">
        <f t="shared" si="322"/>
        <v>0</v>
      </c>
      <c r="AL960" s="223">
        <f t="shared" si="322"/>
        <v>0</v>
      </c>
      <c r="AM960" s="223">
        <f t="shared" si="322"/>
        <v>0</v>
      </c>
      <c r="AN960" s="223">
        <f t="shared" si="322"/>
        <v>0</v>
      </c>
      <c r="AO960" s="223">
        <f t="shared" si="322"/>
        <v>15.38756283</v>
      </c>
      <c r="AP960" s="223">
        <f t="shared" si="322"/>
        <v>0.8</v>
      </c>
      <c r="AQ960" s="223">
        <f t="shared" si="322"/>
        <v>0</v>
      </c>
      <c r="AR960" s="223">
        <f t="shared" si="322"/>
        <v>1.966</v>
      </c>
      <c r="AS960" s="223">
        <f t="shared" si="322"/>
        <v>0</v>
      </c>
      <c r="AT960" s="223">
        <f t="shared" si="322"/>
        <v>0</v>
      </c>
      <c r="AU960" s="223">
        <f t="shared" si="322"/>
        <v>0</v>
      </c>
      <c r="AV960" s="223">
        <f t="shared" si="322"/>
        <v>0</v>
      </c>
      <c r="AW960" s="223">
        <f t="shared" si="322"/>
        <v>0</v>
      </c>
      <c r="AX960" s="223">
        <f t="shared" si="322"/>
        <v>0</v>
      </c>
      <c r="AY960" s="223">
        <f t="shared" si="322"/>
        <v>0</v>
      </c>
      <c r="AZ960" s="223">
        <f t="shared" si="322"/>
        <v>0</v>
      </c>
      <c r="BA960" s="223">
        <f t="shared" si="322"/>
        <v>0</v>
      </c>
      <c r="BB960" s="223">
        <f t="shared" si="322"/>
        <v>0</v>
      </c>
      <c r="BC960" s="223">
        <f t="shared" si="322"/>
        <v>0</v>
      </c>
      <c r="BD960" s="223">
        <f t="shared" si="322"/>
        <v>0</v>
      </c>
      <c r="BE960" s="223">
        <f t="shared" si="322"/>
        <v>0</v>
      </c>
      <c r="BF960" s="223">
        <f t="shared" si="322"/>
        <v>0</v>
      </c>
      <c r="BG960" s="223">
        <f t="shared" si="322"/>
        <v>0</v>
      </c>
      <c r="BH960" s="223">
        <f t="shared" si="322"/>
        <v>0</v>
      </c>
      <c r="BI960" s="223">
        <f t="shared" si="322"/>
        <v>0</v>
      </c>
      <c r="BJ960" s="223">
        <f t="shared" si="322"/>
        <v>15.38756283</v>
      </c>
      <c r="BK960" s="223">
        <f t="shared" si="322"/>
        <v>0.8</v>
      </c>
      <c r="BL960" s="223">
        <f t="shared" si="322"/>
        <v>0</v>
      </c>
      <c r="BM960" s="223">
        <f t="shared" si="322"/>
        <v>1.966</v>
      </c>
      <c r="BN960" s="223">
        <f t="shared" si="322"/>
        <v>0</v>
      </c>
      <c r="BO960" s="223">
        <f t="shared" ref="BO960:CA960" si="324">SUM(BO961:BO962)</f>
        <v>0</v>
      </c>
      <c r="BP960" s="223">
        <f t="shared" si="324"/>
        <v>0</v>
      </c>
      <c r="BQ960" s="223">
        <f t="shared" si="324"/>
        <v>0</v>
      </c>
      <c r="BR960" s="223">
        <f t="shared" si="324"/>
        <v>0</v>
      </c>
      <c r="BS960" s="223">
        <f t="shared" si="324"/>
        <v>0</v>
      </c>
      <c r="BT960" s="223">
        <f t="shared" si="324"/>
        <v>0</v>
      </c>
      <c r="BU960" s="223">
        <f t="shared" si="324"/>
        <v>0</v>
      </c>
      <c r="BV960" s="223">
        <f t="shared" si="324"/>
        <v>0</v>
      </c>
      <c r="BW960" s="223">
        <f t="shared" si="324"/>
        <v>0</v>
      </c>
      <c r="BX960" s="223">
        <f t="shared" si="324"/>
        <v>0</v>
      </c>
      <c r="BY960" s="223">
        <f t="shared" si="324"/>
        <v>0</v>
      </c>
      <c r="BZ960" s="223">
        <f t="shared" si="324"/>
        <v>0</v>
      </c>
      <c r="CA960" s="223">
        <f t="shared" si="324"/>
        <v>0</v>
      </c>
    </row>
    <row r="961" spans="1:79" ht="47.25" x14ac:dyDescent="0.25">
      <c r="A961" s="171" t="s">
        <v>901</v>
      </c>
      <c r="B961" s="86" t="s">
        <v>144</v>
      </c>
      <c r="C961" s="171" t="s">
        <v>2699</v>
      </c>
      <c r="D961" s="87">
        <v>0.38658999999999999</v>
      </c>
      <c r="E961" s="66">
        <v>0</v>
      </c>
      <c r="F961" s="66">
        <v>0</v>
      </c>
      <c r="G961" s="177">
        <v>0</v>
      </c>
      <c r="H961" s="66">
        <v>0</v>
      </c>
      <c r="I961" s="177">
        <v>0</v>
      </c>
      <c r="J961" s="66">
        <v>0</v>
      </c>
      <c r="K961" s="66">
        <v>0</v>
      </c>
      <c r="L961" s="66">
        <v>0</v>
      </c>
      <c r="M961" s="66">
        <v>0</v>
      </c>
      <c r="N961" s="66">
        <v>0</v>
      </c>
      <c r="O961" s="66">
        <v>0</v>
      </c>
      <c r="P961" s="66">
        <v>0</v>
      </c>
      <c r="Q961" s="66">
        <v>0</v>
      </c>
      <c r="R961" s="66">
        <v>0</v>
      </c>
      <c r="S961" s="66">
        <v>0</v>
      </c>
      <c r="T961" s="66">
        <v>0</v>
      </c>
      <c r="U961" s="66">
        <v>0</v>
      </c>
      <c r="V961" s="66">
        <v>0</v>
      </c>
      <c r="W961" s="66">
        <v>0</v>
      </c>
      <c r="X961" s="66">
        <v>0</v>
      </c>
      <c r="Y961" s="66">
        <v>0</v>
      </c>
      <c r="Z961" s="66">
        <v>0</v>
      </c>
      <c r="AA961" s="66">
        <v>0</v>
      </c>
      <c r="AB961" s="66">
        <v>0</v>
      </c>
      <c r="AC961" s="66">
        <v>0</v>
      </c>
      <c r="AD961" s="66">
        <v>0</v>
      </c>
      <c r="AE961" s="66">
        <v>0</v>
      </c>
      <c r="AF961" s="66">
        <v>0</v>
      </c>
      <c r="AG961" s="66">
        <v>0</v>
      </c>
      <c r="AH961" s="66">
        <v>0</v>
      </c>
      <c r="AI961" s="177">
        <v>0</v>
      </c>
      <c r="AJ961" s="177"/>
      <c r="AK961" s="177">
        <v>0</v>
      </c>
      <c r="AL961" s="177"/>
      <c r="AM961" s="177"/>
      <c r="AN961" s="177"/>
      <c r="AO961" s="66">
        <v>0</v>
      </c>
      <c r="AP961" s="66">
        <v>0</v>
      </c>
      <c r="AQ961" s="177"/>
      <c r="AR961" s="66">
        <v>0</v>
      </c>
      <c r="AS961" s="177"/>
      <c r="AT961" s="177"/>
      <c r="AU961" s="177"/>
      <c r="AV961" s="66">
        <v>0</v>
      </c>
      <c r="AW961" s="87">
        <v>0</v>
      </c>
      <c r="AX961" s="177"/>
      <c r="AY961" s="87">
        <v>0</v>
      </c>
      <c r="AZ961" s="177"/>
      <c r="BA961" s="177"/>
      <c r="BB961" s="177"/>
      <c r="BC961" s="66">
        <v>0</v>
      </c>
      <c r="BD961" s="87">
        <v>0</v>
      </c>
      <c r="BE961" s="177"/>
      <c r="BF961" s="87">
        <v>0</v>
      </c>
      <c r="BG961" s="177"/>
      <c r="BH961" s="177"/>
      <c r="BI961" s="177"/>
      <c r="BJ961" s="66">
        <v>0</v>
      </c>
      <c r="BK961" s="87">
        <v>0</v>
      </c>
      <c r="BL961" s="177"/>
      <c r="BM961" s="87">
        <v>0</v>
      </c>
      <c r="BN961" s="177"/>
      <c r="BO961" s="177"/>
      <c r="BP961" s="177"/>
      <c r="BQ961" s="177"/>
      <c r="BR961" s="177"/>
      <c r="BS961" s="177"/>
      <c r="BT961" s="177"/>
      <c r="BU961" s="177"/>
      <c r="BV961" s="177"/>
      <c r="BW961" s="177"/>
      <c r="BX961" s="177"/>
      <c r="BY961" s="177"/>
      <c r="BZ961" s="177"/>
      <c r="CA961" s="177"/>
    </row>
    <row r="962" spans="1:79" ht="78.75" x14ac:dyDescent="0.25">
      <c r="A962" s="171" t="s">
        <v>901</v>
      </c>
      <c r="B962" s="85" t="s">
        <v>847</v>
      </c>
      <c r="C962" s="171" t="s">
        <v>2700</v>
      </c>
      <c r="D962" s="87">
        <v>18.16657</v>
      </c>
      <c r="E962" s="66">
        <v>0</v>
      </c>
      <c r="F962" s="66">
        <v>0</v>
      </c>
      <c r="G962" s="177">
        <v>0</v>
      </c>
      <c r="H962" s="66">
        <v>0</v>
      </c>
      <c r="I962" s="177">
        <v>0</v>
      </c>
      <c r="J962" s="66">
        <v>0</v>
      </c>
      <c r="K962" s="66">
        <v>0</v>
      </c>
      <c r="L962" s="66">
        <v>0</v>
      </c>
      <c r="M962" s="66">
        <v>0</v>
      </c>
      <c r="N962" s="66">
        <v>0</v>
      </c>
      <c r="O962" s="66">
        <v>0</v>
      </c>
      <c r="P962" s="66">
        <v>0</v>
      </c>
      <c r="Q962" s="66">
        <v>0</v>
      </c>
      <c r="R962" s="66">
        <v>0</v>
      </c>
      <c r="S962" s="66">
        <v>0</v>
      </c>
      <c r="T962" s="66">
        <v>0</v>
      </c>
      <c r="U962" s="66">
        <v>0</v>
      </c>
      <c r="V962" s="66">
        <v>0</v>
      </c>
      <c r="W962" s="66">
        <v>0</v>
      </c>
      <c r="X962" s="66">
        <v>0</v>
      </c>
      <c r="Y962" s="66">
        <v>0</v>
      </c>
      <c r="Z962" s="66">
        <v>0</v>
      </c>
      <c r="AA962" s="66">
        <v>0</v>
      </c>
      <c r="AB962" s="66">
        <v>0</v>
      </c>
      <c r="AC962" s="66">
        <v>0</v>
      </c>
      <c r="AD962" s="66">
        <v>0</v>
      </c>
      <c r="AE962" s="66">
        <v>0</v>
      </c>
      <c r="AF962" s="66">
        <v>0</v>
      </c>
      <c r="AG962" s="66">
        <v>0</v>
      </c>
      <c r="AH962" s="66">
        <v>0</v>
      </c>
      <c r="AI962" s="177">
        <v>0</v>
      </c>
      <c r="AJ962" s="177"/>
      <c r="AK962" s="177">
        <v>0</v>
      </c>
      <c r="AL962" s="177"/>
      <c r="AM962" s="177"/>
      <c r="AN962" s="177"/>
      <c r="AO962" s="66">
        <v>15.38756283</v>
      </c>
      <c r="AP962" s="66">
        <v>0.8</v>
      </c>
      <c r="AQ962" s="177"/>
      <c r="AR962" s="66">
        <v>1.966</v>
      </c>
      <c r="AS962" s="177"/>
      <c r="AT962" s="177"/>
      <c r="AU962" s="177"/>
      <c r="AV962" s="66">
        <v>0</v>
      </c>
      <c r="AW962" s="87">
        <v>0</v>
      </c>
      <c r="AX962" s="177"/>
      <c r="AY962" s="87">
        <v>0</v>
      </c>
      <c r="AZ962" s="177"/>
      <c r="BA962" s="177"/>
      <c r="BB962" s="177"/>
      <c r="BC962" s="66">
        <v>0</v>
      </c>
      <c r="BD962" s="87">
        <v>0</v>
      </c>
      <c r="BE962" s="177"/>
      <c r="BF962" s="87">
        <v>0</v>
      </c>
      <c r="BG962" s="177"/>
      <c r="BH962" s="177"/>
      <c r="BI962" s="177"/>
      <c r="BJ962" s="66">
        <v>15.38756283</v>
      </c>
      <c r="BK962" s="87">
        <v>0.8</v>
      </c>
      <c r="BL962" s="177"/>
      <c r="BM962" s="87">
        <v>1.966</v>
      </c>
      <c r="BN962" s="177"/>
      <c r="BO962" s="177"/>
      <c r="BP962" s="177"/>
      <c r="BQ962" s="177"/>
      <c r="BR962" s="177"/>
      <c r="BS962" s="177"/>
      <c r="BT962" s="177"/>
      <c r="BU962" s="177"/>
      <c r="BV962" s="177"/>
      <c r="BW962" s="177"/>
      <c r="BX962" s="177"/>
      <c r="BY962" s="177"/>
      <c r="BZ962" s="177"/>
      <c r="CA962" s="177"/>
    </row>
    <row r="963" spans="1:79" x14ac:dyDescent="0.25">
      <c r="A963" s="224" t="s">
        <v>901</v>
      </c>
      <c r="B963" s="212" t="s">
        <v>57</v>
      </c>
      <c r="C963" s="224"/>
      <c r="D963" s="223">
        <f t="shared" ref="D963:BN963" si="325">SUM(D964:D965)</f>
        <v>5.4636199999999997</v>
      </c>
      <c r="E963" s="223">
        <f t="shared" ref="E963" si="326">SUM(E964:E965)</f>
        <v>0</v>
      </c>
      <c r="F963" s="223">
        <f t="shared" si="325"/>
        <v>0</v>
      </c>
      <c r="G963" s="223">
        <f t="shared" si="325"/>
        <v>0</v>
      </c>
      <c r="H963" s="223">
        <f t="shared" si="325"/>
        <v>0</v>
      </c>
      <c r="I963" s="223">
        <f t="shared" si="325"/>
        <v>0</v>
      </c>
      <c r="J963" s="223">
        <f t="shared" si="325"/>
        <v>0</v>
      </c>
      <c r="K963" s="223">
        <f t="shared" si="325"/>
        <v>0</v>
      </c>
      <c r="L963" s="223">
        <f t="shared" si="325"/>
        <v>0</v>
      </c>
      <c r="M963" s="223">
        <f t="shared" si="325"/>
        <v>0</v>
      </c>
      <c r="N963" s="223">
        <f t="shared" si="325"/>
        <v>0</v>
      </c>
      <c r="O963" s="223">
        <f t="shared" si="325"/>
        <v>0</v>
      </c>
      <c r="P963" s="223">
        <f t="shared" si="325"/>
        <v>0</v>
      </c>
      <c r="Q963" s="223">
        <f t="shared" si="325"/>
        <v>0</v>
      </c>
      <c r="R963" s="223">
        <f t="shared" si="325"/>
        <v>0</v>
      </c>
      <c r="S963" s="223">
        <f t="shared" si="325"/>
        <v>0</v>
      </c>
      <c r="T963" s="223">
        <f t="shared" si="325"/>
        <v>0</v>
      </c>
      <c r="U963" s="223">
        <f t="shared" si="325"/>
        <v>0</v>
      </c>
      <c r="V963" s="223">
        <f t="shared" si="325"/>
        <v>0</v>
      </c>
      <c r="W963" s="223">
        <f t="shared" si="325"/>
        <v>0</v>
      </c>
      <c r="X963" s="223">
        <f t="shared" si="325"/>
        <v>0</v>
      </c>
      <c r="Y963" s="223">
        <f t="shared" si="325"/>
        <v>0</v>
      </c>
      <c r="Z963" s="223">
        <f t="shared" si="325"/>
        <v>0</v>
      </c>
      <c r="AA963" s="223">
        <f t="shared" si="325"/>
        <v>0</v>
      </c>
      <c r="AB963" s="223">
        <f t="shared" si="325"/>
        <v>0</v>
      </c>
      <c r="AC963" s="223">
        <f t="shared" si="325"/>
        <v>0</v>
      </c>
      <c r="AD963" s="223">
        <f t="shared" si="325"/>
        <v>0</v>
      </c>
      <c r="AE963" s="223">
        <f t="shared" si="325"/>
        <v>0</v>
      </c>
      <c r="AF963" s="223">
        <f t="shared" si="325"/>
        <v>0</v>
      </c>
      <c r="AG963" s="223">
        <f t="shared" si="325"/>
        <v>0</v>
      </c>
      <c r="AH963" s="223">
        <f t="shared" si="325"/>
        <v>0</v>
      </c>
      <c r="AI963" s="223">
        <f t="shared" si="325"/>
        <v>0</v>
      </c>
      <c r="AJ963" s="223">
        <f t="shared" si="325"/>
        <v>0</v>
      </c>
      <c r="AK963" s="223">
        <f t="shared" si="325"/>
        <v>0</v>
      </c>
      <c r="AL963" s="223">
        <f t="shared" si="325"/>
        <v>0</v>
      </c>
      <c r="AM963" s="223">
        <f t="shared" si="325"/>
        <v>0</v>
      </c>
      <c r="AN963" s="223">
        <f t="shared" si="325"/>
        <v>0</v>
      </c>
      <c r="AO963" s="223">
        <f t="shared" si="325"/>
        <v>0.32015051</v>
      </c>
      <c r="AP963" s="223">
        <f t="shared" si="325"/>
        <v>0</v>
      </c>
      <c r="AQ963" s="223">
        <f t="shared" si="325"/>
        <v>0</v>
      </c>
      <c r="AR963" s="223">
        <f t="shared" si="325"/>
        <v>0.17</v>
      </c>
      <c r="AS963" s="223">
        <f t="shared" si="325"/>
        <v>0</v>
      </c>
      <c r="AT963" s="223">
        <f t="shared" si="325"/>
        <v>0</v>
      </c>
      <c r="AU963" s="223">
        <f t="shared" si="325"/>
        <v>0</v>
      </c>
      <c r="AV963" s="223">
        <f t="shared" si="325"/>
        <v>0.32015051</v>
      </c>
      <c r="AW963" s="223">
        <f t="shared" si="325"/>
        <v>0</v>
      </c>
      <c r="AX963" s="223">
        <f t="shared" si="325"/>
        <v>0</v>
      </c>
      <c r="AY963" s="223">
        <f t="shared" si="325"/>
        <v>0.17</v>
      </c>
      <c r="AZ963" s="223">
        <f t="shared" si="325"/>
        <v>0</v>
      </c>
      <c r="BA963" s="223">
        <f t="shared" si="325"/>
        <v>0</v>
      </c>
      <c r="BB963" s="223">
        <f t="shared" si="325"/>
        <v>0</v>
      </c>
      <c r="BC963" s="223">
        <f t="shared" si="325"/>
        <v>0</v>
      </c>
      <c r="BD963" s="223">
        <f t="shared" si="325"/>
        <v>0</v>
      </c>
      <c r="BE963" s="223">
        <f t="shared" si="325"/>
        <v>0</v>
      </c>
      <c r="BF963" s="223">
        <f t="shared" si="325"/>
        <v>0</v>
      </c>
      <c r="BG963" s="223">
        <f t="shared" si="325"/>
        <v>0</v>
      </c>
      <c r="BH963" s="223">
        <f t="shared" si="325"/>
        <v>0</v>
      </c>
      <c r="BI963" s="223">
        <f t="shared" si="325"/>
        <v>0</v>
      </c>
      <c r="BJ963" s="223">
        <f t="shared" si="325"/>
        <v>0</v>
      </c>
      <c r="BK963" s="223">
        <f t="shared" si="325"/>
        <v>0</v>
      </c>
      <c r="BL963" s="223">
        <f t="shared" si="325"/>
        <v>0</v>
      </c>
      <c r="BM963" s="223">
        <f t="shared" si="325"/>
        <v>0</v>
      </c>
      <c r="BN963" s="223">
        <f t="shared" si="325"/>
        <v>0</v>
      </c>
      <c r="BO963" s="223">
        <f t="shared" ref="BO963:CA963" si="327">SUM(BO964:BO965)</f>
        <v>0</v>
      </c>
      <c r="BP963" s="223">
        <f t="shared" si="327"/>
        <v>0</v>
      </c>
      <c r="BQ963" s="223">
        <f t="shared" si="327"/>
        <v>0</v>
      </c>
      <c r="BR963" s="223">
        <f t="shared" si="327"/>
        <v>0</v>
      </c>
      <c r="BS963" s="223">
        <f t="shared" si="327"/>
        <v>0</v>
      </c>
      <c r="BT963" s="223">
        <f t="shared" si="327"/>
        <v>0</v>
      </c>
      <c r="BU963" s="223">
        <f t="shared" si="327"/>
        <v>0</v>
      </c>
      <c r="BV963" s="223">
        <f t="shared" si="327"/>
        <v>0</v>
      </c>
      <c r="BW963" s="223">
        <f t="shared" si="327"/>
        <v>0</v>
      </c>
      <c r="BX963" s="223">
        <f t="shared" si="327"/>
        <v>0</v>
      </c>
      <c r="BY963" s="223">
        <f t="shared" si="327"/>
        <v>0</v>
      </c>
      <c r="BZ963" s="223">
        <f t="shared" si="327"/>
        <v>0</v>
      </c>
      <c r="CA963" s="223">
        <f t="shared" si="327"/>
        <v>0</v>
      </c>
    </row>
    <row r="964" spans="1:79" ht="78.75" x14ac:dyDescent="0.25">
      <c r="A964" s="171" t="s">
        <v>901</v>
      </c>
      <c r="B964" s="85" t="s">
        <v>145</v>
      </c>
      <c r="C964" s="171" t="s">
        <v>2701</v>
      </c>
      <c r="D964" s="87">
        <v>5.4636199999999997</v>
      </c>
      <c r="E964" s="66">
        <v>0</v>
      </c>
      <c r="F964" s="66">
        <v>0</v>
      </c>
      <c r="G964" s="177">
        <v>0</v>
      </c>
      <c r="H964" s="66">
        <v>0</v>
      </c>
      <c r="I964" s="177">
        <v>0</v>
      </c>
      <c r="J964" s="66">
        <v>0</v>
      </c>
      <c r="K964" s="66">
        <v>0</v>
      </c>
      <c r="L964" s="66">
        <v>0</v>
      </c>
      <c r="M964" s="66">
        <v>0</v>
      </c>
      <c r="N964" s="66">
        <v>0</v>
      </c>
      <c r="O964" s="66">
        <v>0</v>
      </c>
      <c r="P964" s="66">
        <v>0</v>
      </c>
      <c r="Q964" s="66">
        <v>0</v>
      </c>
      <c r="R964" s="66">
        <v>0</v>
      </c>
      <c r="S964" s="66">
        <v>0</v>
      </c>
      <c r="T964" s="66">
        <v>0</v>
      </c>
      <c r="U964" s="66">
        <v>0</v>
      </c>
      <c r="V964" s="66">
        <v>0</v>
      </c>
      <c r="W964" s="66">
        <v>0</v>
      </c>
      <c r="X964" s="66">
        <v>0</v>
      </c>
      <c r="Y964" s="66">
        <v>0</v>
      </c>
      <c r="Z964" s="66">
        <v>0</v>
      </c>
      <c r="AA964" s="66">
        <v>0</v>
      </c>
      <c r="AB964" s="66">
        <v>0</v>
      </c>
      <c r="AC964" s="66">
        <v>0</v>
      </c>
      <c r="AD964" s="66">
        <v>0</v>
      </c>
      <c r="AE964" s="66">
        <v>0</v>
      </c>
      <c r="AF964" s="66">
        <v>0</v>
      </c>
      <c r="AG964" s="66">
        <v>0</v>
      </c>
      <c r="AH964" s="66">
        <v>0</v>
      </c>
      <c r="AI964" s="177">
        <v>0</v>
      </c>
      <c r="AJ964" s="177"/>
      <c r="AK964" s="177">
        <v>0</v>
      </c>
      <c r="AL964" s="177"/>
      <c r="AM964" s="177"/>
      <c r="AN964" s="177"/>
      <c r="AO964" s="66">
        <v>0</v>
      </c>
      <c r="AP964" s="66">
        <v>0</v>
      </c>
      <c r="AQ964" s="177"/>
      <c r="AR964" s="66">
        <v>0</v>
      </c>
      <c r="AS964" s="177"/>
      <c r="AT964" s="177"/>
      <c r="AU964" s="177"/>
      <c r="AV964" s="66">
        <v>0</v>
      </c>
      <c r="AW964" s="87">
        <v>0</v>
      </c>
      <c r="AX964" s="177"/>
      <c r="AY964" s="87">
        <v>0</v>
      </c>
      <c r="AZ964" s="177"/>
      <c r="BA964" s="177"/>
      <c r="BB964" s="177"/>
      <c r="BC964" s="66">
        <v>0</v>
      </c>
      <c r="BD964" s="87">
        <v>0</v>
      </c>
      <c r="BE964" s="177"/>
      <c r="BF964" s="87">
        <v>0</v>
      </c>
      <c r="BG964" s="177"/>
      <c r="BH964" s="177"/>
      <c r="BI964" s="177"/>
      <c r="BJ964" s="66">
        <v>0</v>
      </c>
      <c r="BK964" s="87">
        <v>0</v>
      </c>
      <c r="BL964" s="177"/>
      <c r="BM964" s="87">
        <v>0</v>
      </c>
      <c r="BN964" s="177"/>
      <c r="BO964" s="177"/>
      <c r="BP964" s="177"/>
      <c r="BQ964" s="177"/>
      <c r="BR964" s="177"/>
      <c r="BS964" s="177"/>
      <c r="BT964" s="177"/>
      <c r="BU964" s="177"/>
      <c r="BV964" s="177"/>
      <c r="BW964" s="177"/>
      <c r="BX964" s="177"/>
      <c r="BY964" s="177"/>
      <c r="BZ964" s="177"/>
      <c r="CA964" s="177"/>
    </row>
    <row r="965" spans="1:79" ht="94.5" x14ac:dyDescent="0.25">
      <c r="A965" s="171" t="s">
        <v>901</v>
      </c>
      <c r="B965" s="85" t="s">
        <v>848</v>
      </c>
      <c r="C965" s="171" t="s">
        <v>2702</v>
      </c>
      <c r="D965" s="87">
        <v>0</v>
      </c>
      <c r="E965" s="66">
        <v>0</v>
      </c>
      <c r="F965" s="66">
        <v>0</v>
      </c>
      <c r="G965" s="66">
        <v>0</v>
      </c>
      <c r="H965" s="66">
        <v>0</v>
      </c>
      <c r="I965" s="66">
        <v>0</v>
      </c>
      <c r="J965" s="66">
        <v>0</v>
      </c>
      <c r="K965" s="66">
        <v>0</v>
      </c>
      <c r="L965" s="66">
        <v>0</v>
      </c>
      <c r="M965" s="66">
        <v>0</v>
      </c>
      <c r="N965" s="66">
        <v>0</v>
      </c>
      <c r="O965" s="66">
        <v>0</v>
      </c>
      <c r="P965" s="66">
        <v>0</v>
      </c>
      <c r="Q965" s="66">
        <v>0</v>
      </c>
      <c r="R965" s="66">
        <v>0</v>
      </c>
      <c r="S965" s="66">
        <v>0</v>
      </c>
      <c r="T965" s="66">
        <v>0</v>
      </c>
      <c r="U965" s="66">
        <v>0</v>
      </c>
      <c r="V965" s="66">
        <v>0</v>
      </c>
      <c r="W965" s="66">
        <v>0</v>
      </c>
      <c r="X965" s="66">
        <v>0</v>
      </c>
      <c r="Y965" s="66">
        <v>0</v>
      </c>
      <c r="Z965" s="66">
        <v>0</v>
      </c>
      <c r="AA965" s="66">
        <v>0</v>
      </c>
      <c r="AB965" s="66">
        <v>0</v>
      </c>
      <c r="AC965" s="66">
        <v>0</v>
      </c>
      <c r="AD965" s="66">
        <v>0</v>
      </c>
      <c r="AE965" s="66">
        <v>0</v>
      </c>
      <c r="AF965" s="66">
        <v>0</v>
      </c>
      <c r="AG965" s="66">
        <v>0</v>
      </c>
      <c r="AH965" s="66"/>
      <c r="AI965" s="177"/>
      <c r="AJ965" s="177"/>
      <c r="AK965" s="177"/>
      <c r="AL965" s="177"/>
      <c r="AM965" s="177"/>
      <c r="AN965" s="177"/>
      <c r="AO965" s="66">
        <v>0.32015051</v>
      </c>
      <c r="AP965" s="66">
        <v>0</v>
      </c>
      <c r="AQ965" s="177"/>
      <c r="AR965" s="66">
        <v>0.17</v>
      </c>
      <c r="AS965" s="177"/>
      <c r="AT965" s="177"/>
      <c r="AU965" s="177"/>
      <c r="AV965" s="66">
        <v>0.32015051</v>
      </c>
      <c r="AW965" s="87">
        <v>0</v>
      </c>
      <c r="AX965" s="177"/>
      <c r="AY965" s="87">
        <v>0.17</v>
      </c>
      <c r="AZ965" s="177"/>
      <c r="BA965" s="177"/>
      <c r="BB965" s="177"/>
      <c r="BC965" s="66"/>
      <c r="BD965" s="87">
        <v>0</v>
      </c>
      <c r="BE965" s="177"/>
      <c r="BF965" s="87">
        <v>0</v>
      </c>
      <c r="BG965" s="177"/>
      <c r="BH965" s="177"/>
      <c r="BI965" s="177"/>
      <c r="BJ965" s="66">
        <v>0</v>
      </c>
      <c r="BK965" s="87">
        <v>0</v>
      </c>
      <c r="BL965" s="177"/>
      <c r="BM965" s="87">
        <v>0</v>
      </c>
      <c r="BN965" s="177"/>
      <c r="BO965" s="177"/>
      <c r="BP965" s="177"/>
      <c r="BQ965" s="177"/>
      <c r="BR965" s="177"/>
      <c r="BS965" s="177"/>
      <c r="BT965" s="177"/>
      <c r="BU965" s="177"/>
      <c r="BV965" s="177"/>
      <c r="BW965" s="177"/>
      <c r="BX965" s="177"/>
      <c r="BY965" s="177"/>
      <c r="BZ965" s="177"/>
      <c r="CA965" s="177"/>
    </row>
    <row r="966" spans="1:79" x14ac:dyDescent="0.25">
      <c r="A966" s="224" t="s">
        <v>901</v>
      </c>
      <c r="B966" s="216" t="s">
        <v>66</v>
      </c>
      <c r="C966" s="224"/>
      <c r="D966" s="223">
        <f t="shared" ref="D966:BN966" si="328">SUM(D967:D985)</f>
        <v>586.42517999999984</v>
      </c>
      <c r="E966" s="223">
        <f t="shared" ref="E966" si="329">SUM(E967:E985)</f>
        <v>0</v>
      </c>
      <c r="F966" s="223">
        <f t="shared" si="328"/>
        <v>400.86136999999997</v>
      </c>
      <c r="G966" s="223">
        <f t="shared" si="328"/>
        <v>14.850000000000001</v>
      </c>
      <c r="H966" s="223">
        <f t="shared" si="328"/>
        <v>0</v>
      </c>
      <c r="I966" s="223">
        <f t="shared" si="328"/>
        <v>26.158999999999992</v>
      </c>
      <c r="J966" s="223">
        <f t="shared" si="328"/>
        <v>0</v>
      </c>
      <c r="K966" s="223">
        <f t="shared" si="328"/>
        <v>0</v>
      </c>
      <c r="L966" s="223">
        <f t="shared" si="328"/>
        <v>0</v>
      </c>
      <c r="M966" s="223">
        <f t="shared" si="328"/>
        <v>0</v>
      </c>
      <c r="N966" s="223">
        <f t="shared" si="328"/>
        <v>0</v>
      </c>
      <c r="O966" s="223">
        <f t="shared" si="328"/>
        <v>0</v>
      </c>
      <c r="P966" s="223">
        <f t="shared" si="328"/>
        <v>0</v>
      </c>
      <c r="Q966" s="223">
        <f t="shared" si="328"/>
        <v>0</v>
      </c>
      <c r="R966" s="223">
        <f t="shared" si="328"/>
        <v>0</v>
      </c>
      <c r="S966" s="223">
        <f t="shared" si="328"/>
        <v>0</v>
      </c>
      <c r="T966" s="223">
        <f t="shared" si="328"/>
        <v>0</v>
      </c>
      <c r="U966" s="223">
        <f t="shared" si="328"/>
        <v>0</v>
      </c>
      <c r="V966" s="223">
        <f t="shared" si="328"/>
        <v>0</v>
      </c>
      <c r="W966" s="223">
        <f t="shared" si="328"/>
        <v>0</v>
      </c>
      <c r="X966" s="223">
        <f t="shared" si="328"/>
        <v>0</v>
      </c>
      <c r="Y966" s="223">
        <f t="shared" si="328"/>
        <v>0</v>
      </c>
      <c r="Z966" s="223">
        <f t="shared" si="328"/>
        <v>0</v>
      </c>
      <c r="AA966" s="223">
        <f t="shared" si="328"/>
        <v>0</v>
      </c>
      <c r="AB966" s="223">
        <f t="shared" si="328"/>
        <v>0</v>
      </c>
      <c r="AC966" s="223">
        <f t="shared" si="328"/>
        <v>0</v>
      </c>
      <c r="AD966" s="223">
        <f t="shared" si="328"/>
        <v>0</v>
      </c>
      <c r="AE966" s="223">
        <f t="shared" si="328"/>
        <v>0</v>
      </c>
      <c r="AF966" s="223">
        <f t="shared" si="328"/>
        <v>0</v>
      </c>
      <c r="AG966" s="223">
        <f t="shared" si="328"/>
        <v>0</v>
      </c>
      <c r="AH966" s="223">
        <f t="shared" si="328"/>
        <v>400.86136999999997</v>
      </c>
      <c r="AI966" s="223">
        <f t="shared" si="328"/>
        <v>14.850000000000001</v>
      </c>
      <c r="AJ966" s="223">
        <f t="shared" si="328"/>
        <v>0</v>
      </c>
      <c r="AK966" s="223">
        <f t="shared" si="328"/>
        <v>26.158999999999992</v>
      </c>
      <c r="AL966" s="223">
        <f t="shared" si="328"/>
        <v>0</v>
      </c>
      <c r="AM966" s="223">
        <f t="shared" si="328"/>
        <v>0</v>
      </c>
      <c r="AN966" s="223">
        <f t="shared" si="328"/>
        <v>0</v>
      </c>
      <c r="AO966" s="223">
        <f t="shared" si="328"/>
        <v>150.77605785999998</v>
      </c>
      <c r="AP966" s="223">
        <f t="shared" si="328"/>
        <v>2.52</v>
      </c>
      <c r="AQ966" s="223">
        <f t="shared" si="328"/>
        <v>0</v>
      </c>
      <c r="AR966" s="223">
        <f t="shared" si="328"/>
        <v>13.2544</v>
      </c>
      <c r="AS966" s="223">
        <f t="shared" si="328"/>
        <v>0</v>
      </c>
      <c r="AT966" s="223">
        <f t="shared" si="328"/>
        <v>0</v>
      </c>
      <c r="AU966" s="223">
        <f t="shared" si="328"/>
        <v>0</v>
      </c>
      <c r="AV966" s="223">
        <f t="shared" si="328"/>
        <v>122.18743720999998</v>
      </c>
      <c r="AW966" s="223">
        <f t="shared" si="328"/>
        <v>0</v>
      </c>
      <c r="AX966" s="223">
        <f t="shared" si="328"/>
        <v>0</v>
      </c>
      <c r="AY966" s="223">
        <f t="shared" si="328"/>
        <v>11.68</v>
      </c>
      <c r="AZ966" s="223">
        <f t="shared" si="328"/>
        <v>0</v>
      </c>
      <c r="BA966" s="223">
        <f t="shared" si="328"/>
        <v>0</v>
      </c>
      <c r="BB966" s="223">
        <f t="shared" si="328"/>
        <v>0</v>
      </c>
      <c r="BC966" s="223">
        <f t="shared" si="328"/>
        <v>28.588620649999999</v>
      </c>
      <c r="BD966" s="223">
        <f t="shared" si="328"/>
        <v>2.52</v>
      </c>
      <c r="BE966" s="223">
        <f t="shared" si="328"/>
        <v>0</v>
      </c>
      <c r="BF966" s="223">
        <f t="shared" si="328"/>
        <v>1.5744</v>
      </c>
      <c r="BG966" s="223">
        <f t="shared" si="328"/>
        <v>0</v>
      </c>
      <c r="BH966" s="223">
        <f t="shared" si="328"/>
        <v>0</v>
      </c>
      <c r="BI966" s="223">
        <f t="shared" si="328"/>
        <v>0</v>
      </c>
      <c r="BJ966" s="223">
        <f t="shared" si="328"/>
        <v>0</v>
      </c>
      <c r="BK966" s="223">
        <f t="shared" si="328"/>
        <v>0</v>
      </c>
      <c r="BL966" s="223">
        <f t="shared" si="328"/>
        <v>0</v>
      </c>
      <c r="BM966" s="223">
        <f t="shared" si="328"/>
        <v>0</v>
      </c>
      <c r="BN966" s="223">
        <f t="shared" si="328"/>
        <v>0</v>
      </c>
      <c r="BO966" s="223">
        <f t="shared" ref="BO966:CA966" si="330">SUM(BO967:BO985)</f>
        <v>0</v>
      </c>
      <c r="BP966" s="223">
        <f t="shared" si="330"/>
        <v>0</v>
      </c>
      <c r="BQ966" s="223">
        <f t="shared" si="330"/>
        <v>0</v>
      </c>
      <c r="BR966" s="223">
        <f t="shared" si="330"/>
        <v>0</v>
      </c>
      <c r="BS966" s="223">
        <f t="shared" si="330"/>
        <v>0</v>
      </c>
      <c r="BT966" s="223">
        <f t="shared" si="330"/>
        <v>0</v>
      </c>
      <c r="BU966" s="223">
        <f t="shared" si="330"/>
        <v>0</v>
      </c>
      <c r="BV966" s="223">
        <f t="shared" si="330"/>
        <v>0</v>
      </c>
      <c r="BW966" s="223">
        <f t="shared" si="330"/>
        <v>0</v>
      </c>
      <c r="BX966" s="223">
        <f t="shared" si="330"/>
        <v>0</v>
      </c>
      <c r="BY966" s="223">
        <f t="shared" si="330"/>
        <v>0</v>
      </c>
      <c r="BZ966" s="223">
        <f t="shared" si="330"/>
        <v>0</v>
      </c>
      <c r="CA966" s="223">
        <f t="shared" si="330"/>
        <v>0</v>
      </c>
    </row>
    <row r="967" spans="1:79" ht="78.75" x14ac:dyDescent="0.25">
      <c r="A967" s="171" t="s">
        <v>901</v>
      </c>
      <c r="B967" s="85" t="s">
        <v>146</v>
      </c>
      <c r="C967" s="171" t="s">
        <v>2703</v>
      </c>
      <c r="D967" s="87">
        <v>27.70044</v>
      </c>
      <c r="E967" s="66">
        <v>0</v>
      </c>
      <c r="F967" s="66">
        <v>0</v>
      </c>
      <c r="G967" s="177">
        <v>0</v>
      </c>
      <c r="H967" s="66">
        <v>0</v>
      </c>
      <c r="I967" s="177">
        <v>0</v>
      </c>
      <c r="J967" s="66">
        <v>0</v>
      </c>
      <c r="K967" s="66">
        <v>0</v>
      </c>
      <c r="L967" s="66">
        <v>0</v>
      </c>
      <c r="M967" s="66">
        <v>0</v>
      </c>
      <c r="N967" s="66">
        <v>0</v>
      </c>
      <c r="O967" s="66">
        <v>0</v>
      </c>
      <c r="P967" s="66">
        <v>0</v>
      </c>
      <c r="Q967" s="66">
        <v>0</v>
      </c>
      <c r="R967" s="66">
        <v>0</v>
      </c>
      <c r="S967" s="66">
        <v>0</v>
      </c>
      <c r="T967" s="66">
        <v>0</v>
      </c>
      <c r="U967" s="66">
        <v>0</v>
      </c>
      <c r="V967" s="66">
        <v>0</v>
      </c>
      <c r="W967" s="66">
        <v>0</v>
      </c>
      <c r="X967" s="66">
        <v>0</v>
      </c>
      <c r="Y967" s="66">
        <v>0</v>
      </c>
      <c r="Z967" s="66">
        <v>0</v>
      </c>
      <c r="AA967" s="66">
        <v>0</v>
      </c>
      <c r="AB967" s="66">
        <v>0</v>
      </c>
      <c r="AC967" s="66">
        <v>0</v>
      </c>
      <c r="AD967" s="66">
        <v>0</v>
      </c>
      <c r="AE967" s="66">
        <v>0</v>
      </c>
      <c r="AF967" s="66">
        <v>0</v>
      </c>
      <c r="AG967" s="66">
        <v>0</v>
      </c>
      <c r="AH967" s="66"/>
      <c r="AI967" s="177">
        <v>0</v>
      </c>
      <c r="AJ967" s="177"/>
      <c r="AK967" s="177">
        <v>0</v>
      </c>
      <c r="AL967" s="177"/>
      <c r="AM967" s="177"/>
      <c r="AN967" s="177"/>
      <c r="AO967" s="66">
        <v>0</v>
      </c>
      <c r="AP967" s="66">
        <v>0</v>
      </c>
      <c r="AQ967" s="177"/>
      <c r="AR967" s="66">
        <v>0</v>
      </c>
      <c r="AS967" s="177"/>
      <c r="AT967" s="177"/>
      <c r="AU967" s="177"/>
      <c r="AV967" s="66"/>
      <c r="AW967" s="87">
        <v>0</v>
      </c>
      <c r="AX967" s="177"/>
      <c r="AY967" s="87">
        <v>0</v>
      </c>
      <c r="AZ967" s="177"/>
      <c r="BA967" s="177"/>
      <c r="BB967" s="177"/>
      <c r="BC967" s="66"/>
      <c r="BD967" s="87">
        <v>0</v>
      </c>
      <c r="BE967" s="177"/>
      <c r="BF967" s="87">
        <v>0</v>
      </c>
      <c r="BG967" s="177"/>
      <c r="BH967" s="177"/>
      <c r="BI967" s="177"/>
      <c r="BJ967" s="66">
        <v>0</v>
      </c>
      <c r="BK967" s="87">
        <v>0</v>
      </c>
      <c r="BL967" s="177"/>
      <c r="BM967" s="87">
        <v>0</v>
      </c>
      <c r="BN967" s="177"/>
      <c r="BO967" s="177"/>
      <c r="BP967" s="177"/>
      <c r="BQ967" s="177"/>
      <c r="BR967" s="177"/>
      <c r="BS967" s="177"/>
      <c r="BT967" s="177"/>
      <c r="BU967" s="177"/>
      <c r="BV967" s="177"/>
      <c r="BW967" s="177"/>
      <c r="BX967" s="177"/>
      <c r="BY967" s="177"/>
      <c r="BZ967" s="177"/>
      <c r="CA967" s="177"/>
    </row>
    <row r="968" spans="1:79" ht="47.25" x14ac:dyDescent="0.25">
      <c r="A968" s="171" t="s">
        <v>901</v>
      </c>
      <c r="B968" s="86" t="s">
        <v>394</v>
      </c>
      <c r="C968" s="171" t="s">
        <v>2704</v>
      </c>
      <c r="D968" s="87">
        <v>81.581980000000016</v>
      </c>
      <c r="E968" s="66">
        <v>0</v>
      </c>
      <c r="F968" s="66">
        <v>81.581980000000001</v>
      </c>
      <c r="G968" s="177">
        <v>0</v>
      </c>
      <c r="H968" s="66">
        <v>0</v>
      </c>
      <c r="I968" s="177">
        <v>8.4</v>
      </c>
      <c r="J968" s="66">
        <v>0</v>
      </c>
      <c r="K968" s="66">
        <v>0</v>
      </c>
      <c r="L968" s="66">
        <v>0</v>
      </c>
      <c r="M968" s="66">
        <v>0</v>
      </c>
      <c r="N968" s="66">
        <v>0</v>
      </c>
      <c r="O968" s="66">
        <v>0</v>
      </c>
      <c r="P968" s="66">
        <v>0</v>
      </c>
      <c r="Q968" s="66">
        <v>0</v>
      </c>
      <c r="R968" s="66">
        <v>0</v>
      </c>
      <c r="S968" s="66">
        <v>0</v>
      </c>
      <c r="T968" s="66">
        <v>0</v>
      </c>
      <c r="U968" s="66">
        <v>0</v>
      </c>
      <c r="V968" s="66">
        <v>0</v>
      </c>
      <c r="W968" s="66">
        <v>0</v>
      </c>
      <c r="X968" s="66">
        <v>0</v>
      </c>
      <c r="Y968" s="66">
        <v>0</v>
      </c>
      <c r="Z968" s="66">
        <v>0</v>
      </c>
      <c r="AA968" s="66">
        <v>0</v>
      </c>
      <c r="AB968" s="66">
        <v>0</v>
      </c>
      <c r="AC968" s="66">
        <v>0</v>
      </c>
      <c r="AD968" s="66">
        <v>0</v>
      </c>
      <c r="AE968" s="66">
        <v>0</v>
      </c>
      <c r="AF968" s="66">
        <v>0</v>
      </c>
      <c r="AG968" s="66">
        <v>0</v>
      </c>
      <c r="AH968" s="66">
        <v>81.581980000000001</v>
      </c>
      <c r="AI968" s="177">
        <v>0</v>
      </c>
      <c r="AJ968" s="177"/>
      <c r="AK968" s="177">
        <v>8.4</v>
      </c>
      <c r="AL968" s="177"/>
      <c r="AM968" s="177"/>
      <c r="AN968" s="177"/>
      <c r="AO968" s="66">
        <v>0</v>
      </c>
      <c r="AP968" s="66">
        <v>0</v>
      </c>
      <c r="AQ968" s="177"/>
      <c r="AR968" s="66">
        <v>0</v>
      </c>
      <c r="AS968" s="177"/>
      <c r="AT968" s="177"/>
      <c r="AU968" s="177"/>
      <c r="AV968" s="66">
        <v>0</v>
      </c>
      <c r="AW968" s="87">
        <v>0</v>
      </c>
      <c r="AX968" s="177"/>
      <c r="AY968" s="87">
        <v>0</v>
      </c>
      <c r="AZ968" s="177"/>
      <c r="BA968" s="177"/>
      <c r="BB968" s="177"/>
      <c r="BC968" s="66">
        <v>0</v>
      </c>
      <c r="BD968" s="87">
        <v>0</v>
      </c>
      <c r="BE968" s="177"/>
      <c r="BF968" s="87">
        <v>0</v>
      </c>
      <c r="BG968" s="177"/>
      <c r="BH968" s="177"/>
      <c r="BI968" s="177"/>
      <c r="BJ968" s="66">
        <v>0</v>
      </c>
      <c r="BK968" s="87">
        <v>0</v>
      </c>
      <c r="BL968" s="177"/>
      <c r="BM968" s="87">
        <v>0</v>
      </c>
      <c r="BN968" s="177"/>
      <c r="BO968" s="177"/>
      <c r="BP968" s="177"/>
      <c r="BQ968" s="177"/>
      <c r="BR968" s="177"/>
      <c r="BS968" s="177"/>
      <c r="BT968" s="177"/>
      <c r="BU968" s="177"/>
      <c r="BV968" s="177"/>
      <c r="BW968" s="177"/>
      <c r="BX968" s="177"/>
      <c r="BY968" s="177"/>
      <c r="BZ968" s="177"/>
      <c r="CA968" s="177"/>
    </row>
    <row r="969" spans="1:79" ht="94.5" x14ac:dyDescent="0.25">
      <c r="A969" s="171" t="s">
        <v>901</v>
      </c>
      <c r="B969" s="85" t="s">
        <v>849</v>
      </c>
      <c r="C969" s="171" t="s">
        <v>2705</v>
      </c>
      <c r="D969" s="87">
        <v>165.47898999999998</v>
      </c>
      <c r="E969" s="66">
        <v>0</v>
      </c>
      <c r="F969" s="66">
        <v>165.47898999999998</v>
      </c>
      <c r="G969" s="177">
        <v>0</v>
      </c>
      <c r="H969" s="66">
        <v>0</v>
      </c>
      <c r="I969" s="177">
        <v>11.06</v>
      </c>
      <c r="J969" s="66">
        <v>0</v>
      </c>
      <c r="K969" s="66">
        <v>0</v>
      </c>
      <c r="L969" s="66">
        <v>0</v>
      </c>
      <c r="M969" s="66">
        <v>0</v>
      </c>
      <c r="N969" s="66">
        <v>0</v>
      </c>
      <c r="O969" s="66">
        <v>0</v>
      </c>
      <c r="P969" s="66">
        <v>0</v>
      </c>
      <c r="Q969" s="66">
        <v>0</v>
      </c>
      <c r="R969" s="66">
        <v>0</v>
      </c>
      <c r="S969" s="66">
        <v>0</v>
      </c>
      <c r="T969" s="66">
        <v>0</v>
      </c>
      <c r="U969" s="66">
        <v>0</v>
      </c>
      <c r="V969" s="66">
        <v>0</v>
      </c>
      <c r="W969" s="66">
        <v>0</v>
      </c>
      <c r="X969" s="66">
        <v>0</v>
      </c>
      <c r="Y969" s="66">
        <v>0</v>
      </c>
      <c r="Z969" s="66">
        <v>0</v>
      </c>
      <c r="AA969" s="66">
        <v>0</v>
      </c>
      <c r="AB969" s="66">
        <v>0</v>
      </c>
      <c r="AC969" s="66">
        <v>0</v>
      </c>
      <c r="AD969" s="66">
        <v>0</v>
      </c>
      <c r="AE969" s="66">
        <v>0</v>
      </c>
      <c r="AF969" s="66">
        <v>0</v>
      </c>
      <c r="AG969" s="66">
        <v>0</v>
      </c>
      <c r="AH969" s="66">
        <v>165.47898999999998</v>
      </c>
      <c r="AI969" s="177">
        <v>0</v>
      </c>
      <c r="AJ969" s="177"/>
      <c r="AK969" s="177">
        <v>11.06</v>
      </c>
      <c r="AL969" s="177"/>
      <c r="AM969" s="177"/>
      <c r="AN969" s="177"/>
      <c r="AO969" s="66">
        <v>122.18743720999998</v>
      </c>
      <c r="AP969" s="66">
        <v>0</v>
      </c>
      <c r="AQ969" s="177"/>
      <c r="AR969" s="66">
        <v>11.68</v>
      </c>
      <c r="AS969" s="177"/>
      <c r="AT969" s="177"/>
      <c r="AU969" s="177"/>
      <c r="AV969" s="66">
        <v>122.18743720999998</v>
      </c>
      <c r="AW969" s="87">
        <v>0</v>
      </c>
      <c r="AX969" s="177"/>
      <c r="AY969" s="87">
        <v>11.68</v>
      </c>
      <c r="AZ969" s="177"/>
      <c r="BA969" s="177"/>
      <c r="BB969" s="177"/>
      <c r="BC969" s="66">
        <v>0</v>
      </c>
      <c r="BD969" s="87">
        <v>0</v>
      </c>
      <c r="BE969" s="177"/>
      <c r="BF969" s="87">
        <v>0</v>
      </c>
      <c r="BG969" s="177"/>
      <c r="BH969" s="177"/>
      <c r="BI969" s="177"/>
      <c r="BJ969" s="66">
        <v>0</v>
      </c>
      <c r="BK969" s="87">
        <v>0</v>
      </c>
      <c r="BL969" s="177"/>
      <c r="BM969" s="87">
        <v>0</v>
      </c>
      <c r="BN969" s="177"/>
      <c r="BO969" s="177"/>
      <c r="BP969" s="177"/>
      <c r="BQ969" s="177"/>
      <c r="BR969" s="177"/>
      <c r="BS969" s="177"/>
      <c r="BT969" s="177"/>
      <c r="BU969" s="177"/>
      <c r="BV969" s="177"/>
      <c r="BW969" s="177"/>
      <c r="BX969" s="177"/>
      <c r="BY969" s="177"/>
      <c r="BZ969" s="177"/>
      <c r="CA969" s="177"/>
    </row>
    <row r="970" spans="1:79" ht="63" x14ac:dyDescent="0.25">
      <c r="A970" s="171" t="s">
        <v>901</v>
      </c>
      <c r="B970" s="85" t="s">
        <v>1850</v>
      </c>
      <c r="C970" s="171" t="s">
        <v>2706</v>
      </c>
      <c r="D970" s="87">
        <v>0.34913</v>
      </c>
      <c r="E970" s="66">
        <v>0</v>
      </c>
      <c r="F970" s="66">
        <v>0.34912999999999994</v>
      </c>
      <c r="G970" s="177">
        <v>0</v>
      </c>
      <c r="H970" s="66">
        <v>0</v>
      </c>
      <c r="I970" s="177">
        <v>0.04</v>
      </c>
      <c r="J970" s="66">
        <v>0</v>
      </c>
      <c r="K970" s="66">
        <v>0</v>
      </c>
      <c r="L970" s="66">
        <v>0</v>
      </c>
      <c r="M970" s="66">
        <v>0</v>
      </c>
      <c r="N970" s="66">
        <v>0</v>
      </c>
      <c r="O970" s="66">
        <v>0</v>
      </c>
      <c r="P970" s="66">
        <v>0</v>
      </c>
      <c r="Q970" s="66">
        <v>0</v>
      </c>
      <c r="R970" s="66">
        <v>0</v>
      </c>
      <c r="S970" s="66">
        <v>0</v>
      </c>
      <c r="T970" s="66">
        <v>0</v>
      </c>
      <c r="U970" s="66">
        <v>0</v>
      </c>
      <c r="V970" s="66">
        <v>0</v>
      </c>
      <c r="W970" s="66">
        <v>0</v>
      </c>
      <c r="X970" s="66">
        <v>0</v>
      </c>
      <c r="Y970" s="66">
        <v>0</v>
      </c>
      <c r="Z970" s="66">
        <v>0</v>
      </c>
      <c r="AA970" s="66">
        <v>0</v>
      </c>
      <c r="AB970" s="66">
        <v>0</v>
      </c>
      <c r="AC970" s="66">
        <v>0</v>
      </c>
      <c r="AD970" s="66">
        <v>0</v>
      </c>
      <c r="AE970" s="66">
        <v>0</v>
      </c>
      <c r="AF970" s="66">
        <v>0</v>
      </c>
      <c r="AG970" s="66">
        <v>0</v>
      </c>
      <c r="AH970" s="66">
        <v>0.34912999999999994</v>
      </c>
      <c r="AI970" s="177">
        <v>0</v>
      </c>
      <c r="AJ970" s="177"/>
      <c r="AK970" s="177">
        <v>0.04</v>
      </c>
      <c r="AL970" s="177"/>
      <c r="AM970" s="177"/>
      <c r="AN970" s="177"/>
      <c r="AO970" s="66">
        <v>0</v>
      </c>
      <c r="AP970" s="66">
        <v>0</v>
      </c>
      <c r="AQ970" s="177"/>
      <c r="AR970" s="66">
        <v>0</v>
      </c>
      <c r="AS970" s="177"/>
      <c r="AT970" s="177"/>
      <c r="AU970" s="177"/>
      <c r="AV970" s="66">
        <v>0</v>
      </c>
      <c r="AW970" s="87">
        <v>0</v>
      </c>
      <c r="AX970" s="177"/>
      <c r="AY970" s="87">
        <v>0</v>
      </c>
      <c r="AZ970" s="177"/>
      <c r="BA970" s="177"/>
      <c r="BB970" s="177"/>
      <c r="BC970" s="66">
        <v>0</v>
      </c>
      <c r="BD970" s="87">
        <v>0</v>
      </c>
      <c r="BE970" s="177"/>
      <c r="BF970" s="87">
        <v>0</v>
      </c>
      <c r="BG970" s="177"/>
      <c r="BH970" s="177"/>
      <c r="BI970" s="177"/>
      <c r="BJ970" s="66">
        <v>0</v>
      </c>
      <c r="BK970" s="87">
        <v>0</v>
      </c>
      <c r="BL970" s="177"/>
      <c r="BM970" s="87">
        <v>0</v>
      </c>
      <c r="BN970" s="177"/>
      <c r="BO970" s="177"/>
      <c r="BP970" s="177"/>
      <c r="BQ970" s="177"/>
      <c r="BR970" s="177"/>
      <c r="BS970" s="177"/>
      <c r="BT970" s="177"/>
      <c r="BU970" s="177"/>
      <c r="BV970" s="177"/>
      <c r="BW970" s="177"/>
      <c r="BX970" s="177"/>
      <c r="BY970" s="177"/>
      <c r="BZ970" s="177"/>
      <c r="CA970" s="177"/>
    </row>
    <row r="971" spans="1:79" ht="63" x14ac:dyDescent="0.25">
      <c r="A971" s="171" t="s">
        <v>901</v>
      </c>
      <c r="B971" s="85" t="s">
        <v>395</v>
      </c>
      <c r="C971" s="171" t="s">
        <v>2707</v>
      </c>
      <c r="D971" s="87">
        <v>15.701229999999999</v>
      </c>
      <c r="E971" s="66">
        <v>0</v>
      </c>
      <c r="F971" s="66">
        <v>15.701230000000001</v>
      </c>
      <c r="G971" s="177">
        <v>1.26</v>
      </c>
      <c r="H971" s="66">
        <v>0</v>
      </c>
      <c r="I971" s="177">
        <v>1.4</v>
      </c>
      <c r="J971" s="66">
        <v>0</v>
      </c>
      <c r="K971" s="66">
        <v>0</v>
      </c>
      <c r="L971" s="66">
        <v>0</v>
      </c>
      <c r="M971" s="66">
        <v>0</v>
      </c>
      <c r="N971" s="66">
        <v>0</v>
      </c>
      <c r="O971" s="66">
        <v>0</v>
      </c>
      <c r="P971" s="66">
        <v>0</v>
      </c>
      <c r="Q971" s="66">
        <v>0</v>
      </c>
      <c r="R971" s="66">
        <v>0</v>
      </c>
      <c r="S971" s="66">
        <v>0</v>
      </c>
      <c r="T971" s="66">
        <v>0</v>
      </c>
      <c r="U971" s="66">
        <v>0</v>
      </c>
      <c r="V971" s="66">
        <v>0</v>
      </c>
      <c r="W971" s="66">
        <v>0</v>
      </c>
      <c r="X971" s="66">
        <v>0</v>
      </c>
      <c r="Y971" s="66">
        <v>0</v>
      </c>
      <c r="Z971" s="66">
        <v>0</v>
      </c>
      <c r="AA971" s="66">
        <v>0</v>
      </c>
      <c r="AB971" s="66">
        <v>0</v>
      </c>
      <c r="AC971" s="66">
        <v>0</v>
      </c>
      <c r="AD971" s="66">
        <v>0</v>
      </c>
      <c r="AE971" s="66">
        <v>0</v>
      </c>
      <c r="AF971" s="66">
        <v>0</v>
      </c>
      <c r="AG971" s="66">
        <v>0</v>
      </c>
      <c r="AH971" s="66">
        <v>15.701230000000001</v>
      </c>
      <c r="AI971" s="177">
        <v>1.26</v>
      </c>
      <c r="AJ971" s="177"/>
      <c r="AK971" s="177">
        <v>1.4</v>
      </c>
      <c r="AL971" s="177"/>
      <c r="AM971" s="177"/>
      <c r="AN971" s="177"/>
      <c r="AO971" s="66">
        <v>16.303643579999999</v>
      </c>
      <c r="AP971" s="66">
        <v>1.26</v>
      </c>
      <c r="AQ971" s="177"/>
      <c r="AR971" s="66">
        <v>0.64</v>
      </c>
      <c r="AS971" s="177"/>
      <c r="AT971" s="177"/>
      <c r="AU971" s="177"/>
      <c r="AV971" s="66">
        <v>0</v>
      </c>
      <c r="AW971" s="87">
        <v>0</v>
      </c>
      <c r="AX971" s="177"/>
      <c r="AY971" s="87">
        <v>0</v>
      </c>
      <c r="AZ971" s="177"/>
      <c r="BA971" s="177"/>
      <c r="BB971" s="177"/>
      <c r="BC971" s="66">
        <v>16.303643579999999</v>
      </c>
      <c r="BD971" s="87">
        <v>1.26</v>
      </c>
      <c r="BE971" s="177"/>
      <c r="BF971" s="87">
        <v>0.64</v>
      </c>
      <c r="BG971" s="177"/>
      <c r="BH971" s="177"/>
      <c r="BI971" s="177"/>
      <c r="BJ971" s="66">
        <v>0</v>
      </c>
      <c r="BK971" s="87">
        <v>0</v>
      </c>
      <c r="BL971" s="177"/>
      <c r="BM971" s="87">
        <v>0</v>
      </c>
      <c r="BN971" s="177"/>
      <c r="BO971" s="177"/>
      <c r="BP971" s="177"/>
      <c r="BQ971" s="177"/>
      <c r="BR971" s="177"/>
      <c r="BS971" s="177"/>
      <c r="BT971" s="177"/>
      <c r="BU971" s="177"/>
      <c r="BV971" s="177"/>
      <c r="BW971" s="177"/>
      <c r="BX971" s="177"/>
      <c r="BY971" s="177"/>
      <c r="BZ971" s="177"/>
      <c r="CA971" s="177"/>
    </row>
    <row r="972" spans="1:79" ht="47.25" x14ac:dyDescent="0.25">
      <c r="A972" s="171" t="s">
        <v>901</v>
      </c>
      <c r="B972" s="85" t="s">
        <v>396</v>
      </c>
      <c r="C972" s="171" t="s">
        <v>2708</v>
      </c>
      <c r="D972" s="87">
        <v>30.74905</v>
      </c>
      <c r="E972" s="66">
        <v>0</v>
      </c>
      <c r="F972" s="66">
        <v>0</v>
      </c>
      <c r="G972" s="177">
        <v>0</v>
      </c>
      <c r="H972" s="66">
        <v>0</v>
      </c>
      <c r="I972" s="177">
        <v>0</v>
      </c>
      <c r="J972" s="66">
        <v>0</v>
      </c>
      <c r="K972" s="66">
        <v>0</v>
      </c>
      <c r="L972" s="66">
        <v>0</v>
      </c>
      <c r="M972" s="66">
        <v>0</v>
      </c>
      <c r="N972" s="66">
        <v>0</v>
      </c>
      <c r="O972" s="66">
        <v>0</v>
      </c>
      <c r="P972" s="66">
        <v>0</v>
      </c>
      <c r="Q972" s="66">
        <v>0</v>
      </c>
      <c r="R972" s="66">
        <v>0</v>
      </c>
      <c r="S972" s="66">
        <v>0</v>
      </c>
      <c r="T972" s="66">
        <v>0</v>
      </c>
      <c r="U972" s="66">
        <v>0</v>
      </c>
      <c r="V972" s="66">
        <v>0</v>
      </c>
      <c r="W972" s="66">
        <v>0</v>
      </c>
      <c r="X972" s="66">
        <v>0</v>
      </c>
      <c r="Y972" s="66">
        <v>0</v>
      </c>
      <c r="Z972" s="66">
        <v>0</v>
      </c>
      <c r="AA972" s="66">
        <v>0</v>
      </c>
      <c r="AB972" s="66">
        <v>0</v>
      </c>
      <c r="AC972" s="66">
        <v>0</v>
      </c>
      <c r="AD972" s="66">
        <v>0</v>
      </c>
      <c r="AE972" s="66">
        <v>0</v>
      </c>
      <c r="AF972" s="66">
        <v>0</v>
      </c>
      <c r="AG972" s="66">
        <v>0</v>
      </c>
      <c r="AH972" s="66"/>
      <c r="AI972" s="177">
        <v>0</v>
      </c>
      <c r="AJ972" s="177"/>
      <c r="AK972" s="177">
        <v>0</v>
      </c>
      <c r="AL972" s="177"/>
      <c r="AM972" s="177"/>
      <c r="AN972" s="177"/>
      <c r="AO972" s="66">
        <v>0</v>
      </c>
      <c r="AP972" s="66">
        <v>0</v>
      </c>
      <c r="AQ972" s="177"/>
      <c r="AR972" s="66">
        <v>0</v>
      </c>
      <c r="AS972" s="177"/>
      <c r="AT972" s="177"/>
      <c r="AU972" s="177"/>
      <c r="AV972" s="66"/>
      <c r="AW972" s="87">
        <v>0</v>
      </c>
      <c r="AX972" s="177"/>
      <c r="AY972" s="87">
        <v>0</v>
      </c>
      <c r="AZ972" s="177"/>
      <c r="BA972" s="177"/>
      <c r="BB972" s="177"/>
      <c r="BC972" s="66"/>
      <c r="BD972" s="87">
        <v>0</v>
      </c>
      <c r="BE972" s="177"/>
      <c r="BF972" s="87">
        <v>0</v>
      </c>
      <c r="BG972" s="177"/>
      <c r="BH972" s="177"/>
      <c r="BI972" s="177"/>
      <c r="BJ972" s="66">
        <v>0</v>
      </c>
      <c r="BK972" s="87">
        <v>0</v>
      </c>
      <c r="BL972" s="177"/>
      <c r="BM972" s="87">
        <v>0</v>
      </c>
      <c r="BN972" s="177"/>
      <c r="BO972" s="177"/>
      <c r="BP972" s="177"/>
      <c r="BQ972" s="177"/>
      <c r="BR972" s="177"/>
      <c r="BS972" s="177"/>
      <c r="BT972" s="177"/>
      <c r="BU972" s="177"/>
      <c r="BV972" s="177"/>
      <c r="BW972" s="177"/>
      <c r="BX972" s="177"/>
      <c r="BY972" s="177"/>
      <c r="BZ972" s="177"/>
      <c r="CA972" s="177"/>
    </row>
    <row r="973" spans="1:79" ht="47.25" x14ac:dyDescent="0.25">
      <c r="A973" s="171" t="s">
        <v>901</v>
      </c>
      <c r="B973" s="84" t="s">
        <v>397</v>
      </c>
      <c r="C973" s="171" t="s">
        <v>2709</v>
      </c>
      <c r="D973" s="87">
        <v>26.694299999999998</v>
      </c>
      <c r="E973" s="66">
        <v>0</v>
      </c>
      <c r="F973" s="66">
        <v>0</v>
      </c>
      <c r="G973" s="177">
        <v>0</v>
      </c>
      <c r="H973" s="66">
        <v>0</v>
      </c>
      <c r="I973" s="177">
        <v>0</v>
      </c>
      <c r="J973" s="66">
        <v>0</v>
      </c>
      <c r="K973" s="66">
        <v>0</v>
      </c>
      <c r="L973" s="66">
        <v>0</v>
      </c>
      <c r="M973" s="66">
        <v>0</v>
      </c>
      <c r="N973" s="66">
        <v>0</v>
      </c>
      <c r="O973" s="66">
        <v>0</v>
      </c>
      <c r="P973" s="66">
        <v>0</v>
      </c>
      <c r="Q973" s="66">
        <v>0</v>
      </c>
      <c r="R973" s="66">
        <v>0</v>
      </c>
      <c r="S973" s="66">
        <v>0</v>
      </c>
      <c r="T973" s="66">
        <v>0</v>
      </c>
      <c r="U973" s="66">
        <v>0</v>
      </c>
      <c r="V973" s="66">
        <v>0</v>
      </c>
      <c r="W973" s="66">
        <v>0</v>
      </c>
      <c r="X973" s="66">
        <v>0</v>
      </c>
      <c r="Y973" s="66">
        <v>0</v>
      </c>
      <c r="Z973" s="66">
        <v>0</v>
      </c>
      <c r="AA973" s="66">
        <v>0</v>
      </c>
      <c r="AB973" s="66">
        <v>0</v>
      </c>
      <c r="AC973" s="66">
        <v>0</v>
      </c>
      <c r="AD973" s="66">
        <v>0</v>
      </c>
      <c r="AE973" s="66">
        <v>0</v>
      </c>
      <c r="AF973" s="66">
        <v>0</v>
      </c>
      <c r="AG973" s="66">
        <v>0</v>
      </c>
      <c r="AH973" s="66">
        <v>0</v>
      </c>
      <c r="AI973" s="177">
        <v>0</v>
      </c>
      <c r="AJ973" s="177"/>
      <c r="AK973" s="177">
        <v>0</v>
      </c>
      <c r="AL973" s="177"/>
      <c r="AM973" s="177"/>
      <c r="AN973" s="177"/>
      <c r="AO973" s="66">
        <v>0</v>
      </c>
      <c r="AP973" s="66">
        <v>0</v>
      </c>
      <c r="AQ973" s="177"/>
      <c r="AR973" s="66">
        <v>0</v>
      </c>
      <c r="AS973" s="177"/>
      <c r="AT973" s="177"/>
      <c r="AU973" s="177"/>
      <c r="AV973" s="66">
        <v>0</v>
      </c>
      <c r="AW973" s="87">
        <v>0</v>
      </c>
      <c r="AX973" s="177"/>
      <c r="AY973" s="87">
        <v>0</v>
      </c>
      <c r="AZ973" s="177"/>
      <c r="BA973" s="177"/>
      <c r="BB973" s="177"/>
      <c r="BC973" s="66">
        <v>0</v>
      </c>
      <c r="BD973" s="87">
        <v>0</v>
      </c>
      <c r="BE973" s="177"/>
      <c r="BF973" s="87">
        <v>0</v>
      </c>
      <c r="BG973" s="177"/>
      <c r="BH973" s="177"/>
      <c r="BI973" s="177"/>
      <c r="BJ973" s="66">
        <v>0</v>
      </c>
      <c r="BK973" s="87">
        <v>0</v>
      </c>
      <c r="BL973" s="177"/>
      <c r="BM973" s="87">
        <v>0</v>
      </c>
      <c r="BN973" s="177"/>
      <c r="BO973" s="177"/>
      <c r="BP973" s="177"/>
      <c r="BQ973" s="177"/>
      <c r="BR973" s="177"/>
      <c r="BS973" s="177"/>
      <c r="BT973" s="177"/>
      <c r="BU973" s="177"/>
      <c r="BV973" s="177"/>
      <c r="BW973" s="177"/>
      <c r="BX973" s="177"/>
      <c r="BY973" s="177"/>
      <c r="BZ973" s="177"/>
      <c r="CA973" s="177"/>
    </row>
    <row r="974" spans="1:79" ht="47.25" x14ac:dyDescent="0.25">
      <c r="A974" s="171" t="s">
        <v>901</v>
      </c>
      <c r="B974" s="86" t="s">
        <v>398</v>
      </c>
      <c r="C974" s="171" t="s">
        <v>2710</v>
      </c>
      <c r="D974" s="87">
        <v>4.8658000000000001</v>
      </c>
      <c r="E974" s="66">
        <v>0</v>
      </c>
      <c r="F974" s="66">
        <v>4.8658000000000001</v>
      </c>
      <c r="G974" s="177">
        <v>1.26</v>
      </c>
      <c r="H974" s="66">
        <v>0</v>
      </c>
      <c r="I974" s="177">
        <v>0.4</v>
      </c>
      <c r="J974" s="66">
        <v>0</v>
      </c>
      <c r="K974" s="66">
        <v>0</v>
      </c>
      <c r="L974" s="66">
        <v>0</v>
      </c>
      <c r="M974" s="66">
        <v>0</v>
      </c>
      <c r="N974" s="66">
        <v>0</v>
      </c>
      <c r="O974" s="66">
        <v>0</v>
      </c>
      <c r="P974" s="66">
        <v>0</v>
      </c>
      <c r="Q974" s="66">
        <v>0</v>
      </c>
      <c r="R974" s="66">
        <v>0</v>
      </c>
      <c r="S974" s="66">
        <v>0</v>
      </c>
      <c r="T974" s="66">
        <v>0</v>
      </c>
      <c r="U974" s="66">
        <v>0</v>
      </c>
      <c r="V974" s="66">
        <v>0</v>
      </c>
      <c r="W974" s="66">
        <v>0</v>
      </c>
      <c r="X974" s="66">
        <v>0</v>
      </c>
      <c r="Y974" s="66">
        <v>0</v>
      </c>
      <c r="Z974" s="66">
        <v>0</v>
      </c>
      <c r="AA974" s="66">
        <v>0</v>
      </c>
      <c r="AB974" s="66">
        <v>0</v>
      </c>
      <c r="AC974" s="66">
        <v>0</v>
      </c>
      <c r="AD974" s="66">
        <v>0</v>
      </c>
      <c r="AE974" s="66">
        <v>0</v>
      </c>
      <c r="AF974" s="66">
        <v>0</v>
      </c>
      <c r="AG974" s="66">
        <v>0</v>
      </c>
      <c r="AH974" s="66">
        <v>4.8658000000000001</v>
      </c>
      <c r="AI974" s="177">
        <v>1.26</v>
      </c>
      <c r="AJ974" s="177"/>
      <c r="AK974" s="177">
        <v>0.4</v>
      </c>
      <c r="AL974" s="177"/>
      <c r="AM974" s="177"/>
      <c r="AN974" s="177"/>
      <c r="AO974" s="66">
        <v>0</v>
      </c>
      <c r="AP974" s="66">
        <v>0</v>
      </c>
      <c r="AQ974" s="177"/>
      <c r="AR974" s="66">
        <v>0</v>
      </c>
      <c r="AS974" s="177"/>
      <c r="AT974" s="177"/>
      <c r="AU974" s="177"/>
      <c r="AV974" s="66">
        <v>0</v>
      </c>
      <c r="AW974" s="87">
        <v>0</v>
      </c>
      <c r="AX974" s="177"/>
      <c r="AY974" s="87">
        <v>0</v>
      </c>
      <c r="AZ974" s="177"/>
      <c r="BA974" s="177"/>
      <c r="BB974" s="177"/>
      <c r="BC974" s="66">
        <v>0</v>
      </c>
      <c r="BD974" s="87">
        <v>0</v>
      </c>
      <c r="BE974" s="177"/>
      <c r="BF974" s="87">
        <v>0</v>
      </c>
      <c r="BG974" s="177"/>
      <c r="BH974" s="177"/>
      <c r="BI974" s="177"/>
      <c r="BJ974" s="66">
        <v>0</v>
      </c>
      <c r="BK974" s="87">
        <v>0</v>
      </c>
      <c r="BL974" s="177"/>
      <c r="BM974" s="87">
        <v>0</v>
      </c>
      <c r="BN974" s="177"/>
      <c r="BO974" s="177"/>
      <c r="BP974" s="177"/>
      <c r="BQ974" s="177"/>
      <c r="BR974" s="177"/>
      <c r="BS974" s="177"/>
      <c r="BT974" s="177"/>
      <c r="BU974" s="177"/>
      <c r="BV974" s="177"/>
      <c r="BW974" s="177"/>
      <c r="BX974" s="177"/>
      <c r="BY974" s="177"/>
      <c r="BZ974" s="177"/>
      <c r="CA974" s="177"/>
    </row>
    <row r="975" spans="1:79" ht="63" x14ac:dyDescent="0.25">
      <c r="A975" s="171" t="s">
        <v>901</v>
      </c>
      <c r="B975" s="85" t="s">
        <v>1851</v>
      </c>
      <c r="C975" s="171" t="s">
        <v>2711</v>
      </c>
      <c r="D975" s="87">
        <v>0.65386999999999995</v>
      </c>
      <c r="E975" s="66">
        <v>0</v>
      </c>
      <c r="F975" s="66">
        <v>0</v>
      </c>
      <c r="G975" s="177">
        <v>0</v>
      </c>
      <c r="H975" s="66">
        <v>0</v>
      </c>
      <c r="I975" s="177">
        <v>0</v>
      </c>
      <c r="J975" s="66">
        <v>0</v>
      </c>
      <c r="K975" s="66">
        <v>0</v>
      </c>
      <c r="L975" s="66">
        <v>0</v>
      </c>
      <c r="M975" s="66">
        <v>0</v>
      </c>
      <c r="N975" s="66">
        <v>0</v>
      </c>
      <c r="O975" s="66">
        <v>0</v>
      </c>
      <c r="P975" s="66">
        <v>0</v>
      </c>
      <c r="Q975" s="66">
        <v>0</v>
      </c>
      <c r="R975" s="66">
        <v>0</v>
      </c>
      <c r="S975" s="66">
        <v>0</v>
      </c>
      <c r="T975" s="66">
        <v>0</v>
      </c>
      <c r="U975" s="66">
        <v>0</v>
      </c>
      <c r="V975" s="66">
        <v>0</v>
      </c>
      <c r="W975" s="66">
        <v>0</v>
      </c>
      <c r="X975" s="66">
        <v>0</v>
      </c>
      <c r="Y975" s="66">
        <v>0</v>
      </c>
      <c r="Z975" s="66">
        <v>0</v>
      </c>
      <c r="AA975" s="66">
        <v>0</v>
      </c>
      <c r="AB975" s="66">
        <v>0</v>
      </c>
      <c r="AC975" s="66">
        <v>0</v>
      </c>
      <c r="AD975" s="66">
        <v>0</v>
      </c>
      <c r="AE975" s="66">
        <v>0</v>
      </c>
      <c r="AF975" s="66">
        <v>0</v>
      </c>
      <c r="AG975" s="66">
        <v>0</v>
      </c>
      <c r="AH975" s="66">
        <v>0</v>
      </c>
      <c r="AI975" s="177">
        <v>0</v>
      </c>
      <c r="AJ975" s="177"/>
      <c r="AK975" s="177">
        <v>0</v>
      </c>
      <c r="AL975" s="177"/>
      <c r="AM975" s="177"/>
      <c r="AN975" s="177"/>
      <c r="AO975" s="66">
        <v>0</v>
      </c>
      <c r="AP975" s="66">
        <v>0</v>
      </c>
      <c r="AQ975" s="177"/>
      <c r="AR975" s="66">
        <v>0</v>
      </c>
      <c r="AS975" s="177"/>
      <c r="AT975" s="177"/>
      <c r="AU975" s="177"/>
      <c r="AV975" s="66">
        <v>0</v>
      </c>
      <c r="AW975" s="87">
        <v>0</v>
      </c>
      <c r="AX975" s="177"/>
      <c r="AY975" s="87">
        <v>0</v>
      </c>
      <c r="AZ975" s="177"/>
      <c r="BA975" s="177"/>
      <c r="BB975" s="177"/>
      <c r="BC975" s="66">
        <v>0</v>
      </c>
      <c r="BD975" s="87">
        <v>0</v>
      </c>
      <c r="BE975" s="177"/>
      <c r="BF975" s="87">
        <v>0</v>
      </c>
      <c r="BG975" s="177"/>
      <c r="BH975" s="177"/>
      <c r="BI975" s="177"/>
      <c r="BJ975" s="66">
        <v>0</v>
      </c>
      <c r="BK975" s="87">
        <v>0</v>
      </c>
      <c r="BL975" s="177"/>
      <c r="BM975" s="87">
        <v>0</v>
      </c>
      <c r="BN975" s="177"/>
      <c r="BO975" s="177"/>
      <c r="BP975" s="177"/>
      <c r="BQ975" s="177"/>
      <c r="BR975" s="177"/>
      <c r="BS975" s="177"/>
      <c r="BT975" s="177"/>
      <c r="BU975" s="177"/>
      <c r="BV975" s="177"/>
      <c r="BW975" s="177"/>
      <c r="BX975" s="177"/>
      <c r="BY975" s="177"/>
      <c r="BZ975" s="177"/>
      <c r="CA975" s="177"/>
    </row>
    <row r="976" spans="1:79" ht="63" x14ac:dyDescent="0.25">
      <c r="A976" s="171" t="s">
        <v>901</v>
      </c>
      <c r="B976" s="85" t="s">
        <v>1852</v>
      </c>
      <c r="C976" s="171" t="s">
        <v>2712</v>
      </c>
      <c r="D976" s="87">
        <v>17.230080000000001</v>
      </c>
      <c r="E976" s="66">
        <v>0</v>
      </c>
      <c r="F976" s="66">
        <v>17.230080000000001</v>
      </c>
      <c r="G976" s="177">
        <v>2.63</v>
      </c>
      <c r="H976" s="66">
        <v>0</v>
      </c>
      <c r="I976" s="177">
        <v>0.7</v>
      </c>
      <c r="J976" s="66">
        <v>0</v>
      </c>
      <c r="K976" s="66">
        <v>0</v>
      </c>
      <c r="L976" s="66">
        <v>0</v>
      </c>
      <c r="M976" s="66">
        <v>0</v>
      </c>
      <c r="N976" s="66">
        <v>0</v>
      </c>
      <c r="O976" s="66">
        <v>0</v>
      </c>
      <c r="P976" s="66">
        <v>0</v>
      </c>
      <c r="Q976" s="66">
        <v>0</v>
      </c>
      <c r="R976" s="66">
        <v>0</v>
      </c>
      <c r="S976" s="66">
        <v>0</v>
      </c>
      <c r="T976" s="66">
        <v>0</v>
      </c>
      <c r="U976" s="66">
        <v>0</v>
      </c>
      <c r="V976" s="66">
        <v>0</v>
      </c>
      <c r="W976" s="66">
        <v>0</v>
      </c>
      <c r="X976" s="66">
        <v>0</v>
      </c>
      <c r="Y976" s="66">
        <v>0</v>
      </c>
      <c r="Z976" s="66">
        <v>0</v>
      </c>
      <c r="AA976" s="66">
        <v>0</v>
      </c>
      <c r="AB976" s="66">
        <v>0</v>
      </c>
      <c r="AC976" s="66">
        <v>0</v>
      </c>
      <c r="AD976" s="66">
        <v>0</v>
      </c>
      <c r="AE976" s="66">
        <v>0</v>
      </c>
      <c r="AF976" s="66">
        <v>0</v>
      </c>
      <c r="AG976" s="66">
        <v>0</v>
      </c>
      <c r="AH976" s="66">
        <v>17.230080000000001</v>
      </c>
      <c r="AI976" s="177">
        <v>2.63</v>
      </c>
      <c r="AJ976" s="177"/>
      <c r="AK976" s="177">
        <v>0.7</v>
      </c>
      <c r="AL976" s="177"/>
      <c r="AM976" s="177"/>
      <c r="AN976" s="177"/>
      <c r="AO976" s="66">
        <v>0</v>
      </c>
      <c r="AP976" s="66">
        <v>0</v>
      </c>
      <c r="AQ976" s="177"/>
      <c r="AR976" s="66">
        <v>0</v>
      </c>
      <c r="AS976" s="177"/>
      <c r="AT976" s="177"/>
      <c r="AU976" s="177"/>
      <c r="AV976" s="66">
        <v>0</v>
      </c>
      <c r="AW976" s="87">
        <v>0</v>
      </c>
      <c r="AX976" s="177"/>
      <c r="AY976" s="87">
        <v>0</v>
      </c>
      <c r="AZ976" s="177"/>
      <c r="BA976" s="177"/>
      <c r="BB976" s="177"/>
      <c r="BC976" s="66">
        <v>0</v>
      </c>
      <c r="BD976" s="87">
        <v>0</v>
      </c>
      <c r="BE976" s="177"/>
      <c r="BF976" s="87">
        <v>0</v>
      </c>
      <c r="BG976" s="177"/>
      <c r="BH976" s="177"/>
      <c r="BI976" s="177"/>
      <c r="BJ976" s="66">
        <v>0</v>
      </c>
      <c r="BK976" s="87">
        <v>0</v>
      </c>
      <c r="BL976" s="177"/>
      <c r="BM976" s="87">
        <v>0</v>
      </c>
      <c r="BN976" s="177"/>
      <c r="BO976" s="177"/>
      <c r="BP976" s="177"/>
      <c r="BQ976" s="177"/>
      <c r="BR976" s="177"/>
      <c r="BS976" s="177"/>
      <c r="BT976" s="177"/>
      <c r="BU976" s="177"/>
      <c r="BV976" s="177"/>
      <c r="BW976" s="177"/>
      <c r="BX976" s="177"/>
      <c r="BY976" s="177"/>
      <c r="BZ976" s="177"/>
      <c r="CA976" s="177"/>
    </row>
    <row r="977" spans="1:79" ht="47.25" x14ac:dyDescent="0.25">
      <c r="A977" s="171" t="s">
        <v>901</v>
      </c>
      <c r="B977" s="85" t="s">
        <v>1853</v>
      </c>
      <c r="C977" s="171" t="s">
        <v>2713</v>
      </c>
      <c r="D977" s="87">
        <v>18.501819999999999</v>
      </c>
      <c r="E977" s="66">
        <v>0</v>
      </c>
      <c r="F977" s="66">
        <v>18.501819999999999</v>
      </c>
      <c r="G977" s="177">
        <v>0</v>
      </c>
      <c r="H977" s="66">
        <v>0</v>
      </c>
      <c r="I977" s="177">
        <v>0</v>
      </c>
      <c r="J977" s="66">
        <v>0</v>
      </c>
      <c r="K977" s="66">
        <v>0</v>
      </c>
      <c r="L977" s="66">
        <v>0</v>
      </c>
      <c r="M977" s="66">
        <v>0</v>
      </c>
      <c r="N977" s="66">
        <v>0</v>
      </c>
      <c r="O977" s="66">
        <v>0</v>
      </c>
      <c r="P977" s="66">
        <v>0</v>
      </c>
      <c r="Q977" s="66">
        <v>0</v>
      </c>
      <c r="R977" s="66">
        <v>0</v>
      </c>
      <c r="S977" s="66">
        <v>0</v>
      </c>
      <c r="T977" s="66">
        <v>0</v>
      </c>
      <c r="U977" s="66">
        <v>0</v>
      </c>
      <c r="V977" s="66">
        <v>0</v>
      </c>
      <c r="W977" s="66">
        <v>0</v>
      </c>
      <c r="X977" s="66">
        <v>0</v>
      </c>
      <c r="Y977" s="66">
        <v>0</v>
      </c>
      <c r="Z977" s="66">
        <v>0</v>
      </c>
      <c r="AA977" s="66">
        <v>0</v>
      </c>
      <c r="AB977" s="66">
        <v>0</v>
      </c>
      <c r="AC977" s="66">
        <v>0</v>
      </c>
      <c r="AD977" s="66">
        <v>0</v>
      </c>
      <c r="AE977" s="66">
        <v>0</v>
      </c>
      <c r="AF977" s="66">
        <v>0</v>
      </c>
      <c r="AG977" s="66">
        <v>0</v>
      </c>
      <c r="AH977" s="66">
        <v>18.501819999999999</v>
      </c>
      <c r="AI977" s="177">
        <v>0</v>
      </c>
      <c r="AJ977" s="177"/>
      <c r="AK977" s="177">
        <v>0</v>
      </c>
      <c r="AL977" s="177"/>
      <c r="AM977" s="177"/>
      <c r="AN977" s="177"/>
      <c r="AO977" s="66">
        <v>0</v>
      </c>
      <c r="AP977" s="66">
        <v>0</v>
      </c>
      <c r="AQ977" s="177"/>
      <c r="AR977" s="66">
        <v>0</v>
      </c>
      <c r="AS977" s="177"/>
      <c r="AT977" s="177"/>
      <c r="AU977" s="177"/>
      <c r="AV977" s="66"/>
      <c r="AW977" s="87">
        <v>0</v>
      </c>
      <c r="AX977" s="177"/>
      <c r="AY977" s="87">
        <v>0</v>
      </c>
      <c r="AZ977" s="177"/>
      <c r="BA977" s="177"/>
      <c r="BB977" s="177"/>
      <c r="BC977" s="66"/>
      <c r="BD977" s="87">
        <v>0</v>
      </c>
      <c r="BE977" s="177"/>
      <c r="BF977" s="87">
        <v>0</v>
      </c>
      <c r="BG977" s="177"/>
      <c r="BH977" s="177"/>
      <c r="BI977" s="177"/>
      <c r="BJ977" s="66">
        <v>0</v>
      </c>
      <c r="BK977" s="87">
        <v>0</v>
      </c>
      <c r="BL977" s="177"/>
      <c r="BM977" s="87">
        <v>0</v>
      </c>
      <c r="BN977" s="177"/>
      <c r="BO977" s="177"/>
      <c r="BP977" s="177"/>
      <c r="BQ977" s="177"/>
      <c r="BR977" s="177"/>
      <c r="BS977" s="177"/>
      <c r="BT977" s="177"/>
      <c r="BU977" s="177"/>
      <c r="BV977" s="177"/>
      <c r="BW977" s="177"/>
      <c r="BX977" s="177"/>
      <c r="BY977" s="177"/>
      <c r="BZ977" s="177"/>
      <c r="CA977" s="177"/>
    </row>
    <row r="978" spans="1:79" ht="94.5" x14ac:dyDescent="0.25">
      <c r="A978" s="171" t="s">
        <v>901</v>
      </c>
      <c r="B978" s="85" t="s">
        <v>850</v>
      </c>
      <c r="C978" s="171" t="s">
        <v>2714</v>
      </c>
      <c r="D978" s="87">
        <v>61.742420000000003</v>
      </c>
      <c r="E978" s="66">
        <v>0</v>
      </c>
      <c r="F978" s="66">
        <v>61.74242000000001</v>
      </c>
      <c r="G978" s="177">
        <v>8.9</v>
      </c>
      <c r="H978" s="66">
        <v>0</v>
      </c>
      <c r="I978" s="177">
        <v>2.7</v>
      </c>
      <c r="J978" s="66">
        <v>0</v>
      </c>
      <c r="K978" s="66">
        <v>0</v>
      </c>
      <c r="L978" s="66">
        <v>0</v>
      </c>
      <c r="M978" s="66">
        <v>0</v>
      </c>
      <c r="N978" s="66">
        <v>0</v>
      </c>
      <c r="O978" s="66">
        <v>0</v>
      </c>
      <c r="P978" s="66">
        <v>0</v>
      </c>
      <c r="Q978" s="66">
        <v>0</v>
      </c>
      <c r="R978" s="66">
        <v>0</v>
      </c>
      <c r="S978" s="66">
        <v>0</v>
      </c>
      <c r="T978" s="66">
        <v>0</v>
      </c>
      <c r="U978" s="66">
        <v>0</v>
      </c>
      <c r="V978" s="66">
        <v>0</v>
      </c>
      <c r="W978" s="66">
        <v>0</v>
      </c>
      <c r="X978" s="66">
        <v>0</v>
      </c>
      <c r="Y978" s="66">
        <v>0</v>
      </c>
      <c r="Z978" s="66">
        <v>0</v>
      </c>
      <c r="AA978" s="66">
        <v>0</v>
      </c>
      <c r="AB978" s="66">
        <v>0</v>
      </c>
      <c r="AC978" s="66">
        <v>0</v>
      </c>
      <c r="AD978" s="66">
        <v>0</v>
      </c>
      <c r="AE978" s="66">
        <v>0</v>
      </c>
      <c r="AF978" s="66">
        <v>0</v>
      </c>
      <c r="AG978" s="66">
        <v>0</v>
      </c>
      <c r="AH978" s="66">
        <v>61.74242000000001</v>
      </c>
      <c r="AI978" s="177">
        <v>8.9</v>
      </c>
      <c r="AJ978" s="177"/>
      <c r="AK978" s="177">
        <v>2.7</v>
      </c>
      <c r="AL978" s="177"/>
      <c r="AM978" s="177"/>
      <c r="AN978" s="177"/>
      <c r="AO978" s="66">
        <v>0</v>
      </c>
      <c r="AP978" s="66">
        <v>0</v>
      </c>
      <c r="AQ978" s="177"/>
      <c r="AR978" s="66">
        <v>0</v>
      </c>
      <c r="AS978" s="177"/>
      <c r="AT978" s="177"/>
      <c r="AU978" s="177"/>
      <c r="AV978" s="66">
        <v>0</v>
      </c>
      <c r="AW978" s="87">
        <v>0</v>
      </c>
      <c r="AX978" s="177"/>
      <c r="AY978" s="87">
        <v>0</v>
      </c>
      <c r="AZ978" s="177"/>
      <c r="BA978" s="177"/>
      <c r="BB978" s="177"/>
      <c r="BC978" s="66">
        <v>0</v>
      </c>
      <c r="BD978" s="87">
        <v>0</v>
      </c>
      <c r="BE978" s="177"/>
      <c r="BF978" s="87">
        <v>0</v>
      </c>
      <c r="BG978" s="177"/>
      <c r="BH978" s="177"/>
      <c r="BI978" s="177"/>
      <c r="BJ978" s="66">
        <v>0</v>
      </c>
      <c r="BK978" s="87">
        <v>0</v>
      </c>
      <c r="BL978" s="177"/>
      <c r="BM978" s="87">
        <v>0</v>
      </c>
      <c r="BN978" s="177"/>
      <c r="BO978" s="177"/>
      <c r="BP978" s="177"/>
      <c r="BQ978" s="177"/>
      <c r="BR978" s="177"/>
      <c r="BS978" s="177"/>
      <c r="BT978" s="177"/>
      <c r="BU978" s="177"/>
      <c r="BV978" s="177"/>
      <c r="BW978" s="177"/>
      <c r="BX978" s="177"/>
      <c r="BY978" s="177"/>
      <c r="BZ978" s="177"/>
      <c r="CA978" s="177"/>
    </row>
    <row r="979" spans="1:79" ht="63" x14ac:dyDescent="0.25">
      <c r="A979" s="171" t="s">
        <v>901</v>
      </c>
      <c r="B979" s="85" t="s">
        <v>851</v>
      </c>
      <c r="C979" s="171" t="s">
        <v>2715</v>
      </c>
      <c r="D979" s="87">
        <v>98.082729999999998</v>
      </c>
      <c r="E979" s="66">
        <v>0</v>
      </c>
      <c r="F979" s="66">
        <v>0</v>
      </c>
      <c r="G979" s="177">
        <v>0</v>
      </c>
      <c r="H979" s="66">
        <v>0</v>
      </c>
      <c r="I979" s="177">
        <v>0</v>
      </c>
      <c r="J979" s="66">
        <v>0</v>
      </c>
      <c r="K979" s="66">
        <v>0</v>
      </c>
      <c r="L979" s="66">
        <v>0</v>
      </c>
      <c r="M979" s="66">
        <v>0</v>
      </c>
      <c r="N979" s="66">
        <v>0</v>
      </c>
      <c r="O979" s="66">
        <v>0</v>
      </c>
      <c r="P979" s="66">
        <v>0</v>
      </c>
      <c r="Q979" s="66">
        <v>0</v>
      </c>
      <c r="R979" s="66">
        <v>0</v>
      </c>
      <c r="S979" s="66">
        <v>0</v>
      </c>
      <c r="T979" s="66">
        <v>0</v>
      </c>
      <c r="U979" s="66">
        <v>0</v>
      </c>
      <c r="V979" s="66">
        <v>0</v>
      </c>
      <c r="W979" s="66">
        <v>0</v>
      </c>
      <c r="X979" s="66">
        <v>0</v>
      </c>
      <c r="Y979" s="66">
        <v>0</v>
      </c>
      <c r="Z979" s="66">
        <v>0</v>
      </c>
      <c r="AA979" s="66">
        <v>0</v>
      </c>
      <c r="AB979" s="66">
        <v>0</v>
      </c>
      <c r="AC979" s="66">
        <v>0</v>
      </c>
      <c r="AD979" s="66">
        <v>0</v>
      </c>
      <c r="AE979" s="66">
        <v>0</v>
      </c>
      <c r="AF979" s="66">
        <v>0</v>
      </c>
      <c r="AG979" s="66">
        <v>0</v>
      </c>
      <c r="AH979" s="66">
        <v>0</v>
      </c>
      <c r="AI979" s="177">
        <v>0</v>
      </c>
      <c r="AJ979" s="177"/>
      <c r="AK979" s="177">
        <v>0</v>
      </c>
      <c r="AL979" s="177"/>
      <c r="AM979" s="177"/>
      <c r="AN979" s="177"/>
      <c r="AO979" s="66">
        <v>0</v>
      </c>
      <c r="AP979" s="66">
        <v>0</v>
      </c>
      <c r="AQ979" s="177"/>
      <c r="AR979" s="66">
        <v>0</v>
      </c>
      <c r="AS979" s="177"/>
      <c r="AT979" s="177"/>
      <c r="AU979" s="177"/>
      <c r="AV979" s="66">
        <v>0</v>
      </c>
      <c r="AW979" s="87">
        <v>0</v>
      </c>
      <c r="AX979" s="177"/>
      <c r="AY979" s="87">
        <v>0</v>
      </c>
      <c r="AZ979" s="177"/>
      <c r="BA979" s="177"/>
      <c r="BB979" s="177"/>
      <c r="BC979" s="66">
        <v>0</v>
      </c>
      <c r="BD979" s="87">
        <v>0</v>
      </c>
      <c r="BE979" s="177"/>
      <c r="BF979" s="87">
        <v>0</v>
      </c>
      <c r="BG979" s="177"/>
      <c r="BH979" s="177"/>
      <c r="BI979" s="177"/>
      <c r="BJ979" s="66">
        <v>0</v>
      </c>
      <c r="BK979" s="87">
        <v>0</v>
      </c>
      <c r="BL979" s="177"/>
      <c r="BM979" s="87">
        <v>0</v>
      </c>
      <c r="BN979" s="177"/>
      <c r="BO979" s="177"/>
      <c r="BP979" s="177"/>
      <c r="BQ979" s="177"/>
      <c r="BR979" s="177"/>
      <c r="BS979" s="177"/>
      <c r="BT979" s="177"/>
      <c r="BU979" s="177"/>
      <c r="BV979" s="177"/>
      <c r="BW979" s="177"/>
      <c r="BX979" s="177"/>
      <c r="BY979" s="177"/>
      <c r="BZ979" s="177"/>
      <c r="CA979" s="177"/>
    </row>
    <row r="980" spans="1:79" ht="47.25" x14ac:dyDescent="0.25">
      <c r="A980" s="171" t="s">
        <v>901</v>
      </c>
      <c r="B980" s="86" t="s">
        <v>147</v>
      </c>
      <c r="C980" s="171" t="s">
        <v>2716</v>
      </c>
      <c r="D980" s="87">
        <v>14.786280000000001</v>
      </c>
      <c r="E980" s="66">
        <v>0</v>
      </c>
      <c r="F980" s="66">
        <v>14.78628</v>
      </c>
      <c r="G980" s="177">
        <v>0.8</v>
      </c>
      <c r="H980" s="66">
        <v>0</v>
      </c>
      <c r="I980" s="177">
        <v>0.79900000000000004</v>
      </c>
      <c r="J980" s="66">
        <v>0</v>
      </c>
      <c r="K980" s="66">
        <v>0</v>
      </c>
      <c r="L980" s="66">
        <v>0</v>
      </c>
      <c r="M980" s="66">
        <v>0</v>
      </c>
      <c r="N980" s="66">
        <v>0</v>
      </c>
      <c r="O980" s="66">
        <v>0</v>
      </c>
      <c r="P980" s="66">
        <v>0</v>
      </c>
      <c r="Q980" s="66">
        <v>0</v>
      </c>
      <c r="R980" s="66">
        <v>0</v>
      </c>
      <c r="S980" s="66">
        <v>0</v>
      </c>
      <c r="T980" s="66">
        <v>0</v>
      </c>
      <c r="U980" s="66">
        <v>0</v>
      </c>
      <c r="V980" s="66">
        <v>0</v>
      </c>
      <c r="W980" s="66">
        <v>0</v>
      </c>
      <c r="X980" s="66">
        <v>0</v>
      </c>
      <c r="Y980" s="66">
        <v>0</v>
      </c>
      <c r="Z980" s="66">
        <v>0</v>
      </c>
      <c r="AA980" s="66">
        <v>0</v>
      </c>
      <c r="AB980" s="66">
        <v>0</v>
      </c>
      <c r="AC980" s="66">
        <v>0</v>
      </c>
      <c r="AD980" s="66">
        <v>0</v>
      </c>
      <c r="AE980" s="66">
        <v>0</v>
      </c>
      <c r="AF980" s="66">
        <v>0</v>
      </c>
      <c r="AG980" s="66">
        <v>0</v>
      </c>
      <c r="AH980" s="66">
        <v>14.78628</v>
      </c>
      <c r="AI980" s="177">
        <v>0.8</v>
      </c>
      <c r="AJ980" s="177"/>
      <c r="AK980" s="177">
        <v>0.79900000000000004</v>
      </c>
      <c r="AL980" s="177"/>
      <c r="AM980" s="177"/>
      <c r="AN980" s="177"/>
      <c r="AO980" s="66">
        <v>0</v>
      </c>
      <c r="AP980" s="66">
        <v>0</v>
      </c>
      <c r="AQ980" s="177"/>
      <c r="AR980" s="66">
        <v>0</v>
      </c>
      <c r="AS980" s="177"/>
      <c r="AT980" s="177"/>
      <c r="AU980" s="177"/>
      <c r="AV980" s="66">
        <v>0</v>
      </c>
      <c r="AW980" s="87">
        <v>0</v>
      </c>
      <c r="AX980" s="177"/>
      <c r="AY980" s="87">
        <v>0</v>
      </c>
      <c r="AZ980" s="177"/>
      <c r="BA980" s="177"/>
      <c r="BB980" s="177"/>
      <c r="BC980" s="66">
        <v>0</v>
      </c>
      <c r="BD980" s="87">
        <v>0</v>
      </c>
      <c r="BE980" s="177"/>
      <c r="BF980" s="87">
        <v>0</v>
      </c>
      <c r="BG980" s="177"/>
      <c r="BH980" s="177"/>
      <c r="BI980" s="177"/>
      <c r="BJ980" s="66">
        <v>0</v>
      </c>
      <c r="BK980" s="87">
        <v>0</v>
      </c>
      <c r="BL980" s="177"/>
      <c r="BM980" s="87">
        <v>0</v>
      </c>
      <c r="BN980" s="177"/>
      <c r="BO980" s="177"/>
      <c r="BP980" s="177"/>
      <c r="BQ980" s="177"/>
      <c r="BR980" s="177"/>
      <c r="BS980" s="177"/>
      <c r="BT980" s="177"/>
      <c r="BU980" s="177"/>
      <c r="BV980" s="177"/>
      <c r="BW980" s="177"/>
      <c r="BX980" s="177"/>
      <c r="BY980" s="177"/>
      <c r="BZ980" s="177"/>
      <c r="CA980" s="177"/>
    </row>
    <row r="981" spans="1:79" ht="110.25" x14ac:dyDescent="0.25">
      <c r="A981" s="171" t="s">
        <v>901</v>
      </c>
      <c r="B981" s="85" t="s">
        <v>148</v>
      </c>
      <c r="C981" s="171" t="s">
        <v>2717</v>
      </c>
      <c r="D981" s="87">
        <v>11.073540000000001</v>
      </c>
      <c r="E981" s="66">
        <v>0</v>
      </c>
      <c r="F981" s="66">
        <v>11.073540000000001</v>
      </c>
      <c r="G981" s="177">
        <v>0</v>
      </c>
      <c r="H981" s="66">
        <v>0</v>
      </c>
      <c r="I981" s="177">
        <v>0.24</v>
      </c>
      <c r="J981" s="66">
        <v>0</v>
      </c>
      <c r="K981" s="66">
        <v>0</v>
      </c>
      <c r="L981" s="66">
        <v>0</v>
      </c>
      <c r="M981" s="66">
        <v>0</v>
      </c>
      <c r="N981" s="66">
        <v>0</v>
      </c>
      <c r="O981" s="66">
        <v>0</v>
      </c>
      <c r="P981" s="66">
        <v>0</v>
      </c>
      <c r="Q981" s="66">
        <v>0</v>
      </c>
      <c r="R981" s="66">
        <v>0</v>
      </c>
      <c r="S981" s="66">
        <v>0</v>
      </c>
      <c r="T981" s="66">
        <v>0</v>
      </c>
      <c r="U981" s="66">
        <v>0</v>
      </c>
      <c r="V981" s="66">
        <v>0</v>
      </c>
      <c r="W981" s="66">
        <v>0</v>
      </c>
      <c r="X981" s="66">
        <v>0</v>
      </c>
      <c r="Y981" s="66">
        <v>0</v>
      </c>
      <c r="Z981" s="66">
        <v>0</v>
      </c>
      <c r="AA981" s="66">
        <v>0</v>
      </c>
      <c r="AB981" s="66">
        <v>0</v>
      </c>
      <c r="AC981" s="66">
        <v>0</v>
      </c>
      <c r="AD981" s="66">
        <v>0</v>
      </c>
      <c r="AE981" s="66">
        <v>0</v>
      </c>
      <c r="AF981" s="66">
        <v>0</v>
      </c>
      <c r="AG981" s="66">
        <v>0</v>
      </c>
      <c r="AH981" s="66">
        <v>11.073540000000001</v>
      </c>
      <c r="AI981" s="177">
        <v>0</v>
      </c>
      <c r="AJ981" s="177"/>
      <c r="AK981" s="177">
        <v>0.24</v>
      </c>
      <c r="AL981" s="177"/>
      <c r="AM981" s="177"/>
      <c r="AN981" s="177"/>
      <c r="AO981" s="66">
        <v>0</v>
      </c>
      <c r="AP981" s="66">
        <v>0</v>
      </c>
      <c r="AQ981" s="177"/>
      <c r="AR981" s="66">
        <v>0</v>
      </c>
      <c r="AS981" s="177"/>
      <c r="AT981" s="177"/>
      <c r="AU981" s="177"/>
      <c r="AV981" s="66">
        <v>0</v>
      </c>
      <c r="AW981" s="87">
        <v>0</v>
      </c>
      <c r="AX981" s="177"/>
      <c r="AY981" s="87">
        <v>0</v>
      </c>
      <c r="AZ981" s="177"/>
      <c r="BA981" s="177"/>
      <c r="BB981" s="177"/>
      <c r="BC981" s="66">
        <v>0</v>
      </c>
      <c r="BD981" s="87">
        <v>0</v>
      </c>
      <c r="BE981" s="177"/>
      <c r="BF981" s="87">
        <v>0</v>
      </c>
      <c r="BG981" s="177"/>
      <c r="BH981" s="177"/>
      <c r="BI981" s="177"/>
      <c r="BJ981" s="66">
        <v>0</v>
      </c>
      <c r="BK981" s="87">
        <v>0</v>
      </c>
      <c r="BL981" s="177"/>
      <c r="BM981" s="87">
        <v>0</v>
      </c>
      <c r="BN981" s="177"/>
      <c r="BO981" s="177"/>
      <c r="BP981" s="177"/>
      <c r="BQ981" s="177"/>
      <c r="BR981" s="177"/>
      <c r="BS981" s="177"/>
      <c r="BT981" s="177"/>
      <c r="BU981" s="177"/>
      <c r="BV981" s="177"/>
      <c r="BW981" s="177"/>
      <c r="BX981" s="177"/>
      <c r="BY981" s="177"/>
      <c r="BZ981" s="177"/>
      <c r="CA981" s="177"/>
    </row>
    <row r="982" spans="1:79" ht="63" x14ac:dyDescent="0.25">
      <c r="A982" s="171" t="s">
        <v>901</v>
      </c>
      <c r="B982" s="86" t="s">
        <v>149</v>
      </c>
      <c r="C982" s="171" t="s">
        <v>2718</v>
      </c>
      <c r="D982" s="87">
        <v>9.1915700000000005</v>
      </c>
      <c r="E982" s="66">
        <v>0</v>
      </c>
      <c r="F982" s="66">
        <v>9.1915700000000005</v>
      </c>
      <c r="G982" s="177">
        <v>0</v>
      </c>
      <c r="H982" s="66">
        <v>0</v>
      </c>
      <c r="I982" s="177">
        <v>0.22</v>
      </c>
      <c r="J982" s="66">
        <v>0</v>
      </c>
      <c r="K982" s="66">
        <v>0</v>
      </c>
      <c r="L982" s="66">
        <v>0</v>
      </c>
      <c r="M982" s="66">
        <v>0</v>
      </c>
      <c r="N982" s="66">
        <v>0</v>
      </c>
      <c r="O982" s="66">
        <v>0</v>
      </c>
      <c r="P982" s="66">
        <v>0</v>
      </c>
      <c r="Q982" s="66">
        <v>0</v>
      </c>
      <c r="R982" s="66">
        <v>0</v>
      </c>
      <c r="S982" s="66">
        <v>0</v>
      </c>
      <c r="T982" s="66">
        <v>0</v>
      </c>
      <c r="U982" s="66">
        <v>0</v>
      </c>
      <c r="V982" s="66">
        <v>0</v>
      </c>
      <c r="W982" s="66">
        <v>0</v>
      </c>
      <c r="X982" s="66">
        <v>0</v>
      </c>
      <c r="Y982" s="66">
        <v>0</v>
      </c>
      <c r="Z982" s="66">
        <v>0</v>
      </c>
      <c r="AA982" s="66">
        <v>0</v>
      </c>
      <c r="AB982" s="66">
        <v>0</v>
      </c>
      <c r="AC982" s="66">
        <v>0</v>
      </c>
      <c r="AD982" s="66">
        <v>0</v>
      </c>
      <c r="AE982" s="66">
        <v>0</v>
      </c>
      <c r="AF982" s="66">
        <v>0</v>
      </c>
      <c r="AG982" s="66">
        <v>0</v>
      </c>
      <c r="AH982" s="66">
        <v>9.1915700000000005</v>
      </c>
      <c r="AI982" s="177">
        <v>0</v>
      </c>
      <c r="AJ982" s="177"/>
      <c r="AK982" s="177">
        <v>0.22</v>
      </c>
      <c r="AL982" s="177"/>
      <c r="AM982" s="177"/>
      <c r="AN982" s="177"/>
      <c r="AO982" s="66">
        <v>12.28497707</v>
      </c>
      <c r="AP982" s="66">
        <v>1.26</v>
      </c>
      <c r="AQ982" s="177"/>
      <c r="AR982" s="66">
        <v>0.93440000000000001</v>
      </c>
      <c r="AS982" s="177"/>
      <c r="AT982" s="177"/>
      <c r="AU982" s="177"/>
      <c r="AV982" s="66">
        <v>0</v>
      </c>
      <c r="AW982" s="87">
        <v>0</v>
      </c>
      <c r="AX982" s="177"/>
      <c r="AY982" s="87">
        <v>0</v>
      </c>
      <c r="AZ982" s="177"/>
      <c r="BA982" s="177"/>
      <c r="BB982" s="177"/>
      <c r="BC982" s="66">
        <v>12.28497707</v>
      </c>
      <c r="BD982" s="87">
        <v>1.26</v>
      </c>
      <c r="BE982" s="177"/>
      <c r="BF982" s="87">
        <v>0.93440000000000001</v>
      </c>
      <c r="BG982" s="177"/>
      <c r="BH982" s="177"/>
      <c r="BI982" s="177"/>
      <c r="BJ982" s="66">
        <v>0</v>
      </c>
      <c r="BK982" s="87">
        <v>0</v>
      </c>
      <c r="BL982" s="177"/>
      <c r="BM982" s="87">
        <v>0</v>
      </c>
      <c r="BN982" s="177"/>
      <c r="BO982" s="177"/>
      <c r="BP982" s="177"/>
      <c r="BQ982" s="177"/>
      <c r="BR982" s="177"/>
      <c r="BS982" s="177"/>
      <c r="BT982" s="177"/>
      <c r="BU982" s="177"/>
      <c r="BV982" s="177"/>
      <c r="BW982" s="177"/>
      <c r="BX982" s="177"/>
      <c r="BY982" s="177"/>
      <c r="BZ982" s="177"/>
      <c r="CA982" s="177"/>
    </row>
    <row r="983" spans="1:79" ht="78.75" x14ac:dyDescent="0.25">
      <c r="A983" s="171" t="s">
        <v>901</v>
      </c>
      <c r="B983" s="85" t="s">
        <v>1854</v>
      </c>
      <c r="C983" s="171" t="s">
        <v>2719</v>
      </c>
      <c r="D983" s="87">
        <v>0.35852999999999996</v>
      </c>
      <c r="E983" s="66">
        <v>0</v>
      </c>
      <c r="F983" s="66">
        <v>0.35852999999999996</v>
      </c>
      <c r="G983" s="177">
        <v>0</v>
      </c>
      <c r="H983" s="66">
        <v>0</v>
      </c>
      <c r="I983" s="177">
        <v>0.2</v>
      </c>
      <c r="J983" s="66">
        <v>0</v>
      </c>
      <c r="K983" s="66">
        <v>0</v>
      </c>
      <c r="L983" s="66">
        <v>0</v>
      </c>
      <c r="M983" s="66">
        <v>0</v>
      </c>
      <c r="N983" s="66">
        <v>0</v>
      </c>
      <c r="O983" s="66">
        <v>0</v>
      </c>
      <c r="P983" s="66">
        <v>0</v>
      </c>
      <c r="Q983" s="66">
        <v>0</v>
      </c>
      <c r="R983" s="66">
        <v>0</v>
      </c>
      <c r="S983" s="66">
        <v>0</v>
      </c>
      <c r="T983" s="66">
        <v>0</v>
      </c>
      <c r="U983" s="66">
        <v>0</v>
      </c>
      <c r="V983" s="66">
        <v>0</v>
      </c>
      <c r="W983" s="66">
        <v>0</v>
      </c>
      <c r="X983" s="66">
        <v>0</v>
      </c>
      <c r="Y983" s="66">
        <v>0</v>
      </c>
      <c r="Z983" s="66">
        <v>0</v>
      </c>
      <c r="AA983" s="66">
        <v>0</v>
      </c>
      <c r="AB983" s="66">
        <v>0</v>
      </c>
      <c r="AC983" s="66">
        <v>0</v>
      </c>
      <c r="AD983" s="66">
        <v>0</v>
      </c>
      <c r="AE983" s="66">
        <v>0</v>
      </c>
      <c r="AF983" s="66">
        <v>0</v>
      </c>
      <c r="AG983" s="66">
        <v>0</v>
      </c>
      <c r="AH983" s="66">
        <v>0.35852999999999996</v>
      </c>
      <c r="AI983" s="177">
        <v>0</v>
      </c>
      <c r="AJ983" s="177"/>
      <c r="AK983" s="177">
        <v>0.2</v>
      </c>
      <c r="AL983" s="177"/>
      <c r="AM983" s="177"/>
      <c r="AN983" s="177"/>
      <c r="AO983" s="66">
        <v>0</v>
      </c>
      <c r="AP983" s="66">
        <v>0</v>
      </c>
      <c r="AQ983" s="177"/>
      <c r="AR983" s="66">
        <v>0</v>
      </c>
      <c r="AS983" s="177"/>
      <c r="AT983" s="177"/>
      <c r="AU983" s="177"/>
      <c r="AV983" s="66">
        <v>0</v>
      </c>
      <c r="AW983" s="87">
        <v>0</v>
      </c>
      <c r="AX983" s="177"/>
      <c r="AY983" s="87">
        <v>0</v>
      </c>
      <c r="AZ983" s="177"/>
      <c r="BA983" s="177"/>
      <c r="BB983" s="177"/>
      <c r="BC983" s="66">
        <v>0</v>
      </c>
      <c r="BD983" s="87">
        <v>0</v>
      </c>
      <c r="BE983" s="177"/>
      <c r="BF983" s="87">
        <v>0</v>
      </c>
      <c r="BG983" s="177"/>
      <c r="BH983" s="177"/>
      <c r="BI983" s="177"/>
      <c r="BJ983" s="66">
        <v>0</v>
      </c>
      <c r="BK983" s="87">
        <v>0</v>
      </c>
      <c r="BL983" s="177"/>
      <c r="BM983" s="87">
        <v>0</v>
      </c>
      <c r="BN983" s="177"/>
      <c r="BO983" s="177"/>
      <c r="BP983" s="177"/>
      <c r="BQ983" s="177"/>
      <c r="BR983" s="177"/>
      <c r="BS983" s="177"/>
      <c r="BT983" s="177"/>
      <c r="BU983" s="177"/>
      <c r="BV983" s="177"/>
      <c r="BW983" s="177"/>
      <c r="BX983" s="177"/>
      <c r="BY983" s="177"/>
      <c r="BZ983" s="177"/>
      <c r="CA983" s="177"/>
    </row>
    <row r="984" spans="1:79" ht="78.75" x14ac:dyDescent="0.25">
      <c r="A984" s="171" t="s">
        <v>901</v>
      </c>
      <c r="B984" s="86" t="s">
        <v>852</v>
      </c>
      <c r="C984" s="171" t="s">
        <v>2720</v>
      </c>
      <c r="D984" s="87">
        <v>1.6834200000000001</v>
      </c>
      <c r="E984" s="66">
        <v>0</v>
      </c>
      <c r="F984" s="66">
        <v>0</v>
      </c>
      <c r="G984" s="177">
        <v>0</v>
      </c>
      <c r="H984" s="66">
        <v>0</v>
      </c>
      <c r="I984" s="177">
        <v>0</v>
      </c>
      <c r="J984" s="66">
        <v>0</v>
      </c>
      <c r="K984" s="66">
        <v>0</v>
      </c>
      <c r="L984" s="66">
        <v>0</v>
      </c>
      <c r="M984" s="66">
        <v>0</v>
      </c>
      <c r="N984" s="66">
        <v>0</v>
      </c>
      <c r="O984" s="66">
        <v>0</v>
      </c>
      <c r="P984" s="66">
        <v>0</v>
      </c>
      <c r="Q984" s="66">
        <v>0</v>
      </c>
      <c r="R984" s="66">
        <v>0</v>
      </c>
      <c r="S984" s="66">
        <v>0</v>
      </c>
      <c r="T984" s="66">
        <v>0</v>
      </c>
      <c r="U984" s="66">
        <v>0</v>
      </c>
      <c r="V984" s="66">
        <v>0</v>
      </c>
      <c r="W984" s="66">
        <v>0</v>
      </c>
      <c r="X984" s="66">
        <v>0</v>
      </c>
      <c r="Y984" s="66">
        <v>0</v>
      </c>
      <c r="Z984" s="66">
        <v>0</v>
      </c>
      <c r="AA984" s="66">
        <v>0</v>
      </c>
      <c r="AB984" s="66">
        <v>0</v>
      </c>
      <c r="AC984" s="66">
        <v>0</v>
      </c>
      <c r="AD984" s="66">
        <v>0</v>
      </c>
      <c r="AE984" s="66">
        <v>0</v>
      </c>
      <c r="AF984" s="66">
        <v>0</v>
      </c>
      <c r="AG984" s="66">
        <v>0</v>
      </c>
      <c r="AH984" s="66">
        <v>0</v>
      </c>
      <c r="AI984" s="177">
        <v>0</v>
      </c>
      <c r="AJ984" s="177"/>
      <c r="AK984" s="177">
        <v>0</v>
      </c>
      <c r="AL984" s="177"/>
      <c r="AM984" s="177"/>
      <c r="AN984" s="177"/>
      <c r="AO984" s="66">
        <v>0</v>
      </c>
      <c r="AP984" s="66">
        <v>0</v>
      </c>
      <c r="AQ984" s="177"/>
      <c r="AR984" s="66">
        <v>0</v>
      </c>
      <c r="AS984" s="177"/>
      <c r="AT984" s="177"/>
      <c r="AU984" s="177"/>
      <c r="AV984" s="66">
        <v>0</v>
      </c>
      <c r="AW984" s="87">
        <v>0</v>
      </c>
      <c r="AX984" s="177"/>
      <c r="AY984" s="87">
        <v>0</v>
      </c>
      <c r="AZ984" s="177"/>
      <c r="BA984" s="177"/>
      <c r="BB984" s="177"/>
      <c r="BC984" s="66">
        <v>0</v>
      </c>
      <c r="BD984" s="87">
        <v>0</v>
      </c>
      <c r="BE984" s="177"/>
      <c r="BF984" s="87">
        <v>0</v>
      </c>
      <c r="BG984" s="177"/>
      <c r="BH984" s="177"/>
      <c r="BI984" s="177"/>
      <c r="BJ984" s="66">
        <v>0</v>
      </c>
      <c r="BK984" s="87">
        <v>0</v>
      </c>
      <c r="BL984" s="177"/>
      <c r="BM984" s="87">
        <v>0</v>
      </c>
      <c r="BN984" s="177"/>
      <c r="BO984" s="177"/>
      <c r="BP984" s="177"/>
      <c r="BQ984" s="177"/>
      <c r="BR984" s="177"/>
      <c r="BS984" s="177"/>
      <c r="BT984" s="177"/>
      <c r="BU984" s="177"/>
      <c r="BV984" s="177"/>
      <c r="BW984" s="177"/>
      <c r="BX984" s="177"/>
      <c r="BY984" s="177"/>
      <c r="BZ984" s="177"/>
      <c r="CA984" s="177"/>
    </row>
    <row r="985" spans="1:79" ht="47.25" x14ac:dyDescent="0.25">
      <c r="A985" s="171" t="s">
        <v>901</v>
      </c>
      <c r="B985" s="85" t="s">
        <v>959</v>
      </c>
      <c r="C985" s="171" t="s">
        <v>2721</v>
      </c>
      <c r="D985" s="87">
        <v>0</v>
      </c>
      <c r="E985" s="66">
        <v>0</v>
      </c>
      <c r="F985" s="66">
        <v>0</v>
      </c>
      <c r="G985" s="66">
        <v>0</v>
      </c>
      <c r="H985" s="66">
        <v>0</v>
      </c>
      <c r="I985" s="66">
        <v>0</v>
      </c>
      <c r="J985" s="66">
        <v>0</v>
      </c>
      <c r="K985" s="66">
        <v>0</v>
      </c>
      <c r="L985" s="66">
        <v>0</v>
      </c>
      <c r="M985" s="66">
        <v>0</v>
      </c>
      <c r="N985" s="66">
        <v>0</v>
      </c>
      <c r="O985" s="66">
        <v>0</v>
      </c>
      <c r="P985" s="66">
        <v>0</v>
      </c>
      <c r="Q985" s="66">
        <v>0</v>
      </c>
      <c r="R985" s="66">
        <v>0</v>
      </c>
      <c r="S985" s="66">
        <v>0</v>
      </c>
      <c r="T985" s="66">
        <v>0</v>
      </c>
      <c r="U985" s="66">
        <v>0</v>
      </c>
      <c r="V985" s="66">
        <v>0</v>
      </c>
      <c r="W985" s="66">
        <v>0</v>
      </c>
      <c r="X985" s="66">
        <v>0</v>
      </c>
      <c r="Y985" s="66">
        <v>0</v>
      </c>
      <c r="Z985" s="66">
        <v>0</v>
      </c>
      <c r="AA985" s="66">
        <v>0</v>
      </c>
      <c r="AB985" s="66">
        <v>0</v>
      </c>
      <c r="AC985" s="66">
        <v>0</v>
      </c>
      <c r="AD985" s="66">
        <v>0</v>
      </c>
      <c r="AE985" s="66">
        <v>0</v>
      </c>
      <c r="AF985" s="66">
        <v>0</v>
      </c>
      <c r="AG985" s="66">
        <v>0</v>
      </c>
      <c r="AH985" s="66">
        <v>0</v>
      </c>
      <c r="AI985" s="177"/>
      <c r="AJ985" s="177"/>
      <c r="AK985" s="177"/>
      <c r="AL985" s="177"/>
      <c r="AM985" s="177"/>
      <c r="AN985" s="177"/>
      <c r="AO985" s="66">
        <v>0</v>
      </c>
      <c r="AP985" s="66">
        <v>0</v>
      </c>
      <c r="AQ985" s="177"/>
      <c r="AR985" s="66">
        <v>0</v>
      </c>
      <c r="AS985" s="177"/>
      <c r="AT985" s="177"/>
      <c r="AU985" s="177"/>
      <c r="AV985" s="66">
        <v>0</v>
      </c>
      <c r="AW985" s="87">
        <v>0</v>
      </c>
      <c r="AX985" s="177"/>
      <c r="AY985" s="87">
        <v>0</v>
      </c>
      <c r="AZ985" s="177"/>
      <c r="BA985" s="177"/>
      <c r="BB985" s="177"/>
      <c r="BC985" s="66">
        <v>0</v>
      </c>
      <c r="BD985" s="87">
        <v>0</v>
      </c>
      <c r="BE985" s="177"/>
      <c r="BF985" s="87">
        <v>0</v>
      </c>
      <c r="BG985" s="177"/>
      <c r="BH985" s="177"/>
      <c r="BI985" s="177"/>
      <c r="BJ985" s="66">
        <v>0</v>
      </c>
      <c r="BK985" s="87">
        <v>0</v>
      </c>
      <c r="BL985" s="177"/>
      <c r="BM985" s="87">
        <v>0</v>
      </c>
      <c r="BN985" s="177"/>
      <c r="BO985" s="177"/>
      <c r="BP985" s="177"/>
      <c r="BQ985" s="177"/>
      <c r="BR985" s="177"/>
      <c r="BS985" s="177"/>
      <c r="BT985" s="177"/>
      <c r="BU985" s="177"/>
      <c r="BV985" s="177"/>
      <c r="BW985" s="177"/>
      <c r="BX985" s="177"/>
      <c r="BY985" s="177"/>
      <c r="BZ985" s="177"/>
      <c r="CA985" s="177"/>
    </row>
    <row r="986" spans="1:79" x14ac:dyDescent="0.25">
      <c r="A986" s="224" t="s">
        <v>901</v>
      </c>
      <c r="B986" s="216" t="s">
        <v>63</v>
      </c>
      <c r="C986" s="224"/>
      <c r="D986" s="223">
        <f t="shared" ref="D986:BN986" si="331">SUM(D987:D999)</f>
        <v>161.97870000000006</v>
      </c>
      <c r="E986" s="223">
        <f t="shared" ref="E986" si="332">SUM(E987:E999)</f>
        <v>0</v>
      </c>
      <c r="F986" s="223">
        <f t="shared" si="331"/>
        <v>50.284140000000001</v>
      </c>
      <c r="G986" s="223">
        <f t="shared" si="331"/>
        <v>0</v>
      </c>
      <c r="H986" s="223">
        <f t="shared" si="331"/>
        <v>0</v>
      </c>
      <c r="I986" s="223">
        <f t="shared" si="331"/>
        <v>4.0279999999999996</v>
      </c>
      <c r="J986" s="223">
        <f t="shared" si="331"/>
        <v>0</v>
      </c>
      <c r="K986" s="223">
        <f t="shared" si="331"/>
        <v>0</v>
      </c>
      <c r="L986" s="223">
        <f t="shared" si="331"/>
        <v>0</v>
      </c>
      <c r="M986" s="223">
        <f t="shared" si="331"/>
        <v>0</v>
      </c>
      <c r="N986" s="223">
        <f t="shared" si="331"/>
        <v>0</v>
      </c>
      <c r="O986" s="223">
        <f t="shared" si="331"/>
        <v>0</v>
      </c>
      <c r="P986" s="223">
        <f t="shared" si="331"/>
        <v>0</v>
      </c>
      <c r="Q986" s="223">
        <f t="shared" si="331"/>
        <v>0</v>
      </c>
      <c r="R986" s="223">
        <f t="shared" si="331"/>
        <v>0</v>
      </c>
      <c r="S986" s="223">
        <f t="shared" si="331"/>
        <v>0</v>
      </c>
      <c r="T986" s="223">
        <f t="shared" si="331"/>
        <v>0</v>
      </c>
      <c r="U986" s="223">
        <f t="shared" si="331"/>
        <v>0</v>
      </c>
      <c r="V986" s="223">
        <f t="shared" si="331"/>
        <v>0</v>
      </c>
      <c r="W986" s="223">
        <f t="shared" si="331"/>
        <v>0</v>
      </c>
      <c r="X986" s="223">
        <f t="shared" si="331"/>
        <v>0</v>
      </c>
      <c r="Y986" s="223">
        <f t="shared" si="331"/>
        <v>0</v>
      </c>
      <c r="Z986" s="223">
        <f t="shared" si="331"/>
        <v>0</v>
      </c>
      <c r="AA986" s="223">
        <f t="shared" si="331"/>
        <v>0</v>
      </c>
      <c r="AB986" s="223">
        <f t="shared" si="331"/>
        <v>0</v>
      </c>
      <c r="AC986" s="223">
        <f t="shared" si="331"/>
        <v>0</v>
      </c>
      <c r="AD986" s="223">
        <f t="shared" si="331"/>
        <v>0</v>
      </c>
      <c r="AE986" s="223">
        <f t="shared" si="331"/>
        <v>0</v>
      </c>
      <c r="AF986" s="223">
        <f t="shared" si="331"/>
        <v>0</v>
      </c>
      <c r="AG986" s="223">
        <f t="shared" si="331"/>
        <v>0</v>
      </c>
      <c r="AH986" s="223">
        <f t="shared" si="331"/>
        <v>50.284140000000001</v>
      </c>
      <c r="AI986" s="223">
        <f t="shared" si="331"/>
        <v>0</v>
      </c>
      <c r="AJ986" s="223">
        <f t="shared" si="331"/>
        <v>0</v>
      </c>
      <c r="AK986" s="223">
        <f t="shared" si="331"/>
        <v>4.0279999999999996</v>
      </c>
      <c r="AL986" s="223">
        <f t="shared" si="331"/>
        <v>0</v>
      </c>
      <c r="AM986" s="223">
        <f t="shared" si="331"/>
        <v>0</v>
      </c>
      <c r="AN986" s="223">
        <f t="shared" si="331"/>
        <v>0</v>
      </c>
      <c r="AO986" s="223">
        <f t="shared" si="331"/>
        <v>10.32367807</v>
      </c>
      <c r="AP986" s="223">
        <f t="shared" si="331"/>
        <v>0</v>
      </c>
      <c r="AQ986" s="223">
        <f t="shared" si="331"/>
        <v>0</v>
      </c>
      <c r="AR986" s="223">
        <f t="shared" si="331"/>
        <v>0.82850000000000001</v>
      </c>
      <c r="AS986" s="223">
        <f t="shared" si="331"/>
        <v>0</v>
      </c>
      <c r="AT986" s="223">
        <f t="shared" si="331"/>
        <v>0</v>
      </c>
      <c r="AU986" s="223">
        <f t="shared" si="331"/>
        <v>0</v>
      </c>
      <c r="AV986" s="223">
        <f t="shared" si="331"/>
        <v>0</v>
      </c>
      <c r="AW986" s="223">
        <f t="shared" si="331"/>
        <v>0</v>
      </c>
      <c r="AX986" s="223">
        <f t="shared" si="331"/>
        <v>0</v>
      </c>
      <c r="AY986" s="223">
        <f t="shared" si="331"/>
        <v>0</v>
      </c>
      <c r="AZ986" s="223">
        <f t="shared" si="331"/>
        <v>0</v>
      </c>
      <c r="BA986" s="223">
        <f t="shared" si="331"/>
        <v>0</v>
      </c>
      <c r="BB986" s="223">
        <f t="shared" si="331"/>
        <v>0</v>
      </c>
      <c r="BC986" s="223">
        <f t="shared" si="331"/>
        <v>0</v>
      </c>
      <c r="BD986" s="223">
        <f t="shared" si="331"/>
        <v>0</v>
      </c>
      <c r="BE986" s="223">
        <f t="shared" si="331"/>
        <v>0</v>
      </c>
      <c r="BF986" s="223">
        <f t="shared" si="331"/>
        <v>0</v>
      </c>
      <c r="BG986" s="223">
        <f t="shared" si="331"/>
        <v>0</v>
      </c>
      <c r="BH986" s="223">
        <f t="shared" si="331"/>
        <v>0</v>
      </c>
      <c r="BI986" s="223">
        <f t="shared" si="331"/>
        <v>0</v>
      </c>
      <c r="BJ986" s="223">
        <f t="shared" si="331"/>
        <v>10.32367807</v>
      </c>
      <c r="BK986" s="223">
        <f t="shared" si="331"/>
        <v>0</v>
      </c>
      <c r="BL986" s="223">
        <f t="shared" si="331"/>
        <v>0</v>
      </c>
      <c r="BM986" s="223">
        <f t="shared" si="331"/>
        <v>0.82850000000000001</v>
      </c>
      <c r="BN986" s="223">
        <f t="shared" si="331"/>
        <v>0</v>
      </c>
      <c r="BO986" s="223">
        <f t="shared" ref="BO986:CA986" si="333">SUM(BO987:BO999)</f>
        <v>0</v>
      </c>
      <c r="BP986" s="223">
        <f t="shared" si="333"/>
        <v>0</v>
      </c>
      <c r="BQ986" s="223">
        <f t="shared" si="333"/>
        <v>0</v>
      </c>
      <c r="BR986" s="223">
        <f t="shared" si="333"/>
        <v>0</v>
      </c>
      <c r="BS986" s="223">
        <f t="shared" si="333"/>
        <v>0</v>
      </c>
      <c r="BT986" s="223">
        <f t="shared" si="333"/>
        <v>0</v>
      </c>
      <c r="BU986" s="223">
        <f t="shared" si="333"/>
        <v>0</v>
      </c>
      <c r="BV986" s="223">
        <f t="shared" si="333"/>
        <v>0</v>
      </c>
      <c r="BW986" s="223">
        <f t="shared" si="333"/>
        <v>0</v>
      </c>
      <c r="BX986" s="223">
        <f t="shared" si="333"/>
        <v>0</v>
      </c>
      <c r="BY986" s="223">
        <f t="shared" si="333"/>
        <v>0</v>
      </c>
      <c r="BZ986" s="223">
        <f t="shared" si="333"/>
        <v>0</v>
      </c>
      <c r="CA986" s="223">
        <f t="shared" si="333"/>
        <v>0</v>
      </c>
    </row>
    <row r="987" spans="1:79" ht="78.75" x14ac:dyDescent="0.25">
      <c r="A987" s="171" t="s">
        <v>901</v>
      </c>
      <c r="B987" s="85" t="s">
        <v>853</v>
      </c>
      <c r="C987" s="171" t="s">
        <v>2722</v>
      </c>
      <c r="D987" s="87">
        <v>15.794919999999999</v>
      </c>
      <c r="E987" s="66">
        <v>0</v>
      </c>
      <c r="F987" s="66">
        <v>0</v>
      </c>
      <c r="G987" s="177">
        <v>0</v>
      </c>
      <c r="H987" s="66">
        <v>0</v>
      </c>
      <c r="I987" s="177">
        <v>0</v>
      </c>
      <c r="J987" s="66">
        <v>0</v>
      </c>
      <c r="K987" s="66">
        <v>0</v>
      </c>
      <c r="L987" s="66">
        <v>0</v>
      </c>
      <c r="M987" s="66">
        <v>0</v>
      </c>
      <c r="N987" s="66">
        <v>0</v>
      </c>
      <c r="O987" s="66">
        <v>0</v>
      </c>
      <c r="P987" s="66">
        <v>0</v>
      </c>
      <c r="Q987" s="66">
        <v>0</v>
      </c>
      <c r="R987" s="66">
        <v>0</v>
      </c>
      <c r="S987" s="66">
        <v>0</v>
      </c>
      <c r="T987" s="66">
        <v>0</v>
      </c>
      <c r="U987" s="66">
        <v>0</v>
      </c>
      <c r="V987" s="66">
        <v>0</v>
      </c>
      <c r="W987" s="66">
        <v>0</v>
      </c>
      <c r="X987" s="66">
        <v>0</v>
      </c>
      <c r="Y987" s="66">
        <v>0</v>
      </c>
      <c r="Z987" s="66">
        <v>0</v>
      </c>
      <c r="AA987" s="66">
        <v>0</v>
      </c>
      <c r="AB987" s="66">
        <v>0</v>
      </c>
      <c r="AC987" s="66">
        <v>0</v>
      </c>
      <c r="AD987" s="66">
        <v>0</v>
      </c>
      <c r="AE987" s="66">
        <v>0</v>
      </c>
      <c r="AF987" s="66">
        <v>0</v>
      </c>
      <c r="AG987" s="66">
        <v>0</v>
      </c>
      <c r="AH987" s="66">
        <v>0</v>
      </c>
      <c r="AI987" s="177">
        <v>0</v>
      </c>
      <c r="AJ987" s="177"/>
      <c r="AK987" s="177">
        <v>0</v>
      </c>
      <c r="AL987" s="177"/>
      <c r="AM987" s="177"/>
      <c r="AN987" s="177"/>
      <c r="AO987" s="66">
        <v>0</v>
      </c>
      <c r="AP987" s="66">
        <v>0</v>
      </c>
      <c r="AQ987" s="177"/>
      <c r="AR987" s="66">
        <v>0</v>
      </c>
      <c r="AS987" s="177"/>
      <c r="AT987" s="177"/>
      <c r="AU987" s="177"/>
      <c r="AV987" s="66">
        <v>0</v>
      </c>
      <c r="AW987" s="87">
        <v>0</v>
      </c>
      <c r="AX987" s="177"/>
      <c r="AY987" s="87">
        <v>0</v>
      </c>
      <c r="AZ987" s="177"/>
      <c r="BA987" s="177"/>
      <c r="BB987" s="177"/>
      <c r="BC987" s="66">
        <v>0</v>
      </c>
      <c r="BD987" s="87">
        <v>0</v>
      </c>
      <c r="BE987" s="177"/>
      <c r="BF987" s="87">
        <v>0</v>
      </c>
      <c r="BG987" s="177"/>
      <c r="BH987" s="177"/>
      <c r="BI987" s="177"/>
      <c r="BJ987" s="66">
        <v>0</v>
      </c>
      <c r="BK987" s="87">
        <v>0</v>
      </c>
      <c r="BL987" s="177"/>
      <c r="BM987" s="87">
        <v>0</v>
      </c>
      <c r="BN987" s="177"/>
      <c r="BO987" s="177"/>
      <c r="BP987" s="177"/>
      <c r="BQ987" s="177"/>
      <c r="BR987" s="177"/>
      <c r="BS987" s="177"/>
      <c r="BT987" s="177"/>
      <c r="BU987" s="177"/>
      <c r="BV987" s="177"/>
      <c r="BW987" s="177"/>
      <c r="BX987" s="177"/>
      <c r="BY987" s="177"/>
      <c r="BZ987" s="177"/>
      <c r="CA987" s="177"/>
    </row>
    <row r="988" spans="1:79" ht="63" x14ac:dyDescent="0.25">
      <c r="A988" s="171" t="s">
        <v>901</v>
      </c>
      <c r="B988" s="84" t="s">
        <v>854</v>
      </c>
      <c r="C988" s="171" t="s">
        <v>2723</v>
      </c>
      <c r="D988" s="87">
        <v>8.0648800000000005</v>
      </c>
      <c r="E988" s="66">
        <v>0</v>
      </c>
      <c r="F988" s="66">
        <v>0</v>
      </c>
      <c r="G988" s="177">
        <v>0</v>
      </c>
      <c r="H988" s="66">
        <v>0</v>
      </c>
      <c r="I988" s="177">
        <v>0</v>
      </c>
      <c r="J988" s="66">
        <v>0</v>
      </c>
      <c r="K988" s="66">
        <v>0</v>
      </c>
      <c r="L988" s="66">
        <v>0</v>
      </c>
      <c r="M988" s="66">
        <v>0</v>
      </c>
      <c r="N988" s="66">
        <v>0</v>
      </c>
      <c r="O988" s="66">
        <v>0</v>
      </c>
      <c r="P988" s="66">
        <v>0</v>
      </c>
      <c r="Q988" s="66">
        <v>0</v>
      </c>
      <c r="R988" s="66">
        <v>0</v>
      </c>
      <c r="S988" s="66">
        <v>0</v>
      </c>
      <c r="T988" s="66">
        <v>0</v>
      </c>
      <c r="U988" s="66">
        <v>0</v>
      </c>
      <c r="V988" s="66">
        <v>0</v>
      </c>
      <c r="W988" s="66">
        <v>0</v>
      </c>
      <c r="X988" s="66">
        <v>0</v>
      </c>
      <c r="Y988" s="66">
        <v>0</v>
      </c>
      <c r="Z988" s="66">
        <v>0</v>
      </c>
      <c r="AA988" s="66">
        <v>0</v>
      </c>
      <c r="AB988" s="66">
        <v>0</v>
      </c>
      <c r="AC988" s="66">
        <v>0</v>
      </c>
      <c r="AD988" s="66">
        <v>0</v>
      </c>
      <c r="AE988" s="66">
        <v>0</v>
      </c>
      <c r="AF988" s="66">
        <v>0</v>
      </c>
      <c r="AG988" s="66">
        <v>0</v>
      </c>
      <c r="AH988" s="66">
        <v>0</v>
      </c>
      <c r="AI988" s="177">
        <v>0</v>
      </c>
      <c r="AJ988" s="177"/>
      <c r="AK988" s="177">
        <v>0</v>
      </c>
      <c r="AL988" s="177"/>
      <c r="AM988" s="177"/>
      <c r="AN988" s="177"/>
      <c r="AO988" s="66">
        <v>0</v>
      </c>
      <c r="AP988" s="66">
        <v>0</v>
      </c>
      <c r="AQ988" s="177"/>
      <c r="AR988" s="66">
        <v>0</v>
      </c>
      <c r="AS988" s="177"/>
      <c r="AT988" s="177"/>
      <c r="AU988" s="177"/>
      <c r="AV988" s="66">
        <v>0</v>
      </c>
      <c r="AW988" s="87">
        <v>0</v>
      </c>
      <c r="AX988" s="177"/>
      <c r="AY988" s="87">
        <v>0</v>
      </c>
      <c r="AZ988" s="177"/>
      <c r="BA988" s="177"/>
      <c r="BB988" s="177"/>
      <c r="BC988" s="66">
        <v>0</v>
      </c>
      <c r="BD988" s="87">
        <v>0</v>
      </c>
      <c r="BE988" s="177"/>
      <c r="BF988" s="87">
        <v>0</v>
      </c>
      <c r="BG988" s="177"/>
      <c r="BH988" s="177"/>
      <c r="BI988" s="177"/>
      <c r="BJ988" s="66">
        <v>0</v>
      </c>
      <c r="BK988" s="87">
        <v>0</v>
      </c>
      <c r="BL988" s="177"/>
      <c r="BM988" s="87">
        <v>0</v>
      </c>
      <c r="BN988" s="177"/>
      <c r="BO988" s="177"/>
      <c r="BP988" s="177"/>
      <c r="BQ988" s="177"/>
      <c r="BR988" s="177"/>
      <c r="BS988" s="177"/>
      <c r="BT988" s="177"/>
      <c r="BU988" s="177"/>
      <c r="BV988" s="177"/>
      <c r="BW988" s="177"/>
      <c r="BX988" s="177"/>
      <c r="BY988" s="177"/>
      <c r="BZ988" s="177"/>
      <c r="CA988" s="177"/>
    </row>
    <row r="989" spans="1:79" ht="47.25" x14ac:dyDescent="0.25">
      <c r="A989" s="171" t="s">
        <v>901</v>
      </c>
      <c r="B989" s="86" t="s">
        <v>855</v>
      </c>
      <c r="C989" s="171" t="s">
        <v>2724</v>
      </c>
      <c r="D989" s="87">
        <v>5.9139399999999993</v>
      </c>
      <c r="E989" s="66">
        <v>0</v>
      </c>
      <c r="F989" s="66">
        <v>0</v>
      </c>
      <c r="G989" s="177">
        <v>0</v>
      </c>
      <c r="H989" s="66">
        <v>0</v>
      </c>
      <c r="I989" s="177">
        <v>0</v>
      </c>
      <c r="J989" s="66">
        <v>0</v>
      </c>
      <c r="K989" s="66">
        <v>0</v>
      </c>
      <c r="L989" s="66">
        <v>0</v>
      </c>
      <c r="M989" s="66">
        <v>0</v>
      </c>
      <c r="N989" s="66">
        <v>0</v>
      </c>
      <c r="O989" s="66">
        <v>0</v>
      </c>
      <c r="P989" s="66">
        <v>0</v>
      </c>
      <c r="Q989" s="66">
        <v>0</v>
      </c>
      <c r="R989" s="66">
        <v>0</v>
      </c>
      <c r="S989" s="66">
        <v>0</v>
      </c>
      <c r="T989" s="66">
        <v>0</v>
      </c>
      <c r="U989" s="66">
        <v>0</v>
      </c>
      <c r="V989" s="66">
        <v>0</v>
      </c>
      <c r="W989" s="66">
        <v>0</v>
      </c>
      <c r="X989" s="66">
        <v>0</v>
      </c>
      <c r="Y989" s="66">
        <v>0</v>
      </c>
      <c r="Z989" s="66">
        <v>0</v>
      </c>
      <c r="AA989" s="66">
        <v>0</v>
      </c>
      <c r="AB989" s="66">
        <v>0</v>
      </c>
      <c r="AC989" s="66">
        <v>0</v>
      </c>
      <c r="AD989" s="66">
        <v>0</v>
      </c>
      <c r="AE989" s="66">
        <v>0</v>
      </c>
      <c r="AF989" s="66">
        <v>0</v>
      </c>
      <c r="AG989" s="66">
        <v>0</v>
      </c>
      <c r="AH989" s="66">
        <v>0</v>
      </c>
      <c r="AI989" s="177">
        <v>0</v>
      </c>
      <c r="AJ989" s="177"/>
      <c r="AK989" s="177">
        <v>0</v>
      </c>
      <c r="AL989" s="177"/>
      <c r="AM989" s="177"/>
      <c r="AN989" s="177"/>
      <c r="AO989" s="66">
        <v>6.7120514499999997</v>
      </c>
      <c r="AP989" s="66">
        <v>0</v>
      </c>
      <c r="AQ989" s="177"/>
      <c r="AR989" s="66">
        <v>0.54849999999999999</v>
      </c>
      <c r="AS989" s="177"/>
      <c r="AT989" s="177"/>
      <c r="AU989" s="177"/>
      <c r="AV989" s="66">
        <v>0</v>
      </c>
      <c r="AW989" s="87">
        <v>0</v>
      </c>
      <c r="AX989" s="177"/>
      <c r="AY989" s="87">
        <v>0</v>
      </c>
      <c r="AZ989" s="177"/>
      <c r="BA989" s="177"/>
      <c r="BB989" s="177"/>
      <c r="BC989" s="66">
        <v>0</v>
      </c>
      <c r="BD989" s="87">
        <v>0</v>
      </c>
      <c r="BE989" s="177"/>
      <c r="BF989" s="87">
        <v>0</v>
      </c>
      <c r="BG989" s="177"/>
      <c r="BH989" s="177"/>
      <c r="BI989" s="177"/>
      <c r="BJ989" s="66">
        <v>6.7120514499999997</v>
      </c>
      <c r="BK989" s="87">
        <v>0</v>
      </c>
      <c r="BL989" s="177"/>
      <c r="BM989" s="87">
        <v>0.54849999999999999</v>
      </c>
      <c r="BN989" s="177"/>
      <c r="BO989" s="177"/>
      <c r="BP989" s="177"/>
      <c r="BQ989" s="177"/>
      <c r="BR989" s="177"/>
      <c r="BS989" s="177"/>
      <c r="BT989" s="177"/>
      <c r="BU989" s="177"/>
      <c r="BV989" s="177"/>
      <c r="BW989" s="177"/>
      <c r="BX989" s="177"/>
      <c r="BY989" s="177"/>
      <c r="BZ989" s="177"/>
      <c r="CA989" s="177"/>
    </row>
    <row r="990" spans="1:79" ht="63" x14ac:dyDescent="0.25">
      <c r="A990" s="171" t="s">
        <v>901</v>
      </c>
      <c r="B990" s="85" t="s">
        <v>150</v>
      </c>
      <c r="C990" s="171" t="s">
        <v>2725</v>
      </c>
      <c r="D990" s="87">
        <v>39.572540000000004</v>
      </c>
      <c r="E990" s="66">
        <v>0</v>
      </c>
      <c r="F990" s="66">
        <v>39.572540000000004</v>
      </c>
      <c r="G990" s="177">
        <v>0</v>
      </c>
      <c r="H990" s="66">
        <v>0</v>
      </c>
      <c r="I990" s="177">
        <v>2</v>
      </c>
      <c r="J990" s="66">
        <v>0</v>
      </c>
      <c r="K990" s="66">
        <v>0</v>
      </c>
      <c r="L990" s="66">
        <v>0</v>
      </c>
      <c r="M990" s="66">
        <v>0</v>
      </c>
      <c r="N990" s="66">
        <v>0</v>
      </c>
      <c r="O990" s="66">
        <v>0</v>
      </c>
      <c r="P990" s="66">
        <v>0</v>
      </c>
      <c r="Q990" s="66">
        <v>0</v>
      </c>
      <c r="R990" s="66">
        <v>0</v>
      </c>
      <c r="S990" s="66">
        <v>0</v>
      </c>
      <c r="T990" s="66">
        <v>0</v>
      </c>
      <c r="U990" s="66">
        <v>0</v>
      </c>
      <c r="V990" s="66">
        <v>0</v>
      </c>
      <c r="W990" s="66">
        <v>0</v>
      </c>
      <c r="X990" s="66">
        <v>0</v>
      </c>
      <c r="Y990" s="66">
        <v>0</v>
      </c>
      <c r="Z990" s="66">
        <v>0</v>
      </c>
      <c r="AA990" s="66">
        <v>0</v>
      </c>
      <c r="AB990" s="66">
        <v>0</v>
      </c>
      <c r="AC990" s="66">
        <v>0</v>
      </c>
      <c r="AD990" s="66">
        <v>0</v>
      </c>
      <c r="AE990" s="66">
        <v>0</v>
      </c>
      <c r="AF990" s="66">
        <v>0</v>
      </c>
      <c r="AG990" s="66">
        <v>0</v>
      </c>
      <c r="AH990" s="66">
        <v>39.572540000000004</v>
      </c>
      <c r="AI990" s="177">
        <v>0</v>
      </c>
      <c r="AJ990" s="177"/>
      <c r="AK990" s="177">
        <v>2</v>
      </c>
      <c r="AL990" s="177"/>
      <c r="AM990" s="177"/>
      <c r="AN990" s="177"/>
      <c r="AO990" s="66">
        <v>0</v>
      </c>
      <c r="AP990" s="66">
        <v>0</v>
      </c>
      <c r="AQ990" s="177"/>
      <c r="AR990" s="66">
        <v>0</v>
      </c>
      <c r="AS990" s="177"/>
      <c r="AT990" s="177"/>
      <c r="AU990" s="177"/>
      <c r="AV990" s="66">
        <v>0</v>
      </c>
      <c r="AW990" s="87">
        <v>0</v>
      </c>
      <c r="AX990" s="177"/>
      <c r="AY990" s="87">
        <v>0</v>
      </c>
      <c r="AZ990" s="177"/>
      <c r="BA990" s="177"/>
      <c r="BB990" s="177"/>
      <c r="BC990" s="66">
        <v>0</v>
      </c>
      <c r="BD990" s="87">
        <v>0</v>
      </c>
      <c r="BE990" s="177"/>
      <c r="BF990" s="87">
        <v>0</v>
      </c>
      <c r="BG990" s="177"/>
      <c r="BH990" s="177"/>
      <c r="BI990" s="177"/>
      <c r="BJ990" s="66">
        <v>0</v>
      </c>
      <c r="BK990" s="87">
        <v>0</v>
      </c>
      <c r="BL990" s="177"/>
      <c r="BM990" s="87">
        <v>0</v>
      </c>
      <c r="BN990" s="177"/>
      <c r="BO990" s="177"/>
      <c r="BP990" s="177"/>
      <c r="BQ990" s="177"/>
      <c r="BR990" s="177"/>
      <c r="BS990" s="177"/>
      <c r="BT990" s="177"/>
      <c r="BU990" s="177"/>
      <c r="BV990" s="177"/>
      <c r="BW990" s="177"/>
      <c r="BX990" s="177"/>
      <c r="BY990" s="177"/>
      <c r="BZ990" s="177"/>
      <c r="CA990" s="177"/>
    </row>
    <row r="991" spans="1:79" ht="47.25" x14ac:dyDescent="0.25">
      <c r="A991" s="171" t="s">
        <v>901</v>
      </c>
      <c r="B991" s="85" t="s">
        <v>856</v>
      </c>
      <c r="C991" s="171" t="s">
        <v>2726</v>
      </c>
      <c r="D991" s="87">
        <v>0.91837999999999997</v>
      </c>
      <c r="E991" s="66">
        <v>0</v>
      </c>
      <c r="F991" s="66">
        <v>0.9183800000000002</v>
      </c>
      <c r="G991" s="177">
        <v>0</v>
      </c>
      <c r="H991" s="66">
        <v>0</v>
      </c>
      <c r="I991" s="177">
        <v>0.16</v>
      </c>
      <c r="J991" s="66">
        <v>0</v>
      </c>
      <c r="K991" s="66">
        <v>0</v>
      </c>
      <c r="L991" s="66">
        <v>0</v>
      </c>
      <c r="M991" s="66">
        <v>0</v>
      </c>
      <c r="N991" s="66">
        <v>0</v>
      </c>
      <c r="O991" s="66">
        <v>0</v>
      </c>
      <c r="P991" s="66">
        <v>0</v>
      </c>
      <c r="Q991" s="66">
        <v>0</v>
      </c>
      <c r="R991" s="66">
        <v>0</v>
      </c>
      <c r="S991" s="66">
        <v>0</v>
      </c>
      <c r="T991" s="66">
        <v>0</v>
      </c>
      <c r="U991" s="66">
        <v>0</v>
      </c>
      <c r="V991" s="66">
        <v>0</v>
      </c>
      <c r="W991" s="66">
        <v>0</v>
      </c>
      <c r="X991" s="66">
        <v>0</v>
      </c>
      <c r="Y991" s="66">
        <v>0</v>
      </c>
      <c r="Z991" s="66">
        <v>0</v>
      </c>
      <c r="AA991" s="66">
        <v>0</v>
      </c>
      <c r="AB991" s="66">
        <v>0</v>
      </c>
      <c r="AC991" s="66">
        <v>0</v>
      </c>
      <c r="AD991" s="66">
        <v>0</v>
      </c>
      <c r="AE991" s="66">
        <v>0</v>
      </c>
      <c r="AF991" s="66">
        <v>0</v>
      </c>
      <c r="AG991" s="66">
        <v>0</v>
      </c>
      <c r="AH991" s="66">
        <v>0.9183800000000002</v>
      </c>
      <c r="AI991" s="177">
        <v>0</v>
      </c>
      <c r="AJ991" s="177"/>
      <c r="AK991" s="177">
        <v>0.16</v>
      </c>
      <c r="AL991" s="177"/>
      <c r="AM991" s="177"/>
      <c r="AN991" s="177"/>
      <c r="AO991" s="66">
        <v>0</v>
      </c>
      <c r="AP991" s="66">
        <v>0</v>
      </c>
      <c r="AQ991" s="177"/>
      <c r="AR991" s="66">
        <v>0</v>
      </c>
      <c r="AS991" s="177"/>
      <c r="AT991" s="177"/>
      <c r="AU991" s="177"/>
      <c r="AV991" s="66">
        <v>0</v>
      </c>
      <c r="AW991" s="87">
        <v>0</v>
      </c>
      <c r="AX991" s="177"/>
      <c r="AY991" s="87">
        <v>0</v>
      </c>
      <c r="AZ991" s="177"/>
      <c r="BA991" s="177"/>
      <c r="BB991" s="177"/>
      <c r="BC991" s="66">
        <v>0</v>
      </c>
      <c r="BD991" s="87">
        <v>0</v>
      </c>
      <c r="BE991" s="177"/>
      <c r="BF991" s="87">
        <v>0</v>
      </c>
      <c r="BG991" s="177"/>
      <c r="BH991" s="177"/>
      <c r="BI991" s="177"/>
      <c r="BJ991" s="66">
        <v>0</v>
      </c>
      <c r="BK991" s="87">
        <v>0</v>
      </c>
      <c r="BL991" s="177"/>
      <c r="BM991" s="87">
        <v>0</v>
      </c>
      <c r="BN991" s="177"/>
      <c r="BO991" s="177"/>
      <c r="BP991" s="177"/>
      <c r="BQ991" s="177"/>
      <c r="BR991" s="177"/>
      <c r="BS991" s="177"/>
      <c r="BT991" s="177"/>
      <c r="BU991" s="177"/>
      <c r="BV991" s="177"/>
      <c r="BW991" s="177"/>
      <c r="BX991" s="177"/>
      <c r="BY991" s="177"/>
      <c r="BZ991" s="177"/>
      <c r="CA991" s="177"/>
    </row>
    <row r="992" spans="1:79" ht="94.5" x14ac:dyDescent="0.25">
      <c r="A992" s="171" t="s">
        <v>901</v>
      </c>
      <c r="B992" s="86" t="s">
        <v>151</v>
      </c>
      <c r="C992" s="171" t="s">
        <v>2727</v>
      </c>
      <c r="D992" s="87">
        <v>3.5495799999999997</v>
      </c>
      <c r="E992" s="66">
        <v>0</v>
      </c>
      <c r="F992" s="66">
        <v>0</v>
      </c>
      <c r="G992" s="177">
        <v>0</v>
      </c>
      <c r="H992" s="66">
        <v>0</v>
      </c>
      <c r="I992" s="177">
        <v>0</v>
      </c>
      <c r="J992" s="66">
        <v>0</v>
      </c>
      <c r="K992" s="66">
        <v>0</v>
      </c>
      <c r="L992" s="66">
        <v>0</v>
      </c>
      <c r="M992" s="66">
        <v>0</v>
      </c>
      <c r="N992" s="66">
        <v>0</v>
      </c>
      <c r="O992" s="66">
        <v>0</v>
      </c>
      <c r="P992" s="66">
        <v>0</v>
      </c>
      <c r="Q992" s="66">
        <v>0</v>
      </c>
      <c r="R992" s="66">
        <v>0</v>
      </c>
      <c r="S992" s="66">
        <v>0</v>
      </c>
      <c r="T992" s="66">
        <v>0</v>
      </c>
      <c r="U992" s="66">
        <v>0</v>
      </c>
      <c r="V992" s="66">
        <v>0</v>
      </c>
      <c r="W992" s="66">
        <v>0</v>
      </c>
      <c r="X992" s="66">
        <v>0</v>
      </c>
      <c r="Y992" s="66">
        <v>0</v>
      </c>
      <c r="Z992" s="66">
        <v>0</v>
      </c>
      <c r="AA992" s="66">
        <v>0</v>
      </c>
      <c r="AB992" s="66">
        <v>0</v>
      </c>
      <c r="AC992" s="66">
        <v>0</v>
      </c>
      <c r="AD992" s="66">
        <v>0</v>
      </c>
      <c r="AE992" s="66">
        <v>0</v>
      </c>
      <c r="AF992" s="66">
        <v>0</v>
      </c>
      <c r="AG992" s="66">
        <v>0</v>
      </c>
      <c r="AH992" s="66">
        <v>0</v>
      </c>
      <c r="AI992" s="177">
        <v>0</v>
      </c>
      <c r="AJ992" s="177"/>
      <c r="AK992" s="177">
        <v>0</v>
      </c>
      <c r="AL992" s="177"/>
      <c r="AM992" s="177"/>
      <c r="AN992" s="177"/>
      <c r="AO992" s="66">
        <v>0</v>
      </c>
      <c r="AP992" s="66">
        <v>0</v>
      </c>
      <c r="AQ992" s="177"/>
      <c r="AR992" s="66">
        <v>0</v>
      </c>
      <c r="AS992" s="177"/>
      <c r="AT992" s="177"/>
      <c r="AU992" s="177"/>
      <c r="AV992" s="66">
        <v>0</v>
      </c>
      <c r="AW992" s="87">
        <v>0</v>
      </c>
      <c r="AX992" s="177"/>
      <c r="AY992" s="87">
        <v>0</v>
      </c>
      <c r="AZ992" s="177"/>
      <c r="BA992" s="177"/>
      <c r="BB992" s="177"/>
      <c r="BC992" s="66">
        <v>0</v>
      </c>
      <c r="BD992" s="87">
        <v>0</v>
      </c>
      <c r="BE992" s="177"/>
      <c r="BF992" s="87">
        <v>0</v>
      </c>
      <c r="BG992" s="177"/>
      <c r="BH992" s="177"/>
      <c r="BI992" s="177"/>
      <c r="BJ992" s="66">
        <v>0</v>
      </c>
      <c r="BK992" s="87">
        <v>0</v>
      </c>
      <c r="BL992" s="177"/>
      <c r="BM992" s="87">
        <v>0</v>
      </c>
      <c r="BN992" s="177"/>
      <c r="BO992" s="177"/>
      <c r="BP992" s="177"/>
      <c r="BQ992" s="177"/>
      <c r="BR992" s="177"/>
      <c r="BS992" s="177"/>
      <c r="BT992" s="177"/>
      <c r="BU992" s="177"/>
      <c r="BV992" s="177"/>
      <c r="BW992" s="177"/>
      <c r="BX992" s="177"/>
      <c r="BY992" s="177"/>
      <c r="BZ992" s="177"/>
      <c r="CA992" s="177"/>
    </row>
    <row r="993" spans="1:79" ht="78.75" x14ac:dyDescent="0.25">
      <c r="A993" s="171" t="s">
        <v>901</v>
      </c>
      <c r="B993" s="84" t="s">
        <v>152</v>
      </c>
      <c r="C993" s="171" t="s">
        <v>2728</v>
      </c>
      <c r="D993" s="87">
        <v>4.6406700000000001</v>
      </c>
      <c r="E993" s="66">
        <v>0</v>
      </c>
      <c r="F993" s="66">
        <v>4.6406700000000001</v>
      </c>
      <c r="G993" s="177">
        <v>0</v>
      </c>
      <c r="H993" s="66">
        <v>0</v>
      </c>
      <c r="I993" s="177">
        <v>0.46800000000000003</v>
      </c>
      <c r="J993" s="66">
        <v>0</v>
      </c>
      <c r="K993" s="66">
        <v>0</v>
      </c>
      <c r="L993" s="66">
        <v>0</v>
      </c>
      <c r="M993" s="66">
        <v>0</v>
      </c>
      <c r="N993" s="66">
        <v>0</v>
      </c>
      <c r="O993" s="66">
        <v>0</v>
      </c>
      <c r="P993" s="66">
        <v>0</v>
      </c>
      <c r="Q993" s="66">
        <v>0</v>
      </c>
      <c r="R993" s="66">
        <v>0</v>
      </c>
      <c r="S993" s="66">
        <v>0</v>
      </c>
      <c r="T993" s="66">
        <v>0</v>
      </c>
      <c r="U993" s="66">
        <v>0</v>
      </c>
      <c r="V993" s="66">
        <v>0</v>
      </c>
      <c r="W993" s="66">
        <v>0</v>
      </c>
      <c r="X993" s="66">
        <v>0</v>
      </c>
      <c r="Y993" s="66">
        <v>0</v>
      </c>
      <c r="Z993" s="66">
        <v>0</v>
      </c>
      <c r="AA993" s="66">
        <v>0</v>
      </c>
      <c r="AB993" s="66">
        <v>0</v>
      </c>
      <c r="AC993" s="66">
        <v>0</v>
      </c>
      <c r="AD993" s="66">
        <v>0</v>
      </c>
      <c r="AE993" s="66">
        <v>0</v>
      </c>
      <c r="AF993" s="66">
        <v>0</v>
      </c>
      <c r="AG993" s="66">
        <v>0</v>
      </c>
      <c r="AH993" s="66">
        <v>4.6406700000000001</v>
      </c>
      <c r="AI993" s="177">
        <v>0</v>
      </c>
      <c r="AJ993" s="177"/>
      <c r="AK993" s="177">
        <v>0.46800000000000003</v>
      </c>
      <c r="AL993" s="177"/>
      <c r="AM993" s="177"/>
      <c r="AN993" s="177"/>
      <c r="AO993" s="66">
        <v>0</v>
      </c>
      <c r="AP993" s="66">
        <v>0</v>
      </c>
      <c r="AQ993" s="177"/>
      <c r="AR993" s="66">
        <v>0</v>
      </c>
      <c r="AS993" s="177"/>
      <c r="AT993" s="177"/>
      <c r="AU993" s="177"/>
      <c r="AV993" s="66">
        <v>0</v>
      </c>
      <c r="AW993" s="87">
        <v>0</v>
      </c>
      <c r="AX993" s="177"/>
      <c r="AY993" s="87">
        <v>0</v>
      </c>
      <c r="AZ993" s="177"/>
      <c r="BA993" s="177"/>
      <c r="BB993" s="177"/>
      <c r="BC993" s="66">
        <v>0</v>
      </c>
      <c r="BD993" s="87">
        <v>0</v>
      </c>
      <c r="BE993" s="177"/>
      <c r="BF993" s="87">
        <v>0</v>
      </c>
      <c r="BG993" s="177"/>
      <c r="BH993" s="177"/>
      <c r="BI993" s="177"/>
      <c r="BJ993" s="66">
        <v>0</v>
      </c>
      <c r="BK993" s="87">
        <v>0</v>
      </c>
      <c r="BL993" s="177"/>
      <c r="BM993" s="87">
        <v>0</v>
      </c>
      <c r="BN993" s="177"/>
      <c r="BO993" s="177"/>
      <c r="BP993" s="177"/>
      <c r="BQ993" s="177"/>
      <c r="BR993" s="177"/>
      <c r="BS993" s="177"/>
      <c r="BT993" s="177"/>
      <c r="BU993" s="177"/>
      <c r="BV993" s="177"/>
      <c r="BW993" s="177"/>
      <c r="BX993" s="177"/>
      <c r="BY993" s="177"/>
      <c r="BZ993" s="177"/>
      <c r="CA993" s="177"/>
    </row>
    <row r="994" spans="1:79" ht="78.75" x14ac:dyDescent="0.25">
      <c r="A994" s="171" t="s">
        <v>901</v>
      </c>
      <c r="B994" s="86" t="s">
        <v>1855</v>
      </c>
      <c r="C994" s="171" t="s">
        <v>886</v>
      </c>
      <c r="D994" s="87">
        <v>22.96312</v>
      </c>
      <c r="E994" s="66">
        <v>0</v>
      </c>
      <c r="F994" s="66">
        <v>0</v>
      </c>
      <c r="G994" s="177">
        <v>0</v>
      </c>
      <c r="H994" s="66">
        <v>0</v>
      </c>
      <c r="I994" s="177">
        <v>0</v>
      </c>
      <c r="J994" s="66">
        <v>0</v>
      </c>
      <c r="K994" s="66">
        <v>0</v>
      </c>
      <c r="L994" s="66">
        <v>0</v>
      </c>
      <c r="M994" s="66">
        <v>0</v>
      </c>
      <c r="N994" s="66">
        <v>0</v>
      </c>
      <c r="O994" s="66">
        <v>0</v>
      </c>
      <c r="P994" s="66">
        <v>0</v>
      </c>
      <c r="Q994" s="66">
        <v>0</v>
      </c>
      <c r="R994" s="66">
        <v>0</v>
      </c>
      <c r="S994" s="66">
        <v>0</v>
      </c>
      <c r="T994" s="66">
        <v>0</v>
      </c>
      <c r="U994" s="66">
        <v>0</v>
      </c>
      <c r="V994" s="66">
        <v>0</v>
      </c>
      <c r="W994" s="66">
        <v>0</v>
      </c>
      <c r="X994" s="66">
        <v>0</v>
      </c>
      <c r="Y994" s="66">
        <v>0</v>
      </c>
      <c r="Z994" s="66">
        <v>0</v>
      </c>
      <c r="AA994" s="66">
        <v>0</v>
      </c>
      <c r="AB994" s="66">
        <v>0</v>
      </c>
      <c r="AC994" s="66">
        <v>0</v>
      </c>
      <c r="AD994" s="66">
        <v>0</v>
      </c>
      <c r="AE994" s="66">
        <v>0</v>
      </c>
      <c r="AF994" s="66">
        <v>0</v>
      </c>
      <c r="AG994" s="66">
        <v>0</v>
      </c>
      <c r="AH994" s="66">
        <v>0</v>
      </c>
      <c r="AI994" s="177">
        <v>0</v>
      </c>
      <c r="AJ994" s="177"/>
      <c r="AK994" s="177">
        <v>0</v>
      </c>
      <c r="AL994" s="177"/>
      <c r="AM994" s="177"/>
      <c r="AN994" s="177"/>
      <c r="AO994" s="66">
        <v>0</v>
      </c>
      <c r="AP994" s="66">
        <v>0</v>
      </c>
      <c r="AQ994" s="177"/>
      <c r="AR994" s="66">
        <v>0</v>
      </c>
      <c r="AS994" s="177"/>
      <c r="AT994" s="177"/>
      <c r="AU994" s="177"/>
      <c r="AV994" s="66">
        <v>0</v>
      </c>
      <c r="AW994" s="87">
        <v>0</v>
      </c>
      <c r="AX994" s="177"/>
      <c r="AY994" s="87">
        <v>0</v>
      </c>
      <c r="AZ994" s="177"/>
      <c r="BA994" s="177"/>
      <c r="BB994" s="177"/>
      <c r="BC994" s="66">
        <v>0</v>
      </c>
      <c r="BD994" s="87">
        <v>0</v>
      </c>
      <c r="BE994" s="177"/>
      <c r="BF994" s="87">
        <v>0</v>
      </c>
      <c r="BG994" s="177"/>
      <c r="BH994" s="177"/>
      <c r="BI994" s="177"/>
      <c r="BJ994" s="66">
        <v>0</v>
      </c>
      <c r="BK994" s="87">
        <v>0</v>
      </c>
      <c r="BL994" s="177"/>
      <c r="BM994" s="87">
        <v>0</v>
      </c>
      <c r="BN994" s="177"/>
      <c r="BO994" s="177"/>
      <c r="BP994" s="177"/>
      <c r="BQ994" s="177"/>
      <c r="BR994" s="177"/>
      <c r="BS994" s="177"/>
      <c r="BT994" s="177"/>
      <c r="BU994" s="177"/>
      <c r="BV994" s="177"/>
      <c r="BW994" s="177"/>
      <c r="BX994" s="177"/>
      <c r="BY994" s="177"/>
      <c r="BZ994" s="177"/>
      <c r="CA994" s="177"/>
    </row>
    <row r="995" spans="1:79" ht="94.5" x14ac:dyDescent="0.25">
      <c r="A995" s="171" t="s">
        <v>901</v>
      </c>
      <c r="B995" s="86" t="s">
        <v>1856</v>
      </c>
      <c r="C995" s="171" t="s">
        <v>2729</v>
      </c>
      <c r="D995" s="87">
        <v>22.288820000000001</v>
      </c>
      <c r="E995" s="66">
        <v>0</v>
      </c>
      <c r="F995" s="66">
        <v>0</v>
      </c>
      <c r="G995" s="177">
        <v>0</v>
      </c>
      <c r="H995" s="66">
        <v>0</v>
      </c>
      <c r="I995" s="177">
        <v>0</v>
      </c>
      <c r="J995" s="66">
        <v>0</v>
      </c>
      <c r="K995" s="66">
        <v>0</v>
      </c>
      <c r="L995" s="66">
        <v>0</v>
      </c>
      <c r="M995" s="66">
        <v>0</v>
      </c>
      <c r="N995" s="66">
        <v>0</v>
      </c>
      <c r="O995" s="66">
        <v>0</v>
      </c>
      <c r="P995" s="66">
        <v>0</v>
      </c>
      <c r="Q995" s="66">
        <v>0</v>
      </c>
      <c r="R995" s="66">
        <v>0</v>
      </c>
      <c r="S995" s="66">
        <v>0</v>
      </c>
      <c r="T995" s="66">
        <v>0</v>
      </c>
      <c r="U995" s="66">
        <v>0</v>
      </c>
      <c r="V995" s="66">
        <v>0</v>
      </c>
      <c r="W995" s="66">
        <v>0</v>
      </c>
      <c r="X995" s="66">
        <v>0</v>
      </c>
      <c r="Y995" s="66">
        <v>0</v>
      </c>
      <c r="Z995" s="66">
        <v>0</v>
      </c>
      <c r="AA995" s="66">
        <v>0</v>
      </c>
      <c r="AB995" s="66">
        <v>0</v>
      </c>
      <c r="AC995" s="66">
        <v>0</v>
      </c>
      <c r="AD995" s="66">
        <v>0</v>
      </c>
      <c r="AE995" s="66">
        <v>0</v>
      </c>
      <c r="AF995" s="66">
        <v>0</v>
      </c>
      <c r="AG995" s="66">
        <v>0</v>
      </c>
      <c r="AH995" s="66">
        <v>0</v>
      </c>
      <c r="AI995" s="177">
        <v>0</v>
      </c>
      <c r="AJ995" s="177"/>
      <c r="AK995" s="177">
        <v>0</v>
      </c>
      <c r="AL995" s="177"/>
      <c r="AM995" s="177"/>
      <c r="AN995" s="177"/>
      <c r="AO995" s="66">
        <v>0</v>
      </c>
      <c r="AP995" s="66">
        <v>0</v>
      </c>
      <c r="AQ995" s="177"/>
      <c r="AR995" s="66">
        <v>0</v>
      </c>
      <c r="AS995" s="177"/>
      <c r="AT995" s="177"/>
      <c r="AU995" s="177"/>
      <c r="AV995" s="66">
        <v>0</v>
      </c>
      <c r="AW995" s="87">
        <v>0</v>
      </c>
      <c r="AX995" s="177"/>
      <c r="AY995" s="87">
        <v>0</v>
      </c>
      <c r="AZ995" s="177"/>
      <c r="BA995" s="177"/>
      <c r="BB995" s="177"/>
      <c r="BC995" s="66">
        <v>0</v>
      </c>
      <c r="BD995" s="87">
        <v>0</v>
      </c>
      <c r="BE995" s="177"/>
      <c r="BF995" s="87">
        <v>0</v>
      </c>
      <c r="BG995" s="177"/>
      <c r="BH995" s="177"/>
      <c r="BI995" s="177"/>
      <c r="BJ995" s="66">
        <v>0</v>
      </c>
      <c r="BK995" s="87">
        <v>0</v>
      </c>
      <c r="BL995" s="177"/>
      <c r="BM995" s="87">
        <v>0</v>
      </c>
      <c r="BN995" s="177"/>
      <c r="BO995" s="177"/>
      <c r="BP995" s="177"/>
      <c r="BQ995" s="177"/>
      <c r="BR995" s="177"/>
      <c r="BS995" s="177"/>
      <c r="BT995" s="177"/>
      <c r="BU995" s="177"/>
      <c r="BV995" s="177"/>
      <c r="BW995" s="177"/>
      <c r="BX995" s="177"/>
      <c r="BY995" s="177"/>
      <c r="BZ995" s="177"/>
      <c r="CA995" s="177"/>
    </row>
    <row r="996" spans="1:79" ht="78.75" x14ac:dyDescent="0.25">
      <c r="A996" s="171" t="s">
        <v>901</v>
      </c>
      <c r="B996" s="86" t="s">
        <v>1857</v>
      </c>
      <c r="C996" s="171" t="s">
        <v>2730</v>
      </c>
      <c r="D996" s="87">
        <v>1.55813</v>
      </c>
      <c r="E996" s="66">
        <v>0</v>
      </c>
      <c r="F996" s="66">
        <v>1.5581300000000002</v>
      </c>
      <c r="G996" s="177">
        <v>0</v>
      </c>
      <c r="H996" s="66">
        <v>0</v>
      </c>
      <c r="I996" s="177">
        <v>0.8</v>
      </c>
      <c r="J996" s="66">
        <v>0</v>
      </c>
      <c r="K996" s="66">
        <v>0</v>
      </c>
      <c r="L996" s="66">
        <v>0</v>
      </c>
      <c r="M996" s="66">
        <v>0</v>
      </c>
      <c r="N996" s="66">
        <v>0</v>
      </c>
      <c r="O996" s="66">
        <v>0</v>
      </c>
      <c r="P996" s="66">
        <v>0</v>
      </c>
      <c r="Q996" s="66">
        <v>0</v>
      </c>
      <c r="R996" s="66">
        <v>0</v>
      </c>
      <c r="S996" s="66">
        <v>0</v>
      </c>
      <c r="T996" s="66">
        <v>0</v>
      </c>
      <c r="U996" s="66">
        <v>0</v>
      </c>
      <c r="V996" s="66">
        <v>0</v>
      </c>
      <c r="W996" s="66">
        <v>0</v>
      </c>
      <c r="X996" s="66">
        <v>0</v>
      </c>
      <c r="Y996" s="66">
        <v>0</v>
      </c>
      <c r="Z996" s="66">
        <v>0</v>
      </c>
      <c r="AA996" s="66">
        <v>0</v>
      </c>
      <c r="AB996" s="66">
        <v>0</v>
      </c>
      <c r="AC996" s="66">
        <v>0</v>
      </c>
      <c r="AD996" s="66">
        <v>0</v>
      </c>
      <c r="AE996" s="66">
        <v>0</v>
      </c>
      <c r="AF996" s="66">
        <v>0</v>
      </c>
      <c r="AG996" s="66">
        <v>0</v>
      </c>
      <c r="AH996" s="66">
        <v>1.5581300000000002</v>
      </c>
      <c r="AI996" s="177">
        <v>0</v>
      </c>
      <c r="AJ996" s="177"/>
      <c r="AK996" s="177">
        <v>0.8</v>
      </c>
      <c r="AL996" s="177"/>
      <c r="AM996" s="177"/>
      <c r="AN996" s="177"/>
      <c r="AO996" s="66">
        <v>0</v>
      </c>
      <c r="AP996" s="66">
        <v>0</v>
      </c>
      <c r="AQ996" s="177"/>
      <c r="AR996" s="66">
        <v>0</v>
      </c>
      <c r="AS996" s="177"/>
      <c r="AT996" s="177"/>
      <c r="AU996" s="177"/>
      <c r="AV996" s="66">
        <v>0</v>
      </c>
      <c r="AW996" s="87">
        <v>0</v>
      </c>
      <c r="AX996" s="177"/>
      <c r="AY996" s="87">
        <v>0</v>
      </c>
      <c r="AZ996" s="177"/>
      <c r="BA996" s="177"/>
      <c r="BB996" s="177"/>
      <c r="BC996" s="66">
        <v>0</v>
      </c>
      <c r="BD996" s="87">
        <v>0</v>
      </c>
      <c r="BE996" s="177"/>
      <c r="BF996" s="87">
        <v>0</v>
      </c>
      <c r="BG996" s="177"/>
      <c r="BH996" s="177"/>
      <c r="BI996" s="177"/>
      <c r="BJ996" s="66">
        <v>0</v>
      </c>
      <c r="BK996" s="87">
        <v>0</v>
      </c>
      <c r="BL996" s="177"/>
      <c r="BM996" s="87">
        <v>0</v>
      </c>
      <c r="BN996" s="177"/>
      <c r="BO996" s="177"/>
      <c r="BP996" s="177"/>
      <c r="BQ996" s="177"/>
      <c r="BR996" s="177"/>
      <c r="BS996" s="177"/>
      <c r="BT996" s="177"/>
      <c r="BU996" s="177"/>
      <c r="BV996" s="177"/>
      <c r="BW996" s="177"/>
      <c r="BX996" s="177"/>
      <c r="BY996" s="177"/>
      <c r="BZ996" s="177"/>
      <c r="CA996" s="177"/>
    </row>
    <row r="997" spans="1:79" ht="78.75" x14ac:dyDescent="0.25">
      <c r="A997" s="171" t="s">
        <v>901</v>
      </c>
      <c r="B997" s="86" t="s">
        <v>857</v>
      </c>
      <c r="C997" s="171" t="s">
        <v>2731</v>
      </c>
      <c r="D997" s="87">
        <v>29.935790000000001</v>
      </c>
      <c r="E997" s="66">
        <v>0</v>
      </c>
      <c r="F997" s="66">
        <v>0</v>
      </c>
      <c r="G997" s="177">
        <v>0</v>
      </c>
      <c r="H997" s="66">
        <v>0</v>
      </c>
      <c r="I997" s="177">
        <v>0</v>
      </c>
      <c r="J997" s="66">
        <v>0</v>
      </c>
      <c r="K997" s="66">
        <v>0</v>
      </c>
      <c r="L997" s="66">
        <v>0</v>
      </c>
      <c r="M997" s="66">
        <v>0</v>
      </c>
      <c r="N997" s="66">
        <v>0</v>
      </c>
      <c r="O997" s="66">
        <v>0</v>
      </c>
      <c r="P997" s="66">
        <v>0</v>
      </c>
      <c r="Q997" s="66">
        <v>0</v>
      </c>
      <c r="R997" s="66">
        <v>0</v>
      </c>
      <c r="S997" s="66">
        <v>0</v>
      </c>
      <c r="T997" s="66">
        <v>0</v>
      </c>
      <c r="U997" s="66">
        <v>0</v>
      </c>
      <c r="V997" s="66">
        <v>0</v>
      </c>
      <c r="W997" s="66">
        <v>0</v>
      </c>
      <c r="X997" s="66">
        <v>0</v>
      </c>
      <c r="Y997" s="66">
        <v>0</v>
      </c>
      <c r="Z997" s="66">
        <v>0</v>
      </c>
      <c r="AA997" s="66">
        <v>0</v>
      </c>
      <c r="AB997" s="66">
        <v>0</v>
      </c>
      <c r="AC997" s="66">
        <v>0</v>
      </c>
      <c r="AD997" s="66">
        <v>0</v>
      </c>
      <c r="AE997" s="66">
        <v>0</v>
      </c>
      <c r="AF997" s="66">
        <v>0</v>
      </c>
      <c r="AG997" s="66">
        <v>0</v>
      </c>
      <c r="AH997" s="66">
        <v>0</v>
      </c>
      <c r="AI997" s="177">
        <v>0</v>
      </c>
      <c r="AJ997" s="177"/>
      <c r="AK997" s="177">
        <v>0</v>
      </c>
      <c r="AL997" s="177"/>
      <c r="AM997" s="177"/>
      <c r="AN997" s="177"/>
      <c r="AO997" s="66">
        <v>0</v>
      </c>
      <c r="AP997" s="66">
        <v>0</v>
      </c>
      <c r="AQ997" s="177"/>
      <c r="AR997" s="66">
        <v>0</v>
      </c>
      <c r="AS997" s="177"/>
      <c r="AT997" s="177"/>
      <c r="AU997" s="177"/>
      <c r="AV997" s="66">
        <v>0</v>
      </c>
      <c r="AW997" s="87">
        <v>0</v>
      </c>
      <c r="AX997" s="177"/>
      <c r="AY997" s="87">
        <v>0</v>
      </c>
      <c r="AZ997" s="177"/>
      <c r="BA997" s="177"/>
      <c r="BB997" s="177"/>
      <c r="BC997" s="66">
        <v>0</v>
      </c>
      <c r="BD997" s="87">
        <v>0</v>
      </c>
      <c r="BE997" s="177"/>
      <c r="BF997" s="87">
        <v>0</v>
      </c>
      <c r="BG997" s="177"/>
      <c r="BH997" s="177"/>
      <c r="BI997" s="177"/>
      <c r="BJ997" s="66">
        <v>0</v>
      </c>
      <c r="BK997" s="87">
        <v>0</v>
      </c>
      <c r="BL997" s="177"/>
      <c r="BM997" s="87">
        <v>0</v>
      </c>
      <c r="BN997" s="177"/>
      <c r="BO997" s="177"/>
      <c r="BP997" s="177"/>
      <c r="BQ997" s="177"/>
      <c r="BR997" s="177"/>
      <c r="BS997" s="177"/>
      <c r="BT997" s="177"/>
      <c r="BU997" s="177"/>
      <c r="BV997" s="177"/>
      <c r="BW997" s="177"/>
      <c r="BX997" s="177"/>
      <c r="BY997" s="177"/>
      <c r="BZ997" s="177"/>
      <c r="CA997" s="177"/>
    </row>
    <row r="998" spans="1:79" ht="78.75" x14ac:dyDescent="0.25">
      <c r="A998" s="171" t="s">
        <v>901</v>
      </c>
      <c r="B998" s="86" t="s">
        <v>1858</v>
      </c>
      <c r="C998" s="171" t="s">
        <v>2732</v>
      </c>
      <c r="D998" s="87">
        <v>3.5944199999999999</v>
      </c>
      <c r="E998" s="66">
        <v>0</v>
      </c>
      <c r="F998" s="66">
        <v>3.5944200000000004</v>
      </c>
      <c r="G998" s="177">
        <v>0</v>
      </c>
      <c r="H998" s="66">
        <v>0</v>
      </c>
      <c r="I998" s="177">
        <v>0.6</v>
      </c>
      <c r="J998" s="66">
        <v>0</v>
      </c>
      <c r="K998" s="66">
        <v>0</v>
      </c>
      <c r="L998" s="66">
        <v>0</v>
      </c>
      <c r="M998" s="66">
        <v>0</v>
      </c>
      <c r="N998" s="66">
        <v>0</v>
      </c>
      <c r="O998" s="66">
        <v>0</v>
      </c>
      <c r="P998" s="66">
        <v>0</v>
      </c>
      <c r="Q998" s="66">
        <v>0</v>
      </c>
      <c r="R998" s="66">
        <v>0</v>
      </c>
      <c r="S998" s="66">
        <v>0</v>
      </c>
      <c r="T998" s="66">
        <v>0</v>
      </c>
      <c r="U998" s="66">
        <v>0</v>
      </c>
      <c r="V998" s="66">
        <v>0</v>
      </c>
      <c r="W998" s="66">
        <v>0</v>
      </c>
      <c r="X998" s="66">
        <v>0</v>
      </c>
      <c r="Y998" s="66">
        <v>0</v>
      </c>
      <c r="Z998" s="66">
        <v>0</v>
      </c>
      <c r="AA998" s="66">
        <v>0</v>
      </c>
      <c r="AB998" s="66">
        <v>0</v>
      </c>
      <c r="AC998" s="66">
        <v>0</v>
      </c>
      <c r="AD998" s="66">
        <v>0</v>
      </c>
      <c r="AE998" s="66">
        <v>0</v>
      </c>
      <c r="AF998" s="66">
        <v>0</v>
      </c>
      <c r="AG998" s="66">
        <v>0</v>
      </c>
      <c r="AH998" s="66">
        <v>3.5944200000000004</v>
      </c>
      <c r="AI998" s="177">
        <v>0</v>
      </c>
      <c r="AJ998" s="177"/>
      <c r="AK998" s="177">
        <v>0.6</v>
      </c>
      <c r="AL998" s="177"/>
      <c r="AM998" s="177"/>
      <c r="AN998" s="177"/>
      <c r="AO998" s="66">
        <v>3.61162662</v>
      </c>
      <c r="AP998" s="66">
        <v>0</v>
      </c>
      <c r="AQ998" s="177"/>
      <c r="AR998" s="66">
        <v>0.28000000000000003</v>
      </c>
      <c r="AS998" s="177"/>
      <c r="AT998" s="177"/>
      <c r="AU998" s="177"/>
      <c r="AV998" s="66">
        <v>0</v>
      </c>
      <c r="AW998" s="87">
        <v>0</v>
      </c>
      <c r="AX998" s="177"/>
      <c r="AY998" s="87">
        <v>0</v>
      </c>
      <c r="AZ998" s="177"/>
      <c r="BA998" s="177"/>
      <c r="BB998" s="177"/>
      <c r="BC998" s="66">
        <v>0</v>
      </c>
      <c r="BD998" s="87">
        <v>0</v>
      </c>
      <c r="BE998" s="177"/>
      <c r="BF998" s="87">
        <v>0</v>
      </c>
      <c r="BG998" s="177"/>
      <c r="BH998" s="177"/>
      <c r="BI998" s="177"/>
      <c r="BJ998" s="66">
        <v>3.61162662</v>
      </c>
      <c r="BK998" s="87">
        <v>0</v>
      </c>
      <c r="BL998" s="177"/>
      <c r="BM998" s="87">
        <v>0.28000000000000003</v>
      </c>
      <c r="BN998" s="177"/>
      <c r="BO998" s="177"/>
      <c r="BP998" s="177"/>
      <c r="BQ998" s="177"/>
      <c r="BR998" s="177"/>
      <c r="BS998" s="177"/>
      <c r="BT998" s="177"/>
      <c r="BU998" s="177"/>
      <c r="BV998" s="177"/>
      <c r="BW998" s="177"/>
      <c r="BX998" s="177"/>
      <c r="BY998" s="177"/>
      <c r="BZ998" s="177"/>
      <c r="CA998" s="177"/>
    </row>
    <row r="999" spans="1:79" ht="47.25" x14ac:dyDescent="0.25">
      <c r="A999" s="171" t="s">
        <v>901</v>
      </c>
      <c r="B999" s="86" t="s">
        <v>858</v>
      </c>
      <c r="C999" s="171" t="s">
        <v>2733</v>
      </c>
      <c r="D999" s="87">
        <v>3.1835100000000001</v>
      </c>
      <c r="E999" s="66">
        <v>0</v>
      </c>
      <c r="F999" s="66">
        <v>0</v>
      </c>
      <c r="G999" s="66">
        <v>0</v>
      </c>
      <c r="H999" s="66">
        <v>0</v>
      </c>
      <c r="I999" s="66">
        <v>0</v>
      </c>
      <c r="J999" s="66">
        <v>0</v>
      </c>
      <c r="K999" s="66">
        <v>0</v>
      </c>
      <c r="L999" s="66">
        <v>0</v>
      </c>
      <c r="M999" s="66">
        <v>0</v>
      </c>
      <c r="N999" s="66">
        <v>0</v>
      </c>
      <c r="O999" s="66">
        <v>0</v>
      </c>
      <c r="P999" s="66">
        <v>0</v>
      </c>
      <c r="Q999" s="66">
        <v>0</v>
      </c>
      <c r="R999" s="66">
        <v>0</v>
      </c>
      <c r="S999" s="66">
        <v>0</v>
      </c>
      <c r="T999" s="66">
        <v>0</v>
      </c>
      <c r="U999" s="66">
        <v>0</v>
      </c>
      <c r="V999" s="66">
        <v>0</v>
      </c>
      <c r="W999" s="66">
        <v>0</v>
      </c>
      <c r="X999" s="66">
        <v>0</v>
      </c>
      <c r="Y999" s="66">
        <v>0</v>
      </c>
      <c r="Z999" s="66">
        <v>0</v>
      </c>
      <c r="AA999" s="66">
        <v>0</v>
      </c>
      <c r="AB999" s="66">
        <v>0</v>
      </c>
      <c r="AC999" s="66">
        <v>0</v>
      </c>
      <c r="AD999" s="66">
        <v>0</v>
      </c>
      <c r="AE999" s="66">
        <v>0</v>
      </c>
      <c r="AF999" s="66">
        <v>0</v>
      </c>
      <c r="AG999" s="66">
        <v>0</v>
      </c>
      <c r="AH999" s="66">
        <v>0</v>
      </c>
      <c r="AI999" s="66">
        <v>0</v>
      </c>
      <c r="AJ999" s="66"/>
      <c r="AK999" s="66">
        <v>0</v>
      </c>
      <c r="AL999" s="66"/>
      <c r="AM999" s="66"/>
      <c r="AN999" s="66"/>
      <c r="AO999" s="66">
        <v>0</v>
      </c>
      <c r="AP999" s="66">
        <v>0</v>
      </c>
      <c r="AQ999" s="66"/>
      <c r="AR999" s="66">
        <v>0</v>
      </c>
      <c r="AS999" s="66"/>
      <c r="AT999" s="66"/>
      <c r="AU999" s="66"/>
      <c r="AV999" s="66">
        <v>0</v>
      </c>
      <c r="AW999" s="87">
        <v>0</v>
      </c>
      <c r="AX999" s="66"/>
      <c r="AY999" s="87">
        <v>0</v>
      </c>
      <c r="AZ999" s="66"/>
      <c r="BA999" s="66"/>
      <c r="BB999" s="66"/>
      <c r="BC999" s="66">
        <v>0</v>
      </c>
      <c r="BD999" s="87">
        <v>0</v>
      </c>
      <c r="BE999" s="66"/>
      <c r="BF999" s="87">
        <v>0</v>
      </c>
      <c r="BG999" s="66"/>
      <c r="BH999" s="66"/>
      <c r="BI999" s="66"/>
      <c r="BJ999" s="66">
        <v>0</v>
      </c>
      <c r="BK999" s="87">
        <v>0</v>
      </c>
      <c r="BL999" s="66"/>
      <c r="BM999" s="87">
        <v>0</v>
      </c>
      <c r="BN999" s="66"/>
      <c r="BO999" s="66"/>
      <c r="BP999" s="66"/>
      <c r="BQ999" s="66"/>
      <c r="BR999" s="66"/>
      <c r="BS999" s="66"/>
      <c r="BT999" s="66"/>
      <c r="BU999" s="66"/>
      <c r="BV999" s="66"/>
      <c r="BW999" s="66"/>
      <c r="BX999" s="66"/>
      <c r="BY999" s="66"/>
      <c r="BZ999" s="66"/>
      <c r="CA999" s="66"/>
    </row>
    <row r="1000" spans="1:79" x14ac:dyDescent="0.25">
      <c r="A1000" s="224" t="s">
        <v>901</v>
      </c>
      <c r="B1000" s="216" t="s">
        <v>52</v>
      </c>
      <c r="C1000" s="224"/>
      <c r="D1000" s="223">
        <f t="shared" ref="D1000:BN1000" si="334">SUM(D1001:D1014)</f>
        <v>301.23765999999995</v>
      </c>
      <c r="E1000" s="223">
        <f t="shared" ref="E1000" si="335">SUM(E1001:E1014)</f>
        <v>0</v>
      </c>
      <c r="F1000" s="223">
        <f t="shared" si="334"/>
        <v>188.63614000000001</v>
      </c>
      <c r="G1000" s="223">
        <f t="shared" si="334"/>
        <v>8.1999999999999993</v>
      </c>
      <c r="H1000" s="223">
        <f t="shared" si="334"/>
        <v>0</v>
      </c>
      <c r="I1000" s="223">
        <f t="shared" si="334"/>
        <v>3.75</v>
      </c>
      <c r="J1000" s="223">
        <f t="shared" si="334"/>
        <v>0</v>
      </c>
      <c r="K1000" s="223">
        <f t="shared" si="334"/>
        <v>0</v>
      </c>
      <c r="L1000" s="223">
        <f t="shared" si="334"/>
        <v>0</v>
      </c>
      <c r="M1000" s="223">
        <f t="shared" si="334"/>
        <v>0</v>
      </c>
      <c r="N1000" s="223">
        <f t="shared" si="334"/>
        <v>0</v>
      </c>
      <c r="O1000" s="223">
        <f t="shared" si="334"/>
        <v>0</v>
      </c>
      <c r="P1000" s="223">
        <f t="shared" si="334"/>
        <v>0</v>
      </c>
      <c r="Q1000" s="223">
        <f t="shared" si="334"/>
        <v>0</v>
      </c>
      <c r="R1000" s="223">
        <f t="shared" si="334"/>
        <v>0</v>
      </c>
      <c r="S1000" s="223">
        <f t="shared" si="334"/>
        <v>0</v>
      </c>
      <c r="T1000" s="223">
        <f t="shared" si="334"/>
        <v>0</v>
      </c>
      <c r="U1000" s="223">
        <f t="shared" si="334"/>
        <v>0</v>
      </c>
      <c r="V1000" s="223">
        <f t="shared" si="334"/>
        <v>0</v>
      </c>
      <c r="W1000" s="223">
        <f t="shared" si="334"/>
        <v>0</v>
      </c>
      <c r="X1000" s="223">
        <f t="shared" si="334"/>
        <v>0</v>
      </c>
      <c r="Y1000" s="223">
        <f t="shared" si="334"/>
        <v>0</v>
      </c>
      <c r="Z1000" s="223">
        <f t="shared" si="334"/>
        <v>0</v>
      </c>
      <c r="AA1000" s="223">
        <f t="shared" si="334"/>
        <v>0</v>
      </c>
      <c r="AB1000" s="223">
        <f t="shared" si="334"/>
        <v>0</v>
      </c>
      <c r="AC1000" s="223">
        <f t="shared" si="334"/>
        <v>0</v>
      </c>
      <c r="AD1000" s="223">
        <f t="shared" si="334"/>
        <v>0</v>
      </c>
      <c r="AE1000" s="223">
        <f t="shared" si="334"/>
        <v>0</v>
      </c>
      <c r="AF1000" s="223">
        <f t="shared" si="334"/>
        <v>0</v>
      </c>
      <c r="AG1000" s="223">
        <f t="shared" si="334"/>
        <v>0</v>
      </c>
      <c r="AH1000" s="223">
        <f t="shared" si="334"/>
        <v>188.63614000000001</v>
      </c>
      <c r="AI1000" s="223">
        <f t="shared" si="334"/>
        <v>8.1999999999999993</v>
      </c>
      <c r="AJ1000" s="223">
        <f t="shared" si="334"/>
        <v>0</v>
      </c>
      <c r="AK1000" s="223">
        <f t="shared" si="334"/>
        <v>3.75</v>
      </c>
      <c r="AL1000" s="223">
        <f t="shared" si="334"/>
        <v>0</v>
      </c>
      <c r="AM1000" s="223">
        <f t="shared" si="334"/>
        <v>0</v>
      </c>
      <c r="AN1000" s="223">
        <f t="shared" si="334"/>
        <v>0</v>
      </c>
      <c r="AO1000" s="223">
        <f t="shared" si="334"/>
        <v>44.644861480000003</v>
      </c>
      <c r="AP1000" s="223">
        <f t="shared" si="334"/>
        <v>5.16</v>
      </c>
      <c r="AQ1000" s="223">
        <f t="shared" si="334"/>
        <v>0</v>
      </c>
      <c r="AR1000" s="223">
        <f t="shared" si="334"/>
        <v>2.2793959999999998</v>
      </c>
      <c r="AS1000" s="223">
        <f t="shared" si="334"/>
        <v>0</v>
      </c>
      <c r="AT1000" s="223">
        <f t="shared" si="334"/>
        <v>0</v>
      </c>
      <c r="AU1000" s="223">
        <f t="shared" si="334"/>
        <v>0</v>
      </c>
      <c r="AV1000" s="223">
        <f t="shared" si="334"/>
        <v>6.9900117000000002</v>
      </c>
      <c r="AW1000" s="223">
        <f t="shared" si="334"/>
        <v>1.26</v>
      </c>
      <c r="AX1000" s="223">
        <f t="shared" si="334"/>
        <v>0</v>
      </c>
      <c r="AY1000" s="223">
        <f t="shared" si="334"/>
        <v>0.85</v>
      </c>
      <c r="AZ1000" s="223">
        <f t="shared" si="334"/>
        <v>0</v>
      </c>
      <c r="BA1000" s="223">
        <f t="shared" si="334"/>
        <v>0</v>
      </c>
      <c r="BB1000" s="223">
        <f t="shared" si="334"/>
        <v>0</v>
      </c>
      <c r="BC1000" s="223">
        <f t="shared" si="334"/>
        <v>14.462854750000002</v>
      </c>
      <c r="BD1000" s="223">
        <f t="shared" si="334"/>
        <v>2.14</v>
      </c>
      <c r="BE1000" s="223">
        <f t="shared" si="334"/>
        <v>0</v>
      </c>
      <c r="BF1000" s="223">
        <f t="shared" si="334"/>
        <v>0.30099999999999999</v>
      </c>
      <c r="BG1000" s="223">
        <f t="shared" si="334"/>
        <v>0</v>
      </c>
      <c r="BH1000" s="223">
        <f t="shared" si="334"/>
        <v>0</v>
      </c>
      <c r="BI1000" s="223">
        <f t="shared" si="334"/>
        <v>0</v>
      </c>
      <c r="BJ1000" s="223">
        <f t="shared" si="334"/>
        <v>23.191995029999998</v>
      </c>
      <c r="BK1000" s="223">
        <f t="shared" si="334"/>
        <v>1.76</v>
      </c>
      <c r="BL1000" s="223">
        <f t="shared" si="334"/>
        <v>0</v>
      </c>
      <c r="BM1000" s="223">
        <f t="shared" si="334"/>
        <v>1.128396</v>
      </c>
      <c r="BN1000" s="223">
        <f t="shared" si="334"/>
        <v>0</v>
      </c>
      <c r="BO1000" s="223">
        <f t="shared" ref="BO1000:CA1000" si="336">SUM(BO1001:BO1014)</f>
        <v>0</v>
      </c>
      <c r="BP1000" s="223">
        <f t="shared" si="336"/>
        <v>0</v>
      </c>
      <c r="BQ1000" s="223">
        <f t="shared" si="336"/>
        <v>0</v>
      </c>
      <c r="BR1000" s="223">
        <f t="shared" si="336"/>
        <v>0</v>
      </c>
      <c r="BS1000" s="223">
        <f t="shared" si="336"/>
        <v>0</v>
      </c>
      <c r="BT1000" s="223">
        <f t="shared" si="336"/>
        <v>0</v>
      </c>
      <c r="BU1000" s="223">
        <f t="shared" si="336"/>
        <v>0</v>
      </c>
      <c r="BV1000" s="223">
        <f t="shared" si="336"/>
        <v>0</v>
      </c>
      <c r="BW1000" s="223">
        <f t="shared" si="336"/>
        <v>0</v>
      </c>
      <c r="BX1000" s="223">
        <f t="shared" si="336"/>
        <v>0</v>
      </c>
      <c r="BY1000" s="223">
        <f t="shared" si="336"/>
        <v>0</v>
      </c>
      <c r="BZ1000" s="223">
        <f t="shared" si="336"/>
        <v>0</v>
      </c>
      <c r="CA1000" s="223">
        <f t="shared" si="336"/>
        <v>0</v>
      </c>
    </row>
    <row r="1001" spans="1:79" ht="78.75" x14ac:dyDescent="0.25">
      <c r="A1001" s="171" t="s">
        <v>901</v>
      </c>
      <c r="B1001" s="86" t="s">
        <v>399</v>
      </c>
      <c r="C1001" s="171" t="s">
        <v>2734</v>
      </c>
      <c r="D1001" s="87">
        <v>6.89236</v>
      </c>
      <c r="E1001" s="66">
        <v>0</v>
      </c>
      <c r="F1001" s="66">
        <v>0</v>
      </c>
      <c r="G1001" s="177">
        <v>0</v>
      </c>
      <c r="H1001" s="66">
        <v>0</v>
      </c>
      <c r="I1001" s="177">
        <v>0</v>
      </c>
      <c r="J1001" s="66">
        <v>0</v>
      </c>
      <c r="K1001" s="66">
        <v>0</v>
      </c>
      <c r="L1001" s="66">
        <v>0</v>
      </c>
      <c r="M1001" s="66">
        <v>0</v>
      </c>
      <c r="N1001" s="66">
        <v>0</v>
      </c>
      <c r="O1001" s="66">
        <v>0</v>
      </c>
      <c r="P1001" s="66">
        <v>0</v>
      </c>
      <c r="Q1001" s="66">
        <v>0</v>
      </c>
      <c r="R1001" s="66">
        <v>0</v>
      </c>
      <c r="S1001" s="66">
        <v>0</v>
      </c>
      <c r="T1001" s="66">
        <v>0</v>
      </c>
      <c r="U1001" s="66">
        <v>0</v>
      </c>
      <c r="V1001" s="66">
        <v>0</v>
      </c>
      <c r="W1001" s="66">
        <v>0</v>
      </c>
      <c r="X1001" s="66">
        <v>0</v>
      </c>
      <c r="Y1001" s="66">
        <v>0</v>
      </c>
      <c r="Z1001" s="66">
        <v>0</v>
      </c>
      <c r="AA1001" s="66">
        <v>0</v>
      </c>
      <c r="AB1001" s="66">
        <v>0</v>
      </c>
      <c r="AC1001" s="66">
        <v>0</v>
      </c>
      <c r="AD1001" s="66">
        <v>0</v>
      </c>
      <c r="AE1001" s="66">
        <v>0</v>
      </c>
      <c r="AF1001" s="66">
        <v>0</v>
      </c>
      <c r="AG1001" s="66">
        <v>0</v>
      </c>
      <c r="AH1001" s="66">
        <v>0</v>
      </c>
      <c r="AI1001" s="177">
        <v>0</v>
      </c>
      <c r="AJ1001" s="177"/>
      <c r="AK1001" s="177">
        <v>0</v>
      </c>
      <c r="AL1001" s="177"/>
      <c r="AM1001" s="177"/>
      <c r="AN1001" s="177"/>
      <c r="AO1001" s="66">
        <v>6.9900117000000002</v>
      </c>
      <c r="AP1001" s="66">
        <v>1.26</v>
      </c>
      <c r="AQ1001" s="177"/>
      <c r="AR1001" s="66">
        <v>0.85</v>
      </c>
      <c r="AS1001" s="177"/>
      <c r="AT1001" s="177"/>
      <c r="AU1001" s="177"/>
      <c r="AV1001" s="66">
        <v>6.9900117000000002</v>
      </c>
      <c r="AW1001" s="87">
        <v>1.26</v>
      </c>
      <c r="AX1001" s="177"/>
      <c r="AY1001" s="87">
        <v>0.85</v>
      </c>
      <c r="AZ1001" s="177"/>
      <c r="BA1001" s="177"/>
      <c r="BB1001" s="177"/>
      <c r="BC1001" s="66">
        <v>0</v>
      </c>
      <c r="BD1001" s="87">
        <v>0</v>
      </c>
      <c r="BE1001" s="177"/>
      <c r="BF1001" s="87">
        <v>0</v>
      </c>
      <c r="BG1001" s="177"/>
      <c r="BH1001" s="177"/>
      <c r="BI1001" s="177"/>
      <c r="BJ1001" s="66">
        <v>0</v>
      </c>
      <c r="BK1001" s="87">
        <v>0</v>
      </c>
      <c r="BL1001" s="177"/>
      <c r="BM1001" s="87">
        <v>0</v>
      </c>
      <c r="BN1001" s="177"/>
      <c r="BO1001" s="177"/>
      <c r="BP1001" s="177"/>
      <c r="BQ1001" s="177"/>
      <c r="BR1001" s="177"/>
      <c r="BS1001" s="177"/>
      <c r="BT1001" s="177"/>
      <c r="BU1001" s="177"/>
      <c r="BV1001" s="177"/>
      <c r="BW1001" s="177"/>
      <c r="BX1001" s="177"/>
      <c r="BY1001" s="177"/>
      <c r="BZ1001" s="177"/>
      <c r="CA1001" s="177"/>
    </row>
    <row r="1002" spans="1:79" ht="63" x14ac:dyDescent="0.25">
      <c r="A1002" s="171" t="s">
        <v>901</v>
      </c>
      <c r="B1002" s="86" t="s">
        <v>859</v>
      </c>
      <c r="C1002" s="171" t="s">
        <v>2735</v>
      </c>
      <c r="D1002" s="87">
        <v>13.33962</v>
      </c>
      <c r="E1002" s="66">
        <v>0</v>
      </c>
      <c r="F1002" s="66">
        <v>13.33962</v>
      </c>
      <c r="G1002" s="177">
        <v>1.26</v>
      </c>
      <c r="H1002" s="66">
        <v>0</v>
      </c>
      <c r="I1002" s="177">
        <v>0.4</v>
      </c>
      <c r="J1002" s="66">
        <v>0</v>
      </c>
      <c r="K1002" s="66">
        <v>0</v>
      </c>
      <c r="L1002" s="66">
        <v>0</v>
      </c>
      <c r="M1002" s="66">
        <v>0</v>
      </c>
      <c r="N1002" s="66">
        <v>0</v>
      </c>
      <c r="O1002" s="66">
        <v>0</v>
      </c>
      <c r="P1002" s="66">
        <v>0</v>
      </c>
      <c r="Q1002" s="66">
        <v>0</v>
      </c>
      <c r="R1002" s="66">
        <v>0</v>
      </c>
      <c r="S1002" s="66">
        <v>0</v>
      </c>
      <c r="T1002" s="66">
        <v>0</v>
      </c>
      <c r="U1002" s="66">
        <v>0</v>
      </c>
      <c r="V1002" s="66">
        <v>0</v>
      </c>
      <c r="W1002" s="66">
        <v>0</v>
      </c>
      <c r="X1002" s="66">
        <v>0</v>
      </c>
      <c r="Y1002" s="66">
        <v>0</v>
      </c>
      <c r="Z1002" s="66">
        <v>0</v>
      </c>
      <c r="AA1002" s="66">
        <v>0</v>
      </c>
      <c r="AB1002" s="66">
        <v>0</v>
      </c>
      <c r="AC1002" s="66">
        <v>0</v>
      </c>
      <c r="AD1002" s="66">
        <v>0</v>
      </c>
      <c r="AE1002" s="66">
        <v>0</v>
      </c>
      <c r="AF1002" s="66">
        <v>0</v>
      </c>
      <c r="AG1002" s="66">
        <v>0</v>
      </c>
      <c r="AH1002" s="66">
        <v>13.33962</v>
      </c>
      <c r="AI1002" s="177">
        <v>1.26</v>
      </c>
      <c r="AJ1002" s="177"/>
      <c r="AK1002" s="177">
        <v>0.4</v>
      </c>
      <c r="AL1002" s="177"/>
      <c r="AM1002" s="177"/>
      <c r="AN1002" s="177"/>
      <c r="AO1002" s="66">
        <v>10.284317140000001</v>
      </c>
      <c r="AP1002" s="66">
        <v>1.26</v>
      </c>
      <c r="AQ1002" s="177"/>
      <c r="AR1002" s="66">
        <v>0.16300000000000001</v>
      </c>
      <c r="AS1002" s="177"/>
      <c r="AT1002" s="177"/>
      <c r="AU1002" s="177"/>
      <c r="AV1002" s="66"/>
      <c r="AW1002" s="87">
        <v>0</v>
      </c>
      <c r="AX1002" s="177"/>
      <c r="AY1002" s="87">
        <v>0</v>
      </c>
      <c r="AZ1002" s="177"/>
      <c r="BA1002" s="177"/>
      <c r="BB1002" s="177"/>
      <c r="BC1002" s="66">
        <v>10.284317140000001</v>
      </c>
      <c r="BD1002" s="87">
        <v>1.26</v>
      </c>
      <c r="BE1002" s="177"/>
      <c r="BF1002" s="87">
        <v>0.16300000000000001</v>
      </c>
      <c r="BG1002" s="177"/>
      <c r="BH1002" s="177"/>
      <c r="BI1002" s="177"/>
      <c r="BJ1002" s="66">
        <v>0</v>
      </c>
      <c r="BK1002" s="87">
        <v>0</v>
      </c>
      <c r="BL1002" s="177"/>
      <c r="BM1002" s="87">
        <v>0</v>
      </c>
      <c r="BN1002" s="177"/>
      <c r="BO1002" s="177"/>
      <c r="BP1002" s="177"/>
      <c r="BQ1002" s="177"/>
      <c r="BR1002" s="177"/>
      <c r="BS1002" s="177"/>
      <c r="BT1002" s="177"/>
      <c r="BU1002" s="177"/>
      <c r="BV1002" s="177"/>
      <c r="BW1002" s="177"/>
      <c r="BX1002" s="177"/>
      <c r="BY1002" s="177"/>
      <c r="BZ1002" s="177"/>
      <c r="CA1002" s="177"/>
    </row>
    <row r="1003" spans="1:79" ht="78.75" x14ac:dyDescent="0.25">
      <c r="A1003" s="171" t="s">
        <v>901</v>
      </c>
      <c r="B1003" s="86" t="s">
        <v>400</v>
      </c>
      <c r="C1003" s="171" t="s">
        <v>2736</v>
      </c>
      <c r="D1003" s="87">
        <v>11.099110000000001</v>
      </c>
      <c r="E1003" s="66">
        <v>0</v>
      </c>
      <c r="F1003" s="66">
        <v>11.099110000000001</v>
      </c>
      <c r="G1003" s="177">
        <v>2</v>
      </c>
      <c r="H1003" s="66">
        <v>0</v>
      </c>
      <c r="I1003" s="177">
        <v>0.4</v>
      </c>
      <c r="J1003" s="66">
        <v>0</v>
      </c>
      <c r="K1003" s="66">
        <v>0</v>
      </c>
      <c r="L1003" s="66">
        <v>0</v>
      </c>
      <c r="M1003" s="66">
        <v>0</v>
      </c>
      <c r="N1003" s="66">
        <v>0</v>
      </c>
      <c r="O1003" s="66">
        <v>0</v>
      </c>
      <c r="P1003" s="66">
        <v>0</v>
      </c>
      <c r="Q1003" s="66">
        <v>0</v>
      </c>
      <c r="R1003" s="66">
        <v>0</v>
      </c>
      <c r="S1003" s="66">
        <v>0</v>
      </c>
      <c r="T1003" s="66">
        <v>0</v>
      </c>
      <c r="U1003" s="66">
        <v>0</v>
      </c>
      <c r="V1003" s="66">
        <v>0</v>
      </c>
      <c r="W1003" s="66">
        <v>0</v>
      </c>
      <c r="X1003" s="66">
        <v>0</v>
      </c>
      <c r="Y1003" s="66">
        <v>0</v>
      </c>
      <c r="Z1003" s="66">
        <v>0</v>
      </c>
      <c r="AA1003" s="66">
        <v>0</v>
      </c>
      <c r="AB1003" s="66">
        <v>0</v>
      </c>
      <c r="AC1003" s="66">
        <v>0</v>
      </c>
      <c r="AD1003" s="66">
        <v>0</v>
      </c>
      <c r="AE1003" s="66">
        <v>0</v>
      </c>
      <c r="AF1003" s="66">
        <v>0</v>
      </c>
      <c r="AG1003" s="66">
        <v>0</v>
      </c>
      <c r="AH1003" s="66">
        <v>11.099110000000001</v>
      </c>
      <c r="AI1003" s="177">
        <v>2</v>
      </c>
      <c r="AJ1003" s="177"/>
      <c r="AK1003" s="177">
        <v>0.4</v>
      </c>
      <c r="AL1003" s="177"/>
      <c r="AM1003" s="177"/>
      <c r="AN1003" s="177"/>
      <c r="AO1003" s="66">
        <v>0</v>
      </c>
      <c r="AP1003" s="66">
        <v>0</v>
      </c>
      <c r="AQ1003" s="177"/>
      <c r="AR1003" s="66">
        <v>0</v>
      </c>
      <c r="AS1003" s="177"/>
      <c r="AT1003" s="177"/>
      <c r="AU1003" s="177"/>
      <c r="AV1003" s="66">
        <v>0</v>
      </c>
      <c r="AW1003" s="87">
        <v>0</v>
      </c>
      <c r="AX1003" s="177"/>
      <c r="AY1003" s="87">
        <v>0</v>
      </c>
      <c r="AZ1003" s="177"/>
      <c r="BA1003" s="177"/>
      <c r="BB1003" s="177"/>
      <c r="BC1003" s="66">
        <v>0</v>
      </c>
      <c r="BD1003" s="87">
        <v>0</v>
      </c>
      <c r="BE1003" s="177"/>
      <c r="BF1003" s="87">
        <v>0</v>
      </c>
      <c r="BG1003" s="177"/>
      <c r="BH1003" s="177"/>
      <c r="BI1003" s="177"/>
      <c r="BJ1003" s="66">
        <v>0</v>
      </c>
      <c r="BK1003" s="87">
        <v>0</v>
      </c>
      <c r="BL1003" s="177"/>
      <c r="BM1003" s="87">
        <v>0</v>
      </c>
      <c r="BN1003" s="177"/>
      <c r="BO1003" s="177"/>
      <c r="BP1003" s="177"/>
      <c r="BQ1003" s="177"/>
      <c r="BR1003" s="177"/>
      <c r="BS1003" s="177"/>
      <c r="BT1003" s="177"/>
      <c r="BU1003" s="177"/>
      <c r="BV1003" s="177"/>
      <c r="BW1003" s="177"/>
      <c r="BX1003" s="177"/>
      <c r="BY1003" s="177"/>
      <c r="BZ1003" s="177"/>
      <c r="CA1003" s="177"/>
    </row>
    <row r="1004" spans="1:79" ht="47.25" x14ac:dyDescent="0.25">
      <c r="A1004" s="171" t="s">
        <v>901</v>
      </c>
      <c r="B1004" s="86" t="s">
        <v>401</v>
      </c>
      <c r="C1004" s="171" t="s">
        <v>2737</v>
      </c>
      <c r="D1004" s="87">
        <v>2.4262600000000001</v>
      </c>
      <c r="E1004" s="66">
        <v>0</v>
      </c>
      <c r="F1004" s="66">
        <v>2.4262600000000001</v>
      </c>
      <c r="G1004" s="177">
        <v>0.63</v>
      </c>
      <c r="H1004" s="66">
        <v>0</v>
      </c>
      <c r="I1004" s="177">
        <v>0.1</v>
      </c>
      <c r="J1004" s="66">
        <v>0</v>
      </c>
      <c r="K1004" s="66">
        <v>0</v>
      </c>
      <c r="L1004" s="66">
        <v>0</v>
      </c>
      <c r="M1004" s="66">
        <v>0</v>
      </c>
      <c r="N1004" s="66">
        <v>0</v>
      </c>
      <c r="O1004" s="66">
        <v>0</v>
      </c>
      <c r="P1004" s="66">
        <v>0</v>
      </c>
      <c r="Q1004" s="66">
        <v>0</v>
      </c>
      <c r="R1004" s="66">
        <v>0</v>
      </c>
      <c r="S1004" s="66">
        <v>0</v>
      </c>
      <c r="T1004" s="66">
        <v>0</v>
      </c>
      <c r="U1004" s="66">
        <v>0</v>
      </c>
      <c r="V1004" s="66">
        <v>0</v>
      </c>
      <c r="W1004" s="66">
        <v>0</v>
      </c>
      <c r="X1004" s="66">
        <v>0</v>
      </c>
      <c r="Y1004" s="66">
        <v>0</v>
      </c>
      <c r="Z1004" s="66">
        <v>0</v>
      </c>
      <c r="AA1004" s="66">
        <v>0</v>
      </c>
      <c r="AB1004" s="66">
        <v>0</v>
      </c>
      <c r="AC1004" s="66">
        <v>0</v>
      </c>
      <c r="AD1004" s="66">
        <v>0</v>
      </c>
      <c r="AE1004" s="66">
        <v>0</v>
      </c>
      <c r="AF1004" s="66">
        <v>0</v>
      </c>
      <c r="AG1004" s="66">
        <v>0</v>
      </c>
      <c r="AH1004" s="66">
        <v>2.4262600000000001</v>
      </c>
      <c r="AI1004" s="177">
        <v>0.63</v>
      </c>
      <c r="AJ1004" s="177"/>
      <c r="AK1004" s="177">
        <v>0.1</v>
      </c>
      <c r="AL1004" s="177"/>
      <c r="AM1004" s="177"/>
      <c r="AN1004" s="177"/>
      <c r="AO1004" s="66">
        <v>2.4616616600000003</v>
      </c>
      <c r="AP1004" s="66">
        <v>0.63</v>
      </c>
      <c r="AQ1004" s="177"/>
      <c r="AR1004" s="66">
        <v>2.5999999999999999E-2</v>
      </c>
      <c r="AS1004" s="177"/>
      <c r="AT1004" s="177"/>
      <c r="AU1004" s="177"/>
      <c r="AV1004" s="66">
        <v>0</v>
      </c>
      <c r="AW1004" s="87">
        <v>0</v>
      </c>
      <c r="AX1004" s="177"/>
      <c r="AY1004" s="87">
        <v>0</v>
      </c>
      <c r="AZ1004" s="177"/>
      <c r="BA1004" s="177"/>
      <c r="BB1004" s="177"/>
      <c r="BC1004" s="66">
        <v>2.4616616600000003</v>
      </c>
      <c r="BD1004" s="87">
        <v>0.63</v>
      </c>
      <c r="BE1004" s="177"/>
      <c r="BF1004" s="87">
        <v>2.5999999999999999E-2</v>
      </c>
      <c r="BG1004" s="177"/>
      <c r="BH1004" s="177"/>
      <c r="BI1004" s="177"/>
      <c r="BJ1004" s="66">
        <v>0</v>
      </c>
      <c r="BK1004" s="87">
        <v>0</v>
      </c>
      <c r="BL1004" s="177"/>
      <c r="BM1004" s="87">
        <v>0</v>
      </c>
      <c r="BN1004" s="177"/>
      <c r="BO1004" s="177"/>
      <c r="BP1004" s="177"/>
      <c r="BQ1004" s="177"/>
      <c r="BR1004" s="177"/>
      <c r="BS1004" s="177"/>
      <c r="BT1004" s="177"/>
      <c r="BU1004" s="177"/>
      <c r="BV1004" s="177"/>
      <c r="BW1004" s="177"/>
      <c r="BX1004" s="177"/>
      <c r="BY1004" s="177"/>
      <c r="BZ1004" s="177"/>
      <c r="CA1004" s="177"/>
    </row>
    <row r="1005" spans="1:79" ht="63" x14ac:dyDescent="0.25">
      <c r="A1005" s="171" t="s">
        <v>901</v>
      </c>
      <c r="B1005" s="86" t="s">
        <v>153</v>
      </c>
      <c r="C1005" s="171" t="s">
        <v>2738</v>
      </c>
      <c r="D1005" s="87">
        <v>121.83571999999999</v>
      </c>
      <c r="E1005" s="66">
        <v>0</v>
      </c>
      <c r="F1005" s="66">
        <v>121.83572000000001</v>
      </c>
      <c r="G1005" s="177">
        <v>0</v>
      </c>
      <c r="H1005" s="66">
        <v>0</v>
      </c>
      <c r="I1005" s="177">
        <v>0</v>
      </c>
      <c r="J1005" s="66">
        <v>0</v>
      </c>
      <c r="K1005" s="66">
        <v>0</v>
      </c>
      <c r="L1005" s="66">
        <v>0</v>
      </c>
      <c r="M1005" s="66">
        <v>0</v>
      </c>
      <c r="N1005" s="66">
        <v>0</v>
      </c>
      <c r="O1005" s="66">
        <v>0</v>
      </c>
      <c r="P1005" s="66">
        <v>0</v>
      </c>
      <c r="Q1005" s="66">
        <v>0</v>
      </c>
      <c r="R1005" s="66">
        <v>0</v>
      </c>
      <c r="S1005" s="66">
        <v>0</v>
      </c>
      <c r="T1005" s="66">
        <v>0</v>
      </c>
      <c r="U1005" s="66">
        <v>0</v>
      </c>
      <c r="V1005" s="66">
        <v>0</v>
      </c>
      <c r="W1005" s="66">
        <v>0</v>
      </c>
      <c r="X1005" s="66">
        <v>0</v>
      </c>
      <c r="Y1005" s="66">
        <v>0</v>
      </c>
      <c r="Z1005" s="66">
        <v>0</v>
      </c>
      <c r="AA1005" s="66">
        <v>0</v>
      </c>
      <c r="AB1005" s="66">
        <v>0</v>
      </c>
      <c r="AC1005" s="66">
        <v>0</v>
      </c>
      <c r="AD1005" s="66">
        <v>0</v>
      </c>
      <c r="AE1005" s="66">
        <v>0</v>
      </c>
      <c r="AF1005" s="66">
        <v>0</v>
      </c>
      <c r="AG1005" s="66">
        <v>0</v>
      </c>
      <c r="AH1005" s="66">
        <v>121.83572000000001</v>
      </c>
      <c r="AI1005" s="177">
        <v>0</v>
      </c>
      <c r="AJ1005" s="177"/>
      <c r="AK1005" s="177">
        <v>0</v>
      </c>
      <c r="AL1005" s="177"/>
      <c r="AM1005" s="177"/>
      <c r="AN1005" s="177"/>
      <c r="AO1005" s="66">
        <v>0</v>
      </c>
      <c r="AP1005" s="66">
        <v>0</v>
      </c>
      <c r="AQ1005" s="177"/>
      <c r="AR1005" s="66">
        <v>0</v>
      </c>
      <c r="AS1005" s="177"/>
      <c r="AT1005" s="177"/>
      <c r="AU1005" s="177"/>
      <c r="AV1005" s="66">
        <v>0</v>
      </c>
      <c r="AW1005" s="87">
        <v>0</v>
      </c>
      <c r="AX1005" s="177"/>
      <c r="AY1005" s="87">
        <v>0</v>
      </c>
      <c r="AZ1005" s="177"/>
      <c r="BA1005" s="177"/>
      <c r="BB1005" s="177"/>
      <c r="BC1005" s="66">
        <v>0</v>
      </c>
      <c r="BD1005" s="87">
        <v>0</v>
      </c>
      <c r="BE1005" s="177"/>
      <c r="BF1005" s="87">
        <v>0</v>
      </c>
      <c r="BG1005" s="177"/>
      <c r="BH1005" s="177"/>
      <c r="BI1005" s="177"/>
      <c r="BJ1005" s="66">
        <v>0</v>
      </c>
      <c r="BK1005" s="87">
        <v>0</v>
      </c>
      <c r="BL1005" s="177"/>
      <c r="BM1005" s="87">
        <v>0</v>
      </c>
      <c r="BN1005" s="177"/>
      <c r="BO1005" s="177"/>
      <c r="BP1005" s="177"/>
      <c r="BQ1005" s="177"/>
      <c r="BR1005" s="177"/>
      <c r="BS1005" s="177"/>
      <c r="BT1005" s="177"/>
      <c r="BU1005" s="177"/>
      <c r="BV1005" s="177"/>
      <c r="BW1005" s="177"/>
      <c r="BX1005" s="177"/>
      <c r="BY1005" s="177"/>
      <c r="BZ1005" s="177"/>
      <c r="CA1005" s="177"/>
    </row>
    <row r="1006" spans="1:79" ht="126" x14ac:dyDescent="0.25">
      <c r="A1006" s="171" t="s">
        <v>901</v>
      </c>
      <c r="B1006" s="86" t="s">
        <v>154</v>
      </c>
      <c r="C1006" s="171" t="s">
        <v>2739</v>
      </c>
      <c r="D1006" s="87">
        <v>17.28715</v>
      </c>
      <c r="E1006" s="66">
        <v>0</v>
      </c>
      <c r="F1006" s="66">
        <v>0</v>
      </c>
      <c r="G1006" s="177">
        <v>0</v>
      </c>
      <c r="H1006" s="66">
        <v>0</v>
      </c>
      <c r="I1006" s="177">
        <v>0</v>
      </c>
      <c r="J1006" s="66">
        <v>0</v>
      </c>
      <c r="K1006" s="66">
        <v>0</v>
      </c>
      <c r="L1006" s="66">
        <v>0</v>
      </c>
      <c r="M1006" s="66">
        <v>0</v>
      </c>
      <c r="N1006" s="66">
        <v>0</v>
      </c>
      <c r="O1006" s="66">
        <v>0</v>
      </c>
      <c r="P1006" s="66">
        <v>0</v>
      </c>
      <c r="Q1006" s="66">
        <v>0</v>
      </c>
      <c r="R1006" s="66">
        <v>0</v>
      </c>
      <c r="S1006" s="66">
        <v>0</v>
      </c>
      <c r="T1006" s="66">
        <v>0</v>
      </c>
      <c r="U1006" s="66">
        <v>0</v>
      </c>
      <c r="V1006" s="66">
        <v>0</v>
      </c>
      <c r="W1006" s="66">
        <v>0</v>
      </c>
      <c r="X1006" s="66">
        <v>0</v>
      </c>
      <c r="Y1006" s="66">
        <v>0</v>
      </c>
      <c r="Z1006" s="66">
        <v>0</v>
      </c>
      <c r="AA1006" s="66">
        <v>0</v>
      </c>
      <c r="AB1006" s="66">
        <v>0</v>
      </c>
      <c r="AC1006" s="66">
        <v>0</v>
      </c>
      <c r="AD1006" s="66">
        <v>0</v>
      </c>
      <c r="AE1006" s="66">
        <v>0</v>
      </c>
      <c r="AF1006" s="66">
        <v>0</v>
      </c>
      <c r="AG1006" s="66">
        <v>0</v>
      </c>
      <c r="AH1006" s="66">
        <v>0</v>
      </c>
      <c r="AI1006" s="177">
        <v>0</v>
      </c>
      <c r="AJ1006" s="177"/>
      <c r="AK1006" s="177">
        <v>0</v>
      </c>
      <c r="AL1006" s="177"/>
      <c r="AM1006" s="177"/>
      <c r="AN1006" s="177"/>
      <c r="AO1006" s="66">
        <v>14.123029189999999</v>
      </c>
      <c r="AP1006" s="66">
        <v>1.26</v>
      </c>
      <c r="AQ1006" s="177"/>
      <c r="AR1006" s="66">
        <v>0.8929999999999999</v>
      </c>
      <c r="AS1006" s="177"/>
      <c r="AT1006" s="177"/>
      <c r="AU1006" s="177"/>
      <c r="AV1006" s="66">
        <v>0</v>
      </c>
      <c r="AW1006" s="87">
        <v>0</v>
      </c>
      <c r="AX1006" s="177"/>
      <c r="AY1006" s="87">
        <v>0</v>
      </c>
      <c r="AZ1006" s="177"/>
      <c r="BA1006" s="177"/>
      <c r="BB1006" s="177"/>
      <c r="BC1006" s="66">
        <v>0</v>
      </c>
      <c r="BD1006" s="87">
        <v>0</v>
      </c>
      <c r="BE1006" s="177"/>
      <c r="BF1006" s="87">
        <v>0</v>
      </c>
      <c r="BG1006" s="177"/>
      <c r="BH1006" s="177"/>
      <c r="BI1006" s="177"/>
      <c r="BJ1006" s="66">
        <v>14.123029189999999</v>
      </c>
      <c r="BK1006" s="87">
        <v>1.26</v>
      </c>
      <c r="BL1006" s="177"/>
      <c r="BM1006" s="87">
        <v>0.8929999999999999</v>
      </c>
      <c r="BN1006" s="177"/>
      <c r="BO1006" s="177"/>
      <c r="BP1006" s="177"/>
      <c r="BQ1006" s="177"/>
      <c r="BR1006" s="177"/>
      <c r="BS1006" s="177"/>
      <c r="BT1006" s="177"/>
      <c r="BU1006" s="177"/>
      <c r="BV1006" s="177"/>
      <c r="BW1006" s="177"/>
      <c r="BX1006" s="177"/>
      <c r="BY1006" s="177"/>
      <c r="BZ1006" s="177"/>
      <c r="CA1006" s="177"/>
    </row>
    <row r="1007" spans="1:79" ht="94.5" x14ac:dyDescent="0.25">
      <c r="A1007" s="171" t="s">
        <v>901</v>
      </c>
      <c r="B1007" s="86" t="s">
        <v>1859</v>
      </c>
      <c r="C1007" s="171" t="s">
        <v>2740</v>
      </c>
      <c r="D1007" s="87">
        <v>81.678169999999994</v>
      </c>
      <c r="E1007" s="66">
        <v>0</v>
      </c>
      <c r="F1007" s="66">
        <v>0</v>
      </c>
      <c r="G1007" s="177">
        <v>0</v>
      </c>
      <c r="H1007" s="66">
        <v>0</v>
      </c>
      <c r="I1007" s="177">
        <v>0</v>
      </c>
      <c r="J1007" s="66">
        <v>0</v>
      </c>
      <c r="K1007" s="66">
        <v>0</v>
      </c>
      <c r="L1007" s="66">
        <v>0</v>
      </c>
      <c r="M1007" s="66">
        <v>0</v>
      </c>
      <c r="N1007" s="66">
        <v>0</v>
      </c>
      <c r="O1007" s="66">
        <v>0</v>
      </c>
      <c r="P1007" s="66">
        <v>0</v>
      </c>
      <c r="Q1007" s="66">
        <v>0</v>
      </c>
      <c r="R1007" s="66">
        <v>0</v>
      </c>
      <c r="S1007" s="66">
        <v>0</v>
      </c>
      <c r="T1007" s="66">
        <v>0</v>
      </c>
      <c r="U1007" s="66">
        <v>0</v>
      </c>
      <c r="V1007" s="66">
        <v>0</v>
      </c>
      <c r="W1007" s="66">
        <v>0</v>
      </c>
      <c r="X1007" s="66">
        <v>0</v>
      </c>
      <c r="Y1007" s="66">
        <v>0</v>
      </c>
      <c r="Z1007" s="66">
        <v>0</v>
      </c>
      <c r="AA1007" s="66">
        <v>0</v>
      </c>
      <c r="AB1007" s="66">
        <v>0</v>
      </c>
      <c r="AC1007" s="66">
        <v>0</v>
      </c>
      <c r="AD1007" s="66">
        <v>0</v>
      </c>
      <c r="AE1007" s="66">
        <v>0</v>
      </c>
      <c r="AF1007" s="66">
        <v>0</v>
      </c>
      <c r="AG1007" s="66">
        <v>0</v>
      </c>
      <c r="AH1007" s="66"/>
      <c r="AI1007" s="177">
        <v>0</v>
      </c>
      <c r="AJ1007" s="177"/>
      <c r="AK1007" s="177">
        <v>0</v>
      </c>
      <c r="AL1007" s="177"/>
      <c r="AM1007" s="177"/>
      <c r="AN1007" s="177"/>
      <c r="AO1007" s="66">
        <v>0</v>
      </c>
      <c r="AP1007" s="66">
        <v>0</v>
      </c>
      <c r="AQ1007" s="177"/>
      <c r="AR1007" s="66">
        <v>0</v>
      </c>
      <c r="AS1007" s="177"/>
      <c r="AT1007" s="177"/>
      <c r="AU1007" s="177"/>
      <c r="AV1007" s="66"/>
      <c r="AW1007" s="87">
        <v>0</v>
      </c>
      <c r="AX1007" s="177"/>
      <c r="AY1007" s="87">
        <v>0</v>
      </c>
      <c r="AZ1007" s="177"/>
      <c r="BA1007" s="177"/>
      <c r="BB1007" s="177"/>
      <c r="BC1007" s="66"/>
      <c r="BD1007" s="87">
        <v>0</v>
      </c>
      <c r="BE1007" s="177"/>
      <c r="BF1007" s="87">
        <v>0</v>
      </c>
      <c r="BG1007" s="177"/>
      <c r="BH1007" s="177"/>
      <c r="BI1007" s="177"/>
      <c r="BJ1007" s="66">
        <v>0</v>
      </c>
      <c r="BK1007" s="87">
        <v>0</v>
      </c>
      <c r="BL1007" s="177"/>
      <c r="BM1007" s="87">
        <v>0</v>
      </c>
      <c r="BN1007" s="177"/>
      <c r="BO1007" s="177"/>
      <c r="BP1007" s="177"/>
      <c r="BQ1007" s="177"/>
      <c r="BR1007" s="177"/>
      <c r="BS1007" s="177"/>
      <c r="BT1007" s="177"/>
      <c r="BU1007" s="177"/>
      <c r="BV1007" s="177"/>
      <c r="BW1007" s="177"/>
      <c r="BX1007" s="177"/>
      <c r="BY1007" s="177"/>
      <c r="BZ1007" s="177"/>
      <c r="CA1007" s="177"/>
    </row>
    <row r="1008" spans="1:79" ht="94.5" x14ac:dyDescent="0.25">
      <c r="A1008" s="171" t="s">
        <v>901</v>
      </c>
      <c r="B1008" s="86" t="s">
        <v>1860</v>
      </c>
      <c r="C1008" s="171" t="s">
        <v>2741</v>
      </c>
      <c r="D1008" s="87">
        <v>1.67933</v>
      </c>
      <c r="E1008" s="66">
        <v>0</v>
      </c>
      <c r="F1008" s="66">
        <v>1.67933</v>
      </c>
      <c r="G1008" s="177">
        <v>0.25</v>
      </c>
      <c r="H1008" s="66">
        <v>0</v>
      </c>
      <c r="I1008" s="177">
        <v>0.15</v>
      </c>
      <c r="J1008" s="66">
        <v>0</v>
      </c>
      <c r="K1008" s="66">
        <v>0</v>
      </c>
      <c r="L1008" s="66">
        <v>0</v>
      </c>
      <c r="M1008" s="66">
        <v>0</v>
      </c>
      <c r="N1008" s="66">
        <v>0</v>
      </c>
      <c r="O1008" s="66">
        <v>0</v>
      </c>
      <c r="P1008" s="66">
        <v>0</v>
      </c>
      <c r="Q1008" s="66">
        <v>0</v>
      </c>
      <c r="R1008" s="66">
        <v>0</v>
      </c>
      <c r="S1008" s="66">
        <v>0</v>
      </c>
      <c r="T1008" s="66">
        <v>0</v>
      </c>
      <c r="U1008" s="66">
        <v>0</v>
      </c>
      <c r="V1008" s="66">
        <v>0</v>
      </c>
      <c r="W1008" s="66">
        <v>0</v>
      </c>
      <c r="X1008" s="66">
        <v>0</v>
      </c>
      <c r="Y1008" s="66">
        <v>0</v>
      </c>
      <c r="Z1008" s="66">
        <v>0</v>
      </c>
      <c r="AA1008" s="66">
        <v>0</v>
      </c>
      <c r="AB1008" s="66">
        <v>0</v>
      </c>
      <c r="AC1008" s="66">
        <v>0</v>
      </c>
      <c r="AD1008" s="66">
        <v>0</v>
      </c>
      <c r="AE1008" s="66">
        <v>0</v>
      </c>
      <c r="AF1008" s="66">
        <v>0</v>
      </c>
      <c r="AG1008" s="66">
        <v>0</v>
      </c>
      <c r="AH1008" s="66">
        <v>1.67933</v>
      </c>
      <c r="AI1008" s="177">
        <v>0.25</v>
      </c>
      <c r="AJ1008" s="177"/>
      <c r="AK1008" s="177">
        <v>0.15</v>
      </c>
      <c r="AL1008" s="177"/>
      <c r="AM1008" s="177"/>
      <c r="AN1008" s="177"/>
      <c r="AO1008" s="66">
        <v>1.7168759499999999</v>
      </c>
      <c r="AP1008" s="66">
        <v>0.25</v>
      </c>
      <c r="AQ1008" s="177"/>
      <c r="AR1008" s="66">
        <v>0.11199999999999999</v>
      </c>
      <c r="AS1008" s="177"/>
      <c r="AT1008" s="177"/>
      <c r="AU1008" s="177"/>
      <c r="AV1008" s="66">
        <v>0</v>
      </c>
      <c r="AW1008" s="87">
        <v>0</v>
      </c>
      <c r="AX1008" s="177"/>
      <c r="AY1008" s="87">
        <v>0</v>
      </c>
      <c r="AZ1008" s="177"/>
      <c r="BA1008" s="177"/>
      <c r="BB1008" s="177"/>
      <c r="BC1008" s="66">
        <v>1.7168759499999999</v>
      </c>
      <c r="BD1008" s="87">
        <v>0.25</v>
      </c>
      <c r="BE1008" s="177"/>
      <c r="BF1008" s="87">
        <v>0.11199999999999999</v>
      </c>
      <c r="BG1008" s="177"/>
      <c r="BH1008" s="177"/>
      <c r="BI1008" s="177"/>
      <c r="BJ1008" s="66">
        <v>0</v>
      </c>
      <c r="BK1008" s="87">
        <v>0</v>
      </c>
      <c r="BL1008" s="177"/>
      <c r="BM1008" s="87">
        <v>0</v>
      </c>
      <c r="BN1008" s="177"/>
      <c r="BO1008" s="177"/>
      <c r="BP1008" s="177"/>
      <c r="BQ1008" s="177"/>
      <c r="BR1008" s="177"/>
      <c r="BS1008" s="177"/>
      <c r="BT1008" s="177"/>
      <c r="BU1008" s="177"/>
      <c r="BV1008" s="177"/>
      <c r="BW1008" s="177"/>
      <c r="BX1008" s="177"/>
      <c r="BY1008" s="177"/>
      <c r="BZ1008" s="177"/>
      <c r="CA1008" s="177"/>
    </row>
    <row r="1009" spans="1:79" ht="63" x14ac:dyDescent="0.25">
      <c r="A1009" s="171" t="s">
        <v>901</v>
      </c>
      <c r="B1009" s="86" t="s">
        <v>402</v>
      </c>
      <c r="C1009" s="171" t="s">
        <v>2742</v>
      </c>
      <c r="D1009" s="87">
        <v>15.24719</v>
      </c>
      <c r="E1009" s="66">
        <v>0</v>
      </c>
      <c r="F1009" s="66">
        <v>15.247190000000002</v>
      </c>
      <c r="G1009" s="177">
        <v>2</v>
      </c>
      <c r="H1009" s="66">
        <v>0</v>
      </c>
      <c r="I1009" s="177">
        <v>1.2</v>
      </c>
      <c r="J1009" s="66">
        <v>0</v>
      </c>
      <c r="K1009" s="66">
        <v>0</v>
      </c>
      <c r="L1009" s="66">
        <v>0</v>
      </c>
      <c r="M1009" s="66">
        <v>0</v>
      </c>
      <c r="N1009" s="66">
        <v>0</v>
      </c>
      <c r="O1009" s="66">
        <v>0</v>
      </c>
      <c r="P1009" s="66">
        <v>0</v>
      </c>
      <c r="Q1009" s="66">
        <v>0</v>
      </c>
      <c r="R1009" s="66">
        <v>0</v>
      </c>
      <c r="S1009" s="66">
        <v>0</v>
      </c>
      <c r="T1009" s="66">
        <v>0</v>
      </c>
      <c r="U1009" s="66">
        <v>0</v>
      </c>
      <c r="V1009" s="66">
        <v>0</v>
      </c>
      <c r="W1009" s="66">
        <v>0</v>
      </c>
      <c r="X1009" s="66">
        <v>0</v>
      </c>
      <c r="Y1009" s="66">
        <v>0</v>
      </c>
      <c r="Z1009" s="66">
        <v>0</v>
      </c>
      <c r="AA1009" s="66">
        <v>0</v>
      </c>
      <c r="AB1009" s="66">
        <v>0</v>
      </c>
      <c r="AC1009" s="66">
        <v>0</v>
      </c>
      <c r="AD1009" s="66">
        <v>0</v>
      </c>
      <c r="AE1009" s="66">
        <v>0</v>
      </c>
      <c r="AF1009" s="66">
        <v>0</v>
      </c>
      <c r="AG1009" s="66">
        <v>0</v>
      </c>
      <c r="AH1009" s="66">
        <v>15.247190000000002</v>
      </c>
      <c r="AI1009" s="177">
        <v>2</v>
      </c>
      <c r="AJ1009" s="177"/>
      <c r="AK1009" s="177">
        <v>1.2</v>
      </c>
      <c r="AL1009" s="177"/>
      <c r="AM1009" s="177"/>
      <c r="AN1009" s="177"/>
      <c r="AO1009" s="66">
        <v>0</v>
      </c>
      <c r="AP1009" s="66">
        <v>0</v>
      </c>
      <c r="AQ1009" s="177"/>
      <c r="AR1009" s="66">
        <v>0</v>
      </c>
      <c r="AS1009" s="177"/>
      <c r="AT1009" s="177"/>
      <c r="AU1009" s="177"/>
      <c r="AV1009" s="66">
        <v>0</v>
      </c>
      <c r="AW1009" s="87">
        <v>0</v>
      </c>
      <c r="AX1009" s="177"/>
      <c r="AY1009" s="87">
        <v>0</v>
      </c>
      <c r="AZ1009" s="177"/>
      <c r="BA1009" s="177"/>
      <c r="BB1009" s="177"/>
      <c r="BC1009" s="66">
        <v>0</v>
      </c>
      <c r="BD1009" s="87">
        <v>0</v>
      </c>
      <c r="BE1009" s="177"/>
      <c r="BF1009" s="87">
        <v>0</v>
      </c>
      <c r="BG1009" s="177"/>
      <c r="BH1009" s="177"/>
      <c r="BI1009" s="177"/>
      <c r="BJ1009" s="66">
        <v>0</v>
      </c>
      <c r="BK1009" s="87">
        <v>0</v>
      </c>
      <c r="BL1009" s="177"/>
      <c r="BM1009" s="87">
        <v>0</v>
      </c>
      <c r="BN1009" s="177"/>
      <c r="BO1009" s="177"/>
      <c r="BP1009" s="177"/>
      <c r="BQ1009" s="177"/>
      <c r="BR1009" s="177"/>
      <c r="BS1009" s="177"/>
      <c r="BT1009" s="177"/>
      <c r="BU1009" s="177"/>
      <c r="BV1009" s="177"/>
      <c r="BW1009" s="177"/>
      <c r="BX1009" s="177"/>
      <c r="BY1009" s="177"/>
      <c r="BZ1009" s="177"/>
      <c r="CA1009" s="177"/>
    </row>
    <row r="1010" spans="1:79" ht="141.75" x14ac:dyDescent="0.25">
      <c r="A1010" s="171" t="s">
        <v>901</v>
      </c>
      <c r="B1010" s="86" t="s">
        <v>1861</v>
      </c>
      <c r="C1010" s="171" t="s">
        <v>155</v>
      </c>
      <c r="D1010" s="87">
        <v>3.9433400000000001</v>
      </c>
      <c r="E1010" s="66">
        <v>0</v>
      </c>
      <c r="F1010" s="66">
        <v>3.9433399999999996</v>
      </c>
      <c r="G1010" s="177">
        <v>0</v>
      </c>
      <c r="H1010" s="66">
        <v>0</v>
      </c>
      <c r="I1010" s="177">
        <v>0.94</v>
      </c>
      <c r="J1010" s="66">
        <v>0</v>
      </c>
      <c r="K1010" s="66">
        <v>0</v>
      </c>
      <c r="L1010" s="66">
        <v>0</v>
      </c>
      <c r="M1010" s="66">
        <v>0</v>
      </c>
      <c r="N1010" s="66">
        <v>0</v>
      </c>
      <c r="O1010" s="66">
        <v>0</v>
      </c>
      <c r="P1010" s="66">
        <v>0</v>
      </c>
      <c r="Q1010" s="66">
        <v>0</v>
      </c>
      <c r="R1010" s="66">
        <v>0</v>
      </c>
      <c r="S1010" s="66">
        <v>0</v>
      </c>
      <c r="T1010" s="66">
        <v>0</v>
      </c>
      <c r="U1010" s="66">
        <v>0</v>
      </c>
      <c r="V1010" s="66">
        <v>0</v>
      </c>
      <c r="W1010" s="66">
        <v>0</v>
      </c>
      <c r="X1010" s="66">
        <v>0</v>
      </c>
      <c r="Y1010" s="66">
        <v>0</v>
      </c>
      <c r="Z1010" s="66">
        <v>0</v>
      </c>
      <c r="AA1010" s="66">
        <v>0</v>
      </c>
      <c r="AB1010" s="66">
        <v>0</v>
      </c>
      <c r="AC1010" s="66">
        <v>0</v>
      </c>
      <c r="AD1010" s="66">
        <v>0</v>
      </c>
      <c r="AE1010" s="66">
        <v>0</v>
      </c>
      <c r="AF1010" s="66">
        <v>0</v>
      </c>
      <c r="AG1010" s="66">
        <v>0</v>
      </c>
      <c r="AH1010" s="66">
        <v>3.9433399999999996</v>
      </c>
      <c r="AI1010" s="177">
        <v>0</v>
      </c>
      <c r="AJ1010" s="177"/>
      <c r="AK1010" s="177">
        <v>0.94</v>
      </c>
      <c r="AL1010" s="177"/>
      <c r="AM1010" s="177"/>
      <c r="AN1010" s="177"/>
      <c r="AO1010" s="66">
        <v>0</v>
      </c>
      <c r="AP1010" s="66">
        <v>0</v>
      </c>
      <c r="AQ1010" s="177"/>
      <c r="AR1010" s="66">
        <v>0</v>
      </c>
      <c r="AS1010" s="177"/>
      <c r="AT1010" s="177"/>
      <c r="AU1010" s="177"/>
      <c r="AV1010" s="66">
        <v>0</v>
      </c>
      <c r="AW1010" s="87">
        <v>0</v>
      </c>
      <c r="AX1010" s="177"/>
      <c r="AY1010" s="87">
        <v>0</v>
      </c>
      <c r="AZ1010" s="177"/>
      <c r="BA1010" s="177"/>
      <c r="BB1010" s="177"/>
      <c r="BC1010" s="66">
        <v>0</v>
      </c>
      <c r="BD1010" s="87">
        <v>0</v>
      </c>
      <c r="BE1010" s="177"/>
      <c r="BF1010" s="87">
        <v>0</v>
      </c>
      <c r="BG1010" s="177"/>
      <c r="BH1010" s="177"/>
      <c r="BI1010" s="177"/>
      <c r="BJ1010" s="66">
        <v>0</v>
      </c>
      <c r="BK1010" s="87">
        <v>0</v>
      </c>
      <c r="BL1010" s="177"/>
      <c r="BM1010" s="87">
        <v>0</v>
      </c>
      <c r="BN1010" s="177"/>
      <c r="BO1010" s="177"/>
      <c r="BP1010" s="177"/>
      <c r="BQ1010" s="177"/>
      <c r="BR1010" s="177"/>
      <c r="BS1010" s="177"/>
      <c r="BT1010" s="177"/>
      <c r="BU1010" s="177"/>
      <c r="BV1010" s="177"/>
      <c r="BW1010" s="177"/>
      <c r="BX1010" s="177"/>
      <c r="BY1010" s="177"/>
      <c r="BZ1010" s="177"/>
      <c r="CA1010" s="177"/>
    </row>
    <row r="1011" spans="1:79" ht="63" x14ac:dyDescent="0.25">
      <c r="A1011" s="171" t="s">
        <v>901</v>
      </c>
      <c r="B1011" s="86" t="s">
        <v>156</v>
      </c>
      <c r="C1011" s="171" t="s">
        <v>2743</v>
      </c>
      <c r="D1011" s="87">
        <v>10.35497</v>
      </c>
      <c r="E1011" s="66">
        <v>0</v>
      </c>
      <c r="F1011" s="66">
        <v>10.35497</v>
      </c>
      <c r="G1011" s="177">
        <v>1.26</v>
      </c>
      <c r="H1011" s="66">
        <v>0</v>
      </c>
      <c r="I1011" s="177">
        <v>0.12</v>
      </c>
      <c r="J1011" s="66">
        <v>0</v>
      </c>
      <c r="K1011" s="66">
        <v>0</v>
      </c>
      <c r="L1011" s="66">
        <v>0</v>
      </c>
      <c r="M1011" s="66">
        <v>0</v>
      </c>
      <c r="N1011" s="66">
        <v>0</v>
      </c>
      <c r="O1011" s="66">
        <v>0</v>
      </c>
      <c r="P1011" s="66">
        <v>0</v>
      </c>
      <c r="Q1011" s="66">
        <v>0</v>
      </c>
      <c r="R1011" s="66">
        <v>0</v>
      </c>
      <c r="S1011" s="66">
        <v>0</v>
      </c>
      <c r="T1011" s="66">
        <v>0</v>
      </c>
      <c r="U1011" s="66">
        <v>0</v>
      </c>
      <c r="V1011" s="66">
        <v>0</v>
      </c>
      <c r="W1011" s="66">
        <v>0</v>
      </c>
      <c r="X1011" s="66">
        <v>0</v>
      </c>
      <c r="Y1011" s="66">
        <v>0</v>
      </c>
      <c r="Z1011" s="66">
        <v>0</v>
      </c>
      <c r="AA1011" s="66">
        <v>0</v>
      </c>
      <c r="AB1011" s="66">
        <v>0</v>
      </c>
      <c r="AC1011" s="66">
        <v>0</v>
      </c>
      <c r="AD1011" s="66">
        <v>0</v>
      </c>
      <c r="AE1011" s="66">
        <v>0</v>
      </c>
      <c r="AF1011" s="66">
        <v>0</v>
      </c>
      <c r="AG1011" s="66">
        <v>0</v>
      </c>
      <c r="AH1011" s="66">
        <v>10.35497</v>
      </c>
      <c r="AI1011" s="177">
        <v>1.26</v>
      </c>
      <c r="AJ1011" s="177"/>
      <c r="AK1011" s="177">
        <v>0.12</v>
      </c>
      <c r="AL1011" s="177"/>
      <c r="AM1011" s="177"/>
      <c r="AN1011" s="177"/>
      <c r="AO1011" s="66">
        <v>0</v>
      </c>
      <c r="AP1011" s="66">
        <v>0</v>
      </c>
      <c r="AQ1011" s="177"/>
      <c r="AR1011" s="66">
        <v>0</v>
      </c>
      <c r="AS1011" s="177"/>
      <c r="AT1011" s="177"/>
      <c r="AU1011" s="177"/>
      <c r="AV1011" s="66">
        <v>0</v>
      </c>
      <c r="AW1011" s="87">
        <v>0</v>
      </c>
      <c r="AX1011" s="177"/>
      <c r="AY1011" s="87">
        <v>0</v>
      </c>
      <c r="AZ1011" s="177"/>
      <c r="BA1011" s="177"/>
      <c r="BB1011" s="177"/>
      <c r="BC1011" s="66">
        <v>0</v>
      </c>
      <c r="BD1011" s="87">
        <v>0</v>
      </c>
      <c r="BE1011" s="177"/>
      <c r="BF1011" s="87">
        <v>0</v>
      </c>
      <c r="BG1011" s="177"/>
      <c r="BH1011" s="177"/>
      <c r="BI1011" s="177"/>
      <c r="BJ1011" s="66">
        <v>0</v>
      </c>
      <c r="BK1011" s="87">
        <v>0</v>
      </c>
      <c r="BL1011" s="177"/>
      <c r="BM1011" s="87">
        <v>0</v>
      </c>
      <c r="BN1011" s="177"/>
      <c r="BO1011" s="177"/>
      <c r="BP1011" s="177"/>
      <c r="BQ1011" s="177"/>
      <c r="BR1011" s="177"/>
      <c r="BS1011" s="177"/>
      <c r="BT1011" s="177"/>
      <c r="BU1011" s="177"/>
      <c r="BV1011" s="177"/>
      <c r="BW1011" s="177"/>
      <c r="BX1011" s="177"/>
      <c r="BY1011" s="177"/>
      <c r="BZ1011" s="177"/>
      <c r="CA1011" s="177"/>
    </row>
    <row r="1012" spans="1:79" ht="78.75" x14ac:dyDescent="0.25">
      <c r="A1012" s="171" t="s">
        <v>901</v>
      </c>
      <c r="B1012" s="86" t="s">
        <v>416</v>
      </c>
      <c r="C1012" s="171" t="s">
        <v>2744</v>
      </c>
      <c r="D1012" s="87">
        <v>6.7438400000000005</v>
      </c>
      <c r="E1012" s="66">
        <v>0</v>
      </c>
      <c r="F1012" s="66">
        <v>0</v>
      </c>
      <c r="G1012" s="177">
        <v>0</v>
      </c>
      <c r="H1012" s="66">
        <v>0</v>
      </c>
      <c r="I1012" s="177">
        <v>0</v>
      </c>
      <c r="J1012" s="66">
        <v>0</v>
      </c>
      <c r="K1012" s="66">
        <v>0</v>
      </c>
      <c r="L1012" s="66">
        <v>0</v>
      </c>
      <c r="M1012" s="66">
        <v>0</v>
      </c>
      <c r="N1012" s="66">
        <v>0</v>
      </c>
      <c r="O1012" s="66">
        <v>0</v>
      </c>
      <c r="P1012" s="66">
        <v>0</v>
      </c>
      <c r="Q1012" s="66">
        <v>0</v>
      </c>
      <c r="R1012" s="66">
        <v>0</v>
      </c>
      <c r="S1012" s="66">
        <v>0</v>
      </c>
      <c r="T1012" s="66">
        <v>0</v>
      </c>
      <c r="U1012" s="66">
        <v>0</v>
      </c>
      <c r="V1012" s="66">
        <v>0</v>
      </c>
      <c r="W1012" s="66">
        <v>0</v>
      </c>
      <c r="X1012" s="66">
        <v>0</v>
      </c>
      <c r="Y1012" s="66">
        <v>0</v>
      </c>
      <c r="Z1012" s="66">
        <v>0</v>
      </c>
      <c r="AA1012" s="66">
        <v>0</v>
      </c>
      <c r="AB1012" s="66">
        <v>0</v>
      </c>
      <c r="AC1012" s="66">
        <v>0</v>
      </c>
      <c r="AD1012" s="66">
        <v>0</v>
      </c>
      <c r="AE1012" s="66">
        <v>0</v>
      </c>
      <c r="AF1012" s="66">
        <v>0</v>
      </c>
      <c r="AG1012" s="66">
        <v>0</v>
      </c>
      <c r="AH1012" s="66">
        <v>0</v>
      </c>
      <c r="AI1012" s="177">
        <v>0</v>
      </c>
      <c r="AJ1012" s="177"/>
      <c r="AK1012" s="177">
        <v>0</v>
      </c>
      <c r="AL1012" s="177"/>
      <c r="AM1012" s="177"/>
      <c r="AN1012" s="177"/>
      <c r="AO1012" s="66">
        <v>8.9697644299999997</v>
      </c>
      <c r="AP1012" s="66">
        <v>0.5</v>
      </c>
      <c r="AQ1012" s="177"/>
      <c r="AR1012" s="66">
        <v>0.18539600000000001</v>
      </c>
      <c r="AS1012" s="177"/>
      <c r="AT1012" s="177"/>
      <c r="AU1012" s="177"/>
      <c r="AV1012" s="66">
        <v>0</v>
      </c>
      <c r="AW1012" s="87">
        <v>0</v>
      </c>
      <c r="AX1012" s="177"/>
      <c r="AY1012" s="87">
        <v>0</v>
      </c>
      <c r="AZ1012" s="177"/>
      <c r="BA1012" s="177"/>
      <c r="BB1012" s="177"/>
      <c r="BC1012" s="66">
        <v>0</v>
      </c>
      <c r="BD1012" s="87">
        <v>0</v>
      </c>
      <c r="BE1012" s="177"/>
      <c r="BF1012" s="87">
        <v>0</v>
      </c>
      <c r="BG1012" s="177"/>
      <c r="BH1012" s="177"/>
      <c r="BI1012" s="177"/>
      <c r="BJ1012" s="66">
        <v>8.9697644299999997</v>
      </c>
      <c r="BK1012" s="87">
        <v>0.5</v>
      </c>
      <c r="BL1012" s="177"/>
      <c r="BM1012" s="87">
        <v>0.18539600000000001</v>
      </c>
      <c r="BN1012" s="177"/>
      <c r="BO1012" s="177"/>
      <c r="BP1012" s="177"/>
      <c r="BQ1012" s="177"/>
      <c r="BR1012" s="177"/>
      <c r="BS1012" s="177"/>
      <c r="BT1012" s="177"/>
      <c r="BU1012" s="177"/>
      <c r="BV1012" s="177"/>
      <c r="BW1012" s="177"/>
      <c r="BX1012" s="177"/>
      <c r="BY1012" s="177"/>
      <c r="BZ1012" s="177"/>
      <c r="CA1012" s="177"/>
    </row>
    <row r="1013" spans="1:79" ht="110.25" x14ac:dyDescent="0.25">
      <c r="A1013" s="171" t="s">
        <v>901</v>
      </c>
      <c r="B1013" s="86" t="s">
        <v>860</v>
      </c>
      <c r="C1013" s="171" t="s">
        <v>2745</v>
      </c>
      <c r="D1013" s="87">
        <v>8.4009999999999998</v>
      </c>
      <c r="E1013" s="66">
        <v>0</v>
      </c>
      <c r="F1013" s="66">
        <v>8.4009999999999998</v>
      </c>
      <c r="G1013" s="177">
        <v>0.8</v>
      </c>
      <c r="H1013" s="66">
        <v>0</v>
      </c>
      <c r="I1013" s="177">
        <v>0.32</v>
      </c>
      <c r="J1013" s="66">
        <v>0</v>
      </c>
      <c r="K1013" s="66">
        <v>0</v>
      </c>
      <c r="L1013" s="66">
        <v>0</v>
      </c>
      <c r="M1013" s="66">
        <v>0</v>
      </c>
      <c r="N1013" s="66">
        <v>0</v>
      </c>
      <c r="O1013" s="66">
        <v>0</v>
      </c>
      <c r="P1013" s="66">
        <v>0</v>
      </c>
      <c r="Q1013" s="66">
        <v>0</v>
      </c>
      <c r="R1013" s="66">
        <v>0</v>
      </c>
      <c r="S1013" s="66">
        <v>0</v>
      </c>
      <c r="T1013" s="66">
        <v>0</v>
      </c>
      <c r="U1013" s="66">
        <v>0</v>
      </c>
      <c r="V1013" s="66">
        <v>0</v>
      </c>
      <c r="W1013" s="66">
        <v>0</v>
      </c>
      <c r="X1013" s="66">
        <v>0</v>
      </c>
      <c r="Y1013" s="66">
        <v>0</v>
      </c>
      <c r="Z1013" s="66">
        <v>0</v>
      </c>
      <c r="AA1013" s="66">
        <v>0</v>
      </c>
      <c r="AB1013" s="66">
        <v>0</v>
      </c>
      <c r="AC1013" s="66">
        <v>0</v>
      </c>
      <c r="AD1013" s="66">
        <v>0</v>
      </c>
      <c r="AE1013" s="66">
        <v>0</v>
      </c>
      <c r="AF1013" s="66">
        <v>0</v>
      </c>
      <c r="AG1013" s="66">
        <v>0</v>
      </c>
      <c r="AH1013" s="66">
        <v>8.4009999999999998</v>
      </c>
      <c r="AI1013" s="177">
        <v>0.8</v>
      </c>
      <c r="AJ1013" s="177"/>
      <c r="AK1013" s="177">
        <v>0.32</v>
      </c>
      <c r="AL1013" s="177"/>
      <c r="AM1013" s="177"/>
      <c r="AN1013" s="177"/>
      <c r="AO1013" s="66">
        <v>0</v>
      </c>
      <c r="AP1013" s="66">
        <v>0</v>
      </c>
      <c r="AQ1013" s="177"/>
      <c r="AR1013" s="66">
        <v>0</v>
      </c>
      <c r="AS1013" s="177"/>
      <c r="AT1013" s="177"/>
      <c r="AU1013" s="177"/>
      <c r="AV1013" s="66">
        <v>0</v>
      </c>
      <c r="AW1013" s="87">
        <v>0</v>
      </c>
      <c r="AX1013" s="177"/>
      <c r="AY1013" s="87">
        <v>0</v>
      </c>
      <c r="AZ1013" s="177"/>
      <c r="BA1013" s="177"/>
      <c r="BB1013" s="177"/>
      <c r="BC1013" s="66">
        <v>0</v>
      </c>
      <c r="BD1013" s="87">
        <v>0</v>
      </c>
      <c r="BE1013" s="177"/>
      <c r="BF1013" s="87">
        <v>0</v>
      </c>
      <c r="BG1013" s="177"/>
      <c r="BH1013" s="177"/>
      <c r="BI1013" s="177"/>
      <c r="BJ1013" s="66">
        <v>0</v>
      </c>
      <c r="BK1013" s="87">
        <v>0</v>
      </c>
      <c r="BL1013" s="177"/>
      <c r="BM1013" s="87">
        <v>0</v>
      </c>
      <c r="BN1013" s="177"/>
      <c r="BO1013" s="177"/>
      <c r="BP1013" s="177"/>
      <c r="BQ1013" s="177"/>
      <c r="BR1013" s="177"/>
      <c r="BS1013" s="177"/>
      <c r="BT1013" s="177"/>
      <c r="BU1013" s="177"/>
      <c r="BV1013" s="177"/>
      <c r="BW1013" s="177"/>
      <c r="BX1013" s="177"/>
      <c r="BY1013" s="177"/>
      <c r="BZ1013" s="177"/>
      <c r="CA1013" s="177"/>
    </row>
    <row r="1014" spans="1:79" ht="47.25" x14ac:dyDescent="0.25">
      <c r="A1014" s="171" t="s">
        <v>901</v>
      </c>
      <c r="B1014" s="86" t="s">
        <v>861</v>
      </c>
      <c r="C1014" s="171" t="s">
        <v>2746</v>
      </c>
      <c r="D1014" s="87">
        <v>0.30960000000000004</v>
      </c>
      <c r="E1014" s="66">
        <v>0</v>
      </c>
      <c r="F1014" s="66">
        <v>0.30960000000000004</v>
      </c>
      <c r="G1014" s="177">
        <v>0</v>
      </c>
      <c r="H1014" s="66">
        <v>0</v>
      </c>
      <c r="I1014" s="177">
        <v>0.12</v>
      </c>
      <c r="J1014" s="66">
        <v>0</v>
      </c>
      <c r="K1014" s="66">
        <v>0</v>
      </c>
      <c r="L1014" s="66">
        <v>0</v>
      </c>
      <c r="M1014" s="66">
        <v>0</v>
      </c>
      <c r="N1014" s="66">
        <v>0</v>
      </c>
      <c r="O1014" s="66">
        <v>0</v>
      </c>
      <c r="P1014" s="66">
        <v>0</v>
      </c>
      <c r="Q1014" s="66">
        <v>0</v>
      </c>
      <c r="R1014" s="66">
        <v>0</v>
      </c>
      <c r="S1014" s="66">
        <v>0</v>
      </c>
      <c r="T1014" s="66">
        <v>0</v>
      </c>
      <c r="U1014" s="66">
        <v>0</v>
      </c>
      <c r="V1014" s="66">
        <v>0</v>
      </c>
      <c r="W1014" s="66">
        <v>0</v>
      </c>
      <c r="X1014" s="66">
        <v>0</v>
      </c>
      <c r="Y1014" s="66">
        <v>0</v>
      </c>
      <c r="Z1014" s="66">
        <v>0</v>
      </c>
      <c r="AA1014" s="66">
        <v>0</v>
      </c>
      <c r="AB1014" s="66">
        <v>0</v>
      </c>
      <c r="AC1014" s="66">
        <v>0</v>
      </c>
      <c r="AD1014" s="66">
        <v>0</v>
      </c>
      <c r="AE1014" s="66">
        <v>0</v>
      </c>
      <c r="AF1014" s="66">
        <v>0</v>
      </c>
      <c r="AG1014" s="66">
        <v>0</v>
      </c>
      <c r="AH1014" s="66">
        <v>0.30960000000000004</v>
      </c>
      <c r="AI1014" s="177">
        <v>0</v>
      </c>
      <c r="AJ1014" s="177"/>
      <c r="AK1014" s="177">
        <v>0.12</v>
      </c>
      <c r="AL1014" s="177"/>
      <c r="AM1014" s="177"/>
      <c r="AN1014" s="177"/>
      <c r="AO1014" s="66">
        <v>9.9201410000000004E-2</v>
      </c>
      <c r="AP1014" s="66">
        <v>0</v>
      </c>
      <c r="AQ1014" s="177"/>
      <c r="AR1014" s="66">
        <v>0.05</v>
      </c>
      <c r="AS1014" s="177"/>
      <c r="AT1014" s="177"/>
      <c r="AU1014" s="177"/>
      <c r="AV1014" s="66">
        <v>0</v>
      </c>
      <c r="AW1014" s="87">
        <v>0</v>
      </c>
      <c r="AX1014" s="177"/>
      <c r="AY1014" s="87">
        <v>0</v>
      </c>
      <c r="AZ1014" s="177"/>
      <c r="BA1014" s="177"/>
      <c r="BB1014" s="177"/>
      <c r="BC1014" s="66">
        <v>0</v>
      </c>
      <c r="BD1014" s="87">
        <v>0</v>
      </c>
      <c r="BE1014" s="177"/>
      <c r="BF1014" s="87">
        <v>0</v>
      </c>
      <c r="BG1014" s="177"/>
      <c r="BH1014" s="177"/>
      <c r="BI1014" s="177"/>
      <c r="BJ1014" s="66">
        <v>9.9201410000000004E-2</v>
      </c>
      <c r="BK1014" s="87">
        <v>0</v>
      </c>
      <c r="BL1014" s="177"/>
      <c r="BM1014" s="87">
        <v>0.05</v>
      </c>
      <c r="BN1014" s="177"/>
      <c r="BO1014" s="177"/>
      <c r="BP1014" s="177"/>
      <c r="BQ1014" s="177"/>
      <c r="BR1014" s="177"/>
      <c r="BS1014" s="177"/>
      <c r="BT1014" s="177"/>
      <c r="BU1014" s="177"/>
      <c r="BV1014" s="177"/>
      <c r="BW1014" s="177"/>
      <c r="BX1014" s="177"/>
      <c r="BY1014" s="177"/>
      <c r="BZ1014" s="177"/>
      <c r="CA1014" s="177"/>
    </row>
    <row r="1015" spans="1:79" x14ac:dyDescent="0.25">
      <c r="A1015" s="224" t="s">
        <v>901</v>
      </c>
      <c r="B1015" s="216" t="s">
        <v>69</v>
      </c>
      <c r="C1015" s="224"/>
      <c r="D1015" s="223">
        <f t="shared" ref="D1015:BN1015" si="337">SUM(D1016:D1020)</f>
        <v>42.176139999999997</v>
      </c>
      <c r="E1015" s="223">
        <f t="shared" ref="E1015" si="338">SUM(E1016:E1020)</f>
        <v>0</v>
      </c>
      <c r="F1015" s="223">
        <f t="shared" si="337"/>
        <v>0</v>
      </c>
      <c r="G1015" s="223">
        <f t="shared" si="337"/>
        <v>0</v>
      </c>
      <c r="H1015" s="223">
        <f t="shared" si="337"/>
        <v>0</v>
      </c>
      <c r="I1015" s="223">
        <f t="shared" si="337"/>
        <v>0</v>
      </c>
      <c r="J1015" s="223">
        <f t="shared" si="337"/>
        <v>0</v>
      </c>
      <c r="K1015" s="223">
        <f t="shared" si="337"/>
        <v>0</v>
      </c>
      <c r="L1015" s="223">
        <f t="shared" si="337"/>
        <v>0</v>
      </c>
      <c r="M1015" s="223">
        <f t="shared" si="337"/>
        <v>0</v>
      </c>
      <c r="N1015" s="223">
        <f t="shared" si="337"/>
        <v>0</v>
      </c>
      <c r="O1015" s="223">
        <f t="shared" si="337"/>
        <v>0</v>
      </c>
      <c r="P1015" s="223">
        <f t="shared" si="337"/>
        <v>0</v>
      </c>
      <c r="Q1015" s="223">
        <f t="shared" si="337"/>
        <v>0</v>
      </c>
      <c r="R1015" s="223">
        <f t="shared" si="337"/>
        <v>0</v>
      </c>
      <c r="S1015" s="223">
        <f t="shared" si="337"/>
        <v>0</v>
      </c>
      <c r="T1015" s="223">
        <f t="shared" si="337"/>
        <v>0</v>
      </c>
      <c r="U1015" s="223">
        <f t="shared" si="337"/>
        <v>0</v>
      </c>
      <c r="V1015" s="223">
        <f t="shared" si="337"/>
        <v>0</v>
      </c>
      <c r="W1015" s="223">
        <f t="shared" si="337"/>
        <v>0</v>
      </c>
      <c r="X1015" s="223">
        <f t="shared" si="337"/>
        <v>0</v>
      </c>
      <c r="Y1015" s="223">
        <f t="shared" si="337"/>
        <v>0</v>
      </c>
      <c r="Z1015" s="223">
        <f t="shared" si="337"/>
        <v>0</v>
      </c>
      <c r="AA1015" s="223">
        <f t="shared" si="337"/>
        <v>0</v>
      </c>
      <c r="AB1015" s="223">
        <f t="shared" si="337"/>
        <v>0</v>
      </c>
      <c r="AC1015" s="223">
        <f t="shared" si="337"/>
        <v>0</v>
      </c>
      <c r="AD1015" s="223">
        <f t="shared" si="337"/>
        <v>0</v>
      </c>
      <c r="AE1015" s="223">
        <f t="shared" si="337"/>
        <v>0</v>
      </c>
      <c r="AF1015" s="223">
        <f t="shared" si="337"/>
        <v>0</v>
      </c>
      <c r="AG1015" s="223">
        <f t="shared" si="337"/>
        <v>0</v>
      </c>
      <c r="AH1015" s="223">
        <f t="shared" si="337"/>
        <v>0</v>
      </c>
      <c r="AI1015" s="223">
        <f t="shared" si="337"/>
        <v>0</v>
      </c>
      <c r="AJ1015" s="223">
        <f t="shared" si="337"/>
        <v>0</v>
      </c>
      <c r="AK1015" s="223">
        <f t="shared" si="337"/>
        <v>0</v>
      </c>
      <c r="AL1015" s="223">
        <f t="shared" si="337"/>
        <v>0</v>
      </c>
      <c r="AM1015" s="223">
        <f t="shared" si="337"/>
        <v>0</v>
      </c>
      <c r="AN1015" s="223">
        <f t="shared" si="337"/>
        <v>0</v>
      </c>
      <c r="AO1015" s="223">
        <f t="shared" si="337"/>
        <v>0.99035877999999999</v>
      </c>
      <c r="AP1015" s="223">
        <f t="shared" si="337"/>
        <v>0</v>
      </c>
      <c r="AQ1015" s="223">
        <f t="shared" si="337"/>
        <v>0</v>
      </c>
      <c r="AR1015" s="223">
        <f t="shared" si="337"/>
        <v>0.36</v>
      </c>
      <c r="AS1015" s="223">
        <f t="shared" si="337"/>
        <v>0</v>
      </c>
      <c r="AT1015" s="223">
        <f t="shared" si="337"/>
        <v>0</v>
      </c>
      <c r="AU1015" s="223">
        <f t="shared" si="337"/>
        <v>0</v>
      </c>
      <c r="AV1015" s="223">
        <f t="shared" si="337"/>
        <v>5.1292690000000002E-2</v>
      </c>
      <c r="AW1015" s="223">
        <f t="shared" si="337"/>
        <v>0</v>
      </c>
      <c r="AX1015" s="223">
        <f t="shared" si="337"/>
        <v>0</v>
      </c>
      <c r="AY1015" s="223">
        <f t="shared" si="337"/>
        <v>0.02</v>
      </c>
      <c r="AZ1015" s="223">
        <f t="shared" si="337"/>
        <v>0</v>
      </c>
      <c r="BA1015" s="223">
        <f t="shared" si="337"/>
        <v>0</v>
      </c>
      <c r="BB1015" s="223">
        <f t="shared" si="337"/>
        <v>0</v>
      </c>
      <c r="BC1015" s="223">
        <f t="shared" si="337"/>
        <v>0.2688855</v>
      </c>
      <c r="BD1015" s="223">
        <f t="shared" si="337"/>
        <v>0</v>
      </c>
      <c r="BE1015" s="223">
        <f t="shared" si="337"/>
        <v>0</v>
      </c>
      <c r="BF1015" s="223">
        <f t="shared" si="337"/>
        <v>0.1</v>
      </c>
      <c r="BG1015" s="223">
        <f t="shared" si="337"/>
        <v>0</v>
      </c>
      <c r="BH1015" s="223">
        <f t="shared" si="337"/>
        <v>0</v>
      </c>
      <c r="BI1015" s="223">
        <f t="shared" si="337"/>
        <v>0</v>
      </c>
      <c r="BJ1015" s="223">
        <f t="shared" si="337"/>
        <v>0.67018058999999996</v>
      </c>
      <c r="BK1015" s="223">
        <f t="shared" si="337"/>
        <v>0</v>
      </c>
      <c r="BL1015" s="223">
        <f t="shared" si="337"/>
        <v>0</v>
      </c>
      <c r="BM1015" s="223">
        <f t="shared" si="337"/>
        <v>0.24</v>
      </c>
      <c r="BN1015" s="223">
        <f t="shared" si="337"/>
        <v>0</v>
      </c>
      <c r="BO1015" s="223">
        <f t="shared" ref="BO1015:CA1015" si="339">SUM(BO1016:BO1020)</f>
        <v>0</v>
      </c>
      <c r="BP1015" s="223">
        <f t="shared" si="339"/>
        <v>0</v>
      </c>
      <c r="BQ1015" s="223">
        <f t="shared" si="339"/>
        <v>0</v>
      </c>
      <c r="BR1015" s="223">
        <f t="shared" si="339"/>
        <v>0</v>
      </c>
      <c r="BS1015" s="223">
        <f t="shared" si="339"/>
        <v>0</v>
      </c>
      <c r="BT1015" s="223">
        <f t="shared" si="339"/>
        <v>0</v>
      </c>
      <c r="BU1015" s="223">
        <f t="shared" si="339"/>
        <v>0</v>
      </c>
      <c r="BV1015" s="223">
        <f t="shared" si="339"/>
        <v>0</v>
      </c>
      <c r="BW1015" s="223">
        <f t="shared" si="339"/>
        <v>0</v>
      </c>
      <c r="BX1015" s="223">
        <f t="shared" si="339"/>
        <v>0</v>
      </c>
      <c r="BY1015" s="223">
        <f t="shared" si="339"/>
        <v>0</v>
      </c>
      <c r="BZ1015" s="223">
        <f t="shared" si="339"/>
        <v>0</v>
      </c>
      <c r="CA1015" s="223">
        <f t="shared" si="339"/>
        <v>0</v>
      </c>
    </row>
    <row r="1016" spans="1:79" ht="47.25" x14ac:dyDescent="0.25">
      <c r="A1016" s="171" t="s">
        <v>901</v>
      </c>
      <c r="B1016" s="86" t="s">
        <v>862</v>
      </c>
      <c r="C1016" s="171" t="s">
        <v>2747</v>
      </c>
      <c r="D1016" s="87">
        <v>42.176139999999997</v>
      </c>
      <c r="E1016" s="66">
        <v>0</v>
      </c>
      <c r="F1016" s="66">
        <v>0</v>
      </c>
      <c r="G1016" s="177">
        <v>0</v>
      </c>
      <c r="H1016" s="66">
        <v>0</v>
      </c>
      <c r="I1016" s="177">
        <v>0</v>
      </c>
      <c r="J1016" s="66">
        <v>0</v>
      </c>
      <c r="K1016" s="66">
        <v>0</v>
      </c>
      <c r="L1016" s="66">
        <v>0</v>
      </c>
      <c r="M1016" s="66">
        <v>0</v>
      </c>
      <c r="N1016" s="66">
        <v>0</v>
      </c>
      <c r="O1016" s="66">
        <v>0</v>
      </c>
      <c r="P1016" s="66">
        <v>0</v>
      </c>
      <c r="Q1016" s="66">
        <v>0</v>
      </c>
      <c r="R1016" s="66">
        <v>0</v>
      </c>
      <c r="S1016" s="66">
        <v>0</v>
      </c>
      <c r="T1016" s="66">
        <v>0</v>
      </c>
      <c r="U1016" s="66">
        <v>0</v>
      </c>
      <c r="V1016" s="66">
        <v>0</v>
      </c>
      <c r="W1016" s="66">
        <v>0</v>
      </c>
      <c r="X1016" s="66">
        <v>0</v>
      </c>
      <c r="Y1016" s="66">
        <v>0</v>
      </c>
      <c r="Z1016" s="66">
        <v>0</v>
      </c>
      <c r="AA1016" s="66">
        <v>0</v>
      </c>
      <c r="AB1016" s="66">
        <v>0</v>
      </c>
      <c r="AC1016" s="66">
        <v>0</v>
      </c>
      <c r="AD1016" s="66">
        <v>0</v>
      </c>
      <c r="AE1016" s="66">
        <v>0</v>
      </c>
      <c r="AF1016" s="66">
        <v>0</v>
      </c>
      <c r="AG1016" s="66">
        <v>0</v>
      </c>
      <c r="AH1016" s="66">
        <v>0</v>
      </c>
      <c r="AI1016" s="177">
        <v>0</v>
      </c>
      <c r="AJ1016" s="177"/>
      <c r="AK1016" s="177">
        <v>0</v>
      </c>
      <c r="AL1016" s="177"/>
      <c r="AM1016" s="177"/>
      <c r="AN1016" s="177"/>
      <c r="AO1016" s="66">
        <v>0</v>
      </c>
      <c r="AP1016" s="66">
        <v>0</v>
      </c>
      <c r="AQ1016" s="177"/>
      <c r="AR1016" s="66">
        <v>0</v>
      </c>
      <c r="AS1016" s="177"/>
      <c r="AT1016" s="177"/>
      <c r="AU1016" s="177"/>
      <c r="AV1016" s="66">
        <v>0</v>
      </c>
      <c r="AW1016" s="87">
        <v>0</v>
      </c>
      <c r="AX1016" s="177"/>
      <c r="AY1016" s="87">
        <v>0</v>
      </c>
      <c r="AZ1016" s="177"/>
      <c r="BA1016" s="177"/>
      <c r="BB1016" s="177"/>
      <c r="BC1016" s="66">
        <v>0</v>
      </c>
      <c r="BD1016" s="87">
        <v>0</v>
      </c>
      <c r="BE1016" s="177"/>
      <c r="BF1016" s="87">
        <v>0</v>
      </c>
      <c r="BG1016" s="177"/>
      <c r="BH1016" s="177"/>
      <c r="BI1016" s="177"/>
      <c r="BJ1016" s="66">
        <v>0</v>
      </c>
      <c r="BK1016" s="87">
        <v>0</v>
      </c>
      <c r="BL1016" s="177"/>
      <c r="BM1016" s="87">
        <v>0</v>
      </c>
      <c r="BN1016" s="177"/>
      <c r="BO1016" s="177"/>
      <c r="BP1016" s="177"/>
      <c r="BQ1016" s="177"/>
      <c r="BR1016" s="177"/>
      <c r="BS1016" s="177"/>
      <c r="BT1016" s="177"/>
      <c r="BU1016" s="177"/>
      <c r="BV1016" s="177"/>
      <c r="BW1016" s="177"/>
      <c r="BX1016" s="177"/>
      <c r="BY1016" s="177"/>
      <c r="BZ1016" s="177"/>
      <c r="CA1016" s="177"/>
    </row>
    <row r="1017" spans="1:79" ht="78.75" x14ac:dyDescent="0.25">
      <c r="A1017" s="171" t="s">
        <v>901</v>
      </c>
      <c r="B1017" s="86" t="s">
        <v>1862</v>
      </c>
      <c r="C1017" s="171" t="s">
        <v>2748</v>
      </c>
      <c r="D1017" s="87">
        <v>0</v>
      </c>
      <c r="E1017" s="66">
        <v>0</v>
      </c>
      <c r="F1017" s="66">
        <v>0</v>
      </c>
      <c r="G1017" s="66">
        <v>0</v>
      </c>
      <c r="H1017" s="66">
        <v>0</v>
      </c>
      <c r="I1017" s="66">
        <v>0</v>
      </c>
      <c r="J1017" s="66">
        <v>0</v>
      </c>
      <c r="K1017" s="66">
        <v>0</v>
      </c>
      <c r="L1017" s="66">
        <v>0</v>
      </c>
      <c r="M1017" s="66">
        <v>0</v>
      </c>
      <c r="N1017" s="66">
        <v>0</v>
      </c>
      <c r="O1017" s="66">
        <v>0</v>
      </c>
      <c r="P1017" s="66">
        <v>0</v>
      </c>
      <c r="Q1017" s="66">
        <v>0</v>
      </c>
      <c r="R1017" s="66">
        <v>0</v>
      </c>
      <c r="S1017" s="66">
        <v>0</v>
      </c>
      <c r="T1017" s="66">
        <v>0</v>
      </c>
      <c r="U1017" s="66">
        <v>0</v>
      </c>
      <c r="V1017" s="66">
        <v>0</v>
      </c>
      <c r="W1017" s="66">
        <v>0</v>
      </c>
      <c r="X1017" s="66">
        <v>0</v>
      </c>
      <c r="Y1017" s="66">
        <v>0</v>
      </c>
      <c r="Z1017" s="66">
        <v>0</v>
      </c>
      <c r="AA1017" s="66">
        <v>0</v>
      </c>
      <c r="AB1017" s="66">
        <v>0</v>
      </c>
      <c r="AC1017" s="66">
        <v>0</v>
      </c>
      <c r="AD1017" s="66">
        <v>0</v>
      </c>
      <c r="AE1017" s="66">
        <v>0</v>
      </c>
      <c r="AF1017" s="66">
        <v>0</v>
      </c>
      <c r="AG1017" s="66">
        <v>0</v>
      </c>
      <c r="AH1017" s="66">
        <v>0</v>
      </c>
      <c r="AI1017" s="177"/>
      <c r="AJ1017" s="177"/>
      <c r="AK1017" s="177"/>
      <c r="AL1017" s="177"/>
      <c r="AM1017" s="177"/>
      <c r="AN1017" s="177"/>
      <c r="AO1017" s="66">
        <v>5.1292690000000002E-2</v>
      </c>
      <c r="AP1017" s="66">
        <v>0</v>
      </c>
      <c r="AQ1017" s="177"/>
      <c r="AR1017" s="66">
        <v>0.02</v>
      </c>
      <c r="AS1017" s="177"/>
      <c r="AT1017" s="177"/>
      <c r="AU1017" s="177"/>
      <c r="AV1017" s="66">
        <v>5.1292690000000002E-2</v>
      </c>
      <c r="AW1017" s="87">
        <v>0</v>
      </c>
      <c r="AX1017" s="177"/>
      <c r="AY1017" s="87">
        <v>0.02</v>
      </c>
      <c r="AZ1017" s="177"/>
      <c r="BA1017" s="177"/>
      <c r="BB1017" s="177"/>
      <c r="BC1017" s="66">
        <v>0</v>
      </c>
      <c r="BD1017" s="87">
        <v>0</v>
      </c>
      <c r="BE1017" s="177"/>
      <c r="BF1017" s="87">
        <v>0</v>
      </c>
      <c r="BG1017" s="177"/>
      <c r="BH1017" s="177"/>
      <c r="BI1017" s="177"/>
      <c r="BJ1017" s="66">
        <v>0</v>
      </c>
      <c r="BK1017" s="87">
        <v>0</v>
      </c>
      <c r="BL1017" s="177"/>
      <c r="BM1017" s="87">
        <v>0</v>
      </c>
      <c r="BN1017" s="177"/>
      <c r="BO1017" s="177"/>
      <c r="BP1017" s="177"/>
      <c r="BQ1017" s="177"/>
      <c r="BR1017" s="177"/>
      <c r="BS1017" s="177"/>
      <c r="BT1017" s="177"/>
      <c r="BU1017" s="177"/>
      <c r="BV1017" s="177"/>
      <c r="BW1017" s="177"/>
      <c r="BX1017" s="177"/>
      <c r="BY1017" s="177"/>
      <c r="BZ1017" s="177"/>
      <c r="CA1017" s="177"/>
    </row>
    <row r="1018" spans="1:79" ht="63" x14ac:dyDescent="0.25">
      <c r="A1018" s="171" t="s">
        <v>901</v>
      </c>
      <c r="B1018" s="86" t="s">
        <v>1863</v>
      </c>
      <c r="C1018" s="171" t="s">
        <v>2749</v>
      </c>
      <c r="D1018" s="87">
        <v>0</v>
      </c>
      <c r="E1018" s="66">
        <v>0</v>
      </c>
      <c r="F1018" s="66">
        <v>0</v>
      </c>
      <c r="G1018" s="66">
        <v>0</v>
      </c>
      <c r="H1018" s="66">
        <v>0</v>
      </c>
      <c r="I1018" s="66">
        <v>0</v>
      </c>
      <c r="J1018" s="66">
        <v>0</v>
      </c>
      <c r="K1018" s="66">
        <v>0</v>
      </c>
      <c r="L1018" s="66">
        <v>0</v>
      </c>
      <c r="M1018" s="66">
        <v>0</v>
      </c>
      <c r="N1018" s="66">
        <v>0</v>
      </c>
      <c r="O1018" s="66">
        <v>0</v>
      </c>
      <c r="P1018" s="66">
        <v>0</v>
      </c>
      <c r="Q1018" s="66">
        <v>0</v>
      </c>
      <c r="R1018" s="66">
        <v>0</v>
      </c>
      <c r="S1018" s="66">
        <v>0</v>
      </c>
      <c r="T1018" s="66">
        <v>0</v>
      </c>
      <c r="U1018" s="66">
        <v>0</v>
      </c>
      <c r="V1018" s="66">
        <v>0</v>
      </c>
      <c r="W1018" s="66">
        <v>0</v>
      </c>
      <c r="X1018" s="66">
        <v>0</v>
      </c>
      <c r="Y1018" s="66">
        <v>0</v>
      </c>
      <c r="Z1018" s="66">
        <v>0</v>
      </c>
      <c r="AA1018" s="66">
        <v>0</v>
      </c>
      <c r="AB1018" s="66">
        <v>0</v>
      </c>
      <c r="AC1018" s="66">
        <v>0</v>
      </c>
      <c r="AD1018" s="66">
        <v>0</v>
      </c>
      <c r="AE1018" s="66">
        <v>0</v>
      </c>
      <c r="AF1018" s="66">
        <v>0</v>
      </c>
      <c r="AG1018" s="66">
        <v>0</v>
      </c>
      <c r="AH1018" s="66">
        <v>0</v>
      </c>
      <c r="AI1018" s="177"/>
      <c r="AJ1018" s="177"/>
      <c r="AK1018" s="177"/>
      <c r="AL1018" s="177"/>
      <c r="AM1018" s="177"/>
      <c r="AN1018" s="177"/>
      <c r="AO1018" s="66">
        <v>0.2688855</v>
      </c>
      <c r="AP1018" s="66">
        <v>0</v>
      </c>
      <c r="AQ1018" s="177"/>
      <c r="AR1018" s="66">
        <v>0.1</v>
      </c>
      <c r="AS1018" s="177"/>
      <c r="AT1018" s="177"/>
      <c r="AU1018" s="177"/>
      <c r="AV1018" s="66">
        <v>0</v>
      </c>
      <c r="AW1018" s="87">
        <v>0</v>
      </c>
      <c r="AX1018" s="177"/>
      <c r="AY1018" s="87">
        <v>0</v>
      </c>
      <c r="AZ1018" s="177"/>
      <c r="BA1018" s="177"/>
      <c r="BB1018" s="177"/>
      <c r="BC1018" s="66">
        <v>0.2688855</v>
      </c>
      <c r="BD1018" s="87">
        <v>0</v>
      </c>
      <c r="BE1018" s="177"/>
      <c r="BF1018" s="87">
        <v>0.1</v>
      </c>
      <c r="BG1018" s="177"/>
      <c r="BH1018" s="177"/>
      <c r="BI1018" s="177"/>
      <c r="BJ1018" s="66">
        <v>0</v>
      </c>
      <c r="BK1018" s="87">
        <v>0</v>
      </c>
      <c r="BL1018" s="177"/>
      <c r="BM1018" s="87">
        <v>0</v>
      </c>
      <c r="BN1018" s="177"/>
      <c r="BO1018" s="177"/>
      <c r="BP1018" s="177"/>
      <c r="BQ1018" s="177"/>
      <c r="BR1018" s="177"/>
      <c r="BS1018" s="177"/>
      <c r="BT1018" s="177"/>
      <c r="BU1018" s="177"/>
      <c r="BV1018" s="177"/>
      <c r="BW1018" s="177"/>
      <c r="BX1018" s="177"/>
      <c r="BY1018" s="177"/>
      <c r="BZ1018" s="177"/>
      <c r="CA1018" s="177"/>
    </row>
    <row r="1019" spans="1:79" ht="78.75" x14ac:dyDescent="0.25">
      <c r="A1019" s="171" t="s">
        <v>901</v>
      </c>
      <c r="B1019" s="86" t="s">
        <v>1864</v>
      </c>
      <c r="C1019" s="171" t="s">
        <v>2750</v>
      </c>
      <c r="D1019" s="87">
        <v>0</v>
      </c>
      <c r="E1019" s="66">
        <v>0</v>
      </c>
      <c r="F1019" s="66">
        <v>0</v>
      </c>
      <c r="G1019" s="66">
        <v>0</v>
      </c>
      <c r="H1019" s="66">
        <v>0</v>
      </c>
      <c r="I1019" s="66">
        <v>0</v>
      </c>
      <c r="J1019" s="66">
        <v>0</v>
      </c>
      <c r="K1019" s="66">
        <v>0</v>
      </c>
      <c r="L1019" s="66">
        <v>0</v>
      </c>
      <c r="M1019" s="66">
        <v>0</v>
      </c>
      <c r="N1019" s="66">
        <v>0</v>
      </c>
      <c r="O1019" s="66">
        <v>0</v>
      </c>
      <c r="P1019" s="66">
        <v>0</v>
      </c>
      <c r="Q1019" s="66">
        <v>0</v>
      </c>
      <c r="R1019" s="66">
        <v>0</v>
      </c>
      <c r="S1019" s="66">
        <v>0</v>
      </c>
      <c r="T1019" s="66">
        <v>0</v>
      </c>
      <c r="U1019" s="66">
        <v>0</v>
      </c>
      <c r="V1019" s="66">
        <v>0</v>
      </c>
      <c r="W1019" s="66">
        <v>0</v>
      </c>
      <c r="X1019" s="66">
        <v>0</v>
      </c>
      <c r="Y1019" s="66">
        <v>0</v>
      </c>
      <c r="Z1019" s="66">
        <v>0</v>
      </c>
      <c r="AA1019" s="66">
        <v>0</v>
      </c>
      <c r="AB1019" s="66">
        <v>0</v>
      </c>
      <c r="AC1019" s="66">
        <v>0</v>
      </c>
      <c r="AD1019" s="66">
        <v>0</v>
      </c>
      <c r="AE1019" s="66">
        <v>0</v>
      </c>
      <c r="AF1019" s="66">
        <v>0</v>
      </c>
      <c r="AG1019" s="66">
        <v>0</v>
      </c>
      <c r="AH1019" s="66"/>
      <c r="AI1019" s="177"/>
      <c r="AJ1019" s="177"/>
      <c r="AK1019" s="177"/>
      <c r="AL1019" s="177"/>
      <c r="AM1019" s="177"/>
      <c r="AN1019" s="177"/>
      <c r="AO1019" s="66">
        <v>0.67018058999999996</v>
      </c>
      <c r="AP1019" s="66">
        <v>0</v>
      </c>
      <c r="AQ1019" s="177"/>
      <c r="AR1019" s="66">
        <v>0.24</v>
      </c>
      <c r="AS1019" s="177"/>
      <c r="AT1019" s="177"/>
      <c r="AU1019" s="177"/>
      <c r="AV1019" s="66"/>
      <c r="AW1019" s="87">
        <v>0</v>
      </c>
      <c r="AX1019" s="177"/>
      <c r="AY1019" s="87">
        <v>0</v>
      </c>
      <c r="AZ1019" s="177"/>
      <c r="BA1019" s="177"/>
      <c r="BB1019" s="177"/>
      <c r="BC1019" s="66"/>
      <c r="BD1019" s="87">
        <v>0</v>
      </c>
      <c r="BE1019" s="177"/>
      <c r="BF1019" s="87">
        <v>0</v>
      </c>
      <c r="BG1019" s="177"/>
      <c r="BH1019" s="177"/>
      <c r="BI1019" s="177"/>
      <c r="BJ1019" s="66">
        <v>0.67018058999999996</v>
      </c>
      <c r="BK1019" s="87">
        <v>0</v>
      </c>
      <c r="BL1019" s="177"/>
      <c r="BM1019" s="87">
        <v>0.24</v>
      </c>
      <c r="BN1019" s="177"/>
      <c r="BO1019" s="177"/>
      <c r="BP1019" s="177"/>
      <c r="BQ1019" s="177"/>
      <c r="BR1019" s="177"/>
      <c r="BS1019" s="177"/>
      <c r="BT1019" s="177"/>
      <c r="BU1019" s="177"/>
      <c r="BV1019" s="177"/>
      <c r="BW1019" s="177"/>
      <c r="BX1019" s="177"/>
      <c r="BY1019" s="177"/>
      <c r="BZ1019" s="177"/>
      <c r="CA1019" s="177"/>
    </row>
    <row r="1020" spans="1:79" ht="63" x14ac:dyDescent="0.25">
      <c r="A1020" s="171" t="s">
        <v>901</v>
      </c>
      <c r="B1020" s="86" t="s">
        <v>960</v>
      </c>
      <c r="C1020" s="171" t="s">
        <v>2751</v>
      </c>
      <c r="D1020" s="87">
        <v>0</v>
      </c>
      <c r="E1020" s="66">
        <v>0</v>
      </c>
      <c r="F1020" s="66">
        <v>0</v>
      </c>
      <c r="G1020" s="66">
        <v>0</v>
      </c>
      <c r="H1020" s="66">
        <v>0</v>
      </c>
      <c r="I1020" s="66">
        <v>0</v>
      </c>
      <c r="J1020" s="66">
        <v>0</v>
      </c>
      <c r="K1020" s="66">
        <v>0</v>
      </c>
      <c r="L1020" s="66">
        <v>0</v>
      </c>
      <c r="M1020" s="66">
        <v>0</v>
      </c>
      <c r="N1020" s="66">
        <v>0</v>
      </c>
      <c r="O1020" s="66">
        <v>0</v>
      </c>
      <c r="P1020" s="66">
        <v>0</v>
      </c>
      <c r="Q1020" s="66">
        <v>0</v>
      </c>
      <c r="R1020" s="66">
        <v>0</v>
      </c>
      <c r="S1020" s="66">
        <v>0</v>
      </c>
      <c r="T1020" s="66">
        <v>0</v>
      </c>
      <c r="U1020" s="66">
        <v>0</v>
      </c>
      <c r="V1020" s="66">
        <v>0</v>
      </c>
      <c r="W1020" s="66">
        <v>0</v>
      </c>
      <c r="X1020" s="66">
        <v>0</v>
      </c>
      <c r="Y1020" s="66">
        <v>0</v>
      </c>
      <c r="Z1020" s="66">
        <v>0</v>
      </c>
      <c r="AA1020" s="66">
        <v>0</v>
      </c>
      <c r="AB1020" s="66">
        <v>0</v>
      </c>
      <c r="AC1020" s="66">
        <v>0</v>
      </c>
      <c r="AD1020" s="66">
        <v>0</v>
      </c>
      <c r="AE1020" s="66">
        <v>0</v>
      </c>
      <c r="AF1020" s="66">
        <v>0</v>
      </c>
      <c r="AG1020" s="66">
        <v>0</v>
      </c>
      <c r="AH1020" s="66">
        <v>0</v>
      </c>
      <c r="AI1020" s="177"/>
      <c r="AJ1020" s="177"/>
      <c r="AK1020" s="177"/>
      <c r="AL1020" s="177"/>
      <c r="AM1020" s="177"/>
      <c r="AN1020" s="177"/>
      <c r="AO1020" s="66">
        <v>0</v>
      </c>
      <c r="AP1020" s="66">
        <v>0</v>
      </c>
      <c r="AQ1020" s="177"/>
      <c r="AR1020" s="66">
        <v>0</v>
      </c>
      <c r="AS1020" s="177"/>
      <c r="AT1020" s="177"/>
      <c r="AU1020" s="177"/>
      <c r="AV1020" s="66">
        <v>0</v>
      </c>
      <c r="AW1020" s="87">
        <v>0</v>
      </c>
      <c r="AX1020" s="177"/>
      <c r="AY1020" s="87">
        <v>0</v>
      </c>
      <c r="AZ1020" s="177"/>
      <c r="BA1020" s="177"/>
      <c r="BB1020" s="177"/>
      <c r="BC1020" s="66">
        <v>0</v>
      </c>
      <c r="BD1020" s="87">
        <v>0</v>
      </c>
      <c r="BE1020" s="177"/>
      <c r="BF1020" s="87">
        <v>0</v>
      </c>
      <c r="BG1020" s="177"/>
      <c r="BH1020" s="177"/>
      <c r="BI1020" s="177"/>
      <c r="BJ1020" s="66">
        <v>0</v>
      </c>
      <c r="BK1020" s="87">
        <v>0</v>
      </c>
      <c r="BL1020" s="177"/>
      <c r="BM1020" s="87">
        <v>0</v>
      </c>
      <c r="BN1020" s="177"/>
      <c r="BO1020" s="177"/>
      <c r="BP1020" s="177"/>
      <c r="BQ1020" s="177"/>
      <c r="BR1020" s="177"/>
      <c r="BS1020" s="177"/>
      <c r="BT1020" s="177"/>
      <c r="BU1020" s="177"/>
      <c r="BV1020" s="177"/>
      <c r="BW1020" s="177"/>
      <c r="BX1020" s="177"/>
      <c r="BY1020" s="177"/>
      <c r="BZ1020" s="177"/>
      <c r="CA1020" s="177"/>
    </row>
    <row r="1021" spans="1:79" x14ac:dyDescent="0.25">
      <c r="A1021" s="224" t="s">
        <v>901</v>
      </c>
      <c r="B1021" s="216" t="s">
        <v>31</v>
      </c>
      <c r="C1021" s="224"/>
      <c r="D1021" s="223">
        <f t="shared" ref="D1021:BN1021" si="340">SUM(D1022:D1022)</f>
        <v>0.41725000000000001</v>
      </c>
      <c r="E1021" s="223">
        <f t="shared" si="340"/>
        <v>0</v>
      </c>
      <c r="F1021" s="223">
        <f t="shared" si="340"/>
        <v>0.41725000000000007</v>
      </c>
      <c r="G1021" s="223">
        <f t="shared" si="340"/>
        <v>0</v>
      </c>
      <c r="H1021" s="223">
        <f t="shared" si="340"/>
        <v>0</v>
      </c>
      <c r="I1021" s="223">
        <f t="shared" si="340"/>
        <v>0</v>
      </c>
      <c r="J1021" s="223">
        <f t="shared" si="340"/>
        <v>0</v>
      </c>
      <c r="K1021" s="223">
        <f t="shared" si="340"/>
        <v>0</v>
      </c>
      <c r="L1021" s="223">
        <f t="shared" si="340"/>
        <v>0</v>
      </c>
      <c r="M1021" s="223">
        <f t="shared" si="340"/>
        <v>0</v>
      </c>
      <c r="N1021" s="223">
        <f t="shared" si="340"/>
        <v>0</v>
      </c>
      <c r="O1021" s="223">
        <f t="shared" si="340"/>
        <v>0</v>
      </c>
      <c r="P1021" s="223">
        <f t="shared" si="340"/>
        <v>0</v>
      </c>
      <c r="Q1021" s="223">
        <f t="shared" si="340"/>
        <v>0</v>
      </c>
      <c r="R1021" s="223">
        <f t="shared" si="340"/>
        <v>0</v>
      </c>
      <c r="S1021" s="223">
        <f t="shared" si="340"/>
        <v>0</v>
      </c>
      <c r="T1021" s="223">
        <f t="shared" si="340"/>
        <v>0</v>
      </c>
      <c r="U1021" s="223">
        <f t="shared" si="340"/>
        <v>0</v>
      </c>
      <c r="V1021" s="223">
        <f t="shared" si="340"/>
        <v>0</v>
      </c>
      <c r="W1021" s="223">
        <f t="shared" si="340"/>
        <v>0</v>
      </c>
      <c r="X1021" s="223">
        <f t="shared" si="340"/>
        <v>0</v>
      </c>
      <c r="Y1021" s="223">
        <f t="shared" si="340"/>
        <v>0</v>
      </c>
      <c r="Z1021" s="223">
        <f t="shared" si="340"/>
        <v>0</v>
      </c>
      <c r="AA1021" s="223">
        <f t="shared" si="340"/>
        <v>0</v>
      </c>
      <c r="AB1021" s="223">
        <f t="shared" si="340"/>
        <v>0</v>
      </c>
      <c r="AC1021" s="223">
        <f t="shared" si="340"/>
        <v>0</v>
      </c>
      <c r="AD1021" s="223">
        <f t="shared" si="340"/>
        <v>0</v>
      </c>
      <c r="AE1021" s="223">
        <f t="shared" si="340"/>
        <v>0</v>
      </c>
      <c r="AF1021" s="223">
        <f t="shared" si="340"/>
        <v>0</v>
      </c>
      <c r="AG1021" s="223">
        <f t="shared" si="340"/>
        <v>0</v>
      </c>
      <c r="AH1021" s="223">
        <f t="shared" si="340"/>
        <v>0.41725000000000007</v>
      </c>
      <c r="AI1021" s="223">
        <f t="shared" si="340"/>
        <v>0</v>
      </c>
      <c r="AJ1021" s="223">
        <f t="shared" si="340"/>
        <v>0</v>
      </c>
      <c r="AK1021" s="223">
        <f t="shared" si="340"/>
        <v>0</v>
      </c>
      <c r="AL1021" s="223">
        <f t="shared" si="340"/>
        <v>0</v>
      </c>
      <c r="AM1021" s="223">
        <f t="shared" si="340"/>
        <v>0</v>
      </c>
      <c r="AN1021" s="223">
        <f t="shared" si="340"/>
        <v>0</v>
      </c>
      <c r="AO1021" s="223">
        <f t="shared" si="340"/>
        <v>0</v>
      </c>
      <c r="AP1021" s="223">
        <f t="shared" si="340"/>
        <v>0</v>
      </c>
      <c r="AQ1021" s="223">
        <f t="shared" si="340"/>
        <v>0</v>
      </c>
      <c r="AR1021" s="223">
        <f t="shared" si="340"/>
        <v>0</v>
      </c>
      <c r="AS1021" s="223">
        <f t="shared" si="340"/>
        <v>0</v>
      </c>
      <c r="AT1021" s="223">
        <f t="shared" si="340"/>
        <v>0</v>
      </c>
      <c r="AU1021" s="223">
        <f t="shared" si="340"/>
        <v>0</v>
      </c>
      <c r="AV1021" s="223">
        <f t="shared" si="340"/>
        <v>0</v>
      </c>
      <c r="AW1021" s="223">
        <f t="shared" si="340"/>
        <v>0</v>
      </c>
      <c r="AX1021" s="223">
        <f t="shared" si="340"/>
        <v>0</v>
      </c>
      <c r="AY1021" s="223">
        <f t="shared" si="340"/>
        <v>0</v>
      </c>
      <c r="AZ1021" s="223">
        <f t="shared" si="340"/>
        <v>0</v>
      </c>
      <c r="BA1021" s="223">
        <f t="shared" si="340"/>
        <v>0</v>
      </c>
      <c r="BB1021" s="223">
        <f t="shared" si="340"/>
        <v>0</v>
      </c>
      <c r="BC1021" s="223">
        <f t="shared" si="340"/>
        <v>0</v>
      </c>
      <c r="BD1021" s="223">
        <f t="shared" si="340"/>
        <v>0</v>
      </c>
      <c r="BE1021" s="223">
        <f t="shared" si="340"/>
        <v>0</v>
      </c>
      <c r="BF1021" s="223">
        <f t="shared" si="340"/>
        <v>0</v>
      </c>
      <c r="BG1021" s="223">
        <f t="shared" si="340"/>
        <v>0</v>
      </c>
      <c r="BH1021" s="223">
        <f t="shared" si="340"/>
        <v>0</v>
      </c>
      <c r="BI1021" s="223">
        <f t="shared" si="340"/>
        <v>0</v>
      </c>
      <c r="BJ1021" s="223">
        <f t="shared" si="340"/>
        <v>0</v>
      </c>
      <c r="BK1021" s="223">
        <f t="shared" si="340"/>
        <v>0</v>
      </c>
      <c r="BL1021" s="223">
        <f t="shared" si="340"/>
        <v>0</v>
      </c>
      <c r="BM1021" s="223">
        <f t="shared" si="340"/>
        <v>0</v>
      </c>
      <c r="BN1021" s="223">
        <f t="shared" si="340"/>
        <v>0</v>
      </c>
      <c r="BO1021" s="223">
        <f t="shared" ref="BO1021:CA1021" si="341">SUM(BO1022:BO1022)</f>
        <v>0</v>
      </c>
      <c r="BP1021" s="223">
        <f t="shared" si="341"/>
        <v>0</v>
      </c>
      <c r="BQ1021" s="223">
        <f t="shared" si="341"/>
        <v>0</v>
      </c>
      <c r="BR1021" s="223">
        <f t="shared" si="341"/>
        <v>0</v>
      </c>
      <c r="BS1021" s="223">
        <f t="shared" si="341"/>
        <v>0</v>
      </c>
      <c r="BT1021" s="223">
        <f t="shared" si="341"/>
        <v>0</v>
      </c>
      <c r="BU1021" s="223">
        <f t="shared" si="341"/>
        <v>0</v>
      </c>
      <c r="BV1021" s="223">
        <f t="shared" si="341"/>
        <v>0</v>
      </c>
      <c r="BW1021" s="223">
        <f t="shared" si="341"/>
        <v>0</v>
      </c>
      <c r="BX1021" s="223">
        <f t="shared" si="341"/>
        <v>0</v>
      </c>
      <c r="BY1021" s="223">
        <f t="shared" si="341"/>
        <v>0</v>
      </c>
      <c r="BZ1021" s="223">
        <f t="shared" si="341"/>
        <v>0</v>
      </c>
      <c r="CA1021" s="223">
        <f t="shared" si="341"/>
        <v>0</v>
      </c>
    </row>
    <row r="1022" spans="1:79" ht="94.5" x14ac:dyDescent="0.25">
      <c r="A1022" s="171" t="s">
        <v>901</v>
      </c>
      <c r="B1022" s="86" t="s">
        <v>158</v>
      </c>
      <c r="C1022" s="171" t="s">
        <v>2752</v>
      </c>
      <c r="D1022" s="87">
        <v>0.41725000000000001</v>
      </c>
      <c r="E1022" s="66">
        <v>0</v>
      </c>
      <c r="F1022" s="66">
        <v>0.41725000000000007</v>
      </c>
      <c r="G1022" s="177">
        <v>0</v>
      </c>
      <c r="H1022" s="66">
        <v>0</v>
      </c>
      <c r="I1022" s="177">
        <v>0</v>
      </c>
      <c r="J1022" s="66">
        <v>0</v>
      </c>
      <c r="K1022" s="66">
        <v>0</v>
      </c>
      <c r="L1022" s="66">
        <v>0</v>
      </c>
      <c r="M1022" s="66">
        <v>0</v>
      </c>
      <c r="N1022" s="66">
        <v>0</v>
      </c>
      <c r="O1022" s="66">
        <v>0</v>
      </c>
      <c r="P1022" s="66">
        <v>0</v>
      </c>
      <c r="Q1022" s="66">
        <v>0</v>
      </c>
      <c r="R1022" s="66">
        <v>0</v>
      </c>
      <c r="S1022" s="66">
        <v>0</v>
      </c>
      <c r="T1022" s="66">
        <v>0</v>
      </c>
      <c r="U1022" s="66">
        <v>0</v>
      </c>
      <c r="V1022" s="66">
        <v>0</v>
      </c>
      <c r="W1022" s="66">
        <v>0</v>
      </c>
      <c r="X1022" s="66">
        <v>0</v>
      </c>
      <c r="Y1022" s="66">
        <v>0</v>
      </c>
      <c r="Z1022" s="66">
        <v>0</v>
      </c>
      <c r="AA1022" s="66">
        <v>0</v>
      </c>
      <c r="AB1022" s="66">
        <v>0</v>
      </c>
      <c r="AC1022" s="66">
        <v>0</v>
      </c>
      <c r="AD1022" s="66">
        <v>0</v>
      </c>
      <c r="AE1022" s="66">
        <v>0</v>
      </c>
      <c r="AF1022" s="66">
        <v>0</v>
      </c>
      <c r="AG1022" s="66">
        <v>0</v>
      </c>
      <c r="AH1022" s="66">
        <v>0.41725000000000007</v>
      </c>
      <c r="AI1022" s="177">
        <v>0</v>
      </c>
      <c r="AJ1022" s="177"/>
      <c r="AK1022" s="177">
        <v>0</v>
      </c>
      <c r="AL1022" s="177"/>
      <c r="AM1022" s="177"/>
      <c r="AN1022" s="177"/>
      <c r="AO1022" s="66">
        <v>0</v>
      </c>
      <c r="AP1022" s="66">
        <v>0</v>
      </c>
      <c r="AQ1022" s="177"/>
      <c r="AR1022" s="66">
        <v>0</v>
      </c>
      <c r="AS1022" s="177"/>
      <c r="AT1022" s="177"/>
      <c r="AU1022" s="177"/>
      <c r="AV1022" s="66"/>
      <c r="AW1022" s="87">
        <v>0</v>
      </c>
      <c r="AX1022" s="177"/>
      <c r="AY1022" s="87">
        <v>0</v>
      </c>
      <c r="AZ1022" s="177"/>
      <c r="BA1022" s="177"/>
      <c r="BB1022" s="177"/>
      <c r="BC1022" s="66"/>
      <c r="BD1022" s="87">
        <v>0</v>
      </c>
      <c r="BE1022" s="177"/>
      <c r="BF1022" s="87">
        <v>0</v>
      </c>
      <c r="BG1022" s="177"/>
      <c r="BH1022" s="177"/>
      <c r="BI1022" s="177"/>
      <c r="BJ1022" s="66">
        <v>0</v>
      </c>
      <c r="BK1022" s="87">
        <v>0</v>
      </c>
      <c r="BL1022" s="177"/>
      <c r="BM1022" s="87">
        <v>0</v>
      </c>
      <c r="BN1022" s="177"/>
      <c r="BO1022" s="177"/>
      <c r="BP1022" s="177"/>
      <c r="BQ1022" s="177"/>
      <c r="BR1022" s="177"/>
      <c r="BS1022" s="177"/>
      <c r="BT1022" s="177"/>
      <c r="BU1022" s="177"/>
      <c r="BV1022" s="177"/>
      <c r="BW1022" s="177"/>
      <c r="BX1022" s="177"/>
      <c r="BY1022" s="177"/>
      <c r="BZ1022" s="177"/>
      <c r="CA1022" s="177"/>
    </row>
    <row r="1023" spans="1:79" x14ac:dyDescent="0.25">
      <c r="A1023" s="224" t="s">
        <v>901</v>
      </c>
      <c r="B1023" s="216" t="s">
        <v>59</v>
      </c>
      <c r="C1023" s="224"/>
      <c r="D1023" s="223">
        <f t="shared" ref="D1023:BN1023" si="342">SUM(D1024:D1025)</f>
        <v>50.450480000000006</v>
      </c>
      <c r="E1023" s="223">
        <f t="shared" ref="E1023" si="343">SUM(E1024:E1025)</f>
        <v>0</v>
      </c>
      <c r="F1023" s="223">
        <f t="shared" si="342"/>
        <v>37.928050000000006</v>
      </c>
      <c r="G1023" s="223">
        <f t="shared" si="342"/>
        <v>0</v>
      </c>
      <c r="H1023" s="223">
        <f t="shared" si="342"/>
        <v>0</v>
      </c>
      <c r="I1023" s="223">
        <f t="shared" si="342"/>
        <v>7.6</v>
      </c>
      <c r="J1023" s="223">
        <f t="shared" si="342"/>
        <v>0</v>
      </c>
      <c r="K1023" s="223">
        <f t="shared" si="342"/>
        <v>0</v>
      </c>
      <c r="L1023" s="223">
        <f t="shared" si="342"/>
        <v>0</v>
      </c>
      <c r="M1023" s="223">
        <f t="shared" si="342"/>
        <v>0</v>
      </c>
      <c r="N1023" s="223">
        <f t="shared" si="342"/>
        <v>0</v>
      </c>
      <c r="O1023" s="223">
        <f t="shared" si="342"/>
        <v>0</v>
      </c>
      <c r="P1023" s="223">
        <f t="shared" si="342"/>
        <v>0</v>
      </c>
      <c r="Q1023" s="223">
        <f t="shared" si="342"/>
        <v>0</v>
      </c>
      <c r="R1023" s="223">
        <f t="shared" si="342"/>
        <v>0</v>
      </c>
      <c r="S1023" s="223">
        <f t="shared" si="342"/>
        <v>0</v>
      </c>
      <c r="T1023" s="223">
        <f t="shared" si="342"/>
        <v>0</v>
      </c>
      <c r="U1023" s="223">
        <f t="shared" si="342"/>
        <v>0</v>
      </c>
      <c r="V1023" s="223">
        <f t="shared" si="342"/>
        <v>0</v>
      </c>
      <c r="W1023" s="223">
        <f t="shared" si="342"/>
        <v>0</v>
      </c>
      <c r="X1023" s="223">
        <f t="shared" si="342"/>
        <v>0</v>
      </c>
      <c r="Y1023" s="223">
        <f t="shared" si="342"/>
        <v>0</v>
      </c>
      <c r="Z1023" s="223">
        <f t="shared" si="342"/>
        <v>0</v>
      </c>
      <c r="AA1023" s="223">
        <f t="shared" si="342"/>
        <v>0</v>
      </c>
      <c r="AB1023" s="223">
        <f t="shared" si="342"/>
        <v>0</v>
      </c>
      <c r="AC1023" s="223">
        <f t="shared" si="342"/>
        <v>0</v>
      </c>
      <c r="AD1023" s="223">
        <f t="shared" si="342"/>
        <v>0</v>
      </c>
      <c r="AE1023" s="223">
        <f t="shared" si="342"/>
        <v>0</v>
      </c>
      <c r="AF1023" s="223">
        <f t="shared" si="342"/>
        <v>0</v>
      </c>
      <c r="AG1023" s="223">
        <f t="shared" si="342"/>
        <v>0</v>
      </c>
      <c r="AH1023" s="223">
        <f t="shared" si="342"/>
        <v>37.928050000000006</v>
      </c>
      <c r="AI1023" s="223">
        <f t="shared" si="342"/>
        <v>0</v>
      </c>
      <c r="AJ1023" s="223">
        <f t="shared" si="342"/>
        <v>0</v>
      </c>
      <c r="AK1023" s="223">
        <f t="shared" si="342"/>
        <v>7.6</v>
      </c>
      <c r="AL1023" s="223">
        <f t="shared" si="342"/>
        <v>0</v>
      </c>
      <c r="AM1023" s="223">
        <f t="shared" si="342"/>
        <v>0</v>
      </c>
      <c r="AN1023" s="223">
        <f t="shared" si="342"/>
        <v>0</v>
      </c>
      <c r="AO1023" s="223">
        <f t="shared" si="342"/>
        <v>0</v>
      </c>
      <c r="AP1023" s="223">
        <f t="shared" si="342"/>
        <v>0</v>
      </c>
      <c r="AQ1023" s="223">
        <f t="shared" si="342"/>
        <v>0</v>
      </c>
      <c r="AR1023" s="223">
        <f t="shared" si="342"/>
        <v>0</v>
      </c>
      <c r="AS1023" s="223">
        <f t="shared" si="342"/>
        <v>0</v>
      </c>
      <c r="AT1023" s="223">
        <f t="shared" si="342"/>
        <v>0</v>
      </c>
      <c r="AU1023" s="223">
        <f t="shared" si="342"/>
        <v>0</v>
      </c>
      <c r="AV1023" s="223">
        <f t="shared" si="342"/>
        <v>0</v>
      </c>
      <c r="AW1023" s="223">
        <f t="shared" si="342"/>
        <v>0</v>
      </c>
      <c r="AX1023" s="223">
        <f t="shared" si="342"/>
        <v>0</v>
      </c>
      <c r="AY1023" s="223">
        <f t="shared" si="342"/>
        <v>0</v>
      </c>
      <c r="AZ1023" s="223">
        <f t="shared" si="342"/>
        <v>0</v>
      </c>
      <c r="BA1023" s="223">
        <f t="shared" si="342"/>
        <v>0</v>
      </c>
      <c r="BB1023" s="223">
        <f t="shared" si="342"/>
        <v>0</v>
      </c>
      <c r="BC1023" s="223">
        <f t="shared" si="342"/>
        <v>0</v>
      </c>
      <c r="BD1023" s="223">
        <f t="shared" si="342"/>
        <v>0</v>
      </c>
      <c r="BE1023" s="223">
        <f t="shared" si="342"/>
        <v>0</v>
      </c>
      <c r="BF1023" s="223">
        <f t="shared" si="342"/>
        <v>0</v>
      </c>
      <c r="BG1023" s="223">
        <f t="shared" si="342"/>
        <v>0</v>
      </c>
      <c r="BH1023" s="223">
        <f t="shared" si="342"/>
        <v>0</v>
      </c>
      <c r="BI1023" s="223">
        <f t="shared" si="342"/>
        <v>0</v>
      </c>
      <c r="BJ1023" s="223">
        <f t="shared" si="342"/>
        <v>0</v>
      </c>
      <c r="BK1023" s="223">
        <f t="shared" si="342"/>
        <v>0</v>
      </c>
      <c r="BL1023" s="223">
        <f t="shared" si="342"/>
        <v>0</v>
      </c>
      <c r="BM1023" s="223">
        <f t="shared" si="342"/>
        <v>0</v>
      </c>
      <c r="BN1023" s="223">
        <f t="shared" si="342"/>
        <v>0</v>
      </c>
      <c r="BO1023" s="223">
        <f t="shared" ref="BO1023:CA1023" si="344">SUM(BO1024:BO1025)</f>
        <v>0</v>
      </c>
      <c r="BP1023" s="223">
        <f t="shared" si="344"/>
        <v>0</v>
      </c>
      <c r="BQ1023" s="223">
        <f t="shared" si="344"/>
        <v>0</v>
      </c>
      <c r="BR1023" s="223">
        <f t="shared" si="344"/>
        <v>0</v>
      </c>
      <c r="BS1023" s="223">
        <f t="shared" si="344"/>
        <v>0</v>
      </c>
      <c r="BT1023" s="223">
        <f t="shared" si="344"/>
        <v>0</v>
      </c>
      <c r="BU1023" s="223">
        <f t="shared" si="344"/>
        <v>0</v>
      </c>
      <c r="BV1023" s="223">
        <f t="shared" si="344"/>
        <v>0</v>
      </c>
      <c r="BW1023" s="223">
        <f t="shared" si="344"/>
        <v>0</v>
      </c>
      <c r="BX1023" s="223">
        <f t="shared" si="344"/>
        <v>0</v>
      </c>
      <c r="BY1023" s="223">
        <f t="shared" si="344"/>
        <v>0</v>
      </c>
      <c r="BZ1023" s="223">
        <f t="shared" si="344"/>
        <v>0</v>
      </c>
      <c r="CA1023" s="223">
        <f t="shared" si="344"/>
        <v>0</v>
      </c>
    </row>
    <row r="1024" spans="1:79" ht="78.75" x14ac:dyDescent="0.25">
      <c r="A1024" s="171" t="s">
        <v>901</v>
      </c>
      <c r="B1024" s="86" t="s">
        <v>159</v>
      </c>
      <c r="C1024" s="171" t="s">
        <v>2753</v>
      </c>
      <c r="D1024" s="87">
        <v>12.52243</v>
      </c>
      <c r="E1024" s="66">
        <v>0</v>
      </c>
      <c r="F1024" s="66">
        <v>0</v>
      </c>
      <c r="G1024" s="177">
        <v>0</v>
      </c>
      <c r="H1024" s="66">
        <v>0</v>
      </c>
      <c r="I1024" s="177">
        <v>0</v>
      </c>
      <c r="J1024" s="66">
        <v>0</v>
      </c>
      <c r="K1024" s="66">
        <v>0</v>
      </c>
      <c r="L1024" s="66">
        <v>0</v>
      </c>
      <c r="M1024" s="66">
        <v>0</v>
      </c>
      <c r="N1024" s="66">
        <v>0</v>
      </c>
      <c r="O1024" s="66">
        <v>0</v>
      </c>
      <c r="P1024" s="66">
        <v>0</v>
      </c>
      <c r="Q1024" s="66">
        <v>0</v>
      </c>
      <c r="R1024" s="66">
        <v>0</v>
      </c>
      <c r="S1024" s="66">
        <v>0</v>
      </c>
      <c r="T1024" s="66">
        <v>0</v>
      </c>
      <c r="U1024" s="66">
        <v>0</v>
      </c>
      <c r="V1024" s="66">
        <v>0</v>
      </c>
      <c r="W1024" s="66">
        <v>0</v>
      </c>
      <c r="X1024" s="66">
        <v>0</v>
      </c>
      <c r="Y1024" s="66">
        <v>0</v>
      </c>
      <c r="Z1024" s="66">
        <v>0</v>
      </c>
      <c r="AA1024" s="66">
        <v>0</v>
      </c>
      <c r="AB1024" s="66">
        <v>0</v>
      </c>
      <c r="AC1024" s="66">
        <v>0</v>
      </c>
      <c r="AD1024" s="66">
        <v>0</v>
      </c>
      <c r="AE1024" s="66">
        <v>0</v>
      </c>
      <c r="AF1024" s="66">
        <v>0</v>
      </c>
      <c r="AG1024" s="66">
        <v>0</v>
      </c>
      <c r="AH1024" s="66">
        <v>0</v>
      </c>
      <c r="AI1024" s="177">
        <v>0</v>
      </c>
      <c r="AJ1024" s="177"/>
      <c r="AK1024" s="177">
        <v>0</v>
      </c>
      <c r="AL1024" s="177"/>
      <c r="AM1024" s="177"/>
      <c r="AN1024" s="177"/>
      <c r="AO1024" s="66">
        <v>0</v>
      </c>
      <c r="AP1024" s="66">
        <v>0</v>
      </c>
      <c r="AQ1024" s="177"/>
      <c r="AR1024" s="66">
        <v>0</v>
      </c>
      <c r="AS1024" s="177"/>
      <c r="AT1024" s="177"/>
      <c r="AU1024" s="177"/>
      <c r="AV1024" s="66">
        <v>0</v>
      </c>
      <c r="AW1024" s="87">
        <v>0</v>
      </c>
      <c r="AX1024" s="177"/>
      <c r="AY1024" s="87">
        <v>0</v>
      </c>
      <c r="AZ1024" s="177"/>
      <c r="BA1024" s="177"/>
      <c r="BB1024" s="177"/>
      <c r="BC1024" s="66">
        <v>0</v>
      </c>
      <c r="BD1024" s="87">
        <v>0</v>
      </c>
      <c r="BE1024" s="177"/>
      <c r="BF1024" s="87">
        <v>0</v>
      </c>
      <c r="BG1024" s="177"/>
      <c r="BH1024" s="177"/>
      <c r="BI1024" s="177"/>
      <c r="BJ1024" s="66">
        <v>0</v>
      </c>
      <c r="BK1024" s="87">
        <v>0</v>
      </c>
      <c r="BL1024" s="177"/>
      <c r="BM1024" s="87">
        <v>0</v>
      </c>
      <c r="BN1024" s="177"/>
      <c r="BO1024" s="177"/>
      <c r="BP1024" s="177"/>
      <c r="BQ1024" s="177"/>
      <c r="BR1024" s="177"/>
      <c r="BS1024" s="177"/>
      <c r="BT1024" s="177"/>
      <c r="BU1024" s="177"/>
      <c r="BV1024" s="177"/>
      <c r="BW1024" s="177"/>
      <c r="BX1024" s="177"/>
      <c r="BY1024" s="177"/>
      <c r="BZ1024" s="177"/>
      <c r="CA1024" s="177"/>
    </row>
    <row r="1025" spans="1:79" ht="63" x14ac:dyDescent="0.25">
      <c r="A1025" s="171" t="s">
        <v>901</v>
      </c>
      <c r="B1025" s="86" t="s">
        <v>403</v>
      </c>
      <c r="C1025" s="171" t="s">
        <v>2754</v>
      </c>
      <c r="D1025" s="87">
        <v>37.928050000000006</v>
      </c>
      <c r="E1025" s="66">
        <v>0</v>
      </c>
      <c r="F1025" s="66">
        <v>37.928050000000006</v>
      </c>
      <c r="G1025" s="177">
        <v>0</v>
      </c>
      <c r="H1025" s="66">
        <v>0</v>
      </c>
      <c r="I1025" s="177">
        <v>7.6</v>
      </c>
      <c r="J1025" s="66">
        <v>0</v>
      </c>
      <c r="K1025" s="66">
        <v>0</v>
      </c>
      <c r="L1025" s="66">
        <v>0</v>
      </c>
      <c r="M1025" s="66">
        <v>0</v>
      </c>
      <c r="N1025" s="66">
        <v>0</v>
      </c>
      <c r="O1025" s="66">
        <v>0</v>
      </c>
      <c r="P1025" s="66">
        <v>0</v>
      </c>
      <c r="Q1025" s="66">
        <v>0</v>
      </c>
      <c r="R1025" s="66">
        <v>0</v>
      </c>
      <c r="S1025" s="66">
        <v>0</v>
      </c>
      <c r="T1025" s="66">
        <v>0</v>
      </c>
      <c r="U1025" s="66">
        <v>0</v>
      </c>
      <c r="V1025" s="66">
        <v>0</v>
      </c>
      <c r="W1025" s="66">
        <v>0</v>
      </c>
      <c r="X1025" s="66">
        <v>0</v>
      </c>
      <c r="Y1025" s="66">
        <v>0</v>
      </c>
      <c r="Z1025" s="66">
        <v>0</v>
      </c>
      <c r="AA1025" s="66">
        <v>0</v>
      </c>
      <c r="AB1025" s="66">
        <v>0</v>
      </c>
      <c r="AC1025" s="66">
        <v>0</v>
      </c>
      <c r="AD1025" s="66">
        <v>0</v>
      </c>
      <c r="AE1025" s="66">
        <v>0</v>
      </c>
      <c r="AF1025" s="66">
        <v>0</v>
      </c>
      <c r="AG1025" s="66">
        <v>0</v>
      </c>
      <c r="AH1025" s="66">
        <v>37.928050000000006</v>
      </c>
      <c r="AI1025" s="177">
        <v>0</v>
      </c>
      <c r="AJ1025" s="177"/>
      <c r="AK1025" s="177">
        <v>7.6</v>
      </c>
      <c r="AL1025" s="177"/>
      <c r="AM1025" s="177"/>
      <c r="AN1025" s="177"/>
      <c r="AO1025" s="66">
        <v>0</v>
      </c>
      <c r="AP1025" s="66">
        <v>0</v>
      </c>
      <c r="AQ1025" s="177"/>
      <c r="AR1025" s="66">
        <v>0</v>
      </c>
      <c r="AS1025" s="177"/>
      <c r="AT1025" s="177"/>
      <c r="AU1025" s="177"/>
      <c r="AV1025" s="66">
        <v>0</v>
      </c>
      <c r="AW1025" s="87">
        <v>0</v>
      </c>
      <c r="AX1025" s="177"/>
      <c r="AY1025" s="87">
        <v>0</v>
      </c>
      <c r="AZ1025" s="177"/>
      <c r="BA1025" s="177"/>
      <c r="BB1025" s="177"/>
      <c r="BC1025" s="66">
        <v>0</v>
      </c>
      <c r="BD1025" s="87">
        <v>0</v>
      </c>
      <c r="BE1025" s="177"/>
      <c r="BF1025" s="87">
        <v>0</v>
      </c>
      <c r="BG1025" s="177"/>
      <c r="BH1025" s="177"/>
      <c r="BI1025" s="177"/>
      <c r="BJ1025" s="66">
        <v>0</v>
      </c>
      <c r="BK1025" s="87">
        <v>0</v>
      </c>
      <c r="BL1025" s="177"/>
      <c r="BM1025" s="87">
        <v>0</v>
      </c>
      <c r="BN1025" s="177"/>
      <c r="BO1025" s="177"/>
      <c r="BP1025" s="177"/>
      <c r="BQ1025" s="177"/>
      <c r="BR1025" s="177"/>
      <c r="BS1025" s="177"/>
      <c r="BT1025" s="177"/>
      <c r="BU1025" s="177"/>
      <c r="BV1025" s="177"/>
      <c r="BW1025" s="177"/>
      <c r="BX1025" s="177"/>
      <c r="BY1025" s="177"/>
      <c r="BZ1025" s="177"/>
      <c r="CA1025" s="177"/>
    </row>
    <row r="1026" spans="1:79" x14ac:dyDescent="0.25">
      <c r="A1026" s="224" t="s">
        <v>901</v>
      </c>
      <c r="B1026" s="216" t="s">
        <v>58</v>
      </c>
      <c r="C1026" s="224"/>
      <c r="D1026" s="223">
        <f t="shared" ref="D1026:BN1026" si="345">SUM(D1027:D1031)</f>
        <v>3.4599999999999995</v>
      </c>
      <c r="E1026" s="223">
        <f t="shared" ref="E1026" si="346">SUM(E1027:E1031)</f>
        <v>0</v>
      </c>
      <c r="F1026" s="223">
        <f t="shared" si="345"/>
        <v>3.4599999999999995</v>
      </c>
      <c r="G1026" s="223">
        <f t="shared" si="345"/>
        <v>0</v>
      </c>
      <c r="H1026" s="223">
        <f t="shared" si="345"/>
        <v>0</v>
      </c>
      <c r="I1026" s="223">
        <f t="shared" si="345"/>
        <v>0.48000000000000004</v>
      </c>
      <c r="J1026" s="223">
        <f t="shared" si="345"/>
        <v>0</v>
      </c>
      <c r="K1026" s="223">
        <f t="shared" si="345"/>
        <v>0</v>
      </c>
      <c r="L1026" s="223">
        <f t="shared" si="345"/>
        <v>0</v>
      </c>
      <c r="M1026" s="223">
        <f t="shared" si="345"/>
        <v>0</v>
      </c>
      <c r="N1026" s="223">
        <f t="shared" si="345"/>
        <v>0</v>
      </c>
      <c r="O1026" s="223">
        <f t="shared" si="345"/>
        <v>0</v>
      </c>
      <c r="P1026" s="223">
        <f t="shared" si="345"/>
        <v>0</v>
      </c>
      <c r="Q1026" s="223">
        <f t="shared" si="345"/>
        <v>0</v>
      </c>
      <c r="R1026" s="223">
        <f t="shared" si="345"/>
        <v>0</v>
      </c>
      <c r="S1026" s="223">
        <f t="shared" si="345"/>
        <v>0</v>
      </c>
      <c r="T1026" s="223">
        <f t="shared" si="345"/>
        <v>0</v>
      </c>
      <c r="U1026" s="223">
        <f t="shared" si="345"/>
        <v>0</v>
      </c>
      <c r="V1026" s="223">
        <f t="shared" si="345"/>
        <v>0</v>
      </c>
      <c r="W1026" s="223">
        <f t="shared" si="345"/>
        <v>0</v>
      </c>
      <c r="X1026" s="223">
        <f t="shared" si="345"/>
        <v>0</v>
      </c>
      <c r="Y1026" s="223">
        <f t="shared" si="345"/>
        <v>0</v>
      </c>
      <c r="Z1026" s="223">
        <f t="shared" si="345"/>
        <v>0</v>
      </c>
      <c r="AA1026" s="223">
        <f t="shared" si="345"/>
        <v>0</v>
      </c>
      <c r="AB1026" s="223">
        <f t="shared" si="345"/>
        <v>0</v>
      </c>
      <c r="AC1026" s="223">
        <f t="shared" si="345"/>
        <v>0</v>
      </c>
      <c r="AD1026" s="223">
        <f t="shared" si="345"/>
        <v>0</v>
      </c>
      <c r="AE1026" s="223">
        <f t="shared" si="345"/>
        <v>0</v>
      </c>
      <c r="AF1026" s="223">
        <f t="shared" si="345"/>
        <v>0</v>
      </c>
      <c r="AG1026" s="223">
        <f t="shared" si="345"/>
        <v>0</v>
      </c>
      <c r="AH1026" s="223">
        <f t="shared" si="345"/>
        <v>3.4599999999999995</v>
      </c>
      <c r="AI1026" s="223">
        <f t="shared" si="345"/>
        <v>0</v>
      </c>
      <c r="AJ1026" s="223">
        <f t="shared" si="345"/>
        <v>0</v>
      </c>
      <c r="AK1026" s="223">
        <f t="shared" si="345"/>
        <v>0.48000000000000004</v>
      </c>
      <c r="AL1026" s="223">
        <f t="shared" si="345"/>
        <v>0</v>
      </c>
      <c r="AM1026" s="223">
        <f t="shared" si="345"/>
        <v>0</v>
      </c>
      <c r="AN1026" s="223">
        <f t="shared" si="345"/>
        <v>0</v>
      </c>
      <c r="AO1026" s="223">
        <f t="shared" si="345"/>
        <v>5.9902915500000002</v>
      </c>
      <c r="AP1026" s="223">
        <f t="shared" si="345"/>
        <v>1.26</v>
      </c>
      <c r="AQ1026" s="223">
        <f t="shared" si="345"/>
        <v>0</v>
      </c>
      <c r="AR1026" s="223">
        <f t="shared" si="345"/>
        <v>7.2000000000000008E-2</v>
      </c>
      <c r="AS1026" s="223">
        <f t="shared" si="345"/>
        <v>0</v>
      </c>
      <c r="AT1026" s="223">
        <f t="shared" si="345"/>
        <v>0</v>
      </c>
      <c r="AU1026" s="223">
        <f t="shared" si="345"/>
        <v>0</v>
      </c>
      <c r="AV1026" s="223">
        <f t="shared" si="345"/>
        <v>0</v>
      </c>
      <c r="AW1026" s="223">
        <f t="shared" si="345"/>
        <v>0</v>
      </c>
      <c r="AX1026" s="223">
        <f t="shared" si="345"/>
        <v>0</v>
      </c>
      <c r="AY1026" s="223">
        <f t="shared" si="345"/>
        <v>0</v>
      </c>
      <c r="AZ1026" s="223">
        <f t="shared" si="345"/>
        <v>0</v>
      </c>
      <c r="BA1026" s="223">
        <f t="shared" si="345"/>
        <v>0</v>
      </c>
      <c r="BB1026" s="223">
        <f t="shared" si="345"/>
        <v>0</v>
      </c>
      <c r="BC1026" s="223">
        <f t="shared" si="345"/>
        <v>0</v>
      </c>
      <c r="BD1026" s="223">
        <f t="shared" si="345"/>
        <v>0</v>
      </c>
      <c r="BE1026" s="223">
        <f t="shared" si="345"/>
        <v>0</v>
      </c>
      <c r="BF1026" s="223">
        <f t="shared" si="345"/>
        <v>0</v>
      </c>
      <c r="BG1026" s="223">
        <f t="shared" si="345"/>
        <v>0</v>
      </c>
      <c r="BH1026" s="223">
        <f t="shared" si="345"/>
        <v>0</v>
      </c>
      <c r="BI1026" s="223">
        <f t="shared" si="345"/>
        <v>0</v>
      </c>
      <c r="BJ1026" s="223">
        <f t="shared" si="345"/>
        <v>5.9902915500000002</v>
      </c>
      <c r="BK1026" s="223">
        <f t="shared" si="345"/>
        <v>1.26</v>
      </c>
      <c r="BL1026" s="223">
        <f t="shared" si="345"/>
        <v>0</v>
      </c>
      <c r="BM1026" s="223">
        <f t="shared" si="345"/>
        <v>7.2000000000000008E-2</v>
      </c>
      <c r="BN1026" s="223">
        <f t="shared" si="345"/>
        <v>0</v>
      </c>
      <c r="BO1026" s="223">
        <f t="shared" ref="BO1026:CA1026" si="347">SUM(BO1027:BO1031)</f>
        <v>0</v>
      </c>
      <c r="BP1026" s="223">
        <f t="shared" si="347"/>
        <v>0</v>
      </c>
      <c r="BQ1026" s="223">
        <f t="shared" si="347"/>
        <v>0</v>
      </c>
      <c r="BR1026" s="223">
        <f t="shared" si="347"/>
        <v>0</v>
      </c>
      <c r="BS1026" s="223">
        <f t="shared" si="347"/>
        <v>0</v>
      </c>
      <c r="BT1026" s="223">
        <f t="shared" si="347"/>
        <v>0</v>
      </c>
      <c r="BU1026" s="223">
        <f t="shared" si="347"/>
        <v>0</v>
      </c>
      <c r="BV1026" s="223">
        <f t="shared" si="347"/>
        <v>0</v>
      </c>
      <c r="BW1026" s="223">
        <f t="shared" si="347"/>
        <v>0</v>
      </c>
      <c r="BX1026" s="223">
        <f t="shared" si="347"/>
        <v>0</v>
      </c>
      <c r="BY1026" s="223">
        <f t="shared" si="347"/>
        <v>0</v>
      </c>
      <c r="BZ1026" s="223">
        <f t="shared" si="347"/>
        <v>0</v>
      </c>
      <c r="CA1026" s="223">
        <f t="shared" si="347"/>
        <v>0</v>
      </c>
    </row>
    <row r="1027" spans="1:79" ht="63" x14ac:dyDescent="0.25">
      <c r="A1027" s="171" t="s">
        <v>901</v>
      </c>
      <c r="B1027" s="86" t="s">
        <v>1865</v>
      </c>
      <c r="C1027" s="171" t="s">
        <v>2755</v>
      </c>
      <c r="D1027" s="87">
        <v>2.9084299999999996</v>
      </c>
      <c r="E1027" s="66">
        <v>0</v>
      </c>
      <c r="F1027" s="66">
        <v>2.9084299999999996</v>
      </c>
      <c r="G1027" s="177">
        <v>0</v>
      </c>
      <c r="H1027" s="66">
        <v>0</v>
      </c>
      <c r="I1027" s="177">
        <v>0.28000000000000003</v>
      </c>
      <c r="J1027" s="66">
        <v>0</v>
      </c>
      <c r="K1027" s="66">
        <v>0</v>
      </c>
      <c r="L1027" s="66">
        <v>0</v>
      </c>
      <c r="M1027" s="66">
        <v>0</v>
      </c>
      <c r="N1027" s="66">
        <v>0</v>
      </c>
      <c r="O1027" s="66">
        <v>0</v>
      </c>
      <c r="P1027" s="66">
        <v>0</v>
      </c>
      <c r="Q1027" s="66">
        <v>0</v>
      </c>
      <c r="R1027" s="66">
        <v>0</v>
      </c>
      <c r="S1027" s="66">
        <v>0</v>
      </c>
      <c r="T1027" s="66">
        <v>0</v>
      </c>
      <c r="U1027" s="66">
        <v>0</v>
      </c>
      <c r="V1027" s="66">
        <v>0</v>
      </c>
      <c r="W1027" s="66">
        <v>0</v>
      </c>
      <c r="X1027" s="66">
        <v>0</v>
      </c>
      <c r="Y1027" s="66">
        <v>0</v>
      </c>
      <c r="Z1027" s="66">
        <v>0</v>
      </c>
      <c r="AA1027" s="66">
        <v>0</v>
      </c>
      <c r="AB1027" s="66">
        <v>0</v>
      </c>
      <c r="AC1027" s="66">
        <v>0</v>
      </c>
      <c r="AD1027" s="66">
        <v>0</v>
      </c>
      <c r="AE1027" s="66">
        <v>0</v>
      </c>
      <c r="AF1027" s="66">
        <v>0</v>
      </c>
      <c r="AG1027" s="66">
        <v>0</v>
      </c>
      <c r="AH1027" s="66">
        <v>2.9084299999999996</v>
      </c>
      <c r="AI1027" s="177">
        <v>0</v>
      </c>
      <c r="AJ1027" s="177"/>
      <c r="AK1027" s="177">
        <v>0.28000000000000003</v>
      </c>
      <c r="AL1027" s="177"/>
      <c r="AM1027" s="177"/>
      <c r="AN1027" s="177"/>
      <c r="AO1027" s="66">
        <v>0</v>
      </c>
      <c r="AP1027" s="66">
        <v>0</v>
      </c>
      <c r="AQ1027" s="177"/>
      <c r="AR1027" s="66">
        <v>0</v>
      </c>
      <c r="AS1027" s="177"/>
      <c r="AT1027" s="177"/>
      <c r="AU1027" s="177"/>
      <c r="AV1027" s="66">
        <v>0</v>
      </c>
      <c r="AW1027" s="87">
        <v>0</v>
      </c>
      <c r="AX1027" s="177"/>
      <c r="AY1027" s="87">
        <v>0</v>
      </c>
      <c r="AZ1027" s="177"/>
      <c r="BA1027" s="177"/>
      <c r="BB1027" s="177"/>
      <c r="BC1027" s="66">
        <v>0</v>
      </c>
      <c r="BD1027" s="87">
        <v>0</v>
      </c>
      <c r="BE1027" s="177"/>
      <c r="BF1027" s="87">
        <v>0</v>
      </c>
      <c r="BG1027" s="177"/>
      <c r="BH1027" s="177"/>
      <c r="BI1027" s="177"/>
      <c r="BJ1027" s="66">
        <v>0</v>
      </c>
      <c r="BK1027" s="87">
        <v>0</v>
      </c>
      <c r="BL1027" s="177"/>
      <c r="BM1027" s="87">
        <v>0</v>
      </c>
      <c r="BN1027" s="177"/>
      <c r="BO1027" s="177"/>
      <c r="BP1027" s="177"/>
      <c r="BQ1027" s="177"/>
      <c r="BR1027" s="177"/>
      <c r="BS1027" s="177"/>
      <c r="BT1027" s="177"/>
      <c r="BU1027" s="177"/>
      <c r="BV1027" s="177"/>
      <c r="BW1027" s="177"/>
      <c r="BX1027" s="177"/>
      <c r="BY1027" s="177"/>
      <c r="BZ1027" s="177"/>
      <c r="CA1027" s="177"/>
    </row>
    <row r="1028" spans="1:79" ht="126" x14ac:dyDescent="0.25">
      <c r="A1028" s="171" t="s">
        <v>901</v>
      </c>
      <c r="B1028" s="86" t="s">
        <v>1866</v>
      </c>
      <c r="C1028" s="171" t="s">
        <v>887</v>
      </c>
      <c r="D1028" s="87">
        <v>0.55157</v>
      </c>
      <c r="E1028" s="66">
        <v>0</v>
      </c>
      <c r="F1028" s="66">
        <v>0.55157</v>
      </c>
      <c r="G1028" s="177">
        <v>0</v>
      </c>
      <c r="H1028" s="66">
        <v>0</v>
      </c>
      <c r="I1028" s="177">
        <v>0.2</v>
      </c>
      <c r="J1028" s="66">
        <v>0</v>
      </c>
      <c r="K1028" s="66">
        <v>0</v>
      </c>
      <c r="L1028" s="66">
        <v>0</v>
      </c>
      <c r="M1028" s="66">
        <v>0</v>
      </c>
      <c r="N1028" s="66">
        <v>0</v>
      </c>
      <c r="O1028" s="66">
        <v>0</v>
      </c>
      <c r="P1028" s="66">
        <v>0</v>
      </c>
      <c r="Q1028" s="66">
        <v>0</v>
      </c>
      <c r="R1028" s="66">
        <v>0</v>
      </c>
      <c r="S1028" s="66">
        <v>0</v>
      </c>
      <c r="T1028" s="66">
        <v>0</v>
      </c>
      <c r="U1028" s="66">
        <v>0</v>
      </c>
      <c r="V1028" s="66">
        <v>0</v>
      </c>
      <c r="W1028" s="66">
        <v>0</v>
      </c>
      <c r="X1028" s="66">
        <v>0</v>
      </c>
      <c r="Y1028" s="66">
        <v>0</v>
      </c>
      <c r="Z1028" s="66">
        <v>0</v>
      </c>
      <c r="AA1028" s="66">
        <v>0</v>
      </c>
      <c r="AB1028" s="66">
        <v>0</v>
      </c>
      <c r="AC1028" s="66">
        <v>0</v>
      </c>
      <c r="AD1028" s="66">
        <v>0</v>
      </c>
      <c r="AE1028" s="66">
        <v>0</v>
      </c>
      <c r="AF1028" s="66">
        <v>0</v>
      </c>
      <c r="AG1028" s="66">
        <v>0</v>
      </c>
      <c r="AH1028" s="66">
        <v>0.55157</v>
      </c>
      <c r="AI1028" s="177">
        <v>0</v>
      </c>
      <c r="AJ1028" s="177"/>
      <c r="AK1028" s="177">
        <v>0.2</v>
      </c>
      <c r="AL1028" s="177"/>
      <c r="AM1028" s="177"/>
      <c r="AN1028" s="177"/>
      <c r="AO1028" s="66">
        <v>0</v>
      </c>
      <c r="AP1028" s="66">
        <v>0</v>
      </c>
      <c r="AQ1028" s="177"/>
      <c r="AR1028" s="66">
        <v>0</v>
      </c>
      <c r="AS1028" s="177"/>
      <c r="AT1028" s="177"/>
      <c r="AU1028" s="177"/>
      <c r="AV1028" s="66">
        <v>0</v>
      </c>
      <c r="AW1028" s="87">
        <v>0</v>
      </c>
      <c r="AX1028" s="177"/>
      <c r="AY1028" s="87">
        <v>0</v>
      </c>
      <c r="AZ1028" s="177"/>
      <c r="BA1028" s="177"/>
      <c r="BB1028" s="177"/>
      <c r="BC1028" s="66">
        <v>0</v>
      </c>
      <c r="BD1028" s="87">
        <v>0</v>
      </c>
      <c r="BE1028" s="177"/>
      <c r="BF1028" s="87">
        <v>0</v>
      </c>
      <c r="BG1028" s="177"/>
      <c r="BH1028" s="177"/>
      <c r="BI1028" s="177"/>
      <c r="BJ1028" s="66">
        <v>0</v>
      </c>
      <c r="BK1028" s="87">
        <v>0</v>
      </c>
      <c r="BL1028" s="177"/>
      <c r="BM1028" s="87">
        <v>0</v>
      </c>
      <c r="BN1028" s="177"/>
      <c r="BO1028" s="177"/>
      <c r="BP1028" s="177"/>
      <c r="BQ1028" s="177"/>
      <c r="BR1028" s="177"/>
      <c r="BS1028" s="177"/>
      <c r="BT1028" s="177"/>
      <c r="BU1028" s="177"/>
      <c r="BV1028" s="177"/>
      <c r="BW1028" s="177"/>
      <c r="BX1028" s="177"/>
      <c r="BY1028" s="177"/>
      <c r="BZ1028" s="177"/>
      <c r="CA1028" s="177"/>
    </row>
    <row r="1029" spans="1:79" ht="94.5" x14ac:dyDescent="0.25">
      <c r="A1029" s="171" t="s">
        <v>901</v>
      </c>
      <c r="B1029" s="86" t="s">
        <v>1867</v>
      </c>
      <c r="C1029" s="171" t="s">
        <v>2756</v>
      </c>
      <c r="D1029" s="87">
        <v>0</v>
      </c>
      <c r="E1029" s="66">
        <v>0</v>
      </c>
      <c r="F1029" s="66">
        <v>0</v>
      </c>
      <c r="G1029" s="66">
        <v>0</v>
      </c>
      <c r="H1029" s="66">
        <v>0</v>
      </c>
      <c r="I1029" s="66">
        <v>0</v>
      </c>
      <c r="J1029" s="66">
        <v>0</v>
      </c>
      <c r="K1029" s="66">
        <v>0</v>
      </c>
      <c r="L1029" s="66">
        <v>0</v>
      </c>
      <c r="M1029" s="66">
        <v>0</v>
      </c>
      <c r="N1029" s="66">
        <v>0</v>
      </c>
      <c r="O1029" s="66">
        <v>0</v>
      </c>
      <c r="P1029" s="66">
        <v>0</v>
      </c>
      <c r="Q1029" s="66">
        <v>0</v>
      </c>
      <c r="R1029" s="66">
        <v>0</v>
      </c>
      <c r="S1029" s="66">
        <v>0</v>
      </c>
      <c r="T1029" s="66">
        <v>0</v>
      </c>
      <c r="U1029" s="66">
        <v>0</v>
      </c>
      <c r="V1029" s="66">
        <v>0</v>
      </c>
      <c r="W1029" s="66">
        <v>0</v>
      </c>
      <c r="X1029" s="66">
        <v>0</v>
      </c>
      <c r="Y1029" s="66">
        <v>0</v>
      </c>
      <c r="Z1029" s="66">
        <v>0</v>
      </c>
      <c r="AA1029" s="66">
        <v>0</v>
      </c>
      <c r="AB1029" s="66">
        <v>0</v>
      </c>
      <c r="AC1029" s="66">
        <v>0</v>
      </c>
      <c r="AD1029" s="66">
        <v>0</v>
      </c>
      <c r="AE1029" s="66">
        <v>0</v>
      </c>
      <c r="AF1029" s="66">
        <v>0</v>
      </c>
      <c r="AG1029" s="66">
        <v>0</v>
      </c>
      <c r="AH1029" s="66">
        <v>0</v>
      </c>
      <c r="AI1029" s="177"/>
      <c r="AJ1029" s="177"/>
      <c r="AK1029" s="177"/>
      <c r="AL1029" s="177"/>
      <c r="AM1029" s="177"/>
      <c r="AN1029" s="177"/>
      <c r="AO1029" s="66">
        <v>0</v>
      </c>
      <c r="AP1029" s="66">
        <v>0</v>
      </c>
      <c r="AQ1029" s="177"/>
      <c r="AR1029" s="66">
        <v>0</v>
      </c>
      <c r="AS1029" s="177"/>
      <c r="AT1029" s="177"/>
      <c r="AU1029" s="177"/>
      <c r="AV1029" s="66">
        <v>0</v>
      </c>
      <c r="AW1029" s="87">
        <v>0</v>
      </c>
      <c r="AX1029" s="177"/>
      <c r="AY1029" s="87">
        <v>0</v>
      </c>
      <c r="AZ1029" s="177"/>
      <c r="BA1029" s="177"/>
      <c r="BB1029" s="177"/>
      <c r="BC1029" s="66">
        <v>0</v>
      </c>
      <c r="BD1029" s="87">
        <v>0</v>
      </c>
      <c r="BE1029" s="177"/>
      <c r="BF1029" s="87">
        <v>0</v>
      </c>
      <c r="BG1029" s="177"/>
      <c r="BH1029" s="177"/>
      <c r="BI1029" s="177"/>
      <c r="BJ1029" s="66">
        <v>0</v>
      </c>
      <c r="BK1029" s="87">
        <v>0</v>
      </c>
      <c r="BL1029" s="177"/>
      <c r="BM1029" s="87">
        <v>0</v>
      </c>
      <c r="BN1029" s="177"/>
      <c r="BO1029" s="177"/>
      <c r="BP1029" s="177"/>
      <c r="BQ1029" s="177"/>
      <c r="BR1029" s="177"/>
      <c r="BS1029" s="177"/>
      <c r="BT1029" s="177"/>
      <c r="BU1029" s="177"/>
      <c r="BV1029" s="177"/>
      <c r="BW1029" s="177"/>
      <c r="BX1029" s="177"/>
      <c r="BY1029" s="177"/>
      <c r="BZ1029" s="177"/>
      <c r="CA1029" s="177"/>
    </row>
    <row r="1030" spans="1:79" ht="47.25" x14ac:dyDescent="0.25">
      <c r="A1030" s="171" t="s">
        <v>901</v>
      </c>
      <c r="B1030" s="86" t="s">
        <v>1868</v>
      </c>
      <c r="C1030" s="171" t="s">
        <v>2757</v>
      </c>
      <c r="D1030" s="87">
        <v>0</v>
      </c>
      <c r="E1030" s="66">
        <v>0</v>
      </c>
      <c r="F1030" s="66">
        <v>0</v>
      </c>
      <c r="G1030" s="66">
        <v>0</v>
      </c>
      <c r="H1030" s="66">
        <v>0</v>
      </c>
      <c r="I1030" s="66">
        <v>0</v>
      </c>
      <c r="J1030" s="66">
        <v>0</v>
      </c>
      <c r="K1030" s="66">
        <v>0</v>
      </c>
      <c r="L1030" s="66">
        <v>0</v>
      </c>
      <c r="M1030" s="66">
        <v>0</v>
      </c>
      <c r="N1030" s="66">
        <v>0</v>
      </c>
      <c r="O1030" s="66">
        <v>0</v>
      </c>
      <c r="P1030" s="66">
        <v>0</v>
      </c>
      <c r="Q1030" s="66">
        <v>0</v>
      </c>
      <c r="R1030" s="66">
        <v>0</v>
      </c>
      <c r="S1030" s="66">
        <v>0</v>
      </c>
      <c r="T1030" s="66">
        <v>0</v>
      </c>
      <c r="U1030" s="66">
        <v>0</v>
      </c>
      <c r="V1030" s="66">
        <v>0</v>
      </c>
      <c r="W1030" s="66">
        <v>0</v>
      </c>
      <c r="X1030" s="66">
        <v>0</v>
      </c>
      <c r="Y1030" s="66">
        <v>0</v>
      </c>
      <c r="Z1030" s="66">
        <v>0</v>
      </c>
      <c r="AA1030" s="66">
        <v>0</v>
      </c>
      <c r="AB1030" s="66">
        <v>0</v>
      </c>
      <c r="AC1030" s="66">
        <v>0</v>
      </c>
      <c r="AD1030" s="66">
        <v>0</v>
      </c>
      <c r="AE1030" s="66">
        <v>0</v>
      </c>
      <c r="AF1030" s="66">
        <v>0</v>
      </c>
      <c r="AG1030" s="66">
        <v>0</v>
      </c>
      <c r="AH1030" s="66"/>
      <c r="AI1030" s="177"/>
      <c r="AJ1030" s="177"/>
      <c r="AK1030" s="177"/>
      <c r="AL1030" s="177"/>
      <c r="AM1030" s="177"/>
      <c r="AN1030" s="177"/>
      <c r="AO1030" s="66">
        <v>5.9902915500000002</v>
      </c>
      <c r="AP1030" s="66">
        <v>1.26</v>
      </c>
      <c r="AQ1030" s="177"/>
      <c r="AR1030" s="66">
        <v>7.2000000000000008E-2</v>
      </c>
      <c r="AS1030" s="177"/>
      <c r="AT1030" s="177"/>
      <c r="AU1030" s="177"/>
      <c r="AV1030" s="66"/>
      <c r="AW1030" s="87">
        <v>0</v>
      </c>
      <c r="AX1030" s="177"/>
      <c r="AY1030" s="87">
        <v>0</v>
      </c>
      <c r="AZ1030" s="177"/>
      <c r="BA1030" s="177"/>
      <c r="BB1030" s="177"/>
      <c r="BC1030" s="66"/>
      <c r="BD1030" s="87">
        <v>0</v>
      </c>
      <c r="BE1030" s="177"/>
      <c r="BF1030" s="87">
        <v>0</v>
      </c>
      <c r="BG1030" s="177"/>
      <c r="BH1030" s="177"/>
      <c r="BI1030" s="177"/>
      <c r="BJ1030" s="66">
        <v>5.9902915500000002</v>
      </c>
      <c r="BK1030" s="87">
        <v>1.26</v>
      </c>
      <c r="BL1030" s="177"/>
      <c r="BM1030" s="87">
        <v>7.2000000000000008E-2</v>
      </c>
      <c r="BN1030" s="177"/>
      <c r="BO1030" s="177"/>
      <c r="BP1030" s="177"/>
      <c r="BQ1030" s="177"/>
      <c r="BR1030" s="177"/>
      <c r="BS1030" s="177"/>
      <c r="BT1030" s="177"/>
      <c r="BU1030" s="177"/>
      <c r="BV1030" s="177"/>
      <c r="BW1030" s="177"/>
      <c r="BX1030" s="177"/>
      <c r="BY1030" s="177"/>
      <c r="BZ1030" s="177"/>
      <c r="CA1030" s="177"/>
    </row>
    <row r="1031" spans="1:79" ht="47.25" x14ac:dyDescent="0.25">
      <c r="A1031" s="171" t="s">
        <v>901</v>
      </c>
      <c r="B1031" s="86" t="s">
        <v>1869</v>
      </c>
      <c r="C1031" s="171" t="s">
        <v>2758</v>
      </c>
      <c r="D1031" s="87">
        <v>0</v>
      </c>
      <c r="E1031" s="66">
        <v>0</v>
      </c>
      <c r="F1031" s="66">
        <v>0</v>
      </c>
      <c r="G1031" s="66">
        <v>0</v>
      </c>
      <c r="H1031" s="66">
        <v>0</v>
      </c>
      <c r="I1031" s="66">
        <v>0</v>
      </c>
      <c r="J1031" s="66">
        <v>0</v>
      </c>
      <c r="K1031" s="66">
        <v>0</v>
      </c>
      <c r="L1031" s="66">
        <v>0</v>
      </c>
      <c r="M1031" s="66">
        <v>0</v>
      </c>
      <c r="N1031" s="66">
        <v>0</v>
      </c>
      <c r="O1031" s="66">
        <v>0</v>
      </c>
      <c r="P1031" s="66">
        <v>0</v>
      </c>
      <c r="Q1031" s="66">
        <v>0</v>
      </c>
      <c r="R1031" s="66">
        <v>0</v>
      </c>
      <c r="S1031" s="66">
        <v>0</v>
      </c>
      <c r="T1031" s="66">
        <v>0</v>
      </c>
      <c r="U1031" s="66">
        <v>0</v>
      </c>
      <c r="V1031" s="66">
        <v>0</v>
      </c>
      <c r="W1031" s="66">
        <v>0</v>
      </c>
      <c r="X1031" s="66">
        <v>0</v>
      </c>
      <c r="Y1031" s="66">
        <v>0</v>
      </c>
      <c r="Z1031" s="66">
        <v>0</v>
      </c>
      <c r="AA1031" s="66">
        <v>0</v>
      </c>
      <c r="AB1031" s="66">
        <v>0</v>
      </c>
      <c r="AC1031" s="66">
        <v>0</v>
      </c>
      <c r="AD1031" s="66">
        <v>0</v>
      </c>
      <c r="AE1031" s="66">
        <v>0</v>
      </c>
      <c r="AF1031" s="66">
        <v>0</v>
      </c>
      <c r="AG1031" s="66">
        <v>0</v>
      </c>
      <c r="AH1031" s="66">
        <v>0</v>
      </c>
      <c r="AI1031" s="177"/>
      <c r="AJ1031" s="177"/>
      <c r="AK1031" s="177"/>
      <c r="AL1031" s="177"/>
      <c r="AM1031" s="177"/>
      <c r="AN1031" s="177"/>
      <c r="AO1031" s="66">
        <v>0</v>
      </c>
      <c r="AP1031" s="66">
        <v>0</v>
      </c>
      <c r="AQ1031" s="177"/>
      <c r="AR1031" s="66">
        <v>0</v>
      </c>
      <c r="AS1031" s="177"/>
      <c r="AT1031" s="177"/>
      <c r="AU1031" s="177"/>
      <c r="AV1031" s="66">
        <v>0</v>
      </c>
      <c r="AW1031" s="87">
        <v>0</v>
      </c>
      <c r="AX1031" s="177"/>
      <c r="AY1031" s="87">
        <v>0</v>
      </c>
      <c r="AZ1031" s="177"/>
      <c r="BA1031" s="177"/>
      <c r="BB1031" s="177"/>
      <c r="BC1031" s="66">
        <v>0</v>
      </c>
      <c r="BD1031" s="87">
        <v>0</v>
      </c>
      <c r="BE1031" s="177"/>
      <c r="BF1031" s="87">
        <v>0</v>
      </c>
      <c r="BG1031" s="177"/>
      <c r="BH1031" s="177"/>
      <c r="BI1031" s="177"/>
      <c r="BJ1031" s="66">
        <v>0</v>
      </c>
      <c r="BK1031" s="87">
        <v>0</v>
      </c>
      <c r="BL1031" s="177"/>
      <c r="BM1031" s="87">
        <v>0</v>
      </c>
      <c r="BN1031" s="177"/>
      <c r="BO1031" s="177"/>
      <c r="BP1031" s="177"/>
      <c r="BQ1031" s="177"/>
      <c r="BR1031" s="177"/>
      <c r="BS1031" s="177"/>
      <c r="BT1031" s="177"/>
      <c r="BU1031" s="177"/>
      <c r="BV1031" s="177"/>
      <c r="BW1031" s="177"/>
      <c r="BX1031" s="177"/>
      <c r="BY1031" s="177"/>
      <c r="BZ1031" s="177"/>
      <c r="CA1031" s="177"/>
    </row>
    <row r="1032" spans="1:79" x14ac:dyDescent="0.25">
      <c r="A1032" s="226" t="s">
        <v>901</v>
      </c>
      <c r="B1032" s="216" t="s">
        <v>37</v>
      </c>
      <c r="C1032" s="226"/>
      <c r="D1032" s="223">
        <f t="shared" ref="D1032:BN1032" si="348">D1033</f>
        <v>0.97826000000000002</v>
      </c>
      <c r="E1032" s="223">
        <f t="shared" si="348"/>
        <v>0</v>
      </c>
      <c r="F1032" s="223">
        <f t="shared" si="348"/>
        <v>0.97826000000000013</v>
      </c>
      <c r="G1032" s="223">
        <f t="shared" si="348"/>
        <v>0</v>
      </c>
      <c r="H1032" s="223">
        <f t="shared" si="348"/>
        <v>0</v>
      </c>
      <c r="I1032" s="223">
        <f t="shared" si="348"/>
        <v>0.6</v>
      </c>
      <c r="J1032" s="223">
        <f t="shared" si="348"/>
        <v>0</v>
      </c>
      <c r="K1032" s="223">
        <f t="shared" si="348"/>
        <v>0</v>
      </c>
      <c r="L1032" s="223">
        <f t="shared" si="348"/>
        <v>0</v>
      </c>
      <c r="M1032" s="223">
        <f t="shared" si="348"/>
        <v>0</v>
      </c>
      <c r="N1032" s="223">
        <f t="shared" si="348"/>
        <v>0</v>
      </c>
      <c r="O1032" s="223">
        <f t="shared" si="348"/>
        <v>0</v>
      </c>
      <c r="P1032" s="223">
        <f t="shared" si="348"/>
        <v>0</v>
      </c>
      <c r="Q1032" s="223">
        <f t="shared" si="348"/>
        <v>0</v>
      </c>
      <c r="R1032" s="223">
        <f t="shared" si="348"/>
        <v>0</v>
      </c>
      <c r="S1032" s="223">
        <f t="shared" si="348"/>
        <v>0</v>
      </c>
      <c r="T1032" s="223">
        <f t="shared" si="348"/>
        <v>0</v>
      </c>
      <c r="U1032" s="223">
        <f t="shared" si="348"/>
        <v>0</v>
      </c>
      <c r="V1032" s="223">
        <f t="shared" si="348"/>
        <v>0</v>
      </c>
      <c r="W1032" s="223">
        <f t="shared" si="348"/>
        <v>0</v>
      </c>
      <c r="X1032" s="223">
        <f t="shared" si="348"/>
        <v>0</v>
      </c>
      <c r="Y1032" s="223">
        <f t="shared" si="348"/>
        <v>0</v>
      </c>
      <c r="Z1032" s="223">
        <f t="shared" si="348"/>
        <v>0</v>
      </c>
      <c r="AA1032" s="223">
        <f t="shared" si="348"/>
        <v>0</v>
      </c>
      <c r="AB1032" s="223">
        <f t="shared" si="348"/>
        <v>0</v>
      </c>
      <c r="AC1032" s="223">
        <f t="shared" si="348"/>
        <v>0</v>
      </c>
      <c r="AD1032" s="223">
        <f t="shared" si="348"/>
        <v>0</v>
      </c>
      <c r="AE1032" s="223">
        <f t="shared" si="348"/>
        <v>0</v>
      </c>
      <c r="AF1032" s="223">
        <f t="shared" si="348"/>
        <v>0</v>
      </c>
      <c r="AG1032" s="223">
        <f t="shared" si="348"/>
        <v>0</v>
      </c>
      <c r="AH1032" s="223">
        <f t="shared" si="348"/>
        <v>0.97826000000000013</v>
      </c>
      <c r="AI1032" s="223">
        <f t="shared" si="348"/>
        <v>0</v>
      </c>
      <c r="AJ1032" s="223">
        <f t="shared" si="348"/>
        <v>0</v>
      </c>
      <c r="AK1032" s="223">
        <f t="shared" si="348"/>
        <v>0.6</v>
      </c>
      <c r="AL1032" s="223">
        <f t="shared" si="348"/>
        <v>0</v>
      </c>
      <c r="AM1032" s="223">
        <f t="shared" si="348"/>
        <v>0</v>
      </c>
      <c r="AN1032" s="223">
        <f t="shared" si="348"/>
        <v>0</v>
      </c>
      <c r="AO1032" s="223">
        <f t="shared" si="348"/>
        <v>0</v>
      </c>
      <c r="AP1032" s="223">
        <f t="shared" si="348"/>
        <v>0</v>
      </c>
      <c r="AQ1032" s="223">
        <f t="shared" si="348"/>
        <v>0</v>
      </c>
      <c r="AR1032" s="223">
        <f t="shared" si="348"/>
        <v>0</v>
      </c>
      <c r="AS1032" s="223">
        <f t="shared" si="348"/>
        <v>0</v>
      </c>
      <c r="AT1032" s="223">
        <f t="shared" si="348"/>
        <v>0</v>
      </c>
      <c r="AU1032" s="223">
        <f t="shared" si="348"/>
        <v>0</v>
      </c>
      <c r="AV1032" s="223">
        <f t="shared" si="348"/>
        <v>0</v>
      </c>
      <c r="AW1032" s="223">
        <f t="shared" si="348"/>
        <v>0</v>
      </c>
      <c r="AX1032" s="223">
        <f t="shared" si="348"/>
        <v>0</v>
      </c>
      <c r="AY1032" s="223">
        <f t="shared" si="348"/>
        <v>0</v>
      </c>
      <c r="AZ1032" s="223">
        <f t="shared" si="348"/>
        <v>0</v>
      </c>
      <c r="BA1032" s="223">
        <f t="shared" si="348"/>
        <v>0</v>
      </c>
      <c r="BB1032" s="223">
        <f t="shared" si="348"/>
        <v>0</v>
      </c>
      <c r="BC1032" s="223">
        <f t="shared" si="348"/>
        <v>0</v>
      </c>
      <c r="BD1032" s="223">
        <f t="shared" si="348"/>
        <v>0</v>
      </c>
      <c r="BE1032" s="223">
        <f t="shared" si="348"/>
        <v>0</v>
      </c>
      <c r="BF1032" s="223">
        <f t="shared" si="348"/>
        <v>0</v>
      </c>
      <c r="BG1032" s="223">
        <f t="shared" si="348"/>
        <v>0</v>
      </c>
      <c r="BH1032" s="223">
        <f t="shared" si="348"/>
        <v>0</v>
      </c>
      <c r="BI1032" s="223">
        <f t="shared" si="348"/>
        <v>0</v>
      </c>
      <c r="BJ1032" s="223">
        <f t="shared" si="348"/>
        <v>0</v>
      </c>
      <c r="BK1032" s="223">
        <f t="shared" si="348"/>
        <v>0</v>
      </c>
      <c r="BL1032" s="223">
        <f t="shared" si="348"/>
        <v>0</v>
      </c>
      <c r="BM1032" s="223">
        <f t="shared" si="348"/>
        <v>0</v>
      </c>
      <c r="BN1032" s="223">
        <f t="shared" si="348"/>
        <v>0</v>
      </c>
      <c r="BO1032" s="223">
        <f t="shared" ref="BO1032:CA1032" si="349">BO1033</f>
        <v>0</v>
      </c>
      <c r="BP1032" s="223">
        <f t="shared" si="349"/>
        <v>0</v>
      </c>
      <c r="BQ1032" s="223">
        <f t="shared" si="349"/>
        <v>0</v>
      </c>
      <c r="BR1032" s="223">
        <f t="shared" si="349"/>
        <v>0</v>
      </c>
      <c r="BS1032" s="223">
        <f t="shared" si="349"/>
        <v>0</v>
      </c>
      <c r="BT1032" s="223">
        <f t="shared" si="349"/>
        <v>0</v>
      </c>
      <c r="BU1032" s="223">
        <f t="shared" si="349"/>
        <v>0</v>
      </c>
      <c r="BV1032" s="223">
        <f t="shared" si="349"/>
        <v>0</v>
      </c>
      <c r="BW1032" s="223">
        <f t="shared" si="349"/>
        <v>0</v>
      </c>
      <c r="BX1032" s="223">
        <f t="shared" si="349"/>
        <v>0</v>
      </c>
      <c r="BY1032" s="223">
        <f t="shared" si="349"/>
        <v>0</v>
      </c>
      <c r="BZ1032" s="223">
        <f t="shared" si="349"/>
        <v>0</v>
      </c>
      <c r="CA1032" s="223">
        <f t="shared" si="349"/>
        <v>0</v>
      </c>
    </row>
    <row r="1033" spans="1:79" ht="47.25" x14ac:dyDescent="0.25">
      <c r="A1033" s="171" t="s">
        <v>901</v>
      </c>
      <c r="B1033" s="86" t="s">
        <v>863</v>
      </c>
      <c r="C1033" s="171" t="s">
        <v>2759</v>
      </c>
      <c r="D1033" s="87">
        <v>0.97826000000000002</v>
      </c>
      <c r="E1033" s="66">
        <v>0</v>
      </c>
      <c r="F1033" s="66">
        <v>0.97826000000000013</v>
      </c>
      <c r="G1033" s="177">
        <v>0</v>
      </c>
      <c r="H1033" s="66">
        <v>0</v>
      </c>
      <c r="I1033" s="177">
        <v>0.6</v>
      </c>
      <c r="J1033" s="66">
        <v>0</v>
      </c>
      <c r="K1033" s="66">
        <v>0</v>
      </c>
      <c r="L1033" s="66">
        <v>0</v>
      </c>
      <c r="M1033" s="66">
        <v>0</v>
      </c>
      <c r="N1033" s="66">
        <v>0</v>
      </c>
      <c r="O1033" s="66">
        <v>0</v>
      </c>
      <c r="P1033" s="66">
        <v>0</v>
      </c>
      <c r="Q1033" s="66">
        <v>0</v>
      </c>
      <c r="R1033" s="66">
        <v>0</v>
      </c>
      <c r="S1033" s="66">
        <v>0</v>
      </c>
      <c r="T1033" s="66">
        <v>0</v>
      </c>
      <c r="U1033" s="66">
        <v>0</v>
      </c>
      <c r="V1033" s="66">
        <v>0</v>
      </c>
      <c r="W1033" s="66">
        <v>0</v>
      </c>
      <c r="X1033" s="66">
        <v>0</v>
      </c>
      <c r="Y1033" s="66">
        <v>0</v>
      </c>
      <c r="Z1033" s="66">
        <v>0</v>
      </c>
      <c r="AA1033" s="66">
        <v>0</v>
      </c>
      <c r="AB1033" s="66">
        <v>0</v>
      </c>
      <c r="AC1033" s="66">
        <v>0</v>
      </c>
      <c r="AD1033" s="66">
        <v>0</v>
      </c>
      <c r="AE1033" s="66">
        <v>0</v>
      </c>
      <c r="AF1033" s="66">
        <v>0</v>
      </c>
      <c r="AG1033" s="66">
        <v>0</v>
      </c>
      <c r="AH1033" s="66">
        <v>0.97826000000000013</v>
      </c>
      <c r="AI1033" s="177">
        <v>0</v>
      </c>
      <c r="AJ1033" s="177"/>
      <c r="AK1033" s="177">
        <v>0.6</v>
      </c>
      <c r="AL1033" s="177"/>
      <c r="AM1033" s="177"/>
      <c r="AN1033" s="177"/>
      <c r="AO1033" s="66">
        <v>0</v>
      </c>
      <c r="AP1033" s="66">
        <v>0</v>
      </c>
      <c r="AQ1033" s="177"/>
      <c r="AR1033" s="66">
        <v>0</v>
      </c>
      <c r="AS1033" s="177"/>
      <c r="AT1033" s="177"/>
      <c r="AU1033" s="177"/>
      <c r="AV1033" s="66">
        <v>0</v>
      </c>
      <c r="AW1033" s="87">
        <v>0</v>
      </c>
      <c r="AX1033" s="177"/>
      <c r="AY1033" s="87">
        <v>0</v>
      </c>
      <c r="AZ1033" s="177"/>
      <c r="BA1033" s="177"/>
      <c r="BB1033" s="177"/>
      <c r="BC1033" s="66">
        <v>0</v>
      </c>
      <c r="BD1033" s="87">
        <v>0</v>
      </c>
      <c r="BE1033" s="177"/>
      <c r="BF1033" s="87">
        <v>0</v>
      </c>
      <c r="BG1033" s="177"/>
      <c r="BH1033" s="177"/>
      <c r="BI1033" s="177"/>
      <c r="BJ1033" s="66">
        <v>0</v>
      </c>
      <c r="BK1033" s="87">
        <v>0</v>
      </c>
      <c r="BL1033" s="177"/>
      <c r="BM1033" s="87">
        <v>0</v>
      </c>
      <c r="BN1033" s="177"/>
      <c r="BO1033" s="177"/>
      <c r="BP1033" s="177"/>
      <c r="BQ1033" s="177"/>
      <c r="BR1033" s="177"/>
      <c r="BS1033" s="177"/>
      <c r="BT1033" s="177"/>
      <c r="BU1033" s="177"/>
      <c r="BV1033" s="177"/>
      <c r="BW1033" s="177"/>
      <c r="BX1033" s="177"/>
      <c r="BY1033" s="177"/>
      <c r="BZ1033" s="177"/>
      <c r="CA1033" s="177"/>
    </row>
    <row r="1034" spans="1:79" x14ac:dyDescent="0.25">
      <c r="A1034" s="224" t="s">
        <v>901</v>
      </c>
      <c r="B1034" s="216" t="s">
        <v>77</v>
      </c>
      <c r="C1034" s="224"/>
      <c r="D1034" s="223">
        <f t="shared" ref="D1034:BN1034" si="350">SUM(D1035:D1043)</f>
        <v>117.93573999999998</v>
      </c>
      <c r="E1034" s="223">
        <f t="shared" ref="E1034" si="351">SUM(E1035:E1043)</f>
        <v>0</v>
      </c>
      <c r="F1034" s="223">
        <f t="shared" si="350"/>
        <v>26.148250000000001</v>
      </c>
      <c r="G1034" s="223">
        <f t="shared" si="350"/>
        <v>1.26</v>
      </c>
      <c r="H1034" s="223">
        <f t="shared" si="350"/>
        <v>0</v>
      </c>
      <c r="I1034" s="223">
        <f t="shared" si="350"/>
        <v>1.9500000000000002</v>
      </c>
      <c r="J1034" s="223">
        <f t="shared" si="350"/>
        <v>0</v>
      </c>
      <c r="K1034" s="223">
        <f t="shared" si="350"/>
        <v>0</v>
      </c>
      <c r="L1034" s="223">
        <f t="shared" si="350"/>
        <v>0</v>
      </c>
      <c r="M1034" s="223">
        <f t="shared" si="350"/>
        <v>0</v>
      </c>
      <c r="N1034" s="223">
        <f t="shared" si="350"/>
        <v>0</v>
      </c>
      <c r="O1034" s="223">
        <f t="shared" si="350"/>
        <v>0</v>
      </c>
      <c r="P1034" s="223">
        <f t="shared" si="350"/>
        <v>0</v>
      </c>
      <c r="Q1034" s="223">
        <f t="shared" si="350"/>
        <v>0</v>
      </c>
      <c r="R1034" s="223">
        <f t="shared" si="350"/>
        <v>0</v>
      </c>
      <c r="S1034" s="223">
        <f t="shared" si="350"/>
        <v>0</v>
      </c>
      <c r="T1034" s="223">
        <f t="shared" si="350"/>
        <v>0</v>
      </c>
      <c r="U1034" s="223">
        <f t="shared" si="350"/>
        <v>0</v>
      </c>
      <c r="V1034" s="223">
        <f t="shared" si="350"/>
        <v>0</v>
      </c>
      <c r="W1034" s="223">
        <f t="shared" si="350"/>
        <v>0</v>
      </c>
      <c r="X1034" s="223">
        <f t="shared" si="350"/>
        <v>0</v>
      </c>
      <c r="Y1034" s="223">
        <f t="shared" si="350"/>
        <v>0</v>
      </c>
      <c r="Z1034" s="223">
        <f t="shared" si="350"/>
        <v>0</v>
      </c>
      <c r="AA1034" s="223">
        <f t="shared" si="350"/>
        <v>0</v>
      </c>
      <c r="AB1034" s="223">
        <f t="shared" si="350"/>
        <v>0</v>
      </c>
      <c r="AC1034" s="223">
        <f t="shared" si="350"/>
        <v>0</v>
      </c>
      <c r="AD1034" s="223">
        <f t="shared" si="350"/>
        <v>0</v>
      </c>
      <c r="AE1034" s="223">
        <f t="shared" si="350"/>
        <v>0</v>
      </c>
      <c r="AF1034" s="223">
        <f t="shared" si="350"/>
        <v>0</v>
      </c>
      <c r="AG1034" s="223">
        <f t="shared" si="350"/>
        <v>0</v>
      </c>
      <c r="AH1034" s="223">
        <f t="shared" si="350"/>
        <v>26.148250000000001</v>
      </c>
      <c r="AI1034" s="223">
        <f t="shared" si="350"/>
        <v>1.26</v>
      </c>
      <c r="AJ1034" s="223">
        <f t="shared" si="350"/>
        <v>0</v>
      </c>
      <c r="AK1034" s="223">
        <f t="shared" si="350"/>
        <v>1.9500000000000002</v>
      </c>
      <c r="AL1034" s="223">
        <f t="shared" si="350"/>
        <v>0</v>
      </c>
      <c r="AM1034" s="223">
        <f t="shared" si="350"/>
        <v>0</v>
      </c>
      <c r="AN1034" s="223">
        <f t="shared" si="350"/>
        <v>0</v>
      </c>
      <c r="AO1034" s="223">
        <f t="shared" si="350"/>
        <v>0.71953957999999996</v>
      </c>
      <c r="AP1034" s="223">
        <f t="shared" si="350"/>
        <v>0</v>
      </c>
      <c r="AQ1034" s="223">
        <f t="shared" si="350"/>
        <v>0</v>
      </c>
      <c r="AR1034" s="223">
        <f t="shared" si="350"/>
        <v>0.16500000000000001</v>
      </c>
      <c r="AS1034" s="223">
        <f t="shared" si="350"/>
        <v>0</v>
      </c>
      <c r="AT1034" s="223">
        <f t="shared" si="350"/>
        <v>0</v>
      </c>
      <c r="AU1034" s="223">
        <f t="shared" si="350"/>
        <v>0</v>
      </c>
      <c r="AV1034" s="223">
        <f t="shared" si="350"/>
        <v>0</v>
      </c>
      <c r="AW1034" s="223">
        <f t="shared" si="350"/>
        <v>0</v>
      </c>
      <c r="AX1034" s="223">
        <f t="shared" si="350"/>
        <v>0</v>
      </c>
      <c r="AY1034" s="223">
        <f t="shared" si="350"/>
        <v>0</v>
      </c>
      <c r="AZ1034" s="223">
        <f t="shared" si="350"/>
        <v>0</v>
      </c>
      <c r="BA1034" s="223">
        <f t="shared" si="350"/>
        <v>0</v>
      </c>
      <c r="BB1034" s="223">
        <f t="shared" si="350"/>
        <v>0</v>
      </c>
      <c r="BC1034" s="223">
        <f t="shared" si="350"/>
        <v>0</v>
      </c>
      <c r="BD1034" s="223">
        <f t="shared" si="350"/>
        <v>0</v>
      </c>
      <c r="BE1034" s="223">
        <f t="shared" si="350"/>
        <v>0</v>
      </c>
      <c r="BF1034" s="223">
        <f t="shared" si="350"/>
        <v>0</v>
      </c>
      <c r="BG1034" s="223">
        <f t="shared" si="350"/>
        <v>0</v>
      </c>
      <c r="BH1034" s="223">
        <f t="shared" si="350"/>
        <v>0</v>
      </c>
      <c r="BI1034" s="223">
        <f t="shared" si="350"/>
        <v>0</v>
      </c>
      <c r="BJ1034" s="223">
        <f t="shared" si="350"/>
        <v>0.71953957999999996</v>
      </c>
      <c r="BK1034" s="223">
        <f t="shared" si="350"/>
        <v>0</v>
      </c>
      <c r="BL1034" s="223">
        <f t="shared" si="350"/>
        <v>0</v>
      </c>
      <c r="BM1034" s="223">
        <f t="shared" si="350"/>
        <v>0.16500000000000001</v>
      </c>
      <c r="BN1034" s="223">
        <f t="shared" si="350"/>
        <v>0</v>
      </c>
      <c r="BO1034" s="223">
        <f t="shared" ref="BO1034:CA1034" si="352">SUM(BO1035:BO1043)</f>
        <v>0</v>
      </c>
      <c r="BP1034" s="223">
        <f t="shared" si="352"/>
        <v>0</v>
      </c>
      <c r="BQ1034" s="223">
        <f t="shared" si="352"/>
        <v>0</v>
      </c>
      <c r="BR1034" s="223">
        <f t="shared" si="352"/>
        <v>0</v>
      </c>
      <c r="BS1034" s="223">
        <f t="shared" si="352"/>
        <v>0</v>
      </c>
      <c r="BT1034" s="223">
        <f t="shared" si="352"/>
        <v>0</v>
      </c>
      <c r="BU1034" s="223">
        <f t="shared" si="352"/>
        <v>0</v>
      </c>
      <c r="BV1034" s="223">
        <f t="shared" si="352"/>
        <v>0</v>
      </c>
      <c r="BW1034" s="223">
        <f t="shared" si="352"/>
        <v>0</v>
      </c>
      <c r="BX1034" s="223">
        <f t="shared" si="352"/>
        <v>0</v>
      </c>
      <c r="BY1034" s="223">
        <f t="shared" si="352"/>
        <v>0</v>
      </c>
      <c r="BZ1034" s="223">
        <f t="shared" si="352"/>
        <v>0</v>
      </c>
      <c r="CA1034" s="223">
        <f t="shared" si="352"/>
        <v>0</v>
      </c>
    </row>
    <row r="1035" spans="1:79" ht="94.5" x14ac:dyDescent="0.25">
      <c r="A1035" s="171" t="s">
        <v>901</v>
      </c>
      <c r="B1035" s="86" t="s">
        <v>864</v>
      </c>
      <c r="C1035" s="171" t="s">
        <v>2760</v>
      </c>
      <c r="D1035" s="87">
        <v>12.207000000000001</v>
      </c>
      <c r="E1035" s="66">
        <v>0</v>
      </c>
      <c r="F1035" s="66">
        <v>12.206999999999999</v>
      </c>
      <c r="G1035" s="177">
        <v>1.26</v>
      </c>
      <c r="H1035" s="66">
        <v>0</v>
      </c>
      <c r="I1035" s="177">
        <v>0.1</v>
      </c>
      <c r="J1035" s="66">
        <v>0</v>
      </c>
      <c r="K1035" s="66">
        <v>0</v>
      </c>
      <c r="L1035" s="66">
        <v>0</v>
      </c>
      <c r="M1035" s="66">
        <v>0</v>
      </c>
      <c r="N1035" s="66">
        <v>0</v>
      </c>
      <c r="O1035" s="66">
        <v>0</v>
      </c>
      <c r="P1035" s="66">
        <v>0</v>
      </c>
      <c r="Q1035" s="66">
        <v>0</v>
      </c>
      <c r="R1035" s="66">
        <v>0</v>
      </c>
      <c r="S1035" s="66">
        <v>0</v>
      </c>
      <c r="T1035" s="66">
        <v>0</v>
      </c>
      <c r="U1035" s="66">
        <v>0</v>
      </c>
      <c r="V1035" s="66">
        <v>0</v>
      </c>
      <c r="W1035" s="66">
        <v>0</v>
      </c>
      <c r="X1035" s="66">
        <v>0</v>
      </c>
      <c r="Y1035" s="66">
        <v>0</v>
      </c>
      <c r="Z1035" s="66">
        <v>0</v>
      </c>
      <c r="AA1035" s="66">
        <v>0</v>
      </c>
      <c r="AB1035" s="66">
        <v>0</v>
      </c>
      <c r="AC1035" s="66">
        <v>0</v>
      </c>
      <c r="AD1035" s="66">
        <v>0</v>
      </c>
      <c r="AE1035" s="66">
        <v>0</v>
      </c>
      <c r="AF1035" s="66">
        <v>0</v>
      </c>
      <c r="AG1035" s="66">
        <v>0</v>
      </c>
      <c r="AH1035" s="66">
        <v>12.206999999999999</v>
      </c>
      <c r="AI1035" s="177">
        <v>1.26</v>
      </c>
      <c r="AJ1035" s="177"/>
      <c r="AK1035" s="177">
        <v>0.1</v>
      </c>
      <c r="AL1035" s="177"/>
      <c r="AM1035" s="177"/>
      <c r="AN1035" s="177"/>
      <c r="AO1035" s="66">
        <v>0</v>
      </c>
      <c r="AP1035" s="66">
        <v>0</v>
      </c>
      <c r="AQ1035" s="177"/>
      <c r="AR1035" s="66">
        <v>0</v>
      </c>
      <c r="AS1035" s="177"/>
      <c r="AT1035" s="177"/>
      <c r="AU1035" s="177"/>
      <c r="AV1035" s="66">
        <v>0</v>
      </c>
      <c r="AW1035" s="87">
        <v>0</v>
      </c>
      <c r="AX1035" s="177"/>
      <c r="AY1035" s="87">
        <v>0</v>
      </c>
      <c r="AZ1035" s="177"/>
      <c r="BA1035" s="177"/>
      <c r="BB1035" s="177"/>
      <c r="BC1035" s="66">
        <v>0</v>
      </c>
      <c r="BD1035" s="87">
        <v>0</v>
      </c>
      <c r="BE1035" s="177"/>
      <c r="BF1035" s="87">
        <v>0</v>
      </c>
      <c r="BG1035" s="177"/>
      <c r="BH1035" s="177"/>
      <c r="BI1035" s="177"/>
      <c r="BJ1035" s="66">
        <v>0</v>
      </c>
      <c r="BK1035" s="87">
        <v>0</v>
      </c>
      <c r="BL1035" s="177"/>
      <c r="BM1035" s="87">
        <v>0</v>
      </c>
      <c r="BN1035" s="177"/>
      <c r="BO1035" s="177"/>
      <c r="BP1035" s="177"/>
      <c r="BQ1035" s="177"/>
      <c r="BR1035" s="177"/>
      <c r="BS1035" s="177"/>
      <c r="BT1035" s="177"/>
      <c r="BU1035" s="177"/>
      <c r="BV1035" s="177"/>
      <c r="BW1035" s="177"/>
      <c r="BX1035" s="177"/>
      <c r="BY1035" s="177"/>
      <c r="BZ1035" s="177"/>
      <c r="CA1035" s="177"/>
    </row>
    <row r="1036" spans="1:79" ht="78.75" x14ac:dyDescent="0.25">
      <c r="A1036" s="171" t="s">
        <v>901</v>
      </c>
      <c r="B1036" s="86" t="s">
        <v>404</v>
      </c>
      <c r="C1036" s="171" t="s">
        <v>2761</v>
      </c>
      <c r="D1036" s="87">
        <v>79.975889999999993</v>
      </c>
      <c r="E1036" s="66">
        <v>0</v>
      </c>
      <c r="F1036" s="66">
        <v>0</v>
      </c>
      <c r="G1036" s="177">
        <v>0</v>
      </c>
      <c r="H1036" s="66">
        <v>0</v>
      </c>
      <c r="I1036" s="177">
        <v>0</v>
      </c>
      <c r="J1036" s="66">
        <v>0</v>
      </c>
      <c r="K1036" s="66">
        <v>0</v>
      </c>
      <c r="L1036" s="66">
        <v>0</v>
      </c>
      <c r="M1036" s="66">
        <v>0</v>
      </c>
      <c r="N1036" s="66">
        <v>0</v>
      </c>
      <c r="O1036" s="66">
        <v>0</v>
      </c>
      <c r="P1036" s="66">
        <v>0</v>
      </c>
      <c r="Q1036" s="66">
        <v>0</v>
      </c>
      <c r="R1036" s="66">
        <v>0</v>
      </c>
      <c r="S1036" s="66">
        <v>0</v>
      </c>
      <c r="T1036" s="66">
        <v>0</v>
      </c>
      <c r="U1036" s="66">
        <v>0</v>
      </c>
      <c r="V1036" s="66">
        <v>0</v>
      </c>
      <c r="W1036" s="66">
        <v>0</v>
      </c>
      <c r="X1036" s="66">
        <v>0</v>
      </c>
      <c r="Y1036" s="66">
        <v>0</v>
      </c>
      <c r="Z1036" s="66">
        <v>0</v>
      </c>
      <c r="AA1036" s="66">
        <v>0</v>
      </c>
      <c r="AB1036" s="66">
        <v>0</v>
      </c>
      <c r="AC1036" s="66">
        <v>0</v>
      </c>
      <c r="AD1036" s="66">
        <v>0</v>
      </c>
      <c r="AE1036" s="66">
        <v>0</v>
      </c>
      <c r="AF1036" s="66">
        <v>0</v>
      </c>
      <c r="AG1036" s="66">
        <v>0</v>
      </c>
      <c r="AH1036" s="66">
        <v>0</v>
      </c>
      <c r="AI1036" s="177">
        <v>0</v>
      </c>
      <c r="AJ1036" s="177"/>
      <c r="AK1036" s="177">
        <v>0</v>
      </c>
      <c r="AL1036" s="177"/>
      <c r="AM1036" s="177"/>
      <c r="AN1036" s="177"/>
      <c r="AO1036" s="66">
        <v>0</v>
      </c>
      <c r="AP1036" s="66">
        <v>0</v>
      </c>
      <c r="AQ1036" s="177"/>
      <c r="AR1036" s="66">
        <v>0</v>
      </c>
      <c r="AS1036" s="177"/>
      <c r="AT1036" s="177"/>
      <c r="AU1036" s="177"/>
      <c r="AV1036" s="66">
        <v>0</v>
      </c>
      <c r="AW1036" s="87">
        <v>0</v>
      </c>
      <c r="AX1036" s="177"/>
      <c r="AY1036" s="87">
        <v>0</v>
      </c>
      <c r="AZ1036" s="177"/>
      <c r="BA1036" s="177"/>
      <c r="BB1036" s="177"/>
      <c r="BC1036" s="66">
        <v>0</v>
      </c>
      <c r="BD1036" s="87">
        <v>0</v>
      </c>
      <c r="BE1036" s="177"/>
      <c r="BF1036" s="87">
        <v>0</v>
      </c>
      <c r="BG1036" s="177"/>
      <c r="BH1036" s="177"/>
      <c r="BI1036" s="177"/>
      <c r="BJ1036" s="66">
        <v>0</v>
      </c>
      <c r="BK1036" s="87">
        <v>0</v>
      </c>
      <c r="BL1036" s="177"/>
      <c r="BM1036" s="87">
        <v>0</v>
      </c>
      <c r="BN1036" s="177"/>
      <c r="BO1036" s="177"/>
      <c r="BP1036" s="177"/>
      <c r="BQ1036" s="177"/>
      <c r="BR1036" s="177"/>
      <c r="BS1036" s="177"/>
      <c r="BT1036" s="177"/>
      <c r="BU1036" s="177"/>
      <c r="BV1036" s="177"/>
      <c r="BW1036" s="177"/>
      <c r="BX1036" s="177"/>
      <c r="BY1036" s="177"/>
      <c r="BZ1036" s="177"/>
      <c r="CA1036" s="177"/>
    </row>
    <row r="1037" spans="1:79" ht="47.25" x14ac:dyDescent="0.25">
      <c r="A1037" s="171" t="s">
        <v>901</v>
      </c>
      <c r="B1037" s="86" t="s">
        <v>405</v>
      </c>
      <c r="C1037" s="171" t="s">
        <v>2762</v>
      </c>
      <c r="D1037" s="87">
        <v>2.6249799999999999</v>
      </c>
      <c r="E1037" s="66">
        <v>0</v>
      </c>
      <c r="F1037" s="66">
        <v>2.6249800000000003</v>
      </c>
      <c r="G1037" s="177">
        <v>0</v>
      </c>
      <c r="H1037" s="66">
        <v>0</v>
      </c>
      <c r="I1037" s="177">
        <v>0.4</v>
      </c>
      <c r="J1037" s="66">
        <v>0</v>
      </c>
      <c r="K1037" s="66">
        <v>0</v>
      </c>
      <c r="L1037" s="66">
        <v>0</v>
      </c>
      <c r="M1037" s="66">
        <v>0</v>
      </c>
      <c r="N1037" s="66">
        <v>0</v>
      </c>
      <c r="O1037" s="66">
        <v>0</v>
      </c>
      <c r="P1037" s="66">
        <v>0</v>
      </c>
      <c r="Q1037" s="66">
        <v>0</v>
      </c>
      <c r="R1037" s="66">
        <v>0</v>
      </c>
      <c r="S1037" s="66">
        <v>0</v>
      </c>
      <c r="T1037" s="66">
        <v>0</v>
      </c>
      <c r="U1037" s="66">
        <v>0</v>
      </c>
      <c r="V1037" s="66">
        <v>0</v>
      </c>
      <c r="W1037" s="66">
        <v>0</v>
      </c>
      <c r="X1037" s="66">
        <v>0</v>
      </c>
      <c r="Y1037" s="66">
        <v>0</v>
      </c>
      <c r="Z1037" s="66">
        <v>0</v>
      </c>
      <c r="AA1037" s="66">
        <v>0</v>
      </c>
      <c r="AB1037" s="66">
        <v>0</v>
      </c>
      <c r="AC1037" s="66">
        <v>0</v>
      </c>
      <c r="AD1037" s="66">
        <v>0</v>
      </c>
      <c r="AE1037" s="66">
        <v>0</v>
      </c>
      <c r="AF1037" s="66">
        <v>0</v>
      </c>
      <c r="AG1037" s="66">
        <v>0</v>
      </c>
      <c r="AH1037" s="66">
        <v>2.6249800000000003</v>
      </c>
      <c r="AI1037" s="177">
        <v>0</v>
      </c>
      <c r="AJ1037" s="177"/>
      <c r="AK1037" s="177">
        <v>0.4</v>
      </c>
      <c r="AL1037" s="177"/>
      <c r="AM1037" s="177"/>
      <c r="AN1037" s="177"/>
      <c r="AO1037" s="66">
        <v>0</v>
      </c>
      <c r="AP1037" s="66">
        <v>0</v>
      </c>
      <c r="AQ1037" s="177"/>
      <c r="AR1037" s="66">
        <v>0</v>
      </c>
      <c r="AS1037" s="177"/>
      <c r="AT1037" s="177"/>
      <c r="AU1037" s="177"/>
      <c r="AV1037" s="66">
        <v>0</v>
      </c>
      <c r="AW1037" s="87">
        <v>0</v>
      </c>
      <c r="AX1037" s="177"/>
      <c r="AY1037" s="87">
        <v>0</v>
      </c>
      <c r="AZ1037" s="177"/>
      <c r="BA1037" s="177"/>
      <c r="BB1037" s="177"/>
      <c r="BC1037" s="66">
        <v>0</v>
      </c>
      <c r="BD1037" s="87">
        <v>0</v>
      </c>
      <c r="BE1037" s="177"/>
      <c r="BF1037" s="87">
        <v>0</v>
      </c>
      <c r="BG1037" s="177"/>
      <c r="BH1037" s="177"/>
      <c r="BI1037" s="177"/>
      <c r="BJ1037" s="66">
        <v>0</v>
      </c>
      <c r="BK1037" s="87">
        <v>0</v>
      </c>
      <c r="BL1037" s="177"/>
      <c r="BM1037" s="87">
        <v>0</v>
      </c>
      <c r="BN1037" s="177"/>
      <c r="BO1037" s="177"/>
      <c r="BP1037" s="177"/>
      <c r="BQ1037" s="177"/>
      <c r="BR1037" s="177"/>
      <c r="BS1037" s="177"/>
      <c r="BT1037" s="177"/>
      <c r="BU1037" s="177"/>
      <c r="BV1037" s="177"/>
      <c r="BW1037" s="177"/>
      <c r="BX1037" s="177"/>
      <c r="BY1037" s="177"/>
      <c r="BZ1037" s="177"/>
      <c r="CA1037" s="177"/>
    </row>
    <row r="1038" spans="1:79" ht="78.75" x14ac:dyDescent="0.25">
      <c r="A1038" s="171" t="s">
        <v>901</v>
      </c>
      <c r="B1038" s="86" t="s">
        <v>865</v>
      </c>
      <c r="C1038" s="171" t="s">
        <v>2763</v>
      </c>
      <c r="D1038" s="87">
        <v>9.4020200000000003</v>
      </c>
      <c r="E1038" s="66">
        <v>0</v>
      </c>
      <c r="F1038" s="66">
        <v>9.4020200000000003</v>
      </c>
      <c r="G1038" s="177">
        <v>0</v>
      </c>
      <c r="H1038" s="66">
        <v>0</v>
      </c>
      <c r="I1038" s="177">
        <v>0.6</v>
      </c>
      <c r="J1038" s="66">
        <v>0</v>
      </c>
      <c r="K1038" s="66">
        <v>0</v>
      </c>
      <c r="L1038" s="66">
        <v>0</v>
      </c>
      <c r="M1038" s="66">
        <v>0</v>
      </c>
      <c r="N1038" s="66">
        <v>0</v>
      </c>
      <c r="O1038" s="66">
        <v>0</v>
      </c>
      <c r="P1038" s="66">
        <v>0</v>
      </c>
      <c r="Q1038" s="66">
        <v>0</v>
      </c>
      <c r="R1038" s="66">
        <v>0</v>
      </c>
      <c r="S1038" s="66">
        <v>0</v>
      </c>
      <c r="T1038" s="66">
        <v>0</v>
      </c>
      <c r="U1038" s="66">
        <v>0</v>
      </c>
      <c r="V1038" s="66">
        <v>0</v>
      </c>
      <c r="W1038" s="66">
        <v>0</v>
      </c>
      <c r="X1038" s="66">
        <v>0</v>
      </c>
      <c r="Y1038" s="66">
        <v>0</v>
      </c>
      <c r="Z1038" s="66">
        <v>0</v>
      </c>
      <c r="AA1038" s="66">
        <v>0</v>
      </c>
      <c r="AB1038" s="66">
        <v>0</v>
      </c>
      <c r="AC1038" s="66">
        <v>0</v>
      </c>
      <c r="AD1038" s="66">
        <v>0</v>
      </c>
      <c r="AE1038" s="66">
        <v>0</v>
      </c>
      <c r="AF1038" s="66">
        <v>0</v>
      </c>
      <c r="AG1038" s="66">
        <v>0</v>
      </c>
      <c r="AH1038" s="66">
        <v>9.4020200000000003</v>
      </c>
      <c r="AI1038" s="177">
        <v>0</v>
      </c>
      <c r="AJ1038" s="177"/>
      <c r="AK1038" s="177">
        <v>0.6</v>
      </c>
      <c r="AL1038" s="177"/>
      <c r="AM1038" s="177"/>
      <c r="AN1038" s="177"/>
      <c r="AO1038" s="66">
        <v>0</v>
      </c>
      <c r="AP1038" s="66">
        <v>0</v>
      </c>
      <c r="AQ1038" s="177"/>
      <c r="AR1038" s="66">
        <v>0</v>
      </c>
      <c r="AS1038" s="177"/>
      <c r="AT1038" s="177"/>
      <c r="AU1038" s="177"/>
      <c r="AV1038" s="66">
        <v>0</v>
      </c>
      <c r="AW1038" s="87">
        <v>0</v>
      </c>
      <c r="AX1038" s="177"/>
      <c r="AY1038" s="87">
        <v>0</v>
      </c>
      <c r="AZ1038" s="177"/>
      <c r="BA1038" s="177"/>
      <c r="BB1038" s="177"/>
      <c r="BC1038" s="66">
        <v>0</v>
      </c>
      <c r="BD1038" s="87">
        <v>0</v>
      </c>
      <c r="BE1038" s="177"/>
      <c r="BF1038" s="87">
        <v>0</v>
      </c>
      <c r="BG1038" s="177"/>
      <c r="BH1038" s="177"/>
      <c r="BI1038" s="177"/>
      <c r="BJ1038" s="66">
        <v>0</v>
      </c>
      <c r="BK1038" s="87">
        <v>0</v>
      </c>
      <c r="BL1038" s="177"/>
      <c r="BM1038" s="87">
        <v>0</v>
      </c>
      <c r="BN1038" s="177"/>
      <c r="BO1038" s="177"/>
      <c r="BP1038" s="177"/>
      <c r="BQ1038" s="177"/>
      <c r="BR1038" s="177"/>
      <c r="BS1038" s="177"/>
      <c r="BT1038" s="177"/>
      <c r="BU1038" s="177"/>
      <c r="BV1038" s="177"/>
      <c r="BW1038" s="177"/>
      <c r="BX1038" s="177"/>
      <c r="BY1038" s="177"/>
      <c r="BZ1038" s="177"/>
      <c r="CA1038" s="177"/>
    </row>
    <row r="1039" spans="1:79" ht="47.25" x14ac:dyDescent="0.25">
      <c r="A1039" s="171" t="s">
        <v>901</v>
      </c>
      <c r="B1039" s="86" t="s">
        <v>407</v>
      </c>
      <c r="C1039" s="171" t="s">
        <v>2764</v>
      </c>
      <c r="D1039" s="87">
        <v>11.8116</v>
      </c>
      <c r="E1039" s="66">
        <v>0</v>
      </c>
      <c r="F1039" s="66">
        <v>0</v>
      </c>
      <c r="G1039" s="177">
        <v>0</v>
      </c>
      <c r="H1039" s="66">
        <v>0</v>
      </c>
      <c r="I1039" s="177">
        <v>0</v>
      </c>
      <c r="J1039" s="66">
        <v>0</v>
      </c>
      <c r="K1039" s="66">
        <v>0</v>
      </c>
      <c r="L1039" s="66">
        <v>0</v>
      </c>
      <c r="M1039" s="66">
        <v>0</v>
      </c>
      <c r="N1039" s="66">
        <v>0</v>
      </c>
      <c r="O1039" s="66">
        <v>0</v>
      </c>
      <c r="P1039" s="66">
        <v>0</v>
      </c>
      <c r="Q1039" s="66">
        <v>0</v>
      </c>
      <c r="R1039" s="66">
        <v>0</v>
      </c>
      <c r="S1039" s="66">
        <v>0</v>
      </c>
      <c r="T1039" s="66">
        <v>0</v>
      </c>
      <c r="U1039" s="66">
        <v>0</v>
      </c>
      <c r="V1039" s="66">
        <v>0</v>
      </c>
      <c r="W1039" s="66">
        <v>0</v>
      </c>
      <c r="X1039" s="66">
        <v>0</v>
      </c>
      <c r="Y1039" s="66">
        <v>0</v>
      </c>
      <c r="Z1039" s="66">
        <v>0</v>
      </c>
      <c r="AA1039" s="66">
        <v>0</v>
      </c>
      <c r="AB1039" s="66">
        <v>0</v>
      </c>
      <c r="AC1039" s="66">
        <v>0</v>
      </c>
      <c r="AD1039" s="66">
        <v>0</v>
      </c>
      <c r="AE1039" s="66">
        <v>0</v>
      </c>
      <c r="AF1039" s="66">
        <v>0</v>
      </c>
      <c r="AG1039" s="66">
        <v>0</v>
      </c>
      <c r="AH1039" s="66">
        <v>0</v>
      </c>
      <c r="AI1039" s="177">
        <v>0</v>
      </c>
      <c r="AJ1039" s="177"/>
      <c r="AK1039" s="177">
        <v>0</v>
      </c>
      <c r="AL1039" s="177"/>
      <c r="AM1039" s="177"/>
      <c r="AN1039" s="177"/>
      <c r="AO1039" s="66">
        <v>0</v>
      </c>
      <c r="AP1039" s="66">
        <v>0</v>
      </c>
      <c r="AQ1039" s="177"/>
      <c r="AR1039" s="66">
        <v>0</v>
      </c>
      <c r="AS1039" s="177"/>
      <c r="AT1039" s="177"/>
      <c r="AU1039" s="177"/>
      <c r="AV1039" s="66">
        <v>0</v>
      </c>
      <c r="AW1039" s="87">
        <v>0</v>
      </c>
      <c r="AX1039" s="177"/>
      <c r="AY1039" s="87">
        <v>0</v>
      </c>
      <c r="AZ1039" s="177"/>
      <c r="BA1039" s="177"/>
      <c r="BB1039" s="177"/>
      <c r="BC1039" s="66">
        <v>0</v>
      </c>
      <c r="BD1039" s="87">
        <v>0</v>
      </c>
      <c r="BE1039" s="177"/>
      <c r="BF1039" s="87">
        <v>0</v>
      </c>
      <c r="BG1039" s="177"/>
      <c r="BH1039" s="177"/>
      <c r="BI1039" s="177"/>
      <c r="BJ1039" s="66">
        <v>0</v>
      </c>
      <c r="BK1039" s="87">
        <v>0</v>
      </c>
      <c r="BL1039" s="177"/>
      <c r="BM1039" s="87">
        <v>0</v>
      </c>
      <c r="BN1039" s="177"/>
      <c r="BO1039" s="177"/>
      <c r="BP1039" s="177"/>
      <c r="BQ1039" s="177"/>
      <c r="BR1039" s="177"/>
      <c r="BS1039" s="177"/>
      <c r="BT1039" s="177"/>
      <c r="BU1039" s="177"/>
      <c r="BV1039" s="177"/>
      <c r="BW1039" s="177"/>
      <c r="BX1039" s="177"/>
      <c r="BY1039" s="177"/>
      <c r="BZ1039" s="177"/>
      <c r="CA1039" s="177"/>
    </row>
    <row r="1040" spans="1:79" ht="78.75" x14ac:dyDescent="0.25">
      <c r="A1040" s="171" t="s">
        <v>901</v>
      </c>
      <c r="B1040" s="86" t="s">
        <v>1870</v>
      </c>
      <c r="C1040" s="171" t="s">
        <v>888</v>
      </c>
      <c r="D1040" s="87">
        <v>0.42099999999999999</v>
      </c>
      <c r="E1040" s="66">
        <v>0</v>
      </c>
      <c r="F1040" s="66">
        <v>0.42099999999999999</v>
      </c>
      <c r="G1040" s="177">
        <v>0</v>
      </c>
      <c r="H1040" s="66">
        <v>0</v>
      </c>
      <c r="I1040" s="177">
        <v>0.25</v>
      </c>
      <c r="J1040" s="66">
        <v>0</v>
      </c>
      <c r="K1040" s="66">
        <v>0</v>
      </c>
      <c r="L1040" s="66">
        <v>0</v>
      </c>
      <c r="M1040" s="66">
        <v>0</v>
      </c>
      <c r="N1040" s="66">
        <v>0</v>
      </c>
      <c r="O1040" s="66">
        <v>0</v>
      </c>
      <c r="P1040" s="66">
        <v>0</v>
      </c>
      <c r="Q1040" s="66">
        <v>0</v>
      </c>
      <c r="R1040" s="66">
        <v>0</v>
      </c>
      <c r="S1040" s="66">
        <v>0</v>
      </c>
      <c r="T1040" s="66">
        <v>0</v>
      </c>
      <c r="U1040" s="66">
        <v>0</v>
      </c>
      <c r="V1040" s="66">
        <v>0</v>
      </c>
      <c r="W1040" s="66">
        <v>0</v>
      </c>
      <c r="X1040" s="66">
        <v>0</v>
      </c>
      <c r="Y1040" s="66">
        <v>0</v>
      </c>
      <c r="Z1040" s="66">
        <v>0</v>
      </c>
      <c r="AA1040" s="66">
        <v>0</v>
      </c>
      <c r="AB1040" s="66">
        <v>0</v>
      </c>
      <c r="AC1040" s="66">
        <v>0</v>
      </c>
      <c r="AD1040" s="66">
        <v>0</v>
      </c>
      <c r="AE1040" s="66">
        <v>0</v>
      </c>
      <c r="AF1040" s="66">
        <v>0</v>
      </c>
      <c r="AG1040" s="66">
        <v>0</v>
      </c>
      <c r="AH1040" s="66">
        <v>0.42099999999999999</v>
      </c>
      <c r="AI1040" s="177">
        <v>0</v>
      </c>
      <c r="AJ1040" s="177"/>
      <c r="AK1040" s="177">
        <v>0.25</v>
      </c>
      <c r="AL1040" s="177"/>
      <c r="AM1040" s="177"/>
      <c r="AN1040" s="177"/>
      <c r="AO1040" s="66">
        <v>0</v>
      </c>
      <c r="AP1040" s="66">
        <v>0</v>
      </c>
      <c r="AQ1040" s="177"/>
      <c r="AR1040" s="66">
        <v>0</v>
      </c>
      <c r="AS1040" s="177"/>
      <c r="AT1040" s="177"/>
      <c r="AU1040" s="177"/>
      <c r="AV1040" s="66">
        <v>0</v>
      </c>
      <c r="AW1040" s="87">
        <v>0</v>
      </c>
      <c r="AX1040" s="177"/>
      <c r="AY1040" s="87">
        <v>0</v>
      </c>
      <c r="AZ1040" s="177"/>
      <c r="BA1040" s="177"/>
      <c r="BB1040" s="177"/>
      <c r="BC1040" s="66">
        <v>0</v>
      </c>
      <c r="BD1040" s="87">
        <v>0</v>
      </c>
      <c r="BE1040" s="177"/>
      <c r="BF1040" s="87">
        <v>0</v>
      </c>
      <c r="BG1040" s="177"/>
      <c r="BH1040" s="177"/>
      <c r="BI1040" s="177"/>
      <c r="BJ1040" s="66">
        <v>0</v>
      </c>
      <c r="BK1040" s="87">
        <v>0</v>
      </c>
      <c r="BL1040" s="177"/>
      <c r="BM1040" s="87">
        <v>0</v>
      </c>
      <c r="BN1040" s="177"/>
      <c r="BO1040" s="177"/>
      <c r="BP1040" s="177"/>
      <c r="BQ1040" s="177"/>
      <c r="BR1040" s="177"/>
      <c r="BS1040" s="177"/>
      <c r="BT1040" s="177"/>
      <c r="BU1040" s="177"/>
      <c r="BV1040" s="177"/>
      <c r="BW1040" s="177"/>
      <c r="BX1040" s="177"/>
      <c r="BY1040" s="177"/>
      <c r="BZ1040" s="177"/>
      <c r="CA1040" s="177"/>
    </row>
    <row r="1041" spans="1:79" ht="94.5" x14ac:dyDescent="0.25">
      <c r="A1041" s="171" t="s">
        <v>901</v>
      </c>
      <c r="B1041" s="86" t="s">
        <v>1871</v>
      </c>
      <c r="C1041" s="171" t="s">
        <v>2765</v>
      </c>
      <c r="D1041" s="87">
        <v>1.49325</v>
      </c>
      <c r="E1041" s="66">
        <v>0</v>
      </c>
      <c r="F1041" s="66">
        <v>1.49325</v>
      </c>
      <c r="G1041" s="177">
        <v>0</v>
      </c>
      <c r="H1041" s="66">
        <v>0</v>
      </c>
      <c r="I1041" s="177">
        <v>0.6</v>
      </c>
      <c r="J1041" s="66">
        <v>0</v>
      </c>
      <c r="K1041" s="66">
        <v>0</v>
      </c>
      <c r="L1041" s="66">
        <v>0</v>
      </c>
      <c r="M1041" s="66">
        <v>0</v>
      </c>
      <c r="N1041" s="66">
        <v>0</v>
      </c>
      <c r="O1041" s="66">
        <v>0</v>
      </c>
      <c r="P1041" s="66">
        <v>0</v>
      </c>
      <c r="Q1041" s="66">
        <v>0</v>
      </c>
      <c r="R1041" s="66">
        <v>0</v>
      </c>
      <c r="S1041" s="66">
        <v>0</v>
      </c>
      <c r="T1041" s="66">
        <v>0</v>
      </c>
      <c r="U1041" s="66">
        <v>0</v>
      </c>
      <c r="V1041" s="66">
        <v>0</v>
      </c>
      <c r="W1041" s="66">
        <v>0</v>
      </c>
      <c r="X1041" s="66">
        <v>0</v>
      </c>
      <c r="Y1041" s="66">
        <v>0</v>
      </c>
      <c r="Z1041" s="66">
        <v>0</v>
      </c>
      <c r="AA1041" s="66">
        <v>0</v>
      </c>
      <c r="AB1041" s="66">
        <v>0</v>
      </c>
      <c r="AC1041" s="66">
        <v>0</v>
      </c>
      <c r="AD1041" s="66">
        <v>0</v>
      </c>
      <c r="AE1041" s="66">
        <v>0</v>
      </c>
      <c r="AF1041" s="66">
        <v>0</v>
      </c>
      <c r="AG1041" s="66">
        <v>0</v>
      </c>
      <c r="AH1041" s="66">
        <v>1.49325</v>
      </c>
      <c r="AI1041" s="177">
        <v>0</v>
      </c>
      <c r="AJ1041" s="177"/>
      <c r="AK1041" s="177">
        <v>0.6</v>
      </c>
      <c r="AL1041" s="177"/>
      <c r="AM1041" s="177"/>
      <c r="AN1041" s="177"/>
      <c r="AO1041" s="66">
        <v>0.71953957999999996</v>
      </c>
      <c r="AP1041" s="66">
        <v>0</v>
      </c>
      <c r="AQ1041" s="177"/>
      <c r="AR1041" s="66">
        <v>0.16500000000000001</v>
      </c>
      <c r="AS1041" s="177"/>
      <c r="AT1041" s="177"/>
      <c r="AU1041" s="177"/>
      <c r="AV1041" s="66">
        <v>0</v>
      </c>
      <c r="AW1041" s="87">
        <v>0</v>
      </c>
      <c r="AX1041" s="177"/>
      <c r="AY1041" s="87">
        <v>0</v>
      </c>
      <c r="AZ1041" s="177"/>
      <c r="BA1041" s="177"/>
      <c r="BB1041" s="177"/>
      <c r="BC1041" s="66">
        <v>0</v>
      </c>
      <c r="BD1041" s="87">
        <v>0</v>
      </c>
      <c r="BE1041" s="177"/>
      <c r="BF1041" s="87">
        <v>0</v>
      </c>
      <c r="BG1041" s="177"/>
      <c r="BH1041" s="177"/>
      <c r="BI1041" s="177"/>
      <c r="BJ1041" s="66">
        <v>0.71953957999999996</v>
      </c>
      <c r="BK1041" s="87">
        <v>0</v>
      </c>
      <c r="BL1041" s="177"/>
      <c r="BM1041" s="87">
        <v>0.16500000000000001</v>
      </c>
      <c r="BN1041" s="177"/>
      <c r="BO1041" s="177"/>
      <c r="BP1041" s="177"/>
      <c r="BQ1041" s="177"/>
      <c r="BR1041" s="177"/>
      <c r="BS1041" s="177"/>
      <c r="BT1041" s="177"/>
      <c r="BU1041" s="177"/>
      <c r="BV1041" s="177"/>
      <c r="BW1041" s="177"/>
      <c r="BX1041" s="177"/>
      <c r="BY1041" s="177"/>
      <c r="BZ1041" s="177"/>
      <c r="CA1041" s="177"/>
    </row>
    <row r="1042" spans="1:79" ht="63" x14ac:dyDescent="0.25">
      <c r="A1042" s="171" t="s">
        <v>901</v>
      </c>
      <c r="B1042" s="86" t="s">
        <v>406</v>
      </c>
      <c r="C1042" s="171" t="s">
        <v>2766</v>
      </c>
      <c r="D1042" s="87">
        <v>0</v>
      </c>
      <c r="E1042" s="66">
        <v>0</v>
      </c>
      <c r="F1042" s="66">
        <v>0</v>
      </c>
      <c r="G1042" s="66">
        <v>0</v>
      </c>
      <c r="H1042" s="66">
        <v>0</v>
      </c>
      <c r="I1042" s="66">
        <v>0</v>
      </c>
      <c r="J1042" s="66">
        <v>0</v>
      </c>
      <c r="K1042" s="66">
        <v>0</v>
      </c>
      <c r="L1042" s="66">
        <v>0</v>
      </c>
      <c r="M1042" s="66">
        <v>0</v>
      </c>
      <c r="N1042" s="66">
        <v>0</v>
      </c>
      <c r="O1042" s="66">
        <v>0</v>
      </c>
      <c r="P1042" s="66">
        <v>0</v>
      </c>
      <c r="Q1042" s="66">
        <v>0</v>
      </c>
      <c r="R1042" s="66">
        <v>0</v>
      </c>
      <c r="S1042" s="66">
        <v>0</v>
      </c>
      <c r="T1042" s="66">
        <v>0</v>
      </c>
      <c r="U1042" s="66">
        <v>0</v>
      </c>
      <c r="V1042" s="66">
        <v>0</v>
      </c>
      <c r="W1042" s="66">
        <v>0</v>
      </c>
      <c r="X1042" s="66">
        <v>0</v>
      </c>
      <c r="Y1042" s="66">
        <v>0</v>
      </c>
      <c r="Z1042" s="66">
        <v>0</v>
      </c>
      <c r="AA1042" s="66">
        <v>0</v>
      </c>
      <c r="AB1042" s="66">
        <v>0</v>
      </c>
      <c r="AC1042" s="66">
        <v>0</v>
      </c>
      <c r="AD1042" s="66">
        <v>0</v>
      </c>
      <c r="AE1042" s="66">
        <v>0</v>
      </c>
      <c r="AF1042" s="66">
        <v>0</v>
      </c>
      <c r="AG1042" s="66">
        <v>0</v>
      </c>
      <c r="AH1042" s="66">
        <v>0</v>
      </c>
      <c r="AI1042" s="177"/>
      <c r="AJ1042" s="177"/>
      <c r="AK1042" s="177"/>
      <c r="AL1042" s="177"/>
      <c r="AM1042" s="177"/>
      <c r="AN1042" s="177"/>
      <c r="AO1042" s="66">
        <v>0</v>
      </c>
      <c r="AP1042" s="66">
        <v>0</v>
      </c>
      <c r="AQ1042" s="177"/>
      <c r="AR1042" s="66">
        <v>0</v>
      </c>
      <c r="AS1042" s="177"/>
      <c r="AT1042" s="177"/>
      <c r="AU1042" s="177"/>
      <c r="AV1042" s="66">
        <v>0</v>
      </c>
      <c r="AW1042" s="87">
        <v>0</v>
      </c>
      <c r="AX1042" s="177"/>
      <c r="AY1042" s="87">
        <v>0</v>
      </c>
      <c r="AZ1042" s="177"/>
      <c r="BA1042" s="177"/>
      <c r="BB1042" s="177"/>
      <c r="BC1042" s="66">
        <v>0</v>
      </c>
      <c r="BD1042" s="87">
        <v>0</v>
      </c>
      <c r="BE1042" s="177"/>
      <c r="BF1042" s="87">
        <v>0</v>
      </c>
      <c r="BG1042" s="177"/>
      <c r="BH1042" s="177"/>
      <c r="BI1042" s="177"/>
      <c r="BJ1042" s="66">
        <v>0</v>
      </c>
      <c r="BK1042" s="87">
        <v>0</v>
      </c>
      <c r="BL1042" s="177"/>
      <c r="BM1042" s="87">
        <v>0</v>
      </c>
      <c r="BN1042" s="177"/>
      <c r="BO1042" s="177"/>
      <c r="BP1042" s="177"/>
      <c r="BQ1042" s="177"/>
      <c r="BR1042" s="177"/>
      <c r="BS1042" s="177"/>
      <c r="BT1042" s="177"/>
      <c r="BU1042" s="177"/>
      <c r="BV1042" s="177"/>
      <c r="BW1042" s="177"/>
      <c r="BX1042" s="177"/>
      <c r="BY1042" s="177"/>
      <c r="BZ1042" s="177"/>
      <c r="CA1042" s="177"/>
    </row>
    <row r="1043" spans="1:79" ht="94.5" x14ac:dyDescent="0.25">
      <c r="A1043" s="171" t="s">
        <v>901</v>
      </c>
      <c r="B1043" s="86" t="s">
        <v>1872</v>
      </c>
      <c r="C1043" s="171" t="s">
        <v>2767</v>
      </c>
      <c r="D1043" s="87">
        <v>0</v>
      </c>
      <c r="E1043" s="66">
        <v>0</v>
      </c>
      <c r="F1043" s="66">
        <v>0</v>
      </c>
      <c r="G1043" s="66">
        <v>0</v>
      </c>
      <c r="H1043" s="66">
        <v>0</v>
      </c>
      <c r="I1043" s="66">
        <v>0</v>
      </c>
      <c r="J1043" s="66">
        <v>0</v>
      </c>
      <c r="K1043" s="66">
        <v>0</v>
      </c>
      <c r="L1043" s="66">
        <v>0</v>
      </c>
      <c r="M1043" s="66">
        <v>0</v>
      </c>
      <c r="N1043" s="66">
        <v>0</v>
      </c>
      <c r="O1043" s="66">
        <v>0</v>
      </c>
      <c r="P1043" s="66">
        <v>0</v>
      </c>
      <c r="Q1043" s="66">
        <v>0</v>
      </c>
      <c r="R1043" s="66">
        <v>0</v>
      </c>
      <c r="S1043" s="66">
        <v>0</v>
      </c>
      <c r="T1043" s="66">
        <v>0</v>
      </c>
      <c r="U1043" s="66">
        <v>0</v>
      </c>
      <c r="V1043" s="66">
        <v>0</v>
      </c>
      <c r="W1043" s="66">
        <v>0</v>
      </c>
      <c r="X1043" s="66">
        <v>0</v>
      </c>
      <c r="Y1043" s="66">
        <v>0</v>
      </c>
      <c r="Z1043" s="66">
        <v>0</v>
      </c>
      <c r="AA1043" s="66">
        <v>0</v>
      </c>
      <c r="AB1043" s="66">
        <v>0</v>
      </c>
      <c r="AC1043" s="66">
        <v>0</v>
      </c>
      <c r="AD1043" s="66">
        <v>0</v>
      </c>
      <c r="AE1043" s="66">
        <v>0</v>
      </c>
      <c r="AF1043" s="66">
        <v>0</v>
      </c>
      <c r="AG1043" s="66">
        <v>0</v>
      </c>
      <c r="AH1043" s="66">
        <v>0</v>
      </c>
      <c r="AI1043" s="177"/>
      <c r="AJ1043" s="177"/>
      <c r="AK1043" s="177"/>
      <c r="AL1043" s="177"/>
      <c r="AM1043" s="177"/>
      <c r="AN1043" s="177"/>
      <c r="AO1043" s="66">
        <v>0</v>
      </c>
      <c r="AP1043" s="66">
        <v>0</v>
      </c>
      <c r="AQ1043" s="177"/>
      <c r="AR1043" s="66">
        <v>0</v>
      </c>
      <c r="AS1043" s="177"/>
      <c r="AT1043" s="177"/>
      <c r="AU1043" s="177"/>
      <c r="AV1043" s="66">
        <v>0</v>
      </c>
      <c r="AW1043" s="87">
        <v>0</v>
      </c>
      <c r="AX1043" s="177"/>
      <c r="AY1043" s="87">
        <v>0</v>
      </c>
      <c r="AZ1043" s="177"/>
      <c r="BA1043" s="177"/>
      <c r="BB1043" s="177"/>
      <c r="BC1043" s="66">
        <v>0</v>
      </c>
      <c r="BD1043" s="87">
        <v>0</v>
      </c>
      <c r="BE1043" s="177"/>
      <c r="BF1043" s="87">
        <v>0</v>
      </c>
      <c r="BG1043" s="177"/>
      <c r="BH1043" s="177"/>
      <c r="BI1043" s="177"/>
      <c r="BJ1043" s="66">
        <v>0</v>
      </c>
      <c r="BK1043" s="87">
        <v>0</v>
      </c>
      <c r="BL1043" s="177"/>
      <c r="BM1043" s="87">
        <v>0</v>
      </c>
      <c r="BN1043" s="177"/>
      <c r="BO1043" s="177"/>
      <c r="BP1043" s="177"/>
      <c r="BQ1043" s="177"/>
      <c r="BR1043" s="177"/>
      <c r="BS1043" s="177"/>
      <c r="BT1043" s="177"/>
      <c r="BU1043" s="177"/>
      <c r="BV1043" s="177"/>
      <c r="BW1043" s="177"/>
      <c r="BX1043" s="177"/>
      <c r="BY1043" s="177"/>
      <c r="BZ1043" s="177"/>
      <c r="CA1043" s="177"/>
    </row>
    <row r="1044" spans="1:79" x14ac:dyDescent="0.25">
      <c r="A1044" s="224" t="s">
        <v>901</v>
      </c>
      <c r="B1044" s="216" t="s">
        <v>38</v>
      </c>
      <c r="C1044" s="224"/>
      <c r="D1044" s="223">
        <f t="shared" ref="D1044:BN1044" si="353">SUM(D1045:D1048)</f>
        <v>8.8624099999999988</v>
      </c>
      <c r="E1044" s="223">
        <f t="shared" ref="E1044" si="354">SUM(E1045:E1048)</f>
        <v>0</v>
      </c>
      <c r="F1044" s="223">
        <f t="shared" si="353"/>
        <v>8.0813600000000001</v>
      </c>
      <c r="G1044" s="223">
        <f t="shared" si="353"/>
        <v>0</v>
      </c>
      <c r="H1044" s="223">
        <f t="shared" si="353"/>
        <v>0</v>
      </c>
      <c r="I1044" s="223">
        <f t="shared" si="353"/>
        <v>1.5</v>
      </c>
      <c r="J1044" s="223">
        <f t="shared" si="353"/>
        <v>0</v>
      </c>
      <c r="K1044" s="223">
        <f t="shared" si="353"/>
        <v>0</v>
      </c>
      <c r="L1044" s="223">
        <f t="shared" si="353"/>
        <v>0</v>
      </c>
      <c r="M1044" s="223">
        <f t="shared" si="353"/>
        <v>0</v>
      </c>
      <c r="N1044" s="223">
        <f t="shared" si="353"/>
        <v>0</v>
      </c>
      <c r="O1044" s="223">
        <f t="shared" si="353"/>
        <v>0</v>
      </c>
      <c r="P1044" s="223">
        <f t="shared" si="353"/>
        <v>0</v>
      </c>
      <c r="Q1044" s="223">
        <f t="shared" si="353"/>
        <v>0</v>
      </c>
      <c r="R1044" s="223">
        <f t="shared" si="353"/>
        <v>0</v>
      </c>
      <c r="S1044" s="223">
        <f t="shared" si="353"/>
        <v>0</v>
      </c>
      <c r="T1044" s="223">
        <f t="shared" si="353"/>
        <v>0</v>
      </c>
      <c r="U1044" s="223">
        <f t="shared" si="353"/>
        <v>0</v>
      </c>
      <c r="V1044" s="223">
        <f t="shared" si="353"/>
        <v>0</v>
      </c>
      <c r="W1044" s="223">
        <f t="shared" si="353"/>
        <v>0</v>
      </c>
      <c r="X1044" s="223">
        <f t="shared" si="353"/>
        <v>0</v>
      </c>
      <c r="Y1044" s="223">
        <f t="shared" si="353"/>
        <v>0</v>
      </c>
      <c r="Z1044" s="223">
        <f t="shared" si="353"/>
        <v>0</v>
      </c>
      <c r="AA1044" s="223">
        <f t="shared" si="353"/>
        <v>0</v>
      </c>
      <c r="AB1044" s="223">
        <f t="shared" si="353"/>
        <v>0</v>
      </c>
      <c r="AC1044" s="223">
        <f t="shared" si="353"/>
        <v>0</v>
      </c>
      <c r="AD1044" s="223">
        <f t="shared" si="353"/>
        <v>0</v>
      </c>
      <c r="AE1044" s="223">
        <f t="shared" si="353"/>
        <v>0</v>
      </c>
      <c r="AF1044" s="223">
        <f t="shared" si="353"/>
        <v>0</v>
      </c>
      <c r="AG1044" s="223">
        <f t="shared" si="353"/>
        <v>0</v>
      </c>
      <c r="AH1044" s="223">
        <f t="shared" si="353"/>
        <v>8.0813600000000001</v>
      </c>
      <c r="AI1044" s="223">
        <f t="shared" si="353"/>
        <v>0</v>
      </c>
      <c r="AJ1044" s="223">
        <f t="shared" si="353"/>
        <v>0</v>
      </c>
      <c r="AK1044" s="223">
        <f t="shared" si="353"/>
        <v>1.5</v>
      </c>
      <c r="AL1044" s="223">
        <f t="shared" si="353"/>
        <v>0</v>
      </c>
      <c r="AM1044" s="223">
        <f t="shared" si="353"/>
        <v>0</v>
      </c>
      <c r="AN1044" s="223">
        <f t="shared" si="353"/>
        <v>0</v>
      </c>
      <c r="AO1044" s="223">
        <f t="shared" si="353"/>
        <v>3.2710652400000004</v>
      </c>
      <c r="AP1044" s="223">
        <f t="shared" si="353"/>
        <v>0</v>
      </c>
      <c r="AQ1044" s="223">
        <f t="shared" si="353"/>
        <v>0</v>
      </c>
      <c r="AR1044" s="223">
        <f t="shared" si="353"/>
        <v>0.52700000000000002</v>
      </c>
      <c r="AS1044" s="223">
        <f t="shared" si="353"/>
        <v>0</v>
      </c>
      <c r="AT1044" s="223">
        <f t="shared" si="353"/>
        <v>0</v>
      </c>
      <c r="AU1044" s="223">
        <f t="shared" si="353"/>
        <v>0</v>
      </c>
      <c r="AV1044" s="223">
        <f t="shared" si="353"/>
        <v>0</v>
      </c>
      <c r="AW1044" s="223">
        <f t="shared" si="353"/>
        <v>0</v>
      </c>
      <c r="AX1044" s="223">
        <f t="shared" si="353"/>
        <v>0</v>
      </c>
      <c r="AY1044" s="223">
        <f t="shared" si="353"/>
        <v>0</v>
      </c>
      <c r="AZ1044" s="223">
        <f t="shared" si="353"/>
        <v>0</v>
      </c>
      <c r="BA1044" s="223">
        <f t="shared" si="353"/>
        <v>0</v>
      </c>
      <c r="BB1044" s="223">
        <f t="shared" si="353"/>
        <v>0</v>
      </c>
      <c r="BC1044" s="223">
        <f t="shared" si="353"/>
        <v>3.2710652400000004</v>
      </c>
      <c r="BD1044" s="223">
        <f t="shared" si="353"/>
        <v>0</v>
      </c>
      <c r="BE1044" s="223">
        <f t="shared" si="353"/>
        <v>0</v>
      </c>
      <c r="BF1044" s="223">
        <f t="shared" si="353"/>
        <v>0.52700000000000002</v>
      </c>
      <c r="BG1044" s="223">
        <f t="shared" si="353"/>
        <v>0</v>
      </c>
      <c r="BH1044" s="223">
        <f t="shared" si="353"/>
        <v>0</v>
      </c>
      <c r="BI1044" s="223">
        <f t="shared" si="353"/>
        <v>0</v>
      </c>
      <c r="BJ1044" s="223">
        <f t="shared" si="353"/>
        <v>0</v>
      </c>
      <c r="BK1044" s="223">
        <f t="shared" si="353"/>
        <v>0</v>
      </c>
      <c r="BL1044" s="223">
        <f t="shared" si="353"/>
        <v>0</v>
      </c>
      <c r="BM1044" s="223">
        <f t="shared" si="353"/>
        <v>0</v>
      </c>
      <c r="BN1044" s="223">
        <f t="shared" si="353"/>
        <v>0</v>
      </c>
      <c r="BO1044" s="223">
        <f t="shared" ref="BO1044:CA1044" si="355">SUM(BO1045:BO1048)</f>
        <v>0</v>
      </c>
      <c r="BP1044" s="223">
        <f t="shared" si="355"/>
        <v>0</v>
      </c>
      <c r="BQ1044" s="223">
        <f t="shared" si="355"/>
        <v>0</v>
      </c>
      <c r="BR1044" s="223">
        <f t="shared" si="355"/>
        <v>0</v>
      </c>
      <c r="BS1044" s="223">
        <f t="shared" si="355"/>
        <v>0</v>
      </c>
      <c r="BT1044" s="223">
        <f t="shared" si="355"/>
        <v>0</v>
      </c>
      <c r="BU1044" s="223">
        <f t="shared" si="355"/>
        <v>0</v>
      </c>
      <c r="BV1044" s="223">
        <f t="shared" si="355"/>
        <v>0</v>
      </c>
      <c r="BW1044" s="223">
        <f t="shared" si="355"/>
        <v>0</v>
      </c>
      <c r="BX1044" s="223">
        <f t="shared" si="355"/>
        <v>0</v>
      </c>
      <c r="BY1044" s="223">
        <f t="shared" si="355"/>
        <v>0</v>
      </c>
      <c r="BZ1044" s="223">
        <f t="shared" si="355"/>
        <v>0</v>
      </c>
      <c r="CA1044" s="223">
        <f t="shared" si="355"/>
        <v>0</v>
      </c>
    </row>
    <row r="1045" spans="1:79" ht="47.25" x14ac:dyDescent="0.25">
      <c r="A1045" s="171" t="s">
        <v>901</v>
      </c>
      <c r="B1045" s="86" t="s">
        <v>471</v>
      </c>
      <c r="C1045" s="171" t="s">
        <v>2768</v>
      </c>
      <c r="D1045" s="87">
        <v>4.6956699999999998</v>
      </c>
      <c r="E1045" s="66">
        <v>0</v>
      </c>
      <c r="F1045" s="66">
        <v>4.6956699999999998</v>
      </c>
      <c r="G1045" s="177">
        <v>0</v>
      </c>
      <c r="H1045" s="66">
        <v>0</v>
      </c>
      <c r="I1045" s="177">
        <v>0.8</v>
      </c>
      <c r="J1045" s="66">
        <v>0</v>
      </c>
      <c r="K1045" s="66">
        <v>0</v>
      </c>
      <c r="L1045" s="66">
        <v>0</v>
      </c>
      <c r="M1045" s="66">
        <v>0</v>
      </c>
      <c r="N1045" s="66">
        <v>0</v>
      </c>
      <c r="O1045" s="66">
        <v>0</v>
      </c>
      <c r="P1045" s="66">
        <v>0</v>
      </c>
      <c r="Q1045" s="66">
        <v>0</v>
      </c>
      <c r="R1045" s="66">
        <v>0</v>
      </c>
      <c r="S1045" s="66">
        <v>0</v>
      </c>
      <c r="T1045" s="66">
        <v>0</v>
      </c>
      <c r="U1045" s="66">
        <v>0</v>
      </c>
      <c r="V1045" s="66">
        <v>0</v>
      </c>
      <c r="W1045" s="66">
        <v>0</v>
      </c>
      <c r="X1045" s="66">
        <v>0</v>
      </c>
      <c r="Y1045" s="66">
        <v>0</v>
      </c>
      <c r="Z1045" s="66">
        <v>0</v>
      </c>
      <c r="AA1045" s="66">
        <v>0</v>
      </c>
      <c r="AB1045" s="66">
        <v>0</v>
      </c>
      <c r="AC1045" s="66">
        <v>0</v>
      </c>
      <c r="AD1045" s="66">
        <v>0</v>
      </c>
      <c r="AE1045" s="66">
        <v>0</v>
      </c>
      <c r="AF1045" s="66">
        <v>0</v>
      </c>
      <c r="AG1045" s="66">
        <v>0</v>
      </c>
      <c r="AH1045" s="66">
        <v>4.6956699999999998</v>
      </c>
      <c r="AI1045" s="177">
        <v>0</v>
      </c>
      <c r="AJ1045" s="177"/>
      <c r="AK1045" s="177">
        <v>0.8</v>
      </c>
      <c r="AL1045" s="177"/>
      <c r="AM1045" s="177"/>
      <c r="AN1045" s="177"/>
      <c r="AO1045" s="66">
        <v>0</v>
      </c>
      <c r="AP1045" s="66">
        <v>0</v>
      </c>
      <c r="AQ1045" s="177"/>
      <c r="AR1045" s="66">
        <v>0</v>
      </c>
      <c r="AS1045" s="177"/>
      <c r="AT1045" s="177"/>
      <c r="AU1045" s="177"/>
      <c r="AV1045" s="66">
        <v>0</v>
      </c>
      <c r="AW1045" s="87">
        <v>0</v>
      </c>
      <c r="AX1045" s="177"/>
      <c r="AY1045" s="87">
        <v>0</v>
      </c>
      <c r="AZ1045" s="177"/>
      <c r="BA1045" s="177"/>
      <c r="BB1045" s="177"/>
      <c r="BC1045" s="66">
        <v>0</v>
      </c>
      <c r="BD1045" s="87">
        <v>0</v>
      </c>
      <c r="BE1045" s="177"/>
      <c r="BF1045" s="87">
        <v>0</v>
      </c>
      <c r="BG1045" s="177"/>
      <c r="BH1045" s="177"/>
      <c r="BI1045" s="177"/>
      <c r="BJ1045" s="66">
        <v>0</v>
      </c>
      <c r="BK1045" s="87">
        <v>0</v>
      </c>
      <c r="BL1045" s="177"/>
      <c r="BM1045" s="87">
        <v>0</v>
      </c>
      <c r="BN1045" s="177"/>
      <c r="BO1045" s="177"/>
      <c r="BP1045" s="177"/>
      <c r="BQ1045" s="177"/>
      <c r="BR1045" s="177"/>
      <c r="BS1045" s="177"/>
      <c r="BT1045" s="177"/>
      <c r="BU1045" s="177"/>
      <c r="BV1045" s="177"/>
      <c r="BW1045" s="177"/>
      <c r="BX1045" s="177"/>
      <c r="BY1045" s="177"/>
      <c r="BZ1045" s="177"/>
      <c r="CA1045" s="177"/>
    </row>
    <row r="1046" spans="1:79" ht="63" x14ac:dyDescent="0.25">
      <c r="A1046" s="171" t="s">
        <v>901</v>
      </c>
      <c r="B1046" s="86" t="s">
        <v>408</v>
      </c>
      <c r="C1046" s="171" t="s">
        <v>2769</v>
      </c>
      <c r="D1046" s="87">
        <v>0.78104999999999991</v>
      </c>
      <c r="E1046" s="66">
        <v>0</v>
      </c>
      <c r="F1046" s="66">
        <v>0</v>
      </c>
      <c r="G1046" s="177">
        <v>0</v>
      </c>
      <c r="H1046" s="66">
        <v>0</v>
      </c>
      <c r="I1046" s="177">
        <v>0</v>
      </c>
      <c r="J1046" s="66">
        <v>0</v>
      </c>
      <c r="K1046" s="66">
        <v>0</v>
      </c>
      <c r="L1046" s="66">
        <v>0</v>
      </c>
      <c r="M1046" s="66">
        <v>0</v>
      </c>
      <c r="N1046" s="66">
        <v>0</v>
      </c>
      <c r="O1046" s="66">
        <v>0</v>
      </c>
      <c r="P1046" s="66">
        <v>0</v>
      </c>
      <c r="Q1046" s="66">
        <v>0</v>
      </c>
      <c r="R1046" s="66">
        <v>0</v>
      </c>
      <c r="S1046" s="66">
        <v>0</v>
      </c>
      <c r="T1046" s="66">
        <v>0</v>
      </c>
      <c r="U1046" s="66">
        <v>0</v>
      </c>
      <c r="V1046" s="66">
        <v>0</v>
      </c>
      <c r="W1046" s="66">
        <v>0</v>
      </c>
      <c r="X1046" s="66">
        <v>0</v>
      </c>
      <c r="Y1046" s="66">
        <v>0</v>
      </c>
      <c r="Z1046" s="66">
        <v>0</v>
      </c>
      <c r="AA1046" s="66">
        <v>0</v>
      </c>
      <c r="AB1046" s="66">
        <v>0</v>
      </c>
      <c r="AC1046" s="66">
        <v>0</v>
      </c>
      <c r="AD1046" s="66">
        <v>0</v>
      </c>
      <c r="AE1046" s="66">
        <v>0</v>
      </c>
      <c r="AF1046" s="66">
        <v>0</v>
      </c>
      <c r="AG1046" s="66">
        <v>0</v>
      </c>
      <c r="AH1046" s="66">
        <v>0</v>
      </c>
      <c r="AI1046" s="177">
        <v>0</v>
      </c>
      <c r="AJ1046" s="177"/>
      <c r="AK1046" s="177">
        <v>0</v>
      </c>
      <c r="AL1046" s="177"/>
      <c r="AM1046" s="177"/>
      <c r="AN1046" s="177"/>
      <c r="AO1046" s="66">
        <v>0</v>
      </c>
      <c r="AP1046" s="66">
        <v>0</v>
      </c>
      <c r="AQ1046" s="177"/>
      <c r="AR1046" s="66">
        <v>0</v>
      </c>
      <c r="AS1046" s="177"/>
      <c r="AT1046" s="177"/>
      <c r="AU1046" s="177"/>
      <c r="AV1046" s="66">
        <v>0</v>
      </c>
      <c r="AW1046" s="87">
        <v>0</v>
      </c>
      <c r="AX1046" s="177"/>
      <c r="AY1046" s="87">
        <v>0</v>
      </c>
      <c r="AZ1046" s="177"/>
      <c r="BA1046" s="177"/>
      <c r="BB1046" s="177"/>
      <c r="BC1046" s="66">
        <v>0</v>
      </c>
      <c r="BD1046" s="87">
        <v>0</v>
      </c>
      <c r="BE1046" s="177"/>
      <c r="BF1046" s="87">
        <v>0</v>
      </c>
      <c r="BG1046" s="177"/>
      <c r="BH1046" s="177"/>
      <c r="BI1046" s="177"/>
      <c r="BJ1046" s="66">
        <v>0</v>
      </c>
      <c r="BK1046" s="87">
        <v>0</v>
      </c>
      <c r="BL1046" s="177"/>
      <c r="BM1046" s="87">
        <v>0</v>
      </c>
      <c r="BN1046" s="177"/>
      <c r="BO1046" s="177"/>
      <c r="BP1046" s="177"/>
      <c r="BQ1046" s="177"/>
      <c r="BR1046" s="177"/>
      <c r="BS1046" s="177"/>
      <c r="BT1046" s="177"/>
      <c r="BU1046" s="177"/>
      <c r="BV1046" s="177"/>
      <c r="BW1046" s="177"/>
      <c r="BX1046" s="177"/>
      <c r="BY1046" s="177"/>
      <c r="BZ1046" s="177"/>
      <c r="CA1046" s="177"/>
    </row>
    <row r="1047" spans="1:79" ht="63" x14ac:dyDescent="0.25">
      <c r="A1047" s="171" t="s">
        <v>901</v>
      </c>
      <c r="B1047" s="86" t="s">
        <v>505</v>
      </c>
      <c r="C1047" s="171" t="s">
        <v>1944</v>
      </c>
      <c r="D1047" s="87">
        <v>3.3856899999999999</v>
      </c>
      <c r="E1047" s="66">
        <v>0</v>
      </c>
      <c r="F1047" s="66">
        <v>3.3856899999999999</v>
      </c>
      <c r="G1047" s="177">
        <v>0</v>
      </c>
      <c r="H1047" s="66">
        <v>0</v>
      </c>
      <c r="I1047" s="177">
        <v>0.7</v>
      </c>
      <c r="J1047" s="66">
        <v>0</v>
      </c>
      <c r="K1047" s="66">
        <v>0</v>
      </c>
      <c r="L1047" s="66">
        <v>0</v>
      </c>
      <c r="M1047" s="66">
        <v>0</v>
      </c>
      <c r="N1047" s="66">
        <v>0</v>
      </c>
      <c r="O1047" s="66">
        <v>0</v>
      </c>
      <c r="P1047" s="66">
        <v>0</v>
      </c>
      <c r="Q1047" s="66">
        <v>0</v>
      </c>
      <c r="R1047" s="66">
        <v>0</v>
      </c>
      <c r="S1047" s="66">
        <v>0</v>
      </c>
      <c r="T1047" s="66">
        <v>0</v>
      </c>
      <c r="U1047" s="66">
        <v>0</v>
      </c>
      <c r="V1047" s="66">
        <v>0</v>
      </c>
      <c r="W1047" s="66">
        <v>0</v>
      </c>
      <c r="X1047" s="66">
        <v>0</v>
      </c>
      <c r="Y1047" s="66">
        <v>0</v>
      </c>
      <c r="Z1047" s="66">
        <v>0</v>
      </c>
      <c r="AA1047" s="66">
        <v>0</v>
      </c>
      <c r="AB1047" s="66">
        <v>0</v>
      </c>
      <c r="AC1047" s="66">
        <v>0</v>
      </c>
      <c r="AD1047" s="66">
        <v>0</v>
      </c>
      <c r="AE1047" s="66">
        <v>0</v>
      </c>
      <c r="AF1047" s="66">
        <v>0</v>
      </c>
      <c r="AG1047" s="66">
        <v>0</v>
      </c>
      <c r="AH1047" s="66">
        <v>3.3856899999999999</v>
      </c>
      <c r="AI1047" s="177">
        <v>0</v>
      </c>
      <c r="AJ1047" s="177"/>
      <c r="AK1047" s="177">
        <v>0.7</v>
      </c>
      <c r="AL1047" s="177"/>
      <c r="AM1047" s="177"/>
      <c r="AN1047" s="177"/>
      <c r="AO1047" s="66">
        <v>3.2710652400000004</v>
      </c>
      <c r="AP1047" s="66">
        <v>0</v>
      </c>
      <c r="AQ1047" s="177"/>
      <c r="AR1047" s="66">
        <v>0.52700000000000002</v>
      </c>
      <c r="AS1047" s="177"/>
      <c r="AT1047" s="177"/>
      <c r="AU1047" s="177"/>
      <c r="AV1047" s="66">
        <v>0</v>
      </c>
      <c r="AW1047" s="87">
        <v>0</v>
      </c>
      <c r="AX1047" s="177"/>
      <c r="AY1047" s="87">
        <v>0</v>
      </c>
      <c r="AZ1047" s="177"/>
      <c r="BA1047" s="177"/>
      <c r="BB1047" s="177"/>
      <c r="BC1047" s="66">
        <v>3.2710652400000004</v>
      </c>
      <c r="BD1047" s="87">
        <v>0</v>
      </c>
      <c r="BE1047" s="177"/>
      <c r="BF1047" s="87">
        <v>0.52700000000000002</v>
      </c>
      <c r="BG1047" s="177"/>
      <c r="BH1047" s="177"/>
      <c r="BI1047" s="177"/>
      <c r="BJ1047" s="66">
        <v>0</v>
      </c>
      <c r="BK1047" s="87">
        <v>0</v>
      </c>
      <c r="BL1047" s="177"/>
      <c r="BM1047" s="87">
        <v>0</v>
      </c>
      <c r="BN1047" s="177"/>
      <c r="BO1047" s="177"/>
      <c r="BP1047" s="177"/>
      <c r="BQ1047" s="177"/>
      <c r="BR1047" s="177"/>
      <c r="BS1047" s="177"/>
      <c r="BT1047" s="177"/>
      <c r="BU1047" s="177"/>
      <c r="BV1047" s="177"/>
      <c r="BW1047" s="177"/>
      <c r="BX1047" s="177"/>
      <c r="BY1047" s="177"/>
      <c r="BZ1047" s="177"/>
      <c r="CA1047" s="177"/>
    </row>
    <row r="1048" spans="1:79" ht="47.25" x14ac:dyDescent="0.25">
      <c r="A1048" s="171" t="s">
        <v>901</v>
      </c>
      <c r="B1048" s="86" t="s">
        <v>866</v>
      </c>
      <c r="C1048" s="171" t="s">
        <v>2770</v>
      </c>
      <c r="D1048" s="87">
        <v>0</v>
      </c>
      <c r="E1048" s="66">
        <v>0</v>
      </c>
      <c r="F1048" s="66">
        <v>0</v>
      </c>
      <c r="G1048" s="66">
        <v>0</v>
      </c>
      <c r="H1048" s="66">
        <v>0</v>
      </c>
      <c r="I1048" s="66">
        <v>0</v>
      </c>
      <c r="J1048" s="66">
        <v>0</v>
      </c>
      <c r="K1048" s="66">
        <v>0</v>
      </c>
      <c r="L1048" s="66">
        <v>0</v>
      </c>
      <c r="M1048" s="66">
        <v>0</v>
      </c>
      <c r="N1048" s="66">
        <v>0</v>
      </c>
      <c r="O1048" s="66">
        <v>0</v>
      </c>
      <c r="P1048" s="66">
        <v>0</v>
      </c>
      <c r="Q1048" s="66">
        <v>0</v>
      </c>
      <c r="R1048" s="66">
        <v>0</v>
      </c>
      <c r="S1048" s="66">
        <v>0</v>
      </c>
      <c r="T1048" s="66">
        <v>0</v>
      </c>
      <c r="U1048" s="66">
        <v>0</v>
      </c>
      <c r="V1048" s="66">
        <v>0</v>
      </c>
      <c r="W1048" s="66">
        <v>0</v>
      </c>
      <c r="X1048" s="66">
        <v>0</v>
      </c>
      <c r="Y1048" s="66">
        <v>0</v>
      </c>
      <c r="Z1048" s="66">
        <v>0</v>
      </c>
      <c r="AA1048" s="66">
        <v>0</v>
      </c>
      <c r="AB1048" s="66">
        <v>0</v>
      </c>
      <c r="AC1048" s="66">
        <v>0</v>
      </c>
      <c r="AD1048" s="66">
        <v>0</v>
      </c>
      <c r="AE1048" s="66">
        <v>0</v>
      </c>
      <c r="AF1048" s="66">
        <v>0</v>
      </c>
      <c r="AG1048" s="66">
        <v>0</v>
      </c>
      <c r="AH1048" s="66"/>
      <c r="AI1048" s="177"/>
      <c r="AJ1048" s="177"/>
      <c r="AK1048" s="177"/>
      <c r="AL1048" s="177"/>
      <c r="AM1048" s="177"/>
      <c r="AN1048" s="177"/>
      <c r="AO1048" s="66">
        <v>0</v>
      </c>
      <c r="AP1048" s="66">
        <v>0</v>
      </c>
      <c r="AQ1048" s="177"/>
      <c r="AR1048" s="66">
        <v>0</v>
      </c>
      <c r="AS1048" s="177"/>
      <c r="AT1048" s="177"/>
      <c r="AU1048" s="177"/>
      <c r="AV1048" s="66"/>
      <c r="AW1048" s="87">
        <v>0</v>
      </c>
      <c r="AX1048" s="177"/>
      <c r="AY1048" s="87">
        <v>0</v>
      </c>
      <c r="AZ1048" s="177"/>
      <c r="BA1048" s="177"/>
      <c r="BB1048" s="177"/>
      <c r="BC1048" s="66"/>
      <c r="BD1048" s="87">
        <v>0</v>
      </c>
      <c r="BE1048" s="177"/>
      <c r="BF1048" s="87">
        <v>0</v>
      </c>
      <c r="BG1048" s="177"/>
      <c r="BH1048" s="177"/>
      <c r="BI1048" s="177"/>
      <c r="BJ1048" s="66">
        <v>0</v>
      </c>
      <c r="BK1048" s="87">
        <v>0</v>
      </c>
      <c r="BL1048" s="177"/>
      <c r="BM1048" s="87">
        <v>0</v>
      </c>
      <c r="BN1048" s="177"/>
      <c r="BO1048" s="177"/>
      <c r="BP1048" s="177"/>
      <c r="BQ1048" s="177"/>
      <c r="BR1048" s="177"/>
      <c r="BS1048" s="177"/>
      <c r="BT1048" s="177"/>
      <c r="BU1048" s="177"/>
      <c r="BV1048" s="177"/>
      <c r="BW1048" s="177"/>
      <c r="BX1048" s="177"/>
      <c r="BY1048" s="177"/>
      <c r="BZ1048" s="177"/>
      <c r="CA1048" s="177"/>
    </row>
    <row r="1049" spans="1:79" x14ac:dyDescent="0.25">
      <c r="A1049" s="224"/>
      <c r="B1049" s="216" t="s">
        <v>72</v>
      </c>
      <c r="C1049" s="224"/>
      <c r="D1049" s="223">
        <f t="shared" ref="D1049:BN1049" si="356">SUM(D1050:D1050)</f>
        <v>23.49089</v>
      </c>
      <c r="E1049" s="223">
        <f t="shared" si="356"/>
        <v>0</v>
      </c>
      <c r="F1049" s="223">
        <f t="shared" si="356"/>
        <v>23.49089</v>
      </c>
      <c r="G1049" s="223">
        <f t="shared" si="356"/>
        <v>0</v>
      </c>
      <c r="H1049" s="223">
        <f t="shared" si="356"/>
        <v>0</v>
      </c>
      <c r="I1049" s="223">
        <f t="shared" si="356"/>
        <v>4</v>
      </c>
      <c r="J1049" s="223">
        <f t="shared" si="356"/>
        <v>0</v>
      </c>
      <c r="K1049" s="223">
        <f t="shared" si="356"/>
        <v>0</v>
      </c>
      <c r="L1049" s="223">
        <f t="shared" si="356"/>
        <v>0</v>
      </c>
      <c r="M1049" s="223">
        <f t="shared" si="356"/>
        <v>0</v>
      </c>
      <c r="N1049" s="223">
        <f t="shared" si="356"/>
        <v>0</v>
      </c>
      <c r="O1049" s="223">
        <f t="shared" si="356"/>
        <v>0</v>
      </c>
      <c r="P1049" s="223">
        <f t="shared" si="356"/>
        <v>0</v>
      </c>
      <c r="Q1049" s="223">
        <f t="shared" si="356"/>
        <v>0</v>
      </c>
      <c r="R1049" s="223">
        <f t="shared" si="356"/>
        <v>0</v>
      </c>
      <c r="S1049" s="223">
        <f t="shared" si="356"/>
        <v>0</v>
      </c>
      <c r="T1049" s="223">
        <f t="shared" si="356"/>
        <v>0</v>
      </c>
      <c r="U1049" s="223">
        <f t="shared" si="356"/>
        <v>0</v>
      </c>
      <c r="V1049" s="223">
        <f t="shared" si="356"/>
        <v>0</v>
      </c>
      <c r="W1049" s="223">
        <f t="shared" si="356"/>
        <v>0</v>
      </c>
      <c r="X1049" s="223">
        <f t="shared" si="356"/>
        <v>0</v>
      </c>
      <c r="Y1049" s="223">
        <f t="shared" si="356"/>
        <v>0</v>
      </c>
      <c r="Z1049" s="223">
        <f t="shared" si="356"/>
        <v>0</v>
      </c>
      <c r="AA1049" s="223">
        <f t="shared" si="356"/>
        <v>0</v>
      </c>
      <c r="AB1049" s="223">
        <f t="shared" si="356"/>
        <v>0</v>
      </c>
      <c r="AC1049" s="223">
        <f t="shared" si="356"/>
        <v>0</v>
      </c>
      <c r="AD1049" s="223">
        <f t="shared" si="356"/>
        <v>0</v>
      </c>
      <c r="AE1049" s="223">
        <f t="shared" si="356"/>
        <v>0</v>
      </c>
      <c r="AF1049" s="223">
        <f t="shared" si="356"/>
        <v>0</v>
      </c>
      <c r="AG1049" s="223">
        <f t="shared" si="356"/>
        <v>0</v>
      </c>
      <c r="AH1049" s="223">
        <f t="shared" si="356"/>
        <v>23.49089</v>
      </c>
      <c r="AI1049" s="223">
        <f t="shared" si="356"/>
        <v>0</v>
      </c>
      <c r="AJ1049" s="223">
        <f t="shared" si="356"/>
        <v>0</v>
      </c>
      <c r="AK1049" s="223">
        <f t="shared" si="356"/>
        <v>4</v>
      </c>
      <c r="AL1049" s="223">
        <f t="shared" si="356"/>
        <v>0</v>
      </c>
      <c r="AM1049" s="223">
        <f t="shared" si="356"/>
        <v>0</v>
      </c>
      <c r="AN1049" s="223">
        <f t="shared" si="356"/>
        <v>0</v>
      </c>
      <c r="AO1049" s="223">
        <f t="shared" si="356"/>
        <v>0</v>
      </c>
      <c r="AP1049" s="223">
        <f t="shared" si="356"/>
        <v>0</v>
      </c>
      <c r="AQ1049" s="223">
        <f t="shared" si="356"/>
        <v>0</v>
      </c>
      <c r="AR1049" s="223">
        <f t="shared" si="356"/>
        <v>0</v>
      </c>
      <c r="AS1049" s="223">
        <f t="shared" si="356"/>
        <v>0</v>
      </c>
      <c r="AT1049" s="223">
        <f t="shared" si="356"/>
        <v>0</v>
      </c>
      <c r="AU1049" s="223">
        <f t="shared" si="356"/>
        <v>0</v>
      </c>
      <c r="AV1049" s="223">
        <f t="shared" si="356"/>
        <v>0</v>
      </c>
      <c r="AW1049" s="223">
        <f t="shared" si="356"/>
        <v>0</v>
      </c>
      <c r="AX1049" s="223">
        <f t="shared" si="356"/>
        <v>0</v>
      </c>
      <c r="AY1049" s="223">
        <f t="shared" si="356"/>
        <v>0</v>
      </c>
      <c r="AZ1049" s="223">
        <f t="shared" si="356"/>
        <v>0</v>
      </c>
      <c r="BA1049" s="223">
        <f t="shared" si="356"/>
        <v>0</v>
      </c>
      <c r="BB1049" s="223">
        <f t="shared" si="356"/>
        <v>0</v>
      </c>
      <c r="BC1049" s="223">
        <f t="shared" si="356"/>
        <v>0</v>
      </c>
      <c r="BD1049" s="223">
        <f t="shared" si="356"/>
        <v>0</v>
      </c>
      <c r="BE1049" s="223">
        <f t="shared" si="356"/>
        <v>0</v>
      </c>
      <c r="BF1049" s="223">
        <f t="shared" si="356"/>
        <v>0</v>
      </c>
      <c r="BG1049" s="223">
        <f t="shared" si="356"/>
        <v>0</v>
      </c>
      <c r="BH1049" s="223">
        <f t="shared" si="356"/>
        <v>0</v>
      </c>
      <c r="BI1049" s="223">
        <f t="shared" si="356"/>
        <v>0</v>
      </c>
      <c r="BJ1049" s="223">
        <f t="shared" si="356"/>
        <v>0</v>
      </c>
      <c r="BK1049" s="223">
        <f t="shared" si="356"/>
        <v>0</v>
      </c>
      <c r="BL1049" s="223">
        <f t="shared" si="356"/>
        <v>0</v>
      </c>
      <c r="BM1049" s="223">
        <f t="shared" si="356"/>
        <v>0</v>
      </c>
      <c r="BN1049" s="223">
        <f t="shared" si="356"/>
        <v>0</v>
      </c>
      <c r="BO1049" s="223">
        <f t="shared" ref="BO1049:CA1049" si="357">SUM(BO1050:BO1050)</f>
        <v>0</v>
      </c>
      <c r="BP1049" s="223">
        <f t="shared" si="357"/>
        <v>0</v>
      </c>
      <c r="BQ1049" s="223">
        <f t="shared" si="357"/>
        <v>0</v>
      </c>
      <c r="BR1049" s="223">
        <f t="shared" si="357"/>
        <v>0</v>
      </c>
      <c r="BS1049" s="223">
        <f t="shared" si="357"/>
        <v>0</v>
      </c>
      <c r="BT1049" s="223">
        <f t="shared" si="357"/>
        <v>0</v>
      </c>
      <c r="BU1049" s="223">
        <f t="shared" si="357"/>
        <v>0</v>
      </c>
      <c r="BV1049" s="223">
        <f t="shared" si="357"/>
        <v>0</v>
      </c>
      <c r="BW1049" s="223">
        <f t="shared" si="357"/>
        <v>0</v>
      </c>
      <c r="BX1049" s="223">
        <f t="shared" si="357"/>
        <v>0</v>
      </c>
      <c r="BY1049" s="223">
        <f t="shared" si="357"/>
        <v>0</v>
      </c>
      <c r="BZ1049" s="223">
        <f t="shared" si="357"/>
        <v>0</v>
      </c>
      <c r="CA1049" s="223">
        <f t="shared" si="357"/>
        <v>0</v>
      </c>
    </row>
    <row r="1050" spans="1:79" ht="94.5" x14ac:dyDescent="0.25">
      <c r="A1050" s="171" t="s">
        <v>901</v>
      </c>
      <c r="B1050" s="86" t="s">
        <v>867</v>
      </c>
      <c r="C1050" s="171" t="s">
        <v>2771</v>
      </c>
      <c r="D1050" s="87">
        <v>23.49089</v>
      </c>
      <c r="E1050" s="66">
        <v>0</v>
      </c>
      <c r="F1050" s="66">
        <v>23.49089</v>
      </c>
      <c r="G1050" s="177">
        <v>0</v>
      </c>
      <c r="H1050" s="66">
        <v>0</v>
      </c>
      <c r="I1050" s="177">
        <v>4</v>
      </c>
      <c r="J1050" s="66">
        <v>0</v>
      </c>
      <c r="K1050" s="66">
        <v>0</v>
      </c>
      <c r="L1050" s="66">
        <v>0</v>
      </c>
      <c r="M1050" s="66">
        <v>0</v>
      </c>
      <c r="N1050" s="66">
        <v>0</v>
      </c>
      <c r="O1050" s="66">
        <v>0</v>
      </c>
      <c r="P1050" s="66">
        <v>0</v>
      </c>
      <c r="Q1050" s="66">
        <v>0</v>
      </c>
      <c r="R1050" s="66">
        <v>0</v>
      </c>
      <c r="S1050" s="66">
        <v>0</v>
      </c>
      <c r="T1050" s="66">
        <v>0</v>
      </c>
      <c r="U1050" s="66">
        <v>0</v>
      </c>
      <c r="V1050" s="66">
        <v>0</v>
      </c>
      <c r="W1050" s="66">
        <v>0</v>
      </c>
      <c r="X1050" s="66">
        <v>0</v>
      </c>
      <c r="Y1050" s="66">
        <v>0</v>
      </c>
      <c r="Z1050" s="66">
        <v>0</v>
      </c>
      <c r="AA1050" s="66">
        <v>0</v>
      </c>
      <c r="AB1050" s="66">
        <v>0</v>
      </c>
      <c r="AC1050" s="66">
        <v>0</v>
      </c>
      <c r="AD1050" s="66">
        <v>0</v>
      </c>
      <c r="AE1050" s="66">
        <v>0</v>
      </c>
      <c r="AF1050" s="66">
        <v>0</v>
      </c>
      <c r="AG1050" s="66">
        <v>0</v>
      </c>
      <c r="AH1050" s="66">
        <v>23.49089</v>
      </c>
      <c r="AI1050" s="177">
        <v>0</v>
      </c>
      <c r="AJ1050" s="177"/>
      <c r="AK1050" s="177">
        <v>4</v>
      </c>
      <c r="AL1050" s="177"/>
      <c r="AM1050" s="177"/>
      <c r="AN1050" s="177"/>
      <c r="AO1050" s="66">
        <v>0</v>
      </c>
      <c r="AP1050" s="66">
        <v>0</v>
      </c>
      <c r="AQ1050" s="177"/>
      <c r="AR1050" s="66">
        <v>0</v>
      </c>
      <c r="AS1050" s="177"/>
      <c r="AT1050" s="177"/>
      <c r="AU1050" s="177"/>
      <c r="AV1050" s="66">
        <v>0</v>
      </c>
      <c r="AW1050" s="87">
        <v>0</v>
      </c>
      <c r="AX1050" s="177"/>
      <c r="AY1050" s="87">
        <v>0</v>
      </c>
      <c r="AZ1050" s="177"/>
      <c r="BA1050" s="177"/>
      <c r="BB1050" s="177"/>
      <c r="BC1050" s="66">
        <v>0</v>
      </c>
      <c r="BD1050" s="87">
        <v>0</v>
      </c>
      <c r="BE1050" s="177"/>
      <c r="BF1050" s="87">
        <v>0</v>
      </c>
      <c r="BG1050" s="177"/>
      <c r="BH1050" s="177"/>
      <c r="BI1050" s="177"/>
      <c r="BJ1050" s="66">
        <v>0</v>
      </c>
      <c r="BK1050" s="87">
        <v>0</v>
      </c>
      <c r="BL1050" s="177"/>
      <c r="BM1050" s="87">
        <v>0</v>
      </c>
      <c r="BN1050" s="177"/>
      <c r="BO1050" s="177"/>
      <c r="BP1050" s="177"/>
      <c r="BQ1050" s="177"/>
      <c r="BR1050" s="177"/>
      <c r="BS1050" s="177"/>
      <c r="BT1050" s="177"/>
      <c r="BU1050" s="177"/>
      <c r="BV1050" s="177"/>
      <c r="BW1050" s="177"/>
      <c r="BX1050" s="177"/>
      <c r="BY1050" s="177"/>
      <c r="BZ1050" s="177"/>
      <c r="CA1050" s="177"/>
    </row>
    <row r="1051" spans="1:79" ht="31.5" x14ac:dyDescent="0.25">
      <c r="A1051" s="224"/>
      <c r="B1051" s="216" t="s">
        <v>297</v>
      </c>
      <c r="C1051" s="224"/>
      <c r="D1051" s="223">
        <f t="shared" ref="D1051:BN1051" si="358">SUM(D1052:D1058)</f>
        <v>57.118570000000005</v>
      </c>
      <c r="E1051" s="223">
        <f t="shared" ref="E1051" si="359">SUM(E1052:E1058)</f>
        <v>0</v>
      </c>
      <c r="F1051" s="223">
        <f t="shared" si="358"/>
        <v>28.561160000000001</v>
      </c>
      <c r="G1051" s="223">
        <f t="shared" si="358"/>
        <v>0</v>
      </c>
      <c r="H1051" s="223">
        <f t="shared" si="358"/>
        <v>0</v>
      </c>
      <c r="I1051" s="223">
        <f t="shared" si="358"/>
        <v>0.72</v>
      </c>
      <c r="J1051" s="223">
        <f t="shared" si="358"/>
        <v>0</v>
      </c>
      <c r="K1051" s="223">
        <f t="shared" si="358"/>
        <v>0</v>
      </c>
      <c r="L1051" s="223">
        <f t="shared" si="358"/>
        <v>0</v>
      </c>
      <c r="M1051" s="223">
        <f t="shared" si="358"/>
        <v>0</v>
      </c>
      <c r="N1051" s="223">
        <f t="shared" si="358"/>
        <v>0</v>
      </c>
      <c r="O1051" s="223">
        <f t="shared" si="358"/>
        <v>0</v>
      </c>
      <c r="P1051" s="223">
        <f t="shared" si="358"/>
        <v>0</v>
      </c>
      <c r="Q1051" s="223">
        <f t="shared" si="358"/>
        <v>0</v>
      </c>
      <c r="R1051" s="223">
        <f t="shared" si="358"/>
        <v>0</v>
      </c>
      <c r="S1051" s="223">
        <f t="shared" si="358"/>
        <v>0</v>
      </c>
      <c r="T1051" s="223">
        <f t="shared" si="358"/>
        <v>0</v>
      </c>
      <c r="U1051" s="223">
        <f t="shared" si="358"/>
        <v>0</v>
      </c>
      <c r="V1051" s="223">
        <f t="shared" si="358"/>
        <v>0</v>
      </c>
      <c r="W1051" s="223">
        <f t="shared" si="358"/>
        <v>0</v>
      </c>
      <c r="X1051" s="223">
        <f t="shared" si="358"/>
        <v>0</v>
      </c>
      <c r="Y1051" s="223">
        <f t="shared" si="358"/>
        <v>0</v>
      </c>
      <c r="Z1051" s="223">
        <f t="shared" si="358"/>
        <v>0</v>
      </c>
      <c r="AA1051" s="223">
        <f t="shared" si="358"/>
        <v>0</v>
      </c>
      <c r="AB1051" s="223">
        <f t="shared" si="358"/>
        <v>0</v>
      </c>
      <c r="AC1051" s="223">
        <f t="shared" si="358"/>
        <v>0</v>
      </c>
      <c r="AD1051" s="223">
        <f t="shared" si="358"/>
        <v>0</v>
      </c>
      <c r="AE1051" s="223">
        <f t="shared" si="358"/>
        <v>0</v>
      </c>
      <c r="AF1051" s="223">
        <f t="shared" si="358"/>
        <v>0</v>
      </c>
      <c r="AG1051" s="223">
        <f t="shared" si="358"/>
        <v>0</v>
      </c>
      <c r="AH1051" s="223">
        <f t="shared" si="358"/>
        <v>28.561160000000001</v>
      </c>
      <c r="AI1051" s="223">
        <f t="shared" si="358"/>
        <v>0</v>
      </c>
      <c r="AJ1051" s="223">
        <f t="shared" si="358"/>
        <v>0</v>
      </c>
      <c r="AK1051" s="223">
        <f t="shared" si="358"/>
        <v>0.72</v>
      </c>
      <c r="AL1051" s="223">
        <f t="shared" si="358"/>
        <v>0</v>
      </c>
      <c r="AM1051" s="223">
        <f t="shared" si="358"/>
        <v>0</v>
      </c>
      <c r="AN1051" s="223">
        <f t="shared" si="358"/>
        <v>0</v>
      </c>
      <c r="AO1051" s="223">
        <f t="shared" si="358"/>
        <v>20.028567320000001</v>
      </c>
      <c r="AP1051" s="223">
        <f t="shared" si="358"/>
        <v>0</v>
      </c>
      <c r="AQ1051" s="223">
        <f t="shared" si="358"/>
        <v>0</v>
      </c>
      <c r="AR1051" s="223">
        <f t="shared" si="358"/>
        <v>3.4220000000000002</v>
      </c>
      <c r="AS1051" s="223">
        <f t="shared" si="358"/>
        <v>0</v>
      </c>
      <c r="AT1051" s="223">
        <f t="shared" si="358"/>
        <v>0</v>
      </c>
      <c r="AU1051" s="223">
        <f t="shared" si="358"/>
        <v>0</v>
      </c>
      <c r="AV1051" s="223">
        <f t="shared" si="358"/>
        <v>20.028567320000001</v>
      </c>
      <c r="AW1051" s="223">
        <f t="shared" si="358"/>
        <v>0</v>
      </c>
      <c r="AX1051" s="223">
        <f t="shared" si="358"/>
        <v>0</v>
      </c>
      <c r="AY1051" s="223">
        <f t="shared" si="358"/>
        <v>3.4220000000000002</v>
      </c>
      <c r="AZ1051" s="223">
        <f t="shared" si="358"/>
        <v>0</v>
      </c>
      <c r="BA1051" s="223">
        <f t="shared" si="358"/>
        <v>0</v>
      </c>
      <c r="BB1051" s="223">
        <f t="shared" si="358"/>
        <v>0</v>
      </c>
      <c r="BC1051" s="223">
        <f t="shared" si="358"/>
        <v>0</v>
      </c>
      <c r="BD1051" s="223">
        <f t="shared" si="358"/>
        <v>0</v>
      </c>
      <c r="BE1051" s="223">
        <f t="shared" si="358"/>
        <v>0</v>
      </c>
      <c r="BF1051" s="223">
        <f t="shared" si="358"/>
        <v>0</v>
      </c>
      <c r="BG1051" s="223">
        <f t="shared" si="358"/>
        <v>0</v>
      </c>
      <c r="BH1051" s="223">
        <f t="shared" si="358"/>
        <v>0</v>
      </c>
      <c r="BI1051" s="223">
        <f t="shared" si="358"/>
        <v>0</v>
      </c>
      <c r="BJ1051" s="223">
        <f t="shared" si="358"/>
        <v>0</v>
      </c>
      <c r="BK1051" s="223">
        <f t="shared" si="358"/>
        <v>0</v>
      </c>
      <c r="BL1051" s="223">
        <f t="shared" si="358"/>
        <v>0</v>
      </c>
      <c r="BM1051" s="223">
        <f t="shared" si="358"/>
        <v>0</v>
      </c>
      <c r="BN1051" s="223">
        <f t="shared" si="358"/>
        <v>0</v>
      </c>
      <c r="BO1051" s="223">
        <f t="shared" ref="BO1051:CA1051" si="360">SUM(BO1052:BO1058)</f>
        <v>0</v>
      </c>
      <c r="BP1051" s="223">
        <f t="shared" si="360"/>
        <v>0</v>
      </c>
      <c r="BQ1051" s="223">
        <f t="shared" si="360"/>
        <v>0</v>
      </c>
      <c r="BR1051" s="223">
        <f t="shared" si="360"/>
        <v>0</v>
      </c>
      <c r="BS1051" s="223">
        <f t="shared" si="360"/>
        <v>0</v>
      </c>
      <c r="BT1051" s="223">
        <f t="shared" si="360"/>
        <v>0</v>
      </c>
      <c r="BU1051" s="223">
        <f t="shared" si="360"/>
        <v>0</v>
      </c>
      <c r="BV1051" s="223">
        <f t="shared" si="360"/>
        <v>0</v>
      </c>
      <c r="BW1051" s="223">
        <f t="shared" si="360"/>
        <v>0</v>
      </c>
      <c r="BX1051" s="223">
        <f t="shared" si="360"/>
        <v>0</v>
      </c>
      <c r="BY1051" s="223">
        <f t="shared" si="360"/>
        <v>0</v>
      </c>
      <c r="BZ1051" s="223">
        <f t="shared" si="360"/>
        <v>0</v>
      </c>
      <c r="CA1051" s="223">
        <f t="shared" si="360"/>
        <v>0</v>
      </c>
    </row>
    <row r="1052" spans="1:79" ht="110.25" x14ac:dyDescent="0.25">
      <c r="A1052" s="171" t="s">
        <v>901</v>
      </c>
      <c r="B1052" s="86" t="s">
        <v>134</v>
      </c>
      <c r="C1052" s="171" t="s">
        <v>2772</v>
      </c>
      <c r="D1052" s="87">
        <v>20.691400000000002</v>
      </c>
      <c r="E1052" s="66">
        <v>0</v>
      </c>
      <c r="F1052" s="66">
        <v>20.691400000000002</v>
      </c>
      <c r="G1052" s="177">
        <v>0</v>
      </c>
      <c r="H1052" s="66">
        <v>0</v>
      </c>
      <c r="I1052" s="177">
        <v>0</v>
      </c>
      <c r="J1052" s="66">
        <v>0</v>
      </c>
      <c r="K1052" s="66">
        <v>0</v>
      </c>
      <c r="L1052" s="66">
        <v>0</v>
      </c>
      <c r="M1052" s="66">
        <v>0</v>
      </c>
      <c r="N1052" s="66">
        <v>0</v>
      </c>
      <c r="O1052" s="66">
        <v>0</v>
      </c>
      <c r="P1052" s="66">
        <v>0</v>
      </c>
      <c r="Q1052" s="66">
        <v>0</v>
      </c>
      <c r="R1052" s="66">
        <v>0</v>
      </c>
      <c r="S1052" s="66">
        <v>0</v>
      </c>
      <c r="T1052" s="66">
        <v>0</v>
      </c>
      <c r="U1052" s="66">
        <v>0</v>
      </c>
      <c r="V1052" s="66">
        <v>0</v>
      </c>
      <c r="W1052" s="66">
        <v>0</v>
      </c>
      <c r="X1052" s="66">
        <v>0</v>
      </c>
      <c r="Y1052" s="66">
        <v>0</v>
      </c>
      <c r="Z1052" s="66">
        <v>0</v>
      </c>
      <c r="AA1052" s="66">
        <v>0</v>
      </c>
      <c r="AB1052" s="66">
        <v>0</v>
      </c>
      <c r="AC1052" s="66">
        <v>0</v>
      </c>
      <c r="AD1052" s="66">
        <v>0</v>
      </c>
      <c r="AE1052" s="66">
        <v>0</v>
      </c>
      <c r="AF1052" s="66">
        <v>0</v>
      </c>
      <c r="AG1052" s="66">
        <v>0</v>
      </c>
      <c r="AH1052" s="66">
        <v>20.691400000000002</v>
      </c>
      <c r="AI1052" s="177">
        <v>0</v>
      </c>
      <c r="AJ1052" s="177"/>
      <c r="AK1052" s="177">
        <v>0</v>
      </c>
      <c r="AL1052" s="177"/>
      <c r="AM1052" s="177"/>
      <c r="AN1052" s="177"/>
      <c r="AO1052" s="66">
        <v>20.028567320000001</v>
      </c>
      <c r="AP1052" s="66">
        <v>0</v>
      </c>
      <c r="AQ1052" s="177"/>
      <c r="AR1052" s="66">
        <v>3.4220000000000002</v>
      </c>
      <c r="AS1052" s="177"/>
      <c r="AT1052" s="177"/>
      <c r="AU1052" s="177"/>
      <c r="AV1052" s="66">
        <v>20.028567320000001</v>
      </c>
      <c r="AW1052" s="87">
        <v>0</v>
      </c>
      <c r="AX1052" s="177"/>
      <c r="AY1052" s="87">
        <v>3.4220000000000002</v>
      </c>
      <c r="AZ1052" s="177"/>
      <c r="BA1052" s="177"/>
      <c r="BB1052" s="177"/>
      <c r="BC1052" s="66">
        <v>0</v>
      </c>
      <c r="BD1052" s="87">
        <v>0</v>
      </c>
      <c r="BE1052" s="177"/>
      <c r="BF1052" s="87">
        <v>0</v>
      </c>
      <c r="BG1052" s="177"/>
      <c r="BH1052" s="177"/>
      <c r="BI1052" s="177"/>
      <c r="BJ1052" s="66">
        <v>0</v>
      </c>
      <c r="BK1052" s="87">
        <v>0</v>
      </c>
      <c r="BL1052" s="177"/>
      <c r="BM1052" s="87">
        <v>0</v>
      </c>
      <c r="BN1052" s="177"/>
      <c r="BO1052" s="177"/>
      <c r="BP1052" s="177"/>
      <c r="BQ1052" s="177"/>
      <c r="BR1052" s="177"/>
      <c r="BS1052" s="177"/>
      <c r="BT1052" s="177"/>
      <c r="BU1052" s="177"/>
      <c r="BV1052" s="177"/>
      <c r="BW1052" s="177"/>
      <c r="BX1052" s="177"/>
      <c r="BY1052" s="177"/>
      <c r="BZ1052" s="177"/>
      <c r="CA1052" s="177"/>
    </row>
    <row r="1053" spans="1:79" ht="63" x14ac:dyDescent="0.25">
      <c r="A1053" s="171" t="s">
        <v>901</v>
      </c>
      <c r="B1053" s="86" t="s">
        <v>868</v>
      </c>
      <c r="C1053" s="171" t="s">
        <v>2773</v>
      </c>
      <c r="D1053" s="87">
        <v>22.56784</v>
      </c>
      <c r="E1053" s="66">
        <v>0</v>
      </c>
      <c r="F1053" s="66">
        <v>0</v>
      </c>
      <c r="G1053" s="177">
        <v>0</v>
      </c>
      <c r="H1053" s="66">
        <v>0</v>
      </c>
      <c r="I1053" s="177">
        <v>0</v>
      </c>
      <c r="J1053" s="66">
        <v>0</v>
      </c>
      <c r="K1053" s="66">
        <v>0</v>
      </c>
      <c r="L1053" s="66">
        <v>0</v>
      </c>
      <c r="M1053" s="66">
        <v>0</v>
      </c>
      <c r="N1053" s="66">
        <v>0</v>
      </c>
      <c r="O1053" s="66">
        <v>0</v>
      </c>
      <c r="P1053" s="66">
        <v>0</v>
      </c>
      <c r="Q1053" s="66">
        <v>0</v>
      </c>
      <c r="R1053" s="66">
        <v>0</v>
      </c>
      <c r="S1053" s="66">
        <v>0</v>
      </c>
      <c r="T1053" s="66">
        <v>0</v>
      </c>
      <c r="U1053" s="66">
        <v>0</v>
      </c>
      <c r="V1053" s="66">
        <v>0</v>
      </c>
      <c r="W1053" s="66">
        <v>0</v>
      </c>
      <c r="X1053" s="66">
        <v>0</v>
      </c>
      <c r="Y1053" s="66">
        <v>0</v>
      </c>
      <c r="Z1053" s="66">
        <v>0</v>
      </c>
      <c r="AA1053" s="66">
        <v>0</v>
      </c>
      <c r="AB1053" s="66">
        <v>0</v>
      </c>
      <c r="AC1053" s="66">
        <v>0</v>
      </c>
      <c r="AD1053" s="66">
        <v>0</v>
      </c>
      <c r="AE1053" s="66">
        <v>0</v>
      </c>
      <c r="AF1053" s="66">
        <v>0</v>
      </c>
      <c r="AG1053" s="66">
        <v>0</v>
      </c>
      <c r="AH1053" s="66">
        <v>0</v>
      </c>
      <c r="AI1053" s="177">
        <v>0</v>
      </c>
      <c r="AJ1053" s="177"/>
      <c r="AK1053" s="177">
        <v>0</v>
      </c>
      <c r="AL1053" s="177"/>
      <c r="AM1053" s="177"/>
      <c r="AN1053" s="177"/>
      <c r="AO1053" s="66">
        <v>0</v>
      </c>
      <c r="AP1053" s="66">
        <v>0</v>
      </c>
      <c r="AQ1053" s="177"/>
      <c r="AR1053" s="66">
        <v>0</v>
      </c>
      <c r="AS1053" s="177"/>
      <c r="AT1053" s="177"/>
      <c r="AU1053" s="177"/>
      <c r="AV1053" s="66">
        <v>0</v>
      </c>
      <c r="AW1053" s="87">
        <v>0</v>
      </c>
      <c r="AX1053" s="177"/>
      <c r="AY1053" s="87">
        <v>0</v>
      </c>
      <c r="AZ1053" s="177"/>
      <c r="BA1053" s="177"/>
      <c r="BB1053" s="177"/>
      <c r="BC1053" s="66">
        <v>0</v>
      </c>
      <c r="BD1053" s="87">
        <v>0</v>
      </c>
      <c r="BE1053" s="177"/>
      <c r="BF1053" s="87">
        <v>0</v>
      </c>
      <c r="BG1053" s="177"/>
      <c r="BH1053" s="177"/>
      <c r="BI1053" s="177"/>
      <c r="BJ1053" s="66">
        <v>0</v>
      </c>
      <c r="BK1053" s="87">
        <v>0</v>
      </c>
      <c r="BL1053" s="177"/>
      <c r="BM1053" s="87">
        <v>0</v>
      </c>
      <c r="BN1053" s="177"/>
      <c r="BO1053" s="177"/>
      <c r="BP1053" s="177"/>
      <c r="BQ1053" s="177"/>
      <c r="BR1053" s="177"/>
      <c r="BS1053" s="177"/>
      <c r="BT1053" s="177"/>
      <c r="BU1053" s="177"/>
      <c r="BV1053" s="177"/>
      <c r="BW1053" s="177"/>
      <c r="BX1053" s="177"/>
      <c r="BY1053" s="177"/>
      <c r="BZ1053" s="177"/>
      <c r="CA1053" s="177"/>
    </row>
    <row r="1054" spans="1:79" ht="94.5" x14ac:dyDescent="0.25">
      <c r="A1054" s="171" t="s">
        <v>901</v>
      </c>
      <c r="B1054" s="86" t="s">
        <v>869</v>
      </c>
      <c r="C1054" s="171" t="s">
        <v>2774</v>
      </c>
      <c r="D1054" s="87">
        <v>5.9895699999999996</v>
      </c>
      <c r="E1054" s="66">
        <v>0</v>
      </c>
      <c r="F1054" s="66">
        <v>0</v>
      </c>
      <c r="G1054" s="177">
        <v>0</v>
      </c>
      <c r="H1054" s="66">
        <v>0</v>
      </c>
      <c r="I1054" s="177">
        <v>0</v>
      </c>
      <c r="J1054" s="66">
        <v>0</v>
      </c>
      <c r="K1054" s="66">
        <v>0</v>
      </c>
      <c r="L1054" s="66">
        <v>0</v>
      </c>
      <c r="M1054" s="66">
        <v>0</v>
      </c>
      <c r="N1054" s="66">
        <v>0</v>
      </c>
      <c r="O1054" s="66">
        <v>0</v>
      </c>
      <c r="P1054" s="66">
        <v>0</v>
      </c>
      <c r="Q1054" s="66">
        <v>0</v>
      </c>
      <c r="R1054" s="66">
        <v>0</v>
      </c>
      <c r="S1054" s="66">
        <v>0</v>
      </c>
      <c r="T1054" s="66">
        <v>0</v>
      </c>
      <c r="U1054" s="66">
        <v>0</v>
      </c>
      <c r="V1054" s="66">
        <v>0</v>
      </c>
      <c r="W1054" s="66">
        <v>0</v>
      </c>
      <c r="X1054" s="66">
        <v>0</v>
      </c>
      <c r="Y1054" s="66">
        <v>0</v>
      </c>
      <c r="Z1054" s="66">
        <v>0</v>
      </c>
      <c r="AA1054" s="66">
        <v>0</v>
      </c>
      <c r="AB1054" s="66">
        <v>0</v>
      </c>
      <c r="AC1054" s="66">
        <v>0</v>
      </c>
      <c r="AD1054" s="66">
        <v>0</v>
      </c>
      <c r="AE1054" s="66">
        <v>0</v>
      </c>
      <c r="AF1054" s="66">
        <v>0</v>
      </c>
      <c r="AG1054" s="66">
        <v>0</v>
      </c>
      <c r="AH1054" s="66">
        <v>0</v>
      </c>
      <c r="AI1054" s="177">
        <v>0</v>
      </c>
      <c r="AJ1054" s="177"/>
      <c r="AK1054" s="177">
        <v>0</v>
      </c>
      <c r="AL1054" s="177"/>
      <c r="AM1054" s="177"/>
      <c r="AN1054" s="177"/>
      <c r="AO1054" s="66">
        <v>0</v>
      </c>
      <c r="AP1054" s="66">
        <v>0</v>
      </c>
      <c r="AQ1054" s="177"/>
      <c r="AR1054" s="66">
        <v>0</v>
      </c>
      <c r="AS1054" s="177"/>
      <c r="AT1054" s="177"/>
      <c r="AU1054" s="177"/>
      <c r="AV1054" s="66">
        <v>0</v>
      </c>
      <c r="AW1054" s="87">
        <v>0</v>
      </c>
      <c r="AX1054" s="177"/>
      <c r="AY1054" s="87">
        <v>0</v>
      </c>
      <c r="AZ1054" s="177"/>
      <c r="BA1054" s="177"/>
      <c r="BB1054" s="177"/>
      <c r="BC1054" s="66">
        <v>0</v>
      </c>
      <c r="BD1054" s="87">
        <v>0</v>
      </c>
      <c r="BE1054" s="177"/>
      <c r="BF1054" s="87">
        <v>0</v>
      </c>
      <c r="BG1054" s="177"/>
      <c r="BH1054" s="177"/>
      <c r="BI1054" s="177"/>
      <c r="BJ1054" s="66">
        <v>0</v>
      </c>
      <c r="BK1054" s="87">
        <v>0</v>
      </c>
      <c r="BL1054" s="177"/>
      <c r="BM1054" s="87">
        <v>0</v>
      </c>
      <c r="BN1054" s="177"/>
      <c r="BO1054" s="177"/>
      <c r="BP1054" s="177"/>
      <c r="BQ1054" s="177"/>
      <c r="BR1054" s="177"/>
      <c r="BS1054" s="177"/>
      <c r="BT1054" s="177"/>
      <c r="BU1054" s="177"/>
      <c r="BV1054" s="177"/>
      <c r="BW1054" s="177"/>
      <c r="BX1054" s="177"/>
      <c r="BY1054" s="177"/>
      <c r="BZ1054" s="177"/>
      <c r="CA1054" s="177"/>
    </row>
    <row r="1055" spans="1:79" ht="78.75" x14ac:dyDescent="0.25">
      <c r="A1055" s="171" t="s">
        <v>901</v>
      </c>
      <c r="B1055" s="86" t="s">
        <v>870</v>
      </c>
      <c r="C1055" s="171" t="s">
        <v>2775</v>
      </c>
      <c r="D1055" s="87">
        <v>6.4550799999999997</v>
      </c>
      <c r="E1055" s="66">
        <v>0</v>
      </c>
      <c r="F1055" s="66">
        <v>6.4550799999999997</v>
      </c>
      <c r="G1055" s="177">
        <v>0</v>
      </c>
      <c r="H1055" s="66">
        <v>0</v>
      </c>
      <c r="I1055" s="177">
        <v>0.5</v>
      </c>
      <c r="J1055" s="66">
        <v>0</v>
      </c>
      <c r="K1055" s="66">
        <v>0</v>
      </c>
      <c r="L1055" s="66">
        <v>0</v>
      </c>
      <c r="M1055" s="66">
        <v>0</v>
      </c>
      <c r="N1055" s="66">
        <v>0</v>
      </c>
      <c r="O1055" s="66">
        <v>0</v>
      </c>
      <c r="P1055" s="66">
        <v>0</v>
      </c>
      <c r="Q1055" s="66">
        <v>0</v>
      </c>
      <c r="R1055" s="66">
        <v>0</v>
      </c>
      <c r="S1055" s="66">
        <v>0</v>
      </c>
      <c r="T1055" s="66">
        <v>0</v>
      </c>
      <c r="U1055" s="66">
        <v>0</v>
      </c>
      <c r="V1055" s="66">
        <v>0</v>
      </c>
      <c r="W1055" s="66">
        <v>0</v>
      </c>
      <c r="X1055" s="66">
        <v>0</v>
      </c>
      <c r="Y1055" s="66">
        <v>0</v>
      </c>
      <c r="Z1055" s="66">
        <v>0</v>
      </c>
      <c r="AA1055" s="66">
        <v>0</v>
      </c>
      <c r="AB1055" s="66">
        <v>0</v>
      </c>
      <c r="AC1055" s="66">
        <v>0</v>
      </c>
      <c r="AD1055" s="66">
        <v>0</v>
      </c>
      <c r="AE1055" s="66">
        <v>0</v>
      </c>
      <c r="AF1055" s="66">
        <v>0</v>
      </c>
      <c r="AG1055" s="66">
        <v>0</v>
      </c>
      <c r="AH1055" s="66">
        <v>6.4550799999999997</v>
      </c>
      <c r="AI1055" s="177">
        <v>0</v>
      </c>
      <c r="AJ1055" s="177"/>
      <c r="AK1055" s="177">
        <v>0.5</v>
      </c>
      <c r="AL1055" s="177"/>
      <c r="AM1055" s="177"/>
      <c r="AN1055" s="177"/>
      <c r="AO1055" s="66">
        <v>0</v>
      </c>
      <c r="AP1055" s="66">
        <v>0</v>
      </c>
      <c r="AQ1055" s="177"/>
      <c r="AR1055" s="66">
        <v>0</v>
      </c>
      <c r="AS1055" s="177"/>
      <c r="AT1055" s="177"/>
      <c r="AU1055" s="177"/>
      <c r="AV1055" s="66">
        <v>0</v>
      </c>
      <c r="AW1055" s="87">
        <v>0</v>
      </c>
      <c r="AX1055" s="177"/>
      <c r="AY1055" s="87">
        <v>0</v>
      </c>
      <c r="AZ1055" s="177"/>
      <c r="BA1055" s="177"/>
      <c r="BB1055" s="177"/>
      <c r="BC1055" s="66">
        <v>0</v>
      </c>
      <c r="BD1055" s="87">
        <v>0</v>
      </c>
      <c r="BE1055" s="177"/>
      <c r="BF1055" s="87">
        <v>0</v>
      </c>
      <c r="BG1055" s="177"/>
      <c r="BH1055" s="177"/>
      <c r="BI1055" s="177"/>
      <c r="BJ1055" s="66">
        <v>0</v>
      </c>
      <c r="BK1055" s="87">
        <v>0</v>
      </c>
      <c r="BL1055" s="177"/>
      <c r="BM1055" s="87">
        <v>0</v>
      </c>
      <c r="BN1055" s="177"/>
      <c r="BO1055" s="177"/>
      <c r="BP1055" s="177"/>
      <c r="BQ1055" s="177"/>
      <c r="BR1055" s="177"/>
      <c r="BS1055" s="177"/>
      <c r="BT1055" s="177"/>
      <c r="BU1055" s="177"/>
      <c r="BV1055" s="177"/>
      <c r="BW1055" s="177"/>
      <c r="BX1055" s="177"/>
      <c r="BY1055" s="177"/>
      <c r="BZ1055" s="177"/>
      <c r="CA1055" s="177"/>
    </row>
    <row r="1056" spans="1:79" ht="126" x14ac:dyDescent="0.25">
      <c r="A1056" s="171" t="s">
        <v>901</v>
      </c>
      <c r="B1056" s="86" t="s">
        <v>1873</v>
      </c>
      <c r="C1056" s="171" t="s">
        <v>2776</v>
      </c>
      <c r="D1056" s="87">
        <v>0</v>
      </c>
      <c r="E1056" s="66">
        <v>0</v>
      </c>
      <c r="F1056" s="66">
        <v>0</v>
      </c>
      <c r="G1056" s="66">
        <v>0</v>
      </c>
      <c r="H1056" s="66">
        <v>0</v>
      </c>
      <c r="I1056" s="66">
        <v>0</v>
      </c>
      <c r="J1056" s="66">
        <v>0</v>
      </c>
      <c r="K1056" s="66">
        <v>0</v>
      </c>
      <c r="L1056" s="66">
        <v>0</v>
      </c>
      <c r="M1056" s="66">
        <v>0</v>
      </c>
      <c r="N1056" s="66">
        <v>0</v>
      </c>
      <c r="O1056" s="66">
        <v>0</v>
      </c>
      <c r="P1056" s="66">
        <v>0</v>
      </c>
      <c r="Q1056" s="66">
        <v>0</v>
      </c>
      <c r="R1056" s="66">
        <v>0</v>
      </c>
      <c r="S1056" s="66">
        <v>0</v>
      </c>
      <c r="T1056" s="66">
        <v>0</v>
      </c>
      <c r="U1056" s="66">
        <v>0</v>
      </c>
      <c r="V1056" s="66">
        <v>0</v>
      </c>
      <c r="W1056" s="66">
        <v>0</v>
      </c>
      <c r="X1056" s="66">
        <v>0</v>
      </c>
      <c r="Y1056" s="66">
        <v>0</v>
      </c>
      <c r="Z1056" s="66">
        <v>0</v>
      </c>
      <c r="AA1056" s="66">
        <v>0</v>
      </c>
      <c r="AB1056" s="66">
        <v>0</v>
      </c>
      <c r="AC1056" s="66">
        <v>0</v>
      </c>
      <c r="AD1056" s="66">
        <v>0</v>
      </c>
      <c r="AE1056" s="66">
        <v>0</v>
      </c>
      <c r="AF1056" s="66">
        <v>0</v>
      </c>
      <c r="AG1056" s="66">
        <v>0</v>
      </c>
      <c r="AH1056" s="66"/>
      <c r="AI1056" s="177"/>
      <c r="AJ1056" s="177"/>
      <c r="AK1056" s="177"/>
      <c r="AL1056" s="177"/>
      <c r="AM1056" s="177"/>
      <c r="AN1056" s="177"/>
      <c r="AO1056" s="66">
        <v>0</v>
      </c>
      <c r="AP1056" s="66">
        <v>0</v>
      </c>
      <c r="AQ1056" s="177"/>
      <c r="AR1056" s="66">
        <v>0</v>
      </c>
      <c r="AS1056" s="177"/>
      <c r="AT1056" s="177"/>
      <c r="AU1056" s="177"/>
      <c r="AV1056" s="66"/>
      <c r="AW1056" s="87">
        <v>0</v>
      </c>
      <c r="AX1056" s="177"/>
      <c r="AY1056" s="87">
        <v>0</v>
      </c>
      <c r="AZ1056" s="177"/>
      <c r="BA1056" s="177"/>
      <c r="BB1056" s="177"/>
      <c r="BC1056" s="66"/>
      <c r="BD1056" s="87">
        <v>0</v>
      </c>
      <c r="BE1056" s="177"/>
      <c r="BF1056" s="87">
        <v>0</v>
      </c>
      <c r="BG1056" s="177"/>
      <c r="BH1056" s="177"/>
      <c r="BI1056" s="177"/>
      <c r="BJ1056" s="66">
        <v>0</v>
      </c>
      <c r="BK1056" s="87">
        <v>0</v>
      </c>
      <c r="BL1056" s="177"/>
      <c r="BM1056" s="87">
        <v>0</v>
      </c>
      <c r="BN1056" s="177"/>
      <c r="BO1056" s="177"/>
      <c r="BP1056" s="177"/>
      <c r="BQ1056" s="177"/>
      <c r="BR1056" s="177"/>
      <c r="BS1056" s="177"/>
      <c r="BT1056" s="177"/>
      <c r="BU1056" s="177"/>
      <c r="BV1056" s="177"/>
      <c r="BW1056" s="177"/>
      <c r="BX1056" s="177"/>
      <c r="BY1056" s="177"/>
      <c r="BZ1056" s="177"/>
      <c r="CA1056" s="177"/>
    </row>
    <row r="1057" spans="1:79" ht="78.75" x14ac:dyDescent="0.25">
      <c r="A1057" s="171" t="s">
        <v>901</v>
      </c>
      <c r="B1057" s="86" t="s">
        <v>1874</v>
      </c>
      <c r="C1057" s="171" t="s">
        <v>2777</v>
      </c>
      <c r="D1057" s="87">
        <v>0</v>
      </c>
      <c r="E1057" s="66">
        <v>0</v>
      </c>
      <c r="F1057" s="66">
        <v>0</v>
      </c>
      <c r="G1057" s="66">
        <v>0</v>
      </c>
      <c r="H1057" s="66">
        <v>0</v>
      </c>
      <c r="I1057" s="66">
        <v>0</v>
      </c>
      <c r="J1057" s="66">
        <v>0</v>
      </c>
      <c r="K1057" s="66">
        <v>0</v>
      </c>
      <c r="L1057" s="66">
        <v>0</v>
      </c>
      <c r="M1057" s="66">
        <v>0</v>
      </c>
      <c r="N1057" s="66">
        <v>0</v>
      </c>
      <c r="O1057" s="66">
        <v>0</v>
      </c>
      <c r="P1057" s="66">
        <v>0</v>
      </c>
      <c r="Q1057" s="66">
        <v>0</v>
      </c>
      <c r="R1057" s="66">
        <v>0</v>
      </c>
      <c r="S1057" s="66">
        <v>0</v>
      </c>
      <c r="T1057" s="66">
        <v>0</v>
      </c>
      <c r="U1057" s="66">
        <v>0</v>
      </c>
      <c r="V1057" s="66">
        <v>0</v>
      </c>
      <c r="W1057" s="66">
        <v>0</v>
      </c>
      <c r="X1057" s="66">
        <v>0</v>
      </c>
      <c r="Y1057" s="66">
        <v>0</v>
      </c>
      <c r="Z1057" s="66">
        <v>0</v>
      </c>
      <c r="AA1057" s="66">
        <v>0</v>
      </c>
      <c r="AB1057" s="66">
        <v>0</v>
      </c>
      <c r="AC1057" s="66">
        <v>0</v>
      </c>
      <c r="AD1057" s="66">
        <v>0</v>
      </c>
      <c r="AE1057" s="66">
        <v>0</v>
      </c>
      <c r="AF1057" s="66">
        <v>0</v>
      </c>
      <c r="AG1057" s="66">
        <v>0</v>
      </c>
      <c r="AH1057" s="66"/>
      <c r="AI1057" s="177"/>
      <c r="AJ1057" s="177"/>
      <c r="AK1057" s="177"/>
      <c r="AL1057" s="177"/>
      <c r="AM1057" s="177"/>
      <c r="AN1057" s="177"/>
      <c r="AO1057" s="66">
        <v>0</v>
      </c>
      <c r="AP1057" s="66">
        <v>0</v>
      </c>
      <c r="AQ1057" s="177"/>
      <c r="AR1057" s="66">
        <v>0</v>
      </c>
      <c r="AS1057" s="177"/>
      <c r="AT1057" s="177"/>
      <c r="AU1057" s="177"/>
      <c r="AV1057" s="66"/>
      <c r="AW1057" s="87">
        <v>0</v>
      </c>
      <c r="AX1057" s="177"/>
      <c r="AY1057" s="87">
        <v>0</v>
      </c>
      <c r="AZ1057" s="177"/>
      <c r="BA1057" s="177"/>
      <c r="BB1057" s="177"/>
      <c r="BC1057" s="66"/>
      <c r="BD1057" s="87">
        <v>0</v>
      </c>
      <c r="BE1057" s="177"/>
      <c r="BF1057" s="87">
        <v>0</v>
      </c>
      <c r="BG1057" s="177"/>
      <c r="BH1057" s="177"/>
      <c r="BI1057" s="177"/>
      <c r="BJ1057" s="66">
        <v>0</v>
      </c>
      <c r="BK1057" s="87">
        <v>0</v>
      </c>
      <c r="BL1057" s="177"/>
      <c r="BM1057" s="87">
        <v>0</v>
      </c>
      <c r="BN1057" s="177"/>
      <c r="BO1057" s="177"/>
      <c r="BP1057" s="177"/>
      <c r="BQ1057" s="177"/>
      <c r="BR1057" s="177"/>
      <c r="BS1057" s="177"/>
      <c r="BT1057" s="177"/>
      <c r="BU1057" s="177"/>
      <c r="BV1057" s="177"/>
      <c r="BW1057" s="177"/>
      <c r="BX1057" s="177"/>
      <c r="BY1057" s="177"/>
      <c r="BZ1057" s="177"/>
      <c r="CA1057" s="177"/>
    </row>
    <row r="1058" spans="1:79" ht="94.5" x14ac:dyDescent="0.25">
      <c r="A1058" s="171" t="s">
        <v>900</v>
      </c>
      <c r="B1058" s="86" t="s">
        <v>1875</v>
      </c>
      <c r="C1058" s="171" t="s">
        <v>889</v>
      </c>
      <c r="D1058" s="87">
        <v>1.4146800000000002</v>
      </c>
      <c r="E1058" s="66">
        <v>0</v>
      </c>
      <c r="F1058" s="66">
        <v>1.4146800000000002</v>
      </c>
      <c r="G1058" s="66">
        <v>0</v>
      </c>
      <c r="H1058" s="66">
        <v>0</v>
      </c>
      <c r="I1058" s="66">
        <v>0.22</v>
      </c>
      <c r="J1058" s="66">
        <v>0</v>
      </c>
      <c r="K1058" s="66">
        <v>0</v>
      </c>
      <c r="L1058" s="66">
        <v>0</v>
      </c>
      <c r="M1058" s="66">
        <v>0</v>
      </c>
      <c r="N1058" s="66">
        <v>0</v>
      </c>
      <c r="O1058" s="66">
        <v>0</v>
      </c>
      <c r="P1058" s="66">
        <v>0</v>
      </c>
      <c r="Q1058" s="66">
        <v>0</v>
      </c>
      <c r="R1058" s="66">
        <v>0</v>
      </c>
      <c r="S1058" s="66">
        <v>0</v>
      </c>
      <c r="T1058" s="66">
        <v>0</v>
      </c>
      <c r="U1058" s="66">
        <v>0</v>
      </c>
      <c r="V1058" s="66">
        <v>0</v>
      </c>
      <c r="W1058" s="66">
        <v>0</v>
      </c>
      <c r="X1058" s="66">
        <v>0</v>
      </c>
      <c r="Y1058" s="66">
        <v>0</v>
      </c>
      <c r="Z1058" s="66">
        <v>0</v>
      </c>
      <c r="AA1058" s="66">
        <v>0</v>
      </c>
      <c r="AB1058" s="66">
        <v>0</v>
      </c>
      <c r="AC1058" s="66">
        <v>0</v>
      </c>
      <c r="AD1058" s="66">
        <v>0</v>
      </c>
      <c r="AE1058" s="66">
        <v>0</v>
      </c>
      <c r="AF1058" s="66">
        <v>0</v>
      </c>
      <c r="AG1058" s="66">
        <v>0</v>
      </c>
      <c r="AH1058" s="66">
        <v>1.4146800000000002</v>
      </c>
      <c r="AI1058" s="66">
        <v>0</v>
      </c>
      <c r="AJ1058" s="66"/>
      <c r="AK1058" s="66">
        <v>0.22</v>
      </c>
      <c r="AL1058" s="66"/>
      <c r="AM1058" s="66"/>
      <c r="AN1058" s="66"/>
      <c r="AO1058" s="66">
        <v>0</v>
      </c>
      <c r="AP1058" s="66">
        <v>0</v>
      </c>
      <c r="AQ1058" s="66"/>
      <c r="AR1058" s="66">
        <v>0</v>
      </c>
      <c r="AS1058" s="66"/>
      <c r="AT1058" s="66"/>
      <c r="AU1058" s="66"/>
      <c r="AV1058" s="66">
        <v>0</v>
      </c>
      <c r="AW1058" s="87">
        <v>0</v>
      </c>
      <c r="AX1058" s="66"/>
      <c r="AY1058" s="87">
        <v>0</v>
      </c>
      <c r="AZ1058" s="66"/>
      <c r="BA1058" s="66"/>
      <c r="BB1058" s="66"/>
      <c r="BC1058" s="66">
        <v>0</v>
      </c>
      <c r="BD1058" s="87">
        <v>0</v>
      </c>
      <c r="BE1058" s="66"/>
      <c r="BF1058" s="87">
        <v>0</v>
      </c>
      <c r="BG1058" s="66"/>
      <c r="BH1058" s="66"/>
      <c r="BI1058" s="66"/>
      <c r="BJ1058" s="66">
        <v>0</v>
      </c>
      <c r="BK1058" s="87">
        <v>0</v>
      </c>
      <c r="BL1058" s="66"/>
      <c r="BM1058" s="87">
        <v>0</v>
      </c>
      <c r="BN1058" s="66"/>
      <c r="BO1058" s="66"/>
      <c r="BP1058" s="66"/>
      <c r="BQ1058" s="66"/>
      <c r="BR1058" s="66"/>
      <c r="BS1058" s="66"/>
      <c r="BT1058" s="66"/>
      <c r="BU1058" s="66"/>
      <c r="BV1058" s="66"/>
      <c r="BW1058" s="66"/>
      <c r="BX1058" s="66"/>
      <c r="BY1058" s="66"/>
      <c r="BZ1058" s="66"/>
      <c r="CA1058" s="66"/>
    </row>
    <row r="1059" spans="1:79" x14ac:dyDescent="0.25">
      <c r="A1059" s="224"/>
      <c r="B1059" s="216" t="s">
        <v>60</v>
      </c>
      <c r="C1059" s="224"/>
      <c r="D1059" s="223">
        <f t="shared" ref="D1059:BN1059" si="361">SUM(D1060:D1064)</f>
        <v>37.280340000000002</v>
      </c>
      <c r="E1059" s="223">
        <f t="shared" ref="E1059" si="362">SUM(E1060:E1064)</f>
        <v>0</v>
      </c>
      <c r="F1059" s="223">
        <f t="shared" si="361"/>
        <v>27.694820000000004</v>
      </c>
      <c r="G1059" s="223">
        <f t="shared" si="361"/>
        <v>2.06</v>
      </c>
      <c r="H1059" s="223">
        <f t="shared" si="361"/>
        <v>0</v>
      </c>
      <c r="I1059" s="223">
        <f t="shared" si="361"/>
        <v>2.8400000000000003</v>
      </c>
      <c r="J1059" s="223">
        <f t="shared" si="361"/>
        <v>0</v>
      </c>
      <c r="K1059" s="223">
        <f t="shared" si="361"/>
        <v>0</v>
      </c>
      <c r="L1059" s="223">
        <f t="shared" si="361"/>
        <v>0</v>
      </c>
      <c r="M1059" s="223">
        <f t="shared" si="361"/>
        <v>0</v>
      </c>
      <c r="N1059" s="223">
        <f t="shared" si="361"/>
        <v>0</v>
      </c>
      <c r="O1059" s="223">
        <f t="shared" si="361"/>
        <v>0</v>
      </c>
      <c r="P1059" s="223">
        <f t="shared" si="361"/>
        <v>0</v>
      </c>
      <c r="Q1059" s="223">
        <f t="shared" si="361"/>
        <v>0</v>
      </c>
      <c r="R1059" s="223">
        <f t="shared" si="361"/>
        <v>0</v>
      </c>
      <c r="S1059" s="223">
        <f t="shared" si="361"/>
        <v>0</v>
      </c>
      <c r="T1059" s="223">
        <f t="shared" si="361"/>
        <v>0</v>
      </c>
      <c r="U1059" s="223">
        <f t="shared" si="361"/>
        <v>0</v>
      </c>
      <c r="V1059" s="223">
        <f t="shared" si="361"/>
        <v>0</v>
      </c>
      <c r="W1059" s="223">
        <f t="shared" si="361"/>
        <v>0</v>
      </c>
      <c r="X1059" s="223">
        <f t="shared" si="361"/>
        <v>0</v>
      </c>
      <c r="Y1059" s="223">
        <f t="shared" si="361"/>
        <v>0</v>
      </c>
      <c r="Z1059" s="223">
        <f t="shared" si="361"/>
        <v>0</v>
      </c>
      <c r="AA1059" s="223">
        <f t="shared" si="361"/>
        <v>0</v>
      </c>
      <c r="AB1059" s="223">
        <f t="shared" si="361"/>
        <v>0</v>
      </c>
      <c r="AC1059" s="223">
        <f t="shared" si="361"/>
        <v>0</v>
      </c>
      <c r="AD1059" s="223">
        <f t="shared" si="361"/>
        <v>0</v>
      </c>
      <c r="AE1059" s="223">
        <f t="shared" si="361"/>
        <v>0</v>
      </c>
      <c r="AF1059" s="223">
        <f t="shared" si="361"/>
        <v>0</v>
      </c>
      <c r="AG1059" s="223">
        <f t="shared" si="361"/>
        <v>0</v>
      </c>
      <c r="AH1059" s="223">
        <f t="shared" si="361"/>
        <v>27.694820000000004</v>
      </c>
      <c r="AI1059" s="223">
        <f t="shared" si="361"/>
        <v>2.06</v>
      </c>
      <c r="AJ1059" s="223">
        <f t="shared" si="361"/>
        <v>0</v>
      </c>
      <c r="AK1059" s="223">
        <f t="shared" si="361"/>
        <v>2.8400000000000003</v>
      </c>
      <c r="AL1059" s="223">
        <f t="shared" si="361"/>
        <v>0</v>
      </c>
      <c r="AM1059" s="223">
        <f t="shared" si="361"/>
        <v>0</v>
      </c>
      <c r="AN1059" s="223">
        <f t="shared" si="361"/>
        <v>0</v>
      </c>
      <c r="AO1059" s="223">
        <f t="shared" si="361"/>
        <v>21.42524062</v>
      </c>
      <c r="AP1059" s="223">
        <f t="shared" si="361"/>
        <v>1.26</v>
      </c>
      <c r="AQ1059" s="223">
        <f t="shared" si="361"/>
        <v>0</v>
      </c>
      <c r="AR1059" s="223">
        <f t="shared" si="361"/>
        <v>2.2285000000000004</v>
      </c>
      <c r="AS1059" s="223">
        <f t="shared" si="361"/>
        <v>0</v>
      </c>
      <c r="AT1059" s="223">
        <f t="shared" si="361"/>
        <v>0</v>
      </c>
      <c r="AU1059" s="223">
        <f t="shared" si="361"/>
        <v>0</v>
      </c>
      <c r="AV1059" s="223">
        <f t="shared" si="361"/>
        <v>0</v>
      </c>
      <c r="AW1059" s="223">
        <f t="shared" si="361"/>
        <v>0</v>
      </c>
      <c r="AX1059" s="223">
        <f t="shared" si="361"/>
        <v>0</v>
      </c>
      <c r="AY1059" s="223">
        <f t="shared" si="361"/>
        <v>0</v>
      </c>
      <c r="AZ1059" s="223">
        <f t="shared" si="361"/>
        <v>0</v>
      </c>
      <c r="BA1059" s="223">
        <f t="shared" si="361"/>
        <v>0</v>
      </c>
      <c r="BB1059" s="223">
        <f t="shared" si="361"/>
        <v>0</v>
      </c>
      <c r="BC1059" s="223">
        <f t="shared" si="361"/>
        <v>21.42524062</v>
      </c>
      <c r="BD1059" s="223">
        <f t="shared" si="361"/>
        <v>1.26</v>
      </c>
      <c r="BE1059" s="223">
        <f t="shared" si="361"/>
        <v>0</v>
      </c>
      <c r="BF1059" s="223">
        <f t="shared" si="361"/>
        <v>2.2285000000000004</v>
      </c>
      <c r="BG1059" s="223">
        <f t="shared" si="361"/>
        <v>0</v>
      </c>
      <c r="BH1059" s="223">
        <f t="shared" si="361"/>
        <v>0</v>
      </c>
      <c r="BI1059" s="223">
        <f t="shared" si="361"/>
        <v>0</v>
      </c>
      <c r="BJ1059" s="223">
        <f t="shared" si="361"/>
        <v>0</v>
      </c>
      <c r="BK1059" s="223">
        <f t="shared" si="361"/>
        <v>0</v>
      </c>
      <c r="BL1059" s="223">
        <f t="shared" si="361"/>
        <v>0</v>
      </c>
      <c r="BM1059" s="223">
        <f t="shared" si="361"/>
        <v>0</v>
      </c>
      <c r="BN1059" s="223">
        <f t="shared" si="361"/>
        <v>0</v>
      </c>
      <c r="BO1059" s="223">
        <f t="shared" ref="BO1059:CA1059" si="363">SUM(BO1060:BO1064)</f>
        <v>0</v>
      </c>
      <c r="BP1059" s="223">
        <f t="shared" si="363"/>
        <v>0</v>
      </c>
      <c r="BQ1059" s="223">
        <f t="shared" si="363"/>
        <v>0</v>
      </c>
      <c r="BR1059" s="223">
        <f t="shared" si="363"/>
        <v>0</v>
      </c>
      <c r="BS1059" s="223">
        <f t="shared" si="363"/>
        <v>0</v>
      </c>
      <c r="BT1059" s="223">
        <f t="shared" si="363"/>
        <v>0</v>
      </c>
      <c r="BU1059" s="223">
        <f t="shared" si="363"/>
        <v>0</v>
      </c>
      <c r="BV1059" s="223">
        <f t="shared" si="363"/>
        <v>0</v>
      </c>
      <c r="BW1059" s="223">
        <f t="shared" si="363"/>
        <v>0</v>
      </c>
      <c r="BX1059" s="223">
        <f t="shared" si="363"/>
        <v>0</v>
      </c>
      <c r="BY1059" s="223">
        <f t="shared" si="363"/>
        <v>0</v>
      </c>
      <c r="BZ1059" s="223">
        <f t="shared" si="363"/>
        <v>0</v>
      </c>
      <c r="CA1059" s="223">
        <f t="shared" si="363"/>
        <v>0</v>
      </c>
    </row>
    <row r="1060" spans="1:79" ht="47.25" x14ac:dyDescent="0.25">
      <c r="A1060" s="171" t="s">
        <v>901</v>
      </c>
      <c r="B1060" s="86" t="s">
        <v>409</v>
      </c>
      <c r="C1060" s="171" t="s">
        <v>2778</v>
      </c>
      <c r="D1060" s="87">
        <v>17.783770000000001</v>
      </c>
      <c r="E1060" s="66">
        <v>0</v>
      </c>
      <c r="F1060" s="66">
        <v>17.783770000000004</v>
      </c>
      <c r="G1060" s="177">
        <v>1.26</v>
      </c>
      <c r="H1060" s="66">
        <v>0</v>
      </c>
      <c r="I1060" s="177">
        <v>1.64</v>
      </c>
      <c r="J1060" s="66">
        <v>0</v>
      </c>
      <c r="K1060" s="66">
        <v>0</v>
      </c>
      <c r="L1060" s="66">
        <v>0</v>
      </c>
      <c r="M1060" s="66">
        <v>0</v>
      </c>
      <c r="N1060" s="66">
        <v>0</v>
      </c>
      <c r="O1060" s="66">
        <v>0</v>
      </c>
      <c r="P1060" s="66">
        <v>0</v>
      </c>
      <c r="Q1060" s="66">
        <v>0</v>
      </c>
      <c r="R1060" s="66">
        <v>0</v>
      </c>
      <c r="S1060" s="66">
        <v>0</v>
      </c>
      <c r="T1060" s="66">
        <v>0</v>
      </c>
      <c r="U1060" s="66">
        <v>0</v>
      </c>
      <c r="V1060" s="66">
        <v>0</v>
      </c>
      <c r="W1060" s="66">
        <v>0</v>
      </c>
      <c r="X1060" s="66">
        <v>0</v>
      </c>
      <c r="Y1060" s="66">
        <v>0</v>
      </c>
      <c r="Z1060" s="66">
        <v>0</v>
      </c>
      <c r="AA1060" s="66">
        <v>0</v>
      </c>
      <c r="AB1060" s="66">
        <v>0</v>
      </c>
      <c r="AC1060" s="66">
        <v>0</v>
      </c>
      <c r="AD1060" s="66">
        <v>0</v>
      </c>
      <c r="AE1060" s="66">
        <v>0</v>
      </c>
      <c r="AF1060" s="66">
        <v>0</v>
      </c>
      <c r="AG1060" s="66">
        <v>0</v>
      </c>
      <c r="AH1060" s="66">
        <v>17.783770000000004</v>
      </c>
      <c r="AI1060" s="177">
        <v>1.26</v>
      </c>
      <c r="AJ1060" s="177"/>
      <c r="AK1060" s="177">
        <v>1.64</v>
      </c>
      <c r="AL1060" s="177"/>
      <c r="AM1060" s="177"/>
      <c r="AN1060" s="177"/>
      <c r="AO1060" s="66">
        <v>18.366882499999999</v>
      </c>
      <c r="AP1060" s="66">
        <v>1.26</v>
      </c>
      <c r="AQ1060" s="177"/>
      <c r="AR1060" s="66">
        <v>1.6440000000000001</v>
      </c>
      <c r="AS1060" s="177"/>
      <c r="AT1060" s="177"/>
      <c r="AU1060" s="177"/>
      <c r="AV1060" s="66">
        <v>0</v>
      </c>
      <c r="AW1060" s="87">
        <v>0</v>
      </c>
      <c r="AX1060" s="177"/>
      <c r="AY1060" s="87">
        <v>0</v>
      </c>
      <c r="AZ1060" s="177"/>
      <c r="BA1060" s="177"/>
      <c r="BB1060" s="177"/>
      <c r="BC1060" s="66">
        <v>18.366882499999999</v>
      </c>
      <c r="BD1060" s="87">
        <v>1.26</v>
      </c>
      <c r="BE1060" s="177"/>
      <c r="BF1060" s="87">
        <v>1.6440000000000001</v>
      </c>
      <c r="BG1060" s="177"/>
      <c r="BH1060" s="177"/>
      <c r="BI1060" s="177"/>
      <c r="BJ1060" s="66">
        <v>0</v>
      </c>
      <c r="BK1060" s="87">
        <v>0</v>
      </c>
      <c r="BL1060" s="177"/>
      <c r="BM1060" s="87">
        <v>0</v>
      </c>
      <c r="BN1060" s="177"/>
      <c r="BO1060" s="177"/>
      <c r="BP1060" s="177"/>
      <c r="BQ1060" s="177"/>
      <c r="BR1060" s="177"/>
      <c r="BS1060" s="177"/>
      <c r="BT1060" s="177"/>
      <c r="BU1060" s="177"/>
      <c r="BV1060" s="177"/>
      <c r="BW1060" s="177"/>
      <c r="BX1060" s="177"/>
      <c r="BY1060" s="177"/>
      <c r="BZ1060" s="177"/>
      <c r="CA1060" s="177"/>
    </row>
    <row r="1061" spans="1:79" ht="47.25" x14ac:dyDescent="0.25">
      <c r="A1061" s="171" t="s">
        <v>901</v>
      </c>
      <c r="B1061" s="86" t="s">
        <v>410</v>
      </c>
      <c r="C1061" s="171" t="s">
        <v>2779</v>
      </c>
      <c r="D1061" s="87">
        <v>9.5855200000000007</v>
      </c>
      <c r="E1061" s="66">
        <v>0</v>
      </c>
      <c r="F1061" s="66">
        <v>0</v>
      </c>
      <c r="G1061" s="177">
        <v>0</v>
      </c>
      <c r="H1061" s="66">
        <v>0</v>
      </c>
      <c r="I1061" s="177">
        <v>0</v>
      </c>
      <c r="J1061" s="66">
        <v>0</v>
      </c>
      <c r="K1061" s="66">
        <v>0</v>
      </c>
      <c r="L1061" s="66">
        <v>0</v>
      </c>
      <c r="M1061" s="66">
        <v>0</v>
      </c>
      <c r="N1061" s="66">
        <v>0</v>
      </c>
      <c r="O1061" s="66">
        <v>0</v>
      </c>
      <c r="P1061" s="66">
        <v>0</v>
      </c>
      <c r="Q1061" s="66">
        <v>0</v>
      </c>
      <c r="R1061" s="66">
        <v>0</v>
      </c>
      <c r="S1061" s="66">
        <v>0</v>
      </c>
      <c r="T1061" s="66">
        <v>0</v>
      </c>
      <c r="U1061" s="66">
        <v>0</v>
      </c>
      <c r="V1061" s="66">
        <v>0</v>
      </c>
      <c r="W1061" s="66">
        <v>0</v>
      </c>
      <c r="X1061" s="66">
        <v>0</v>
      </c>
      <c r="Y1061" s="66">
        <v>0</v>
      </c>
      <c r="Z1061" s="66">
        <v>0</v>
      </c>
      <c r="AA1061" s="66">
        <v>0</v>
      </c>
      <c r="AB1061" s="66">
        <v>0</v>
      </c>
      <c r="AC1061" s="66">
        <v>0</v>
      </c>
      <c r="AD1061" s="66">
        <v>0</v>
      </c>
      <c r="AE1061" s="66">
        <v>0</v>
      </c>
      <c r="AF1061" s="66">
        <v>0</v>
      </c>
      <c r="AG1061" s="66">
        <v>0</v>
      </c>
      <c r="AH1061" s="66">
        <v>0</v>
      </c>
      <c r="AI1061" s="177">
        <v>0</v>
      </c>
      <c r="AJ1061" s="177"/>
      <c r="AK1061" s="177">
        <v>0</v>
      </c>
      <c r="AL1061" s="177"/>
      <c r="AM1061" s="177"/>
      <c r="AN1061" s="177"/>
      <c r="AO1061" s="66">
        <v>0</v>
      </c>
      <c r="AP1061" s="66">
        <v>0</v>
      </c>
      <c r="AQ1061" s="177"/>
      <c r="AR1061" s="66">
        <v>0</v>
      </c>
      <c r="AS1061" s="177"/>
      <c r="AT1061" s="177"/>
      <c r="AU1061" s="177"/>
      <c r="AV1061" s="66">
        <v>0</v>
      </c>
      <c r="AW1061" s="87">
        <v>0</v>
      </c>
      <c r="AX1061" s="177"/>
      <c r="AY1061" s="87">
        <v>0</v>
      </c>
      <c r="AZ1061" s="177"/>
      <c r="BA1061" s="177"/>
      <c r="BB1061" s="177"/>
      <c r="BC1061" s="66">
        <v>0</v>
      </c>
      <c r="BD1061" s="87">
        <v>0</v>
      </c>
      <c r="BE1061" s="177"/>
      <c r="BF1061" s="87">
        <v>0</v>
      </c>
      <c r="BG1061" s="177"/>
      <c r="BH1061" s="177"/>
      <c r="BI1061" s="177"/>
      <c r="BJ1061" s="66">
        <v>0</v>
      </c>
      <c r="BK1061" s="87">
        <v>0</v>
      </c>
      <c r="BL1061" s="177"/>
      <c r="BM1061" s="87">
        <v>0</v>
      </c>
      <c r="BN1061" s="177"/>
      <c r="BO1061" s="177"/>
      <c r="BP1061" s="177"/>
      <c r="BQ1061" s="177"/>
      <c r="BR1061" s="177"/>
      <c r="BS1061" s="177"/>
      <c r="BT1061" s="177"/>
      <c r="BU1061" s="177"/>
      <c r="BV1061" s="177"/>
      <c r="BW1061" s="177"/>
      <c r="BX1061" s="177"/>
      <c r="BY1061" s="177"/>
      <c r="BZ1061" s="177"/>
      <c r="CA1061" s="177"/>
    </row>
    <row r="1062" spans="1:79" ht="110.25" x14ac:dyDescent="0.25">
      <c r="A1062" s="171" t="s">
        <v>901</v>
      </c>
      <c r="B1062" s="86" t="s">
        <v>1876</v>
      </c>
      <c r="C1062" s="171" t="s">
        <v>2780</v>
      </c>
      <c r="D1062" s="87">
        <v>3.8406899999999999</v>
      </c>
      <c r="E1062" s="66">
        <v>0</v>
      </c>
      <c r="F1062" s="66">
        <v>3.8406899999999999</v>
      </c>
      <c r="G1062" s="177">
        <v>0.8</v>
      </c>
      <c r="H1062" s="66">
        <v>0</v>
      </c>
      <c r="I1062" s="177">
        <v>0.1</v>
      </c>
      <c r="J1062" s="66">
        <v>0</v>
      </c>
      <c r="K1062" s="66">
        <v>0</v>
      </c>
      <c r="L1062" s="66">
        <v>0</v>
      </c>
      <c r="M1062" s="66">
        <v>0</v>
      </c>
      <c r="N1062" s="66">
        <v>0</v>
      </c>
      <c r="O1062" s="66">
        <v>0</v>
      </c>
      <c r="P1062" s="66">
        <v>0</v>
      </c>
      <c r="Q1062" s="66">
        <v>0</v>
      </c>
      <c r="R1062" s="66">
        <v>0</v>
      </c>
      <c r="S1062" s="66">
        <v>0</v>
      </c>
      <c r="T1062" s="66">
        <v>0</v>
      </c>
      <c r="U1062" s="66">
        <v>0</v>
      </c>
      <c r="V1062" s="66">
        <v>0</v>
      </c>
      <c r="W1062" s="66">
        <v>0</v>
      </c>
      <c r="X1062" s="66">
        <v>0</v>
      </c>
      <c r="Y1062" s="66">
        <v>0</v>
      </c>
      <c r="Z1062" s="66">
        <v>0</v>
      </c>
      <c r="AA1062" s="66">
        <v>0</v>
      </c>
      <c r="AB1062" s="66">
        <v>0</v>
      </c>
      <c r="AC1062" s="66">
        <v>0</v>
      </c>
      <c r="AD1062" s="66">
        <v>0</v>
      </c>
      <c r="AE1062" s="66">
        <v>0</v>
      </c>
      <c r="AF1062" s="66">
        <v>0</v>
      </c>
      <c r="AG1062" s="66">
        <v>0</v>
      </c>
      <c r="AH1062" s="66">
        <v>3.8406899999999999</v>
      </c>
      <c r="AI1062" s="177">
        <v>0.8</v>
      </c>
      <c r="AJ1062" s="177"/>
      <c r="AK1062" s="177">
        <v>0.1</v>
      </c>
      <c r="AL1062" s="177"/>
      <c r="AM1062" s="177"/>
      <c r="AN1062" s="177"/>
      <c r="AO1062" s="66">
        <v>0</v>
      </c>
      <c r="AP1062" s="66">
        <v>0</v>
      </c>
      <c r="AQ1062" s="177"/>
      <c r="AR1062" s="66">
        <v>0</v>
      </c>
      <c r="AS1062" s="177"/>
      <c r="AT1062" s="177"/>
      <c r="AU1062" s="177"/>
      <c r="AV1062" s="66">
        <v>0</v>
      </c>
      <c r="AW1062" s="87">
        <v>0</v>
      </c>
      <c r="AX1062" s="177"/>
      <c r="AY1062" s="87">
        <v>0</v>
      </c>
      <c r="AZ1062" s="177"/>
      <c r="BA1062" s="177"/>
      <c r="BB1062" s="177"/>
      <c r="BC1062" s="66">
        <v>0</v>
      </c>
      <c r="BD1062" s="87">
        <v>0</v>
      </c>
      <c r="BE1062" s="177"/>
      <c r="BF1062" s="87">
        <v>0</v>
      </c>
      <c r="BG1062" s="177"/>
      <c r="BH1062" s="177"/>
      <c r="BI1062" s="177"/>
      <c r="BJ1062" s="66">
        <v>0</v>
      </c>
      <c r="BK1062" s="87">
        <v>0</v>
      </c>
      <c r="BL1062" s="177"/>
      <c r="BM1062" s="87">
        <v>0</v>
      </c>
      <c r="BN1062" s="177"/>
      <c r="BO1062" s="177"/>
      <c r="BP1062" s="177"/>
      <c r="BQ1062" s="177"/>
      <c r="BR1062" s="177"/>
      <c r="BS1062" s="177"/>
      <c r="BT1062" s="177"/>
      <c r="BU1062" s="177"/>
      <c r="BV1062" s="177"/>
      <c r="BW1062" s="177"/>
      <c r="BX1062" s="177"/>
      <c r="BY1062" s="177"/>
      <c r="BZ1062" s="177"/>
      <c r="CA1062" s="177"/>
    </row>
    <row r="1063" spans="1:79" ht="47.25" x14ac:dyDescent="0.25">
      <c r="A1063" s="171" t="s">
        <v>901</v>
      </c>
      <c r="B1063" s="86" t="s">
        <v>871</v>
      </c>
      <c r="C1063" s="171" t="s">
        <v>2781</v>
      </c>
      <c r="D1063" s="87">
        <v>0.89630999999999994</v>
      </c>
      <c r="E1063" s="66">
        <v>0</v>
      </c>
      <c r="F1063" s="66">
        <v>0.89631000000000005</v>
      </c>
      <c r="G1063" s="177">
        <v>0</v>
      </c>
      <c r="H1063" s="66">
        <v>0</v>
      </c>
      <c r="I1063" s="177">
        <v>0.5</v>
      </c>
      <c r="J1063" s="66">
        <v>0</v>
      </c>
      <c r="K1063" s="66">
        <v>0</v>
      </c>
      <c r="L1063" s="66">
        <v>0</v>
      </c>
      <c r="M1063" s="66">
        <v>0</v>
      </c>
      <c r="N1063" s="66">
        <v>0</v>
      </c>
      <c r="O1063" s="66">
        <v>0</v>
      </c>
      <c r="P1063" s="66">
        <v>0</v>
      </c>
      <c r="Q1063" s="66">
        <v>0</v>
      </c>
      <c r="R1063" s="66">
        <v>0</v>
      </c>
      <c r="S1063" s="66">
        <v>0</v>
      </c>
      <c r="T1063" s="66">
        <v>0</v>
      </c>
      <c r="U1063" s="66">
        <v>0</v>
      </c>
      <c r="V1063" s="66">
        <v>0</v>
      </c>
      <c r="W1063" s="66">
        <v>0</v>
      </c>
      <c r="X1063" s="66">
        <v>0</v>
      </c>
      <c r="Y1063" s="66">
        <v>0</v>
      </c>
      <c r="Z1063" s="66">
        <v>0</v>
      </c>
      <c r="AA1063" s="66">
        <v>0</v>
      </c>
      <c r="AB1063" s="66">
        <v>0</v>
      </c>
      <c r="AC1063" s="66">
        <v>0</v>
      </c>
      <c r="AD1063" s="66">
        <v>0</v>
      </c>
      <c r="AE1063" s="66">
        <v>0</v>
      </c>
      <c r="AF1063" s="66">
        <v>0</v>
      </c>
      <c r="AG1063" s="66">
        <v>0</v>
      </c>
      <c r="AH1063" s="66">
        <v>0.89631000000000005</v>
      </c>
      <c r="AI1063" s="177">
        <v>0</v>
      </c>
      <c r="AJ1063" s="177"/>
      <c r="AK1063" s="177">
        <v>0.5</v>
      </c>
      <c r="AL1063" s="177"/>
      <c r="AM1063" s="177"/>
      <c r="AN1063" s="177"/>
      <c r="AO1063" s="66">
        <v>0.83877387000000003</v>
      </c>
      <c r="AP1063" s="66">
        <v>0</v>
      </c>
      <c r="AQ1063" s="177"/>
      <c r="AR1063" s="66">
        <v>0.39100000000000001</v>
      </c>
      <c r="AS1063" s="177"/>
      <c r="AT1063" s="177"/>
      <c r="AU1063" s="177"/>
      <c r="AV1063" s="66">
        <v>0</v>
      </c>
      <c r="AW1063" s="87">
        <v>0</v>
      </c>
      <c r="AX1063" s="177"/>
      <c r="AY1063" s="87">
        <v>0</v>
      </c>
      <c r="AZ1063" s="177"/>
      <c r="BA1063" s="177"/>
      <c r="BB1063" s="177"/>
      <c r="BC1063" s="66">
        <v>0.83877387000000003</v>
      </c>
      <c r="BD1063" s="87">
        <v>0</v>
      </c>
      <c r="BE1063" s="177"/>
      <c r="BF1063" s="87">
        <v>0.39100000000000001</v>
      </c>
      <c r="BG1063" s="177"/>
      <c r="BH1063" s="177"/>
      <c r="BI1063" s="177"/>
      <c r="BJ1063" s="66">
        <v>0</v>
      </c>
      <c r="BK1063" s="87">
        <v>0</v>
      </c>
      <c r="BL1063" s="177"/>
      <c r="BM1063" s="87">
        <v>0</v>
      </c>
      <c r="BN1063" s="177"/>
      <c r="BO1063" s="177"/>
      <c r="BP1063" s="177"/>
      <c r="BQ1063" s="177"/>
      <c r="BR1063" s="177"/>
      <c r="BS1063" s="177"/>
      <c r="BT1063" s="177"/>
      <c r="BU1063" s="177"/>
      <c r="BV1063" s="177"/>
      <c r="BW1063" s="177"/>
      <c r="BX1063" s="177"/>
      <c r="BY1063" s="177"/>
      <c r="BZ1063" s="177"/>
      <c r="CA1063" s="177"/>
    </row>
    <row r="1064" spans="1:79" ht="47.25" x14ac:dyDescent="0.25">
      <c r="A1064" s="171" t="s">
        <v>901</v>
      </c>
      <c r="B1064" s="86" t="s">
        <v>872</v>
      </c>
      <c r="C1064" s="171" t="s">
        <v>2782</v>
      </c>
      <c r="D1064" s="87">
        <v>5.1740500000000003</v>
      </c>
      <c r="E1064" s="66">
        <v>0</v>
      </c>
      <c r="F1064" s="66">
        <v>5.1740500000000003</v>
      </c>
      <c r="G1064" s="177">
        <v>0</v>
      </c>
      <c r="H1064" s="66">
        <v>0</v>
      </c>
      <c r="I1064" s="177">
        <v>0.6</v>
      </c>
      <c r="J1064" s="66">
        <v>0</v>
      </c>
      <c r="K1064" s="66">
        <v>0</v>
      </c>
      <c r="L1064" s="66">
        <v>0</v>
      </c>
      <c r="M1064" s="66">
        <v>0</v>
      </c>
      <c r="N1064" s="66">
        <v>0</v>
      </c>
      <c r="O1064" s="66">
        <v>0</v>
      </c>
      <c r="P1064" s="66">
        <v>0</v>
      </c>
      <c r="Q1064" s="66">
        <v>0</v>
      </c>
      <c r="R1064" s="66">
        <v>0</v>
      </c>
      <c r="S1064" s="66">
        <v>0</v>
      </c>
      <c r="T1064" s="66">
        <v>0</v>
      </c>
      <c r="U1064" s="66">
        <v>0</v>
      </c>
      <c r="V1064" s="66">
        <v>0</v>
      </c>
      <c r="W1064" s="66">
        <v>0</v>
      </c>
      <c r="X1064" s="66">
        <v>0</v>
      </c>
      <c r="Y1064" s="66">
        <v>0</v>
      </c>
      <c r="Z1064" s="66">
        <v>0</v>
      </c>
      <c r="AA1064" s="66">
        <v>0</v>
      </c>
      <c r="AB1064" s="66">
        <v>0</v>
      </c>
      <c r="AC1064" s="66">
        <v>0</v>
      </c>
      <c r="AD1064" s="66">
        <v>0</v>
      </c>
      <c r="AE1064" s="66">
        <v>0</v>
      </c>
      <c r="AF1064" s="66">
        <v>0</v>
      </c>
      <c r="AG1064" s="66">
        <v>0</v>
      </c>
      <c r="AH1064" s="66">
        <v>5.1740500000000003</v>
      </c>
      <c r="AI1064" s="177">
        <v>0</v>
      </c>
      <c r="AJ1064" s="177"/>
      <c r="AK1064" s="177">
        <v>0.6</v>
      </c>
      <c r="AL1064" s="177"/>
      <c r="AM1064" s="177"/>
      <c r="AN1064" s="177"/>
      <c r="AO1064" s="66">
        <v>2.21958425</v>
      </c>
      <c r="AP1064" s="66">
        <v>0</v>
      </c>
      <c r="AQ1064" s="177"/>
      <c r="AR1064" s="66">
        <v>0.19350000000000001</v>
      </c>
      <c r="AS1064" s="177"/>
      <c r="AT1064" s="177"/>
      <c r="AU1064" s="177"/>
      <c r="AV1064" s="66">
        <v>0</v>
      </c>
      <c r="AW1064" s="87">
        <v>0</v>
      </c>
      <c r="AX1064" s="177"/>
      <c r="AY1064" s="87">
        <v>0</v>
      </c>
      <c r="AZ1064" s="177"/>
      <c r="BA1064" s="177"/>
      <c r="BB1064" s="177"/>
      <c r="BC1064" s="66">
        <v>2.21958425</v>
      </c>
      <c r="BD1064" s="87">
        <v>0</v>
      </c>
      <c r="BE1064" s="177"/>
      <c r="BF1064" s="87">
        <v>0.19350000000000001</v>
      </c>
      <c r="BG1064" s="177"/>
      <c r="BH1064" s="177"/>
      <c r="BI1064" s="177"/>
      <c r="BJ1064" s="66">
        <v>0</v>
      </c>
      <c r="BK1064" s="87">
        <v>0</v>
      </c>
      <c r="BL1064" s="177"/>
      <c r="BM1064" s="87">
        <v>0</v>
      </c>
      <c r="BN1064" s="177"/>
      <c r="BO1064" s="177"/>
      <c r="BP1064" s="177"/>
      <c r="BQ1064" s="177"/>
      <c r="BR1064" s="177"/>
      <c r="BS1064" s="177"/>
      <c r="BT1064" s="177"/>
      <c r="BU1064" s="177"/>
      <c r="BV1064" s="177"/>
      <c r="BW1064" s="177"/>
      <c r="BX1064" s="177"/>
      <c r="BY1064" s="177"/>
      <c r="BZ1064" s="177"/>
      <c r="CA1064" s="177"/>
    </row>
    <row r="1065" spans="1:79" x14ac:dyDescent="0.25">
      <c r="A1065" s="224"/>
      <c r="B1065" s="216" t="s">
        <v>74</v>
      </c>
      <c r="C1065" s="224"/>
      <c r="D1065" s="223">
        <f t="shared" ref="D1065:BN1065" si="364">SUM(D1066:D1066)</f>
        <v>55.36403</v>
      </c>
      <c r="E1065" s="223">
        <f t="shared" si="364"/>
        <v>0</v>
      </c>
      <c r="F1065" s="223">
        <f t="shared" si="364"/>
        <v>0</v>
      </c>
      <c r="G1065" s="223">
        <f t="shared" si="364"/>
        <v>0</v>
      </c>
      <c r="H1065" s="223">
        <f t="shared" si="364"/>
        <v>0</v>
      </c>
      <c r="I1065" s="223">
        <f t="shared" si="364"/>
        <v>0</v>
      </c>
      <c r="J1065" s="223">
        <f t="shared" si="364"/>
        <v>0</v>
      </c>
      <c r="K1065" s="223">
        <f t="shared" si="364"/>
        <v>0</v>
      </c>
      <c r="L1065" s="223">
        <f t="shared" si="364"/>
        <v>0</v>
      </c>
      <c r="M1065" s="223">
        <f t="shared" si="364"/>
        <v>0</v>
      </c>
      <c r="N1065" s="223">
        <f t="shared" si="364"/>
        <v>0</v>
      </c>
      <c r="O1065" s="223">
        <f t="shared" si="364"/>
        <v>0</v>
      </c>
      <c r="P1065" s="223">
        <f t="shared" si="364"/>
        <v>0</v>
      </c>
      <c r="Q1065" s="223">
        <f t="shared" si="364"/>
        <v>0</v>
      </c>
      <c r="R1065" s="223">
        <f t="shared" si="364"/>
        <v>0</v>
      </c>
      <c r="S1065" s="223">
        <f t="shared" si="364"/>
        <v>0</v>
      </c>
      <c r="T1065" s="223">
        <f t="shared" si="364"/>
        <v>0</v>
      </c>
      <c r="U1065" s="223">
        <f t="shared" si="364"/>
        <v>0</v>
      </c>
      <c r="V1065" s="223">
        <f t="shared" si="364"/>
        <v>0</v>
      </c>
      <c r="W1065" s="223">
        <f t="shared" si="364"/>
        <v>0</v>
      </c>
      <c r="X1065" s="223">
        <f t="shared" si="364"/>
        <v>0</v>
      </c>
      <c r="Y1065" s="223">
        <f t="shared" si="364"/>
        <v>0</v>
      </c>
      <c r="Z1065" s="223">
        <f t="shared" si="364"/>
        <v>0</v>
      </c>
      <c r="AA1065" s="223">
        <f t="shared" si="364"/>
        <v>0</v>
      </c>
      <c r="AB1065" s="223">
        <f t="shared" si="364"/>
        <v>0</v>
      </c>
      <c r="AC1065" s="223">
        <f t="shared" si="364"/>
        <v>0</v>
      </c>
      <c r="AD1065" s="223">
        <f t="shared" si="364"/>
        <v>0</v>
      </c>
      <c r="AE1065" s="223">
        <f t="shared" si="364"/>
        <v>0</v>
      </c>
      <c r="AF1065" s="223">
        <f t="shared" si="364"/>
        <v>0</v>
      </c>
      <c r="AG1065" s="223">
        <f t="shared" si="364"/>
        <v>0</v>
      </c>
      <c r="AH1065" s="223">
        <f t="shared" si="364"/>
        <v>0</v>
      </c>
      <c r="AI1065" s="223">
        <f t="shared" si="364"/>
        <v>0</v>
      </c>
      <c r="AJ1065" s="223">
        <f t="shared" si="364"/>
        <v>0</v>
      </c>
      <c r="AK1065" s="223">
        <f t="shared" si="364"/>
        <v>0</v>
      </c>
      <c r="AL1065" s="223">
        <f t="shared" si="364"/>
        <v>0</v>
      </c>
      <c r="AM1065" s="223">
        <f t="shared" si="364"/>
        <v>0</v>
      </c>
      <c r="AN1065" s="223">
        <f t="shared" si="364"/>
        <v>0</v>
      </c>
      <c r="AO1065" s="223">
        <f t="shared" si="364"/>
        <v>0</v>
      </c>
      <c r="AP1065" s="223">
        <f t="shared" si="364"/>
        <v>0</v>
      </c>
      <c r="AQ1065" s="223">
        <f t="shared" si="364"/>
        <v>0</v>
      </c>
      <c r="AR1065" s="223">
        <f t="shared" si="364"/>
        <v>0</v>
      </c>
      <c r="AS1065" s="223">
        <f t="shared" si="364"/>
        <v>0</v>
      </c>
      <c r="AT1065" s="223">
        <f t="shared" si="364"/>
        <v>0</v>
      </c>
      <c r="AU1065" s="223">
        <f t="shared" si="364"/>
        <v>0</v>
      </c>
      <c r="AV1065" s="223">
        <f t="shared" si="364"/>
        <v>0</v>
      </c>
      <c r="AW1065" s="223">
        <f t="shared" si="364"/>
        <v>0</v>
      </c>
      <c r="AX1065" s="223">
        <f t="shared" si="364"/>
        <v>0</v>
      </c>
      <c r="AY1065" s="223">
        <f t="shared" si="364"/>
        <v>0</v>
      </c>
      <c r="AZ1065" s="223">
        <f t="shared" si="364"/>
        <v>0</v>
      </c>
      <c r="BA1065" s="223">
        <f t="shared" si="364"/>
        <v>0</v>
      </c>
      <c r="BB1065" s="223">
        <f t="shared" si="364"/>
        <v>0</v>
      </c>
      <c r="BC1065" s="223">
        <f t="shared" si="364"/>
        <v>0</v>
      </c>
      <c r="BD1065" s="223">
        <f t="shared" si="364"/>
        <v>0</v>
      </c>
      <c r="BE1065" s="223">
        <f t="shared" si="364"/>
        <v>0</v>
      </c>
      <c r="BF1065" s="223">
        <f t="shared" si="364"/>
        <v>0</v>
      </c>
      <c r="BG1065" s="223">
        <f t="shared" si="364"/>
        <v>0</v>
      </c>
      <c r="BH1065" s="223">
        <f t="shared" si="364"/>
        <v>0</v>
      </c>
      <c r="BI1065" s="223">
        <f t="shared" si="364"/>
        <v>0</v>
      </c>
      <c r="BJ1065" s="223">
        <f t="shared" si="364"/>
        <v>0</v>
      </c>
      <c r="BK1065" s="223">
        <f t="shared" si="364"/>
        <v>0</v>
      </c>
      <c r="BL1065" s="223">
        <f t="shared" si="364"/>
        <v>0</v>
      </c>
      <c r="BM1065" s="223">
        <f t="shared" si="364"/>
        <v>0</v>
      </c>
      <c r="BN1065" s="223">
        <f t="shared" si="364"/>
        <v>0</v>
      </c>
      <c r="BO1065" s="223">
        <f t="shared" ref="BO1065:CA1065" si="365">SUM(BO1066:BO1066)</f>
        <v>0</v>
      </c>
      <c r="BP1065" s="223">
        <f t="shared" si="365"/>
        <v>0</v>
      </c>
      <c r="BQ1065" s="223">
        <f t="shared" si="365"/>
        <v>0</v>
      </c>
      <c r="BR1065" s="223">
        <f t="shared" si="365"/>
        <v>0</v>
      </c>
      <c r="BS1065" s="223">
        <f t="shared" si="365"/>
        <v>0</v>
      </c>
      <c r="BT1065" s="223">
        <f t="shared" si="365"/>
        <v>0</v>
      </c>
      <c r="BU1065" s="223">
        <f t="shared" si="365"/>
        <v>0</v>
      </c>
      <c r="BV1065" s="223">
        <f t="shared" si="365"/>
        <v>0</v>
      </c>
      <c r="BW1065" s="223">
        <f t="shared" si="365"/>
        <v>0</v>
      </c>
      <c r="BX1065" s="223">
        <f t="shared" si="365"/>
        <v>0</v>
      </c>
      <c r="BY1065" s="223">
        <f t="shared" si="365"/>
        <v>0</v>
      </c>
      <c r="BZ1065" s="223">
        <f t="shared" si="365"/>
        <v>0</v>
      </c>
      <c r="CA1065" s="223">
        <f t="shared" si="365"/>
        <v>0</v>
      </c>
    </row>
    <row r="1066" spans="1:79" ht="94.5" x14ac:dyDescent="0.25">
      <c r="A1066" s="171" t="s">
        <v>901</v>
      </c>
      <c r="B1066" s="86" t="s">
        <v>110</v>
      </c>
      <c r="C1066" s="171" t="s">
        <v>2783</v>
      </c>
      <c r="D1066" s="87">
        <v>55.36403</v>
      </c>
      <c r="E1066" s="66">
        <v>0</v>
      </c>
      <c r="F1066" s="66">
        <v>0</v>
      </c>
      <c r="G1066" s="177">
        <v>0</v>
      </c>
      <c r="H1066" s="66">
        <v>0</v>
      </c>
      <c r="I1066" s="177">
        <v>0</v>
      </c>
      <c r="J1066" s="66">
        <v>0</v>
      </c>
      <c r="K1066" s="66">
        <v>0</v>
      </c>
      <c r="L1066" s="66">
        <v>0</v>
      </c>
      <c r="M1066" s="66">
        <v>0</v>
      </c>
      <c r="N1066" s="66">
        <v>0</v>
      </c>
      <c r="O1066" s="66">
        <v>0</v>
      </c>
      <c r="P1066" s="66">
        <v>0</v>
      </c>
      <c r="Q1066" s="66">
        <v>0</v>
      </c>
      <c r="R1066" s="66">
        <v>0</v>
      </c>
      <c r="S1066" s="66">
        <v>0</v>
      </c>
      <c r="T1066" s="66">
        <v>0</v>
      </c>
      <c r="U1066" s="66">
        <v>0</v>
      </c>
      <c r="V1066" s="66">
        <v>0</v>
      </c>
      <c r="W1066" s="66">
        <v>0</v>
      </c>
      <c r="X1066" s="66">
        <v>0</v>
      </c>
      <c r="Y1066" s="66">
        <v>0</v>
      </c>
      <c r="Z1066" s="66">
        <v>0</v>
      </c>
      <c r="AA1066" s="66">
        <v>0</v>
      </c>
      <c r="AB1066" s="66">
        <v>0</v>
      </c>
      <c r="AC1066" s="66">
        <v>0</v>
      </c>
      <c r="AD1066" s="66">
        <v>0</v>
      </c>
      <c r="AE1066" s="66">
        <v>0</v>
      </c>
      <c r="AF1066" s="66">
        <v>0</v>
      </c>
      <c r="AG1066" s="66">
        <v>0</v>
      </c>
      <c r="AH1066" s="66">
        <v>0</v>
      </c>
      <c r="AI1066" s="177">
        <v>0</v>
      </c>
      <c r="AJ1066" s="177"/>
      <c r="AK1066" s="177">
        <v>0</v>
      </c>
      <c r="AL1066" s="177"/>
      <c r="AM1066" s="177"/>
      <c r="AN1066" s="177"/>
      <c r="AO1066" s="66">
        <v>0</v>
      </c>
      <c r="AP1066" s="66">
        <v>0</v>
      </c>
      <c r="AQ1066" s="177"/>
      <c r="AR1066" s="66">
        <v>0</v>
      </c>
      <c r="AS1066" s="177"/>
      <c r="AT1066" s="177"/>
      <c r="AU1066" s="177"/>
      <c r="AV1066" s="66">
        <v>0</v>
      </c>
      <c r="AW1066" s="87">
        <v>0</v>
      </c>
      <c r="AX1066" s="177"/>
      <c r="AY1066" s="87">
        <v>0</v>
      </c>
      <c r="AZ1066" s="177"/>
      <c r="BA1066" s="177"/>
      <c r="BB1066" s="177"/>
      <c r="BC1066" s="66">
        <v>0</v>
      </c>
      <c r="BD1066" s="87">
        <v>0</v>
      </c>
      <c r="BE1066" s="177"/>
      <c r="BF1066" s="87">
        <v>0</v>
      </c>
      <c r="BG1066" s="177"/>
      <c r="BH1066" s="177"/>
      <c r="BI1066" s="177"/>
      <c r="BJ1066" s="66">
        <v>0</v>
      </c>
      <c r="BK1066" s="87">
        <v>0</v>
      </c>
      <c r="BL1066" s="177"/>
      <c r="BM1066" s="87">
        <v>0</v>
      </c>
      <c r="BN1066" s="177"/>
      <c r="BO1066" s="177"/>
      <c r="BP1066" s="177"/>
      <c r="BQ1066" s="177"/>
      <c r="BR1066" s="177"/>
      <c r="BS1066" s="177"/>
      <c r="BT1066" s="177"/>
      <c r="BU1066" s="177"/>
      <c r="BV1066" s="177"/>
      <c r="BW1066" s="177"/>
      <c r="BX1066" s="177"/>
      <c r="BY1066" s="177"/>
      <c r="BZ1066" s="177"/>
      <c r="CA1066" s="177"/>
    </row>
    <row r="1067" spans="1:79" ht="31.5" x14ac:dyDescent="0.25">
      <c r="A1067" s="224"/>
      <c r="B1067" s="216" t="s">
        <v>103</v>
      </c>
      <c r="C1067" s="224"/>
      <c r="D1067" s="223">
        <f t="shared" ref="D1067:BN1067" si="366">D1068</f>
        <v>5.6726999999999999</v>
      </c>
      <c r="E1067" s="223">
        <f t="shared" si="366"/>
        <v>0</v>
      </c>
      <c r="F1067" s="223">
        <f t="shared" si="366"/>
        <v>5.6727000000000007</v>
      </c>
      <c r="G1067" s="223">
        <f t="shared" si="366"/>
        <v>0.8</v>
      </c>
      <c r="H1067" s="223">
        <f t="shared" si="366"/>
        <v>0</v>
      </c>
      <c r="I1067" s="223">
        <f t="shared" si="366"/>
        <v>0.5</v>
      </c>
      <c r="J1067" s="223">
        <f t="shared" si="366"/>
        <v>0</v>
      </c>
      <c r="K1067" s="223">
        <f t="shared" si="366"/>
        <v>0</v>
      </c>
      <c r="L1067" s="223">
        <f t="shared" si="366"/>
        <v>0</v>
      </c>
      <c r="M1067" s="223">
        <f t="shared" si="366"/>
        <v>0</v>
      </c>
      <c r="N1067" s="223">
        <f t="shared" si="366"/>
        <v>0</v>
      </c>
      <c r="O1067" s="223">
        <f t="shared" si="366"/>
        <v>0</v>
      </c>
      <c r="P1067" s="223">
        <f t="shared" si="366"/>
        <v>0</v>
      </c>
      <c r="Q1067" s="223">
        <f t="shared" si="366"/>
        <v>0</v>
      </c>
      <c r="R1067" s="223">
        <f t="shared" si="366"/>
        <v>0</v>
      </c>
      <c r="S1067" s="223">
        <f t="shared" si="366"/>
        <v>0</v>
      </c>
      <c r="T1067" s="223">
        <f t="shared" si="366"/>
        <v>0</v>
      </c>
      <c r="U1067" s="223">
        <f t="shared" si="366"/>
        <v>0</v>
      </c>
      <c r="V1067" s="223">
        <f t="shared" si="366"/>
        <v>0</v>
      </c>
      <c r="W1067" s="223">
        <f t="shared" si="366"/>
        <v>0</v>
      </c>
      <c r="X1067" s="223">
        <f t="shared" si="366"/>
        <v>0</v>
      </c>
      <c r="Y1067" s="223">
        <f t="shared" si="366"/>
        <v>0</v>
      </c>
      <c r="Z1067" s="223">
        <f t="shared" si="366"/>
        <v>0</v>
      </c>
      <c r="AA1067" s="223">
        <f t="shared" si="366"/>
        <v>0</v>
      </c>
      <c r="AB1067" s="223">
        <f t="shared" si="366"/>
        <v>0</v>
      </c>
      <c r="AC1067" s="223">
        <f t="shared" si="366"/>
        <v>0</v>
      </c>
      <c r="AD1067" s="223">
        <f t="shared" si="366"/>
        <v>0</v>
      </c>
      <c r="AE1067" s="223">
        <f t="shared" si="366"/>
        <v>0</v>
      </c>
      <c r="AF1067" s="223">
        <f t="shared" si="366"/>
        <v>0</v>
      </c>
      <c r="AG1067" s="223">
        <f t="shared" si="366"/>
        <v>0</v>
      </c>
      <c r="AH1067" s="223">
        <f t="shared" si="366"/>
        <v>5.6727000000000007</v>
      </c>
      <c r="AI1067" s="223">
        <f t="shared" si="366"/>
        <v>0.8</v>
      </c>
      <c r="AJ1067" s="223">
        <f t="shared" si="366"/>
        <v>0</v>
      </c>
      <c r="AK1067" s="223">
        <f t="shared" si="366"/>
        <v>0.5</v>
      </c>
      <c r="AL1067" s="223">
        <f t="shared" si="366"/>
        <v>0</v>
      </c>
      <c r="AM1067" s="223">
        <f t="shared" si="366"/>
        <v>0</v>
      </c>
      <c r="AN1067" s="223">
        <f t="shared" si="366"/>
        <v>0</v>
      </c>
      <c r="AO1067" s="223">
        <f t="shared" si="366"/>
        <v>3.8140537000000005</v>
      </c>
      <c r="AP1067" s="223">
        <f t="shared" si="366"/>
        <v>0.8</v>
      </c>
      <c r="AQ1067" s="223">
        <f t="shared" si="366"/>
        <v>0</v>
      </c>
      <c r="AR1067" s="223">
        <f t="shared" si="366"/>
        <v>0</v>
      </c>
      <c r="AS1067" s="223">
        <f t="shared" si="366"/>
        <v>0</v>
      </c>
      <c r="AT1067" s="223">
        <f t="shared" si="366"/>
        <v>0</v>
      </c>
      <c r="AU1067" s="223">
        <f t="shared" si="366"/>
        <v>0</v>
      </c>
      <c r="AV1067" s="223">
        <f t="shared" si="366"/>
        <v>0</v>
      </c>
      <c r="AW1067" s="223">
        <f t="shared" si="366"/>
        <v>0</v>
      </c>
      <c r="AX1067" s="223">
        <f t="shared" si="366"/>
        <v>0</v>
      </c>
      <c r="AY1067" s="223">
        <f t="shared" si="366"/>
        <v>0</v>
      </c>
      <c r="AZ1067" s="223">
        <f t="shared" si="366"/>
        <v>0</v>
      </c>
      <c r="BA1067" s="223">
        <f t="shared" si="366"/>
        <v>0</v>
      </c>
      <c r="BB1067" s="223">
        <f t="shared" si="366"/>
        <v>0</v>
      </c>
      <c r="BC1067" s="223">
        <f t="shared" si="366"/>
        <v>3.8140537000000005</v>
      </c>
      <c r="BD1067" s="223">
        <f t="shared" si="366"/>
        <v>0.8</v>
      </c>
      <c r="BE1067" s="223">
        <f t="shared" si="366"/>
        <v>0</v>
      </c>
      <c r="BF1067" s="223">
        <f t="shared" si="366"/>
        <v>0</v>
      </c>
      <c r="BG1067" s="223">
        <f t="shared" si="366"/>
        <v>0</v>
      </c>
      <c r="BH1067" s="223">
        <f t="shared" si="366"/>
        <v>0</v>
      </c>
      <c r="BI1067" s="223">
        <f t="shared" si="366"/>
        <v>0</v>
      </c>
      <c r="BJ1067" s="223">
        <f t="shared" si="366"/>
        <v>0</v>
      </c>
      <c r="BK1067" s="223">
        <f t="shared" si="366"/>
        <v>0</v>
      </c>
      <c r="BL1067" s="223">
        <f t="shared" si="366"/>
        <v>0</v>
      </c>
      <c r="BM1067" s="223">
        <f t="shared" si="366"/>
        <v>0</v>
      </c>
      <c r="BN1067" s="223">
        <f t="shared" si="366"/>
        <v>0</v>
      </c>
      <c r="BO1067" s="223">
        <f t="shared" ref="BO1067:CA1067" si="367">BO1068</f>
        <v>0</v>
      </c>
      <c r="BP1067" s="223">
        <f t="shared" si="367"/>
        <v>0</v>
      </c>
      <c r="BQ1067" s="223">
        <f t="shared" si="367"/>
        <v>0</v>
      </c>
      <c r="BR1067" s="223">
        <f t="shared" si="367"/>
        <v>0</v>
      </c>
      <c r="BS1067" s="223">
        <f t="shared" si="367"/>
        <v>0</v>
      </c>
      <c r="BT1067" s="223">
        <f t="shared" si="367"/>
        <v>0</v>
      </c>
      <c r="BU1067" s="223">
        <f t="shared" si="367"/>
        <v>0</v>
      </c>
      <c r="BV1067" s="223">
        <f t="shared" si="367"/>
        <v>0</v>
      </c>
      <c r="BW1067" s="223">
        <f t="shared" si="367"/>
        <v>0</v>
      </c>
      <c r="BX1067" s="223">
        <f t="shared" si="367"/>
        <v>0</v>
      </c>
      <c r="BY1067" s="223">
        <f t="shared" si="367"/>
        <v>0</v>
      </c>
      <c r="BZ1067" s="223">
        <f t="shared" si="367"/>
        <v>0</v>
      </c>
      <c r="CA1067" s="223">
        <f t="shared" si="367"/>
        <v>0</v>
      </c>
    </row>
    <row r="1068" spans="1:79" ht="63" x14ac:dyDescent="0.25">
      <c r="A1068" s="171" t="s">
        <v>901</v>
      </c>
      <c r="B1068" s="86" t="s">
        <v>411</v>
      </c>
      <c r="C1068" s="171" t="s">
        <v>2784</v>
      </c>
      <c r="D1068" s="87">
        <v>5.6726999999999999</v>
      </c>
      <c r="E1068" s="66">
        <v>0</v>
      </c>
      <c r="F1068" s="66">
        <v>5.6727000000000007</v>
      </c>
      <c r="G1068" s="177">
        <v>0.8</v>
      </c>
      <c r="H1068" s="66">
        <v>0</v>
      </c>
      <c r="I1068" s="177">
        <v>0.5</v>
      </c>
      <c r="J1068" s="66">
        <v>0</v>
      </c>
      <c r="K1068" s="66">
        <v>0</v>
      </c>
      <c r="L1068" s="66">
        <v>0</v>
      </c>
      <c r="M1068" s="66">
        <v>0</v>
      </c>
      <c r="N1068" s="66">
        <v>0</v>
      </c>
      <c r="O1068" s="66">
        <v>0</v>
      </c>
      <c r="P1068" s="66">
        <v>0</v>
      </c>
      <c r="Q1068" s="66">
        <v>0</v>
      </c>
      <c r="R1068" s="66">
        <v>0</v>
      </c>
      <c r="S1068" s="66">
        <v>0</v>
      </c>
      <c r="T1068" s="66">
        <v>0</v>
      </c>
      <c r="U1068" s="66">
        <v>0</v>
      </c>
      <c r="V1068" s="66">
        <v>0</v>
      </c>
      <c r="W1068" s="66">
        <v>0</v>
      </c>
      <c r="X1068" s="66">
        <v>0</v>
      </c>
      <c r="Y1068" s="66">
        <v>0</v>
      </c>
      <c r="Z1068" s="66">
        <v>0</v>
      </c>
      <c r="AA1068" s="66">
        <v>0</v>
      </c>
      <c r="AB1068" s="66">
        <v>0</v>
      </c>
      <c r="AC1068" s="66">
        <v>0</v>
      </c>
      <c r="AD1068" s="66">
        <v>0</v>
      </c>
      <c r="AE1068" s="66">
        <v>0</v>
      </c>
      <c r="AF1068" s="66">
        <v>0</v>
      </c>
      <c r="AG1068" s="66">
        <v>0</v>
      </c>
      <c r="AH1068" s="66">
        <v>5.6727000000000007</v>
      </c>
      <c r="AI1068" s="177">
        <v>0.8</v>
      </c>
      <c r="AJ1068" s="177"/>
      <c r="AK1068" s="177">
        <v>0.5</v>
      </c>
      <c r="AL1068" s="177"/>
      <c r="AM1068" s="177"/>
      <c r="AN1068" s="177"/>
      <c r="AO1068" s="66">
        <v>3.8140537000000005</v>
      </c>
      <c r="AP1068" s="66">
        <v>0.8</v>
      </c>
      <c r="AQ1068" s="177"/>
      <c r="AR1068" s="66">
        <v>0</v>
      </c>
      <c r="AS1068" s="177"/>
      <c r="AT1068" s="177"/>
      <c r="AU1068" s="177"/>
      <c r="AV1068" s="66">
        <v>0</v>
      </c>
      <c r="AW1068" s="87">
        <v>0</v>
      </c>
      <c r="AX1068" s="177"/>
      <c r="AY1068" s="87">
        <v>0</v>
      </c>
      <c r="AZ1068" s="177"/>
      <c r="BA1068" s="177"/>
      <c r="BB1068" s="177"/>
      <c r="BC1068" s="66">
        <v>3.8140537000000005</v>
      </c>
      <c r="BD1068" s="87">
        <v>0.8</v>
      </c>
      <c r="BE1068" s="177"/>
      <c r="BF1068" s="87">
        <v>0</v>
      </c>
      <c r="BG1068" s="177"/>
      <c r="BH1068" s="177"/>
      <c r="BI1068" s="177"/>
      <c r="BJ1068" s="66">
        <v>0</v>
      </c>
      <c r="BK1068" s="87">
        <v>0</v>
      </c>
      <c r="BL1068" s="177"/>
      <c r="BM1068" s="87">
        <v>0</v>
      </c>
      <c r="BN1068" s="177"/>
      <c r="BO1068" s="177"/>
      <c r="BP1068" s="177"/>
      <c r="BQ1068" s="177"/>
      <c r="BR1068" s="177"/>
      <c r="BS1068" s="177"/>
      <c r="BT1068" s="177"/>
      <c r="BU1068" s="177"/>
      <c r="BV1068" s="177"/>
      <c r="BW1068" s="177"/>
      <c r="BX1068" s="177"/>
      <c r="BY1068" s="177"/>
      <c r="BZ1068" s="177"/>
      <c r="CA1068" s="177"/>
    </row>
    <row r="1069" spans="1:79" x14ac:dyDescent="0.25">
      <c r="A1069" s="224"/>
      <c r="B1069" s="216" t="s">
        <v>75</v>
      </c>
      <c r="C1069" s="224"/>
      <c r="D1069" s="223">
        <f t="shared" ref="D1069:BN1069" si="368">SUM(D1070:D1070)</f>
        <v>1.3557900000000001</v>
      </c>
      <c r="E1069" s="223">
        <f t="shared" si="368"/>
        <v>0</v>
      </c>
      <c r="F1069" s="223">
        <f t="shared" si="368"/>
        <v>1.3557899999999998</v>
      </c>
      <c r="G1069" s="223">
        <f t="shared" si="368"/>
        <v>0</v>
      </c>
      <c r="H1069" s="223">
        <f t="shared" si="368"/>
        <v>0</v>
      </c>
      <c r="I1069" s="223">
        <f t="shared" si="368"/>
        <v>0</v>
      </c>
      <c r="J1069" s="223">
        <f t="shared" si="368"/>
        <v>0</v>
      </c>
      <c r="K1069" s="223">
        <f t="shared" si="368"/>
        <v>0</v>
      </c>
      <c r="L1069" s="223">
        <f t="shared" si="368"/>
        <v>0</v>
      </c>
      <c r="M1069" s="223">
        <f t="shared" si="368"/>
        <v>0</v>
      </c>
      <c r="N1069" s="223">
        <f t="shared" si="368"/>
        <v>0</v>
      </c>
      <c r="O1069" s="223">
        <f t="shared" si="368"/>
        <v>0</v>
      </c>
      <c r="P1069" s="223">
        <f t="shared" si="368"/>
        <v>0</v>
      </c>
      <c r="Q1069" s="223">
        <f t="shared" si="368"/>
        <v>0</v>
      </c>
      <c r="R1069" s="223">
        <f t="shared" si="368"/>
        <v>0</v>
      </c>
      <c r="S1069" s="223">
        <f t="shared" si="368"/>
        <v>0</v>
      </c>
      <c r="T1069" s="223">
        <f t="shared" si="368"/>
        <v>0</v>
      </c>
      <c r="U1069" s="223">
        <f t="shared" si="368"/>
        <v>0</v>
      </c>
      <c r="V1069" s="223">
        <f t="shared" si="368"/>
        <v>0</v>
      </c>
      <c r="W1069" s="223">
        <f t="shared" si="368"/>
        <v>0</v>
      </c>
      <c r="X1069" s="223">
        <f t="shared" si="368"/>
        <v>0</v>
      </c>
      <c r="Y1069" s="223">
        <f t="shared" si="368"/>
        <v>0</v>
      </c>
      <c r="Z1069" s="223">
        <f t="shared" si="368"/>
        <v>0</v>
      </c>
      <c r="AA1069" s="223">
        <f t="shared" si="368"/>
        <v>0</v>
      </c>
      <c r="AB1069" s="223">
        <f t="shared" si="368"/>
        <v>0</v>
      </c>
      <c r="AC1069" s="223">
        <f t="shared" si="368"/>
        <v>0</v>
      </c>
      <c r="AD1069" s="223">
        <f t="shared" si="368"/>
        <v>0</v>
      </c>
      <c r="AE1069" s="223">
        <f t="shared" si="368"/>
        <v>0</v>
      </c>
      <c r="AF1069" s="223">
        <f t="shared" si="368"/>
        <v>0</v>
      </c>
      <c r="AG1069" s="223">
        <f t="shared" si="368"/>
        <v>0</v>
      </c>
      <c r="AH1069" s="223">
        <f t="shared" si="368"/>
        <v>1.3557899999999998</v>
      </c>
      <c r="AI1069" s="223">
        <f t="shared" si="368"/>
        <v>0</v>
      </c>
      <c r="AJ1069" s="223">
        <f t="shared" si="368"/>
        <v>0</v>
      </c>
      <c r="AK1069" s="223">
        <f t="shared" si="368"/>
        <v>0</v>
      </c>
      <c r="AL1069" s="223">
        <f t="shared" si="368"/>
        <v>0</v>
      </c>
      <c r="AM1069" s="223">
        <f t="shared" si="368"/>
        <v>0</v>
      </c>
      <c r="AN1069" s="223">
        <f t="shared" si="368"/>
        <v>0</v>
      </c>
      <c r="AO1069" s="223">
        <f t="shared" si="368"/>
        <v>1.4207708300000002</v>
      </c>
      <c r="AP1069" s="223">
        <f t="shared" si="368"/>
        <v>0</v>
      </c>
      <c r="AQ1069" s="223">
        <f t="shared" si="368"/>
        <v>0</v>
      </c>
      <c r="AR1069" s="223">
        <f t="shared" si="368"/>
        <v>0.33799999999999997</v>
      </c>
      <c r="AS1069" s="223">
        <f t="shared" si="368"/>
        <v>0</v>
      </c>
      <c r="AT1069" s="223">
        <f t="shared" si="368"/>
        <v>0</v>
      </c>
      <c r="AU1069" s="223">
        <f t="shared" si="368"/>
        <v>0</v>
      </c>
      <c r="AV1069" s="223">
        <f t="shared" si="368"/>
        <v>0</v>
      </c>
      <c r="AW1069" s="223">
        <f t="shared" si="368"/>
        <v>0</v>
      </c>
      <c r="AX1069" s="223">
        <f t="shared" si="368"/>
        <v>0</v>
      </c>
      <c r="AY1069" s="223">
        <f t="shared" si="368"/>
        <v>0</v>
      </c>
      <c r="AZ1069" s="223">
        <f t="shared" si="368"/>
        <v>0</v>
      </c>
      <c r="BA1069" s="223">
        <f t="shared" si="368"/>
        <v>0</v>
      </c>
      <c r="BB1069" s="223">
        <f t="shared" si="368"/>
        <v>0</v>
      </c>
      <c r="BC1069" s="223">
        <f t="shared" si="368"/>
        <v>0</v>
      </c>
      <c r="BD1069" s="223">
        <f t="shared" si="368"/>
        <v>0</v>
      </c>
      <c r="BE1069" s="223">
        <f t="shared" si="368"/>
        <v>0</v>
      </c>
      <c r="BF1069" s="223">
        <f t="shared" si="368"/>
        <v>0</v>
      </c>
      <c r="BG1069" s="223">
        <f t="shared" si="368"/>
        <v>0</v>
      </c>
      <c r="BH1069" s="223">
        <f t="shared" si="368"/>
        <v>0</v>
      </c>
      <c r="BI1069" s="223">
        <f t="shared" si="368"/>
        <v>0</v>
      </c>
      <c r="BJ1069" s="223">
        <f t="shared" si="368"/>
        <v>1.4207708300000002</v>
      </c>
      <c r="BK1069" s="223">
        <f t="shared" si="368"/>
        <v>0</v>
      </c>
      <c r="BL1069" s="223">
        <f t="shared" si="368"/>
        <v>0</v>
      </c>
      <c r="BM1069" s="223">
        <f t="shared" si="368"/>
        <v>0.33799999999999997</v>
      </c>
      <c r="BN1069" s="223">
        <f t="shared" si="368"/>
        <v>0</v>
      </c>
      <c r="BO1069" s="223">
        <f t="shared" ref="BO1069:CA1069" si="369">SUM(BO1070:BO1070)</f>
        <v>0</v>
      </c>
      <c r="BP1069" s="223">
        <f t="shared" si="369"/>
        <v>0</v>
      </c>
      <c r="BQ1069" s="223">
        <f t="shared" si="369"/>
        <v>0</v>
      </c>
      <c r="BR1069" s="223">
        <f t="shared" si="369"/>
        <v>0</v>
      </c>
      <c r="BS1069" s="223">
        <f t="shared" si="369"/>
        <v>0</v>
      </c>
      <c r="BT1069" s="223">
        <f t="shared" si="369"/>
        <v>0</v>
      </c>
      <c r="BU1069" s="223">
        <f t="shared" si="369"/>
        <v>0</v>
      </c>
      <c r="BV1069" s="223">
        <f t="shared" si="369"/>
        <v>0</v>
      </c>
      <c r="BW1069" s="223">
        <f t="shared" si="369"/>
        <v>0</v>
      </c>
      <c r="BX1069" s="223">
        <f t="shared" si="369"/>
        <v>0</v>
      </c>
      <c r="BY1069" s="223">
        <f t="shared" si="369"/>
        <v>0</v>
      </c>
      <c r="BZ1069" s="223">
        <f t="shared" si="369"/>
        <v>0</v>
      </c>
      <c r="CA1069" s="223">
        <f t="shared" si="369"/>
        <v>0</v>
      </c>
    </row>
    <row r="1070" spans="1:79" ht="47.25" x14ac:dyDescent="0.25">
      <c r="A1070" s="171" t="s">
        <v>901</v>
      </c>
      <c r="B1070" s="86" t="s">
        <v>412</v>
      </c>
      <c r="C1070" s="171" t="s">
        <v>2785</v>
      </c>
      <c r="D1070" s="87">
        <v>1.3557900000000001</v>
      </c>
      <c r="E1070" s="66">
        <v>0</v>
      </c>
      <c r="F1070" s="66">
        <v>1.3557899999999998</v>
      </c>
      <c r="G1070" s="177">
        <v>0</v>
      </c>
      <c r="H1070" s="66">
        <v>0</v>
      </c>
      <c r="I1070" s="177">
        <v>0</v>
      </c>
      <c r="J1070" s="66">
        <v>0</v>
      </c>
      <c r="K1070" s="66">
        <v>0</v>
      </c>
      <c r="L1070" s="66">
        <v>0</v>
      </c>
      <c r="M1070" s="66">
        <v>0</v>
      </c>
      <c r="N1070" s="66">
        <v>0</v>
      </c>
      <c r="O1070" s="66">
        <v>0</v>
      </c>
      <c r="P1070" s="66">
        <v>0</v>
      </c>
      <c r="Q1070" s="66">
        <v>0</v>
      </c>
      <c r="R1070" s="66">
        <v>0</v>
      </c>
      <c r="S1070" s="66">
        <v>0</v>
      </c>
      <c r="T1070" s="66">
        <v>0</v>
      </c>
      <c r="U1070" s="66">
        <v>0</v>
      </c>
      <c r="V1070" s="66">
        <v>0</v>
      </c>
      <c r="W1070" s="66">
        <v>0</v>
      </c>
      <c r="X1070" s="66">
        <v>0</v>
      </c>
      <c r="Y1070" s="66">
        <v>0</v>
      </c>
      <c r="Z1070" s="66">
        <v>0</v>
      </c>
      <c r="AA1070" s="66">
        <v>0</v>
      </c>
      <c r="AB1070" s="66">
        <v>0</v>
      </c>
      <c r="AC1070" s="66">
        <v>0</v>
      </c>
      <c r="AD1070" s="66">
        <v>0</v>
      </c>
      <c r="AE1070" s="66">
        <v>0</v>
      </c>
      <c r="AF1070" s="66">
        <v>0</v>
      </c>
      <c r="AG1070" s="66">
        <v>0</v>
      </c>
      <c r="AH1070" s="66">
        <v>1.3557899999999998</v>
      </c>
      <c r="AI1070" s="177">
        <v>0</v>
      </c>
      <c r="AJ1070" s="177"/>
      <c r="AK1070" s="177">
        <v>0</v>
      </c>
      <c r="AL1070" s="177"/>
      <c r="AM1070" s="177"/>
      <c r="AN1070" s="177"/>
      <c r="AO1070" s="66">
        <v>1.4207708300000002</v>
      </c>
      <c r="AP1070" s="66">
        <v>0</v>
      </c>
      <c r="AQ1070" s="177"/>
      <c r="AR1070" s="66">
        <v>0.33799999999999997</v>
      </c>
      <c r="AS1070" s="177"/>
      <c r="AT1070" s="177"/>
      <c r="AU1070" s="177"/>
      <c r="AV1070" s="66">
        <v>0</v>
      </c>
      <c r="AW1070" s="87">
        <v>0</v>
      </c>
      <c r="AX1070" s="177"/>
      <c r="AY1070" s="87">
        <v>0</v>
      </c>
      <c r="AZ1070" s="177"/>
      <c r="BA1070" s="177"/>
      <c r="BB1070" s="177"/>
      <c r="BC1070" s="66">
        <v>0</v>
      </c>
      <c r="BD1070" s="87">
        <v>0</v>
      </c>
      <c r="BE1070" s="177"/>
      <c r="BF1070" s="87">
        <v>0</v>
      </c>
      <c r="BG1070" s="177"/>
      <c r="BH1070" s="177"/>
      <c r="BI1070" s="177"/>
      <c r="BJ1070" s="66">
        <v>1.4207708300000002</v>
      </c>
      <c r="BK1070" s="87">
        <v>0</v>
      </c>
      <c r="BL1070" s="177"/>
      <c r="BM1070" s="87">
        <v>0.33799999999999997</v>
      </c>
      <c r="BN1070" s="177"/>
      <c r="BO1070" s="177"/>
      <c r="BP1070" s="177"/>
      <c r="BQ1070" s="177"/>
      <c r="BR1070" s="177"/>
      <c r="BS1070" s="177"/>
      <c r="BT1070" s="177"/>
      <c r="BU1070" s="177"/>
      <c r="BV1070" s="177"/>
      <c r="BW1070" s="177"/>
      <c r="BX1070" s="177"/>
      <c r="BY1070" s="177"/>
      <c r="BZ1070" s="177"/>
      <c r="CA1070" s="177"/>
    </row>
    <row r="1071" spans="1:79" x14ac:dyDescent="0.25">
      <c r="A1071" s="224"/>
      <c r="B1071" s="216" t="s">
        <v>873</v>
      </c>
      <c r="C1071" s="224"/>
      <c r="D1071" s="223">
        <f t="shared" ref="D1071:BN1071" si="370">SUM(D1072:D1073)</f>
        <v>8.7139399999999991</v>
      </c>
      <c r="E1071" s="223">
        <f t="shared" ref="E1071" si="371">SUM(E1072:E1073)</f>
        <v>0</v>
      </c>
      <c r="F1071" s="223">
        <f t="shared" si="370"/>
        <v>8.7139399999999991</v>
      </c>
      <c r="G1071" s="223">
        <f t="shared" si="370"/>
        <v>0</v>
      </c>
      <c r="H1071" s="223">
        <f t="shared" si="370"/>
        <v>0</v>
      </c>
      <c r="I1071" s="223">
        <f t="shared" si="370"/>
        <v>0.8</v>
      </c>
      <c r="J1071" s="223">
        <f t="shared" si="370"/>
        <v>0</v>
      </c>
      <c r="K1071" s="223">
        <f t="shared" si="370"/>
        <v>0</v>
      </c>
      <c r="L1071" s="223">
        <f t="shared" si="370"/>
        <v>0</v>
      </c>
      <c r="M1071" s="223">
        <f t="shared" si="370"/>
        <v>0</v>
      </c>
      <c r="N1071" s="223">
        <f t="shared" si="370"/>
        <v>0</v>
      </c>
      <c r="O1071" s="223">
        <f t="shared" si="370"/>
        <v>0</v>
      </c>
      <c r="P1071" s="223">
        <f t="shared" si="370"/>
        <v>0</v>
      </c>
      <c r="Q1071" s="223">
        <f t="shared" si="370"/>
        <v>0</v>
      </c>
      <c r="R1071" s="223">
        <f t="shared" si="370"/>
        <v>0</v>
      </c>
      <c r="S1071" s="223">
        <f t="shared" si="370"/>
        <v>0</v>
      </c>
      <c r="T1071" s="223">
        <f t="shared" si="370"/>
        <v>0</v>
      </c>
      <c r="U1071" s="223">
        <f t="shared" si="370"/>
        <v>0</v>
      </c>
      <c r="V1071" s="223">
        <f t="shared" si="370"/>
        <v>0</v>
      </c>
      <c r="W1071" s="223">
        <f t="shared" si="370"/>
        <v>0</v>
      </c>
      <c r="X1071" s="223">
        <f t="shared" si="370"/>
        <v>0</v>
      </c>
      <c r="Y1071" s="223">
        <f t="shared" si="370"/>
        <v>0</v>
      </c>
      <c r="Z1071" s="223">
        <f t="shared" si="370"/>
        <v>0</v>
      </c>
      <c r="AA1071" s="223">
        <f t="shared" si="370"/>
        <v>0</v>
      </c>
      <c r="AB1071" s="223">
        <f t="shared" si="370"/>
        <v>0</v>
      </c>
      <c r="AC1071" s="223">
        <f t="shared" si="370"/>
        <v>0</v>
      </c>
      <c r="AD1071" s="223">
        <f t="shared" si="370"/>
        <v>0</v>
      </c>
      <c r="AE1071" s="223">
        <f t="shared" si="370"/>
        <v>0</v>
      </c>
      <c r="AF1071" s="223">
        <f t="shared" si="370"/>
        <v>0</v>
      </c>
      <c r="AG1071" s="223">
        <f t="shared" si="370"/>
        <v>0</v>
      </c>
      <c r="AH1071" s="223">
        <f t="shared" si="370"/>
        <v>8.7139399999999991</v>
      </c>
      <c r="AI1071" s="223">
        <f t="shared" si="370"/>
        <v>0</v>
      </c>
      <c r="AJ1071" s="223">
        <f t="shared" si="370"/>
        <v>0</v>
      </c>
      <c r="AK1071" s="223">
        <f t="shared" si="370"/>
        <v>0.8</v>
      </c>
      <c r="AL1071" s="223">
        <f t="shared" si="370"/>
        <v>0</v>
      </c>
      <c r="AM1071" s="223">
        <f t="shared" si="370"/>
        <v>0</v>
      </c>
      <c r="AN1071" s="223">
        <f t="shared" si="370"/>
        <v>0</v>
      </c>
      <c r="AO1071" s="223">
        <f t="shared" si="370"/>
        <v>5.2801340099999994</v>
      </c>
      <c r="AP1071" s="223">
        <f t="shared" si="370"/>
        <v>0</v>
      </c>
      <c r="AQ1071" s="223">
        <f t="shared" si="370"/>
        <v>0</v>
      </c>
      <c r="AR1071" s="223">
        <f t="shared" si="370"/>
        <v>0.04</v>
      </c>
      <c r="AS1071" s="223">
        <f t="shared" si="370"/>
        <v>0</v>
      </c>
      <c r="AT1071" s="223">
        <f t="shared" si="370"/>
        <v>0</v>
      </c>
      <c r="AU1071" s="223">
        <f t="shared" si="370"/>
        <v>0</v>
      </c>
      <c r="AV1071" s="223">
        <f t="shared" si="370"/>
        <v>0</v>
      </c>
      <c r="AW1071" s="223">
        <f t="shared" si="370"/>
        <v>0</v>
      </c>
      <c r="AX1071" s="223">
        <f t="shared" si="370"/>
        <v>0</v>
      </c>
      <c r="AY1071" s="223">
        <f t="shared" si="370"/>
        <v>0</v>
      </c>
      <c r="AZ1071" s="223">
        <f t="shared" si="370"/>
        <v>0</v>
      </c>
      <c r="BA1071" s="223">
        <f t="shared" si="370"/>
        <v>0</v>
      </c>
      <c r="BB1071" s="223">
        <f t="shared" si="370"/>
        <v>0</v>
      </c>
      <c r="BC1071" s="223">
        <f t="shared" si="370"/>
        <v>0</v>
      </c>
      <c r="BD1071" s="223">
        <f t="shared" si="370"/>
        <v>0</v>
      </c>
      <c r="BE1071" s="223">
        <f t="shared" si="370"/>
        <v>0</v>
      </c>
      <c r="BF1071" s="223">
        <f t="shared" si="370"/>
        <v>0</v>
      </c>
      <c r="BG1071" s="223">
        <f t="shared" si="370"/>
        <v>0</v>
      </c>
      <c r="BH1071" s="223">
        <f t="shared" si="370"/>
        <v>0</v>
      </c>
      <c r="BI1071" s="223">
        <f t="shared" si="370"/>
        <v>0</v>
      </c>
      <c r="BJ1071" s="223">
        <f t="shared" si="370"/>
        <v>5.2801340099999994</v>
      </c>
      <c r="BK1071" s="223">
        <f t="shared" si="370"/>
        <v>0</v>
      </c>
      <c r="BL1071" s="223">
        <f t="shared" si="370"/>
        <v>0</v>
      </c>
      <c r="BM1071" s="223">
        <f t="shared" si="370"/>
        <v>0.04</v>
      </c>
      <c r="BN1071" s="223">
        <f t="shared" si="370"/>
        <v>0</v>
      </c>
      <c r="BO1071" s="223">
        <f t="shared" ref="BO1071:CA1071" si="372">SUM(BO1072:BO1073)</f>
        <v>0</v>
      </c>
      <c r="BP1071" s="223">
        <f t="shared" si="372"/>
        <v>0</v>
      </c>
      <c r="BQ1071" s="223">
        <f t="shared" si="372"/>
        <v>0</v>
      </c>
      <c r="BR1071" s="223">
        <f t="shared" si="372"/>
        <v>0</v>
      </c>
      <c r="BS1071" s="223">
        <f t="shared" si="372"/>
        <v>0</v>
      </c>
      <c r="BT1071" s="223">
        <f t="shared" si="372"/>
        <v>0</v>
      </c>
      <c r="BU1071" s="223">
        <f t="shared" si="372"/>
        <v>0</v>
      </c>
      <c r="BV1071" s="223">
        <f t="shared" si="372"/>
        <v>0</v>
      </c>
      <c r="BW1071" s="223">
        <f t="shared" si="372"/>
        <v>0</v>
      </c>
      <c r="BX1071" s="223">
        <f t="shared" si="372"/>
        <v>0</v>
      </c>
      <c r="BY1071" s="223">
        <f t="shared" si="372"/>
        <v>0</v>
      </c>
      <c r="BZ1071" s="223">
        <f t="shared" si="372"/>
        <v>0</v>
      </c>
      <c r="CA1071" s="223">
        <f t="shared" si="372"/>
        <v>0</v>
      </c>
    </row>
    <row r="1072" spans="1:79" ht="78.75" x14ac:dyDescent="0.25">
      <c r="A1072" s="171" t="s">
        <v>901</v>
      </c>
      <c r="B1072" s="86" t="s">
        <v>874</v>
      </c>
      <c r="C1072" s="171" t="s">
        <v>2786</v>
      </c>
      <c r="D1072" s="87">
        <v>1.74021</v>
      </c>
      <c r="E1072" s="66">
        <v>0</v>
      </c>
      <c r="F1072" s="66">
        <v>1.7402099999999998</v>
      </c>
      <c r="G1072" s="177">
        <v>0</v>
      </c>
      <c r="H1072" s="66">
        <v>0</v>
      </c>
      <c r="I1072" s="177">
        <v>0.4</v>
      </c>
      <c r="J1072" s="66">
        <v>0</v>
      </c>
      <c r="K1072" s="66">
        <v>0</v>
      </c>
      <c r="L1072" s="66">
        <v>0</v>
      </c>
      <c r="M1072" s="66">
        <v>0</v>
      </c>
      <c r="N1072" s="66">
        <v>0</v>
      </c>
      <c r="O1072" s="66">
        <v>0</v>
      </c>
      <c r="P1072" s="66">
        <v>0</v>
      </c>
      <c r="Q1072" s="66">
        <v>0</v>
      </c>
      <c r="R1072" s="66">
        <v>0</v>
      </c>
      <c r="S1072" s="66">
        <v>0</v>
      </c>
      <c r="T1072" s="66">
        <v>0</v>
      </c>
      <c r="U1072" s="66">
        <v>0</v>
      </c>
      <c r="V1072" s="66">
        <v>0</v>
      </c>
      <c r="W1072" s="66">
        <v>0</v>
      </c>
      <c r="X1072" s="66">
        <v>0</v>
      </c>
      <c r="Y1072" s="66">
        <v>0</v>
      </c>
      <c r="Z1072" s="66">
        <v>0</v>
      </c>
      <c r="AA1072" s="66">
        <v>0</v>
      </c>
      <c r="AB1072" s="66">
        <v>0</v>
      </c>
      <c r="AC1072" s="66">
        <v>0</v>
      </c>
      <c r="AD1072" s="66">
        <v>0</v>
      </c>
      <c r="AE1072" s="66">
        <v>0</v>
      </c>
      <c r="AF1072" s="66">
        <v>0</v>
      </c>
      <c r="AG1072" s="66">
        <v>0</v>
      </c>
      <c r="AH1072" s="66">
        <v>1.7402099999999998</v>
      </c>
      <c r="AI1072" s="177">
        <v>0</v>
      </c>
      <c r="AJ1072" s="177"/>
      <c r="AK1072" s="177">
        <v>0.4</v>
      </c>
      <c r="AL1072" s="177"/>
      <c r="AM1072" s="177"/>
      <c r="AN1072" s="177"/>
      <c r="AO1072" s="66">
        <v>0</v>
      </c>
      <c r="AP1072" s="66">
        <v>0</v>
      </c>
      <c r="AQ1072" s="177"/>
      <c r="AR1072" s="66">
        <v>0</v>
      </c>
      <c r="AS1072" s="177"/>
      <c r="AT1072" s="177"/>
      <c r="AU1072" s="177"/>
      <c r="AV1072" s="66">
        <v>0</v>
      </c>
      <c r="AW1072" s="87">
        <v>0</v>
      </c>
      <c r="AX1072" s="177"/>
      <c r="AY1072" s="87">
        <v>0</v>
      </c>
      <c r="AZ1072" s="177"/>
      <c r="BA1072" s="177"/>
      <c r="BB1072" s="177"/>
      <c r="BC1072" s="66">
        <v>0</v>
      </c>
      <c r="BD1072" s="87">
        <v>0</v>
      </c>
      <c r="BE1072" s="177"/>
      <c r="BF1072" s="87">
        <v>0</v>
      </c>
      <c r="BG1072" s="177"/>
      <c r="BH1072" s="177"/>
      <c r="BI1072" s="177"/>
      <c r="BJ1072" s="66">
        <v>0</v>
      </c>
      <c r="BK1072" s="87">
        <v>0</v>
      </c>
      <c r="BL1072" s="177"/>
      <c r="BM1072" s="87">
        <v>0</v>
      </c>
      <c r="BN1072" s="177"/>
      <c r="BO1072" s="177"/>
      <c r="BP1072" s="177"/>
      <c r="BQ1072" s="177"/>
      <c r="BR1072" s="177"/>
      <c r="BS1072" s="177"/>
      <c r="BT1072" s="177"/>
      <c r="BU1072" s="177"/>
      <c r="BV1072" s="177"/>
      <c r="BW1072" s="177"/>
      <c r="BX1072" s="177"/>
      <c r="BY1072" s="177"/>
      <c r="BZ1072" s="177"/>
      <c r="CA1072" s="177"/>
    </row>
    <row r="1073" spans="1:79" ht="63" x14ac:dyDescent="0.25">
      <c r="A1073" s="171" t="s">
        <v>901</v>
      </c>
      <c r="B1073" s="86" t="s">
        <v>875</v>
      </c>
      <c r="C1073" s="171" t="s">
        <v>2787</v>
      </c>
      <c r="D1073" s="87">
        <v>6.9737299999999998</v>
      </c>
      <c r="E1073" s="66">
        <v>0</v>
      </c>
      <c r="F1073" s="66">
        <v>6.9737299999999998</v>
      </c>
      <c r="G1073" s="66">
        <v>0</v>
      </c>
      <c r="H1073" s="66">
        <v>0</v>
      </c>
      <c r="I1073" s="66">
        <v>0.4</v>
      </c>
      <c r="J1073" s="66">
        <v>0</v>
      </c>
      <c r="K1073" s="66">
        <v>0</v>
      </c>
      <c r="L1073" s="66">
        <v>0</v>
      </c>
      <c r="M1073" s="66">
        <v>0</v>
      </c>
      <c r="N1073" s="66">
        <v>0</v>
      </c>
      <c r="O1073" s="66">
        <v>0</v>
      </c>
      <c r="P1073" s="66">
        <v>0</v>
      </c>
      <c r="Q1073" s="66">
        <v>0</v>
      </c>
      <c r="R1073" s="66">
        <v>0</v>
      </c>
      <c r="S1073" s="66">
        <v>0</v>
      </c>
      <c r="T1073" s="66">
        <v>0</v>
      </c>
      <c r="U1073" s="66">
        <v>0</v>
      </c>
      <c r="V1073" s="66">
        <v>0</v>
      </c>
      <c r="W1073" s="66">
        <v>0</v>
      </c>
      <c r="X1073" s="66">
        <v>0</v>
      </c>
      <c r="Y1073" s="66">
        <v>0</v>
      </c>
      <c r="Z1073" s="66">
        <v>0</v>
      </c>
      <c r="AA1073" s="66">
        <v>0</v>
      </c>
      <c r="AB1073" s="66">
        <v>0</v>
      </c>
      <c r="AC1073" s="66">
        <v>0</v>
      </c>
      <c r="AD1073" s="66">
        <v>0</v>
      </c>
      <c r="AE1073" s="66">
        <v>0</v>
      </c>
      <c r="AF1073" s="66">
        <v>0</v>
      </c>
      <c r="AG1073" s="66">
        <v>0</v>
      </c>
      <c r="AH1073" s="66">
        <v>6.9737299999999998</v>
      </c>
      <c r="AI1073" s="66">
        <v>0</v>
      </c>
      <c r="AJ1073" s="66"/>
      <c r="AK1073" s="66">
        <v>0.4</v>
      </c>
      <c r="AL1073" s="66"/>
      <c r="AM1073" s="66"/>
      <c r="AN1073" s="66"/>
      <c r="AO1073" s="66">
        <v>5.2801340099999994</v>
      </c>
      <c r="AP1073" s="66">
        <v>0</v>
      </c>
      <c r="AQ1073" s="66"/>
      <c r="AR1073" s="66">
        <v>0.04</v>
      </c>
      <c r="AS1073" s="66"/>
      <c r="AT1073" s="66"/>
      <c r="AU1073" s="66"/>
      <c r="AV1073" s="66">
        <v>0</v>
      </c>
      <c r="AW1073" s="87">
        <v>0</v>
      </c>
      <c r="AX1073" s="66"/>
      <c r="AY1073" s="87">
        <v>0</v>
      </c>
      <c r="AZ1073" s="66"/>
      <c r="BA1073" s="66"/>
      <c r="BB1073" s="66"/>
      <c r="BC1073" s="66">
        <v>0</v>
      </c>
      <c r="BD1073" s="87">
        <v>0</v>
      </c>
      <c r="BE1073" s="66"/>
      <c r="BF1073" s="87">
        <v>0</v>
      </c>
      <c r="BG1073" s="66"/>
      <c r="BH1073" s="66"/>
      <c r="BI1073" s="66"/>
      <c r="BJ1073" s="66">
        <v>5.2801340099999994</v>
      </c>
      <c r="BK1073" s="87">
        <v>0</v>
      </c>
      <c r="BL1073" s="66"/>
      <c r="BM1073" s="87">
        <v>0.04</v>
      </c>
      <c r="BN1073" s="66"/>
      <c r="BO1073" s="66"/>
      <c r="BP1073" s="66"/>
      <c r="BQ1073" s="66"/>
      <c r="BR1073" s="66"/>
      <c r="BS1073" s="66"/>
      <c r="BT1073" s="66"/>
      <c r="BU1073" s="66"/>
      <c r="BV1073" s="66"/>
      <c r="BW1073" s="66"/>
      <c r="BX1073" s="66"/>
      <c r="BY1073" s="66"/>
      <c r="BZ1073" s="66"/>
      <c r="CA1073" s="66"/>
    </row>
    <row r="1074" spans="1:79" x14ac:dyDescent="0.25">
      <c r="A1074" s="224"/>
      <c r="B1074" s="216" t="s">
        <v>371</v>
      </c>
      <c r="C1074" s="224"/>
      <c r="D1074" s="223">
        <f t="shared" ref="D1074:BN1074" si="373">SUM(D1075:D1076)</f>
        <v>3.6827599999999996</v>
      </c>
      <c r="E1074" s="223">
        <f t="shared" ref="E1074" si="374">SUM(E1075:E1076)</f>
        <v>0</v>
      </c>
      <c r="F1074" s="223">
        <f t="shared" si="373"/>
        <v>3.6827599999999996</v>
      </c>
      <c r="G1074" s="223">
        <f t="shared" si="373"/>
        <v>0</v>
      </c>
      <c r="H1074" s="223">
        <f t="shared" si="373"/>
        <v>0</v>
      </c>
      <c r="I1074" s="223">
        <f t="shared" si="373"/>
        <v>0.57999999999999996</v>
      </c>
      <c r="J1074" s="223">
        <f t="shared" si="373"/>
        <v>0</v>
      </c>
      <c r="K1074" s="223">
        <f t="shared" si="373"/>
        <v>0</v>
      </c>
      <c r="L1074" s="223">
        <f t="shared" si="373"/>
        <v>0</v>
      </c>
      <c r="M1074" s="223">
        <f t="shared" si="373"/>
        <v>0</v>
      </c>
      <c r="N1074" s="223">
        <f t="shared" si="373"/>
        <v>0</v>
      </c>
      <c r="O1074" s="223">
        <f t="shared" si="373"/>
        <v>0</v>
      </c>
      <c r="P1074" s="223">
        <f t="shared" si="373"/>
        <v>0</v>
      </c>
      <c r="Q1074" s="223">
        <f t="shared" si="373"/>
        <v>0</v>
      </c>
      <c r="R1074" s="223">
        <f t="shared" si="373"/>
        <v>0</v>
      </c>
      <c r="S1074" s="223">
        <f t="shared" si="373"/>
        <v>0</v>
      </c>
      <c r="T1074" s="223">
        <f t="shared" si="373"/>
        <v>0</v>
      </c>
      <c r="U1074" s="223">
        <f t="shared" si="373"/>
        <v>0</v>
      </c>
      <c r="V1074" s="223">
        <f t="shared" si="373"/>
        <v>0</v>
      </c>
      <c r="W1074" s="223">
        <f t="shared" si="373"/>
        <v>0</v>
      </c>
      <c r="X1074" s="223">
        <f t="shared" si="373"/>
        <v>0</v>
      </c>
      <c r="Y1074" s="223">
        <f t="shared" si="373"/>
        <v>0</v>
      </c>
      <c r="Z1074" s="223">
        <f t="shared" si="373"/>
        <v>0</v>
      </c>
      <c r="AA1074" s="223">
        <f t="shared" si="373"/>
        <v>0</v>
      </c>
      <c r="AB1074" s="223">
        <f t="shared" si="373"/>
        <v>0</v>
      </c>
      <c r="AC1074" s="223">
        <f t="shared" si="373"/>
        <v>0</v>
      </c>
      <c r="AD1074" s="223">
        <f t="shared" si="373"/>
        <v>0</v>
      </c>
      <c r="AE1074" s="223">
        <f t="shared" si="373"/>
        <v>0</v>
      </c>
      <c r="AF1074" s="223">
        <f t="shared" si="373"/>
        <v>0</v>
      </c>
      <c r="AG1074" s="223">
        <f t="shared" si="373"/>
        <v>0</v>
      </c>
      <c r="AH1074" s="223">
        <f t="shared" si="373"/>
        <v>3.6827599999999996</v>
      </c>
      <c r="AI1074" s="223">
        <f t="shared" si="373"/>
        <v>0</v>
      </c>
      <c r="AJ1074" s="223">
        <f t="shared" si="373"/>
        <v>0</v>
      </c>
      <c r="AK1074" s="223">
        <f t="shared" si="373"/>
        <v>0.57999999999999996</v>
      </c>
      <c r="AL1074" s="223">
        <f t="shared" si="373"/>
        <v>0</v>
      </c>
      <c r="AM1074" s="223">
        <f t="shared" si="373"/>
        <v>0</v>
      </c>
      <c r="AN1074" s="223">
        <f t="shared" si="373"/>
        <v>0</v>
      </c>
      <c r="AO1074" s="223">
        <f t="shared" si="373"/>
        <v>0</v>
      </c>
      <c r="AP1074" s="223">
        <f t="shared" si="373"/>
        <v>0</v>
      </c>
      <c r="AQ1074" s="223">
        <f t="shared" si="373"/>
        <v>0</v>
      </c>
      <c r="AR1074" s="223">
        <f t="shared" si="373"/>
        <v>0</v>
      </c>
      <c r="AS1074" s="223">
        <f t="shared" si="373"/>
        <v>0</v>
      </c>
      <c r="AT1074" s="223">
        <f t="shared" si="373"/>
        <v>0</v>
      </c>
      <c r="AU1074" s="223">
        <f t="shared" si="373"/>
        <v>0</v>
      </c>
      <c r="AV1074" s="223">
        <f t="shared" si="373"/>
        <v>0</v>
      </c>
      <c r="AW1074" s="223">
        <f t="shared" si="373"/>
        <v>0</v>
      </c>
      <c r="AX1074" s="223">
        <f t="shared" si="373"/>
        <v>0</v>
      </c>
      <c r="AY1074" s="223">
        <f t="shared" si="373"/>
        <v>0</v>
      </c>
      <c r="AZ1074" s="223">
        <f t="shared" si="373"/>
        <v>0</v>
      </c>
      <c r="BA1074" s="223">
        <f t="shared" si="373"/>
        <v>0</v>
      </c>
      <c r="BB1074" s="223">
        <f t="shared" si="373"/>
        <v>0</v>
      </c>
      <c r="BC1074" s="223">
        <f t="shared" si="373"/>
        <v>0</v>
      </c>
      <c r="BD1074" s="223">
        <f t="shared" si="373"/>
        <v>0</v>
      </c>
      <c r="BE1074" s="223">
        <f t="shared" si="373"/>
        <v>0</v>
      </c>
      <c r="BF1074" s="223">
        <f t="shared" si="373"/>
        <v>0</v>
      </c>
      <c r="BG1074" s="223">
        <f t="shared" si="373"/>
        <v>0</v>
      </c>
      <c r="BH1074" s="223">
        <f t="shared" si="373"/>
        <v>0</v>
      </c>
      <c r="BI1074" s="223">
        <f t="shared" si="373"/>
        <v>0</v>
      </c>
      <c r="BJ1074" s="223">
        <f t="shared" si="373"/>
        <v>0</v>
      </c>
      <c r="BK1074" s="223">
        <f t="shared" si="373"/>
        <v>0</v>
      </c>
      <c r="BL1074" s="223">
        <f t="shared" si="373"/>
        <v>0</v>
      </c>
      <c r="BM1074" s="223">
        <f t="shared" si="373"/>
        <v>0</v>
      </c>
      <c r="BN1074" s="223">
        <f t="shared" si="373"/>
        <v>0</v>
      </c>
      <c r="BO1074" s="223">
        <f t="shared" ref="BO1074:CA1074" si="375">SUM(BO1075:BO1076)</f>
        <v>0</v>
      </c>
      <c r="BP1074" s="223">
        <f t="shared" si="375"/>
        <v>0</v>
      </c>
      <c r="BQ1074" s="223">
        <f t="shared" si="375"/>
        <v>0</v>
      </c>
      <c r="BR1074" s="223">
        <f t="shared" si="375"/>
        <v>0</v>
      </c>
      <c r="BS1074" s="223">
        <f t="shared" si="375"/>
        <v>0</v>
      </c>
      <c r="BT1074" s="223">
        <f t="shared" si="375"/>
        <v>0</v>
      </c>
      <c r="BU1074" s="223">
        <f t="shared" si="375"/>
        <v>0</v>
      </c>
      <c r="BV1074" s="223">
        <f t="shared" si="375"/>
        <v>0</v>
      </c>
      <c r="BW1074" s="223">
        <f t="shared" si="375"/>
        <v>0</v>
      </c>
      <c r="BX1074" s="223">
        <f t="shared" si="375"/>
        <v>0</v>
      </c>
      <c r="BY1074" s="223">
        <f t="shared" si="375"/>
        <v>0</v>
      </c>
      <c r="BZ1074" s="223">
        <f t="shared" si="375"/>
        <v>0</v>
      </c>
      <c r="CA1074" s="223">
        <f t="shared" si="375"/>
        <v>0</v>
      </c>
    </row>
    <row r="1075" spans="1:79" ht="63" x14ac:dyDescent="0.25">
      <c r="A1075" s="171" t="s">
        <v>901</v>
      </c>
      <c r="B1075" s="86" t="s">
        <v>413</v>
      </c>
      <c r="C1075" s="171" t="s">
        <v>2788</v>
      </c>
      <c r="D1075" s="87">
        <v>3.0424499999999997</v>
      </c>
      <c r="E1075" s="66">
        <v>0</v>
      </c>
      <c r="F1075" s="66">
        <v>3.0424499999999997</v>
      </c>
      <c r="G1075" s="177">
        <v>0</v>
      </c>
      <c r="H1075" s="66">
        <v>0</v>
      </c>
      <c r="I1075" s="177">
        <v>0.5</v>
      </c>
      <c r="J1075" s="66">
        <v>0</v>
      </c>
      <c r="K1075" s="66">
        <v>0</v>
      </c>
      <c r="L1075" s="66">
        <v>0</v>
      </c>
      <c r="M1075" s="66">
        <v>0</v>
      </c>
      <c r="N1075" s="66">
        <v>0</v>
      </c>
      <c r="O1075" s="66">
        <v>0</v>
      </c>
      <c r="P1075" s="66">
        <v>0</v>
      </c>
      <c r="Q1075" s="66">
        <v>0</v>
      </c>
      <c r="R1075" s="66">
        <v>0</v>
      </c>
      <c r="S1075" s="66">
        <v>0</v>
      </c>
      <c r="T1075" s="66">
        <v>0</v>
      </c>
      <c r="U1075" s="66">
        <v>0</v>
      </c>
      <c r="V1075" s="66">
        <v>0</v>
      </c>
      <c r="W1075" s="66">
        <v>0</v>
      </c>
      <c r="X1075" s="66">
        <v>0</v>
      </c>
      <c r="Y1075" s="66">
        <v>0</v>
      </c>
      <c r="Z1075" s="66">
        <v>0</v>
      </c>
      <c r="AA1075" s="66">
        <v>0</v>
      </c>
      <c r="AB1075" s="66">
        <v>0</v>
      </c>
      <c r="AC1075" s="66">
        <v>0</v>
      </c>
      <c r="AD1075" s="66">
        <v>0</v>
      </c>
      <c r="AE1075" s="66">
        <v>0</v>
      </c>
      <c r="AF1075" s="66">
        <v>0</v>
      </c>
      <c r="AG1075" s="66">
        <v>0</v>
      </c>
      <c r="AH1075" s="66">
        <v>3.0424499999999997</v>
      </c>
      <c r="AI1075" s="177">
        <v>0</v>
      </c>
      <c r="AJ1075" s="177"/>
      <c r="AK1075" s="177">
        <v>0.5</v>
      </c>
      <c r="AL1075" s="177"/>
      <c r="AM1075" s="177"/>
      <c r="AN1075" s="177"/>
      <c r="AO1075" s="66">
        <v>0</v>
      </c>
      <c r="AP1075" s="66">
        <v>0</v>
      </c>
      <c r="AQ1075" s="177"/>
      <c r="AR1075" s="66">
        <v>0</v>
      </c>
      <c r="AS1075" s="177"/>
      <c r="AT1075" s="177"/>
      <c r="AU1075" s="177"/>
      <c r="AV1075" s="66">
        <v>0</v>
      </c>
      <c r="AW1075" s="87">
        <v>0</v>
      </c>
      <c r="AX1075" s="177"/>
      <c r="AY1075" s="87">
        <v>0</v>
      </c>
      <c r="AZ1075" s="177"/>
      <c r="BA1075" s="177"/>
      <c r="BB1075" s="177"/>
      <c r="BC1075" s="66">
        <v>0</v>
      </c>
      <c r="BD1075" s="87">
        <v>0</v>
      </c>
      <c r="BE1075" s="177"/>
      <c r="BF1075" s="87">
        <v>0</v>
      </c>
      <c r="BG1075" s="177"/>
      <c r="BH1075" s="177"/>
      <c r="BI1075" s="177"/>
      <c r="BJ1075" s="66">
        <v>0</v>
      </c>
      <c r="BK1075" s="87">
        <v>0</v>
      </c>
      <c r="BL1075" s="177"/>
      <c r="BM1075" s="87">
        <v>0</v>
      </c>
      <c r="BN1075" s="177"/>
      <c r="BO1075" s="177"/>
      <c r="BP1075" s="177"/>
      <c r="BQ1075" s="177"/>
      <c r="BR1075" s="177"/>
      <c r="BS1075" s="177"/>
      <c r="BT1075" s="177"/>
      <c r="BU1075" s="177"/>
      <c r="BV1075" s="177"/>
      <c r="BW1075" s="177"/>
      <c r="BX1075" s="177"/>
      <c r="BY1075" s="177"/>
      <c r="BZ1075" s="177"/>
      <c r="CA1075" s="177"/>
    </row>
    <row r="1076" spans="1:79" ht="63" x14ac:dyDescent="0.25">
      <c r="A1076" s="171" t="s">
        <v>901</v>
      </c>
      <c r="B1076" s="86" t="s">
        <v>157</v>
      </c>
      <c r="C1076" s="171" t="s">
        <v>2789</v>
      </c>
      <c r="D1076" s="87">
        <v>0.64030999999999993</v>
      </c>
      <c r="E1076" s="66">
        <v>0</v>
      </c>
      <c r="F1076" s="66">
        <v>0.64030999999999993</v>
      </c>
      <c r="G1076" s="179">
        <v>0</v>
      </c>
      <c r="H1076" s="66">
        <v>0</v>
      </c>
      <c r="I1076" s="179">
        <v>0.08</v>
      </c>
      <c r="J1076" s="66">
        <v>0</v>
      </c>
      <c r="K1076" s="66">
        <v>0</v>
      </c>
      <c r="L1076" s="66">
        <v>0</v>
      </c>
      <c r="M1076" s="66">
        <v>0</v>
      </c>
      <c r="N1076" s="66">
        <v>0</v>
      </c>
      <c r="O1076" s="66">
        <v>0</v>
      </c>
      <c r="P1076" s="66">
        <v>0</v>
      </c>
      <c r="Q1076" s="66">
        <v>0</v>
      </c>
      <c r="R1076" s="66">
        <v>0</v>
      </c>
      <c r="S1076" s="66">
        <v>0</v>
      </c>
      <c r="T1076" s="66">
        <v>0</v>
      </c>
      <c r="U1076" s="66">
        <v>0</v>
      </c>
      <c r="V1076" s="66">
        <v>0</v>
      </c>
      <c r="W1076" s="66">
        <v>0</v>
      </c>
      <c r="X1076" s="66">
        <v>0</v>
      </c>
      <c r="Y1076" s="66">
        <v>0</v>
      </c>
      <c r="Z1076" s="66">
        <v>0</v>
      </c>
      <c r="AA1076" s="66">
        <v>0</v>
      </c>
      <c r="AB1076" s="66">
        <v>0</v>
      </c>
      <c r="AC1076" s="66">
        <v>0</v>
      </c>
      <c r="AD1076" s="66">
        <v>0</v>
      </c>
      <c r="AE1076" s="66">
        <v>0</v>
      </c>
      <c r="AF1076" s="66">
        <v>0</v>
      </c>
      <c r="AG1076" s="66">
        <v>0</v>
      </c>
      <c r="AH1076" s="66">
        <v>0.64030999999999993</v>
      </c>
      <c r="AI1076" s="179">
        <v>0</v>
      </c>
      <c r="AJ1076" s="179"/>
      <c r="AK1076" s="179">
        <v>0.08</v>
      </c>
      <c r="AL1076" s="179"/>
      <c r="AM1076" s="179"/>
      <c r="AN1076" s="179"/>
      <c r="AO1076" s="66">
        <v>0</v>
      </c>
      <c r="AP1076" s="66">
        <v>0</v>
      </c>
      <c r="AQ1076" s="179"/>
      <c r="AR1076" s="66">
        <v>0</v>
      </c>
      <c r="AS1076" s="179"/>
      <c r="AT1076" s="179"/>
      <c r="AU1076" s="179"/>
      <c r="AV1076" s="66">
        <v>0</v>
      </c>
      <c r="AW1076" s="87">
        <v>0</v>
      </c>
      <c r="AX1076" s="179"/>
      <c r="AY1076" s="87">
        <v>0</v>
      </c>
      <c r="AZ1076" s="179"/>
      <c r="BA1076" s="179"/>
      <c r="BB1076" s="179"/>
      <c r="BC1076" s="66">
        <v>0</v>
      </c>
      <c r="BD1076" s="87">
        <v>0</v>
      </c>
      <c r="BE1076" s="179"/>
      <c r="BF1076" s="87">
        <v>0</v>
      </c>
      <c r="BG1076" s="179"/>
      <c r="BH1076" s="179"/>
      <c r="BI1076" s="179"/>
      <c r="BJ1076" s="66">
        <v>0</v>
      </c>
      <c r="BK1076" s="87">
        <v>0</v>
      </c>
      <c r="BL1076" s="179"/>
      <c r="BM1076" s="87">
        <v>0</v>
      </c>
      <c r="BN1076" s="179"/>
      <c r="BO1076" s="179"/>
      <c r="BP1076" s="179"/>
      <c r="BQ1076" s="179"/>
      <c r="BR1076" s="179"/>
      <c r="BS1076" s="179"/>
      <c r="BT1076" s="179"/>
      <c r="BU1076" s="179"/>
      <c r="BV1076" s="179"/>
      <c r="BW1076" s="179"/>
      <c r="BX1076" s="179"/>
      <c r="BY1076" s="179"/>
      <c r="BZ1076" s="179"/>
      <c r="CA1076" s="179"/>
    </row>
    <row r="1077" spans="1:79" ht="31.5" x14ac:dyDescent="0.25">
      <c r="A1077" s="227"/>
      <c r="B1077" s="216" t="s">
        <v>1877</v>
      </c>
      <c r="C1077" s="227"/>
      <c r="D1077" s="223">
        <f t="shared" ref="D1077:BN1077" si="376">SUM(D1078)</f>
        <v>52.577690000000004</v>
      </c>
      <c r="E1077" s="223">
        <f t="shared" si="376"/>
        <v>0</v>
      </c>
      <c r="F1077" s="223">
        <f t="shared" si="376"/>
        <v>0</v>
      </c>
      <c r="G1077" s="223">
        <f t="shared" si="376"/>
        <v>0</v>
      </c>
      <c r="H1077" s="223">
        <f t="shared" si="376"/>
        <v>0</v>
      </c>
      <c r="I1077" s="223">
        <f t="shared" si="376"/>
        <v>0</v>
      </c>
      <c r="J1077" s="223">
        <f t="shared" si="376"/>
        <v>0</v>
      </c>
      <c r="K1077" s="223">
        <f t="shared" si="376"/>
        <v>0</v>
      </c>
      <c r="L1077" s="223">
        <f t="shared" si="376"/>
        <v>0</v>
      </c>
      <c r="M1077" s="223">
        <f t="shared" si="376"/>
        <v>0</v>
      </c>
      <c r="N1077" s="223">
        <f t="shared" si="376"/>
        <v>0</v>
      </c>
      <c r="O1077" s="223">
        <f t="shared" si="376"/>
        <v>0</v>
      </c>
      <c r="P1077" s="223">
        <f t="shared" si="376"/>
        <v>0</v>
      </c>
      <c r="Q1077" s="223">
        <f t="shared" si="376"/>
        <v>0</v>
      </c>
      <c r="R1077" s="223">
        <f t="shared" si="376"/>
        <v>0</v>
      </c>
      <c r="S1077" s="223">
        <f t="shared" si="376"/>
        <v>0</v>
      </c>
      <c r="T1077" s="223">
        <f t="shared" si="376"/>
        <v>0</v>
      </c>
      <c r="U1077" s="223">
        <f t="shared" si="376"/>
        <v>0</v>
      </c>
      <c r="V1077" s="223">
        <f t="shared" si="376"/>
        <v>0</v>
      </c>
      <c r="W1077" s="223">
        <f t="shared" si="376"/>
        <v>0</v>
      </c>
      <c r="X1077" s="223">
        <f t="shared" si="376"/>
        <v>0</v>
      </c>
      <c r="Y1077" s="223">
        <f t="shared" si="376"/>
        <v>0</v>
      </c>
      <c r="Z1077" s="223">
        <f t="shared" si="376"/>
        <v>0</v>
      </c>
      <c r="AA1077" s="223">
        <f t="shared" si="376"/>
        <v>0</v>
      </c>
      <c r="AB1077" s="223">
        <f t="shared" si="376"/>
        <v>0</v>
      </c>
      <c r="AC1077" s="223">
        <f t="shared" si="376"/>
        <v>0</v>
      </c>
      <c r="AD1077" s="223">
        <f t="shared" si="376"/>
        <v>0</v>
      </c>
      <c r="AE1077" s="223">
        <f t="shared" si="376"/>
        <v>0</v>
      </c>
      <c r="AF1077" s="223">
        <f t="shared" si="376"/>
        <v>0</v>
      </c>
      <c r="AG1077" s="223">
        <f t="shared" si="376"/>
        <v>0</v>
      </c>
      <c r="AH1077" s="223">
        <f t="shared" si="376"/>
        <v>0</v>
      </c>
      <c r="AI1077" s="223">
        <f t="shared" si="376"/>
        <v>0</v>
      </c>
      <c r="AJ1077" s="223">
        <f t="shared" si="376"/>
        <v>0</v>
      </c>
      <c r="AK1077" s="223">
        <f t="shared" si="376"/>
        <v>0</v>
      </c>
      <c r="AL1077" s="223">
        <f t="shared" si="376"/>
        <v>0</v>
      </c>
      <c r="AM1077" s="223">
        <f t="shared" si="376"/>
        <v>0</v>
      </c>
      <c r="AN1077" s="223">
        <f t="shared" si="376"/>
        <v>0</v>
      </c>
      <c r="AO1077" s="223">
        <f t="shared" si="376"/>
        <v>0</v>
      </c>
      <c r="AP1077" s="223">
        <f t="shared" si="376"/>
        <v>0</v>
      </c>
      <c r="AQ1077" s="223">
        <f t="shared" si="376"/>
        <v>0</v>
      </c>
      <c r="AR1077" s="223">
        <f t="shared" si="376"/>
        <v>0</v>
      </c>
      <c r="AS1077" s="223">
        <f t="shared" si="376"/>
        <v>0</v>
      </c>
      <c r="AT1077" s="223">
        <f t="shared" si="376"/>
        <v>0</v>
      </c>
      <c r="AU1077" s="223">
        <f t="shared" si="376"/>
        <v>0</v>
      </c>
      <c r="AV1077" s="223">
        <f t="shared" si="376"/>
        <v>0</v>
      </c>
      <c r="AW1077" s="223">
        <f t="shared" si="376"/>
        <v>0</v>
      </c>
      <c r="AX1077" s="223">
        <f t="shared" si="376"/>
        <v>0</v>
      </c>
      <c r="AY1077" s="223">
        <f t="shared" si="376"/>
        <v>0</v>
      </c>
      <c r="AZ1077" s="223">
        <f t="shared" si="376"/>
        <v>0</v>
      </c>
      <c r="BA1077" s="223">
        <f t="shared" si="376"/>
        <v>0</v>
      </c>
      <c r="BB1077" s="223">
        <f t="shared" si="376"/>
        <v>0</v>
      </c>
      <c r="BC1077" s="223">
        <f t="shared" si="376"/>
        <v>0</v>
      </c>
      <c r="BD1077" s="223">
        <f t="shared" si="376"/>
        <v>0</v>
      </c>
      <c r="BE1077" s="223">
        <f t="shared" si="376"/>
        <v>0</v>
      </c>
      <c r="BF1077" s="223">
        <f t="shared" si="376"/>
        <v>0</v>
      </c>
      <c r="BG1077" s="223">
        <f t="shared" si="376"/>
        <v>0</v>
      </c>
      <c r="BH1077" s="223">
        <f t="shared" si="376"/>
        <v>0</v>
      </c>
      <c r="BI1077" s="223">
        <f t="shared" si="376"/>
        <v>0</v>
      </c>
      <c r="BJ1077" s="223">
        <f t="shared" si="376"/>
        <v>0</v>
      </c>
      <c r="BK1077" s="223">
        <f t="shared" si="376"/>
        <v>0</v>
      </c>
      <c r="BL1077" s="223">
        <f t="shared" si="376"/>
        <v>0</v>
      </c>
      <c r="BM1077" s="223">
        <f t="shared" si="376"/>
        <v>0</v>
      </c>
      <c r="BN1077" s="223">
        <f t="shared" si="376"/>
        <v>0</v>
      </c>
      <c r="BO1077" s="223">
        <f t="shared" ref="BO1077:CA1077" si="377">SUM(BO1078)</f>
        <v>0</v>
      </c>
      <c r="BP1077" s="223">
        <f t="shared" si="377"/>
        <v>0</v>
      </c>
      <c r="BQ1077" s="223">
        <f t="shared" si="377"/>
        <v>0</v>
      </c>
      <c r="BR1077" s="223">
        <f t="shared" si="377"/>
        <v>0</v>
      </c>
      <c r="BS1077" s="223">
        <f t="shared" si="377"/>
        <v>0</v>
      </c>
      <c r="BT1077" s="223">
        <f t="shared" si="377"/>
        <v>0</v>
      </c>
      <c r="BU1077" s="223">
        <f t="shared" si="377"/>
        <v>0</v>
      </c>
      <c r="BV1077" s="223">
        <f t="shared" si="377"/>
        <v>0</v>
      </c>
      <c r="BW1077" s="223">
        <f t="shared" si="377"/>
        <v>0</v>
      </c>
      <c r="BX1077" s="223">
        <f t="shared" si="377"/>
        <v>0</v>
      </c>
      <c r="BY1077" s="223">
        <f t="shared" si="377"/>
        <v>0</v>
      </c>
      <c r="BZ1077" s="223">
        <f t="shared" si="377"/>
        <v>0</v>
      </c>
      <c r="CA1077" s="223">
        <f t="shared" si="377"/>
        <v>0</v>
      </c>
    </row>
    <row r="1078" spans="1:79" ht="94.5" x14ac:dyDescent="0.25">
      <c r="A1078" s="171" t="s">
        <v>901</v>
      </c>
      <c r="B1078" s="86" t="s">
        <v>876</v>
      </c>
      <c r="C1078" s="171" t="s">
        <v>2790</v>
      </c>
      <c r="D1078" s="87">
        <v>52.577690000000004</v>
      </c>
      <c r="E1078" s="66">
        <v>0</v>
      </c>
      <c r="F1078" s="66">
        <v>0</v>
      </c>
      <c r="G1078" s="66">
        <v>0</v>
      </c>
      <c r="H1078" s="66">
        <v>0</v>
      </c>
      <c r="I1078" s="66">
        <v>0</v>
      </c>
      <c r="J1078" s="66">
        <v>0</v>
      </c>
      <c r="K1078" s="66">
        <v>0</v>
      </c>
      <c r="L1078" s="66">
        <v>0</v>
      </c>
      <c r="M1078" s="66">
        <v>0</v>
      </c>
      <c r="N1078" s="66">
        <v>0</v>
      </c>
      <c r="O1078" s="66">
        <v>0</v>
      </c>
      <c r="P1078" s="66">
        <v>0</v>
      </c>
      <c r="Q1078" s="66">
        <v>0</v>
      </c>
      <c r="R1078" s="66">
        <v>0</v>
      </c>
      <c r="S1078" s="66">
        <v>0</v>
      </c>
      <c r="T1078" s="66">
        <v>0</v>
      </c>
      <c r="U1078" s="66">
        <v>0</v>
      </c>
      <c r="V1078" s="66">
        <v>0</v>
      </c>
      <c r="W1078" s="66">
        <v>0</v>
      </c>
      <c r="X1078" s="66">
        <v>0</v>
      </c>
      <c r="Y1078" s="66">
        <v>0</v>
      </c>
      <c r="Z1078" s="66">
        <v>0</v>
      </c>
      <c r="AA1078" s="66">
        <v>0</v>
      </c>
      <c r="AB1078" s="66">
        <v>0</v>
      </c>
      <c r="AC1078" s="66">
        <v>0</v>
      </c>
      <c r="AD1078" s="66">
        <v>0</v>
      </c>
      <c r="AE1078" s="66">
        <v>0</v>
      </c>
      <c r="AF1078" s="66">
        <v>0</v>
      </c>
      <c r="AG1078" s="66">
        <v>0</v>
      </c>
      <c r="AH1078" s="66">
        <v>0</v>
      </c>
      <c r="AI1078" s="66">
        <v>0</v>
      </c>
      <c r="AJ1078" s="66"/>
      <c r="AK1078" s="66">
        <v>0</v>
      </c>
      <c r="AL1078" s="66"/>
      <c r="AM1078" s="66"/>
      <c r="AN1078" s="66"/>
      <c r="AO1078" s="66">
        <v>0</v>
      </c>
      <c r="AP1078" s="66">
        <v>0</v>
      </c>
      <c r="AQ1078" s="66"/>
      <c r="AR1078" s="66">
        <v>0</v>
      </c>
      <c r="AS1078" s="66"/>
      <c r="AT1078" s="66"/>
      <c r="AU1078" s="66"/>
      <c r="AV1078" s="66">
        <v>0</v>
      </c>
      <c r="AW1078" s="87">
        <v>0</v>
      </c>
      <c r="AX1078" s="66"/>
      <c r="AY1078" s="87">
        <v>0</v>
      </c>
      <c r="AZ1078" s="66"/>
      <c r="BA1078" s="66"/>
      <c r="BB1078" s="66"/>
      <c r="BC1078" s="66">
        <v>0</v>
      </c>
      <c r="BD1078" s="87">
        <v>0</v>
      </c>
      <c r="BE1078" s="66"/>
      <c r="BF1078" s="87">
        <v>0</v>
      </c>
      <c r="BG1078" s="66"/>
      <c r="BH1078" s="66"/>
      <c r="BI1078" s="66"/>
      <c r="BJ1078" s="66">
        <v>0</v>
      </c>
      <c r="BK1078" s="87">
        <v>0</v>
      </c>
      <c r="BL1078" s="66"/>
      <c r="BM1078" s="87">
        <v>0</v>
      </c>
      <c r="BN1078" s="66"/>
      <c r="BO1078" s="66"/>
      <c r="BP1078" s="66"/>
      <c r="BQ1078" s="66"/>
      <c r="BR1078" s="66"/>
      <c r="BS1078" s="66"/>
      <c r="BT1078" s="66"/>
      <c r="BU1078" s="66"/>
      <c r="BV1078" s="66"/>
      <c r="BW1078" s="66"/>
      <c r="BX1078" s="66"/>
      <c r="BY1078" s="66"/>
      <c r="BZ1078" s="66"/>
      <c r="CA1078" s="66"/>
    </row>
    <row r="1079" spans="1:79" x14ac:dyDescent="0.25">
      <c r="A1079" s="217"/>
      <c r="B1079" s="216" t="s">
        <v>35</v>
      </c>
      <c r="C1079" s="217"/>
      <c r="D1079" s="214">
        <f t="shared" ref="D1079:BN1079" si="378">D1080</f>
        <v>0</v>
      </c>
      <c r="E1079" s="214">
        <f t="shared" si="378"/>
        <v>0</v>
      </c>
      <c r="F1079" s="214">
        <f t="shared" si="378"/>
        <v>0</v>
      </c>
      <c r="G1079" s="214">
        <f t="shared" si="378"/>
        <v>0</v>
      </c>
      <c r="H1079" s="214">
        <f t="shared" si="378"/>
        <v>0</v>
      </c>
      <c r="I1079" s="214">
        <f t="shared" si="378"/>
        <v>0</v>
      </c>
      <c r="J1079" s="214">
        <f t="shared" si="378"/>
        <v>0</v>
      </c>
      <c r="K1079" s="214">
        <f t="shared" si="378"/>
        <v>0</v>
      </c>
      <c r="L1079" s="214">
        <f t="shared" si="378"/>
        <v>0</v>
      </c>
      <c r="M1079" s="214">
        <f t="shared" si="378"/>
        <v>0</v>
      </c>
      <c r="N1079" s="214">
        <f t="shared" si="378"/>
        <v>0</v>
      </c>
      <c r="O1079" s="214">
        <f t="shared" si="378"/>
        <v>0</v>
      </c>
      <c r="P1079" s="214">
        <f t="shared" si="378"/>
        <v>0</v>
      </c>
      <c r="Q1079" s="214">
        <f t="shared" si="378"/>
        <v>0</v>
      </c>
      <c r="R1079" s="214">
        <f t="shared" si="378"/>
        <v>0</v>
      </c>
      <c r="S1079" s="214">
        <f t="shared" si="378"/>
        <v>0</v>
      </c>
      <c r="T1079" s="214">
        <f t="shared" si="378"/>
        <v>0</v>
      </c>
      <c r="U1079" s="214">
        <f t="shared" si="378"/>
        <v>0</v>
      </c>
      <c r="V1079" s="214">
        <f t="shared" si="378"/>
        <v>0</v>
      </c>
      <c r="W1079" s="214">
        <f t="shared" si="378"/>
        <v>0</v>
      </c>
      <c r="X1079" s="214">
        <f t="shared" si="378"/>
        <v>0</v>
      </c>
      <c r="Y1079" s="214">
        <f t="shared" si="378"/>
        <v>0</v>
      </c>
      <c r="Z1079" s="214">
        <f t="shared" si="378"/>
        <v>0</v>
      </c>
      <c r="AA1079" s="214">
        <f t="shared" si="378"/>
        <v>0</v>
      </c>
      <c r="AB1079" s="214">
        <f t="shared" si="378"/>
        <v>0</v>
      </c>
      <c r="AC1079" s="214">
        <f t="shared" si="378"/>
        <v>0</v>
      </c>
      <c r="AD1079" s="214">
        <f t="shared" si="378"/>
        <v>0</v>
      </c>
      <c r="AE1079" s="214">
        <f t="shared" si="378"/>
        <v>0</v>
      </c>
      <c r="AF1079" s="214">
        <f t="shared" si="378"/>
        <v>0</v>
      </c>
      <c r="AG1079" s="214">
        <f t="shared" si="378"/>
        <v>0</v>
      </c>
      <c r="AH1079" s="214">
        <f t="shared" si="378"/>
        <v>0</v>
      </c>
      <c r="AI1079" s="214">
        <f t="shared" si="378"/>
        <v>0</v>
      </c>
      <c r="AJ1079" s="214">
        <f t="shared" si="378"/>
        <v>0</v>
      </c>
      <c r="AK1079" s="214">
        <f t="shared" si="378"/>
        <v>0</v>
      </c>
      <c r="AL1079" s="214">
        <f t="shared" si="378"/>
        <v>0</v>
      </c>
      <c r="AM1079" s="214">
        <f t="shared" si="378"/>
        <v>0</v>
      </c>
      <c r="AN1079" s="214">
        <f t="shared" si="378"/>
        <v>0</v>
      </c>
      <c r="AO1079" s="214">
        <f t="shared" si="378"/>
        <v>0</v>
      </c>
      <c r="AP1079" s="214">
        <f t="shared" si="378"/>
        <v>0</v>
      </c>
      <c r="AQ1079" s="214">
        <f t="shared" si="378"/>
        <v>0</v>
      </c>
      <c r="AR1079" s="214">
        <f t="shared" si="378"/>
        <v>0</v>
      </c>
      <c r="AS1079" s="214">
        <f t="shared" si="378"/>
        <v>0</v>
      </c>
      <c r="AT1079" s="214">
        <f t="shared" si="378"/>
        <v>0</v>
      </c>
      <c r="AU1079" s="214">
        <f t="shared" si="378"/>
        <v>0</v>
      </c>
      <c r="AV1079" s="214">
        <f t="shared" si="378"/>
        <v>0</v>
      </c>
      <c r="AW1079" s="214">
        <f t="shared" si="378"/>
        <v>0</v>
      </c>
      <c r="AX1079" s="214">
        <f t="shared" si="378"/>
        <v>0</v>
      </c>
      <c r="AY1079" s="214">
        <f t="shared" si="378"/>
        <v>0</v>
      </c>
      <c r="AZ1079" s="214">
        <f t="shared" si="378"/>
        <v>0</v>
      </c>
      <c r="BA1079" s="214">
        <f t="shared" si="378"/>
        <v>0</v>
      </c>
      <c r="BB1079" s="214">
        <f t="shared" si="378"/>
        <v>0</v>
      </c>
      <c r="BC1079" s="214">
        <f t="shared" si="378"/>
        <v>0</v>
      </c>
      <c r="BD1079" s="214">
        <f t="shared" si="378"/>
        <v>0</v>
      </c>
      <c r="BE1079" s="214">
        <f t="shared" si="378"/>
        <v>0</v>
      </c>
      <c r="BF1079" s="214">
        <f t="shared" si="378"/>
        <v>0</v>
      </c>
      <c r="BG1079" s="214">
        <f t="shared" si="378"/>
        <v>0</v>
      </c>
      <c r="BH1079" s="214">
        <f t="shared" si="378"/>
        <v>0</v>
      </c>
      <c r="BI1079" s="214">
        <f t="shared" si="378"/>
        <v>0</v>
      </c>
      <c r="BJ1079" s="214">
        <f t="shared" si="378"/>
        <v>0</v>
      </c>
      <c r="BK1079" s="214">
        <f t="shared" si="378"/>
        <v>0</v>
      </c>
      <c r="BL1079" s="214">
        <f t="shared" si="378"/>
        <v>0</v>
      </c>
      <c r="BM1079" s="214">
        <f t="shared" si="378"/>
        <v>0</v>
      </c>
      <c r="BN1079" s="214">
        <f t="shared" si="378"/>
        <v>0</v>
      </c>
      <c r="BO1079" s="214">
        <f t="shared" ref="BO1079:CA1079" si="379">BO1080</f>
        <v>0</v>
      </c>
      <c r="BP1079" s="214">
        <f t="shared" si="379"/>
        <v>0</v>
      </c>
      <c r="BQ1079" s="214">
        <f t="shared" si="379"/>
        <v>0</v>
      </c>
      <c r="BR1079" s="214">
        <f t="shared" si="379"/>
        <v>0</v>
      </c>
      <c r="BS1079" s="214">
        <f t="shared" si="379"/>
        <v>0</v>
      </c>
      <c r="BT1079" s="214">
        <f t="shared" si="379"/>
        <v>0</v>
      </c>
      <c r="BU1079" s="214">
        <f t="shared" si="379"/>
        <v>0</v>
      </c>
      <c r="BV1079" s="214">
        <f t="shared" si="379"/>
        <v>0</v>
      </c>
      <c r="BW1079" s="214">
        <f t="shared" si="379"/>
        <v>0</v>
      </c>
      <c r="BX1079" s="214">
        <f t="shared" si="379"/>
        <v>0</v>
      </c>
      <c r="BY1079" s="214">
        <f t="shared" si="379"/>
        <v>0</v>
      </c>
      <c r="BZ1079" s="214">
        <f t="shared" si="379"/>
        <v>0</v>
      </c>
      <c r="CA1079" s="214">
        <f t="shared" si="379"/>
        <v>0</v>
      </c>
    </row>
    <row r="1080" spans="1:79" ht="63" x14ac:dyDescent="0.25">
      <c r="A1080" s="171" t="s">
        <v>901</v>
      </c>
      <c r="B1080" s="86" t="s">
        <v>1878</v>
      </c>
      <c r="C1080" s="171" t="s">
        <v>1881</v>
      </c>
      <c r="D1080" s="87">
        <v>0</v>
      </c>
      <c r="E1080" s="66">
        <v>0</v>
      </c>
      <c r="F1080" s="66">
        <v>0</v>
      </c>
      <c r="G1080" s="66">
        <v>0</v>
      </c>
      <c r="H1080" s="66">
        <v>0</v>
      </c>
      <c r="I1080" s="66">
        <v>0</v>
      </c>
      <c r="J1080" s="66">
        <v>0</v>
      </c>
      <c r="K1080" s="66">
        <v>0</v>
      </c>
      <c r="L1080" s="66">
        <v>0</v>
      </c>
      <c r="M1080" s="66">
        <v>0</v>
      </c>
      <c r="N1080" s="66">
        <v>0</v>
      </c>
      <c r="O1080" s="66">
        <v>0</v>
      </c>
      <c r="P1080" s="66">
        <v>0</v>
      </c>
      <c r="Q1080" s="66">
        <v>0</v>
      </c>
      <c r="R1080" s="66">
        <v>0</v>
      </c>
      <c r="S1080" s="66">
        <v>0</v>
      </c>
      <c r="T1080" s="66">
        <v>0</v>
      </c>
      <c r="U1080" s="66">
        <v>0</v>
      </c>
      <c r="V1080" s="66">
        <v>0</v>
      </c>
      <c r="W1080" s="66">
        <v>0</v>
      </c>
      <c r="X1080" s="66">
        <v>0</v>
      </c>
      <c r="Y1080" s="66">
        <v>0</v>
      </c>
      <c r="Z1080" s="66">
        <v>0</v>
      </c>
      <c r="AA1080" s="66">
        <v>0</v>
      </c>
      <c r="AB1080" s="66">
        <v>0</v>
      </c>
      <c r="AC1080" s="66">
        <v>0</v>
      </c>
      <c r="AD1080" s="66">
        <v>0</v>
      </c>
      <c r="AE1080" s="66">
        <v>0</v>
      </c>
      <c r="AF1080" s="66">
        <v>0</v>
      </c>
      <c r="AG1080" s="66">
        <v>0</v>
      </c>
      <c r="AH1080" s="66"/>
      <c r="AI1080" s="66"/>
      <c r="AJ1080" s="66"/>
      <c r="AK1080" s="66"/>
      <c r="AL1080" s="66"/>
      <c r="AM1080" s="66"/>
      <c r="AN1080" s="66"/>
      <c r="AO1080" s="66">
        <v>0</v>
      </c>
      <c r="AP1080" s="66">
        <v>0</v>
      </c>
      <c r="AQ1080" s="66"/>
      <c r="AR1080" s="66">
        <v>0</v>
      </c>
      <c r="AS1080" s="66"/>
      <c r="AT1080" s="66"/>
      <c r="AU1080" s="66"/>
      <c r="AV1080" s="66"/>
      <c r="AW1080" s="87">
        <v>0</v>
      </c>
      <c r="AX1080" s="66"/>
      <c r="AY1080" s="87">
        <v>0</v>
      </c>
      <c r="AZ1080" s="66"/>
      <c r="BA1080" s="66"/>
      <c r="BB1080" s="66"/>
      <c r="BC1080" s="66"/>
      <c r="BD1080" s="87">
        <v>0</v>
      </c>
      <c r="BE1080" s="66"/>
      <c r="BF1080" s="87">
        <v>0</v>
      </c>
      <c r="BG1080" s="66"/>
      <c r="BH1080" s="66"/>
      <c r="BI1080" s="66"/>
      <c r="BJ1080" s="66">
        <v>0</v>
      </c>
      <c r="BK1080" s="87">
        <v>0</v>
      </c>
      <c r="BL1080" s="66"/>
      <c r="BM1080" s="87">
        <v>0</v>
      </c>
      <c r="BN1080" s="66"/>
      <c r="BO1080" s="66"/>
      <c r="BP1080" s="66"/>
      <c r="BQ1080" s="66"/>
      <c r="BR1080" s="66"/>
      <c r="BS1080" s="66"/>
      <c r="BT1080" s="66"/>
      <c r="BU1080" s="66"/>
      <c r="BV1080" s="66"/>
      <c r="BW1080" s="66"/>
      <c r="BX1080" s="66"/>
      <c r="BY1080" s="66"/>
      <c r="BZ1080" s="66"/>
      <c r="CA1080" s="66"/>
    </row>
    <row r="1081" spans="1:79" x14ac:dyDescent="0.25">
      <c r="A1081" s="65"/>
      <c r="B1081" s="216" t="s">
        <v>160</v>
      </c>
      <c r="C1081" s="65"/>
      <c r="D1081" s="225">
        <f t="shared" ref="D1081:BN1081" si="380">SUM(D1082:D1088)</f>
        <v>824.9</v>
      </c>
      <c r="E1081" s="225">
        <f t="shared" ref="E1081" si="381">SUM(E1082:E1088)</f>
        <v>0</v>
      </c>
      <c r="F1081" s="225">
        <f t="shared" si="380"/>
        <v>0</v>
      </c>
      <c r="G1081" s="225">
        <f t="shared" si="380"/>
        <v>0</v>
      </c>
      <c r="H1081" s="225">
        <f t="shared" si="380"/>
        <v>0</v>
      </c>
      <c r="I1081" s="225">
        <f t="shared" si="380"/>
        <v>0</v>
      </c>
      <c r="J1081" s="225">
        <f t="shared" si="380"/>
        <v>0</v>
      </c>
      <c r="K1081" s="225">
        <f t="shared" si="380"/>
        <v>0</v>
      </c>
      <c r="L1081" s="225">
        <f t="shared" si="380"/>
        <v>0</v>
      </c>
      <c r="M1081" s="225">
        <f t="shared" si="380"/>
        <v>0</v>
      </c>
      <c r="N1081" s="225">
        <f t="shared" si="380"/>
        <v>0</v>
      </c>
      <c r="O1081" s="225">
        <f t="shared" si="380"/>
        <v>0</v>
      </c>
      <c r="P1081" s="225">
        <f t="shared" si="380"/>
        <v>0</v>
      </c>
      <c r="Q1081" s="225">
        <f t="shared" si="380"/>
        <v>0</v>
      </c>
      <c r="R1081" s="225">
        <f t="shared" si="380"/>
        <v>0</v>
      </c>
      <c r="S1081" s="225">
        <f t="shared" si="380"/>
        <v>0</v>
      </c>
      <c r="T1081" s="225">
        <f t="shared" si="380"/>
        <v>0</v>
      </c>
      <c r="U1081" s="225">
        <f t="shared" si="380"/>
        <v>0</v>
      </c>
      <c r="V1081" s="225">
        <f t="shared" si="380"/>
        <v>0</v>
      </c>
      <c r="W1081" s="225">
        <f t="shared" si="380"/>
        <v>0</v>
      </c>
      <c r="X1081" s="225">
        <f t="shared" si="380"/>
        <v>0</v>
      </c>
      <c r="Y1081" s="225">
        <f t="shared" si="380"/>
        <v>0</v>
      </c>
      <c r="Z1081" s="225">
        <f t="shared" si="380"/>
        <v>0</v>
      </c>
      <c r="AA1081" s="225">
        <f t="shared" si="380"/>
        <v>0</v>
      </c>
      <c r="AB1081" s="225">
        <f t="shared" si="380"/>
        <v>0</v>
      </c>
      <c r="AC1081" s="225">
        <f t="shared" si="380"/>
        <v>0</v>
      </c>
      <c r="AD1081" s="225">
        <f t="shared" si="380"/>
        <v>0</v>
      </c>
      <c r="AE1081" s="225">
        <f t="shared" si="380"/>
        <v>0</v>
      </c>
      <c r="AF1081" s="225">
        <f t="shared" si="380"/>
        <v>0</v>
      </c>
      <c r="AG1081" s="225">
        <f t="shared" si="380"/>
        <v>0</v>
      </c>
      <c r="AH1081" s="225">
        <f t="shared" si="380"/>
        <v>0</v>
      </c>
      <c r="AI1081" s="225">
        <f t="shared" si="380"/>
        <v>0</v>
      </c>
      <c r="AJ1081" s="225">
        <f t="shared" si="380"/>
        <v>0</v>
      </c>
      <c r="AK1081" s="225">
        <f t="shared" si="380"/>
        <v>0</v>
      </c>
      <c r="AL1081" s="225">
        <f t="shared" si="380"/>
        <v>0</v>
      </c>
      <c r="AM1081" s="225">
        <f t="shared" si="380"/>
        <v>0</v>
      </c>
      <c r="AN1081" s="225">
        <f t="shared" si="380"/>
        <v>0</v>
      </c>
      <c r="AO1081" s="225">
        <f t="shared" si="380"/>
        <v>25.38258171</v>
      </c>
      <c r="AP1081" s="225">
        <f t="shared" si="380"/>
        <v>0</v>
      </c>
      <c r="AQ1081" s="225">
        <f t="shared" si="380"/>
        <v>0</v>
      </c>
      <c r="AR1081" s="225">
        <f t="shared" si="380"/>
        <v>0</v>
      </c>
      <c r="AS1081" s="225">
        <f t="shared" si="380"/>
        <v>0</v>
      </c>
      <c r="AT1081" s="225">
        <f t="shared" si="380"/>
        <v>0</v>
      </c>
      <c r="AU1081" s="225">
        <f t="shared" si="380"/>
        <v>0</v>
      </c>
      <c r="AV1081" s="225">
        <f t="shared" si="380"/>
        <v>5.8346634899999996</v>
      </c>
      <c r="AW1081" s="225">
        <f t="shared" si="380"/>
        <v>0</v>
      </c>
      <c r="AX1081" s="225">
        <f t="shared" si="380"/>
        <v>0</v>
      </c>
      <c r="AY1081" s="225">
        <f t="shared" si="380"/>
        <v>0</v>
      </c>
      <c r="AZ1081" s="225">
        <f t="shared" si="380"/>
        <v>0</v>
      </c>
      <c r="BA1081" s="225">
        <f t="shared" si="380"/>
        <v>0</v>
      </c>
      <c r="BB1081" s="225">
        <f t="shared" si="380"/>
        <v>0</v>
      </c>
      <c r="BC1081" s="225">
        <f t="shared" si="380"/>
        <v>4.3860051899999997</v>
      </c>
      <c r="BD1081" s="225">
        <f t="shared" si="380"/>
        <v>0</v>
      </c>
      <c r="BE1081" s="225">
        <f t="shared" si="380"/>
        <v>0</v>
      </c>
      <c r="BF1081" s="225">
        <f t="shared" si="380"/>
        <v>0</v>
      </c>
      <c r="BG1081" s="225">
        <f t="shared" si="380"/>
        <v>0</v>
      </c>
      <c r="BH1081" s="225">
        <f t="shared" si="380"/>
        <v>0</v>
      </c>
      <c r="BI1081" s="225">
        <f t="shared" si="380"/>
        <v>0</v>
      </c>
      <c r="BJ1081" s="225">
        <f t="shared" si="380"/>
        <v>15.161913030000001</v>
      </c>
      <c r="BK1081" s="225">
        <f t="shared" si="380"/>
        <v>0</v>
      </c>
      <c r="BL1081" s="225">
        <f t="shared" si="380"/>
        <v>0</v>
      </c>
      <c r="BM1081" s="225">
        <f t="shared" si="380"/>
        <v>0</v>
      </c>
      <c r="BN1081" s="225">
        <f t="shared" si="380"/>
        <v>0</v>
      </c>
      <c r="BO1081" s="225">
        <f t="shared" ref="BO1081:CA1081" si="382">SUM(BO1082:BO1088)</f>
        <v>0</v>
      </c>
      <c r="BP1081" s="225">
        <f t="shared" si="382"/>
        <v>0</v>
      </c>
      <c r="BQ1081" s="225">
        <f t="shared" si="382"/>
        <v>0</v>
      </c>
      <c r="BR1081" s="225">
        <f t="shared" si="382"/>
        <v>0</v>
      </c>
      <c r="BS1081" s="225">
        <f t="shared" si="382"/>
        <v>0</v>
      </c>
      <c r="BT1081" s="225">
        <f t="shared" si="382"/>
        <v>0</v>
      </c>
      <c r="BU1081" s="225">
        <f t="shared" si="382"/>
        <v>0</v>
      </c>
      <c r="BV1081" s="225">
        <f t="shared" si="382"/>
        <v>0</v>
      </c>
      <c r="BW1081" s="225">
        <f t="shared" si="382"/>
        <v>0</v>
      </c>
      <c r="BX1081" s="225">
        <f t="shared" si="382"/>
        <v>0</v>
      </c>
      <c r="BY1081" s="225">
        <f t="shared" si="382"/>
        <v>0</v>
      </c>
      <c r="BZ1081" s="225">
        <f t="shared" si="382"/>
        <v>0</v>
      </c>
      <c r="CA1081" s="225">
        <f t="shared" si="382"/>
        <v>0</v>
      </c>
    </row>
    <row r="1082" spans="1:79" x14ac:dyDescent="0.25">
      <c r="A1082" s="183" t="s">
        <v>2792</v>
      </c>
      <c r="B1082" s="86" t="s">
        <v>1879</v>
      </c>
      <c r="C1082" s="65"/>
      <c r="D1082" s="66">
        <v>100</v>
      </c>
      <c r="E1082" s="66">
        <v>0</v>
      </c>
      <c r="F1082" s="66">
        <v>0</v>
      </c>
      <c r="G1082" s="66">
        <v>0</v>
      </c>
      <c r="H1082" s="66">
        <v>0</v>
      </c>
      <c r="I1082" s="66">
        <v>0</v>
      </c>
      <c r="J1082" s="66">
        <v>0</v>
      </c>
      <c r="K1082" s="66">
        <v>0</v>
      </c>
      <c r="L1082" s="66">
        <v>0</v>
      </c>
      <c r="M1082" s="66">
        <v>0</v>
      </c>
      <c r="N1082" s="66">
        <v>0</v>
      </c>
      <c r="O1082" s="66">
        <v>0</v>
      </c>
      <c r="P1082" s="66">
        <v>0</v>
      </c>
      <c r="Q1082" s="66">
        <v>0</v>
      </c>
      <c r="R1082" s="66">
        <v>0</v>
      </c>
      <c r="S1082" s="66">
        <v>0</v>
      </c>
      <c r="T1082" s="66">
        <v>0</v>
      </c>
      <c r="U1082" s="66">
        <v>0</v>
      </c>
      <c r="V1082" s="66">
        <v>0</v>
      </c>
      <c r="W1082" s="66">
        <v>0</v>
      </c>
      <c r="X1082" s="66">
        <v>0</v>
      </c>
      <c r="Y1082" s="66">
        <v>0</v>
      </c>
      <c r="Z1082" s="66">
        <v>0</v>
      </c>
      <c r="AA1082" s="66">
        <v>0</v>
      </c>
      <c r="AB1082" s="66">
        <v>0</v>
      </c>
      <c r="AC1082" s="66">
        <v>0</v>
      </c>
      <c r="AD1082" s="66">
        <v>0</v>
      </c>
      <c r="AE1082" s="66">
        <v>0</v>
      </c>
      <c r="AF1082" s="66">
        <v>0</v>
      </c>
      <c r="AG1082" s="66">
        <v>0</v>
      </c>
      <c r="AH1082" s="69"/>
      <c r="AI1082" s="69"/>
      <c r="AJ1082" s="69"/>
      <c r="AK1082" s="69"/>
      <c r="AL1082" s="69"/>
      <c r="AM1082" s="69"/>
      <c r="AN1082" s="69"/>
      <c r="AO1082" s="66">
        <v>25.38258171</v>
      </c>
      <c r="AP1082" s="69"/>
      <c r="AQ1082" s="69"/>
      <c r="AR1082" s="69"/>
      <c r="AS1082" s="69"/>
      <c r="AT1082" s="69"/>
      <c r="AU1082" s="69"/>
      <c r="AV1082" s="69">
        <v>5.8346634899999996</v>
      </c>
      <c r="AW1082" s="69"/>
      <c r="AX1082" s="69"/>
      <c r="AY1082" s="69"/>
      <c r="AZ1082" s="69"/>
      <c r="BA1082" s="69"/>
      <c r="BB1082" s="69"/>
      <c r="BC1082" s="69">
        <v>4.3860051899999997</v>
      </c>
      <c r="BD1082" s="69"/>
      <c r="BE1082" s="69"/>
      <c r="BF1082" s="69"/>
      <c r="BG1082" s="69"/>
      <c r="BH1082" s="69"/>
      <c r="BI1082" s="69"/>
      <c r="BJ1082" s="66">
        <v>15.161913030000001</v>
      </c>
      <c r="BK1082" s="69"/>
      <c r="BL1082" s="69"/>
      <c r="BM1082" s="69"/>
      <c r="BN1082" s="69"/>
      <c r="BO1082" s="69"/>
      <c r="BP1082" s="69"/>
      <c r="BQ1082" s="69"/>
      <c r="BR1082" s="69"/>
      <c r="BS1082" s="69"/>
      <c r="BT1082" s="69"/>
      <c r="BU1082" s="69"/>
      <c r="BV1082" s="69"/>
      <c r="BW1082" s="69"/>
      <c r="BX1082" s="69"/>
      <c r="BY1082" s="69"/>
      <c r="BZ1082" s="69"/>
      <c r="CA1082" s="69"/>
    </row>
    <row r="1083" spans="1:79" ht="31.5" x14ac:dyDescent="0.25">
      <c r="A1083" s="69" t="s">
        <v>2792</v>
      </c>
      <c r="B1083" s="86" t="s">
        <v>161</v>
      </c>
      <c r="C1083" s="65"/>
      <c r="D1083" s="66">
        <v>110</v>
      </c>
      <c r="E1083" s="69">
        <v>0</v>
      </c>
      <c r="F1083" s="69">
        <v>0</v>
      </c>
      <c r="G1083" s="69">
        <v>0</v>
      </c>
      <c r="H1083" s="69">
        <v>0</v>
      </c>
      <c r="I1083" s="69">
        <v>0</v>
      </c>
      <c r="J1083" s="69">
        <v>0</v>
      </c>
      <c r="K1083" s="69">
        <v>0</v>
      </c>
      <c r="L1083" s="69">
        <v>0</v>
      </c>
      <c r="M1083" s="69">
        <v>0</v>
      </c>
      <c r="N1083" s="69">
        <v>0</v>
      </c>
      <c r="O1083" s="69">
        <v>0</v>
      </c>
      <c r="P1083" s="69">
        <v>0</v>
      </c>
      <c r="Q1083" s="69">
        <v>0</v>
      </c>
      <c r="R1083" s="69">
        <v>0</v>
      </c>
      <c r="S1083" s="69">
        <v>0</v>
      </c>
      <c r="T1083" s="69">
        <v>0</v>
      </c>
      <c r="U1083" s="69">
        <v>0</v>
      </c>
      <c r="V1083" s="69">
        <v>0</v>
      </c>
      <c r="W1083" s="69">
        <v>0</v>
      </c>
      <c r="X1083" s="69">
        <v>0</v>
      </c>
      <c r="Y1083" s="69">
        <v>0</v>
      </c>
      <c r="Z1083" s="69">
        <v>0</v>
      </c>
      <c r="AA1083" s="69">
        <v>0</v>
      </c>
      <c r="AB1083" s="69">
        <v>0</v>
      </c>
      <c r="AC1083" s="69">
        <v>0</v>
      </c>
      <c r="AD1083" s="69">
        <v>0</v>
      </c>
      <c r="AE1083" s="69">
        <v>0</v>
      </c>
      <c r="AF1083" s="69">
        <v>0</v>
      </c>
      <c r="AG1083" s="69">
        <v>0</v>
      </c>
      <c r="AH1083" s="69">
        <v>0</v>
      </c>
      <c r="AI1083" s="69">
        <v>0</v>
      </c>
      <c r="AJ1083" s="69">
        <v>0</v>
      </c>
      <c r="AK1083" s="69">
        <v>0</v>
      </c>
      <c r="AL1083" s="69">
        <v>0</v>
      </c>
      <c r="AM1083" s="69">
        <v>0</v>
      </c>
      <c r="AN1083" s="69">
        <v>0</v>
      </c>
      <c r="AO1083" s="69">
        <v>0</v>
      </c>
      <c r="AP1083" s="69">
        <v>0</v>
      </c>
      <c r="AQ1083" s="69">
        <v>0</v>
      </c>
      <c r="AR1083" s="69">
        <v>0</v>
      </c>
      <c r="AS1083" s="69">
        <v>0</v>
      </c>
      <c r="AT1083" s="69">
        <v>0</v>
      </c>
      <c r="AU1083" s="69">
        <v>0</v>
      </c>
      <c r="AV1083" s="69">
        <v>0</v>
      </c>
      <c r="AW1083" s="69">
        <v>0</v>
      </c>
      <c r="AX1083" s="69">
        <v>0</v>
      </c>
      <c r="AY1083" s="69">
        <v>0</v>
      </c>
      <c r="AZ1083" s="69">
        <v>0</v>
      </c>
      <c r="BA1083" s="69">
        <v>0</v>
      </c>
      <c r="BB1083" s="69">
        <v>0</v>
      </c>
      <c r="BC1083" s="69">
        <v>0</v>
      </c>
      <c r="BD1083" s="69">
        <v>0</v>
      </c>
      <c r="BE1083" s="69">
        <v>0</v>
      </c>
      <c r="BF1083" s="69">
        <v>0</v>
      </c>
      <c r="BG1083" s="69">
        <v>0</v>
      </c>
      <c r="BH1083" s="69">
        <v>0</v>
      </c>
      <c r="BI1083" s="69">
        <v>0</v>
      </c>
      <c r="BJ1083" s="69">
        <v>0</v>
      </c>
      <c r="BK1083" s="69">
        <v>0</v>
      </c>
      <c r="BL1083" s="69">
        <v>0</v>
      </c>
      <c r="BM1083" s="69">
        <v>0</v>
      </c>
      <c r="BN1083" s="69">
        <v>0</v>
      </c>
      <c r="BO1083" s="69">
        <v>0</v>
      </c>
      <c r="BP1083" s="69">
        <v>0</v>
      </c>
      <c r="BQ1083" s="69">
        <v>0</v>
      </c>
      <c r="BR1083" s="69">
        <v>0</v>
      </c>
      <c r="BS1083" s="69">
        <v>0</v>
      </c>
      <c r="BT1083" s="69">
        <v>0</v>
      </c>
      <c r="BU1083" s="69">
        <v>0</v>
      </c>
      <c r="BV1083" s="69">
        <v>0</v>
      </c>
      <c r="BW1083" s="69">
        <v>0</v>
      </c>
      <c r="BX1083" s="69">
        <v>0</v>
      </c>
      <c r="BY1083" s="69">
        <v>0</v>
      </c>
      <c r="BZ1083" s="69">
        <v>0</v>
      </c>
      <c r="CA1083" s="69">
        <v>0</v>
      </c>
    </row>
    <row r="1084" spans="1:79" x14ac:dyDescent="0.25">
      <c r="A1084" s="69" t="s">
        <v>2792</v>
      </c>
      <c r="B1084" s="86" t="s">
        <v>162</v>
      </c>
      <c r="C1084" s="65"/>
      <c r="D1084" s="66">
        <v>70</v>
      </c>
      <c r="E1084" s="69">
        <v>0</v>
      </c>
      <c r="F1084" s="69">
        <v>0</v>
      </c>
      <c r="G1084" s="69">
        <v>0</v>
      </c>
      <c r="H1084" s="69">
        <v>0</v>
      </c>
      <c r="I1084" s="69">
        <v>0</v>
      </c>
      <c r="J1084" s="69">
        <v>0</v>
      </c>
      <c r="K1084" s="69">
        <v>0</v>
      </c>
      <c r="L1084" s="69">
        <v>0</v>
      </c>
      <c r="M1084" s="69">
        <v>0</v>
      </c>
      <c r="N1084" s="69">
        <v>0</v>
      </c>
      <c r="O1084" s="69">
        <v>0</v>
      </c>
      <c r="P1084" s="69">
        <v>0</v>
      </c>
      <c r="Q1084" s="69">
        <v>0</v>
      </c>
      <c r="R1084" s="69">
        <v>0</v>
      </c>
      <c r="S1084" s="69">
        <v>0</v>
      </c>
      <c r="T1084" s="69">
        <v>0</v>
      </c>
      <c r="U1084" s="69">
        <v>0</v>
      </c>
      <c r="V1084" s="69">
        <v>0</v>
      </c>
      <c r="W1084" s="69">
        <v>0</v>
      </c>
      <c r="X1084" s="69">
        <v>0</v>
      </c>
      <c r="Y1084" s="69">
        <v>0</v>
      </c>
      <c r="Z1084" s="69">
        <v>0</v>
      </c>
      <c r="AA1084" s="69">
        <v>0</v>
      </c>
      <c r="AB1084" s="69">
        <v>0</v>
      </c>
      <c r="AC1084" s="69">
        <v>0</v>
      </c>
      <c r="AD1084" s="69">
        <v>0</v>
      </c>
      <c r="AE1084" s="69">
        <v>0</v>
      </c>
      <c r="AF1084" s="69">
        <v>0</v>
      </c>
      <c r="AG1084" s="69">
        <v>0</v>
      </c>
      <c r="AH1084" s="69">
        <v>0</v>
      </c>
      <c r="AI1084" s="69">
        <v>0</v>
      </c>
      <c r="AJ1084" s="69">
        <v>0</v>
      </c>
      <c r="AK1084" s="69">
        <v>0</v>
      </c>
      <c r="AL1084" s="69">
        <v>0</v>
      </c>
      <c r="AM1084" s="69">
        <v>0</v>
      </c>
      <c r="AN1084" s="69">
        <v>0</v>
      </c>
      <c r="AO1084" s="69">
        <v>0</v>
      </c>
      <c r="AP1084" s="69">
        <v>0</v>
      </c>
      <c r="AQ1084" s="69">
        <v>0</v>
      </c>
      <c r="AR1084" s="69">
        <v>0</v>
      </c>
      <c r="AS1084" s="69">
        <v>0</v>
      </c>
      <c r="AT1084" s="69">
        <v>0</v>
      </c>
      <c r="AU1084" s="69">
        <v>0</v>
      </c>
      <c r="AV1084" s="69">
        <v>0</v>
      </c>
      <c r="AW1084" s="69">
        <v>0</v>
      </c>
      <c r="AX1084" s="69">
        <v>0</v>
      </c>
      <c r="AY1084" s="69">
        <v>0</v>
      </c>
      <c r="AZ1084" s="69">
        <v>0</v>
      </c>
      <c r="BA1084" s="69">
        <v>0</v>
      </c>
      <c r="BB1084" s="69">
        <v>0</v>
      </c>
      <c r="BC1084" s="69">
        <v>0</v>
      </c>
      <c r="BD1084" s="69">
        <v>0</v>
      </c>
      <c r="BE1084" s="69">
        <v>0</v>
      </c>
      <c r="BF1084" s="69">
        <v>0</v>
      </c>
      <c r="BG1084" s="69">
        <v>0</v>
      </c>
      <c r="BH1084" s="69">
        <v>0</v>
      </c>
      <c r="BI1084" s="69">
        <v>0</v>
      </c>
      <c r="BJ1084" s="69">
        <v>0</v>
      </c>
      <c r="BK1084" s="69">
        <v>0</v>
      </c>
      <c r="BL1084" s="69">
        <v>0</v>
      </c>
      <c r="BM1084" s="69">
        <v>0</v>
      </c>
      <c r="BN1084" s="69">
        <v>0</v>
      </c>
      <c r="BO1084" s="69">
        <v>0</v>
      </c>
      <c r="BP1084" s="69">
        <v>0</v>
      </c>
      <c r="BQ1084" s="69">
        <v>0</v>
      </c>
      <c r="BR1084" s="69">
        <v>0</v>
      </c>
      <c r="BS1084" s="69">
        <v>0</v>
      </c>
      <c r="BT1084" s="69">
        <v>0</v>
      </c>
      <c r="BU1084" s="69">
        <v>0</v>
      </c>
      <c r="BV1084" s="69">
        <v>0</v>
      </c>
      <c r="BW1084" s="69">
        <v>0</v>
      </c>
      <c r="BX1084" s="69">
        <v>0</v>
      </c>
      <c r="BY1084" s="69">
        <v>0</v>
      </c>
      <c r="BZ1084" s="69">
        <v>0</v>
      </c>
      <c r="CA1084" s="69">
        <v>0</v>
      </c>
    </row>
    <row r="1085" spans="1:79" x14ac:dyDescent="0.25">
      <c r="A1085" s="69" t="s">
        <v>2792</v>
      </c>
      <c r="B1085" s="86" t="s">
        <v>163</v>
      </c>
      <c r="C1085" s="65"/>
      <c r="D1085" s="66">
        <v>250</v>
      </c>
      <c r="E1085" s="69">
        <v>0</v>
      </c>
      <c r="F1085" s="69">
        <v>0</v>
      </c>
      <c r="G1085" s="69">
        <v>0</v>
      </c>
      <c r="H1085" s="69">
        <v>0</v>
      </c>
      <c r="I1085" s="69">
        <v>0</v>
      </c>
      <c r="J1085" s="69">
        <v>0</v>
      </c>
      <c r="K1085" s="69">
        <v>0</v>
      </c>
      <c r="L1085" s="69">
        <v>0</v>
      </c>
      <c r="M1085" s="69">
        <v>0</v>
      </c>
      <c r="N1085" s="69">
        <v>0</v>
      </c>
      <c r="O1085" s="69">
        <v>0</v>
      </c>
      <c r="P1085" s="69">
        <v>0</v>
      </c>
      <c r="Q1085" s="69">
        <v>0</v>
      </c>
      <c r="R1085" s="69">
        <v>0</v>
      </c>
      <c r="S1085" s="69">
        <v>0</v>
      </c>
      <c r="T1085" s="69">
        <v>0</v>
      </c>
      <c r="U1085" s="69">
        <v>0</v>
      </c>
      <c r="V1085" s="69">
        <v>0</v>
      </c>
      <c r="W1085" s="69">
        <v>0</v>
      </c>
      <c r="X1085" s="69">
        <v>0</v>
      </c>
      <c r="Y1085" s="69">
        <v>0</v>
      </c>
      <c r="Z1085" s="69">
        <v>0</v>
      </c>
      <c r="AA1085" s="69">
        <v>0</v>
      </c>
      <c r="AB1085" s="69">
        <v>0</v>
      </c>
      <c r="AC1085" s="69">
        <v>0</v>
      </c>
      <c r="AD1085" s="69">
        <v>0</v>
      </c>
      <c r="AE1085" s="69">
        <v>0</v>
      </c>
      <c r="AF1085" s="69">
        <v>0</v>
      </c>
      <c r="AG1085" s="69">
        <v>0</v>
      </c>
      <c r="AH1085" s="69">
        <v>0</v>
      </c>
      <c r="AI1085" s="69">
        <v>0</v>
      </c>
      <c r="AJ1085" s="69">
        <v>0</v>
      </c>
      <c r="AK1085" s="69">
        <v>0</v>
      </c>
      <c r="AL1085" s="69">
        <v>0</v>
      </c>
      <c r="AM1085" s="69">
        <v>0</v>
      </c>
      <c r="AN1085" s="69">
        <v>0</v>
      </c>
      <c r="AO1085" s="69">
        <v>0</v>
      </c>
      <c r="AP1085" s="69">
        <v>0</v>
      </c>
      <c r="AQ1085" s="69">
        <v>0</v>
      </c>
      <c r="AR1085" s="69">
        <v>0</v>
      </c>
      <c r="AS1085" s="69">
        <v>0</v>
      </c>
      <c r="AT1085" s="69">
        <v>0</v>
      </c>
      <c r="AU1085" s="69">
        <v>0</v>
      </c>
      <c r="AV1085" s="69">
        <v>0</v>
      </c>
      <c r="AW1085" s="69">
        <v>0</v>
      </c>
      <c r="AX1085" s="69">
        <v>0</v>
      </c>
      <c r="AY1085" s="69">
        <v>0</v>
      </c>
      <c r="AZ1085" s="69">
        <v>0</v>
      </c>
      <c r="BA1085" s="69">
        <v>0</v>
      </c>
      <c r="BB1085" s="69">
        <v>0</v>
      </c>
      <c r="BC1085" s="69">
        <v>0</v>
      </c>
      <c r="BD1085" s="69">
        <v>0</v>
      </c>
      <c r="BE1085" s="69">
        <v>0</v>
      </c>
      <c r="BF1085" s="69">
        <v>0</v>
      </c>
      <c r="BG1085" s="69">
        <v>0</v>
      </c>
      <c r="BH1085" s="69">
        <v>0</v>
      </c>
      <c r="BI1085" s="69">
        <v>0</v>
      </c>
      <c r="BJ1085" s="69">
        <v>0</v>
      </c>
      <c r="BK1085" s="69">
        <v>0</v>
      </c>
      <c r="BL1085" s="69">
        <v>0</v>
      </c>
      <c r="BM1085" s="69">
        <v>0</v>
      </c>
      <c r="BN1085" s="69">
        <v>0</v>
      </c>
      <c r="BO1085" s="69">
        <v>0</v>
      </c>
      <c r="BP1085" s="69">
        <v>0</v>
      </c>
      <c r="BQ1085" s="69">
        <v>0</v>
      </c>
      <c r="BR1085" s="69">
        <v>0</v>
      </c>
      <c r="BS1085" s="69">
        <v>0</v>
      </c>
      <c r="BT1085" s="69">
        <v>0</v>
      </c>
      <c r="BU1085" s="69">
        <v>0</v>
      </c>
      <c r="BV1085" s="69">
        <v>0</v>
      </c>
      <c r="BW1085" s="69">
        <v>0</v>
      </c>
      <c r="BX1085" s="69">
        <v>0</v>
      </c>
      <c r="BY1085" s="69">
        <v>0</v>
      </c>
      <c r="BZ1085" s="69">
        <v>0</v>
      </c>
      <c r="CA1085" s="69">
        <v>0</v>
      </c>
    </row>
    <row r="1086" spans="1:79" ht="31.5" x14ac:dyDescent="0.25">
      <c r="A1086" s="69" t="s">
        <v>2792</v>
      </c>
      <c r="B1086" s="86" t="s">
        <v>164</v>
      </c>
      <c r="C1086" s="65"/>
      <c r="D1086" s="66">
        <v>70</v>
      </c>
      <c r="E1086" s="69">
        <v>0</v>
      </c>
      <c r="F1086" s="69">
        <v>0</v>
      </c>
      <c r="G1086" s="69">
        <v>0</v>
      </c>
      <c r="H1086" s="69">
        <v>0</v>
      </c>
      <c r="I1086" s="69">
        <v>0</v>
      </c>
      <c r="J1086" s="69">
        <v>0</v>
      </c>
      <c r="K1086" s="69">
        <v>0</v>
      </c>
      <c r="L1086" s="69">
        <v>0</v>
      </c>
      <c r="M1086" s="69">
        <v>0</v>
      </c>
      <c r="N1086" s="69">
        <v>0</v>
      </c>
      <c r="O1086" s="69">
        <v>0</v>
      </c>
      <c r="P1086" s="69">
        <v>0</v>
      </c>
      <c r="Q1086" s="69">
        <v>0</v>
      </c>
      <c r="R1086" s="69">
        <v>0</v>
      </c>
      <c r="S1086" s="69">
        <v>0</v>
      </c>
      <c r="T1086" s="69">
        <v>0</v>
      </c>
      <c r="U1086" s="69">
        <v>0</v>
      </c>
      <c r="V1086" s="69">
        <v>0</v>
      </c>
      <c r="W1086" s="69">
        <v>0</v>
      </c>
      <c r="X1086" s="69">
        <v>0</v>
      </c>
      <c r="Y1086" s="69">
        <v>0</v>
      </c>
      <c r="Z1086" s="69">
        <v>0</v>
      </c>
      <c r="AA1086" s="69">
        <v>0</v>
      </c>
      <c r="AB1086" s="69">
        <v>0</v>
      </c>
      <c r="AC1086" s="69">
        <v>0</v>
      </c>
      <c r="AD1086" s="69">
        <v>0</v>
      </c>
      <c r="AE1086" s="69">
        <v>0</v>
      </c>
      <c r="AF1086" s="69">
        <v>0</v>
      </c>
      <c r="AG1086" s="69">
        <v>0</v>
      </c>
      <c r="AH1086" s="69">
        <v>0</v>
      </c>
      <c r="AI1086" s="69">
        <v>0</v>
      </c>
      <c r="AJ1086" s="69">
        <v>0</v>
      </c>
      <c r="AK1086" s="69">
        <v>0</v>
      </c>
      <c r="AL1086" s="69">
        <v>0</v>
      </c>
      <c r="AM1086" s="69">
        <v>0</v>
      </c>
      <c r="AN1086" s="69">
        <v>0</v>
      </c>
      <c r="AO1086" s="69">
        <v>0</v>
      </c>
      <c r="AP1086" s="69">
        <v>0</v>
      </c>
      <c r="AQ1086" s="69">
        <v>0</v>
      </c>
      <c r="AR1086" s="69">
        <v>0</v>
      </c>
      <c r="AS1086" s="69">
        <v>0</v>
      </c>
      <c r="AT1086" s="69">
        <v>0</v>
      </c>
      <c r="AU1086" s="69">
        <v>0</v>
      </c>
      <c r="AV1086" s="69">
        <v>0</v>
      </c>
      <c r="AW1086" s="69">
        <v>0</v>
      </c>
      <c r="AX1086" s="69">
        <v>0</v>
      </c>
      <c r="AY1086" s="69">
        <v>0</v>
      </c>
      <c r="AZ1086" s="69">
        <v>0</v>
      </c>
      <c r="BA1086" s="69">
        <v>0</v>
      </c>
      <c r="BB1086" s="69">
        <v>0</v>
      </c>
      <c r="BC1086" s="69">
        <v>0</v>
      </c>
      <c r="BD1086" s="69">
        <v>0</v>
      </c>
      <c r="BE1086" s="69">
        <v>0</v>
      </c>
      <c r="BF1086" s="69">
        <v>0</v>
      </c>
      <c r="BG1086" s="69">
        <v>0</v>
      </c>
      <c r="BH1086" s="69">
        <v>0</v>
      </c>
      <c r="BI1086" s="69">
        <v>0</v>
      </c>
      <c r="BJ1086" s="69">
        <v>0</v>
      </c>
      <c r="BK1086" s="69">
        <v>0</v>
      </c>
      <c r="BL1086" s="69">
        <v>0</v>
      </c>
      <c r="BM1086" s="69">
        <v>0</v>
      </c>
      <c r="BN1086" s="69">
        <v>0</v>
      </c>
      <c r="BO1086" s="69">
        <v>0</v>
      </c>
      <c r="BP1086" s="69">
        <v>0</v>
      </c>
      <c r="BQ1086" s="69">
        <v>0</v>
      </c>
      <c r="BR1086" s="69">
        <v>0</v>
      </c>
      <c r="BS1086" s="69">
        <v>0</v>
      </c>
      <c r="BT1086" s="69">
        <v>0</v>
      </c>
      <c r="BU1086" s="69">
        <v>0</v>
      </c>
      <c r="BV1086" s="69">
        <v>0</v>
      </c>
      <c r="BW1086" s="69">
        <v>0</v>
      </c>
      <c r="BX1086" s="69">
        <v>0</v>
      </c>
      <c r="BY1086" s="69">
        <v>0</v>
      </c>
      <c r="BZ1086" s="69">
        <v>0</v>
      </c>
      <c r="CA1086" s="69">
        <v>0</v>
      </c>
    </row>
    <row r="1087" spans="1:79" x14ac:dyDescent="0.25">
      <c r="A1087" s="69" t="s">
        <v>2792</v>
      </c>
      <c r="B1087" s="86" t="s">
        <v>165</v>
      </c>
      <c r="C1087" s="65"/>
      <c r="D1087" s="66">
        <v>212.4</v>
      </c>
      <c r="E1087" s="69">
        <v>0</v>
      </c>
      <c r="F1087" s="69">
        <v>0</v>
      </c>
      <c r="G1087" s="69">
        <v>0</v>
      </c>
      <c r="H1087" s="69">
        <v>0</v>
      </c>
      <c r="I1087" s="69">
        <v>0</v>
      </c>
      <c r="J1087" s="69">
        <v>0</v>
      </c>
      <c r="K1087" s="69">
        <v>0</v>
      </c>
      <c r="L1087" s="69">
        <v>0</v>
      </c>
      <c r="M1087" s="69">
        <v>0</v>
      </c>
      <c r="N1087" s="69">
        <v>0</v>
      </c>
      <c r="O1087" s="69">
        <v>0</v>
      </c>
      <c r="P1087" s="69">
        <v>0</v>
      </c>
      <c r="Q1087" s="69">
        <v>0</v>
      </c>
      <c r="R1087" s="69">
        <v>0</v>
      </c>
      <c r="S1087" s="69">
        <v>0</v>
      </c>
      <c r="T1087" s="69">
        <v>0</v>
      </c>
      <c r="U1087" s="69">
        <v>0</v>
      </c>
      <c r="V1087" s="69">
        <v>0</v>
      </c>
      <c r="W1087" s="69">
        <v>0</v>
      </c>
      <c r="X1087" s="69">
        <v>0</v>
      </c>
      <c r="Y1087" s="69">
        <v>0</v>
      </c>
      <c r="Z1087" s="69">
        <v>0</v>
      </c>
      <c r="AA1087" s="69">
        <v>0</v>
      </c>
      <c r="AB1087" s="69">
        <v>0</v>
      </c>
      <c r="AC1087" s="69">
        <v>0</v>
      </c>
      <c r="AD1087" s="69">
        <v>0</v>
      </c>
      <c r="AE1087" s="69">
        <v>0</v>
      </c>
      <c r="AF1087" s="69">
        <v>0</v>
      </c>
      <c r="AG1087" s="69">
        <v>0</v>
      </c>
      <c r="AH1087" s="69">
        <v>0</v>
      </c>
      <c r="AI1087" s="69">
        <v>0</v>
      </c>
      <c r="AJ1087" s="69">
        <v>0</v>
      </c>
      <c r="AK1087" s="69">
        <v>0</v>
      </c>
      <c r="AL1087" s="69">
        <v>0</v>
      </c>
      <c r="AM1087" s="69">
        <v>0</v>
      </c>
      <c r="AN1087" s="69">
        <v>0</v>
      </c>
      <c r="AO1087" s="69">
        <v>0</v>
      </c>
      <c r="AP1087" s="69">
        <v>0</v>
      </c>
      <c r="AQ1087" s="69">
        <v>0</v>
      </c>
      <c r="AR1087" s="69">
        <v>0</v>
      </c>
      <c r="AS1087" s="69">
        <v>0</v>
      </c>
      <c r="AT1087" s="69">
        <v>0</v>
      </c>
      <c r="AU1087" s="69">
        <v>0</v>
      </c>
      <c r="AV1087" s="69">
        <v>0</v>
      </c>
      <c r="AW1087" s="69">
        <v>0</v>
      </c>
      <c r="AX1087" s="69">
        <v>0</v>
      </c>
      <c r="AY1087" s="69">
        <v>0</v>
      </c>
      <c r="AZ1087" s="69">
        <v>0</v>
      </c>
      <c r="BA1087" s="69">
        <v>0</v>
      </c>
      <c r="BB1087" s="69">
        <v>0</v>
      </c>
      <c r="BC1087" s="69">
        <v>0</v>
      </c>
      <c r="BD1087" s="69">
        <v>0</v>
      </c>
      <c r="BE1087" s="69">
        <v>0</v>
      </c>
      <c r="BF1087" s="69">
        <v>0</v>
      </c>
      <c r="BG1087" s="69">
        <v>0</v>
      </c>
      <c r="BH1087" s="69">
        <v>0</v>
      </c>
      <c r="BI1087" s="69">
        <v>0</v>
      </c>
      <c r="BJ1087" s="69">
        <v>0</v>
      </c>
      <c r="BK1087" s="69">
        <v>0</v>
      </c>
      <c r="BL1087" s="69">
        <v>0</v>
      </c>
      <c r="BM1087" s="69">
        <v>0</v>
      </c>
      <c r="BN1087" s="69">
        <v>0</v>
      </c>
      <c r="BO1087" s="69">
        <v>0</v>
      </c>
      <c r="BP1087" s="69">
        <v>0</v>
      </c>
      <c r="BQ1087" s="69">
        <v>0</v>
      </c>
      <c r="BR1087" s="69">
        <v>0</v>
      </c>
      <c r="BS1087" s="69">
        <v>0</v>
      </c>
      <c r="BT1087" s="69">
        <v>0</v>
      </c>
      <c r="BU1087" s="69">
        <v>0</v>
      </c>
      <c r="BV1087" s="69">
        <v>0</v>
      </c>
      <c r="BW1087" s="69">
        <v>0</v>
      </c>
      <c r="BX1087" s="69">
        <v>0</v>
      </c>
      <c r="BY1087" s="69">
        <v>0</v>
      </c>
      <c r="BZ1087" s="69">
        <v>0</v>
      </c>
      <c r="CA1087" s="69">
        <v>0</v>
      </c>
    </row>
    <row r="1088" spans="1:79" x14ac:dyDescent="0.25">
      <c r="A1088" s="69" t="s">
        <v>2792</v>
      </c>
      <c r="B1088" s="86" t="s">
        <v>472</v>
      </c>
      <c r="C1088" s="65"/>
      <c r="D1088" s="66">
        <v>12.5</v>
      </c>
      <c r="E1088" s="69">
        <v>0</v>
      </c>
      <c r="F1088" s="69">
        <v>0</v>
      </c>
      <c r="G1088" s="69">
        <v>0</v>
      </c>
      <c r="H1088" s="69">
        <v>0</v>
      </c>
      <c r="I1088" s="69">
        <v>0</v>
      </c>
      <c r="J1088" s="69">
        <v>0</v>
      </c>
      <c r="K1088" s="69">
        <v>0</v>
      </c>
      <c r="L1088" s="69">
        <v>0</v>
      </c>
      <c r="M1088" s="69">
        <v>0</v>
      </c>
      <c r="N1088" s="69">
        <v>0</v>
      </c>
      <c r="O1088" s="69">
        <v>0</v>
      </c>
      <c r="P1088" s="69">
        <v>0</v>
      </c>
      <c r="Q1088" s="69">
        <v>0</v>
      </c>
      <c r="R1088" s="69">
        <v>0</v>
      </c>
      <c r="S1088" s="69">
        <v>0</v>
      </c>
      <c r="T1088" s="69">
        <v>0</v>
      </c>
      <c r="U1088" s="69">
        <v>0</v>
      </c>
      <c r="V1088" s="69">
        <v>0</v>
      </c>
      <c r="W1088" s="69">
        <v>0</v>
      </c>
      <c r="X1088" s="69">
        <v>0</v>
      </c>
      <c r="Y1088" s="69">
        <v>0</v>
      </c>
      <c r="Z1088" s="69">
        <v>0</v>
      </c>
      <c r="AA1088" s="69">
        <v>0</v>
      </c>
      <c r="AB1088" s="69">
        <v>0</v>
      </c>
      <c r="AC1088" s="69">
        <v>0</v>
      </c>
      <c r="AD1088" s="69">
        <v>0</v>
      </c>
      <c r="AE1088" s="69">
        <v>0</v>
      </c>
      <c r="AF1088" s="69">
        <v>0</v>
      </c>
      <c r="AG1088" s="69">
        <v>0</v>
      </c>
      <c r="AH1088" s="69">
        <v>0</v>
      </c>
      <c r="AI1088" s="69">
        <v>0</v>
      </c>
      <c r="AJ1088" s="69">
        <v>0</v>
      </c>
      <c r="AK1088" s="69">
        <v>0</v>
      </c>
      <c r="AL1088" s="69">
        <v>0</v>
      </c>
      <c r="AM1088" s="69">
        <v>0</v>
      </c>
      <c r="AN1088" s="69">
        <v>0</v>
      </c>
      <c r="AO1088" s="69">
        <v>0</v>
      </c>
      <c r="AP1088" s="69">
        <v>0</v>
      </c>
      <c r="AQ1088" s="69">
        <v>0</v>
      </c>
      <c r="AR1088" s="69">
        <v>0</v>
      </c>
      <c r="AS1088" s="69">
        <v>0</v>
      </c>
      <c r="AT1088" s="69">
        <v>0</v>
      </c>
      <c r="AU1088" s="69">
        <v>0</v>
      </c>
      <c r="AV1088" s="69">
        <v>0</v>
      </c>
      <c r="AW1088" s="69">
        <v>0</v>
      </c>
      <c r="AX1088" s="69">
        <v>0</v>
      </c>
      <c r="AY1088" s="69">
        <v>0</v>
      </c>
      <c r="AZ1088" s="69">
        <v>0</v>
      </c>
      <c r="BA1088" s="69">
        <v>0</v>
      </c>
      <c r="BB1088" s="69">
        <v>0</v>
      </c>
      <c r="BC1088" s="69">
        <v>0</v>
      </c>
      <c r="BD1088" s="69">
        <v>0</v>
      </c>
      <c r="BE1088" s="69">
        <v>0</v>
      </c>
      <c r="BF1088" s="69">
        <v>0</v>
      </c>
      <c r="BG1088" s="69">
        <v>0</v>
      </c>
      <c r="BH1088" s="69">
        <v>0</v>
      </c>
      <c r="BI1088" s="69">
        <v>0</v>
      </c>
      <c r="BJ1088" s="69">
        <v>0</v>
      </c>
      <c r="BK1088" s="69">
        <v>0</v>
      </c>
      <c r="BL1088" s="69">
        <v>0</v>
      </c>
      <c r="BM1088" s="69">
        <v>0</v>
      </c>
      <c r="BN1088" s="69">
        <v>0</v>
      </c>
      <c r="BO1088" s="69">
        <v>0</v>
      </c>
      <c r="BP1088" s="69">
        <v>0</v>
      </c>
      <c r="BQ1088" s="69">
        <v>0</v>
      </c>
      <c r="BR1088" s="69">
        <v>0</v>
      </c>
      <c r="BS1088" s="69">
        <v>0</v>
      </c>
      <c r="BT1088" s="69">
        <v>0</v>
      </c>
      <c r="BU1088" s="69">
        <v>0</v>
      </c>
      <c r="BV1088" s="69">
        <v>0</v>
      </c>
      <c r="BW1088" s="69">
        <v>0</v>
      </c>
      <c r="BX1088" s="69">
        <v>0</v>
      </c>
      <c r="BY1088" s="69">
        <v>0</v>
      </c>
      <c r="BZ1088" s="69">
        <v>0</v>
      </c>
      <c r="CA1088" s="69">
        <v>0</v>
      </c>
    </row>
  </sheetData>
  <protectedRanges>
    <protectedRange password="DCF9" sqref="B558:B559 B561" name="Марков_1_2_1_1_1_1" securityDescriptor="O:WDG:WDD:(A;;CC;;;S-1-5-21-4209254059-3116082339-372357167-6269)"/>
  </protectedRanges>
  <autoFilter ref="A19:CA1088"/>
  <mergeCells count="43">
    <mergeCell ref="BY2:CA2"/>
    <mergeCell ref="A3:AM3"/>
    <mergeCell ref="O4:P4"/>
    <mergeCell ref="Q4:R4"/>
    <mergeCell ref="I6:M6"/>
    <mergeCell ref="N6:Z6"/>
    <mergeCell ref="A14:A18"/>
    <mergeCell ref="B14:B18"/>
    <mergeCell ref="D14:D18"/>
    <mergeCell ref="E14:AM14"/>
    <mergeCell ref="C14:C18"/>
    <mergeCell ref="N7:Z7"/>
    <mergeCell ref="K11:P11"/>
    <mergeCell ref="Q11:AB11"/>
    <mergeCell ref="Q12:AB12"/>
    <mergeCell ref="BQ12:BV12"/>
    <mergeCell ref="AN14:BV14"/>
    <mergeCell ref="BW14:BZ16"/>
    <mergeCell ref="CA14:CA18"/>
    <mergeCell ref="E15:AM15"/>
    <mergeCell ref="AN15:BV15"/>
    <mergeCell ref="E16:K16"/>
    <mergeCell ref="L16:R16"/>
    <mergeCell ref="S16:Y16"/>
    <mergeCell ref="Z16:AF16"/>
    <mergeCell ref="AG16:AM16"/>
    <mergeCell ref="F17:K17"/>
    <mergeCell ref="M17:R17"/>
    <mergeCell ref="T17:Y17"/>
    <mergeCell ref="AA17:AF17"/>
    <mergeCell ref="AH17:AM17"/>
    <mergeCell ref="AN16:AT16"/>
    <mergeCell ref="AU16:BA16"/>
    <mergeCell ref="BB16:BH16"/>
    <mergeCell ref="BI16:BO16"/>
    <mergeCell ref="BP16:BV16"/>
    <mergeCell ref="BY17:BZ17"/>
    <mergeCell ref="BW17:BX17"/>
    <mergeCell ref="AO17:AT17"/>
    <mergeCell ref="AV17:BA17"/>
    <mergeCell ref="BC17:BH17"/>
    <mergeCell ref="BJ17:BO17"/>
    <mergeCell ref="BQ17:BV17"/>
  </mergeCells>
  <pageMargins left="0.39370078740157483" right="0.39370078740157483" top="0.78740157480314965" bottom="0.39370078740157483" header="0.19685039370078741" footer="0.19685039370078741"/>
  <pageSetup paperSize="8" scale="35" pageOrder="overThenDown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87"/>
  <sheetViews>
    <sheetView view="pageBreakPreview" topLeftCell="AG1" zoomScale="70" zoomScaleNormal="100" zoomScaleSheetLayoutView="70" workbookViewId="0">
      <selection activeCell="AO22" sqref="AO22"/>
    </sheetView>
  </sheetViews>
  <sheetFormatPr defaultColWidth="9.140625" defaultRowHeight="15.75" x14ac:dyDescent="0.25"/>
  <cols>
    <col min="1" max="1" width="13.5703125" style="1" customWidth="1"/>
    <col min="2" max="2" width="35.5703125" style="1" customWidth="1"/>
    <col min="3" max="3" width="13.28515625" style="1" customWidth="1"/>
    <col min="4" max="4" width="12.5703125" style="34" hidden="1" customWidth="1"/>
    <col min="5" max="5" width="11.85546875" style="34" hidden="1" customWidth="1"/>
    <col min="6" max="6" width="8.140625" style="34" hidden="1" customWidth="1"/>
    <col min="7" max="7" width="9.5703125" style="34" hidden="1" customWidth="1"/>
    <col min="8" max="8" width="8.140625" style="34" hidden="1" customWidth="1"/>
    <col min="9" max="9" width="9.7109375" style="34" hidden="1" customWidth="1"/>
    <col min="10" max="11" width="9.140625" style="34" hidden="1" customWidth="1"/>
    <col min="12" max="12" width="9.85546875" style="34" hidden="1" customWidth="1"/>
    <col min="13" max="13" width="8" style="34" hidden="1" customWidth="1"/>
    <col min="14" max="14" width="10.85546875" style="34" hidden="1" customWidth="1"/>
    <col min="15" max="15" width="8.5703125" style="34" hidden="1" customWidth="1"/>
    <col min="16" max="16" width="7.28515625" style="34" hidden="1" customWidth="1"/>
    <col min="17" max="17" width="8.42578125" style="34" hidden="1" customWidth="1"/>
    <col min="18" max="18" width="7.85546875" style="34" hidden="1" customWidth="1"/>
    <col min="19" max="19" width="11.5703125" style="34" hidden="1" customWidth="1"/>
    <col min="20" max="20" width="10.7109375" style="34" hidden="1" customWidth="1"/>
    <col min="21" max="21" width="7.42578125" style="34" hidden="1" customWidth="1"/>
    <col min="22" max="22" width="8.28515625" style="34" hidden="1" customWidth="1"/>
    <col min="23" max="23" width="8.140625" style="34" hidden="1" customWidth="1"/>
    <col min="24" max="24" width="8.28515625" style="34" hidden="1" customWidth="1"/>
    <col min="25" max="25" width="10.85546875" style="34" hidden="1" customWidth="1"/>
    <col min="26" max="26" width="9.140625" style="34" hidden="1" customWidth="1"/>
    <col min="27" max="27" width="9.28515625" style="34" hidden="1" customWidth="1"/>
    <col min="28" max="28" width="6.85546875" style="34" hidden="1" customWidth="1"/>
    <col min="29" max="29" width="7.85546875" style="34" hidden="1" customWidth="1"/>
    <col min="30" max="30" width="13.42578125" style="34" hidden="1" customWidth="1"/>
    <col min="31" max="31" width="16.42578125" style="34" customWidth="1"/>
    <col min="32" max="32" width="11.140625" style="34" customWidth="1"/>
    <col min="33" max="33" width="12.85546875" style="34" customWidth="1"/>
    <col min="34" max="34" width="9.85546875" style="34" customWidth="1"/>
    <col min="35" max="35" width="12.85546875" style="34" customWidth="1"/>
    <col min="36" max="36" width="14" style="34" customWidth="1"/>
    <col min="37" max="37" width="11.140625" style="34" customWidth="1"/>
    <col min="38" max="38" width="12" style="34" customWidth="1"/>
    <col min="39" max="39" width="9.85546875" style="34" customWidth="1"/>
    <col min="40" max="40" width="11.42578125" style="34" customWidth="1"/>
    <col min="41" max="41" width="10.5703125" style="34" customWidth="1"/>
    <col min="42" max="42" width="9.85546875" style="32" customWidth="1"/>
    <col min="43" max="43" width="8.85546875" style="34" customWidth="1"/>
    <col min="44" max="44" width="8.7109375" style="34" customWidth="1"/>
    <col min="45" max="45" width="9.7109375" style="34" customWidth="1"/>
    <col min="46" max="46" width="13.5703125" style="34" customWidth="1"/>
    <col min="47" max="47" width="8.42578125" style="34" customWidth="1"/>
    <col min="48" max="48" width="8.85546875" style="34" customWidth="1"/>
    <col min="49" max="49" width="7.85546875" style="34" customWidth="1"/>
    <col min="50" max="50" width="10.140625" style="34" customWidth="1"/>
    <col min="51" max="51" width="8.85546875" style="34" customWidth="1"/>
    <col min="52" max="52" width="9.140625" style="34" customWidth="1"/>
    <col min="53" max="54" width="10.5703125" style="34" customWidth="1"/>
    <col min="55" max="55" width="11.7109375" style="34" customWidth="1"/>
    <col min="56" max="124" width="9.140625" style="1"/>
    <col min="125" max="125" width="11" style="1" customWidth="1"/>
    <col min="126" max="126" width="44.42578125" style="1" customWidth="1"/>
    <col min="127" max="127" width="13.28515625" style="1" customWidth="1"/>
    <col min="128" max="128" width="7.140625" style="1" customWidth="1"/>
    <col min="129" max="129" width="8.85546875" style="1" customWidth="1"/>
    <col min="130" max="133" width="7.140625" style="1" customWidth="1"/>
    <col min="134" max="134" width="6.5703125" style="1" customWidth="1"/>
    <col min="135" max="135" width="6.42578125" style="1" customWidth="1"/>
    <col min="136" max="136" width="6.5703125" style="1" customWidth="1"/>
    <col min="137" max="137" width="6.140625" style="1" customWidth="1"/>
    <col min="138" max="138" width="6.42578125" style="1" customWidth="1"/>
    <col min="139" max="139" width="6.28515625" style="1" customWidth="1"/>
    <col min="140" max="140" width="7.28515625" style="1" customWidth="1"/>
    <col min="141" max="141" width="8.42578125" style="1" customWidth="1"/>
    <col min="142" max="142" width="5.5703125" style="1" customWidth="1"/>
    <col min="143" max="143" width="7.28515625" style="1" customWidth="1"/>
    <col min="144" max="144" width="6.140625" style="1" customWidth="1"/>
    <col min="145" max="145" width="5.42578125" style="1" customWidth="1"/>
    <col min="146" max="146" width="7" style="1" customWidth="1"/>
    <col min="147" max="147" width="6.5703125" style="1" customWidth="1"/>
    <col min="148" max="148" width="7.28515625" style="1" customWidth="1"/>
    <col min="149" max="149" width="4.85546875" style="1" customWidth="1"/>
    <col min="150" max="151" width="4.42578125" style="1" customWidth="1"/>
    <col min="152" max="152" width="4.140625" style="1" customWidth="1"/>
    <col min="153" max="153" width="4.7109375" style="1" customWidth="1"/>
    <col min="154" max="154" width="7.85546875" style="1" customWidth="1"/>
    <col min="155" max="155" width="7.5703125" style="1" customWidth="1"/>
    <col min="156" max="156" width="5.5703125" style="1" customWidth="1"/>
    <col min="157" max="157" width="7.140625" style="1" customWidth="1"/>
    <col min="158" max="158" width="8" style="1" customWidth="1"/>
    <col min="159" max="160" width="7.42578125" style="1" customWidth="1"/>
    <col min="161" max="161" width="5.5703125" style="1" customWidth="1"/>
    <col min="162" max="162" width="6.28515625" style="1" customWidth="1"/>
    <col min="163" max="163" width="6.7109375" style="1" customWidth="1"/>
    <col min="164" max="164" width="6.28515625" style="1" customWidth="1"/>
    <col min="165" max="165" width="8.5703125" style="1" customWidth="1"/>
    <col min="166" max="166" width="7.140625" style="1" customWidth="1"/>
    <col min="167" max="167" width="7.28515625" style="1" customWidth="1"/>
    <col min="168" max="168" width="6.42578125" style="1" customWidth="1"/>
    <col min="169" max="169" width="7.5703125" style="1" customWidth="1"/>
    <col min="170" max="170" width="7.140625" style="1" customWidth="1"/>
    <col min="171" max="171" width="5.5703125" style="1" customWidth="1"/>
    <col min="172" max="172" width="6.140625" style="1" customWidth="1"/>
    <col min="173" max="173" width="6.85546875" style="1" customWidth="1"/>
    <col min="174" max="174" width="5.5703125" style="1" customWidth="1"/>
    <col min="175" max="176" width="4.7109375" style="1" customWidth="1"/>
    <col min="177" max="178" width="4.85546875" style="1" customWidth="1"/>
    <col min="179" max="179" width="4.28515625" style="1" customWidth="1"/>
    <col min="180" max="380" width="9.140625" style="1"/>
    <col min="381" max="381" width="11" style="1" customWidth="1"/>
    <col min="382" max="382" width="44.42578125" style="1" customWidth="1"/>
    <col min="383" max="383" width="13.28515625" style="1" customWidth="1"/>
    <col min="384" max="384" width="7.140625" style="1" customWidth="1"/>
    <col min="385" max="385" width="8.85546875" style="1" customWidth="1"/>
    <col min="386" max="389" width="7.140625" style="1" customWidth="1"/>
    <col min="390" max="390" width="6.5703125" style="1" customWidth="1"/>
    <col min="391" max="391" width="6.42578125" style="1" customWidth="1"/>
    <col min="392" max="392" width="6.5703125" style="1" customWidth="1"/>
    <col min="393" max="393" width="6.140625" style="1" customWidth="1"/>
    <col min="394" max="394" width="6.42578125" style="1" customWidth="1"/>
    <col min="395" max="395" width="6.28515625" style="1" customWidth="1"/>
    <col min="396" max="396" width="7.28515625" style="1" customWidth="1"/>
    <col min="397" max="397" width="8.42578125" style="1" customWidth="1"/>
    <col min="398" max="398" width="5.5703125" style="1" customWidth="1"/>
    <col min="399" max="399" width="7.28515625" style="1" customWidth="1"/>
    <col min="400" max="400" width="6.140625" style="1" customWidth="1"/>
    <col min="401" max="401" width="5.42578125" style="1" customWidth="1"/>
    <col min="402" max="402" width="7" style="1" customWidth="1"/>
    <col min="403" max="403" width="6.5703125" style="1" customWidth="1"/>
    <col min="404" max="404" width="7.28515625" style="1" customWidth="1"/>
    <col min="405" max="405" width="4.85546875" style="1" customWidth="1"/>
    <col min="406" max="407" width="4.42578125" style="1" customWidth="1"/>
    <col min="408" max="408" width="4.140625" style="1" customWidth="1"/>
    <col min="409" max="409" width="4.7109375" style="1" customWidth="1"/>
    <col min="410" max="410" width="7.85546875" style="1" customWidth="1"/>
    <col min="411" max="411" width="7.5703125" style="1" customWidth="1"/>
    <col min="412" max="412" width="5.5703125" style="1" customWidth="1"/>
    <col min="413" max="413" width="7.140625" style="1" customWidth="1"/>
    <col min="414" max="414" width="8" style="1" customWidth="1"/>
    <col min="415" max="416" width="7.42578125" style="1" customWidth="1"/>
    <col min="417" max="417" width="5.5703125" style="1" customWidth="1"/>
    <col min="418" max="418" width="6.28515625" style="1" customWidth="1"/>
    <col min="419" max="419" width="6.7109375" style="1" customWidth="1"/>
    <col min="420" max="420" width="6.28515625" style="1" customWidth="1"/>
    <col min="421" max="421" width="8.5703125" style="1" customWidth="1"/>
    <col min="422" max="422" width="7.140625" style="1" customWidth="1"/>
    <col min="423" max="423" width="7.28515625" style="1" customWidth="1"/>
    <col min="424" max="424" width="6.42578125" style="1" customWidth="1"/>
    <col min="425" max="425" width="7.5703125" style="1" customWidth="1"/>
    <col min="426" max="426" width="7.140625" style="1" customWidth="1"/>
    <col min="427" max="427" width="5.5703125" style="1" customWidth="1"/>
    <col min="428" max="428" width="6.140625" style="1" customWidth="1"/>
    <col min="429" max="429" width="6.85546875" style="1" customWidth="1"/>
    <col min="430" max="430" width="5.5703125" style="1" customWidth="1"/>
    <col min="431" max="432" width="4.7109375" style="1" customWidth="1"/>
    <col min="433" max="434" width="4.85546875" style="1" customWidth="1"/>
    <col min="435" max="435" width="4.28515625" style="1" customWidth="1"/>
    <col min="436" max="636" width="9.140625" style="1"/>
    <col min="637" max="637" width="11" style="1" customWidth="1"/>
    <col min="638" max="638" width="44.42578125" style="1" customWidth="1"/>
    <col min="639" max="639" width="13.28515625" style="1" customWidth="1"/>
    <col min="640" max="640" width="7.140625" style="1" customWidth="1"/>
    <col min="641" max="641" width="8.85546875" style="1" customWidth="1"/>
    <col min="642" max="645" width="7.140625" style="1" customWidth="1"/>
    <col min="646" max="646" width="6.5703125" style="1" customWidth="1"/>
    <col min="647" max="647" width="6.42578125" style="1" customWidth="1"/>
    <col min="648" max="648" width="6.5703125" style="1" customWidth="1"/>
    <col min="649" max="649" width="6.140625" style="1" customWidth="1"/>
    <col min="650" max="650" width="6.42578125" style="1" customWidth="1"/>
    <col min="651" max="651" width="6.28515625" style="1" customWidth="1"/>
    <col min="652" max="652" width="7.28515625" style="1" customWidth="1"/>
    <col min="653" max="653" width="8.42578125" style="1" customWidth="1"/>
    <col min="654" max="654" width="5.5703125" style="1" customWidth="1"/>
    <col min="655" max="655" width="7.28515625" style="1" customWidth="1"/>
    <col min="656" max="656" width="6.140625" style="1" customWidth="1"/>
    <col min="657" max="657" width="5.42578125" style="1" customWidth="1"/>
    <col min="658" max="658" width="7" style="1" customWidth="1"/>
    <col min="659" max="659" width="6.5703125" style="1" customWidth="1"/>
    <col min="660" max="660" width="7.28515625" style="1" customWidth="1"/>
    <col min="661" max="661" width="4.85546875" style="1" customWidth="1"/>
    <col min="662" max="663" width="4.42578125" style="1" customWidth="1"/>
    <col min="664" max="664" width="4.140625" style="1" customWidth="1"/>
    <col min="665" max="665" width="4.7109375" style="1" customWidth="1"/>
    <col min="666" max="666" width="7.85546875" style="1" customWidth="1"/>
    <col min="667" max="667" width="7.5703125" style="1" customWidth="1"/>
    <col min="668" max="668" width="5.5703125" style="1" customWidth="1"/>
    <col min="669" max="669" width="7.140625" style="1" customWidth="1"/>
    <col min="670" max="670" width="8" style="1" customWidth="1"/>
    <col min="671" max="672" width="7.42578125" style="1" customWidth="1"/>
    <col min="673" max="673" width="5.5703125" style="1" customWidth="1"/>
    <col min="674" max="674" width="6.28515625" style="1" customWidth="1"/>
    <col min="675" max="675" width="6.7109375" style="1" customWidth="1"/>
    <col min="676" max="676" width="6.28515625" style="1" customWidth="1"/>
    <col min="677" max="677" width="8.5703125" style="1" customWidth="1"/>
    <col min="678" max="678" width="7.140625" style="1" customWidth="1"/>
    <col min="679" max="679" width="7.28515625" style="1" customWidth="1"/>
    <col min="680" max="680" width="6.42578125" style="1" customWidth="1"/>
    <col min="681" max="681" width="7.5703125" style="1" customWidth="1"/>
    <col min="682" max="682" width="7.140625" style="1" customWidth="1"/>
    <col min="683" max="683" width="5.5703125" style="1" customWidth="1"/>
    <col min="684" max="684" width="6.140625" style="1" customWidth="1"/>
    <col min="685" max="685" width="6.85546875" style="1" customWidth="1"/>
    <col min="686" max="686" width="5.5703125" style="1" customWidth="1"/>
    <col min="687" max="688" width="4.7109375" style="1" customWidth="1"/>
    <col min="689" max="690" width="4.85546875" style="1" customWidth="1"/>
    <col min="691" max="691" width="4.28515625" style="1" customWidth="1"/>
    <col min="692" max="892" width="9.140625" style="1"/>
    <col min="893" max="893" width="11" style="1" customWidth="1"/>
    <col min="894" max="894" width="44.42578125" style="1" customWidth="1"/>
    <col min="895" max="895" width="13.28515625" style="1" customWidth="1"/>
    <col min="896" max="896" width="7.140625" style="1" customWidth="1"/>
    <col min="897" max="897" width="8.85546875" style="1" customWidth="1"/>
    <col min="898" max="901" width="7.140625" style="1" customWidth="1"/>
    <col min="902" max="902" width="6.5703125" style="1" customWidth="1"/>
    <col min="903" max="903" width="6.42578125" style="1" customWidth="1"/>
    <col min="904" max="904" width="6.5703125" style="1" customWidth="1"/>
    <col min="905" max="905" width="6.140625" style="1" customWidth="1"/>
    <col min="906" max="906" width="6.42578125" style="1" customWidth="1"/>
    <col min="907" max="907" width="6.28515625" style="1" customWidth="1"/>
    <col min="908" max="908" width="7.28515625" style="1" customWidth="1"/>
    <col min="909" max="909" width="8.42578125" style="1" customWidth="1"/>
    <col min="910" max="910" width="5.5703125" style="1" customWidth="1"/>
    <col min="911" max="911" width="7.28515625" style="1" customWidth="1"/>
    <col min="912" max="912" width="6.140625" style="1" customWidth="1"/>
    <col min="913" max="913" width="5.42578125" style="1" customWidth="1"/>
    <col min="914" max="914" width="7" style="1" customWidth="1"/>
    <col min="915" max="915" width="6.5703125" style="1" customWidth="1"/>
    <col min="916" max="916" width="7.28515625" style="1" customWidth="1"/>
    <col min="917" max="917" width="4.85546875" style="1" customWidth="1"/>
    <col min="918" max="919" width="4.42578125" style="1" customWidth="1"/>
    <col min="920" max="920" width="4.140625" style="1" customWidth="1"/>
    <col min="921" max="921" width="4.7109375" style="1" customWidth="1"/>
    <col min="922" max="922" width="7.85546875" style="1" customWidth="1"/>
    <col min="923" max="923" width="7.5703125" style="1" customWidth="1"/>
    <col min="924" max="924" width="5.5703125" style="1" customWidth="1"/>
    <col min="925" max="925" width="7.140625" style="1" customWidth="1"/>
    <col min="926" max="926" width="8" style="1" customWidth="1"/>
    <col min="927" max="928" width="7.42578125" style="1" customWidth="1"/>
    <col min="929" max="929" width="5.5703125" style="1" customWidth="1"/>
    <col min="930" max="930" width="6.28515625" style="1" customWidth="1"/>
    <col min="931" max="931" width="6.7109375" style="1" customWidth="1"/>
    <col min="932" max="932" width="6.28515625" style="1" customWidth="1"/>
    <col min="933" max="933" width="8.5703125" style="1" customWidth="1"/>
    <col min="934" max="934" width="7.140625" style="1" customWidth="1"/>
    <col min="935" max="935" width="7.28515625" style="1" customWidth="1"/>
    <col min="936" max="936" width="6.42578125" style="1" customWidth="1"/>
    <col min="937" max="937" width="7.5703125" style="1" customWidth="1"/>
    <col min="938" max="938" width="7.140625" style="1" customWidth="1"/>
    <col min="939" max="939" width="5.5703125" style="1" customWidth="1"/>
    <col min="940" max="940" width="6.140625" style="1" customWidth="1"/>
    <col min="941" max="941" width="6.85546875" style="1" customWidth="1"/>
    <col min="942" max="942" width="5.5703125" style="1" customWidth="1"/>
    <col min="943" max="944" width="4.7109375" style="1" customWidth="1"/>
    <col min="945" max="946" width="4.85546875" style="1" customWidth="1"/>
    <col min="947" max="947" width="4.28515625" style="1" customWidth="1"/>
    <col min="948" max="1148" width="9.140625" style="1"/>
    <col min="1149" max="1149" width="11" style="1" customWidth="1"/>
    <col min="1150" max="1150" width="44.42578125" style="1" customWidth="1"/>
    <col min="1151" max="1151" width="13.28515625" style="1" customWidth="1"/>
    <col min="1152" max="1152" width="7.140625" style="1" customWidth="1"/>
    <col min="1153" max="1153" width="8.85546875" style="1" customWidth="1"/>
    <col min="1154" max="1157" width="7.140625" style="1" customWidth="1"/>
    <col min="1158" max="1158" width="6.5703125" style="1" customWidth="1"/>
    <col min="1159" max="1159" width="6.42578125" style="1" customWidth="1"/>
    <col min="1160" max="1160" width="6.5703125" style="1" customWidth="1"/>
    <col min="1161" max="1161" width="6.140625" style="1" customWidth="1"/>
    <col min="1162" max="1162" width="6.42578125" style="1" customWidth="1"/>
    <col min="1163" max="1163" width="6.28515625" style="1" customWidth="1"/>
    <col min="1164" max="1164" width="7.28515625" style="1" customWidth="1"/>
    <col min="1165" max="1165" width="8.42578125" style="1" customWidth="1"/>
    <col min="1166" max="1166" width="5.5703125" style="1" customWidth="1"/>
    <col min="1167" max="1167" width="7.28515625" style="1" customWidth="1"/>
    <col min="1168" max="1168" width="6.140625" style="1" customWidth="1"/>
    <col min="1169" max="1169" width="5.42578125" style="1" customWidth="1"/>
    <col min="1170" max="1170" width="7" style="1" customWidth="1"/>
    <col min="1171" max="1171" width="6.5703125" style="1" customWidth="1"/>
    <col min="1172" max="1172" width="7.28515625" style="1" customWidth="1"/>
    <col min="1173" max="1173" width="4.85546875" style="1" customWidth="1"/>
    <col min="1174" max="1175" width="4.42578125" style="1" customWidth="1"/>
    <col min="1176" max="1176" width="4.140625" style="1" customWidth="1"/>
    <col min="1177" max="1177" width="4.7109375" style="1" customWidth="1"/>
    <col min="1178" max="1178" width="7.85546875" style="1" customWidth="1"/>
    <col min="1179" max="1179" width="7.5703125" style="1" customWidth="1"/>
    <col min="1180" max="1180" width="5.5703125" style="1" customWidth="1"/>
    <col min="1181" max="1181" width="7.140625" style="1" customWidth="1"/>
    <col min="1182" max="1182" width="8" style="1" customWidth="1"/>
    <col min="1183" max="1184" width="7.42578125" style="1" customWidth="1"/>
    <col min="1185" max="1185" width="5.5703125" style="1" customWidth="1"/>
    <col min="1186" max="1186" width="6.28515625" style="1" customWidth="1"/>
    <col min="1187" max="1187" width="6.7109375" style="1" customWidth="1"/>
    <col min="1188" max="1188" width="6.28515625" style="1" customWidth="1"/>
    <col min="1189" max="1189" width="8.5703125" style="1" customWidth="1"/>
    <col min="1190" max="1190" width="7.140625" style="1" customWidth="1"/>
    <col min="1191" max="1191" width="7.28515625" style="1" customWidth="1"/>
    <col min="1192" max="1192" width="6.42578125" style="1" customWidth="1"/>
    <col min="1193" max="1193" width="7.5703125" style="1" customWidth="1"/>
    <col min="1194" max="1194" width="7.140625" style="1" customWidth="1"/>
    <col min="1195" max="1195" width="5.5703125" style="1" customWidth="1"/>
    <col min="1196" max="1196" width="6.140625" style="1" customWidth="1"/>
    <col min="1197" max="1197" width="6.85546875" style="1" customWidth="1"/>
    <col min="1198" max="1198" width="5.5703125" style="1" customWidth="1"/>
    <col min="1199" max="1200" width="4.7109375" style="1" customWidth="1"/>
    <col min="1201" max="1202" width="4.85546875" style="1" customWidth="1"/>
    <col min="1203" max="1203" width="4.28515625" style="1" customWidth="1"/>
    <col min="1204" max="1404" width="9.140625" style="1"/>
    <col min="1405" max="1405" width="11" style="1" customWidth="1"/>
    <col min="1406" max="1406" width="44.42578125" style="1" customWidth="1"/>
    <col min="1407" max="1407" width="13.28515625" style="1" customWidth="1"/>
    <col min="1408" max="1408" width="7.140625" style="1" customWidth="1"/>
    <col min="1409" max="1409" width="8.85546875" style="1" customWidth="1"/>
    <col min="1410" max="1413" width="7.140625" style="1" customWidth="1"/>
    <col min="1414" max="1414" width="6.5703125" style="1" customWidth="1"/>
    <col min="1415" max="1415" width="6.42578125" style="1" customWidth="1"/>
    <col min="1416" max="1416" width="6.5703125" style="1" customWidth="1"/>
    <col min="1417" max="1417" width="6.140625" style="1" customWidth="1"/>
    <col min="1418" max="1418" width="6.42578125" style="1" customWidth="1"/>
    <col min="1419" max="1419" width="6.28515625" style="1" customWidth="1"/>
    <col min="1420" max="1420" width="7.28515625" style="1" customWidth="1"/>
    <col min="1421" max="1421" width="8.42578125" style="1" customWidth="1"/>
    <col min="1422" max="1422" width="5.5703125" style="1" customWidth="1"/>
    <col min="1423" max="1423" width="7.28515625" style="1" customWidth="1"/>
    <col min="1424" max="1424" width="6.140625" style="1" customWidth="1"/>
    <col min="1425" max="1425" width="5.42578125" style="1" customWidth="1"/>
    <col min="1426" max="1426" width="7" style="1" customWidth="1"/>
    <col min="1427" max="1427" width="6.5703125" style="1" customWidth="1"/>
    <col min="1428" max="1428" width="7.28515625" style="1" customWidth="1"/>
    <col min="1429" max="1429" width="4.85546875" style="1" customWidth="1"/>
    <col min="1430" max="1431" width="4.42578125" style="1" customWidth="1"/>
    <col min="1432" max="1432" width="4.140625" style="1" customWidth="1"/>
    <col min="1433" max="1433" width="4.7109375" style="1" customWidth="1"/>
    <col min="1434" max="1434" width="7.85546875" style="1" customWidth="1"/>
    <col min="1435" max="1435" width="7.5703125" style="1" customWidth="1"/>
    <col min="1436" max="1436" width="5.5703125" style="1" customWidth="1"/>
    <col min="1437" max="1437" width="7.140625" style="1" customWidth="1"/>
    <col min="1438" max="1438" width="8" style="1" customWidth="1"/>
    <col min="1439" max="1440" width="7.42578125" style="1" customWidth="1"/>
    <col min="1441" max="1441" width="5.5703125" style="1" customWidth="1"/>
    <col min="1442" max="1442" width="6.28515625" style="1" customWidth="1"/>
    <col min="1443" max="1443" width="6.7109375" style="1" customWidth="1"/>
    <col min="1444" max="1444" width="6.28515625" style="1" customWidth="1"/>
    <col min="1445" max="1445" width="8.5703125" style="1" customWidth="1"/>
    <col min="1446" max="1446" width="7.140625" style="1" customWidth="1"/>
    <col min="1447" max="1447" width="7.28515625" style="1" customWidth="1"/>
    <col min="1448" max="1448" width="6.42578125" style="1" customWidth="1"/>
    <col min="1449" max="1449" width="7.5703125" style="1" customWidth="1"/>
    <col min="1450" max="1450" width="7.140625" style="1" customWidth="1"/>
    <col min="1451" max="1451" width="5.5703125" style="1" customWidth="1"/>
    <col min="1452" max="1452" width="6.140625" style="1" customWidth="1"/>
    <col min="1453" max="1453" width="6.85546875" style="1" customWidth="1"/>
    <col min="1454" max="1454" width="5.5703125" style="1" customWidth="1"/>
    <col min="1455" max="1456" width="4.7109375" style="1" customWidth="1"/>
    <col min="1457" max="1458" width="4.85546875" style="1" customWidth="1"/>
    <col min="1459" max="1459" width="4.28515625" style="1" customWidth="1"/>
    <col min="1460" max="1660" width="9.140625" style="1"/>
    <col min="1661" max="1661" width="11" style="1" customWidth="1"/>
    <col min="1662" max="1662" width="44.42578125" style="1" customWidth="1"/>
    <col min="1663" max="1663" width="13.28515625" style="1" customWidth="1"/>
    <col min="1664" max="1664" width="7.140625" style="1" customWidth="1"/>
    <col min="1665" max="1665" width="8.85546875" style="1" customWidth="1"/>
    <col min="1666" max="1669" width="7.140625" style="1" customWidth="1"/>
    <col min="1670" max="1670" width="6.5703125" style="1" customWidth="1"/>
    <col min="1671" max="1671" width="6.42578125" style="1" customWidth="1"/>
    <col min="1672" max="1672" width="6.5703125" style="1" customWidth="1"/>
    <col min="1673" max="1673" width="6.140625" style="1" customWidth="1"/>
    <col min="1674" max="1674" width="6.42578125" style="1" customWidth="1"/>
    <col min="1675" max="1675" width="6.28515625" style="1" customWidth="1"/>
    <col min="1676" max="1676" width="7.28515625" style="1" customWidth="1"/>
    <col min="1677" max="1677" width="8.42578125" style="1" customWidth="1"/>
    <col min="1678" max="1678" width="5.5703125" style="1" customWidth="1"/>
    <col min="1679" max="1679" width="7.28515625" style="1" customWidth="1"/>
    <col min="1680" max="1680" width="6.140625" style="1" customWidth="1"/>
    <col min="1681" max="1681" width="5.42578125" style="1" customWidth="1"/>
    <col min="1682" max="1682" width="7" style="1" customWidth="1"/>
    <col min="1683" max="1683" width="6.5703125" style="1" customWidth="1"/>
    <col min="1684" max="1684" width="7.28515625" style="1" customWidth="1"/>
    <col min="1685" max="1685" width="4.85546875" style="1" customWidth="1"/>
    <col min="1686" max="1687" width="4.42578125" style="1" customWidth="1"/>
    <col min="1688" max="1688" width="4.140625" style="1" customWidth="1"/>
    <col min="1689" max="1689" width="4.7109375" style="1" customWidth="1"/>
    <col min="1690" max="1690" width="7.85546875" style="1" customWidth="1"/>
    <col min="1691" max="1691" width="7.5703125" style="1" customWidth="1"/>
    <col min="1692" max="1692" width="5.5703125" style="1" customWidth="1"/>
    <col min="1693" max="1693" width="7.140625" style="1" customWidth="1"/>
    <col min="1694" max="1694" width="8" style="1" customWidth="1"/>
    <col min="1695" max="1696" width="7.42578125" style="1" customWidth="1"/>
    <col min="1697" max="1697" width="5.5703125" style="1" customWidth="1"/>
    <col min="1698" max="1698" width="6.28515625" style="1" customWidth="1"/>
    <col min="1699" max="1699" width="6.7109375" style="1" customWidth="1"/>
    <col min="1700" max="1700" width="6.28515625" style="1" customWidth="1"/>
    <col min="1701" max="1701" width="8.5703125" style="1" customWidth="1"/>
    <col min="1702" max="1702" width="7.140625" style="1" customWidth="1"/>
    <col min="1703" max="1703" width="7.28515625" style="1" customWidth="1"/>
    <col min="1704" max="1704" width="6.42578125" style="1" customWidth="1"/>
    <col min="1705" max="1705" width="7.5703125" style="1" customWidth="1"/>
    <col min="1706" max="1706" width="7.140625" style="1" customWidth="1"/>
    <col min="1707" max="1707" width="5.5703125" style="1" customWidth="1"/>
    <col min="1708" max="1708" width="6.140625" style="1" customWidth="1"/>
    <col min="1709" max="1709" width="6.85546875" style="1" customWidth="1"/>
    <col min="1710" max="1710" width="5.5703125" style="1" customWidth="1"/>
    <col min="1711" max="1712" width="4.7109375" style="1" customWidth="1"/>
    <col min="1713" max="1714" width="4.85546875" style="1" customWidth="1"/>
    <col min="1715" max="1715" width="4.28515625" style="1" customWidth="1"/>
    <col min="1716" max="1916" width="9.140625" style="1"/>
    <col min="1917" max="1917" width="11" style="1" customWidth="1"/>
    <col min="1918" max="1918" width="44.42578125" style="1" customWidth="1"/>
    <col min="1919" max="1919" width="13.28515625" style="1" customWidth="1"/>
    <col min="1920" max="1920" width="7.140625" style="1" customWidth="1"/>
    <col min="1921" max="1921" width="8.85546875" style="1" customWidth="1"/>
    <col min="1922" max="1925" width="7.140625" style="1" customWidth="1"/>
    <col min="1926" max="1926" width="6.5703125" style="1" customWidth="1"/>
    <col min="1927" max="1927" width="6.42578125" style="1" customWidth="1"/>
    <col min="1928" max="1928" width="6.5703125" style="1" customWidth="1"/>
    <col min="1929" max="1929" width="6.140625" style="1" customWidth="1"/>
    <col min="1930" max="1930" width="6.42578125" style="1" customWidth="1"/>
    <col min="1931" max="1931" width="6.28515625" style="1" customWidth="1"/>
    <col min="1932" max="1932" width="7.28515625" style="1" customWidth="1"/>
    <col min="1933" max="1933" width="8.42578125" style="1" customWidth="1"/>
    <col min="1934" max="1934" width="5.5703125" style="1" customWidth="1"/>
    <col min="1935" max="1935" width="7.28515625" style="1" customWidth="1"/>
    <col min="1936" max="1936" width="6.140625" style="1" customWidth="1"/>
    <col min="1937" max="1937" width="5.42578125" style="1" customWidth="1"/>
    <col min="1938" max="1938" width="7" style="1" customWidth="1"/>
    <col min="1939" max="1939" width="6.5703125" style="1" customWidth="1"/>
    <col min="1940" max="1940" width="7.28515625" style="1" customWidth="1"/>
    <col min="1941" max="1941" width="4.85546875" style="1" customWidth="1"/>
    <col min="1942" max="1943" width="4.42578125" style="1" customWidth="1"/>
    <col min="1944" max="1944" width="4.140625" style="1" customWidth="1"/>
    <col min="1945" max="1945" width="4.7109375" style="1" customWidth="1"/>
    <col min="1946" max="1946" width="7.85546875" style="1" customWidth="1"/>
    <col min="1947" max="1947" width="7.5703125" style="1" customWidth="1"/>
    <col min="1948" max="1948" width="5.5703125" style="1" customWidth="1"/>
    <col min="1949" max="1949" width="7.140625" style="1" customWidth="1"/>
    <col min="1950" max="1950" width="8" style="1" customWidth="1"/>
    <col min="1951" max="1952" width="7.42578125" style="1" customWidth="1"/>
    <col min="1953" max="1953" width="5.5703125" style="1" customWidth="1"/>
    <col min="1954" max="1954" width="6.28515625" style="1" customWidth="1"/>
    <col min="1955" max="1955" width="6.7109375" style="1" customWidth="1"/>
    <col min="1956" max="1956" width="6.28515625" style="1" customWidth="1"/>
    <col min="1957" max="1957" width="8.5703125" style="1" customWidth="1"/>
    <col min="1958" max="1958" width="7.140625" style="1" customWidth="1"/>
    <col min="1959" max="1959" width="7.28515625" style="1" customWidth="1"/>
    <col min="1960" max="1960" width="6.42578125" style="1" customWidth="1"/>
    <col min="1961" max="1961" width="7.5703125" style="1" customWidth="1"/>
    <col min="1962" max="1962" width="7.140625" style="1" customWidth="1"/>
    <col min="1963" max="1963" width="5.5703125" style="1" customWidth="1"/>
    <col min="1964" max="1964" width="6.140625" style="1" customWidth="1"/>
    <col min="1965" max="1965" width="6.85546875" style="1" customWidth="1"/>
    <col min="1966" max="1966" width="5.5703125" style="1" customWidth="1"/>
    <col min="1967" max="1968" width="4.7109375" style="1" customWidth="1"/>
    <col min="1969" max="1970" width="4.85546875" style="1" customWidth="1"/>
    <col min="1971" max="1971" width="4.28515625" style="1" customWidth="1"/>
    <col min="1972" max="2172" width="9.140625" style="1"/>
    <col min="2173" max="2173" width="11" style="1" customWidth="1"/>
    <col min="2174" max="2174" width="44.42578125" style="1" customWidth="1"/>
    <col min="2175" max="2175" width="13.28515625" style="1" customWidth="1"/>
    <col min="2176" max="2176" width="7.140625" style="1" customWidth="1"/>
    <col min="2177" max="2177" width="8.85546875" style="1" customWidth="1"/>
    <col min="2178" max="2181" width="7.140625" style="1" customWidth="1"/>
    <col min="2182" max="2182" width="6.5703125" style="1" customWidth="1"/>
    <col min="2183" max="2183" width="6.42578125" style="1" customWidth="1"/>
    <col min="2184" max="2184" width="6.5703125" style="1" customWidth="1"/>
    <col min="2185" max="2185" width="6.140625" style="1" customWidth="1"/>
    <col min="2186" max="2186" width="6.42578125" style="1" customWidth="1"/>
    <col min="2187" max="2187" width="6.28515625" style="1" customWidth="1"/>
    <col min="2188" max="2188" width="7.28515625" style="1" customWidth="1"/>
    <col min="2189" max="2189" width="8.42578125" style="1" customWidth="1"/>
    <col min="2190" max="2190" width="5.5703125" style="1" customWidth="1"/>
    <col min="2191" max="2191" width="7.28515625" style="1" customWidth="1"/>
    <col min="2192" max="2192" width="6.140625" style="1" customWidth="1"/>
    <col min="2193" max="2193" width="5.42578125" style="1" customWidth="1"/>
    <col min="2194" max="2194" width="7" style="1" customWidth="1"/>
    <col min="2195" max="2195" width="6.5703125" style="1" customWidth="1"/>
    <col min="2196" max="2196" width="7.28515625" style="1" customWidth="1"/>
    <col min="2197" max="2197" width="4.85546875" style="1" customWidth="1"/>
    <col min="2198" max="2199" width="4.42578125" style="1" customWidth="1"/>
    <col min="2200" max="2200" width="4.140625" style="1" customWidth="1"/>
    <col min="2201" max="2201" width="4.7109375" style="1" customWidth="1"/>
    <col min="2202" max="2202" width="7.85546875" style="1" customWidth="1"/>
    <col min="2203" max="2203" width="7.5703125" style="1" customWidth="1"/>
    <col min="2204" max="2204" width="5.5703125" style="1" customWidth="1"/>
    <col min="2205" max="2205" width="7.140625" style="1" customWidth="1"/>
    <col min="2206" max="2206" width="8" style="1" customWidth="1"/>
    <col min="2207" max="2208" width="7.42578125" style="1" customWidth="1"/>
    <col min="2209" max="2209" width="5.5703125" style="1" customWidth="1"/>
    <col min="2210" max="2210" width="6.28515625" style="1" customWidth="1"/>
    <col min="2211" max="2211" width="6.7109375" style="1" customWidth="1"/>
    <col min="2212" max="2212" width="6.28515625" style="1" customWidth="1"/>
    <col min="2213" max="2213" width="8.5703125" style="1" customWidth="1"/>
    <col min="2214" max="2214" width="7.140625" style="1" customWidth="1"/>
    <col min="2215" max="2215" width="7.28515625" style="1" customWidth="1"/>
    <col min="2216" max="2216" width="6.42578125" style="1" customWidth="1"/>
    <col min="2217" max="2217" width="7.5703125" style="1" customWidth="1"/>
    <col min="2218" max="2218" width="7.140625" style="1" customWidth="1"/>
    <col min="2219" max="2219" width="5.5703125" style="1" customWidth="1"/>
    <col min="2220" max="2220" width="6.140625" style="1" customWidth="1"/>
    <col min="2221" max="2221" width="6.85546875" style="1" customWidth="1"/>
    <col min="2222" max="2222" width="5.5703125" style="1" customWidth="1"/>
    <col min="2223" max="2224" width="4.7109375" style="1" customWidth="1"/>
    <col min="2225" max="2226" width="4.85546875" style="1" customWidth="1"/>
    <col min="2227" max="2227" width="4.28515625" style="1" customWidth="1"/>
    <col min="2228" max="2428" width="9.140625" style="1"/>
    <col min="2429" max="2429" width="11" style="1" customWidth="1"/>
    <col min="2430" max="2430" width="44.42578125" style="1" customWidth="1"/>
    <col min="2431" max="2431" width="13.28515625" style="1" customWidth="1"/>
    <col min="2432" max="2432" width="7.140625" style="1" customWidth="1"/>
    <col min="2433" max="2433" width="8.85546875" style="1" customWidth="1"/>
    <col min="2434" max="2437" width="7.140625" style="1" customWidth="1"/>
    <col min="2438" max="2438" width="6.5703125" style="1" customWidth="1"/>
    <col min="2439" max="2439" width="6.42578125" style="1" customWidth="1"/>
    <col min="2440" max="2440" width="6.5703125" style="1" customWidth="1"/>
    <col min="2441" max="2441" width="6.140625" style="1" customWidth="1"/>
    <col min="2442" max="2442" width="6.42578125" style="1" customWidth="1"/>
    <col min="2443" max="2443" width="6.28515625" style="1" customWidth="1"/>
    <col min="2444" max="2444" width="7.28515625" style="1" customWidth="1"/>
    <col min="2445" max="2445" width="8.42578125" style="1" customWidth="1"/>
    <col min="2446" max="2446" width="5.5703125" style="1" customWidth="1"/>
    <col min="2447" max="2447" width="7.28515625" style="1" customWidth="1"/>
    <col min="2448" max="2448" width="6.140625" style="1" customWidth="1"/>
    <col min="2449" max="2449" width="5.42578125" style="1" customWidth="1"/>
    <col min="2450" max="2450" width="7" style="1" customWidth="1"/>
    <col min="2451" max="2451" width="6.5703125" style="1" customWidth="1"/>
    <col min="2452" max="2452" width="7.28515625" style="1" customWidth="1"/>
    <col min="2453" max="2453" width="4.85546875" style="1" customWidth="1"/>
    <col min="2454" max="2455" width="4.42578125" style="1" customWidth="1"/>
    <col min="2456" max="2456" width="4.140625" style="1" customWidth="1"/>
    <col min="2457" max="2457" width="4.7109375" style="1" customWidth="1"/>
    <col min="2458" max="2458" width="7.85546875" style="1" customWidth="1"/>
    <col min="2459" max="2459" width="7.5703125" style="1" customWidth="1"/>
    <col min="2460" max="2460" width="5.5703125" style="1" customWidth="1"/>
    <col min="2461" max="2461" width="7.140625" style="1" customWidth="1"/>
    <col min="2462" max="2462" width="8" style="1" customWidth="1"/>
    <col min="2463" max="2464" width="7.42578125" style="1" customWidth="1"/>
    <col min="2465" max="2465" width="5.5703125" style="1" customWidth="1"/>
    <col min="2466" max="2466" width="6.28515625" style="1" customWidth="1"/>
    <col min="2467" max="2467" width="6.7109375" style="1" customWidth="1"/>
    <col min="2468" max="2468" width="6.28515625" style="1" customWidth="1"/>
    <col min="2469" max="2469" width="8.5703125" style="1" customWidth="1"/>
    <col min="2470" max="2470" width="7.140625" style="1" customWidth="1"/>
    <col min="2471" max="2471" width="7.28515625" style="1" customWidth="1"/>
    <col min="2472" max="2472" width="6.42578125" style="1" customWidth="1"/>
    <col min="2473" max="2473" width="7.5703125" style="1" customWidth="1"/>
    <col min="2474" max="2474" width="7.140625" style="1" customWidth="1"/>
    <col min="2475" max="2475" width="5.5703125" style="1" customWidth="1"/>
    <col min="2476" max="2476" width="6.140625" style="1" customWidth="1"/>
    <col min="2477" max="2477" width="6.85546875" style="1" customWidth="1"/>
    <col min="2478" max="2478" width="5.5703125" style="1" customWidth="1"/>
    <col min="2479" max="2480" width="4.7109375" style="1" customWidth="1"/>
    <col min="2481" max="2482" width="4.85546875" style="1" customWidth="1"/>
    <col min="2483" max="2483" width="4.28515625" style="1" customWidth="1"/>
    <col min="2484" max="2684" width="9.140625" style="1"/>
    <col min="2685" max="2685" width="11" style="1" customWidth="1"/>
    <col min="2686" max="2686" width="44.42578125" style="1" customWidth="1"/>
    <col min="2687" max="2687" width="13.28515625" style="1" customWidth="1"/>
    <col min="2688" max="2688" width="7.140625" style="1" customWidth="1"/>
    <col min="2689" max="2689" width="8.85546875" style="1" customWidth="1"/>
    <col min="2690" max="2693" width="7.140625" style="1" customWidth="1"/>
    <col min="2694" max="2694" width="6.5703125" style="1" customWidth="1"/>
    <col min="2695" max="2695" width="6.42578125" style="1" customWidth="1"/>
    <col min="2696" max="2696" width="6.5703125" style="1" customWidth="1"/>
    <col min="2697" max="2697" width="6.140625" style="1" customWidth="1"/>
    <col min="2698" max="2698" width="6.42578125" style="1" customWidth="1"/>
    <col min="2699" max="2699" width="6.28515625" style="1" customWidth="1"/>
    <col min="2700" max="2700" width="7.28515625" style="1" customWidth="1"/>
    <col min="2701" max="2701" width="8.42578125" style="1" customWidth="1"/>
    <col min="2702" max="2702" width="5.5703125" style="1" customWidth="1"/>
    <col min="2703" max="2703" width="7.28515625" style="1" customWidth="1"/>
    <col min="2704" max="2704" width="6.140625" style="1" customWidth="1"/>
    <col min="2705" max="2705" width="5.42578125" style="1" customWidth="1"/>
    <col min="2706" max="2706" width="7" style="1" customWidth="1"/>
    <col min="2707" max="2707" width="6.5703125" style="1" customWidth="1"/>
    <col min="2708" max="2708" width="7.28515625" style="1" customWidth="1"/>
    <col min="2709" max="2709" width="4.85546875" style="1" customWidth="1"/>
    <col min="2710" max="2711" width="4.42578125" style="1" customWidth="1"/>
    <col min="2712" max="2712" width="4.140625" style="1" customWidth="1"/>
    <col min="2713" max="2713" width="4.7109375" style="1" customWidth="1"/>
    <col min="2714" max="2714" width="7.85546875" style="1" customWidth="1"/>
    <col min="2715" max="2715" width="7.5703125" style="1" customWidth="1"/>
    <col min="2716" max="2716" width="5.5703125" style="1" customWidth="1"/>
    <col min="2717" max="2717" width="7.140625" style="1" customWidth="1"/>
    <col min="2718" max="2718" width="8" style="1" customWidth="1"/>
    <col min="2719" max="2720" width="7.42578125" style="1" customWidth="1"/>
    <col min="2721" max="2721" width="5.5703125" style="1" customWidth="1"/>
    <col min="2722" max="2722" width="6.28515625" style="1" customWidth="1"/>
    <col min="2723" max="2723" width="6.7109375" style="1" customWidth="1"/>
    <col min="2724" max="2724" width="6.28515625" style="1" customWidth="1"/>
    <col min="2725" max="2725" width="8.5703125" style="1" customWidth="1"/>
    <col min="2726" max="2726" width="7.140625" style="1" customWidth="1"/>
    <col min="2727" max="2727" width="7.28515625" style="1" customWidth="1"/>
    <col min="2728" max="2728" width="6.42578125" style="1" customWidth="1"/>
    <col min="2729" max="2729" width="7.5703125" style="1" customWidth="1"/>
    <col min="2730" max="2730" width="7.140625" style="1" customWidth="1"/>
    <col min="2731" max="2731" width="5.5703125" style="1" customWidth="1"/>
    <col min="2732" max="2732" width="6.140625" style="1" customWidth="1"/>
    <col min="2733" max="2733" width="6.85546875" style="1" customWidth="1"/>
    <col min="2734" max="2734" width="5.5703125" style="1" customWidth="1"/>
    <col min="2735" max="2736" width="4.7109375" style="1" customWidth="1"/>
    <col min="2737" max="2738" width="4.85546875" style="1" customWidth="1"/>
    <col min="2739" max="2739" width="4.28515625" style="1" customWidth="1"/>
    <col min="2740" max="2940" width="9.140625" style="1"/>
    <col min="2941" max="2941" width="11" style="1" customWidth="1"/>
    <col min="2942" max="2942" width="44.42578125" style="1" customWidth="1"/>
    <col min="2943" max="2943" width="13.28515625" style="1" customWidth="1"/>
    <col min="2944" max="2944" width="7.140625" style="1" customWidth="1"/>
    <col min="2945" max="2945" width="8.85546875" style="1" customWidth="1"/>
    <col min="2946" max="2949" width="7.140625" style="1" customWidth="1"/>
    <col min="2950" max="2950" width="6.5703125" style="1" customWidth="1"/>
    <col min="2951" max="2951" width="6.42578125" style="1" customWidth="1"/>
    <col min="2952" max="2952" width="6.5703125" style="1" customWidth="1"/>
    <col min="2953" max="2953" width="6.140625" style="1" customWidth="1"/>
    <col min="2954" max="2954" width="6.42578125" style="1" customWidth="1"/>
    <col min="2955" max="2955" width="6.28515625" style="1" customWidth="1"/>
    <col min="2956" max="2956" width="7.28515625" style="1" customWidth="1"/>
    <col min="2957" max="2957" width="8.42578125" style="1" customWidth="1"/>
    <col min="2958" max="2958" width="5.5703125" style="1" customWidth="1"/>
    <col min="2959" max="2959" width="7.28515625" style="1" customWidth="1"/>
    <col min="2960" max="2960" width="6.140625" style="1" customWidth="1"/>
    <col min="2961" max="2961" width="5.42578125" style="1" customWidth="1"/>
    <col min="2962" max="2962" width="7" style="1" customWidth="1"/>
    <col min="2963" max="2963" width="6.5703125" style="1" customWidth="1"/>
    <col min="2964" max="2964" width="7.28515625" style="1" customWidth="1"/>
    <col min="2965" max="2965" width="4.85546875" style="1" customWidth="1"/>
    <col min="2966" max="2967" width="4.42578125" style="1" customWidth="1"/>
    <col min="2968" max="2968" width="4.140625" style="1" customWidth="1"/>
    <col min="2969" max="2969" width="4.7109375" style="1" customWidth="1"/>
    <col min="2970" max="2970" width="7.85546875" style="1" customWidth="1"/>
    <col min="2971" max="2971" width="7.5703125" style="1" customWidth="1"/>
    <col min="2972" max="2972" width="5.5703125" style="1" customWidth="1"/>
    <col min="2973" max="2973" width="7.140625" style="1" customWidth="1"/>
    <col min="2974" max="2974" width="8" style="1" customWidth="1"/>
    <col min="2975" max="2976" width="7.42578125" style="1" customWidth="1"/>
    <col min="2977" max="2977" width="5.5703125" style="1" customWidth="1"/>
    <col min="2978" max="2978" width="6.28515625" style="1" customWidth="1"/>
    <col min="2979" max="2979" width="6.7109375" style="1" customWidth="1"/>
    <col min="2980" max="2980" width="6.28515625" style="1" customWidth="1"/>
    <col min="2981" max="2981" width="8.5703125" style="1" customWidth="1"/>
    <col min="2982" max="2982" width="7.140625" style="1" customWidth="1"/>
    <col min="2983" max="2983" width="7.28515625" style="1" customWidth="1"/>
    <col min="2984" max="2984" width="6.42578125" style="1" customWidth="1"/>
    <col min="2985" max="2985" width="7.5703125" style="1" customWidth="1"/>
    <col min="2986" max="2986" width="7.140625" style="1" customWidth="1"/>
    <col min="2987" max="2987" width="5.5703125" style="1" customWidth="1"/>
    <col min="2988" max="2988" width="6.140625" style="1" customWidth="1"/>
    <col min="2989" max="2989" width="6.85546875" style="1" customWidth="1"/>
    <col min="2990" max="2990" width="5.5703125" style="1" customWidth="1"/>
    <col min="2991" max="2992" width="4.7109375" style="1" customWidth="1"/>
    <col min="2993" max="2994" width="4.85546875" style="1" customWidth="1"/>
    <col min="2995" max="2995" width="4.28515625" style="1" customWidth="1"/>
    <col min="2996" max="3196" width="9.140625" style="1"/>
    <col min="3197" max="3197" width="11" style="1" customWidth="1"/>
    <col min="3198" max="3198" width="44.42578125" style="1" customWidth="1"/>
    <col min="3199" max="3199" width="13.28515625" style="1" customWidth="1"/>
    <col min="3200" max="3200" width="7.140625" style="1" customWidth="1"/>
    <col min="3201" max="3201" width="8.85546875" style="1" customWidth="1"/>
    <col min="3202" max="3205" width="7.140625" style="1" customWidth="1"/>
    <col min="3206" max="3206" width="6.5703125" style="1" customWidth="1"/>
    <col min="3207" max="3207" width="6.42578125" style="1" customWidth="1"/>
    <col min="3208" max="3208" width="6.5703125" style="1" customWidth="1"/>
    <col min="3209" max="3209" width="6.140625" style="1" customWidth="1"/>
    <col min="3210" max="3210" width="6.42578125" style="1" customWidth="1"/>
    <col min="3211" max="3211" width="6.28515625" style="1" customWidth="1"/>
    <col min="3212" max="3212" width="7.28515625" style="1" customWidth="1"/>
    <col min="3213" max="3213" width="8.42578125" style="1" customWidth="1"/>
    <col min="3214" max="3214" width="5.5703125" style="1" customWidth="1"/>
    <col min="3215" max="3215" width="7.28515625" style="1" customWidth="1"/>
    <col min="3216" max="3216" width="6.140625" style="1" customWidth="1"/>
    <col min="3217" max="3217" width="5.42578125" style="1" customWidth="1"/>
    <col min="3218" max="3218" width="7" style="1" customWidth="1"/>
    <col min="3219" max="3219" width="6.5703125" style="1" customWidth="1"/>
    <col min="3220" max="3220" width="7.28515625" style="1" customWidth="1"/>
    <col min="3221" max="3221" width="4.85546875" style="1" customWidth="1"/>
    <col min="3222" max="3223" width="4.42578125" style="1" customWidth="1"/>
    <col min="3224" max="3224" width="4.140625" style="1" customWidth="1"/>
    <col min="3225" max="3225" width="4.7109375" style="1" customWidth="1"/>
    <col min="3226" max="3226" width="7.85546875" style="1" customWidth="1"/>
    <col min="3227" max="3227" width="7.5703125" style="1" customWidth="1"/>
    <col min="3228" max="3228" width="5.5703125" style="1" customWidth="1"/>
    <col min="3229" max="3229" width="7.140625" style="1" customWidth="1"/>
    <col min="3230" max="3230" width="8" style="1" customWidth="1"/>
    <col min="3231" max="3232" width="7.42578125" style="1" customWidth="1"/>
    <col min="3233" max="3233" width="5.5703125" style="1" customWidth="1"/>
    <col min="3234" max="3234" width="6.28515625" style="1" customWidth="1"/>
    <col min="3235" max="3235" width="6.7109375" style="1" customWidth="1"/>
    <col min="3236" max="3236" width="6.28515625" style="1" customWidth="1"/>
    <col min="3237" max="3237" width="8.5703125" style="1" customWidth="1"/>
    <col min="3238" max="3238" width="7.140625" style="1" customWidth="1"/>
    <col min="3239" max="3239" width="7.28515625" style="1" customWidth="1"/>
    <col min="3240" max="3240" width="6.42578125" style="1" customWidth="1"/>
    <col min="3241" max="3241" width="7.5703125" style="1" customWidth="1"/>
    <col min="3242" max="3242" width="7.140625" style="1" customWidth="1"/>
    <col min="3243" max="3243" width="5.5703125" style="1" customWidth="1"/>
    <col min="3244" max="3244" width="6.140625" style="1" customWidth="1"/>
    <col min="3245" max="3245" width="6.85546875" style="1" customWidth="1"/>
    <col min="3246" max="3246" width="5.5703125" style="1" customWidth="1"/>
    <col min="3247" max="3248" width="4.7109375" style="1" customWidth="1"/>
    <col min="3249" max="3250" width="4.85546875" style="1" customWidth="1"/>
    <col min="3251" max="3251" width="4.28515625" style="1" customWidth="1"/>
    <col min="3252" max="3452" width="9.140625" style="1"/>
    <col min="3453" max="3453" width="11" style="1" customWidth="1"/>
    <col min="3454" max="3454" width="44.42578125" style="1" customWidth="1"/>
    <col min="3455" max="3455" width="13.28515625" style="1" customWidth="1"/>
    <col min="3456" max="3456" width="7.140625" style="1" customWidth="1"/>
    <col min="3457" max="3457" width="8.85546875" style="1" customWidth="1"/>
    <col min="3458" max="3461" width="7.140625" style="1" customWidth="1"/>
    <col min="3462" max="3462" width="6.5703125" style="1" customWidth="1"/>
    <col min="3463" max="3463" width="6.42578125" style="1" customWidth="1"/>
    <col min="3464" max="3464" width="6.5703125" style="1" customWidth="1"/>
    <col min="3465" max="3465" width="6.140625" style="1" customWidth="1"/>
    <col min="3466" max="3466" width="6.42578125" style="1" customWidth="1"/>
    <col min="3467" max="3467" width="6.28515625" style="1" customWidth="1"/>
    <col min="3468" max="3468" width="7.28515625" style="1" customWidth="1"/>
    <col min="3469" max="3469" width="8.42578125" style="1" customWidth="1"/>
    <col min="3470" max="3470" width="5.5703125" style="1" customWidth="1"/>
    <col min="3471" max="3471" width="7.28515625" style="1" customWidth="1"/>
    <col min="3472" max="3472" width="6.140625" style="1" customWidth="1"/>
    <col min="3473" max="3473" width="5.42578125" style="1" customWidth="1"/>
    <col min="3474" max="3474" width="7" style="1" customWidth="1"/>
    <col min="3475" max="3475" width="6.5703125" style="1" customWidth="1"/>
    <col min="3476" max="3476" width="7.28515625" style="1" customWidth="1"/>
    <col min="3477" max="3477" width="4.85546875" style="1" customWidth="1"/>
    <col min="3478" max="3479" width="4.42578125" style="1" customWidth="1"/>
    <col min="3480" max="3480" width="4.140625" style="1" customWidth="1"/>
    <col min="3481" max="3481" width="4.7109375" style="1" customWidth="1"/>
    <col min="3482" max="3482" width="7.85546875" style="1" customWidth="1"/>
    <col min="3483" max="3483" width="7.5703125" style="1" customWidth="1"/>
    <col min="3484" max="3484" width="5.5703125" style="1" customWidth="1"/>
    <col min="3485" max="3485" width="7.140625" style="1" customWidth="1"/>
    <col min="3486" max="3486" width="8" style="1" customWidth="1"/>
    <col min="3487" max="3488" width="7.42578125" style="1" customWidth="1"/>
    <col min="3489" max="3489" width="5.5703125" style="1" customWidth="1"/>
    <col min="3490" max="3490" width="6.28515625" style="1" customWidth="1"/>
    <col min="3491" max="3491" width="6.7109375" style="1" customWidth="1"/>
    <col min="3492" max="3492" width="6.28515625" style="1" customWidth="1"/>
    <col min="3493" max="3493" width="8.5703125" style="1" customWidth="1"/>
    <col min="3494" max="3494" width="7.140625" style="1" customWidth="1"/>
    <col min="3495" max="3495" width="7.28515625" style="1" customWidth="1"/>
    <col min="3496" max="3496" width="6.42578125" style="1" customWidth="1"/>
    <col min="3497" max="3497" width="7.5703125" style="1" customWidth="1"/>
    <col min="3498" max="3498" width="7.140625" style="1" customWidth="1"/>
    <col min="3499" max="3499" width="5.5703125" style="1" customWidth="1"/>
    <col min="3500" max="3500" width="6.140625" style="1" customWidth="1"/>
    <col min="3501" max="3501" width="6.85546875" style="1" customWidth="1"/>
    <col min="3502" max="3502" width="5.5703125" style="1" customWidth="1"/>
    <col min="3503" max="3504" width="4.7109375" style="1" customWidth="1"/>
    <col min="3505" max="3506" width="4.85546875" style="1" customWidth="1"/>
    <col min="3507" max="3507" width="4.28515625" style="1" customWidth="1"/>
    <col min="3508" max="3708" width="9.140625" style="1"/>
    <col min="3709" max="3709" width="11" style="1" customWidth="1"/>
    <col min="3710" max="3710" width="44.42578125" style="1" customWidth="1"/>
    <col min="3711" max="3711" width="13.28515625" style="1" customWidth="1"/>
    <col min="3712" max="3712" width="7.140625" style="1" customWidth="1"/>
    <col min="3713" max="3713" width="8.85546875" style="1" customWidth="1"/>
    <col min="3714" max="3717" width="7.140625" style="1" customWidth="1"/>
    <col min="3718" max="3718" width="6.5703125" style="1" customWidth="1"/>
    <col min="3719" max="3719" width="6.42578125" style="1" customWidth="1"/>
    <col min="3720" max="3720" width="6.5703125" style="1" customWidth="1"/>
    <col min="3721" max="3721" width="6.140625" style="1" customWidth="1"/>
    <col min="3722" max="3722" width="6.42578125" style="1" customWidth="1"/>
    <col min="3723" max="3723" width="6.28515625" style="1" customWidth="1"/>
    <col min="3724" max="3724" width="7.28515625" style="1" customWidth="1"/>
    <col min="3725" max="3725" width="8.42578125" style="1" customWidth="1"/>
    <col min="3726" max="3726" width="5.5703125" style="1" customWidth="1"/>
    <col min="3727" max="3727" width="7.28515625" style="1" customWidth="1"/>
    <col min="3728" max="3728" width="6.140625" style="1" customWidth="1"/>
    <col min="3729" max="3729" width="5.42578125" style="1" customWidth="1"/>
    <col min="3730" max="3730" width="7" style="1" customWidth="1"/>
    <col min="3731" max="3731" width="6.5703125" style="1" customWidth="1"/>
    <col min="3732" max="3732" width="7.28515625" style="1" customWidth="1"/>
    <col min="3733" max="3733" width="4.85546875" style="1" customWidth="1"/>
    <col min="3734" max="3735" width="4.42578125" style="1" customWidth="1"/>
    <col min="3736" max="3736" width="4.140625" style="1" customWidth="1"/>
    <col min="3737" max="3737" width="4.7109375" style="1" customWidth="1"/>
    <col min="3738" max="3738" width="7.85546875" style="1" customWidth="1"/>
    <col min="3739" max="3739" width="7.5703125" style="1" customWidth="1"/>
    <col min="3740" max="3740" width="5.5703125" style="1" customWidth="1"/>
    <col min="3741" max="3741" width="7.140625" style="1" customWidth="1"/>
    <col min="3742" max="3742" width="8" style="1" customWidth="1"/>
    <col min="3743" max="3744" width="7.42578125" style="1" customWidth="1"/>
    <col min="3745" max="3745" width="5.5703125" style="1" customWidth="1"/>
    <col min="3746" max="3746" width="6.28515625" style="1" customWidth="1"/>
    <col min="3747" max="3747" width="6.7109375" style="1" customWidth="1"/>
    <col min="3748" max="3748" width="6.28515625" style="1" customWidth="1"/>
    <col min="3749" max="3749" width="8.5703125" style="1" customWidth="1"/>
    <col min="3750" max="3750" width="7.140625" style="1" customWidth="1"/>
    <col min="3751" max="3751" width="7.28515625" style="1" customWidth="1"/>
    <col min="3752" max="3752" width="6.42578125" style="1" customWidth="1"/>
    <col min="3753" max="3753" width="7.5703125" style="1" customWidth="1"/>
    <col min="3754" max="3754" width="7.140625" style="1" customWidth="1"/>
    <col min="3755" max="3755" width="5.5703125" style="1" customWidth="1"/>
    <col min="3756" max="3756" width="6.140625" style="1" customWidth="1"/>
    <col min="3757" max="3757" width="6.85546875" style="1" customWidth="1"/>
    <col min="3758" max="3758" width="5.5703125" style="1" customWidth="1"/>
    <col min="3759" max="3760" width="4.7109375" style="1" customWidth="1"/>
    <col min="3761" max="3762" width="4.85546875" style="1" customWidth="1"/>
    <col min="3763" max="3763" width="4.28515625" style="1" customWidth="1"/>
    <col min="3764" max="3964" width="9.140625" style="1"/>
    <col min="3965" max="3965" width="11" style="1" customWidth="1"/>
    <col min="3966" max="3966" width="44.42578125" style="1" customWidth="1"/>
    <col min="3967" max="3967" width="13.28515625" style="1" customWidth="1"/>
    <col min="3968" max="3968" width="7.140625" style="1" customWidth="1"/>
    <col min="3969" max="3969" width="8.85546875" style="1" customWidth="1"/>
    <col min="3970" max="3973" width="7.140625" style="1" customWidth="1"/>
    <col min="3974" max="3974" width="6.5703125" style="1" customWidth="1"/>
    <col min="3975" max="3975" width="6.42578125" style="1" customWidth="1"/>
    <col min="3976" max="3976" width="6.5703125" style="1" customWidth="1"/>
    <col min="3977" max="3977" width="6.140625" style="1" customWidth="1"/>
    <col min="3978" max="3978" width="6.42578125" style="1" customWidth="1"/>
    <col min="3979" max="3979" width="6.28515625" style="1" customWidth="1"/>
    <col min="3980" max="3980" width="7.28515625" style="1" customWidth="1"/>
    <col min="3981" max="3981" width="8.42578125" style="1" customWidth="1"/>
    <col min="3982" max="3982" width="5.5703125" style="1" customWidth="1"/>
    <col min="3983" max="3983" width="7.28515625" style="1" customWidth="1"/>
    <col min="3984" max="3984" width="6.140625" style="1" customWidth="1"/>
    <col min="3985" max="3985" width="5.42578125" style="1" customWidth="1"/>
    <col min="3986" max="3986" width="7" style="1" customWidth="1"/>
    <col min="3987" max="3987" width="6.5703125" style="1" customWidth="1"/>
    <col min="3988" max="3988" width="7.28515625" style="1" customWidth="1"/>
    <col min="3989" max="3989" width="4.85546875" style="1" customWidth="1"/>
    <col min="3990" max="3991" width="4.42578125" style="1" customWidth="1"/>
    <col min="3992" max="3992" width="4.140625" style="1" customWidth="1"/>
    <col min="3993" max="3993" width="4.7109375" style="1" customWidth="1"/>
    <col min="3994" max="3994" width="7.85546875" style="1" customWidth="1"/>
    <col min="3995" max="3995" width="7.5703125" style="1" customWidth="1"/>
    <col min="3996" max="3996" width="5.5703125" style="1" customWidth="1"/>
    <col min="3997" max="3997" width="7.140625" style="1" customWidth="1"/>
    <col min="3998" max="3998" width="8" style="1" customWidth="1"/>
    <col min="3999" max="4000" width="7.42578125" style="1" customWidth="1"/>
    <col min="4001" max="4001" width="5.5703125" style="1" customWidth="1"/>
    <col min="4002" max="4002" width="6.28515625" style="1" customWidth="1"/>
    <col min="4003" max="4003" width="6.7109375" style="1" customWidth="1"/>
    <col min="4004" max="4004" width="6.28515625" style="1" customWidth="1"/>
    <col min="4005" max="4005" width="8.5703125" style="1" customWidth="1"/>
    <col min="4006" max="4006" width="7.140625" style="1" customWidth="1"/>
    <col min="4007" max="4007" width="7.28515625" style="1" customWidth="1"/>
    <col min="4008" max="4008" width="6.42578125" style="1" customWidth="1"/>
    <col min="4009" max="4009" width="7.5703125" style="1" customWidth="1"/>
    <col min="4010" max="4010" width="7.140625" style="1" customWidth="1"/>
    <col min="4011" max="4011" width="5.5703125" style="1" customWidth="1"/>
    <col min="4012" max="4012" width="6.140625" style="1" customWidth="1"/>
    <col min="4013" max="4013" width="6.85546875" style="1" customWidth="1"/>
    <col min="4014" max="4014" width="5.5703125" style="1" customWidth="1"/>
    <col min="4015" max="4016" width="4.7109375" style="1" customWidth="1"/>
    <col min="4017" max="4018" width="4.85546875" style="1" customWidth="1"/>
    <col min="4019" max="4019" width="4.28515625" style="1" customWidth="1"/>
    <col min="4020" max="4220" width="9.140625" style="1"/>
    <col min="4221" max="4221" width="11" style="1" customWidth="1"/>
    <col min="4222" max="4222" width="44.42578125" style="1" customWidth="1"/>
    <col min="4223" max="4223" width="13.28515625" style="1" customWidth="1"/>
    <col min="4224" max="4224" width="7.140625" style="1" customWidth="1"/>
    <col min="4225" max="4225" width="8.85546875" style="1" customWidth="1"/>
    <col min="4226" max="4229" width="7.140625" style="1" customWidth="1"/>
    <col min="4230" max="4230" width="6.5703125" style="1" customWidth="1"/>
    <col min="4231" max="4231" width="6.42578125" style="1" customWidth="1"/>
    <col min="4232" max="4232" width="6.5703125" style="1" customWidth="1"/>
    <col min="4233" max="4233" width="6.140625" style="1" customWidth="1"/>
    <col min="4234" max="4234" width="6.42578125" style="1" customWidth="1"/>
    <col min="4235" max="4235" width="6.28515625" style="1" customWidth="1"/>
    <col min="4236" max="4236" width="7.28515625" style="1" customWidth="1"/>
    <col min="4237" max="4237" width="8.42578125" style="1" customWidth="1"/>
    <col min="4238" max="4238" width="5.5703125" style="1" customWidth="1"/>
    <col min="4239" max="4239" width="7.28515625" style="1" customWidth="1"/>
    <col min="4240" max="4240" width="6.140625" style="1" customWidth="1"/>
    <col min="4241" max="4241" width="5.42578125" style="1" customWidth="1"/>
    <col min="4242" max="4242" width="7" style="1" customWidth="1"/>
    <col min="4243" max="4243" width="6.5703125" style="1" customWidth="1"/>
    <col min="4244" max="4244" width="7.28515625" style="1" customWidth="1"/>
    <col min="4245" max="4245" width="4.85546875" style="1" customWidth="1"/>
    <col min="4246" max="4247" width="4.42578125" style="1" customWidth="1"/>
    <col min="4248" max="4248" width="4.140625" style="1" customWidth="1"/>
    <col min="4249" max="4249" width="4.7109375" style="1" customWidth="1"/>
    <col min="4250" max="4250" width="7.85546875" style="1" customWidth="1"/>
    <col min="4251" max="4251" width="7.5703125" style="1" customWidth="1"/>
    <col min="4252" max="4252" width="5.5703125" style="1" customWidth="1"/>
    <col min="4253" max="4253" width="7.140625" style="1" customWidth="1"/>
    <col min="4254" max="4254" width="8" style="1" customWidth="1"/>
    <col min="4255" max="4256" width="7.42578125" style="1" customWidth="1"/>
    <col min="4257" max="4257" width="5.5703125" style="1" customWidth="1"/>
    <col min="4258" max="4258" width="6.28515625" style="1" customWidth="1"/>
    <col min="4259" max="4259" width="6.7109375" style="1" customWidth="1"/>
    <col min="4260" max="4260" width="6.28515625" style="1" customWidth="1"/>
    <col min="4261" max="4261" width="8.5703125" style="1" customWidth="1"/>
    <col min="4262" max="4262" width="7.140625" style="1" customWidth="1"/>
    <col min="4263" max="4263" width="7.28515625" style="1" customWidth="1"/>
    <col min="4264" max="4264" width="6.42578125" style="1" customWidth="1"/>
    <col min="4265" max="4265" width="7.5703125" style="1" customWidth="1"/>
    <col min="4266" max="4266" width="7.140625" style="1" customWidth="1"/>
    <col min="4267" max="4267" width="5.5703125" style="1" customWidth="1"/>
    <col min="4268" max="4268" width="6.140625" style="1" customWidth="1"/>
    <col min="4269" max="4269" width="6.85546875" style="1" customWidth="1"/>
    <col min="4270" max="4270" width="5.5703125" style="1" customWidth="1"/>
    <col min="4271" max="4272" width="4.7109375" style="1" customWidth="1"/>
    <col min="4273" max="4274" width="4.85546875" style="1" customWidth="1"/>
    <col min="4275" max="4275" width="4.28515625" style="1" customWidth="1"/>
    <col min="4276" max="4476" width="9.140625" style="1"/>
    <col min="4477" max="4477" width="11" style="1" customWidth="1"/>
    <col min="4478" max="4478" width="44.42578125" style="1" customWidth="1"/>
    <col min="4479" max="4479" width="13.28515625" style="1" customWidth="1"/>
    <col min="4480" max="4480" width="7.140625" style="1" customWidth="1"/>
    <col min="4481" max="4481" width="8.85546875" style="1" customWidth="1"/>
    <col min="4482" max="4485" width="7.140625" style="1" customWidth="1"/>
    <col min="4486" max="4486" width="6.5703125" style="1" customWidth="1"/>
    <col min="4487" max="4487" width="6.42578125" style="1" customWidth="1"/>
    <col min="4488" max="4488" width="6.5703125" style="1" customWidth="1"/>
    <col min="4489" max="4489" width="6.140625" style="1" customWidth="1"/>
    <col min="4490" max="4490" width="6.42578125" style="1" customWidth="1"/>
    <col min="4491" max="4491" width="6.28515625" style="1" customWidth="1"/>
    <col min="4492" max="4492" width="7.28515625" style="1" customWidth="1"/>
    <col min="4493" max="4493" width="8.42578125" style="1" customWidth="1"/>
    <col min="4494" max="4494" width="5.5703125" style="1" customWidth="1"/>
    <col min="4495" max="4495" width="7.28515625" style="1" customWidth="1"/>
    <col min="4496" max="4496" width="6.140625" style="1" customWidth="1"/>
    <col min="4497" max="4497" width="5.42578125" style="1" customWidth="1"/>
    <col min="4498" max="4498" width="7" style="1" customWidth="1"/>
    <col min="4499" max="4499" width="6.5703125" style="1" customWidth="1"/>
    <col min="4500" max="4500" width="7.28515625" style="1" customWidth="1"/>
    <col min="4501" max="4501" width="4.85546875" style="1" customWidth="1"/>
    <col min="4502" max="4503" width="4.42578125" style="1" customWidth="1"/>
    <col min="4504" max="4504" width="4.140625" style="1" customWidth="1"/>
    <col min="4505" max="4505" width="4.7109375" style="1" customWidth="1"/>
    <col min="4506" max="4506" width="7.85546875" style="1" customWidth="1"/>
    <col min="4507" max="4507" width="7.5703125" style="1" customWidth="1"/>
    <col min="4508" max="4508" width="5.5703125" style="1" customWidth="1"/>
    <col min="4509" max="4509" width="7.140625" style="1" customWidth="1"/>
    <col min="4510" max="4510" width="8" style="1" customWidth="1"/>
    <col min="4511" max="4512" width="7.42578125" style="1" customWidth="1"/>
    <col min="4513" max="4513" width="5.5703125" style="1" customWidth="1"/>
    <col min="4514" max="4514" width="6.28515625" style="1" customWidth="1"/>
    <col min="4515" max="4515" width="6.7109375" style="1" customWidth="1"/>
    <col min="4516" max="4516" width="6.28515625" style="1" customWidth="1"/>
    <col min="4517" max="4517" width="8.5703125" style="1" customWidth="1"/>
    <col min="4518" max="4518" width="7.140625" style="1" customWidth="1"/>
    <col min="4519" max="4519" width="7.28515625" style="1" customWidth="1"/>
    <col min="4520" max="4520" width="6.42578125" style="1" customWidth="1"/>
    <col min="4521" max="4521" width="7.5703125" style="1" customWidth="1"/>
    <col min="4522" max="4522" width="7.140625" style="1" customWidth="1"/>
    <col min="4523" max="4523" width="5.5703125" style="1" customWidth="1"/>
    <col min="4524" max="4524" width="6.140625" style="1" customWidth="1"/>
    <col min="4525" max="4525" width="6.85546875" style="1" customWidth="1"/>
    <col min="4526" max="4526" width="5.5703125" style="1" customWidth="1"/>
    <col min="4527" max="4528" width="4.7109375" style="1" customWidth="1"/>
    <col min="4529" max="4530" width="4.85546875" style="1" customWidth="1"/>
    <col min="4531" max="4531" width="4.28515625" style="1" customWidth="1"/>
    <col min="4532" max="4732" width="9.140625" style="1"/>
    <col min="4733" max="4733" width="11" style="1" customWidth="1"/>
    <col min="4734" max="4734" width="44.42578125" style="1" customWidth="1"/>
    <col min="4735" max="4735" width="13.28515625" style="1" customWidth="1"/>
    <col min="4736" max="4736" width="7.140625" style="1" customWidth="1"/>
    <col min="4737" max="4737" width="8.85546875" style="1" customWidth="1"/>
    <col min="4738" max="4741" width="7.140625" style="1" customWidth="1"/>
    <col min="4742" max="4742" width="6.5703125" style="1" customWidth="1"/>
    <col min="4743" max="4743" width="6.42578125" style="1" customWidth="1"/>
    <col min="4744" max="4744" width="6.5703125" style="1" customWidth="1"/>
    <col min="4745" max="4745" width="6.140625" style="1" customWidth="1"/>
    <col min="4746" max="4746" width="6.42578125" style="1" customWidth="1"/>
    <col min="4747" max="4747" width="6.28515625" style="1" customWidth="1"/>
    <col min="4748" max="4748" width="7.28515625" style="1" customWidth="1"/>
    <col min="4749" max="4749" width="8.42578125" style="1" customWidth="1"/>
    <col min="4750" max="4750" width="5.5703125" style="1" customWidth="1"/>
    <col min="4751" max="4751" width="7.28515625" style="1" customWidth="1"/>
    <col min="4752" max="4752" width="6.140625" style="1" customWidth="1"/>
    <col min="4753" max="4753" width="5.42578125" style="1" customWidth="1"/>
    <col min="4754" max="4754" width="7" style="1" customWidth="1"/>
    <col min="4755" max="4755" width="6.5703125" style="1" customWidth="1"/>
    <col min="4756" max="4756" width="7.28515625" style="1" customWidth="1"/>
    <col min="4757" max="4757" width="4.85546875" style="1" customWidth="1"/>
    <col min="4758" max="4759" width="4.42578125" style="1" customWidth="1"/>
    <col min="4760" max="4760" width="4.140625" style="1" customWidth="1"/>
    <col min="4761" max="4761" width="4.7109375" style="1" customWidth="1"/>
    <col min="4762" max="4762" width="7.85546875" style="1" customWidth="1"/>
    <col min="4763" max="4763" width="7.5703125" style="1" customWidth="1"/>
    <col min="4764" max="4764" width="5.5703125" style="1" customWidth="1"/>
    <col min="4765" max="4765" width="7.140625" style="1" customWidth="1"/>
    <col min="4766" max="4766" width="8" style="1" customWidth="1"/>
    <col min="4767" max="4768" width="7.42578125" style="1" customWidth="1"/>
    <col min="4769" max="4769" width="5.5703125" style="1" customWidth="1"/>
    <col min="4770" max="4770" width="6.28515625" style="1" customWidth="1"/>
    <col min="4771" max="4771" width="6.7109375" style="1" customWidth="1"/>
    <col min="4772" max="4772" width="6.28515625" style="1" customWidth="1"/>
    <col min="4773" max="4773" width="8.5703125" style="1" customWidth="1"/>
    <col min="4774" max="4774" width="7.140625" style="1" customWidth="1"/>
    <col min="4775" max="4775" width="7.28515625" style="1" customWidth="1"/>
    <col min="4776" max="4776" width="6.42578125" style="1" customWidth="1"/>
    <col min="4777" max="4777" width="7.5703125" style="1" customWidth="1"/>
    <col min="4778" max="4778" width="7.140625" style="1" customWidth="1"/>
    <col min="4779" max="4779" width="5.5703125" style="1" customWidth="1"/>
    <col min="4780" max="4780" width="6.140625" style="1" customWidth="1"/>
    <col min="4781" max="4781" width="6.85546875" style="1" customWidth="1"/>
    <col min="4782" max="4782" width="5.5703125" style="1" customWidth="1"/>
    <col min="4783" max="4784" width="4.7109375" style="1" customWidth="1"/>
    <col min="4785" max="4786" width="4.85546875" style="1" customWidth="1"/>
    <col min="4787" max="4787" width="4.28515625" style="1" customWidth="1"/>
    <col min="4788" max="4988" width="9.140625" style="1"/>
    <col min="4989" max="4989" width="11" style="1" customWidth="1"/>
    <col min="4990" max="4990" width="44.42578125" style="1" customWidth="1"/>
    <col min="4991" max="4991" width="13.28515625" style="1" customWidth="1"/>
    <col min="4992" max="4992" width="7.140625" style="1" customWidth="1"/>
    <col min="4993" max="4993" width="8.85546875" style="1" customWidth="1"/>
    <col min="4994" max="4997" width="7.140625" style="1" customWidth="1"/>
    <col min="4998" max="4998" width="6.5703125" style="1" customWidth="1"/>
    <col min="4999" max="4999" width="6.42578125" style="1" customWidth="1"/>
    <col min="5000" max="5000" width="6.5703125" style="1" customWidth="1"/>
    <col min="5001" max="5001" width="6.140625" style="1" customWidth="1"/>
    <col min="5002" max="5002" width="6.42578125" style="1" customWidth="1"/>
    <col min="5003" max="5003" width="6.28515625" style="1" customWidth="1"/>
    <col min="5004" max="5004" width="7.28515625" style="1" customWidth="1"/>
    <col min="5005" max="5005" width="8.42578125" style="1" customWidth="1"/>
    <col min="5006" max="5006" width="5.5703125" style="1" customWidth="1"/>
    <col min="5007" max="5007" width="7.28515625" style="1" customWidth="1"/>
    <col min="5008" max="5008" width="6.140625" style="1" customWidth="1"/>
    <col min="5009" max="5009" width="5.42578125" style="1" customWidth="1"/>
    <col min="5010" max="5010" width="7" style="1" customWidth="1"/>
    <col min="5011" max="5011" width="6.5703125" style="1" customWidth="1"/>
    <col min="5012" max="5012" width="7.28515625" style="1" customWidth="1"/>
    <col min="5013" max="5013" width="4.85546875" style="1" customWidth="1"/>
    <col min="5014" max="5015" width="4.42578125" style="1" customWidth="1"/>
    <col min="5016" max="5016" width="4.140625" style="1" customWidth="1"/>
    <col min="5017" max="5017" width="4.7109375" style="1" customWidth="1"/>
    <col min="5018" max="5018" width="7.85546875" style="1" customWidth="1"/>
    <col min="5019" max="5019" width="7.5703125" style="1" customWidth="1"/>
    <col min="5020" max="5020" width="5.5703125" style="1" customWidth="1"/>
    <col min="5021" max="5021" width="7.140625" style="1" customWidth="1"/>
    <col min="5022" max="5022" width="8" style="1" customWidth="1"/>
    <col min="5023" max="5024" width="7.42578125" style="1" customWidth="1"/>
    <col min="5025" max="5025" width="5.5703125" style="1" customWidth="1"/>
    <col min="5026" max="5026" width="6.28515625" style="1" customWidth="1"/>
    <col min="5027" max="5027" width="6.7109375" style="1" customWidth="1"/>
    <col min="5028" max="5028" width="6.28515625" style="1" customWidth="1"/>
    <col min="5029" max="5029" width="8.5703125" style="1" customWidth="1"/>
    <col min="5030" max="5030" width="7.140625" style="1" customWidth="1"/>
    <col min="5031" max="5031" width="7.28515625" style="1" customWidth="1"/>
    <col min="5032" max="5032" width="6.42578125" style="1" customWidth="1"/>
    <col min="5033" max="5033" width="7.5703125" style="1" customWidth="1"/>
    <col min="5034" max="5034" width="7.140625" style="1" customWidth="1"/>
    <col min="5035" max="5035" width="5.5703125" style="1" customWidth="1"/>
    <col min="5036" max="5036" width="6.140625" style="1" customWidth="1"/>
    <col min="5037" max="5037" width="6.85546875" style="1" customWidth="1"/>
    <col min="5038" max="5038" width="5.5703125" style="1" customWidth="1"/>
    <col min="5039" max="5040" width="4.7109375" style="1" customWidth="1"/>
    <col min="5041" max="5042" width="4.85546875" style="1" customWidth="1"/>
    <col min="5043" max="5043" width="4.28515625" style="1" customWidth="1"/>
    <col min="5044" max="5244" width="9.140625" style="1"/>
    <col min="5245" max="5245" width="11" style="1" customWidth="1"/>
    <col min="5246" max="5246" width="44.42578125" style="1" customWidth="1"/>
    <col min="5247" max="5247" width="13.28515625" style="1" customWidth="1"/>
    <col min="5248" max="5248" width="7.140625" style="1" customWidth="1"/>
    <col min="5249" max="5249" width="8.85546875" style="1" customWidth="1"/>
    <col min="5250" max="5253" width="7.140625" style="1" customWidth="1"/>
    <col min="5254" max="5254" width="6.5703125" style="1" customWidth="1"/>
    <col min="5255" max="5255" width="6.42578125" style="1" customWidth="1"/>
    <col min="5256" max="5256" width="6.5703125" style="1" customWidth="1"/>
    <col min="5257" max="5257" width="6.140625" style="1" customWidth="1"/>
    <col min="5258" max="5258" width="6.42578125" style="1" customWidth="1"/>
    <col min="5259" max="5259" width="6.28515625" style="1" customWidth="1"/>
    <col min="5260" max="5260" width="7.28515625" style="1" customWidth="1"/>
    <col min="5261" max="5261" width="8.42578125" style="1" customWidth="1"/>
    <col min="5262" max="5262" width="5.5703125" style="1" customWidth="1"/>
    <col min="5263" max="5263" width="7.28515625" style="1" customWidth="1"/>
    <col min="5264" max="5264" width="6.140625" style="1" customWidth="1"/>
    <col min="5265" max="5265" width="5.42578125" style="1" customWidth="1"/>
    <col min="5266" max="5266" width="7" style="1" customWidth="1"/>
    <col min="5267" max="5267" width="6.5703125" style="1" customWidth="1"/>
    <col min="5268" max="5268" width="7.28515625" style="1" customWidth="1"/>
    <col min="5269" max="5269" width="4.85546875" style="1" customWidth="1"/>
    <col min="5270" max="5271" width="4.42578125" style="1" customWidth="1"/>
    <col min="5272" max="5272" width="4.140625" style="1" customWidth="1"/>
    <col min="5273" max="5273" width="4.7109375" style="1" customWidth="1"/>
    <col min="5274" max="5274" width="7.85546875" style="1" customWidth="1"/>
    <col min="5275" max="5275" width="7.5703125" style="1" customWidth="1"/>
    <col min="5276" max="5276" width="5.5703125" style="1" customWidth="1"/>
    <col min="5277" max="5277" width="7.140625" style="1" customWidth="1"/>
    <col min="5278" max="5278" width="8" style="1" customWidth="1"/>
    <col min="5279" max="5280" width="7.42578125" style="1" customWidth="1"/>
    <col min="5281" max="5281" width="5.5703125" style="1" customWidth="1"/>
    <col min="5282" max="5282" width="6.28515625" style="1" customWidth="1"/>
    <col min="5283" max="5283" width="6.7109375" style="1" customWidth="1"/>
    <col min="5284" max="5284" width="6.28515625" style="1" customWidth="1"/>
    <col min="5285" max="5285" width="8.5703125" style="1" customWidth="1"/>
    <col min="5286" max="5286" width="7.140625" style="1" customWidth="1"/>
    <col min="5287" max="5287" width="7.28515625" style="1" customWidth="1"/>
    <col min="5288" max="5288" width="6.42578125" style="1" customWidth="1"/>
    <col min="5289" max="5289" width="7.5703125" style="1" customWidth="1"/>
    <col min="5290" max="5290" width="7.140625" style="1" customWidth="1"/>
    <col min="5291" max="5291" width="5.5703125" style="1" customWidth="1"/>
    <col min="5292" max="5292" width="6.140625" style="1" customWidth="1"/>
    <col min="5293" max="5293" width="6.85546875" style="1" customWidth="1"/>
    <col min="5294" max="5294" width="5.5703125" style="1" customWidth="1"/>
    <col min="5295" max="5296" width="4.7109375" style="1" customWidth="1"/>
    <col min="5297" max="5298" width="4.85546875" style="1" customWidth="1"/>
    <col min="5299" max="5299" width="4.28515625" style="1" customWidth="1"/>
    <col min="5300" max="5500" width="9.140625" style="1"/>
    <col min="5501" max="5501" width="11" style="1" customWidth="1"/>
    <col min="5502" max="5502" width="44.42578125" style="1" customWidth="1"/>
    <col min="5503" max="5503" width="13.28515625" style="1" customWidth="1"/>
    <col min="5504" max="5504" width="7.140625" style="1" customWidth="1"/>
    <col min="5505" max="5505" width="8.85546875" style="1" customWidth="1"/>
    <col min="5506" max="5509" width="7.140625" style="1" customWidth="1"/>
    <col min="5510" max="5510" width="6.5703125" style="1" customWidth="1"/>
    <col min="5511" max="5511" width="6.42578125" style="1" customWidth="1"/>
    <col min="5512" max="5512" width="6.5703125" style="1" customWidth="1"/>
    <col min="5513" max="5513" width="6.140625" style="1" customWidth="1"/>
    <col min="5514" max="5514" width="6.42578125" style="1" customWidth="1"/>
    <col min="5515" max="5515" width="6.28515625" style="1" customWidth="1"/>
    <col min="5516" max="5516" width="7.28515625" style="1" customWidth="1"/>
    <col min="5517" max="5517" width="8.42578125" style="1" customWidth="1"/>
    <col min="5518" max="5518" width="5.5703125" style="1" customWidth="1"/>
    <col min="5519" max="5519" width="7.28515625" style="1" customWidth="1"/>
    <col min="5520" max="5520" width="6.140625" style="1" customWidth="1"/>
    <col min="5521" max="5521" width="5.42578125" style="1" customWidth="1"/>
    <col min="5522" max="5522" width="7" style="1" customWidth="1"/>
    <col min="5523" max="5523" width="6.5703125" style="1" customWidth="1"/>
    <col min="5524" max="5524" width="7.28515625" style="1" customWidth="1"/>
    <col min="5525" max="5525" width="4.85546875" style="1" customWidth="1"/>
    <col min="5526" max="5527" width="4.42578125" style="1" customWidth="1"/>
    <col min="5528" max="5528" width="4.140625" style="1" customWidth="1"/>
    <col min="5529" max="5529" width="4.7109375" style="1" customWidth="1"/>
    <col min="5530" max="5530" width="7.85546875" style="1" customWidth="1"/>
    <col min="5531" max="5531" width="7.5703125" style="1" customWidth="1"/>
    <col min="5532" max="5532" width="5.5703125" style="1" customWidth="1"/>
    <col min="5533" max="5533" width="7.140625" style="1" customWidth="1"/>
    <col min="5534" max="5534" width="8" style="1" customWidth="1"/>
    <col min="5535" max="5536" width="7.42578125" style="1" customWidth="1"/>
    <col min="5537" max="5537" width="5.5703125" style="1" customWidth="1"/>
    <col min="5538" max="5538" width="6.28515625" style="1" customWidth="1"/>
    <col min="5539" max="5539" width="6.7109375" style="1" customWidth="1"/>
    <col min="5540" max="5540" width="6.28515625" style="1" customWidth="1"/>
    <col min="5541" max="5541" width="8.5703125" style="1" customWidth="1"/>
    <col min="5542" max="5542" width="7.140625" style="1" customWidth="1"/>
    <col min="5543" max="5543" width="7.28515625" style="1" customWidth="1"/>
    <col min="5544" max="5544" width="6.42578125" style="1" customWidth="1"/>
    <col min="5545" max="5545" width="7.5703125" style="1" customWidth="1"/>
    <col min="5546" max="5546" width="7.140625" style="1" customWidth="1"/>
    <col min="5547" max="5547" width="5.5703125" style="1" customWidth="1"/>
    <col min="5548" max="5548" width="6.140625" style="1" customWidth="1"/>
    <col min="5549" max="5549" width="6.85546875" style="1" customWidth="1"/>
    <col min="5550" max="5550" width="5.5703125" style="1" customWidth="1"/>
    <col min="5551" max="5552" width="4.7109375" style="1" customWidth="1"/>
    <col min="5553" max="5554" width="4.85546875" style="1" customWidth="1"/>
    <col min="5555" max="5555" width="4.28515625" style="1" customWidth="1"/>
    <col min="5556" max="5756" width="9.140625" style="1"/>
    <col min="5757" max="5757" width="11" style="1" customWidth="1"/>
    <col min="5758" max="5758" width="44.42578125" style="1" customWidth="1"/>
    <col min="5759" max="5759" width="13.28515625" style="1" customWidth="1"/>
    <col min="5760" max="5760" width="7.140625" style="1" customWidth="1"/>
    <col min="5761" max="5761" width="8.85546875" style="1" customWidth="1"/>
    <col min="5762" max="5765" width="7.140625" style="1" customWidth="1"/>
    <col min="5766" max="5766" width="6.5703125" style="1" customWidth="1"/>
    <col min="5767" max="5767" width="6.42578125" style="1" customWidth="1"/>
    <col min="5768" max="5768" width="6.5703125" style="1" customWidth="1"/>
    <col min="5769" max="5769" width="6.140625" style="1" customWidth="1"/>
    <col min="5770" max="5770" width="6.42578125" style="1" customWidth="1"/>
    <col min="5771" max="5771" width="6.28515625" style="1" customWidth="1"/>
    <col min="5772" max="5772" width="7.28515625" style="1" customWidth="1"/>
    <col min="5773" max="5773" width="8.42578125" style="1" customWidth="1"/>
    <col min="5774" max="5774" width="5.5703125" style="1" customWidth="1"/>
    <col min="5775" max="5775" width="7.28515625" style="1" customWidth="1"/>
    <col min="5776" max="5776" width="6.140625" style="1" customWidth="1"/>
    <col min="5777" max="5777" width="5.42578125" style="1" customWidth="1"/>
    <col min="5778" max="5778" width="7" style="1" customWidth="1"/>
    <col min="5779" max="5779" width="6.5703125" style="1" customWidth="1"/>
    <col min="5780" max="5780" width="7.28515625" style="1" customWidth="1"/>
    <col min="5781" max="5781" width="4.85546875" style="1" customWidth="1"/>
    <col min="5782" max="5783" width="4.42578125" style="1" customWidth="1"/>
    <col min="5784" max="5784" width="4.140625" style="1" customWidth="1"/>
    <col min="5785" max="5785" width="4.7109375" style="1" customWidth="1"/>
    <col min="5786" max="5786" width="7.85546875" style="1" customWidth="1"/>
    <col min="5787" max="5787" width="7.5703125" style="1" customWidth="1"/>
    <col min="5788" max="5788" width="5.5703125" style="1" customWidth="1"/>
    <col min="5789" max="5789" width="7.140625" style="1" customWidth="1"/>
    <col min="5790" max="5790" width="8" style="1" customWidth="1"/>
    <col min="5791" max="5792" width="7.42578125" style="1" customWidth="1"/>
    <col min="5793" max="5793" width="5.5703125" style="1" customWidth="1"/>
    <col min="5794" max="5794" width="6.28515625" style="1" customWidth="1"/>
    <col min="5795" max="5795" width="6.7109375" style="1" customWidth="1"/>
    <col min="5796" max="5796" width="6.28515625" style="1" customWidth="1"/>
    <col min="5797" max="5797" width="8.5703125" style="1" customWidth="1"/>
    <col min="5798" max="5798" width="7.140625" style="1" customWidth="1"/>
    <col min="5799" max="5799" width="7.28515625" style="1" customWidth="1"/>
    <col min="5800" max="5800" width="6.42578125" style="1" customWidth="1"/>
    <col min="5801" max="5801" width="7.5703125" style="1" customWidth="1"/>
    <col min="5802" max="5802" width="7.140625" style="1" customWidth="1"/>
    <col min="5803" max="5803" width="5.5703125" style="1" customWidth="1"/>
    <col min="5804" max="5804" width="6.140625" style="1" customWidth="1"/>
    <col min="5805" max="5805" width="6.85546875" style="1" customWidth="1"/>
    <col min="5806" max="5806" width="5.5703125" style="1" customWidth="1"/>
    <col min="5807" max="5808" width="4.7109375" style="1" customWidth="1"/>
    <col min="5809" max="5810" width="4.85546875" style="1" customWidth="1"/>
    <col min="5811" max="5811" width="4.28515625" style="1" customWidth="1"/>
    <col min="5812" max="6012" width="9.140625" style="1"/>
    <col min="6013" max="6013" width="11" style="1" customWidth="1"/>
    <col min="6014" max="6014" width="44.42578125" style="1" customWidth="1"/>
    <col min="6015" max="6015" width="13.28515625" style="1" customWidth="1"/>
    <col min="6016" max="6016" width="7.140625" style="1" customWidth="1"/>
    <col min="6017" max="6017" width="8.85546875" style="1" customWidth="1"/>
    <col min="6018" max="6021" width="7.140625" style="1" customWidth="1"/>
    <col min="6022" max="6022" width="6.5703125" style="1" customWidth="1"/>
    <col min="6023" max="6023" width="6.42578125" style="1" customWidth="1"/>
    <col min="6024" max="6024" width="6.5703125" style="1" customWidth="1"/>
    <col min="6025" max="6025" width="6.140625" style="1" customWidth="1"/>
    <col min="6026" max="6026" width="6.42578125" style="1" customWidth="1"/>
    <col min="6027" max="6027" width="6.28515625" style="1" customWidth="1"/>
    <col min="6028" max="6028" width="7.28515625" style="1" customWidth="1"/>
    <col min="6029" max="6029" width="8.42578125" style="1" customWidth="1"/>
    <col min="6030" max="6030" width="5.5703125" style="1" customWidth="1"/>
    <col min="6031" max="6031" width="7.28515625" style="1" customWidth="1"/>
    <col min="6032" max="6032" width="6.140625" style="1" customWidth="1"/>
    <col min="6033" max="6033" width="5.42578125" style="1" customWidth="1"/>
    <col min="6034" max="6034" width="7" style="1" customWidth="1"/>
    <col min="6035" max="6035" width="6.5703125" style="1" customWidth="1"/>
    <col min="6036" max="6036" width="7.28515625" style="1" customWidth="1"/>
    <col min="6037" max="6037" width="4.85546875" style="1" customWidth="1"/>
    <col min="6038" max="6039" width="4.42578125" style="1" customWidth="1"/>
    <col min="6040" max="6040" width="4.140625" style="1" customWidth="1"/>
    <col min="6041" max="6041" width="4.7109375" style="1" customWidth="1"/>
    <col min="6042" max="6042" width="7.85546875" style="1" customWidth="1"/>
    <col min="6043" max="6043" width="7.5703125" style="1" customWidth="1"/>
    <col min="6044" max="6044" width="5.5703125" style="1" customWidth="1"/>
    <col min="6045" max="6045" width="7.140625" style="1" customWidth="1"/>
    <col min="6046" max="6046" width="8" style="1" customWidth="1"/>
    <col min="6047" max="6048" width="7.42578125" style="1" customWidth="1"/>
    <col min="6049" max="6049" width="5.5703125" style="1" customWidth="1"/>
    <col min="6050" max="6050" width="6.28515625" style="1" customWidth="1"/>
    <col min="6051" max="6051" width="6.7109375" style="1" customWidth="1"/>
    <col min="6052" max="6052" width="6.28515625" style="1" customWidth="1"/>
    <col min="6053" max="6053" width="8.5703125" style="1" customWidth="1"/>
    <col min="6054" max="6054" width="7.140625" style="1" customWidth="1"/>
    <col min="6055" max="6055" width="7.28515625" style="1" customWidth="1"/>
    <col min="6056" max="6056" width="6.42578125" style="1" customWidth="1"/>
    <col min="6057" max="6057" width="7.5703125" style="1" customWidth="1"/>
    <col min="6058" max="6058" width="7.140625" style="1" customWidth="1"/>
    <col min="6059" max="6059" width="5.5703125" style="1" customWidth="1"/>
    <col min="6060" max="6060" width="6.140625" style="1" customWidth="1"/>
    <col min="6061" max="6061" width="6.85546875" style="1" customWidth="1"/>
    <col min="6062" max="6062" width="5.5703125" style="1" customWidth="1"/>
    <col min="6063" max="6064" width="4.7109375" style="1" customWidth="1"/>
    <col min="6065" max="6066" width="4.85546875" style="1" customWidth="1"/>
    <col min="6067" max="6067" width="4.28515625" style="1" customWidth="1"/>
    <col min="6068" max="6268" width="9.140625" style="1"/>
    <col min="6269" max="6269" width="11" style="1" customWidth="1"/>
    <col min="6270" max="6270" width="44.42578125" style="1" customWidth="1"/>
    <col min="6271" max="6271" width="13.28515625" style="1" customWidth="1"/>
    <col min="6272" max="6272" width="7.140625" style="1" customWidth="1"/>
    <col min="6273" max="6273" width="8.85546875" style="1" customWidth="1"/>
    <col min="6274" max="6277" width="7.140625" style="1" customWidth="1"/>
    <col min="6278" max="6278" width="6.5703125" style="1" customWidth="1"/>
    <col min="6279" max="6279" width="6.42578125" style="1" customWidth="1"/>
    <col min="6280" max="6280" width="6.5703125" style="1" customWidth="1"/>
    <col min="6281" max="6281" width="6.140625" style="1" customWidth="1"/>
    <col min="6282" max="6282" width="6.42578125" style="1" customWidth="1"/>
    <col min="6283" max="6283" width="6.28515625" style="1" customWidth="1"/>
    <col min="6284" max="6284" width="7.28515625" style="1" customWidth="1"/>
    <col min="6285" max="6285" width="8.42578125" style="1" customWidth="1"/>
    <col min="6286" max="6286" width="5.5703125" style="1" customWidth="1"/>
    <col min="6287" max="6287" width="7.28515625" style="1" customWidth="1"/>
    <col min="6288" max="6288" width="6.140625" style="1" customWidth="1"/>
    <col min="6289" max="6289" width="5.42578125" style="1" customWidth="1"/>
    <col min="6290" max="6290" width="7" style="1" customWidth="1"/>
    <col min="6291" max="6291" width="6.5703125" style="1" customWidth="1"/>
    <col min="6292" max="6292" width="7.28515625" style="1" customWidth="1"/>
    <col min="6293" max="6293" width="4.85546875" style="1" customWidth="1"/>
    <col min="6294" max="6295" width="4.42578125" style="1" customWidth="1"/>
    <col min="6296" max="6296" width="4.140625" style="1" customWidth="1"/>
    <col min="6297" max="6297" width="4.7109375" style="1" customWidth="1"/>
    <col min="6298" max="6298" width="7.85546875" style="1" customWidth="1"/>
    <col min="6299" max="6299" width="7.5703125" style="1" customWidth="1"/>
    <col min="6300" max="6300" width="5.5703125" style="1" customWidth="1"/>
    <col min="6301" max="6301" width="7.140625" style="1" customWidth="1"/>
    <col min="6302" max="6302" width="8" style="1" customWidth="1"/>
    <col min="6303" max="6304" width="7.42578125" style="1" customWidth="1"/>
    <col min="6305" max="6305" width="5.5703125" style="1" customWidth="1"/>
    <col min="6306" max="6306" width="6.28515625" style="1" customWidth="1"/>
    <col min="6307" max="6307" width="6.7109375" style="1" customWidth="1"/>
    <col min="6308" max="6308" width="6.28515625" style="1" customWidth="1"/>
    <col min="6309" max="6309" width="8.5703125" style="1" customWidth="1"/>
    <col min="6310" max="6310" width="7.140625" style="1" customWidth="1"/>
    <col min="6311" max="6311" width="7.28515625" style="1" customWidth="1"/>
    <col min="6312" max="6312" width="6.42578125" style="1" customWidth="1"/>
    <col min="6313" max="6313" width="7.5703125" style="1" customWidth="1"/>
    <col min="6314" max="6314" width="7.140625" style="1" customWidth="1"/>
    <col min="6315" max="6315" width="5.5703125" style="1" customWidth="1"/>
    <col min="6316" max="6316" width="6.140625" style="1" customWidth="1"/>
    <col min="6317" max="6317" width="6.85546875" style="1" customWidth="1"/>
    <col min="6318" max="6318" width="5.5703125" style="1" customWidth="1"/>
    <col min="6319" max="6320" width="4.7109375" style="1" customWidth="1"/>
    <col min="6321" max="6322" width="4.85546875" style="1" customWidth="1"/>
    <col min="6323" max="6323" width="4.28515625" style="1" customWidth="1"/>
    <col min="6324" max="6524" width="9.140625" style="1"/>
    <col min="6525" max="6525" width="11" style="1" customWidth="1"/>
    <col min="6526" max="6526" width="44.42578125" style="1" customWidth="1"/>
    <col min="6527" max="6527" width="13.28515625" style="1" customWidth="1"/>
    <col min="6528" max="6528" width="7.140625" style="1" customWidth="1"/>
    <col min="6529" max="6529" width="8.85546875" style="1" customWidth="1"/>
    <col min="6530" max="6533" width="7.140625" style="1" customWidth="1"/>
    <col min="6534" max="6534" width="6.5703125" style="1" customWidth="1"/>
    <col min="6535" max="6535" width="6.42578125" style="1" customWidth="1"/>
    <col min="6536" max="6536" width="6.5703125" style="1" customWidth="1"/>
    <col min="6537" max="6537" width="6.140625" style="1" customWidth="1"/>
    <col min="6538" max="6538" width="6.42578125" style="1" customWidth="1"/>
    <col min="6539" max="6539" width="6.28515625" style="1" customWidth="1"/>
    <col min="6540" max="6540" width="7.28515625" style="1" customWidth="1"/>
    <col min="6541" max="6541" width="8.42578125" style="1" customWidth="1"/>
    <col min="6542" max="6542" width="5.5703125" style="1" customWidth="1"/>
    <col min="6543" max="6543" width="7.28515625" style="1" customWidth="1"/>
    <col min="6544" max="6544" width="6.140625" style="1" customWidth="1"/>
    <col min="6545" max="6545" width="5.42578125" style="1" customWidth="1"/>
    <col min="6546" max="6546" width="7" style="1" customWidth="1"/>
    <col min="6547" max="6547" width="6.5703125" style="1" customWidth="1"/>
    <col min="6548" max="6548" width="7.28515625" style="1" customWidth="1"/>
    <col min="6549" max="6549" width="4.85546875" style="1" customWidth="1"/>
    <col min="6550" max="6551" width="4.42578125" style="1" customWidth="1"/>
    <col min="6552" max="6552" width="4.140625" style="1" customWidth="1"/>
    <col min="6553" max="6553" width="4.7109375" style="1" customWidth="1"/>
    <col min="6554" max="6554" width="7.85546875" style="1" customWidth="1"/>
    <col min="6555" max="6555" width="7.5703125" style="1" customWidth="1"/>
    <col min="6556" max="6556" width="5.5703125" style="1" customWidth="1"/>
    <col min="6557" max="6557" width="7.140625" style="1" customWidth="1"/>
    <col min="6558" max="6558" width="8" style="1" customWidth="1"/>
    <col min="6559" max="6560" width="7.42578125" style="1" customWidth="1"/>
    <col min="6561" max="6561" width="5.5703125" style="1" customWidth="1"/>
    <col min="6562" max="6562" width="6.28515625" style="1" customWidth="1"/>
    <col min="6563" max="6563" width="6.7109375" style="1" customWidth="1"/>
    <col min="6564" max="6564" width="6.28515625" style="1" customWidth="1"/>
    <col min="6565" max="6565" width="8.5703125" style="1" customWidth="1"/>
    <col min="6566" max="6566" width="7.140625" style="1" customWidth="1"/>
    <col min="6567" max="6567" width="7.28515625" style="1" customWidth="1"/>
    <col min="6568" max="6568" width="6.42578125" style="1" customWidth="1"/>
    <col min="6569" max="6569" width="7.5703125" style="1" customWidth="1"/>
    <col min="6570" max="6570" width="7.140625" style="1" customWidth="1"/>
    <col min="6571" max="6571" width="5.5703125" style="1" customWidth="1"/>
    <col min="6572" max="6572" width="6.140625" style="1" customWidth="1"/>
    <col min="6573" max="6573" width="6.85546875" style="1" customWidth="1"/>
    <col min="6574" max="6574" width="5.5703125" style="1" customWidth="1"/>
    <col min="6575" max="6576" width="4.7109375" style="1" customWidth="1"/>
    <col min="6577" max="6578" width="4.85546875" style="1" customWidth="1"/>
    <col min="6579" max="6579" width="4.28515625" style="1" customWidth="1"/>
    <col min="6580" max="6780" width="9.140625" style="1"/>
    <col min="6781" max="6781" width="11" style="1" customWidth="1"/>
    <col min="6782" max="6782" width="44.42578125" style="1" customWidth="1"/>
    <col min="6783" max="6783" width="13.28515625" style="1" customWidth="1"/>
    <col min="6784" max="6784" width="7.140625" style="1" customWidth="1"/>
    <col min="6785" max="6785" width="8.85546875" style="1" customWidth="1"/>
    <col min="6786" max="6789" width="7.140625" style="1" customWidth="1"/>
    <col min="6790" max="6790" width="6.5703125" style="1" customWidth="1"/>
    <col min="6791" max="6791" width="6.42578125" style="1" customWidth="1"/>
    <col min="6792" max="6792" width="6.5703125" style="1" customWidth="1"/>
    <col min="6793" max="6793" width="6.140625" style="1" customWidth="1"/>
    <col min="6794" max="6794" width="6.42578125" style="1" customWidth="1"/>
    <col min="6795" max="6795" width="6.28515625" style="1" customWidth="1"/>
    <col min="6796" max="6796" width="7.28515625" style="1" customWidth="1"/>
    <col min="6797" max="6797" width="8.42578125" style="1" customWidth="1"/>
    <col min="6798" max="6798" width="5.5703125" style="1" customWidth="1"/>
    <col min="6799" max="6799" width="7.28515625" style="1" customWidth="1"/>
    <col min="6800" max="6800" width="6.140625" style="1" customWidth="1"/>
    <col min="6801" max="6801" width="5.42578125" style="1" customWidth="1"/>
    <col min="6802" max="6802" width="7" style="1" customWidth="1"/>
    <col min="6803" max="6803" width="6.5703125" style="1" customWidth="1"/>
    <col min="6804" max="6804" width="7.28515625" style="1" customWidth="1"/>
    <col min="6805" max="6805" width="4.85546875" style="1" customWidth="1"/>
    <col min="6806" max="6807" width="4.42578125" style="1" customWidth="1"/>
    <col min="6808" max="6808" width="4.140625" style="1" customWidth="1"/>
    <col min="6809" max="6809" width="4.7109375" style="1" customWidth="1"/>
    <col min="6810" max="6810" width="7.85546875" style="1" customWidth="1"/>
    <col min="6811" max="6811" width="7.5703125" style="1" customWidth="1"/>
    <col min="6812" max="6812" width="5.5703125" style="1" customWidth="1"/>
    <col min="6813" max="6813" width="7.140625" style="1" customWidth="1"/>
    <col min="6814" max="6814" width="8" style="1" customWidth="1"/>
    <col min="6815" max="6816" width="7.42578125" style="1" customWidth="1"/>
    <col min="6817" max="6817" width="5.5703125" style="1" customWidth="1"/>
    <col min="6818" max="6818" width="6.28515625" style="1" customWidth="1"/>
    <col min="6819" max="6819" width="6.7109375" style="1" customWidth="1"/>
    <col min="6820" max="6820" width="6.28515625" style="1" customWidth="1"/>
    <col min="6821" max="6821" width="8.5703125" style="1" customWidth="1"/>
    <col min="6822" max="6822" width="7.140625" style="1" customWidth="1"/>
    <col min="6823" max="6823" width="7.28515625" style="1" customWidth="1"/>
    <col min="6824" max="6824" width="6.42578125" style="1" customWidth="1"/>
    <col min="6825" max="6825" width="7.5703125" style="1" customWidth="1"/>
    <col min="6826" max="6826" width="7.140625" style="1" customWidth="1"/>
    <col min="6827" max="6827" width="5.5703125" style="1" customWidth="1"/>
    <col min="6828" max="6828" width="6.140625" style="1" customWidth="1"/>
    <col min="6829" max="6829" width="6.85546875" style="1" customWidth="1"/>
    <col min="6830" max="6830" width="5.5703125" style="1" customWidth="1"/>
    <col min="6831" max="6832" width="4.7109375" style="1" customWidth="1"/>
    <col min="6833" max="6834" width="4.85546875" style="1" customWidth="1"/>
    <col min="6835" max="6835" width="4.28515625" style="1" customWidth="1"/>
    <col min="6836" max="7036" width="9.140625" style="1"/>
    <col min="7037" max="7037" width="11" style="1" customWidth="1"/>
    <col min="7038" max="7038" width="44.42578125" style="1" customWidth="1"/>
    <col min="7039" max="7039" width="13.28515625" style="1" customWidth="1"/>
    <col min="7040" max="7040" width="7.140625" style="1" customWidth="1"/>
    <col min="7041" max="7041" width="8.85546875" style="1" customWidth="1"/>
    <col min="7042" max="7045" width="7.140625" style="1" customWidth="1"/>
    <col min="7046" max="7046" width="6.5703125" style="1" customWidth="1"/>
    <col min="7047" max="7047" width="6.42578125" style="1" customWidth="1"/>
    <col min="7048" max="7048" width="6.5703125" style="1" customWidth="1"/>
    <col min="7049" max="7049" width="6.140625" style="1" customWidth="1"/>
    <col min="7050" max="7050" width="6.42578125" style="1" customWidth="1"/>
    <col min="7051" max="7051" width="6.28515625" style="1" customWidth="1"/>
    <col min="7052" max="7052" width="7.28515625" style="1" customWidth="1"/>
    <col min="7053" max="7053" width="8.42578125" style="1" customWidth="1"/>
    <col min="7054" max="7054" width="5.5703125" style="1" customWidth="1"/>
    <col min="7055" max="7055" width="7.28515625" style="1" customWidth="1"/>
    <col min="7056" max="7056" width="6.140625" style="1" customWidth="1"/>
    <col min="7057" max="7057" width="5.42578125" style="1" customWidth="1"/>
    <col min="7058" max="7058" width="7" style="1" customWidth="1"/>
    <col min="7059" max="7059" width="6.5703125" style="1" customWidth="1"/>
    <col min="7060" max="7060" width="7.28515625" style="1" customWidth="1"/>
    <col min="7061" max="7061" width="4.85546875" style="1" customWidth="1"/>
    <col min="7062" max="7063" width="4.42578125" style="1" customWidth="1"/>
    <col min="7064" max="7064" width="4.140625" style="1" customWidth="1"/>
    <col min="7065" max="7065" width="4.7109375" style="1" customWidth="1"/>
    <col min="7066" max="7066" width="7.85546875" style="1" customWidth="1"/>
    <col min="7067" max="7067" width="7.5703125" style="1" customWidth="1"/>
    <col min="7068" max="7068" width="5.5703125" style="1" customWidth="1"/>
    <col min="7069" max="7069" width="7.140625" style="1" customWidth="1"/>
    <col min="7070" max="7070" width="8" style="1" customWidth="1"/>
    <col min="7071" max="7072" width="7.42578125" style="1" customWidth="1"/>
    <col min="7073" max="7073" width="5.5703125" style="1" customWidth="1"/>
    <col min="7074" max="7074" width="6.28515625" style="1" customWidth="1"/>
    <col min="7075" max="7075" width="6.7109375" style="1" customWidth="1"/>
    <col min="7076" max="7076" width="6.28515625" style="1" customWidth="1"/>
    <col min="7077" max="7077" width="8.5703125" style="1" customWidth="1"/>
    <col min="7078" max="7078" width="7.140625" style="1" customWidth="1"/>
    <col min="7079" max="7079" width="7.28515625" style="1" customWidth="1"/>
    <col min="7080" max="7080" width="6.42578125" style="1" customWidth="1"/>
    <col min="7081" max="7081" width="7.5703125" style="1" customWidth="1"/>
    <col min="7082" max="7082" width="7.140625" style="1" customWidth="1"/>
    <col min="7083" max="7083" width="5.5703125" style="1" customWidth="1"/>
    <col min="7084" max="7084" width="6.140625" style="1" customWidth="1"/>
    <col min="7085" max="7085" width="6.85546875" style="1" customWidth="1"/>
    <col min="7086" max="7086" width="5.5703125" style="1" customWidth="1"/>
    <col min="7087" max="7088" width="4.7109375" style="1" customWidth="1"/>
    <col min="7089" max="7090" width="4.85546875" style="1" customWidth="1"/>
    <col min="7091" max="7091" width="4.28515625" style="1" customWidth="1"/>
    <col min="7092" max="7292" width="9.140625" style="1"/>
    <col min="7293" max="7293" width="11" style="1" customWidth="1"/>
    <col min="7294" max="7294" width="44.42578125" style="1" customWidth="1"/>
    <col min="7295" max="7295" width="13.28515625" style="1" customWidth="1"/>
    <col min="7296" max="7296" width="7.140625" style="1" customWidth="1"/>
    <col min="7297" max="7297" width="8.85546875" style="1" customWidth="1"/>
    <col min="7298" max="7301" width="7.140625" style="1" customWidth="1"/>
    <col min="7302" max="7302" width="6.5703125" style="1" customWidth="1"/>
    <col min="7303" max="7303" width="6.42578125" style="1" customWidth="1"/>
    <col min="7304" max="7304" width="6.5703125" style="1" customWidth="1"/>
    <col min="7305" max="7305" width="6.140625" style="1" customWidth="1"/>
    <col min="7306" max="7306" width="6.42578125" style="1" customWidth="1"/>
    <col min="7307" max="7307" width="6.28515625" style="1" customWidth="1"/>
    <col min="7308" max="7308" width="7.28515625" style="1" customWidth="1"/>
    <col min="7309" max="7309" width="8.42578125" style="1" customWidth="1"/>
    <col min="7310" max="7310" width="5.5703125" style="1" customWidth="1"/>
    <col min="7311" max="7311" width="7.28515625" style="1" customWidth="1"/>
    <col min="7312" max="7312" width="6.140625" style="1" customWidth="1"/>
    <col min="7313" max="7313" width="5.42578125" style="1" customWidth="1"/>
    <col min="7314" max="7314" width="7" style="1" customWidth="1"/>
    <col min="7315" max="7315" width="6.5703125" style="1" customWidth="1"/>
    <col min="7316" max="7316" width="7.28515625" style="1" customWidth="1"/>
    <col min="7317" max="7317" width="4.85546875" style="1" customWidth="1"/>
    <col min="7318" max="7319" width="4.42578125" style="1" customWidth="1"/>
    <col min="7320" max="7320" width="4.140625" style="1" customWidth="1"/>
    <col min="7321" max="7321" width="4.7109375" style="1" customWidth="1"/>
    <col min="7322" max="7322" width="7.85546875" style="1" customWidth="1"/>
    <col min="7323" max="7323" width="7.5703125" style="1" customWidth="1"/>
    <col min="7324" max="7324" width="5.5703125" style="1" customWidth="1"/>
    <col min="7325" max="7325" width="7.140625" style="1" customWidth="1"/>
    <col min="7326" max="7326" width="8" style="1" customWidth="1"/>
    <col min="7327" max="7328" width="7.42578125" style="1" customWidth="1"/>
    <col min="7329" max="7329" width="5.5703125" style="1" customWidth="1"/>
    <col min="7330" max="7330" width="6.28515625" style="1" customWidth="1"/>
    <col min="7331" max="7331" width="6.7109375" style="1" customWidth="1"/>
    <col min="7332" max="7332" width="6.28515625" style="1" customWidth="1"/>
    <col min="7333" max="7333" width="8.5703125" style="1" customWidth="1"/>
    <col min="7334" max="7334" width="7.140625" style="1" customWidth="1"/>
    <col min="7335" max="7335" width="7.28515625" style="1" customWidth="1"/>
    <col min="7336" max="7336" width="6.42578125" style="1" customWidth="1"/>
    <col min="7337" max="7337" width="7.5703125" style="1" customWidth="1"/>
    <col min="7338" max="7338" width="7.140625" style="1" customWidth="1"/>
    <col min="7339" max="7339" width="5.5703125" style="1" customWidth="1"/>
    <col min="7340" max="7340" width="6.140625" style="1" customWidth="1"/>
    <col min="7341" max="7341" width="6.85546875" style="1" customWidth="1"/>
    <col min="7342" max="7342" width="5.5703125" style="1" customWidth="1"/>
    <col min="7343" max="7344" width="4.7109375" style="1" customWidth="1"/>
    <col min="7345" max="7346" width="4.85546875" style="1" customWidth="1"/>
    <col min="7347" max="7347" width="4.28515625" style="1" customWidth="1"/>
    <col min="7348" max="7548" width="9.140625" style="1"/>
    <col min="7549" max="7549" width="11" style="1" customWidth="1"/>
    <col min="7550" max="7550" width="44.42578125" style="1" customWidth="1"/>
    <col min="7551" max="7551" width="13.28515625" style="1" customWidth="1"/>
    <col min="7552" max="7552" width="7.140625" style="1" customWidth="1"/>
    <col min="7553" max="7553" width="8.85546875" style="1" customWidth="1"/>
    <col min="7554" max="7557" width="7.140625" style="1" customWidth="1"/>
    <col min="7558" max="7558" width="6.5703125" style="1" customWidth="1"/>
    <col min="7559" max="7559" width="6.42578125" style="1" customWidth="1"/>
    <col min="7560" max="7560" width="6.5703125" style="1" customWidth="1"/>
    <col min="7561" max="7561" width="6.140625" style="1" customWidth="1"/>
    <col min="7562" max="7562" width="6.42578125" style="1" customWidth="1"/>
    <col min="7563" max="7563" width="6.28515625" style="1" customWidth="1"/>
    <col min="7564" max="7564" width="7.28515625" style="1" customWidth="1"/>
    <col min="7565" max="7565" width="8.42578125" style="1" customWidth="1"/>
    <col min="7566" max="7566" width="5.5703125" style="1" customWidth="1"/>
    <col min="7567" max="7567" width="7.28515625" style="1" customWidth="1"/>
    <col min="7568" max="7568" width="6.140625" style="1" customWidth="1"/>
    <col min="7569" max="7569" width="5.42578125" style="1" customWidth="1"/>
    <col min="7570" max="7570" width="7" style="1" customWidth="1"/>
    <col min="7571" max="7571" width="6.5703125" style="1" customWidth="1"/>
    <col min="7572" max="7572" width="7.28515625" style="1" customWidth="1"/>
    <col min="7573" max="7573" width="4.85546875" style="1" customWidth="1"/>
    <col min="7574" max="7575" width="4.42578125" style="1" customWidth="1"/>
    <col min="7576" max="7576" width="4.140625" style="1" customWidth="1"/>
    <col min="7577" max="7577" width="4.7109375" style="1" customWidth="1"/>
    <col min="7578" max="7578" width="7.85546875" style="1" customWidth="1"/>
    <col min="7579" max="7579" width="7.5703125" style="1" customWidth="1"/>
    <col min="7580" max="7580" width="5.5703125" style="1" customWidth="1"/>
    <col min="7581" max="7581" width="7.140625" style="1" customWidth="1"/>
    <col min="7582" max="7582" width="8" style="1" customWidth="1"/>
    <col min="7583" max="7584" width="7.42578125" style="1" customWidth="1"/>
    <col min="7585" max="7585" width="5.5703125" style="1" customWidth="1"/>
    <col min="7586" max="7586" width="6.28515625" style="1" customWidth="1"/>
    <col min="7587" max="7587" width="6.7109375" style="1" customWidth="1"/>
    <col min="7588" max="7588" width="6.28515625" style="1" customWidth="1"/>
    <col min="7589" max="7589" width="8.5703125" style="1" customWidth="1"/>
    <col min="7590" max="7590" width="7.140625" style="1" customWidth="1"/>
    <col min="7591" max="7591" width="7.28515625" style="1" customWidth="1"/>
    <col min="7592" max="7592" width="6.42578125" style="1" customWidth="1"/>
    <col min="7593" max="7593" width="7.5703125" style="1" customWidth="1"/>
    <col min="7594" max="7594" width="7.140625" style="1" customWidth="1"/>
    <col min="7595" max="7595" width="5.5703125" style="1" customWidth="1"/>
    <col min="7596" max="7596" width="6.140625" style="1" customWidth="1"/>
    <col min="7597" max="7597" width="6.85546875" style="1" customWidth="1"/>
    <col min="7598" max="7598" width="5.5703125" style="1" customWidth="1"/>
    <col min="7599" max="7600" width="4.7109375" style="1" customWidth="1"/>
    <col min="7601" max="7602" width="4.85546875" style="1" customWidth="1"/>
    <col min="7603" max="7603" width="4.28515625" style="1" customWidth="1"/>
    <col min="7604" max="7804" width="9.140625" style="1"/>
    <col min="7805" max="7805" width="11" style="1" customWidth="1"/>
    <col min="7806" max="7806" width="44.42578125" style="1" customWidth="1"/>
    <col min="7807" max="7807" width="13.28515625" style="1" customWidth="1"/>
    <col min="7808" max="7808" width="7.140625" style="1" customWidth="1"/>
    <col min="7809" max="7809" width="8.85546875" style="1" customWidth="1"/>
    <col min="7810" max="7813" width="7.140625" style="1" customWidth="1"/>
    <col min="7814" max="7814" width="6.5703125" style="1" customWidth="1"/>
    <col min="7815" max="7815" width="6.42578125" style="1" customWidth="1"/>
    <col min="7816" max="7816" width="6.5703125" style="1" customWidth="1"/>
    <col min="7817" max="7817" width="6.140625" style="1" customWidth="1"/>
    <col min="7818" max="7818" width="6.42578125" style="1" customWidth="1"/>
    <col min="7819" max="7819" width="6.28515625" style="1" customWidth="1"/>
    <col min="7820" max="7820" width="7.28515625" style="1" customWidth="1"/>
    <col min="7821" max="7821" width="8.42578125" style="1" customWidth="1"/>
    <col min="7822" max="7822" width="5.5703125" style="1" customWidth="1"/>
    <col min="7823" max="7823" width="7.28515625" style="1" customWidth="1"/>
    <col min="7824" max="7824" width="6.140625" style="1" customWidth="1"/>
    <col min="7825" max="7825" width="5.42578125" style="1" customWidth="1"/>
    <col min="7826" max="7826" width="7" style="1" customWidth="1"/>
    <col min="7827" max="7827" width="6.5703125" style="1" customWidth="1"/>
    <col min="7828" max="7828" width="7.28515625" style="1" customWidth="1"/>
    <col min="7829" max="7829" width="4.85546875" style="1" customWidth="1"/>
    <col min="7830" max="7831" width="4.42578125" style="1" customWidth="1"/>
    <col min="7832" max="7832" width="4.140625" style="1" customWidth="1"/>
    <col min="7833" max="7833" width="4.7109375" style="1" customWidth="1"/>
    <col min="7834" max="7834" width="7.85546875" style="1" customWidth="1"/>
    <col min="7835" max="7835" width="7.5703125" style="1" customWidth="1"/>
    <col min="7836" max="7836" width="5.5703125" style="1" customWidth="1"/>
    <col min="7837" max="7837" width="7.140625" style="1" customWidth="1"/>
    <col min="7838" max="7838" width="8" style="1" customWidth="1"/>
    <col min="7839" max="7840" width="7.42578125" style="1" customWidth="1"/>
    <col min="7841" max="7841" width="5.5703125" style="1" customWidth="1"/>
    <col min="7842" max="7842" width="6.28515625" style="1" customWidth="1"/>
    <col min="7843" max="7843" width="6.7109375" style="1" customWidth="1"/>
    <col min="7844" max="7844" width="6.28515625" style="1" customWidth="1"/>
    <col min="7845" max="7845" width="8.5703125" style="1" customWidth="1"/>
    <col min="7846" max="7846" width="7.140625" style="1" customWidth="1"/>
    <col min="7847" max="7847" width="7.28515625" style="1" customWidth="1"/>
    <col min="7848" max="7848" width="6.42578125" style="1" customWidth="1"/>
    <col min="7849" max="7849" width="7.5703125" style="1" customWidth="1"/>
    <col min="7850" max="7850" width="7.140625" style="1" customWidth="1"/>
    <col min="7851" max="7851" width="5.5703125" style="1" customWidth="1"/>
    <col min="7852" max="7852" width="6.140625" style="1" customWidth="1"/>
    <col min="7853" max="7853" width="6.85546875" style="1" customWidth="1"/>
    <col min="7854" max="7854" width="5.5703125" style="1" customWidth="1"/>
    <col min="7855" max="7856" width="4.7109375" style="1" customWidth="1"/>
    <col min="7857" max="7858" width="4.85546875" style="1" customWidth="1"/>
    <col min="7859" max="7859" width="4.28515625" style="1" customWidth="1"/>
    <col min="7860" max="8060" width="9.140625" style="1"/>
    <col min="8061" max="8061" width="11" style="1" customWidth="1"/>
    <col min="8062" max="8062" width="44.42578125" style="1" customWidth="1"/>
    <col min="8063" max="8063" width="13.28515625" style="1" customWidth="1"/>
    <col min="8064" max="8064" width="7.140625" style="1" customWidth="1"/>
    <col min="8065" max="8065" width="8.85546875" style="1" customWidth="1"/>
    <col min="8066" max="8069" width="7.140625" style="1" customWidth="1"/>
    <col min="8070" max="8070" width="6.5703125" style="1" customWidth="1"/>
    <col min="8071" max="8071" width="6.42578125" style="1" customWidth="1"/>
    <col min="8072" max="8072" width="6.5703125" style="1" customWidth="1"/>
    <col min="8073" max="8073" width="6.140625" style="1" customWidth="1"/>
    <col min="8074" max="8074" width="6.42578125" style="1" customWidth="1"/>
    <col min="8075" max="8075" width="6.28515625" style="1" customWidth="1"/>
    <col min="8076" max="8076" width="7.28515625" style="1" customWidth="1"/>
    <col min="8077" max="8077" width="8.42578125" style="1" customWidth="1"/>
    <col min="8078" max="8078" width="5.5703125" style="1" customWidth="1"/>
    <col min="8079" max="8079" width="7.28515625" style="1" customWidth="1"/>
    <col min="8080" max="8080" width="6.140625" style="1" customWidth="1"/>
    <col min="8081" max="8081" width="5.42578125" style="1" customWidth="1"/>
    <col min="8082" max="8082" width="7" style="1" customWidth="1"/>
    <col min="8083" max="8083" width="6.5703125" style="1" customWidth="1"/>
    <col min="8084" max="8084" width="7.28515625" style="1" customWidth="1"/>
    <col min="8085" max="8085" width="4.85546875" style="1" customWidth="1"/>
    <col min="8086" max="8087" width="4.42578125" style="1" customWidth="1"/>
    <col min="8088" max="8088" width="4.140625" style="1" customWidth="1"/>
    <col min="8089" max="8089" width="4.7109375" style="1" customWidth="1"/>
    <col min="8090" max="8090" width="7.85546875" style="1" customWidth="1"/>
    <col min="8091" max="8091" width="7.5703125" style="1" customWidth="1"/>
    <col min="8092" max="8092" width="5.5703125" style="1" customWidth="1"/>
    <col min="8093" max="8093" width="7.140625" style="1" customWidth="1"/>
    <col min="8094" max="8094" width="8" style="1" customWidth="1"/>
    <col min="8095" max="8096" width="7.42578125" style="1" customWidth="1"/>
    <col min="8097" max="8097" width="5.5703125" style="1" customWidth="1"/>
    <col min="8098" max="8098" width="6.28515625" style="1" customWidth="1"/>
    <col min="8099" max="8099" width="6.7109375" style="1" customWidth="1"/>
    <col min="8100" max="8100" width="6.28515625" style="1" customWidth="1"/>
    <col min="8101" max="8101" width="8.5703125" style="1" customWidth="1"/>
    <col min="8102" max="8102" width="7.140625" style="1" customWidth="1"/>
    <col min="8103" max="8103" width="7.28515625" style="1" customWidth="1"/>
    <col min="8104" max="8104" width="6.42578125" style="1" customWidth="1"/>
    <col min="8105" max="8105" width="7.5703125" style="1" customWidth="1"/>
    <col min="8106" max="8106" width="7.140625" style="1" customWidth="1"/>
    <col min="8107" max="8107" width="5.5703125" style="1" customWidth="1"/>
    <col min="8108" max="8108" width="6.140625" style="1" customWidth="1"/>
    <col min="8109" max="8109" width="6.85546875" style="1" customWidth="1"/>
    <col min="8110" max="8110" width="5.5703125" style="1" customWidth="1"/>
    <col min="8111" max="8112" width="4.7109375" style="1" customWidth="1"/>
    <col min="8113" max="8114" width="4.85546875" style="1" customWidth="1"/>
    <col min="8115" max="8115" width="4.28515625" style="1" customWidth="1"/>
    <col min="8116" max="8316" width="9.140625" style="1"/>
    <col min="8317" max="8317" width="11" style="1" customWidth="1"/>
    <col min="8318" max="8318" width="44.42578125" style="1" customWidth="1"/>
    <col min="8319" max="8319" width="13.28515625" style="1" customWidth="1"/>
    <col min="8320" max="8320" width="7.140625" style="1" customWidth="1"/>
    <col min="8321" max="8321" width="8.85546875" style="1" customWidth="1"/>
    <col min="8322" max="8325" width="7.140625" style="1" customWidth="1"/>
    <col min="8326" max="8326" width="6.5703125" style="1" customWidth="1"/>
    <col min="8327" max="8327" width="6.42578125" style="1" customWidth="1"/>
    <col min="8328" max="8328" width="6.5703125" style="1" customWidth="1"/>
    <col min="8329" max="8329" width="6.140625" style="1" customWidth="1"/>
    <col min="8330" max="8330" width="6.42578125" style="1" customWidth="1"/>
    <col min="8331" max="8331" width="6.28515625" style="1" customWidth="1"/>
    <col min="8332" max="8332" width="7.28515625" style="1" customWidth="1"/>
    <col min="8333" max="8333" width="8.42578125" style="1" customWidth="1"/>
    <col min="8334" max="8334" width="5.5703125" style="1" customWidth="1"/>
    <col min="8335" max="8335" width="7.28515625" style="1" customWidth="1"/>
    <col min="8336" max="8336" width="6.140625" style="1" customWidth="1"/>
    <col min="8337" max="8337" width="5.42578125" style="1" customWidth="1"/>
    <col min="8338" max="8338" width="7" style="1" customWidth="1"/>
    <col min="8339" max="8339" width="6.5703125" style="1" customWidth="1"/>
    <col min="8340" max="8340" width="7.28515625" style="1" customWidth="1"/>
    <col min="8341" max="8341" width="4.85546875" style="1" customWidth="1"/>
    <col min="8342" max="8343" width="4.42578125" style="1" customWidth="1"/>
    <col min="8344" max="8344" width="4.140625" style="1" customWidth="1"/>
    <col min="8345" max="8345" width="4.7109375" style="1" customWidth="1"/>
    <col min="8346" max="8346" width="7.85546875" style="1" customWidth="1"/>
    <col min="8347" max="8347" width="7.5703125" style="1" customWidth="1"/>
    <col min="8348" max="8348" width="5.5703125" style="1" customWidth="1"/>
    <col min="8349" max="8349" width="7.140625" style="1" customWidth="1"/>
    <col min="8350" max="8350" width="8" style="1" customWidth="1"/>
    <col min="8351" max="8352" width="7.42578125" style="1" customWidth="1"/>
    <col min="8353" max="8353" width="5.5703125" style="1" customWidth="1"/>
    <col min="8354" max="8354" width="6.28515625" style="1" customWidth="1"/>
    <col min="8355" max="8355" width="6.7109375" style="1" customWidth="1"/>
    <col min="8356" max="8356" width="6.28515625" style="1" customWidth="1"/>
    <col min="8357" max="8357" width="8.5703125" style="1" customWidth="1"/>
    <col min="8358" max="8358" width="7.140625" style="1" customWidth="1"/>
    <col min="8359" max="8359" width="7.28515625" style="1" customWidth="1"/>
    <col min="8360" max="8360" width="6.42578125" style="1" customWidth="1"/>
    <col min="8361" max="8361" width="7.5703125" style="1" customWidth="1"/>
    <col min="8362" max="8362" width="7.140625" style="1" customWidth="1"/>
    <col min="8363" max="8363" width="5.5703125" style="1" customWidth="1"/>
    <col min="8364" max="8364" width="6.140625" style="1" customWidth="1"/>
    <col min="8365" max="8365" width="6.85546875" style="1" customWidth="1"/>
    <col min="8366" max="8366" width="5.5703125" style="1" customWidth="1"/>
    <col min="8367" max="8368" width="4.7109375" style="1" customWidth="1"/>
    <col min="8369" max="8370" width="4.85546875" style="1" customWidth="1"/>
    <col min="8371" max="8371" width="4.28515625" style="1" customWidth="1"/>
    <col min="8372" max="8572" width="9.140625" style="1"/>
    <col min="8573" max="8573" width="11" style="1" customWidth="1"/>
    <col min="8574" max="8574" width="44.42578125" style="1" customWidth="1"/>
    <col min="8575" max="8575" width="13.28515625" style="1" customWidth="1"/>
    <col min="8576" max="8576" width="7.140625" style="1" customWidth="1"/>
    <col min="8577" max="8577" width="8.85546875" style="1" customWidth="1"/>
    <col min="8578" max="8581" width="7.140625" style="1" customWidth="1"/>
    <col min="8582" max="8582" width="6.5703125" style="1" customWidth="1"/>
    <col min="8583" max="8583" width="6.42578125" style="1" customWidth="1"/>
    <col min="8584" max="8584" width="6.5703125" style="1" customWidth="1"/>
    <col min="8585" max="8585" width="6.140625" style="1" customWidth="1"/>
    <col min="8586" max="8586" width="6.42578125" style="1" customWidth="1"/>
    <col min="8587" max="8587" width="6.28515625" style="1" customWidth="1"/>
    <col min="8588" max="8588" width="7.28515625" style="1" customWidth="1"/>
    <col min="8589" max="8589" width="8.42578125" style="1" customWidth="1"/>
    <col min="8590" max="8590" width="5.5703125" style="1" customWidth="1"/>
    <col min="8591" max="8591" width="7.28515625" style="1" customWidth="1"/>
    <col min="8592" max="8592" width="6.140625" style="1" customWidth="1"/>
    <col min="8593" max="8593" width="5.42578125" style="1" customWidth="1"/>
    <col min="8594" max="8594" width="7" style="1" customWidth="1"/>
    <col min="8595" max="8595" width="6.5703125" style="1" customWidth="1"/>
    <col min="8596" max="8596" width="7.28515625" style="1" customWidth="1"/>
    <col min="8597" max="8597" width="4.85546875" style="1" customWidth="1"/>
    <col min="8598" max="8599" width="4.42578125" style="1" customWidth="1"/>
    <col min="8600" max="8600" width="4.140625" style="1" customWidth="1"/>
    <col min="8601" max="8601" width="4.7109375" style="1" customWidth="1"/>
    <col min="8602" max="8602" width="7.85546875" style="1" customWidth="1"/>
    <col min="8603" max="8603" width="7.5703125" style="1" customWidth="1"/>
    <col min="8604" max="8604" width="5.5703125" style="1" customWidth="1"/>
    <col min="8605" max="8605" width="7.140625" style="1" customWidth="1"/>
    <col min="8606" max="8606" width="8" style="1" customWidth="1"/>
    <col min="8607" max="8608" width="7.42578125" style="1" customWidth="1"/>
    <col min="8609" max="8609" width="5.5703125" style="1" customWidth="1"/>
    <col min="8610" max="8610" width="6.28515625" style="1" customWidth="1"/>
    <col min="8611" max="8611" width="6.7109375" style="1" customWidth="1"/>
    <col min="8612" max="8612" width="6.28515625" style="1" customWidth="1"/>
    <col min="8613" max="8613" width="8.5703125" style="1" customWidth="1"/>
    <col min="8614" max="8614" width="7.140625" style="1" customWidth="1"/>
    <col min="8615" max="8615" width="7.28515625" style="1" customWidth="1"/>
    <col min="8616" max="8616" width="6.42578125" style="1" customWidth="1"/>
    <col min="8617" max="8617" width="7.5703125" style="1" customWidth="1"/>
    <col min="8618" max="8618" width="7.140625" style="1" customWidth="1"/>
    <col min="8619" max="8619" width="5.5703125" style="1" customWidth="1"/>
    <col min="8620" max="8620" width="6.140625" style="1" customWidth="1"/>
    <col min="8621" max="8621" width="6.85546875" style="1" customWidth="1"/>
    <col min="8622" max="8622" width="5.5703125" style="1" customWidth="1"/>
    <col min="8623" max="8624" width="4.7109375" style="1" customWidth="1"/>
    <col min="8625" max="8626" width="4.85546875" style="1" customWidth="1"/>
    <col min="8627" max="8627" width="4.28515625" style="1" customWidth="1"/>
    <col min="8628" max="8828" width="9.140625" style="1"/>
    <col min="8829" max="8829" width="11" style="1" customWidth="1"/>
    <col min="8830" max="8830" width="44.42578125" style="1" customWidth="1"/>
    <col min="8831" max="8831" width="13.28515625" style="1" customWidth="1"/>
    <col min="8832" max="8832" width="7.140625" style="1" customWidth="1"/>
    <col min="8833" max="8833" width="8.85546875" style="1" customWidth="1"/>
    <col min="8834" max="8837" width="7.140625" style="1" customWidth="1"/>
    <col min="8838" max="8838" width="6.5703125" style="1" customWidth="1"/>
    <col min="8839" max="8839" width="6.42578125" style="1" customWidth="1"/>
    <col min="8840" max="8840" width="6.5703125" style="1" customWidth="1"/>
    <col min="8841" max="8841" width="6.140625" style="1" customWidth="1"/>
    <col min="8842" max="8842" width="6.42578125" style="1" customWidth="1"/>
    <col min="8843" max="8843" width="6.28515625" style="1" customWidth="1"/>
    <col min="8844" max="8844" width="7.28515625" style="1" customWidth="1"/>
    <col min="8845" max="8845" width="8.42578125" style="1" customWidth="1"/>
    <col min="8846" max="8846" width="5.5703125" style="1" customWidth="1"/>
    <col min="8847" max="8847" width="7.28515625" style="1" customWidth="1"/>
    <col min="8848" max="8848" width="6.140625" style="1" customWidth="1"/>
    <col min="8849" max="8849" width="5.42578125" style="1" customWidth="1"/>
    <col min="8850" max="8850" width="7" style="1" customWidth="1"/>
    <col min="8851" max="8851" width="6.5703125" style="1" customWidth="1"/>
    <col min="8852" max="8852" width="7.28515625" style="1" customWidth="1"/>
    <col min="8853" max="8853" width="4.85546875" style="1" customWidth="1"/>
    <col min="8854" max="8855" width="4.42578125" style="1" customWidth="1"/>
    <col min="8856" max="8856" width="4.140625" style="1" customWidth="1"/>
    <col min="8857" max="8857" width="4.7109375" style="1" customWidth="1"/>
    <col min="8858" max="8858" width="7.85546875" style="1" customWidth="1"/>
    <col min="8859" max="8859" width="7.5703125" style="1" customWidth="1"/>
    <col min="8860" max="8860" width="5.5703125" style="1" customWidth="1"/>
    <col min="8861" max="8861" width="7.140625" style="1" customWidth="1"/>
    <col min="8862" max="8862" width="8" style="1" customWidth="1"/>
    <col min="8863" max="8864" width="7.42578125" style="1" customWidth="1"/>
    <col min="8865" max="8865" width="5.5703125" style="1" customWidth="1"/>
    <col min="8866" max="8866" width="6.28515625" style="1" customWidth="1"/>
    <col min="8867" max="8867" width="6.7109375" style="1" customWidth="1"/>
    <col min="8868" max="8868" width="6.28515625" style="1" customWidth="1"/>
    <col min="8869" max="8869" width="8.5703125" style="1" customWidth="1"/>
    <col min="8870" max="8870" width="7.140625" style="1" customWidth="1"/>
    <col min="8871" max="8871" width="7.28515625" style="1" customWidth="1"/>
    <col min="8872" max="8872" width="6.42578125" style="1" customWidth="1"/>
    <col min="8873" max="8873" width="7.5703125" style="1" customWidth="1"/>
    <col min="8874" max="8874" width="7.140625" style="1" customWidth="1"/>
    <col min="8875" max="8875" width="5.5703125" style="1" customWidth="1"/>
    <col min="8876" max="8876" width="6.140625" style="1" customWidth="1"/>
    <col min="8877" max="8877" width="6.85546875" style="1" customWidth="1"/>
    <col min="8878" max="8878" width="5.5703125" style="1" customWidth="1"/>
    <col min="8879" max="8880" width="4.7109375" style="1" customWidth="1"/>
    <col min="8881" max="8882" width="4.85546875" style="1" customWidth="1"/>
    <col min="8883" max="8883" width="4.28515625" style="1" customWidth="1"/>
    <col min="8884" max="9084" width="9.140625" style="1"/>
    <col min="9085" max="9085" width="11" style="1" customWidth="1"/>
    <col min="9086" max="9086" width="44.42578125" style="1" customWidth="1"/>
    <col min="9087" max="9087" width="13.28515625" style="1" customWidth="1"/>
    <col min="9088" max="9088" width="7.140625" style="1" customWidth="1"/>
    <col min="9089" max="9089" width="8.85546875" style="1" customWidth="1"/>
    <col min="9090" max="9093" width="7.140625" style="1" customWidth="1"/>
    <col min="9094" max="9094" width="6.5703125" style="1" customWidth="1"/>
    <col min="9095" max="9095" width="6.42578125" style="1" customWidth="1"/>
    <col min="9096" max="9096" width="6.5703125" style="1" customWidth="1"/>
    <col min="9097" max="9097" width="6.140625" style="1" customWidth="1"/>
    <col min="9098" max="9098" width="6.42578125" style="1" customWidth="1"/>
    <col min="9099" max="9099" width="6.28515625" style="1" customWidth="1"/>
    <col min="9100" max="9100" width="7.28515625" style="1" customWidth="1"/>
    <col min="9101" max="9101" width="8.42578125" style="1" customWidth="1"/>
    <col min="9102" max="9102" width="5.5703125" style="1" customWidth="1"/>
    <col min="9103" max="9103" width="7.28515625" style="1" customWidth="1"/>
    <col min="9104" max="9104" width="6.140625" style="1" customWidth="1"/>
    <col min="9105" max="9105" width="5.42578125" style="1" customWidth="1"/>
    <col min="9106" max="9106" width="7" style="1" customWidth="1"/>
    <col min="9107" max="9107" width="6.5703125" style="1" customWidth="1"/>
    <col min="9108" max="9108" width="7.28515625" style="1" customWidth="1"/>
    <col min="9109" max="9109" width="4.85546875" style="1" customWidth="1"/>
    <col min="9110" max="9111" width="4.42578125" style="1" customWidth="1"/>
    <col min="9112" max="9112" width="4.140625" style="1" customWidth="1"/>
    <col min="9113" max="9113" width="4.7109375" style="1" customWidth="1"/>
    <col min="9114" max="9114" width="7.85546875" style="1" customWidth="1"/>
    <col min="9115" max="9115" width="7.5703125" style="1" customWidth="1"/>
    <col min="9116" max="9116" width="5.5703125" style="1" customWidth="1"/>
    <col min="9117" max="9117" width="7.140625" style="1" customWidth="1"/>
    <col min="9118" max="9118" width="8" style="1" customWidth="1"/>
    <col min="9119" max="9120" width="7.42578125" style="1" customWidth="1"/>
    <col min="9121" max="9121" width="5.5703125" style="1" customWidth="1"/>
    <col min="9122" max="9122" width="6.28515625" style="1" customWidth="1"/>
    <col min="9123" max="9123" width="6.7109375" style="1" customWidth="1"/>
    <col min="9124" max="9124" width="6.28515625" style="1" customWidth="1"/>
    <col min="9125" max="9125" width="8.5703125" style="1" customWidth="1"/>
    <col min="9126" max="9126" width="7.140625" style="1" customWidth="1"/>
    <col min="9127" max="9127" width="7.28515625" style="1" customWidth="1"/>
    <col min="9128" max="9128" width="6.42578125" style="1" customWidth="1"/>
    <col min="9129" max="9129" width="7.5703125" style="1" customWidth="1"/>
    <col min="9130" max="9130" width="7.140625" style="1" customWidth="1"/>
    <col min="9131" max="9131" width="5.5703125" style="1" customWidth="1"/>
    <col min="9132" max="9132" width="6.140625" style="1" customWidth="1"/>
    <col min="9133" max="9133" width="6.85546875" style="1" customWidth="1"/>
    <col min="9134" max="9134" width="5.5703125" style="1" customWidth="1"/>
    <col min="9135" max="9136" width="4.7109375" style="1" customWidth="1"/>
    <col min="9137" max="9138" width="4.85546875" style="1" customWidth="1"/>
    <col min="9139" max="9139" width="4.28515625" style="1" customWidth="1"/>
    <col min="9140" max="9340" width="9.140625" style="1"/>
    <col min="9341" max="9341" width="11" style="1" customWidth="1"/>
    <col min="9342" max="9342" width="44.42578125" style="1" customWidth="1"/>
    <col min="9343" max="9343" width="13.28515625" style="1" customWidth="1"/>
    <col min="9344" max="9344" width="7.140625" style="1" customWidth="1"/>
    <col min="9345" max="9345" width="8.85546875" style="1" customWidth="1"/>
    <col min="9346" max="9349" width="7.140625" style="1" customWidth="1"/>
    <col min="9350" max="9350" width="6.5703125" style="1" customWidth="1"/>
    <col min="9351" max="9351" width="6.42578125" style="1" customWidth="1"/>
    <col min="9352" max="9352" width="6.5703125" style="1" customWidth="1"/>
    <col min="9353" max="9353" width="6.140625" style="1" customWidth="1"/>
    <col min="9354" max="9354" width="6.42578125" style="1" customWidth="1"/>
    <col min="9355" max="9355" width="6.28515625" style="1" customWidth="1"/>
    <col min="9356" max="9356" width="7.28515625" style="1" customWidth="1"/>
    <col min="9357" max="9357" width="8.42578125" style="1" customWidth="1"/>
    <col min="9358" max="9358" width="5.5703125" style="1" customWidth="1"/>
    <col min="9359" max="9359" width="7.28515625" style="1" customWidth="1"/>
    <col min="9360" max="9360" width="6.140625" style="1" customWidth="1"/>
    <col min="9361" max="9361" width="5.42578125" style="1" customWidth="1"/>
    <col min="9362" max="9362" width="7" style="1" customWidth="1"/>
    <col min="9363" max="9363" width="6.5703125" style="1" customWidth="1"/>
    <col min="9364" max="9364" width="7.28515625" style="1" customWidth="1"/>
    <col min="9365" max="9365" width="4.85546875" style="1" customWidth="1"/>
    <col min="9366" max="9367" width="4.42578125" style="1" customWidth="1"/>
    <col min="9368" max="9368" width="4.140625" style="1" customWidth="1"/>
    <col min="9369" max="9369" width="4.7109375" style="1" customWidth="1"/>
    <col min="9370" max="9370" width="7.85546875" style="1" customWidth="1"/>
    <col min="9371" max="9371" width="7.5703125" style="1" customWidth="1"/>
    <col min="9372" max="9372" width="5.5703125" style="1" customWidth="1"/>
    <col min="9373" max="9373" width="7.140625" style="1" customWidth="1"/>
    <col min="9374" max="9374" width="8" style="1" customWidth="1"/>
    <col min="9375" max="9376" width="7.42578125" style="1" customWidth="1"/>
    <col min="9377" max="9377" width="5.5703125" style="1" customWidth="1"/>
    <col min="9378" max="9378" width="6.28515625" style="1" customWidth="1"/>
    <col min="9379" max="9379" width="6.7109375" style="1" customWidth="1"/>
    <col min="9380" max="9380" width="6.28515625" style="1" customWidth="1"/>
    <col min="9381" max="9381" width="8.5703125" style="1" customWidth="1"/>
    <col min="9382" max="9382" width="7.140625" style="1" customWidth="1"/>
    <col min="9383" max="9383" width="7.28515625" style="1" customWidth="1"/>
    <col min="9384" max="9384" width="6.42578125" style="1" customWidth="1"/>
    <col min="9385" max="9385" width="7.5703125" style="1" customWidth="1"/>
    <col min="9386" max="9386" width="7.140625" style="1" customWidth="1"/>
    <col min="9387" max="9387" width="5.5703125" style="1" customWidth="1"/>
    <col min="9388" max="9388" width="6.140625" style="1" customWidth="1"/>
    <col min="9389" max="9389" width="6.85546875" style="1" customWidth="1"/>
    <col min="9390" max="9390" width="5.5703125" style="1" customWidth="1"/>
    <col min="9391" max="9392" width="4.7109375" style="1" customWidth="1"/>
    <col min="9393" max="9394" width="4.85546875" style="1" customWidth="1"/>
    <col min="9395" max="9395" width="4.28515625" style="1" customWidth="1"/>
    <col min="9396" max="9596" width="9.140625" style="1"/>
    <col min="9597" max="9597" width="11" style="1" customWidth="1"/>
    <col min="9598" max="9598" width="44.42578125" style="1" customWidth="1"/>
    <col min="9599" max="9599" width="13.28515625" style="1" customWidth="1"/>
    <col min="9600" max="9600" width="7.140625" style="1" customWidth="1"/>
    <col min="9601" max="9601" width="8.85546875" style="1" customWidth="1"/>
    <col min="9602" max="9605" width="7.140625" style="1" customWidth="1"/>
    <col min="9606" max="9606" width="6.5703125" style="1" customWidth="1"/>
    <col min="9607" max="9607" width="6.42578125" style="1" customWidth="1"/>
    <col min="9608" max="9608" width="6.5703125" style="1" customWidth="1"/>
    <col min="9609" max="9609" width="6.140625" style="1" customWidth="1"/>
    <col min="9610" max="9610" width="6.42578125" style="1" customWidth="1"/>
    <col min="9611" max="9611" width="6.28515625" style="1" customWidth="1"/>
    <col min="9612" max="9612" width="7.28515625" style="1" customWidth="1"/>
    <col min="9613" max="9613" width="8.42578125" style="1" customWidth="1"/>
    <col min="9614" max="9614" width="5.5703125" style="1" customWidth="1"/>
    <col min="9615" max="9615" width="7.28515625" style="1" customWidth="1"/>
    <col min="9616" max="9616" width="6.140625" style="1" customWidth="1"/>
    <col min="9617" max="9617" width="5.42578125" style="1" customWidth="1"/>
    <col min="9618" max="9618" width="7" style="1" customWidth="1"/>
    <col min="9619" max="9619" width="6.5703125" style="1" customWidth="1"/>
    <col min="9620" max="9620" width="7.28515625" style="1" customWidth="1"/>
    <col min="9621" max="9621" width="4.85546875" style="1" customWidth="1"/>
    <col min="9622" max="9623" width="4.42578125" style="1" customWidth="1"/>
    <col min="9624" max="9624" width="4.140625" style="1" customWidth="1"/>
    <col min="9625" max="9625" width="4.7109375" style="1" customWidth="1"/>
    <col min="9626" max="9626" width="7.85546875" style="1" customWidth="1"/>
    <col min="9627" max="9627" width="7.5703125" style="1" customWidth="1"/>
    <col min="9628" max="9628" width="5.5703125" style="1" customWidth="1"/>
    <col min="9629" max="9629" width="7.140625" style="1" customWidth="1"/>
    <col min="9630" max="9630" width="8" style="1" customWidth="1"/>
    <col min="9631" max="9632" width="7.42578125" style="1" customWidth="1"/>
    <col min="9633" max="9633" width="5.5703125" style="1" customWidth="1"/>
    <col min="9634" max="9634" width="6.28515625" style="1" customWidth="1"/>
    <col min="9635" max="9635" width="6.7109375" style="1" customWidth="1"/>
    <col min="9636" max="9636" width="6.28515625" style="1" customWidth="1"/>
    <col min="9637" max="9637" width="8.5703125" style="1" customWidth="1"/>
    <col min="9638" max="9638" width="7.140625" style="1" customWidth="1"/>
    <col min="9639" max="9639" width="7.28515625" style="1" customWidth="1"/>
    <col min="9640" max="9640" width="6.42578125" style="1" customWidth="1"/>
    <col min="9641" max="9641" width="7.5703125" style="1" customWidth="1"/>
    <col min="9642" max="9642" width="7.140625" style="1" customWidth="1"/>
    <col min="9643" max="9643" width="5.5703125" style="1" customWidth="1"/>
    <col min="9644" max="9644" width="6.140625" style="1" customWidth="1"/>
    <col min="9645" max="9645" width="6.85546875" style="1" customWidth="1"/>
    <col min="9646" max="9646" width="5.5703125" style="1" customWidth="1"/>
    <col min="9647" max="9648" width="4.7109375" style="1" customWidth="1"/>
    <col min="9649" max="9650" width="4.85546875" style="1" customWidth="1"/>
    <col min="9651" max="9651" width="4.28515625" style="1" customWidth="1"/>
    <col min="9652" max="9852" width="9.140625" style="1"/>
    <col min="9853" max="9853" width="11" style="1" customWidth="1"/>
    <col min="9854" max="9854" width="44.42578125" style="1" customWidth="1"/>
    <col min="9855" max="9855" width="13.28515625" style="1" customWidth="1"/>
    <col min="9856" max="9856" width="7.140625" style="1" customWidth="1"/>
    <col min="9857" max="9857" width="8.85546875" style="1" customWidth="1"/>
    <col min="9858" max="9861" width="7.140625" style="1" customWidth="1"/>
    <col min="9862" max="9862" width="6.5703125" style="1" customWidth="1"/>
    <col min="9863" max="9863" width="6.42578125" style="1" customWidth="1"/>
    <col min="9864" max="9864" width="6.5703125" style="1" customWidth="1"/>
    <col min="9865" max="9865" width="6.140625" style="1" customWidth="1"/>
    <col min="9866" max="9866" width="6.42578125" style="1" customWidth="1"/>
    <col min="9867" max="9867" width="6.28515625" style="1" customWidth="1"/>
    <col min="9868" max="9868" width="7.28515625" style="1" customWidth="1"/>
    <col min="9869" max="9869" width="8.42578125" style="1" customWidth="1"/>
    <col min="9870" max="9870" width="5.5703125" style="1" customWidth="1"/>
    <col min="9871" max="9871" width="7.28515625" style="1" customWidth="1"/>
    <col min="9872" max="9872" width="6.140625" style="1" customWidth="1"/>
    <col min="9873" max="9873" width="5.42578125" style="1" customWidth="1"/>
    <col min="9874" max="9874" width="7" style="1" customWidth="1"/>
    <col min="9875" max="9875" width="6.5703125" style="1" customWidth="1"/>
    <col min="9876" max="9876" width="7.28515625" style="1" customWidth="1"/>
    <col min="9877" max="9877" width="4.85546875" style="1" customWidth="1"/>
    <col min="9878" max="9879" width="4.42578125" style="1" customWidth="1"/>
    <col min="9880" max="9880" width="4.140625" style="1" customWidth="1"/>
    <col min="9881" max="9881" width="4.7109375" style="1" customWidth="1"/>
    <col min="9882" max="9882" width="7.85546875" style="1" customWidth="1"/>
    <col min="9883" max="9883" width="7.5703125" style="1" customWidth="1"/>
    <col min="9884" max="9884" width="5.5703125" style="1" customWidth="1"/>
    <col min="9885" max="9885" width="7.140625" style="1" customWidth="1"/>
    <col min="9886" max="9886" width="8" style="1" customWidth="1"/>
    <col min="9887" max="9888" width="7.42578125" style="1" customWidth="1"/>
    <col min="9889" max="9889" width="5.5703125" style="1" customWidth="1"/>
    <col min="9890" max="9890" width="6.28515625" style="1" customWidth="1"/>
    <col min="9891" max="9891" width="6.7109375" style="1" customWidth="1"/>
    <col min="9892" max="9892" width="6.28515625" style="1" customWidth="1"/>
    <col min="9893" max="9893" width="8.5703125" style="1" customWidth="1"/>
    <col min="9894" max="9894" width="7.140625" style="1" customWidth="1"/>
    <col min="9895" max="9895" width="7.28515625" style="1" customWidth="1"/>
    <col min="9896" max="9896" width="6.42578125" style="1" customWidth="1"/>
    <col min="9897" max="9897" width="7.5703125" style="1" customWidth="1"/>
    <col min="9898" max="9898" width="7.140625" style="1" customWidth="1"/>
    <col min="9899" max="9899" width="5.5703125" style="1" customWidth="1"/>
    <col min="9900" max="9900" width="6.140625" style="1" customWidth="1"/>
    <col min="9901" max="9901" width="6.85546875" style="1" customWidth="1"/>
    <col min="9902" max="9902" width="5.5703125" style="1" customWidth="1"/>
    <col min="9903" max="9904" width="4.7109375" style="1" customWidth="1"/>
    <col min="9905" max="9906" width="4.85546875" style="1" customWidth="1"/>
    <col min="9907" max="9907" width="4.28515625" style="1" customWidth="1"/>
    <col min="9908" max="10108" width="9.140625" style="1"/>
    <col min="10109" max="10109" width="11" style="1" customWidth="1"/>
    <col min="10110" max="10110" width="44.42578125" style="1" customWidth="1"/>
    <col min="10111" max="10111" width="13.28515625" style="1" customWidth="1"/>
    <col min="10112" max="10112" width="7.140625" style="1" customWidth="1"/>
    <col min="10113" max="10113" width="8.85546875" style="1" customWidth="1"/>
    <col min="10114" max="10117" width="7.140625" style="1" customWidth="1"/>
    <col min="10118" max="10118" width="6.5703125" style="1" customWidth="1"/>
    <col min="10119" max="10119" width="6.42578125" style="1" customWidth="1"/>
    <col min="10120" max="10120" width="6.5703125" style="1" customWidth="1"/>
    <col min="10121" max="10121" width="6.140625" style="1" customWidth="1"/>
    <col min="10122" max="10122" width="6.42578125" style="1" customWidth="1"/>
    <col min="10123" max="10123" width="6.28515625" style="1" customWidth="1"/>
    <col min="10124" max="10124" width="7.28515625" style="1" customWidth="1"/>
    <col min="10125" max="10125" width="8.42578125" style="1" customWidth="1"/>
    <col min="10126" max="10126" width="5.5703125" style="1" customWidth="1"/>
    <col min="10127" max="10127" width="7.28515625" style="1" customWidth="1"/>
    <col min="10128" max="10128" width="6.140625" style="1" customWidth="1"/>
    <col min="10129" max="10129" width="5.42578125" style="1" customWidth="1"/>
    <col min="10130" max="10130" width="7" style="1" customWidth="1"/>
    <col min="10131" max="10131" width="6.5703125" style="1" customWidth="1"/>
    <col min="10132" max="10132" width="7.28515625" style="1" customWidth="1"/>
    <col min="10133" max="10133" width="4.85546875" style="1" customWidth="1"/>
    <col min="10134" max="10135" width="4.42578125" style="1" customWidth="1"/>
    <col min="10136" max="10136" width="4.140625" style="1" customWidth="1"/>
    <col min="10137" max="10137" width="4.7109375" style="1" customWidth="1"/>
    <col min="10138" max="10138" width="7.85546875" style="1" customWidth="1"/>
    <col min="10139" max="10139" width="7.5703125" style="1" customWidth="1"/>
    <col min="10140" max="10140" width="5.5703125" style="1" customWidth="1"/>
    <col min="10141" max="10141" width="7.140625" style="1" customWidth="1"/>
    <col min="10142" max="10142" width="8" style="1" customWidth="1"/>
    <col min="10143" max="10144" width="7.42578125" style="1" customWidth="1"/>
    <col min="10145" max="10145" width="5.5703125" style="1" customWidth="1"/>
    <col min="10146" max="10146" width="6.28515625" style="1" customWidth="1"/>
    <col min="10147" max="10147" width="6.7109375" style="1" customWidth="1"/>
    <col min="10148" max="10148" width="6.28515625" style="1" customWidth="1"/>
    <col min="10149" max="10149" width="8.5703125" style="1" customWidth="1"/>
    <col min="10150" max="10150" width="7.140625" style="1" customWidth="1"/>
    <col min="10151" max="10151" width="7.28515625" style="1" customWidth="1"/>
    <col min="10152" max="10152" width="6.42578125" style="1" customWidth="1"/>
    <col min="10153" max="10153" width="7.5703125" style="1" customWidth="1"/>
    <col min="10154" max="10154" width="7.140625" style="1" customWidth="1"/>
    <col min="10155" max="10155" width="5.5703125" style="1" customWidth="1"/>
    <col min="10156" max="10156" width="6.140625" style="1" customWidth="1"/>
    <col min="10157" max="10157" width="6.85546875" style="1" customWidth="1"/>
    <col min="10158" max="10158" width="5.5703125" style="1" customWidth="1"/>
    <col min="10159" max="10160" width="4.7109375" style="1" customWidth="1"/>
    <col min="10161" max="10162" width="4.85546875" style="1" customWidth="1"/>
    <col min="10163" max="10163" width="4.28515625" style="1" customWidth="1"/>
    <col min="10164" max="10364" width="9.140625" style="1"/>
    <col min="10365" max="10365" width="11" style="1" customWidth="1"/>
    <col min="10366" max="10366" width="44.42578125" style="1" customWidth="1"/>
    <col min="10367" max="10367" width="13.28515625" style="1" customWidth="1"/>
    <col min="10368" max="10368" width="7.140625" style="1" customWidth="1"/>
    <col min="10369" max="10369" width="8.85546875" style="1" customWidth="1"/>
    <col min="10370" max="10373" width="7.140625" style="1" customWidth="1"/>
    <col min="10374" max="10374" width="6.5703125" style="1" customWidth="1"/>
    <col min="10375" max="10375" width="6.42578125" style="1" customWidth="1"/>
    <col min="10376" max="10376" width="6.5703125" style="1" customWidth="1"/>
    <col min="10377" max="10377" width="6.140625" style="1" customWidth="1"/>
    <col min="10378" max="10378" width="6.42578125" style="1" customWidth="1"/>
    <col min="10379" max="10379" width="6.28515625" style="1" customWidth="1"/>
    <col min="10380" max="10380" width="7.28515625" style="1" customWidth="1"/>
    <col min="10381" max="10381" width="8.42578125" style="1" customWidth="1"/>
    <col min="10382" max="10382" width="5.5703125" style="1" customWidth="1"/>
    <col min="10383" max="10383" width="7.28515625" style="1" customWidth="1"/>
    <col min="10384" max="10384" width="6.140625" style="1" customWidth="1"/>
    <col min="10385" max="10385" width="5.42578125" style="1" customWidth="1"/>
    <col min="10386" max="10386" width="7" style="1" customWidth="1"/>
    <col min="10387" max="10387" width="6.5703125" style="1" customWidth="1"/>
    <col min="10388" max="10388" width="7.28515625" style="1" customWidth="1"/>
    <col min="10389" max="10389" width="4.85546875" style="1" customWidth="1"/>
    <col min="10390" max="10391" width="4.42578125" style="1" customWidth="1"/>
    <col min="10392" max="10392" width="4.140625" style="1" customWidth="1"/>
    <col min="10393" max="10393" width="4.7109375" style="1" customWidth="1"/>
    <col min="10394" max="10394" width="7.85546875" style="1" customWidth="1"/>
    <col min="10395" max="10395" width="7.5703125" style="1" customWidth="1"/>
    <col min="10396" max="10396" width="5.5703125" style="1" customWidth="1"/>
    <col min="10397" max="10397" width="7.140625" style="1" customWidth="1"/>
    <col min="10398" max="10398" width="8" style="1" customWidth="1"/>
    <col min="10399" max="10400" width="7.42578125" style="1" customWidth="1"/>
    <col min="10401" max="10401" width="5.5703125" style="1" customWidth="1"/>
    <col min="10402" max="10402" width="6.28515625" style="1" customWidth="1"/>
    <col min="10403" max="10403" width="6.7109375" style="1" customWidth="1"/>
    <col min="10404" max="10404" width="6.28515625" style="1" customWidth="1"/>
    <col min="10405" max="10405" width="8.5703125" style="1" customWidth="1"/>
    <col min="10406" max="10406" width="7.140625" style="1" customWidth="1"/>
    <col min="10407" max="10407" width="7.28515625" style="1" customWidth="1"/>
    <col min="10408" max="10408" width="6.42578125" style="1" customWidth="1"/>
    <col min="10409" max="10409" width="7.5703125" style="1" customWidth="1"/>
    <col min="10410" max="10410" width="7.140625" style="1" customWidth="1"/>
    <col min="10411" max="10411" width="5.5703125" style="1" customWidth="1"/>
    <col min="10412" max="10412" width="6.140625" style="1" customWidth="1"/>
    <col min="10413" max="10413" width="6.85546875" style="1" customWidth="1"/>
    <col min="10414" max="10414" width="5.5703125" style="1" customWidth="1"/>
    <col min="10415" max="10416" width="4.7109375" style="1" customWidth="1"/>
    <col min="10417" max="10418" width="4.85546875" style="1" customWidth="1"/>
    <col min="10419" max="10419" width="4.28515625" style="1" customWidth="1"/>
    <col min="10420" max="10620" width="9.140625" style="1"/>
    <col min="10621" max="10621" width="11" style="1" customWidth="1"/>
    <col min="10622" max="10622" width="44.42578125" style="1" customWidth="1"/>
    <col min="10623" max="10623" width="13.28515625" style="1" customWidth="1"/>
    <col min="10624" max="10624" width="7.140625" style="1" customWidth="1"/>
    <col min="10625" max="10625" width="8.85546875" style="1" customWidth="1"/>
    <col min="10626" max="10629" width="7.140625" style="1" customWidth="1"/>
    <col min="10630" max="10630" width="6.5703125" style="1" customWidth="1"/>
    <col min="10631" max="10631" width="6.42578125" style="1" customWidth="1"/>
    <col min="10632" max="10632" width="6.5703125" style="1" customWidth="1"/>
    <col min="10633" max="10633" width="6.140625" style="1" customWidth="1"/>
    <col min="10634" max="10634" width="6.42578125" style="1" customWidth="1"/>
    <col min="10635" max="10635" width="6.28515625" style="1" customWidth="1"/>
    <col min="10636" max="10636" width="7.28515625" style="1" customWidth="1"/>
    <col min="10637" max="10637" width="8.42578125" style="1" customWidth="1"/>
    <col min="10638" max="10638" width="5.5703125" style="1" customWidth="1"/>
    <col min="10639" max="10639" width="7.28515625" style="1" customWidth="1"/>
    <col min="10640" max="10640" width="6.140625" style="1" customWidth="1"/>
    <col min="10641" max="10641" width="5.42578125" style="1" customWidth="1"/>
    <col min="10642" max="10642" width="7" style="1" customWidth="1"/>
    <col min="10643" max="10643" width="6.5703125" style="1" customWidth="1"/>
    <col min="10644" max="10644" width="7.28515625" style="1" customWidth="1"/>
    <col min="10645" max="10645" width="4.85546875" style="1" customWidth="1"/>
    <col min="10646" max="10647" width="4.42578125" style="1" customWidth="1"/>
    <col min="10648" max="10648" width="4.140625" style="1" customWidth="1"/>
    <col min="10649" max="10649" width="4.7109375" style="1" customWidth="1"/>
    <col min="10650" max="10650" width="7.85546875" style="1" customWidth="1"/>
    <col min="10651" max="10651" width="7.5703125" style="1" customWidth="1"/>
    <col min="10652" max="10652" width="5.5703125" style="1" customWidth="1"/>
    <col min="10653" max="10653" width="7.140625" style="1" customWidth="1"/>
    <col min="10654" max="10654" width="8" style="1" customWidth="1"/>
    <col min="10655" max="10656" width="7.42578125" style="1" customWidth="1"/>
    <col min="10657" max="10657" width="5.5703125" style="1" customWidth="1"/>
    <col min="10658" max="10658" width="6.28515625" style="1" customWidth="1"/>
    <col min="10659" max="10659" width="6.7109375" style="1" customWidth="1"/>
    <col min="10660" max="10660" width="6.28515625" style="1" customWidth="1"/>
    <col min="10661" max="10661" width="8.5703125" style="1" customWidth="1"/>
    <col min="10662" max="10662" width="7.140625" style="1" customWidth="1"/>
    <col min="10663" max="10663" width="7.28515625" style="1" customWidth="1"/>
    <col min="10664" max="10664" width="6.42578125" style="1" customWidth="1"/>
    <col min="10665" max="10665" width="7.5703125" style="1" customWidth="1"/>
    <col min="10666" max="10666" width="7.140625" style="1" customWidth="1"/>
    <col min="10667" max="10667" width="5.5703125" style="1" customWidth="1"/>
    <col min="10668" max="10668" width="6.140625" style="1" customWidth="1"/>
    <col min="10669" max="10669" width="6.85546875" style="1" customWidth="1"/>
    <col min="10670" max="10670" width="5.5703125" style="1" customWidth="1"/>
    <col min="10671" max="10672" width="4.7109375" style="1" customWidth="1"/>
    <col min="10673" max="10674" width="4.85546875" style="1" customWidth="1"/>
    <col min="10675" max="10675" width="4.28515625" style="1" customWidth="1"/>
    <col min="10676" max="10876" width="9.140625" style="1"/>
    <col min="10877" max="10877" width="11" style="1" customWidth="1"/>
    <col min="10878" max="10878" width="44.42578125" style="1" customWidth="1"/>
    <col min="10879" max="10879" width="13.28515625" style="1" customWidth="1"/>
    <col min="10880" max="10880" width="7.140625" style="1" customWidth="1"/>
    <col min="10881" max="10881" width="8.85546875" style="1" customWidth="1"/>
    <col min="10882" max="10885" width="7.140625" style="1" customWidth="1"/>
    <col min="10886" max="10886" width="6.5703125" style="1" customWidth="1"/>
    <col min="10887" max="10887" width="6.42578125" style="1" customWidth="1"/>
    <col min="10888" max="10888" width="6.5703125" style="1" customWidth="1"/>
    <col min="10889" max="10889" width="6.140625" style="1" customWidth="1"/>
    <col min="10890" max="10890" width="6.42578125" style="1" customWidth="1"/>
    <col min="10891" max="10891" width="6.28515625" style="1" customWidth="1"/>
    <col min="10892" max="10892" width="7.28515625" style="1" customWidth="1"/>
    <col min="10893" max="10893" width="8.42578125" style="1" customWidth="1"/>
    <col min="10894" max="10894" width="5.5703125" style="1" customWidth="1"/>
    <col min="10895" max="10895" width="7.28515625" style="1" customWidth="1"/>
    <col min="10896" max="10896" width="6.140625" style="1" customWidth="1"/>
    <col min="10897" max="10897" width="5.42578125" style="1" customWidth="1"/>
    <col min="10898" max="10898" width="7" style="1" customWidth="1"/>
    <col min="10899" max="10899" width="6.5703125" style="1" customWidth="1"/>
    <col min="10900" max="10900" width="7.28515625" style="1" customWidth="1"/>
    <col min="10901" max="10901" width="4.85546875" style="1" customWidth="1"/>
    <col min="10902" max="10903" width="4.42578125" style="1" customWidth="1"/>
    <col min="10904" max="10904" width="4.140625" style="1" customWidth="1"/>
    <col min="10905" max="10905" width="4.7109375" style="1" customWidth="1"/>
    <col min="10906" max="10906" width="7.85546875" style="1" customWidth="1"/>
    <col min="10907" max="10907" width="7.5703125" style="1" customWidth="1"/>
    <col min="10908" max="10908" width="5.5703125" style="1" customWidth="1"/>
    <col min="10909" max="10909" width="7.140625" style="1" customWidth="1"/>
    <col min="10910" max="10910" width="8" style="1" customWidth="1"/>
    <col min="10911" max="10912" width="7.42578125" style="1" customWidth="1"/>
    <col min="10913" max="10913" width="5.5703125" style="1" customWidth="1"/>
    <col min="10914" max="10914" width="6.28515625" style="1" customWidth="1"/>
    <col min="10915" max="10915" width="6.7109375" style="1" customWidth="1"/>
    <col min="10916" max="10916" width="6.28515625" style="1" customWidth="1"/>
    <col min="10917" max="10917" width="8.5703125" style="1" customWidth="1"/>
    <col min="10918" max="10918" width="7.140625" style="1" customWidth="1"/>
    <col min="10919" max="10919" width="7.28515625" style="1" customWidth="1"/>
    <col min="10920" max="10920" width="6.42578125" style="1" customWidth="1"/>
    <col min="10921" max="10921" width="7.5703125" style="1" customWidth="1"/>
    <col min="10922" max="10922" width="7.140625" style="1" customWidth="1"/>
    <col min="10923" max="10923" width="5.5703125" style="1" customWidth="1"/>
    <col min="10924" max="10924" width="6.140625" style="1" customWidth="1"/>
    <col min="10925" max="10925" width="6.85546875" style="1" customWidth="1"/>
    <col min="10926" max="10926" width="5.5703125" style="1" customWidth="1"/>
    <col min="10927" max="10928" width="4.7109375" style="1" customWidth="1"/>
    <col min="10929" max="10930" width="4.85546875" style="1" customWidth="1"/>
    <col min="10931" max="10931" width="4.28515625" style="1" customWidth="1"/>
    <col min="10932" max="11132" width="9.140625" style="1"/>
    <col min="11133" max="11133" width="11" style="1" customWidth="1"/>
    <col min="11134" max="11134" width="44.42578125" style="1" customWidth="1"/>
    <col min="11135" max="11135" width="13.28515625" style="1" customWidth="1"/>
    <col min="11136" max="11136" width="7.140625" style="1" customWidth="1"/>
    <col min="11137" max="11137" width="8.85546875" style="1" customWidth="1"/>
    <col min="11138" max="11141" width="7.140625" style="1" customWidth="1"/>
    <col min="11142" max="11142" width="6.5703125" style="1" customWidth="1"/>
    <col min="11143" max="11143" width="6.42578125" style="1" customWidth="1"/>
    <col min="11144" max="11144" width="6.5703125" style="1" customWidth="1"/>
    <col min="11145" max="11145" width="6.140625" style="1" customWidth="1"/>
    <col min="11146" max="11146" width="6.42578125" style="1" customWidth="1"/>
    <col min="11147" max="11147" width="6.28515625" style="1" customWidth="1"/>
    <col min="11148" max="11148" width="7.28515625" style="1" customWidth="1"/>
    <col min="11149" max="11149" width="8.42578125" style="1" customWidth="1"/>
    <col min="11150" max="11150" width="5.5703125" style="1" customWidth="1"/>
    <col min="11151" max="11151" width="7.28515625" style="1" customWidth="1"/>
    <col min="11152" max="11152" width="6.140625" style="1" customWidth="1"/>
    <col min="11153" max="11153" width="5.42578125" style="1" customWidth="1"/>
    <col min="11154" max="11154" width="7" style="1" customWidth="1"/>
    <col min="11155" max="11155" width="6.5703125" style="1" customWidth="1"/>
    <col min="11156" max="11156" width="7.28515625" style="1" customWidth="1"/>
    <col min="11157" max="11157" width="4.85546875" style="1" customWidth="1"/>
    <col min="11158" max="11159" width="4.42578125" style="1" customWidth="1"/>
    <col min="11160" max="11160" width="4.140625" style="1" customWidth="1"/>
    <col min="11161" max="11161" width="4.7109375" style="1" customWidth="1"/>
    <col min="11162" max="11162" width="7.85546875" style="1" customWidth="1"/>
    <col min="11163" max="11163" width="7.5703125" style="1" customWidth="1"/>
    <col min="11164" max="11164" width="5.5703125" style="1" customWidth="1"/>
    <col min="11165" max="11165" width="7.140625" style="1" customWidth="1"/>
    <col min="11166" max="11166" width="8" style="1" customWidth="1"/>
    <col min="11167" max="11168" width="7.42578125" style="1" customWidth="1"/>
    <col min="11169" max="11169" width="5.5703125" style="1" customWidth="1"/>
    <col min="11170" max="11170" width="6.28515625" style="1" customWidth="1"/>
    <col min="11171" max="11171" width="6.7109375" style="1" customWidth="1"/>
    <col min="11172" max="11172" width="6.28515625" style="1" customWidth="1"/>
    <col min="11173" max="11173" width="8.5703125" style="1" customWidth="1"/>
    <col min="11174" max="11174" width="7.140625" style="1" customWidth="1"/>
    <col min="11175" max="11175" width="7.28515625" style="1" customWidth="1"/>
    <col min="11176" max="11176" width="6.42578125" style="1" customWidth="1"/>
    <col min="11177" max="11177" width="7.5703125" style="1" customWidth="1"/>
    <col min="11178" max="11178" width="7.140625" style="1" customWidth="1"/>
    <col min="11179" max="11179" width="5.5703125" style="1" customWidth="1"/>
    <col min="11180" max="11180" width="6.140625" style="1" customWidth="1"/>
    <col min="11181" max="11181" width="6.85546875" style="1" customWidth="1"/>
    <col min="11182" max="11182" width="5.5703125" style="1" customWidth="1"/>
    <col min="11183" max="11184" width="4.7109375" style="1" customWidth="1"/>
    <col min="11185" max="11186" width="4.85546875" style="1" customWidth="1"/>
    <col min="11187" max="11187" width="4.28515625" style="1" customWidth="1"/>
    <col min="11188" max="11388" width="9.140625" style="1"/>
    <col min="11389" max="11389" width="11" style="1" customWidth="1"/>
    <col min="11390" max="11390" width="44.42578125" style="1" customWidth="1"/>
    <col min="11391" max="11391" width="13.28515625" style="1" customWidth="1"/>
    <col min="11392" max="11392" width="7.140625" style="1" customWidth="1"/>
    <col min="11393" max="11393" width="8.85546875" style="1" customWidth="1"/>
    <col min="11394" max="11397" width="7.140625" style="1" customWidth="1"/>
    <col min="11398" max="11398" width="6.5703125" style="1" customWidth="1"/>
    <col min="11399" max="11399" width="6.42578125" style="1" customWidth="1"/>
    <col min="11400" max="11400" width="6.5703125" style="1" customWidth="1"/>
    <col min="11401" max="11401" width="6.140625" style="1" customWidth="1"/>
    <col min="11402" max="11402" width="6.42578125" style="1" customWidth="1"/>
    <col min="11403" max="11403" width="6.28515625" style="1" customWidth="1"/>
    <col min="11404" max="11404" width="7.28515625" style="1" customWidth="1"/>
    <col min="11405" max="11405" width="8.42578125" style="1" customWidth="1"/>
    <col min="11406" max="11406" width="5.5703125" style="1" customWidth="1"/>
    <col min="11407" max="11407" width="7.28515625" style="1" customWidth="1"/>
    <col min="11408" max="11408" width="6.140625" style="1" customWidth="1"/>
    <col min="11409" max="11409" width="5.42578125" style="1" customWidth="1"/>
    <col min="11410" max="11410" width="7" style="1" customWidth="1"/>
    <col min="11411" max="11411" width="6.5703125" style="1" customWidth="1"/>
    <col min="11412" max="11412" width="7.28515625" style="1" customWidth="1"/>
    <col min="11413" max="11413" width="4.85546875" style="1" customWidth="1"/>
    <col min="11414" max="11415" width="4.42578125" style="1" customWidth="1"/>
    <col min="11416" max="11416" width="4.140625" style="1" customWidth="1"/>
    <col min="11417" max="11417" width="4.7109375" style="1" customWidth="1"/>
    <col min="11418" max="11418" width="7.85546875" style="1" customWidth="1"/>
    <col min="11419" max="11419" width="7.5703125" style="1" customWidth="1"/>
    <col min="11420" max="11420" width="5.5703125" style="1" customWidth="1"/>
    <col min="11421" max="11421" width="7.140625" style="1" customWidth="1"/>
    <col min="11422" max="11422" width="8" style="1" customWidth="1"/>
    <col min="11423" max="11424" width="7.42578125" style="1" customWidth="1"/>
    <col min="11425" max="11425" width="5.5703125" style="1" customWidth="1"/>
    <col min="11426" max="11426" width="6.28515625" style="1" customWidth="1"/>
    <col min="11427" max="11427" width="6.7109375" style="1" customWidth="1"/>
    <col min="11428" max="11428" width="6.28515625" style="1" customWidth="1"/>
    <col min="11429" max="11429" width="8.5703125" style="1" customWidth="1"/>
    <col min="11430" max="11430" width="7.140625" style="1" customWidth="1"/>
    <col min="11431" max="11431" width="7.28515625" style="1" customWidth="1"/>
    <col min="11432" max="11432" width="6.42578125" style="1" customWidth="1"/>
    <col min="11433" max="11433" width="7.5703125" style="1" customWidth="1"/>
    <col min="11434" max="11434" width="7.140625" style="1" customWidth="1"/>
    <col min="11435" max="11435" width="5.5703125" style="1" customWidth="1"/>
    <col min="11436" max="11436" width="6.140625" style="1" customWidth="1"/>
    <col min="11437" max="11437" width="6.85546875" style="1" customWidth="1"/>
    <col min="11438" max="11438" width="5.5703125" style="1" customWidth="1"/>
    <col min="11439" max="11440" width="4.7109375" style="1" customWidth="1"/>
    <col min="11441" max="11442" width="4.85546875" style="1" customWidth="1"/>
    <col min="11443" max="11443" width="4.28515625" style="1" customWidth="1"/>
    <col min="11444" max="11644" width="9.140625" style="1"/>
    <col min="11645" max="11645" width="11" style="1" customWidth="1"/>
    <col min="11646" max="11646" width="44.42578125" style="1" customWidth="1"/>
    <col min="11647" max="11647" width="13.28515625" style="1" customWidth="1"/>
    <col min="11648" max="11648" width="7.140625" style="1" customWidth="1"/>
    <col min="11649" max="11649" width="8.85546875" style="1" customWidth="1"/>
    <col min="11650" max="11653" width="7.140625" style="1" customWidth="1"/>
    <col min="11654" max="11654" width="6.5703125" style="1" customWidth="1"/>
    <col min="11655" max="11655" width="6.42578125" style="1" customWidth="1"/>
    <col min="11656" max="11656" width="6.5703125" style="1" customWidth="1"/>
    <col min="11657" max="11657" width="6.140625" style="1" customWidth="1"/>
    <col min="11658" max="11658" width="6.42578125" style="1" customWidth="1"/>
    <col min="11659" max="11659" width="6.28515625" style="1" customWidth="1"/>
    <col min="11660" max="11660" width="7.28515625" style="1" customWidth="1"/>
    <col min="11661" max="11661" width="8.42578125" style="1" customWidth="1"/>
    <col min="11662" max="11662" width="5.5703125" style="1" customWidth="1"/>
    <col min="11663" max="11663" width="7.28515625" style="1" customWidth="1"/>
    <col min="11664" max="11664" width="6.140625" style="1" customWidth="1"/>
    <col min="11665" max="11665" width="5.42578125" style="1" customWidth="1"/>
    <col min="11666" max="11666" width="7" style="1" customWidth="1"/>
    <col min="11667" max="11667" width="6.5703125" style="1" customWidth="1"/>
    <col min="11668" max="11668" width="7.28515625" style="1" customWidth="1"/>
    <col min="11669" max="11669" width="4.85546875" style="1" customWidth="1"/>
    <col min="11670" max="11671" width="4.42578125" style="1" customWidth="1"/>
    <col min="11672" max="11672" width="4.140625" style="1" customWidth="1"/>
    <col min="11673" max="11673" width="4.7109375" style="1" customWidth="1"/>
    <col min="11674" max="11674" width="7.85546875" style="1" customWidth="1"/>
    <col min="11675" max="11675" width="7.5703125" style="1" customWidth="1"/>
    <col min="11676" max="11676" width="5.5703125" style="1" customWidth="1"/>
    <col min="11677" max="11677" width="7.140625" style="1" customWidth="1"/>
    <col min="11678" max="11678" width="8" style="1" customWidth="1"/>
    <col min="11679" max="11680" width="7.42578125" style="1" customWidth="1"/>
    <col min="11681" max="11681" width="5.5703125" style="1" customWidth="1"/>
    <col min="11682" max="11682" width="6.28515625" style="1" customWidth="1"/>
    <col min="11683" max="11683" width="6.7109375" style="1" customWidth="1"/>
    <col min="11684" max="11684" width="6.28515625" style="1" customWidth="1"/>
    <col min="11685" max="11685" width="8.5703125" style="1" customWidth="1"/>
    <col min="11686" max="11686" width="7.140625" style="1" customWidth="1"/>
    <col min="11687" max="11687" width="7.28515625" style="1" customWidth="1"/>
    <col min="11688" max="11688" width="6.42578125" style="1" customWidth="1"/>
    <col min="11689" max="11689" width="7.5703125" style="1" customWidth="1"/>
    <col min="11690" max="11690" width="7.140625" style="1" customWidth="1"/>
    <col min="11691" max="11691" width="5.5703125" style="1" customWidth="1"/>
    <col min="11692" max="11692" width="6.140625" style="1" customWidth="1"/>
    <col min="11693" max="11693" width="6.85546875" style="1" customWidth="1"/>
    <col min="11694" max="11694" width="5.5703125" style="1" customWidth="1"/>
    <col min="11695" max="11696" width="4.7109375" style="1" customWidth="1"/>
    <col min="11697" max="11698" width="4.85546875" style="1" customWidth="1"/>
    <col min="11699" max="11699" width="4.28515625" style="1" customWidth="1"/>
    <col min="11700" max="11900" width="9.140625" style="1"/>
    <col min="11901" max="11901" width="11" style="1" customWidth="1"/>
    <col min="11902" max="11902" width="44.42578125" style="1" customWidth="1"/>
    <col min="11903" max="11903" width="13.28515625" style="1" customWidth="1"/>
    <col min="11904" max="11904" width="7.140625" style="1" customWidth="1"/>
    <col min="11905" max="11905" width="8.85546875" style="1" customWidth="1"/>
    <col min="11906" max="11909" width="7.140625" style="1" customWidth="1"/>
    <col min="11910" max="11910" width="6.5703125" style="1" customWidth="1"/>
    <col min="11911" max="11911" width="6.42578125" style="1" customWidth="1"/>
    <col min="11912" max="11912" width="6.5703125" style="1" customWidth="1"/>
    <col min="11913" max="11913" width="6.140625" style="1" customWidth="1"/>
    <col min="11914" max="11914" width="6.42578125" style="1" customWidth="1"/>
    <col min="11915" max="11915" width="6.28515625" style="1" customWidth="1"/>
    <col min="11916" max="11916" width="7.28515625" style="1" customWidth="1"/>
    <col min="11917" max="11917" width="8.42578125" style="1" customWidth="1"/>
    <col min="11918" max="11918" width="5.5703125" style="1" customWidth="1"/>
    <col min="11919" max="11919" width="7.28515625" style="1" customWidth="1"/>
    <col min="11920" max="11920" width="6.140625" style="1" customWidth="1"/>
    <col min="11921" max="11921" width="5.42578125" style="1" customWidth="1"/>
    <col min="11922" max="11922" width="7" style="1" customWidth="1"/>
    <col min="11923" max="11923" width="6.5703125" style="1" customWidth="1"/>
    <col min="11924" max="11924" width="7.28515625" style="1" customWidth="1"/>
    <col min="11925" max="11925" width="4.85546875" style="1" customWidth="1"/>
    <col min="11926" max="11927" width="4.42578125" style="1" customWidth="1"/>
    <col min="11928" max="11928" width="4.140625" style="1" customWidth="1"/>
    <col min="11929" max="11929" width="4.7109375" style="1" customWidth="1"/>
    <col min="11930" max="11930" width="7.85546875" style="1" customWidth="1"/>
    <col min="11931" max="11931" width="7.5703125" style="1" customWidth="1"/>
    <col min="11932" max="11932" width="5.5703125" style="1" customWidth="1"/>
    <col min="11933" max="11933" width="7.140625" style="1" customWidth="1"/>
    <col min="11934" max="11934" width="8" style="1" customWidth="1"/>
    <col min="11935" max="11936" width="7.42578125" style="1" customWidth="1"/>
    <col min="11937" max="11937" width="5.5703125" style="1" customWidth="1"/>
    <col min="11938" max="11938" width="6.28515625" style="1" customWidth="1"/>
    <col min="11939" max="11939" width="6.7109375" style="1" customWidth="1"/>
    <col min="11940" max="11940" width="6.28515625" style="1" customWidth="1"/>
    <col min="11941" max="11941" width="8.5703125" style="1" customWidth="1"/>
    <col min="11942" max="11942" width="7.140625" style="1" customWidth="1"/>
    <col min="11943" max="11943" width="7.28515625" style="1" customWidth="1"/>
    <col min="11944" max="11944" width="6.42578125" style="1" customWidth="1"/>
    <col min="11945" max="11945" width="7.5703125" style="1" customWidth="1"/>
    <col min="11946" max="11946" width="7.140625" style="1" customWidth="1"/>
    <col min="11947" max="11947" width="5.5703125" style="1" customWidth="1"/>
    <col min="11948" max="11948" width="6.140625" style="1" customWidth="1"/>
    <col min="11949" max="11949" width="6.85546875" style="1" customWidth="1"/>
    <col min="11950" max="11950" width="5.5703125" style="1" customWidth="1"/>
    <col min="11951" max="11952" width="4.7109375" style="1" customWidth="1"/>
    <col min="11953" max="11954" width="4.85546875" style="1" customWidth="1"/>
    <col min="11955" max="11955" width="4.28515625" style="1" customWidth="1"/>
    <col min="11956" max="12156" width="9.140625" style="1"/>
    <col min="12157" max="12157" width="11" style="1" customWidth="1"/>
    <col min="12158" max="12158" width="44.42578125" style="1" customWidth="1"/>
    <col min="12159" max="12159" width="13.28515625" style="1" customWidth="1"/>
    <col min="12160" max="12160" width="7.140625" style="1" customWidth="1"/>
    <col min="12161" max="12161" width="8.85546875" style="1" customWidth="1"/>
    <col min="12162" max="12165" width="7.140625" style="1" customWidth="1"/>
    <col min="12166" max="12166" width="6.5703125" style="1" customWidth="1"/>
    <col min="12167" max="12167" width="6.42578125" style="1" customWidth="1"/>
    <col min="12168" max="12168" width="6.5703125" style="1" customWidth="1"/>
    <col min="12169" max="12169" width="6.140625" style="1" customWidth="1"/>
    <col min="12170" max="12170" width="6.42578125" style="1" customWidth="1"/>
    <col min="12171" max="12171" width="6.28515625" style="1" customWidth="1"/>
    <col min="12172" max="12172" width="7.28515625" style="1" customWidth="1"/>
    <col min="12173" max="12173" width="8.42578125" style="1" customWidth="1"/>
    <col min="12174" max="12174" width="5.5703125" style="1" customWidth="1"/>
    <col min="12175" max="12175" width="7.28515625" style="1" customWidth="1"/>
    <col min="12176" max="12176" width="6.140625" style="1" customWidth="1"/>
    <col min="12177" max="12177" width="5.42578125" style="1" customWidth="1"/>
    <col min="12178" max="12178" width="7" style="1" customWidth="1"/>
    <col min="12179" max="12179" width="6.5703125" style="1" customWidth="1"/>
    <col min="12180" max="12180" width="7.28515625" style="1" customWidth="1"/>
    <col min="12181" max="12181" width="4.85546875" style="1" customWidth="1"/>
    <col min="12182" max="12183" width="4.42578125" style="1" customWidth="1"/>
    <col min="12184" max="12184" width="4.140625" style="1" customWidth="1"/>
    <col min="12185" max="12185" width="4.7109375" style="1" customWidth="1"/>
    <col min="12186" max="12186" width="7.85546875" style="1" customWidth="1"/>
    <col min="12187" max="12187" width="7.5703125" style="1" customWidth="1"/>
    <col min="12188" max="12188" width="5.5703125" style="1" customWidth="1"/>
    <col min="12189" max="12189" width="7.140625" style="1" customWidth="1"/>
    <col min="12190" max="12190" width="8" style="1" customWidth="1"/>
    <col min="12191" max="12192" width="7.42578125" style="1" customWidth="1"/>
    <col min="12193" max="12193" width="5.5703125" style="1" customWidth="1"/>
    <col min="12194" max="12194" width="6.28515625" style="1" customWidth="1"/>
    <col min="12195" max="12195" width="6.7109375" style="1" customWidth="1"/>
    <col min="12196" max="12196" width="6.28515625" style="1" customWidth="1"/>
    <col min="12197" max="12197" width="8.5703125" style="1" customWidth="1"/>
    <col min="12198" max="12198" width="7.140625" style="1" customWidth="1"/>
    <col min="12199" max="12199" width="7.28515625" style="1" customWidth="1"/>
    <col min="12200" max="12200" width="6.42578125" style="1" customWidth="1"/>
    <col min="12201" max="12201" width="7.5703125" style="1" customWidth="1"/>
    <col min="12202" max="12202" width="7.140625" style="1" customWidth="1"/>
    <col min="12203" max="12203" width="5.5703125" style="1" customWidth="1"/>
    <col min="12204" max="12204" width="6.140625" style="1" customWidth="1"/>
    <col min="12205" max="12205" width="6.85546875" style="1" customWidth="1"/>
    <col min="12206" max="12206" width="5.5703125" style="1" customWidth="1"/>
    <col min="12207" max="12208" width="4.7109375" style="1" customWidth="1"/>
    <col min="12209" max="12210" width="4.85546875" style="1" customWidth="1"/>
    <col min="12211" max="12211" width="4.28515625" style="1" customWidth="1"/>
    <col min="12212" max="12412" width="9.140625" style="1"/>
    <col min="12413" max="12413" width="11" style="1" customWidth="1"/>
    <col min="12414" max="12414" width="44.42578125" style="1" customWidth="1"/>
    <col min="12415" max="12415" width="13.28515625" style="1" customWidth="1"/>
    <col min="12416" max="12416" width="7.140625" style="1" customWidth="1"/>
    <col min="12417" max="12417" width="8.85546875" style="1" customWidth="1"/>
    <col min="12418" max="12421" width="7.140625" style="1" customWidth="1"/>
    <col min="12422" max="12422" width="6.5703125" style="1" customWidth="1"/>
    <col min="12423" max="12423" width="6.42578125" style="1" customWidth="1"/>
    <col min="12424" max="12424" width="6.5703125" style="1" customWidth="1"/>
    <col min="12425" max="12425" width="6.140625" style="1" customWidth="1"/>
    <col min="12426" max="12426" width="6.42578125" style="1" customWidth="1"/>
    <col min="12427" max="12427" width="6.28515625" style="1" customWidth="1"/>
    <col min="12428" max="12428" width="7.28515625" style="1" customWidth="1"/>
    <col min="12429" max="12429" width="8.42578125" style="1" customWidth="1"/>
    <col min="12430" max="12430" width="5.5703125" style="1" customWidth="1"/>
    <col min="12431" max="12431" width="7.28515625" style="1" customWidth="1"/>
    <col min="12432" max="12432" width="6.140625" style="1" customWidth="1"/>
    <col min="12433" max="12433" width="5.42578125" style="1" customWidth="1"/>
    <col min="12434" max="12434" width="7" style="1" customWidth="1"/>
    <col min="12435" max="12435" width="6.5703125" style="1" customWidth="1"/>
    <col min="12436" max="12436" width="7.28515625" style="1" customWidth="1"/>
    <col min="12437" max="12437" width="4.85546875" style="1" customWidth="1"/>
    <col min="12438" max="12439" width="4.42578125" style="1" customWidth="1"/>
    <col min="12440" max="12440" width="4.140625" style="1" customWidth="1"/>
    <col min="12441" max="12441" width="4.7109375" style="1" customWidth="1"/>
    <col min="12442" max="12442" width="7.85546875" style="1" customWidth="1"/>
    <col min="12443" max="12443" width="7.5703125" style="1" customWidth="1"/>
    <col min="12444" max="12444" width="5.5703125" style="1" customWidth="1"/>
    <col min="12445" max="12445" width="7.140625" style="1" customWidth="1"/>
    <col min="12446" max="12446" width="8" style="1" customWidth="1"/>
    <col min="12447" max="12448" width="7.42578125" style="1" customWidth="1"/>
    <col min="12449" max="12449" width="5.5703125" style="1" customWidth="1"/>
    <col min="12450" max="12450" width="6.28515625" style="1" customWidth="1"/>
    <col min="12451" max="12451" width="6.7109375" style="1" customWidth="1"/>
    <col min="12452" max="12452" width="6.28515625" style="1" customWidth="1"/>
    <col min="12453" max="12453" width="8.5703125" style="1" customWidth="1"/>
    <col min="12454" max="12454" width="7.140625" style="1" customWidth="1"/>
    <col min="12455" max="12455" width="7.28515625" style="1" customWidth="1"/>
    <col min="12456" max="12456" width="6.42578125" style="1" customWidth="1"/>
    <col min="12457" max="12457" width="7.5703125" style="1" customWidth="1"/>
    <col min="12458" max="12458" width="7.140625" style="1" customWidth="1"/>
    <col min="12459" max="12459" width="5.5703125" style="1" customWidth="1"/>
    <col min="12460" max="12460" width="6.140625" style="1" customWidth="1"/>
    <col min="12461" max="12461" width="6.85546875" style="1" customWidth="1"/>
    <col min="12462" max="12462" width="5.5703125" style="1" customWidth="1"/>
    <col min="12463" max="12464" width="4.7109375" style="1" customWidth="1"/>
    <col min="12465" max="12466" width="4.85546875" style="1" customWidth="1"/>
    <col min="12467" max="12467" width="4.28515625" style="1" customWidth="1"/>
    <col min="12468" max="12668" width="9.140625" style="1"/>
    <col min="12669" max="12669" width="11" style="1" customWidth="1"/>
    <col min="12670" max="12670" width="44.42578125" style="1" customWidth="1"/>
    <col min="12671" max="12671" width="13.28515625" style="1" customWidth="1"/>
    <col min="12672" max="12672" width="7.140625" style="1" customWidth="1"/>
    <col min="12673" max="12673" width="8.85546875" style="1" customWidth="1"/>
    <col min="12674" max="12677" width="7.140625" style="1" customWidth="1"/>
    <col min="12678" max="12678" width="6.5703125" style="1" customWidth="1"/>
    <col min="12679" max="12679" width="6.42578125" style="1" customWidth="1"/>
    <col min="12680" max="12680" width="6.5703125" style="1" customWidth="1"/>
    <col min="12681" max="12681" width="6.140625" style="1" customWidth="1"/>
    <col min="12682" max="12682" width="6.42578125" style="1" customWidth="1"/>
    <col min="12683" max="12683" width="6.28515625" style="1" customWidth="1"/>
    <col min="12684" max="12684" width="7.28515625" style="1" customWidth="1"/>
    <col min="12685" max="12685" width="8.42578125" style="1" customWidth="1"/>
    <col min="12686" max="12686" width="5.5703125" style="1" customWidth="1"/>
    <col min="12687" max="12687" width="7.28515625" style="1" customWidth="1"/>
    <col min="12688" max="12688" width="6.140625" style="1" customWidth="1"/>
    <col min="12689" max="12689" width="5.42578125" style="1" customWidth="1"/>
    <col min="12690" max="12690" width="7" style="1" customWidth="1"/>
    <col min="12691" max="12691" width="6.5703125" style="1" customWidth="1"/>
    <col min="12692" max="12692" width="7.28515625" style="1" customWidth="1"/>
    <col min="12693" max="12693" width="4.85546875" style="1" customWidth="1"/>
    <col min="12694" max="12695" width="4.42578125" style="1" customWidth="1"/>
    <col min="12696" max="12696" width="4.140625" style="1" customWidth="1"/>
    <col min="12697" max="12697" width="4.7109375" style="1" customWidth="1"/>
    <col min="12698" max="12698" width="7.85546875" style="1" customWidth="1"/>
    <col min="12699" max="12699" width="7.5703125" style="1" customWidth="1"/>
    <col min="12700" max="12700" width="5.5703125" style="1" customWidth="1"/>
    <col min="12701" max="12701" width="7.140625" style="1" customWidth="1"/>
    <col min="12702" max="12702" width="8" style="1" customWidth="1"/>
    <col min="12703" max="12704" width="7.42578125" style="1" customWidth="1"/>
    <col min="12705" max="12705" width="5.5703125" style="1" customWidth="1"/>
    <col min="12706" max="12706" width="6.28515625" style="1" customWidth="1"/>
    <col min="12707" max="12707" width="6.7109375" style="1" customWidth="1"/>
    <col min="12708" max="12708" width="6.28515625" style="1" customWidth="1"/>
    <col min="12709" max="12709" width="8.5703125" style="1" customWidth="1"/>
    <col min="12710" max="12710" width="7.140625" style="1" customWidth="1"/>
    <col min="12711" max="12711" width="7.28515625" style="1" customWidth="1"/>
    <col min="12712" max="12712" width="6.42578125" style="1" customWidth="1"/>
    <col min="12713" max="12713" width="7.5703125" style="1" customWidth="1"/>
    <col min="12714" max="12714" width="7.140625" style="1" customWidth="1"/>
    <col min="12715" max="12715" width="5.5703125" style="1" customWidth="1"/>
    <col min="12716" max="12716" width="6.140625" style="1" customWidth="1"/>
    <col min="12717" max="12717" width="6.85546875" style="1" customWidth="1"/>
    <col min="12718" max="12718" width="5.5703125" style="1" customWidth="1"/>
    <col min="12719" max="12720" width="4.7109375" style="1" customWidth="1"/>
    <col min="12721" max="12722" width="4.85546875" style="1" customWidth="1"/>
    <col min="12723" max="12723" width="4.28515625" style="1" customWidth="1"/>
    <col min="12724" max="12924" width="9.140625" style="1"/>
    <col min="12925" max="12925" width="11" style="1" customWidth="1"/>
    <col min="12926" max="12926" width="44.42578125" style="1" customWidth="1"/>
    <col min="12927" max="12927" width="13.28515625" style="1" customWidth="1"/>
    <col min="12928" max="12928" width="7.140625" style="1" customWidth="1"/>
    <col min="12929" max="12929" width="8.85546875" style="1" customWidth="1"/>
    <col min="12930" max="12933" width="7.140625" style="1" customWidth="1"/>
    <col min="12934" max="12934" width="6.5703125" style="1" customWidth="1"/>
    <col min="12935" max="12935" width="6.42578125" style="1" customWidth="1"/>
    <col min="12936" max="12936" width="6.5703125" style="1" customWidth="1"/>
    <col min="12937" max="12937" width="6.140625" style="1" customWidth="1"/>
    <col min="12938" max="12938" width="6.42578125" style="1" customWidth="1"/>
    <col min="12939" max="12939" width="6.28515625" style="1" customWidth="1"/>
    <col min="12940" max="12940" width="7.28515625" style="1" customWidth="1"/>
    <col min="12941" max="12941" width="8.42578125" style="1" customWidth="1"/>
    <col min="12942" max="12942" width="5.5703125" style="1" customWidth="1"/>
    <col min="12943" max="12943" width="7.28515625" style="1" customWidth="1"/>
    <col min="12944" max="12944" width="6.140625" style="1" customWidth="1"/>
    <col min="12945" max="12945" width="5.42578125" style="1" customWidth="1"/>
    <col min="12946" max="12946" width="7" style="1" customWidth="1"/>
    <col min="12947" max="12947" width="6.5703125" style="1" customWidth="1"/>
    <col min="12948" max="12948" width="7.28515625" style="1" customWidth="1"/>
    <col min="12949" max="12949" width="4.85546875" style="1" customWidth="1"/>
    <col min="12950" max="12951" width="4.42578125" style="1" customWidth="1"/>
    <col min="12952" max="12952" width="4.140625" style="1" customWidth="1"/>
    <col min="12953" max="12953" width="4.7109375" style="1" customWidth="1"/>
    <col min="12954" max="12954" width="7.85546875" style="1" customWidth="1"/>
    <col min="12955" max="12955" width="7.5703125" style="1" customWidth="1"/>
    <col min="12956" max="12956" width="5.5703125" style="1" customWidth="1"/>
    <col min="12957" max="12957" width="7.140625" style="1" customWidth="1"/>
    <col min="12958" max="12958" width="8" style="1" customWidth="1"/>
    <col min="12959" max="12960" width="7.42578125" style="1" customWidth="1"/>
    <col min="12961" max="12961" width="5.5703125" style="1" customWidth="1"/>
    <col min="12962" max="12962" width="6.28515625" style="1" customWidth="1"/>
    <col min="12963" max="12963" width="6.7109375" style="1" customWidth="1"/>
    <col min="12964" max="12964" width="6.28515625" style="1" customWidth="1"/>
    <col min="12965" max="12965" width="8.5703125" style="1" customWidth="1"/>
    <col min="12966" max="12966" width="7.140625" style="1" customWidth="1"/>
    <col min="12967" max="12967" width="7.28515625" style="1" customWidth="1"/>
    <col min="12968" max="12968" width="6.42578125" style="1" customWidth="1"/>
    <col min="12969" max="12969" width="7.5703125" style="1" customWidth="1"/>
    <col min="12970" max="12970" width="7.140625" style="1" customWidth="1"/>
    <col min="12971" max="12971" width="5.5703125" style="1" customWidth="1"/>
    <col min="12972" max="12972" width="6.140625" style="1" customWidth="1"/>
    <col min="12973" max="12973" width="6.85546875" style="1" customWidth="1"/>
    <col min="12974" max="12974" width="5.5703125" style="1" customWidth="1"/>
    <col min="12975" max="12976" width="4.7109375" style="1" customWidth="1"/>
    <col min="12977" max="12978" width="4.85546875" style="1" customWidth="1"/>
    <col min="12979" max="12979" width="4.28515625" style="1" customWidth="1"/>
    <col min="12980" max="13180" width="9.140625" style="1"/>
    <col min="13181" max="13181" width="11" style="1" customWidth="1"/>
    <col min="13182" max="13182" width="44.42578125" style="1" customWidth="1"/>
    <col min="13183" max="13183" width="13.28515625" style="1" customWidth="1"/>
    <col min="13184" max="13184" width="7.140625" style="1" customWidth="1"/>
    <col min="13185" max="13185" width="8.85546875" style="1" customWidth="1"/>
    <col min="13186" max="13189" width="7.140625" style="1" customWidth="1"/>
    <col min="13190" max="13190" width="6.5703125" style="1" customWidth="1"/>
    <col min="13191" max="13191" width="6.42578125" style="1" customWidth="1"/>
    <col min="13192" max="13192" width="6.5703125" style="1" customWidth="1"/>
    <col min="13193" max="13193" width="6.140625" style="1" customWidth="1"/>
    <col min="13194" max="13194" width="6.42578125" style="1" customWidth="1"/>
    <col min="13195" max="13195" width="6.28515625" style="1" customWidth="1"/>
    <col min="13196" max="13196" width="7.28515625" style="1" customWidth="1"/>
    <col min="13197" max="13197" width="8.42578125" style="1" customWidth="1"/>
    <col min="13198" max="13198" width="5.5703125" style="1" customWidth="1"/>
    <col min="13199" max="13199" width="7.28515625" style="1" customWidth="1"/>
    <col min="13200" max="13200" width="6.140625" style="1" customWidth="1"/>
    <col min="13201" max="13201" width="5.42578125" style="1" customWidth="1"/>
    <col min="13202" max="13202" width="7" style="1" customWidth="1"/>
    <col min="13203" max="13203" width="6.5703125" style="1" customWidth="1"/>
    <col min="13204" max="13204" width="7.28515625" style="1" customWidth="1"/>
    <col min="13205" max="13205" width="4.85546875" style="1" customWidth="1"/>
    <col min="13206" max="13207" width="4.42578125" style="1" customWidth="1"/>
    <col min="13208" max="13208" width="4.140625" style="1" customWidth="1"/>
    <col min="13209" max="13209" width="4.7109375" style="1" customWidth="1"/>
    <col min="13210" max="13210" width="7.85546875" style="1" customWidth="1"/>
    <col min="13211" max="13211" width="7.5703125" style="1" customWidth="1"/>
    <col min="13212" max="13212" width="5.5703125" style="1" customWidth="1"/>
    <col min="13213" max="13213" width="7.140625" style="1" customWidth="1"/>
    <col min="13214" max="13214" width="8" style="1" customWidth="1"/>
    <col min="13215" max="13216" width="7.42578125" style="1" customWidth="1"/>
    <col min="13217" max="13217" width="5.5703125" style="1" customWidth="1"/>
    <col min="13218" max="13218" width="6.28515625" style="1" customWidth="1"/>
    <col min="13219" max="13219" width="6.7109375" style="1" customWidth="1"/>
    <col min="13220" max="13220" width="6.28515625" style="1" customWidth="1"/>
    <col min="13221" max="13221" width="8.5703125" style="1" customWidth="1"/>
    <col min="13222" max="13222" width="7.140625" style="1" customWidth="1"/>
    <col min="13223" max="13223" width="7.28515625" style="1" customWidth="1"/>
    <col min="13224" max="13224" width="6.42578125" style="1" customWidth="1"/>
    <col min="13225" max="13225" width="7.5703125" style="1" customWidth="1"/>
    <col min="13226" max="13226" width="7.140625" style="1" customWidth="1"/>
    <col min="13227" max="13227" width="5.5703125" style="1" customWidth="1"/>
    <col min="13228" max="13228" width="6.140625" style="1" customWidth="1"/>
    <col min="13229" max="13229" width="6.85546875" style="1" customWidth="1"/>
    <col min="13230" max="13230" width="5.5703125" style="1" customWidth="1"/>
    <col min="13231" max="13232" width="4.7109375" style="1" customWidth="1"/>
    <col min="13233" max="13234" width="4.85546875" style="1" customWidth="1"/>
    <col min="13235" max="13235" width="4.28515625" style="1" customWidth="1"/>
    <col min="13236" max="13436" width="9.140625" style="1"/>
    <col min="13437" max="13437" width="11" style="1" customWidth="1"/>
    <col min="13438" max="13438" width="44.42578125" style="1" customWidth="1"/>
    <col min="13439" max="13439" width="13.28515625" style="1" customWidth="1"/>
    <col min="13440" max="13440" width="7.140625" style="1" customWidth="1"/>
    <col min="13441" max="13441" width="8.85546875" style="1" customWidth="1"/>
    <col min="13442" max="13445" width="7.140625" style="1" customWidth="1"/>
    <col min="13446" max="13446" width="6.5703125" style="1" customWidth="1"/>
    <col min="13447" max="13447" width="6.42578125" style="1" customWidth="1"/>
    <col min="13448" max="13448" width="6.5703125" style="1" customWidth="1"/>
    <col min="13449" max="13449" width="6.140625" style="1" customWidth="1"/>
    <col min="13450" max="13450" width="6.42578125" style="1" customWidth="1"/>
    <col min="13451" max="13451" width="6.28515625" style="1" customWidth="1"/>
    <col min="13452" max="13452" width="7.28515625" style="1" customWidth="1"/>
    <col min="13453" max="13453" width="8.42578125" style="1" customWidth="1"/>
    <col min="13454" max="13454" width="5.5703125" style="1" customWidth="1"/>
    <col min="13455" max="13455" width="7.28515625" style="1" customWidth="1"/>
    <col min="13456" max="13456" width="6.140625" style="1" customWidth="1"/>
    <col min="13457" max="13457" width="5.42578125" style="1" customWidth="1"/>
    <col min="13458" max="13458" width="7" style="1" customWidth="1"/>
    <col min="13459" max="13459" width="6.5703125" style="1" customWidth="1"/>
    <col min="13460" max="13460" width="7.28515625" style="1" customWidth="1"/>
    <col min="13461" max="13461" width="4.85546875" style="1" customWidth="1"/>
    <col min="13462" max="13463" width="4.42578125" style="1" customWidth="1"/>
    <col min="13464" max="13464" width="4.140625" style="1" customWidth="1"/>
    <col min="13465" max="13465" width="4.7109375" style="1" customWidth="1"/>
    <col min="13466" max="13466" width="7.85546875" style="1" customWidth="1"/>
    <col min="13467" max="13467" width="7.5703125" style="1" customWidth="1"/>
    <col min="13468" max="13468" width="5.5703125" style="1" customWidth="1"/>
    <col min="13469" max="13469" width="7.140625" style="1" customWidth="1"/>
    <col min="13470" max="13470" width="8" style="1" customWidth="1"/>
    <col min="13471" max="13472" width="7.42578125" style="1" customWidth="1"/>
    <col min="13473" max="13473" width="5.5703125" style="1" customWidth="1"/>
    <col min="13474" max="13474" width="6.28515625" style="1" customWidth="1"/>
    <col min="13475" max="13475" width="6.7109375" style="1" customWidth="1"/>
    <col min="13476" max="13476" width="6.28515625" style="1" customWidth="1"/>
    <col min="13477" max="13477" width="8.5703125" style="1" customWidth="1"/>
    <col min="13478" max="13478" width="7.140625" style="1" customWidth="1"/>
    <col min="13479" max="13479" width="7.28515625" style="1" customWidth="1"/>
    <col min="13480" max="13480" width="6.42578125" style="1" customWidth="1"/>
    <col min="13481" max="13481" width="7.5703125" style="1" customWidth="1"/>
    <col min="13482" max="13482" width="7.140625" style="1" customWidth="1"/>
    <col min="13483" max="13483" width="5.5703125" style="1" customWidth="1"/>
    <col min="13484" max="13484" width="6.140625" style="1" customWidth="1"/>
    <col min="13485" max="13485" width="6.85546875" style="1" customWidth="1"/>
    <col min="13486" max="13486" width="5.5703125" style="1" customWidth="1"/>
    <col min="13487" max="13488" width="4.7109375" style="1" customWidth="1"/>
    <col min="13489" max="13490" width="4.85546875" style="1" customWidth="1"/>
    <col min="13491" max="13491" width="4.28515625" style="1" customWidth="1"/>
    <col min="13492" max="13692" width="9.140625" style="1"/>
    <col min="13693" max="13693" width="11" style="1" customWidth="1"/>
    <col min="13694" max="13694" width="44.42578125" style="1" customWidth="1"/>
    <col min="13695" max="13695" width="13.28515625" style="1" customWidth="1"/>
    <col min="13696" max="13696" width="7.140625" style="1" customWidth="1"/>
    <col min="13697" max="13697" width="8.85546875" style="1" customWidth="1"/>
    <col min="13698" max="13701" width="7.140625" style="1" customWidth="1"/>
    <col min="13702" max="13702" width="6.5703125" style="1" customWidth="1"/>
    <col min="13703" max="13703" width="6.42578125" style="1" customWidth="1"/>
    <col min="13704" max="13704" width="6.5703125" style="1" customWidth="1"/>
    <col min="13705" max="13705" width="6.140625" style="1" customWidth="1"/>
    <col min="13706" max="13706" width="6.42578125" style="1" customWidth="1"/>
    <col min="13707" max="13707" width="6.28515625" style="1" customWidth="1"/>
    <col min="13708" max="13708" width="7.28515625" style="1" customWidth="1"/>
    <col min="13709" max="13709" width="8.42578125" style="1" customWidth="1"/>
    <col min="13710" max="13710" width="5.5703125" style="1" customWidth="1"/>
    <col min="13711" max="13711" width="7.28515625" style="1" customWidth="1"/>
    <col min="13712" max="13712" width="6.140625" style="1" customWidth="1"/>
    <col min="13713" max="13713" width="5.42578125" style="1" customWidth="1"/>
    <col min="13714" max="13714" width="7" style="1" customWidth="1"/>
    <col min="13715" max="13715" width="6.5703125" style="1" customWidth="1"/>
    <col min="13716" max="13716" width="7.28515625" style="1" customWidth="1"/>
    <col min="13717" max="13717" width="4.85546875" style="1" customWidth="1"/>
    <col min="13718" max="13719" width="4.42578125" style="1" customWidth="1"/>
    <col min="13720" max="13720" width="4.140625" style="1" customWidth="1"/>
    <col min="13721" max="13721" width="4.7109375" style="1" customWidth="1"/>
    <col min="13722" max="13722" width="7.85546875" style="1" customWidth="1"/>
    <col min="13723" max="13723" width="7.5703125" style="1" customWidth="1"/>
    <col min="13724" max="13724" width="5.5703125" style="1" customWidth="1"/>
    <col min="13725" max="13725" width="7.140625" style="1" customWidth="1"/>
    <col min="13726" max="13726" width="8" style="1" customWidth="1"/>
    <col min="13727" max="13728" width="7.42578125" style="1" customWidth="1"/>
    <col min="13729" max="13729" width="5.5703125" style="1" customWidth="1"/>
    <col min="13730" max="13730" width="6.28515625" style="1" customWidth="1"/>
    <col min="13731" max="13731" width="6.7109375" style="1" customWidth="1"/>
    <col min="13732" max="13732" width="6.28515625" style="1" customWidth="1"/>
    <col min="13733" max="13733" width="8.5703125" style="1" customWidth="1"/>
    <col min="13734" max="13734" width="7.140625" style="1" customWidth="1"/>
    <col min="13735" max="13735" width="7.28515625" style="1" customWidth="1"/>
    <col min="13736" max="13736" width="6.42578125" style="1" customWidth="1"/>
    <col min="13737" max="13737" width="7.5703125" style="1" customWidth="1"/>
    <col min="13738" max="13738" width="7.140625" style="1" customWidth="1"/>
    <col min="13739" max="13739" width="5.5703125" style="1" customWidth="1"/>
    <col min="13740" max="13740" width="6.140625" style="1" customWidth="1"/>
    <col min="13741" max="13741" width="6.85546875" style="1" customWidth="1"/>
    <col min="13742" max="13742" width="5.5703125" style="1" customWidth="1"/>
    <col min="13743" max="13744" width="4.7109375" style="1" customWidth="1"/>
    <col min="13745" max="13746" width="4.85546875" style="1" customWidth="1"/>
    <col min="13747" max="13747" width="4.28515625" style="1" customWidth="1"/>
    <col min="13748" max="13948" width="9.140625" style="1"/>
    <col min="13949" max="13949" width="11" style="1" customWidth="1"/>
    <col min="13950" max="13950" width="44.42578125" style="1" customWidth="1"/>
    <col min="13951" max="13951" width="13.28515625" style="1" customWidth="1"/>
    <col min="13952" max="13952" width="7.140625" style="1" customWidth="1"/>
    <col min="13953" max="13953" width="8.85546875" style="1" customWidth="1"/>
    <col min="13954" max="13957" width="7.140625" style="1" customWidth="1"/>
    <col min="13958" max="13958" width="6.5703125" style="1" customWidth="1"/>
    <col min="13959" max="13959" width="6.42578125" style="1" customWidth="1"/>
    <col min="13960" max="13960" width="6.5703125" style="1" customWidth="1"/>
    <col min="13961" max="13961" width="6.140625" style="1" customWidth="1"/>
    <col min="13962" max="13962" width="6.42578125" style="1" customWidth="1"/>
    <col min="13963" max="13963" width="6.28515625" style="1" customWidth="1"/>
    <col min="13964" max="13964" width="7.28515625" style="1" customWidth="1"/>
    <col min="13965" max="13965" width="8.42578125" style="1" customWidth="1"/>
    <col min="13966" max="13966" width="5.5703125" style="1" customWidth="1"/>
    <col min="13967" max="13967" width="7.28515625" style="1" customWidth="1"/>
    <col min="13968" max="13968" width="6.140625" style="1" customWidth="1"/>
    <col min="13969" max="13969" width="5.42578125" style="1" customWidth="1"/>
    <col min="13970" max="13970" width="7" style="1" customWidth="1"/>
    <col min="13971" max="13971" width="6.5703125" style="1" customWidth="1"/>
    <col min="13972" max="13972" width="7.28515625" style="1" customWidth="1"/>
    <col min="13973" max="13973" width="4.85546875" style="1" customWidth="1"/>
    <col min="13974" max="13975" width="4.42578125" style="1" customWidth="1"/>
    <col min="13976" max="13976" width="4.140625" style="1" customWidth="1"/>
    <col min="13977" max="13977" width="4.7109375" style="1" customWidth="1"/>
    <col min="13978" max="13978" width="7.85546875" style="1" customWidth="1"/>
    <col min="13979" max="13979" width="7.5703125" style="1" customWidth="1"/>
    <col min="13980" max="13980" width="5.5703125" style="1" customWidth="1"/>
    <col min="13981" max="13981" width="7.140625" style="1" customWidth="1"/>
    <col min="13982" max="13982" width="8" style="1" customWidth="1"/>
    <col min="13983" max="13984" width="7.42578125" style="1" customWidth="1"/>
    <col min="13985" max="13985" width="5.5703125" style="1" customWidth="1"/>
    <col min="13986" max="13986" width="6.28515625" style="1" customWidth="1"/>
    <col min="13987" max="13987" width="6.7109375" style="1" customWidth="1"/>
    <col min="13988" max="13988" width="6.28515625" style="1" customWidth="1"/>
    <col min="13989" max="13989" width="8.5703125" style="1" customWidth="1"/>
    <col min="13990" max="13990" width="7.140625" style="1" customWidth="1"/>
    <col min="13991" max="13991" width="7.28515625" style="1" customWidth="1"/>
    <col min="13992" max="13992" width="6.42578125" style="1" customWidth="1"/>
    <col min="13993" max="13993" width="7.5703125" style="1" customWidth="1"/>
    <col min="13994" max="13994" width="7.140625" style="1" customWidth="1"/>
    <col min="13995" max="13995" width="5.5703125" style="1" customWidth="1"/>
    <col min="13996" max="13996" width="6.140625" style="1" customWidth="1"/>
    <col min="13997" max="13997" width="6.85546875" style="1" customWidth="1"/>
    <col min="13998" max="13998" width="5.5703125" style="1" customWidth="1"/>
    <col min="13999" max="14000" width="4.7109375" style="1" customWidth="1"/>
    <col min="14001" max="14002" width="4.85546875" style="1" customWidth="1"/>
    <col min="14003" max="14003" width="4.28515625" style="1" customWidth="1"/>
    <col min="14004" max="14204" width="9.140625" style="1"/>
    <col min="14205" max="14205" width="11" style="1" customWidth="1"/>
    <col min="14206" max="14206" width="44.42578125" style="1" customWidth="1"/>
    <col min="14207" max="14207" width="13.28515625" style="1" customWidth="1"/>
    <col min="14208" max="14208" width="7.140625" style="1" customWidth="1"/>
    <col min="14209" max="14209" width="8.85546875" style="1" customWidth="1"/>
    <col min="14210" max="14213" width="7.140625" style="1" customWidth="1"/>
    <col min="14214" max="14214" width="6.5703125" style="1" customWidth="1"/>
    <col min="14215" max="14215" width="6.42578125" style="1" customWidth="1"/>
    <col min="14216" max="14216" width="6.5703125" style="1" customWidth="1"/>
    <col min="14217" max="14217" width="6.140625" style="1" customWidth="1"/>
    <col min="14218" max="14218" width="6.42578125" style="1" customWidth="1"/>
    <col min="14219" max="14219" width="6.28515625" style="1" customWidth="1"/>
    <col min="14220" max="14220" width="7.28515625" style="1" customWidth="1"/>
    <col min="14221" max="14221" width="8.42578125" style="1" customWidth="1"/>
    <col min="14222" max="14222" width="5.5703125" style="1" customWidth="1"/>
    <col min="14223" max="14223" width="7.28515625" style="1" customWidth="1"/>
    <col min="14224" max="14224" width="6.140625" style="1" customWidth="1"/>
    <col min="14225" max="14225" width="5.42578125" style="1" customWidth="1"/>
    <col min="14226" max="14226" width="7" style="1" customWidth="1"/>
    <col min="14227" max="14227" width="6.5703125" style="1" customWidth="1"/>
    <col min="14228" max="14228" width="7.28515625" style="1" customWidth="1"/>
    <col min="14229" max="14229" width="4.85546875" style="1" customWidth="1"/>
    <col min="14230" max="14231" width="4.42578125" style="1" customWidth="1"/>
    <col min="14232" max="14232" width="4.140625" style="1" customWidth="1"/>
    <col min="14233" max="14233" width="4.7109375" style="1" customWidth="1"/>
    <col min="14234" max="14234" width="7.85546875" style="1" customWidth="1"/>
    <col min="14235" max="14235" width="7.5703125" style="1" customWidth="1"/>
    <col min="14236" max="14236" width="5.5703125" style="1" customWidth="1"/>
    <col min="14237" max="14237" width="7.140625" style="1" customWidth="1"/>
    <col min="14238" max="14238" width="8" style="1" customWidth="1"/>
    <col min="14239" max="14240" width="7.42578125" style="1" customWidth="1"/>
    <col min="14241" max="14241" width="5.5703125" style="1" customWidth="1"/>
    <col min="14242" max="14242" width="6.28515625" style="1" customWidth="1"/>
    <col min="14243" max="14243" width="6.7109375" style="1" customWidth="1"/>
    <col min="14244" max="14244" width="6.28515625" style="1" customWidth="1"/>
    <col min="14245" max="14245" width="8.5703125" style="1" customWidth="1"/>
    <col min="14246" max="14246" width="7.140625" style="1" customWidth="1"/>
    <col min="14247" max="14247" width="7.28515625" style="1" customWidth="1"/>
    <col min="14248" max="14248" width="6.42578125" style="1" customWidth="1"/>
    <col min="14249" max="14249" width="7.5703125" style="1" customWidth="1"/>
    <col min="14250" max="14250" width="7.140625" style="1" customWidth="1"/>
    <col min="14251" max="14251" width="5.5703125" style="1" customWidth="1"/>
    <col min="14252" max="14252" width="6.140625" style="1" customWidth="1"/>
    <col min="14253" max="14253" width="6.85546875" style="1" customWidth="1"/>
    <col min="14254" max="14254" width="5.5703125" style="1" customWidth="1"/>
    <col min="14255" max="14256" width="4.7109375" style="1" customWidth="1"/>
    <col min="14257" max="14258" width="4.85546875" style="1" customWidth="1"/>
    <col min="14259" max="14259" width="4.28515625" style="1" customWidth="1"/>
    <col min="14260" max="14460" width="9.140625" style="1"/>
    <col min="14461" max="14461" width="11" style="1" customWidth="1"/>
    <col min="14462" max="14462" width="44.42578125" style="1" customWidth="1"/>
    <col min="14463" max="14463" width="13.28515625" style="1" customWidth="1"/>
    <col min="14464" max="14464" width="7.140625" style="1" customWidth="1"/>
    <col min="14465" max="14465" width="8.85546875" style="1" customWidth="1"/>
    <col min="14466" max="14469" width="7.140625" style="1" customWidth="1"/>
    <col min="14470" max="14470" width="6.5703125" style="1" customWidth="1"/>
    <col min="14471" max="14471" width="6.42578125" style="1" customWidth="1"/>
    <col min="14472" max="14472" width="6.5703125" style="1" customWidth="1"/>
    <col min="14473" max="14473" width="6.140625" style="1" customWidth="1"/>
    <col min="14474" max="14474" width="6.42578125" style="1" customWidth="1"/>
    <col min="14475" max="14475" width="6.28515625" style="1" customWidth="1"/>
    <col min="14476" max="14476" width="7.28515625" style="1" customWidth="1"/>
    <col min="14477" max="14477" width="8.42578125" style="1" customWidth="1"/>
    <col min="14478" max="14478" width="5.5703125" style="1" customWidth="1"/>
    <col min="14479" max="14479" width="7.28515625" style="1" customWidth="1"/>
    <col min="14480" max="14480" width="6.140625" style="1" customWidth="1"/>
    <col min="14481" max="14481" width="5.42578125" style="1" customWidth="1"/>
    <col min="14482" max="14482" width="7" style="1" customWidth="1"/>
    <col min="14483" max="14483" width="6.5703125" style="1" customWidth="1"/>
    <col min="14484" max="14484" width="7.28515625" style="1" customWidth="1"/>
    <col min="14485" max="14485" width="4.85546875" style="1" customWidth="1"/>
    <col min="14486" max="14487" width="4.42578125" style="1" customWidth="1"/>
    <col min="14488" max="14488" width="4.140625" style="1" customWidth="1"/>
    <col min="14489" max="14489" width="4.7109375" style="1" customWidth="1"/>
    <col min="14490" max="14490" width="7.85546875" style="1" customWidth="1"/>
    <col min="14491" max="14491" width="7.5703125" style="1" customWidth="1"/>
    <col min="14492" max="14492" width="5.5703125" style="1" customWidth="1"/>
    <col min="14493" max="14493" width="7.140625" style="1" customWidth="1"/>
    <col min="14494" max="14494" width="8" style="1" customWidth="1"/>
    <col min="14495" max="14496" width="7.42578125" style="1" customWidth="1"/>
    <col min="14497" max="14497" width="5.5703125" style="1" customWidth="1"/>
    <col min="14498" max="14498" width="6.28515625" style="1" customWidth="1"/>
    <col min="14499" max="14499" width="6.7109375" style="1" customWidth="1"/>
    <col min="14500" max="14500" width="6.28515625" style="1" customWidth="1"/>
    <col min="14501" max="14501" width="8.5703125" style="1" customWidth="1"/>
    <col min="14502" max="14502" width="7.140625" style="1" customWidth="1"/>
    <col min="14503" max="14503" width="7.28515625" style="1" customWidth="1"/>
    <col min="14504" max="14504" width="6.42578125" style="1" customWidth="1"/>
    <col min="14505" max="14505" width="7.5703125" style="1" customWidth="1"/>
    <col min="14506" max="14506" width="7.140625" style="1" customWidth="1"/>
    <col min="14507" max="14507" width="5.5703125" style="1" customWidth="1"/>
    <col min="14508" max="14508" width="6.140625" style="1" customWidth="1"/>
    <col min="14509" max="14509" width="6.85546875" style="1" customWidth="1"/>
    <col min="14510" max="14510" width="5.5703125" style="1" customWidth="1"/>
    <col min="14511" max="14512" width="4.7109375" style="1" customWidth="1"/>
    <col min="14513" max="14514" width="4.85546875" style="1" customWidth="1"/>
    <col min="14515" max="14515" width="4.28515625" style="1" customWidth="1"/>
    <col min="14516" max="14716" width="9.140625" style="1"/>
    <col min="14717" max="14717" width="11" style="1" customWidth="1"/>
    <col min="14718" max="14718" width="44.42578125" style="1" customWidth="1"/>
    <col min="14719" max="14719" width="13.28515625" style="1" customWidth="1"/>
    <col min="14720" max="14720" width="7.140625" style="1" customWidth="1"/>
    <col min="14721" max="14721" width="8.85546875" style="1" customWidth="1"/>
    <col min="14722" max="14725" width="7.140625" style="1" customWidth="1"/>
    <col min="14726" max="14726" width="6.5703125" style="1" customWidth="1"/>
    <col min="14727" max="14727" width="6.42578125" style="1" customWidth="1"/>
    <col min="14728" max="14728" width="6.5703125" style="1" customWidth="1"/>
    <col min="14729" max="14729" width="6.140625" style="1" customWidth="1"/>
    <col min="14730" max="14730" width="6.42578125" style="1" customWidth="1"/>
    <col min="14731" max="14731" width="6.28515625" style="1" customWidth="1"/>
    <col min="14732" max="14732" width="7.28515625" style="1" customWidth="1"/>
    <col min="14733" max="14733" width="8.42578125" style="1" customWidth="1"/>
    <col min="14734" max="14734" width="5.5703125" style="1" customWidth="1"/>
    <col min="14735" max="14735" width="7.28515625" style="1" customWidth="1"/>
    <col min="14736" max="14736" width="6.140625" style="1" customWidth="1"/>
    <col min="14737" max="14737" width="5.42578125" style="1" customWidth="1"/>
    <col min="14738" max="14738" width="7" style="1" customWidth="1"/>
    <col min="14739" max="14739" width="6.5703125" style="1" customWidth="1"/>
    <col min="14740" max="14740" width="7.28515625" style="1" customWidth="1"/>
    <col min="14741" max="14741" width="4.85546875" style="1" customWidth="1"/>
    <col min="14742" max="14743" width="4.42578125" style="1" customWidth="1"/>
    <col min="14744" max="14744" width="4.140625" style="1" customWidth="1"/>
    <col min="14745" max="14745" width="4.7109375" style="1" customWidth="1"/>
    <col min="14746" max="14746" width="7.85546875" style="1" customWidth="1"/>
    <col min="14747" max="14747" width="7.5703125" style="1" customWidth="1"/>
    <col min="14748" max="14748" width="5.5703125" style="1" customWidth="1"/>
    <col min="14749" max="14749" width="7.140625" style="1" customWidth="1"/>
    <col min="14750" max="14750" width="8" style="1" customWidth="1"/>
    <col min="14751" max="14752" width="7.42578125" style="1" customWidth="1"/>
    <col min="14753" max="14753" width="5.5703125" style="1" customWidth="1"/>
    <col min="14754" max="14754" width="6.28515625" style="1" customWidth="1"/>
    <col min="14755" max="14755" width="6.7109375" style="1" customWidth="1"/>
    <col min="14756" max="14756" width="6.28515625" style="1" customWidth="1"/>
    <col min="14757" max="14757" width="8.5703125" style="1" customWidth="1"/>
    <col min="14758" max="14758" width="7.140625" style="1" customWidth="1"/>
    <col min="14759" max="14759" width="7.28515625" style="1" customWidth="1"/>
    <col min="14760" max="14760" width="6.42578125" style="1" customWidth="1"/>
    <col min="14761" max="14761" width="7.5703125" style="1" customWidth="1"/>
    <col min="14762" max="14762" width="7.140625" style="1" customWidth="1"/>
    <col min="14763" max="14763" width="5.5703125" style="1" customWidth="1"/>
    <col min="14764" max="14764" width="6.140625" style="1" customWidth="1"/>
    <col min="14765" max="14765" width="6.85546875" style="1" customWidth="1"/>
    <col min="14766" max="14766" width="5.5703125" style="1" customWidth="1"/>
    <col min="14767" max="14768" width="4.7109375" style="1" customWidth="1"/>
    <col min="14769" max="14770" width="4.85546875" style="1" customWidth="1"/>
    <col min="14771" max="14771" width="4.28515625" style="1" customWidth="1"/>
    <col min="14772" max="14972" width="9.140625" style="1"/>
    <col min="14973" max="14973" width="11" style="1" customWidth="1"/>
    <col min="14974" max="14974" width="44.42578125" style="1" customWidth="1"/>
    <col min="14975" max="14975" width="13.28515625" style="1" customWidth="1"/>
    <col min="14976" max="14976" width="7.140625" style="1" customWidth="1"/>
    <col min="14977" max="14977" width="8.85546875" style="1" customWidth="1"/>
    <col min="14978" max="14981" width="7.140625" style="1" customWidth="1"/>
    <col min="14982" max="14982" width="6.5703125" style="1" customWidth="1"/>
    <col min="14983" max="14983" width="6.42578125" style="1" customWidth="1"/>
    <col min="14984" max="14984" width="6.5703125" style="1" customWidth="1"/>
    <col min="14985" max="14985" width="6.140625" style="1" customWidth="1"/>
    <col min="14986" max="14986" width="6.42578125" style="1" customWidth="1"/>
    <col min="14987" max="14987" width="6.28515625" style="1" customWidth="1"/>
    <col min="14988" max="14988" width="7.28515625" style="1" customWidth="1"/>
    <col min="14989" max="14989" width="8.42578125" style="1" customWidth="1"/>
    <col min="14990" max="14990" width="5.5703125" style="1" customWidth="1"/>
    <col min="14991" max="14991" width="7.28515625" style="1" customWidth="1"/>
    <col min="14992" max="14992" width="6.140625" style="1" customWidth="1"/>
    <col min="14993" max="14993" width="5.42578125" style="1" customWidth="1"/>
    <col min="14994" max="14994" width="7" style="1" customWidth="1"/>
    <col min="14995" max="14995" width="6.5703125" style="1" customWidth="1"/>
    <col min="14996" max="14996" width="7.28515625" style="1" customWidth="1"/>
    <col min="14997" max="14997" width="4.85546875" style="1" customWidth="1"/>
    <col min="14998" max="14999" width="4.42578125" style="1" customWidth="1"/>
    <col min="15000" max="15000" width="4.140625" style="1" customWidth="1"/>
    <col min="15001" max="15001" width="4.7109375" style="1" customWidth="1"/>
    <col min="15002" max="15002" width="7.85546875" style="1" customWidth="1"/>
    <col min="15003" max="15003" width="7.5703125" style="1" customWidth="1"/>
    <col min="15004" max="15004" width="5.5703125" style="1" customWidth="1"/>
    <col min="15005" max="15005" width="7.140625" style="1" customWidth="1"/>
    <col min="15006" max="15006" width="8" style="1" customWidth="1"/>
    <col min="15007" max="15008" width="7.42578125" style="1" customWidth="1"/>
    <col min="15009" max="15009" width="5.5703125" style="1" customWidth="1"/>
    <col min="15010" max="15010" width="6.28515625" style="1" customWidth="1"/>
    <col min="15011" max="15011" width="6.7109375" style="1" customWidth="1"/>
    <col min="15012" max="15012" width="6.28515625" style="1" customWidth="1"/>
    <col min="15013" max="15013" width="8.5703125" style="1" customWidth="1"/>
    <col min="15014" max="15014" width="7.140625" style="1" customWidth="1"/>
    <col min="15015" max="15015" width="7.28515625" style="1" customWidth="1"/>
    <col min="15016" max="15016" width="6.42578125" style="1" customWidth="1"/>
    <col min="15017" max="15017" width="7.5703125" style="1" customWidth="1"/>
    <col min="15018" max="15018" width="7.140625" style="1" customWidth="1"/>
    <col min="15019" max="15019" width="5.5703125" style="1" customWidth="1"/>
    <col min="15020" max="15020" width="6.140625" style="1" customWidth="1"/>
    <col min="15021" max="15021" width="6.85546875" style="1" customWidth="1"/>
    <col min="15022" max="15022" width="5.5703125" style="1" customWidth="1"/>
    <col min="15023" max="15024" width="4.7109375" style="1" customWidth="1"/>
    <col min="15025" max="15026" width="4.85546875" style="1" customWidth="1"/>
    <col min="15027" max="15027" width="4.28515625" style="1" customWidth="1"/>
    <col min="15028" max="15228" width="9.140625" style="1"/>
    <col min="15229" max="15229" width="11" style="1" customWidth="1"/>
    <col min="15230" max="15230" width="44.42578125" style="1" customWidth="1"/>
    <col min="15231" max="15231" width="13.28515625" style="1" customWidth="1"/>
    <col min="15232" max="15232" width="7.140625" style="1" customWidth="1"/>
    <col min="15233" max="15233" width="8.85546875" style="1" customWidth="1"/>
    <col min="15234" max="15237" width="7.140625" style="1" customWidth="1"/>
    <col min="15238" max="15238" width="6.5703125" style="1" customWidth="1"/>
    <col min="15239" max="15239" width="6.42578125" style="1" customWidth="1"/>
    <col min="15240" max="15240" width="6.5703125" style="1" customWidth="1"/>
    <col min="15241" max="15241" width="6.140625" style="1" customWidth="1"/>
    <col min="15242" max="15242" width="6.42578125" style="1" customWidth="1"/>
    <col min="15243" max="15243" width="6.28515625" style="1" customWidth="1"/>
    <col min="15244" max="15244" width="7.28515625" style="1" customWidth="1"/>
    <col min="15245" max="15245" width="8.42578125" style="1" customWidth="1"/>
    <col min="15246" max="15246" width="5.5703125" style="1" customWidth="1"/>
    <col min="15247" max="15247" width="7.28515625" style="1" customWidth="1"/>
    <col min="15248" max="15248" width="6.140625" style="1" customWidth="1"/>
    <col min="15249" max="15249" width="5.42578125" style="1" customWidth="1"/>
    <col min="15250" max="15250" width="7" style="1" customWidth="1"/>
    <col min="15251" max="15251" width="6.5703125" style="1" customWidth="1"/>
    <col min="15252" max="15252" width="7.28515625" style="1" customWidth="1"/>
    <col min="15253" max="15253" width="4.85546875" style="1" customWidth="1"/>
    <col min="15254" max="15255" width="4.42578125" style="1" customWidth="1"/>
    <col min="15256" max="15256" width="4.140625" style="1" customWidth="1"/>
    <col min="15257" max="15257" width="4.7109375" style="1" customWidth="1"/>
    <col min="15258" max="15258" width="7.85546875" style="1" customWidth="1"/>
    <col min="15259" max="15259" width="7.5703125" style="1" customWidth="1"/>
    <col min="15260" max="15260" width="5.5703125" style="1" customWidth="1"/>
    <col min="15261" max="15261" width="7.140625" style="1" customWidth="1"/>
    <col min="15262" max="15262" width="8" style="1" customWidth="1"/>
    <col min="15263" max="15264" width="7.42578125" style="1" customWidth="1"/>
    <col min="15265" max="15265" width="5.5703125" style="1" customWidth="1"/>
    <col min="15266" max="15266" width="6.28515625" style="1" customWidth="1"/>
    <col min="15267" max="15267" width="6.7109375" style="1" customWidth="1"/>
    <col min="15268" max="15268" width="6.28515625" style="1" customWidth="1"/>
    <col min="15269" max="15269" width="8.5703125" style="1" customWidth="1"/>
    <col min="15270" max="15270" width="7.140625" style="1" customWidth="1"/>
    <col min="15271" max="15271" width="7.28515625" style="1" customWidth="1"/>
    <col min="15272" max="15272" width="6.42578125" style="1" customWidth="1"/>
    <col min="15273" max="15273" width="7.5703125" style="1" customWidth="1"/>
    <col min="15274" max="15274" width="7.140625" style="1" customWidth="1"/>
    <col min="15275" max="15275" width="5.5703125" style="1" customWidth="1"/>
    <col min="15276" max="15276" width="6.140625" style="1" customWidth="1"/>
    <col min="15277" max="15277" width="6.85546875" style="1" customWidth="1"/>
    <col min="15278" max="15278" width="5.5703125" style="1" customWidth="1"/>
    <col min="15279" max="15280" width="4.7109375" style="1" customWidth="1"/>
    <col min="15281" max="15282" width="4.85546875" style="1" customWidth="1"/>
    <col min="15283" max="15283" width="4.28515625" style="1" customWidth="1"/>
    <col min="15284" max="15484" width="9.140625" style="1"/>
    <col min="15485" max="15485" width="11" style="1" customWidth="1"/>
    <col min="15486" max="15486" width="44.42578125" style="1" customWidth="1"/>
    <col min="15487" max="15487" width="13.28515625" style="1" customWidth="1"/>
    <col min="15488" max="15488" width="7.140625" style="1" customWidth="1"/>
    <col min="15489" max="15489" width="8.85546875" style="1" customWidth="1"/>
    <col min="15490" max="15493" width="7.140625" style="1" customWidth="1"/>
    <col min="15494" max="15494" width="6.5703125" style="1" customWidth="1"/>
    <col min="15495" max="15495" width="6.42578125" style="1" customWidth="1"/>
    <col min="15496" max="15496" width="6.5703125" style="1" customWidth="1"/>
    <col min="15497" max="15497" width="6.140625" style="1" customWidth="1"/>
    <col min="15498" max="15498" width="6.42578125" style="1" customWidth="1"/>
    <col min="15499" max="15499" width="6.28515625" style="1" customWidth="1"/>
    <col min="15500" max="15500" width="7.28515625" style="1" customWidth="1"/>
    <col min="15501" max="15501" width="8.42578125" style="1" customWidth="1"/>
    <col min="15502" max="15502" width="5.5703125" style="1" customWidth="1"/>
    <col min="15503" max="15503" width="7.28515625" style="1" customWidth="1"/>
    <col min="15504" max="15504" width="6.140625" style="1" customWidth="1"/>
    <col min="15505" max="15505" width="5.42578125" style="1" customWidth="1"/>
    <col min="15506" max="15506" width="7" style="1" customWidth="1"/>
    <col min="15507" max="15507" width="6.5703125" style="1" customWidth="1"/>
    <col min="15508" max="15508" width="7.28515625" style="1" customWidth="1"/>
    <col min="15509" max="15509" width="4.85546875" style="1" customWidth="1"/>
    <col min="15510" max="15511" width="4.42578125" style="1" customWidth="1"/>
    <col min="15512" max="15512" width="4.140625" style="1" customWidth="1"/>
    <col min="15513" max="15513" width="4.7109375" style="1" customWidth="1"/>
    <col min="15514" max="15514" width="7.85546875" style="1" customWidth="1"/>
    <col min="15515" max="15515" width="7.5703125" style="1" customWidth="1"/>
    <col min="15516" max="15516" width="5.5703125" style="1" customWidth="1"/>
    <col min="15517" max="15517" width="7.140625" style="1" customWidth="1"/>
    <col min="15518" max="15518" width="8" style="1" customWidth="1"/>
    <col min="15519" max="15520" width="7.42578125" style="1" customWidth="1"/>
    <col min="15521" max="15521" width="5.5703125" style="1" customWidth="1"/>
    <col min="15522" max="15522" width="6.28515625" style="1" customWidth="1"/>
    <col min="15523" max="15523" width="6.7109375" style="1" customWidth="1"/>
    <col min="15524" max="15524" width="6.28515625" style="1" customWidth="1"/>
    <col min="15525" max="15525" width="8.5703125" style="1" customWidth="1"/>
    <col min="15526" max="15526" width="7.140625" style="1" customWidth="1"/>
    <col min="15527" max="15527" width="7.28515625" style="1" customWidth="1"/>
    <col min="15528" max="15528" width="6.42578125" style="1" customWidth="1"/>
    <col min="15529" max="15529" width="7.5703125" style="1" customWidth="1"/>
    <col min="15530" max="15530" width="7.140625" style="1" customWidth="1"/>
    <col min="15531" max="15531" width="5.5703125" style="1" customWidth="1"/>
    <col min="15532" max="15532" width="6.140625" style="1" customWidth="1"/>
    <col min="15533" max="15533" width="6.85546875" style="1" customWidth="1"/>
    <col min="15534" max="15534" width="5.5703125" style="1" customWidth="1"/>
    <col min="15535" max="15536" width="4.7109375" style="1" customWidth="1"/>
    <col min="15537" max="15538" width="4.85546875" style="1" customWidth="1"/>
    <col min="15539" max="15539" width="4.28515625" style="1" customWidth="1"/>
    <col min="15540" max="15740" width="9.140625" style="1"/>
    <col min="15741" max="15741" width="11" style="1" customWidth="1"/>
    <col min="15742" max="15742" width="44.42578125" style="1" customWidth="1"/>
    <col min="15743" max="15743" width="13.28515625" style="1" customWidth="1"/>
    <col min="15744" max="15744" width="7.140625" style="1" customWidth="1"/>
    <col min="15745" max="15745" width="8.85546875" style="1" customWidth="1"/>
    <col min="15746" max="15749" width="7.140625" style="1" customWidth="1"/>
    <col min="15750" max="15750" width="6.5703125" style="1" customWidth="1"/>
    <col min="15751" max="15751" width="6.42578125" style="1" customWidth="1"/>
    <col min="15752" max="15752" width="6.5703125" style="1" customWidth="1"/>
    <col min="15753" max="15753" width="6.140625" style="1" customWidth="1"/>
    <col min="15754" max="15754" width="6.42578125" style="1" customWidth="1"/>
    <col min="15755" max="15755" width="6.28515625" style="1" customWidth="1"/>
    <col min="15756" max="15756" width="7.28515625" style="1" customWidth="1"/>
    <col min="15757" max="15757" width="8.42578125" style="1" customWidth="1"/>
    <col min="15758" max="15758" width="5.5703125" style="1" customWidth="1"/>
    <col min="15759" max="15759" width="7.28515625" style="1" customWidth="1"/>
    <col min="15760" max="15760" width="6.140625" style="1" customWidth="1"/>
    <col min="15761" max="15761" width="5.42578125" style="1" customWidth="1"/>
    <col min="15762" max="15762" width="7" style="1" customWidth="1"/>
    <col min="15763" max="15763" width="6.5703125" style="1" customWidth="1"/>
    <col min="15764" max="15764" width="7.28515625" style="1" customWidth="1"/>
    <col min="15765" max="15765" width="4.85546875" style="1" customWidth="1"/>
    <col min="15766" max="15767" width="4.42578125" style="1" customWidth="1"/>
    <col min="15768" max="15768" width="4.140625" style="1" customWidth="1"/>
    <col min="15769" max="15769" width="4.7109375" style="1" customWidth="1"/>
    <col min="15770" max="15770" width="7.85546875" style="1" customWidth="1"/>
    <col min="15771" max="15771" width="7.5703125" style="1" customWidth="1"/>
    <col min="15772" max="15772" width="5.5703125" style="1" customWidth="1"/>
    <col min="15773" max="15773" width="7.140625" style="1" customWidth="1"/>
    <col min="15774" max="15774" width="8" style="1" customWidth="1"/>
    <col min="15775" max="15776" width="7.42578125" style="1" customWidth="1"/>
    <col min="15777" max="15777" width="5.5703125" style="1" customWidth="1"/>
    <col min="15778" max="15778" width="6.28515625" style="1" customWidth="1"/>
    <col min="15779" max="15779" width="6.7109375" style="1" customWidth="1"/>
    <col min="15780" max="15780" width="6.28515625" style="1" customWidth="1"/>
    <col min="15781" max="15781" width="8.5703125" style="1" customWidth="1"/>
    <col min="15782" max="15782" width="7.140625" style="1" customWidth="1"/>
    <col min="15783" max="15783" width="7.28515625" style="1" customWidth="1"/>
    <col min="15784" max="15784" width="6.42578125" style="1" customWidth="1"/>
    <col min="15785" max="15785" width="7.5703125" style="1" customWidth="1"/>
    <col min="15786" max="15786" width="7.140625" style="1" customWidth="1"/>
    <col min="15787" max="15787" width="5.5703125" style="1" customWidth="1"/>
    <col min="15788" max="15788" width="6.140625" style="1" customWidth="1"/>
    <col min="15789" max="15789" width="6.85546875" style="1" customWidth="1"/>
    <col min="15790" max="15790" width="5.5703125" style="1" customWidth="1"/>
    <col min="15791" max="15792" width="4.7109375" style="1" customWidth="1"/>
    <col min="15793" max="15794" width="4.85546875" style="1" customWidth="1"/>
    <col min="15795" max="15795" width="4.28515625" style="1" customWidth="1"/>
    <col min="15796" max="15996" width="9.140625" style="1"/>
    <col min="15997" max="15997" width="11" style="1" customWidth="1"/>
    <col min="15998" max="15998" width="44.42578125" style="1" customWidth="1"/>
    <col min="15999" max="15999" width="13.28515625" style="1" customWidth="1"/>
    <col min="16000" max="16000" width="7.140625" style="1" customWidth="1"/>
    <col min="16001" max="16001" width="8.85546875" style="1" customWidth="1"/>
    <col min="16002" max="16005" width="7.140625" style="1" customWidth="1"/>
    <col min="16006" max="16006" width="6.5703125" style="1" customWidth="1"/>
    <col min="16007" max="16007" width="6.42578125" style="1" customWidth="1"/>
    <col min="16008" max="16008" width="6.5703125" style="1" customWidth="1"/>
    <col min="16009" max="16009" width="6.140625" style="1" customWidth="1"/>
    <col min="16010" max="16010" width="6.42578125" style="1" customWidth="1"/>
    <col min="16011" max="16011" width="6.28515625" style="1" customWidth="1"/>
    <col min="16012" max="16012" width="7.28515625" style="1" customWidth="1"/>
    <col min="16013" max="16013" width="8.42578125" style="1" customWidth="1"/>
    <col min="16014" max="16014" width="5.5703125" style="1" customWidth="1"/>
    <col min="16015" max="16015" width="7.28515625" style="1" customWidth="1"/>
    <col min="16016" max="16016" width="6.140625" style="1" customWidth="1"/>
    <col min="16017" max="16017" width="5.42578125" style="1" customWidth="1"/>
    <col min="16018" max="16018" width="7" style="1" customWidth="1"/>
    <col min="16019" max="16019" width="6.5703125" style="1" customWidth="1"/>
    <col min="16020" max="16020" width="7.28515625" style="1" customWidth="1"/>
    <col min="16021" max="16021" width="4.85546875" style="1" customWidth="1"/>
    <col min="16022" max="16023" width="4.42578125" style="1" customWidth="1"/>
    <col min="16024" max="16024" width="4.140625" style="1" customWidth="1"/>
    <col min="16025" max="16025" width="4.7109375" style="1" customWidth="1"/>
    <col min="16026" max="16026" width="7.85546875" style="1" customWidth="1"/>
    <col min="16027" max="16027" width="7.5703125" style="1" customWidth="1"/>
    <col min="16028" max="16028" width="5.5703125" style="1" customWidth="1"/>
    <col min="16029" max="16029" width="7.140625" style="1" customWidth="1"/>
    <col min="16030" max="16030" width="8" style="1" customWidth="1"/>
    <col min="16031" max="16032" width="7.42578125" style="1" customWidth="1"/>
    <col min="16033" max="16033" width="5.5703125" style="1" customWidth="1"/>
    <col min="16034" max="16034" width="6.28515625" style="1" customWidth="1"/>
    <col min="16035" max="16035" width="6.7109375" style="1" customWidth="1"/>
    <col min="16036" max="16036" width="6.28515625" style="1" customWidth="1"/>
    <col min="16037" max="16037" width="8.5703125" style="1" customWidth="1"/>
    <col min="16038" max="16038" width="7.140625" style="1" customWidth="1"/>
    <col min="16039" max="16039" width="7.28515625" style="1" customWidth="1"/>
    <col min="16040" max="16040" width="6.42578125" style="1" customWidth="1"/>
    <col min="16041" max="16041" width="7.5703125" style="1" customWidth="1"/>
    <col min="16042" max="16042" width="7.140625" style="1" customWidth="1"/>
    <col min="16043" max="16043" width="5.5703125" style="1" customWidth="1"/>
    <col min="16044" max="16044" width="6.140625" style="1" customWidth="1"/>
    <col min="16045" max="16045" width="6.85546875" style="1" customWidth="1"/>
    <col min="16046" max="16046" width="5.5703125" style="1" customWidth="1"/>
    <col min="16047" max="16048" width="4.7109375" style="1" customWidth="1"/>
    <col min="16049" max="16050" width="4.85546875" style="1" customWidth="1"/>
    <col min="16051" max="16051" width="4.28515625" style="1" customWidth="1"/>
    <col min="16052" max="16384" width="9.140625" style="1"/>
  </cols>
  <sheetData>
    <row r="1" spans="1:55" s="22" customFormat="1" ht="10.5" x14ac:dyDescent="0.2"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3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31"/>
      <c r="AQ1" s="23"/>
      <c r="AR1" s="23"/>
      <c r="AS1" s="23"/>
      <c r="AT1" s="23"/>
      <c r="AU1" s="23"/>
      <c r="AV1" s="23"/>
      <c r="AW1" s="23"/>
      <c r="AX1" s="23"/>
      <c r="AY1" s="30"/>
      <c r="AZ1" s="30"/>
      <c r="BA1" s="30"/>
      <c r="BB1" s="30"/>
      <c r="BC1" s="30" t="s">
        <v>270</v>
      </c>
    </row>
    <row r="2" spans="1:55" s="22" customFormat="1" ht="11.25" x14ac:dyDescent="0.2">
      <c r="A2" s="11"/>
      <c r="B2" s="11"/>
      <c r="C2" s="11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46"/>
      <c r="AQ2" s="13"/>
      <c r="AR2" s="13"/>
      <c r="AS2" s="13"/>
      <c r="AT2" s="13"/>
      <c r="AU2" s="13"/>
      <c r="AV2" s="13"/>
      <c r="AW2" s="13"/>
      <c r="AX2" s="309" t="s">
        <v>4</v>
      </c>
      <c r="AY2" s="309"/>
      <c r="AZ2" s="309"/>
      <c r="BA2" s="309"/>
      <c r="BB2" s="309"/>
      <c r="BC2" s="309"/>
    </row>
    <row r="3" spans="1:55" s="22" customFormat="1" ht="11.25" x14ac:dyDescent="0.2">
      <c r="A3" s="310" t="s">
        <v>271</v>
      </c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  <c r="O3" s="310"/>
      <c r="P3" s="310"/>
      <c r="Q3" s="310"/>
      <c r="R3" s="310"/>
      <c r="S3" s="310"/>
      <c r="T3" s="310"/>
      <c r="U3" s="310"/>
      <c r="V3" s="310"/>
      <c r="W3" s="310"/>
      <c r="X3" s="310"/>
      <c r="Y3" s="310"/>
      <c r="Z3" s="310"/>
      <c r="AA3" s="310"/>
      <c r="AB3" s="310"/>
      <c r="AC3" s="310"/>
      <c r="AD3" s="310"/>
      <c r="AE3" s="310"/>
      <c r="AF3" s="310"/>
      <c r="AG3" s="310"/>
      <c r="AH3" s="310"/>
      <c r="AI3" s="310"/>
      <c r="AJ3" s="310"/>
      <c r="AK3" s="310"/>
      <c r="AL3" s="310"/>
      <c r="AM3" s="310"/>
      <c r="AN3" s="310"/>
      <c r="AO3" s="310"/>
      <c r="AP3" s="310"/>
      <c r="AQ3" s="310"/>
      <c r="AR3" s="310"/>
      <c r="AS3" s="310"/>
      <c r="AT3" s="310"/>
      <c r="AU3" s="310"/>
      <c r="AV3" s="310"/>
      <c r="AW3" s="310"/>
      <c r="AX3" s="310"/>
      <c r="AY3" s="310"/>
      <c r="AZ3" s="310"/>
      <c r="BA3" s="310"/>
      <c r="BB3" s="310"/>
      <c r="BC3" s="310"/>
    </row>
    <row r="4" spans="1:55" s="22" customFormat="1" ht="11.25" x14ac:dyDescent="0.2">
      <c r="A4" s="11"/>
      <c r="B4" s="11"/>
      <c r="C4" s="11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 t="s">
        <v>172</v>
      </c>
      <c r="V4" s="306" t="s">
        <v>1883</v>
      </c>
      <c r="W4" s="306"/>
      <c r="X4" s="13"/>
      <c r="Y4" s="13"/>
      <c r="Z4" s="306" t="s">
        <v>896</v>
      </c>
      <c r="AA4" s="306"/>
      <c r="AB4" s="13" t="s">
        <v>24</v>
      </c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46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</row>
    <row r="5" spans="1:55" x14ac:dyDescent="0.25">
      <c r="A5" s="11"/>
      <c r="B5" s="11"/>
      <c r="C5" s="11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46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</row>
    <row r="6" spans="1:55" s="22" customFormat="1" ht="11.25" x14ac:dyDescent="0.2">
      <c r="A6" s="11"/>
      <c r="B6" s="11"/>
      <c r="C6" s="11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47" t="s">
        <v>173</v>
      </c>
      <c r="W6" s="308" t="s">
        <v>100</v>
      </c>
      <c r="X6" s="308"/>
      <c r="Y6" s="308"/>
      <c r="Z6" s="308"/>
      <c r="AA6" s="308"/>
      <c r="AB6" s="308"/>
      <c r="AC6" s="308"/>
      <c r="AD6" s="308"/>
      <c r="AE6" s="308"/>
      <c r="AF6" s="308"/>
      <c r="AG6" s="308"/>
      <c r="AH6" s="308"/>
      <c r="AI6" s="308"/>
      <c r="AJ6" s="308"/>
      <c r="AK6" s="308"/>
      <c r="AL6" s="13"/>
      <c r="AM6" s="13"/>
      <c r="AN6" s="13"/>
      <c r="AO6" s="13"/>
      <c r="AP6" s="46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</row>
    <row r="7" spans="1:55" s="25" customFormat="1" ht="11.25" x14ac:dyDescent="0.2">
      <c r="A7" s="11"/>
      <c r="B7" s="11"/>
      <c r="C7" s="11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305" t="s">
        <v>5</v>
      </c>
      <c r="X7" s="305"/>
      <c r="Y7" s="305"/>
      <c r="Z7" s="305"/>
      <c r="AA7" s="305"/>
      <c r="AB7" s="305"/>
      <c r="AC7" s="305"/>
      <c r="AD7" s="305"/>
      <c r="AE7" s="305"/>
      <c r="AF7" s="305"/>
      <c r="AG7" s="305"/>
      <c r="AH7" s="305"/>
      <c r="AI7" s="305"/>
      <c r="AJ7" s="305"/>
      <c r="AK7" s="305"/>
      <c r="AL7" s="35"/>
      <c r="AM7" s="35"/>
      <c r="AN7" s="35"/>
      <c r="AO7" s="35"/>
      <c r="AP7" s="46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</row>
    <row r="8" spans="1:55" x14ac:dyDescent="0.25">
      <c r="A8" s="11"/>
      <c r="B8" s="11"/>
      <c r="C8" s="11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46"/>
      <c r="AQ8" s="12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</row>
    <row r="9" spans="1:55" s="22" customFormat="1" ht="11.25" x14ac:dyDescent="0.2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306" t="s">
        <v>896</v>
      </c>
      <c r="AA9" s="306"/>
      <c r="AB9" s="13" t="s">
        <v>7</v>
      </c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46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</row>
    <row r="10" spans="1:55" x14ac:dyDescent="0.25">
      <c r="A10" s="11"/>
      <c r="B10" s="11"/>
      <c r="C10" s="11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46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</row>
    <row r="11" spans="1:55" s="22" customFormat="1" ht="11.25" x14ac:dyDescent="0.2">
      <c r="A11" s="11"/>
      <c r="B11" s="11"/>
      <c r="C11" s="11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 t="s">
        <v>8</v>
      </c>
      <c r="Y11" s="48"/>
      <c r="Z11" s="48"/>
      <c r="AA11" s="48"/>
      <c r="AB11" s="307" t="s">
        <v>897</v>
      </c>
      <c r="AC11" s="307"/>
      <c r="AD11" s="307"/>
      <c r="AE11" s="307"/>
      <c r="AF11" s="307"/>
      <c r="AG11" s="307"/>
      <c r="AH11" s="307"/>
      <c r="AI11" s="307"/>
      <c r="AJ11" s="307"/>
      <c r="AK11" s="307"/>
      <c r="AL11" s="48"/>
      <c r="AM11" s="48"/>
      <c r="AN11" s="49"/>
      <c r="AO11" s="49"/>
      <c r="AP11" s="50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</row>
    <row r="12" spans="1:55" s="25" customFormat="1" ht="11.25" x14ac:dyDescent="0.2">
      <c r="A12" s="11"/>
      <c r="B12" s="11"/>
      <c r="C12" s="11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305"/>
      <c r="Z12" s="305"/>
      <c r="AA12" s="305"/>
      <c r="AB12" s="305"/>
      <c r="AC12" s="305"/>
      <c r="AD12" s="305"/>
      <c r="AE12" s="305"/>
      <c r="AF12" s="305"/>
      <c r="AG12" s="305"/>
      <c r="AH12" s="305"/>
      <c r="AI12" s="305"/>
      <c r="AJ12" s="305"/>
      <c r="AK12" s="305"/>
      <c r="AL12" s="305"/>
      <c r="AM12" s="305"/>
      <c r="AN12" s="35"/>
      <c r="AO12" s="35"/>
      <c r="AP12" s="51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</row>
    <row r="13" spans="1:55" s="22" customFormat="1" ht="21.2" customHeight="1" x14ac:dyDescent="0.2">
      <c r="A13" s="11"/>
      <c r="B13" s="11"/>
      <c r="C13" s="11"/>
      <c r="D13" s="13"/>
      <c r="E13" s="13"/>
      <c r="F13" s="13"/>
      <c r="G13" s="13"/>
      <c r="H13" s="13"/>
      <c r="I13" s="13"/>
      <c r="J13" s="35"/>
      <c r="K13" s="35"/>
      <c r="L13" s="35"/>
      <c r="M13" s="35"/>
      <c r="N13" s="35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46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</row>
    <row r="14" spans="1:55" s="7" customFormat="1" ht="12.75" x14ac:dyDescent="0.2">
      <c r="A14" s="271" t="s">
        <v>10</v>
      </c>
      <c r="B14" s="271" t="s">
        <v>11</v>
      </c>
      <c r="C14" s="271" t="s">
        <v>415</v>
      </c>
      <c r="D14" s="302" t="s">
        <v>906</v>
      </c>
      <c r="E14" s="303"/>
      <c r="F14" s="303"/>
      <c r="G14" s="303"/>
      <c r="H14" s="303"/>
      <c r="I14" s="303"/>
      <c r="J14" s="303"/>
      <c r="K14" s="303"/>
      <c r="L14" s="303"/>
      <c r="M14" s="303"/>
      <c r="N14" s="303"/>
      <c r="O14" s="303"/>
      <c r="P14" s="303"/>
      <c r="Q14" s="303"/>
      <c r="R14" s="303"/>
      <c r="S14" s="303"/>
      <c r="T14" s="303"/>
      <c r="U14" s="303"/>
      <c r="V14" s="303"/>
      <c r="W14" s="303"/>
      <c r="X14" s="303"/>
      <c r="Y14" s="303"/>
      <c r="Z14" s="303"/>
      <c r="AA14" s="303"/>
      <c r="AB14" s="303"/>
      <c r="AC14" s="304"/>
      <c r="AD14" s="274" t="s">
        <v>907</v>
      </c>
      <c r="AE14" s="275"/>
      <c r="AF14" s="275"/>
      <c r="AG14" s="275"/>
      <c r="AH14" s="275"/>
      <c r="AI14" s="275"/>
      <c r="AJ14" s="275"/>
      <c r="AK14" s="275"/>
      <c r="AL14" s="275"/>
      <c r="AM14" s="275"/>
      <c r="AN14" s="275"/>
      <c r="AO14" s="275"/>
      <c r="AP14" s="275"/>
      <c r="AQ14" s="275"/>
      <c r="AR14" s="275"/>
      <c r="AS14" s="275"/>
      <c r="AT14" s="275"/>
      <c r="AU14" s="275"/>
      <c r="AV14" s="275"/>
      <c r="AW14" s="275"/>
      <c r="AX14" s="275"/>
      <c r="AY14" s="275"/>
      <c r="AZ14" s="275"/>
      <c r="BA14" s="275"/>
      <c r="BB14" s="275"/>
      <c r="BC14" s="276"/>
    </row>
    <row r="15" spans="1:55" s="7" customFormat="1" ht="12.75" x14ac:dyDescent="0.2">
      <c r="A15" s="272"/>
      <c r="B15" s="272"/>
      <c r="C15" s="272"/>
      <c r="D15" s="55" t="s">
        <v>0</v>
      </c>
      <c r="E15" s="302" t="s">
        <v>1</v>
      </c>
      <c r="F15" s="303"/>
      <c r="G15" s="303"/>
      <c r="H15" s="303"/>
      <c r="I15" s="303"/>
      <c r="J15" s="303"/>
      <c r="K15" s="303"/>
      <c r="L15" s="303"/>
      <c r="M15" s="303"/>
      <c r="N15" s="303"/>
      <c r="O15" s="303"/>
      <c r="P15" s="303"/>
      <c r="Q15" s="303"/>
      <c r="R15" s="303"/>
      <c r="S15" s="303"/>
      <c r="T15" s="303"/>
      <c r="U15" s="303"/>
      <c r="V15" s="303"/>
      <c r="W15" s="303"/>
      <c r="X15" s="303"/>
      <c r="Y15" s="303"/>
      <c r="Z15" s="303"/>
      <c r="AA15" s="303"/>
      <c r="AB15" s="303"/>
      <c r="AC15" s="304"/>
      <c r="AD15" s="59" t="s">
        <v>0</v>
      </c>
      <c r="AE15" s="302" t="s">
        <v>1</v>
      </c>
      <c r="AF15" s="303"/>
      <c r="AG15" s="303"/>
      <c r="AH15" s="303"/>
      <c r="AI15" s="303"/>
      <c r="AJ15" s="303"/>
      <c r="AK15" s="303"/>
      <c r="AL15" s="303"/>
      <c r="AM15" s="303"/>
      <c r="AN15" s="303"/>
      <c r="AO15" s="303"/>
      <c r="AP15" s="303"/>
      <c r="AQ15" s="303"/>
      <c r="AR15" s="303"/>
      <c r="AS15" s="303"/>
      <c r="AT15" s="303"/>
      <c r="AU15" s="303"/>
      <c r="AV15" s="303"/>
      <c r="AW15" s="303"/>
      <c r="AX15" s="303"/>
      <c r="AY15" s="303"/>
      <c r="AZ15" s="303"/>
      <c r="BA15" s="303"/>
      <c r="BB15" s="303"/>
      <c r="BC15" s="304"/>
    </row>
    <row r="16" spans="1:55" s="7" customFormat="1" ht="12.75" x14ac:dyDescent="0.2">
      <c r="A16" s="272"/>
      <c r="B16" s="272"/>
      <c r="C16" s="272"/>
      <c r="D16" s="271" t="s">
        <v>14</v>
      </c>
      <c r="E16" s="302" t="s">
        <v>14</v>
      </c>
      <c r="F16" s="303"/>
      <c r="G16" s="303"/>
      <c r="H16" s="303"/>
      <c r="I16" s="304"/>
      <c r="J16" s="302" t="s">
        <v>15</v>
      </c>
      <c r="K16" s="303"/>
      <c r="L16" s="303"/>
      <c r="M16" s="303"/>
      <c r="N16" s="304"/>
      <c r="O16" s="302" t="s">
        <v>16</v>
      </c>
      <c r="P16" s="303"/>
      <c r="Q16" s="303"/>
      <c r="R16" s="303"/>
      <c r="S16" s="304"/>
      <c r="T16" s="302" t="s">
        <v>17</v>
      </c>
      <c r="U16" s="303"/>
      <c r="V16" s="303"/>
      <c r="W16" s="303"/>
      <c r="X16" s="304"/>
      <c r="Y16" s="303" t="s">
        <v>18</v>
      </c>
      <c r="Z16" s="303"/>
      <c r="AA16" s="303"/>
      <c r="AB16" s="303"/>
      <c r="AC16" s="304"/>
      <c r="AD16" s="271" t="s">
        <v>14</v>
      </c>
      <c r="AE16" s="302" t="s">
        <v>14</v>
      </c>
      <c r="AF16" s="303"/>
      <c r="AG16" s="303"/>
      <c r="AH16" s="303"/>
      <c r="AI16" s="304"/>
      <c r="AJ16" s="302" t="s">
        <v>15</v>
      </c>
      <c r="AK16" s="303"/>
      <c r="AL16" s="303"/>
      <c r="AM16" s="303"/>
      <c r="AN16" s="304"/>
      <c r="AO16" s="302" t="s">
        <v>16</v>
      </c>
      <c r="AP16" s="303"/>
      <c r="AQ16" s="303"/>
      <c r="AR16" s="303"/>
      <c r="AS16" s="304"/>
      <c r="AT16" s="302" t="s">
        <v>17</v>
      </c>
      <c r="AU16" s="303"/>
      <c r="AV16" s="303"/>
      <c r="AW16" s="303"/>
      <c r="AX16" s="304"/>
      <c r="AY16" s="302" t="s">
        <v>18</v>
      </c>
      <c r="AZ16" s="303"/>
      <c r="BA16" s="303"/>
      <c r="BB16" s="303"/>
      <c r="BC16" s="304"/>
    </row>
    <row r="17" spans="1:55" s="7" customFormat="1" ht="124.5" x14ac:dyDescent="0.2">
      <c r="A17" s="272"/>
      <c r="B17" s="272"/>
      <c r="C17" s="272"/>
      <c r="D17" s="273"/>
      <c r="E17" s="43" t="s">
        <v>272</v>
      </c>
      <c r="F17" s="43" t="s">
        <v>273</v>
      </c>
      <c r="G17" s="43" t="s">
        <v>274</v>
      </c>
      <c r="H17" s="43" t="s">
        <v>275</v>
      </c>
      <c r="I17" s="43" t="s">
        <v>276</v>
      </c>
      <c r="J17" s="43" t="s">
        <v>272</v>
      </c>
      <c r="K17" s="43" t="s">
        <v>273</v>
      </c>
      <c r="L17" s="43" t="s">
        <v>274</v>
      </c>
      <c r="M17" s="43" t="s">
        <v>275</v>
      </c>
      <c r="N17" s="43" t="s">
        <v>276</v>
      </c>
      <c r="O17" s="43" t="s">
        <v>272</v>
      </c>
      <c r="P17" s="43" t="s">
        <v>273</v>
      </c>
      <c r="Q17" s="43" t="s">
        <v>274</v>
      </c>
      <c r="R17" s="43" t="s">
        <v>275</v>
      </c>
      <c r="S17" s="43" t="s">
        <v>276</v>
      </c>
      <c r="T17" s="43" t="s">
        <v>272</v>
      </c>
      <c r="U17" s="43" t="s">
        <v>273</v>
      </c>
      <c r="V17" s="43" t="s">
        <v>274</v>
      </c>
      <c r="W17" s="43" t="s">
        <v>275</v>
      </c>
      <c r="X17" s="43" t="s">
        <v>276</v>
      </c>
      <c r="Y17" s="43" t="s">
        <v>272</v>
      </c>
      <c r="Z17" s="43" t="s">
        <v>273</v>
      </c>
      <c r="AA17" s="43" t="s">
        <v>274</v>
      </c>
      <c r="AB17" s="43" t="s">
        <v>275</v>
      </c>
      <c r="AC17" s="43" t="s">
        <v>276</v>
      </c>
      <c r="AD17" s="273"/>
      <c r="AE17" s="43" t="s">
        <v>272</v>
      </c>
      <c r="AF17" s="43" t="s">
        <v>273</v>
      </c>
      <c r="AG17" s="43" t="s">
        <v>274</v>
      </c>
      <c r="AH17" s="43" t="s">
        <v>275</v>
      </c>
      <c r="AI17" s="43" t="s">
        <v>276</v>
      </c>
      <c r="AJ17" s="43" t="s">
        <v>272</v>
      </c>
      <c r="AK17" s="43" t="s">
        <v>273</v>
      </c>
      <c r="AL17" s="43" t="s">
        <v>274</v>
      </c>
      <c r="AM17" s="43" t="s">
        <v>275</v>
      </c>
      <c r="AN17" s="43" t="s">
        <v>276</v>
      </c>
      <c r="AO17" s="43" t="s">
        <v>272</v>
      </c>
      <c r="AP17" s="44" t="s">
        <v>273</v>
      </c>
      <c r="AQ17" s="43" t="s">
        <v>274</v>
      </c>
      <c r="AR17" s="43" t="s">
        <v>275</v>
      </c>
      <c r="AS17" s="43" t="s">
        <v>276</v>
      </c>
      <c r="AT17" s="43" t="s">
        <v>272</v>
      </c>
      <c r="AU17" s="43" t="s">
        <v>273</v>
      </c>
      <c r="AV17" s="43" t="s">
        <v>274</v>
      </c>
      <c r="AW17" s="43" t="s">
        <v>275</v>
      </c>
      <c r="AX17" s="43" t="s">
        <v>276</v>
      </c>
      <c r="AY17" s="43" t="s">
        <v>272</v>
      </c>
      <c r="AZ17" s="43" t="s">
        <v>273</v>
      </c>
      <c r="BA17" s="43" t="s">
        <v>274</v>
      </c>
      <c r="BB17" s="43" t="s">
        <v>275</v>
      </c>
      <c r="BC17" s="43" t="s">
        <v>276</v>
      </c>
    </row>
    <row r="18" spans="1:55" s="7" customFormat="1" ht="12.75" x14ac:dyDescent="0.2">
      <c r="A18" s="42">
        <v>1</v>
      </c>
      <c r="B18" s="42">
        <v>2</v>
      </c>
      <c r="C18" s="42">
        <v>3</v>
      </c>
      <c r="D18" s="42">
        <v>4</v>
      </c>
      <c r="E18" s="42" t="s">
        <v>195</v>
      </c>
      <c r="F18" s="42" t="s">
        <v>196</v>
      </c>
      <c r="G18" s="42" t="s">
        <v>197</v>
      </c>
      <c r="H18" s="42" t="s">
        <v>198</v>
      </c>
      <c r="I18" s="42" t="s">
        <v>199</v>
      </c>
      <c r="J18" s="42" t="s">
        <v>202</v>
      </c>
      <c r="K18" s="42" t="s">
        <v>203</v>
      </c>
      <c r="L18" s="42" t="s">
        <v>204</v>
      </c>
      <c r="M18" s="42" t="s">
        <v>205</v>
      </c>
      <c r="N18" s="42" t="s">
        <v>206</v>
      </c>
      <c r="O18" s="42" t="s">
        <v>209</v>
      </c>
      <c r="P18" s="42" t="s">
        <v>210</v>
      </c>
      <c r="Q18" s="42" t="s">
        <v>211</v>
      </c>
      <c r="R18" s="42" t="s">
        <v>212</v>
      </c>
      <c r="S18" s="42" t="s">
        <v>213</v>
      </c>
      <c r="T18" s="42" t="s">
        <v>216</v>
      </c>
      <c r="U18" s="42" t="s">
        <v>217</v>
      </c>
      <c r="V18" s="42" t="s">
        <v>218</v>
      </c>
      <c r="W18" s="42" t="s">
        <v>219</v>
      </c>
      <c r="X18" s="42" t="s">
        <v>220</v>
      </c>
      <c r="Y18" s="42" t="s">
        <v>223</v>
      </c>
      <c r="Z18" s="42" t="s">
        <v>224</v>
      </c>
      <c r="AA18" s="42" t="s">
        <v>225</v>
      </c>
      <c r="AB18" s="42" t="s">
        <v>226</v>
      </c>
      <c r="AC18" s="42" t="s">
        <v>227</v>
      </c>
      <c r="AD18" s="42">
        <v>6</v>
      </c>
      <c r="AE18" s="42" t="s">
        <v>265</v>
      </c>
      <c r="AF18" s="42" t="s">
        <v>266</v>
      </c>
      <c r="AG18" s="42" t="s">
        <v>267</v>
      </c>
      <c r="AH18" s="42" t="s">
        <v>268</v>
      </c>
      <c r="AI18" s="42" t="s">
        <v>269</v>
      </c>
      <c r="AJ18" s="42" t="s">
        <v>277</v>
      </c>
      <c r="AK18" s="42" t="s">
        <v>278</v>
      </c>
      <c r="AL18" s="42" t="s">
        <v>279</v>
      </c>
      <c r="AM18" s="42" t="s">
        <v>280</v>
      </c>
      <c r="AN18" s="42" t="s">
        <v>281</v>
      </c>
      <c r="AO18" s="42" t="s">
        <v>282</v>
      </c>
      <c r="AP18" s="45" t="s">
        <v>283</v>
      </c>
      <c r="AQ18" s="42" t="s">
        <v>284</v>
      </c>
      <c r="AR18" s="42" t="s">
        <v>285</v>
      </c>
      <c r="AS18" s="42" t="s">
        <v>286</v>
      </c>
      <c r="AT18" s="42" t="s">
        <v>287</v>
      </c>
      <c r="AU18" s="42" t="s">
        <v>288</v>
      </c>
      <c r="AV18" s="42" t="s">
        <v>289</v>
      </c>
      <c r="AW18" s="42" t="s">
        <v>290</v>
      </c>
      <c r="AX18" s="42" t="s">
        <v>291</v>
      </c>
      <c r="AY18" s="42" t="s">
        <v>292</v>
      </c>
      <c r="AZ18" s="42" t="s">
        <v>293</v>
      </c>
      <c r="BA18" s="42" t="s">
        <v>294</v>
      </c>
      <c r="BB18" s="42" t="s">
        <v>295</v>
      </c>
      <c r="BC18" s="42" t="s">
        <v>296</v>
      </c>
    </row>
    <row r="19" spans="1:55" s="165" customFormat="1" x14ac:dyDescent="0.2">
      <c r="A19" s="210"/>
      <c r="B19" s="211" t="s">
        <v>338</v>
      </c>
      <c r="C19" s="210"/>
      <c r="D19" s="172">
        <v>3659.2826999999997</v>
      </c>
      <c r="E19" s="172">
        <v>2205.9555840095254</v>
      </c>
      <c r="F19" s="172">
        <v>140.99096886400002</v>
      </c>
      <c r="G19" s="172">
        <v>1240.0582993395255</v>
      </c>
      <c r="H19" s="172">
        <v>134.12612839999997</v>
      </c>
      <c r="I19" s="172">
        <v>690.43787218400018</v>
      </c>
      <c r="J19" s="172">
        <v>578.11744613711858</v>
      </c>
      <c r="K19" s="172">
        <v>37.183295275999996</v>
      </c>
      <c r="L19" s="172">
        <v>245.16451019600004</v>
      </c>
      <c r="M19" s="172">
        <v>37.890488656000002</v>
      </c>
      <c r="N19" s="172">
        <v>257.87915200911863</v>
      </c>
      <c r="O19" s="172">
        <v>789.9207308473558</v>
      </c>
      <c r="P19" s="172">
        <v>37.704662483016946</v>
      </c>
      <c r="Q19" s="172">
        <v>507.95071437033903</v>
      </c>
      <c r="R19" s="172">
        <v>79.504424286000003</v>
      </c>
      <c r="S19" s="172">
        <v>218.98249031199998</v>
      </c>
      <c r="T19" s="172">
        <f t="shared" ref="T19:BC19" si="0">T20+T463+T870+T1080</f>
        <v>837.91794107305077</v>
      </c>
      <c r="U19" s="172">
        <f t="shared" si="0"/>
        <v>66.103011104983054</v>
      </c>
      <c r="V19" s="172">
        <f t="shared" si="0"/>
        <v>486.94307477318654</v>
      </c>
      <c r="W19" s="172">
        <f t="shared" si="0"/>
        <v>16.976064728000011</v>
      </c>
      <c r="X19" s="172">
        <f t="shared" si="0"/>
        <v>213.57622986288138</v>
      </c>
      <c r="Y19" s="172">
        <f t="shared" si="0"/>
        <v>0</v>
      </c>
      <c r="Z19" s="172">
        <f t="shared" si="0"/>
        <v>0</v>
      </c>
      <c r="AA19" s="172">
        <f t="shared" si="0"/>
        <v>0</v>
      </c>
      <c r="AB19" s="172">
        <f t="shared" si="0"/>
        <v>0</v>
      </c>
      <c r="AC19" s="172">
        <f t="shared" si="0"/>
        <v>0</v>
      </c>
      <c r="AD19" s="172">
        <f t="shared" si="0"/>
        <v>2383.6255356503334</v>
      </c>
      <c r="AE19" s="225">
        <f t="shared" si="0"/>
        <v>1876.3388198100001</v>
      </c>
      <c r="AF19" s="225">
        <f t="shared" si="0"/>
        <v>121.06310094999999</v>
      </c>
      <c r="AG19" s="225">
        <f t="shared" si="0"/>
        <v>1159.3749272999999</v>
      </c>
      <c r="AH19" s="225">
        <f t="shared" si="0"/>
        <v>61.471258840000004</v>
      </c>
      <c r="AI19" s="225">
        <f t="shared" si="0"/>
        <v>534.42953271999988</v>
      </c>
      <c r="AJ19" s="225">
        <f t="shared" si="0"/>
        <v>455.20999153999992</v>
      </c>
      <c r="AK19" s="225">
        <f t="shared" si="0"/>
        <v>28.891451870000004</v>
      </c>
      <c r="AL19" s="225">
        <f t="shared" si="0"/>
        <v>265.98521628999998</v>
      </c>
      <c r="AM19" s="225">
        <f t="shared" si="0"/>
        <v>6.2570505899999995</v>
      </c>
      <c r="AN19" s="225">
        <f t="shared" si="0"/>
        <v>154.07627279000002</v>
      </c>
      <c r="AO19" s="225">
        <f t="shared" si="0"/>
        <v>673.37559388</v>
      </c>
      <c r="AP19" s="225">
        <f t="shared" si="0"/>
        <v>42.947629159999977</v>
      </c>
      <c r="AQ19" s="225">
        <f t="shared" si="0"/>
        <v>466.91598664999998</v>
      </c>
      <c r="AR19" s="225">
        <f t="shared" si="0"/>
        <v>18.281963950000002</v>
      </c>
      <c r="AS19" s="225">
        <f t="shared" si="0"/>
        <v>145.23001411999999</v>
      </c>
      <c r="AT19" s="225">
        <f t="shared" si="0"/>
        <v>747.75323438999976</v>
      </c>
      <c r="AU19" s="225">
        <f t="shared" si="0"/>
        <v>49.224019920000011</v>
      </c>
      <c r="AV19" s="225">
        <f t="shared" si="0"/>
        <v>426.47372436000001</v>
      </c>
      <c r="AW19" s="225">
        <f t="shared" si="0"/>
        <v>36.932244300000001</v>
      </c>
      <c r="AX19" s="225">
        <f t="shared" si="0"/>
        <v>235.1232458099999</v>
      </c>
      <c r="AY19" s="225">
        <f t="shared" si="0"/>
        <v>0</v>
      </c>
      <c r="AZ19" s="225">
        <f t="shared" si="0"/>
        <v>0</v>
      </c>
      <c r="BA19" s="225">
        <f t="shared" si="0"/>
        <v>0</v>
      </c>
      <c r="BB19" s="225">
        <f t="shared" si="0"/>
        <v>0</v>
      </c>
      <c r="BC19" s="225">
        <f t="shared" si="0"/>
        <v>0</v>
      </c>
    </row>
    <row r="20" spans="1:55" s="165" customFormat="1" ht="31.5" x14ac:dyDescent="0.2">
      <c r="A20" s="210"/>
      <c r="B20" s="211" t="s">
        <v>25</v>
      </c>
      <c r="C20" s="210"/>
      <c r="D20" s="172">
        <v>723.24058044232015</v>
      </c>
      <c r="E20" s="172">
        <v>499.24969363399998</v>
      </c>
      <c r="F20" s="172">
        <v>35.874955404000012</v>
      </c>
      <c r="G20" s="172">
        <v>376.79603705000005</v>
      </c>
      <c r="H20" s="172">
        <v>35.918676910000002</v>
      </c>
      <c r="I20" s="172">
        <v>50.660024270000001</v>
      </c>
      <c r="J20" s="172">
        <v>76.477603411999993</v>
      </c>
      <c r="K20" s="172">
        <v>8.5222140059999987</v>
      </c>
      <c r="L20" s="172">
        <v>35.674403095999999</v>
      </c>
      <c r="M20" s="172">
        <v>16.821347899999999</v>
      </c>
      <c r="N20" s="172">
        <v>15.459638409999998</v>
      </c>
      <c r="O20" s="172">
        <v>188.37755597800003</v>
      </c>
      <c r="P20" s="172">
        <v>9.6031712060000007</v>
      </c>
      <c r="Q20" s="172">
        <v>154.69187764000003</v>
      </c>
      <c r="R20" s="172">
        <v>17.135826252000001</v>
      </c>
      <c r="S20" s="172">
        <v>17.135826252000001</v>
      </c>
      <c r="T20" s="172">
        <f t="shared" ref="T20:BC20" si="1">T21+T25+T30+T34+T41+T49+T56+T62+T66+T82+T85+T98+T116+T122+T129+T135+T141+T145+T147+T169+T188+T210+T212+T218+T233+T237+T239+T243+T251+T266+T272+T282+T293+T303+T313+T358+T364+T375+T378+T387+T396+T414+T455+T249</f>
        <v>234.63938351399995</v>
      </c>
      <c r="U20" s="172">
        <f t="shared" si="1"/>
        <v>17.749570192</v>
      </c>
      <c r="V20" s="172">
        <f t="shared" si="1"/>
        <v>186.429756314</v>
      </c>
      <c r="W20" s="172">
        <f t="shared" si="1"/>
        <v>2.2063520279999986</v>
      </c>
      <c r="X20" s="172">
        <f t="shared" si="1"/>
        <v>18.064559608000003</v>
      </c>
      <c r="Y20" s="172">
        <f t="shared" si="1"/>
        <v>0</v>
      </c>
      <c r="Z20" s="172">
        <f t="shared" si="1"/>
        <v>0</v>
      </c>
      <c r="AA20" s="172">
        <f t="shared" si="1"/>
        <v>0</v>
      </c>
      <c r="AB20" s="172">
        <f t="shared" si="1"/>
        <v>0</v>
      </c>
      <c r="AC20" s="172">
        <f t="shared" si="1"/>
        <v>0</v>
      </c>
      <c r="AD20" s="172">
        <f t="shared" si="1"/>
        <v>788.08677093033327</v>
      </c>
      <c r="AE20" s="225">
        <f t="shared" si="1"/>
        <v>442.66740566000004</v>
      </c>
      <c r="AF20" s="225">
        <f t="shared" si="1"/>
        <v>30.833853199999997</v>
      </c>
      <c r="AG20" s="225">
        <f t="shared" si="1"/>
        <v>337.58541479999997</v>
      </c>
      <c r="AH20" s="225">
        <f t="shared" si="1"/>
        <v>6.1154491000000002</v>
      </c>
      <c r="AI20" s="225">
        <f t="shared" si="1"/>
        <v>68.132688560000005</v>
      </c>
      <c r="AJ20" s="225">
        <f t="shared" si="1"/>
        <v>75.275684249999983</v>
      </c>
      <c r="AK20" s="225">
        <f t="shared" si="1"/>
        <v>11.43228656</v>
      </c>
      <c r="AL20" s="225">
        <f t="shared" si="1"/>
        <v>52.393300269999997</v>
      </c>
      <c r="AM20" s="225">
        <f t="shared" si="1"/>
        <v>0</v>
      </c>
      <c r="AN20" s="225">
        <f t="shared" si="1"/>
        <v>11.450097419999999</v>
      </c>
      <c r="AO20" s="225">
        <f t="shared" si="1"/>
        <v>178.05583851</v>
      </c>
      <c r="AP20" s="225">
        <f t="shared" si="1"/>
        <v>10.096742149999992</v>
      </c>
      <c r="AQ20" s="225">
        <f t="shared" si="1"/>
        <v>153.67724876999998</v>
      </c>
      <c r="AR20" s="225">
        <f t="shared" si="1"/>
        <v>0</v>
      </c>
      <c r="AS20" s="225">
        <f t="shared" si="1"/>
        <v>14.281847589999998</v>
      </c>
      <c r="AT20" s="225">
        <f t="shared" si="1"/>
        <v>189.3358829</v>
      </c>
      <c r="AU20" s="225">
        <f t="shared" si="1"/>
        <v>9.3048244900000014</v>
      </c>
      <c r="AV20" s="225">
        <f t="shared" si="1"/>
        <v>131.51486575999999</v>
      </c>
      <c r="AW20" s="225">
        <f t="shared" si="1"/>
        <v>6.1154491000000002</v>
      </c>
      <c r="AX20" s="225">
        <f t="shared" si="1"/>
        <v>42.400743550000008</v>
      </c>
      <c r="AY20" s="225">
        <f t="shared" si="1"/>
        <v>0</v>
      </c>
      <c r="AZ20" s="225">
        <f t="shared" si="1"/>
        <v>0</v>
      </c>
      <c r="BA20" s="225">
        <f t="shared" si="1"/>
        <v>0</v>
      </c>
      <c r="BB20" s="225">
        <f t="shared" si="1"/>
        <v>0</v>
      </c>
      <c r="BC20" s="225">
        <f t="shared" si="1"/>
        <v>0</v>
      </c>
    </row>
    <row r="21" spans="1:55" s="165" customFormat="1" x14ac:dyDescent="0.2">
      <c r="A21" s="210"/>
      <c r="B21" s="211" t="s">
        <v>26</v>
      </c>
      <c r="C21" s="210"/>
      <c r="D21" s="173">
        <v>0</v>
      </c>
      <c r="E21" s="173">
        <v>2.8019380139999996</v>
      </c>
      <c r="F21" s="173">
        <v>0.67704931999999995</v>
      </c>
      <c r="G21" s="173">
        <v>1.7661333100000001</v>
      </c>
      <c r="H21" s="173">
        <v>0.25282260000000001</v>
      </c>
      <c r="I21" s="173">
        <v>0.105932784</v>
      </c>
      <c r="J21" s="173">
        <v>0.25282259999999995</v>
      </c>
      <c r="K21" s="173">
        <v>0</v>
      </c>
      <c r="L21" s="173">
        <v>0</v>
      </c>
      <c r="M21" s="173">
        <v>0.25282260000000001</v>
      </c>
      <c r="N21" s="173">
        <v>0</v>
      </c>
      <c r="O21" s="173">
        <v>0</v>
      </c>
      <c r="P21" s="173">
        <v>0</v>
      </c>
      <c r="Q21" s="173">
        <v>0</v>
      </c>
      <c r="R21" s="173">
        <v>0</v>
      </c>
      <c r="S21" s="173">
        <v>0</v>
      </c>
      <c r="T21" s="173">
        <f t="shared" ref="T21:AX21" si="2">SUM(T22:T24)</f>
        <v>2.5491154139999996</v>
      </c>
      <c r="U21" s="173">
        <f t="shared" si="2"/>
        <v>0.67704931999999995</v>
      </c>
      <c r="V21" s="173">
        <f t="shared" si="2"/>
        <v>1.7661333100000001</v>
      </c>
      <c r="W21" s="173">
        <f t="shared" si="2"/>
        <v>0</v>
      </c>
      <c r="X21" s="173">
        <f t="shared" si="2"/>
        <v>0.105932784</v>
      </c>
      <c r="Y21" s="173">
        <f t="shared" si="2"/>
        <v>0</v>
      </c>
      <c r="Z21" s="173">
        <f t="shared" si="2"/>
        <v>0</v>
      </c>
      <c r="AA21" s="173">
        <f t="shared" si="2"/>
        <v>0</v>
      </c>
      <c r="AB21" s="173">
        <f t="shared" si="2"/>
        <v>0</v>
      </c>
      <c r="AC21" s="173">
        <f t="shared" si="2"/>
        <v>0</v>
      </c>
      <c r="AD21" s="173">
        <f t="shared" si="2"/>
        <v>0</v>
      </c>
      <c r="AE21" s="214">
        <f t="shared" si="2"/>
        <v>2.9359352100000002</v>
      </c>
      <c r="AF21" s="214">
        <f t="shared" si="2"/>
        <v>0.56420777</v>
      </c>
      <c r="AG21" s="214">
        <f t="shared" si="2"/>
        <v>1.8397222</v>
      </c>
      <c r="AH21" s="214">
        <f t="shared" si="2"/>
        <v>0.2106855</v>
      </c>
      <c r="AI21" s="214">
        <f t="shared" si="2"/>
        <v>0.32131974000000002</v>
      </c>
      <c r="AJ21" s="214">
        <f t="shared" si="2"/>
        <v>0</v>
      </c>
      <c r="AK21" s="214">
        <f t="shared" si="2"/>
        <v>0</v>
      </c>
      <c r="AL21" s="214">
        <f t="shared" si="2"/>
        <v>0</v>
      </c>
      <c r="AM21" s="214">
        <f t="shared" si="2"/>
        <v>0</v>
      </c>
      <c r="AN21" s="214">
        <f t="shared" si="2"/>
        <v>0</v>
      </c>
      <c r="AO21" s="214">
        <f t="shared" si="2"/>
        <v>2.6324916099999998</v>
      </c>
      <c r="AP21" s="214">
        <f t="shared" si="2"/>
        <v>0.56420776999999966</v>
      </c>
      <c r="AQ21" s="214">
        <f t="shared" si="2"/>
        <v>2.0682838399999999</v>
      </c>
      <c r="AR21" s="214">
        <f t="shared" si="2"/>
        <v>0</v>
      </c>
      <c r="AS21" s="214">
        <f t="shared" si="2"/>
        <v>0</v>
      </c>
      <c r="AT21" s="214">
        <f t="shared" si="2"/>
        <v>0.30344360000000059</v>
      </c>
      <c r="AU21" s="214">
        <f t="shared" si="2"/>
        <v>0</v>
      </c>
      <c r="AV21" s="214">
        <f t="shared" si="2"/>
        <v>-0.22856164000000001</v>
      </c>
      <c r="AW21" s="214">
        <f t="shared" si="2"/>
        <v>0.2106855</v>
      </c>
      <c r="AX21" s="214">
        <f t="shared" si="2"/>
        <v>0.32131974000000002</v>
      </c>
      <c r="AY21" s="214">
        <f t="shared" ref="AY21:BC21" si="3">SUM(AY22:AY24)</f>
        <v>0</v>
      </c>
      <c r="AZ21" s="214">
        <f t="shared" si="3"/>
        <v>0</v>
      </c>
      <c r="BA21" s="214">
        <f t="shared" si="3"/>
        <v>0</v>
      </c>
      <c r="BB21" s="214">
        <f t="shared" si="3"/>
        <v>0</v>
      </c>
      <c r="BC21" s="214">
        <f t="shared" si="3"/>
        <v>0</v>
      </c>
    </row>
    <row r="22" spans="1:55" s="165" customFormat="1" ht="94.5" x14ac:dyDescent="0.2">
      <c r="A22" s="171" t="s">
        <v>899</v>
      </c>
      <c r="B22" s="84" t="s">
        <v>478</v>
      </c>
      <c r="C22" s="171" t="s">
        <v>1885</v>
      </c>
      <c r="D22" s="87">
        <v>0</v>
      </c>
      <c r="E22" s="66">
        <v>0.271572912</v>
      </c>
      <c r="F22" s="66">
        <v>0</v>
      </c>
      <c r="G22" s="66">
        <v>0</v>
      </c>
      <c r="H22" s="66">
        <v>0.25282260000000001</v>
      </c>
      <c r="I22" s="66">
        <v>1.8750312000000002E-2</v>
      </c>
      <c r="J22" s="87">
        <v>0.25282259999999995</v>
      </c>
      <c r="K22" s="87">
        <v>0</v>
      </c>
      <c r="L22" s="87">
        <v>0</v>
      </c>
      <c r="M22" s="87">
        <v>0.25282260000000001</v>
      </c>
      <c r="N22" s="87">
        <v>0</v>
      </c>
      <c r="O22" s="87">
        <v>0</v>
      </c>
      <c r="P22" s="87">
        <v>0</v>
      </c>
      <c r="Q22" s="87">
        <v>0</v>
      </c>
      <c r="R22" s="87">
        <v>0</v>
      </c>
      <c r="S22" s="87">
        <v>0</v>
      </c>
      <c r="T22" s="87">
        <f>E22-J22-O22</f>
        <v>1.8750312000000047E-2</v>
      </c>
      <c r="U22" s="87">
        <f>F22-K22-P22</f>
        <v>0</v>
      </c>
      <c r="V22" s="87">
        <f t="shared" ref="V22:X22" si="4">G22-L22-Q22</f>
        <v>0</v>
      </c>
      <c r="W22" s="87">
        <f t="shared" si="4"/>
        <v>0</v>
      </c>
      <c r="X22" s="87">
        <f t="shared" si="4"/>
        <v>1.8750312000000002E-2</v>
      </c>
      <c r="Y22" s="87">
        <v>0</v>
      </c>
      <c r="Z22" s="87">
        <v>0</v>
      </c>
      <c r="AA22" s="87">
        <v>0</v>
      </c>
      <c r="AB22" s="87">
        <v>0</v>
      </c>
      <c r="AC22" s="87">
        <v>0</v>
      </c>
      <c r="AD22" s="87">
        <v>0</v>
      </c>
      <c r="AE22" s="87">
        <v>0.22856163999999998</v>
      </c>
      <c r="AF22" s="87">
        <v>0</v>
      </c>
      <c r="AG22" s="87">
        <v>0</v>
      </c>
      <c r="AH22" s="87">
        <v>0.2106855</v>
      </c>
      <c r="AI22" s="87">
        <v>1.7876139999999999E-2</v>
      </c>
      <c r="AJ22" s="87">
        <v>0</v>
      </c>
      <c r="AK22" s="87">
        <v>0</v>
      </c>
      <c r="AL22" s="87">
        <v>0</v>
      </c>
      <c r="AM22" s="87">
        <v>0</v>
      </c>
      <c r="AN22" s="87">
        <v>0</v>
      </c>
      <c r="AO22" s="87">
        <v>0.22856164000000001</v>
      </c>
      <c r="AP22" s="87">
        <v>0</v>
      </c>
      <c r="AQ22" s="87">
        <v>0.22856164000000001</v>
      </c>
      <c r="AR22" s="87">
        <v>0</v>
      </c>
      <c r="AS22" s="87">
        <v>0</v>
      </c>
      <c r="AT22" s="87">
        <f t="shared" ref="AT22:AX24" si="5">AE22-AJ22-AO22</f>
        <v>0</v>
      </c>
      <c r="AU22" s="87">
        <f t="shared" si="5"/>
        <v>0</v>
      </c>
      <c r="AV22" s="87">
        <f t="shared" si="5"/>
        <v>-0.22856164000000001</v>
      </c>
      <c r="AW22" s="87">
        <f t="shared" si="5"/>
        <v>0.2106855</v>
      </c>
      <c r="AX22" s="87">
        <f t="shared" si="5"/>
        <v>1.7876139999999999E-2</v>
      </c>
      <c r="AY22" s="66">
        <v>0</v>
      </c>
      <c r="AZ22" s="66">
        <v>0</v>
      </c>
      <c r="BA22" s="66">
        <v>0</v>
      </c>
      <c r="BB22" s="66">
        <v>0</v>
      </c>
      <c r="BC22" s="66">
        <v>0</v>
      </c>
    </row>
    <row r="23" spans="1:55" s="165" customFormat="1" ht="47.25" x14ac:dyDescent="0.2">
      <c r="A23" s="171" t="s">
        <v>899</v>
      </c>
      <c r="B23" s="84" t="s">
        <v>1609</v>
      </c>
      <c r="C23" s="171" t="s">
        <v>1886</v>
      </c>
      <c r="D23" s="87">
        <v>0</v>
      </c>
      <c r="E23" s="66">
        <v>1.8985512E-2</v>
      </c>
      <c r="F23" s="66">
        <v>0</v>
      </c>
      <c r="G23" s="66">
        <v>0</v>
      </c>
      <c r="H23" s="66">
        <v>0</v>
      </c>
      <c r="I23" s="66">
        <v>1.8985512E-2</v>
      </c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>
        <f t="shared" ref="T23:T24" si="6">E23-J23-O23</f>
        <v>1.8985512E-2</v>
      </c>
      <c r="U23" s="87">
        <f t="shared" ref="U23:U24" si="7">F23-K23-P23</f>
        <v>0</v>
      </c>
      <c r="V23" s="87">
        <f t="shared" ref="V23:V24" si="8">G23-L23-Q23</f>
        <v>0</v>
      </c>
      <c r="W23" s="87">
        <f t="shared" ref="W23:W24" si="9">H23-M23-R23</f>
        <v>0</v>
      </c>
      <c r="X23" s="87">
        <f t="shared" ref="X23:X24" si="10">I23-N23-S23</f>
        <v>1.8985512E-2</v>
      </c>
      <c r="Y23" s="87">
        <v>0</v>
      </c>
      <c r="Z23" s="87">
        <v>0</v>
      </c>
      <c r="AA23" s="87">
        <v>0</v>
      </c>
      <c r="AB23" s="87">
        <v>0</v>
      </c>
      <c r="AC23" s="87">
        <v>0</v>
      </c>
      <c r="AD23" s="87"/>
      <c r="AE23" s="87">
        <v>0.24661279999999999</v>
      </c>
      <c r="AF23" s="87">
        <v>0</v>
      </c>
      <c r="AG23" s="87">
        <v>0</v>
      </c>
      <c r="AH23" s="87">
        <v>0</v>
      </c>
      <c r="AI23" s="87">
        <v>0.24661279999999999</v>
      </c>
      <c r="AJ23" s="87">
        <v>0</v>
      </c>
      <c r="AK23" s="87">
        <v>0</v>
      </c>
      <c r="AL23" s="87">
        <v>0</v>
      </c>
      <c r="AM23" s="87">
        <v>0</v>
      </c>
      <c r="AN23" s="87">
        <v>0</v>
      </c>
      <c r="AO23" s="87">
        <v>0</v>
      </c>
      <c r="AP23" s="87">
        <v>0</v>
      </c>
      <c r="AQ23" s="87">
        <v>0</v>
      </c>
      <c r="AR23" s="87">
        <v>0</v>
      </c>
      <c r="AS23" s="87">
        <v>0</v>
      </c>
      <c r="AT23" s="87">
        <f t="shared" si="5"/>
        <v>0.24661279999999999</v>
      </c>
      <c r="AU23" s="87">
        <f t="shared" si="5"/>
        <v>0</v>
      </c>
      <c r="AV23" s="87">
        <f t="shared" si="5"/>
        <v>0</v>
      </c>
      <c r="AW23" s="87">
        <f t="shared" si="5"/>
        <v>0</v>
      </c>
      <c r="AX23" s="87">
        <f t="shared" si="5"/>
        <v>0.24661279999999999</v>
      </c>
      <c r="AY23" s="66">
        <v>0</v>
      </c>
      <c r="AZ23" s="66">
        <v>0</v>
      </c>
      <c r="BA23" s="66">
        <v>0</v>
      </c>
      <c r="BB23" s="66">
        <v>0</v>
      </c>
      <c r="BC23" s="66">
        <v>0</v>
      </c>
    </row>
    <row r="24" spans="1:55" s="165" customFormat="1" ht="47.25" x14ac:dyDescent="0.2">
      <c r="A24" s="171" t="s">
        <v>899</v>
      </c>
      <c r="B24" s="85" t="s">
        <v>1610</v>
      </c>
      <c r="C24" s="171" t="s">
        <v>1887</v>
      </c>
      <c r="D24" s="87">
        <v>0</v>
      </c>
      <c r="E24" s="66">
        <v>2.5113795899999998</v>
      </c>
      <c r="F24" s="66">
        <v>0.67704931999999995</v>
      </c>
      <c r="G24" s="66">
        <v>1.7661333100000001</v>
      </c>
      <c r="H24" s="66">
        <v>0</v>
      </c>
      <c r="I24" s="66">
        <v>6.8196960000000001E-2</v>
      </c>
      <c r="J24" s="87">
        <v>0</v>
      </c>
      <c r="K24" s="87">
        <v>0</v>
      </c>
      <c r="L24" s="87">
        <v>0</v>
      </c>
      <c r="M24" s="87">
        <v>0</v>
      </c>
      <c r="N24" s="87">
        <v>0</v>
      </c>
      <c r="O24" s="87">
        <v>0</v>
      </c>
      <c r="P24" s="87">
        <v>0</v>
      </c>
      <c r="Q24" s="87">
        <v>0</v>
      </c>
      <c r="R24" s="87">
        <v>0</v>
      </c>
      <c r="S24" s="87">
        <v>0</v>
      </c>
      <c r="T24" s="87">
        <f t="shared" si="6"/>
        <v>2.5113795899999998</v>
      </c>
      <c r="U24" s="87">
        <f t="shared" si="7"/>
        <v>0.67704931999999995</v>
      </c>
      <c r="V24" s="87">
        <f t="shared" si="8"/>
        <v>1.7661333100000001</v>
      </c>
      <c r="W24" s="87">
        <f t="shared" si="9"/>
        <v>0</v>
      </c>
      <c r="X24" s="87">
        <f t="shared" si="10"/>
        <v>6.8196960000000001E-2</v>
      </c>
      <c r="Y24" s="87">
        <v>0</v>
      </c>
      <c r="Z24" s="87">
        <v>0</v>
      </c>
      <c r="AA24" s="87">
        <v>0</v>
      </c>
      <c r="AB24" s="87">
        <v>0</v>
      </c>
      <c r="AC24" s="87">
        <v>0</v>
      </c>
      <c r="AD24" s="87">
        <v>0</v>
      </c>
      <c r="AE24" s="87">
        <v>2.4607607700000003</v>
      </c>
      <c r="AF24" s="87">
        <v>0.56420777</v>
      </c>
      <c r="AG24" s="87">
        <v>1.8397222</v>
      </c>
      <c r="AH24" s="87">
        <v>0</v>
      </c>
      <c r="AI24" s="87">
        <v>5.6830800000000015E-2</v>
      </c>
      <c r="AJ24" s="87">
        <v>0</v>
      </c>
      <c r="AK24" s="87">
        <v>0</v>
      </c>
      <c r="AL24" s="87">
        <v>0</v>
      </c>
      <c r="AM24" s="87">
        <v>0</v>
      </c>
      <c r="AN24" s="87">
        <v>0</v>
      </c>
      <c r="AO24" s="87">
        <v>2.4039299699999996</v>
      </c>
      <c r="AP24" s="87">
        <v>0.56420776999999966</v>
      </c>
      <c r="AQ24" s="87">
        <v>1.8397222</v>
      </c>
      <c r="AR24" s="87">
        <v>0</v>
      </c>
      <c r="AS24" s="87">
        <v>0</v>
      </c>
      <c r="AT24" s="87">
        <f t="shared" si="5"/>
        <v>5.6830800000000625E-2</v>
      </c>
      <c r="AU24" s="87">
        <f t="shared" si="5"/>
        <v>0</v>
      </c>
      <c r="AV24" s="87">
        <f t="shared" si="5"/>
        <v>0</v>
      </c>
      <c r="AW24" s="87">
        <f t="shared" si="5"/>
        <v>0</v>
      </c>
      <c r="AX24" s="87">
        <f t="shared" si="5"/>
        <v>5.6830800000000015E-2</v>
      </c>
      <c r="AY24" s="66">
        <v>0</v>
      </c>
      <c r="AZ24" s="66">
        <v>0</v>
      </c>
      <c r="BA24" s="66">
        <v>0</v>
      </c>
      <c r="BB24" s="66">
        <v>0</v>
      </c>
      <c r="BC24" s="66">
        <v>0</v>
      </c>
    </row>
    <row r="25" spans="1:55" s="165" customFormat="1" ht="31.5" x14ac:dyDescent="0.2">
      <c r="A25" s="210"/>
      <c r="B25" s="211" t="s">
        <v>27</v>
      </c>
      <c r="C25" s="210"/>
      <c r="D25" s="173">
        <v>3.8980079999999999</v>
      </c>
      <c r="E25" s="173">
        <v>9.7346550599999997</v>
      </c>
      <c r="F25" s="173">
        <v>0.25914904</v>
      </c>
      <c r="G25" s="173">
        <v>9.0283785200000004</v>
      </c>
      <c r="H25" s="173">
        <v>0</v>
      </c>
      <c r="I25" s="173">
        <v>0.44712750000000001</v>
      </c>
      <c r="J25" s="173">
        <v>3.2899174159999998</v>
      </c>
      <c r="K25" s="173">
        <v>0</v>
      </c>
      <c r="L25" s="173">
        <v>3.2135473399999999</v>
      </c>
      <c r="M25" s="173">
        <v>0</v>
      </c>
      <c r="N25" s="173">
        <v>7.6370075999999995E-2</v>
      </c>
      <c r="O25" s="173">
        <v>3.7013001319999996</v>
      </c>
      <c r="P25" s="173">
        <v>0</v>
      </c>
      <c r="Q25" s="173">
        <v>3.4453312399999998</v>
      </c>
      <c r="R25" s="173">
        <v>0.25596889200000006</v>
      </c>
      <c r="S25" s="173">
        <v>0.25596889200000006</v>
      </c>
      <c r="T25" s="173">
        <f t="shared" ref="T25:BC25" si="11">SUM(T26:T29)</f>
        <v>2.7434375120000003</v>
      </c>
      <c r="U25" s="173">
        <f t="shared" si="11"/>
        <v>0.25914904</v>
      </c>
      <c r="V25" s="173">
        <f t="shared" si="11"/>
        <v>2.3694999399999999</v>
      </c>
      <c r="W25" s="173">
        <f t="shared" si="11"/>
        <v>-0.25596889200000006</v>
      </c>
      <c r="X25" s="173">
        <f t="shared" si="11"/>
        <v>0.11478853199999998</v>
      </c>
      <c r="Y25" s="173">
        <f t="shared" si="11"/>
        <v>0</v>
      </c>
      <c r="Z25" s="173">
        <f t="shared" si="11"/>
        <v>0</v>
      </c>
      <c r="AA25" s="173">
        <f t="shared" si="11"/>
        <v>0</v>
      </c>
      <c r="AB25" s="173">
        <f t="shared" si="11"/>
        <v>0</v>
      </c>
      <c r="AC25" s="173">
        <f t="shared" si="11"/>
        <v>0</v>
      </c>
      <c r="AD25" s="173">
        <f t="shared" si="11"/>
        <v>9.5667022600000013</v>
      </c>
      <c r="AE25" s="214">
        <f t="shared" si="11"/>
        <v>5.4690982399999992</v>
      </c>
      <c r="AF25" s="214">
        <f t="shared" si="11"/>
        <v>0.21595752999999998</v>
      </c>
      <c r="AG25" s="214">
        <f t="shared" si="11"/>
        <v>4.6698494400000001</v>
      </c>
      <c r="AH25" s="214">
        <f t="shared" si="11"/>
        <v>0</v>
      </c>
      <c r="AI25" s="214">
        <f t="shared" si="11"/>
        <v>0.58329126999999992</v>
      </c>
      <c r="AJ25" s="214">
        <f t="shared" si="11"/>
        <v>6.3641730000000007E-2</v>
      </c>
      <c r="AK25" s="214">
        <f t="shared" si="11"/>
        <v>0</v>
      </c>
      <c r="AL25" s="214">
        <f t="shared" si="11"/>
        <v>0</v>
      </c>
      <c r="AM25" s="214">
        <f t="shared" si="11"/>
        <v>0</v>
      </c>
      <c r="AN25" s="214">
        <f t="shared" si="11"/>
        <v>6.3641730000000007E-2</v>
      </c>
      <c r="AO25" s="214">
        <f t="shared" si="11"/>
        <v>5.3243784299999994</v>
      </c>
      <c r="AP25" s="214">
        <f t="shared" si="11"/>
        <v>0.21595753000000029</v>
      </c>
      <c r="AQ25" s="214">
        <f t="shared" si="11"/>
        <v>4.89511349</v>
      </c>
      <c r="AR25" s="214">
        <f t="shared" si="11"/>
        <v>0</v>
      </c>
      <c r="AS25" s="214">
        <f t="shared" si="11"/>
        <v>0.21330741000000003</v>
      </c>
      <c r="AT25" s="214">
        <f t="shared" si="11"/>
        <v>8.1078079999999927E-2</v>
      </c>
      <c r="AU25" s="214">
        <f t="shared" si="11"/>
        <v>-3.0531133177191805E-16</v>
      </c>
      <c r="AV25" s="214">
        <f t="shared" si="11"/>
        <v>-0.22526404999999999</v>
      </c>
      <c r="AW25" s="214">
        <f t="shared" si="11"/>
        <v>0</v>
      </c>
      <c r="AX25" s="214">
        <f t="shared" si="11"/>
        <v>0.30634212999999993</v>
      </c>
      <c r="AY25" s="214">
        <f t="shared" si="11"/>
        <v>0</v>
      </c>
      <c r="AZ25" s="214">
        <f t="shared" si="11"/>
        <v>0</v>
      </c>
      <c r="BA25" s="214">
        <f t="shared" si="11"/>
        <v>0</v>
      </c>
      <c r="BB25" s="214">
        <f t="shared" si="11"/>
        <v>0</v>
      </c>
      <c r="BC25" s="214">
        <f t="shared" si="11"/>
        <v>0</v>
      </c>
    </row>
    <row r="26" spans="1:55" s="165" customFormat="1" ht="78.75" x14ac:dyDescent="0.2">
      <c r="A26" s="171" t="s">
        <v>899</v>
      </c>
      <c r="B26" s="84" t="s">
        <v>479</v>
      </c>
      <c r="C26" s="171" t="s">
        <v>1888</v>
      </c>
      <c r="D26" s="87">
        <v>1.2E-2</v>
      </c>
      <c r="E26" s="66">
        <v>8.5344000000000001E-4</v>
      </c>
      <c r="F26" s="66">
        <v>0</v>
      </c>
      <c r="G26" s="66">
        <v>0</v>
      </c>
      <c r="H26" s="66">
        <v>0</v>
      </c>
      <c r="I26" s="66">
        <v>8.5344000000000001E-4</v>
      </c>
      <c r="J26" s="87">
        <v>2.35116E-4</v>
      </c>
      <c r="K26" s="87">
        <v>0</v>
      </c>
      <c r="L26" s="87">
        <v>0</v>
      </c>
      <c r="M26" s="87">
        <v>0</v>
      </c>
      <c r="N26" s="87">
        <v>2.35116E-4</v>
      </c>
      <c r="O26" s="87">
        <v>2.9893199999999996E-4</v>
      </c>
      <c r="P26" s="87">
        <v>0</v>
      </c>
      <c r="Q26" s="87">
        <v>0</v>
      </c>
      <c r="R26" s="87">
        <v>2.9893199999999996E-4</v>
      </c>
      <c r="S26" s="87">
        <v>2.9893199999999996E-4</v>
      </c>
      <c r="T26" s="87">
        <f t="shared" ref="T26:T29" si="12">E26-J26-O26</f>
        <v>3.1939199999999999E-4</v>
      </c>
      <c r="U26" s="87">
        <f t="shared" ref="U26:U29" si="13">F26-K26-P26</f>
        <v>0</v>
      </c>
      <c r="V26" s="87">
        <f t="shared" ref="V26:V29" si="14">G26-L26-Q26</f>
        <v>0</v>
      </c>
      <c r="W26" s="87">
        <f t="shared" ref="W26:W29" si="15">H26-M26-R26</f>
        <v>-2.9893199999999996E-4</v>
      </c>
      <c r="X26" s="87">
        <f t="shared" ref="X26:X29" si="16">I26-N26-S26</f>
        <v>3.1939199999999999E-4</v>
      </c>
      <c r="Y26" s="87">
        <v>0</v>
      </c>
      <c r="Z26" s="87">
        <v>0</v>
      </c>
      <c r="AA26" s="87">
        <v>0</v>
      </c>
      <c r="AB26" s="87">
        <v>0</v>
      </c>
      <c r="AC26" s="87">
        <v>0</v>
      </c>
      <c r="AD26" s="87">
        <v>1.0999999999999999E-2</v>
      </c>
      <c r="AE26" s="87">
        <v>7.1119999999999994E-4</v>
      </c>
      <c r="AF26" s="87">
        <v>0</v>
      </c>
      <c r="AG26" s="87">
        <v>0</v>
      </c>
      <c r="AH26" s="87">
        <v>0</v>
      </c>
      <c r="AI26" s="87">
        <v>7.1119999999999994E-4</v>
      </c>
      <c r="AJ26" s="87">
        <v>1.9593E-4</v>
      </c>
      <c r="AK26" s="87">
        <v>0</v>
      </c>
      <c r="AL26" s="87">
        <v>0</v>
      </c>
      <c r="AM26" s="87">
        <v>0</v>
      </c>
      <c r="AN26" s="87">
        <v>1.9593000000001082E-4</v>
      </c>
      <c r="AO26" s="87">
        <v>2.4910999999999998E-4</v>
      </c>
      <c r="AP26" s="87">
        <v>0</v>
      </c>
      <c r="AQ26" s="87">
        <v>0</v>
      </c>
      <c r="AR26" s="87">
        <v>0</v>
      </c>
      <c r="AS26" s="87">
        <v>2.4910999999999998E-4</v>
      </c>
      <c r="AT26" s="87">
        <f t="shared" ref="AT26:AX29" si="17">AE26-AJ26-AO26</f>
        <v>2.6615999999999999E-4</v>
      </c>
      <c r="AU26" s="87">
        <f t="shared" si="17"/>
        <v>0</v>
      </c>
      <c r="AV26" s="87">
        <f t="shared" si="17"/>
        <v>0</v>
      </c>
      <c r="AW26" s="87">
        <f t="shared" si="17"/>
        <v>0</v>
      </c>
      <c r="AX26" s="87">
        <f t="shared" si="17"/>
        <v>2.6615999999998914E-4</v>
      </c>
      <c r="AY26" s="66">
        <v>0</v>
      </c>
      <c r="AZ26" s="66">
        <v>0</v>
      </c>
      <c r="BA26" s="66">
        <v>0</v>
      </c>
      <c r="BB26" s="66">
        <v>0</v>
      </c>
      <c r="BC26" s="66">
        <v>0</v>
      </c>
    </row>
    <row r="27" spans="1:55" s="165" customFormat="1" ht="78.75" x14ac:dyDescent="0.2">
      <c r="A27" s="171" t="s">
        <v>899</v>
      </c>
      <c r="B27" s="84" t="s">
        <v>28</v>
      </c>
      <c r="C27" s="171" t="s">
        <v>1889</v>
      </c>
      <c r="D27" s="87">
        <v>0.4239719999999999</v>
      </c>
      <c r="E27" s="66">
        <v>6.8366054079999996</v>
      </c>
      <c r="F27" s="66">
        <v>0</v>
      </c>
      <c r="G27" s="66">
        <v>6.6588785799999997</v>
      </c>
      <c r="H27" s="66">
        <v>0</v>
      </c>
      <c r="I27" s="66">
        <v>0.177726828</v>
      </c>
      <c r="J27" s="87">
        <v>3.2218538240000001</v>
      </c>
      <c r="K27" s="87">
        <v>0</v>
      </c>
      <c r="L27" s="87">
        <v>3.2135473399999999</v>
      </c>
      <c r="M27" s="87">
        <v>0</v>
      </c>
      <c r="N27" s="87">
        <v>8.3064839999999994E-3</v>
      </c>
      <c r="O27" s="87">
        <v>3.6147515839999995</v>
      </c>
      <c r="P27" s="87">
        <v>0</v>
      </c>
      <c r="Q27" s="87">
        <v>3.4453312399999998</v>
      </c>
      <c r="R27" s="87">
        <v>0.169420344</v>
      </c>
      <c r="S27" s="87">
        <v>0.169420344</v>
      </c>
      <c r="T27" s="87">
        <f t="shared" si="12"/>
        <v>0</v>
      </c>
      <c r="U27" s="87">
        <f t="shared" si="13"/>
        <v>0</v>
      </c>
      <c r="V27" s="87">
        <f t="shared" si="14"/>
        <v>0</v>
      </c>
      <c r="W27" s="87">
        <f t="shared" si="15"/>
        <v>-0.169420344</v>
      </c>
      <c r="X27" s="87">
        <f t="shared" si="16"/>
        <v>0</v>
      </c>
      <c r="Y27" s="87">
        <v>0</v>
      </c>
      <c r="Z27" s="87">
        <v>0</v>
      </c>
      <c r="AA27" s="87">
        <v>0</v>
      </c>
      <c r="AB27" s="87">
        <v>0</v>
      </c>
      <c r="AC27" s="87">
        <v>0</v>
      </c>
      <c r="AD27" s="87">
        <v>6.660672260000001</v>
      </c>
      <c r="AE27" s="87">
        <v>2.3497260299999998</v>
      </c>
      <c r="AF27" s="87">
        <v>0</v>
      </c>
      <c r="AG27" s="87">
        <v>2.2016203399999998</v>
      </c>
      <c r="AH27" s="87">
        <v>0</v>
      </c>
      <c r="AI27" s="87">
        <v>0.14810568999999998</v>
      </c>
      <c r="AJ27" s="87">
        <v>6.9220699999999998E-3</v>
      </c>
      <c r="AK27" s="87">
        <v>0</v>
      </c>
      <c r="AL27" s="87">
        <v>0</v>
      </c>
      <c r="AM27" s="87">
        <v>0</v>
      </c>
      <c r="AN27" s="87">
        <v>6.9220700000000024E-3</v>
      </c>
      <c r="AO27" s="87">
        <v>2.3428039599999999</v>
      </c>
      <c r="AP27" s="87">
        <v>0</v>
      </c>
      <c r="AQ27" s="87">
        <v>2.2016203399999998</v>
      </c>
      <c r="AR27" s="87">
        <v>0</v>
      </c>
      <c r="AS27" s="87">
        <v>0.14118362000000001</v>
      </c>
      <c r="AT27" s="87">
        <f t="shared" si="17"/>
        <v>0</v>
      </c>
      <c r="AU27" s="87">
        <f t="shared" si="17"/>
        <v>0</v>
      </c>
      <c r="AV27" s="87">
        <f t="shared" si="17"/>
        <v>0</v>
      </c>
      <c r="AW27" s="87">
        <f t="shared" si="17"/>
        <v>0</v>
      </c>
      <c r="AX27" s="87">
        <f t="shared" si="17"/>
        <v>0</v>
      </c>
      <c r="AY27" s="66">
        <v>0</v>
      </c>
      <c r="AZ27" s="66">
        <v>0</v>
      </c>
      <c r="BA27" s="66">
        <v>0</v>
      </c>
      <c r="BB27" s="66">
        <v>0</v>
      </c>
      <c r="BC27" s="66">
        <v>0</v>
      </c>
    </row>
    <row r="28" spans="1:55" s="165" customFormat="1" ht="63" x14ac:dyDescent="0.2">
      <c r="A28" s="171" t="s">
        <v>899</v>
      </c>
      <c r="B28" s="84" t="s">
        <v>480</v>
      </c>
      <c r="C28" s="171" t="s">
        <v>1890</v>
      </c>
      <c r="D28" s="87">
        <v>3.4620360000000003</v>
      </c>
      <c r="E28" s="66">
        <v>2.8797013759999999</v>
      </c>
      <c r="F28" s="66">
        <v>0.25914904</v>
      </c>
      <c r="G28" s="66">
        <v>2.3694999399999999</v>
      </c>
      <c r="H28" s="66">
        <v>0</v>
      </c>
      <c r="I28" s="66">
        <v>0.25105239600000001</v>
      </c>
      <c r="J28" s="87">
        <v>6.7828475999999999E-2</v>
      </c>
      <c r="K28" s="87">
        <v>0</v>
      </c>
      <c r="L28" s="87">
        <v>0</v>
      </c>
      <c r="M28" s="87">
        <v>0</v>
      </c>
      <c r="N28" s="87">
        <v>6.7828475999999999E-2</v>
      </c>
      <c r="O28" s="87">
        <v>8.6249616000000029E-2</v>
      </c>
      <c r="P28" s="87">
        <v>0</v>
      </c>
      <c r="Q28" s="87">
        <v>0</v>
      </c>
      <c r="R28" s="87">
        <v>8.6249616000000029E-2</v>
      </c>
      <c r="S28" s="87">
        <v>8.6249616000000029E-2</v>
      </c>
      <c r="T28" s="87">
        <f t="shared" si="12"/>
        <v>2.7256232840000001</v>
      </c>
      <c r="U28" s="87">
        <f t="shared" si="13"/>
        <v>0.25914904</v>
      </c>
      <c r="V28" s="87">
        <f t="shared" si="14"/>
        <v>2.3694999399999999</v>
      </c>
      <c r="W28" s="87">
        <f t="shared" si="15"/>
        <v>-8.6249616000000029E-2</v>
      </c>
      <c r="X28" s="87">
        <f t="shared" si="16"/>
        <v>9.6974303999999983E-2</v>
      </c>
      <c r="Y28" s="87">
        <v>0</v>
      </c>
      <c r="Z28" s="87">
        <v>0</v>
      </c>
      <c r="AA28" s="87">
        <v>0</v>
      </c>
      <c r="AB28" s="87">
        <v>0</v>
      </c>
      <c r="AC28" s="87">
        <v>0</v>
      </c>
      <c r="AD28" s="87">
        <v>2.8950300000000002</v>
      </c>
      <c r="AE28" s="87">
        <v>2.89339696</v>
      </c>
      <c r="AF28" s="87">
        <v>0.21595752999999998</v>
      </c>
      <c r="AG28" s="87">
        <v>2.4682290999999998</v>
      </c>
      <c r="AH28" s="87">
        <v>0</v>
      </c>
      <c r="AI28" s="87">
        <v>0.20921033</v>
      </c>
      <c r="AJ28" s="87">
        <v>5.6523730000000001E-2</v>
      </c>
      <c r="AK28" s="87">
        <v>0</v>
      </c>
      <c r="AL28" s="87">
        <v>0</v>
      </c>
      <c r="AM28" s="87">
        <v>0</v>
      </c>
      <c r="AN28" s="87">
        <v>5.6523729999999994E-2</v>
      </c>
      <c r="AO28" s="87">
        <v>2.7560613100000002</v>
      </c>
      <c r="AP28" s="87">
        <v>0.21595753000000029</v>
      </c>
      <c r="AQ28" s="87">
        <v>2.4682290999999998</v>
      </c>
      <c r="AR28" s="87">
        <v>0</v>
      </c>
      <c r="AS28" s="87">
        <v>7.1874680000000024E-2</v>
      </c>
      <c r="AT28" s="87">
        <f t="shared" si="17"/>
        <v>8.0811919999999926E-2</v>
      </c>
      <c r="AU28" s="87">
        <f t="shared" si="17"/>
        <v>-3.0531133177191805E-16</v>
      </c>
      <c r="AV28" s="87">
        <f t="shared" si="17"/>
        <v>0</v>
      </c>
      <c r="AW28" s="87">
        <f t="shared" si="17"/>
        <v>0</v>
      </c>
      <c r="AX28" s="87">
        <f t="shared" si="17"/>
        <v>8.0811919999999982E-2</v>
      </c>
      <c r="AY28" s="66">
        <v>0</v>
      </c>
      <c r="AZ28" s="66">
        <v>0</v>
      </c>
      <c r="BA28" s="66">
        <v>0</v>
      </c>
      <c r="BB28" s="66">
        <v>0</v>
      </c>
      <c r="BC28" s="66">
        <v>0</v>
      </c>
    </row>
    <row r="29" spans="1:55" s="165" customFormat="1" ht="78.75" x14ac:dyDescent="0.2">
      <c r="A29" s="171" t="s">
        <v>2791</v>
      </c>
      <c r="B29" s="84" t="s">
        <v>908</v>
      </c>
      <c r="C29" s="171" t="s">
        <v>1891</v>
      </c>
      <c r="D29" s="87">
        <v>0</v>
      </c>
      <c r="E29" s="66">
        <v>1.7494836E-2</v>
      </c>
      <c r="F29" s="66">
        <v>0</v>
      </c>
      <c r="G29" s="66">
        <v>0</v>
      </c>
      <c r="H29" s="66">
        <v>0</v>
      </c>
      <c r="I29" s="66">
        <v>1.7494836E-2</v>
      </c>
      <c r="J29" s="87">
        <v>0</v>
      </c>
      <c r="K29" s="87">
        <v>0</v>
      </c>
      <c r="L29" s="87">
        <v>0</v>
      </c>
      <c r="M29" s="87">
        <v>0</v>
      </c>
      <c r="N29" s="87">
        <v>0</v>
      </c>
      <c r="O29" s="87">
        <v>0</v>
      </c>
      <c r="P29" s="87">
        <v>0</v>
      </c>
      <c r="Q29" s="87">
        <v>0</v>
      </c>
      <c r="R29" s="87">
        <v>0</v>
      </c>
      <c r="S29" s="87">
        <v>0</v>
      </c>
      <c r="T29" s="87">
        <f t="shared" si="12"/>
        <v>1.7494836E-2</v>
      </c>
      <c r="U29" s="87">
        <f t="shared" si="13"/>
        <v>0</v>
      </c>
      <c r="V29" s="87">
        <f t="shared" si="14"/>
        <v>0</v>
      </c>
      <c r="W29" s="87">
        <f t="shared" si="15"/>
        <v>0</v>
      </c>
      <c r="X29" s="87">
        <f t="shared" si="16"/>
        <v>1.7494836E-2</v>
      </c>
      <c r="Y29" s="87">
        <v>0</v>
      </c>
      <c r="Z29" s="87">
        <v>0</v>
      </c>
      <c r="AA29" s="87">
        <v>0</v>
      </c>
      <c r="AB29" s="87">
        <v>0</v>
      </c>
      <c r="AC29" s="87">
        <v>0</v>
      </c>
      <c r="AD29" s="87">
        <v>0</v>
      </c>
      <c r="AE29" s="87">
        <v>0.22526404999999997</v>
      </c>
      <c r="AF29" s="87">
        <v>0</v>
      </c>
      <c r="AG29" s="87">
        <v>0</v>
      </c>
      <c r="AH29" s="87">
        <v>0</v>
      </c>
      <c r="AI29" s="87">
        <v>0.22526404999999997</v>
      </c>
      <c r="AJ29" s="87">
        <v>0</v>
      </c>
      <c r="AK29" s="87">
        <v>0</v>
      </c>
      <c r="AL29" s="87">
        <v>0</v>
      </c>
      <c r="AM29" s="87">
        <v>0</v>
      </c>
      <c r="AN29" s="87">
        <v>0</v>
      </c>
      <c r="AO29" s="87">
        <v>0.22526404999999999</v>
      </c>
      <c r="AP29" s="87">
        <v>0</v>
      </c>
      <c r="AQ29" s="87">
        <v>0.22526404999999999</v>
      </c>
      <c r="AR29" s="87">
        <v>0</v>
      </c>
      <c r="AS29" s="87">
        <v>0</v>
      </c>
      <c r="AT29" s="87">
        <f t="shared" si="17"/>
        <v>0</v>
      </c>
      <c r="AU29" s="87">
        <f t="shared" si="17"/>
        <v>0</v>
      </c>
      <c r="AV29" s="87">
        <f t="shared" si="17"/>
        <v>-0.22526404999999999</v>
      </c>
      <c r="AW29" s="87">
        <f t="shared" si="17"/>
        <v>0</v>
      </c>
      <c r="AX29" s="87">
        <f t="shared" si="17"/>
        <v>0.22526404999999997</v>
      </c>
      <c r="AY29" s="66">
        <v>0</v>
      </c>
      <c r="AZ29" s="66">
        <v>0</v>
      </c>
      <c r="BA29" s="66">
        <v>0</v>
      </c>
      <c r="BB29" s="66">
        <v>0</v>
      </c>
      <c r="BC29" s="66">
        <v>0</v>
      </c>
    </row>
    <row r="30" spans="1:55" s="165" customFormat="1" x14ac:dyDescent="0.2">
      <c r="A30" s="210"/>
      <c r="B30" s="211" t="s">
        <v>339</v>
      </c>
      <c r="C30" s="210"/>
      <c r="D30" s="173">
        <v>4.7764439999999997</v>
      </c>
      <c r="E30" s="173">
        <v>4.2730034220000004</v>
      </c>
      <c r="F30" s="173">
        <v>0.51411899999999999</v>
      </c>
      <c r="G30" s="173">
        <v>3.54672711</v>
      </c>
      <c r="H30" s="173">
        <v>0</v>
      </c>
      <c r="I30" s="173">
        <v>0.21215731199999996</v>
      </c>
      <c r="J30" s="173">
        <v>9.3580428000000007E-2</v>
      </c>
      <c r="K30" s="173">
        <v>0</v>
      </c>
      <c r="L30" s="173">
        <v>0</v>
      </c>
      <c r="M30" s="173">
        <v>0</v>
      </c>
      <c r="N30" s="173">
        <v>9.3580428000000007E-2</v>
      </c>
      <c r="O30" s="173">
        <v>4.1598318059999997</v>
      </c>
      <c r="P30" s="173">
        <v>0.51411899999999999</v>
      </c>
      <c r="Q30" s="173">
        <v>3.54672711</v>
      </c>
      <c r="R30" s="173">
        <v>9.8985695999999984E-2</v>
      </c>
      <c r="S30" s="173">
        <v>9.8985695999999984E-2</v>
      </c>
      <c r="T30" s="173">
        <f t="shared" ref="T30:BC30" si="18">SUM(T31:T33)</f>
        <v>1.9591188000000002E-2</v>
      </c>
      <c r="U30" s="173">
        <f t="shared" si="18"/>
        <v>0</v>
      </c>
      <c r="V30" s="173">
        <f t="shared" si="18"/>
        <v>0</v>
      </c>
      <c r="W30" s="173">
        <f t="shared" si="18"/>
        <v>-9.8985695999999984E-2</v>
      </c>
      <c r="X30" s="173">
        <f t="shared" si="18"/>
        <v>1.9591188000000002E-2</v>
      </c>
      <c r="Y30" s="173">
        <f t="shared" si="18"/>
        <v>0</v>
      </c>
      <c r="Z30" s="173">
        <f t="shared" si="18"/>
        <v>0</v>
      </c>
      <c r="AA30" s="173">
        <f t="shared" si="18"/>
        <v>0</v>
      </c>
      <c r="AB30" s="173">
        <f t="shared" si="18"/>
        <v>0</v>
      </c>
      <c r="AC30" s="173">
        <f t="shared" si="18"/>
        <v>0</v>
      </c>
      <c r="AD30" s="173">
        <f t="shared" si="18"/>
        <v>3.9803700000000006</v>
      </c>
      <c r="AE30" s="214">
        <f t="shared" si="18"/>
        <v>3.5916784399999999</v>
      </c>
      <c r="AF30" s="214">
        <f t="shared" si="18"/>
        <v>0.42843249999999999</v>
      </c>
      <c r="AG30" s="214">
        <f t="shared" si="18"/>
        <v>2.9556059299999999</v>
      </c>
      <c r="AH30" s="214">
        <f t="shared" si="18"/>
        <v>0</v>
      </c>
      <c r="AI30" s="214">
        <f t="shared" si="18"/>
        <v>0.20764001000000001</v>
      </c>
      <c r="AJ30" s="214">
        <f t="shared" si="18"/>
        <v>7.7983690000000008E-2</v>
      </c>
      <c r="AK30" s="214">
        <f t="shared" si="18"/>
        <v>0</v>
      </c>
      <c r="AL30" s="214">
        <f t="shared" si="18"/>
        <v>0</v>
      </c>
      <c r="AM30" s="214">
        <f t="shared" si="18"/>
        <v>0</v>
      </c>
      <c r="AN30" s="214">
        <f t="shared" si="18"/>
        <v>7.7983690000000008E-2</v>
      </c>
      <c r="AO30" s="214">
        <f t="shared" si="18"/>
        <v>3.46652651</v>
      </c>
      <c r="AP30" s="214">
        <f t="shared" si="18"/>
        <v>0.42843249999999988</v>
      </c>
      <c r="AQ30" s="214">
        <f t="shared" si="18"/>
        <v>2.9556059299999999</v>
      </c>
      <c r="AR30" s="214">
        <f t="shared" si="18"/>
        <v>0</v>
      </c>
      <c r="AS30" s="214">
        <f t="shared" si="18"/>
        <v>8.2488079999999991E-2</v>
      </c>
      <c r="AT30" s="214">
        <f t="shared" si="18"/>
        <v>4.716824E-2</v>
      </c>
      <c r="AU30" s="214">
        <f t="shared" si="18"/>
        <v>0</v>
      </c>
      <c r="AV30" s="214">
        <f t="shared" si="18"/>
        <v>0</v>
      </c>
      <c r="AW30" s="214">
        <f t="shared" si="18"/>
        <v>0</v>
      </c>
      <c r="AX30" s="214">
        <f t="shared" si="18"/>
        <v>4.716824E-2</v>
      </c>
      <c r="AY30" s="214">
        <f t="shared" si="18"/>
        <v>0</v>
      </c>
      <c r="AZ30" s="214">
        <f t="shared" si="18"/>
        <v>0</v>
      </c>
      <c r="BA30" s="214">
        <f t="shared" si="18"/>
        <v>0</v>
      </c>
      <c r="BB30" s="214">
        <f t="shared" si="18"/>
        <v>0</v>
      </c>
      <c r="BC30" s="214">
        <f t="shared" si="18"/>
        <v>0</v>
      </c>
    </row>
    <row r="31" spans="1:55" s="165" customFormat="1" ht="47.25" x14ac:dyDescent="0.2">
      <c r="A31" s="171" t="s">
        <v>899</v>
      </c>
      <c r="B31" s="84" t="s">
        <v>481</v>
      </c>
      <c r="C31" s="171" t="s">
        <v>1892</v>
      </c>
      <c r="D31" s="87">
        <v>2.045328</v>
      </c>
      <c r="E31" s="66">
        <v>1.9550981420000002</v>
      </c>
      <c r="F31" s="66">
        <v>0.24127573999999999</v>
      </c>
      <c r="G31" s="66">
        <v>1.62712425</v>
      </c>
      <c r="H31" s="66">
        <v>0</v>
      </c>
      <c r="I31" s="66">
        <v>8.6698152000000001E-2</v>
      </c>
      <c r="J31" s="87">
        <v>4.0072212000000003E-2</v>
      </c>
      <c r="K31" s="87">
        <v>0</v>
      </c>
      <c r="L31" s="87">
        <v>0</v>
      </c>
      <c r="M31" s="87">
        <v>0</v>
      </c>
      <c r="N31" s="87">
        <v>4.0072212000000003E-2</v>
      </c>
      <c r="O31" s="87">
        <v>1.9150259300000001</v>
      </c>
      <c r="P31" s="87">
        <v>0.24127573999999999</v>
      </c>
      <c r="Q31" s="87">
        <v>1.62712425</v>
      </c>
      <c r="R31" s="87">
        <v>4.6625939999999998E-2</v>
      </c>
      <c r="S31" s="87">
        <v>4.6625939999999998E-2</v>
      </c>
      <c r="T31" s="87">
        <f t="shared" ref="T31:T33" si="19">E31-J31-O31</f>
        <v>0</v>
      </c>
      <c r="U31" s="87">
        <f t="shared" ref="U31:U33" si="20">F31-K31-P31</f>
        <v>0</v>
      </c>
      <c r="V31" s="87">
        <f t="shared" ref="V31:V33" si="21">G31-L31-Q31</f>
        <v>0</v>
      </c>
      <c r="W31" s="87">
        <f t="shared" ref="W31:W33" si="22">H31-M31-R31</f>
        <v>-4.6625939999999998E-2</v>
      </c>
      <c r="X31" s="87">
        <f t="shared" ref="X31:X33" si="23">I31-N31-S31</f>
        <v>0</v>
      </c>
      <c r="Y31" s="87">
        <v>0</v>
      </c>
      <c r="Z31" s="87">
        <v>0</v>
      </c>
      <c r="AA31" s="87">
        <v>0</v>
      </c>
      <c r="AB31" s="87">
        <v>0</v>
      </c>
      <c r="AC31" s="87">
        <v>0</v>
      </c>
      <c r="AD31" s="87">
        <v>1.7044400000000002</v>
      </c>
      <c r="AE31" s="87">
        <v>1.6292484600000001</v>
      </c>
      <c r="AF31" s="87">
        <v>0.20106311999999998</v>
      </c>
      <c r="AG31" s="87">
        <v>1.35593688</v>
      </c>
      <c r="AH31" s="87">
        <v>0</v>
      </c>
      <c r="AI31" s="87">
        <v>7.2248460000000014E-2</v>
      </c>
      <c r="AJ31" s="87">
        <v>3.3393510000000001E-2</v>
      </c>
      <c r="AK31" s="87">
        <v>0</v>
      </c>
      <c r="AL31" s="87">
        <v>0</v>
      </c>
      <c r="AM31" s="87">
        <v>0</v>
      </c>
      <c r="AN31" s="87">
        <v>3.3393510000000001E-2</v>
      </c>
      <c r="AO31" s="87">
        <v>1.5958549500000001</v>
      </c>
      <c r="AP31" s="87">
        <v>0.20106312000000001</v>
      </c>
      <c r="AQ31" s="87">
        <v>1.3559368800000002</v>
      </c>
      <c r="AR31" s="87">
        <v>0</v>
      </c>
      <c r="AS31" s="87">
        <v>3.8854949999999999E-2</v>
      </c>
      <c r="AT31" s="87">
        <f t="shared" ref="AT31:AX33" si="24">AE31-AJ31-AO31</f>
        <v>0</v>
      </c>
      <c r="AU31" s="87">
        <f t="shared" si="24"/>
        <v>0</v>
      </c>
      <c r="AV31" s="87">
        <f t="shared" si="24"/>
        <v>0</v>
      </c>
      <c r="AW31" s="87">
        <f t="shared" si="24"/>
        <v>0</v>
      </c>
      <c r="AX31" s="87">
        <f t="shared" si="24"/>
        <v>0</v>
      </c>
      <c r="AY31" s="66">
        <v>0</v>
      </c>
      <c r="AZ31" s="66">
        <v>0</v>
      </c>
      <c r="BA31" s="66">
        <v>0</v>
      </c>
      <c r="BB31" s="66">
        <v>0</v>
      </c>
      <c r="BC31" s="66">
        <v>0</v>
      </c>
    </row>
    <row r="32" spans="1:55" s="165" customFormat="1" ht="110.25" x14ac:dyDescent="0.2">
      <c r="A32" s="171" t="s">
        <v>899</v>
      </c>
      <c r="B32" s="170" t="s">
        <v>1611</v>
      </c>
      <c r="C32" s="171" t="s">
        <v>1893</v>
      </c>
      <c r="D32" s="87">
        <v>0</v>
      </c>
      <c r="E32" s="66">
        <v>1.9591188000000002E-2</v>
      </c>
      <c r="F32" s="66">
        <v>0</v>
      </c>
      <c r="G32" s="66">
        <v>0</v>
      </c>
      <c r="H32" s="66">
        <v>0</v>
      </c>
      <c r="I32" s="66">
        <v>1.9591188000000002E-2</v>
      </c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>
        <f t="shared" si="19"/>
        <v>1.9591188000000002E-2</v>
      </c>
      <c r="U32" s="87">
        <f t="shared" si="20"/>
        <v>0</v>
      </c>
      <c r="V32" s="87">
        <f t="shared" si="21"/>
        <v>0</v>
      </c>
      <c r="W32" s="87">
        <f t="shared" si="22"/>
        <v>0</v>
      </c>
      <c r="X32" s="87">
        <f t="shared" si="23"/>
        <v>1.9591188000000002E-2</v>
      </c>
      <c r="Y32" s="87">
        <v>0</v>
      </c>
      <c r="Z32" s="87">
        <v>0</v>
      </c>
      <c r="AA32" s="87">
        <v>0</v>
      </c>
      <c r="AB32" s="87">
        <v>0</v>
      </c>
      <c r="AC32" s="87">
        <v>0</v>
      </c>
      <c r="AD32" s="87"/>
      <c r="AE32" s="87">
        <v>4.716824E-2</v>
      </c>
      <c r="AF32" s="87">
        <v>0</v>
      </c>
      <c r="AG32" s="87">
        <v>0</v>
      </c>
      <c r="AH32" s="87">
        <v>0</v>
      </c>
      <c r="AI32" s="87">
        <v>4.716824E-2</v>
      </c>
      <c r="AJ32" s="87">
        <v>0</v>
      </c>
      <c r="AK32" s="87">
        <v>0</v>
      </c>
      <c r="AL32" s="87">
        <v>0</v>
      </c>
      <c r="AM32" s="87">
        <v>0</v>
      </c>
      <c r="AN32" s="87">
        <v>0</v>
      </c>
      <c r="AO32" s="87">
        <v>0</v>
      </c>
      <c r="AP32" s="87">
        <v>0</v>
      </c>
      <c r="AQ32" s="87">
        <v>0</v>
      </c>
      <c r="AR32" s="87">
        <v>0</v>
      </c>
      <c r="AS32" s="87">
        <v>0</v>
      </c>
      <c r="AT32" s="87">
        <f t="shared" si="24"/>
        <v>4.716824E-2</v>
      </c>
      <c r="AU32" s="87">
        <f t="shared" si="24"/>
        <v>0</v>
      </c>
      <c r="AV32" s="87">
        <f t="shared" si="24"/>
        <v>0</v>
      </c>
      <c r="AW32" s="87">
        <f t="shared" si="24"/>
        <v>0</v>
      </c>
      <c r="AX32" s="87">
        <f t="shared" si="24"/>
        <v>4.716824E-2</v>
      </c>
      <c r="AY32" s="66">
        <v>0</v>
      </c>
      <c r="AZ32" s="66">
        <v>0</v>
      </c>
      <c r="BA32" s="66">
        <v>0</v>
      </c>
      <c r="BB32" s="66">
        <v>0</v>
      </c>
      <c r="BC32" s="66">
        <v>0</v>
      </c>
    </row>
    <row r="33" spans="1:55" s="165" customFormat="1" ht="47.25" x14ac:dyDescent="0.2">
      <c r="A33" s="171" t="s">
        <v>899</v>
      </c>
      <c r="B33" s="84" t="s">
        <v>482</v>
      </c>
      <c r="C33" s="171" t="s">
        <v>1894</v>
      </c>
      <c r="D33" s="87">
        <v>2.7311159999999992</v>
      </c>
      <c r="E33" s="66">
        <v>2.298314092</v>
      </c>
      <c r="F33" s="66">
        <v>0.27284326000000003</v>
      </c>
      <c r="G33" s="66">
        <v>1.9196028600000001</v>
      </c>
      <c r="H33" s="66">
        <v>0</v>
      </c>
      <c r="I33" s="66">
        <v>0.10586797199999999</v>
      </c>
      <c r="J33" s="87">
        <v>5.3508216000000004E-2</v>
      </c>
      <c r="K33" s="87">
        <v>0</v>
      </c>
      <c r="L33" s="87">
        <v>0</v>
      </c>
      <c r="M33" s="87">
        <v>0</v>
      </c>
      <c r="N33" s="87">
        <v>5.3508216000000004E-2</v>
      </c>
      <c r="O33" s="87">
        <v>2.244805876</v>
      </c>
      <c r="P33" s="87">
        <v>0.27284326000000003</v>
      </c>
      <c r="Q33" s="87">
        <v>1.9196028600000001</v>
      </c>
      <c r="R33" s="87">
        <v>5.2359755999999986E-2</v>
      </c>
      <c r="S33" s="87">
        <v>5.2359755999999986E-2</v>
      </c>
      <c r="T33" s="87">
        <f t="shared" si="19"/>
        <v>0</v>
      </c>
      <c r="U33" s="87">
        <f t="shared" si="20"/>
        <v>0</v>
      </c>
      <c r="V33" s="87">
        <f t="shared" si="21"/>
        <v>0</v>
      </c>
      <c r="W33" s="87">
        <f t="shared" si="22"/>
        <v>-5.2359755999999986E-2</v>
      </c>
      <c r="X33" s="87">
        <f t="shared" si="23"/>
        <v>0</v>
      </c>
      <c r="Y33" s="87">
        <v>0</v>
      </c>
      <c r="Z33" s="87">
        <v>0</v>
      </c>
      <c r="AA33" s="87">
        <v>0</v>
      </c>
      <c r="AB33" s="87">
        <v>0</v>
      </c>
      <c r="AC33" s="87">
        <v>0</v>
      </c>
      <c r="AD33" s="87">
        <v>2.2759300000000002</v>
      </c>
      <c r="AE33" s="87">
        <v>1.91526174</v>
      </c>
      <c r="AF33" s="87">
        <v>0.22736938000000001</v>
      </c>
      <c r="AG33" s="87">
        <v>1.5996690499999999</v>
      </c>
      <c r="AH33" s="87">
        <v>0</v>
      </c>
      <c r="AI33" s="87">
        <v>8.8223309999999999E-2</v>
      </c>
      <c r="AJ33" s="87">
        <v>4.4590180000000007E-2</v>
      </c>
      <c r="AK33" s="87">
        <v>0</v>
      </c>
      <c r="AL33" s="87">
        <v>0</v>
      </c>
      <c r="AM33" s="87">
        <v>0</v>
      </c>
      <c r="AN33" s="87">
        <v>4.4590180000000007E-2</v>
      </c>
      <c r="AO33" s="87">
        <v>1.8706715599999999</v>
      </c>
      <c r="AP33" s="87">
        <v>0.22736937999999984</v>
      </c>
      <c r="AQ33" s="87">
        <v>1.5996690499999999</v>
      </c>
      <c r="AR33" s="87">
        <v>0</v>
      </c>
      <c r="AS33" s="87">
        <v>4.3633129999999992E-2</v>
      </c>
      <c r="AT33" s="87">
        <f t="shared" si="24"/>
        <v>0</v>
      </c>
      <c r="AU33" s="87">
        <f t="shared" si="24"/>
        <v>0</v>
      </c>
      <c r="AV33" s="87">
        <f t="shared" si="24"/>
        <v>0</v>
      </c>
      <c r="AW33" s="87">
        <f t="shared" si="24"/>
        <v>0</v>
      </c>
      <c r="AX33" s="87">
        <f t="shared" si="24"/>
        <v>0</v>
      </c>
      <c r="AY33" s="66">
        <v>0</v>
      </c>
      <c r="AZ33" s="66">
        <v>0</v>
      </c>
      <c r="BA33" s="66">
        <v>0</v>
      </c>
      <c r="BB33" s="66">
        <v>0</v>
      </c>
      <c r="BC33" s="66">
        <v>0</v>
      </c>
    </row>
    <row r="34" spans="1:55" s="165" customFormat="1" ht="31.5" x14ac:dyDescent="0.2">
      <c r="A34" s="210"/>
      <c r="B34" s="211" t="s">
        <v>29</v>
      </c>
      <c r="C34" s="210"/>
      <c r="D34" s="173">
        <v>5.8031759999999988</v>
      </c>
      <c r="E34" s="173">
        <v>2.5121281679999998</v>
      </c>
      <c r="F34" s="173">
        <v>0.20161351999999999</v>
      </c>
      <c r="G34" s="173">
        <v>1.9047731799999998</v>
      </c>
      <c r="H34" s="173">
        <v>0</v>
      </c>
      <c r="I34" s="173">
        <v>0.40574146800000005</v>
      </c>
      <c r="J34" s="173">
        <v>0.103236888</v>
      </c>
      <c r="K34" s="173">
        <v>0</v>
      </c>
      <c r="L34" s="173">
        <v>0</v>
      </c>
      <c r="M34" s="173">
        <v>0</v>
      </c>
      <c r="N34" s="173">
        <v>0.103236888</v>
      </c>
      <c r="O34" s="173">
        <v>0.13127448</v>
      </c>
      <c r="P34" s="173">
        <v>0</v>
      </c>
      <c r="Q34" s="173">
        <v>0</v>
      </c>
      <c r="R34" s="173">
        <v>0.13127448</v>
      </c>
      <c r="S34" s="173">
        <v>0.13127448</v>
      </c>
      <c r="T34" s="173">
        <f t="shared" ref="T34:BC34" si="25">SUM(T35:T40)</f>
        <v>2.2776168000000001</v>
      </c>
      <c r="U34" s="173">
        <f t="shared" si="25"/>
        <v>0.20161351999999999</v>
      </c>
      <c r="V34" s="173">
        <f t="shared" si="25"/>
        <v>1.9047731799999998</v>
      </c>
      <c r="W34" s="173">
        <f t="shared" si="25"/>
        <v>-0.13127448</v>
      </c>
      <c r="X34" s="173">
        <f t="shared" si="25"/>
        <v>0.1712301</v>
      </c>
      <c r="Y34" s="173">
        <f t="shared" si="25"/>
        <v>0</v>
      </c>
      <c r="Z34" s="173">
        <f t="shared" si="25"/>
        <v>0</v>
      </c>
      <c r="AA34" s="173">
        <f t="shared" si="25"/>
        <v>0</v>
      </c>
      <c r="AB34" s="173">
        <f t="shared" si="25"/>
        <v>0</v>
      </c>
      <c r="AC34" s="173">
        <f t="shared" si="25"/>
        <v>0</v>
      </c>
      <c r="AD34" s="173">
        <f t="shared" si="25"/>
        <v>5.2750900000000005</v>
      </c>
      <c r="AE34" s="214">
        <f t="shared" si="25"/>
        <v>2.4902678900000002</v>
      </c>
      <c r="AF34" s="214">
        <f t="shared" si="25"/>
        <v>0.16801126999999999</v>
      </c>
      <c r="AG34" s="214">
        <f t="shared" si="25"/>
        <v>1.98413873</v>
      </c>
      <c r="AH34" s="214">
        <f t="shared" si="25"/>
        <v>0</v>
      </c>
      <c r="AI34" s="214">
        <f t="shared" si="25"/>
        <v>0.33811788999999998</v>
      </c>
      <c r="AJ34" s="214">
        <f t="shared" si="25"/>
        <v>8.6030740000000008E-2</v>
      </c>
      <c r="AK34" s="214">
        <f t="shared" si="25"/>
        <v>0</v>
      </c>
      <c r="AL34" s="214">
        <f t="shared" si="25"/>
        <v>0</v>
      </c>
      <c r="AM34" s="214">
        <f t="shared" si="25"/>
        <v>0</v>
      </c>
      <c r="AN34" s="214">
        <f t="shared" si="25"/>
        <v>8.6030740000000022E-2</v>
      </c>
      <c r="AO34" s="214">
        <f t="shared" si="25"/>
        <v>0.10939539999999999</v>
      </c>
      <c r="AP34" s="214">
        <f t="shared" si="25"/>
        <v>0</v>
      </c>
      <c r="AQ34" s="214">
        <f t="shared" si="25"/>
        <v>0</v>
      </c>
      <c r="AR34" s="214">
        <f t="shared" si="25"/>
        <v>0</v>
      </c>
      <c r="AS34" s="214">
        <f t="shared" si="25"/>
        <v>0.1093954</v>
      </c>
      <c r="AT34" s="214">
        <f t="shared" si="25"/>
        <v>2.2948417500000002</v>
      </c>
      <c r="AU34" s="214">
        <f t="shared" si="25"/>
        <v>0.16801126999999999</v>
      </c>
      <c r="AV34" s="214">
        <f t="shared" si="25"/>
        <v>1.98413873</v>
      </c>
      <c r="AW34" s="214">
        <f t="shared" si="25"/>
        <v>0</v>
      </c>
      <c r="AX34" s="214">
        <f t="shared" si="25"/>
        <v>0.14269174999999998</v>
      </c>
      <c r="AY34" s="214">
        <f t="shared" si="25"/>
        <v>0</v>
      </c>
      <c r="AZ34" s="214">
        <f t="shared" si="25"/>
        <v>0</v>
      </c>
      <c r="BA34" s="214">
        <f t="shared" si="25"/>
        <v>0</v>
      </c>
      <c r="BB34" s="214">
        <f t="shared" si="25"/>
        <v>0</v>
      </c>
      <c r="BC34" s="214">
        <f t="shared" si="25"/>
        <v>0</v>
      </c>
    </row>
    <row r="35" spans="1:55" s="165" customFormat="1" ht="63" x14ac:dyDescent="0.2">
      <c r="A35" s="171" t="s">
        <v>899</v>
      </c>
      <c r="B35" s="84" t="s">
        <v>483</v>
      </c>
      <c r="C35" s="171" t="s">
        <v>1895</v>
      </c>
      <c r="D35" s="87">
        <v>0.51651599999999998</v>
      </c>
      <c r="E35" s="66">
        <v>2.1741040439999999</v>
      </c>
      <c r="F35" s="66">
        <v>0.20161351999999999</v>
      </c>
      <c r="G35" s="66">
        <v>1.9047731799999998</v>
      </c>
      <c r="H35" s="66">
        <v>0</v>
      </c>
      <c r="I35" s="66">
        <v>6.7717344000000013E-2</v>
      </c>
      <c r="J35" s="87">
        <v>1.0119612000000002E-2</v>
      </c>
      <c r="K35" s="87">
        <v>0</v>
      </c>
      <c r="L35" s="87">
        <v>0</v>
      </c>
      <c r="M35" s="87">
        <v>0</v>
      </c>
      <c r="N35" s="87">
        <v>1.0119612000000002E-2</v>
      </c>
      <c r="O35" s="87">
        <v>1.2867947999999999E-2</v>
      </c>
      <c r="P35" s="87">
        <v>0</v>
      </c>
      <c r="Q35" s="87">
        <v>0</v>
      </c>
      <c r="R35" s="87">
        <v>1.2867947999999999E-2</v>
      </c>
      <c r="S35" s="87">
        <v>1.2867947999999999E-2</v>
      </c>
      <c r="T35" s="87">
        <f t="shared" ref="T35:T40" si="26">E35-J35-O35</f>
        <v>2.1511164840000001</v>
      </c>
      <c r="U35" s="87">
        <f t="shared" ref="U35:U40" si="27">F35-K35-P35</f>
        <v>0.20161351999999999</v>
      </c>
      <c r="V35" s="87">
        <f t="shared" ref="V35:V40" si="28">G35-L35-Q35</f>
        <v>1.9047731799999998</v>
      </c>
      <c r="W35" s="87">
        <f t="shared" ref="W35:W40" si="29">H35-M35-R35</f>
        <v>-1.2867947999999999E-2</v>
      </c>
      <c r="X35" s="87">
        <f t="shared" ref="X35:X40" si="30">I35-N35-S35</f>
        <v>4.4729784000000015E-2</v>
      </c>
      <c r="Y35" s="87">
        <v>0</v>
      </c>
      <c r="Z35" s="87">
        <v>0</v>
      </c>
      <c r="AA35" s="87">
        <v>0</v>
      </c>
      <c r="AB35" s="87">
        <v>0</v>
      </c>
      <c r="AC35" s="87">
        <v>0</v>
      </c>
      <c r="AD35" s="87">
        <v>0.47347300000000003</v>
      </c>
      <c r="AE35" s="87">
        <v>2.2085811200000003</v>
      </c>
      <c r="AF35" s="87">
        <v>0.16801126999999999</v>
      </c>
      <c r="AG35" s="87">
        <v>1.98413873</v>
      </c>
      <c r="AH35" s="87">
        <v>0</v>
      </c>
      <c r="AI35" s="87">
        <v>5.6431119999999994E-2</v>
      </c>
      <c r="AJ35" s="87">
        <v>8.4330099999999995E-3</v>
      </c>
      <c r="AK35" s="87">
        <v>0</v>
      </c>
      <c r="AL35" s="87">
        <v>0</v>
      </c>
      <c r="AM35" s="87">
        <v>0</v>
      </c>
      <c r="AN35" s="87">
        <v>8.4330100000000047E-3</v>
      </c>
      <c r="AO35" s="87">
        <v>1.0723290000000002E-2</v>
      </c>
      <c r="AP35" s="87">
        <v>0</v>
      </c>
      <c r="AQ35" s="87">
        <v>0</v>
      </c>
      <c r="AR35" s="87">
        <v>0</v>
      </c>
      <c r="AS35" s="87">
        <v>1.072329E-2</v>
      </c>
      <c r="AT35" s="87">
        <f t="shared" ref="AT35:AX40" si="31">AE35-AJ35-AO35</f>
        <v>2.1894248200000002</v>
      </c>
      <c r="AU35" s="87">
        <f t="shared" si="31"/>
        <v>0.16801126999999999</v>
      </c>
      <c r="AV35" s="87">
        <f t="shared" si="31"/>
        <v>1.98413873</v>
      </c>
      <c r="AW35" s="87">
        <f t="shared" si="31"/>
        <v>0</v>
      </c>
      <c r="AX35" s="87">
        <f t="shared" si="31"/>
        <v>3.7274819999999986E-2</v>
      </c>
      <c r="AY35" s="66">
        <v>0</v>
      </c>
      <c r="AZ35" s="66">
        <v>0</v>
      </c>
      <c r="BA35" s="66">
        <v>0</v>
      </c>
      <c r="BB35" s="66">
        <v>0</v>
      </c>
      <c r="BC35" s="66">
        <v>0</v>
      </c>
    </row>
    <row r="36" spans="1:55" s="165" customFormat="1" ht="78.75" x14ac:dyDescent="0.2">
      <c r="A36" s="171" t="s">
        <v>899</v>
      </c>
      <c r="B36" s="84" t="s">
        <v>484</v>
      </c>
      <c r="C36" s="171" t="s">
        <v>1896</v>
      </c>
      <c r="D36" s="87">
        <v>3.6</v>
      </c>
      <c r="E36" s="66">
        <v>0.25603556399999999</v>
      </c>
      <c r="F36" s="66">
        <v>0</v>
      </c>
      <c r="G36" s="66">
        <v>0</v>
      </c>
      <c r="H36" s="66">
        <v>0</v>
      </c>
      <c r="I36" s="66">
        <v>0.25603556399999999</v>
      </c>
      <c r="J36" s="87">
        <v>7.0531475999999996E-2</v>
      </c>
      <c r="K36" s="87">
        <v>0</v>
      </c>
      <c r="L36" s="87">
        <v>0</v>
      </c>
      <c r="M36" s="87">
        <v>0</v>
      </c>
      <c r="N36" s="87">
        <v>7.0531475999999996E-2</v>
      </c>
      <c r="O36" s="87">
        <v>8.9686728000000007E-2</v>
      </c>
      <c r="P36" s="87">
        <v>0</v>
      </c>
      <c r="Q36" s="87">
        <v>0</v>
      </c>
      <c r="R36" s="87">
        <v>8.9686728000000007E-2</v>
      </c>
      <c r="S36" s="87">
        <v>8.9686728000000007E-2</v>
      </c>
      <c r="T36" s="87">
        <f t="shared" si="26"/>
        <v>9.5817360000000004E-2</v>
      </c>
      <c r="U36" s="87">
        <f t="shared" si="27"/>
        <v>0</v>
      </c>
      <c r="V36" s="87">
        <f t="shared" si="28"/>
        <v>0</v>
      </c>
      <c r="W36" s="87">
        <f t="shared" si="29"/>
        <v>-8.9686728000000007E-2</v>
      </c>
      <c r="X36" s="87">
        <f t="shared" si="30"/>
        <v>9.5817360000000004E-2</v>
      </c>
      <c r="Y36" s="87">
        <v>0</v>
      </c>
      <c r="Z36" s="87">
        <v>0</v>
      </c>
      <c r="AA36" s="87">
        <v>0</v>
      </c>
      <c r="AB36" s="87">
        <v>0</v>
      </c>
      <c r="AC36" s="87">
        <v>0</v>
      </c>
      <c r="AD36" s="87">
        <v>3.3000000000000007</v>
      </c>
      <c r="AE36" s="87">
        <v>0.21336297000000001</v>
      </c>
      <c r="AF36" s="87">
        <v>0</v>
      </c>
      <c r="AG36" s="87">
        <v>0</v>
      </c>
      <c r="AH36" s="87">
        <v>0</v>
      </c>
      <c r="AI36" s="87">
        <v>0.21336297000000001</v>
      </c>
      <c r="AJ36" s="87">
        <v>5.8776230000000006E-2</v>
      </c>
      <c r="AK36" s="87">
        <v>0</v>
      </c>
      <c r="AL36" s="87">
        <v>0</v>
      </c>
      <c r="AM36" s="87">
        <v>0</v>
      </c>
      <c r="AN36" s="87">
        <v>5.8776230000000013E-2</v>
      </c>
      <c r="AO36" s="87">
        <v>7.4738940000000004E-2</v>
      </c>
      <c r="AP36" s="87">
        <v>0</v>
      </c>
      <c r="AQ36" s="87">
        <v>0</v>
      </c>
      <c r="AR36" s="87">
        <v>0</v>
      </c>
      <c r="AS36" s="87">
        <v>7.4738940000000018E-2</v>
      </c>
      <c r="AT36" s="87">
        <f t="shared" si="31"/>
        <v>7.9847799999999997E-2</v>
      </c>
      <c r="AU36" s="87">
        <f t="shared" si="31"/>
        <v>0</v>
      </c>
      <c r="AV36" s="87">
        <f t="shared" si="31"/>
        <v>0</v>
      </c>
      <c r="AW36" s="87">
        <f t="shared" si="31"/>
        <v>0</v>
      </c>
      <c r="AX36" s="87">
        <f t="shared" si="31"/>
        <v>7.9847799999999983E-2</v>
      </c>
      <c r="AY36" s="66">
        <v>0</v>
      </c>
      <c r="AZ36" s="66">
        <v>0</v>
      </c>
      <c r="BA36" s="66">
        <v>0</v>
      </c>
      <c r="BB36" s="66">
        <v>0</v>
      </c>
      <c r="BC36" s="66">
        <v>0</v>
      </c>
    </row>
    <row r="37" spans="1:55" s="165" customFormat="1" ht="63" x14ac:dyDescent="0.2">
      <c r="A37" s="171" t="s">
        <v>899</v>
      </c>
      <c r="B37" s="84" t="s">
        <v>485</v>
      </c>
      <c r="C37" s="171" t="s">
        <v>1897</v>
      </c>
      <c r="D37" s="87">
        <v>1.1528039999999997</v>
      </c>
      <c r="E37" s="66">
        <v>8.1988559999999988E-2</v>
      </c>
      <c r="F37" s="66">
        <v>0</v>
      </c>
      <c r="G37" s="66">
        <v>0</v>
      </c>
      <c r="H37" s="66">
        <v>0</v>
      </c>
      <c r="I37" s="66">
        <v>8.1988559999999988E-2</v>
      </c>
      <c r="J37" s="87">
        <v>2.25858E-2</v>
      </c>
      <c r="K37" s="87">
        <v>0</v>
      </c>
      <c r="L37" s="87">
        <v>0</v>
      </c>
      <c r="M37" s="87">
        <v>0</v>
      </c>
      <c r="N37" s="87">
        <v>2.25858E-2</v>
      </c>
      <c r="O37" s="87">
        <v>2.8719803999999991E-2</v>
      </c>
      <c r="P37" s="87">
        <v>0</v>
      </c>
      <c r="Q37" s="87">
        <v>0</v>
      </c>
      <c r="R37" s="87">
        <v>2.8719803999999991E-2</v>
      </c>
      <c r="S37" s="87">
        <v>2.8719803999999991E-2</v>
      </c>
      <c r="T37" s="87">
        <f t="shared" si="26"/>
        <v>3.0682955999999994E-2</v>
      </c>
      <c r="U37" s="87">
        <f t="shared" si="27"/>
        <v>0</v>
      </c>
      <c r="V37" s="87">
        <f t="shared" si="28"/>
        <v>0</v>
      </c>
      <c r="W37" s="87">
        <f t="shared" si="29"/>
        <v>-2.8719803999999991E-2</v>
      </c>
      <c r="X37" s="87">
        <f t="shared" si="30"/>
        <v>3.0682955999999994E-2</v>
      </c>
      <c r="Y37" s="87">
        <v>0</v>
      </c>
      <c r="Z37" s="87">
        <v>0</v>
      </c>
      <c r="AA37" s="87">
        <v>0</v>
      </c>
      <c r="AB37" s="87">
        <v>0</v>
      </c>
      <c r="AC37" s="87">
        <v>0</v>
      </c>
      <c r="AD37" s="87">
        <v>1.056737</v>
      </c>
      <c r="AE37" s="87">
        <v>6.8323800000000004E-2</v>
      </c>
      <c r="AF37" s="87">
        <v>0</v>
      </c>
      <c r="AG37" s="87">
        <v>0</v>
      </c>
      <c r="AH37" s="87">
        <v>0</v>
      </c>
      <c r="AI37" s="87">
        <v>6.8323800000000004E-2</v>
      </c>
      <c r="AJ37" s="87">
        <v>1.8821500000000001E-2</v>
      </c>
      <c r="AK37" s="87">
        <v>0</v>
      </c>
      <c r="AL37" s="87">
        <v>0</v>
      </c>
      <c r="AM37" s="87">
        <v>0</v>
      </c>
      <c r="AN37" s="87">
        <v>1.8821500000000005E-2</v>
      </c>
      <c r="AO37" s="87">
        <v>2.3933169999999993E-2</v>
      </c>
      <c r="AP37" s="87">
        <v>0</v>
      </c>
      <c r="AQ37" s="87">
        <v>0</v>
      </c>
      <c r="AR37" s="87">
        <v>0</v>
      </c>
      <c r="AS37" s="87">
        <v>2.3933169999999993E-2</v>
      </c>
      <c r="AT37" s="87">
        <f t="shared" si="31"/>
        <v>2.5569130000000006E-2</v>
      </c>
      <c r="AU37" s="87">
        <f t="shared" si="31"/>
        <v>0</v>
      </c>
      <c r="AV37" s="87">
        <f t="shared" si="31"/>
        <v>0</v>
      </c>
      <c r="AW37" s="87">
        <f t="shared" si="31"/>
        <v>0</v>
      </c>
      <c r="AX37" s="87">
        <f t="shared" si="31"/>
        <v>2.5569130000000006E-2</v>
      </c>
      <c r="AY37" s="66">
        <v>0</v>
      </c>
      <c r="AZ37" s="66">
        <v>0</v>
      </c>
      <c r="BA37" s="66">
        <v>0</v>
      </c>
      <c r="BB37" s="66">
        <v>0</v>
      </c>
      <c r="BC37" s="66">
        <v>0</v>
      </c>
    </row>
    <row r="38" spans="1:55" s="165" customFormat="1" ht="78.75" x14ac:dyDescent="0.2">
      <c r="A38" s="171" t="s">
        <v>2791</v>
      </c>
      <c r="B38" s="84" t="s">
        <v>1612</v>
      </c>
      <c r="C38" s="171" t="s">
        <v>1898</v>
      </c>
      <c r="D38" s="87">
        <v>0.21442800000000001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87">
        <v>0</v>
      </c>
      <c r="K38" s="87">
        <v>0</v>
      </c>
      <c r="L38" s="87">
        <v>0</v>
      </c>
      <c r="M38" s="87">
        <v>0</v>
      </c>
      <c r="N38" s="87">
        <v>0</v>
      </c>
      <c r="O38" s="87">
        <v>0</v>
      </c>
      <c r="P38" s="87">
        <v>0</v>
      </c>
      <c r="Q38" s="87">
        <v>0</v>
      </c>
      <c r="R38" s="87">
        <v>0</v>
      </c>
      <c r="S38" s="87">
        <v>0</v>
      </c>
      <c r="T38" s="87">
        <f t="shared" si="26"/>
        <v>0</v>
      </c>
      <c r="U38" s="87">
        <f t="shared" si="27"/>
        <v>0</v>
      </c>
      <c r="V38" s="87">
        <f t="shared" si="28"/>
        <v>0</v>
      </c>
      <c r="W38" s="87">
        <f t="shared" si="29"/>
        <v>0</v>
      </c>
      <c r="X38" s="87">
        <f t="shared" si="30"/>
        <v>0</v>
      </c>
      <c r="Y38" s="87">
        <v>0</v>
      </c>
      <c r="Z38" s="87">
        <v>0</v>
      </c>
      <c r="AA38" s="87">
        <v>0</v>
      </c>
      <c r="AB38" s="87">
        <v>0</v>
      </c>
      <c r="AC38" s="87">
        <v>0</v>
      </c>
      <c r="AD38" s="87">
        <v>0.17869000000000002</v>
      </c>
      <c r="AE38" s="87">
        <v>0</v>
      </c>
      <c r="AF38" s="87">
        <v>0</v>
      </c>
      <c r="AG38" s="87">
        <v>0</v>
      </c>
      <c r="AH38" s="87">
        <v>0</v>
      </c>
      <c r="AI38" s="87">
        <v>0</v>
      </c>
      <c r="AJ38" s="87">
        <v>0</v>
      </c>
      <c r="AK38" s="87">
        <v>0</v>
      </c>
      <c r="AL38" s="87">
        <v>0</v>
      </c>
      <c r="AM38" s="87">
        <v>0</v>
      </c>
      <c r="AN38" s="87">
        <v>0</v>
      </c>
      <c r="AO38" s="87">
        <v>0</v>
      </c>
      <c r="AP38" s="87">
        <v>0</v>
      </c>
      <c r="AQ38" s="87">
        <v>0</v>
      </c>
      <c r="AR38" s="87">
        <v>0</v>
      </c>
      <c r="AS38" s="87">
        <v>0</v>
      </c>
      <c r="AT38" s="87">
        <f t="shared" si="31"/>
        <v>0</v>
      </c>
      <c r="AU38" s="87">
        <f t="shared" si="31"/>
        <v>0</v>
      </c>
      <c r="AV38" s="87">
        <f t="shared" si="31"/>
        <v>0</v>
      </c>
      <c r="AW38" s="87">
        <f t="shared" si="31"/>
        <v>0</v>
      </c>
      <c r="AX38" s="87">
        <f t="shared" si="31"/>
        <v>0</v>
      </c>
      <c r="AY38" s="66">
        <v>0</v>
      </c>
      <c r="AZ38" s="66">
        <v>0</v>
      </c>
      <c r="BA38" s="66">
        <v>0</v>
      </c>
      <c r="BB38" s="66">
        <v>0</v>
      </c>
      <c r="BC38" s="66">
        <v>0</v>
      </c>
    </row>
    <row r="39" spans="1:55" s="165" customFormat="1" ht="78.75" x14ac:dyDescent="0.2">
      <c r="A39" s="171" t="s">
        <v>2791</v>
      </c>
      <c r="B39" s="170" t="s">
        <v>1613</v>
      </c>
      <c r="C39" s="171" t="s">
        <v>1899</v>
      </c>
      <c r="D39" s="87">
        <v>0.122304</v>
      </c>
      <c r="E39" s="66">
        <v>0</v>
      </c>
      <c r="F39" s="66">
        <v>0</v>
      </c>
      <c r="G39" s="66">
        <v>0</v>
      </c>
      <c r="H39" s="66">
        <v>0</v>
      </c>
      <c r="I39" s="66">
        <v>0</v>
      </c>
      <c r="J39" s="87">
        <v>0</v>
      </c>
      <c r="K39" s="87">
        <v>0</v>
      </c>
      <c r="L39" s="87">
        <v>0</v>
      </c>
      <c r="M39" s="87">
        <v>0</v>
      </c>
      <c r="N39" s="87">
        <v>0</v>
      </c>
      <c r="O39" s="87">
        <v>0</v>
      </c>
      <c r="P39" s="87">
        <v>0</v>
      </c>
      <c r="Q39" s="87">
        <v>0</v>
      </c>
      <c r="R39" s="87">
        <v>0</v>
      </c>
      <c r="S39" s="87">
        <v>0</v>
      </c>
      <c r="T39" s="87">
        <f t="shared" si="26"/>
        <v>0</v>
      </c>
      <c r="U39" s="87">
        <f t="shared" si="27"/>
        <v>0</v>
      </c>
      <c r="V39" s="87">
        <f t="shared" si="28"/>
        <v>0</v>
      </c>
      <c r="W39" s="87">
        <f t="shared" si="29"/>
        <v>0</v>
      </c>
      <c r="X39" s="87">
        <f t="shared" si="30"/>
        <v>0</v>
      </c>
      <c r="Y39" s="87">
        <v>0</v>
      </c>
      <c r="Z39" s="87">
        <v>0</v>
      </c>
      <c r="AA39" s="87">
        <v>0</v>
      </c>
      <c r="AB39" s="87">
        <v>0</v>
      </c>
      <c r="AC39" s="87">
        <v>0</v>
      </c>
      <c r="AD39" s="87">
        <v>0.10192</v>
      </c>
      <c r="AE39" s="87">
        <v>0</v>
      </c>
      <c r="AF39" s="87">
        <v>0</v>
      </c>
      <c r="AG39" s="87">
        <v>0</v>
      </c>
      <c r="AH39" s="87">
        <v>0</v>
      </c>
      <c r="AI39" s="87">
        <v>0</v>
      </c>
      <c r="AJ39" s="87">
        <v>0</v>
      </c>
      <c r="AK39" s="87">
        <v>0</v>
      </c>
      <c r="AL39" s="87">
        <v>0</v>
      </c>
      <c r="AM39" s="87">
        <v>0</v>
      </c>
      <c r="AN39" s="87">
        <v>0</v>
      </c>
      <c r="AO39" s="87">
        <v>0</v>
      </c>
      <c r="AP39" s="87">
        <v>0</v>
      </c>
      <c r="AQ39" s="87">
        <v>0</v>
      </c>
      <c r="AR39" s="87">
        <v>0</v>
      </c>
      <c r="AS39" s="87">
        <v>0</v>
      </c>
      <c r="AT39" s="87">
        <f t="shared" si="31"/>
        <v>0</v>
      </c>
      <c r="AU39" s="87">
        <f t="shared" si="31"/>
        <v>0</v>
      </c>
      <c r="AV39" s="87">
        <f t="shared" si="31"/>
        <v>0</v>
      </c>
      <c r="AW39" s="87">
        <f t="shared" si="31"/>
        <v>0</v>
      </c>
      <c r="AX39" s="87">
        <f t="shared" si="31"/>
        <v>0</v>
      </c>
      <c r="AY39" s="66">
        <v>0</v>
      </c>
      <c r="AZ39" s="66">
        <v>0</v>
      </c>
      <c r="BA39" s="66">
        <v>0</v>
      </c>
      <c r="BB39" s="66">
        <v>0</v>
      </c>
      <c r="BC39" s="66">
        <v>0</v>
      </c>
    </row>
    <row r="40" spans="1:55" s="165" customFormat="1" ht="141.75" x14ac:dyDescent="0.2">
      <c r="A40" s="171" t="s">
        <v>2791</v>
      </c>
      <c r="B40" s="84" t="s">
        <v>486</v>
      </c>
      <c r="C40" s="171" t="s">
        <v>1900</v>
      </c>
      <c r="D40" s="87">
        <v>0.19712399999999999</v>
      </c>
      <c r="E40" s="66">
        <v>0</v>
      </c>
      <c r="F40" s="66">
        <v>0</v>
      </c>
      <c r="G40" s="66">
        <v>0</v>
      </c>
      <c r="H40" s="66">
        <v>0</v>
      </c>
      <c r="I40" s="66">
        <v>0</v>
      </c>
      <c r="J40" s="87">
        <v>0</v>
      </c>
      <c r="K40" s="87">
        <v>0</v>
      </c>
      <c r="L40" s="87">
        <v>0</v>
      </c>
      <c r="M40" s="87">
        <v>0</v>
      </c>
      <c r="N40" s="87">
        <v>0</v>
      </c>
      <c r="O40" s="87">
        <v>0</v>
      </c>
      <c r="P40" s="87">
        <v>0</v>
      </c>
      <c r="Q40" s="87">
        <v>0</v>
      </c>
      <c r="R40" s="87">
        <v>0</v>
      </c>
      <c r="S40" s="87">
        <v>0</v>
      </c>
      <c r="T40" s="87">
        <f t="shared" si="26"/>
        <v>0</v>
      </c>
      <c r="U40" s="87">
        <f t="shared" si="27"/>
        <v>0</v>
      </c>
      <c r="V40" s="87">
        <f t="shared" si="28"/>
        <v>0</v>
      </c>
      <c r="W40" s="87">
        <f t="shared" si="29"/>
        <v>0</v>
      </c>
      <c r="X40" s="87">
        <f t="shared" si="30"/>
        <v>0</v>
      </c>
      <c r="Y40" s="87">
        <v>0</v>
      </c>
      <c r="Z40" s="87">
        <v>0</v>
      </c>
      <c r="AA40" s="87">
        <v>0</v>
      </c>
      <c r="AB40" s="87">
        <v>0</v>
      </c>
      <c r="AC40" s="87">
        <v>0</v>
      </c>
      <c r="AD40" s="87">
        <v>0.16427</v>
      </c>
      <c r="AE40" s="87">
        <v>0</v>
      </c>
      <c r="AF40" s="87">
        <v>0</v>
      </c>
      <c r="AG40" s="87">
        <v>0</v>
      </c>
      <c r="AH40" s="87">
        <v>0</v>
      </c>
      <c r="AI40" s="87">
        <v>0</v>
      </c>
      <c r="AJ40" s="87">
        <v>0</v>
      </c>
      <c r="AK40" s="87">
        <v>0</v>
      </c>
      <c r="AL40" s="87">
        <v>0</v>
      </c>
      <c r="AM40" s="87">
        <v>0</v>
      </c>
      <c r="AN40" s="87">
        <v>0</v>
      </c>
      <c r="AO40" s="87">
        <v>0</v>
      </c>
      <c r="AP40" s="87">
        <v>0</v>
      </c>
      <c r="AQ40" s="87">
        <v>0</v>
      </c>
      <c r="AR40" s="87">
        <v>0</v>
      </c>
      <c r="AS40" s="87">
        <v>0</v>
      </c>
      <c r="AT40" s="87">
        <f t="shared" si="31"/>
        <v>0</v>
      </c>
      <c r="AU40" s="87">
        <f t="shared" si="31"/>
        <v>0</v>
      </c>
      <c r="AV40" s="87">
        <f t="shared" si="31"/>
        <v>0</v>
      </c>
      <c r="AW40" s="87">
        <f t="shared" si="31"/>
        <v>0</v>
      </c>
      <c r="AX40" s="87">
        <f t="shared" si="31"/>
        <v>0</v>
      </c>
      <c r="AY40" s="66">
        <v>0</v>
      </c>
      <c r="AZ40" s="66">
        <v>0</v>
      </c>
      <c r="BA40" s="66">
        <v>0</v>
      </c>
      <c r="BB40" s="66">
        <v>0</v>
      </c>
      <c r="BC40" s="66">
        <v>0</v>
      </c>
    </row>
    <row r="41" spans="1:55" s="165" customFormat="1" ht="31.5" x14ac:dyDescent="0.2">
      <c r="A41" s="210"/>
      <c r="B41" s="211" t="s">
        <v>30</v>
      </c>
      <c r="C41" s="210"/>
      <c r="D41" s="173">
        <v>3.4295591239999998</v>
      </c>
      <c r="E41" s="173">
        <v>2.2049515959999999</v>
      </c>
      <c r="F41" s="173">
        <v>0</v>
      </c>
      <c r="G41" s="173">
        <v>1.4125531600000001</v>
      </c>
      <c r="H41" s="173">
        <v>0.66796800000000001</v>
      </c>
      <c r="I41" s="173">
        <v>0.12443043600000002</v>
      </c>
      <c r="J41" s="173">
        <v>1.9353687480000001</v>
      </c>
      <c r="K41" s="173">
        <v>0</v>
      </c>
      <c r="L41" s="173">
        <v>1.2403860600000001</v>
      </c>
      <c r="M41" s="173">
        <v>0.66796800000000001</v>
      </c>
      <c r="N41" s="173">
        <v>2.7014687999999999E-2</v>
      </c>
      <c r="O41" s="173">
        <v>0.1958290119999998</v>
      </c>
      <c r="P41" s="173">
        <v>0</v>
      </c>
      <c r="Q41" s="173">
        <v>0.17216710000000002</v>
      </c>
      <c r="R41" s="173">
        <v>2.3661912E-2</v>
      </c>
      <c r="S41" s="173">
        <v>2.3661912E-2</v>
      </c>
      <c r="T41" s="173">
        <f t="shared" ref="T41:BC41" si="32">SUM(T42:T48)</f>
        <v>7.3753835999999948E-2</v>
      </c>
      <c r="U41" s="173">
        <f t="shared" si="32"/>
        <v>0</v>
      </c>
      <c r="V41" s="173">
        <f t="shared" si="32"/>
        <v>0</v>
      </c>
      <c r="W41" s="173">
        <f t="shared" si="32"/>
        <v>-2.3661912E-2</v>
      </c>
      <c r="X41" s="173">
        <f t="shared" si="32"/>
        <v>7.3753836000000003E-2</v>
      </c>
      <c r="Y41" s="173">
        <f t="shared" si="32"/>
        <v>0</v>
      </c>
      <c r="Z41" s="173">
        <f t="shared" si="32"/>
        <v>0</v>
      </c>
      <c r="AA41" s="173">
        <f t="shared" si="32"/>
        <v>0</v>
      </c>
      <c r="AB41" s="173">
        <f t="shared" si="32"/>
        <v>0</v>
      </c>
      <c r="AC41" s="173">
        <f t="shared" si="32"/>
        <v>0</v>
      </c>
      <c r="AD41" s="173">
        <f t="shared" si="32"/>
        <v>2.8713855303333338</v>
      </c>
      <c r="AE41" s="214">
        <f t="shared" si="32"/>
        <v>1.8511712499999999</v>
      </c>
      <c r="AF41" s="214">
        <f t="shared" si="32"/>
        <v>0</v>
      </c>
      <c r="AG41" s="214">
        <f t="shared" si="32"/>
        <v>0.71736294</v>
      </c>
      <c r="AH41" s="214">
        <f t="shared" si="32"/>
        <v>0</v>
      </c>
      <c r="AI41" s="214">
        <f t="shared" si="32"/>
        <v>1.13380831</v>
      </c>
      <c r="AJ41" s="214">
        <f t="shared" si="32"/>
        <v>1.0675279999999998</v>
      </c>
      <c r="AK41" s="214">
        <f t="shared" si="32"/>
        <v>0</v>
      </c>
      <c r="AL41" s="214">
        <f t="shared" si="32"/>
        <v>1.04724317</v>
      </c>
      <c r="AM41" s="214">
        <f t="shared" si="32"/>
        <v>0</v>
      </c>
      <c r="AN41" s="214">
        <f t="shared" si="32"/>
        <v>2.0284830000000031E-2</v>
      </c>
      <c r="AO41" s="214">
        <f t="shared" si="32"/>
        <v>1.9718259999999987E-2</v>
      </c>
      <c r="AP41" s="214">
        <f t="shared" si="32"/>
        <v>0</v>
      </c>
      <c r="AQ41" s="214">
        <f t="shared" si="32"/>
        <v>0</v>
      </c>
      <c r="AR41" s="214">
        <f t="shared" si="32"/>
        <v>0</v>
      </c>
      <c r="AS41" s="214">
        <f t="shared" si="32"/>
        <v>1.9718259999999998E-2</v>
      </c>
      <c r="AT41" s="214">
        <f t="shared" si="32"/>
        <v>0.76392499000000003</v>
      </c>
      <c r="AU41" s="214">
        <f t="shared" si="32"/>
        <v>0</v>
      </c>
      <c r="AV41" s="214">
        <f t="shared" si="32"/>
        <v>-0.32988023</v>
      </c>
      <c r="AW41" s="214">
        <f t="shared" si="32"/>
        <v>0</v>
      </c>
      <c r="AX41" s="214">
        <f t="shared" si="32"/>
        <v>1.0938052199999999</v>
      </c>
      <c r="AY41" s="214">
        <f t="shared" si="32"/>
        <v>0</v>
      </c>
      <c r="AZ41" s="214">
        <f t="shared" si="32"/>
        <v>0</v>
      </c>
      <c r="BA41" s="214">
        <f t="shared" si="32"/>
        <v>0</v>
      </c>
      <c r="BB41" s="214">
        <f t="shared" si="32"/>
        <v>0</v>
      </c>
      <c r="BC41" s="214">
        <f t="shared" si="32"/>
        <v>0</v>
      </c>
    </row>
    <row r="42" spans="1:55" s="165" customFormat="1" ht="94.5" x14ac:dyDescent="0.2">
      <c r="A42" s="171" t="s">
        <v>899</v>
      </c>
      <c r="B42" s="84" t="s">
        <v>487</v>
      </c>
      <c r="C42" s="171" t="s">
        <v>1901</v>
      </c>
      <c r="D42" s="87">
        <v>0.1403951240000004</v>
      </c>
      <c r="E42" s="66">
        <v>0.45650498</v>
      </c>
      <c r="F42" s="66">
        <v>0</v>
      </c>
      <c r="G42" s="66">
        <v>0.45650498</v>
      </c>
      <c r="H42" s="66">
        <v>0</v>
      </c>
      <c r="I42" s="66">
        <v>0</v>
      </c>
      <c r="J42" s="87">
        <v>0.45650498</v>
      </c>
      <c r="K42" s="87">
        <v>0</v>
      </c>
      <c r="L42" s="87">
        <v>0.45650498</v>
      </c>
      <c r="M42" s="87">
        <v>0</v>
      </c>
      <c r="N42" s="87">
        <v>0</v>
      </c>
      <c r="O42" s="87">
        <v>0</v>
      </c>
      <c r="P42" s="87">
        <v>0</v>
      </c>
      <c r="Q42" s="87">
        <v>0</v>
      </c>
      <c r="R42" s="87">
        <v>0</v>
      </c>
      <c r="S42" s="87">
        <v>0</v>
      </c>
      <c r="T42" s="87">
        <f t="shared" ref="T42:T48" si="33">E42-J42-O42</f>
        <v>0</v>
      </c>
      <c r="U42" s="87">
        <f t="shared" ref="U42:U48" si="34">F42-K42-P42</f>
        <v>0</v>
      </c>
      <c r="V42" s="87">
        <f t="shared" ref="V42:V48" si="35">G42-L42-Q42</f>
        <v>0</v>
      </c>
      <c r="W42" s="87">
        <f t="shared" ref="W42:W48" si="36">H42-M42-R42</f>
        <v>0</v>
      </c>
      <c r="X42" s="87">
        <f t="shared" ref="X42:X48" si="37">I42-N42-S42</f>
        <v>0</v>
      </c>
      <c r="Y42" s="87">
        <v>0</v>
      </c>
      <c r="Z42" s="87">
        <v>0</v>
      </c>
      <c r="AA42" s="87">
        <v>0</v>
      </c>
      <c r="AB42" s="87">
        <v>0</v>
      </c>
      <c r="AC42" s="87">
        <v>0</v>
      </c>
      <c r="AD42" s="87">
        <v>0.12869553033333372</v>
      </c>
      <c r="AE42" s="87">
        <v>0</v>
      </c>
      <c r="AF42" s="87">
        <v>0</v>
      </c>
      <c r="AG42" s="87">
        <v>0</v>
      </c>
      <c r="AH42" s="87">
        <v>0</v>
      </c>
      <c r="AI42" s="87">
        <v>0</v>
      </c>
      <c r="AJ42" s="87">
        <v>0</v>
      </c>
      <c r="AK42" s="87">
        <v>0</v>
      </c>
      <c r="AL42" s="87">
        <v>0</v>
      </c>
      <c r="AM42" s="87">
        <v>0</v>
      </c>
      <c r="AN42" s="87">
        <v>0</v>
      </c>
      <c r="AO42" s="87">
        <v>0</v>
      </c>
      <c r="AP42" s="87">
        <v>0</v>
      </c>
      <c r="AQ42" s="87">
        <v>0</v>
      </c>
      <c r="AR42" s="87">
        <v>0</v>
      </c>
      <c r="AS42" s="87">
        <v>0</v>
      </c>
      <c r="AT42" s="87">
        <f t="shared" ref="AT42:AX48" si="38">AE42-AJ42-AO42</f>
        <v>0</v>
      </c>
      <c r="AU42" s="87">
        <f t="shared" si="38"/>
        <v>0</v>
      </c>
      <c r="AV42" s="87">
        <f t="shared" si="38"/>
        <v>0</v>
      </c>
      <c r="AW42" s="87">
        <f t="shared" si="38"/>
        <v>0</v>
      </c>
      <c r="AX42" s="87">
        <f t="shared" si="38"/>
        <v>0</v>
      </c>
      <c r="AY42" s="66">
        <v>0</v>
      </c>
      <c r="AZ42" s="66">
        <v>0</v>
      </c>
      <c r="BA42" s="66">
        <v>0</v>
      </c>
      <c r="BB42" s="66">
        <v>0</v>
      </c>
      <c r="BC42" s="66">
        <v>0</v>
      </c>
    </row>
    <row r="43" spans="1:55" s="165" customFormat="1" ht="110.25" x14ac:dyDescent="0.2">
      <c r="A43" s="171" t="s">
        <v>899</v>
      </c>
      <c r="B43" s="84" t="s">
        <v>340</v>
      </c>
      <c r="C43" s="171" t="s">
        <v>1902</v>
      </c>
      <c r="D43" s="87">
        <v>1.2E-2</v>
      </c>
      <c r="E43" s="66">
        <v>9.5212649999999996E-2</v>
      </c>
      <c r="F43" s="66">
        <v>0</v>
      </c>
      <c r="G43" s="66">
        <v>9.5212649999999996E-2</v>
      </c>
      <c r="H43" s="66">
        <v>0</v>
      </c>
      <c r="I43" s="66">
        <v>0</v>
      </c>
      <c r="J43" s="87">
        <v>9.5212649999999996E-2</v>
      </c>
      <c r="K43" s="87">
        <v>0</v>
      </c>
      <c r="L43" s="87">
        <v>9.5212649999999996E-2</v>
      </c>
      <c r="M43" s="87">
        <v>0</v>
      </c>
      <c r="N43" s="87">
        <v>0</v>
      </c>
      <c r="O43" s="87">
        <v>0</v>
      </c>
      <c r="P43" s="87">
        <v>0</v>
      </c>
      <c r="Q43" s="87">
        <v>0</v>
      </c>
      <c r="R43" s="87">
        <v>0</v>
      </c>
      <c r="S43" s="87">
        <v>0</v>
      </c>
      <c r="T43" s="87">
        <f t="shared" si="33"/>
        <v>0</v>
      </c>
      <c r="U43" s="87">
        <f t="shared" si="34"/>
        <v>0</v>
      </c>
      <c r="V43" s="87">
        <f t="shared" si="35"/>
        <v>0</v>
      </c>
      <c r="W43" s="87">
        <f t="shared" si="36"/>
        <v>0</v>
      </c>
      <c r="X43" s="87">
        <f t="shared" si="37"/>
        <v>0</v>
      </c>
      <c r="Y43" s="87">
        <v>0</v>
      </c>
      <c r="Z43" s="87">
        <v>0</v>
      </c>
      <c r="AA43" s="87">
        <v>0</v>
      </c>
      <c r="AB43" s="87">
        <v>0</v>
      </c>
      <c r="AC43" s="87">
        <v>0</v>
      </c>
      <c r="AD43" s="87">
        <v>1.0999999999999999E-2</v>
      </c>
      <c r="AE43" s="87">
        <v>0</v>
      </c>
      <c r="AF43" s="87">
        <v>0</v>
      </c>
      <c r="AG43" s="87">
        <v>0</v>
      </c>
      <c r="AH43" s="87">
        <v>0</v>
      </c>
      <c r="AI43" s="87">
        <v>0</v>
      </c>
      <c r="AJ43" s="87">
        <v>0</v>
      </c>
      <c r="AK43" s="87">
        <v>0</v>
      </c>
      <c r="AL43" s="87">
        <v>0</v>
      </c>
      <c r="AM43" s="87">
        <v>0</v>
      </c>
      <c r="AN43" s="87">
        <v>0</v>
      </c>
      <c r="AO43" s="87">
        <v>0</v>
      </c>
      <c r="AP43" s="87">
        <v>0</v>
      </c>
      <c r="AQ43" s="87">
        <v>0</v>
      </c>
      <c r="AR43" s="87">
        <v>0</v>
      </c>
      <c r="AS43" s="87">
        <v>0</v>
      </c>
      <c r="AT43" s="87">
        <f t="shared" si="38"/>
        <v>0</v>
      </c>
      <c r="AU43" s="87">
        <f t="shared" si="38"/>
        <v>0</v>
      </c>
      <c r="AV43" s="87">
        <f t="shared" si="38"/>
        <v>0</v>
      </c>
      <c r="AW43" s="87">
        <f t="shared" si="38"/>
        <v>0</v>
      </c>
      <c r="AX43" s="87">
        <f t="shared" si="38"/>
        <v>0</v>
      </c>
      <c r="AY43" s="66">
        <v>0</v>
      </c>
      <c r="AZ43" s="66">
        <v>0</v>
      </c>
      <c r="BA43" s="66">
        <v>0</v>
      </c>
      <c r="BB43" s="66">
        <v>0</v>
      </c>
      <c r="BC43" s="66">
        <v>0</v>
      </c>
    </row>
    <row r="44" spans="1:55" s="165" customFormat="1" ht="78.75" x14ac:dyDescent="0.2">
      <c r="A44" s="171" t="s">
        <v>899</v>
      </c>
      <c r="B44" s="84" t="s">
        <v>426</v>
      </c>
      <c r="C44" s="171" t="s">
        <v>1903</v>
      </c>
      <c r="D44" s="87">
        <v>1.242432</v>
      </c>
      <c r="E44" s="66">
        <v>0.90883923799999999</v>
      </c>
      <c r="F44" s="66">
        <v>0</v>
      </c>
      <c r="G44" s="66">
        <v>0.86083553000000002</v>
      </c>
      <c r="H44" s="66">
        <v>0</v>
      </c>
      <c r="I44" s="66">
        <v>4.8003707999999999E-2</v>
      </c>
      <c r="J44" s="87">
        <v>0.71301022600000019</v>
      </c>
      <c r="K44" s="87">
        <v>0</v>
      </c>
      <c r="L44" s="87">
        <v>0.68866843</v>
      </c>
      <c r="M44" s="87">
        <v>0</v>
      </c>
      <c r="N44" s="87">
        <v>2.4341795999999999E-2</v>
      </c>
      <c r="O44" s="87">
        <v>0.1958290119999998</v>
      </c>
      <c r="P44" s="87">
        <v>0</v>
      </c>
      <c r="Q44" s="87">
        <v>0.17216710000000002</v>
      </c>
      <c r="R44" s="87">
        <v>2.3661912E-2</v>
      </c>
      <c r="S44" s="87">
        <v>2.3661912E-2</v>
      </c>
      <c r="T44" s="87">
        <f t="shared" si="33"/>
        <v>0</v>
      </c>
      <c r="U44" s="87">
        <f t="shared" si="34"/>
        <v>0</v>
      </c>
      <c r="V44" s="87">
        <f t="shared" si="35"/>
        <v>0</v>
      </c>
      <c r="W44" s="87">
        <f t="shared" si="36"/>
        <v>-2.3661912E-2</v>
      </c>
      <c r="X44" s="87">
        <f t="shared" si="37"/>
        <v>0</v>
      </c>
      <c r="Y44" s="87">
        <v>0</v>
      </c>
      <c r="Z44" s="87">
        <v>0</v>
      </c>
      <c r="AA44" s="87">
        <v>0</v>
      </c>
      <c r="AB44" s="87">
        <v>0</v>
      </c>
      <c r="AC44" s="87">
        <v>0</v>
      </c>
      <c r="AD44" s="87">
        <v>1.0360799999999997</v>
      </c>
      <c r="AE44" s="87">
        <v>0.75736603000000002</v>
      </c>
      <c r="AF44" s="87">
        <v>0</v>
      </c>
      <c r="AG44" s="87">
        <v>0.71736294</v>
      </c>
      <c r="AH44" s="87">
        <v>0</v>
      </c>
      <c r="AI44" s="87">
        <v>4.0003089999999998E-2</v>
      </c>
      <c r="AJ44" s="87">
        <v>0.73764777000000004</v>
      </c>
      <c r="AK44" s="87">
        <v>0</v>
      </c>
      <c r="AL44" s="87">
        <v>0.71736294</v>
      </c>
      <c r="AM44" s="87">
        <v>0</v>
      </c>
      <c r="AN44" s="87">
        <v>2.0284830000000031E-2</v>
      </c>
      <c r="AO44" s="87">
        <v>1.9718259999999987E-2</v>
      </c>
      <c r="AP44" s="87">
        <v>0</v>
      </c>
      <c r="AQ44" s="87">
        <v>0</v>
      </c>
      <c r="AR44" s="87">
        <v>0</v>
      </c>
      <c r="AS44" s="87">
        <v>1.9718259999999998E-2</v>
      </c>
      <c r="AT44" s="87">
        <f t="shared" si="38"/>
        <v>0</v>
      </c>
      <c r="AU44" s="87">
        <f t="shared" si="38"/>
        <v>0</v>
      </c>
      <c r="AV44" s="87">
        <f t="shared" si="38"/>
        <v>0</v>
      </c>
      <c r="AW44" s="87">
        <f t="shared" si="38"/>
        <v>0</v>
      </c>
      <c r="AX44" s="87">
        <f t="shared" si="38"/>
        <v>-3.1225022567582528E-17</v>
      </c>
      <c r="AY44" s="66">
        <v>0</v>
      </c>
      <c r="AZ44" s="66">
        <v>0</v>
      </c>
      <c r="BA44" s="66">
        <v>0</v>
      </c>
      <c r="BB44" s="66">
        <v>0</v>
      </c>
      <c r="BC44" s="66">
        <v>0</v>
      </c>
    </row>
    <row r="45" spans="1:55" s="165" customFormat="1" ht="110.25" x14ac:dyDescent="0.2">
      <c r="A45" s="171" t="s">
        <v>899</v>
      </c>
      <c r="B45" s="84" t="s">
        <v>1614</v>
      </c>
      <c r="C45" s="171" t="s">
        <v>1904</v>
      </c>
      <c r="D45" s="87">
        <v>1.5664079999999998</v>
      </c>
      <c r="E45" s="66">
        <v>0.36792000000000002</v>
      </c>
      <c r="F45" s="66">
        <v>0</v>
      </c>
      <c r="G45" s="66">
        <v>0</v>
      </c>
      <c r="H45" s="66">
        <v>0.36792000000000002</v>
      </c>
      <c r="I45" s="66">
        <v>0</v>
      </c>
      <c r="J45" s="87">
        <v>0.36792000000000002</v>
      </c>
      <c r="K45" s="87">
        <v>0</v>
      </c>
      <c r="L45" s="87">
        <v>0</v>
      </c>
      <c r="M45" s="87">
        <v>0.36792000000000002</v>
      </c>
      <c r="N45" s="87">
        <v>0</v>
      </c>
      <c r="O45" s="87">
        <v>0</v>
      </c>
      <c r="P45" s="87">
        <v>0</v>
      </c>
      <c r="Q45" s="87">
        <v>0</v>
      </c>
      <c r="R45" s="87">
        <v>0</v>
      </c>
      <c r="S45" s="87">
        <v>0</v>
      </c>
      <c r="T45" s="87">
        <f t="shared" si="33"/>
        <v>0</v>
      </c>
      <c r="U45" s="87">
        <f t="shared" si="34"/>
        <v>0</v>
      </c>
      <c r="V45" s="87">
        <f t="shared" si="35"/>
        <v>0</v>
      </c>
      <c r="W45" s="87">
        <f t="shared" si="36"/>
        <v>0</v>
      </c>
      <c r="X45" s="87">
        <f t="shared" si="37"/>
        <v>0</v>
      </c>
      <c r="Y45" s="87">
        <v>0</v>
      </c>
      <c r="Z45" s="87">
        <v>0</v>
      </c>
      <c r="AA45" s="87">
        <v>0</v>
      </c>
      <c r="AB45" s="87">
        <v>0</v>
      </c>
      <c r="AC45" s="87">
        <v>0</v>
      </c>
      <c r="AD45" s="87">
        <v>1.3053399999999999</v>
      </c>
      <c r="AE45" s="87">
        <v>0</v>
      </c>
      <c r="AF45" s="87">
        <v>0</v>
      </c>
      <c r="AG45" s="87">
        <v>0</v>
      </c>
      <c r="AH45" s="87">
        <v>0</v>
      </c>
      <c r="AI45" s="87">
        <v>0</v>
      </c>
      <c r="AJ45" s="87">
        <v>0</v>
      </c>
      <c r="AK45" s="87">
        <v>0</v>
      </c>
      <c r="AL45" s="87">
        <v>0</v>
      </c>
      <c r="AM45" s="87">
        <v>0</v>
      </c>
      <c r="AN45" s="87">
        <v>0</v>
      </c>
      <c r="AO45" s="87">
        <v>0</v>
      </c>
      <c r="AP45" s="87">
        <v>0</v>
      </c>
      <c r="AQ45" s="87">
        <v>0</v>
      </c>
      <c r="AR45" s="87">
        <v>0</v>
      </c>
      <c r="AS45" s="87">
        <v>0</v>
      </c>
      <c r="AT45" s="87">
        <f t="shared" si="38"/>
        <v>0</v>
      </c>
      <c r="AU45" s="87">
        <f t="shared" si="38"/>
        <v>0</v>
      </c>
      <c r="AV45" s="87">
        <f t="shared" si="38"/>
        <v>0</v>
      </c>
      <c r="AW45" s="87">
        <f t="shared" si="38"/>
        <v>0</v>
      </c>
      <c r="AX45" s="87">
        <f t="shared" si="38"/>
        <v>0</v>
      </c>
      <c r="AY45" s="66">
        <v>0</v>
      </c>
      <c r="AZ45" s="66">
        <v>0</v>
      </c>
      <c r="BA45" s="66">
        <v>0</v>
      </c>
      <c r="BB45" s="66">
        <v>0</v>
      </c>
      <c r="BC45" s="66">
        <v>0</v>
      </c>
    </row>
    <row r="46" spans="1:55" s="165" customFormat="1" ht="126" x14ac:dyDescent="0.2">
      <c r="A46" s="171" t="s">
        <v>899</v>
      </c>
      <c r="B46" s="170" t="s">
        <v>1615</v>
      </c>
      <c r="C46" s="171" t="s">
        <v>1905</v>
      </c>
      <c r="D46" s="87">
        <v>0.46832399999999996</v>
      </c>
      <c r="E46" s="66">
        <v>0.31466522399999997</v>
      </c>
      <c r="F46" s="66">
        <v>0</v>
      </c>
      <c r="G46" s="66">
        <v>0</v>
      </c>
      <c r="H46" s="66">
        <v>0.30004799999999998</v>
      </c>
      <c r="I46" s="66">
        <v>1.4617224E-2</v>
      </c>
      <c r="J46" s="87">
        <v>0.30272089200000002</v>
      </c>
      <c r="K46" s="87">
        <v>0</v>
      </c>
      <c r="L46" s="87">
        <v>0</v>
      </c>
      <c r="M46" s="87">
        <v>0.30004799999999998</v>
      </c>
      <c r="N46" s="87">
        <v>2.6728920000000001E-3</v>
      </c>
      <c r="O46" s="87">
        <v>0</v>
      </c>
      <c r="P46" s="87">
        <v>0</v>
      </c>
      <c r="Q46" s="87">
        <v>0</v>
      </c>
      <c r="R46" s="87">
        <v>0</v>
      </c>
      <c r="S46" s="87">
        <v>0</v>
      </c>
      <c r="T46" s="87">
        <f t="shared" si="33"/>
        <v>1.1944331999999946E-2</v>
      </c>
      <c r="U46" s="87">
        <f t="shared" si="34"/>
        <v>0</v>
      </c>
      <c r="V46" s="87">
        <f t="shared" si="35"/>
        <v>0</v>
      </c>
      <c r="W46" s="87">
        <f t="shared" si="36"/>
        <v>0</v>
      </c>
      <c r="X46" s="87">
        <f t="shared" si="37"/>
        <v>1.1944332E-2</v>
      </c>
      <c r="Y46" s="87">
        <v>0</v>
      </c>
      <c r="Z46" s="87">
        <v>0</v>
      </c>
      <c r="AA46" s="87">
        <v>0</v>
      </c>
      <c r="AB46" s="87">
        <v>0</v>
      </c>
      <c r="AC46" s="87">
        <v>0</v>
      </c>
      <c r="AD46" s="87">
        <v>0.39026999999999995</v>
      </c>
      <c r="AE46" s="87">
        <v>0.26389361</v>
      </c>
      <c r="AF46" s="87">
        <v>0</v>
      </c>
      <c r="AG46" s="87">
        <v>0</v>
      </c>
      <c r="AH46" s="87">
        <v>0</v>
      </c>
      <c r="AI46" s="87">
        <v>0.26389361</v>
      </c>
      <c r="AJ46" s="87">
        <v>0.26389361</v>
      </c>
      <c r="AK46" s="87">
        <v>0</v>
      </c>
      <c r="AL46" s="87">
        <v>0.26389361</v>
      </c>
      <c r="AM46" s="87">
        <v>0</v>
      </c>
      <c r="AN46" s="87">
        <v>0</v>
      </c>
      <c r="AO46" s="87">
        <v>0</v>
      </c>
      <c r="AP46" s="87">
        <v>0</v>
      </c>
      <c r="AQ46" s="87">
        <v>0</v>
      </c>
      <c r="AR46" s="87">
        <v>0</v>
      </c>
      <c r="AS46" s="87">
        <v>0</v>
      </c>
      <c r="AT46" s="87">
        <f t="shared" si="38"/>
        <v>0</v>
      </c>
      <c r="AU46" s="87">
        <f t="shared" si="38"/>
        <v>0</v>
      </c>
      <c r="AV46" s="87">
        <f t="shared" si="38"/>
        <v>-0.26389361</v>
      </c>
      <c r="AW46" s="87">
        <f t="shared" si="38"/>
        <v>0</v>
      </c>
      <c r="AX46" s="87">
        <f t="shared" si="38"/>
        <v>0.26389361</v>
      </c>
      <c r="AY46" s="66">
        <v>0</v>
      </c>
      <c r="AZ46" s="66">
        <v>0</v>
      </c>
      <c r="BA46" s="66">
        <v>0</v>
      </c>
      <c r="BB46" s="66">
        <v>0</v>
      </c>
      <c r="BC46" s="66">
        <v>0</v>
      </c>
    </row>
    <row r="47" spans="1:55" s="165" customFormat="1" ht="47.25" x14ac:dyDescent="0.2">
      <c r="A47" s="171" t="s">
        <v>899</v>
      </c>
      <c r="B47" s="84" t="s">
        <v>1616</v>
      </c>
      <c r="C47" s="171" t="s">
        <v>1906</v>
      </c>
      <c r="D47" s="87">
        <v>0</v>
      </c>
      <c r="E47" s="66">
        <v>3.2473848E-2</v>
      </c>
      <c r="F47" s="66">
        <v>0</v>
      </c>
      <c r="G47" s="66">
        <v>0</v>
      </c>
      <c r="H47" s="66">
        <v>0</v>
      </c>
      <c r="I47" s="66">
        <v>3.2473848E-2</v>
      </c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>
        <f t="shared" si="33"/>
        <v>3.2473848E-2</v>
      </c>
      <c r="U47" s="87">
        <f t="shared" si="34"/>
        <v>0</v>
      </c>
      <c r="V47" s="87">
        <f t="shared" si="35"/>
        <v>0</v>
      </c>
      <c r="W47" s="87">
        <f t="shared" si="36"/>
        <v>0</v>
      </c>
      <c r="X47" s="87">
        <f t="shared" si="37"/>
        <v>3.2473848E-2</v>
      </c>
      <c r="Y47" s="87">
        <v>0</v>
      </c>
      <c r="Z47" s="87">
        <v>0</v>
      </c>
      <c r="AA47" s="87">
        <v>0</v>
      </c>
      <c r="AB47" s="87">
        <v>0</v>
      </c>
      <c r="AC47" s="87">
        <v>0</v>
      </c>
      <c r="AD47" s="87"/>
      <c r="AE47" s="87">
        <v>0.76392499000000003</v>
      </c>
      <c r="AF47" s="87">
        <v>0</v>
      </c>
      <c r="AG47" s="87">
        <v>0</v>
      </c>
      <c r="AH47" s="87">
        <v>0</v>
      </c>
      <c r="AI47" s="87">
        <v>0.76392499000000003</v>
      </c>
      <c r="AJ47" s="87">
        <v>0</v>
      </c>
      <c r="AK47" s="87">
        <v>0</v>
      </c>
      <c r="AL47" s="87">
        <v>0</v>
      </c>
      <c r="AM47" s="87">
        <v>0</v>
      </c>
      <c r="AN47" s="87">
        <v>0</v>
      </c>
      <c r="AO47" s="87">
        <v>0</v>
      </c>
      <c r="AP47" s="87">
        <v>0</v>
      </c>
      <c r="AQ47" s="87">
        <v>0</v>
      </c>
      <c r="AR47" s="87">
        <v>0</v>
      </c>
      <c r="AS47" s="87">
        <v>0</v>
      </c>
      <c r="AT47" s="87">
        <f t="shared" si="38"/>
        <v>0.76392499000000003</v>
      </c>
      <c r="AU47" s="87">
        <f t="shared" si="38"/>
        <v>0</v>
      </c>
      <c r="AV47" s="87">
        <f t="shared" si="38"/>
        <v>0</v>
      </c>
      <c r="AW47" s="87">
        <f t="shared" si="38"/>
        <v>0</v>
      </c>
      <c r="AX47" s="87">
        <f t="shared" si="38"/>
        <v>0.76392499000000003</v>
      </c>
      <c r="AY47" s="66">
        <v>0</v>
      </c>
      <c r="AZ47" s="66">
        <v>0</v>
      </c>
      <c r="BA47" s="66">
        <v>0</v>
      </c>
      <c r="BB47" s="66">
        <v>0</v>
      </c>
      <c r="BC47" s="66">
        <v>0</v>
      </c>
    </row>
    <row r="48" spans="1:55" s="165" customFormat="1" ht="94.5" x14ac:dyDescent="0.2">
      <c r="A48" s="171" t="s">
        <v>2791</v>
      </c>
      <c r="B48" s="84" t="s">
        <v>488</v>
      </c>
      <c r="C48" s="171" t="s">
        <v>1907</v>
      </c>
      <c r="D48" s="87">
        <v>0</v>
      </c>
      <c r="E48" s="66">
        <v>2.9335655999999998E-2</v>
      </c>
      <c r="F48" s="66">
        <v>0</v>
      </c>
      <c r="G48" s="66">
        <v>0</v>
      </c>
      <c r="H48" s="66">
        <v>0</v>
      </c>
      <c r="I48" s="66">
        <v>2.9335655999999998E-2</v>
      </c>
      <c r="J48" s="87">
        <v>0</v>
      </c>
      <c r="K48" s="87">
        <v>0</v>
      </c>
      <c r="L48" s="87">
        <v>0</v>
      </c>
      <c r="M48" s="87">
        <v>0</v>
      </c>
      <c r="N48" s="87">
        <v>0</v>
      </c>
      <c r="O48" s="87">
        <v>0</v>
      </c>
      <c r="P48" s="87">
        <v>0</v>
      </c>
      <c r="Q48" s="87">
        <v>0</v>
      </c>
      <c r="R48" s="87">
        <v>0</v>
      </c>
      <c r="S48" s="87">
        <v>0</v>
      </c>
      <c r="T48" s="87">
        <f t="shared" si="33"/>
        <v>2.9335655999999998E-2</v>
      </c>
      <c r="U48" s="87">
        <f t="shared" si="34"/>
        <v>0</v>
      </c>
      <c r="V48" s="87">
        <f t="shared" si="35"/>
        <v>0</v>
      </c>
      <c r="W48" s="87">
        <f t="shared" si="36"/>
        <v>0</v>
      </c>
      <c r="X48" s="87">
        <f t="shared" si="37"/>
        <v>2.9335655999999998E-2</v>
      </c>
      <c r="Y48" s="87">
        <v>0</v>
      </c>
      <c r="Z48" s="87">
        <v>0</v>
      </c>
      <c r="AA48" s="87">
        <v>0</v>
      </c>
      <c r="AB48" s="87">
        <v>0</v>
      </c>
      <c r="AC48" s="87">
        <v>0</v>
      </c>
      <c r="AD48" s="87">
        <v>0</v>
      </c>
      <c r="AE48" s="87">
        <v>6.5986619999999982E-2</v>
      </c>
      <c r="AF48" s="87">
        <v>0</v>
      </c>
      <c r="AG48" s="87">
        <v>0</v>
      </c>
      <c r="AH48" s="87">
        <v>0</v>
      </c>
      <c r="AI48" s="87">
        <v>6.5986619999999982E-2</v>
      </c>
      <c r="AJ48" s="87">
        <v>6.5986619999999996E-2</v>
      </c>
      <c r="AK48" s="87">
        <v>0</v>
      </c>
      <c r="AL48" s="87">
        <v>6.5986619999999996E-2</v>
      </c>
      <c r="AM48" s="87">
        <v>0</v>
      </c>
      <c r="AN48" s="87">
        <v>0</v>
      </c>
      <c r="AO48" s="87">
        <v>0</v>
      </c>
      <c r="AP48" s="87">
        <v>0</v>
      </c>
      <c r="AQ48" s="87">
        <v>0</v>
      </c>
      <c r="AR48" s="87">
        <v>0</v>
      </c>
      <c r="AS48" s="87">
        <v>0</v>
      </c>
      <c r="AT48" s="87">
        <f t="shared" si="38"/>
        <v>-1.3877787807814457E-17</v>
      </c>
      <c r="AU48" s="87">
        <f t="shared" si="38"/>
        <v>0</v>
      </c>
      <c r="AV48" s="87">
        <f t="shared" si="38"/>
        <v>-6.5986619999999996E-2</v>
      </c>
      <c r="AW48" s="87">
        <f t="shared" si="38"/>
        <v>0</v>
      </c>
      <c r="AX48" s="87">
        <f t="shared" si="38"/>
        <v>6.5986619999999982E-2</v>
      </c>
      <c r="AY48" s="66">
        <v>0</v>
      </c>
      <c r="AZ48" s="66">
        <v>0</v>
      </c>
      <c r="BA48" s="66">
        <v>0</v>
      </c>
      <c r="BB48" s="66">
        <v>0</v>
      </c>
      <c r="BC48" s="66">
        <v>0</v>
      </c>
    </row>
    <row r="49" spans="1:55" s="165" customFormat="1" x14ac:dyDescent="0.2">
      <c r="A49" s="210"/>
      <c r="B49" s="211" t="s">
        <v>31</v>
      </c>
      <c r="C49" s="210"/>
      <c r="D49" s="173">
        <v>10.640382000000001</v>
      </c>
      <c r="E49" s="173">
        <v>24.502523772</v>
      </c>
      <c r="F49" s="173">
        <v>0.42300834999999998</v>
      </c>
      <c r="G49" s="173">
        <v>23.23584293</v>
      </c>
      <c r="H49" s="173">
        <v>0</v>
      </c>
      <c r="I49" s="173">
        <v>0.84367249200000005</v>
      </c>
      <c r="J49" s="173">
        <v>0.81623276799999989</v>
      </c>
      <c r="K49" s="173">
        <v>0.22384582</v>
      </c>
      <c r="L49" s="173">
        <v>0</v>
      </c>
      <c r="M49" s="173">
        <v>0</v>
      </c>
      <c r="N49" s="173">
        <v>0.59238694800000002</v>
      </c>
      <c r="O49" s="173">
        <v>10.016633316</v>
      </c>
      <c r="P49" s="173">
        <v>0</v>
      </c>
      <c r="Q49" s="173">
        <v>9.8831881199999998</v>
      </c>
      <c r="R49" s="173">
        <v>0.13344519599999999</v>
      </c>
      <c r="S49" s="173">
        <v>0.13344519599999999</v>
      </c>
      <c r="T49" s="173">
        <f t="shared" ref="T49:BC49" si="39">SUM(T50:T55)</f>
        <v>13.669657687999999</v>
      </c>
      <c r="U49" s="173">
        <f t="shared" si="39"/>
        <v>0.19916252999999998</v>
      </c>
      <c r="V49" s="173">
        <f t="shared" si="39"/>
        <v>13.352654810000001</v>
      </c>
      <c r="W49" s="173">
        <f t="shared" si="39"/>
        <v>-0.13344519599999999</v>
      </c>
      <c r="X49" s="173">
        <f t="shared" si="39"/>
        <v>0.11784034800000004</v>
      </c>
      <c r="Y49" s="173">
        <f t="shared" si="39"/>
        <v>0</v>
      </c>
      <c r="Z49" s="173">
        <f t="shared" si="39"/>
        <v>0</v>
      </c>
      <c r="AA49" s="173">
        <f t="shared" si="39"/>
        <v>0</v>
      </c>
      <c r="AB49" s="173">
        <f t="shared" si="39"/>
        <v>0</v>
      </c>
      <c r="AC49" s="173">
        <f t="shared" si="39"/>
        <v>0</v>
      </c>
      <c r="AD49" s="173">
        <f t="shared" si="39"/>
        <v>7.5940238699999973</v>
      </c>
      <c r="AE49" s="214">
        <f t="shared" si="39"/>
        <v>22.873803089999996</v>
      </c>
      <c r="AF49" s="214">
        <f t="shared" si="39"/>
        <v>0.35250694999999999</v>
      </c>
      <c r="AG49" s="214">
        <f t="shared" si="39"/>
        <v>21.818235729999998</v>
      </c>
      <c r="AH49" s="214">
        <f t="shared" si="39"/>
        <v>0</v>
      </c>
      <c r="AI49" s="214">
        <f t="shared" si="39"/>
        <v>0.70306040999999997</v>
      </c>
      <c r="AJ49" s="214">
        <f t="shared" si="39"/>
        <v>8.9161840699999964</v>
      </c>
      <c r="AK49" s="214">
        <f t="shared" si="39"/>
        <v>0.18653817999999997</v>
      </c>
      <c r="AL49" s="214">
        <f t="shared" si="39"/>
        <v>8.2359900999999969</v>
      </c>
      <c r="AM49" s="214">
        <f t="shared" si="39"/>
        <v>0</v>
      </c>
      <c r="AN49" s="214">
        <f t="shared" si="39"/>
        <v>0.49365579000000082</v>
      </c>
      <c r="AO49" s="214">
        <f t="shared" si="39"/>
        <v>1.5842523099999999</v>
      </c>
      <c r="AP49" s="214">
        <f t="shared" si="39"/>
        <v>0.16596876999999999</v>
      </c>
      <c r="AQ49" s="214">
        <f t="shared" si="39"/>
        <v>1.3070792099999999</v>
      </c>
      <c r="AR49" s="214">
        <f t="shared" si="39"/>
        <v>0</v>
      </c>
      <c r="AS49" s="214">
        <f t="shared" si="39"/>
        <v>0.11120432999999999</v>
      </c>
      <c r="AT49" s="214">
        <f t="shared" si="39"/>
        <v>12.373366710000001</v>
      </c>
      <c r="AU49" s="214">
        <f t="shared" si="39"/>
        <v>0</v>
      </c>
      <c r="AV49" s="214">
        <f t="shared" si="39"/>
        <v>12.275166420000001</v>
      </c>
      <c r="AW49" s="214">
        <f t="shared" si="39"/>
        <v>0</v>
      </c>
      <c r="AX49" s="214">
        <f t="shared" si="39"/>
        <v>9.8200289999999218E-2</v>
      </c>
      <c r="AY49" s="214">
        <f t="shared" si="39"/>
        <v>0</v>
      </c>
      <c r="AZ49" s="214">
        <f t="shared" si="39"/>
        <v>0</v>
      </c>
      <c r="BA49" s="214">
        <f t="shared" si="39"/>
        <v>0</v>
      </c>
      <c r="BB49" s="214">
        <f t="shared" si="39"/>
        <v>0</v>
      </c>
      <c r="BC49" s="214">
        <f t="shared" si="39"/>
        <v>0</v>
      </c>
    </row>
    <row r="50" spans="1:55" s="165" customFormat="1" ht="31.5" x14ac:dyDescent="0.2">
      <c r="A50" s="171" t="s">
        <v>899</v>
      </c>
      <c r="B50" s="84" t="s">
        <v>32</v>
      </c>
      <c r="C50" s="171" t="s">
        <v>1908</v>
      </c>
      <c r="D50" s="87">
        <v>4.4274359999999993</v>
      </c>
      <c r="E50" s="66">
        <v>12.099043384</v>
      </c>
      <c r="F50" s="66">
        <v>0</v>
      </c>
      <c r="G50" s="66">
        <v>11.78415976</v>
      </c>
      <c r="H50" s="66">
        <v>0</v>
      </c>
      <c r="I50" s="66">
        <v>0.31488362400000003</v>
      </c>
      <c r="J50" s="87">
        <v>8.6742659999999999E-2</v>
      </c>
      <c r="K50" s="87">
        <v>0</v>
      </c>
      <c r="L50" s="87">
        <v>0</v>
      </c>
      <c r="M50" s="87">
        <v>0</v>
      </c>
      <c r="N50" s="87">
        <v>8.6742659999999999E-2</v>
      </c>
      <c r="O50" s="87">
        <v>0.11030061599999999</v>
      </c>
      <c r="P50" s="87">
        <v>0</v>
      </c>
      <c r="Q50" s="87">
        <v>0</v>
      </c>
      <c r="R50" s="87">
        <v>0.11030061599999999</v>
      </c>
      <c r="S50" s="87">
        <v>0.11030061599999999</v>
      </c>
      <c r="T50" s="87">
        <f t="shared" ref="T50:T55" si="40">E50-J50-O50</f>
        <v>11.902000107999999</v>
      </c>
      <c r="U50" s="87">
        <f t="shared" ref="U50:U55" si="41">F50-K50-P50</f>
        <v>0</v>
      </c>
      <c r="V50" s="87">
        <f t="shared" ref="V50:V55" si="42">G50-L50-Q50</f>
        <v>11.78415976</v>
      </c>
      <c r="W50" s="87">
        <f t="shared" ref="W50:W55" si="43">H50-M50-R50</f>
        <v>-0.11030061599999999</v>
      </c>
      <c r="X50" s="87">
        <f t="shared" ref="X50:X55" si="44">I50-N50-S50</f>
        <v>0.11784034800000004</v>
      </c>
      <c r="Y50" s="87">
        <v>0</v>
      </c>
      <c r="Z50" s="87">
        <v>0</v>
      </c>
      <c r="AA50" s="87">
        <v>0</v>
      </c>
      <c r="AB50" s="87">
        <v>0</v>
      </c>
      <c r="AC50" s="87">
        <v>0</v>
      </c>
      <c r="AD50" s="87">
        <v>1.9636303699999971</v>
      </c>
      <c r="AE50" s="87">
        <v>12.537569439999999</v>
      </c>
      <c r="AF50" s="87">
        <v>0</v>
      </c>
      <c r="AG50" s="87">
        <v>12.27516642</v>
      </c>
      <c r="AH50" s="87">
        <v>0</v>
      </c>
      <c r="AI50" s="87">
        <v>0.26240302000000004</v>
      </c>
      <c r="AJ50" s="87">
        <v>7.2285550000000004E-2</v>
      </c>
      <c r="AK50" s="87">
        <v>0</v>
      </c>
      <c r="AL50" s="87">
        <v>0</v>
      </c>
      <c r="AM50" s="87">
        <v>0</v>
      </c>
      <c r="AN50" s="87">
        <v>7.2285550000000004E-2</v>
      </c>
      <c r="AO50" s="87">
        <v>9.1917179999999987E-2</v>
      </c>
      <c r="AP50" s="87">
        <v>0</v>
      </c>
      <c r="AQ50" s="87">
        <v>0</v>
      </c>
      <c r="AR50" s="87">
        <v>0</v>
      </c>
      <c r="AS50" s="87">
        <v>9.1917179999999987E-2</v>
      </c>
      <c r="AT50" s="87">
        <f t="shared" ref="AT50:AX55" si="45">AE50-AJ50-AO50</f>
        <v>12.373366709999999</v>
      </c>
      <c r="AU50" s="87">
        <f t="shared" si="45"/>
        <v>0</v>
      </c>
      <c r="AV50" s="87">
        <f t="shared" si="45"/>
        <v>12.27516642</v>
      </c>
      <c r="AW50" s="87">
        <f t="shared" si="45"/>
        <v>0</v>
      </c>
      <c r="AX50" s="87">
        <f t="shared" si="45"/>
        <v>9.8200290000000051E-2</v>
      </c>
      <c r="AY50" s="66">
        <v>0</v>
      </c>
      <c r="AZ50" s="66">
        <v>0</v>
      </c>
      <c r="BA50" s="66">
        <v>0</v>
      </c>
      <c r="BB50" s="66">
        <v>0</v>
      </c>
      <c r="BC50" s="66">
        <v>0</v>
      </c>
    </row>
    <row r="51" spans="1:55" s="165" customFormat="1" ht="78.75" x14ac:dyDescent="0.2">
      <c r="A51" s="171" t="s">
        <v>899</v>
      </c>
      <c r="B51" s="84" t="s">
        <v>489</v>
      </c>
      <c r="C51" s="171" t="s">
        <v>1909</v>
      </c>
      <c r="D51" s="87">
        <v>0.36668400000000001</v>
      </c>
      <c r="E51" s="66">
        <v>1.730207018</v>
      </c>
      <c r="F51" s="66">
        <v>0.13138329999999998</v>
      </c>
      <c r="G51" s="66">
        <v>1.5684950500000001</v>
      </c>
      <c r="H51" s="66">
        <v>0</v>
      </c>
      <c r="I51" s="66">
        <v>3.0328667999999996E-2</v>
      </c>
      <c r="J51" s="87">
        <v>7.1840879999999991E-3</v>
      </c>
      <c r="K51" s="87">
        <v>0</v>
      </c>
      <c r="L51" s="87">
        <v>0</v>
      </c>
      <c r="M51" s="87">
        <v>0</v>
      </c>
      <c r="N51" s="87">
        <v>7.1840879999999982E-3</v>
      </c>
      <c r="O51" s="87">
        <v>2.3144579999999998E-2</v>
      </c>
      <c r="P51" s="87">
        <v>0</v>
      </c>
      <c r="Q51" s="87">
        <v>0</v>
      </c>
      <c r="R51" s="87">
        <v>2.3144579999999998E-2</v>
      </c>
      <c r="S51" s="87">
        <v>2.3144579999999998E-2</v>
      </c>
      <c r="T51" s="87">
        <f t="shared" si="40"/>
        <v>1.6998783499999999</v>
      </c>
      <c r="U51" s="87">
        <f t="shared" si="41"/>
        <v>0.13138329999999998</v>
      </c>
      <c r="V51" s="87">
        <f t="shared" si="42"/>
        <v>1.5684950500000001</v>
      </c>
      <c r="W51" s="87">
        <f t="shared" si="43"/>
        <v>-2.3144579999999998E-2</v>
      </c>
      <c r="X51" s="87">
        <f t="shared" si="44"/>
        <v>0</v>
      </c>
      <c r="Y51" s="87">
        <v>0</v>
      </c>
      <c r="Z51" s="87">
        <v>0</v>
      </c>
      <c r="AA51" s="87">
        <v>0</v>
      </c>
      <c r="AB51" s="87">
        <v>0</v>
      </c>
      <c r="AC51" s="87">
        <v>0</v>
      </c>
      <c r="AD51" s="87">
        <v>0.33612700000000006</v>
      </c>
      <c r="AE51" s="87">
        <v>1.4418391799999997</v>
      </c>
      <c r="AF51" s="87">
        <v>0.10948608</v>
      </c>
      <c r="AG51" s="87">
        <v>1.3070792099999999</v>
      </c>
      <c r="AH51" s="87">
        <v>0</v>
      </c>
      <c r="AI51" s="87">
        <v>2.5273889999999997E-2</v>
      </c>
      <c r="AJ51" s="87">
        <v>5.9867399999999999E-3</v>
      </c>
      <c r="AK51" s="87">
        <v>0</v>
      </c>
      <c r="AL51" s="87">
        <v>0</v>
      </c>
      <c r="AM51" s="87">
        <v>0</v>
      </c>
      <c r="AN51" s="87">
        <v>5.9867399999999999E-3</v>
      </c>
      <c r="AO51" s="87">
        <v>1.4358524399999999</v>
      </c>
      <c r="AP51" s="87">
        <v>0.10948608</v>
      </c>
      <c r="AQ51" s="87">
        <v>1.3070792099999999</v>
      </c>
      <c r="AR51" s="87">
        <v>0</v>
      </c>
      <c r="AS51" s="87">
        <v>1.9287149999999996E-2</v>
      </c>
      <c r="AT51" s="87">
        <f t="shared" si="45"/>
        <v>0</v>
      </c>
      <c r="AU51" s="87">
        <f t="shared" si="45"/>
        <v>0</v>
      </c>
      <c r="AV51" s="87">
        <f t="shared" si="45"/>
        <v>0</v>
      </c>
      <c r="AW51" s="87">
        <f t="shared" si="45"/>
        <v>0</v>
      </c>
      <c r="AX51" s="87">
        <f t="shared" si="45"/>
        <v>0</v>
      </c>
      <c r="AY51" s="66">
        <v>0</v>
      </c>
      <c r="AZ51" s="66">
        <v>0</v>
      </c>
      <c r="BA51" s="66">
        <v>0</v>
      </c>
      <c r="BB51" s="66">
        <v>0</v>
      </c>
      <c r="BC51" s="66">
        <v>0</v>
      </c>
    </row>
    <row r="52" spans="1:55" s="165" customFormat="1" ht="63" x14ac:dyDescent="0.2">
      <c r="A52" s="171" t="s">
        <v>2791</v>
      </c>
      <c r="B52" s="84" t="s">
        <v>341</v>
      </c>
      <c r="C52" s="171" t="s">
        <v>1910</v>
      </c>
      <c r="D52" s="87">
        <v>4.6066319999999994</v>
      </c>
      <c r="E52" s="66">
        <v>10.38164832</v>
      </c>
      <c r="F52" s="66">
        <v>0</v>
      </c>
      <c r="G52" s="66">
        <v>9.8831881199999998</v>
      </c>
      <c r="H52" s="66">
        <v>0</v>
      </c>
      <c r="I52" s="66">
        <v>0.49846020000000002</v>
      </c>
      <c r="J52" s="87">
        <v>0.49846019999999996</v>
      </c>
      <c r="K52" s="87">
        <v>0</v>
      </c>
      <c r="L52" s="87">
        <v>0</v>
      </c>
      <c r="M52" s="87">
        <v>0</v>
      </c>
      <c r="N52" s="87">
        <v>0.49846020000000002</v>
      </c>
      <c r="O52" s="87">
        <v>9.8831881199999998</v>
      </c>
      <c r="P52" s="87">
        <v>0</v>
      </c>
      <c r="Q52" s="87">
        <v>9.8831881199999998</v>
      </c>
      <c r="R52" s="87">
        <v>0</v>
      </c>
      <c r="S52" s="87">
        <v>0</v>
      </c>
      <c r="T52" s="87">
        <f t="shared" si="40"/>
        <v>0</v>
      </c>
      <c r="U52" s="87">
        <f t="shared" si="41"/>
        <v>0</v>
      </c>
      <c r="V52" s="87">
        <f t="shared" si="42"/>
        <v>0</v>
      </c>
      <c r="W52" s="87">
        <f t="shared" si="43"/>
        <v>0</v>
      </c>
      <c r="X52" s="87">
        <f t="shared" si="44"/>
        <v>0</v>
      </c>
      <c r="Y52" s="87">
        <v>0</v>
      </c>
      <c r="Z52" s="87">
        <v>0</v>
      </c>
      <c r="AA52" s="87">
        <v>0</v>
      </c>
      <c r="AB52" s="87">
        <v>0</v>
      </c>
      <c r="AC52" s="87">
        <v>0</v>
      </c>
      <c r="AD52" s="87">
        <v>4.2227459999999999</v>
      </c>
      <c r="AE52" s="87">
        <v>8.6513735999999994</v>
      </c>
      <c r="AF52" s="87">
        <v>0</v>
      </c>
      <c r="AG52" s="87">
        <v>8.2359900999999986</v>
      </c>
      <c r="AH52" s="87">
        <v>0</v>
      </c>
      <c r="AI52" s="87">
        <v>0.41538349999999996</v>
      </c>
      <c r="AJ52" s="87">
        <v>8.6513735999999977</v>
      </c>
      <c r="AK52" s="87">
        <v>0</v>
      </c>
      <c r="AL52" s="87">
        <v>8.2359900999999969</v>
      </c>
      <c r="AM52" s="87">
        <v>0</v>
      </c>
      <c r="AN52" s="87">
        <v>0.41538350000000079</v>
      </c>
      <c r="AO52" s="87">
        <v>0</v>
      </c>
      <c r="AP52" s="87">
        <v>0</v>
      </c>
      <c r="AQ52" s="87">
        <v>0</v>
      </c>
      <c r="AR52" s="87">
        <v>0</v>
      </c>
      <c r="AS52" s="87">
        <v>0</v>
      </c>
      <c r="AT52" s="87">
        <f t="shared" si="45"/>
        <v>1.7763568394002505E-15</v>
      </c>
      <c r="AU52" s="87">
        <f t="shared" si="45"/>
        <v>0</v>
      </c>
      <c r="AV52" s="87">
        <f t="shared" si="45"/>
        <v>1.7763568394002505E-15</v>
      </c>
      <c r="AW52" s="87">
        <f t="shared" si="45"/>
        <v>0</v>
      </c>
      <c r="AX52" s="87">
        <f t="shared" si="45"/>
        <v>-8.3266726846886741E-16</v>
      </c>
      <c r="AY52" s="66">
        <v>0</v>
      </c>
      <c r="AZ52" s="66">
        <v>0</v>
      </c>
      <c r="BA52" s="66">
        <v>0</v>
      </c>
      <c r="BB52" s="66">
        <v>0</v>
      </c>
      <c r="BC52" s="66">
        <v>0</v>
      </c>
    </row>
    <row r="53" spans="1:55" s="165" customFormat="1" ht="78.75" x14ac:dyDescent="0.2">
      <c r="A53" s="171" t="s">
        <v>2791</v>
      </c>
      <c r="B53" s="170" t="s">
        <v>490</v>
      </c>
      <c r="C53" s="171" t="s">
        <v>1911</v>
      </c>
      <c r="D53" s="87">
        <v>0.77768399999999982</v>
      </c>
      <c r="E53" s="66">
        <v>0.22384582</v>
      </c>
      <c r="F53" s="66">
        <v>0.22384582</v>
      </c>
      <c r="G53" s="66">
        <v>0</v>
      </c>
      <c r="H53" s="66">
        <v>0</v>
      </c>
      <c r="I53" s="66">
        <v>0</v>
      </c>
      <c r="J53" s="87">
        <v>0.22384582</v>
      </c>
      <c r="K53" s="87">
        <v>0.22384582</v>
      </c>
      <c r="L53" s="87">
        <v>0</v>
      </c>
      <c r="M53" s="87">
        <v>0</v>
      </c>
      <c r="N53" s="87">
        <v>0</v>
      </c>
      <c r="O53" s="87">
        <v>0</v>
      </c>
      <c r="P53" s="87">
        <v>0</v>
      </c>
      <c r="Q53" s="87">
        <v>0</v>
      </c>
      <c r="R53" s="87">
        <v>0</v>
      </c>
      <c r="S53" s="87">
        <v>0</v>
      </c>
      <c r="T53" s="87">
        <f t="shared" si="40"/>
        <v>0</v>
      </c>
      <c r="U53" s="87">
        <f t="shared" si="41"/>
        <v>0</v>
      </c>
      <c r="V53" s="87">
        <f t="shared" si="42"/>
        <v>0</v>
      </c>
      <c r="W53" s="87">
        <f t="shared" si="43"/>
        <v>0</v>
      </c>
      <c r="X53" s="87">
        <f t="shared" si="44"/>
        <v>0</v>
      </c>
      <c r="Y53" s="87">
        <v>0</v>
      </c>
      <c r="Z53" s="87">
        <v>0</v>
      </c>
      <c r="AA53" s="87">
        <v>0</v>
      </c>
      <c r="AB53" s="87">
        <v>0</v>
      </c>
      <c r="AC53" s="87">
        <v>0</v>
      </c>
      <c r="AD53" s="87">
        <v>0.64806999999999992</v>
      </c>
      <c r="AE53" s="87">
        <v>0.18653817999999997</v>
      </c>
      <c r="AF53" s="87">
        <v>0.18653817999999997</v>
      </c>
      <c r="AG53" s="87">
        <v>0</v>
      </c>
      <c r="AH53" s="87">
        <v>0</v>
      </c>
      <c r="AI53" s="87">
        <v>0</v>
      </c>
      <c r="AJ53" s="87">
        <v>0.18653817999999997</v>
      </c>
      <c r="AK53" s="87">
        <v>0.18653817999999997</v>
      </c>
      <c r="AL53" s="87">
        <v>0</v>
      </c>
      <c r="AM53" s="87">
        <v>0</v>
      </c>
      <c r="AN53" s="87">
        <v>0</v>
      </c>
      <c r="AO53" s="87">
        <v>0</v>
      </c>
      <c r="AP53" s="87">
        <v>0</v>
      </c>
      <c r="AQ53" s="87">
        <v>0</v>
      </c>
      <c r="AR53" s="87">
        <v>0</v>
      </c>
      <c r="AS53" s="87">
        <v>0</v>
      </c>
      <c r="AT53" s="87">
        <f t="shared" si="45"/>
        <v>0</v>
      </c>
      <c r="AU53" s="87">
        <f t="shared" si="45"/>
        <v>0</v>
      </c>
      <c r="AV53" s="87">
        <f t="shared" si="45"/>
        <v>0</v>
      </c>
      <c r="AW53" s="87">
        <f t="shared" si="45"/>
        <v>0</v>
      </c>
      <c r="AX53" s="87">
        <f t="shared" si="45"/>
        <v>0</v>
      </c>
      <c r="AY53" s="66">
        <v>0</v>
      </c>
      <c r="AZ53" s="66">
        <v>0</v>
      </c>
      <c r="BA53" s="66">
        <v>0</v>
      </c>
      <c r="BB53" s="66">
        <v>0</v>
      </c>
      <c r="BC53" s="66">
        <v>0</v>
      </c>
    </row>
    <row r="54" spans="1:55" s="165" customFormat="1" ht="47.25" x14ac:dyDescent="0.2">
      <c r="A54" s="171" t="s">
        <v>899</v>
      </c>
      <c r="B54" s="84" t="s">
        <v>491</v>
      </c>
      <c r="C54" s="171" t="s">
        <v>1912</v>
      </c>
      <c r="D54" s="87">
        <v>0.46194599999999997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87">
        <v>0</v>
      </c>
      <c r="K54" s="87">
        <v>0</v>
      </c>
      <c r="L54" s="87">
        <v>0</v>
      </c>
      <c r="M54" s="87">
        <v>0</v>
      </c>
      <c r="N54" s="87">
        <v>0</v>
      </c>
      <c r="O54" s="87">
        <v>0</v>
      </c>
      <c r="P54" s="87">
        <v>0</v>
      </c>
      <c r="Q54" s="87">
        <v>0</v>
      </c>
      <c r="R54" s="87">
        <v>0</v>
      </c>
      <c r="S54" s="87">
        <v>0</v>
      </c>
      <c r="T54" s="87">
        <f t="shared" si="40"/>
        <v>0</v>
      </c>
      <c r="U54" s="87">
        <f t="shared" si="41"/>
        <v>0</v>
      </c>
      <c r="V54" s="87">
        <f t="shared" si="42"/>
        <v>0</v>
      </c>
      <c r="W54" s="87">
        <f t="shared" si="43"/>
        <v>0</v>
      </c>
      <c r="X54" s="87">
        <f t="shared" si="44"/>
        <v>0</v>
      </c>
      <c r="Y54" s="87">
        <v>0</v>
      </c>
      <c r="Z54" s="87">
        <v>0</v>
      </c>
      <c r="AA54" s="87">
        <v>0</v>
      </c>
      <c r="AB54" s="87">
        <v>0</v>
      </c>
      <c r="AC54" s="87">
        <v>0</v>
      </c>
      <c r="AD54" s="87">
        <v>0.42345050000000001</v>
      </c>
      <c r="AE54" s="87">
        <v>0</v>
      </c>
      <c r="AF54" s="87">
        <v>0</v>
      </c>
      <c r="AG54" s="87">
        <v>0</v>
      </c>
      <c r="AH54" s="87">
        <v>0</v>
      </c>
      <c r="AI54" s="87">
        <v>0</v>
      </c>
      <c r="AJ54" s="87">
        <v>0</v>
      </c>
      <c r="AK54" s="87">
        <v>0</v>
      </c>
      <c r="AL54" s="87">
        <v>0</v>
      </c>
      <c r="AM54" s="87">
        <v>0</v>
      </c>
      <c r="AN54" s="87">
        <v>0</v>
      </c>
      <c r="AO54" s="87">
        <v>0</v>
      </c>
      <c r="AP54" s="87">
        <v>0</v>
      </c>
      <c r="AQ54" s="87">
        <v>0</v>
      </c>
      <c r="AR54" s="87">
        <v>0</v>
      </c>
      <c r="AS54" s="87">
        <v>0</v>
      </c>
      <c r="AT54" s="87">
        <f t="shared" si="45"/>
        <v>0</v>
      </c>
      <c r="AU54" s="87">
        <f t="shared" si="45"/>
        <v>0</v>
      </c>
      <c r="AV54" s="87">
        <f t="shared" si="45"/>
        <v>0</v>
      </c>
      <c r="AW54" s="87">
        <f t="shared" si="45"/>
        <v>0</v>
      </c>
      <c r="AX54" s="87">
        <f t="shared" si="45"/>
        <v>0</v>
      </c>
      <c r="AY54" s="66">
        <v>0</v>
      </c>
      <c r="AZ54" s="66">
        <v>0</v>
      </c>
      <c r="BA54" s="66">
        <v>0</v>
      </c>
      <c r="BB54" s="66">
        <v>0</v>
      </c>
      <c r="BC54" s="66">
        <v>0</v>
      </c>
    </row>
    <row r="55" spans="1:55" s="165" customFormat="1" ht="94.5" x14ac:dyDescent="0.2">
      <c r="A55" s="171" t="s">
        <v>899</v>
      </c>
      <c r="B55" s="84" t="s">
        <v>909</v>
      </c>
      <c r="C55" s="171" t="s">
        <v>1913</v>
      </c>
      <c r="D55" s="87">
        <v>0</v>
      </c>
      <c r="E55" s="66">
        <v>6.7779229999999996E-2</v>
      </c>
      <c r="F55" s="66">
        <v>6.7779229999999996E-2</v>
      </c>
      <c r="G55" s="66">
        <v>0</v>
      </c>
      <c r="H55" s="66">
        <v>0</v>
      </c>
      <c r="I55" s="66">
        <v>0</v>
      </c>
      <c r="J55" s="87">
        <v>0</v>
      </c>
      <c r="K55" s="87">
        <v>0</v>
      </c>
      <c r="L55" s="87">
        <v>0</v>
      </c>
      <c r="M55" s="87">
        <v>0</v>
      </c>
      <c r="N55" s="87">
        <v>0</v>
      </c>
      <c r="O55" s="87">
        <v>0</v>
      </c>
      <c r="P55" s="87">
        <v>0</v>
      </c>
      <c r="Q55" s="87">
        <v>0</v>
      </c>
      <c r="R55" s="87">
        <v>0</v>
      </c>
      <c r="S55" s="87">
        <v>0</v>
      </c>
      <c r="T55" s="87">
        <f t="shared" si="40"/>
        <v>6.7779229999999996E-2</v>
      </c>
      <c r="U55" s="87">
        <f t="shared" si="41"/>
        <v>6.7779229999999996E-2</v>
      </c>
      <c r="V55" s="87">
        <f t="shared" si="42"/>
        <v>0</v>
      </c>
      <c r="W55" s="87">
        <f t="shared" si="43"/>
        <v>0</v>
      </c>
      <c r="X55" s="87">
        <f t="shared" si="44"/>
        <v>0</v>
      </c>
      <c r="Y55" s="87">
        <v>0</v>
      </c>
      <c r="Z55" s="87">
        <v>0</v>
      </c>
      <c r="AA55" s="87">
        <v>0</v>
      </c>
      <c r="AB55" s="87">
        <v>0</v>
      </c>
      <c r="AC55" s="87">
        <v>0</v>
      </c>
      <c r="AD55" s="87">
        <v>0</v>
      </c>
      <c r="AE55" s="87">
        <v>5.6482690000000002E-2</v>
      </c>
      <c r="AF55" s="87">
        <v>5.6482690000000002E-2</v>
      </c>
      <c r="AG55" s="87">
        <v>0</v>
      </c>
      <c r="AH55" s="87">
        <v>0</v>
      </c>
      <c r="AI55" s="87">
        <v>0</v>
      </c>
      <c r="AJ55" s="87">
        <v>0</v>
      </c>
      <c r="AK55" s="87">
        <v>0</v>
      </c>
      <c r="AL55" s="87">
        <v>0</v>
      </c>
      <c r="AM55" s="87">
        <v>0</v>
      </c>
      <c r="AN55" s="87">
        <v>0</v>
      </c>
      <c r="AO55" s="87">
        <v>5.6482690000000002E-2</v>
      </c>
      <c r="AP55" s="87">
        <v>5.6482690000000002E-2</v>
      </c>
      <c r="AQ55" s="87">
        <v>0</v>
      </c>
      <c r="AR55" s="87">
        <v>0</v>
      </c>
      <c r="AS55" s="87">
        <v>0</v>
      </c>
      <c r="AT55" s="87">
        <f t="shared" si="45"/>
        <v>0</v>
      </c>
      <c r="AU55" s="87">
        <f t="shared" si="45"/>
        <v>0</v>
      </c>
      <c r="AV55" s="87">
        <f t="shared" si="45"/>
        <v>0</v>
      </c>
      <c r="AW55" s="87">
        <f t="shared" si="45"/>
        <v>0</v>
      </c>
      <c r="AX55" s="87">
        <f t="shared" si="45"/>
        <v>0</v>
      </c>
      <c r="AY55" s="66">
        <v>0</v>
      </c>
      <c r="AZ55" s="66">
        <v>0</v>
      </c>
      <c r="BA55" s="66">
        <v>0</v>
      </c>
      <c r="BB55" s="66">
        <v>0</v>
      </c>
      <c r="BC55" s="66">
        <v>0</v>
      </c>
    </row>
    <row r="56" spans="1:55" s="165" customFormat="1" x14ac:dyDescent="0.2">
      <c r="A56" s="210"/>
      <c r="B56" s="211" t="s">
        <v>34</v>
      </c>
      <c r="C56" s="210"/>
      <c r="D56" s="173">
        <v>3.6551279999999999</v>
      </c>
      <c r="E56" s="173">
        <v>9.5862265099999995</v>
      </c>
      <c r="F56" s="173">
        <v>0</v>
      </c>
      <c r="G56" s="173">
        <v>9.1213570700000002</v>
      </c>
      <c r="H56" s="173">
        <v>0</v>
      </c>
      <c r="I56" s="173">
        <v>0.46486943999999997</v>
      </c>
      <c r="J56" s="173">
        <v>5.4184427999999993E-2</v>
      </c>
      <c r="K56" s="173">
        <v>0</v>
      </c>
      <c r="L56" s="173">
        <v>0</v>
      </c>
      <c r="M56" s="173">
        <v>0</v>
      </c>
      <c r="N56" s="173">
        <v>5.4184427999999993E-2</v>
      </c>
      <c r="O56" s="173">
        <v>9.470463925999999</v>
      </c>
      <c r="P56" s="173">
        <v>0</v>
      </c>
      <c r="Q56" s="173">
        <v>9.1213570700000002</v>
      </c>
      <c r="R56" s="173">
        <v>0.34910685599999991</v>
      </c>
      <c r="S56" s="173">
        <v>0.34910685599999991</v>
      </c>
      <c r="T56" s="173">
        <f t="shared" ref="T56:BC56" si="46">SUM(T57:T61)</f>
        <v>6.1578155999999995E-2</v>
      </c>
      <c r="U56" s="173">
        <f t="shared" si="46"/>
        <v>0</v>
      </c>
      <c r="V56" s="173">
        <f t="shared" si="46"/>
        <v>0</v>
      </c>
      <c r="W56" s="173">
        <f t="shared" si="46"/>
        <v>-0.34910685599999991</v>
      </c>
      <c r="X56" s="173">
        <f t="shared" si="46"/>
        <v>6.1578155999999995E-2</v>
      </c>
      <c r="Y56" s="173">
        <f t="shared" si="46"/>
        <v>0</v>
      </c>
      <c r="Z56" s="173">
        <f t="shared" si="46"/>
        <v>0</v>
      </c>
      <c r="AA56" s="173">
        <f t="shared" si="46"/>
        <v>0</v>
      </c>
      <c r="AB56" s="173">
        <f t="shared" si="46"/>
        <v>0</v>
      </c>
      <c r="AC56" s="173">
        <f t="shared" si="46"/>
        <v>0</v>
      </c>
      <c r="AD56" s="173">
        <f t="shared" si="46"/>
        <v>3.2459400000000005</v>
      </c>
      <c r="AE56" s="214">
        <f t="shared" si="46"/>
        <v>8.0416074399999982</v>
      </c>
      <c r="AF56" s="214">
        <f t="shared" si="46"/>
        <v>0</v>
      </c>
      <c r="AG56" s="214">
        <f t="shared" si="46"/>
        <v>7.6011308899999994</v>
      </c>
      <c r="AH56" s="214">
        <f t="shared" si="46"/>
        <v>0</v>
      </c>
      <c r="AI56" s="214">
        <f t="shared" si="46"/>
        <v>0.44047655000000002</v>
      </c>
      <c r="AJ56" s="214">
        <f t="shared" si="46"/>
        <v>4.5153689999999996E-2</v>
      </c>
      <c r="AK56" s="214">
        <f t="shared" si="46"/>
        <v>0</v>
      </c>
      <c r="AL56" s="214">
        <f t="shared" si="46"/>
        <v>0</v>
      </c>
      <c r="AM56" s="214">
        <f t="shared" si="46"/>
        <v>0</v>
      </c>
      <c r="AN56" s="214">
        <f t="shared" si="46"/>
        <v>4.515369000000001E-2</v>
      </c>
      <c r="AO56" s="214">
        <f t="shared" si="46"/>
        <v>7.8920532699999999</v>
      </c>
      <c r="AP56" s="214">
        <f t="shared" si="46"/>
        <v>0</v>
      </c>
      <c r="AQ56" s="214">
        <f t="shared" si="46"/>
        <v>7.6011308900000003</v>
      </c>
      <c r="AR56" s="214">
        <f t="shared" si="46"/>
        <v>0</v>
      </c>
      <c r="AS56" s="214">
        <f t="shared" si="46"/>
        <v>0.29092237999999998</v>
      </c>
      <c r="AT56" s="214">
        <f t="shared" si="46"/>
        <v>0.10440048000000002</v>
      </c>
      <c r="AU56" s="214">
        <f t="shared" si="46"/>
        <v>0</v>
      </c>
      <c r="AV56" s="214">
        <f t="shared" si="46"/>
        <v>0</v>
      </c>
      <c r="AW56" s="214">
        <f t="shared" si="46"/>
        <v>0</v>
      </c>
      <c r="AX56" s="214">
        <f t="shared" si="46"/>
        <v>0.10440048000000002</v>
      </c>
      <c r="AY56" s="214">
        <f t="shared" si="46"/>
        <v>0</v>
      </c>
      <c r="AZ56" s="214">
        <f t="shared" si="46"/>
        <v>0</v>
      </c>
      <c r="BA56" s="214">
        <f t="shared" si="46"/>
        <v>0</v>
      </c>
      <c r="BB56" s="214">
        <f t="shared" si="46"/>
        <v>0</v>
      </c>
      <c r="BC56" s="214">
        <f t="shared" si="46"/>
        <v>0</v>
      </c>
    </row>
    <row r="57" spans="1:55" s="165" customFormat="1" ht="47.25" x14ac:dyDescent="0.2">
      <c r="A57" s="171" t="s">
        <v>2791</v>
      </c>
      <c r="B57" s="170" t="s">
        <v>492</v>
      </c>
      <c r="C57" s="171" t="s">
        <v>1914</v>
      </c>
      <c r="D57" s="87">
        <v>1.2</v>
      </c>
      <c r="E57" s="66">
        <v>8.5345164000000001E-2</v>
      </c>
      <c r="F57" s="66">
        <v>0</v>
      </c>
      <c r="G57" s="66">
        <v>0</v>
      </c>
      <c r="H57" s="66">
        <v>0</v>
      </c>
      <c r="I57" s="66">
        <v>8.5345164000000001E-2</v>
      </c>
      <c r="J57" s="87">
        <v>2.3510483999999998E-2</v>
      </c>
      <c r="K57" s="87">
        <v>0</v>
      </c>
      <c r="L57" s="87">
        <v>0</v>
      </c>
      <c r="M57" s="87">
        <v>0</v>
      </c>
      <c r="N57" s="87">
        <v>2.3510483999999998E-2</v>
      </c>
      <c r="O57" s="87">
        <v>2.9895576000000007E-2</v>
      </c>
      <c r="P57" s="87">
        <v>0</v>
      </c>
      <c r="Q57" s="87">
        <v>0</v>
      </c>
      <c r="R57" s="87">
        <v>2.9895576000000007E-2</v>
      </c>
      <c r="S57" s="87">
        <v>2.9895576000000007E-2</v>
      </c>
      <c r="T57" s="87">
        <f t="shared" ref="T57:T61" si="47">E57-J57-O57</f>
        <v>3.1939103999999996E-2</v>
      </c>
      <c r="U57" s="87">
        <f t="shared" ref="U57:U61" si="48">F57-K57-P57</f>
        <v>0</v>
      </c>
      <c r="V57" s="87">
        <f t="shared" ref="V57:V61" si="49">G57-L57-Q57</f>
        <v>0</v>
      </c>
      <c r="W57" s="87">
        <f t="shared" ref="W57:W61" si="50">H57-M57-R57</f>
        <v>-2.9895576000000007E-2</v>
      </c>
      <c r="X57" s="87">
        <f t="shared" ref="X57:X61" si="51">I57-N57-S57</f>
        <v>3.1939103999999996E-2</v>
      </c>
      <c r="Y57" s="87">
        <v>0</v>
      </c>
      <c r="Z57" s="87">
        <v>0</v>
      </c>
      <c r="AA57" s="87">
        <v>0</v>
      </c>
      <c r="AB57" s="87">
        <v>0</v>
      </c>
      <c r="AC57" s="87">
        <v>0</v>
      </c>
      <c r="AD57" s="87">
        <v>1.1000000000000001</v>
      </c>
      <c r="AE57" s="87">
        <v>7.1120970000000019E-2</v>
      </c>
      <c r="AF57" s="87">
        <v>0</v>
      </c>
      <c r="AG57" s="87">
        <v>0</v>
      </c>
      <c r="AH57" s="87">
        <v>0</v>
      </c>
      <c r="AI57" s="87">
        <v>7.1120970000000019E-2</v>
      </c>
      <c r="AJ57" s="87">
        <v>1.959207E-2</v>
      </c>
      <c r="AK57" s="87">
        <v>0</v>
      </c>
      <c r="AL57" s="87">
        <v>0</v>
      </c>
      <c r="AM57" s="87">
        <v>0</v>
      </c>
      <c r="AN57" s="87">
        <v>1.959207E-2</v>
      </c>
      <c r="AO57" s="87">
        <v>2.4912980000000005E-2</v>
      </c>
      <c r="AP57" s="87">
        <v>0</v>
      </c>
      <c r="AQ57" s="87">
        <v>0</v>
      </c>
      <c r="AR57" s="87">
        <v>0</v>
      </c>
      <c r="AS57" s="87">
        <v>2.4912980000000005E-2</v>
      </c>
      <c r="AT57" s="87">
        <f t="shared" ref="AT57:AX61" si="52">AE57-AJ57-AO57</f>
        <v>2.6615920000000012E-2</v>
      </c>
      <c r="AU57" s="87">
        <f t="shared" si="52"/>
        <v>0</v>
      </c>
      <c r="AV57" s="87">
        <f t="shared" si="52"/>
        <v>0</v>
      </c>
      <c r="AW57" s="87">
        <f t="shared" si="52"/>
        <v>0</v>
      </c>
      <c r="AX57" s="87">
        <f t="shared" si="52"/>
        <v>2.6615920000000012E-2</v>
      </c>
      <c r="AY57" s="66">
        <v>0</v>
      </c>
      <c r="AZ57" s="66">
        <v>0</v>
      </c>
      <c r="BA57" s="66">
        <v>0</v>
      </c>
      <c r="BB57" s="66">
        <v>0</v>
      </c>
      <c r="BC57" s="66">
        <v>0</v>
      </c>
    </row>
    <row r="58" spans="1:55" s="165" customFormat="1" ht="78.75" x14ac:dyDescent="0.2">
      <c r="A58" s="171" t="s">
        <v>2791</v>
      </c>
      <c r="B58" s="84" t="s">
        <v>342</v>
      </c>
      <c r="C58" s="171" t="s">
        <v>1915</v>
      </c>
      <c r="D58" s="87">
        <v>1.2</v>
      </c>
      <c r="E58" s="66">
        <v>9.4640788340000004</v>
      </c>
      <c r="F58" s="66">
        <v>0</v>
      </c>
      <c r="G58" s="66">
        <v>9.1213570700000002</v>
      </c>
      <c r="H58" s="66">
        <v>0</v>
      </c>
      <c r="I58" s="66">
        <v>0.34272176399999993</v>
      </c>
      <c r="J58" s="87">
        <v>2.3510483999999998E-2</v>
      </c>
      <c r="K58" s="87">
        <v>0</v>
      </c>
      <c r="L58" s="87">
        <v>0</v>
      </c>
      <c r="M58" s="87">
        <v>0</v>
      </c>
      <c r="N58" s="87">
        <v>2.3510483999999998E-2</v>
      </c>
      <c r="O58" s="87">
        <v>9.4405683499999995</v>
      </c>
      <c r="P58" s="87">
        <v>0</v>
      </c>
      <c r="Q58" s="87">
        <v>9.1213570700000002</v>
      </c>
      <c r="R58" s="87">
        <v>0.31921127999999993</v>
      </c>
      <c r="S58" s="87">
        <v>0.31921127999999993</v>
      </c>
      <c r="T58" s="87">
        <f t="shared" si="47"/>
        <v>0</v>
      </c>
      <c r="U58" s="87">
        <f t="shared" si="48"/>
        <v>0</v>
      </c>
      <c r="V58" s="87">
        <f t="shared" si="49"/>
        <v>0</v>
      </c>
      <c r="W58" s="87">
        <f t="shared" si="50"/>
        <v>-0.31921127999999993</v>
      </c>
      <c r="X58" s="87">
        <f t="shared" si="51"/>
        <v>0</v>
      </c>
      <c r="Y58" s="87">
        <v>0</v>
      </c>
      <c r="Z58" s="87">
        <v>0</v>
      </c>
      <c r="AA58" s="87">
        <v>0</v>
      </c>
      <c r="AB58" s="87">
        <v>0</v>
      </c>
      <c r="AC58" s="87">
        <v>0</v>
      </c>
      <c r="AD58" s="87">
        <v>1.1000000000000001</v>
      </c>
      <c r="AE58" s="87">
        <v>7.886732359999999</v>
      </c>
      <c r="AF58" s="87">
        <v>0</v>
      </c>
      <c r="AG58" s="87">
        <v>7.6011308899999994</v>
      </c>
      <c r="AH58" s="87">
        <v>0</v>
      </c>
      <c r="AI58" s="87">
        <v>0.28560147000000002</v>
      </c>
      <c r="AJ58" s="87">
        <v>1.959207E-2</v>
      </c>
      <c r="AK58" s="87">
        <v>0</v>
      </c>
      <c r="AL58" s="87">
        <v>0</v>
      </c>
      <c r="AM58" s="87">
        <v>0</v>
      </c>
      <c r="AN58" s="87">
        <v>1.9592070000000003E-2</v>
      </c>
      <c r="AO58" s="87">
        <v>7.86714029</v>
      </c>
      <c r="AP58" s="87">
        <v>0</v>
      </c>
      <c r="AQ58" s="87">
        <v>7.6011308900000003</v>
      </c>
      <c r="AR58" s="87">
        <v>0</v>
      </c>
      <c r="AS58" s="87">
        <v>0.26600939999999995</v>
      </c>
      <c r="AT58" s="87">
        <f t="shared" si="52"/>
        <v>0</v>
      </c>
      <c r="AU58" s="87">
        <f t="shared" si="52"/>
        <v>0</v>
      </c>
      <c r="AV58" s="87">
        <f t="shared" si="52"/>
        <v>0</v>
      </c>
      <c r="AW58" s="87">
        <f t="shared" si="52"/>
        <v>0</v>
      </c>
      <c r="AX58" s="87">
        <f t="shared" si="52"/>
        <v>0</v>
      </c>
      <c r="AY58" s="66">
        <v>0</v>
      </c>
      <c r="AZ58" s="66">
        <v>0</v>
      </c>
      <c r="BA58" s="66">
        <v>0</v>
      </c>
      <c r="BB58" s="66">
        <v>0</v>
      </c>
      <c r="BC58" s="66">
        <v>0</v>
      </c>
    </row>
    <row r="59" spans="1:55" s="165" customFormat="1" ht="63" x14ac:dyDescent="0.2">
      <c r="A59" s="171" t="s">
        <v>899</v>
      </c>
      <c r="B59" s="84" t="s">
        <v>1617</v>
      </c>
      <c r="C59" s="171" t="s">
        <v>1916</v>
      </c>
      <c r="D59" s="87">
        <v>0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>
        <f t="shared" si="47"/>
        <v>0</v>
      </c>
      <c r="U59" s="87">
        <f t="shared" si="48"/>
        <v>0</v>
      </c>
      <c r="V59" s="87">
        <f t="shared" si="49"/>
        <v>0</v>
      </c>
      <c r="W59" s="87">
        <f t="shared" si="50"/>
        <v>0</v>
      </c>
      <c r="X59" s="87">
        <f t="shared" si="51"/>
        <v>0</v>
      </c>
      <c r="Y59" s="87">
        <v>0</v>
      </c>
      <c r="Z59" s="87">
        <v>0</v>
      </c>
      <c r="AA59" s="87">
        <v>0</v>
      </c>
      <c r="AB59" s="87">
        <v>0</v>
      </c>
      <c r="AC59" s="87">
        <v>0</v>
      </c>
      <c r="AD59" s="87"/>
      <c r="AE59" s="87">
        <v>0</v>
      </c>
      <c r="AF59" s="87">
        <v>0</v>
      </c>
      <c r="AG59" s="87">
        <v>0</v>
      </c>
      <c r="AH59" s="87">
        <v>0</v>
      </c>
      <c r="AI59" s="87">
        <v>0</v>
      </c>
      <c r="AJ59" s="87">
        <v>0</v>
      </c>
      <c r="AK59" s="87">
        <v>0</v>
      </c>
      <c r="AL59" s="87">
        <v>0</v>
      </c>
      <c r="AM59" s="87">
        <v>0</v>
      </c>
      <c r="AN59" s="87">
        <v>0</v>
      </c>
      <c r="AO59" s="87">
        <v>0</v>
      </c>
      <c r="AP59" s="87">
        <v>0</v>
      </c>
      <c r="AQ59" s="87">
        <v>0</v>
      </c>
      <c r="AR59" s="87">
        <v>0</v>
      </c>
      <c r="AS59" s="87">
        <v>0</v>
      </c>
      <c r="AT59" s="87">
        <f t="shared" si="52"/>
        <v>0</v>
      </c>
      <c r="AU59" s="87">
        <f t="shared" si="52"/>
        <v>0</v>
      </c>
      <c r="AV59" s="87">
        <f t="shared" si="52"/>
        <v>0</v>
      </c>
      <c r="AW59" s="87">
        <f t="shared" si="52"/>
        <v>0</v>
      </c>
      <c r="AX59" s="87">
        <f t="shared" si="52"/>
        <v>0</v>
      </c>
      <c r="AY59" s="66">
        <v>0</v>
      </c>
      <c r="AZ59" s="66">
        <v>0</v>
      </c>
      <c r="BA59" s="66">
        <v>0</v>
      </c>
      <c r="BB59" s="66">
        <v>0</v>
      </c>
      <c r="BC59" s="66">
        <v>0</v>
      </c>
    </row>
    <row r="60" spans="1:55" s="165" customFormat="1" ht="110.25" x14ac:dyDescent="0.2">
      <c r="A60" s="171" t="s">
        <v>2791</v>
      </c>
      <c r="B60" s="170" t="s">
        <v>1618</v>
      </c>
      <c r="C60" s="171" t="s">
        <v>1917</v>
      </c>
      <c r="D60" s="87">
        <v>0</v>
      </c>
      <c r="E60" s="66">
        <v>2.9639051999999999E-2</v>
      </c>
      <c r="F60" s="66">
        <v>0</v>
      </c>
      <c r="G60" s="66">
        <v>0</v>
      </c>
      <c r="H60" s="66">
        <v>0</v>
      </c>
      <c r="I60" s="66">
        <v>2.9639051999999999E-2</v>
      </c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>
        <f t="shared" si="47"/>
        <v>2.9639051999999999E-2</v>
      </c>
      <c r="U60" s="87">
        <f t="shared" si="48"/>
        <v>0</v>
      </c>
      <c r="V60" s="87">
        <f t="shared" si="49"/>
        <v>0</v>
      </c>
      <c r="W60" s="87">
        <f t="shared" si="50"/>
        <v>0</v>
      </c>
      <c r="X60" s="87">
        <f t="shared" si="51"/>
        <v>2.9639051999999999E-2</v>
      </c>
      <c r="Y60" s="87">
        <v>0</v>
      </c>
      <c r="Z60" s="87">
        <v>0</v>
      </c>
      <c r="AA60" s="87">
        <v>0</v>
      </c>
      <c r="AB60" s="87">
        <v>0</v>
      </c>
      <c r="AC60" s="87">
        <v>0</v>
      </c>
      <c r="AD60" s="87"/>
      <c r="AE60" s="87">
        <v>7.7784560000000003E-2</v>
      </c>
      <c r="AF60" s="87">
        <v>0</v>
      </c>
      <c r="AG60" s="87">
        <v>0</v>
      </c>
      <c r="AH60" s="87">
        <v>0</v>
      </c>
      <c r="AI60" s="87">
        <v>7.7784560000000003E-2</v>
      </c>
      <c r="AJ60" s="87">
        <v>0</v>
      </c>
      <c r="AK60" s="87">
        <v>0</v>
      </c>
      <c r="AL60" s="87">
        <v>0</v>
      </c>
      <c r="AM60" s="87">
        <v>0</v>
      </c>
      <c r="AN60" s="87">
        <v>0</v>
      </c>
      <c r="AO60" s="87">
        <v>0</v>
      </c>
      <c r="AP60" s="87">
        <v>0</v>
      </c>
      <c r="AQ60" s="87">
        <v>0</v>
      </c>
      <c r="AR60" s="87">
        <v>0</v>
      </c>
      <c r="AS60" s="87">
        <v>0</v>
      </c>
      <c r="AT60" s="87">
        <f t="shared" si="52"/>
        <v>7.7784560000000003E-2</v>
      </c>
      <c r="AU60" s="87">
        <f t="shared" si="52"/>
        <v>0</v>
      </c>
      <c r="AV60" s="87">
        <f t="shared" si="52"/>
        <v>0</v>
      </c>
      <c r="AW60" s="87">
        <f t="shared" si="52"/>
        <v>0</v>
      </c>
      <c r="AX60" s="87">
        <f t="shared" si="52"/>
        <v>7.7784560000000003E-2</v>
      </c>
      <c r="AY60" s="66">
        <v>0</v>
      </c>
      <c r="AZ60" s="66">
        <v>0</v>
      </c>
      <c r="BA60" s="66">
        <v>0</v>
      </c>
      <c r="BB60" s="66">
        <v>0</v>
      </c>
      <c r="BC60" s="66">
        <v>0</v>
      </c>
    </row>
    <row r="61" spans="1:55" s="165" customFormat="1" ht="63" x14ac:dyDescent="0.2">
      <c r="A61" s="171" t="s">
        <v>899</v>
      </c>
      <c r="B61" s="84" t="s">
        <v>493</v>
      </c>
      <c r="C61" s="171" t="s">
        <v>1918</v>
      </c>
      <c r="D61" s="87">
        <v>1.255128</v>
      </c>
      <c r="E61" s="66">
        <v>7.1634599999999991E-3</v>
      </c>
      <c r="F61" s="66">
        <v>0</v>
      </c>
      <c r="G61" s="66">
        <v>0</v>
      </c>
      <c r="H61" s="66">
        <v>0</v>
      </c>
      <c r="I61" s="66">
        <v>7.1634599999999991E-3</v>
      </c>
      <c r="J61" s="87">
        <v>7.16346E-3</v>
      </c>
      <c r="K61" s="87">
        <v>0</v>
      </c>
      <c r="L61" s="87">
        <v>0</v>
      </c>
      <c r="M61" s="87">
        <v>0</v>
      </c>
      <c r="N61" s="87">
        <v>7.1634599999999991E-3</v>
      </c>
      <c r="O61" s="87">
        <v>0</v>
      </c>
      <c r="P61" s="87">
        <v>0</v>
      </c>
      <c r="Q61" s="87">
        <v>0</v>
      </c>
      <c r="R61" s="87">
        <v>0</v>
      </c>
      <c r="S61" s="87">
        <v>0</v>
      </c>
      <c r="T61" s="87">
        <f t="shared" si="47"/>
        <v>-8.6736173798840355E-19</v>
      </c>
      <c r="U61" s="87">
        <f t="shared" si="48"/>
        <v>0</v>
      </c>
      <c r="V61" s="87">
        <f t="shared" si="49"/>
        <v>0</v>
      </c>
      <c r="W61" s="87">
        <f t="shared" si="50"/>
        <v>0</v>
      </c>
      <c r="X61" s="87">
        <f t="shared" si="51"/>
        <v>0</v>
      </c>
      <c r="Y61" s="87">
        <v>0</v>
      </c>
      <c r="Z61" s="87">
        <v>0</v>
      </c>
      <c r="AA61" s="87">
        <v>0</v>
      </c>
      <c r="AB61" s="87">
        <v>0</v>
      </c>
      <c r="AC61" s="87">
        <v>0</v>
      </c>
      <c r="AD61" s="87">
        <v>1.0459400000000003</v>
      </c>
      <c r="AE61" s="87">
        <v>5.9695499999999997E-3</v>
      </c>
      <c r="AF61" s="87">
        <v>0</v>
      </c>
      <c r="AG61" s="87">
        <v>0</v>
      </c>
      <c r="AH61" s="87">
        <v>0</v>
      </c>
      <c r="AI61" s="87">
        <v>5.9695499999999997E-3</v>
      </c>
      <c r="AJ61" s="87">
        <v>5.9695499999999988E-3</v>
      </c>
      <c r="AK61" s="87">
        <v>0</v>
      </c>
      <c r="AL61" s="87">
        <v>0</v>
      </c>
      <c r="AM61" s="87">
        <v>0</v>
      </c>
      <c r="AN61" s="87">
        <v>5.969550000000004E-3</v>
      </c>
      <c r="AO61" s="87">
        <v>0</v>
      </c>
      <c r="AP61" s="87">
        <v>0</v>
      </c>
      <c r="AQ61" s="87">
        <v>0</v>
      </c>
      <c r="AR61" s="87">
        <v>0</v>
      </c>
      <c r="AS61" s="87">
        <v>0</v>
      </c>
      <c r="AT61" s="87">
        <f t="shared" si="52"/>
        <v>8.6736173798840355E-19</v>
      </c>
      <c r="AU61" s="87">
        <f t="shared" si="52"/>
        <v>0</v>
      </c>
      <c r="AV61" s="87">
        <f t="shared" si="52"/>
        <v>0</v>
      </c>
      <c r="AW61" s="87">
        <f t="shared" si="52"/>
        <v>0</v>
      </c>
      <c r="AX61" s="87">
        <f t="shared" si="52"/>
        <v>-4.3368086899420177E-18</v>
      </c>
      <c r="AY61" s="66">
        <v>0</v>
      </c>
      <c r="AZ61" s="66">
        <v>0</v>
      </c>
      <c r="BA61" s="66">
        <v>0</v>
      </c>
      <c r="BB61" s="66">
        <v>0</v>
      </c>
      <c r="BC61" s="66">
        <v>0</v>
      </c>
    </row>
    <row r="62" spans="1:55" s="165" customFormat="1" x14ac:dyDescent="0.2">
      <c r="A62" s="210"/>
      <c r="B62" s="211" t="s">
        <v>35</v>
      </c>
      <c r="C62" s="210"/>
      <c r="D62" s="173">
        <v>2.103084</v>
      </c>
      <c r="E62" s="173">
        <v>25.784156418000002</v>
      </c>
      <c r="F62" s="173">
        <v>2.8482E-2</v>
      </c>
      <c r="G62" s="173">
        <v>25.03382101</v>
      </c>
      <c r="H62" s="173">
        <v>0.57228002</v>
      </c>
      <c r="I62" s="173">
        <v>0.14957338800000003</v>
      </c>
      <c r="J62" s="173">
        <v>4.1203764000000004E-2</v>
      </c>
      <c r="K62" s="173">
        <v>0</v>
      </c>
      <c r="L62" s="173">
        <v>0</v>
      </c>
      <c r="M62" s="173">
        <v>0</v>
      </c>
      <c r="N62" s="173">
        <v>4.1203764000000011E-2</v>
      </c>
      <c r="O62" s="173">
        <v>5.2394076000000012E-2</v>
      </c>
      <c r="P62" s="173">
        <v>0</v>
      </c>
      <c r="Q62" s="173">
        <v>0</v>
      </c>
      <c r="R62" s="173">
        <v>5.2394076000000005E-2</v>
      </c>
      <c r="S62" s="173">
        <v>5.2394076000000005E-2</v>
      </c>
      <c r="T62" s="173">
        <f t="shared" ref="T62:BC62" si="53">SUM(T63:T65)</f>
        <v>25.690558578000005</v>
      </c>
      <c r="U62" s="173">
        <f t="shared" si="53"/>
        <v>2.8482E-2</v>
      </c>
      <c r="V62" s="173">
        <f t="shared" si="53"/>
        <v>25.03382101</v>
      </c>
      <c r="W62" s="173">
        <f t="shared" si="53"/>
        <v>0.51988594399999999</v>
      </c>
      <c r="X62" s="173">
        <f t="shared" si="53"/>
        <v>5.5975548000000021E-2</v>
      </c>
      <c r="Y62" s="173">
        <f t="shared" si="53"/>
        <v>0</v>
      </c>
      <c r="Z62" s="173">
        <f t="shared" si="53"/>
        <v>0</v>
      </c>
      <c r="AA62" s="173">
        <f t="shared" si="53"/>
        <v>0</v>
      </c>
      <c r="AB62" s="173">
        <f t="shared" si="53"/>
        <v>0</v>
      </c>
      <c r="AC62" s="173">
        <f t="shared" si="53"/>
        <v>0</v>
      </c>
      <c r="AD62" s="173">
        <f t="shared" si="53"/>
        <v>1.927827</v>
      </c>
      <c r="AE62" s="214">
        <f t="shared" si="53"/>
        <v>26.230023369999998</v>
      </c>
      <c r="AF62" s="214">
        <f t="shared" si="53"/>
        <v>2.8482E-2</v>
      </c>
      <c r="AG62" s="214">
        <f t="shared" si="53"/>
        <v>26.07689688</v>
      </c>
      <c r="AH62" s="214">
        <f t="shared" si="53"/>
        <v>0</v>
      </c>
      <c r="AI62" s="214">
        <f t="shared" si="53"/>
        <v>0.12464449000000001</v>
      </c>
      <c r="AJ62" s="214">
        <f t="shared" si="53"/>
        <v>3.4336470000000001E-2</v>
      </c>
      <c r="AK62" s="214">
        <f t="shared" si="53"/>
        <v>0</v>
      </c>
      <c r="AL62" s="214">
        <f t="shared" si="53"/>
        <v>0</v>
      </c>
      <c r="AM62" s="214">
        <f t="shared" si="53"/>
        <v>0</v>
      </c>
      <c r="AN62" s="214">
        <f t="shared" si="53"/>
        <v>3.4336470000000001E-2</v>
      </c>
      <c r="AO62" s="214">
        <f t="shared" si="53"/>
        <v>7.2143730000000017E-2</v>
      </c>
      <c r="AP62" s="214">
        <f t="shared" si="53"/>
        <v>2.8482E-2</v>
      </c>
      <c r="AQ62" s="214">
        <f t="shared" si="53"/>
        <v>0</v>
      </c>
      <c r="AR62" s="214">
        <f t="shared" si="53"/>
        <v>0</v>
      </c>
      <c r="AS62" s="214">
        <f t="shared" si="53"/>
        <v>4.366173000000001E-2</v>
      </c>
      <c r="AT62" s="214">
        <f t="shared" si="53"/>
        <v>26.123543169999998</v>
      </c>
      <c r="AU62" s="214">
        <f t="shared" si="53"/>
        <v>0</v>
      </c>
      <c r="AV62" s="214">
        <f t="shared" si="53"/>
        <v>26.07689688</v>
      </c>
      <c r="AW62" s="214">
        <f t="shared" si="53"/>
        <v>0</v>
      </c>
      <c r="AX62" s="214">
        <f t="shared" si="53"/>
        <v>4.6646290000000007E-2</v>
      </c>
      <c r="AY62" s="214">
        <f t="shared" si="53"/>
        <v>0</v>
      </c>
      <c r="AZ62" s="214">
        <f t="shared" si="53"/>
        <v>0</v>
      </c>
      <c r="BA62" s="214">
        <f t="shared" si="53"/>
        <v>0</v>
      </c>
      <c r="BB62" s="214">
        <f t="shared" si="53"/>
        <v>0</v>
      </c>
      <c r="BC62" s="214">
        <f t="shared" si="53"/>
        <v>0</v>
      </c>
    </row>
    <row r="63" spans="1:55" s="165" customFormat="1" ht="63" x14ac:dyDescent="0.2">
      <c r="A63" s="171" t="s">
        <v>2791</v>
      </c>
      <c r="B63" s="84" t="s">
        <v>343</v>
      </c>
      <c r="C63" s="171" t="s">
        <v>1919</v>
      </c>
      <c r="D63" s="87">
        <v>2.103084</v>
      </c>
      <c r="E63" s="66">
        <v>25.183394398000001</v>
      </c>
      <c r="F63" s="66">
        <v>0</v>
      </c>
      <c r="G63" s="66">
        <v>25.03382101</v>
      </c>
      <c r="H63" s="66">
        <v>0</v>
      </c>
      <c r="I63" s="66">
        <v>0.14957338800000003</v>
      </c>
      <c r="J63" s="87">
        <v>4.1203764000000004E-2</v>
      </c>
      <c r="K63" s="87">
        <v>0</v>
      </c>
      <c r="L63" s="87">
        <v>0</v>
      </c>
      <c r="M63" s="87">
        <v>0</v>
      </c>
      <c r="N63" s="87">
        <v>4.1203764000000011E-2</v>
      </c>
      <c r="O63" s="87">
        <v>5.2394076000000012E-2</v>
      </c>
      <c r="P63" s="87">
        <v>0</v>
      </c>
      <c r="Q63" s="87">
        <v>0</v>
      </c>
      <c r="R63" s="87">
        <v>5.2394076000000005E-2</v>
      </c>
      <c r="S63" s="87">
        <v>5.2394076000000005E-2</v>
      </c>
      <c r="T63" s="87">
        <f t="shared" ref="T63:T65" si="54">E63-J63-O63</f>
        <v>25.089796558000003</v>
      </c>
      <c r="U63" s="87">
        <f t="shared" ref="U63:U65" si="55">F63-K63-P63</f>
        <v>0</v>
      </c>
      <c r="V63" s="87">
        <f t="shared" ref="V63:V65" si="56">G63-L63-Q63</f>
        <v>25.03382101</v>
      </c>
      <c r="W63" s="87">
        <f t="shared" ref="W63:W65" si="57">H63-M63-R63</f>
        <v>-5.2394076000000005E-2</v>
      </c>
      <c r="X63" s="87">
        <f t="shared" ref="X63:X65" si="58">I63-N63-S63</f>
        <v>5.5975548000000021E-2</v>
      </c>
      <c r="Y63" s="87">
        <v>0</v>
      </c>
      <c r="Z63" s="87">
        <v>0</v>
      </c>
      <c r="AA63" s="87">
        <v>0</v>
      </c>
      <c r="AB63" s="87">
        <v>0</v>
      </c>
      <c r="AC63" s="87">
        <v>0</v>
      </c>
      <c r="AD63" s="87">
        <v>1.927827</v>
      </c>
      <c r="AE63" s="87">
        <v>26.201541369999997</v>
      </c>
      <c r="AF63" s="87">
        <v>0</v>
      </c>
      <c r="AG63" s="87">
        <v>26.07689688</v>
      </c>
      <c r="AH63" s="87">
        <v>0</v>
      </c>
      <c r="AI63" s="87">
        <v>0.12464449000000001</v>
      </c>
      <c r="AJ63" s="87">
        <v>3.4336470000000001E-2</v>
      </c>
      <c r="AK63" s="87">
        <v>0</v>
      </c>
      <c r="AL63" s="87">
        <v>0</v>
      </c>
      <c r="AM63" s="87">
        <v>0</v>
      </c>
      <c r="AN63" s="87">
        <v>3.4336470000000001E-2</v>
      </c>
      <c r="AO63" s="87">
        <v>4.3661730000000017E-2</v>
      </c>
      <c r="AP63" s="87">
        <v>0</v>
      </c>
      <c r="AQ63" s="87">
        <v>0</v>
      </c>
      <c r="AR63" s="87">
        <v>0</v>
      </c>
      <c r="AS63" s="87">
        <v>4.366173000000001E-2</v>
      </c>
      <c r="AT63" s="87">
        <f t="shared" ref="AT63:AX65" si="59">AE63-AJ63-AO63</f>
        <v>26.123543169999998</v>
      </c>
      <c r="AU63" s="87">
        <f t="shared" si="59"/>
        <v>0</v>
      </c>
      <c r="AV63" s="87">
        <f t="shared" si="59"/>
        <v>26.07689688</v>
      </c>
      <c r="AW63" s="87">
        <f t="shared" si="59"/>
        <v>0</v>
      </c>
      <c r="AX63" s="87">
        <f t="shared" si="59"/>
        <v>4.6646290000000007E-2</v>
      </c>
      <c r="AY63" s="66">
        <v>0</v>
      </c>
      <c r="AZ63" s="66">
        <v>0</v>
      </c>
      <c r="BA63" s="66">
        <v>0</v>
      </c>
      <c r="BB63" s="66">
        <v>0</v>
      </c>
      <c r="BC63" s="66">
        <v>0</v>
      </c>
    </row>
    <row r="64" spans="1:55" s="165" customFormat="1" ht="78.75" x14ac:dyDescent="0.2">
      <c r="A64" s="171" t="s">
        <v>899</v>
      </c>
      <c r="B64" s="84" t="s">
        <v>1619</v>
      </c>
      <c r="C64" s="171" t="s">
        <v>1920</v>
      </c>
      <c r="D64" s="87">
        <v>0</v>
      </c>
      <c r="E64" s="66">
        <v>0.36792000000000002</v>
      </c>
      <c r="F64" s="66">
        <v>0</v>
      </c>
      <c r="G64" s="66">
        <v>0</v>
      </c>
      <c r="H64" s="66">
        <v>0.36792000000000002</v>
      </c>
      <c r="I64" s="66">
        <v>0</v>
      </c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>
        <f t="shared" si="54"/>
        <v>0.36792000000000002</v>
      </c>
      <c r="U64" s="87">
        <f t="shared" si="55"/>
        <v>0</v>
      </c>
      <c r="V64" s="87">
        <f t="shared" si="56"/>
        <v>0</v>
      </c>
      <c r="W64" s="87">
        <f t="shared" si="57"/>
        <v>0.36792000000000002</v>
      </c>
      <c r="X64" s="87">
        <f t="shared" si="58"/>
        <v>0</v>
      </c>
      <c r="Y64" s="87">
        <v>0</v>
      </c>
      <c r="Z64" s="87">
        <v>0</v>
      </c>
      <c r="AA64" s="87">
        <v>0</v>
      </c>
      <c r="AB64" s="87">
        <v>0</v>
      </c>
      <c r="AC64" s="87">
        <v>0</v>
      </c>
      <c r="AD64" s="87"/>
      <c r="AE64" s="87">
        <v>0</v>
      </c>
      <c r="AF64" s="87">
        <v>0</v>
      </c>
      <c r="AG64" s="87">
        <v>0</v>
      </c>
      <c r="AH64" s="87">
        <v>0</v>
      </c>
      <c r="AI64" s="87">
        <v>0</v>
      </c>
      <c r="AJ64" s="87">
        <v>0</v>
      </c>
      <c r="AK64" s="87">
        <v>0</v>
      </c>
      <c r="AL64" s="87">
        <v>0</v>
      </c>
      <c r="AM64" s="87">
        <v>0</v>
      </c>
      <c r="AN64" s="87">
        <v>0</v>
      </c>
      <c r="AO64" s="87">
        <v>0</v>
      </c>
      <c r="AP64" s="87">
        <v>0</v>
      </c>
      <c r="AQ64" s="87">
        <v>0</v>
      </c>
      <c r="AR64" s="87">
        <v>0</v>
      </c>
      <c r="AS64" s="87">
        <v>0</v>
      </c>
      <c r="AT64" s="87">
        <f t="shared" si="59"/>
        <v>0</v>
      </c>
      <c r="AU64" s="87">
        <f t="shared" si="59"/>
        <v>0</v>
      </c>
      <c r="AV64" s="87">
        <f t="shared" si="59"/>
        <v>0</v>
      </c>
      <c r="AW64" s="87">
        <f t="shared" si="59"/>
        <v>0</v>
      </c>
      <c r="AX64" s="87">
        <f t="shared" si="59"/>
        <v>0</v>
      </c>
      <c r="AY64" s="66">
        <v>0</v>
      </c>
      <c r="AZ64" s="66">
        <v>0</v>
      </c>
      <c r="BA64" s="66">
        <v>0</v>
      </c>
      <c r="BB64" s="66">
        <v>0</v>
      </c>
      <c r="BC64" s="66">
        <v>0</v>
      </c>
    </row>
    <row r="65" spans="1:55" s="165" customFormat="1" ht="47.25" x14ac:dyDescent="0.2">
      <c r="A65" s="171" t="s">
        <v>899</v>
      </c>
      <c r="B65" s="84" t="s">
        <v>910</v>
      </c>
      <c r="C65" s="171" t="s">
        <v>1921</v>
      </c>
      <c r="D65" s="87">
        <v>0</v>
      </c>
      <c r="E65" s="66">
        <v>0.23284202000000001</v>
      </c>
      <c r="F65" s="66">
        <v>2.8482E-2</v>
      </c>
      <c r="G65" s="66">
        <v>0</v>
      </c>
      <c r="H65" s="66">
        <v>0.20436002</v>
      </c>
      <c r="I65" s="66">
        <v>0</v>
      </c>
      <c r="J65" s="87">
        <v>0</v>
      </c>
      <c r="K65" s="87">
        <v>0</v>
      </c>
      <c r="L65" s="87">
        <v>0</v>
      </c>
      <c r="M65" s="87">
        <v>0</v>
      </c>
      <c r="N65" s="87">
        <v>0</v>
      </c>
      <c r="O65" s="87">
        <v>0</v>
      </c>
      <c r="P65" s="87">
        <v>0</v>
      </c>
      <c r="Q65" s="87">
        <v>0</v>
      </c>
      <c r="R65" s="87">
        <v>0</v>
      </c>
      <c r="S65" s="87">
        <v>0</v>
      </c>
      <c r="T65" s="87">
        <f t="shared" si="54"/>
        <v>0.23284202000000001</v>
      </c>
      <c r="U65" s="87">
        <f t="shared" si="55"/>
        <v>2.8482E-2</v>
      </c>
      <c r="V65" s="87">
        <f t="shared" si="56"/>
        <v>0</v>
      </c>
      <c r="W65" s="87">
        <f t="shared" si="57"/>
        <v>0.20436002</v>
      </c>
      <c r="X65" s="87">
        <f t="shared" si="58"/>
        <v>0</v>
      </c>
      <c r="Y65" s="87">
        <v>0</v>
      </c>
      <c r="Z65" s="87">
        <v>0</v>
      </c>
      <c r="AA65" s="87">
        <v>0</v>
      </c>
      <c r="AB65" s="87">
        <v>0</v>
      </c>
      <c r="AC65" s="87">
        <v>0</v>
      </c>
      <c r="AD65" s="87">
        <v>0</v>
      </c>
      <c r="AE65" s="87">
        <v>2.8482E-2</v>
      </c>
      <c r="AF65" s="87">
        <v>2.8482E-2</v>
      </c>
      <c r="AG65" s="87">
        <v>0</v>
      </c>
      <c r="AH65" s="87">
        <v>0</v>
      </c>
      <c r="AI65" s="87">
        <v>0</v>
      </c>
      <c r="AJ65" s="87">
        <v>0</v>
      </c>
      <c r="AK65" s="87">
        <v>0</v>
      </c>
      <c r="AL65" s="87">
        <v>0</v>
      </c>
      <c r="AM65" s="87">
        <v>0</v>
      </c>
      <c r="AN65" s="87">
        <v>0</v>
      </c>
      <c r="AO65" s="87">
        <v>2.8482E-2</v>
      </c>
      <c r="AP65" s="87">
        <v>2.8482E-2</v>
      </c>
      <c r="AQ65" s="87">
        <v>0</v>
      </c>
      <c r="AR65" s="87">
        <v>0</v>
      </c>
      <c r="AS65" s="87">
        <v>0</v>
      </c>
      <c r="AT65" s="87">
        <f t="shared" si="59"/>
        <v>0</v>
      </c>
      <c r="AU65" s="87">
        <f t="shared" si="59"/>
        <v>0</v>
      </c>
      <c r="AV65" s="87">
        <f t="shared" si="59"/>
        <v>0</v>
      </c>
      <c r="AW65" s="87">
        <f t="shared" si="59"/>
        <v>0</v>
      </c>
      <c r="AX65" s="87">
        <f t="shared" si="59"/>
        <v>0</v>
      </c>
      <c r="AY65" s="66">
        <v>0</v>
      </c>
      <c r="AZ65" s="66">
        <v>0</v>
      </c>
      <c r="BA65" s="66">
        <v>0</v>
      </c>
      <c r="BB65" s="66">
        <v>0</v>
      </c>
      <c r="BC65" s="66">
        <v>0</v>
      </c>
    </row>
    <row r="66" spans="1:55" s="165" customFormat="1" ht="31.5" x14ac:dyDescent="0.2">
      <c r="A66" s="210"/>
      <c r="B66" s="211" t="s">
        <v>36</v>
      </c>
      <c r="C66" s="210"/>
      <c r="D66" s="173">
        <v>101.12643600000001</v>
      </c>
      <c r="E66" s="173">
        <v>53.199252749999999</v>
      </c>
      <c r="F66" s="173">
        <v>0.31208699400000001</v>
      </c>
      <c r="G66" s="173">
        <v>45.993756179999998</v>
      </c>
      <c r="H66" s="173">
        <v>0</v>
      </c>
      <c r="I66" s="173">
        <v>6.8934095759999998</v>
      </c>
      <c r="J66" s="173">
        <v>2.674932648</v>
      </c>
      <c r="K66" s="173">
        <v>0.22916072399999998</v>
      </c>
      <c r="L66" s="173">
        <v>0.53609477999999999</v>
      </c>
      <c r="M66" s="173">
        <v>0</v>
      </c>
      <c r="N66" s="173">
        <v>1.9096771440000002</v>
      </c>
      <c r="O66" s="173">
        <v>38.735510916000003</v>
      </c>
      <c r="P66" s="173">
        <v>8.292627000000001E-2</v>
      </c>
      <c r="Q66" s="173">
        <v>36.272294790000004</v>
      </c>
      <c r="R66" s="173">
        <v>2.3802898560000001</v>
      </c>
      <c r="S66" s="173">
        <v>2.3802898560000001</v>
      </c>
      <c r="T66" s="173">
        <f t="shared" ref="T66:BC66" si="60">SUM(T67:T81)</f>
        <v>11.788809185999998</v>
      </c>
      <c r="U66" s="173">
        <f t="shared" si="60"/>
        <v>0</v>
      </c>
      <c r="V66" s="173">
        <f t="shared" si="60"/>
        <v>9.1853666099999991</v>
      </c>
      <c r="W66" s="173">
        <f t="shared" si="60"/>
        <v>-2.3802898560000001</v>
      </c>
      <c r="X66" s="173">
        <f t="shared" si="60"/>
        <v>2.6034425759999991</v>
      </c>
      <c r="Y66" s="173">
        <f t="shared" si="60"/>
        <v>0</v>
      </c>
      <c r="Z66" s="173">
        <f t="shared" si="60"/>
        <v>0</v>
      </c>
      <c r="AA66" s="173">
        <f t="shared" si="60"/>
        <v>0</v>
      </c>
      <c r="AB66" s="173">
        <f t="shared" si="60"/>
        <v>0</v>
      </c>
      <c r="AC66" s="173">
        <f t="shared" si="60"/>
        <v>0</v>
      </c>
      <c r="AD66" s="173">
        <f t="shared" si="60"/>
        <v>82.09485549999998</v>
      </c>
      <c r="AE66" s="214">
        <f t="shared" si="60"/>
        <v>58.855989569999998</v>
      </c>
      <c r="AF66" s="214">
        <f t="shared" si="60"/>
        <v>0.40175601999999999</v>
      </c>
      <c r="AG66" s="214">
        <f t="shared" si="60"/>
        <v>52.609685039999995</v>
      </c>
      <c r="AH66" s="214">
        <f t="shared" si="60"/>
        <v>0</v>
      </c>
      <c r="AI66" s="214">
        <f t="shared" si="60"/>
        <v>5.8445485100000001</v>
      </c>
      <c r="AJ66" s="214">
        <f t="shared" si="60"/>
        <v>15.467484149999999</v>
      </c>
      <c r="AK66" s="214">
        <f t="shared" si="60"/>
        <v>6.9105220000000009E-2</v>
      </c>
      <c r="AL66" s="214">
        <f t="shared" si="60"/>
        <v>15.237685300000001</v>
      </c>
      <c r="AM66" s="214">
        <f t="shared" si="60"/>
        <v>0</v>
      </c>
      <c r="AN66" s="214">
        <f t="shared" si="60"/>
        <v>0.16069362999999989</v>
      </c>
      <c r="AO66" s="214">
        <f t="shared" si="60"/>
        <v>26.189469200000008</v>
      </c>
      <c r="AP66" s="214">
        <f t="shared" si="60"/>
        <v>7.8049439999999984E-2</v>
      </c>
      <c r="AQ66" s="214">
        <f t="shared" si="60"/>
        <v>24.125851630000007</v>
      </c>
      <c r="AR66" s="214">
        <f t="shared" si="60"/>
        <v>0</v>
      </c>
      <c r="AS66" s="214">
        <f t="shared" si="60"/>
        <v>1.9855681300000001</v>
      </c>
      <c r="AT66" s="214">
        <f t="shared" si="60"/>
        <v>17.19903622</v>
      </c>
      <c r="AU66" s="214">
        <f t="shared" si="60"/>
        <v>0.25460136</v>
      </c>
      <c r="AV66" s="214">
        <f t="shared" si="60"/>
        <v>13.246148109999993</v>
      </c>
      <c r="AW66" s="214">
        <f t="shared" si="60"/>
        <v>0</v>
      </c>
      <c r="AX66" s="214">
        <f t="shared" si="60"/>
        <v>3.6982867499999994</v>
      </c>
      <c r="AY66" s="214">
        <f t="shared" si="60"/>
        <v>0</v>
      </c>
      <c r="AZ66" s="214">
        <f t="shared" si="60"/>
        <v>0</v>
      </c>
      <c r="BA66" s="214">
        <f t="shared" si="60"/>
        <v>0</v>
      </c>
      <c r="BB66" s="214">
        <f t="shared" si="60"/>
        <v>0</v>
      </c>
      <c r="BC66" s="214">
        <f t="shared" si="60"/>
        <v>0</v>
      </c>
    </row>
    <row r="67" spans="1:55" s="165" customFormat="1" ht="63" x14ac:dyDescent="0.2">
      <c r="A67" s="171" t="s">
        <v>2791</v>
      </c>
      <c r="B67" s="84" t="s">
        <v>494</v>
      </c>
      <c r="C67" s="171" t="s">
        <v>1922</v>
      </c>
      <c r="D67" s="87">
        <v>4.9530599999999998</v>
      </c>
      <c r="E67" s="66">
        <v>0.35226653999999991</v>
      </c>
      <c r="F67" s="66">
        <v>0</v>
      </c>
      <c r="G67" s="66">
        <v>0</v>
      </c>
      <c r="H67" s="66">
        <v>0</v>
      </c>
      <c r="I67" s="66">
        <v>0.35226653999999991</v>
      </c>
      <c r="J67" s="87">
        <v>9.7040723999999981E-2</v>
      </c>
      <c r="K67" s="87">
        <v>0</v>
      </c>
      <c r="L67" s="87">
        <v>0</v>
      </c>
      <c r="M67" s="87">
        <v>0</v>
      </c>
      <c r="N67" s="87">
        <v>9.7040723999999981E-2</v>
      </c>
      <c r="O67" s="87">
        <v>0.12339548399999999</v>
      </c>
      <c r="P67" s="87">
        <v>0</v>
      </c>
      <c r="Q67" s="87">
        <v>0</v>
      </c>
      <c r="R67" s="87">
        <v>0.12339548399999999</v>
      </c>
      <c r="S67" s="87">
        <v>0.12339548399999999</v>
      </c>
      <c r="T67" s="87">
        <f t="shared" ref="T67:T81" si="61">E67-J67-O67</f>
        <v>0.13183033199999994</v>
      </c>
      <c r="U67" s="87">
        <f t="shared" ref="U67:U81" si="62">F67-K67-P67</f>
        <v>0</v>
      </c>
      <c r="V67" s="87">
        <f t="shared" ref="V67:V81" si="63">G67-L67-Q67</f>
        <v>0</v>
      </c>
      <c r="W67" s="87">
        <f t="shared" ref="W67:W81" si="64">H67-M67-R67</f>
        <v>-0.12339548399999999</v>
      </c>
      <c r="X67" s="87">
        <f t="shared" ref="X67:X81" si="65">I67-N67-S67</f>
        <v>0.13183033199999994</v>
      </c>
      <c r="Y67" s="87">
        <v>0</v>
      </c>
      <c r="Z67" s="87">
        <v>0</v>
      </c>
      <c r="AA67" s="87">
        <v>0</v>
      </c>
      <c r="AB67" s="87">
        <v>0</v>
      </c>
      <c r="AC67" s="87">
        <v>0</v>
      </c>
      <c r="AD67" s="87">
        <v>4.5403050000000018</v>
      </c>
      <c r="AE67" s="87">
        <v>2.6185841599999997</v>
      </c>
      <c r="AF67" s="87">
        <v>0</v>
      </c>
      <c r="AG67" s="87">
        <v>2.3250287100000002</v>
      </c>
      <c r="AH67" s="87">
        <v>0</v>
      </c>
      <c r="AI67" s="87">
        <v>0.29355545</v>
      </c>
      <c r="AJ67" s="87">
        <v>8.0867270000000005E-2</v>
      </c>
      <c r="AK67" s="87">
        <v>0</v>
      </c>
      <c r="AL67" s="87">
        <v>0</v>
      </c>
      <c r="AM67" s="87">
        <v>0</v>
      </c>
      <c r="AN67" s="87">
        <v>8.0867270000000005E-2</v>
      </c>
      <c r="AO67" s="87">
        <v>0.10282956999999997</v>
      </c>
      <c r="AP67" s="87">
        <v>0</v>
      </c>
      <c r="AQ67" s="87">
        <v>0</v>
      </c>
      <c r="AR67" s="87">
        <v>0</v>
      </c>
      <c r="AS67" s="87">
        <v>0.10282956999999998</v>
      </c>
      <c r="AT67" s="87">
        <f t="shared" ref="AT67:AT81" si="66">AE67-AJ67-AO67</f>
        <v>2.4348873199999996</v>
      </c>
      <c r="AU67" s="87">
        <f t="shared" ref="AU67:AU81" si="67">AF67-AK67-AP67</f>
        <v>0</v>
      </c>
      <c r="AV67" s="87">
        <f t="shared" ref="AV67:AV81" si="68">AG67-AL67-AQ67</f>
        <v>2.3250287100000002</v>
      </c>
      <c r="AW67" s="87">
        <f t="shared" ref="AW67:AW81" si="69">AH67-AM67-AR67</f>
        <v>0</v>
      </c>
      <c r="AX67" s="87">
        <f t="shared" ref="AX67:AX81" si="70">AI67-AN67-AS67</f>
        <v>0.10985861000000002</v>
      </c>
      <c r="AY67" s="66">
        <v>0</v>
      </c>
      <c r="AZ67" s="66">
        <v>0</v>
      </c>
      <c r="BA67" s="66">
        <v>0</v>
      </c>
      <c r="BB67" s="66">
        <v>0</v>
      </c>
      <c r="BC67" s="66">
        <v>0</v>
      </c>
    </row>
    <row r="68" spans="1:55" s="165" customFormat="1" ht="94.5" x14ac:dyDescent="0.2">
      <c r="A68" s="171" t="s">
        <v>2791</v>
      </c>
      <c r="B68" s="84" t="s">
        <v>495</v>
      </c>
      <c r="C68" s="171" t="s">
        <v>1923</v>
      </c>
      <c r="D68" s="87">
        <v>0.18</v>
      </c>
      <c r="E68" s="66">
        <v>0</v>
      </c>
      <c r="F68" s="66">
        <v>0</v>
      </c>
      <c r="G68" s="66">
        <v>0</v>
      </c>
      <c r="H68" s="66">
        <v>0</v>
      </c>
      <c r="I68" s="66">
        <v>0</v>
      </c>
      <c r="J68" s="87">
        <v>2.3919000000000002E-3</v>
      </c>
      <c r="K68" s="87">
        <v>0</v>
      </c>
      <c r="L68" s="87">
        <v>0</v>
      </c>
      <c r="M68" s="87">
        <v>0</v>
      </c>
      <c r="N68" s="87">
        <v>2.3919000000000002E-3</v>
      </c>
      <c r="O68" s="87">
        <v>-2.3919000000000002E-3</v>
      </c>
      <c r="P68" s="87">
        <v>0</v>
      </c>
      <c r="Q68" s="87">
        <v>0</v>
      </c>
      <c r="R68" s="87">
        <v>-2.3919000000000002E-3</v>
      </c>
      <c r="S68" s="87">
        <v>-2.3919000000000002E-3</v>
      </c>
      <c r="T68" s="87">
        <f t="shared" si="61"/>
        <v>0</v>
      </c>
      <c r="U68" s="87">
        <f t="shared" si="62"/>
        <v>0</v>
      </c>
      <c r="V68" s="87">
        <f t="shared" si="63"/>
        <v>0</v>
      </c>
      <c r="W68" s="87">
        <f t="shared" si="64"/>
        <v>2.3919000000000002E-3</v>
      </c>
      <c r="X68" s="87">
        <f t="shared" si="65"/>
        <v>0</v>
      </c>
      <c r="Y68" s="87">
        <v>0</v>
      </c>
      <c r="Z68" s="87">
        <v>0</v>
      </c>
      <c r="AA68" s="87">
        <v>0</v>
      </c>
      <c r="AB68" s="87">
        <v>0</v>
      </c>
      <c r="AC68" s="87">
        <v>0</v>
      </c>
      <c r="AD68" s="87">
        <v>0.16499999999999998</v>
      </c>
      <c r="AE68" s="87">
        <v>0</v>
      </c>
      <c r="AF68" s="87">
        <v>0</v>
      </c>
      <c r="AG68" s="87">
        <v>0</v>
      </c>
      <c r="AH68" s="87">
        <v>0</v>
      </c>
      <c r="AI68" s="87">
        <v>0</v>
      </c>
      <c r="AJ68" s="87">
        <v>0</v>
      </c>
      <c r="AK68" s="87">
        <v>0</v>
      </c>
      <c r="AL68" s="87">
        <v>0</v>
      </c>
      <c r="AM68" s="87">
        <v>0</v>
      </c>
      <c r="AN68" s="87">
        <v>0</v>
      </c>
      <c r="AO68" s="87">
        <v>0</v>
      </c>
      <c r="AP68" s="87">
        <v>0</v>
      </c>
      <c r="AQ68" s="87">
        <v>0</v>
      </c>
      <c r="AR68" s="87">
        <v>0</v>
      </c>
      <c r="AS68" s="87">
        <v>0</v>
      </c>
      <c r="AT68" s="87">
        <f t="shared" si="66"/>
        <v>0</v>
      </c>
      <c r="AU68" s="87">
        <f t="shared" si="67"/>
        <v>0</v>
      </c>
      <c r="AV68" s="87">
        <f t="shared" si="68"/>
        <v>0</v>
      </c>
      <c r="AW68" s="87">
        <f t="shared" si="69"/>
        <v>0</v>
      </c>
      <c r="AX68" s="87">
        <f t="shared" si="70"/>
        <v>0</v>
      </c>
      <c r="AY68" s="66">
        <v>0</v>
      </c>
      <c r="AZ68" s="66">
        <v>0</v>
      </c>
      <c r="BA68" s="66">
        <v>0</v>
      </c>
      <c r="BB68" s="66">
        <v>0</v>
      </c>
      <c r="BC68" s="66">
        <v>0</v>
      </c>
    </row>
    <row r="69" spans="1:55" s="165" customFormat="1" ht="94.5" x14ac:dyDescent="0.2">
      <c r="A69" s="171" t="s">
        <v>899</v>
      </c>
      <c r="B69" s="84" t="s">
        <v>496</v>
      </c>
      <c r="C69" s="171" t="s">
        <v>1924</v>
      </c>
      <c r="D69" s="87">
        <v>0.27055200000000001</v>
      </c>
      <c r="E69" s="66">
        <v>1.544136E-3</v>
      </c>
      <c r="F69" s="66">
        <v>0</v>
      </c>
      <c r="G69" s="66">
        <v>0</v>
      </c>
      <c r="H69" s="66">
        <v>0</v>
      </c>
      <c r="I69" s="66">
        <v>1.544136E-3</v>
      </c>
      <c r="J69" s="87">
        <v>1.544136E-3</v>
      </c>
      <c r="K69" s="87">
        <v>0</v>
      </c>
      <c r="L69" s="87">
        <v>0</v>
      </c>
      <c r="M69" s="87">
        <v>0</v>
      </c>
      <c r="N69" s="87">
        <v>1.544136E-3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f t="shared" si="61"/>
        <v>0</v>
      </c>
      <c r="U69" s="87">
        <f t="shared" si="62"/>
        <v>0</v>
      </c>
      <c r="V69" s="87">
        <f t="shared" si="63"/>
        <v>0</v>
      </c>
      <c r="W69" s="87">
        <f t="shared" si="64"/>
        <v>0</v>
      </c>
      <c r="X69" s="87">
        <f t="shared" si="65"/>
        <v>0</v>
      </c>
      <c r="Y69" s="87">
        <v>0</v>
      </c>
      <c r="Z69" s="87">
        <v>0</v>
      </c>
      <c r="AA69" s="87">
        <v>0</v>
      </c>
      <c r="AB69" s="87">
        <v>0</v>
      </c>
      <c r="AC69" s="87">
        <v>0</v>
      </c>
      <c r="AD69" s="87">
        <v>0.24800600000000003</v>
      </c>
      <c r="AE69" s="87">
        <v>1.28678E-3</v>
      </c>
      <c r="AF69" s="87">
        <v>0</v>
      </c>
      <c r="AG69" s="87">
        <v>0</v>
      </c>
      <c r="AH69" s="87">
        <v>0</v>
      </c>
      <c r="AI69" s="87">
        <v>1.28678E-3</v>
      </c>
      <c r="AJ69" s="87">
        <v>1.28678E-3</v>
      </c>
      <c r="AK69" s="87">
        <v>0</v>
      </c>
      <c r="AL69" s="87">
        <v>0</v>
      </c>
      <c r="AM69" s="87">
        <v>0</v>
      </c>
      <c r="AN69" s="87">
        <v>1.28678E-3</v>
      </c>
      <c r="AO69" s="87">
        <v>0</v>
      </c>
      <c r="AP69" s="87">
        <v>0</v>
      </c>
      <c r="AQ69" s="87">
        <v>0</v>
      </c>
      <c r="AR69" s="87">
        <v>0</v>
      </c>
      <c r="AS69" s="87">
        <v>0</v>
      </c>
      <c r="AT69" s="87">
        <f t="shared" si="66"/>
        <v>0</v>
      </c>
      <c r="AU69" s="87">
        <f t="shared" si="67"/>
        <v>0</v>
      </c>
      <c r="AV69" s="87">
        <f t="shared" si="68"/>
        <v>0</v>
      </c>
      <c r="AW69" s="87">
        <f t="shared" si="69"/>
        <v>0</v>
      </c>
      <c r="AX69" s="87">
        <f t="shared" si="70"/>
        <v>0</v>
      </c>
      <c r="AY69" s="66">
        <v>0</v>
      </c>
      <c r="AZ69" s="66">
        <v>0</v>
      </c>
      <c r="BA69" s="66">
        <v>0</v>
      </c>
      <c r="BB69" s="66">
        <v>0</v>
      </c>
      <c r="BC69" s="66">
        <v>0</v>
      </c>
    </row>
    <row r="70" spans="1:55" s="165" customFormat="1" ht="78.75" x14ac:dyDescent="0.2">
      <c r="A70" s="171" t="s">
        <v>2791</v>
      </c>
      <c r="B70" s="84" t="s">
        <v>497</v>
      </c>
      <c r="C70" s="171" t="s">
        <v>1925</v>
      </c>
      <c r="D70" s="87">
        <v>87.507480000000001</v>
      </c>
      <c r="E70" s="66">
        <v>51.433280193999998</v>
      </c>
      <c r="F70" s="66">
        <v>0</v>
      </c>
      <c r="G70" s="66">
        <v>45.209661910000001</v>
      </c>
      <c r="H70" s="66">
        <v>0</v>
      </c>
      <c r="I70" s="66">
        <v>6.2236182839999996</v>
      </c>
      <c r="J70" s="87">
        <v>1.7144528880000001</v>
      </c>
      <c r="K70" s="87">
        <v>0</v>
      </c>
      <c r="L70" s="87">
        <v>0</v>
      </c>
      <c r="M70" s="87">
        <v>0</v>
      </c>
      <c r="N70" s="87">
        <v>1.7144528880000001</v>
      </c>
      <c r="O70" s="87">
        <v>38.253967180000004</v>
      </c>
      <c r="P70" s="87">
        <v>0</v>
      </c>
      <c r="Q70" s="87">
        <v>36.073895200000003</v>
      </c>
      <c r="R70" s="87">
        <v>2.1800719800000001</v>
      </c>
      <c r="S70" s="87">
        <v>2.1800719800000001</v>
      </c>
      <c r="T70" s="87">
        <f t="shared" si="61"/>
        <v>11.464860125999998</v>
      </c>
      <c r="U70" s="87">
        <f t="shared" si="62"/>
        <v>0</v>
      </c>
      <c r="V70" s="87">
        <f t="shared" si="63"/>
        <v>9.1357667099999986</v>
      </c>
      <c r="W70" s="87">
        <f t="shared" si="64"/>
        <v>-2.1800719800000001</v>
      </c>
      <c r="X70" s="87">
        <f t="shared" si="65"/>
        <v>2.3290934159999992</v>
      </c>
      <c r="Y70" s="87">
        <v>0</v>
      </c>
      <c r="Z70" s="87">
        <v>0</v>
      </c>
      <c r="AA70" s="87">
        <v>0</v>
      </c>
      <c r="AB70" s="87">
        <v>0</v>
      </c>
      <c r="AC70" s="87">
        <v>0</v>
      </c>
      <c r="AD70" s="87">
        <v>70.205294499999994</v>
      </c>
      <c r="AE70" s="87">
        <v>52.279746380000006</v>
      </c>
      <c r="AF70" s="87">
        <v>0</v>
      </c>
      <c r="AG70" s="87">
        <v>47.093397809999999</v>
      </c>
      <c r="AH70" s="87">
        <v>0</v>
      </c>
      <c r="AI70" s="87">
        <v>5.1863485699999998</v>
      </c>
      <c r="AJ70" s="87">
        <v>14.87983326</v>
      </c>
      <c r="AK70" s="87">
        <v>0</v>
      </c>
      <c r="AL70" s="87">
        <v>14.87983326</v>
      </c>
      <c r="AM70" s="87">
        <v>0</v>
      </c>
      <c r="AN70" s="87">
        <v>0</v>
      </c>
      <c r="AO70" s="87">
        <v>25.942578280000006</v>
      </c>
      <c r="AP70" s="87">
        <v>0</v>
      </c>
      <c r="AQ70" s="87">
        <v>24.125851630000007</v>
      </c>
      <c r="AR70" s="87">
        <v>0</v>
      </c>
      <c r="AS70" s="87">
        <v>1.8167266500000001</v>
      </c>
      <c r="AT70" s="87">
        <f t="shared" si="66"/>
        <v>11.457334840000001</v>
      </c>
      <c r="AU70" s="87">
        <f t="shared" si="67"/>
        <v>0</v>
      </c>
      <c r="AV70" s="87">
        <f t="shared" si="68"/>
        <v>8.0877129199999942</v>
      </c>
      <c r="AW70" s="87">
        <f t="shared" si="69"/>
        <v>0</v>
      </c>
      <c r="AX70" s="87">
        <f t="shared" si="70"/>
        <v>3.3696219199999997</v>
      </c>
      <c r="AY70" s="66">
        <v>0</v>
      </c>
      <c r="AZ70" s="66">
        <v>0</v>
      </c>
      <c r="BA70" s="66">
        <v>0</v>
      </c>
      <c r="BB70" s="66">
        <v>0</v>
      </c>
      <c r="BC70" s="66">
        <v>0</v>
      </c>
    </row>
    <row r="71" spans="1:55" s="165" customFormat="1" ht="94.5" x14ac:dyDescent="0.2">
      <c r="A71" s="171" t="s">
        <v>899</v>
      </c>
      <c r="B71" s="84" t="s">
        <v>427</v>
      </c>
      <c r="C71" s="171" t="s">
        <v>1926</v>
      </c>
      <c r="D71" s="87">
        <v>3.3602280000000002</v>
      </c>
      <c r="E71" s="66">
        <v>0.56124001199999995</v>
      </c>
      <c r="F71" s="66">
        <v>0</v>
      </c>
      <c r="G71" s="66">
        <v>0.53609477999999999</v>
      </c>
      <c r="H71" s="66">
        <v>0</v>
      </c>
      <c r="I71" s="66">
        <v>2.5145232E-2</v>
      </c>
      <c r="J71" s="87">
        <v>0.56124001199999995</v>
      </c>
      <c r="K71" s="87">
        <v>0</v>
      </c>
      <c r="L71" s="87">
        <v>0.53609477999999999</v>
      </c>
      <c r="M71" s="87">
        <v>0</v>
      </c>
      <c r="N71" s="87">
        <v>2.5145232E-2</v>
      </c>
      <c r="O71" s="87">
        <v>0</v>
      </c>
      <c r="P71" s="87">
        <v>0</v>
      </c>
      <c r="Q71" s="87">
        <v>0</v>
      </c>
      <c r="R71" s="87">
        <v>0</v>
      </c>
      <c r="S71" s="87">
        <v>0</v>
      </c>
      <c r="T71" s="87">
        <f t="shared" si="61"/>
        <v>0</v>
      </c>
      <c r="U71" s="87">
        <f t="shared" si="62"/>
        <v>0</v>
      </c>
      <c r="V71" s="87">
        <f t="shared" si="63"/>
        <v>0</v>
      </c>
      <c r="W71" s="87">
        <f t="shared" si="64"/>
        <v>0</v>
      </c>
      <c r="X71" s="87">
        <f t="shared" si="65"/>
        <v>0</v>
      </c>
      <c r="Y71" s="87">
        <v>0</v>
      </c>
      <c r="Z71" s="87">
        <v>0</v>
      </c>
      <c r="AA71" s="87">
        <v>0</v>
      </c>
      <c r="AB71" s="87">
        <v>0</v>
      </c>
      <c r="AC71" s="87">
        <v>0</v>
      </c>
      <c r="AD71" s="87">
        <v>2.8001900000000002</v>
      </c>
      <c r="AE71" s="87">
        <v>2.0954360000000002E-2</v>
      </c>
      <c r="AF71" s="87">
        <v>0</v>
      </c>
      <c r="AG71" s="87">
        <v>0</v>
      </c>
      <c r="AH71" s="87">
        <v>0</v>
      </c>
      <c r="AI71" s="87">
        <v>2.0954360000000002E-2</v>
      </c>
      <c r="AJ71" s="87">
        <v>2.095435999999987E-2</v>
      </c>
      <c r="AK71" s="87">
        <v>0</v>
      </c>
      <c r="AL71" s="87">
        <v>0</v>
      </c>
      <c r="AM71" s="87">
        <v>0</v>
      </c>
      <c r="AN71" s="87">
        <v>2.0954359999999866E-2</v>
      </c>
      <c r="AO71" s="87">
        <v>1.3183898417423734E-16</v>
      </c>
      <c r="AP71" s="87">
        <v>0</v>
      </c>
      <c r="AQ71" s="87">
        <v>0</v>
      </c>
      <c r="AR71" s="87">
        <v>0</v>
      </c>
      <c r="AS71" s="87">
        <v>0</v>
      </c>
      <c r="AT71" s="87">
        <f t="shared" si="66"/>
        <v>0</v>
      </c>
      <c r="AU71" s="87">
        <f t="shared" si="67"/>
        <v>0</v>
      </c>
      <c r="AV71" s="87">
        <f t="shared" si="68"/>
        <v>0</v>
      </c>
      <c r="AW71" s="87">
        <f t="shared" si="69"/>
        <v>0</v>
      </c>
      <c r="AX71" s="87">
        <f t="shared" si="70"/>
        <v>1.3530843112619095E-16</v>
      </c>
      <c r="AY71" s="66">
        <v>0</v>
      </c>
      <c r="AZ71" s="66">
        <v>0</v>
      </c>
      <c r="BA71" s="66">
        <v>0</v>
      </c>
      <c r="BB71" s="66">
        <v>0</v>
      </c>
      <c r="BC71" s="66">
        <v>0</v>
      </c>
    </row>
    <row r="72" spans="1:55" s="165" customFormat="1" ht="94.5" x14ac:dyDescent="0.2">
      <c r="A72" s="171" t="s">
        <v>2791</v>
      </c>
      <c r="B72" s="84" t="s">
        <v>498</v>
      </c>
      <c r="C72" s="171" t="s">
        <v>1927</v>
      </c>
      <c r="D72" s="87">
        <v>0.82444799999999996</v>
      </c>
      <c r="E72" s="66">
        <v>0</v>
      </c>
      <c r="F72" s="66">
        <v>0</v>
      </c>
      <c r="G72" s="66">
        <v>0</v>
      </c>
      <c r="H72" s="66">
        <v>0</v>
      </c>
      <c r="I72" s="66">
        <v>0</v>
      </c>
      <c r="J72" s="87">
        <v>0</v>
      </c>
      <c r="K72" s="87">
        <v>0</v>
      </c>
      <c r="L72" s="87">
        <v>0</v>
      </c>
      <c r="M72" s="87">
        <v>0</v>
      </c>
      <c r="N72" s="87">
        <v>0</v>
      </c>
      <c r="O72" s="87">
        <v>8.292627000000001E-2</v>
      </c>
      <c r="P72" s="87">
        <v>8.292627000000001E-2</v>
      </c>
      <c r="Q72" s="87">
        <v>0</v>
      </c>
      <c r="R72" s="87">
        <v>0</v>
      </c>
      <c r="S72" s="87">
        <v>0</v>
      </c>
      <c r="T72" s="87">
        <f t="shared" si="61"/>
        <v>-8.292627000000001E-2</v>
      </c>
      <c r="U72" s="87">
        <f t="shared" si="62"/>
        <v>-8.292627000000001E-2</v>
      </c>
      <c r="V72" s="87">
        <f t="shared" si="63"/>
        <v>0</v>
      </c>
      <c r="W72" s="87">
        <f t="shared" si="64"/>
        <v>0</v>
      </c>
      <c r="X72" s="87">
        <f t="shared" si="65"/>
        <v>0</v>
      </c>
      <c r="Y72" s="87">
        <v>0</v>
      </c>
      <c r="Z72" s="87">
        <v>0</v>
      </c>
      <c r="AA72" s="87">
        <v>0</v>
      </c>
      <c r="AB72" s="87">
        <v>0</v>
      </c>
      <c r="AC72" s="87">
        <v>0</v>
      </c>
      <c r="AD72" s="87">
        <v>0.68703999999999998</v>
      </c>
      <c r="AE72" s="87">
        <v>0</v>
      </c>
      <c r="AF72" s="87">
        <v>0</v>
      </c>
      <c r="AG72" s="87">
        <v>0</v>
      </c>
      <c r="AH72" s="87">
        <v>0</v>
      </c>
      <c r="AI72" s="87">
        <v>0</v>
      </c>
      <c r="AJ72" s="87">
        <v>6.9105220000000009E-2</v>
      </c>
      <c r="AK72" s="87">
        <v>6.9105220000000009E-2</v>
      </c>
      <c r="AL72" s="87">
        <v>0</v>
      </c>
      <c r="AM72" s="87">
        <v>0</v>
      </c>
      <c r="AN72" s="87">
        <v>0</v>
      </c>
      <c r="AO72" s="87">
        <v>7.8049439999999984E-2</v>
      </c>
      <c r="AP72" s="87">
        <v>7.8049439999999984E-2</v>
      </c>
      <c r="AQ72" s="87">
        <v>0</v>
      </c>
      <c r="AR72" s="87">
        <v>0</v>
      </c>
      <c r="AS72" s="87">
        <v>0</v>
      </c>
      <c r="AT72" s="87">
        <f t="shared" si="66"/>
        <v>-0.14715465999999999</v>
      </c>
      <c r="AU72" s="87">
        <f t="shared" si="67"/>
        <v>-0.14715465999999999</v>
      </c>
      <c r="AV72" s="87">
        <f t="shared" si="68"/>
        <v>0</v>
      </c>
      <c r="AW72" s="87">
        <f t="shared" si="69"/>
        <v>0</v>
      </c>
      <c r="AX72" s="87">
        <f t="shared" si="70"/>
        <v>0</v>
      </c>
      <c r="AY72" s="66">
        <v>0</v>
      </c>
      <c r="AZ72" s="66">
        <v>0</v>
      </c>
      <c r="BA72" s="66">
        <v>0</v>
      </c>
      <c r="BB72" s="66">
        <v>0</v>
      </c>
      <c r="BC72" s="66">
        <v>0</v>
      </c>
    </row>
    <row r="73" spans="1:55" s="165" customFormat="1" ht="63" x14ac:dyDescent="0.2">
      <c r="A73" s="171" t="s">
        <v>899</v>
      </c>
      <c r="B73" s="84" t="s">
        <v>345</v>
      </c>
      <c r="C73" s="171" t="s">
        <v>1928</v>
      </c>
      <c r="D73" s="87">
        <v>2.6640000000000006</v>
      </c>
      <c r="E73" s="66">
        <v>0.18946628399999996</v>
      </c>
      <c r="F73" s="66">
        <v>0</v>
      </c>
      <c r="G73" s="66">
        <v>0</v>
      </c>
      <c r="H73" s="66">
        <v>0</v>
      </c>
      <c r="I73" s="66">
        <v>0.18946628399999996</v>
      </c>
      <c r="J73" s="87">
        <v>5.2193291999999995E-2</v>
      </c>
      <c r="K73" s="87">
        <v>0</v>
      </c>
      <c r="L73" s="87">
        <v>0</v>
      </c>
      <c r="M73" s="87">
        <v>0</v>
      </c>
      <c r="N73" s="87">
        <v>5.2193291999999995E-2</v>
      </c>
      <c r="O73" s="87">
        <v>6.6368172000000003E-2</v>
      </c>
      <c r="P73" s="87">
        <v>0</v>
      </c>
      <c r="Q73" s="87">
        <v>0</v>
      </c>
      <c r="R73" s="87">
        <v>6.6368172000000003E-2</v>
      </c>
      <c r="S73" s="87">
        <v>6.6368172000000003E-2</v>
      </c>
      <c r="T73" s="87">
        <f t="shared" si="61"/>
        <v>7.0904819999999952E-2</v>
      </c>
      <c r="U73" s="87">
        <f t="shared" si="62"/>
        <v>0</v>
      </c>
      <c r="V73" s="87">
        <f t="shared" si="63"/>
        <v>0</v>
      </c>
      <c r="W73" s="87">
        <f t="shared" si="64"/>
        <v>-6.6368172000000003E-2</v>
      </c>
      <c r="X73" s="87">
        <f t="shared" si="65"/>
        <v>7.0904819999999952E-2</v>
      </c>
      <c r="Y73" s="87">
        <v>0</v>
      </c>
      <c r="Z73" s="87">
        <v>0</v>
      </c>
      <c r="AA73" s="87">
        <v>0</v>
      </c>
      <c r="AB73" s="87">
        <v>0</v>
      </c>
      <c r="AC73" s="87">
        <v>0</v>
      </c>
      <c r="AD73" s="87">
        <v>2.4420000000000002</v>
      </c>
      <c r="AE73" s="87">
        <v>0.15788857000000001</v>
      </c>
      <c r="AF73" s="87">
        <v>0</v>
      </c>
      <c r="AG73" s="87">
        <v>0</v>
      </c>
      <c r="AH73" s="87">
        <v>0</v>
      </c>
      <c r="AI73" s="87">
        <v>0.15788857000000001</v>
      </c>
      <c r="AJ73" s="87">
        <v>4.3494410000000004E-2</v>
      </c>
      <c r="AK73" s="87">
        <v>0</v>
      </c>
      <c r="AL73" s="87">
        <v>0</v>
      </c>
      <c r="AM73" s="87">
        <v>0</v>
      </c>
      <c r="AN73" s="87">
        <v>4.3494410000000004E-2</v>
      </c>
      <c r="AO73" s="87">
        <v>5.5306809999999991E-2</v>
      </c>
      <c r="AP73" s="87">
        <v>0</v>
      </c>
      <c r="AQ73" s="87">
        <v>0</v>
      </c>
      <c r="AR73" s="87">
        <v>0</v>
      </c>
      <c r="AS73" s="87">
        <v>5.5306809999999998E-2</v>
      </c>
      <c r="AT73" s="87">
        <f t="shared" si="66"/>
        <v>5.9087350000000004E-2</v>
      </c>
      <c r="AU73" s="87">
        <f t="shared" si="67"/>
        <v>0</v>
      </c>
      <c r="AV73" s="87">
        <f t="shared" si="68"/>
        <v>0</v>
      </c>
      <c r="AW73" s="87">
        <f t="shared" si="69"/>
        <v>0</v>
      </c>
      <c r="AX73" s="87">
        <f t="shared" si="70"/>
        <v>5.9087349999999997E-2</v>
      </c>
      <c r="AY73" s="66">
        <v>0</v>
      </c>
      <c r="AZ73" s="66">
        <v>0</v>
      </c>
      <c r="BA73" s="66">
        <v>0</v>
      </c>
      <c r="BB73" s="66">
        <v>0</v>
      </c>
      <c r="BC73" s="66">
        <v>0</v>
      </c>
    </row>
    <row r="74" spans="1:55" s="165" customFormat="1" ht="47.25" x14ac:dyDescent="0.2">
      <c r="A74" s="171" t="s">
        <v>2791</v>
      </c>
      <c r="B74" s="84" t="s">
        <v>499</v>
      </c>
      <c r="C74" s="171" t="s">
        <v>1929</v>
      </c>
      <c r="D74" s="87">
        <v>0.15567599999999998</v>
      </c>
      <c r="E74" s="66">
        <v>0</v>
      </c>
      <c r="F74" s="66">
        <v>0</v>
      </c>
      <c r="G74" s="66">
        <v>0</v>
      </c>
      <c r="H74" s="66">
        <v>0</v>
      </c>
      <c r="I74" s="66">
        <v>0</v>
      </c>
      <c r="J74" s="87">
        <v>0</v>
      </c>
      <c r="K74" s="87">
        <v>0</v>
      </c>
      <c r="L74" s="87">
        <v>0</v>
      </c>
      <c r="M74" s="87">
        <v>0</v>
      </c>
      <c r="N74" s="87">
        <v>0</v>
      </c>
      <c r="O74" s="87">
        <v>0</v>
      </c>
      <c r="P74" s="87">
        <v>0</v>
      </c>
      <c r="Q74" s="87">
        <v>0</v>
      </c>
      <c r="R74" s="87">
        <v>0</v>
      </c>
      <c r="S74" s="87">
        <v>0</v>
      </c>
      <c r="T74" s="87">
        <f t="shared" si="61"/>
        <v>0</v>
      </c>
      <c r="U74" s="87">
        <f t="shared" si="62"/>
        <v>0</v>
      </c>
      <c r="V74" s="87">
        <f t="shared" si="63"/>
        <v>0</v>
      </c>
      <c r="W74" s="87">
        <f t="shared" si="64"/>
        <v>0</v>
      </c>
      <c r="X74" s="87">
        <f t="shared" si="65"/>
        <v>0</v>
      </c>
      <c r="Y74" s="87">
        <v>0</v>
      </c>
      <c r="Z74" s="87">
        <v>0</v>
      </c>
      <c r="AA74" s="87">
        <v>0</v>
      </c>
      <c r="AB74" s="87">
        <v>0</v>
      </c>
      <c r="AC74" s="87">
        <v>0</v>
      </c>
      <c r="AD74" s="87">
        <v>9.552999999999999E-2</v>
      </c>
      <c r="AE74" s="87">
        <v>0</v>
      </c>
      <c r="AF74" s="87">
        <v>0</v>
      </c>
      <c r="AG74" s="87">
        <v>0</v>
      </c>
      <c r="AH74" s="87">
        <v>0</v>
      </c>
      <c r="AI74" s="87">
        <v>0</v>
      </c>
      <c r="AJ74" s="87">
        <v>0</v>
      </c>
      <c r="AK74" s="87">
        <v>0</v>
      </c>
      <c r="AL74" s="87">
        <v>0</v>
      </c>
      <c r="AM74" s="87">
        <v>0</v>
      </c>
      <c r="AN74" s="87">
        <v>0</v>
      </c>
      <c r="AO74" s="87">
        <v>0</v>
      </c>
      <c r="AP74" s="87">
        <v>0</v>
      </c>
      <c r="AQ74" s="87">
        <v>0</v>
      </c>
      <c r="AR74" s="87">
        <v>0</v>
      </c>
      <c r="AS74" s="87">
        <v>0</v>
      </c>
      <c r="AT74" s="87">
        <f t="shared" si="66"/>
        <v>0</v>
      </c>
      <c r="AU74" s="87">
        <f t="shared" si="67"/>
        <v>0</v>
      </c>
      <c r="AV74" s="87">
        <f t="shared" si="68"/>
        <v>0</v>
      </c>
      <c r="AW74" s="87">
        <f t="shared" si="69"/>
        <v>0</v>
      </c>
      <c r="AX74" s="87">
        <f t="shared" si="70"/>
        <v>0</v>
      </c>
      <c r="AY74" s="66">
        <v>0</v>
      </c>
      <c r="AZ74" s="66">
        <v>0</v>
      </c>
      <c r="BA74" s="66">
        <v>0</v>
      </c>
      <c r="BB74" s="66">
        <v>0</v>
      </c>
      <c r="BC74" s="66">
        <v>0</v>
      </c>
    </row>
    <row r="75" spans="1:55" s="165" customFormat="1" ht="78.75" x14ac:dyDescent="0.2">
      <c r="A75" s="171" t="s">
        <v>2791</v>
      </c>
      <c r="B75" s="84" t="s">
        <v>1620</v>
      </c>
      <c r="C75" s="171" t="s">
        <v>1930</v>
      </c>
      <c r="D75" s="87">
        <v>0.15567599999999998</v>
      </c>
      <c r="E75" s="66">
        <v>0</v>
      </c>
      <c r="F75" s="66">
        <v>0</v>
      </c>
      <c r="G75" s="66">
        <v>0</v>
      </c>
      <c r="H75" s="66">
        <v>0</v>
      </c>
      <c r="I75" s="66">
        <v>0</v>
      </c>
      <c r="J75" s="87">
        <v>0</v>
      </c>
      <c r="K75" s="87">
        <v>0</v>
      </c>
      <c r="L75" s="87">
        <v>0</v>
      </c>
      <c r="M75" s="87">
        <v>0</v>
      </c>
      <c r="N75" s="87">
        <v>0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f t="shared" si="61"/>
        <v>0</v>
      </c>
      <c r="U75" s="87">
        <f t="shared" si="62"/>
        <v>0</v>
      </c>
      <c r="V75" s="87">
        <f t="shared" si="63"/>
        <v>0</v>
      </c>
      <c r="W75" s="87">
        <f t="shared" si="64"/>
        <v>0</v>
      </c>
      <c r="X75" s="87">
        <f t="shared" si="65"/>
        <v>0</v>
      </c>
      <c r="Y75" s="87">
        <v>0</v>
      </c>
      <c r="Z75" s="87">
        <v>0</v>
      </c>
      <c r="AA75" s="87">
        <v>0</v>
      </c>
      <c r="AB75" s="87">
        <v>0</v>
      </c>
      <c r="AC75" s="87">
        <v>0</v>
      </c>
      <c r="AD75" s="87">
        <v>0</v>
      </c>
      <c r="AE75" s="87">
        <v>0</v>
      </c>
      <c r="AF75" s="87">
        <v>0</v>
      </c>
      <c r="AG75" s="87">
        <v>0</v>
      </c>
      <c r="AH75" s="87">
        <v>0</v>
      </c>
      <c r="AI75" s="87">
        <v>0</v>
      </c>
      <c r="AJ75" s="87">
        <v>0</v>
      </c>
      <c r="AK75" s="87">
        <v>0</v>
      </c>
      <c r="AL75" s="87">
        <v>0</v>
      </c>
      <c r="AM75" s="87">
        <v>0</v>
      </c>
      <c r="AN75" s="87">
        <v>0</v>
      </c>
      <c r="AO75" s="87">
        <v>0</v>
      </c>
      <c r="AP75" s="87">
        <v>0</v>
      </c>
      <c r="AQ75" s="87">
        <v>0</v>
      </c>
      <c r="AR75" s="87">
        <v>0</v>
      </c>
      <c r="AS75" s="87">
        <v>0</v>
      </c>
      <c r="AT75" s="87">
        <f t="shared" si="66"/>
        <v>0</v>
      </c>
      <c r="AU75" s="87">
        <f t="shared" si="67"/>
        <v>0</v>
      </c>
      <c r="AV75" s="87">
        <f t="shared" si="68"/>
        <v>0</v>
      </c>
      <c r="AW75" s="87">
        <f t="shared" si="69"/>
        <v>0</v>
      </c>
      <c r="AX75" s="87">
        <f t="shared" si="70"/>
        <v>0</v>
      </c>
      <c r="AY75" s="66">
        <v>0</v>
      </c>
      <c r="AZ75" s="66">
        <v>0</v>
      </c>
      <c r="BA75" s="66">
        <v>0</v>
      </c>
      <c r="BB75" s="66">
        <v>0</v>
      </c>
      <c r="BC75" s="66">
        <v>0</v>
      </c>
    </row>
    <row r="76" spans="1:55" s="165" customFormat="1" ht="94.5" x14ac:dyDescent="0.2">
      <c r="A76" s="171" t="s">
        <v>2791</v>
      </c>
      <c r="B76" s="170" t="s">
        <v>1621</v>
      </c>
      <c r="C76" s="171" t="s">
        <v>1931</v>
      </c>
      <c r="D76" s="87">
        <v>0.38471999999999995</v>
      </c>
      <c r="E76" s="66">
        <v>0.11028795000000001</v>
      </c>
      <c r="F76" s="66">
        <v>8.292627000000001E-2</v>
      </c>
      <c r="G76" s="66">
        <v>0</v>
      </c>
      <c r="H76" s="66">
        <v>0</v>
      </c>
      <c r="I76" s="66">
        <v>2.7361679999999999E-2</v>
      </c>
      <c r="J76" s="87">
        <v>7.5374639999999998E-3</v>
      </c>
      <c r="K76" s="87">
        <v>0</v>
      </c>
      <c r="L76" s="87">
        <v>0</v>
      </c>
      <c r="M76" s="87">
        <v>0</v>
      </c>
      <c r="N76" s="87">
        <v>7.5374640000000007E-3</v>
      </c>
      <c r="O76" s="87">
        <v>9.5845319999999998E-3</v>
      </c>
      <c r="P76" s="87">
        <v>0</v>
      </c>
      <c r="Q76" s="87">
        <v>0</v>
      </c>
      <c r="R76" s="87">
        <v>9.5845319999999998E-3</v>
      </c>
      <c r="S76" s="87">
        <v>9.5845319999999998E-3</v>
      </c>
      <c r="T76" s="87">
        <f t="shared" si="61"/>
        <v>9.3165954000000023E-2</v>
      </c>
      <c r="U76" s="87">
        <f t="shared" si="62"/>
        <v>8.292627000000001E-2</v>
      </c>
      <c r="V76" s="87">
        <f t="shared" si="63"/>
        <v>0</v>
      </c>
      <c r="W76" s="87">
        <f t="shared" si="64"/>
        <v>-9.5845319999999998E-3</v>
      </c>
      <c r="X76" s="87">
        <f t="shared" si="65"/>
        <v>1.0239683999999999E-2</v>
      </c>
      <c r="Y76" s="87">
        <v>0</v>
      </c>
      <c r="Z76" s="87">
        <v>0</v>
      </c>
      <c r="AA76" s="87">
        <v>0</v>
      </c>
      <c r="AB76" s="87">
        <v>0</v>
      </c>
      <c r="AC76" s="87">
        <v>0</v>
      </c>
      <c r="AD76" s="87">
        <v>0.35266000000000003</v>
      </c>
      <c r="AE76" s="87">
        <v>3.4091496999999995</v>
      </c>
      <c r="AF76" s="87">
        <v>0.40175601999999999</v>
      </c>
      <c r="AG76" s="87">
        <v>2.9845922799999998</v>
      </c>
      <c r="AH76" s="87">
        <v>0</v>
      </c>
      <c r="AI76" s="87">
        <v>2.2801399999999999E-2</v>
      </c>
      <c r="AJ76" s="87">
        <v>6.2812200000000006E-3</v>
      </c>
      <c r="AK76" s="87">
        <v>0</v>
      </c>
      <c r="AL76" s="87">
        <v>0</v>
      </c>
      <c r="AM76" s="87">
        <v>0</v>
      </c>
      <c r="AN76" s="192">
        <v>6.281220000000004E-3</v>
      </c>
      <c r="AO76" s="87">
        <v>7.9871100000000004E-3</v>
      </c>
      <c r="AP76" s="87">
        <v>0</v>
      </c>
      <c r="AQ76" s="87">
        <v>0</v>
      </c>
      <c r="AR76" s="87">
        <v>0</v>
      </c>
      <c r="AS76" s="87">
        <v>7.9871100000000004E-3</v>
      </c>
      <c r="AT76" s="87">
        <f t="shared" si="66"/>
        <v>3.3948813699999993</v>
      </c>
      <c r="AU76" s="87">
        <f t="shared" si="67"/>
        <v>0.40175601999999999</v>
      </c>
      <c r="AV76" s="87">
        <f t="shared" si="68"/>
        <v>2.9845922799999998</v>
      </c>
      <c r="AW76" s="87">
        <f t="shared" si="69"/>
        <v>0</v>
      </c>
      <c r="AX76" s="87">
        <f t="shared" si="70"/>
        <v>8.533069999999995E-3</v>
      </c>
      <c r="AY76" s="66">
        <v>0</v>
      </c>
      <c r="AZ76" s="66">
        <v>0</v>
      </c>
      <c r="BA76" s="66">
        <v>0</v>
      </c>
      <c r="BB76" s="66">
        <v>0</v>
      </c>
      <c r="BC76" s="66">
        <v>0</v>
      </c>
    </row>
    <row r="77" spans="1:55" s="165" customFormat="1" ht="78.75" x14ac:dyDescent="0.2">
      <c r="A77" s="171" t="s">
        <v>2791</v>
      </c>
      <c r="B77" s="84" t="s">
        <v>1622</v>
      </c>
      <c r="C77" s="171" t="s">
        <v>1932</v>
      </c>
      <c r="D77" s="87">
        <v>0.19226399999999999</v>
      </c>
      <c r="E77" s="66">
        <v>0</v>
      </c>
      <c r="F77" s="66">
        <v>0</v>
      </c>
      <c r="G77" s="66">
        <v>0</v>
      </c>
      <c r="H77" s="66">
        <v>0</v>
      </c>
      <c r="I77" s="66">
        <v>0</v>
      </c>
      <c r="J77" s="87">
        <v>0</v>
      </c>
      <c r="K77" s="87">
        <v>0</v>
      </c>
      <c r="L77" s="87">
        <v>0</v>
      </c>
      <c r="M77" s="87">
        <v>0</v>
      </c>
      <c r="N77" s="87">
        <v>0</v>
      </c>
      <c r="O77" s="87">
        <v>0</v>
      </c>
      <c r="P77" s="87">
        <v>0</v>
      </c>
      <c r="Q77" s="87">
        <v>0</v>
      </c>
      <c r="R77" s="87">
        <v>0</v>
      </c>
      <c r="S77" s="87">
        <v>0</v>
      </c>
      <c r="T77" s="87">
        <f t="shared" si="61"/>
        <v>0</v>
      </c>
      <c r="U77" s="87">
        <f t="shared" si="62"/>
        <v>0</v>
      </c>
      <c r="V77" s="87">
        <f t="shared" si="63"/>
        <v>0</v>
      </c>
      <c r="W77" s="87">
        <f t="shared" si="64"/>
        <v>0</v>
      </c>
      <c r="X77" s="87">
        <f t="shared" si="65"/>
        <v>0</v>
      </c>
      <c r="Y77" s="87">
        <v>0</v>
      </c>
      <c r="Z77" s="87">
        <v>0</v>
      </c>
      <c r="AA77" s="87">
        <v>0</v>
      </c>
      <c r="AB77" s="87">
        <v>0</v>
      </c>
      <c r="AC77" s="87">
        <v>0</v>
      </c>
      <c r="AD77" s="87">
        <v>0.16022</v>
      </c>
      <c r="AE77" s="87">
        <v>0</v>
      </c>
      <c r="AF77" s="87">
        <v>0</v>
      </c>
      <c r="AG77" s="87">
        <v>0</v>
      </c>
      <c r="AH77" s="87">
        <v>0</v>
      </c>
      <c r="AI77" s="87">
        <v>0</v>
      </c>
      <c r="AJ77" s="87">
        <v>0</v>
      </c>
      <c r="AK77" s="87">
        <v>0</v>
      </c>
      <c r="AL77" s="87">
        <v>0</v>
      </c>
      <c r="AM77" s="87">
        <v>0</v>
      </c>
      <c r="AN77" s="192">
        <v>0</v>
      </c>
      <c r="AO77" s="87">
        <v>0</v>
      </c>
      <c r="AP77" s="87">
        <v>0</v>
      </c>
      <c r="AQ77" s="87">
        <v>0</v>
      </c>
      <c r="AR77" s="87">
        <v>0</v>
      </c>
      <c r="AS77" s="87">
        <v>0</v>
      </c>
      <c r="AT77" s="87">
        <f t="shared" si="66"/>
        <v>0</v>
      </c>
      <c r="AU77" s="87">
        <f t="shared" si="67"/>
        <v>0</v>
      </c>
      <c r="AV77" s="87">
        <f t="shared" si="68"/>
        <v>0</v>
      </c>
      <c r="AW77" s="87">
        <f t="shared" si="69"/>
        <v>0</v>
      </c>
      <c r="AX77" s="87">
        <f t="shared" si="70"/>
        <v>0</v>
      </c>
      <c r="AY77" s="66">
        <v>0</v>
      </c>
      <c r="AZ77" s="66">
        <v>0</v>
      </c>
      <c r="BA77" s="66">
        <v>0</v>
      </c>
      <c r="BB77" s="66">
        <v>0</v>
      </c>
      <c r="BC77" s="66">
        <v>0</v>
      </c>
    </row>
    <row r="78" spans="1:55" s="165" customFormat="1" ht="126" x14ac:dyDescent="0.2">
      <c r="A78" s="171" t="s">
        <v>2791</v>
      </c>
      <c r="B78" s="84" t="s">
        <v>1623</v>
      </c>
      <c r="C78" s="171" t="s">
        <v>1933</v>
      </c>
      <c r="D78" s="87">
        <v>0.47833199999999998</v>
      </c>
      <c r="E78" s="66">
        <v>0.260632586</v>
      </c>
      <c r="F78" s="66">
        <v>0</v>
      </c>
      <c r="G78" s="66">
        <v>0.24799948999999999</v>
      </c>
      <c r="H78" s="66">
        <v>0</v>
      </c>
      <c r="I78" s="66">
        <v>1.2633096E-2</v>
      </c>
      <c r="J78" s="87">
        <v>9.3715080000000006E-3</v>
      </c>
      <c r="K78" s="87">
        <v>0</v>
      </c>
      <c r="L78" s="87">
        <v>0</v>
      </c>
      <c r="M78" s="87">
        <v>0</v>
      </c>
      <c r="N78" s="87">
        <v>9.3715079999999989E-3</v>
      </c>
      <c r="O78" s="87">
        <v>0.201661178</v>
      </c>
      <c r="P78" s="87">
        <v>0</v>
      </c>
      <c r="Q78" s="87">
        <v>0.19839958999999999</v>
      </c>
      <c r="R78" s="87">
        <v>3.261588000000001E-3</v>
      </c>
      <c r="S78" s="87">
        <v>3.261588000000001E-3</v>
      </c>
      <c r="T78" s="87">
        <f t="shared" si="61"/>
        <v>4.9599899999999975E-2</v>
      </c>
      <c r="U78" s="87">
        <f t="shared" si="62"/>
        <v>0</v>
      </c>
      <c r="V78" s="87">
        <f t="shared" si="63"/>
        <v>4.9599900000000002E-2</v>
      </c>
      <c r="W78" s="87">
        <f t="shared" si="64"/>
        <v>-3.261588000000001E-3</v>
      </c>
      <c r="X78" s="87">
        <f t="shared" si="65"/>
        <v>0</v>
      </c>
      <c r="Y78" s="87">
        <v>0</v>
      </c>
      <c r="Z78" s="87">
        <v>0</v>
      </c>
      <c r="AA78" s="87">
        <v>0</v>
      </c>
      <c r="AB78" s="87">
        <v>0</v>
      </c>
      <c r="AC78" s="87">
        <v>0</v>
      </c>
      <c r="AD78" s="87">
        <v>0.39861000000000002</v>
      </c>
      <c r="AE78" s="87">
        <v>0.21719381999999998</v>
      </c>
      <c r="AF78" s="87">
        <v>0</v>
      </c>
      <c r="AG78" s="87">
        <v>0.20666624</v>
      </c>
      <c r="AH78" s="87">
        <v>0</v>
      </c>
      <c r="AI78" s="87">
        <v>1.0527580000000002E-2</v>
      </c>
      <c r="AJ78" s="87">
        <v>0.21447582999999998</v>
      </c>
      <c r="AK78" s="87">
        <v>0</v>
      </c>
      <c r="AL78" s="87">
        <v>0.20666623999999997</v>
      </c>
      <c r="AM78" s="87">
        <v>0</v>
      </c>
      <c r="AN78" s="192">
        <v>7.8095900000000051E-3</v>
      </c>
      <c r="AO78" s="87">
        <v>2.7179900000000312E-3</v>
      </c>
      <c r="AP78" s="87">
        <v>0</v>
      </c>
      <c r="AQ78" s="87">
        <v>0</v>
      </c>
      <c r="AR78" s="87">
        <v>0</v>
      </c>
      <c r="AS78" s="87">
        <v>2.71799E-3</v>
      </c>
      <c r="AT78" s="87">
        <f t="shared" si="66"/>
        <v>-2.7755575615628914E-17</v>
      </c>
      <c r="AU78" s="87">
        <f t="shared" si="67"/>
        <v>0</v>
      </c>
      <c r="AV78" s="87">
        <f t="shared" si="68"/>
        <v>2.7755575615628914E-17</v>
      </c>
      <c r="AW78" s="87">
        <f t="shared" si="69"/>
        <v>0</v>
      </c>
      <c r="AX78" s="87">
        <f t="shared" si="70"/>
        <v>-3.4694469519536142E-18</v>
      </c>
      <c r="AY78" s="66">
        <v>0</v>
      </c>
      <c r="AZ78" s="66">
        <v>0</v>
      </c>
      <c r="BA78" s="66">
        <v>0</v>
      </c>
      <c r="BB78" s="66">
        <v>0</v>
      </c>
      <c r="BC78" s="66">
        <v>0</v>
      </c>
    </row>
    <row r="79" spans="1:55" s="165" customFormat="1" ht="110.25" x14ac:dyDescent="0.2">
      <c r="A79" s="171" t="s">
        <v>2791</v>
      </c>
      <c r="B79" s="170" t="s">
        <v>344</v>
      </c>
      <c r="C79" s="171" t="s">
        <v>1934</v>
      </c>
      <c r="D79" s="87">
        <v>0</v>
      </c>
      <c r="E79" s="66">
        <v>7.4190935999999999E-2</v>
      </c>
      <c r="F79" s="66">
        <v>7.4190935999999999E-2</v>
      </c>
      <c r="G79" s="66">
        <v>0</v>
      </c>
      <c r="H79" s="66">
        <v>0</v>
      </c>
      <c r="I79" s="66">
        <v>0</v>
      </c>
      <c r="J79" s="87">
        <v>7.4190935999999999E-2</v>
      </c>
      <c r="K79" s="87">
        <v>7.4190935999999999E-2</v>
      </c>
      <c r="L79" s="87">
        <v>0</v>
      </c>
      <c r="M79" s="87">
        <v>0</v>
      </c>
      <c r="N79" s="87">
        <v>0</v>
      </c>
      <c r="O79" s="87">
        <v>0</v>
      </c>
      <c r="P79" s="87">
        <v>0</v>
      </c>
      <c r="Q79" s="87">
        <v>0</v>
      </c>
      <c r="R79" s="87">
        <v>0</v>
      </c>
      <c r="S79" s="87">
        <v>0</v>
      </c>
      <c r="T79" s="87">
        <f t="shared" si="61"/>
        <v>0</v>
      </c>
      <c r="U79" s="87">
        <f t="shared" si="62"/>
        <v>0</v>
      </c>
      <c r="V79" s="87">
        <f t="shared" si="63"/>
        <v>0</v>
      </c>
      <c r="W79" s="87">
        <f t="shared" si="64"/>
        <v>0</v>
      </c>
      <c r="X79" s="87">
        <f t="shared" si="65"/>
        <v>0</v>
      </c>
      <c r="Y79" s="87">
        <v>0</v>
      </c>
      <c r="Z79" s="87">
        <v>0</v>
      </c>
      <c r="AA79" s="87">
        <v>0</v>
      </c>
      <c r="AB79" s="87">
        <v>0</v>
      </c>
      <c r="AC79" s="87">
        <v>0</v>
      </c>
      <c r="AD79" s="87">
        <v>0</v>
      </c>
      <c r="AE79" s="87">
        <v>0</v>
      </c>
      <c r="AF79" s="87">
        <v>0</v>
      </c>
      <c r="AG79" s="87">
        <v>0</v>
      </c>
      <c r="AH79" s="87">
        <v>0</v>
      </c>
      <c r="AI79" s="87">
        <v>0</v>
      </c>
      <c r="AJ79" s="87">
        <v>0</v>
      </c>
      <c r="AK79" s="87">
        <v>0</v>
      </c>
      <c r="AL79" s="87">
        <v>0</v>
      </c>
      <c r="AM79" s="87">
        <v>0</v>
      </c>
      <c r="AN79" s="192">
        <v>0</v>
      </c>
      <c r="AO79" s="87">
        <v>0</v>
      </c>
      <c r="AP79" s="87">
        <v>0</v>
      </c>
      <c r="AQ79" s="87">
        <v>0</v>
      </c>
      <c r="AR79" s="87">
        <v>0</v>
      </c>
      <c r="AS79" s="87">
        <v>0</v>
      </c>
      <c r="AT79" s="87">
        <f t="shared" si="66"/>
        <v>0</v>
      </c>
      <c r="AU79" s="87">
        <f t="shared" si="67"/>
        <v>0</v>
      </c>
      <c r="AV79" s="87">
        <f t="shared" si="68"/>
        <v>0</v>
      </c>
      <c r="AW79" s="87">
        <f t="shared" si="69"/>
        <v>0</v>
      </c>
      <c r="AX79" s="87">
        <f t="shared" si="70"/>
        <v>0</v>
      </c>
      <c r="AY79" s="66">
        <v>0</v>
      </c>
      <c r="AZ79" s="66">
        <v>0</v>
      </c>
      <c r="BA79" s="66">
        <v>0</v>
      </c>
      <c r="BB79" s="66">
        <v>0</v>
      </c>
      <c r="BC79" s="66">
        <v>0</v>
      </c>
    </row>
    <row r="80" spans="1:55" s="165" customFormat="1" ht="126" x14ac:dyDescent="0.2">
      <c r="A80" s="171" t="s">
        <v>2791</v>
      </c>
      <c r="B80" s="84" t="s">
        <v>1624</v>
      </c>
      <c r="C80" s="171" t="s">
        <v>1935</v>
      </c>
      <c r="D80" s="87">
        <v>0</v>
      </c>
      <c r="E80" s="66">
        <v>6.1374323999999994E-2</v>
      </c>
      <c r="F80" s="66">
        <v>0</v>
      </c>
      <c r="G80" s="66">
        <v>0</v>
      </c>
      <c r="H80" s="66">
        <v>0</v>
      </c>
      <c r="I80" s="66">
        <v>6.1374323999999994E-2</v>
      </c>
      <c r="J80" s="87">
        <v>0</v>
      </c>
      <c r="K80" s="87">
        <v>0</v>
      </c>
      <c r="L80" s="87">
        <v>0</v>
      </c>
      <c r="M80" s="87">
        <v>0</v>
      </c>
      <c r="N80" s="87">
        <v>0</v>
      </c>
      <c r="O80" s="87">
        <v>0</v>
      </c>
      <c r="P80" s="87">
        <v>0</v>
      </c>
      <c r="Q80" s="87">
        <v>0</v>
      </c>
      <c r="R80" s="87">
        <v>0</v>
      </c>
      <c r="S80" s="87">
        <v>0</v>
      </c>
      <c r="T80" s="87">
        <f t="shared" si="61"/>
        <v>6.1374323999999994E-2</v>
      </c>
      <c r="U80" s="87">
        <f t="shared" si="62"/>
        <v>0</v>
      </c>
      <c r="V80" s="87">
        <f t="shared" si="63"/>
        <v>0</v>
      </c>
      <c r="W80" s="87">
        <f t="shared" si="64"/>
        <v>0</v>
      </c>
      <c r="X80" s="87">
        <f t="shared" si="65"/>
        <v>6.1374323999999994E-2</v>
      </c>
      <c r="Y80" s="87">
        <v>0</v>
      </c>
      <c r="Z80" s="87">
        <v>0</v>
      </c>
      <c r="AA80" s="87">
        <v>0</v>
      </c>
      <c r="AB80" s="87">
        <v>0</v>
      </c>
      <c r="AC80" s="87">
        <v>0</v>
      </c>
      <c r="AD80" s="87">
        <v>0</v>
      </c>
      <c r="AE80" s="87">
        <v>0.15118580000000001</v>
      </c>
      <c r="AF80" s="87">
        <v>0</v>
      </c>
      <c r="AG80" s="87">
        <v>0</v>
      </c>
      <c r="AH80" s="87">
        <v>0</v>
      </c>
      <c r="AI80" s="87">
        <v>0.15118580000000001</v>
      </c>
      <c r="AJ80" s="87">
        <v>0.15118580000000001</v>
      </c>
      <c r="AK80" s="87">
        <v>0</v>
      </c>
      <c r="AL80" s="87">
        <v>0.15118580000000001</v>
      </c>
      <c r="AM80" s="87">
        <v>0</v>
      </c>
      <c r="AN80" s="192">
        <v>0</v>
      </c>
      <c r="AO80" s="87">
        <v>0</v>
      </c>
      <c r="AP80" s="87">
        <v>0</v>
      </c>
      <c r="AQ80" s="87">
        <v>0</v>
      </c>
      <c r="AR80" s="87">
        <v>0</v>
      </c>
      <c r="AS80" s="87">
        <v>0</v>
      </c>
      <c r="AT80" s="87">
        <f t="shared" si="66"/>
        <v>0</v>
      </c>
      <c r="AU80" s="87">
        <f t="shared" si="67"/>
        <v>0</v>
      </c>
      <c r="AV80" s="87">
        <f t="shared" si="68"/>
        <v>-0.15118580000000001</v>
      </c>
      <c r="AW80" s="87">
        <f t="shared" si="69"/>
        <v>0</v>
      </c>
      <c r="AX80" s="87">
        <f t="shared" si="70"/>
        <v>0.15118580000000001</v>
      </c>
      <c r="AY80" s="66">
        <v>0</v>
      </c>
      <c r="AZ80" s="66">
        <v>0</v>
      </c>
      <c r="BA80" s="66">
        <v>0</v>
      </c>
      <c r="BB80" s="66">
        <v>0</v>
      </c>
      <c r="BC80" s="66">
        <v>0</v>
      </c>
    </row>
    <row r="81" spans="1:55" s="165" customFormat="1" ht="78.75" x14ac:dyDescent="0.2">
      <c r="A81" s="171" t="s">
        <v>2791</v>
      </c>
      <c r="B81" s="84" t="s">
        <v>501</v>
      </c>
      <c r="C81" s="171" t="s">
        <v>1936</v>
      </c>
      <c r="D81" s="87">
        <v>0</v>
      </c>
      <c r="E81" s="66">
        <v>0.154969788</v>
      </c>
      <c r="F81" s="66">
        <v>0.154969788</v>
      </c>
      <c r="G81" s="66">
        <v>0</v>
      </c>
      <c r="H81" s="66">
        <v>0</v>
      </c>
      <c r="I81" s="66">
        <v>0</v>
      </c>
      <c r="J81" s="87">
        <v>0.154969788</v>
      </c>
      <c r="K81" s="87">
        <v>0.154969788</v>
      </c>
      <c r="L81" s="87">
        <v>0</v>
      </c>
      <c r="M81" s="87">
        <v>0</v>
      </c>
      <c r="N81" s="87">
        <v>0</v>
      </c>
      <c r="O81" s="87">
        <v>0</v>
      </c>
      <c r="P81" s="87">
        <v>0</v>
      </c>
      <c r="Q81" s="87">
        <v>0</v>
      </c>
      <c r="R81" s="87">
        <v>0</v>
      </c>
      <c r="S81" s="87">
        <v>0</v>
      </c>
      <c r="T81" s="87">
        <f t="shared" si="61"/>
        <v>0</v>
      </c>
      <c r="U81" s="87">
        <f t="shared" si="62"/>
        <v>0</v>
      </c>
      <c r="V81" s="87">
        <f t="shared" si="63"/>
        <v>0</v>
      </c>
      <c r="W81" s="87">
        <f t="shared" si="64"/>
        <v>0</v>
      </c>
      <c r="X81" s="87">
        <f t="shared" si="65"/>
        <v>0</v>
      </c>
      <c r="Y81" s="87">
        <v>0</v>
      </c>
      <c r="Z81" s="87">
        <v>0</v>
      </c>
      <c r="AA81" s="87">
        <v>0</v>
      </c>
      <c r="AB81" s="87">
        <v>0</v>
      </c>
      <c r="AC81" s="87">
        <v>0</v>
      </c>
      <c r="AD81" s="87">
        <v>0</v>
      </c>
      <c r="AE81" s="87">
        <v>0</v>
      </c>
      <c r="AF81" s="87">
        <v>0</v>
      </c>
      <c r="AG81" s="87">
        <v>0</v>
      </c>
      <c r="AH81" s="87">
        <v>0</v>
      </c>
      <c r="AI81" s="87">
        <v>0</v>
      </c>
      <c r="AJ81" s="87">
        <v>0</v>
      </c>
      <c r="AK81" s="87">
        <v>0</v>
      </c>
      <c r="AL81" s="87">
        <v>0</v>
      </c>
      <c r="AM81" s="87">
        <v>0</v>
      </c>
      <c r="AN81" s="192">
        <v>0</v>
      </c>
      <c r="AO81" s="87">
        <v>0</v>
      </c>
      <c r="AP81" s="87">
        <v>0</v>
      </c>
      <c r="AQ81" s="87">
        <v>0</v>
      </c>
      <c r="AR81" s="87">
        <v>0</v>
      </c>
      <c r="AS81" s="87">
        <v>0</v>
      </c>
      <c r="AT81" s="87">
        <f t="shared" si="66"/>
        <v>0</v>
      </c>
      <c r="AU81" s="87">
        <f t="shared" si="67"/>
        <v>0</v>
      </c>
      <c r="AV81" s="87">
        <f t="shared" si="68"/>
        <v>0</v>
      </c>
      <c r="AW81" s="87">
        <f t="shared" si="69"/>
        <v>0</v>
      </c>
      <c r="AX81" s="87">
        <f t="shared" si="70"/>
        <v>0</v>
      </c>
      <c r="AY81" s="66">
        <v>0</v>
      </c>
      <c r="AZ81" s="66">
        <v>0</v>
      </c>
      <c r="BA81" s="66">
        <v>0</v>
      </c>
      <c r="BB81" s="66">
        <v>0</v>
      </c>
      <c r="BC81" s="66">
        <v>0</v>
      </c>
    </row>
    <row r="82" spans="1:55" s="165" customFormat="1" x14ac:dyDescent="0.2">
      <c r="A82" s="210"/>
      <c r="B82" s="211" t="s">
        <v>37</v>
      </c>
      <c r="C82" s="210"/>
      <c r="D82" s="173">
        <v>4.5116400000000008</v>
      </c>
      <c r="E82" s="173">
        <v>2.0262464199999997</v>
      </c>
      <c r="F82" s="173">
        <v>0</v>
      </c>
      <c r="G82" s="173">
        <v>1.7053741599999999</v>
      </c>
      <c r="H82" s="173">
        <v>0</v>
      </c>
      <c r="I82" s="173">
        <v>0.32087225999999996</v>
      </c>
      <c r="J82" s="173">
        <v>8.8392360000000003E-2</v>
      </c>
      <c r="K82" s="173">
        <v>0</v>
      </c>
      <c r="L82" s="173">
        <v>0</v>
      </c>
      <c r="M82" s="173">
        <v>0</v>
      </c>
      <c r="N82" s="173">
        <v>8.8392360000000003E-2</v>
      </c>
      <c r="O82" s="173">
        <v>0.94867758599999996</v>
      </c>
      <c r="P82" s="173">
        <v>0</v>
      </c>
      <c r="Q82" s="173">
        <v>0.83627918999999995</v>
      </c>
      <c r="R82" s="173">
        <v>0.11239839600000001</v>
      </c>
      <c r="S82" s="173">
        <v>0.11239839600000001</v>
      </c>
      <c r="T82" s="173">
        <f t="shared" ref="T82:BC82" si="71">SUM(T83:T84)</f>
        <v>0.98917647399999986</v>
      </c>
      <c r="U82" s="173">
        <f t="shared" si="71"/>
        <v>0</v>
      </c>
      <c r="V82" s="173">
        <f t="shared" si="71"/>
        <v>0.86909496999999991</v>
      </c>
      <c r="W82" s="173">
        <f t="shared" si="71"/>
        <v>-0.11239839600000001</v>
      </c>
      <c r="X82" s="173">
        <f t="shared" si="71"/>
        <v>0.12008150399999995</v>
      </c>
      <c r="Y82" s="173">
        <f t="shared" si="71"/>
        <v>0</v>
      </c>
      <c r="Z82" s="173">
        <f t="shared" si="71"/>
        <v>0</v>
      </c>
      <c r="AA82" s="173">
        <f t="shared" si="71"/>
        <v>0</v>
      </c>
      <c r="AB82" s="173">
        <f t="shared" si="71"/>
        <v>0</v>
      </c>
      <c r="AC82" s="173">
        <f t="shared" si="71"/>
        <v>0</v>
      </c>
      <c r="AD82" s="173">
        <f t="shared" si="71"/>
        <v>3.9918800000000001</v>
      </c>
      <c r="AE82" s="214">
        <f t="shared" si="71"/>
        <v>2.0438249599999998</v>
      </c>
      <c r="AF82" s="214">
        <f t="shared" si="71"/>
        <v>0</v>
      </c>
      <c r="AG82" s="214">
        <f t="shared" si="71"/>
        <v>1.7764314099999998</v>
      </c>
      <c r="AH82" s="214">
        <f t="shared" si="71"/>
        <v>0</v>
      </c>
      <c r="AI82" s="214">
        <f t="shared" si="71"/>
        <v>0.26739354999999998</v>
      </c>
      <c r="AJ82" s="214">
        <f t="shared" si="71"/>
        <v>7.3660299999999998E-2</v>
      </c>
      <c r="AK82" s="214">
        <f t="shared" si="71"/>
        <v>0</v>
      </c>
      <c r="AL82" s="214">
        <f t="shared" si="71"/>
        <v>0</v>
      </c>
      <c r="AM82" s="214">
        <f t="shared" si="71"/>
        <v>0</v>
      </c>
      <c r="AN82" s="214">
        <f t="shared" si="71"/>
        <v>7.3660299999999998E-2</v>
      </c>
      <c r="AO82" s="214">
        <f t="shared" si="71"/>
        <v>0.96478947999999998</v>
      </c>
      <c r="AP82" s="214">
        <f t="shared" si="71"/>
        <v>0</v>
      </c>
      <c r="AQ82" s="214">
        <f t="shared" si="71"/>
        <v>0.87112414999999999</v>
      </c>
      <c r="AR82" s="214">
        <f t="shared" si="71"/>
        <v>0</v>
      </c>
      <c r="AS82" s="214">
        <f t="shared" si="71"/>
        <v>9.3665330000000005E-2</v>
      </c>
      <c r="AT82" s="214">
        <f t="shared" si="71"/>
        <v>1.0053751799999999</v>
      </c>
      <c r="AU82" s="214">
        <f t="shared" si="71"/>
        <v>0</v>
      </c>
      <c r="AV82" s="214">
        <f t="shared" si="71"/>
        <v>0.90530725999999984</v>
      </c>
      <c r="AW82" s="214">
        <f t="shared" si="71"/>
        <v>0</v>
      </c>
      <c r="AX82" s="214">
        <f t="shared" si="71"/>
        <v>0.10006791999999996</v>
      </c>
      <c r="AY82" s="214">
        <f t="shared" si="71"/>
        <v>0</v>
      </c>
      <c r="AZ82" s="214">
        <f t="shared" si="71"/>
        <v>0</v>
      </c>
      <c r="BA82" s="214">
        <f t="shared" si="71"/>
        <v>0</v>
      </c>
      <c r="BB82" s="214">
        <f t="shared" si="71"/>
        <v>0</v>
      </c>
      <c r="BC82" s="214">
        <f t="shared" si="71"/>
        <v>0</v>
      </c>
    </row>
    <row r="83" spans="1:55" s="165" customFormat="1" ht="63" x14ac:dyDescent="0.2">
      <c r="A83" s="171" t="s">
        <v>899</v>
      </c>
      <c r="B83" s="84" t="s">
        <v>502</v>
      </c>
      <c r="C83" s="171" t="s">
        <v>1937</v>
      </c>
      <c r="D83" s="87">
        <v>2.52216</v>
      </c>
      <c r="E83" s="66">
        <v>1.8847526319999999</v>
      </c>
      <c r="F83" s="66">
        <v>0</v>
      </c>
      <c r="G83" s="66">
        <v>1.7053741599999999</v>
      </c>
      <c r="H83" s="66">
        <v>0</v>
      </c>
      <c r="I83" s="66">
        <v>0.17937847199999998</v>
      </c>
      <c r="J83" s="87">
        <v>4.9414331999999991E-2</v>
      </c>
      <c r="K83" s="87">
        <v>0</v>
      </c>
      <c r="L83" s="87">
        <v>0</v>
      </c>
      <c r="M83" s="87">
        <v>0</v>
      </c>
      <c r="N83" s="87">
        <v>4.9414331999999998E-2</v>
      </c>
      <c r="O83" s="87">
        <v>0.89911370999999995</v>
      </c>
      <c r="P83" s="87">
        <v>0</v>
      </c>
      <c r="Q83" s="87">
        <v>0.83627918999999995</v>
      </c>
      <c r="R83" s="87">
        <v>6.2834520000000005E-2</v>
      </c>
      <c r="S83" s="87">
        <v>6.2834520000000005E-2</v>
      </c>
      <c r="T83" s="87">
        <f t="shared" ref="T83:T84" si="72">E83-J83-O83</f>
        <v>0.93622458999999991</v>
      </c>
      <c r="U83" s="87">
        <f t="shared" ref="U83:U84" si="73">F83-K83-P83</f>
        <v>0</v>
      </c>
      <c r="V83" s="87">
        <f t="shared" ref="V83:V84" si="74">G83-L83-Q83</f>
        <v>0.86909496999999991</v>
      </c>
      <c r="W83" s="87">
        <f t="shared" ref="W83:W84" si="75">H83-M83-R83</f>
        <v>-6.2834520000000005E-2</v>
      </c>
      <c r="X83" s="87">
        <f t="shared" ref="X83:X84" si="76">I83-N83-S83</f>
        <v>6.7129619999999973E-2</v>
      </c>
      <c r="Y83" s="87">
        <v>0</v>
      </c>
      <c r="Z83" s="87">
        <v>0</v>
      </c>
      <c r="AA83" s="87">
        <v>0</v>
      </c>
      <c r="AB83" s="87">
        <v>0</v>
      </c>
      <c r="AC83" s="87">
        <v>0</v>
      </c>
      <c r="AD83" s="87">
        <v>2.2018000000000004</v>
      </c>
      <c r="AE83" s="87">
        <v>1.92591347</v>
      </c>
      <c r="AF83" s="87">
        <v>0</v>
      </c>
      <c r="AG83" s="87">
        <v>1.7764314099999998</v>
      </c>
      <c r="AH83" s="87">
        <v>0</v>
      </c>
      <c r="AI83" s="87">
        <v>0.14948206</v>
      </c>
      <c r="AJ83" s="87">
        <v>4.1178609999999997E-2</v>
      </c>
      <c r="AK83" s="87">
        <v>0</v>
      </c>
      <c r="AL83" s="87">
        <v>0</v>
      </c>
      <c r="AM83" s="87">
        <v>0</v>
      </c>
      <c r="AN83" s="87">
        <v>4.1178609999999997E-2</v>
      </c>
      <c r="AO83" s="87">
        <v>0.92348624999999995</v>
      </c>
      <c r="AP83" s="87">
        <v>0</v>
      </c>
      <c r="AQ83" s="87">
        <v>0.87112414999999999</v>
      </c>
      <c r="AR83" s="87">
        <v>0</v>
      </c>
      <c r="AS83" s="87">
        <v>5.2362100000000002E-2</v>
      </c>
      <c r="AT83" s="87">
        <f t="shared" ref="AT83:AX84" si="77">AE83-AJ83-AO83</f>
        <v>0.96124861000000006</v>
      </c>
      <c r="AU83" s="87">
        <f t="shared" si="77"/>
        <v>0</v>
      </c>
      <c r="AV83" s="87">
        <f t="shared" si="77"/>
        <v>0.90530725999999984</v>
      </c>
      <c r="AW83" s="87">
        <f t="shared" si="77"/>
        <v>0</v>
      </c>
      <c r="AX83" s="87">
        <f t="shared" si="77"/>
        <v>5.5941349999999994E-2</v>
      </c>
      <c r="AY83" s="66">
        <v>0</v>
      </c>
      <c r="AZ83" s="66">
        <v>0</v>
      </c>
      <c r="BA83" s="66">
        <v>0</v>
      </c>
      <c r="BB83" s="66">
        <v>0</v>
      </c>
      <c r="BC83" s="66">
        <v>0</v>
      </c>
    </row>
    <row r="84" spans="1:55" s="165" customFormat="1" ht="63" x14ac:dyDescent="0.2">
      <c r="A84" s="171" t="s">
        <v>899</v>
      </c>
      <c r="B84" s="84" t="s">
        <v>503</v>
      </c>
      <c r="C84" s="171" t="s">
        <v>1938</v>
      </c>
      <c r="D84" s="87">
        <v>1.9894800000000001</v>
      </c>
      <c r="E84" s="66">
        <v>0.14149378799999998</v>
      </c>
      <c r="F84" s="66">
        <v>0</v>
      </c>
      <c r="G84" s="66">
        <v>0</v>
      </c>
      <c r="H84" s="66">
        <v>0</v>
      </c>
      <c r="I84" s="66">
        <v>0.14149378799999998</v>
      </c>
      <c r="J84" s="87">
        <v>3.8978028000000005E-2</v>
      </c>
      <c r="K84" s="87">
        <v>0</v>
      </c>
      <c r="L84" s="87">
        <v>0</v>
      </c>
      <c r="M84" s="87">
        <v>0</v>
      </c>
      <c r="N84" s="87">
        <v>3.8978027999999998E-2</v>
      </c>
      <c r="O84" s="87">
        <v>4.9563876E-2</v>
      </c>
      <c r="P84" s="87">
        <v>0</v>
      </c>
      <c r="Q84" s="87">
        <v>0</v>
      </c>
      <c r="R84" s="87">
        <v>4.9563876000000007E-2</v>
      </c>
      <c r="S84" s="87">
        <v>4.9563876000000007E-2</v>
      </c>
      <c r="T84" s="87">
        <f t="shared" si="72"/>
        <v>5.2951883999999984E-2</v>
      </c>
      <c r="U84" s="87">
        <f t="shared" si="73"/>
        <v>0</v>
      </c>
      <c r="V84" s="87">
        <f t="shared" si="74"/>
        <v>0</v>
      </c>
      <c r="W84" s="87">
        <f t="shared" si="75"/>
        <v>-4.9563876000000007E-2</v>
      </c>
      <c r="X84" s="87">
        <f t="shared" si="76"/>
        <v>5.2951883999999977E-2</v>
      </c>
      <c r="Y84" s="87">
        <v>0</v>
      </c>
      <c r="Z84" s="87">
        <v>0</v>
      </c>
      <c r="AA84" s="87">
        <v>0</v>
      </c>
      <c r="AB84" s="87">
        <v>0</v>
      </c>
      <c r="AC84" s="87">
        <v>0</v>
      </c>
      <c r="AD84" s="87">
        <v>1.7900799999999997</v>
      </c>
      <c r="AE84" s="87">
        <v>0.11791148999999998</v>
      </c>
      <c r="AF84" s="87">
        <v>0</v>
      </c>
      <c r="AG84" s="87">
        <v>0</v>
      </c>
      <c r="AH84" s="87">
        <v>0</v>
      </c>
      <c r="AI84" s="87">
        <v>0.11791148999999998</v>
      </c>
      <c r="AJ84" s="87">
        <v>3.2481690000000001E-2</v>
      </c>
      <c r="AK84" s="87">
        <v>0</v>
      </c>
      <c r="AL84" s="87">
        <v>0</v>
      </c>
      <c r="AM84" s="87">
        <v>0</v>
      </c>
      <c r="AN84" s="87">
        <v>3.2481690000000001E-2</v>
      </c>
      <c r="AO84" s="87">
        <v>4.1303230000000003E-2</v>
      </c>
      <c r="AP84" s="87">
        <v>0</v>
      </c>
      <c r="AQ84" s="87">
        <v>0</v>
      </c>
      <c r="AR84" s="87">
        <v>0</v>
      </c>
      <c r="AS84" s="87">
        <v>4.1303230000000003E-2</v>
      </c>
      <c r="AT84" s="87">
        <f t="shared" si="77"/>
        <v>4.4126569999999969E-2</v>
      </c>
      <c r="AU84" s="87">
        <f t="shared" si="77"/>
        <v>0</v>
      </c>
      <c r="AV84" s="87">
        <f t="shared" si="77"/>
        <v>0</v>
      </c>
      <c r="AW84" s="87">
        <f t="shared" si="77"/>
        <v>0</v>
      </c>
      <c r="AX84" s="87">
        <f t="shared" si="77"/>
        <v>4.4126569999999969E-2</v>
      </c>
      <c r="AY84" s="66">
        <v>0</v>
      </c>
      <c r="AZ84" s="66">
        <v>0</v>
      </c>
      <c r="BA84" s="66">
        <v>0</v>
      </c>
      <c r="BB84" s="66">
        <v>0</v>
      </c>
      <c r="BC84" s="66">
        <v>0</v>
      </c>
    </row>
    <row r="85" spans="1:55" s="165" customFormat="1" ht="31.5" x14ac:dyDescent="0.2">
      <c r="A85" s="210"/>
      <c r="B85" s="212" t="s">
        <v>38</v>
      </c>
      <c r="C85" s="210"/>
      <c r="D85" s="173">
        <v>12.722940000000001</v>
      </c>
      <c r="E85" s="173">
        <v>21.458641243999995</v>
      </c>
      <c r="F85" s="173">
        <v>4.3344318799999995</v>
      </c>
      <c r="G85" s="173">
        <v>15.213850219999999</v>
      </c>
      <c r="H85" s="173">
        <v>0.72613300000000003</v>
      </c>
      <c r="I85" s="173">
        <v>1.1842261440000001</v>
      </c>
      <c r="J85" s="173">
        <v>0.50317891599999998</v>
      </c>
      <c r="K85" s="173">
        <v>0</v>
      </c>
      <c r="L85" s="173">
        <v>0.25391020000000003</v>
      </c>
      <c r="M85" s="173">
        <v>0</v>
      </c>
      <c r="N85" s="173">
        <v>0.249268716</v>
      </c>
      <c r="O85" s="173">
        <v>19.971962864000002</v>
      </c>
      <c r="P85" s="173">
        <v>3.5704845600000001</v>
      </c>
      <c r="Q85" s="173">
        <v>14.959940019999999</v>
      </c>
      <c r="R85" s="173">
        <v>0.71540528400000003</v>
      </c>
      <c r="S85" s="173">
        <v>0.71540528400000003</v>
      </c>
      <c r="T85" s="173">
        <f t="shared" ref="T85:BC85" si="78">SUM(T86:T97)</f>
        <v>0.9834994640000001</v>
      </c>
      <c r="U85" s="173">
        <f t="shared" si="78"/>
        <v>0.76394731999999999</v>
      </c>
      <c r="V85" s="173">
        <f t="shared" si="78"/>
        <v>0</v>
      </c>
      <c r="W85" s="173">
        <f t="shared" si="78"/>
        <v>1.0727715999999998E-2</v>
      </c>
      <c r="X85" s="173">
        <f t="shared" si="78"/>
        <v>0.219552144</v>
      </c>
      <c r="Y85" s="173">
        <f t="shared" si="78"/>
        <v>0</v>
      </c>
      <c r="Z85" s="173">
        <f t="shared" si="78"/>
        <v>0</v>
      </c>
      <c r="AA85" s="173">
        <f t="shared" si="78"/>
        <v>0</v>
      </c>
      <c r="AB85" s="173">
        <f t="shared" si="78"/>
        <v>0</v>
      </c>
      <c r="AC85" s="173">
        <f t="shared" si="78"/>
        <v>0</v>
      </c>
      <c r="AD85" s="173">
        <f t="shared" si="78"/>
        <v>11.445132090000001</v>
      </c>
      <c r="AE85" s="214">
        <f t="shared" si="78"/>
        <v>15.794167429999998</v>
      </c>
      <c r="AF85" s="214">
        <f t="shared" si="78"/>
        <v>3.7434863999999997</v>
      </c>
      <c r="AG85" s="214">
        <f t="shared" si="78"/>
        <v>10.514848959999998</v>
      </c>
      <c r="AH85" s="214">
        <f t="shared" si="78"/>
        <v>0</v>
      </c>
      <c r="AI85" s="214">
        <f t="shared" si="78"/>
        <v>1.5358320700000001</v>
      </c>
      <c r="AJ85" s="214">
        <f t="shared" si="78"/>
        <v>3.1397390300000003</v>
      </c>
      <c r="AK85" s="214">
        <f t="shared" si="78"/>
        <v>2.9320151000000001</v>
      </c>
      <c r="AL85" s="214">
        <f t="shared" si="78"/>
        <v>0</v>
      </c>
      <c r="AM85" s="214">
        <f t="shared" si="78"/>
        <v>0</v>
      </c>
      <c r="AN85" s="214">
        <f t="shared" si="78"/>
        <v>0.20772393000000003</v>
      </c>
      <c r="AO85" s="214">
        <f t="shared" si="78"/>
        <v>10.502513460000001</v>
      </c>
      <c r="AP85" s="214">
        <f t="shared" si="78"/>
        <v>0.19902537999999992</v>
      </c>
      <c r="AQ85" s="214">
        <f t="shared" si="78"/>
        <v>9.7073170099999988</v>
      </c>
      <c r="AR85" s="214">
        <f t="shared" si="78"/>
        <v>0</v>
      </c>
      <c r="AS85" s="214">
        <f t="shared" si="78"/>
        <v>0.59617107000000003</v>
      </c>
      <c r="AT85" s="214">
        <f t="shared" si="78"/>
        <v>2.1519149399999997</v>
      </c>
      <c r="AU85" s="214">
        <f t="shared" si="78"/>
        <v>0.61244591999999953</v>
      </c>
      <c r="AV85" s="214">
        <f t="shared" si="78"/>
        <v>0.80753194999999989</v>
      </c>
      <c r="AW85" s="214">
        <f t="shared" si="78"/>
        <v>0</v>
      </c>
      <c r="AX85" s="214">
        <f t="shared" si="78"/>
        <v>0.73193706999999986</v>
      </c>
      <c r="AY85" s="214">
        <f t="shared" si="78"/>
        <v>0</v>
      </c>
      <c r="AZ85" s="214">
        <f t="shared" si="78"/>
        <v>0</v>
      </c>
      <c r="BA85" s="214">
        <f t="shared" si="78"/>
        <v>0</v>
      </c>
      <c r="BB85" s="214">
        <f t="shared" si="78"/>
        <v>0</v>
      </c>
      <c r="BC85" s="214">
        <f t="shared" si="78"/>
        <v>0</v>
      </c>
    </row>
    <row r="86" spans="1:55" s="165" customFormat="1" ht="126" x14ac:dyDescent="0.2">
      <c r="A86" s="171" t="s">
        <v>2791</v>
      </c>
      <c r="B86" s="85" t="s">
        <v>504</v>
      </c>
      <c r="C86" s="171" t="s">
        <v>1939</v>
      </c>
      <c r="D86" s="87">
        <v>4.0502160000000007</v>
      </c>
      <c r="E86" s="66">
        <v>3.8585399160000002</v>
      </c>
      <c r="F86" s="66">
        <v>3.5704845600000001</v>
      </c>
      <c r="G86" s="66">
        <v>0</v>
      </c>
      <c r="H86" s="66">
        <v>0</v>
      </c>
      <c r="I86" s="66">
        <v>0.28805535599999998</v>
      </c>
      <c r="J86" s="87">
        <v>7.9352099999999995E-2</v>
      </c>
      <c r="K86" s="87">
        <v>0</v>
      </c>
      <c r="L86" s="87">
        <v>0</v>
      </c>
      <c r="M86" s="87">
        <v>0</v>
      </c>
      <c r="N86" s="87">
        <v>7.9352099999999995E-2</v>
      </c>
      <c r="O86" s="87">
        <v>3.6713875200000001</v>
      </c>
      <c r="P86" s="87">
        <v>3.5704845600000001</v>
      </c>
      <c r="Q86" s="87">
        <v>0</v>
      </c>
      <c r="R86" s="87">
        <v>0.10090296</v>
      </c>
      <c r="S86" s="87">
        <v>0.10090296</v>
      </c>
      <c r="T86" s="87">
        <f t="shared" ref="T86:T97" si="79">E86-J86-O86</f>
        <v>0.10780029600000018</v>
      </c>
      <c r="U86" s="87">
        <f t="shared" ref="U86:U97" si="80">F86-K86-P86</f>
        <v>0</v>
      </c>
      <c r="V86" s="87">
        <f t="shared" ref="V86:V97" si="81">G86-L86-Q86</f>
        <v>0</v>
      </c>
      <c r="W86" s="87">
        <f t="shared" ref="W86:W97" si="82">H86-M86-R86</f>
        <v>-0.10090296</v>
      </c>
      <c r="X86" s="87">
        <f t="shared" ref="X86:X97" si="83">I86-N86-S86</f>
        <v>0.107800296</v>
      </c>
      <c r="Y86" s="87">
        <v>0</v>
      </c>
      <c r="Z86" s="87">
        <v>0</v>
      </c>
      <c r="AA86" s="87">
        <v>0</v>
      </c>
      <c r="AB86" s="87">
        <v>0</v>
      </c>
      <c r="AC86" s="87">
        <v>0</v>
      </c>
      <c r="AD86" s="87">
        <v>3.7126980000000009</v>
      </c>
      <c r="AE86" s="87">
        <v>3.2154499299999997</v>
      </c>
      <c r="AF86" s="87">
        <v>2.9754037999999996</v>
      </c>
      <c r="AG86" s="87">
        <v>0</v>
      </c>
      <c r="AH86" s="87">
        <v>0</v>
      </c>
      <c r="AI86" s="87">
        <v>0.24004613</v>
      </c>
      <c r="AJ86" s="87">
        <v>2.9981418500000001</v>
      </c>
      <c r="AK86" s="87">
        <v>2.9320151000000001</v>
      </c>
      <c r="AL86" s="87">
        <v>0</v>
      </c>
      <c r="AM86" s="87">
        <v>0</v>
      </c>
      <c r="AN86" s="87">
        <v>6.6126750000000012E-2</v>
      </c>
      <c r="AO86" s="87">
        <v>0.12747449999999994</v>
      </c>
      <c r="AP86" s="87">
        <v>4.3388699999999947E-2</v>
      </c>
      <c r="AQ86" s="87">
        <v>0</v>
      </c>
      <c r="AR86" s="87">
        <v>0</v>
      </c>
      <c r="AS86" s="87">
        <v>8.4085800000000002E-2</v>
      </c>
      <c r="AT86" s="87">
        <f t="shared" ref="AT86:AT97" si="84">AE86-AJ86-AO86</f>
        <v>8.9833579999999635E-2</v>
      </c>
      <c r="AU86" s="87">
        <f t="shared" ref="AU86:AU97" si="85">AF86-AK86-AP86</f>
        <v>-4.4408920985006262E-16</v>
      </c>
      <c r="AV86" s="87">
        <f t="shared" ref="AV86:AV97" si="86">AG86-AL86-AQ86</f>
        <v>0</v>
      </c>
      <c r="AW86" s="87">
        <f t="shared" ref="AW86:AW97" si="87">AH86-AM86-AR86</f>
        <v>0</v>
      </c>
      <c r="AX86" s="87">
        <f t="shared" ref="AX86:AX97" si="88">AI86-AN86-AS86</f>
        <v>8.9833579999999982E-2</v>
      </c>
      <c r="AY86" s="66">
        <v>0</v>
      </c>
      <c r="AZ86" s="66">
        <v>0</v>
      </c>
      <c r="BA86" s="66">
        <v>0</v>
      </c>
      <c r="BB86" s="66">
        <v>0</v>
      </c>
      <c r="BC86" s="66">
        <v>0</v>
      </c>
    </row>
    <row r="87" spans="1:55" s="165" customFormat="1" ht="47.25" x14ac:dyDescent="0.2">
      <c r="A87" s="171" t="s">
        <v>2791</v>
      </c>
      <c r="B87" s="85" t="s">
        <v>346</v>
      </c>
      <c r="C87" s="171" t="s">
        <v>1940</v>
      </c>
      <c r="D87" s="87">
        <v>3.7713959999999997</v>
      </c>
      <c r="E87" s="66">
        <v>4.8651183119999999</v>
      </c>
      <c r="F87" s="66">
        <v>0</v>
      </c>
      <c r="G87" s="66">
        <v>4.5842194799999998</v>
      </c>
      <c r="H87" s="66">
        <v>0</v>
      </c>
      <c r="I87" s="66">
        <v>0.28089883199999999</v>
      </c>
      <c r="J87" s="87">
        <v>7.3889447999999996E-2</v>
      </c>
      <c r="K87" s="87">
        <v>0</v>
      </c>
      <c r="L87" s="87">
        <v>0</v>
      </c>
      <c r="M87" s="87">
        <v>0</v>
      </c>
      <c r="N87" s="87">
        <v>7.3889447999999996E-2</v>
      </c>
      <c r="O87" s="87">
        <v>4.7912288639999998</v>
      </c>
      <c r="P87" s="87">
        <v>0</v>
      </c>
      <c r="Q87" s="87">
        <v>4.5842194799999998</v>
      </c>
      <c r="R87" s="87">
        <v>0.20700938399999999</v>
      </c>
      <c r="S87" s="87">
        <v>0.20700938399999999</v>
      </c>
      <c r="T87" s="87">
        <f t="shared" si="79"/>
        <v>0</v>
      </c>
      <c r="U87" s="87">
        <f t="shared" si="80"/>
        <v>0</v>
      </c>
      <c r="V87" s="87">
        <f t="shared" si="81"/>
        <v>0</v>
      </c>
      <c r="W87" s="87">
        <f t="shared" si="82"/>
        <v>-0.20700938399999999</v>
      </c>
      <c r="X87" s="87">
        <f t="shared" si="83"/>
        <v>0</v>
      </c>
      <c r="Y87" s="87">
        <v>0</v>
      </c>
      <c r="Z87" s="87">
        <v>0</v>
      </c>
      <c r="AA87" s="87">
        <v>0</v>
      </c>
      <c r="AB87" s="87">
        <v>0</v>
      </c>
      <c r="AC87" s="87">
        <v>0</v>
      </c>
      <c r="AD87" s="87">
        <v>3.2395500900000007</v>
      </c>
      <c r="AE87" s="87">
        <v>4.0542652599999993</v>
      </c>
      <c r="AF87" s="87">
        <v>0</v>
      </c>
      <c r="AG87" s="87">
        <v>3.8201828999999998</v>
      </c>
      <c r="AH87" s="87">
        <v>0</v>
      </c>
      <c r="AI87" s="87">
        <v>0.23408236000000002</v>
      </c>
      <c r="AJ87" s="87">
        <v>6.1574539999999997E-2</v>
      </c>
      <c r="AK87" s="87">
        <v>0</v>
      </c>
      <c r="AL87" s="87">
        <v>0</v>
      </c>
      <c r="AM87" s="87">
        <v>0</v>
      </c>
      <c r="AN87" s="192">
        <v>6.1574539999999997E-2</v>
      </c>
      <c r="AO87" s="87">
        <v>3.9926907199999992</v>
      </c>
      <c r="AP87" s="87">
        <v>0</v>
      </c>
      <c r="AQ87" s="87">
        <v>3.8201828999999994</v>
      </c>
      <c r="AR87" s="87">
        <v>0</v>
      </c>
      <c r="AS87" s="87">
        <v>0.17250782000000001</v>
      </c>
      <c r="AT87" s="87">
        <f t="shared" si="84"/>
        <v>0</v>
      </c>
      <c r="AU87" s="87">
        <f t="shared" si="85"/>
        <v>0</v>
      </c>
      <c r="AV87" s="87">
        <f t="shared" si="86"/>
        <v>0</v>
      </c>
      <c r="AW87" s="87">
        <f t="shared" si="87"/>
        <v>0</v>
      </c>
      <c r="AX87" s="87">
        <f t="shared" si="88"/>
        <v>0</v>
      </c>
      <c r="AY87" s="66">
        <v>0</v>
      </c>
      <c r="AZ87" s="66">
        <v>0</v>
      </c>
      <c r="BA87" s="66">
        <v>0</v>
      </c>
      <c r="BB87" s="66">
        <v>0</v>
      </c>
      <c r="BC87" s="66">
        <v>0</v>
      </c>
    </row>
    <row r="88" spans="1:55" s="165" customFormat="1" ht="47.25" x14ac:dyDescent="0.2">
      <c r="A88" s="171" t="s">
        <v>899</v>
      </c>
      <c r="B88" s="170" t="s">
        <v>39</v>
      </c>
      <c r="C88" s="171" t="s">
        <v>1941</v>
      </c>
      <c r="D88" s="87">
        <v>2.6917079999999998</v>
      </c>
      <c r="E88" s="66">
        <v>10.780901439999999</v>
      </c>
      <c r="F88" s="66">
        <v>0</v>
      </c>
      <c r="G88" s="66">
        <v>10.37572054</v>
      </c>
      <c r="H88" s="66">
        <v>0</v>
      </c>
      <c r="I88" s="66">
        <v>0.40518090000000001</v>
      </c>
      <c r="J88" s="87">
        <v>5.2736135999999996E-2</v>
      </c>
      <c r="K88" s="87">
        <v>0</v>
      </c>
      <c r="L88" s="87">
        <v>0</v>
      </c>
      <c r="M88" s="87">
        <v>0</v>
      </c>
      <c r="N88" s="87">
        <v>5.2736135999999996E-2</v>
      </c>
      <c r="O88" s="87">
        <v>10.728165303999999</v>
      </c>
      <c r="P88" s="87">
        <v>0</v>
      </c>
      <c r="Q88" s="87">
        <v>10.37572054</v>
      </c>
      <c r="R88" s="87">
        <v>0.35244476400000002</v>
      </c>
      <c r="S88" s="87">
        <v>0.35244476400000002</v>
      </c>
      <c r="T88" s="87">
        <f t="shared" si="79"/>
        <v>0</v>
      </c>
      <c r="U88" s="87">
        <f t="shared" si="80"/>
        <v>0</v>
      </c>
      <c r="V88" s="87">
        <f t="shared" si="81"/>
        <v>0</v>
      </c>
      <c r="W88" s="87">
        <f t="shared" si="82"/>
        <v>-0.35244476400000002</v>
      </c>
      <c r="X88" s="87">
        <f t="shared" si="83"/>
        <v>0</v>
      </c>
      <c r="Y88" s="87">
        <v>0</v>
      </c>
      <c r="Z88" s="87">
        <v>0</v>
      </c>
      <c r="AA88" s="87">
        <v>0</v>
      </c>
      <c r="AB88" s="87">
        <v>0</v>
      </c>
      <c r="AC88" s="87">
        <v>0</v>
      </c>
      <c r="AD88" s="87">
        <v>2.4673990000000003</v>
      </c>
      <c r="AE88" s="87">
        <v>5.8571751699999997</v>
      </c>
      <c r="AF88" s="87">
        <v>0</v>
      </c>
      <c r="AG88" s="87">
        <v>5.5195244199999998</v>
      </c>
      <c r="AH88" s="87">
        <v>0</v>
      </c>
      <c r="AI88" s="87">
        <v>0.33765075</v>
      </c>
      <c r="AJ88" s="87">
        <v>4.3946779999999998E-2</v>
      </c>
      <c r="AK88" s="87">
        <v>0</v>
      </c>
      <c r="AL88" s="87">
        <v>0</v>
      </c>
      <c r="AM88" s="87">
        <v>0</v>
      </c>
      <c r="AN88" s="192">
        <v>4.3946779999999991E-2</v>
      </c>
      <c r="AO88" s="87">
        <v>5.8132283899999999</v>
      </c>
      <c r="AP88" s="87">
        <v>0</v>
      </c>
      <c r="AQ88" s="87">
        <v>5.5195244199999998</v>
      </c>
      <c r="AR88" s="87">
        <v>0</v>
      </c>
      <c r="AS88" s="87">
        <v>0.29370396999999998</v>
      </c>
      <c r="AT88" s="87">
        <f t="shared" si="84"/>
        <v>0</v>
      </c>
      <c r="AU88" s="87">
        <f t="shared" si="85"/>
        <v>0</v>
      </c>
      <c r="AV88" s="87">
        <f t="shared" si="86"/>
        <v>0</v>
      </c>
      <c r="AW88" s="87">
        <f t="shared" si="87"/>
        <v>0</v>
      </c>
      <c r="AX88" s="87">
        <f t="shared" si="88"/>
        <v>0</v>
      </c>
      <c r="AY88" s="66">
        <v>0</v>
      </c>
      <c r="AZ88" s="66">
        <v>0</v>
      </c>
      <c r="BA88" s="66">
        <v>0</v>
      </c>
      <c r="BB88" s="66">
        <v>0</v>
      </c>
      <c r="BC88" s="66">
        <v>0</v>
      </c>
    </row>
    <row r="89" spans="1:55" s="165" customFormat="1" ht="31.5" x14ac:dyDescent="0.2">
      <c r="A89" s="171" t="s">
        <v>899</v>
      </c>
      <c r="B89" s="84" t="s">
        <v>428</v>
      </c>
      <c r="C89" s="171" t="s">
        <v>1942</v>
      </c>
      <c r="D89" s="87">
        <v>2.1976199999999997</v>
      </c>
      <c r="E89" s="66">
        <v>0.15629686799999998</v>
      </c>
      <c r="F89" s="66">
        <v>0</v>
      </c>
      <c r="G89" s="66">
        <v>0</v>
      </c>
      <c r="H89" s="66">
        <v>0</v>
      </c>
      <c r="I89" s="66">
        <v>0.15629686799999998</v>
      </c>
      <c r="J89" s="87">
        <v>4.3055916000000007E-2</v>
      </c>
      <c r="K89" s="87">
        <v>0</v>
      </c>
      <c r="L89" s="87">
        <v>0</v>
      </c>
      <c r="M89" s="87">
        <v>0</v>
      </c>
      <c r="N89" s="87">
        <v>4.3055916000000007E-2</v>
      </c>
      <c r="O89" s="87">
        <v>5.4749243999999996E-2</v>
      </c>
      <c r="P89" s="87">
        <v>0</v>
      </c>
      <c r="Q89" s="87">
        <v>0</v>
      </c>
      <c r="R89" s="87">
        <v>5.4749243999999996E-2</v>
      </c>
      <c r="S89" s="87">
        <v>5.4749243999999996E-2</v>
      </c>
      <c r="T89" s="87">
        <f t="shared" si="79"/>
        <v>5.8491707999999983E-2</v>
      </c>
      <c r="U89" s="87">
        <f t="shared" si="80"/>
        <v>0</v>
      </c>
      <c r="V89" s="87">
        <f t="shared" si="81"/>
        <v>0</v>
      </c>
      <c r="W89" s="87">
        <f t="shared" si="82"/>
        <v>-5.4749243999999996E-2</v>
      </c>
      <c r="X89" s="87">
        <f t="shared" si="83"/>
        <v>5.8491707999999983E-2</v>
      </c>
      <c r="Y89" s="87">
        <v>0</v>
      </c>
      <c r="Z89" s="87">
        <v>0</v>
      </c>
      <c r="AA89" s="87">
        <v>0</v>
      </c>
      <c r="AB89" s="87">
        <v>0</v>
      </c>
      <c r="AC89" s="87">
        <v>0</v>
      </c>
      <c r="AD89" s="87">
        <v>2.0144850000000001</v>
      </c>
      <c r="AE89" s="87">
        <v>0.13024738999999999</v>
      </c>
      <c r="AF89" s="87">
        <v>0</v>
      </c>
      <c r="AG89" s="87">
        <v>0</v>
      </c>
      <c r="AH89" s="87">
        <v>0</v>
      </c>
      <c r="AI89" s="87">
        <v>0.13024738999999999</v>
      </c>
      <c r="AJ89" s="87">
        <v>3.5879930000000004E-2</v>
      </c>
      <c r="AK89" s="87">
        <v>0</v>
      </c>
      <c r="AL89" s="87">
        <v>0</v>
      </c>
      <c r="AM89" s="87">
        <v>0</v>
      </c>
      <c r="AN89" s="192">
        <v>3.5879930000000004E-2</v>
      </c>
      <c r="AO89" s="87">
        <v>4.5624369999999997E-2</v>
      </c>
      <c r="AP89" s="87">
        <v>0</v>
      </c>
      <c r="AQ89" s="87">
        <v>0</v>
      </c>
      <c r="AR89" s="87">
        <v>0</v>
      </c>
      <c r="AS89" s="87">
        <v>4.5624369999999997E-2</v>
      </c>
      <c r="AT89" s="87">
        <f t="shared" si="84"/>
        <v>4.8743089999999989E-2</v>
      </c>
      <c r="AU89" s="87">
        <f t="shared" si="85"/>
        <v>0</v>
      </c>
      <c r="AV89" s="87">
        <f t="shared" si="86"/>
        <v>0</v>
      </c>
      <c r="AW89" s="87">
        <f t="shared" si="87"/>
        <v>0</v>
      </c>
      <c r="AX89" s="87">
        <f t="shared" si="88"/>
        <v>4.8743089999999989E-2</v>
      </c>
      <c r="AY89" s="66">
        <v>0</v>
      </c>
      <c r="AZ89" s="66">
        <v>0</v>
      </c>
      <c r="BA89" s="66">
        <v>0</v>
      </c>
      <c r="BB89" s="66">
        <v>0</v>
      </c>
      <c r="BC89" s="66">
        <v>0</v>
      </c>
    </row>
    <row r="90" spans="1:55" s="165" customFormat="1" ht="47.25" x14ac:dyDescent="0.2">
      <c r="A90" s="171" t="s">
        <v>899</v>
      </c>
      <c r="B90" s="84" t="s">
        <v>429</v>
      </c>
      <c r="C90" s="171" t="s">
        <v>1943</v>
      </c>
      <c r="D90" s="87">
        <v>1.2E-2</v>
      </c>
      <c r="E90" s="66">
        <v>8.5344000000000001E-4</v>
      </c>
      <c r="F90" s="66">
        <v>0</v>
      </c>
      <c r="G90" s="66">
        <v>0</v>
      </c>
      <c r="H90" s="66">
        <v>0</v>
      </c>
      <c r="I90" s="66">
        <v>8.5344000000000001E-4</v>
      </c>
      <c r="J90" s="87">
        <v>2.35116E-4</v>
      </c>
      <c r="K90" s="87">
        <v>0</v>
      </c>
      <c r="L90" s="87">
        <v>0</v>
      </c>
      <c r="M90" s="87">
        <v>0</v>
      </c>
      <c r="N90" s="87">
        <v>2.35116E-4</v>
      </c>
      <c r="O90" s="87">
        <v>2.9893199999999996E-4</v>
      </c>
      <c r="P90" s="87">
        <v>0</v>
      </c>
      <c r="Q90" s="87">
        <v>0</v>
      </c>
      <c r="R90" s="87">
        <v>2.9893199999999996E-4</v>
      </c>
      <c r="S90" s="87">
        <v>2.9893199999999996E-4</v>
      </c>
      <c r="T90" s="87">
        <f t="shared" si="79"/>
        <v>3.1939199999999999E-4</v>
      </c>
      <c r="U90" s="87">
        <f t="shared" si="80"/>
        <v>0</v>
      </c>
      <c r="V90" s="87">
        <f t="shared" si="81"/>
        <v>0</v>
      </c>
      <c r="W90" s="87">
        <f t="shared" si="82"/>
        <v>-2.9893199999999996E-4</v>
      </c>
      <c r="X90" s="87">
        <f t="shared" si="83"/>
        <v>3.1939199999999999E-4</v>
      </c>
      <c r="Y90" s="87">
        <v>0</v>
      </c>
      <c r="Z90" s="87">
        <v>0</v>
      </c>
      <c r="AA90" s="87">
        <v>0</v>
      </c>
      <c r="AB90" s="87">
        <v>0</v>
      </c>
      <c r="AC90" s="87">
        <v>0</v>
      </c>
      <c r="AD90" s="87">
        <v>1.0999999999999999E-2</v>
      </c>
      <c r="AE90" s="87">
        <v>7.1119999999999994E-4</v>
      </c>
      <c r="AF90" s="87">
        <v>0</v>
      </c>
      <c r="AG90" s="87">
        <v>0</v>
      </c>
      <c r="AH90" s="87">
        <v>0</v>
      </c>
      <c r="AI90" s="87">
        <v>7.1119999999999994E-4</v>
      </c>
      <c r="AJ90" s="87">
        <v>1.9593E-4</v>
      </c>
      <c r="AK90" s="87">
        <v>0</v>
      </c>
      <c r="AL90" s="87">
        <v>0</v>
      </c>
      <c r="AM90" s="87">
        <v>0</v>
      </c>
      <c r="AN90" s="192">
        <v>1.9593E-4</v>
      </c>
      <c r="AO90" s="87">
        <v>2.4910999999999998E-4</v>
      </c>
      <c r="AP90" s="87">
        <v>0</v>
      </c>
      <c r="AQ90" s="87">
        <v>0</v>
      </c>
      <c r="AR90" s="87">
        <v>0</v>
      </c>
      <c r="AS90" s="87">
        <v>2.4910999999999998E-4</v>
      </c>
      <c r="AT90" s="87">
        <f t="shared" si="84"/>
        <v>2.6615999999999999E-4</v>
      </c>
      <c r="AU90" s="87">
        <f t="shared" si="85"/>
        <v>0</v>
      </c>
      <c r="AV90" s="87">
        <f t="shared" si="86"/>
        <v>0</v>
      </c>
      <c r="AW90" s="87">
        <f t="shared" si="87"/>
        <v>0</v>
      </c>
      <c r="AX90" s="87">
        <f t="shared" si="88"/>
        <v>2.6615999999999999E-4</v>
      </c>
      <c r="AY90" s="66">
        <v>0</v>
      </c>
      <c r="AZ90" s="66">
        <v>0</v>
      </c>
      <c r="BA90" s="66">
        <v>0</v>
      </c>
      <c r="BB90" s="66">
        <v>0</v>
      </c>
      <c r="BC90" s="66">
        <v>0</v>
      </c>
    </row>
    <row r="91" spans="1:55" s="165" customFormat="1" ht="78.75" x14ac:dyDescent="0.2">
      <c r="A91" s="171" t="s">
        <v>899</v>
      </c>
      <c r="B91" s="84" t="s">
        <v>505</v>
      </c>
      <c r="C91" s="171" t="s">
        <v>1944</v>
      </c>
      <c r="D91" s="87">
        <v>0</v>
      </c>
      <c r="E91" s="66">
        <v>0.25391020000000003</v>
      </c>
      <c r="F91" s="66">
        <v>0</v>
      </c>
      <c r="G91" s="66">
        <v>0.25391020000000003</v>
      </c>
      <c r="H91" s="66">
        <v>0</v>
      </c>
      <c r="I91" s="66">
        <v>0</v>
      </c>
      <c r="J91" s="87">
        <v>0.25391020000000003</v>
      </c>
      <c r="K91" s="87">
        <v>0</v>
      </c>
      <c r="L91" s="87">
        <v>0.25391020000000003</v>
      </c>
      <c r="M91" s="87">
        <v>0</v>
      </c>
      <c r="N91" s="87">
        <v>0</v>
      </c>
      <c r="O91" s="87">
        <v>0</v>
      </c>
      <c r="P91" s="87">
        <v>0</v>
      </c>
      <c r="Q91" s="87">
        <v>0</v>
      </c>
      <c r="R91" s="87">
        <v>0</v>
      </c>
      <c r="S91" s="87">
        <v>0</v>
      </c>
      <c r="T91" s="87">
        <f t="shared" si="79"/>
        <v>0</v>
      </c>
      <c r="U91" s="87">
        <f t="shared" si="80"/>
        <v>0</v>
      </c>
      <c r="V91" s="87">
        <f t="shared" si="81"/>
        <v>0</v>
      </c>
      <c r="W91" s="87">
        <f t="shared" si="82"/>
        <v>0</v>
      </c>
      <c r="X91" s="87">
        <f t="shared" si="83"/>
        <v>0</v>
      </c>
      <c r="Y91" s="87">
        <v>0</v>
      </c>
      <c r="Z91" s="87">
        <v>0</v>
      </c>
      <c r="AA91" s="87">
        <v>0</v>
      </c>
      <c r="AB91" s="87">
        <v>0</v>
      </c>
      <c r="AC91" s="87">
        <v>0</v>
      </c>
      <c r="AD91" s="87">
        <v>0</v>
      </c>
      <c r="AE91" s="87">
        <v>0</v>
      </c>
      <c r="AF91" s="87">
        <v>0</v>
      </c>
      <c r="AG91" s="87">
        <v>0</v>
      </c>
      <c r="AH91" s="87">
        <v>0</v>
      </c>
      <c r="AI91" s="87">
        <v>0</v>
      </c>
      <c r="AJ91" s="87">
        <v>0</v>
      </c>
      <c r="AK91" s="87">
        <v>0</v>
      </c>
      <c r="AL91" s="87">
        <v>0</v>
      </c>
      <c r="AM91" s="87">
        <v>0</v>
      </c>
      <c r="AN91" s="192">
        <v>0</v>
      </c>
      <c r="AO91" s="87">
        <v>0</v>
      </c>
      <c r="AP91" s="87">
        <v>0</v>
      </c>
      <c r="AQ91" s="87">
        <v>0</v>
      </c>
      <c r="AR91" s="87">
        <v>0</v>
      </c>
      <c r="AS91" s="87">
        <v>0</v>
      </c>
      <c r="AT91" s="87">
        <f t="shared" si="84"/>
        <v>0</v>
      </c>
      <c r="AU91" s="87">
        <f t="shared" si="85"/>
        <v>0</v>
      </c>
      <c r="AV91" s="87">
        <f t="shared" si="86"/>
        <v>0</v>
      </c>
      <c r="AW91" s="87">
        <f t="shared" si="87"/>
        <v>0</v>
      </c>
      <c r="AX91" s="87">
        <f t="shared" si="88"/>
        <v>0</v>
      </c>
      <c r="AY91" s="66">
        <v>0</v>
      </c>
      <c r="AZ91" s="66">
        <v>0</v>
      </c>
      <c r="BA91" s="66">
        <v>0</v>
      </c>
      <c r="BB91" s="66">
        <v>0</v>
      </c>
      <c r="BC91" s="66">
        <v>0</v>
      </c>
    </row>
    <row r="92" spans="1:55" s="165" customFormat="1" ht="47.25" x14ac:dyDescent="0.2">
      <c r="A92" s="171" t="s">
        <v>899</v>
      </c>
      <c r="B92" s="84" t="s">
        <v>911</v>
      </c>
      <c r="C92" s="171" t="s">
        <v>1945</v>
      </c>
      <c r="D92" s="87">
        <v>0</v>
      </c>
      <c r="E92" s="66">
        <v>0.76352150800000007</v>
      </c>
      <c r="F92" s="66">
        <v>0</v>
      </c>
      <c r="G92" s="66">
        <v>0</v>
      </c>
      <c r="H92" s="66">
        <v>0.72613300000000003</v>
      </c>
      <c r="I92" s="66">
        <v>3.7388508000000001E-2</v>
      </c>
      <c r="J92" s="87">
        <v>0</v>
      </c>
      <c r="K92" s="87">
        <v>0</v>
      </c>
      <c r="L92" s="87">
        <v>0</v>
      </c>
      <c r="M92" s="87">
        <v>0</v>
      </c>
      <c r="N92" s="87">
        <v>0</v>
      </c>
      <c r="O92" s="87">
        <v>0.72613300000000003</v>
      </c>
      <c r="P92" s="87">
        <v>0</v>
      </c>
      <c r="Q92" s="87">
        <v>0</v>
      </c>
      <c r="R92" s="87">
        <v>0</v>
      </c>
      <c r="S92" s="87">
        <v>0</v>
      </c>
      <c r="T92" s="87">
        <f t="shared" si="79"/>
        <v>3.7388508000000042E-2</v>
      </c>
      <c r="U92" s="87">
        <f t="shared" si="80"/>
        <v>0</v>
      </c>
      <c r="V92" s="87">
        <f t="shared" si="81"/>
        <v>0</v>
      </c>
      <c r="W92" s="87">
        <f t="shared" si="82"/>
        <v>0.72613300000000003</v>
      </c>
      <c r="X92" s="87">
        <f t="shared" si="83"/>
        <v>3.7388508000000001E-2</v>
      </c>
      <c r="Y92" s="87">
        <v>0</v>
      </c>
      <c r="Z92" s="87">
        <v>0</v>
      </c>
      <c r="AA92" s="87">
        <v>0</v>
      </c>
      <c r="AB92" s="87">
        <v>0</v>
      </c>
      <c r="AC92" s="87">
        <v>0</v>
      </c>
      <c r="AD92" s="87">
        <v>0</v>
      </c>
      <c r="AE92" s="87">
        <v>0.46390038999999994</v>
      </c>
      <c r="AF92" s="87">
        <v>0</v>
      </c>
      <c r="AG92" s="87">
        <v>0</v>
      </c>
      <c r="AH92" s="87">
        <v>0</v>
      </c>
      <c r="AI92" s="87">
        <v>0.46390038999999994</v>
      </c>
      <c r="AJ92" s="87">
        <v>0</v>
      </c>
      <c r="AK92" s="87">
        <v>0</v>
      </c>
      <c r="AL92" s="87">
        <v>0</v>
      </c>
      <c r="AM92" s="87">
        <v>0</v>
      </c>
      <c r="AN92" s="192">
        <v>0</v>
      </c>
      <c r="AO92" s="87">
        <v>0.36760968999999999</v>
      </c>
      <c r="AP92" s="87">
        <v>0</v>
      </c>
      <c r="AQ92" s="87">
        <v>0.36760968999999999</v>
      </c>
      <c r="AR92" s="87">
        <v>0</v>
      </c>
      <c r="AS92" s="87">
        <v>0</v>
      </c>
      <c r="AT92" s="87">
        <f t="shared" si="84"/>
        <v>9.6290699999999951E-2</v>
      </c>
      <c r="AU92" s="87">
        <f t="shared" si="85"/>
        <v>0</v>
      </c>
      <c r="AV92" s="87">
        <f t="shared" si="86"/>
        <v>-0.36760968999999999</v>
      </c>
      <c r="AW92" s="87">
        <f t="shared" si="87"/>
        <v>0</v>
      </c>
      <c r="AX92" s="87">
        <f t="shared" si="88"/>
        <v>0.46390038999999994</v>
      </c>
      <c r="AY92" s="66">
        <v>0</v>
      </c>
      <c r="AZ92" s="66">
        <v>0</v>
      </c>
      <c r="BA92" s="66">
        <v>0</v>
      </c>
      <c r="BB92" s="66">
        <v>0</v>
      </c>
      <c r="BC92" s="66">
        <v>0</v>
      </c>
    </row>
    <row r="93" spans="1:55" s="165" customFormat="1" ht="141.75" x14ac:dyDescent="0.2">
      <c r="A93" s="171" t="s">
        <v>2791</v>
      </c>
      <c r="B93" s="84" t="s">
        <v>912</v>
      </c>
      <c r="C93" s="171" t="s">
        <v>1946</v>
      </c>
      <c r="D93" s="87">
        <v>0</v>
      </c>
      <c r="E93" s="66">
        <v>0.17118891999999999</v>
      </c>
      <c r="F93" s="66">
        <v>0.15563668</v>
      </c>
      <c r="G93" s="66">
        <v>0</v>
      </c>
      <c r="H93" s="66">
        <v>0</v>
      </c>
      <c r="I93" s="66">
        <v>1.5552239999999998E-2</v>
      </c>
      <c r="J93" s="87">
        <v>0</v>
      </c>
      <c r="K93" s="87">
        <v>0</v>
      </c>
      <c r="L93" s="87">
        <v>0</v>
      </c>
      <c r="M93" s="87">
        <v>0</v>
      </c>
      <c r="N93" s="87">
        <v>0</v>
      </c>
      <c r="O93" s="87">
        <v>0</v>
      </c>
      <c r="P93" s="87">
        <v>0</v>
      </c>
      <c r="Q93" s="87">
        <v>0</v>
      </c>
      <c r="R93" s="87">
        <v>0</v>
      </c>
      <c r="S93" s="87">
        <v>0</v>
      </c>
      <c r="T93" s="87">
        <f t="shared" si="79"/>
        <v>0.17118891999999999</v>
      </c>
      <c r="U93" s="87">
        <f t="shared" si="80"/>
        <v>0.15563668</v>
      </c>
      <c r="V93" s="87">
        <f t="shared" si="81"/>
        <v>0</v>
      </c>
      <c r="W93" s="87">
        <f t="shared" si="82"/>
        <v>0</v>
      </c>
      <c r="X93" s="87">
        <f t="shared" si="83"/>
        <v>1.5552239999999998E-2</v>
      </c>
      <c r="Y93" s="87">
        <v>0</v>
      </c>
      <c r="Z93" s="87">
        <v>0</v>
      </c>
      <c r="AA93" s="87">
        <v>0</v>
      </c>
      <c r="AB93" s="87">
        <v>0</v>
      </c>
      <c r="AC93" s="87">
        <v>0</v>
      </c>
      <c r="AD93" s="87">
        <v>0</v>
      </c>
      <c r="AE93" s="87">
        <v>0.28483053000000003</v>
      </c>
      <c r="AF93" s="87">
        <v>0.15563667999999997</v>
      </c>
      <c r="AG93" s="87">
        <v>0</v>
      </c>
      <c r="AH93" s="87">
        <v>0</v>
      </c>
      <c r="AI93" s="87">
        <v>0.12919385</v>
      </c>
      <c r="AJ93" s="87">
        <v>0</v>
      </c>
      <c r="AK93" s="87">
        <v>0</v>
      </c>
      <c r="AL93" s="87">
        <v>0</v>
      </c>
      <c r="AM93" s="87">
        <v>0</v>
      </c>
      <c r="AN93" s="192">
        <v>0</v>
      </c>
      <c r="AO93" s="87">
        <v>0.15563667999999997</v>
      </c>
      <c r="AP93" s="87">
        <v>0.15563667999999997</v>
      </c>
      <c r="AQ93" s="87">
        <v>0</v>
      </c>
      <c r="AR93" s="87">
        <v>0</v>
      </c>
      <c r="AS93" s="87">
        <v>0</v>
      </c>
      <c r="AT93" s="87">
        <f t="shared" si="84"/>
        <v>0.12919385000000005</v>
      </c>
      <c r="AU93" s="87">
        <f t="shared" si="85"/>
        <v>0</v>
      </c>
      <c r="AV93" s="87">
        <f t="shared" si="86"/>
        <v>0</v>
      </c>
      <c r="AW93" s="87">
        <f t="shared" si="87"/>
        <v>0</v>
      </c>
      <c r="AX93" s="87">
        <f t="shared" si="88"/>
        <v>0.12919385</v>
      </c>
      <c r="AY93" s="66">
        <v>0</v>
      </c>
      <c r="AZ93" s="66">
        <v>0</v>
      </c>
      <c r="BA93" s="66">
        <v>0</v>
      </c>
      <c r="BB93" s="66">
        <v>0</v>
      </c>
      <c r="BC93" s="66">
        <v>0</v>
      </c>
    </row>
    <row r="94" spans="1:55" s="165" customFormat="1" ht="63" x14ac:dyDescent="0.2">
      <c r="A94" s="171" t="s">
        <v>899</v>
      </c>
      <c r="B94" s="84" t="s">
        <v>1625</v>
      </c>
      <c r="C94" s="171" t="s">
        <v>1947</v>
      </c>
      <c r="D94" s="87">
        <v>0</v>
      </c>
      <c r="E94" s="66">
        <v>9.0464849999999999E-2</v>
      </c>
      <c r="F94" s="66">
        <v>9.0464849999999999E-2</v>
      </c>
      <c r="G94" s="66">
        <v>0</v>
      </c>
      <c r="H94" s="66">
        <v>0</v>
      </c>
      <c r="I94" s="66">
        <v>0</v>
      </c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7">
        <f t="shared" si="79"/>
        <v>9.0464849999999999E-2</v>
      </c>
      <c r="U94" s="87">
        <f t="shared" si="80"/>
        <v>9.0464849999999999E-2</v>
      </c>
      <c r="V94" s="87">
        <f t="shared" si="81"/>
        <v>0</v>
      </c>
      <c r="W94" s="87">
        <f t="shared" si="82"/>
        <v>0</v>
      </c>
      <c r="X94" s="87">
        <f t="shared" si="83"/>
        <v>0</v>
      </c>
      <c r="Y94" s="87">
        <v>0</v>
      </c>
      <c r="Z94" s="87">
        <v>0</v>
      </c>
      <c r="AA94" s="87">
        <v>0</v>
      </c>
      <c r="AB94" s="87">
        <v>0</v>
      </c>
      <c r="AC94" s="87">
        <v>0</v>
      </c>
      <c r="AD94" s="87"/>
      <c r="AE94" s="87">
        <v>9.0464850000000013E-2</v>
      </c>
      <c r="AF94" s="87">
        <v>9.0464850000000013E-2</v>
      </c>
      <c r="AG94" s="87">
        <v>0</v>
      </c>
      <c r="AH94" s="87">
        <v>0</v>
      </c>
      <c r="AI94" s="87">
        <v>0</v>
      </c>
      <c r="AJ94" s="87">
        <v>0</v>
      </c>
      <c r="AK94" s="87">
        <v>0</v>
      </c>
      <c r="AL94" s="87">
        <v>0</v>
      </c>
      <c r="AM94" s="87">
        <v>0</v>
      </c>
      <c r="AN94" s="87">
        <v>0</v>
      </c>
      <c r="AO94" s="87">
        <v>0</v>
      </c>
      <c r="AP94" s="87">
        <v>0</v>
      </c>
      <c r="AQ94" s="87">
        <v>0</v>
      </c>
      <c r="AR94" s="87">
        <v>0</v>
      </c>
      <c r="AS94" s="87">
        <v>0</v>
      </c>
      <c r="AT94" s="87">
        <f t="shared" si="84"/>
        <v>9.0464850000000013E-2</v>
      </c>
      <c r="AU94" s="87">
        <f t="shared" si="85"/>
        <v>9.0464850000000013E-2</v>
      </c>
      <c r="AV94" s="87">
        <f t="shared" si="86"/>
        <v>0</v>
      </c>
      <c r="AW94" s="87">
        <f t="shared" si="87"/>
        <v>0</v>
      </c>
      <c r="AX94" s="87">
        <f t="shared" si="88"/>
        <v>0</v>
      </c>
      <c r="AY94" s="66">
        <v>0</v>
      </c>
      <c r="AZ94" s="66">
        <v>0</v>
      </c>
      <c r="BA94" s="66">
        <v>0</v>
      </c>
      <c r="BB94" s="66">
        <v>0</v>
      </c>
      <c r="BC94" s="66">
        <v>0</v>
      </c>
    </row>
    <row r="95" spans="1:55" s="165" customFormat="1" ht="47.25" x14ac:dyDescent="0.2">
      <c r="A95" s="171" t="s">
        <v>899</v>
      </c>
      <c r="B95" s="84" t="s">
        <v>1626</v>
      </c>
      <c r="C95" s="171" t="s">
        <v>1948</v>
      </c>
      <c r="D95" s="87">
        <v>0</v>
      </c>
      <c r="E95" s="66"/>
      <c r="F95" s="66">
        <v>0</v>
      </c>
      <c r="G95" s="66">
        <v>0</v>
      </c>
      <c r="H95" s="66">
        <v>0</v>
      </c>
      <c r="I95" s="66">
        <v>0</v>
      </c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87">
        <f t="shared" si="79"/>
        <v>0</v>
      </c>
      <c r="U95" s="87">
        <f t="shared" si="80"/>
        <v>0</v>
      </c>
      <c r="V95" s="87">
        <f t="shared" si="81"/>
        <v>0</v>
      </c>
      <c r="W95" s="87">
        <f t="shared" si="82"/>
        <v>0</v>
      </c>
      <c r="X95" s="87">
        <f t="shared" si="83"/>
        <v>0</v>
      </c>
      <c r="Y95" s="87">
        <v>0</v>
      </c>
      <c r="Z95" s="87">
        <v>0</v>
      </c>
      <c r="AA95" s="87">
        <v>0</v>
      </c>
      <c r="AB95" s="87">
        <v>0</v>
      </c>
      <c r="AC95" s="87">
        <v>0</v>
      </c>
      <c r="AD95" s="87"/>
      <c r="AE95" s="87">
        <v>1.2655845499999998</v>
      </c>
      <c r="AF95" s="87">
        <v>9.0442910000000001E-2</v>
      </c>
      <c r="AG95" s="87">
        <v>1.1751416399999999</v>
      </c>
      <c r="AH95" s="87">
        <v>0</v>
      </c>
      <c r="AI95" s="87">
        <v>0</v>
      </c>
      <c r="AJ95" s="87">
        <v>0</v>
      </c>
      <c r="AK95" s="87">
        <v>0</v>
      </c>
      <c r="AL95" s="87">
        <v>0</v>
      </c>
      <c r="AM95" s="87">
        <v>0</v>
      </c>
      <c r="AN95" s="87">
        <v>0</v>
      </c>
      <c r="AO95" s="87">
        <v>0</v>
      </c>
      <c r="AP95" s="87">
        <v>0</v>
      </c>
      <c r="AQ95" s="87">
        <v>0</v>
      </c>
      <c r="AR95" s="87">
        <v>0</v>
      </c>
      <c r="AS95" s="87">
        <v>0</v>
      </c>
      <c r="AT95" s="87">
        <f t="shared" si="84"/>
        <v>1.2655845499999998</v>
      </c>
      <c r="AU95" s="87">
        <f t="shared" si="85"/>
        <v>9.0442910000000001E-2</v>
      </c>
      <c r="AV95" s="87">
        <f t="shared" si="86"/>
        <v>1.1751416399999999</v>
      </c>
      <c r="AW95" s="87">
        <f t="shared" si="87"/>
        <v>0</v>
      </c>
      <c r="AX95" s="87">
        <f t="shared" si="88"/>
        <v>0</v>
      </c>
      <c r="AY95" s="66">
        <v>0</v>
      </c>
      <c r="AZ95" s="66">
        <v>0</v>
      </c>
      <c r="BA95" s="66">
        <v>0</v>
      </c>
      <c r="BB95" s="66">
        <v>0</v>
      </c>
      <c r="BC95" s="66">
        <v>0</v>
      </c>
    </row>
    <row r="96" spans="1:55" s="165" customFormat="1" ht="47.25" x14ac:dyDescent="0.2">
      <c r="A96" s="171" t="s">
        <v>899</v>
      </c>
      <c r="B96" s="84" t="s">
        <v>1627</v>
      </c>
      <c r="C96" s="171" t="s">
        <v>1949</v>
      </c>
      <c r="D96" s="87">
        <v>0</v>
      </c>
      <c r="E96" s="66"/>
      <c r="F96" s="66">
        <v>0</v>
      </c>
      <c r="G96" s="66">
        <v>0</v>
      </c>
      <c r="H96" s="66">
        <v>0</v>
      </c>
      <c r="I96" s="66">
        <v>0</v>
      </c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87">
        <f t="shared" si="79"/>
        <v>0</v>
      </c>
      <c r="U96" s="87">
        <f t="shared" si="80"/>
        <v>0</v>
      </c>
      <c r="V96" s="87">
        <f t="shared" si="81"/>
        <v>0</v>
      </c>
      <c r="W96" s="87">
        <f t="shared" si="82"/>
        <v>0</v>
      </c>
      <c r="X96" s="87">
        <f t="shared" si="83"/>
        <v>0</v>
      </c>
      <c r="Y96" s="87">
        <v>0</v>
      </c>
      <c r="Z96" s="87">
        <v>0</v>
      </c>
      <c r="AA96" s="87">
        <v>0</v>
      </c>
      <c r="AB96" s="87">
        <v>0</v>
      </c>
      <c r="AC96" s="87">
        <v>0</v>
      </c>
      <c r="AD96" s="87"/>
      <c r="AE96" s="87">
        <v>0</v>
      </c>
      <c r="AF96" s="87">
        <v>0</v>
      </c>
      <c r="AG96" s="87">
        <v>0</v>
      </c>
      <c r="AH96" s="87">
        <v>0</v>
      </c>
      <c r="AI96" s="87">
        <v>0</v>
      </c>
      <c r="AJ96" s="87">
        <v>0</v>
      </c>
      <c r="AK96" s="87">
        <v>0</v>
      </c>
      <c r="AL96" s="87">
        <v>0</v>
      </c>
      <c r="AM96" s="87">
        <v>0</v>
      </c>
      <c r="AN96" s="87">
        <v>0</v>
      </c>
      <c r="AO96" s="87">
        <v>0</v>
      </c>
      <c r="AP96" s="87">
        <v>0</v>
      </c>
      <c r="AQ96" s="87">
        <v>0</v>
      </c>
      <c r="AR96" s="87">
        <v>0</v>
      </c>
      <c r="AS96" s="87">
        <v>0</v>
      </c>
      <c r="AT96" s="87">
        <f t="shared" si="84"/>
        <v>0</v>
      </c>
      <c r="AU96" s="87">
        <f t="shared" si="85"/>
        <v>0</v>
      </c>
      <c r="AV96" s="87">
        <f t="shared" si="86"/>
        <v>0</v>
      </c>
      <c r="AW96" s="87">
        <f t="shared" si="87"/>
        <v>0</v>
      </c>
      <c r="AX96" s="87">
        <f t="shared" si="88"/>
        <v>0</v>
      </c>
      <c r="AY96" s="66">
        <v>0</v>
      </c>
      <c r="AZ96" s="66">
        <v>0</v>
      </c>
      <c r="BA96" s="66">
        <v>0</v>
      </c>
      <c r="BB96" s="66">
        <v>0</v>
      </c>
      <c r="BC96" s="66">
        <v>0</v>
      </c>
    </row>
    <row r="97" spans="1:55" s="165" customFormat="1" ht="47.25" x14ac:dyDescent="0.2">
      <c r="A97" s="171" t="s">
        <v>2791</v>
      </c>
      <c r="B97" s="84" t="s">
        <v>1628</v>
      </c>
      <c r="C97" s="171" t="s">
        <v>1950</v>
      </c>
      <c r="D97" s="87">
        <v>0</v>
      </c>
      <c r="E97" s="66">
        <v>0.51784578999999997</v>
      </c>
      <c r="F97" s="66">
        <v>0.51784578999999997</v>
      </c>
      <c r="G97" s="66">
        <v>0</v>
      </c>
      <c r="H97" s="66">
        <v>0</v>
      </c>
      <c r="I97" s="66">
        <v>0</v>
      </c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7">
        <f t="shared" si="79"/>
        <v>0.51784578999999997</v>
      </c>
      <c r="U97" s="87">
        <f t="shared" si="80"/>
        <v>0.51784578999999997</v>
      </c>
      <c r="V97" s="87">
        <f t="shared" si="81"/>
        <v>0</v>
      </c>
      <c r="W97" s="87">
        <f t="shared" si="82"/>
        <v>0</v>
      </c>
      <c r="X97" s="87">
        <f t="shared" si="83"/>
        <v>0</v>
      </c>
      <c r="Y97" s="87">
        <v>0</v>
      </c>
      <c r="Z97" s="87">
        <v>0</v>
      </c>
      <c r="AA97" s="87">
        <v>0</v>
      </c>
      <c r="AB97" s="87">
        <v>0</v>
      </c>
      <c r="AC97" s="87">
        <v>0</v>
      </c>
      <c r="AD97" s="87"/>
      <c r="AE97" s="87">
        <v>0.43153815999999995</v>
      </c>
      <c r="AF97" s="87">
        <v>0.43153815999999995</v>
      </c>
      <c r="AG97" s="87">
        <v>0</v>
      </c>
      <c r="AH97" s="87">
        <v>0</v>
      </c>
      <c r="AI97" s="87">
        <v>0</v>
      </c>
      <c r="AJ97" s="87">
        <v>0</v>
      </c>
      <c r="AK97" s="87">
        <v>0</v>
      </c>
      <c r="AL97" s="87">
        <v>0</v>
      </c>
      <c r="AM97" s="87">
        <v>0</v>
      </c>
      <c r="AN97" s="87">
        <v>0</v>
      </c>
      <c r="AO97" s="87">
        <v>0</v>
      </c>
      <c r="AP97" s="87">
        <v>0</v>
      </c>
      <c r="AQ97" s="87">
        <v>0</v>
      </c>
      <c r="AR97" s="87">
        <v>0</v>
      </c>
      <c r="AS97" s="87">
        <v>0</v>
      </c>
      <c r="AT97" s="87">
        <f t="shared" si="84"/>
        <v>0.43153815999999995</v>
      </c>
      <c r="AU97" s="87">
        <f t="shared" si="85"/>
        <v>0.43153815999999995</v>
      </c>
      <c r="AV97" s="87">
        <f t="shared" si="86"/>
        <v>0</v>
      </c>
      <c r="AW97" s="87">
        <f t="shared" si="87"/>
        <v>0</v>
      </c>
      <c r="AX97" s="87">
        <f t="shared" si="88"/>
        <v>0</v>
      </c>
      <c r="AY97" s="66">
        <v>0</v>
      </c>
      <c r="AZ97" s="66">
        <v>0</v>
      </c>
      <c r="BA97" s="66">
        <v>0</v>
      </c>
      <c r="BB97" s="66">
        <v>0</v>
      </c>
      <c r="BC97" s="66">
        <v>0</v>
      </c>
    </row>
    <row r="98" spans="1:55" s="165" customFormat="1" ht="31.5" x14ac:dyDescent="0.2">
      <c r="A98" s="210"/>
      <c r="B98" s="211" t="s">
        <v>40</v>
      </c>
      <c r="C98" s="210"/>
      <c r="D98" s="173">
        <v>16.547314080000003</v>
      </c>
      <c r="E98" s="173">
        <v>28.7605012</v>
      </c>
      <c r="F98" s="173">
        <v>1.5228428200000002</v>
      </c>
      <c r="G98" s="173">
        <v>25.433642400000004</v>
      </c>
      <c r="H98" s="173">
        <v>0.63817199999999996</v>
      </c>
      <c r="I98" s="173">
        <v>1.1658439799999998</v>
      </c>
      <c r="J98" s="173">
        <v>1.783877312</v>
      </c>
      <c r="K98" s="173">
        <v>0.28580717999999999</v>
      </c>
      <c r="L98" s="173">
        <v>0.74709716000000004</v>
      </c>
      <c r="M98" s="173">
        <v>0.37531199999999998</v>
      </c>
      <c r="N98" s="173">
        <v>0.37566097199999987</v>
      </c>
      <c r="O98" s="173">
        <v>2.5851176360000001</v>
      </c>
      <c r="P98" s="173">
        <v>0.78452759999999999</v>
      </c>
      <c r="Q98" s="173">
        <v>1.5368907799999998</v>
      </c>
      <c r="R98" s="173">
        <v>0.26369925599999999</v>
      </c>
      <c r="S98" s="173">
        <v>0.26369925599999999</v>
      </c>
      <c r="T98" s="173">
        <f t="shared" ref="T98:BC98" si="89">SUM(T99:T115)</f>
        <v>24.391506251999999</v>
      </c>
      <c r="U98" s="173">
        <f t="shared" si="89"/>
        <v>0.45250804</v>
      </c>
      <c r="V98" s="173">
        <f t="shared" si="89"/>
        <v>23.149654460000001</v>
      </c>
      <c r="W98" s="173">
        <f t="shared" si="89"/>
        <v>-8.3925600000001044E-4</v>
      </c>
      <c r="X98" s="173">
        <f t="shared" si="89"/>
        <v>0.52648375199999975</v>
      </c>
      <c r="Y98" s="173">
        <f t="shared" si="89"/>
        <v>0</v>
      </c>
      <c r="Z98" s="173">
        <f t="shared" si="89"/>
        <v>0</v>
      </c>
      <c r="AA98" s="173">
        <f t="shared" si="89"/>
        <v>0</v>
      </c>
      <c r="AB98" s="173">
        <f t="shared" si="89"/>
        <v>0</v>
      </c>
      <c r="AC98" s="173">
        <f t="shared" si="89"/>
        <v>0</v>
      </c>
      <c r="AD98" s="173">
        <f t="shared" si="89"/>
        <v>9.8096930599999972</v>
      </c>
      <c r="AE98" s="214">
        <f t="shared" si="89"/>
        <v>26.685811339999997</v>
      </c>
      <c r="AF98" s="214">
        <f t="shared" si="89"/>
        <v>1.1297710399999998</v>
      </c>
      <c r="AG98" s="214">
        <f t="shared" si="89"/>
        <v>20.121862370000002</v>
      </c>
      <c r="AH98" s="214">
        <f t="shared" si="89"/>
        <v>0</v>
      </c>
      <c r="AI98" s="214">
        <f t="shared" si="89"/>
        <v>5.4341779300000015</v>
      </c>
      <c r="AJ98" s="214">
        <f t="shared" si="89"/>
        <v>1.2073030800000004</v>
      </c>
      <c r="AK98" s="214">
        <f t="shared" si="89"/>
        <v>0.55181332999999999</v>
      </c>
      <c r="AL98" s="214">
        <f t="shared" si="89"/>
        <v>0.34243894000000002</v>
      </c>
      <c r="AM98" s="214">
        <f t="shared" si="89"/>
        <v>0</v>
      </c>
      <c r="AN98" s="214">
        <f t="shared" si="89"/>
        <v>0.3130508100000004</v>
      </c>
      <c r="AO98" s="214">
        <f t="shared" si="89"/>
        <v>1.9178779699999997</v>
      </c>
      <c r="AP98" s="214">
        <f t="shared" si="89"/>
        <v>0.41738626999999995</v>
      </c>
      <c r="AQ98" s="214">
        <f t="shared" si="89"/>
        <v>1.2807423200000001</v>
      </c>
      <c r="AR98" s="214">
        <f t="shared" si="89"/>
        <v>0</v>
      </c>
      <c r="AS98" s="214">
        <f t="shared" si="89"/>
        <v>0.21974937999999999</v>
      </c>
      <c r="AT98" s="214">
        <f t="shared" si="89"/>
        <v>23.560630289999995</v>
      </c>
      <c r="AU98" s="214">
        <f t="shared" si="89"/>
        <v>0.16057143999999998</v>
      </c>
      <c r="AV98" s="214">
        <f t="shared" si="89"/>
        <v>18.49868111</v>
      </c>
      <c r="AW98" s="214">
        <f t="shared" si="89"/>
        <v>0</v>
      </c>
      <c r="AX98" s="214">
        <f t="shared" si="89"/>
        <v>4.9013777400000009</v>
      </c>
      <c r="AY98" s="214">
        <f t="shared" si="89"/>
        <v>0</v>
      </c>
      <c r="AZ98" s="214">
        <f t="shared" si="89"/>
        <v>0</v>
      </c>
      <c r="BA98" s="214">
        <f t="shared" si="89"/>
        <v>0</v>
      </c>
      <c r="BB98" s="214">
        <f t="shared" si="89"/>
        <v>0</v>
      </c>
      <c r="BC98" s="214">
        <f t="shared" si="89"/>
        <v>0</v>
      </c>
    </row>
    <row r="99" spans="1:55" s="165" customFormat="1" ht="47.25" x14ac:dyDescent="0.2">
      <c r="A99" s="171" t="s">
        <v>899</v>
      </c>
      <c r="B99" s="84" t="s">
        <v>41</v>
      </c>
      <c r="C99" s="171" t="s">
        <v>1951</v>
      </c>
      <c r="D99" s="87">
        <v>1.6692719999999999</v>
      </c>
      <c r="E99" s="66">
        <v>4.0279170999999998</v>
      </c>
      <c r="F99" s="66">
        <v>0</v>
      </c>
      <c r="G99" s="66">
        <v>3.6932069799999998</v>
      </c>
      <c r="H99" s="66">
        <v>0</v>
      </c>
      <c r="I99" s="66">
        <v>0.33471011999999994</v>
      </c>
      <c r="J99" s="87">
        <v>3.2704511999999998E-2</v>
      </c>
      <c r="K99" s="87">
        <v>0</v>
      </c>
      <c r="L99" s="87">
        <v>0</v>
      </c>
      <c r="M99" s="87">
        <v>0</v>
      </c>
      <c r="N99" s="87">
        <v>3.2704511999999998E-2</v>
      </c>
      <c r="O99" s="87">
        <v>4.1586552000000006E-2</v>
      </c>
      <c r="P99" s="87">
        <v>0</v>
      </c>
      <c r="Q99" s="87">
        <v>0</v>
      </c>
      <c r="R99" s="87">
        <v>4.1586552000000006E-2</v>
      </c>
      <c r="S99" s="87">
        <v>4.1586552000000006E-2</v>
      </c>
      <c r="T99" s="87">
        <f t="shared" ref="T99:T115" si="90">E99-J99-O99</f>
        <v>3.9536260359999997</v>
      </c>
      <c r="U99" s="87">
        <f t="shared" ref="U99:U115" si="91">F99-K99-P99</f>
        <v>0</v>
      </c>
      <c r="V99" s="87">
        <f t="shared" ref="V99:V115" si="92">G99-L99-Q99</f>
        <v>3.6932069799999998</v>
      </c>
      <c r="W99" s="87">
        <f t="shared" ref="W99:W115" si="93">H99-M99-R99</f>
        <v>-4.1586552000000006E-2</v>
      </c>
      <c r="X99" s="87">
        <f t="shared" ref="X99:X115" si="94">I99-N99-S99</f>
        <v>0.26041905599999993</v>
      </c>
      <c r="Y99" s="87">
        <v>0</v>
      </c>
      <c r="Z99" s="87">
        <v>0</v>
      </c>
      <c r="AA99" s="87">
        <v>0</v>
      </c>
      <c r="AB99" s="87">
        <v>0</v>
      </c>
      <c r="AC99" s="87">
        <v>0</v>
      </c>
      <c r="AD99" s="87">
        <v>0</v>
      </c>
      <c r="AE99" s="87">
        <v>4.4106136000000005</v>
      </c>
      <c r="AF99" s="87">
        <v>0</v>
      </c>
      <c r="AG99" s="87">
        <v>0</v>
      </c>
      <c r="AH99" s="87">
        <v>0</v>
      </c>
      <c r="AI99" s="87">
        <v>4.4106136000000005</v>
      </c>
      <c r="AJ99" s="87">
        <v>2.7253759999999998E-2</v>
      </c>
      <c r="AK99" s="87">
        <v>0</v>
      </c>
      <c r="AL99" s="87">
        <v>0</v>
      </c>
      <c r="AM99" s="87">
        <v>0</v>
      </c>
      <c r="AN99" s="87">
        <v>2.7253759999999998E-2</v>
      </c>
      <c r="AO99" s="87">
        <v>3.4655459999999999E-2</v>
      </c>
      <c r="AP99" s="87">
        <v>0</v>
      </c>
      <c r="AQ99" s="87">
        <v>0</v>
      </c>
      <c r="AR99" s="87">
        <v>0</v>
      </c>
      <c r="AS99" s="87">
        <v>3.4655459999999999E-2</v>
      </c>
      <c r="AT99" s="87">
        <f t="shared" ref="AT99:AT115" si="95">AE99-AJ99-AO99</f>
        <v>4.3487043800000009</v>
      </c>
      <c r="AU99" s="87">
        <f t="shared" ref="AU99:AU115" si="96">AF99-AK99-AP99</f>
        <v>0</v>
      </c>
      <c r="AV99" s="87">
        <f t="shared" ref="AV99:AV115" si="97">AG99-AL99-AQ99</f>
        <v>0</v>
      </c>
      <c r="AW99" s="87">
        <f t="shared" ref="AW99:AW115" si="98">AH99-AM99-AR99</f>
        <v>0</v>
      </c>
      <c r="AX99" s="87">
        <f t="shared" ref="AX99:AX115" si="99">AI99-AN99-AS99</f>
        <v>4.3487043800000009</v>
      </c>
      <c r="AY99" s="66">
        <v>0</v>
      </c>
      <c r="AZ99" s="66">
        <v>0</v>
      </c>
      <c r="BA99" s="66">
        <v>0</v>
      </c>
      <c r="BB99" s="66">
        <v>0</v>
      </c>
      <c r="BC99" s="66">
        <v>0</v>
      </c>
    </row>
    <row r="100" spans="1:55" s="165" customFormat="1" ht="94.5" x14ac:dyDescent="0.2">
      <c r="A100" s="171" t="s">
        <v>2791</v>
      </c>
      <c r="B100" s="84" t="s">
        <v>348</v>
      </c>
      <c r="C100" s="171" t="s">
        <v>1952</v>
      </c>
      <c r="D100" s="87">
        <v>1.2E-2</v>
      </c>
      <c r="E100" s="66">
        <v>0</v>
      </c>
      <c r="F100" s="66">
        <v>0</v>
      </c>
      <c r="G100" s="66">
        <v>0</v>
      </c>
      <c r="H100" s="66">
        <v>0</v>
      </c>
      <c r="I100" s="66">
        <v>0</v>
      </c>
      <c r="J100" s="87">
        <v>0</v>
      </c>
      <c r="K100" s="87">
        <v>0</v>
      </c>
      <c r="L100" s="87">
        <v>0</v>
      </c>
      <c r="M100" s="87">
        <v>0</v>
      </c>
      <c r="N100" s="87">
        <v>0</v>
      </c>
      <c r="O100" s="87">
        <v>0</v>
      </c>
      <c r="P100" s="87">
        <v>0</v>
      </c>
      <c r="Q100" s="87">
        <v>0</v>
      </c>
      <c r="R100" s="87">
        <v>0</v>
      </c>
      <c r="S100" s="87">
        <v>0</v>
      </c>
      <c r="T100" s="87">
        <f t="shared" si="90"/>
        <v>0</v>
      </c>
      <c r="U100" s="87">
        <f t="shared" si="91"/>
        <v>0</v>
      </c>
      <c r="V100" s="87">
        <f t="shared" si="92"/>
        <v>0</v>
      </c>
      <c r="W100" s="87">
        <f t="shared" si="93"/>
        <v>0</v>
      </c>
      <c r="X100" s="87">
        <f t="shared" si="94"/>
        <v>0</v>
      </c>
      <c r="Y100" s="87">
        <v>0</v>
      </c>
      <c r="Z100" s="87">
        <v>0</v>
      </c>
      <c r="AA100" s="87">
        <v>0</v>
      </c>
      <c r="AB100" s="87">
        <v>0</v>
      </c>
      <c r="AC100" s="87">
        <v>0</v>
      </c>
      <c r="AD100" s="87">
        <v>1.0999999999999999E-2</v>
      </c>
      <c r="AE100" s="87">
        <v>0</v>
      </c>
      <c r="AF100" s="87">
        <v>0</v>
      </c>
      <c r="AG100" s="87">
        <v>0</v>
      </c>
      <c r="AH100" s="87">
        <v>0</v>
      </c>
      <c r="AI100" s="87">
        <v>0</v>
      </c>
      <c r="AJ100" s="87">
        <v>0</v>
      </c>
      <c r="AK100" s="87">
        <v>0</v>
      </c>
      <c r="AL100" s="87">
        <v>0</v>
      </c>
      <c r="AM100" s="87">
        <v>0</v>
      </c>
      <c r="AN100" s="87">
        <v>0</v>
      </c>
      <c r="AO100" s="87">
        <v>0</v>
      </c>
      <c r="AP100" s="87">
        <v>0</v>
      </c>
      <c r="AQ100" s="87">
        <v>0</v>
      </c>
      <c r="AR100" s="87">
        <v>0</v>
      </c>
      <c r="AS100" s="87">
        <v>0</v>
      </c>
      <c r="AT100" s="87">
        <f t="shared" si="95"/>
        <v>0</v>
      </c>
      <c r="AU100" s="87">
        <f t="shared" si="96"/>
        <v>0</v>
      </c>
      <c r="AV100" s="87">
        <f t="shared" si="97"/>
        <v>0</v>
      </c>
      <c r="AW100" s="87">
        <f t="shared" si="98"/>
        <v>0</v>
      </c>
      <c r="AX100" s="87">
        <f t="shared" si="99"/>
        <v>0</v>
      </c>
      <c r="AY100" s="66">
        <v>0</v>
      </c>
      <c r="AZ100" s="66">
        <v>0</v>
      </c>
      <c r="BA100" s="66">
        <v>0</v>
      </c>
      <c r="BB100" s="66">
        <v>0</v>
      </c>
      <c r="BC100" s="66">
        <v>0</v>
      </c>
    </row>
    <row r="101" spans="1:55" s="165" customFormat="1" ht="78.75" x14ac:dyDescent="0.2">
      <c r="A101" s="171" t="s">
        <v>2791</v>
      </c>
      <c r="B101" s="84" t="s">
        <v>351</v>
      </c>
      <c r="C101" s="171" t="s">
        <v>1953</v>
      </c>
      <c r="D101" s="87">
        <v>3.1383360000000007</v>
      </c>
      <c r="E101" s="66">
        <v>2.2073234619999997</v>
      </c>
      <c r="F101" s="66">
        <v>0</v>
      </c>
      <c r="G101" s="66">
        <v>1.9841218899999999</v>
      </c>
      <c r="H101" s="66">
        <v>0</v>
      </c>
      <c r="I101" s="66">
        <v>0.22320157199999999</v>
      </c>
      <c r="J101" s="87">
        <v>6.1486524000000001E-2</v>
      </c>
      <c r="K101" s="87">
        <v>0</v>
      </c>
      <c r="L101" s="87">
        <v>0</v>
      </c>
      <c r="M101" s="87">
        <v>0</v>
      </c>
      <c r="N101" s="87">
        <v>6.1486524000000001E-2</v>
      </c>
      <c r="O101" s="87">
        <v>7.8185303999999997E-2</v>
      </c>
      <c r="P101" s="87">
        <v>0</v>
      </c>
      <c r="Q101" s="87">
        <v>0</v>
      </c>
      <c r="R101" s="87">
        <v>7.8185303999999997E-2</v>
      </c>
      <c r="S101" s="87">
        <v>7.8185303999999997E-2</v>
      </c>
      <c r="T101" s="87">
        <f t="shared" si="90"/>
        <v>2.0676516339999997</v>
      </c>
      <c r="U101" s="87">
        <f t="shared" si="91"/>
        <v>0</v>
      </c>
      <c r="V101" s="87">
        <f t="shared" si="92"/>
        <v>1.9841218899999999</v>
      </c>
      <c r="W101" s="87">
        <f t="shared" si="93"/>
        <v>-7.8185303999999997E-2</v>
      </c>
      <c r="X101" s="87">
        <f t="shared" si="94"/>
        <v>8.3529743999999975E-2</v>
      </c>
      <c r="Y101" s="87">
        <v>0</v>
      </c>
      <c r="Z101" s="87">
        <v>0</v>
      </c>
      <c r="AA101" s="87">
        <v>0</v>
      </c>
      <c r="AB101" s="87">
        <v>0</v>
      </c>
      <c r="AC101" s="87">
        <v>0</v>
      </c>
      <c r="AD101" s="87">
        <v>2.6980750599999985</v>
      </c>
      <c r="AE101" s="87">
        <v>2.2527949399999998</v>
      </c>
      <c r="AF101" s="87">
        <v>0</v>
      </c>
      <c r="AG101" s="87">
        <v>2.0667936299999998</v>
      </c>
      <c r="AH101" s="87">
        <v>0</v>
      </c>
      <c r="AI101" s="87">
        <v>0.18600131</v>
      </c>
      <c r="AJ101" s="87">
        <v>5.1238769999999996E-2</v>
      </c>
      <c r="AK101" s="87">
        <v>0</v>
      </c>
      <c r="AL101" s="87">
        <v>0</v>
      </c>
      <c r="AM101" s="87">
        <v>0</v>
      </c>
      <c r="AN101" s="87">
        <v>5.1238769999999996E-2</v>
      </c>
      <c r="AO101" s="87">
        <v>6.5154420000000018E-2</v>
      </c>
      <c r="AP101" s="87">
        <v>0</v>
      </c>
      <c r="AQ101" s="87">
        <v>0</v>
      </c>
      <c r="AR101" s="87">
        <v>0</v>
      </c>
      <c r="AS101" s="87">
        <v>6.5154420000000005E-2</v>
      </c>
      <c r="AT101" s="87">
        <f t="shared" si="95"/>
        <v>2.1364017500000001</v>
      </c>
      <c r="AU101" s="87">
        <f t="shared" si="96"/>
        <v>0</v>
      </c>
      <c r="AV101" s="87">
        <f t="shared" si="97"/>
        <v>2.0667936299999998</v>
      </c>
      <c r="AW101" s="87">
        <f t="shared" si="98"/>
        <v>0</v>
      </c>
      <c r="AX101" s="87">
        <f t="shared" si="99"/>
        <v>6.9608120000000009E-2</v>
      </c>
      <c r="AY101" s="66">
        <v>0</v>
      </c>
      <c r="AZ101" s="66">
        <v>0</v>
      </c>
      <c r="BA101" s="66">
        <v>0</v>
      </c>
      <c r="BB101" s="66">
        <v>0</v>
      </c>
      <c r="BC101" s="66">
        <v>0</v>
      </c>
    </row>
    <row r="102" spans="1:55" s="165" customFormat="1" ht="78.75" x14ac:dyDescent="0.2">
      <c r="A102" s="171" t="s">
        <v>2791</v>
      </c>
      <c r="B102" s="84" t="s">
        <v>430</v>
      </c>
      <c r="C102" s="171" t="s">
        <v>1954</v>
      </c>
      <c r="D102" s="87">
        <v>3.6897599999999993</v>
      </c>
      <c r="E102" s="66">
        <v>0.89972926400000008</v>
      </c>
      <c r="F102" s="66">
        <v>0</v>
      </c>
      <c r="G102" s="66">
        <v>0.74709716000000004</v>
      </c>
      <c r="H102" s="66">
        <v>0</v>
      </c>
      <c r="I102" s="66">
        <v>0.15263210399999999</v>
      </c>
      <c r="J102" s="87">
        <v>0.89972926400000008</v>
      </c>
      <c r="K102" s="87">
        <v>0</v>
      </c>
      <c r="L102" s="87">
        <v>0.74709716000000004</v>
      </c>
      <c r="M102" s="87">
        <v>0</v>
      </c>
      <c r="N102" s="87">
        <v>0.15263210399999999</v>
      </c>
      <c r="O102" s="87">
        <v>0</v>
      </c>
      <c r="P102" s="87">
        <v>0</v>
      </c>
      <c r="Q102" s="87">
        <v>0</v>
      </c>
      <c r="R102" s="87">
        <v>0</v>
      </c>
      <c r="S102" s="87">
        <v>0</v>
      </c>
      <c r="T102" s="87">
        <f t="shared" si="90"/>
        <v>0</v>
      </c>
      <c r="U102" s="87">
        <f t="shared" si="91"/>
        <v>0</v>
      </c>
      <c r="V102" s="87">
        <f t="shared" si="92"/>
        <v>0</v>
      </c>
      <c r="W102" s="87">
        <f t="shared" si="93"/>
        <v>0</v>
      </c>
      <c r="X102" s="87">
        <f t="shared" si="94"/>
        <v>0</v>
      </c>
      <c r="Y102" s="87">
        <v>0</v>
      </c>
      <c r="Z102" s="87">
        <v>0</v>
      </c>
      <c r="AA102" s="87">
        <v>0</v>
      </c>
      <c r="AB102" s="87">
        <v>0</v>
      </c>
      <c r="AC102" s="87">
        <v>0</v>
      </c>
      <c r="AD102" s="87">
        <v>3.0747979999999995</v>
      </c>
      <c r="AE102" s="87">
        <v>0.12719342</v>
      </c>
      <c r="AF102" s="87">
        <v>0</v>
      </c>
      <c r="AG102" s="87">
        <v>0</v>
      </c>
      <c r="AH102" s="87">
        <v>0</v>
      </c>
      <c r="AI102" s="87">
        <v>0.12719342</v>
      </c>
      <c r="AJ102" s="87">
        <v>0.12719342000000039</v>
      </c>
      <c r="AK102" s="87">
        <v>0</v>
      </c>
      <c r="AL102" s="87">
        <v>0</v>
      </c>
      <c r="AM102" s="87">
        <v>0</v>
      </c>
      <c r="AN102" s="87">
        <v>0.12719342000000039</v>
      </c>
      <c r="AO102" s="87">
        <v>-3.8857805861880479E-16</v>
      </c>
      <c r="AP102" s="87">
        <v>0</v>
      </c>
      <c r="AQ102" s="87">
        <v>0</v>
      </c>
      <c r="AR102" s="87">
        <v>0</v>
      </c>
      <c r="AS102" s="87">
        <v>0</v>
      </c>
      <c r="AT102" s="87">
        <f t="shared" si="95"/>
        <v>0</v>
      </c>
      <c r="AU102" s="87">
        <f t="shared" si="96"/>
        <v>0</v>
      </c>
      <c r="AV102" s="87">
        <f t="shared" si="97"/>
        <v>0</v>
      </c>
      <c r="AW102" s="87">
        <f t="shared" si="98"/>
        <v>0</v>
      </c>
      <c r="AX102" s="87">
        <f t="shared" si="99"/>
        <v>-3.8857805861880479E-16</v>
      </c>
      <c r="AY102" s="66">
        <v>0</v>
      </c>
      <c r="AZ102" s="66">
        <v>0</v>
      </c>
      <c r="BA102" s="66">
        <v>0</v>
      </c>
      <c r="BB102" s="66">
        <v>0</v>
      </c>
      <c r="BC102" s="66">
        <v>0</v>
      </c>
    </row>
    <row r="103" spans="1:55" s="165" customFormat="1" ht="94.5" x14ac:dyDescent="0.2">
      <c r="A103" s="171" t="s">
        <v>2791</v>
      </c>
      <c r="B103" s="84" t="s">
        <v>349</v>
      </c>
      <c r="C103" s="171" t="s">
        <v>1955</v>
      </c>
      <c r="D103" s="87">
        <v>0.66</v>
      </c>
      <c r="E103" s="66">
        <v>4.7744978299999996</v>
      </c>
      <c r="F103" s="66">
        <v>0</v>
      </c>
      <c r="G103" s="66">
        <v>4.7275579699999994</v>
      </c>
      <c r="H103" s="66">
        <v>0</v>
      </c>
      <c r="I103" s="66">
        <v>4.6939860000000007E-2</v>
      </c>
      <c r="J103" s="87">
        <v>1.2930780000000001E-2</v>
      </c>
      <c r="K103" s="87">
        <v>0</v>
      </c>
      <c r="L103" s="87">
        <v>0</v>
      </c>
      <c r="M103" s="87">
        <v>0</v>
      </c>
      <c r="N103" s="87">
        <v>1.2930780000000001E-2</v>
      </c>
      <c r="O103" s="87">
        <v>1.6442555999999997E-2</v>
      </c>
      <c r="P103" s="87">
        <v>0</v>
      </c>
      <c r="Q103" s="87">
        <v>0</v>
      </c>
      <c r="R103" s="87">
        <v>1.6442555999999997E-2</v>
      </c>
      <c r="S103" s="87">
        <v>1.6442555999999997E-2</v>
      </c>
      <c r="T103" s="87">
        <f t="shared" si="90"/>
        <v>4.7451244939999997</v>
      </c>
      <c r="U103" s="87">
        <f t="shared" si="91"/>
        <v>0</v>
      </c>
      <c r="V103" s="87">
        <f t="shared" si="92"/>
        <v>4.7275579699999994</v>
      </c>
      <c r="W103" s="87">
        <f t="shared" si="93"/>
        <v>-1.6442555999999997E-2</v>
      </c>
      <c r="X103" s="87">
        <f t="shared" si="94"/>
        <v>1.7566524000000007E-2</v>
      </c>
      <c r="Y103" s="87">
        <v>0</v>
      </c>
      <c r="Z103" s="87">
        <v>0</v>
      </c>
      <c r="AA103" s="87">
        <v>0</v>
      </c>
      <c r="AB103" s="87">
        <v>0</v>
      </c>
      <c r="AC103" s="87">
        <v>0</v>
      </c>
      <c r="AD103" s="87">
        <v>0.60499999999999998</v>
      </c>
      <c r="AE103" s="87">
        <v>4.9636561099999987</v>
      </c>
      <c r="AF103" s="87">
        <v>0</v>
      </c>
      <c r="AG103" s="87">
        <v>4.9245395599999995</v>
      </c>
      <c r="AH103" s="87">
        <v>0</v>
      </c>
      <c r="AI103" s="87">
        <v>3.9116550000000007E-2</v>
      </c>
      <c r="AJ103" s="87">
        <v>1.0775649999999999E-2</v>
      </c>
      <c r="AK103" s="87">
        <v>0</v>
      </c>
      <c r="AL103" s="87">
        <v>0</v>
      </c>
      <c r="AM103" s="87">
        <v>0</v>
      </c>
      <c r="AN103" s="192">
        <v>1.0775649999999998E-2</v>
      </c>
      <c r="AO103" s="87">
        <v>1.3702130000000002E-2</v>
      </c>
      <c r="AP103" s="87">
        <v>0</v>
      </c>
      <c r="AQ103" s="87">
        <v>0</v>
      </c>
      <c r="AR103" s="87">
        <v>0</v>
      </c>
      <c r="AS103" s="87">
        <v>1.370213E-2</v>
      </c>
      <c r="AT103" s="87">
        <f t="shared" si="95"/>
        <v>4.9391783299999981</v>
      </c>
      <c r="AU103" s="87">
        <f t="shared" si="96"/>
        <v>0</v>
      </c>
      <c r="AV103" s="87">
        <f t="shared" si="97"/>
        <v>4.9245395599999995</v>
      </c>
      <c r="AW103" s="87">
        <f t="shared" si="98"/>
        <v>0</v>
      </c>
      <c r="AX103" s="87">
        <f t="shared" si="99"/>
        <v>1.4638770000000009E-2</v>
      </c>
      <c r="AY103" s="66">
        <v>0</v>
      </c>
      <c r="AZ103" s="66">
        <v>0</v>
      </c>
      <c r="BA103" s="66">
        <v>0</v>
      </c>
      <c r="BB103" s="66">
        <v>0</v>
      </c>
      <c r="BC103" s="66">
        <v>0</v>
      </c>
    </row>
    <row r="104" spans="1:55" s="165" customFormat="1" ht="94.5" x14ac:dyDescent="0.2">
      <c r="A104" s="171" t="s">
        <v>2791</v>
      </c>
      <c r="B104" s="170" t="s">
        <v>350</v>
      </c>
      <c r="C104" s="171" t="s">
        <v>1956</v>
      </c>
      <c r="D104" s="87">
        <v>1.1999999999999999E-2</v>
      </c>
      <c r="E104" s="66">
        <v>5.9007598999999997</v>
      </c>
      <c r="F104" s="66">
        <v>0</v>
      </c>
      <c r="G104" s="66">
        <v>5.8999064599999995</v>
      </c>
      <c r="H104" s="66">
        <v>0</v>
      </c>
      <c r="I104" s="66">
        <v>8.5344000000000001E-4</v>
      </c>
      <c r="J104" s="87">
        <v>2.35116E-4</v>
      </c>
      <c r="K104" s="87">
        <v>0</v>
      </c>
      <c r="L104" s="87">
        <v>0</v>
      </c>
      <c r="M104" s="87">
        <v>0</v>
      </c>
      <c r="N104" s="87">
        <v>2.35116E-4</v>
      </c>
      <c r="O104" s="87">
        <v>2.9893199999999996E-4</v>
      </c>
      <c r="P104" s="87">
        <v>0</v>
      </c>
      <c r="Q104" s="87">
        <v>0</v>
      </c>
      <c r="R104" s="87">
        <v>2.9893199999999996E-4</v>
      </c>
      <c r="S104" s="87">
        <v>2.9893199999999996E-4</v>
      </c>
      <c r="T104" s="87">
        <f t="shared" si="90"/>
        <v>5.9002258520000002</v>
      </c>
      <c r="U104" s="87">
        <f t="shared" si="91"/>
        <v>0</v>
      </c>
      <c r="V104" s="87">
        <f t="shared" si="92"/>
        <v>5.8999064599999995</v>
      </c>
      <c r="W104" s="87">
        <f t="shared" si="93"/>
        <v>-2.9893199999999996E-4</v>
      </c>
      <c r="X104" s="87">
        <f t="shared" si="94"/>
        <v>3.1939199999999999E-4</v>
      </c>
      <c r="Y104" s="87">
        <v>0</v>
      </c>
      <c r="Z104" s="87">
        <v>0</v>
      </c>
      <c r="AA104" s="87">
        <v>0</v>
      </c>
      <c r="AB104" s="87">
        <v>0</v>
      </c>
      <c r="AC104" s="87">
        <v>0</v>
      </c>
      <c r="AD104" s="87">
        <v>1.0999999999999999E-2</v>
      </c>
      <c r="AE104" s="87">
        <v>6.1464470899999997</v>
      </c>
      <c r="AF104" s="87">
        <v>0</v>
      </c>
      <c r="AG104" s="87">
        <v>6.1457358900000001</v>
      </c>
      <c r="AH104" s="87">
        <v>0</v>
      </c>
      <c r="AI104" s="87">
        <v>7.1119999999999994E-4</v>
      </c>
      <c r="AJ104" s="87">
        <v>1.9593E-4</v>
      </c>
      <c r="AK104" s="87">
        <v>0</v>
      </c>
      <c r="AL104" s="87">
        <v>0</v>
      </c>
      <c r="AM104" s="87">
        <v>0</v>
      </c>
      <c r="AN104" s="87">
        <v>1.9593E-4</v>
      </c>
      <c r="AO104" s="87">
        <v>2.4910999999999998E-4</v>
      </c>
      <c r="AP104" s="87">
        <v>0</v>
      </c>
      <c r="AQ104" s="87">
        <v>0</v>
      </c>
      <c r="AR104" s="87">
        <v>0</v>
      </c>
      <c r="AS104" s="87">
        <v>2.4910999999999998E-4</v>
      </c>
      <c r="AT104" s="87">
        <f t="shared" si="95"/>
        <v>6.146002049999999</v>
      </c>
      <c r="AU104" s="87">
        <f t="shared" si="96"/>
        <v>0</v>
      </c>
      <c r="AV104" s="87">
        <f t="shared" si="97"/>
        <v>6.1457358900000001</v>
      </c>
      <c r="AW104" s="87">
        <f t="shared" si="98"/>
        <v>0</v>
      </c>
      <c r="AX104" s="87">
        <f t="shared" si="99"/>
        <v>2.6615999999999999E-4</v>
      </c>
      <c r="AY104" s="66">
        <v>0</v>
      </c>
      <c r="AZ104" s="66">
        <v>0</v>
      </c>
      <c r="BA104" s="66">
        <v>0</v>
      </c>
      <c r="BB104" s="66">
        <v>0</v>
      </c>
      <c r="BC104" s="66">
        <v>0</v>
      </c>
    </row>
    <row r="105" spans="1:55" s="165" customFormat="1" ht="63" x14ac:dyDescent="0.2">
      <c r="A105" s="171" t="s">
        <v>899</v>
      </c>
      <c r="B105" s="84" t="s">
        <v>431</v>
      </c>
      <c r="C105" s="171" t="s">
        <v>1957</v>
      </c>
      <c r="D105" s="87">
        <v>3.1690319999999996</v>
      </c>
      <c r="E105" s="66">
        <v>4.1109021139999999</v>
      </c>
      <c r="F105" s="66">
        <v>0.28580717999999999</v>
      </c>
      <c r="G105" s="66">
        <v>3.5713498100000001</v>
      </c>
      <c r="H105" s="66">
        <v>0</v>
      </c>
      <c r="I105" s="66">
        <v>0.25374512399999999</v>
      </c>
      <c r="J105" s="87">
        <v>0.34789509600000001</v>
      </c>
      <c r="K105" s="87">
        <v>0.28580717999999999</v>
      </c>
      <c r="L105" s="87">
        <v>0</v>
      </c>
      <c r="M105" s="87">
        <v>0</v>
      </c>
      <c r="N105" s="87">
        <v>6.2087915999999986E-2</v>
      </c>
      <c r="O105" s="87">
        <v>7.8950039999999944E-2</v>
      </c>
      <c r="P105" s="87">
        <v>0</v>
      </c>
      <c r="Q105" s="87">
        <v>0</v>
      </c>
      <c r="R105" s="87">
        <v>7.8950039999999999E-2</v>
      </c>
      <c r="S105" s="87">
        <v>7.8950039999999999E-2</v>
      </c>
      <c r="T105" s="87">
        <f t="shared" si="90"/>
        <v>3.6840569779999996</v>
      </c>
      <c r="U105" s="87">
        <f t="shared" si="91"/>
        <v>0</v>
      </c>
      <c r="V105" s="87">
        <f t="shared" si="92"/>
        <v>3.5713498100000001</v>
      </c>
      <c r="W105" s="87">
        <f t="shared" si="93"/>
        <v>-7.8950039999999999E-2</v>
      </c>
      <c r="X105" s="87">
        <f t="shared" si="94"/>
        <v>0.112707168</v>
      </c>
      <c r="Y105" s="87">
        <v>0</v>
      </c>
      <c r="Z105" s="87">
        <v>0</v>
      </c>
      <c r="AA105" s="87">
        <v>0</v>
      </c>
      <c r="AB105" s="87">
        <v>0</v>
      </c>
      <c r="AC105" s="87">
        <v>0</v>
      </c>
      <c r="AD105" s="87">
        <v>0</v>
      </c>
      <c r="AE105" s="87">
        <v>3.4257517600000003</v>
      </c>
      <c r="AF105" s="87">
        <v>0.23817265000000001</v>
      </c>
      <c r="AG105" s="87">
        <v>2.9761248399999998</v>
      </c>
      <c r="AH105" s="87">
        <v>0</v>
      </c>
      <c r="AI105" s="87">
        <v>0.21145426999999997</v>
      </c>
      <c r="AJ105" s="87">
        <v>0.28991257999999998</v>
      </c>
      <c r="AK105" s="87">
        <v>0.23817264999999999</v>
      </c>
      <c r="AL105" s="87">
        <v>0</v>
      </c>
      <c r="AM105" s="87">
        <v>0</v>
      </c>
      <c r="AN105" s="192">
        <v>5.173992999999999E-2</v>
      </c>
      <c r="AO105" s="87">
        <v>6.5791700000000064E-2</v>
      </c>
      <c r="AP105" s="87">
        <v>0</v>
      </c>
      <c r="AQ105" s="87">
        <v>0</v>
      </c>
      <c r="AR105" s="87">
        <v>0</v>
      </c>
      <c r="AS105" s="87">
        <v>6.5791700000000009E-2</v>
      </c>
      <c r="AT105" s="87">
        <f t="shared" si="95"/>
        <v>3.0700474800000004</v>
      </c>
      <c r="AU105" s="87">
        <f t="shared" si="96"/>
        <v>2.7755575615628914E-17</v>
      </c>
      <c r="AV105" s="87">
        <f t="shared" si="97"/>
        <v>2.9761248399999998</v>
      </c>
      <c r="AW105" s="87">
        <f t="shared" si="98"/>
        <v>0</v>
      </c>
      <c r="AX105" s="87">
        <f t="shared" si="99"/>
        <v>9.3922639999999974E-2</v>
      </c>
      <c r="AY105" s="66">
        <v>0</v>
      </c>
      <c r="AZ105" s="66">
        <v>0</v>
      </c>
      <c r="BA105" s="66">
        <v>0</v>
      </c>
      <c r="BB105" s="66">
        <v>0</v>
      </c>
      <c r="BC105" s="66">
        <v>0</v>
      </c>
    </row>
    <row r="106" spans="1:55" s="165" customFormat="1" ht="63" x14ac:dyDescent="0.2">
      <c r="A106" s="171" t="s">
        <v>899</v>
      </c>
      <c r="B106" s="84" t="s">
        <v>347</v>
      </c>
      <c r="C106" s="171" t="s">
        <v>1958</v>
      </c>
      <c r="D106" s="87">
        <v>0.55807007999999991</v>
      </c>
      <c r="E106" s="66">
        <v>3.9690480000000007E-2</v>
      </c>
      <c r="F106" s="66">
        <v>0</v>
      </c>
      <c r="G106" s="66">
        <v>0</v>
      </c>
      <c r="H106" s="66">
        <v>0</v>
      </c>
      <c r="I106" s="66">
        <v>3.9690480000000007E-2</v>
      </c>
      <c r="J106" s="87">
        <v>1.0933752E-2</v>
      </c>
      <c r="K106" s="87">
        <v>0</v>
      </c>
      <c r="L106" s="87">
        <v>0</v>
      </c>
      <c r="M106" s="87">
        <v>0</v>
      </c>
      <c r="N106" s="87">
        <v>1.0933752000000001E-2</v>
      </c>
      <c r="O106" s="87">
        <v>1.3903176000000001E-2</v>
      </c>
      <c r="P106" s="87">
        <v>0</v>
      </c>
      <c r="Q106" s="87">
        <v>0</v>
      </c>
      <c r="R106" s="87">
        <v>1.3903176E-2</v>
      </c>
      <c r="S106" s="87">
        <v>1.3903176E-2</v>
      </c>
      <c r="T106" s="87">
        <f t="shared" si="90"/>
        <v>1.4853552000000008E-2</v>
      </c>
      <c r="U106" s="87">
        <f t="shared" si="91"/>
        <v>0</v>
      </c>
      <c r="V106" s="87">
        <f t="shared" si="92"/>
        <v>0</v>
      </c>
      <c r="W106" s="87">
        <f t="shared" si="93"/>
        <v>-1.3903176E-2</v>
      </c>
      <c r="X106" s="87">
        <f t="shared" si="94"/>
        <v>1.4853552000000006E-2</v>
      </c>
      <c r="Y106" s="87">
        <v>0</v>
      </c>
      <c r="Z106" s="87">
        <v>0</v>
      </c>
      <c r="AA106" s="87">
        <v>0</v>
      </c>
      <c r="AB106" s="87">
        <v>0</v>
      </c>
      <c r="AC106" s="87">
        <v>0</v>
      </c>
      <c r="AD106" s="87">
        <v>0.39704000000000006</v>
      </c>
      <c r="AE106" s="87">
        <v>3.3075399999999998E-2</v>
      </c>
      <c r="AF106" s="87">
        <v>0</v>
      </c>
      <c r="AG106" s="87">
        <v>0</v>
      </c>
      <c r="AH106" s="87">
        <v>0</v>
      </c>
      <c r="AI106" s="87">
        <v>3.3075399999999998E-2</v>
      </c>
      <c r="AJ106" s="87">
        <v>9.11146E-3</v>
      </c>
      <c r="AK106" s="87">
        <v>0</v>
      </c>
      <c r="AL106" s="87">
        <v>0</v>
      </c>
      <c r="AM106" s="87">
        <v>0</v>
      </c>
      <c r="AN106" s="192">
        <v>9.1114600000000018E-3</v>
      </c>
      <c r="AO106" s="87">
        <v>1.1585980000000001E-2</v>
      </c>
      <c r="AP106" s="87">
        <v>0</v>
      </c>
      <c r="AQ106" s="87">
        <v>0</v>
      </c>
      <c r="AR106" s="87">
        <v>0</v>
      </c>
      <c r="AS106" s="87">
        <v>1.1585979999999999E-2</v>
      </c>
      <c r="AT106" s="87">
        <f t="shared" si="95"/>
        <v>1.2377959999999995E-2</v>
      </c>
      <c r="AU106" s="87">
        <f t="shared" si="96"/>
        <v>0</v>
      </c>
      <c r="AV106" s="87">
        <f t="shared" si="97"/>
        <v>0</v>
      </c>
      <c r="AW106" s="87">
        <f t="shared" si="98"/>
        <v>0</v>
      </c>
      <c r="AX106" s="87">
        <f t="shared" si="99"/>
        <v>1.2377959999999997E-2</v>
      </c>
      <c r="AY106" s="66">
        <v>0</v>
      </c>
      <c r="AZ106" s="66">
        <v>0</v>
      </c>
      <c r="BA106" s="66">
        <v>0</v>
      </c>
      <c r="BB106" s="66">
        <v>0</v>
      </c>
      <c r="BC106" s="66">
        <v>0</v>
      </c>
    </row>
    <row r="107" spans="1:55" s="165" customFormat="1" ht="63" x14ac:dyDescent="0.2">
      <c r="A107" s="171" t="s">
        <v>899</v>
      </c>
      <c r="B107" s="84" t="s">
        <v>1629</v>
      </c>
      <c r="C107" s="171" t="s">
        <v>877</v>
      </c>
      <c r="D107" s="87">
        <v>0.79792799999999997</v>
      </c>
      <c r="E107" s="66">
        <v>0</v>
      </c>
      <c r="F107" s="66">
        <v>0</v>
      </c>
      <c r="G107" s="66">
        <v>0</v>
      </c>
      <c r="H107" s="66">
        <v>0</v>
      </c>
      <c r="I107" s="66">
        <v>0</v>
      </c>
      <c r="J107" s="87">
        <v>0</v>
      </c>
      <c r="K107" s="87">
        <v>0</v>
      </c>
      <c r="L107" s="87">
        <v>0</v>
      </c>
      <c r="M107" s="87">
        <v>0</v>
      </c>
      <c r="N107" s="87">
        <v>0</v>
      </c>
      <c r="O107" s="87">
        <v>0</v>
      </c>
      <c r="P107" s="87">
        <v>0</v>
      </c>
      <c r="Q107" s="87">
        <v>0</v>
      </c>
      <c r="R107" s="87">
        <v>0</v>
      </c>
      <c r="S107" s="87">
        <v>0</v>
      </c>
      <c r="T107" s="87">
        <f t="shared" si="90"/>
        <v>0</v>
      </c>
      <c r="U107" s="87">
        <f t="shared" si="91"/>
        <v>0</v>
      </c>
      <c r="V107" s="87">
        <f t="shared" si="92"/>
        <v>0</v>
      </c>
      <c r="W107" s="87">
        <f t="shared" si="93"/>
        <v>0</v>
      </c>
      <c r="X107" s="87">
        <f t="shared" si="94"/>
        <v>0</v>
      </c>
      <c r="Y107" s="87">
        <v>0</v>
      </c>
      <c r="Z107" s="87">
        <v>0</v>
      </c>
      <c r="AA107" s="87">
        <v>0</v>
      </c>
      <c r="AB107" s="87">
        <v>0</v>
      </c>
      <c r="AC107" s="87">
        <v>0</v>
      </c>
      <c r="AD107" s="87">
        <v>0.66494000000000009</v>
      </c>
      <c r="AE107" s="87">
        <v>0</v>
      </c>
      <c r="AF107" s="87">
        <v>0</v>
      </c>
      <c r="AG107" s="87">
        <v>0</v>
      </c>
      <c r="AH107" s="87">
        <v>0</v>
      </c>
      <c r="AI107" s="87">
        <v>0</v>
      </c>
      <c r="AJ107" s="87">
        <v>0</v>
      </c>
      <c r="AK107" s="87">
        <v>0</v>
      </c>
      <c r="AL107" s="87">
        <v>0</v>
      </c>
      <c r="AM107" s="87">
        <v>0</v>
      </c>
      <c r="AN107" s="87">
        <v>0</v>
      </c>
      <c r="AO107" s="87">
        <v>0</v>
      </c>
      <c r="AP107" s="87">
        <v>0</v>
      </c>
      <c r="AQ107" s="87">
        <v>0</v>
      </c>
      <c r="AR107" s="87">
        <v>0</v>
      </c>
      <c r="AS107" s="87">
        <v>0</v>
      </c>
      <c r="AT107" s="87">
        <f t="shared" si="95"/>
        <v>0</v>
      </c>
      <c r="AU107" s="87">
        <f t="shared" si="96"/>
        <v>0</v>
      </c>
      <c r="AV107" s="87">
        <f t="shared" si="97"/>
        <v>0</v>
      </c>
      <c r="AW107" s="87">
        <f t="shared" si="98"/>
        <v>0</v>
      </c>
      <c r="AX107" s="87">
        <f t="shared" si="99"/>
        <v>0</v>
      </c>
      <c r="AY107" s="66">
        <v>0</v>
      </c>
      <c r="AZ107" s="66">
        <v>0</v>
      </c>
      <c r="BA107" s="66">
        <v>0</v>
      </c>
      <c r="BB107" s="66">
        <v>0</v>
      </c>
      <c r="BC107" s="66">
        <v>0</v>
      </c>
    </row>
    <row r="108" spans="1:55" s="165" customFormat="1" ht="63" x14ac:dyDescent="0.2">
      <c r="A108" s="171" t="s">
        <v>899</v>
      </c>
      <c r="B108" s="84" t="s">
        <v>506</v>
      </c>
      <c r="C108" s="171" t="s">
        <v>1959</v>
      </c>
      <c r="D108" s="87">
        <v>1.9141319999999995</v>
      </c>
      <c r="E108" s="66">
        <v>1.8076345079999998</v>
      </c>
      <c r="F108" s="66">
        <v>0.19890922</v>
      </c>
      <c r="G108" s="66">
        <v>1.5368907799999998</v>
      </c>
      <c r="H108" s="66">
        <v>0</v>
      </c>
      <c r="I108" s="66">
        <v>7.1834507999999991E-2</v>
      </c>
      <c r="J108" s="87">
        <v>3.7501811999999995E-2</v>
      </c>
      <c r="K108" s="87">
        <v>0</v>
      </c>
      <c r="L108" s="87">
        <v>0</v>
      </c>
      <c r="M108" s="87">
        <v>0</v>
      </c>
      <c r="N108" s="87">
        <v>3.7501811999999995E-2</v>
      </c>
      <c r="O108" s="87">
        <v>1.7701326959999999</v>
      </c>
      <c r="P108" s="87">
        <v>0.19890922</v>
      </c>
      <c r="Q108" s="87">
        <v>1.5368907799999998</v>
      </c>
      <c r="R108" s="87">
        <v>3.4332695999999996E-2</v>
      </c>
      <c r="S108" s="87">
        <v>3.4332695999999996E-2</v>
      </c>
      <c r="T108" s="87">
        <f t="shared" si="90"/>
        <v>0</v>
      </c>
      <c r="U108" s="87">
        <f t="shared" si="91"/>
        <v>0</v>
      </c>
      <c r="V108" s="87">
        <f t="shared" si="92"/>
        <v>0</v>
      </c>
      <c r="W108" s="87">
        <f t="shared" si="93"/>
        <v>-3.4332695999999996E-2</v>
      </c>
      <c r="X108" s="87">
        <f t="shared" si="94"/>
        <v>0</v>
      </c>
      <c r="Y108" s="87">
        <v>0</v>
      </c>
      <c r="Z108" s="87">
        <v>0</v>
      </c>
      <c r="AA108" s="87">
        <v>0</v>
      </c>
      <c r="AB108" s="87">
        <v>0</v>
      </c>
      <c r="AC108" s="87">
        <v>0</v>
      </c>
      <c r="AD108" s="87">
        <v>1.5951099999999998</v>
      </c>
      <c r="AE108" s="87">
        <v>1.5063620900000001</v>
      </c>
      <c r="AF108" s="87">
        <v>0.16575767999999999</v>
      </c>
      <c r="AG108" s="87">
        <v>1.2807423200000001</v>
      </c>
      <c r="AH108" s="87">
        <v>0</v>
      </c>
      <c r="AI108" s="87">
        <v>5.986209E-2</v>
      </c>
      <c r="AJ108" s="87">
        <v>3.1251509999999996E-2</v>
      </c>
      <c r="AK108" s="87">
        <v>0</v>
      </c>
      <c r="AL108" s="87">
        <v>0</v>
      </c>
      <c r="AM108" s="87">
        <v>0</v>
      </c>
      <c r="AN108" s="87">
        <v>3.1251509999999996E-2</v>
      </c>
      <c r="AO108" s="87">
        <v>1.4751105800000002</v>
      </c>
      <c r="AP108" s="87">
        <v>0.16575767999999999</v>
      </c>
      <c r="AQ108" s="87">
        <v>1.2807423200000001</v>
      </c>
      <c r="AR108" s="87">
        <v>0</v>
      </c>
      <c r="AS108" s="87">
        <v>2.8610579999999997E-2</v>
      </c>
      <c r="AT108" s="87">
        <f t="shared" si="95"/>
        <v>0</v>
      </c>
      <c r="AU108" s="87">
        <f t="shared" si="96"/>
        <v>0</v>
      </c>
      <c r="AV108" s="87">
        <f t="shared" si="97"/>
        <v>0</v>
      </c>
      <c r="AW108" s="87">
        <f t="shared" si="98"/>
        <v>0</v>
      </c>
      <c r="AX108" s="87">
        <f t="shared" si="99"/>
        <v>0</v>
      </c>
      <c r="AY108" s="66">
        <v>0</v>
      </c>
      <c r="AZ108" s="66">
        <v>0</v>
      </c>
      <c r="BA108" s="66">
        <v>0</v>
      </c>
      <c r="BB108" s="66">
        <v>0</v>
      </c>
      <c r="BC108" s="66">
        <v>0</v>
      </c>
    </row>
    <row r="109" spans="1:55" s="165" customFormat="1" ht="63" x14ac:dyDescent="0.2">
      <c r="A109" s="171" t="s">
        <v>2791</v>
      </c>
      <c r="B109" s="84" t="s">
        <v>507</v>
      </c>
      <c r="C109" s="171" t="s">
        <v>1960</v>
      </c>
      <c r="D109" s="87">
        <v>1.2E-2</v>
      </c>
      <c r="E109" s="66">
        <v>0.37643730399999997</v>
      </c>
      <c r="F109" s="66">
        <v>0.37636881999999999</v>
      </c>
      <c r="G109" s="66">
        <v>0</v>
      </c>
      <c r="H109" s="66">
        <v>0</v>
      </c>
      <c r="I109" s="66">
        <v>6.8484000000000004E-5</v>
      </c>
      <c r="J109" s="87">
        <v>6.8484000000000004E-5</v>
      </c>
      <c r="K109" s="87">
        <v>0</v>
      </c>
      <c r="L109" s="87">
        <v>0</v>
      </c>
      <c r="M109" s="87">
        <v>0</v>
      </c>
      <c r="N109" s="87">
        <v>6.8484000000000004E-5</v>
      </c>
      <c r="O109" s="87">
        <v>0.37636881999999999</v>
      </c>
      <c r="P109" s="87">
        <v>0.37636881999999999</v>
      </c>
      <c r="Q109" s="87">
        <v>0</v>
      </c>
      <c r="R109" s="87">
        <v>0</v>
      </c>
      <c r="S109" s="87">
        <v>0</v>
      </c>
      <c r="T109" s="87">
        <f t="shared" si="90"/>
        <v>0</v>
      </c>
      <c r="U109" s="87">
        <f t="shared" si="91"/>
        <v>0</v>
      </c>
      <c r="V109" s="87">
        <f t="shared" si="92"/>
        <v>0</v>
      </c>
      <c r="W109" s="87">
        <f t="shared" si="93"/>
        <v>0</v>
      </c>
      <c r="X109" s="87">
        <f t="shared" si="94"/>
        <v>0</v>
      </c>
      <c r="Y109" s="87">
        <v>0</v>
      </c>
      <c r="Z109" s="87">
        <v>0</v>
      </c>
      <c r="AA109" s="87">
        <v>0</v>
      </c>
      <c r="AB109" s="87">
        <v>0</v>
      </c>
      <c r="AC109" s="87">
        <v>0</v>
      </c>
      <c r="AD109" s="87">
        <v>1.0999999999999999E-2</v>
      </c>
      <c r="AE109" s="87">
        <v>0.31369775</v>
      </c>
      <c r="AF109" s="87">
        <v>0.31364067999999995</v>
      </c>
      <c r="AG109" s="87">
        <v>0</v>
      </c>
      <c r="AH109" s="87">
        <v>0</v>
      </c>
      <c r="AI109" s="87">
        <v>5.7070000000000001E-5</v>
      </c>
      <c r="AJ109" s="87">
        <v>0.31369775</v>
      </c>
      <c r="AK109" s="87">
        <v>0.31364068000000001</v>
      </c>
      <c r="AL109" s="87">
        <v>0</v>
      </c>
      <c r="AM109" s="87">
        <v>0</v>
      </c>
      <c r="AN109" s="192">
        <v>5.7069999999992405E-5</v>
      </c>
      <c r="AO109" s="87">
        <v>0</v>
      </c>
      <c r="AP109" s="87">
        <v>0</v>
      </c>
      <c r="AQ109" s="87">
        <v>0</v>
      </c>
      <c r="AR109" s="87">
        <v>0</v>
      </c>
      <c r="AS109" s="87">
        <v>0</v>
      </c>
      <c r="AT109" s="87">
        <f t="shared" si="95"/>
        <v>0</v>
      </c>
      <c r="AU109" s="87">
        <f t="shared" si="96"/>
        <v>-5.5511151231257827E-17</v>
      </c>
      <c r="AV109" s="87">
        <f t="shared" si="97"/>
        <v>0</v>
      </c>
      <c r="AW109" s="87">
        <f t="shared" si="98"/>
        <v>0</v>
      </c>
      <c r="AX109" s="87">
        <f t="shared" si="99"/>
        <v>7.5961914709765654E-18</v>
      </c>
      <c r="AY109" s="66">
        <v>0</v>
      </c>
      <c r="AZ109" s="66">
        <v>0</v>
      </c>
      <c r="BA109" s="66">
        <v>0</v>
      </c>
      <c r="BB109" s="66">
        <v>0</v>
      </c>
      <c r="BC109" s="66">
        <v>0</v>
      </c>
    </row>
    <row r="110" spans="1:55" s="165" customFormat="1" ht="94.5" x14ac:dyDescent="0.2">
      <c r="A110" s="171" t="s">
        <v>2791</v>
      </c>
      <c r="B110" s="170" t="s">
        <v>1630</v>
      </c>
      <c r="C110" s="171" t="s">
        <v>1961</v>
      </c>
      <c r="D110" s="87">
        <v>2.4708000000000001E-2</v>
      </c>
      <c r="E110" s="66">
        <v>0.12927040000000001</v>
      </c>
      <c r="F110" s="66">
        <v>0.12927040000000001</v>
      </c>
      <c r="G110" s="66">
        <v>0</v>
      </c>
      <c r="H110" s="66">
        <v>0</v>
      </c>
      <c r="I110" s="66">
        <v>0</v>
      </c>
      <c r="J110" s="87">
        <v>0</v>
      </c>
      <c r="K110" s="87">
        <v>0</v>
      </c>
      <c r="L110" s="87">
        <v>0</v>
      </c>
      <c r="M110" s="87">
        <v>0</v>
      </c>
      <c r="N110" s="87">
        <v>0</v>
      </c>
      <c r="O110" s="87">
        <v>0.12927040000000001</v>
      </c>
      <c r="P110" s="87">
        <v>0.12927040000000001</v>
      </c>
      <c r="Q110" s="87">
        <v>0</v>
      </c>
      <c r="R110" s="87">
        <v>0</v>
      </c>
      <c r="S110" s="87">
        <v>0</v>
      </c>
      <c r="T110" s="87">
        <f t="shared" si="90"/>
        <v>0</v>
      </c>
      <c r="U110" s="87">
        <f t="shared" si="91"/>
        <v>0</v>
      </c>
      <c r="V110" s="87">
        <f t="shared" si="92"/>
        <v>0</v>
      </c>
      <c r="W110" s="87">
        <f t="shared" si="93"/>
        <v>0</v>
      </c>
      <c r="X110" s="87">
        <f t="shared" si="94"/>
        <v>0</v>
      </c>
      <c r="Y110" s="87">
        <v>0</v>
      </c>
      <c r="Z110" s="87">
        <v>0</v>
      </c>
      <c r="AA110" s="87">
        <v>0</v>
      </c>
      <c r="AB110" s="87">
        <v>0</v>
      </c>
      <c r="AC110" s="87">
        <v>0</v>
      </c>
      <c r="AD110" s="87">
        <v>0</v>
      </c>
      <c r="AE110" s="87">
        <v>0</v>
      </c>
      <c r="AF110" s="87">
        <v>0</v>
      </c>
      <c r="AG110" s="87">
        <v>0</v>
      </c>
      <c r="AH110" s="87">
        <v>0</v>
      </c>
      <c r="AI110" s="87">
        <v>0</v>
      </c>
      <c r="AJ110" s="87">
        <v>0</v>
      </c>
      <c r="AK110" s="87">
        <v>0</v>
      </c>
      <c r="AL110" s="87">
        <v>0</v>
      </c>
      <c r="AM110" s="87">
        <v>0</v>
      </c>
      <c r="AN110" s="192">
        <v>0</v>
      </c>
      <c r="AO110" s="87">
        <v>0</v>
      </c>
      <c r="AP110" s="87">
        <v>0</v>
      </c>
      <c r="AQ110" s="87">
        <v>0</v>
      </c>
      <c r="AR110" s="87">
        <v>0</v>
      </c>
      <c r="AS110" s="87">
        <v>0</v>
      </c>
      <c r="AT110" s="87">
        <f t="shared" si="95"/>
        <v>0</v>
      </c>
      <c r="AU110" s="87">
        <f t="shared" si="96"/>
        <v>0</v>
      </c>
      <c r="AV110" s="87">
        <f t="shared" si="97"/>
        <v>0</v>
      </c>
      <c r="AW110" s="87">
        <f t="shared" si="98"/>
        <v>0</v>
      </c>
      <c r="AX110" s="87">
        <f t="shared" si="99"/>
        <v>0</v>
      </c>
      <c r="AY110" s="66">
        <v>0</v>
      </c>
      <c r="AZ110" s="66">
        <v>0</v>
      </c>
      <c r="BA110" s="66">
        <v>0</v>
      </c>
      <c r="BB110" s="66">
        <v>0</v>
      </c>
      <c r="BC110" s="66">
        <v>0</v>
      </c>
    </row>
    <row r="111" spans="1:55" s="165" customFormat="1" ht="78.75" x14ac:dyDescent="0.2">
      <c r="A111" s="171" t="s">
        <v>899</v>
      </c>
      <c r="B111" s="84" t="s">
        <v>1631</v>
      </c>
      <c r="C111" s="171" t="s">
        <v>1962</v>
      </c>
      <c r="D111" s="87">
        <v>0.30560399999999993</v>
      </c>
      <c r="E111" s="66">
        <v>2.7488987999999999E-2</v>
      </c>
      <c r="F111" s="66">
        <v>2.5744799999999998E-2</v>
      </c>
      <c r="G111" s="66">
        <v>0</v>
      </c>
      <c r="H111" s="66">
        <v>0</v>
      </c>
      <c r="I111" s="66">
        <v>1.744188E-3</v>
      </c>
      <c r="J111" s="87">
        <v>1.7441879999999998E-3</v>
      </c>
      <c r="K111" s="87">
        <v>0</v>
      </c>
      <c r="L111" s="87">
        <v>0</v>
      </c>
      <c r="M111" s="87">
        <v>0</v>
      </c>
      <c r="N111" s="87">
        <v>1.744188E-3</v>
      </c>
      <c r="O111" s="87">
        <v>2.5744799999999998E-2</v>
      </c>
      <c r="P111" s="87">
        <v>2.5744799999999998E-2</v>
      </c>
      <c r="Q111" s="87">
        <v>0</v>
      </c>
      <c r="R111" s="87">
        <v>0</v>
      </c>
      <c r="S111" s="87">
        <v>0</v>
      </c>
      <c r="T111" s="87">
        <f t="shared" si="90"/>
        <v>0</v>
      </c>
      <c r="U111" s="87">
        <f t="shared" si="91"/>
        <v>0</v>
      </c>
      <c r="V111" s="87">
        <f t="shared" si="92"/>
        <v>0</v>
      </c>
      <c r="W111" s="87">
        <f t="shared" si="93"/>
        <v>0</v>
      </c>
      <c r="X111" s="87">
        <f t="shared" si="94"/>
        <v>0</v>
      </c>
      <c r="Y111" s="87">
        <v>0</v>
      </c>
      <c r="Z111" s="87">
        <v>0</v>
      </c>
      <c r="AA111" s="87">
        <v>0</v>
      </c>
      <c r="AB111" s="87">
        <v>0</v>
      </c>
      <c r="AC111" s="87">
        <v>0</v>
      </c>
      <c r="AD111" s="87">
        <v>0.25467000000000001</v>
      </c>
      <c r="AE111" s="87">
        <v>1.45349E-3</v>
      </c>
      <c r="AF111" s="87">
        <v>0</v>
      </c>
      <c r="AG111" s="87">
        <v>0</v>
      </c>
      <c r="AH111" s="87">
        <v>0</v>
      </c>
      <c r="AI111" s="87">
        <v>1.45349E-3</v>
      </c>
      <c r="AJ111" s="87">
        <v>1.45349E-3</v>
      </c>
      <c r="AK111" s="87">
        <v>0</v>
      </c>
      <c r="AL111" s="87">
        <v>0</v>
      </c>
      <c r="AM111" s="87">
        <v>0</v>
      </c>
      <c r="AN111" s="192">
        <v>1.45349E-3</v>
      </c>
      <c r="AO111" s="87">
        <v>0</v>
      </c>
      <c r="AP111" s="87">
        <v>0</v>
      </c>
      <c r="AQ111" s="87">
        <v>0</v>
      </c>
      <c r="AR111" s="87">
        <v>0</v>
      </c>
      <c r="AS111" s="87">
        <v>0</v>
      </c>
      <c r="AT111" s="87">
        <f t="shared" si="95"/>
        <v>0</v>
      </c>
      <c r="AU111" s="87">
        <f t="shared" si="96"/>
        <v>0</v>
      </c>
      <c r="AV111" s="87">
        <f t="shared" si="97"/>
        <v>0</v>
      </c>
      <c r="AW111" s="87">
        <f t="shared" si="98"/>
        <v>0</v>
      </c>
      <c r="AX111" s="87">
        <f t="shared" si="99"/>
        <v>0</v>
      </c>
      <c r="AY111" s="66">
        <v>0</v>
      </c>
      <c r="AZ111" s="66">
        <v>0</v>
      </c>
      <c r="BA111" s="66">
        <v>0</v>
      </c>
      <c r="BB111" s="66">
        <v>0</v>
      </c>
      <c r="BC111" s="66">
        <v>0</v>
      </c>
    </row>
    <row r="112" spans="1:55" s="165" customFormat="1" ht="126" x14ac:dyDescent="0.2">
      <c r="A112" s="171" t="s">
        <v>899</v>
      </c>
      <c r="B112" s="84" t="s">
        <v>1632</v>
      </c>
      <c r="C112" s="171" t="s">
        <v>1963</v>
      </c>
      <c r="D112" s="87">
        <v>0.58447199999999999</v>
      </c>
      <c r="E112" s="66">
        <v>0.44666553599999997</v>
      </c>
      <c r="F112" s="66">
        <v>5.4234360000000002E-2</v>
      </c>
      <c r="G112" s="66">
        <v>0</v>
      </c>
      <c r="H112" s="66">
        <v>0.37531199999999998</v>
      </c>
      <c r="I112" s="66">
        <v>1.7119176E-2</v>
      </c>
      <c r="J112" s="87">
        <v>0.37864778399999999</v>
      </c>
      <c r="K112" s="87">
        <v>0</v>
      </c>
      <c r="L112" s="87">
        <v>0</v>
      </c>
      <c r="M112" s="87">
        <v>0.37531199999999998</v>
      </c>
      <c r="N112" s="87">
        <v>3.3357840000000001E-3</v>
      </c>
      <c r="O112" s="87">
        <v>5.4234359999999981E-2</v>
      </c>
      <c r="P112" s="87">
        <v>5.4234360000000002E-2</v>
      </c>
      <c r="Q112" s="87">
        <v>0</v>
      </c>
      <c r="R112" s="87">
        <v>0</v>
      </c>
      <c r="S112" s="87">
        <v>0</v>
      </c>
      <c r="T112" s="87">
        <f t="shared" si="90"/>
        <v>1.3783392000000005E-2</v>
      </c>
      <c r="U112" s="87">
        <f t="shared" si="91"/>
        <v>0</v>
      </c>
      <c r="V112" s="87">
        <f t="shared" si="92"/>
        <v>0</v>
      </c>
      <c r="W112" s="87">
        <f t="shared" si="93"/>
        <v>0</v>
      </c>
      <c r="X112" s="87">
        <f t="shared" si="94"/>
        <v>1.3783392E-2</v>
      </c>
      <c r="Y112" s="87">
        <v>0</v>
      </c>
      <c r="Z112" s="87">
        <v>0</v>
      </c>
      <c r="AA112" s="87">
        <v>0</v>
      </c>
      <c r="AB112" s="87">
        <v>0</v>
      </c>
      <c r="AC112" s="87">
        <v>0</v>
      </c>
      <c r="AD112" s="87">
        <v>0.48705999999999999</v>
      </c>
      <c r="AE112" s="87">
        <v>0.34521875999999996</v>
      </c>
      <c r="AF112" s="87">
        <v>0</v>
      </c>
      <c r="AG112" s="87">
        <v>0</v>
      </c>
      <c r="AH112" s="87">
        <v>0</v>
      </c>
      <c r="AI112" s="87">
        <v>0.34521875999999996</v>
      </c>
      <c r="AJ112" s="87">
        <v>0.34521876000000001</v>
      </c>
      <c r="AK112" s="87">
        <v>0</v>
      </c>
      <c r="AL112" s="191">
        <v>0.34243894000000002</v>
      </c>
      <c r="AM112" s="191">
        <v>0</v>
      </c>
      <c r="AN112" s="192">
        <v>2.7798199999999884E-3</v>
      </c>
      <c r="AO112" s="87">
        <v>0</v>
      </c>
      <c r="AP112" s="87">
        <v>0</v>
      </c>
      <c r="AQ112" s="87">
        <v>0</v>
      </c>
      <c r="AR112" s="87">
        <v>0</v>
      </c>
      <c r="AS112" s="87">
        <v>0</v>
      </c>
      <c r="AT112" s="87">
        <f t="shared" si="95"/>
        <v>-5.5511151231257827E-17</v>
      </c>
      <c r="AU112" s="87">
        <f t="shared" si="96"/>
        <v>0</v>
      </c>
      <c r="AV112" s="87">
        <f t="shared" si="97"/>
        <v>-0.34243894000000002</v>
      </c>
      <c r="AW112" s="87">
        <f t="shared" si="98"/>
        <v>0</v>
      </c>
      <c r="AX112" s="87">
        <f t="shared" si="99"/>
        <v>0.34243893999999997</v>
      </c>
      <c r="AY112" s="66">
        <v>0</v>
      </c>
      <c r="AZ112" s="66">
        <v>0</v>
      </c>
      <c r="BA112" s="66">
        <v>0</v>
      </c>
      <c r="BB112" s="66">
        <v>0</v>
      </c>
      <c r="BC112" s="66">
        <v>0</v>
      </c>
    </row>
    <row r="113" spans="1:55" s="165" customFormat="1" ht="78.75" x14ac:dyDescent="0.2">
      <c r="A113" s="171" t="s">
        <v>899</v>
      </c>
      <c r="B113" s="84" t="s">
        <v>1633</v>
      </c>
      <c r="C113" s="171" t="s">
        <v>1964</v>
      </c>
      <c r="D113" s="87">
        <v>0</v>
      </c>
      <c r="E113" s="66">
        <v>3.4473700040000002</v>
      </c>
      <c r="F113" s="66">
        <v>0.15055373</v>
      </c>
      <c r="G113" s="66">
        <v>3.2735113500000002</v>
      </c>
      <c r="H113" s="66">
        <v>0</v>
      </c>
      <c r="I113" s="66">
        <v>2.3304924000000001E-2</v>
      </c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7">
        <f t="shared" si="90"/>
        <v>3.4473700040000002</v>
      </c>
      <c r="U113" s="87">
        <f t="shared" si="91"/>
        <v>0.15055373</v>
      </c>
      <c r="V113" s="87">
        <f t="shared" si="92"/>
        <v>3.2735113500000002</v>
      </c>
      <c r="W113" s="87">
        <f t="shared" si="93"/>
        <v>0</v>
      </c>
      <c r="X113" s="87">
        <f t="shared" si="94"/>
        <v>2.3304924000000001E-2</v>
      </c>
      <c r="Y113" s="87">
        <v>0</v>
      </c>
      <c r="Z113" s="87">
        <v>0</v>
      </c>
      <c r="AA113" s="87">
        <v>0</v>
      </c>
      <c r="AB113" s="87">
        <v>0</v>
      </c>
      <c r="AC113" s="87">
        <v>0</v>
      </c>
      <c r="AD113" s="87"/>
      <c r="AE113" s="87">
        <v>2.8728083400000002</v>
      </c>
      <c r="AF113" s="87">
        <v>0.12546144000000001</v>
      </c>
      <c r="AG113" s="87">
        <v>2.7279261299999997</v>
      </c>
      <c r="AH113" s="87">
        <v>0</v>
      </c>
      <c r="AI113" s="87">
        <v>1.942077E-2</v>
      </c>
      <c r="AJ113" s="87">
        <v>0</v>
      </c>
      <c r="AK113" s="87">
        <v>0</v>
      </c>
      <c r="AL113" s="87">
        <v>0</v>
      </c>
      <c r="AM113" s="87">
        <v>0</v>
      </c>
      <c r="AN113" s="87">
        <v>0</v>
      </c>
      <c r="AO113" s="87">
        <v>0</v>
      </c>
      <c r="AP113" s="87">
        <v>0</v>
      </c>
      <c r="AQ113" s="87">
        <v>0</v>
      </c>
      <c r="AR113" s="87">
        <v>0</v>
      </c>
      <c r="AS113" s="87">
        <v>0</v>
      </c>
      <c r="AT113" s="87">
        <f t="shared" si="95"/>
        <v>2.8728083400000002</v>
      </c>
      <c r="AU113" s="87">
        <f t="shared" si="96"/>
        <v>0.12546144000000001</v>
      </c>
      <c r="AV113" s="87">
        <f t="shared" si="97"/>
        <v>2.7279261299999997</v>
      </c>
      <c r="AW113" s="87">
        <f t="shared" si="98"/>
        <v>0</v>
      </c>
      <c r="AX113" s="87">
        <f t="shared" si="99"/>
        <v>1.942077E-2</v>
      </c>
      <c r="AY113" s="66">
        <v>0</v>
      </c>
      <c r="AZ113" s="66">
        <v>0</v>
      </c>
      <c r="BA113" s="66">
        <v>0</v>
      </c>
      <c r="BB113" s="66">
        <v>0</v>
      </c>
      <c r="BC113" s="66">
        <v>0</v>
      </c>
    </row>
    <row r="114" spans="1:55" s="165" customFormat="1" ht="78.75" x14ac:dyDescent="0.2">
      <c r="A114" s="171" t="s">
        <v>899</v>
      </c>
      <c r="B114" s="84" t="s">
        <v>1634</v>
      </c>
      <c r="C114" s="171" t="s">
        <v>1965</v>
      </c>
      <c r="D114" s="87">
        <v>0</v>
      </c>
      <c r="E114" s="66">
        <v>0.26285999999999998</v>
      </c>
      <c r="F114" s="66">
        <v>0</v>
      </c>
      <c r="G114" s="66">
        <v>0</v>
      </c>
      <c r="H114" s="66">
        <v>0.26285999999999998</v>
      </c>
      <c r="I114" s="66">
        <v>0</v>
      </c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7">
        <f t="shared" si="90"/>
        <v>0.26285999999999998</v>
      </c>
      <c r="U114" s="87">
        <f t="shared" si="91"/>
        <v>0</v>
      </c>
      <c r="V114" s="87">
        <f t="shared" si="92"/>
        <v>0</v>
      </c>
      <c r="W114" s="87">
        <f t="shared" si="93"/>
        <v>0.26285999999999998</v>
      </c>
      <c r="X114" s="87">
        <f t="shared" si="94"/>
        <v>0</v>
      </c>
      <c r="Y114" s="87">
        <v>0</v>
      </c>
      <c r="Z114" s="87">
        <v>0</v>
      </c>
      <c r="AA114" s="87">
        <v>0</v>
      </c>
      <c r="AB114" s="87">
        <v>0</v>
      </c>
      <c r="AC114" s="87">
        <v>0</v>
      </c>
      <c r="AD114" s="87"/>
      <c r="AE114" s="87">
        <v>3.5110000000000002E-2</v>
      </c>
      <c r="AF114" s="87">
        <v>3.5110000000000002E-2</v>
      </c>
      <c r="AG114" s="87">
        <v>0</v>
      </c>
      <c r="AH114" s="87">
        <v>0</v>
      </c>
      <c r="AI114" s="87">
        <v>0</v>
      </c>
      <c r="AJ114" s="87">
        <v>0</v>
      </c>
      <c r="AK114" s="87">
        <v>0</v>
      </c>
      <c r="AL114" s="87">
        <v>0</v>
      </c>
      <c r="AM114" s="87">
        <v>0</v>
      </c>
      <c r="AN114" s="87">
        <v>0</v>
      </c>
      <c r="AO114" s="87">
        <v>0</v>
      </c>
      <c r="AP114" s="87">
        <v>0</v>
      </c>
      <c r="AQ114" s="87">
        <v>0</v>
      </c>
      <c r="AR114" s="87">
        <v>0</v>
      </c>
      <c r="AS114" s="87">
        <v>0</v>
      </c>
      <c r="AT114" s="87">
        <f t="shared" si="95"/>
        <v>3.5110000000000002E-2</v>
      </c>
      <c r="AU114" s="87">
        <f t="shared" si="96"/>
        <v>3.5110000000000002E-2</v>
      </c>
      <c r="AV114" s="87">
        <f t="shared" si="97"/>
        <v>0</v>
      </c>
      <c r="AW114" s="87">
        <f t="shared" si="98"/>
        <v>0</v>
      </c>
      <c r="AX114" s="87">
        <f t="shared" si="99"/>
        <v>0</v>
      </c>
      <c r="AY114" s="66">
        <v>0</v>
      </c>
      <c r="AZ114" s="66">
        <v>0</v>
      </c>
      <c r="BA114" s="66">
        <v>0</v>
      </c>
      <c r="BB114" s="66">
        <v>0</v>
      </c>
      <c r="BC114" s="66">
        <v>0</v>
      </c>
    </row>
    <row r="115" spans="1:55" s="165" customFormat="1" ht="63" x14ac:dyDescent="0.2">
      <c r="A115" s="171" t="s">
        <v>899</v>
      </c>
      <c r="B115" s="84" t="s">
        <v>913</v>
      </c>
      <c r="C115" s="171" t="s">
        <v>1966</v>
      </c>
      <c r="D115" s="87">
        <v>0</v>
      </c>
      <c r="E115" s="66">
        <v>0.30195431</v>
      </c>
      <c r="F115" s="66">
        <v>0.30195431</v>
      </c>
      <c r="G115" s="66">
        <v>0</v>
      </c>
      <c r="H115" s="66">
        <v>0</v>
      </c>
      <c r="I115" s="66">
        <v>0</v>
      </c>
      <c r="J115" s="87">
        <v>0</v>
      </c>
      <c r="K115" s="87">
        <v>0</v>
      </c>
      <c r="L115" s="87">
        <v>0</v>
      </c>
      <c r="M115" s="87">
        <v>0</v>
      </c>
      <c r="N115" s="87">
        <v>0</v>
      </c>
      <c r="O115" s="87">
        <v>0</v>
      </c>
      <c r="P115" s="87">
        <v>0</v>
      </c>
      <c r="Q115" s="87">
        <v>0</v>
      </c>
      <c r="R115" s="87">
        <v>0</v>
      </c>
      <c r="S115" s="87">
        <v>0</v>
      </c>
      <c r="T115" s="87">
        <f t="shared" si="90"/>
        <v>0.30195431</v>
      </c>
      <c r="U115" s="87">
        <f t="shared" si="91"/>
        <v>0.30195431</v>
      </c>
      <c r="V115" s="87">
        <f t="shared" si="92"/>
        <v>0</v>
      </c>
      <c r="W115" s="87">
        <f t="shared" si="93"/>
        <v>0</v>
      </c>
      <c r="X115" s="87">
        <f t="shared" si="94"/>
        <v>0</v>
      </c>
      <c r="Y115" s="87">
        <v>0</v>
      </c>
      <c r="Z115" s="87">
        <v>0</v>
      </c>
      <c r="AA115" s="87">
        <v>0</v>
      </c>
      <c r="AB115" s="87">
        <v>0</v>
      </c>
      <c r="AC115" s="87">
        <v>0</v>
      </c>
      <c r="AD115" s="87">
        <v>0</v>
      </c>
      <c r="AE115" s="87">
        <v>0.25162858999999999</v>
      </c>
      <c r="AF115" s="87">
        <v>0.25162858999999999</v>
      </c>
      <c r="AG115" s="87">
        <v>0</v>
      </c>
      <c r="AH115" s="87">
        <v>0</v>
      </c>
      <c r="AI115" s="87">
        <v>0</v>
      </c>
      <c r="AJ115" s="87">
        <v>0</v>
      </c>
      <c r="AK115" s="87">
        <v>0</v>
      </c>
      <c r="AL115" s="87">
        <v>0</v>
      </c>
      <c r="AM115" s="87">
        <v>0</v>
      </c>
      <c r="AN115" s="192">
        <v>0</v>
      </c>
      <c r="AO115" s="87">
        <v>0.25162858999999999</v>
      </c>
      <c r="AP115" s="87">
        <v>0.25162858999999999</v>
      </c>
      <c r="AQ115" s="87">
        <v>0</v>
      </c>
      <c r="AR115" s="87">
        <v>0</v>
      </c>
      <c r="AS115" s="87">
        <v>0</v>
      </c>
      <c r="AT115" s="87">
        <f t="shared" si="95"/>
        <v>0</v>
      </c>
      <c r="AU115" s="87">
        <f t="shared" si="96"/>
        <v>0</v>
      </c>
      <c r="AV115" s="87">
        <f t="shared" si="97"/>
        <v>0</v>
      </c>
      <c r="AW115" s="87">
        <f t="shared" si="98"/>
        <v>0</v>
      </c>
      <c r="AX115" s="87">
        <f t="shared" si="99"/>
        <v>0</v>
      </c>
      <c r="AY115" s="66">
        <v>0</v>
      </c>
      <c r="AZ115" s="66">
        <v>0</v>
      </c>
      <c r="BA115" s="66">
        <v>0</v>
      </c>
      <c r="BB115" s="66">
        <v>0</v>
      </c>
      <c r="BC115" s="66">
        <v>0</v>
      </c>
    </row>
    <row r="116" spans="1:55" s="165" customFormat="1" x14ac:dyDescent="0.2">
      <c r="A116" s="210"/>
      <c r="B116" s="211" t="s">
        <v>42</v>
      </c>
      <c r="C116" s="210"/>
      <c r="D116" s="173">
        <v>5.10222</v>
      </c>
      <c r="E116" s="173">
        <v>5.2754573499999999</v>
      </c>
      <c r="F116" s="173">
        <v>1.6315031299999998</v>
      </c>
      <c r="G116" s="173">
        <v>2.2847216600000002</v>
      </c>
      <c r="H116" s="173">
        <v>1.0331999999999999</v>
      </c>
      <c r="I116" s="173">
        <v>0.32603255999999997</v>
      </c>
      <c r="J116" s="173">
        <v>2.129832204</v>
      </c>
      <c r="K116" s="173">
        <v>1.0210972199999999</v>
      </c>
      <c r="L116" s="173">
        <v>0</v>
      </c>
      <c r="M116" s="173">
        <v>1.0331999999999999</v>
      </c>
      <c r="N116" s="173">
        <v>7.5534983999999999E-2</v>
      </c>
      <c r="O116" s="173">
        <v>9.6049067999999987E-2</v>
      </c>
      <c r="P116" s="173">
        <v>0</v>
      </c>
      <c r="Q116" s="173">
        <v>0</v>
      </c>
      <c r="R116" s="173">
        <v>9.6049067999999987E-2</v>
      </c>
      <c r="S116" s="173">
        <v>9.6049067999999987E-2</v>
      </c>
      <c r="T116" s="173">
        <f t="shared" ref="T116:BC116" si="100">SUM(T117:T121)</f>
        <v>3.0495760779999999</v>
      </c>
      <c r="U116" s="173">
        <f t="shared" si="100"/>
        <v>0.61040591</v>
      </c>
      <c r="V116" s="173">
        <f t="shared" si="100"/>
        <v>2.2847216600000002</v>
      </c>
      <c r="W116" s="173">
        <f t="shared" si="100"/>
        <v>-9.6049067999999987E-2</v>
      </c>
      <c r="X116" s="173">
        <f t="shared" si="100"/>
        <v>0.15444850799999998</v>
      </c>
      <c r="Y116" s="173">
        <f t="shared" si="100"/>
        <v>0</v>
      </c>
      <c r="Z116" s="173">
        <f t="shared" si="100"/>
        <v>0</v>
      </c>
      <c r="AA116" s="173">
        <f t="shared" si="100"/>
        <v>0</v>
      </c>
      <c r="AB116" s="173">
        <f t="shared" si="100"/>
        <v>0</v>
      </c>
      <c r="AC116" s="173">
        <f t="shared" si="100"/>
        <v>0</v>
      </c>
      <c r="AD116" s="173">
        <f t="shared" si="100"/>
        <v>28.399494429999997</v>
      </c>
      <c r="AE116" s="214">
        <f t="shared" si="100"/>
        <v>4.0724575500000002</v>
      </c>
      <c r="AF116" s="214">
        <f t="shared" si="100"/>
        <v>1.3595859400000001</v>
      </c>
      <c r="AG116" s="214">
        <f t="shared" si="100"/>
        <v>2.3799184000000002</v>
      </c>
      <c r="AH116" s="214">
        <f t="shared" si="100"/>
        <v>0</v>
      </c>
      <c r="AI116" s="214">
        <f t="shared" si="100"/>
        <v>0.33295321</v>
      </c>
      <c r="AJ116" s="214">
        <f t="shared" si="100"/>
        <v>0.99257470999999997</v>
      </c>
      <c r="AK116" s="214">
        <f t="shared" si="100"/>
        <v>0.85091435000000004</v>
      </c>
      <c r="AL116" s="214">
        <f t="shared" si="100"/>
        <v>7.871454E-2</v>
      </c>
      <c r="AM116" s="214">
        <f t="shared" si="100"/>
        <v>0</v>
      </c>
      <c r="AN116" s="214">
        <f t="shared" si="100"/>
        <v>6.2945819999999972E-2</v>
      </c>
      <c r="AO116" s="214">
        <f t="shared" si="100"/>
        <v>2.9686308800000001</v>
      </c>
      <c r="AP116" s="214">
        <f t="shared" si="100"/>
        <v>0.50867158999999995</v>
      </c>
      <c r="AQ116" s="214">
        <f t="shared" si="100"/>
        <v>2.3799184000000002</v>
      </c>
      <c r="AR116" s="214">
        <f t="shared" si="100"/>
        <v>0</v>
      </c>
      <c r="AS116" s="214">
        <f t="shared" si="100"/>
        <v>8.0040890000000003E-2</v>
      </c>
      <c r="AT116" s="214">
        <f t="shared" si="100"/>
        <v>0.11125195999999966</v>
      </c>
      <c r="AU116" s="214">
        <f t="shared" si="100"/>
        <v>0</v>
      </c>
      <c r="AV116" s="214">
        <f t="shared" si="100"/>
        <v>-7.871454E-2</v>
      </c>
      <c r="AW116" s="214">
        <f t="shared" si="100"/>
        <v>0</v>
      </c>
      <c r="AX116" s="214">
        <f t="shared" si="100"/>
        <v>0.18996650000000007</v>
      </c>
      <c r="AY116" s="214">
        <f t="shared" si="100"/>
        <v>0</v>
      </c>
      <c r="AZ116" s="214">
        <f t="shared" si="100"/>
        <v>0</v>
      </c>
      <c r="BA116" s="214">
        <f t="shared" si="100"/>
        <v>0</v>
      </c>
      <c r="BB116" s="214">
        <f t="shared" si="100"/>
        <v>0</v>
      </c>
      <c r="BC116" s="214">
        <f t="shared" si="100"/>
        <v>0</v>
      </c>
    </row>
    <row r="117" spans="1:55" s="165" customFormat="1" ht="47.25" x14ac:dyDescent="0.2">
      <c r="A117" s="171" t="s">
        <v>899</v>
      </c>
      <c r="B117" s="170" t="s">
        <v>508</v>
      </c>
      <c r="C117" s="171" t="s">
        <v>1967</v>
      </c>
      <c r="D117" s="87">
        <v>0.230436</v>
      </c>
      <c r="E117" s="66">
        <v>0</v>
      </c>
      <c r="F117" s="66">
        <v>0</v>
      </c>
      <c r="G117" s="66">
        <v>0</v>
      </c>
      <c r="H117" s="66">
        <v>0</v>
      </c>
      <c r="I117" s="66">
        <v>0</v>
      </c>
      <c r="J117" s="87">
        <v>0</v>
      </c>
      <c r="K117" s="87">
        <v>0</v>
      </c>
      <c r="L117" s="87">
        <v>0</v>
      </c>
      <c r="M117" s="87">
        <v>0</v>
      </c>
      <c r="N117" s="87">
        <v>0</v>
      </c>
      <c r="O117" s="87">
        <v>0</v>
      </c>
      <c r="P117" s="87">
        <v>0</v>
      </c>
      <c r="Q117" s="87">
        <v>0</v>
      </c>
      <c r="R117" s="87">
        <v>0</v>
      </c>
      <c r="S117" s="87">
        <v>0</v>
      </c>
      <c r="T117" s="87">
        <f t="shared" ref="T117:T121" si="101">E117-J117-O117</f>
        <v>0</v>
      </c>
      <c r="U117" s="87">
        <f t="shared" ref="U117:U121" si="102">F117-K117-P117</f>
        <v>0</v>
      </c>
      <c r="V117" s="87">
        <f t="shared" ref="V117:V121" si="103">G117-L117-Q117</f>
        <v>0</v>
      </c>
      <c r="W117" s="87">
        <f t="shared" ref="W117:W121" si="104">H117-M117-R117</f>
        <v>0</v>
      </c>
      <c r="X117" s="87">
        <f t="shared" ref="X117:X121" si="105">I117-N117-S117</f>
        <v>0</v>
      </c>
      <c r="Y117" s="87">
        <v>0</v>
      </c>
      <c r="Z117" s="87">
        <v>0</v>
      </c>
      <c r="AA117" s="87">
        <v>0</v>
      </c>
      <c r="AB117" s="87">
        <v>0</v>
      </c>
      <c r="AC117" s="87">
        <v>0</v>
      </c>
      <c r="AD117" s="87">
        <v>0.19065443000000001</v>
      </c>
      <c r="AE117" s="87">
        <v>0</v>
      </c>
      <c r="AF117" s="87">
        <v>0</v>
      </c>
      <c r="AG117" s="87">
        <v>0</v>
      </c>
      <c r="AH117" s="87">
        <v>0</v>
      </c>
      <c r="AI117" s="87">
        <v>0</v>
      </c>
      <c r="AJ117" s="87">
        <v>0</v>
      </c>
      <c r="AK117" s="87">
        <v>0</v>
      </c>
      <c r="AL117" s="87">
        <v>0</v>
      </c>
      <c r="AM117" s="87">
        <v>0</v>
      </c>
      <c r="AN117" s="87">
        <v>0</v>
      </c>
      <c r="AO117" s="87">
        <v>0</v>
      </c>
      <c r="AP117" s="87">
        <v>0</v>
      </c>
      <c r="AQ117" s="87">
        <v>0</v>
      </c>
      <c r="AR117" s="87">
        <v>0</v>
      </c>
      <c r="AS117" s="87">
        <v>0</v>
      </c>
      <c r="AT117" s="87">
        <f t="shared" ref="AT117:AX121" si="106">AE117-AJ117-AO117</f>
        <v>0</v>
      </c>
      <c r="AU117" s="87">
        <f t="shared" si="106"/>
        <v>0</v>
      </c>
      <c r="AV117" s="87">
        <f t="shared" si="106"/>
        <v>0</v>
      </c>
      <c r="AW117" s="87">
        <f t="shared" si="106"/>
        <v>0</v>
      </c>
      <c r="AX117" s="87">
        <f t="shared" si="106"/>
        <v>0</v>
      </c>
      <c r="AY117" s="66">
        <v>0</v>
      </c>
      <c r="AZ117" s="66">
        <v>0</v>
      </c>
      <c r="BA117" s="66">
        <v>0</v>
      </c>
      <c r="BB117" s="66">
        <v>0</v>
      </c>
      <c r="BC117" s="66">
        <v>0</v>
      </c>
    </row>
    <row r="118" spans="1:55" s="165" customFormat="1" ht="47.25" x14ac:dyDescent="0.2">
      <c r="A118" s="171" t="s">
        <v>899</v>
      </c>
      <c r="B118" s="84" t="s">
        <v>432</v>
      </c>
      <c r="C118" s="171" t="s">
        <v>1968</v>
      </c>
      <c r="D118" s="87">
        <v>1.4652479999999999</v>
      </c>
      <c r="E118" s="66">
        <v>0.10420989599999998</v>
      </c>
      <c r="F118" s="66">
        <v>0</v>
      </c>
      <c r="G118" s="66">
        <v>0</v>
      </c>
      <c r="H118" s="66">
        <v>0</v>
      </c>
      <c r="I118" s="66">
        <v>0.10420989599999998</v>
      </c>
      <c r="J118" s="87">
        <v>2.8707251999999996E-2</v>
      </c>
      <c r="K118" s="87">
        <v>0</v>
      </c>
      <c r="L118" s="87">
        <v>0</v>
      </c>
      <c r="M118" s="87">
        <v>0</v>
      </c>
      <c r="N118" s="87">
        <v>2.8707251999999999E-2</v>
      </c>
      <c r="O118" s="87">
        <v>3.6503687999999999E-2</v>
      </c>
      <c r="P118" s="87">
        <v>0</v>
      </c>
      <c r="Q118" s="87">
        <v>0</v>
      </c>
      <c r="R118" s="87">
        <v>3.6503687999999992E-2</v>
      </c>
      <c r="S118" s="87">
        <v>3.6503687999999992E-2</v>
      </c>
      <c r="T118" s="87">
        <f t="shared" si="101"/>
        <v>3.899895599999998E-2</v>
      </c>
      <c r="U118" s="87">
        <f t="shared" si="102"/>
        <v>0</v>
      </c>
      <c r="V118" s="87">
        <f t="shared" si="103"/>
        <v>0</v>
      </c>
      <c r="W118" s="87">
        <f t="shared" si="104"/>
        <v>-3.6503687999999992E-2</v>
      </c>
      <c r="X118" s="87">
        <f t="shared" si="105"/>
        <v>3.8998955999999987E-2</v>
      </c>
      <c r="Y118" s="87">
        <v>0</v>
      </c>
      <c r="Z118" s="87">
        <v>0</v>
      </c>
      <c r="AA118" s="87">
        <v>0</v>
      </c>
      <c r="AB118" s="87">
        <v>0</v>
      </c>
      <c r="AC118" s="87">
        <v>0</v>
      </c>
      <c r="AD118" s="87">
        <v>21.23</v>
      </c>
      <c r="AE118" s="87">
        <v>8.6841580000000002E-2</v>
      </c>
      <c r="AF118" s="87">
        <v>0</v>
      </c>
      <c r="AG118" s="87">
        <v>0</v>
      </c>
      <c r="AH118" s="87">
        <v>0</v>
      </c>
      <c r="AI118" s="87">
        <v>8.6841580000000002E-2</v>
      </c>
      <c r="AJ118" s="87">
        <v>2.392271E-2</v>
      </c>
      <c r="AK118" s="87">
        <v>0</v>
      </c>
      <c r="AL118" s="87">
        <v>0</v>
      </c>
      <c r="AM118" s="87">
        <v>0</v>
      </c>
      <c r="AN118" s="192">
        <v>2.392271E-2</v>
      </c>
      <c r="AO118" s="87">
        <v>3.0419740000000001E-2</v>
      </c>
      <c r="AP118" s="87">
        <v>0</v>
      </c>
      <c r="AQ118" s="87">
        <v>0</v>
      </c>
      <c r="AR118" s="87">
        <v>0</v>
      </c>
      <c r="AS118" s="87">
        <v>3.0419740000000001E-2</v>
      </c>
      <c r="AT118" s="87">
        <f t="shared" si="106"/>
        <v>3.2499130000000001E-2</v>
      </c>
      <c r="AU118" s="87">
        <f t="shared" si="106"/>
        <v>0</v>
      </c>
      <c r="AV118" s="87">
        <f t="shared" si="106"/>
        <v>0</v>
      </c>
      <c r="AW118" s="87">
        <f t="shared" si="106"/>
        <v>0</v>
      </c>
      <c r="AX118" s="87">
        <f t="shared" si="106"/>
        <v>3.2499130000000001E-2</v>
      </c>
      <c r="AY118" s="66">
        <v>0</v>
      </c>
      <c r="AZ118" s="66">
        <v>0</v>
      </c>
      <c r="BA118" s="66">
        <v>0</v>
      </c>
      <c r="BB118" s="66">
        <v>0</v>
      </c>
      <c r="BC118" s="66">
        <v>0</v>
      </c>
    </row>
    <row r="119" spans="1:55" s="165" customFormat="1" ht="47.25" x14ac:dyDescent="0.2">
      <c r="A119" s="171" t="s">
        <v>899</v>
      </c>
      <c r="B119" s="84" t="s">
        <v>509</v>
      </c>
      <c r="C119" s="171" t="s">
        <v>1969</v>
      </c>
      <c r="D119" s="87">
        <v>1.0164</v>
      </c>
      <c r="E119" s="66">
        <v>1.0331999999999999</v>
      </c>
      <c r="F119" s="66">
        <v>0</v>
      </c>
      <c r="G119" s="66">
        <v>0</v>
      </c>
      <c r="H119" s="66">
        <v>1.0331999999999999</v>
      </c>
      <c r="I119" s="66">
        <v>0</v>
      </c>
      <c r="J119" s="87">
        <v>1.0332000000000001</v>
      </c>
      <c r="K119" s="87">
        <v>0</v>
      </c>
      <c r="L119" s="87">
        <v>0</v>
      </c>
      <c r="M119" s="87">
        <v>1.0331999999999999</v>
      </c>
      <c r="N119" s="87">
        <v>0</v>
      </c>
      <c r="O119" s="87">
        <v>0</v>
      </c>
      <c r="P119" s="87">
        <v>0</v>
      </c>
      <c r="Q119" s="87">
        <v>0</v>
      </c>
      <c r="R119" s="87">
        <v>0</v>
      </c>
      <c r="S119" s="87">
        <v>0</v>
      </c>
      <c r="T119" s="87">
        <f t="shared" si="101"/>
        <v>-2.2204460492503131E-16</v>
      </c>
      <c r="U119" s="87">
        <f t="shared" si="102"/>
        <v>0</v>
      </c>
      <c r="V119" s="87">
        <f t="shared" si="103"/>
        <v>0</v>
      </c>
      <c r="W119" s="87">
        <f t="shared" si="104"/>
        <v>0</v>
      </c>
      <c r="X119" s="87">
        <f t="shared" si="105"/>
        <v>0</v>
      </c>
      <c r="Y119" s="87">
        <v>0</v>
      </c>
      <c r="Z119" s="87">
        <v>0</v>
      </c>
      <c r="AA119" s="87">
        <v>0</v>
      </c>
      <c r="AB119" s="87">
        <v>0</v>
      </c>
      <c r="AC119" s="87">
        <v>0</v>
      </c>
      <c r="AD119" s="87">
        <v>0.93170000000000008</v>
      </c>
      <c r="AE119" s="87">
        <v>0</v>
      </c>
      <c r="AF119" s="87">
        <v>0</v>
      </c>
      <c r="AG119" s="87">
        <v>0</v>
      </c>
      <c r="AH119" s="87">
        <v>0</v>
      </c>
      <c r="AI119" s="87">
        <v>0</v>
      </c>
      <c r="AJ119" s="87">
        <v>0</v>
      </c>
      <c r="AK119" s="87">
        <v>0</v>
      </c>
      <c r="AL119" s="87">
        <v>0</v>
      </c>
      <c r="AM119" s="87">
        <v>0</v>
      </c>
      <c r="AN119" s="192">
        <v>0</v>
      </c>
      <c r="AO119" s="87">
        <v>0</v>
      </c>
      <c r="AP119" s="87">
        <v>0</v>
      </c>
      <c r="AQ119" s="87">
        <v>0</v>
      </c>
      <c r="AR119" s="87">
        <v>0</v>
      </c>
      <c r="AS119" s="87">
        <v>0</v>
      </c>
      <c r="AT119" s="87">
        <f t="shared" si="106"/>
        <v>0</v>
      </c>
      <c r="AU119" s="87">
        <f t="shared" si="106"/>
        <v>0</v>
      </c>
      <c r="AV119" s="87">
        <f t="shared" si="106"/>
        <v>0</v>
      </c>
      <c r="AW119" s="87">
        <f t="shared" si="106"/>
        <v>0</v>
      </c>
      <c r="AX119" s="87">
        <f t="shared" si="106"/>
        <v>0</v>
      </c>
      <c r="AY119" s="66">
        <v>0</v>
      </c>
      <c r="AZ119" s="66">
        <v>0</v>
      </c>
      <c r="BA119" s="66">
        <v>0</v>
      </c>
      <c r="BB119" s="66">
        <v>0</v>
      </c>
      <c r="BC119" s="66">
        <v>0</v>
      </c>
    </row>
    <row r="120" spans="1:55" s="165" customFormat="1" ht="63" x14ac:dyDescent="0.2">
      <c r="A120" s="171" t="s">
        <v>899</v>
      </c>
      <c r="B120" s="84" t="s">
        <v>510</v>
      </c>
      <c r="C120" s="171" t="s">
        <v>1970</v>
      </c>
      <c r="D120" s="87">
        <v>0.66434399999999993</v>
      </c>
      <c r="E120" s="66">
        <v>2.994210238</v>
      </c>
      <c r="F120" s="66">
        <v>0.61040591</v>
      </c>
      <c r="G120" s="66">
        <v>2.2847216600000002</v>
      </c>
      <c r="H120" s="66">
        <v>0</v>
      </c>
      <c r="I120" s="66">
        <v>9.9082667999999985E-2</v>
      </c>
      <c r="J120" s="87">
        <v>1.3015872E-2</v>
      </c>
      <c r="K120" s="87">
        <v>0</v>
      </c>
      <c r="L120" s="87">
        <v>0</v>
      </c>
      <c r="M120" s="87">
        <v>0</v>
      </c>
      <c r="N120" s="87">
        <v>1.3015872E-2</v>
      </c>
      <c r="O120" s="87">
        <v>1.6550783999999999E-2</v>
      </c>
      <c r="P120" s="87">
        <v>0</v>
      </c>
      <c r="Q120" s="87">
        <v>0</v>
      </c>
      <c r="R120" s="87">
        <v>1.6550783999999999E-2</v>
      </c>
      <c r="S120" s="87">
        <v>1.6550783999999999E-2</v>
      </c>
      <c r="T120" s="87">
        <f t="shared" si="101"/>
        <v>2.9646435819999999</v>
      </c>
      <c r="U120" s="87">
        <f t="shared" si="102"/>
        <v>0.61040591</v>
      </c>
      <c r="V120" s="87">
        <f t="shared" si="103"/>
        <v>2.2847216600000002</v>
      </c>
      <c r="W120" s="87">
        <f t="shared" si="104"/>
        <v>-1.6550783999999999E-2</v>
      </c>
      <c r="X120" s="87">
        <f t="shared" si="105"/>
        <v>6.9516011999999988E-2</v>
      </c>
      <c r="Y120" s="87">
        <v>0</v>
      </c>
      <c r="Z120" s="87">
        <v>0</v>
      </c>
      <c r="AA120" s="87">
        <v>0</v>
      </c>
      <c r="AB120" s="87">
        <v>0</v>
      </c>
      <c r="AC120" s="87">
        <v>0</v>
      </c>
      <c r="AD120" s="87">
        <v>0.60898200000000013</v>
      </c>
      <c r="AE120" s="87">
        <v>3.0324182899999998</v>
      </c>
      <c r="AF120" s="87">
        <v>0.50867159000000006</v>
      </c>
      <c r="AG120" s="87">
        <v>2.3799184000000002</v>
      </c>
      <c r="AH120" s="87">
        <v>0</v>
      </c>
      <c r="AI120" s="87">
        <v>0.14382830000000002</v>
      </c>
      <c r="AJ120" s="87">
        <v>8.9561100000000005E-2</v>
      </c>
      <c r="AK120" s="87">
        <v>0</v>
      </c>
      <c r="AL120" s="87">
        <v>7.871454E-2</v>
      </c>
      <c r="AM120" s="87">
        <v>0</v>
      </c>
      <c r="AN120" s="192">
        <v>1.0846560000000005E-2</v>
      </c>
      <c r="AO120" s="87">
        <v>2.9023823100000001</v>
      </c>
      <c r="AP120" s="87">
        <v>0.50867158999999995</v>
      </c>
      <c r="AQ120" s="87">
        <v>2.3799184000000002</v>
      </c>
      <c r="AR120" s="87">
        <v>0</v>
      </c>
      <c r="AS120" s="87">
        <v>1.3792320000000002E-2</v>
      </c>
      <c r="AT120" s="87">
        <f t="shared" si="106"/>
        <v>4.0474879999999658E-2</v>
      </c>
      <c r="AU120" s="87">
        <f t="shared" si="106"/>
        <v>0</v>
      </c>
      <c r="AV120" s="87">
        <f t="shared" si="106"/>
        <v>-7.871454E-2</v>
      </c>
      <c r="AW120" s="87">
        <f t="shared" si="106"/>
        <v>0</v>
      </c>
      <c r="AX120" s="87">
        <f t="shared" si="106"/>
        <v>0.11918942000000002</v>
      </c>
      <c r="AY120" s="66">
        <v>0</v>
      </c>
      <c r="AZ120" s="66">
        <v>0</v>
      </c>
      <c r="BA120" s="66">
        <v>0</v>
      </c>
      <c r="BB120" s="66">
        <v>0</v>
      </c>
      <c r="BC120" s="66">
        <v>0</v>
      </c>
    </row>
    <row r="121" spans="1:55" s="165" customFormat="1" ht="126" x14ac:dyDescent="0.2">
      <c r="A121" s="171" t="s">
        <v>899</v>
      </c>
      <c r="B121" s="84" t="s">
        <v>1635</v>
      </c>
      <c r="C121" s="171" t="s">
        <v>1971</v>
      </c>
      <c r="D121" s="87">
        <v>1.725792</v>
      </c>
      <c r="E121" s="66">
        <v>1.1438372159999999</v>
      </c>
      <c r="F121" s="66">
        <v>1.0210972199999999</v>
      </c>
      <c r="G121" s="66">
        <v>0</v>
      </c>
      <c r="H121" s="66">
        <v>0</v>
      </c>
      <c r="I121" s="66">
        <v>0.122739996</v>
      </c>
      <c r="J121" s="87">
        <v>1.0549090799999998</v>
      </c>
      <c r="K121" s="87">
        <v>1.0210972199999999</v>
      </c>
      <c r="L121" s="87">
        <v>0</v>
      </c>
      <c r="M121" s="87">
        <v>0</v>
      </c>
      <c r="N121" s="87">
        <v>3.3811859999999999E-2</v>
      </c>
      <c r="O121" s="87">
        <v>4.2994595999999996E-2</v>
      </c>
      <c r="P121" s="87">
        <v>0</v>
      </c>
      <c r="Q121" s="87">
        <v>0</v>
      </c>
      <c r="R121" s="87">
        <v>4.2994595999999996E-2</v>
      </c>
      <c r="S121" s="87">
        <v>4.2994595999999996E-2</v>
      </c>
      <c r="T121" s="87">
        <f t="shared" si="101"/>
        <v>4.593354000000005E-2</v>
      </c>
      <c r="U121" s="87">
        <f t="shared" si="102"/>
        <v>0</v>
      </c>
      <c r="V121" s="87">
        <f t="shared" si="103"/>
        <v>0</v>
      </c>
      <c r="W121" s="87">
        <f t="shared" si="104"/>
        <v>-4.2994595999999996E-2</v>
      </c>
      <c r="X121" s="87">
        <f t="shared" si="105"/>
        <v>4.5933540000000009E-2</v>
      </c>
      <c r="Y121" s="87">
        <v>0</v>
      </c>
      <c r="Z121" s="87">
        <v>0</v>
      </c>
      <c r="AA121" s="87">
        <v>0</v>
      </c>
      <c r="AB121" s="87">
        <v>0</v>
      </c>
      <c r="AC121" s="87">
        <v>0</v>
      </c>
      <c r="AD121" s="87">
        <v>5.4381579999999978</v>
      </c>
      <c r="AE121" s="87">
        <v>0.95319767999999994</v>
      </c>
      <c r="AF121" s="87">
        <v>0.85091435000000004</v>
      </c>
      <c r="AG121" s="87">
        <v>0</v>
      </c>
      <c r="AH121" s="87">
        <v>0</v>
      </c>
      <c r="AI121" s="87">
        <v>0.10228333000000001</v>
      </c>
      <c r="AJ121" s="87">
        <v>0.87909090000000001</v>
      </c>
      <c r="AK121" s="87">
        <v>0.85091435000000004</v>
      </c>
      <c r="AL121" s="87">
        <v>0</v>
      </c>
      <c r="AM121" s="87">
        <v>0</v>
      </c>
      <c r="AN121" s="87">
        <v>2.8176549999999967E-2</v>
      </c>
      <c r="AO121" s="87">
        <v>3.5828829999999923E-2</v>
      </c>
      <c r="AP121" s="87">
        <v>0</v>
      </c>
      <c r="AQ121" s="87">
        <v>0</v>
      </c>
      <c r="AR121" s="87">
        <v>0</v>
      </c>
      <c r="AS121" s="87">
        <v>3.5828829999999999E-2</v>
      </c>
      <c r="AT121" s="87">
        <f t="shared" si="106"/>
        <v>3.8277950000000005E-2</v>
      </c>
      <c r="AU121" s="87">
        <f t="shared" si="106"/>
        <v>0</v>
      </c>
      <c r="AV121" s="87">
        <f t="shared" si="106"/>
        <v>0</v>
      </c>
      <c r="AW121" s="87">
        <f t="shared" si="106"/>
        <v>0</v>
      </c>
      <c r="AX121" s="87">
        <f t="shared" si="106"/>
        <v>3.827795000000004E-2</v>
      </c>
      <c r="AY121" s="66">
        <v>0</v>
      </c>
      <c r="AZ121" s="66">
        <v>0</v>
      </c>
      <c r="BA121" s="66">
        <v>0</v>
      </c>
      <c r="BB121" s="66">
        <v>0</v>
      </c>
      <c r="BC121" s="66">
        <v>0</v>
      </c>
    </row>
    <row r="122" spans="1:55" s="165" customFormat="1" ht="31.5" x14ac:dyDescent="0.2">
      <c r="A122" s="210"/>
      <c r="B122" s="211" t="s">
        <v>43</v>
      </c>
      <c r="C122" s="210"/>
      <c r="D122" s="173">
        <v>6.3205919999999995</v>
      </c>
      <c r="E122" s="173">
        <v>2.615608548</v>
      </c>
      <c r="F122" s="173">
        <v>0.25731428000000001</v>
      </c>
      <c r="G122" s="173">
        <v>2.1275235399999999</v>
      </c>
      <c r="H122" s="173">
        <v>0</v>
      </c>
      <c r="I122" s="173">
        <v>0.23077072800000001</v>
      </c>
      <c r="J122" s="173">
        <v>9.5462591999999999E-2</v>
      </c>
      <c r="K122" s="173">
        <v>3.4056935999999996E-2</v>
      </c>
      <c r="L122" s="173">
        <v>0</v>
      </c>
      <c r="M122" s="173">
        <v>0</v>
      </c>
      <c r="N122" s="173">
        <v>6.1405656000000003E-2</v>
      </c>
      <c r="O122" s="173">
        <v>7.7869343999999993E-2</v>
      </c>
      <c r="P122" s="173">
        <v>5.1815160000000006E-3</v>
      </c>
      <c r="Q122" s="173">
        <v>0</v>
      </c>
      <c r="R122" s="173">
        <v>7.2687827999999996E-2</v>
      </c>
      <c r="S122" s="173">
        <v>7.2687827999999996E-2</v>
      </c>
      <c r="T122" s="173">
        <f t="shared" ref="T122:BC122" si="107">SUM(T123:T128)</f>
        <v>2.4422766120000001</v>
      </c>
      <c r="U122" s="173">
        <f t="shared" si="107"/>
        <v>0.218075828</v>
      </c>
      <c r="V122" s="173">
        <f t="shared" si="107"/>
        <v>2.1275235399999999</v>
      </c>
      <c r="W122" s="173">
        <f t="shared" si="107"/>
        <v>-7.2687827999999996E-2</v>
      </c>
      <c r="X122" s="173">
        <f t="shared" si="107"/>
        <v>9.6677243999999996E-2</v>
      </c>
      <c r="Y122" s="173">
        <f t="shared" si="107"/>
        <v>0</v>
      </c>
      <c r="Z122" s="173">
        <f t="shared" si="107"/>
        <v>0</v>
      </c>
      <c r="AA122" s="173">
        <f t="shared" si="107"/>
        <v>0</v>
      </c>
      <c r="AB122" s="173">
        <f t="shared" si="107"/>
        <v>0</v>
      </c>
      <c r="AC122" s="173">
        <f t="shared" si="107"/>
        <v>0</v>
      </c>
      <c r="AD122" s="173">
        <f t="shared" si="107"/>
        <v>36.858192000000003</v>
      </c>
      <c r="AE122" s="214">
        <f t="shared" si="107"/>
        <v>2.7792277099999998</v>
      </c>
      <c r="AF122" s="214">
        <f t="shared" si="107"/>
        <v>0.19149757000000001</v>
      </c>
      <c r="AG122" s="214">
        <f t="shared" si="107"/>
        <v>2.21617036</v>
      </c>
      <c r="AH122" s="214">
        <f t="shared" si="107"/>
        <v>0</v>
      </c>
      <c r="AI122" s="214">
        <f t="shared" si="107"/>
        <v>0.37155978000000001</v>
      </c>
      <c r="AJ122" s="214">
        <f t="shared" si="107"/>
        <v>0.14423754000000003</v>
      </c>
      <c r="AK122" s="214">
        <f t="shared" si="107"/>
        <v>0</v>
      </c>
      <c r="AL122" s="214">
        <f t="shared" si="107"/>
        <v>9.3066160000000009E-2</v>
      </c>
      <c r="AM122" s="214">
        <f t="shared" si="107"/>
        <v>0</v>
      </c>
      <c r="AN122" s="214">
        <f t="shared" si="107"/>
        <v>5.1171380000000002E-2</v>
      </c>
      <c r="AO122" s="214">
        <f t="shared" si="107"/>
        <v>2.4780887599999999</v>
      </c>
      <c r="AP122" s="214">
        <f t="shared" si="107"/>
        <v>0.19149757000000001</v>
      </c>
      <c r="AQ122" s="214">
        <f t="shared" si="107"/>
        <v>2.2260179999999998</v>
      </c>
      <c r="AR122" s="214">
        <f t="shared" si="107"/>
        <v>0</v>
      </c>
      <c r="AS122" s="214">
        <f t="shared" si="107"/>
        <v>6.0573189999999992E-2</v>
      </c>
      <c r="AT122" s="214">
        <f t="shared" si="107"/>
        <v>0.15690140999999946</v>
      </c>
      <c r="AU122" s="214">
        <f t="shared" si="107"/>
        <v>0</v>
      </c>
      <c r="AV122" s="214">
        <f t="shared" si="107"/>
        <v>-0.10291379999999961</v>
      </c>
      <c r="AW122" s="214">
        <f t="shared" si="107"/>
        <v>0</v>
      </c>
      <c r="AX122" s="214">
        <f t="shared" si="107"/>
        <v>0.25981521000000002</v>
      </c>
      <c r="AY122" s="214">
        <f t="shared" si="107"/>
        <v>0</v>
      </c>
      <c r="AZ122" s="214">
        <f t="shared" si="107"/>
        <v>0</v>
      </c>
      <c r="BA122" s="214">
        <f t="shared" si="107"/>
        <v>0</v>
      </c>
      <c r="BB122" s="214">
        <f t="shared" si="107"/>
        <v>0</v>
      </c>
      <c r="BC122" s="214">
        <f t="shared" si="107"/>
        <v>0</v>
      </c>
    </row>
    <row r="123" spans="1:55" s="165" customFormat="1" ht="94.5" x14ac:dyDescent="0.2">
      <c r="A123" s="171" t="s">
        <v>899</v>
      </c>
      <c r="B123" s="170" t="s">
        <v>511</v>
      </c>
      <c r="C123" s="171" t="s">
        <v>1972</v>
      </c>
      <c r="D123" s="87">
        <v>0.58694399999999991</v>
      </c>
      <c r="E123" s="66">
        <v>2.0727371999999997E-2</v>
      </c>
      <c r="F123" s="66">
        <v>0</v>
      </c>
      <c r="G123" s="66">
        <v>0</v>
      </c>
      <c r="H123" s="66">
        <v>0</v>
      </c>
      <c r="I123" s="66">
        <v>2.0727371999999997E-2</v>
      </c>
      <c r="J123" s="87">
        <v>1.1499443999999999E-2</v>
      </c>
      <c r="K123" s="87">
        <v>0</v>
      </c>
      <c r="L123" s="87">
        <v>0</v>
      </c>
      <c r="M123" s="87">
        <v>0</v>
      </c>
      <c r="N123" s="87">
        <v>1.1499443999999999E-2</v>
      </c>
      <c r="O123" s="87">
        <v>9.2279279999999981E-3</v>
      </c>
      <c r="P123" s="87">
        <v>0</v>
      </c>
      <c r="Q123" s="87">
        <v>0</v>
      </c>
      <c r="R123" s="87">
        <v>9.2279279999999981E-3</v>
      </c>
      <c r="S123" s="87">
        <v>9.2279279999999981E-3</v>
      </c>
      <c r="T123" s="87">
        <f t="shared" ref="T123:T128" si="108">E123-J123-O123</f>
        <v>0</v>
      </c>
      <c r="U123" s="87">
        <f t="shared" ref="U123:U128" si="109">F123-K123-P123</f>
        <v>0</v>
      </c>
      <c r="V123" s="87">
        <f t="shared" ref="V123:V128" si="110">G123-L123-Q123</f>
        <v>0</v>
      </c>
      <c r="W123" s="87">
        <f t="shared" ref="W123:W128" si="111">H123-M123-R123</f>
        <v>-9.2279279999999981E-3</v>
      </c>
      <c r="X123" s="87">
        <f t="shared" ref="X123:X128" si="112">I123-N123-S123</f>
        <v>0</v>
      </c>
      <c r="Y123" s="87">
        <v>0</v>
      </c>
      <c r="Z123" s="87">
        <v>0</v>
      </c>
      <c r="AA123" s="87">
        <v>0</v>
      </c>
      <c r="AB123" s="87">
        <v>0</v>
      </c>
      <c r="AC123" s="87">
        <v>0</v>
      </c>
      <c r="AD123" s="87">
        <v>0.53803200000000007</v>
      </c>
      <c r="AE123" s="87">
        <v>1.7272809999999993E-2</v>
      </c>
      <c r="AF123" s="87">
        <v>0</v>
      </c>
      <c r="AG123" s="87">
        <v>0</v>
      </c>
      <c r="AH123" s="87">
        <v>0</v>
      </c>
      <c r="AI123" s="87">
        <v>1.7272809999999993E-2</v>
      </c>
      <c r="AJ123" s="87">
        <v>9.582870000000002E-3</v>
      </c>
      <c r="AK123" s="87">
        <v>0</v>
      </c>
      <c r="AL123" s="87">
        <v>0</v>
      </c>
      <c r="AM123" s="87">
        <v>0</v>
      </c>
      <c r="AN123" s="192">
        <v>9.5828700000000072E-3</v>
      </c>
      <c r="AO123" s="87">
        <v>7.6899399999999975E-3</v>
      </c>
      <c r="AP123" s="87">
        <v>0</v>
      </c>
      <c r="AQ123" s="87">
        <v>0</v>
      </c>
      <c r="AR123" s="87">
        <v>0</v>
      </c>
      <c r="AS123" s="87">
        <v>7.6899399999999993E-3</v>
      </c>
      <c r="AT123" s="87">
        <f t="shared" ref="AT123:AX128" si="113">AE123-AJ123-AO123</f>
        <v>-6.9388939039072284E-18</v>
      </c>
      <c r="AU123" s="87">
        <f t="shared" si="113"/>
        <v>0</v>
      </c>
      <c r="AV123" s="87">
        <f t="shared" si="113"/>
        <v>0</v>
      </c>
      <c r="AW123" s="87">
        <f t="shared" si="113"/>
        <v>0</v>
      </c>
      <c r="AX123" s="87">
        <f t="shared" si="113"/>
        <v>-1.3877787807814457E-17</v>
      </c>
      <c r="AY123" s="66">
        <v>0</v>
      </c>
      <c r="AZ123" s="66">
        <v>0</v>
      </c>
      <c r="BA123" s="66">
        <v>0</v>
      </c>
      <c r="BB123" s="66">
        <v>0</v>
      </c>
      <c r="BC123" s="66">
        <v>0</v>
      </c>
    </row>
    <row r="124" spans="1:55" s="165" customFormat="1" ht="63" x14ac:dyDescent="0.2">
      <c r="A124" s="171" t="s">
        <v>899</v>
      </c>
      <c r="B124" s="84" t="s">
        <v>352</v>
      </c>
      <c r="C124" s="171" t="s">
        <v>1973</v>
      </c>
      <c r="D124" s="87">
        <v>1.1999999999999999E-2</v>
      </c>
      <c r="E124" s="66">
        <v>8.5344000000000001E-4</v>
      </c>
      <c r="F124" s="66">
        <v>0</v>
      </c>
      <c r="G124" s="66">
        <v>0</v>
      </c>
      <c r="H124" s="66">
        <v>0</v>
      </c>
      <c r="I124" s="66">
        <v>8.5344000000000001E-4</v>
      </c>
      <c r="J124" s="87">
        <v>2.35116E-4</v>
      </c>
      <c r="K124" s="87">
        <v>0</v>
      </c>
      <c r="L124" s="87">
        <v>0</v>
      </c>
      <c r="M124" s="87">
        <v>0</v>
      </c>
      <c r="N124" s="87">
        <v>2.35116E-4</v>
      </c>
      <c r="O124" s="87">
        <v>2.9893199999999996E-4</v>
      </c>
      <c r="P124" s="87">
        <v>0</v>
      </c>
      <c r="Q124" s="87">
        <v>0</v>
      </c>
      <c r="R124" s="87">
        <v>2.9893199999999996E-4</v>
      </c>
      <c r="S124" s="87">
        <v>2.9893199999999996E-4</v>
      </c>
      <c r="T124" s="87">
        <f t="shared" si="108"/>
        <v>3.1939199999999999E-4</v>
      </c>
      <c r="U124" s="87">
        <f t="shared" si="109"/>
        <v>0</v>
      </c>
      <c r="V124" s="87">
        <f t="shared" si="110"/>
        <v>0</v>
      </c>
      <c r="W124" s="87">
        <f t="shared" si="111"/>
        <v>-2.9893199999999996E-4</v>
      </c>
      <c r="X124" s="87">
        <f t="shared" si="112"/>
        <v>3.1939199999999999E-4</v>
      </c>
      <c r="Y124" s="87">
        <v>0</v>
      </c>
      <c r="Z124" s="87">
        <v>0</v>
      </c>
      <c r="AA124" s="87">
        <v>0</v>
      </c>
      <c r="AB124" s="87">
        <v>0</v>
      </c>
      <c r="AC124" s="87">
        <v>0</v>
      </c>
      <c r="AD124" s="87">
        <v>0</v>
      </c>
      <c r="AE124" s="87">
        <v>7.1119999999999994E-4</v>
      </c>
      <c r="AF124" s="87">
        <v>0</v>
      </c>
      <c r="AG124" s="87">
        <v>0</v>
      </c>
      <c r="AH124" s="87">
        <v>0</v>
      </c>
      <c r="AI124" s="87">
        <v>7.1119999999999994E-4</v>
      </c>
      <c r="AJ124" s="87">
        <v>1.9593E-4</v>
      </c>
      <c r="AK124" s="87">
        <v>0</v>
      </c>
      <c r="AL124" s="87">
        <v>0</v>
      </c>
      <c r="AM124" s="87">
        <v>0</v>
      </c>
      <c r="AN124" s="192">
        <v>1.9593000000001082E-4</v>
      </c>
      <c r="AO124" s="87">
        <v>2.4910999999999998E-4</v>
      </c>
      <c r="AP124" s="87">
        <v>0</v>
      </c>
      <c r="AQ124" s="87">
        <v>0</v>
      </c>
      <c r="AR124" s="87">
        <v>0</v>
      </c>
      <c r="AS124" s="87">
        <v>2.4910999999999998E-4</v>
      </c>
      <c r="AT124" s="87">
        <f t="shared" si="113"/>
        <v>2.6615999999999999E-4</v>
      </c>
      <c r="AU124" s="87">
        <f t="shared" si="113"/>
        <v>0</v>
      </c>
      <c r="AV124" s="87">
        <f t="shared" si="113"/>
        <v>0</v>
      </c>
      <c r="AW124" s="87">
        <f t="shared" si="113"/>
        <v>0</v>
      </c>
      <c r="AX124" s="87">
        <f t="shared" si="113"/>
        <v>2.6615999999998914E-4</v>
      </c>
      <c r="AY124" s="66">
        <v>0</v>
      </c>
      <c r="AZ124" s="66">
        <v>0</v>
      </c>
      <c r="BA124" s="66">
        <v>0</v>
      </c>
      <c r="BB124" s="66">
        <v>0</v>
      </c>
      <c r="BC124" s="66">
        <v>0</v>
      </c>
    </row>
    <row r="125" spans="1:55" s="165" customFormat="1" ht="94.5" x14ac:dyDescent="0.2">
      <c r="A125" s="171" t="s">
        <v>899</v>
      </c>
      <c r="B125" s="84" t="s">
        <v>1636</v>
      </c>
      <c r="C125" s="171" t="s">
        <v>1974</v>
      </c>
      <c r="D125" s="87">
        <v>0.56145600000000007</v>
      </c>
      <c r="E125" s="66">
        <v>2.4322683299999999</v>
      </c>
      <c r="F125" s="66">
        <v>0.25299634999999998</v>
      </c>
      <c r="G125" s="66">
        <v>2.1275235399999999</v>
      </c>
      <c r="H125" s="66">
        <v>0</v>
      </c>
      <c r="I125" s="66">
        <v>5.174844E-2</v>
      </c>
      <c r="J125" s="87">
        <v>4.5057024000000001E-2</v>
      </c>
      <c r="K125" s="87">
        <v>3.4056935999999996E-2</v>
      </c>
      <c r="L125" s="87">
        <v>0</v>
      </c>
      <c r="M125" s="87">
        <v>0</v>
      </c>
      <c r="N125" s="87">
        <v>1.1000088E-2</v>
      </c>
      <c r="O125" s="87">
        <v>1.3987523999999994E-2</v>
      </c>
      <c r="P125" s="87">
        <v>0</v>
      </c>
      <c r="Q125" s="87">
        <v>0</v>
      </c>
      <c r="R125" s="87">
        <v>1.3987523999999999E-2</v>
      </c>
      <c r="S125" s="87">
        <v>1.3987523999999999E-2</v>
      </c>
      <c r="T125" s="87">
        <f t="shared" si="108"/>
        <v>2.3732237819999997</v>
      </c>
      <c r="U125" s="87">
        <f t="shared" si="109"/>
        <v>0.218939414</v>
      </c>
      <c r="V125" s="87">
        <f t="shared" si="110"/>
        <v>2.1275235399999999</v>
      </c>
      <c r="W125" s="87">
        <f t="shared" si="111"/>
        <v>-1.3987523999999999E-2</v>
      </c>
      <c r="X125" s="87">
        <f t="shared" si="112"/>
        <v>2.6760828E-2</v>
      </c>
      <c r="Y125" s="87">
        <v>0</v>
      </c>
      <c r="Z125" s="87">
        <v>0</v>
      </c>
      <c r="AA125" s="87">
        <v>0</v>
      </c>
      <c r="AB125" s="87">
        <v>0</v>
      </c>
      <c r="AC125" s="87">
        <v>0</v>
      </c>
      <c r="AD125" s="87">
        <v>0</v>
      </c>
      <c r="AE125" s="87">
        <v>2.5395398599999996</v>
      </c>
      <c r="AF125" s="87">
        <v>0.18717964000000001</v>
      </c>
      <c r="AG125" s="87">
        <v>2.21617036</v>
      </c>
      <c r="AH125" s="87">
        <v>0</v>
      </c>
      <c r="AI125" s="87">
        <v>0.13618986000000002</v>
      </c>
      <c r="AJ125" s="87">
        <v>0.1022329</v>
      </c>
      <c r="AK125" s="87">
        <v>0</v>
      </c>
      <c r="AL125" s="87">
        <v>9.3066160000000009E-2</v>
      </c>
      <c r="AM125" s="87">
        <v>0</v>
      </c>
      <c r="AN125" s="192">
        <v>9.1667399999999927E-3</v>
      </c>
      <c r="AO125" s="87">
        <v>2.4248539099999999</v>
      </c>
      <c r="AP125" s="87">
        <v>0.18717964000000001</v>
      </c>
      <c r="AQ125" s="87">
        <v>2.2260179999999998</v>
      </c>
      <c r="AR125" s="87">
        <v>0</v>
      </c>
      <c r="AS125" s="87">
        <v>1.165627E-2</v>
      </c>
      <c r="AT125" s="87">
        <f t="shared" si="113"/>
        <v>1.2453049999999521E-2</v>
      </c>
      <c r="AU125" s="87">
        <f t="shared" si="113"/>
        <v>0</v>
      </c>
      <c r="AV125" s="87">
        <f t="shared" si="113"/>
        <v>-0.10291379999999961</v>
      </c>
      <c r="AW125" s="87">
        <f t="shared" si="113"/>
        <v>0</v>
      </c>
      <c r="AX125" s="87">
        <f t="shared" si="113"/>
        <v>0.11536685000000005</v>
      </c>
      <c r="AY125" s="66">
        <v>0</v>
      </c>
      <c r="AZ125" s="66">
        <v>0</v>
      </c>
      <c r="BA125" s="66">
        <v>0</v>
      </c>
      <c r="BB125" s="66">
        <v>0</v>
      </c>
      <c r="BC125" s="66">
        <v>0</v>
      </c>
    </row>
    <row r="126" spans="1:55" s="165" customFormat="1" ht="47.25" x14ac:dyDescent="0.2">
      <c r="A126" s="171" t="s">
        <v>899</v>
      </c>
      <c r="B126" s="84" t="s">
        <v>512</v>
      </c>
      <c r="C126" s="171" t="s">
        <v>1975</v>
      </c>
      <c r="D126" s="87">
        <v>1.3421280000000002</v>
      </c>
      <c r="E126" s="66">
        <v>9.5453495999999985E-2</v>
      </c>
      <c r="F126" s="66">
        <v>0</v>
      </c>
      <c r="G126" s="66">
        <v>0</v>
      </c>
      <c r="H126" s="66">
        <v>0</v>
      </c>
      <c r="I126" s="66">
        <v>9.5453495999999985E-2</v>
      </c>
      <c r="J126" s="87">
        <v>2.6295084000000003E-2</v>
      </c>
      <c r="K126" s="87">
        <v>0</v>
      </c>
      <c r="L126" s="87">
        <v>0</v>
      </c>
      <c r="M126" s="87">
        <v>0</v>
      </c>
      <c r="N126" s="87">
        <v>2.6295084000000003E-2</v>
      </c>
      <c r="O126" s="87">
        <v>3.3436403999999996E-2</v>
      </c>
      <c r="P126" s="87">
        <v>0</v>
      </c>
      <c r="Q126" s="87">
        <v>0</v>
      </c>
      <c r="R126" s="87">
        <v>3.3436403999999996E-2</v>
      </c>
      <c r="S126" s="87">
        <v>3.3436403999999996E-2</v>
      </c>
      <c r="T126" s="87">
        <f t="shared" si="108"/>
        <v>3.5722007999999979E-2</v>
      </c>
      <c r="U126" s="87">
        <f t="shared" si="109"/>
        <v>0</v>
      </c>
      <c r="V126" s="87">
        <f t="shared" si="110"/>
        <v>0</v>
      </c>
      <c r="W126" s="87">
        <f t="shared" si="111"/>
        <v>-3.3436403999999996E-2</v>
      </c>
      <c r="X126" s="87">
        <f t="shared" si="112"/>
        <v>3.5722007999999979E-2</v>
      </c>
      <c r="Y126" s="87">
        <v>0</v>
      </c>
      <c r="Z126" s="87">
        <v>0</v>
      </c>
      <c r="AA126" s="87">
        <v>0</v>
      </c>
      <c r="AB126" s="87">
        <v>0</v>
      </c>
      <c r="AC126" s="87">
        <v>0</v>
      </c>
      <c r="AD126" s="87">
        <v>33.11844</v>
      </c>
      <c r="AE126" s="87">
        <v>7.9544579999999976E-2</v>
      </c>
      <c r="AF126" s="87">
        <v>0</v>
      </c>
      <c r="AG126" s="87">
        <v>0</v>
      </c>
      <c r="AH126" s="87">
        <v>0</v>
      </c>
      <c r="AI126" s="87">
        <v>7.9544579999999976E-2</v>
      </c>
      <c r="AJ126" s="87">
        <v>2.1912569999999999E-2</v>
      </c>
      <c r="AK126" s="87">
        <v>0</v>
      </c>
      <c r="AL126" s="87">
        <v>0</v>
      </c>
      <c r="AM126" s="87">
        <v>0</v>
      </c>
      <c r="AN126" s="192">
        <v>2.1912569999999992E-2</v>
      </c>
      <c r="AO126" s="87">
        <v>2.786367E-2</v>
      </c>
      <c r="AP126" s="87">
        <v>0</v>
      </c>
      <c r="AQ126" s="87">
        <v>0</v>
      </c>
      <c r="AR126" s="87">
        <v>0</v>
      </c>
      <c r="AS126" s="87">
        <v>2.7863669999999997E-2</v>
      </c>
      <c r="AT126" s="87">
        <f t="shared" si="113"/>
        <v>2.9768339999999976E-2</v>
      </c>
      <c r="AU126" s="87">
        <f t="shared" si="113"/>
        <v>0</v>
      </c>
      <c r="AV126" s="87">
        <f t="shared" si="113"/>
        <v>0</v>
      </c>
      <c r="AW126" s="87">
        <f t="shared" si="113"/>
        <v>0</v>
      </c>
      <c r="AX126" s="87">
        <f t="shared" si="113"/>
        <v>2.9768339999999987E-2</v>
      </c>
      <c r="AY126" s="66">
        <v>0</v>
      </c>
      <c r="AZ126" s="66">
        <v>0</v>
      </c>
      <c r="BA126" s="66">
        <v>0</v>
      </c>
      <c r="BB126" s="66">
        <v>0</v>
      </c>
      <c r="BC126" s="66">
        <v>0</v>
      </c>
    </row>
    <row r="127" spans="1:55" s="165" customFormat="1" ht="110.25" x14ac:dyDescent="0.2">
      <c r="A127" s="171" t="s">
        <v>2791</v>
      </c>
      <c r="B127" s="84" t="s">
        <v>513</v>
      </c>
      <c r="C127" s="171" t="s">
        <v>1976</v>
      </c>
      <c r="D127" s="87">
        <v>0.63168000000000002</v>
      </c>
      <c r="E127" s="66">
        <v>6.6305909999999996E-2</v>
      </c>
      <c r="F127" s="66">
        <v>4.3179300000000002E-3</v>
      </c>
      <c r="G127" s="66">
        <v>0</v>
      </c>
      <c r="H127" s="66">
        <v>0</v>
      </c>
      <c r="I127" s="66">
        <v>6.1987979999999998E-2</v>
      </c>
      <c r="J127" s="87">
        <v>1.2375924E-2</v>
      </c>
      <c r="K127" s="87">
        <v>0</v>
      </c>
      <c r="L127" s="87">
        <v>0</v>
      </c>
      <c r="M127" s="87">
        <v>0</v>
      </c>
      <c r="N127" s="87">
        <v>1.2375923999999998E-2</v>
      </c>
      <c r="O127" s="87">
        <v>2.0918556000000001E-2</v>
      </c>
      <c r="P127" s="87">
        <v>5.1815160000000006E-3</v>
      </c>
      <c r="Q127" s="87">
        <v>0</v>
      </c>
      <c r="R127" s="87">
        <v>1.5737040000000001E-2</v>
      </c>
      <c r="S127" s="87">
        <v>1.5737040000000001E-2</v>
      </c>
      <c r="T127" s="87">
        <f t="shared" si="108"/>
        <v>3.3011429999999994E-2</v>
      </c>
      <c r="U127" s="87">
        <f t="shared" si="109"/>
        <v>-8.6358600000000039E-4</v>
      </c>
      <c r="V127" s="87">
        <f t="shared" si="110"/>
        <v>0</v>
      </c>
      <c r="W127" s="87">
        <f t="shared" si="111"/>
        <v>-1.5737040000000001E-2</v>
      </c>
      <c r="X127" s="87">
        <f t="shared" si="112"/>
        <v>3.3875016000000001E-2</v>
      </c>
      <c r="Y127" s="87">
        <v>0</v>
      </c>
      <c r="Z127" s="87">
        <v>0</v>
      </c>
      <c r="AA127" s="87">
        <v>0</v>
      </c>
      <c r="AB127" s="87">
        <v>0</v>
      </c>
      <c r="AC127" s="87">
        <v>0</v>
      </c>
      <c r="AD127" s="87">
        <v>0.53639999999999999</v>
      </c>
      <c r="AE127" s="87">
        <v>0.14215925999999998</v>
      </c>
      <c r="AF127" s="87">
        <v>4.3179300000000002E-3</v>
      </c>
      <c r="AG127" s="87">
        <v>0</v>
      </c>
      <c r="AH127" s="87">
        <v>0</v>
      </c>
      <c r="AI127" s="87">
        <v>0.13784132999999998</v>
      </c>
      <c r="AJ127" s="87">
        <v>1.0313270000000001E-2</v>
      </c>
      <c r="AK127" s="87">
        <v>0</v>
      </c>
      <c r="AL127" s="87">
        <v>0</v>
      </c>
      <c r="AM127" s="87">
        <v>0</v>
      </c>
      <c r="AN127" s="192">
        <v>1.0313269999999999E-2</v>
      </c>
      <c r="AO127" s="87">
        <v>1.7432129999999997E-2</v>
      </c>
      <c r="AP127" s="87">
        <v>4.3179300000000011E-3</v>
      </c>
      <c r="AQ127" s="87">
        <v>0</v>
      </c>
      <c r="AR127" s="87">
        <v>0</v>
      </c>
      <c r="AS127" s="87">
        <v>1.3114199999999999E-2</v>
      </c>
      <c r="AT127" s="87">
        <f t="shared" si="113"/>
        <v>0.11441385999999998</v>
      </c>
      <c r="AU127" s="87">
        <f t="shared" si="113"/>
        <v>0</v>
      </c>
      <c r="AV127" s="87">
        <f t="shared" si="113"/>
        <v>0</v>
      </c>
      <c r="AW127" s="87">
        <f t="shared" si="113"/>
        <v>0</v>
      </c>
      <c r="AX127" s="87">
        <f t="shared" si="113"/>
        <v>0.11441386000000001</v>
      </c>
      <c r="AY127" s="66">
        <v>0</v>
      </c>
      <c r="AZ127" s="66">
        <v>0</v>
      </c>
      <c r="BA127" s="66">
        <v>0</v>
      </c>
      <c r="BB127" s="66">
        <v>0</v>
      </c>
      <c r="BC127" s="66">
        <v>0</v>
      </c>
    </row>
    <row r="128" spans="1:55" s="165" customFormat="1" ht="110.25" x14ac:dyDescent="0.2">
      <c r="A128" s="171" t="s">
        <v>899</v>
      </c>
      <c r="B128" s="170" t="s">
        <v>514</v>
      </c>
      <c r="C128" s="171" t="s">
        <v>1977</v>
      </c>
      <c r="D128" s="87">
        <v>3.1863840000000003</v>
      </c>
      <c r="E128" s="66">
        <v>0</v>
      </c>
      <c r="F128" s="66">
        <v>0</v>
      </c>
      <c r="G128" s="66">
        <v>0</v>
      </c>
      <c r="H128" s="66">
        <v>0</v>
      </c>
      <c r="I128" s="66">
        <v>0</v>
      </c>
      <c r="J128" s="87">
        <v>0</v>
      </c>
      <c r="K128" s="87">
        <v>0</v>
      </c>
      <c r="L128" s="87">
        <v>0</v>
      </c>
      <c r="M128" s="87">
        <v>0</v>
      </c>
      <c r="N128" s="87">
        <v>0</v>
      </c>
      <c r="O128" s="87">
        <v>0</v>
      </c>
      <c r="P128" s="87">
        <v>0</v>
      </c>
      <c r="Q128" s="87">
        <v>0</v>
      </c>
      <c r="R128" s="87">
        <v>0</v>
      </c>
      <c r="S128" s="87">
        <v>0</v>
      </c>
      <c r="T128" s="87">
        <f t="shared" si="108"/>
        <v>0</v>
      </c>
      <c r="U128" s="87">
        <f t="shared" si="109"/>
        <v>0</v>
      </c>
      <c r="V128" s="87">
        <f t="shared" si="110"/>
        <v>0</v>
      </c>
      <c r="W128" s="87">
        <f t="shared" si="111"/>
        <v>0</v>
      </c>
      <c r="X128" s="87">
        <f t="shared" si="112"/>
        <v>0</v>
      </c>
      <c r="Y128" s="87">
        <v>0</v>
      </c>
      <c r="Z128" s="87">
        <v>0</v>
      </c>
      <c r="AA128" s="87">
        <v>0</v>
      </c>
      <c r="AB128" s="87">
        <v>0</v>
      </c>
      <c r="AC128" s="87">
        <v>0</v>
      </c>
      <c r="AD128" s="87">
        <v>2.6653199999999999</v>
      </c>
      <c r="AE128" s="87">
        <v>0</v>
      </c>
      <c r="AF128" s="87">
        <v>0</v>
      </c>
      <c r="AG128" s="87">
        <v>0</v>
      </c>
      <c r="AH128" s="87">
        <v>0</v>
      </c>
      <c r="AI128" s="87">
        <v>0</v>
      </c>
      <c r="AJ128" s="87">
        <v>0</v>
      </c>
      <c r="AK128" s="87">
        <v>0</v>
      </c>
      <c r="AL128" s="87">
        <v>0</v>
      </c>
      <c r="AM128" s="87">
        <v>0</v>
      </c>
      <c r="AN128" s="192">
        <v>0</v>
      </c>
      <c r="AO128" s="87">
        <v>0</v>
      </c>
      <c r="AP128" s="87">
        <v>0</v>
      </c>
      <c r="AQ128" s="87">
        <v>0</v>
      </c>
      <c r="AR128" s="87">
        <v>0</v>
      </c>
      <c r="AS128" s="87">
        <v>0</v>
      </c>
      <c r="AT128" s="87">
        <f t="shared" si="113"/>
        <v>0</v>
      </c>
      <c r="AU128" s="87">
        <f t="shared" si="113"/>
        <v>0</v>
      </c>
      <c r="AV128" s="87">
        <f t="shared" si="113"/>
        <v>0</v>
      </c>
      <c r="AW128" s="87">
        <f t="shared" si="113"/>
        <v>0</v>
      </c>
      <c r="AX128" s="87">
        <f t="shared" si="113"/>
        <v>0</v>
      </c>
      <c r="AY128" s="66">
        <v>0</v>
      </c>
      <c r="AZ128" s="66">
        <v>0</v>
      </c>
      <c r="BA128" s="66">
        <v>0</v>
      </c>
      <c r="BB128" s="66">
        <v>0</v>
      </c>
      <c r="BC128" s="66">
        <v>0</v>
      </c>
    </row>
    <row r="129" spans="1:55" s="165" customFormat="1" x14ac:dyDescent="0.2">
      <c r="A129" s="210"/>
      <c r="B129" s="211" t="s">
        <v>44</v>
      </c>
      <c r="C129" s="210"/>
      <c r="D129" s="174">
        <v>0.65395200000000009</v>
      </c>
      <c r="E129" s="174">
        <v>4.5623657859999991</v>
      </c>
      <c r="F129" s="174">
        <v>0.33732598199999997</v>
      </c>
      <c r="G129" s="174">
        <v>4.1500572999999994</v>
      </c>
      <c r="H129" s="174">
        <v>0</v>
      </c>
      <c r="I129" s="174">
        <v>7.4982504000000005E-2</v>
      </c>
      <c r="J129" s="174">
        <v>0.28660626</v>
      </c>
      <c r="K129" s="174">
        <v>0.27379397999999999</v>
      </c>
      <c r="L129" s="174">
        <v>0</v>
      </c>
      <c r="M129" s="174">
        <v>0</v>
      </c>
      <c r="N129" s="174">
        <v>1.2812279999999999E-2</v>
      </c>
      <c r="O129" s="174">
        <v>4.2364085919999983</v>
      </c>
      <c r="P129" s="174">
        <v>7.0059431999999977E-2</v>
      </c>
      <c r="Q129" s="174">
        <v>4.1500572999999994</v>
      </c>
      <c r="R129" s="174">
        <v>1.6291859999999998E-2</v>
      </c>
      <c r="S129" s="174">
        <v>1.6291859999999998E-2</v>
      </c>
      <c r="T129" s="174">
        <f t="shared" ref="T129:BC129" si="114">SUM(T130:T134)</f>
        <v>3.9350934000000656E-2</v>
      </c>
      <c r="U129" s="174">
        <f t="shared" si="114"/>
        <v>-6.5274299999999981E-3</v>
      </c>
      <c r="V129" s="174">
        <f t="shared" si="114"/>
        <v>0</v>
      </c>
      <c r="W129" s="174">
        <f t="shared" si="114"/>
        <v>-1.6291859999999998E-2</v>
      </c>
      <c r="X129" s="174">
        <f t="shared" si="114"/>
        <v>4.5878364000000012E-2</v>
      </c>
      <c r="Y129" s="174">
        <f t="shared" si="114"/>
        <v>0</v>
      </c>
      <c r="Z129" s="174">
        <f t="shared" si="114"/>
        <v>0</v>
      </c>
      <c r="AA129" s="174">
        <f t="shared" si="114"/>
        <v>0</v>
      </c>
      <c r="AB129" s="174">
        <f t="shared" si="114"/>
        <v>0</v>
      </c>
      <c r="AC129" s="174">
        <f t="shared" si="114"/>
        <v>0</v>
      </c>
      <c r="AD129" s="174">
        <f t="shared" si="114"/>
        <v>0.54596</v>
      </c>
      <c r="AE129" s="225">
        <f t="shared" si="114"/>
        <v>4.8883017699999991</v>
      </c>
      <c r="AF129" s="225">
        <f t="shared" si="114"/>
        <v>0.22897756000000002</v>
      </c>
      <c r="AG129" s="225">
        <f t="shared" si="114"/>
        <v>4.4734682000000001</v>
      </c>
      <c r="AH129" s="225">
        <f t="shared" si="114"/>
        <v>0</v>
      </c>
      <c r="AI129" s="225">
        <f t="shared" si="114"/>
        <v>0.18585601000000002</v>
      </c>
      <c r="AJ129" s="225">
        <f t="shared" si="114"/>
        <v>0.31736623999999997</v>
      </c>
      <c r="AK129" s="225">
        <f t="shared" si="114"/>
        <v>0.19978182</v>
      </c>
      <c r="AL129" s="225">
        <f t="shared" si="114"/>
        <v>0.10690751999999999</v>
      </c>
      <c r="AM129" s="225">
        <f t="shared" si="114"/>
        <v>0</v>
      </c>
      <c r="AN129" s="225">
        <f t="shared" si="114"/>
        <v>1.0676900000000007E-2</v>
      </c>
      <c r="AO129" s="225">
        <f t="shared" si="114"/>
        <v>4.5564309099999987</v>
      </c>
      <c r="AP129" s="225">
        <f t="shared" si="114"/>
        <v>2.9195739999999998E-2</v>
      </c>
      <c r="AQ129" s="225">
        <f t="shared" si="114"/>
        <v>4.5136586199999993</v>
      </c>
      <c r="AR129" s="225">
        <f t="shared" si="114"/>
        <v>0</v>
      </c>
      <c r="AS129" s="225">
        <f t="shared" si="114"/>
        <v>1.357655E-2</v>
      </c>
      <c r="AT129" s="225">
        <f t="shared" si="114"/>
        <v>1.4504620000000717E-2</v>
      </c>
      <c r="AU129" s="225">
        <f t="shared" si="114"/>
        <v>2.7755575615628914E-17</v>
      </c>
      <c r="AV129" s="225">
        <f t="shared" si="114"/>
        <v>-0.14709793999999998</v>
      </c>
      <c r="AW129" s="225">
        <f t="shared" si="114"/>
        <v>0</v>
      </c>
      <c r="AX129" s="225">
        <f t="shared" si="114"/>
        <v>0.16160256000000001</v>
      </c>
      <c r="AY129" s="225">
        <f t="shared" si="114"/>
        <v>0</v>
      </c>
      <c r="AZ129" s="225">
        <f t="shared" si="114"/>
        <v>0</v>
      </c>
      <c r="BA129" s="225">
        <f t="shared" si="114"/>
        <v>0</v>
      </c>
      <c r="BB129" s="225">
        <f t="shared" si="114"/>
        <v>0</v>
      </c>
      <c r="BC129" s="225">
        <f t="shared" si="114"/>
        <v>0</v>
      </c>
    </row>
    <row r="130" spans="1:55" s="165" customFormat="1" ht="63" x14ac:dyDescent="0.2">
      <c r="A130" s="171" t="s">
        <v>899</v>
      </c>
      <c r="B130" s="84" t="s">
        <v>433</v>
      </c>
      <c r="C130" s="171" t="s">
        <v>1978</v>
      </c>
      <c r="D130" s="87">
        <v>1.1999999999999999E-2</v>
      </c>
      <c r="E130" s="66">
        <v>4.1509107399999996</v>
      </c>
      <c r="F130" s="66">
        <v>0</v>
      </c>
      <c r="G130" s="66">
        <v>4.1500572999999994</v>
      </c>
      <c r="H130" s="66">
        <v>0</v>
      </c>
      <c r="I130" s="66">
        <v>8.5344000000000001E-4</v>
      </c>
      <c r="J130" s="87">
        <v>2.35116E-4</v>
      </c>
      <c r="K130" s="87">
        <v>0</v>
      </c>
      <c r="L130" s="87">
        <v>0</v>
      </c>
      <c r="M130" s="87">
        <v>0</v>
      </c>
      <c r="N130" s="87">
        <v>2.35116E-4</v>
      </c>
      <c r="O130" s="87">
        <v>4.1503562319999991</v>
      </c>
      <c r="P130" s="87">
        <v>0</v>
      </c>
      <c r="Q130" s="87">
        <v>4.1500572999999994</v>
      </c>
      <c r="R130" s="87">
        <v>2.9893199999999996E-4</v>
      </c>
      <c r="S130" s="87">
        <v>2.9893199999999996E-4</v>
      </c>
      <c r="T130" s="87">
        <f t="shared" ref="T130:T134" si="115">E130-J130-O130</f>
        <v>3.1939200000064005E-4</v>
      </c>
      <c r="U130" s="87">
        <f t="shared" ref="U130:U134" si="116">F130-K130-P130</f>
        <v>0</v>
      </c>
      <c r="V130" s="87">
        <f t="shared" ref="V130:V134" si="117">G130-L130-Q130</f>
        <v>0</v>
      </c>
      <c r="W130" s="87">
        <f t="shared" ref="W130:W134" si="118">H130-M130-R130</f>
        <v>-2.9893199999999996E-4</v>
      </c>
      <c r="X130" s="87">
        <f t="shared" ref="X130:X134" si="119">I130-N130-S130</f>
        <v>3.1939199999999999E-4</v>
      </c>
      <c r="Y130" s="87">
        <v>0</v>
      </c>
      <c r="Z130" s="87">
        <v>0</v>
      </c>
      <c r="AA130" s="87">
        <v>0</v>
      </c>
      <c r="AB130" s="87">
        <v>0</v>
      </c>
      <c r="AC130" s="87">
        <v>0</v>
      </c>
      <c r="AD130" s="87">
        <v>1.0999999999999999E-2</v>
      </c>
      <c r="AE130" s="87">
        <v>4.3236875499999998</v>
      </c>
      <c r="AF130" s="87">
        <v>0</v>
      </c>
      <c r="AG130" s="87">
        <v>4.3229763500000002</v>
      </c>
      <c r="AH130" s="87">
        <v>0</v>
      </c>
      <c r="AI130" s="87">
        <v>7.1119999999999994E-4</v>
      </c>
      <c r="AJ130" s="87">
        <v>1.9593E-4</v>
      </c>
      <c r="AK130" s="87">
        <v>0</v>
      </c>
      <c r="AL130" s="87">
        <v>0</v>
      </c>
      <c r="AM130" s="87">
        <v>0</v>
      </c>
      <c r="AN130" s="87">
        <v>1.9593E-4</v>
      </c>
      <c r="AO130" s="87">
        <v>4.3232254599999989</v>
      </c>
      <c r="AP130" s="87">
        <v>0</v>
      </c>
      <c r="AQ130" s="87">
        <v>4.3229763499999994</v>
      </c>
      <c r="AR130" s="87">
        <v>0</v>
      </c>
      <c r="AS130" s="87">
        <v>2.4910999999999998E-4</v>
      </c>
      <c r="AT130" s="87">
        <f t="shared" ref="AT130:AX134" si="120">AE130-AJ130-AO130</f>
        <v>2.6616000000068141E-4</v>
      </c>
      <c r="AU130" s="87">
        <f t="shared" si="120"/>
        <v>0</v>
      </c>
      <c r="AV130" s="87">
        <f t="shared" si="120"/>
        <v>0</v>
      </c>
      <c r="AW130" s="87">
        <f t="shared" si="120"/>
        <v>0</v>
      </c>
      <c r="AX130" s="87">
        <f t="shared" si="120"/>
        <v>2.6615999999999999E-4</v>
      </c>
      <c r="AY130" s="66">
        <v>0</v>
      </c>
      <c r="AZ130" s="66">
        <v>0</v>
      </c>
      <c r="BA130" s="66">
        <v>0</v>
      </c>
      <c r="BB130" s="66">
        <v>0</v>
      </c>
      <c r="BC130" s="66">
        <v>0</v>
      </c>
    </row>
    <row r="131" spans="1:55" s="165" customFormat="1" ht="110.25" x14ac:dyDescent="0.2">
      <c r="A131" s="171" t="s">
        <v>2791</v>
      </c>
      <c r="B131" s="84" t="s">
        <v>515</v>
      </c>
      <c r="C131" s="171" t="s">
        <v>1979</v>
      </c>
      <c r="D131" s="87">
        <v>0.32098799999999994</v>
      </c>
      <c r="E131" s="66">
        <v>4.9239596000000004E-2</v>
      </c>
      <c r="F131" s="66">
        <v>4.2573199999999993E-3</v>
      </c>
      <c r="G131" s="66">
        <v>0</v>
      </c>
      <c r="H131" s="66">
        <v>0</v>
      </c>
      <c r="I131" s="66">
        <v>4.4982276000000002E-2</v>
      </c>
      <c r="J131" s="87">
        <v>1.1397611999999998E-2</v>
      </c>
      <c r="K131" s="87">
        <v>5.1087839999999999E-3</v>
      </c>
      <c r="L131" s="87">
        <v>0</v>
      </c>
      <c r="M131" s="87">
        <v>0</v>
      </c>
      <c r="N131" s="87">
        <v>6.2888279999999998E-3</v>
      </c>
      <c r="O131" s="87">
        <v>7.996764E-3</v>
      </c>
      <c r="P131" s="87">
        <v>0</v>
      </c>
      <c r="Q131" s="87">
        <v>0</v>
      </c>
      <c r="R131" s="87">
        <v>7.9967639999999982E-3</v>
      </c>
      <c r="S131" s="87">
        <v>7.9967639999999982E-3</v>
      </c>
      <c r="T131" s="87">
        <f t="shared" si="115"/>
        <v>2.9845220000000009E-2</v>
      </c>
      <c r="U131" s="87">
        <f t="shared" si="116"/>
        <v>-8.5146400000000056E-4</v>
      </c>
      <c r="V131" s="87">
        <f t="shared" si="117"/>
        <v>0</v>
      </c>
      <c r="W131" s="87">
        <f t="shared" si="118"/>
        <v>-7.9967639999999982E-3</v>
      </c>
      <c r="X131" s="87">
        <f t="shared" si="119"/>
        <v>3.0696684000000009E-2</v>
      </c>
      <c r="Y131" s="87">
        <v>0</v>
      </c>
      <c r="Z131" s="87">
        <v>0</v>
      </c>
      <c r="AA131" s="87">
        <v>0</v>
      </c>
      <c r="AB131" s="87">
        <v>0</v>
      </c>
      <c r="AC131" s="87">
        <v>0</v>
      </c>
      <c r="AD131" s="87">
        <v>0.26749000000000001</v>
      </c>
      <c r="AE131" s="87">
        <v>0.13018898999999998</v>
      </c>
      <c r="AF131" s="87">
        <v>4.2573200000000002E-3</v>
      </c>
      <c r="AG131" s="87">
        <v>0</v>
      </c>
      <c r="AH131" s="87">
        <v>0</v>
      </c>
      <c r="AI131" s="87">
        <v>0.12593167</v>
      </c>
      <c r="AJ131" s="87">
        <v>0.11640552999999999</v>
      </c>
      <c r="AK131" s="87">
        <v>4.2573200000000002E-3</v>
      </c>
      <c r="AL131" s="87">
        <v>0.10690751999999999</v>
      </c>
      <c r="AM131" s="87">
        <v>0</v>
      </c>
      <c r="AN131" s="192">
        <v>5.2406900000000062E-3</v>
      </c>
      <c r="AO131" s="87">
        <v>6.6639700000000052E-3</v>
      </c>
      <c r="AP131" s="87">
        <v>0</v>
      </c>
      <c r="AQ131" s="87">
        <v>0</v>
      </c>
      <c r="AR131" s="87">
        <v>0</v>
      </c>
      <c r="AS131" s="87">
        <v>6.6639699999999991E-3</v>
      </c>
      <c r="AT131" s="87">
        <f t="shared" si="120"/>
        <v>7.1194899999999783E-3</v>
      </c>
      <c r="AU131" s="87">
        <f t="shared" si="120"/>
        <v>0</v>
      </c>
      <c r="AV131" s="87">
        <f t="shared" si="120"/>
        <v>-0.10690751999999999</v>
      </c>
      <c r="AW131" s="87">
        <f t="shared" si="120"/>
        <v>0</v>
      </c>
      <c r="AX131" s="87">
        <f t="shared" si="120"/>
        <v>0.11402700999999998</v>
      </c>
      <c r="AY131" s="66">
        <v>0</v>
      </c>
      <c r="AZ131" s="66">
        <v>0</v>
      </c>
      <c r="BA131" s="66">
        <v>0</v>
      </c>
      <c r="BB131" s="66">
        <v>0</v>
      </c>
      <c r="BC131" s="66">
        <v>0</v>
      </c>
    </row>
    <row r="132" spans="1:55" s="165" customFormat="1" ht="94.5" x14ac:dyDescent="0.2">
      <c r="A132" s="171" t="s">
        <v>2791</v>
      </c>
      <c r="B132" s="170" t="s">
        <v>516</v>
      </c>
      <c r="C132" s="171" t="s">
        <v>1980</v>
      </c>
      <c r="D132" s="87">
        <v>0.32096400000000003</v>
      </c>
      <c r="E132" s="66">
        <v>5.7526618000000002E-2</v>
      </c>
      <c r="F132" s="66">
        <v>2.8379830000000002E-2</v>
      </c>
      <c r="G132" s="66">
        <v>0</v>
      </c>
      <c r="H132" s="66">
        <v>0</v>
      </c>
      <c r="I132" s="66">
        <v>2.9146788E-2</v>
      </c>
      <c r="J132" s="87">
        <v>4.0344132000000005E-2</v>
      </c>
      <c r="K132" s="87">
        <v>3.4055795999999999E-2</v>
      </c>
      <c r="L132" s="87">
        <v>0</v>
      </c>
      <c r="M132" s="87">
        <v>0</v>
      </c>
      <c r="N132" s="87">
        <v>6.2883359999999994E-3</v>
      </c>
      <c r="O132" s="87">
        <v>7.9961639999999931E-3</v>
      </c>
      <c r="P132" s="87">
        <v>0</v>
      </c>
      <c r="Q132" s="87">
        <v>0</v>
      </c>
      <c r="R132" s="87">
        <v>7.996164E-3</v>
      </c>
      <c r="S132" s="87">
        <v>7.996164E-3</v>
      </c>
      <c r="T132" s="87">
        <f t="shared" si="115"/>
        <v>9.1863220000000037E-3</v>
      </c>
      <c r="U132" s="87">
        <f t="shared" si="116"/>
        <v>-5.6759659999999976E-3</v>
      </c>
      <c r="V132" s="87">
        <f t="shared" si="117"/>
        <v>0</v>
      </c>
      <c r="W132" s="87">
        <f t="shared" si="118"/>
        <v>-7.996164E-3</v>
      </c>
      <c r="X132" s="87">
        <f t="shared" si="119"/>
        <v>1.4862288000000001E-2</v>
      </c>
      <c r="Y132" s="87">
        <v>0</v>
      </c>
      <c r="Z132" s="87">
        <v>0</v>
      </c>
      <c r="AA132" s="87">
        <v>0</v>
      </c>
      <c r="AB132" s="87">
        <v>0</v>
      </c>
      <c r="AC132" s="87">
        <v>0</v>
      </c>
      <c r="AD132" s="87">
        <v>0.26747000000000004</v>
      </c>
      <c r="AE132" s="87">
        <v>0.20970498999999998</v>
      </c>
      <c r="AF132" s="87">
        <v>0</v>
      </c>
      <c r="AG132" s="87">
        <v>0.15049184999999998</v>
      </c>
      <c r="AH132" s="87">
        <v>0</v>
      </c>
      <c r="AI132" s="87">
        <v>5.9213140000000011E-2</v>
      </c>
      <c r="AJ132" s="87">
        <v>5.2402799999999991E-3</v>
      </c>
      <c r="AK132" s="87">
        <v>0</v>
      </c>
      <c r="AL132" s="87">
        <v>0</v>
      </c>
      <c r="AM132" s="87">
        <v>0</v>
      </c>
      <c r="AN132" s="192">
        <v>5.2402799999999999E-3</v>
      </c>
      <c r="AO132" s="87">
        <v>0.19734573999999996</v>
      </c>
      <c r="AP132" s="87">
        <v>0</v>
      </c>
      <c r="AQ132" s="87">
        <v>0.19068226999999996</v>
      </c>
      <c r="AR132" s="87">
        <v>0</v>
      </c>
      <c r="AS132" s="87">
        <v>6.6634700000000012E-3</v>
      </c>
      <c r="AT132" s="87">
        <f t="shared" si="120"/>
        <v>7.11897000000003E-3</v>
      </c>
      <c r="AU132" s="87">
        <f t="shared" si="120"/>
        <v>0</v>
      </c>
      <c r="AV132" s="87">
        <f t="shared" si="120"/>
        <v>-4.0190419999999977E-2</v>
      </c>
      <c r="AW132" s="87">
        <f t="shared" si="120"/>
        <v>0</v>
      </c>
      <c r="AX132" s="87">
        <f t="shared" si="120"/>
        <v>4.7309390000000007E-2</v>
      </c>
      <c r="AY132" s="66">
        <v>0</v>
      </c>
      <c r="AZ132" s="66">
        <v>0</v>
      </c>
      <c r="BA132" s="66">
        <v>0</v>
      </c>
      <c r="BB132" s="66">
        <v>0</v>
      </c>
      <c r="BC132" s="66">
        <v>0</v>
      </c>
    </row>
    <row r="133" spans="1:55" s="165" customFormat="1" ht="157.5" x14ac:dyDescent="0.2">
      <c r="A133" s="171" t="s">
        <v>2791</v>
      </c>
      <c r="B133" s="84" t="s">
        <v>1637</v>
      </c>
      <c r="C133" s="171" t="s">
        <v>1981</v>
      </c>
      <c r="D133" s="87">
        <v>0</v>
      </c>
      <c r="E133" s="66">
        <v>3.5024543999999998E-2</v>
      </c>
      <c r="F133" s="66">
        <v>3.5024543999999998E-2</v>
      </c>
      <c r="G133" s="66">
        <v>0</v>
      </c>
      <c r="H133" s="66">
        <v>0</v>
      </c>
      <c r="I133" s="66">
        <v>0</v>
      </c>
      <c r="J133" s="87">
        <v>0</v>
      </c>
      <c r="K133" s="87">
        <v>0</v>
      </c>
      <c r="L133" s="87">
        <v>0</v>
      </c>
      <c r="M133" s="87">
        <v>0</v>
      </c>
      <c r="N133" s="87">
        <v>0</v>
      </c>
      <c r="O133" s="87">
        <v>3.5024543999999998E-2</v>
      </c>
      <c r="P133" s="87">
        <v>3.5024543999999998E-2</v>
      </c>
      <c r="Q133" s="87">
        <v>0</v>
      </c>
      <c r="R133" s="87">
        <v>0</v>
      </c>
      <c r="S133" s="87">
        <v>0</v>
      </c>
      <c r="T133" s="87">
        <f t="shared" si="115"/>
        <v>0</v>
      </c>
      <c r="U133" s="87">
        <f t="shared" si="116"/>
        <v>0</v>
      </c>
      <c r="V133" s="87">
        <f t="shared" si="117"/>
        <v>0</v>
      </c>
      <c r="W133" s="87">
        <f t="shared" si="118"/>
        <v>0</v>
      </c>
      <c r="X133" s="87">
        <f t="shared" si="119"/>
        <v>0</v>
      </c>
      <c r="Y133" s="87">
        <v>0</v>
      </c>
      <c r="Z133" s="87">
        <v>0</v>
      </c>
      <c r="AA133" s="87">
        <v>0</v>
      </c>
      <c r="AB133" s="87">
        <v>0</v>
      </c>
      <c r="AC133" s="87">
        <v>0</v>
      </c>
      <c r="AD133" s="87">
        <v>0</v>
      </c>
      <c r="AE133" s="87">
        <v>0</v>
      </c>
      <c r="AF133" s="87">
        <v>0</v>
      </c>
      <c r="AG133" s="87">
        <v>0</v>
      </c>
      <c r="AH133" s="87">
        <v>0</v>
      </c>
      <c r="AI133" s="87">
        <v>0</v>
      </c>
      <c r="AJ133" s="87">
        <v>0</v>
      </c>
      <c r="AK133" s="87">
        <v>0</v>
      </c>
      <c r="AL133" s="87">
        <v>0</v>
      </c>
      <c r="AM133" s="87">
        <v>0</v>
      </c>
      <c r="AN133" s="192">
        <v>0</v>
      </c>
      <c r="AO133" s="87">
        <v>0</v>
      </c>
      <c r="AP133" s="87">
        <v>0</v>
      </c>
      <c r="AQ133" s="87">
        <v>0</v>
      </c>
      <c r="AR133" s="87">
        <v>0</v>
      </c>
      <c r="AS133" s="87">
        <v>0</v>
      </c>
      <c r="AT133" s="87">
        <f t="shared" si="120"/>
        <v>0</v>
      </c>
      <c r="AU133" s="87">
        <f t="shared" si="120"/>
        <v>0</v>
      </c>
      <c r="AV133" s="87">
        <f t="shared" si="120"/>
        <v>0</v>
      </c>
      <c r="AW133" s="87">
        <f t="shared" si="120"/>
        <v>0</v>
      </c>
      <c r="AX133" s="87">
        <f t="shared" si="120"/>
        <v>0</v>
      </c>
      <c r="AY133" s="66">
        <v>0</v>
      </c>
      <c r="AZ133" s="66">
        <v>0</v>
      </c>
      <c r="BA133" s="66">
        <v>0</v>
      </c>
      <c r="BB133" s="66">
        <v>0</v>
      </c>
      <c r="BC133" s="66">
        <v>0</v>
      </c>
    </row>
    <row r="134" spans="1:55" s="165" customFormat="1" ht="94.5" x14ac:dyDescent="0.2">
      <c r="A134" s="171" t="s">
        <v>2791</v>
      </c>
      <c r="B134" s="170" t="s">
        <v>517</v>
      </c>
      <c r="C134" s="171" t="s">
        <v>1982</v>
      </c>
      <c r="D134" s="87">
        <v>0</v>
      </c>
      <c r="E134" s="66">
        <v>0.26966428799999997</v>
      </c>
      <c r="F134" s="66">
        <v>0.26966428799999997</v>
      </c>
      <c r="G134" s="66">
        <v>0</v>
      </c>
      <c r="H134" s="66">
        <v>0</v>
      </c>
      <c r="I134" s="66">
        <v>0</v>
      </c>
      <c r="J134" s="87">
        <v>0.23462939999999999</v>
      </c>
      <c r="K134" s="87">
        <v>0.23462939999999999</v>
      </c>
      <c r="L134" s="87">
        <v>0</v>
      </c>
      <c r="M134" s="87">
        <v>0</v>
      </c>
      <c r="N134" s="87">
        <v>0</v>
      </c>
      <c r="O134" s="87">
        <v>3.5034887999999986E-2</v>
      </c>
      <c r="P134" s="87">
        <v>3.5034887999999986E-2</v>
      </c>
      <c r="Q134" s="87">
        <v>0</v>
      </c>
      <c r="R134" s="87">
        <v>0</v>
      </c>
      <c r="S134" s="87">
        <v>0</v>
      </c>
      <c r="T134" s="87">
        <f t="shared" si="115"/>
        <v>0</v>
      </c>
      <c r="U134" s="87">
        <f t="shared" si="116"/>
        <v>0</v>
      </c>
      <c r="V134" s="87">
        <f t="shared" si="117"/>
        <v>0</v>
      </c>
      <c r="W134" s="87">
        <f t="shared" si="118"/>
        <v>0</v>
      </c>
      <c r="X134" s="87">
        <f t="shared" si="119"/>
        <v>0</v>
      </c>
      <c r="Y134" s="87">
        <v>0</v>
      </c>
      <c r="Z134" s="87">
        <v>0</v>
      </c>
      <c r="AA134" s="87">
        <v>0</v>
      </c>
      <c r="AB134" s="87">
        <v>0</v>
      </c>
      <c r="AC134" s="87">
        <v>0</v>
      </c>
      <c r="AD134" s="87">
        <v>0</v>
      </c>
      <c r="AE134" s="87">
        <v>0.22472024000000002</v>
      </c>
      <c r="AF134" s="87">
        <v>0.22472024000000002</v>
      </c>
      <c r="AG134" s="87">
        <v>0</v>
      </c>
      <c r="AH134" s="87">
        <v>0</v>
      </c>
      <c r="AI134" s="87">
        <v>0</v>
      </c>
      <c r="AJ134" s="87">
        <v>0.19552449999999999</v>
      </c>
      <c r="AK134" s="87">
        <v>0.19552449999999999</v>
      </c>
      <c r="AL134" s="87">
        <v>0</v>
      </c>
      <c r="AM134" s="87">
        <v>0</v>
      </c>
      <c r="AN134" s="192">
        <v>0</v>
      </c>
      <c r="AO134" s="87">
        <v>2.9195739999999998E-2</v>
      </c>
      <c r="AP134" s="87">
        <v>2.9195739999999998E-2</v>
      </c>
      <c r="AQ134" s="87">
        <v>0</v>
      </c>
      <c r="AR134" s="87">
        <v>0</v>
      </c>
      <c r="AS134" s="87">
        <v>0</v>
      </c>
      <c r="AT134" s="87">
        <f t="shared" si="120"/>
        <v>2.7755575615628914E-17</v>
      </c>
      <c r="AU134" s="87">
        <f t="shared" si="120"/>
        <v>2.7755575615628914E-17</v>
      </c>
      <c r="AV134" s="87">
        <f t="shared" si="120"/>
        <v>0</v>
      </c>
      <c r="AW134" s="87">
        <f t="shared" si="120"/>
        <v>0</v>
      </c>
      <c r="AX134" s="87">
        <f t="shared" si="120"/>
        <v>0</v>
      </c>
      <c r="AY134" s="66">
        <v>0</v>
      </c>
      <c r="AZ134" s="66">
        <v>0</v>
      </c>
      <c r="BA134" s="66">
        <v>0</v>
      </c>
      <c r="BB134" s="66">
        <v>0</v>
      </c>
      <c r="BC134" s="66">
        <v>0</v>
      </c>
    </row>
    <row r="135" spans="1:55" s="165" customFormat="1" ht="31.5" x14ac:dyDescent="0.2">
      <c r="A135" s="210"/>
      <c r="B135" s="211" t="s">
        <v>91</v>
      </c>
      <c r="C135" s="210"/>
      <c r="D135" s="173">
        <v>0</v>
      </c>
      <c r="E135" s="173">
        <v>0.83455242200000002</v>
      </c>
      <c r="F135" s="173">
        <v>0.59893828999999998</v>
      </c>
      <c r="G135" s="173">
        <v>0</v>
      </c>
      <c r="H135" s="173">
        <v>0.20436000000000001</v>
      </c>
      <c r="I135" s="173">
        <v>3.1254131999999997E-2</v>
      </c>
      <c r="J135" s="173">
        <v>0.64348028400000001</v>
      </c>
      <c r="K135" s="173">
        <v>0.6434802839999999</v>
      </c>
      <c r="L135" s="173">
        <v>0</v>
      </c>
      <c r="M135" s="173">
        <v>0</v>
      </c>
      <c r="N135" s="173">
        <v>0</v>
      </c>
      <c r="O135" s="173">
        <v>5.181768000000031E-3</v>
      </c>
      <c r="P135" s="173">
        <v>5.1817680000000588E-3</v>
      </c>
      <c r="Q135" s="173">
        <v>0</v>
      </c>
      <c r="R135" s="173">
        <v>0</v>
      </c>
      <c r="S135" s="173">
        <v>0</v>
      </c>
      <c r="T135" s="173">
        <f t="shared" ref="T135:BC135" si="121">SUM(T136:T140)</f>
        <v>0.18589037000000003</v>
      </c>
      <c r="U135" s="173">
        <f t="shared" si="121"/>
        <v>-4.9723762000000012E-2</v>
      </c>
      <c r="V135" s="173">
        <f t="shared" si="121"/>
        <v>0</v>
      </c>
      <c r="W135" s="173">
        <f t="shared" si="121"/>
        <v>0.20436000000000001</v>
      </c>
      <c r="X135" s="173">
        <f t="shared" si="121"/>
        <v>3.1254131999999997E-2</v>
      </c>
      <c r="Y135" s="173">
        <f t="shared" si="121"/>
        <v>0</v>
      </c>
      <c r="Z135" s="173">
        <f t="shared" si="121"/>
        <v>0</v>
      </c>
      <c r="AA135" s="173">
        <f t="shared" si="121"/>
        <v>0</v>
      </c>
      <c r="AB135" s="173">
        <f t="shared" si="121"/>
        <v>0</v>
      </c>
      <c r="AC135" s="173">
        <f t="shared" si="121"/>
        <v>0</v>
      </c>
      <c r="AD135" s="173">
        <f t="shared" si="121"/>
        <v>0</v>
      </c>
      <c r="AE135" s="214">
        <f t="shared" si="121"/>
        <v>0.68092277000000001</v>
      </c>
      <c r="AF135" s="214">
        <f t="shared" si="121"/>
        <v>0.40465473999999996</v>
      </c>
      <c r="AG135" s="214">
        <f t="shared" si="121"/>
        <v>0</v>
      </c>
      <c r="AH135" s="214">
        <f t="shared" si="121"/>
        <v>0</v>
      </c>
      <c r="AI135" s="214">
        <f t="shared" si="121"/>
        <v>0.27626803</v>
      </c>
      <c r="AJ135" s="214">
        <f t="shared" si="121"/>
        <v>0.61821804999999996</v>
      </c>
      <c r="AK135" s="214">
        <f t="shared" si="121"/>
        <v>0.34195001999999997</v>
      </c>
      <c r="AL135" s="214">
        <f t="shared" si="121"/>
        <v>0.27626803</v>
      </c>
      <c r="AM135" s="214">
        <f t="shared" si="121"/>
        <v>0</v>
      </c>
      <c r="AN135" s="214">
        <f t="shared" si="121"/>
        <v>0</v>
      </c>
      <c r="AO135" s="214">
        <f t="shared" si="121"/>
        <v>6.2704720000000019E-2</v>
      </c>
      <c r="AP135" s="214">
        <f t="shared" si="121"/>
        <v>6.2704720000000019E-2</v>
      </c>
      <c r="AQ135" s="214">
        <f t="shared" si="121"/>
        <v>0</v>
      </c>
      <c r="AR135" s="214">
        <f t="shared" si="121"/>
        <v>0</v>
      </c>
      <c r="AS135" s="214">
        <f t="shared" si="121"/>
        <v>0</v>
      </c>
      <c r="AT135" s="214">
        <f t="shared" si="121"/>
        <v>0</v>
      </c>
      <c r="AU135" s="214">
        <f t="shared" si="121"/>
        <v>-5.5511151231257827E-17</v>
      </c>
      <c r="AV135" s="214">
        <f t="shared" si="121"/>
        <v>-0.27626803</v>
      </c>
      <c r="AW135" s="214">
        <f t="shared" si="121"/>
        <v>0</v>
      </c>
      <c r="AX135" s="214">
        <f t="shared" si="121"/>
        <v>0.27626803</v>
      </c>
      <c r="AY135" s="214">
        <f t="shared" si="121"/>
        <v>0</v>
      </c>
      <c r="AZ135" s="214">
        <f t="shared" si="121"/>
        <v>0</v>
      </c>
      <c r="BA135" s="214">
        <f t="shared" si="121"/>
        <v>0</v>
      </c>
      <c r="BB135" s="214">
        <f t="shared" si="121"/>
        <v>0</v>
      </c>
      <c r="BC135" s="214">
        <f t="shared" si="121"/>
        <v>0</v>
      </c>
    </row>
    <row r="136" spans="1:55" s="165" customFormat="1" ht="110.25" x14ac:dyDescent="0.2">
      <c r="A136" s="171" t="s">
        <v>899</v>
      </c>
      <c r="B136" s="84" t="s">
        <v>518</v>
      </c>
      <c r="C136" s="171" t="s">
        <v>1983</v>
      </c>
      <c r="D136" s="87">
        <v>0</v>
      </c>
      <c r="E136" s="66">
        <v>0.19434437000000002</v>
      </c>
      <c r="F136" s="66">
        <v>0.19434437000000002</v>
      </c>
      <c r="G136" s="66">
        <v>0</v>
      </c>
      <c r="H136" s="66">
        <v>0</v>
      </c>
      <c r="I136" s="66">
        <v>0</v>
      </c>
      <c r="J136" s="87">
        <v>0.22803147600000001</v>
      </c>
      <c r="K136" s="87">
        <v>0.22803147599999998</v>
      </c>
      <c r="L136" s="87">
        <v>0</v>
      </c>
      <c r="M136" s="87">
        <v>0</v>
      </c>
      <c r="N136" s="87">
        <v>0</v>
      </c>
      <c r="O136" s="87">
        <v>5.181768000000031E-3</v>
      </c>
      <c r="P136" s="87">
        <v>5.1817680000000588E-3</v>
      </c>
      <c r="Q136" s="87">
        <v>0</v>
      </c>
      <c r="R136" s="87">
        <v>0</v>
      </c>
      <c r="S136" s="87">
        <v>0</v>
      </c>
      <c r="T136" s="87">
        <f t="shared" ref="T136:T140" si="122">E136-J136-O136</f>
        <v>-3.8868874000000025E-2</v>
      </c>
      <c r="U136" s="87">
        <f t="shared" ref="U136:U140" si="123">F136-K136-P136</f>
        <v>-3.8868874000000025E-2</v>
      </c>
      <c r="V136" s="87">
        <f t="shared" ref="V136:V140" si="124">G136-L136-Q136</f>
        <v>0</v>
      </c>
      <c r="W136" s="87">
        <f t="shared" ref="W136:W140" si="125">H136-M136-R136</f>
        <v>0</v>
      </c>
      <c r="X136" s="87">
        <f t="shared" ref="X136:X140" si="126">I136-N136-S136</f>
        <v>0</v>
      </c>
      <c r="Y136" s="87">
        <v>0</v>
      </c>
      <c r="Z136" s="87">
        <v>0</v>
      </c>
      <c r="AA136" s="87">
        <v>0</v>
      </c>
      <c r="AB136" s="87">
        <v>0</v>
      </c>
      <c r="AC136" s="87">
        <v>0</v>
      </c>
      <c r="AD136" s="87">
        <v>0</v>
      </c>
      <c r="AE136" s="87">
        <v>4.3181400000000007E-3</v>
      </c>
      <c r="AF136" s="87">
        <v>4.3181400000000007E-3</v>
      </c>
      <c r="AG136" s="87">
        <v>0</v>
      </c>
      <c r="AH136" s="87">
        <v>0</v>
      </c>
      <c r="AI136" s="87">
        <v>0</v>
      </c>
      <c r="AJ136" s="87">
        <v>0</v>
      </c>
      <c r="AK136" s="87">
        <v>0</v>
      </c>
      <c r="AL136" s="87">
        <v>0</v>
      </c>
      <c r="AM136" s="87">
        <v>0</v>
      </c>
      <c r="AN136" s="192">
        <v>0</v>
      </c>
      <c r="AO136" s="87">
        <v>4.3181400000000007E-3</v>
      </c>
      <c r="AP136" s="87">
        <v>4.3181400000000007E-3</v>
      </c>
      <c r="AQ136" s="87">
        <v>0</v>
      </c>
      <c r="AR136" s="87">
        <v>0</v>
      </c>
      <c r="AS136" s="87">
        <v>0</v>
      </c>
      <c r="AT136" s="87">
        <f t="shared" ref="AT136:AX140" si="127">AE136-AJ136-AO136</f>
        <v>0</v>
      </c>
      <c r="AU136" s="87">
        <f t="shared" si="127"/>
        <v>0</v>
      </c>
      <c r="AV136" s="87">
        <f t="shared" si="127"/>
        <v>0</v>
      </c>
      <c r="AW136" s="87">
        <f t="shared" si="127"/>
        <v>0</v>
      </c>
      <c r="AX136" s="87">
        <f t="shared" si="127"/>
        <v>0</v>
      </c>
      <c r="AY136" s="66">
        <v>0</v>
      </c>
      <c r="AZ136" s="66">
        <v>0</v>
      </c>
      <c r="BA136" s="66">
        <v>0</v>
      </c>
      <c r="BB136" s="66">
        <v>0</v>
      </c>
      <c r="BC136" s="66">
        <v>0</v>
      </c>
    </row>
    <row r="137" spans="1:55" s="165" customFormat="1" ht="126" x14ac:dyDescent="0.2">
      <c r="A137" s="171" t="s">
        <v>2791</v>
      </c>
      <c r="B137" s="84" t="s">
        <v>519</v>
      </c>
      <c r="C137" s="171" t="s">
        <v>1984</v>
      </c>
      <c r="D137" s="87">
        <v>0</v>
      </c>
      <c r="E137" s="66">
        <v>0.21093591399999997</v>
      </c>
      <c r="F137" s="66">
        <v>0.19096128999999998</v>
      </c>
      <c r="G137" s="66">
        <v>0</v>
      </c>
      <c r="H137" s="66">
        <v>0</v>
      </c>
      <c r="I137" s="66">
        <v>1.9974624E-2</v>
      </c>
      <c r="J137" s="87">
        <v>0.19412271599999997</v>
      </c>
      <c r="K137" s="87">
        <v>0.19412271599999997</v>
      </c>
      <c r="L137" s="87">
        <v>0</v>
      </c>
      <c r="M137" s="87">
        <v>0</v>
      </c>
      <c r="N137" s="87">
        <v>0</v>
      </c>
      <c r="O137" s="87">
        <v>0</v>
      </c>
      <c r="P137" s="87">
        <v>0</v>
      </c>
      <c r="Q137" s="87">
        <v>0</v>
      </c>
      <c r="R137" s="87">
        <v>0</v>
      </c>
      <c r="S137" s="87">
        <v>0</v>
      </c>
      <c r="T137" s="87">
        <f t="shared" si="122"/>
        <v>1.6813198000000001E-2</v>
      </c>
      <c r="U137" s="87">
        <f t="shared" si="123"/>
        <v>-3.161425999999995E-3</v>
      </c>
      <c r="V137" s="87">
        <f t="shared" si="124"/>
        <v>0</v>
      </c>
      <c r="W137" s="87">
        <f t="shared" si="125"/>
        <v>0</v>
      </c>
      <c r="X137" s="87">
        <f t="shared" si="126"/>
        <v>1.9974624E-2</v>
      </c>
      <c r="Y137" s="87">
        <v>0</v>
      </c>
      <c r="Z137" s="87">
        <v>0</v>
      </c>
      <c r="AA137" s="87">
        <v>0</v>
      </c>
      <c r="AB137" s="87">
        <v>0</v>
      </c>
      <c r="AC137" s="87">
        <v>0</v>
      </c>
      <c r="AD137" s="87">
        <v>0</v>
      </c>
      <c r="AE137" s="87">
        <v>0.32846235000000001</v>
      </c>
      <c r="AF137" s="87">
        <v>0.19096128999999998</v>
      </c>
      <c r="AG137" s="87">
        <v>0</v>
      </c>
      <c r="AH137" s="87">
        <v>0</v>
      </c>
      <c r="AI137" s="87">
        <v>0.13750106000000001</v>
      </c>
      <c r="AJ137" s="87">
        <v>0.29926998999999999</v>
      </c>
      <c r="AK137" s="87">
        <v>0.16176893000000001</v>
      </c>
      <c r="AL137" s="87">
        <v>0.13750105999999998</v>
      </c>
      <c r="AM137" s="87">
        <v>0</v>
      </c>
      <c r="AN137" s="192">
        <v>0</v>
      </c>
      <c r="AO137" s="87">
        <v>2.9192359999999973E-2</v>
      </c>
      <c r="AP137" s="87">
        <v>2.9192360000000001E-2</v>
      </c>
      <c r="AQ137" s="87">
        <v>0</v>
      </c>
      <c r="AR137" s="87">
        <v>0</v>
      </c>
      <c r="AS137" s="87">
        <v>0</v>
      </c>
      <c r="AT137" s="87">
        <f t="shared" si="127"/>
        <v>5.5511151231257827E-17</v>
      </c>
      <c r="AU137" s="87">
        <f t="shared" si="127"/>
        <v>-2.7755575615628914E-17</v>
      </c>
      <c r="AV137" s="87">
        <f t="shared" si="127"/>
        <v>-0.13750105999999998</v>
      </c>
      <c r="AW137" s="87">
        <f t="shared" si="127"/>
        <v>0</v>
      </c>
      <c r="AX137" s="87">
        <f t="shared" si="127"/>
        <v>0.13750106000000001</v>
      </c>
      <c r="AY137" s="66">
        <v>0</v>
      </c>
      <c r="AZ137" s="66">
        <v>0</v>
      </c>
      <c r="BA137" s="66">
        <v>0</v>
      </c>
      <c r="BB137" s="66">
        <v>0</v>
      </c>
      <c r="BC137" s="66">
        <v>0</v>
      </c>
    </row>
    <row r="138" spans="1:55" s="165" customFormat="1" ht="141.75" x14ac:dyDescent="0.2">
      <c r="A138" s="171" t="s">
        <v>2791</v>
      </c>
      <c r="B138" s="84" t="s">
        <v>520</v>
      </c>
      <c r="C138" s="171" t="s">
        <v>1985</v>
      </c>
      <c r="D138" s="87">
        <v>0</v>
      </c>
      <c r="E138" s="66">
        <v>0.220654818</v>
      </c>
      <c r="F138" s="66">
        <v>0.20937531000000001</v>
      </c>
      <c r="G138" s="66">
        <v>0</v>
      </c>
      <c r="H138" s="66">
        <v>0</v>
      </c>
      <c r="I138" s="66">
        <v>1.1279507999999999E-2</v>
      </c>
      <c r="J138" s="87">
        <v>0.21621730799999997</v>
      </c>
      <c r="K138" s="87">
        <v>0.216217308</v>
      </c>
      <c r="L138" s="87">
        <v>0</v>
      </c>
      <c r="M138" s="87">
        <v>0</v>
      </c>
      <c r="N138" s="87">
        <v>0</v>
      </c>
      <c r="O138" s="87">
        <v>0</v>
      </c>
      <c r="P138" s="87">
        <v>0</v>
      </c>
      <c r="Q138" s="87">
        <v>0</v>
      </c>
      <c r="R138" s="87">
        <v>0</v>
      </c>
      <c r="S138" s="87">
        <v>0</v>
      </c>
      <c r="T138" s="87">
        <f t="shared" si="122"/>
        <v>4.4375100000000334E-3</v>
      </c>
      <c r="U138" s="87">
        <f t="shared" si="123"/>
        <v>-6.841997999999988E-3</v>
      </c>
      <c r="V138" s="87">
        <f t="shared" si="124"/>
        <v>0</v>
      </c>
      <c r="W138" s="87">
        <f t="shared" si="125"/>
        <v>0</v>
      </c>
      <c r="X138" s="87">
        <f t="shared" si="126"/>
        <v>1.1279507999999999E-2</v>
      </c>
      <c r="Y138" s="87">
        <v>0</v>
      </c>
      <c r="Z138" s="87">
        <v>0</v>
      </c>
      <c r="AA138" s="87">
        <v>0</v>
      </c>
      <c r="AB138" s="87">
        <v>0</v>
      </c>
      <c r="AC138" s="87">
        <v>0</v>
      </c>
      <c r="AD138" s="87">
        <v>0</v>
      </c>
      <c r="AE138" s="87">
        <v>0.34814227999999997</v>
      </c>
      <c r="AF138" s="87">
        <v>0.20937530999999998</v>
      </c>
      <c r="AG138" s="87">
        <v>0</v>
      </c>
      <c r="AH138" s="87">
        <v>0</v>
      </c>
      <c r="AI138" s="87">
        <v>0.13876696999999999</v>
      </c>
      <c r="AJ138" s="87">
        <v>0.31894805999999998</v>
      </c>
      <c r="AK138" s="87">
        <v>0.18018108999999999</v>
      </c>
      <c r="AL138" s="87">
        <v>0.13876696999999999</v>
      </c>
      <c r="AM138" s="87">
        <v>0</v>
      </c>
      <c r="AN138" s="192">
        <v>0</v>
      </c>
      <c r="AO138" s="87">
        <v>2.9194220000000048E-2</v>
      </c>
      <c r="AP138" s="87">
        <v>2.9194220000000021E-2</v>
      </c>
      <c r="AQ138" s="87">
        <v>0</v>
      </c>
      <c r="AR138" s="87">
        <v>0</v>
      </c>
      <c r="AS138" s="87">
        <v>0</v>
      </c>
      <c r="AT138" s="87">
        <f t="shared" si="127"/>
        <v>-5.5511151231257827E-17</v>
      </c>
      <c r="AU138" s="87">
        <f t="shared" si="127"/>
        <v>-2.7755575615628914E-17</v>
      </c>
      <c r="AV138" s="87">
        <f t="shared" si="127"/>
        <v>-0.13876696999999999</v>
      </c>
      <c r="AW138" s="87">
        <f t="shared" si="127"/>
        <v>0</v>
      </c>
      <c r="AX138" s="87">
        <f t="shared" si="127"/>
        <v>0.13876696999999999</v>
      </c>
      <c r="AY138" s="66">
        <v>0</v>
      </c>
      <c r="AZ138" s="66">
        <v>0</v>
      </c>
      <c r="BA138" s="66">
        <v>0</v>
      </c>
      <c r="BB138" s="66">
        <v>0</v>
      </c>
      <c r="BC138" s="66">
        <v>0</v>
      </c>
    </row>
    <row r="139" spans="1:55" s="165" customFormat="1" ht="78.75" x14ac:dyDescent="0.2">
      <c r="A139" s="171" t="s">
        <v>899</v>
      </c>
      <c r="B139" s="84" t="s">
        <v>1638</v>
      </c>
      <c r="C139" s="171" t="s">
        <v>1986</v>
      </c>
      <c r="D139" s="87">
        <v>0</v>
      </c>
      <c r="E139" s="66">
        <v>0.20436000000000001</v>
      </c>
      <c r="F139" s="66">
        <v>0</v>
      </c>
      <c r="G139" s="66">
        <v>0</v>
      </c>
      <c r="H139" s="66">
        <v>0.20436000000000001</v>
      </c>
      <c r="I139" s="66">
        <v>0</v>
      </c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87">
        <f t="shared" si="122"/>
        <v>0.20436000000000001</v>
      </c>
      <c r="U139" s="87">
        <f t="shared" si="123"/>
        <v>0</v>
      </c>
      <c r="V139" s="87">
        <f t="shared" si="124"/>
        <v>0</v>
      </c>
      <c r="W139" s="87">
        <f t="shared" si="125"/>
        <v>0.20436000000000001</v>
      </c>
      <c r="X139" s="87">
        <f t="shared" si="126"/>
        <v>0</v>
      </c>
      <c r="Y139" s="87">
        <v>0</v>
      </c>
      <c r="Z139" s="87">
        <v>0</v>
      </c>
      <c r="AA139" s="87">
        <v>0</v>
      </c>
      <c r="AB139" s="87">
        <v>0</v>
      </c>
      <c r="AC139" s="87">
        <v>0</v>
      </c>
      <c r="AD139" s="87"/>
      <c r="AE139" s="87">
        <v>0</v>
      </c>
      <c r="AF139" s="87">
        <v>0</v>
      </c>
      <c r="AG139" s="87">
        <v>0</v>
      </c>
      <c r="AH139" s="87">
        <v>0</v>
      </c>
      <c r="AI139" s="87">
        <v>0</v>
      </c>
      <c r="AJ139" s="87">
        <v>0</v>
      </c>
      <c r="AK139" s="87">
        <v>0</v>
      </c>
      <c r="AL139" s="87">
        <v>0</v>
      </c>
      <c r="AM139" s="87">
        <v>0</v>
      </c>
      <c r="AN139" s="87">
        <v>0</v>
      </c>
      <c r="AO139" s="87">
        <v>0</v>
      </c>
      <c r="AP139" s="87">
        <v>0</v>
      </c>
      <c r="AQ139" s="87">
        <v>0</v>
      </c>
      <c r="AR139" s="87">
        <v>0</v>
      </c>
      <c r="AS139" s="87">
        <v>0</v>
      </c>
      <c r="AT139" s="87">
        <f t="shared" si="127"/>
        <v>0</v>
      </c>
      <c r="AU139" s="87">
        <f t="shared" si="127"/>
        <v>0</v>
      </c>
      <c r="AV139" s="87">
        <f t="shared" si="127"/>
        <v>0</v>
      </c>
      <c r="AW139" s="87">
        <f t="shared" si="127"/>
        <v>0</v>
      </c>
      <c r="AX139" s="87">
        <f t="shared" si="127"/>
        <v>0</v>
      </c>
      <c r="AY139" s="66">
        <v>0</v>
      </c>
      <c r="AZ139" s="66">
        <v>0</v>
      </c>
      <c r="BA139" s="66">
        <v>0</v>
      </c>
      <c r="BB139" s="66">
        <v>0</v>
      </c>
      <c r="BC139" s="66">
        <v>0</v>
      </c>
    </row>
    <row r="140" spans="1:55" s="165" customFormat="1" ht="126" x14ac:dyDescent="0.2">
      <c r="A140" s="171" t="s">
        <v>2791</v>
      </c>
      <c r="B140" s="84" t="s">
        <v>1639</v>
      </c>
      <c r="C140" s="171" t="s">
        <v>1987</v>
      </c>
      <c r="D140" s="87">
        <v>0</v>
      </c>
      <c r="E140" s="66">
        <v>4.2573199999999993E-3</v>
      </c>
      <c r="F140" s="66">
        <v>4.2573199999999993E-3</v>
      </c>
      <c r="G140" s="66">
        <v>0</v>
      </c>
      <c r="H140" s="66">
        <v>0</v>
      </c>
      <c r="I140" s="66">
        <v>0</v>
      </c>
      <c r="J140" s="87">
        <v>5.1087839999999999E-3</v>
      </c>
      <c r="K140" s="87">
        <v>5.1087839999999999E-3</v>
      </c>
      <c r="L140" s="87">
        <v>0</v>
      </c>
      <c r="M140" s="87">
        <v>0</v>
      </c>
      <c r="N140" s="87">
        <v>0</v>
      </c>
      <c r="O140" s="87">
        <v>0</v>
      </c>
      <c r="P140" s="87">
        <v>0</v>
      </c>
      <c r="Q140" s="87">
        <v>0</v>
      </c>
      <c r="R140" s="87">
        <v>0</v>
      </c>
      <c r="S140" s="87">
        <v>0</v>
      </c>
      <c r="T140" s="87">
        <f t="shared" si="122"/>
        <v>-8.5146400000000056E-4</v>
      </c>
      <c r="U140" s="87">
        <f t="shared" si="123"/>
        <v>-8.5146400000000056E-4</v>
      </c>
      <c r="V140" s="87">
        <f t="shared" si="124"/>
        <v>0</v>
      </c>
      <c r="W140" s="87">
        <f t="shared" si="125"/>
        <v>0</v>
      </c>
      <c r="X140" s="87">
        <f t="shared" si="126"/>
        <v>0</v>
      </c>
      <c r="Y140" s="87">
        <v>0</v>
      </c>
      <c r="Z140" s="87">
        <v>0</v>
      </c>
      <c r="AA140" s="87">
        <v>0</v>
      </c>
      <c r="AB140" s="87">
        <v>0</v>
      </c>
      <c r="AC140" s="87">
        <v>0</v>
      </c>
      <c r="AD140" s="87">
        <v>0</v>
      </c>
      <c r="AE140" s="87">
        <v>0</v>
      </c>
      <c r="AF140" s="87">
        <v>0</v>
      </c>
      <c r="AG140" s="87">
        <v>0</v>
      </c>
      <c r="AH140" s="87">
        <v>0</v>
      </c>
      <c r="AI140" s="87">
        <v>0</v>
      </c>
      <c r="AJ140" s="87">
        <v>0</v>
      </c>
      <c r="AK140" s="87">
        <v>0</v>
      </c>
      <c r="AL140" s="87">
        <v>0</v>
      </c>
      <c r="AM140" s="87">
        <v>0</v>
      </c>
      <c r="AN140" s="192">
        <v>0</v>
      </c>
      <c r="AO140" s="87">
        <v>0</v>
      </c>
      <c r="AP140" s="87">
        <v>0</v>
      </c>
      <c r="AQ140" s="87">
        <v>0</v>
      </c>
      <c r="AR140" s="87">
        <v>0</v>
      </c>
      <c r="AS140" s="87">
        <v>0</v>
      </c>
      <c r="AT140" s="87">
        <f t="shared" si="127"/>
        <v>0</v>
      </c>
      <c r="AU140" s="87">
        <f t="shared" si="127"/>
        <v>0</v>
      </c>
      <c r="AV140" s="87">
        <f t="shared" si="127"/>
        <v>0</v>
      </c>
      <c r="AW140" s="87">
        <f t="shared" si="127"/>
        <v>0</v>
      </c>
      <c r="AX140" s="87">
        <f t="shared" si="127"/>
        <v>0</v>
      </c>
      <c r="AY140" s="66">
        <v>0</v>
      </c>
      <c r="AZ140" s="66">
        <v>0</v>
      </c>
      <c r="BA140" s="66">
        <v>0</v>
      </c>
      <c r="BB140" s="66">
        <v>0</v>
      </c>
      <c r="BC140" s="66">
        <v>0</v>
      </c>
    </row>
    <row r="141" spans="1:55" s="165" customFormat="1" ht="31.5" x14ac:dyDescent="0.2">
      <c r="A141" s="210"/>
      <c r="B141" s="211" t="s">
        <v>45</v>
      </c>
      <c r="C141" s="210"/>
      <c r="D141" s="173">
        <v>2.194572</v>
      </c>
      <c r="E141" s="173">
        <v>0.156080052</v>
      </c>
      <c r="F141" s="173">
        <v>0</v>
      </c>
      <c r="G141" s="173">
        <v>0</v>
      </c>
      <c r="H141" s="173">
        <v>0</v>
      </c>
      <c r="I141" s="173">
        <v>0.156080052</v>
      </c>
      <c r="J141" s="173">
        <v>4.2996227999999997E-2</v>
      </c>
      <c r="K141" s="173">
        <v>0</v>
      </c>
      <c r="L141" s="173">
        <v>0</v>
      </c>
      <c r="M141" s="173">
        <v>0</v>
      </c>
      <c r="N141" s="173">
        <v>4.2996228000000004E-2</v>
      </c>
      <c r="O141" s="173">
        <v>5.4673272000000002E-2</v>
      </c>
      <c r="P141" s="173">
        <v>0</v>
      </c>
      <c r="Q141" s="173">
        <v>0</v>
      </c>
      <c r="R141" s="173">
        <v>5.4673271999999995E-2</v>
      </c>
      <c r="S141" s="173">
        <v>5.4673271999999995E-2</v>
      </c>
      <c r="T141" s="173">
        <f t="shared" ref="T141:BC141" si="128">SUM(T142:T144)</f>
        <v>5.8410551999999991E-2</v>
      </c>
      <c r="U141" s="173">
        <f t="shared" si="128"/>
        <v>0</v>
      </c>
      <c r="V141" s="173">
        <f t="shared" si="128"/>
        <v>0</v>
      </c>
      <c r="W141" s="173">
        <f t="shared" si="128"/>
        <v>-5.4673271999999995E-2</v>
      </c>
      <c r="X141" s="173">
        <f t="shared" si="128"/>
        <v>5.8410551999999998E-2</v>
      </c>
      <c r="Y141" s="173">
        <f t="shared" si="128"/>
        <v>0</v>
      </c>
      <c r="Z141" s="173">
        <f t="shared" si="128"/>
        <v>0</v>
      </c>
      <c r="AA141" s="173">
        <f t="shared" si="128"/>
        <v>0</v>
      </c>
      <c r="AB141" s="173">
        <f t="shared" si="128"/>
        <v>0</v>
      </c>
      <c r="AC141" s="173">
        <f t="shared" si="128"/>
        <v>0</v>
      </c>
      <c r="AD141" s="173">
        <f t="shared" si="128"/>
        <v>7.0166200000000014</v>
      </c>
      <c r="AE141" s="214">
        <f t="shared" si="128"/>
        <v>0.13006671</v>
      </c>
      <c r="AF141" s="214">
        <f t="shared" si="128"/>
        <v>0</v>
      </c>
      <c r="AG141" s="214">
        <f t="shared" si="128"/>
        <v>0</v>
      </c>
      <c r="AH141" s="214">
        <f t="shared" si="128"/>
        <v>0</v>
      </c>
      <c r="AI141" s="214">
        <f t="shared" si="128"/>
        <v>0.13006671</v>
      </c>
      <c r="AJ141" s="214">
        <f t="shared" si="128"/>
        <v>3.5830190000000005E-2</v>
      </c>
      <c r="AK141" s="214">
        <f t="shared" si="128"/>
        <v>0</v>
      </c>
      <c r="AL141" s="214">
        <f t="shared" si="128"/>
        <v>0</v>
      </c>
      <c r="AM141" s="214">
        <f t="shared" si="128"/>
        <v>0</v>
      </c>
      <c r="AN141" s="214">
        <f t="shared" si="128"/>
        <v>3.5830190000000012E-2</v>
      </c>
      <c r="AO141" s="214">
        <f t="shared" si="128"/>
        <v>4.556106E-2</v>
      </c>
      <c r="AP141" s="214">
        <f t="shared" si="128"/>
        <v>0</v>
      </c>
      <c r="AQ141" s="214">
        <f t="shared" si="128"/>
        <v>0</v>
      </c>
      <c r="AR141" s="214">
        <f t="shared" si="128"/>
        <v>0</v>
      </c>
      <c r="AS141" s="214">
        <f t="shared" si="128"/>
        <v>4.556106E-2</v>
      </c>
      <c r="AT141" s="214">
        <f t="shared" si="128"/>
        <v>4.8675459999999983E-2</v>
      </c>
      <c r="AU141" s="214">
        <f t="shared" si="128"/>
        <v>0</v>
      </c>
      <c r="AV141" s="214">
        <f t="shared" si="128"/>
        <v>0</v>
      </c>
      <c r="AW141" s="214">
        <f t="shared" si="128"/>
        <v>0</v>
      </c>
      <c r="AX141" s="214">
        <f t="shared" si="128"/>
        <v>4.8675459999999969E-2</v>
      </c>
      <c r="AY141" s="214">
        <f t="shared" si="128"/>
        <v>0</v>
      </c>
      <c r="AZ141" s="214">
        <f t="shared" si="128"/>
        <v>0</v>
      </c>
      <c r="BA141" s="214">
        <f t="shared" si="128"/>
        <v>0</v>
      </c>
      <c r="BB141" s="214">
        <f t="shared" si="128"/>
        <v>0</v>
      </c>
      <c r="BC141" s="214">
        <f t="shared" si="128"/>
        <v>0</v>
      </c>
    </row>
    <row r="142" spans="1:55" s="165" customFormat="1" ht="78.75" x14ac:dyDescent="0.2">
      <c r="A142" s="171" t="s">
        <v>2791</v>
      </c>
      <c r="B142" s="84" t="s">
        <v>353</v>
      </c>
      <c r="C142" s="171" t="s">
        <v>1988</v>
      </c>
      <c r="D142" s="87">
        <v>1.2E-2</v>
      </c>
      <c r="E142" s="66">
        <v>8.5344000000000001E-4</v>
      </c>
      <c r="F142" s="66">
        <v>0</v>
      </c>
      <c r="G142" s="66">
        <v>0</v>
      </c>
      <c r="H142" s="66">
        <v>0</v>
      </c>
      <c r="I142" s="66">
        <v>8.5344000000000001E-4</v>
      </c>
      <c r="J142" s="87">
        <v>2.35116E-4</v>
      </c>
      <c r="K142" s="87">
        <v>0</v>
      </c>
      <c r="L142" s="87">
        <v>0</v>
      </c>
      <c r="M142" s="87">
        <v>0</v>
      </c>
      <c r="N142" s="87">
        <v>2.35116E-4</v>
      </c>
      <c r="O142" s="87">
        <v>2.9893199999999996E-4</v>
      </c>
      <c r="P142" s="87">
        <v>0</v>
      </c>
      <c r="Q142" s="87">
        <v>0</v>
      </c>
      <c r="R142" s="87">
        <v>2.9893199999999996E-4</v>
      </c>
      <c r="S142" s="87">
        <v>2.9893199999999996E-4</v>
      </c>
      <c r="T142" s="87">
        <f t="shared" ref="T142:T144" si="129">E142-J142-O142</f>
        <v>3.1939199999999999E-4</v>
      </c>
      <c r="U142" s="87">
        <f t="shared" ref="U142:U144" si="130">F142-K142-P142</f>
        <v>0</v>
      </c>
      <c r="V142" s="87">
        <f t="shared" ref="V142:V144" si="131">G142-L142-Q142</f>
        <v>0</v>
      </c>
      <c r="W142" s="87">
        <f t="shared" ref="W142:W144" si="132">H142-M142-R142</f>
        <v>-2.9893199999999996E-4</v>
      </c>
      <c r="X142" s="87">
        <f t="shared" ref="X142:X144" si="133">I142-N142-S142</f>
        <v>3.1939199999999999E-4</v>
      </c>
      <c r="Y142" s="87">
        <v>0</v>
      </c>
      <c r="Z142" s="87">
        <v>0</v>
      </c>
      <c r="AA142" s="87">
        <v>0</v>
      </c>
      <c r="AB142" s="87">
        <v>0</v>
      </c>
      <c r="AC142" s="87">
        <v>0</v>
      </c>
      <c r="AD142" s="87">
        <v>1.0999999999999999E-2</v>
      </c>
      <c r="AE142" s="87">
        <v>7.1119999999999994E-4</v>
      </c>
      <c r="AF142" s="87">
        <v>0</v>
      </c>
      <c r="AG142" s="87">
        <v>0</v>
      </c>
      <c r="AH142" s="87">
        <v>0</v>
      </c>
      <c r="AI142" s="87">
        <v>7.1119999999999994E-4</v>
      </c>
      <c r="AJ142" s="87">
        <v>1.9593E-4</v>
      </c>
      <c r="AK142" s="87">
        <v>0</v>
      </c>
      <c r="AL142" s="87">
        <v>0</v>
      </c>
      <c r="AM142" s="87">
        <v>0</v>
      </c>
      <c r="AN142" s="87">
        <v>1.9593E-4</v>
      </c>
      <c r="AO142" s="87">
        <v>2.4910999999999998E-4</v>
      </c>
      <c r="AP142" s="87">
        <v>0</v>
      </c>
      <c r="AQ142" s="87">
        <v>0</v>
      </c>
      <c r="AR142" s="87">
        <v>0</v>
      </c>
      <c r="AS142" s="87">
        <v>2.4910999999999998E-4</v>
      </c>
      <c r="AT142" s="87">
        <f t="shared" ref="AT142:AX144" si="134">AE142-AJ142-AO142</f>
        <v>2.6615999999999999E-4</v>
      </c>
      <c r="AU142" s="87">
        <f t="shared" si="134"/>
        <v>0</v>
      </c>
      <c r="AV142" s="87">
        <f t="shared" si="134"/>
        <v>0</v>
      </c>
      <c r="AW142" s="87">
        <f t="shared" si="134"/>
        <v>0</v>
      </c>
      <c r="AX142" s="87">
        <f t="shared" si="134"/>
        <v>2.6615999999999999E-4</v>
      </c>
      <c r="AY142" s="66">
        <v>0</v>
      </c>
      <c r="AZ142" s="66">
        <v>0</v>
      </c>
      <c r="BA142" s="66">
        <v>0</v>
      </c>
      <c r="BB142" s="66">
        <v>0</v>
      </c>
      <c r="BC142" s="66">
        <v>0</v>
      </c>
    </row>
    <row r="143" spans="1:55" s="165" customFormat="1" ht="94.5" x14ac:dyDescent="0.2">
      <c r="A143" s="171" t="s">
        <v>899</v>
      </c>
      <c r="B143" s="84" t="s">
        <v>521</v>
      </c>
      <c r="C143" s="171" t="s">
        <v>1989</v>
      </c>
      <c r="D143" s="87">
        <v>0.14331600000000005</v>
      </c>
      <c r="E143" s="66">
        <v>1.0192764000000002E-2</v>
      </c>
      <c r="F143" s="66">
        <v>0</v>
      </c>
      <c r="G143" s="66">
        <v>0</v>
      </c>
      <c r="H143" s="66">
        <v>0</v>
      </c>
      <c r="I143" s="66">
        <v>1.0192764000000002E-2</v>
      </c>
      <c r="J143" s="87">
        <v>2.8078679999999998E-3</v>
      </c>
      <c r="K143" s="87">
        <v>0</v>
      </c>
      <c r="L143" s="87">
        <v>0</v>
      </c>
      <c r="M143" s="87">
        <v>0</v>
      </c>
      <c r="N143" s="87">
        <v>2.8078679999999998E-3</v>
      </c>
      <c r="O143" s="87">
        <v>3.5704200000000021E-3</v>
      </c>
      <c r="P143" s="87">
        <v>0</v>
      </c>
      <c r="Q143" s="87">
        <v>0</v>
      </c>
      <c r="R143" s="87">
        <v>3.5704200000000021E-3</v>
      </c>
      <c r="S143" s="87">
        <v>3.5704200000000021E-3</v>
      </c>
      <c r="T143" s="87">
        <f t="shared" si="129"/>
        <v>3.8144759999999998E-3</v>
      </c>
      <c r="U143" s="87">
        <f t="shared" si="130"/>
        <v>0</v>
      </c>
      <c r="V143" s="87">
        <f t="shared" si="131"/>
        <v>0</v>
      </c>
      <c r="W143" s="87">
        <f t="shared" si="132"/>
        <v>-3.5704200000000021E-3</v>
      </c>
      <c r="X143" s="87">
        <f t="shared" si="133"/>
        <v>3.8144759999999998E-3</v>
      </c>
      <c r="Y143" s="87">
        <v>0</v>
      </c>
      <c r="Z143" s="87">
        <v>0</v>
      </c>
      <c r="AA143" s="87">
        <v>0</v>
      </c>
      <c r="AB143" s="87">
        <v>0</v>
      </c>
      <c r="AC143" s="87">
        <v>0</v>
      </c>
      <c r="AD143" s="87">
        <v>0.11943000000000015</v>
      </c>
      <c r="AE143" s="87">
        <v>8.49397E-3</v>
      </c>
      <c r="AF143" s="87">
        <v>0</v>
      </c>
      <c r="AG143" s="87">
        <v>0</v>
      </c>
      <c r="AH143" s="87">
        <v>0</v>
      </c>
      <c r="AI143" s="87">
        <v>8.49397E-3</v>
      </c>
      <c r="AJ143" s="87">
        <v>2.3398899999999999E-3</v>
      </c>
      <c r="AK143" s="87">
        <v>0</v>
      </c>
      <c r="AL143" s="87">
        <v>0</v>
      </c>
      <c r="AM143" s="87">
        <v>0</v>
      </c>
      <c r="AN143" s="192">
        <v>2.3398900000000111E-3</v>
      </c>
      <c r="AO143" s="87">
        <v>2.9753500000000016E-3</v>
      </c>
      <c r="AP143" s="87">
        <v>0</v>
      </c>
      <c r="AQ143" s="87">
        <v>0</v>
      </c>
      <c r="AR143" s="87">
        <v>0</v>
      </c>
      <c r="AS143" s="87">
        <v>2.9753500000000016E-3</v>
      </c>
      <c r="AT143" s="87">
        <f t="shared" si="134"/>
        <v>3.1787299999999985E-3</v>
      </c>
      <c r="AU143" s="87">
        <f t="shared" si="134"/>
        <v>0</v>
      </c>
      <c r="AV143" s="87">
        <f t="shared" si="134"/>
        <v>0</v>
      </c>
      <c r="AW143" s="87">
        <f t="shared" si="134"/>
        <v>0</v>
      </c>
      <c r="AX143" s="87">
        <f t="shared" si="134"/>
        <v>3.1787299999999873E-3</v>
      </c>
      <c r="AY143" s="66">
        <v>0</v>
      </c>
      <c r="AZ143" s="66">
        <v>0</v>
      </c>
      <c r="BA143" s="66">
        <v>0</v>
      </c>
      <c r="BB143" s="66">
        <v>0</v>
      </c>
      <c r="BC143" s="66">
        <v>0</v>
      </c>
    </row>
    <row r="144" spans="1:55" s="165" customFormat="1" ht="78.75" x14ac:dyDescent="0.2">
      <c r="A144" s="171" t="s">
        <v>2791</v>
      </c>
      <c r="B144" s="84" t="s">
        <v>1640</v>
      </c>
      <c r="C144" s="171" t="s">
        <v>1990</v>
      </c>
      <c r="D144" s="87">
        <v>2.039256</v>
      </c>
      <c r="E144" s="66">
        <v>0.14503384799999999</v>
      </c>
      <c r="F144" s="66">
        <v>0</v>
      </c>
      <c r="G144" s="66">
        <v>0</v>
      </c>
      <c r="H144" s="66">
        <v>0</v>
      </c>
      <c r="I144" s="66">
        <v>0.14503384799999999</v>
      </c>
      <c r="J144" s="87">
        <v>3.9953243999999999E-2</v>
      </c>
      <c r="K144" s="87">
        <v>0</v>
      </c>
      <c r="L144" s="87">
        <v>0</v>
      </c>
      <c r="M144" s="87">
        <v>0</v>
      </c>
      <c r="N144" s="87">
        <v>3.9953244000000006E-2</v>
      </c>
      <c r="O144" s="87">
        <v>5.0803920000000002E-2</v>
      </c>
      <c r="P144" s="87">
        <v>0</v>
      </c>
      <c r="Q144" s="87">
        <v>0</v>
      </c>
      <c r="R144" s="87">
        <v>5.0803919999999995E-2</v>
      </c>
      <c r="S144" s="87">
        <v>5.0803919999999995E-2</v>
      </c>
      <c r="T144" s="87">
        <f t="shared" si="129"/>
        <v>5.4276683999999992E-2</v>
      </c>
      <c r="U144" s="87">
        <f t="shared" si="130"/>
        <v>0</v>
      </c>
      <c r="V144" s="87">
        <f t="shared" si="131"/>
        <v>0</v>
      </c>
      <c r="W144" s="87">
        <f t="shared" si="132"/>
        <v>-5.0803919999999995E-2</v>
      </c>
      <c r="X144" s="87">
        <f t="shared" si="133"/>
        <v>5.4276683999999999E-2</v>
      </c>
      <c r="Y144" s="87">
        <v>0</v>
      </c>
      <c r="Z144" s="87">
        <v>0</v>
      </c>
      <c r="AA144" s="87">
        <v>0</v>
      </c>
      <c r="AB144" s="87">
        <v>0</v>
      </c>
      <c r="AC144" s="87">
        <v>0</v>
      </c>
      <c r="AD144" s="87">
        <v>6.8861900000000009</v>
      </c>
      <c r="AE144" s="87">
        <v>0.12086153999999999</v>
      </c>
      <c r="AF144" s="87">
        <v>0</v>
      </c>
      <c r="AG144" s="87">
        <v>0</v>
      </c>
      <c r="AH144" s="87">
        <v>0</v>
      </c>
      <c r="AI144" s="87">
        <v>0.12086153999999999</v>
      </c>
      <c r="AJ144" s="87">
        <v>3.3294370000000004E-2</v>
      </c>
      <c r="AK144" s="87">
        <v>0</v>
      </c>
      <c r="AL144" s="87">
        <v>0</v>
      </c>
      <c r="AM144" s="87">
        <v>0</v>
      </c>
      <c r="AN144" s="192">
        <v>3.3294370000000004E-2</v>
      </c>
      <c r="AO144" s="87">
        <v>4.2336600000000002E-2</v>
      </c>
      <c r="AP144" s="87">
        <v>0</v>
      </c>
      <c r="AQ144" s="87">
        <v>0</v>
      </c>
      <c r="AR144" s="87">
        <v>0</v>
      </c>
      <c r="AS144" s="87">
        <v>4.2336600000000002E-2</v>
      </c>
      <c r="AT144" s="87">
        <f t="shared" si="134"/>
        <v>4.5230569999999984E-2</v>
      </c>
      <c r="AU144" s="87">
        <f t="shared" si="134"/>
        <v>0</v>
      </c>
      <c r="AV144" s="87">
        <f t="shared" si="134"/>
        <v>0</v>
      </c>
      <c r="AW144" s="87">
        <f t="shared" si="134"/>
        <v>0</v>
      </c>
      <c r="AX144" s="87">
        <f t="shared" si="134"/>
        <v>4.5230569999999984E-2</v>
      </c>
      <c r="AY144" s="66">
        <v>0</v>
      </c>
      <c r="AZ144" s="66">
        <v>0</v>
      </c>
      <c r="BA144" s="66">
        <v>0</v>
      </c>
      <c r="BB144" s="66">
        <v>0</v>
      </c>
      <c r="BC144" s="66">
        <v>0</v>
      </c>
    </row>
    <row r="145" spans="1:55" s="165" customFormat="1" ht="31.5" x14ac:dyDescent="0.2">
      <c r="A145" s="210"/>
      <c r="B145" s="211" t="s">
        <v>46</v>
      </c>
      <c r="C145" s="210"/>
      <c r="D145" s="173">
        <v>2.2746959999999996</v>
      </c>
      <c r="E145" s="173">
        <v>0.30754962200000002</v>
      </c>
      <c r="F145" s="173">
        <v>0.14577101000000001</v>
      </c>
      <c r="G145" s="173">
        <v>0</v>
      </c>
      <c r="H145" s="173">
        <v>0</v>
      </c>
      <c r="I145" s="173">
        <v>0.16177861200000002</v>
      </c>
      <c r="J145" s="173">
        <v>4.4566007999999997E-2</v>
      </c>
      <c r="K145" s="173">
        <v>0</v>
      </c>
      <c r="L145" s="173">
        <v>0</v>
      </c>
      <c r="M145" s="173">
        <v>0</v>
      </c>
      <c r="N145" s="173">
        <v>4.4566007999999997E-2</v>
      </c>
      <c r="O145" s="173">
        <v>5.6669460000000012E-2</v>
      </c>
      <c r="P145" s="173">
        <v>0</v>
      </c>
      <c r="Q145" s="173">
        <v>0</v>
      </c>
      <c r="R145" s="173">
        <v>5.6669460000000012E-2</v>
      </c>
      <c r="S145" s="173">
        <v>5.6669460000000012E-2</v>
      </c>
      <c r="T145" s="173">
        <f t="shared" ref="T145:BC145" si="135">SUM(T146:T146)</f>
        <v>0.20631415400000003</v>
      </c>
      <c r="U145" s="173">
        <f t="shared" si="135"/>
        <v>0.14577101000000001</v>
      </c>
      <c r="V145" s="173">
        <f t="shared" si="135"/>
        <v>0</v>
      </c>
      <c r="W145" s="173">
        <f t="shared" si="135"/>
        <v>-5.6669460000000012E-2</v>
      </c>
      <c r="X145" s="173">
        <f t="shared" si="135"/>
        <v>6.0543144000000014E-2</v>
      </c>
      <c r="Y145" s="173">
        <f t="shared" si="135"/>
        <v>0</v>
      </c>
      <c r="Z145" s="173">
        <f t="shared" si="135"/>
        <v>0</v>
      </c>
      <c r="AA145" s="173">
        <f t="shared" si="135"/>
        <v>0</v>
      </c>
      <c r="AB145" s="173">
        <f t="shared" si="135"/>
        <v>0</v>
      </c>
      <c r="AC145" s="173">
        <f t="shared" si="135"/>
        <v>0</v>
      </c>
      <c r="AD145" s="173">
        <f t="shared" si="135"/>
        <v>2.0851380000000002</v>
      </c>
      <c r="AE145" s="214">
        <f t="shared" si="135"/>
        <v>0.25629135000000003</v>
      </c>
      <c r="AF145" s="214">
        <f t="shared" si="135"/>
        <v>0.12147583999999999</v>
      </c>
      <c r="AG145" s="214">
        <f t="shared" si="135"/>
        <v>0</v>
      </c>
      <c r="AH145" s="214">
        <f t="shared" si="135"/>
        <v>0</v>
      </c>
      <c r="AI145" s="214">
        <f t="shared" si="135"/>
        <v>0.13481551000000003</v>
      </c>
      <c r="AJ145" s="214">
        <f t="shared" si="135"/>
        <v>3.7138339999999999E-2</v>
      </c>
      <c r="AK145" s="214">
        <f t="shared" si="135"/>
        <v>0</v>
      </c>
      <c r="AL145" s="214">
        <f t="shared" si="135"/>
        <v>0</v>
      </c>
      <c r="AM145" s="214">
        <f t="shared" si="135"/>
        <v>0</v>
      </c>
      <c r="AN145" s="214">
        <f t="shared" si="135"/>
        <v>3.7138339999999999E-2</v>
      </c>
      <c r="AO145" s="214">
        <f t="shared" si="135"/>
        <v>4.7224550000000011E-2</v>
      </c>
      <c r="AP145" s="214">
        <f t="shared" si="135"/>
        <v>0</v>
      </c>
      <c r="AQ145" s="214">
        <f t="shared" si="135"/>
        <v>0</v>
      </c>
      <c r="AR145" s="214">
        <f t="shared" si="135"/>
        <v>0</v>
      </c>
      <c r="AS145" s="214">
        <f t="shared" si="135"/>
        <v>4.7224550000000011E-2</v>
      </c>
      <c r="AT145" s="214">
        <f t="shared" si="135"/>
        <v>0.17192846000000003</v>
      </c>
      <c r="AU145" s="214">
        <f t="shared" si="135"/>
        <v>0.12147583999999999</v>
      </c>
      <c r="AV145" s="214">
        <f t="shared" si="135"/>
        <v>0</v>
      </c>
      <c r="AW145" s="214">
        <f t="shared" si="135"/>
        <v>0</v>
      </c>
      <c r="AX145" s="214">
        <f t="shared" si="135"/>
        <v>5.0452620000000024E-2</v>
      </c>
      <c r="AY145" s="214">
        <f t="shared" si="135"/>
        <v>0</v>
      </c>
      <c r="AZ145" s="214">
        <f t="shared" si="135"/>
        <v>0</v>
      </c>
      <c r="BA145" s="214">
        <f t="shared" si="135"/>
        <v>0</v>
      </c>
      <c r="BB145" s="214">
        <f t="shared" si="135"/>
        <v>0</v>
      </c>
      <c r="BC145" s="214">
        <f t="shared" si="135"/>
        <v>0</v>
      </c>
    </row>
    <row r="146" spans="1:55" s="165" customFormat="1" ht="63" x14ac:dyDescent="0.2">
      <c r="A146" s="171" t="s">
        <v>2791</v>
      </c>
      <c r="B146" s="84" t="s">
        <v>522</v>
      </c>
      <c r="C146" s="171" t="s">
        <v>1991</v>
      </c>
      <c r="D146" s="87">
        <v>2.2746959999999996</v>
      </c>
      <c r="E146" s="66">
        <v>0.30754962200000002</v>
      </c>
      <c r="F146" s="66">
        <v>0.14577101000000001</v>
      </c>
      <c r="G146" s="66">
        <v>0</v>
      </c>
      <c r="H146" s="66">
        <v>0</v>
      </c>
      <c r="I146" s="66">
        <v>0.16177861200000002</v>
      </c>
      <c r="J146" s="87">
        <v>4.4566007999999997E-2</v>
      </c>
      <c r="K146" s="87">
        <v>0</v>
      </c>
      <c r="L146" s="87">
        <v>0</v>
      </c>
      <c r="M146" s="87">
        <v>0</v>
      </c>
      <c r="N146" s="87">
        <v>4.4566007999999997E-2</v>
      </c>
      <c r="O146" s="87">
        <v>5.6669460000000012E-2</v>
      </c>
      <c r="P146" s="87">
        <v>0</v>
      </c>
      <c r="Q146" s="87">
        <v>0</v>
      </c>
      <c r="R146" s="87">
        <v>5.6669460000000012E-2</v>
      </c>
      <c r="S146" s="87">
        <v>5.6669460000000012E-2</v>
      </c>
      <c r="T146" s="87">
        <f>E146-J146-O146</f>
        <v>0.20631415400000003</v>
      </c>
      <c r="U146" s="87">
        <f t="shared" ref="U146" si="136">F146-K146-P146</f>
        <v>0.14577101000000001</v>
      </c>
      <c r="V146" s="87">
        <f t="shared" ref="V146" si="137">G146-L146-Q146</f>
        <v>0</v>
      </c>
      <c r="W146" s="87">
        <f t="shared" ref="W146" si="138">H146-M146-R146</f>
        <v>-5.6669460000000012E-2</v>
      </c>
      <c r="X146" s="87">
        <f t="shared" ref="X146" si="139">I146-N146-S146</f>
        <v>6.0543144000000014E-2</v>
      </c>
      <c r="Y146" s="87">
        <v>0</v>
      </c>
      <c r="Z146" s="87">
        <v>0</v>
      </c>
      <c r="AA146" s="87">
        <v>0</v>
      </c>
      <c r="AB146" s="87">
        <v>0</v>
      </c>
      <c r="AC146" s="87">
        <v>0</v>
      </c>
      <c r="AD146" s="87">
        <v>2.0851380000000002</v>
      </c>
      <c r="AE146" s="87">
        <v>0.25629135000000003</v>
      </c>
      <c r="AF146" s="87">
        <v>0.12147583999999999</v>
      </c>
      <c r="AG146" s="87">
        <v>0</v>
      </c>
      <c r="AH146" s="87">
        <v>0</v>
      </c>
      <c r="AI146" s="87">
        <v>0.13481551000000003</v>
      </c>
      <c r="AJ146" s="87">
        <v>3.7138339999999999E-2</v>
      </c>
      <c r="AK146" s="87">
        <v>0</v>
      </c>
      <c r="AL146" s="87">
        <v>0</v>
      </c>
      <c r="AM146" s="87">
        <v>0</v>
      </c>
      <c r="AN146" s="87">
        <v>3.7138339999999999E-2</v>
      </c>
      <c r="AO146" s="87">
        <v>4.7224550000000011E-2</v>
      </c>
      <c r="AP146" s="87">
        <v>0</v>
      </c>
      <c r="AQ146" s="87">
        <v>0</v>
      </c>
      <c r="AR146" s="87">
        <v>0</v>
      </c>
      <c r="AS146" s="87">
        <v>4.7224550000000011E-2</v>
      </c>
      <c r="AT146" s="87">
        <f>AE146-AJ146-AO146</f>
        <v>0.17192846000000003</v>
      </c>
      <c r="AU146" s="87">
        <f>AF146-AK146-AP146</f>
        <v>0.12147583999999999</v>
      </c>
      <c r="AV146" s="87">
        <f>AG146-AL146-AQ146</f>
        <v>0</v>
      </c>
      <c r="AW146" s="87">
        <f>AH146-AM146-AR146</f>
        <v>0</v>
      </c>
      <c r="AX146" s="87">
        <f>AI146-AN146-AS146</f>
        <v>5.0452620000000024E-2</v>
      </c>
      <c r="AY146" s="66">
        <v>0</v>
      </c>
      <c r="AZ146" s="66">
        <v>0</v>
      </c>
      <c r="BA146" s="66">
        <v>0</v>
      </c>
      <c r="BB146" s="66">
        <v>0</v>
      </c>
      <c r="BC146" s="66">
        <v>0</v>
      </c>
    </row>
    <row r="147" spans="1:55" s="165" customFormat="1" ht="31.5" x14ac:dyDescent="0.2">
      <c r="A147" s="210"/>
      <c r="B147" s="211" t="s">
        <v>101</v>
      </c>
      <c r="C147" s="210"/>
      <c r="D147" s="173">
        <v>72.374591999999978</v>
      </c>
      <c r="E147" s="173">
        <v>22.331896101999998</v>
      </c>
      <c r="F147" s="173">
        <v>0.67946616000000004</v>
      </c>
      <c r="G147" s="173">
        <v>13.119948030000002</v>
      </c>
      <c r="H147" s="173">
        <v>1.5440984100000001</v>
      </c>
      <c r="I147" s="173">
        <v>6.7435342319999991</v>
      </c>
      <c r="J147" s="173">
        <v>11.340251356000003</v>
      </c>
      <c r="K147" s="173">
        <v>0</v>
      </c>
      <c r="L147" s="173">
        <v>7.8712727200000003</v>
      </c>
      <c r="M147" s="173">
        <v>0.82991999999999999</v>
      </c>
      <c r="N147" s="173">
        <v>2.6390586359999997</v>
      </c>
      <c r="O147" s="173">
        <v>3.6308415499999995</v>
      </c>
      <c r="P147" s="173">
        <v>0</v>
      </c>
      <c r="Q147" s="173">
        <v>0.89757991000000004</v>
      </c>
      <c r="R147" s="173">
        <v>1.7742339600000006</v>
      </c>
      <c r="S147" s="173">
        <v>1.7742339600000006</v>
      </c>
      <c r="T147" s="173">
        <f t="shared" ref="T147:AX147" si="140">SUM(T148:T168)</f>
        <v>7.3608031959999973</v>
      </c>
      <c r="U147" s="173">
        <f t="shared" si="140"/>
        <v>0.67946616000000004</v>
      </c>
      <c r="V147" s="173">
        <f t="shared" si="140"/>
        <v>4.3510954000000002</v>
      </c>
      <c r="W147" s="173">
        <f t="shared" si="140"/>
        <v>-0.81520628000000062</v>
      </c>
      <c r="X147" s="173">
        <f t="shared" si="140"/>
        <v>2.3302416359999989</v>
      </c>
      <c r="Y147" s="173">
        <f t="shared" si="140"/>
        <v>0</v>
      </c>
      <c r="Z147" s="173">
        <f t="shared" si="140"/>
        <v>0</v>
      </c>
      <c r="AA147" s="173">
        <f t="shared" si="140"/>
        <v>0</v>
      </c>
      <c r="AB147" s="173">
        <f t="shared" si="140"/>
        <v>0</v>
      </c>
      <c r="AC147" s="173">
        <f t="shared" si="140"/>
        <v>0</v>
      </c>
      <c r="AD147" s="173">
        <f t="shared" si="140"/>
        <v>22.424897000000001</v>
      </c>
      <c r="AE147" s="214">
        <f t="shared" si="140"/>
        <v>13.614458710000001</v>
      </c>
      <c r="AF147" s="214">
        <f t="shared" si="140"/>
        <v>1.2624401399999998</v>
      </c>
      <c r="AG147" s="214">
        <f t="shared" si="140"/>
        <v>4.65405348</v>
      </c>
      <c r="AH147" s="214">
        <f t="shared" si="140"/>
        <v>0</v>
      </c>
      <c r="AI147" s="214">
        <f t="shared" si="140"/>
        <v>7.6979650900000003</v>
      </c>
      <c r="AJ147" s="214">
        <f t="shared" si="140"/>
        <v>3.2215620799999991</v>
      </c>
      <c r="AK147" s="214">
        <f t="shared" si="140"/>
        <v>0.15733696999999999</v>
      </c>
      <c r="AL147" s="214">
        <f t="shared" si="140"/>
        <v>0.86500957999999994</v>
      </c>
      <c r="AM147" s="214">
        <f t="shared" si="140"/>
        <v>0</v>
      </c>
      <c r="AN147" s="214">
        <f t="shared" si="140"/>
        <v>2.1992155299999991</v>
      </c>
      <c r="AO147" s="214">
        <f t="shared" si="140"/>
        <v>1.8058391100000004</v>
      </c>
      <c r="AP147" s="214">
        <f t="shared" si="140"/>
        <v>0</v>
      </c>
      <c r="AQ147" s="214">
        <f t="shared" si="140"/>
        <v>0.32731081000000001</v>
      </c>
      <c r="AR147" s="214">
        <f t="shared" si="140"/>
        <v>0</v>
      </c>
      <c r="AS147" s="214">
        <f t="shared" si="140"/>
        <v>1.4785283000000002</v>
      </c>
      <c r="AT147" s="214">
        <f t="shared" si="140"/>
        <v>8.5870575200000019</v>
      </c>
      <c r="AU147" s="214">
        <f t="shared" si="140"/>
        <v>1.10510317</v>
      </c>
      <c r="AV147" s="214">
        <f t="shared" si="140"/>
        <v>3.4617330900000001</v>
      </c>
      <c r="AW147" s="214">
        <f t="shared" si="140"/>
        <v>0</v>
      </c>
      <c r="AX147" s="214">
        <f t="shared" si="140"/>
        <v>4.0202212600000005</v>
      </c>
      <c r="AY147" s="214">
        <f t="shared" ref="AY147:BC147" si="141">SUM(AY148:AY168)</f>
        <v>0</v>
      </c>
      <c r="AZ147" s="214">
        <f t="shared" si="141"/>
        <v>0</v>
      </c>
      <c r="BA147" s="214">
        <f t="shared" si="141"/>
        <v>0</v>
      </c>
      <c r="BB147" s="214">
        <f t="shared" si="141"/>
        <v>0</v>
      </c>
      <c r="BC147" s="214">
        <f t="shared" si="141"/>
        <v>0</v>
      </c>
    </row>
    <row r="148" spans="1:55" s="165" customFormat="1" ht="63" x14ac:dyDescent="0.2">
      <c r="A148" s="171" t="s">
        <v>899</v>
      </c>
      <c r="B148" s="84" t="s">
        <v>523</v>
      </c>
      <c r="C148" s="171" t="s">
        <v>1992</v>
      </c>
      <c r="D148" s="87">
        <v>0.29496600000000001</v>
      </c>
      <c r="E148" s="66">
        <v>2.0978256000000004E-2</v>
      </c>
      <c r="F148" s="66">
        <v>0</v>
      </c>
      <c r="G148" s="66">
        <v>0</v>
      </c>
      <c r="H148" s="66">
        <v>0</v>
      </c>
      <c r="I148" s="66">
        <v>2.0978256000000004E-2</v>
      </c>
      <c r="J148" s="87">
        <v>5.7789960000000007E-3</v>
      </c>
      <c r="K148" s="87">
        <v>0</v>
      </c>
      <c r="L148" s="87">
        <v>0</v>
      </c>
      <c r="M148" s="87">
        <v>0</v>
      </c>
      <c r="N148" s="87">
        <v>5.7789959999999998E-3</v>
      </c>
      <c r="O148" s="87">
        <v>7.3484639999999999E-3</v>
      </c>
      <c r="P148" s="87">
        <v>0</v>
      </c>
      <c r="Q148" s="87">
        <v>0</v>
      </c>
      <c r="R148" s="87">
        <v>7.3484640000000007E-3</v>
      </c>
      <c r="S148" s="87">
        <v>7.3484640000000007E-3</v>
      </c>
      <c r="T148" s="87">
        <f t="shared" ref="T148:T168" si="142">E148-J148-O148</f>
        <v>7.8507960000000036E-3</v>
      </c>
      <c r="U148" s="87">
        <f t="shared" ref="U148:U168" si="143">F148-K148-P148</f>
        <v>0</v>
      </c>
      <c r="V148" s="87">
        <f t="shared" ref="V148:V168" si="144">G148-L148-Q148</f>
        <v>0</v>
      </c>
      <c r="W148" s="87">
        <f t="shared" ref="W148:W168" si="145">H148-M148-R148</f>
        <v>-7.3484640000000007E-3</v>
      </c>
      <c r="X148" s="87">
        <f t="shared" ref="X148:X168" si="146">I148-N148-S148</f>
        <v>7.8507960000000036E-3</v>
      </c>
      <c r="Y148" s="87">
        <v>0</v>
      </c>
      <c r="Z148" s="87">
        <v>0</v>
      </c>
      <c r="AA148" s="87">
        <v>0</v>
      </c>
      <c r="AB148" s="87">
        <v>0</v>
      </c>
      <c r="AC148" s="87">
        <v>0</v>
      </c>
      <c r="AD148" s="87">
        <v>0.27038550000000006</v>
      </c>
      <c r="AE148" s="87">
        <v>1.7481879999999998E-2</v>
      </c>
      <c r="AF148" s="87">
        <v>0</v>
      </c>
      <c r="AG148" s="87">
        <v>0</v>
      </c>
      <c r="AH148" s="87">
        <v>0</v>
      </c>
      <c r="AI148" s="87">
        <v>1.7481879999999998E-2</v>
      </c>
      <c r="AJ148" s="87">
        <v>4.8158300000000001E-3</v>
      </c>
      <c r="AK148" s="87">
        <v>0</v>
      </c>
      <c r="AL148" s="87">
        <v>0</v>
      </c>
      <c r="AM148" s="87">
        <v>0</v>
      </c>
      <c r="AN148" s="192">
        <v>4.8158300000000001E-3</v>
      </c>
      <c r="AO148" s="87">
        <v>6.1237200000000009E-3</v>
      </c>
      <c r="AP148" s="87">
        <v>0</v>
      </c>
      <c r="AQ148" s="87">
        <v>0</v>
      </c>
      <c r="AR148" s="87">
        <v>0</v>
      </c>
      <c r="AS148" s="87">
        <v>6.1237200000000009E-3</v>
      </c>
      <c r="AT148" s="87">
        <f t="shared" ref="AT148:AT168" si="147">AE148-AJ148-AO148</f>
        <v>6.5423299999999972E-3</v>
      </c>
      <c r="AU148" s="87">
        <f t="shared" ref="AU148:AU168" si="148">AF148-AK148-AP148</f>
        <v>0</v>
      </c>
      <c r="AV148" s="87">
        <f t="shared" ref="AV148:AV168" si="149">AG148-AL148-AQ148</f>
        <v>0</v>
      </c>
      <c r="AW148" s="87">
        <f t="shared" ref="AW148:AW168" si="150">AH148-AM148-AR148</f>
        <v>0</v>
      </c>
      <c r="AX148" s="87">
        <f t="shared" ref="AX148:AX168" si="151">AI148-AN148-AS148</f>
        <v>6.5423299999999972E-3</v>
      </c>
      <c r="AY148" s="66">
        <v>0</v>
      </c>
      <c r="AZ148" s="66">
        <v>0</v>
      </c>
      <c r="BA148" s="66">
        <v>0</v>
      </c>
      <c r="BB148" s="66">
        <v>0</v>
      </c>
      <c r="BC148" s="66">
        <v>0</v>
      </c>
    </row>
    <row r="149" spans="1:55" s="165" customFormat="1" ht="94.5" x14ac:dyDescent="0.2">
      <c r="A149" s="171" t="s">
        <v>899</v>
      </c>
      <c r="B149" s="84" t="s">
        <v>524</v>
      </c>
      <c r="C149" s="171" t="s">
        <v>1993</v>
      </c>
      <c r="D149" s="87">
        <v>1.2E-2</v>
      </c>
      <c r="E149" s="66">
        <v>0.24327657599999999</v>
      </c>
      <c r="F149" s="66">
        <v>0</v>
      </c>
      <c r="G149" s="66">
        <v>0</v>
      </c>
      <c r="H149" s="66">
        <v>0.22932</v>
      </c>
      <c r="I149" s="66">
        <v>1.3956576E-2</v>
      </c>
      <c r="J149" s="87">
        <v>0.23268</v>
      </c>
      <c r="K149" s="87">
        <v>0</v>
      </c>
      <c r="L149" s="87">
        <v>0</v>
      </c>
      <c r="M149" s="87">
        <v>0.23268</v>
      </c>
      <c r="N149" s="87">
        <v>0</v>
      </c>
      <c r="O149" s="87">
        <v>-3.3600000000000019E-3</v>
      </c>
      <c r="P149" s="87">
        <v>0</v>
      </c>
      <c r="Q149" s="87">
        <v>0</v>
      </c>
      <c r="R149" s="87">
        <v>0</v>
      </c>
      <c r="S149" s="87">
        <v>0</v>
      </c>
      <c r="T149" s="87">
        <f t="shared" si="142"/>
        <v>1.3956575999999998E-2</v>
      </c>
      <c r="U149" s="87">
        <f t="shared" si="143"/>
        <v>0</v>
      </c>
      <c r="V149" s="87">
        <f t="shared" si="144"/>
        <v>0</v>
      </c>
      <c r="W149" s="87">
        <f t="shared" si="145"/>
        <v>-3.3600000000000019E-3</v>
      </c>
      <c r="X149" s="87">
        <f t="shared" si="146"/>
        <v>1.3956576E-2</v>
      </c>
      <c r="Y149" s="87">
        <v>0</v>
      </c>
      <c r="Z149" s="87">
        <v>0</v>
      </c>
      <c r="AA149" s="87">
        <v>0</v>
      </c>
      <c r="AB149" s="87">
        <v>0</v>
      </c>
      <c r="AC149" s="87">
        <v>0</v>
      </c>
      <c r="AD149" s="87">
        <v>1.0999999999999999E-2</v>
      </c>
      <c r="AE149" s="87">
        <v>0.20602818000000001</v>
      </c>
      <c r="AF149" s="87">
        <v>0</v>
      </c>
      <c r="AG149" s="87">
        <v>0</v>
      </c>
      <c r="AH149" s="87">
        <v>0</v>
      </c>
      <c r="AI149" s="87">
        <v>0.20602818000000001</v>
      </c>
      <c r="AJ149" s="87">
        <v>0.20602818000000001</v>
      </c>
      <c r="AK149" s="87">
        <v>0</v>
      </c>
      <c r="AL149" s="87">
        <v>0.20602818000000001</v>
      </c>
      <c r="AM149" s="87">
        <v>0</v>
      </c>
      <c r="AN149" s="192">
        <v>0</v>
      </c>
      <c r="AO149" s="87">
        <v>0</v>
      </c>
      <c r="AP149" s="87">
        <v>0</v>
      </c>
      <c r="AQ149" s="87">
        <v>0</v>
      </c>
      <c r="AR149" s="87">
        <v>0</v>
      </c>
      <c r="AS149" s="87">
        <v>0</v>
      </c>
      <c r="AT149" s="87">
        <f t="shared" si="147"/>
        <v>0</v>
      </c>
      <c r="AU149" s="87">
        <f t="shared" si="148"/>
        <v>0</v>
      </c>
      <c r="AV149" s="87">
        <f t="shared" si="149"/>
        <v>-0.20602818000000001</v>
      </c>
      <c r="AW149" s="87">
        <f t="shared" si="150"/>
        <v>0</v>
      </c>
      <c r="AX149" s="87">
        <f t="shared" si="151"/>
        <v>0.20602818000000001</v>
      </c>
      <c r="AY149" s="66">
        <v>0</v>
      </c>
      <c r="AZ149" s="66">
        <v>0</v>
      </c>
      <c r="BA149" s="66">
        <v>0</v>
      </c>
      <c r="BB149" s="66">
        <v>0</v>
      </c>
      <c r="BC149" s="66">
        <v>0</v>
      </c>
    </row>
    <row r="150" spans="1:55" s="165" customFormat="1" ht="126" x14ac:dyDescent="0.2">
      <c r="A150" s="171" t="s">
        <v>899</v>
      </c>
      <c r="B150" s="84" t="s">
        <v>354</v>
      </c>
      <c r="C150" s="171" t="s">
        <v>1994</v>
      </c>
      <c r="D150" s="87">
        <v>1.210356</v>
      </c>
      <c r="E150" s="66">
        <v>9.0167119219999989</v>
      </c>
      <c r="F150" s="66">
        <v>0</v>
      </c>
      <c r="G150" s="66">
        <v>7.75447679</v>
      </c>
      <c r="H150" s="66">
        <v>0</v>
      </c>
      <c r="I150" s="66">
        <v>1.2622351319999998</v>
      </c>
      <c r="J150" s="87">
        <v>9.0167119220000007</v>
      </c>
      <c r="K150" s="87">
        <v>0</v>
      </c>
      <c r="L150" s="87">
        <v>7.75447679</v>
      </c>
      <c r="M150" s="87">
        <v>0</v>
      </c>
      <c r="N150" s="87">
        <v>1.2622351319999998</v>
      </c>
      <c r="O150" s="87">
        <v>0</v>
      </c>
      <c r="P150" s="87">
        <v>0</v>
      </c>
      <c r="Q150" s="87">
        <v>0</v>
      </c>
      <c r="R150" s="87">
        <v>0</v>
      </c>
      <c r="S150" s="87">
        <v>0</v>
      </c>
      <c r="T150" s="87">
        <f t="shared" si="142"/>
        <v>-1.7763568394002505E-15</v>
      </c>
      <c r="U150" s="87">
        <f t="shared" si="143"/>
        <v>0</v>
      </c>
      <c r="V150" s="87">
        <f t="shared" si="144"/>
        <v>0</v>
      </c>
      <c r="W150" s="87">
        <f t="shared" si="145"/>
        <v>0</v>
      </c>
      <c r="X150" s="87">
        <f t="shared" si="146"/>
        <v>0</v>
      </c>
      <c r="Y150" s="87">
        <v>0</v>
      </c>
      <c r="Z150" s="87">
        <v>0</v>
      </c>
      <c r="AA150" s="87">
        <v>0</v>
      </c>
      <c r="AB150" s="87">
        <v>0</v>
      </c>
      <c r="AC150" s="87">
        <v>0</v>
      </c>
      <c r="AD150" s="87">
        <v>1.1094930000000001</v>
      </c>
      <c r="AE150" s="87">
        <v>1.0518626099999999</v>
      </c>
      <c r="AF150" s="87">
        <v>0</v>
      </c>
      <c r="AG150" s="87">
        <v>0</v>
      </c>
      <c r="AH150" s="87">
        <v>0</v>
      </c>
      <c r="AI150" s="87">
        <v>1.0518626099999999</v>
      </c>
      <c r="AJ150" s="87">
        <v>1.0518626099999995</v>
      </c>
      <c r="AK150" s="87">
        <v>0</v>
      </c>
      <c r="AL150" s="87">
        <v>0</v>
      </c>
      <c r="AM150" s="87">
        <v>0</v>
      </c>
      <c r="AN150" s="192">
        <v>1.0518626099999995</v>
      </c>
      <c r="AO150" s="87">
        <v>0</v>
      </c>
      <c r="AP150" s="87">
        <v>0</v>
      </c>
      <c r="AQ150" s="87">
        <v>0</v>
      </c>
      <c r="AR150" s="87">
        <v>0</v>
      </c>
      <c r="AS150" s="87">
        <v>0</v>
      </c>
      <c r="AT150" s="87">
        <f t="shared" si="147"/>
        <v>4.4408920985006262E-16</v>
      </c>
      <c r="AU150" s="87">
        <f t="shared" si="148"/>
        <v>0</v>
      </c>
      <c r="AV150" s="87">
        <f t="shared" si="149"/>
        <v>0</v>
      </c>
      <c r="AW150" s="87">
        <f t="shared" si="150"/>
        <v>0</v>
      </c>
      <c r="AX150" s="87">
        <f t="shared" si="151"/>
        <v>4.4408920985006262E-16</v>
      </c>
      <c r="AY150" s="66">
        <v>0</v>
      </c>
      <c r="AZ150" s="66">
        <v>0</v>
      </c>
      <c r="BA150" s="66">
        <v>0</v>
      </c>
      <c r="BB150" s="66">
        <v>0</v>
      </c>
      <c r="BC150" s="66">
        <v>0</v>
      </c>
    </row>
    <row r="151" spans="1:55" s="165" customFormat="1" ht="94.5" x14ac:dyDescent="0.2">
      <c r="A151" s="171" t="s">
        <v>2791</v>
      </c>
      <c r="B151" s="84" t="s">
        <v>434</v>
      </c>
      <c r="C151" s="171" t="s">
        <v>1995</v>
      </c>
      <c r="D151" s="87">
        <v>1.4413800000000001</v>
      </c>
      <c r="E151" s="66">
        <v>0.24828336200000001</v>
      </c>
      <c r="F151" s="66">
        <v>0.14577101000000001</v>
      </c>
      <c r="G151" s="66">
        <v>0</v>
      </c>
      <c r="H151" s="66">
        <v>0</v>
      </c>
      <c r="I151" s="66">
        <v>0.10251235199999999</v>
      </c>
      <c r="J151" s="87">
        <v>2.8239623999999998E-2</v>
      </c>
      <c r="K151" s="87">
        <v>0</v>
      </c>
      <c r="L151" s="87">
        <v>0</v>
      </c>
      <c r="M151" s="87">
        <v>0</v>
      </c>
      <c r="N151" s="87">
        <v>2.8239624000000001E-2</v>
      </c>
      <c r="O151" s="87">
        <v>3.5909063999999997E-2</v>
      </c>
      <c r="P151" s="87">
        <v>0</v>
      </c>
      <c r="Q151" s="87">
        <v>0</v>
      </c>
      <c r="R151" s="87">
        <v>3.5909063999999991E-2</v>
      </c>
      <c r="S151" s="87">
        <v>3.5909063999999991E-2</v>
      </c>
      <c r="T151" s="87">
        <f t="shared" si="142"/>
        <v>0.18413467400000003</v>
      </c>
      <c r="U151" s="87">
        <f t="shared" si="143"/>
        <v>0.14577101000000001</v>
      </c>
      <c r="V151" s="87">
        <f t="shared" si="144"/>
        <v>0</v>
      </c>
      <c r="W151" s="87">
        <f t="shared" si="145"/>
        <v>-3.5909063999999991E-2</v>
      </c>
      <c r="X151" s="87">
        <f t="shared" si="146"/>
        <v>3.8363663999999992E-2</v>
      </c>
      <c r="Y151" s="87">
        <v>0</v>
      </c>
      <c r="Z151" s="87">
        <v>0</v>
      </c>
      <c r="AA151" s="87">
        <v>0</v>
      </c>
      <c r="AB151" s="87">
        <v>0</v>
      </c>
      <c r="AC151" s="87">
        <v>0</v>
      </c>
      <c r="AD151" s="87">
        <v>1.3212649999999999</v>
      </c>
      <c r="AE151" s="87">
        <v>0.20690280000000003</v>
      </c>
      <c r="AF151" s="87">
        <v>0.12147583999999999</v>
      </c>
      <c r="AG151" s="87">
        <v>0</v>
      </c>
      <c r="AH151" s="87">
        <v>0</v>
      </c>
      <c r="AI151" s="87">
        <v>8.542696000000001E-2</v>
      </c>
      <c r="AJ151" s="87">
        <v>2.3533020000000002E-2</v>
      </c>
      <c r="AK151" s="87">
        <v>0</v>
      </c>
      <c r="AL151" s="87">
        <v>0</v>
      </c>
      <c r="AM151" s="87">
        <v>0</v>
      </c>
      <c r="AN151" s="192">
        <v>2.3533020000000002E-2</v>
      </c>
      <c r="AO151" s="87">
        <v>2.9924219999999994E-2</v>
      </c>
      <c r="AP151" s="87">
        <v>0</v>
      </c>
      <c r="AQ151" s="87">
        <v>0</v>
      </c>
      <c r="AR151" s="87">
        <v>0</v>
      </c>
      <c r="AS151" s="87">
        <v>2.9924219999999994E-2</v>
      </c>
      <c r="AT151" s="87">
        <f t="shared" si="147"/>
        <v>0.15344556000000004</v>
      </c>
      <c r="AU151" s="87">
        <f t="shared" si="148"/>
        <v>0.12147583999999999</v>
      </c>
      <c r="AV151" s="87">
        <f t="shared" si="149"/>
        <v>0</v>
      </c>
      <c r="AW151" s="87">
        <f t="shared" si="150"/>
        <v>0</v>
      </c>
      <c r="AX151" s="87">
        <f t="shared" si="151"/>
        <v>3.1969720000000014E-2</v>
      </c>
      <c r="AY151" s="66">
        <v>0</v>
      </c>
      <c r="AZ151" s="66">
        <v>0</v>
      </c>
      <c r="BA151" s="66">
        <v>0</v>
      </c>
      <c r="BB151" s="66">
        <v>0</v>
      </c>
      <c r="BC151" s="66">
        <v>0</v>
      </c>
    </row>
    <row r="152" spans="1:55" s="165" customFormat="1" ht="94.5" x14ac:dyDescent="0.2">
      <c r="A152" s="171" t="s">
        <v>899</v>
      </c>
      <c r="B152" s="170" t="s">
        <v>388</v>
      </c>
      <c r="C152" s="171" t="s">
        <v>1996</v>
      </c>
      <c r="D152" s="87">
        <v>1.4718719999999998</v>
      </c>
      <c r="E152" s="66">
        <v>0.10468099199999999</v>
      </c>
      <c r="F152" s="66">
        <v>0</v>
      </c>
      <c r="G152" s="66">
        <v>0</v>
      </c>
      <c r="H152" s="66">
        <v>0</v>
      </c>
      <c r="I152" s="66">
        <v>0.10468099199999999</v>
      </c>
      <c r="J152" s="87">
        <v>2.8837007999999997E-2</v>
      </c>
      <c r="K152" s="87">
        <v>0</v>
      </c>
      <c r="L152" s="87">
        <v>0</v>
      </c>
      <c r="M152" s="87">
        <v>0</v>
      </c>
      <c r="N152" s="87">
        <v>2.8837007999999997E-2</v>
      </c>
      <c r="O152" s="87">
        <v>3.6668724E-2</v>
      </c>
      <c r="P152" s="87">
        <v>0</v>
      </c>
      <c r="Q152" s="87">
        <v>0</v>
      </c>
      <c r="R152" s="87">
        <v>3.6668724E-2</v>
      </c>
      <c r="S152" s="87">
        <v>3.6668724E-2</v>
      </c>
      <c r="T152" s="87">
        <f t="shared" si="142"/>
        <v>3.917525999999999E-2</v>
      </c>
      <c r="U152" s="87">
        <f t="shared" si="143"/>
        <v>0</v>
      </c>
      <c r="V152" s="87">
        <f t="shared" si="144"/>
        <v>0</v>
      </c>
      <c r="W152" s="87">
        <f t="shared" si="145"/>
        <v>-3.6668724E-2</v>
      </c>
      <c r="X152" s="87">
        <f t="shared" si="146"/>
        <v>3.917525999999999E-2</v>
      </c>
      <c r="Y152" s="87">
        <v>0</v>
      </c>
      <c r="Z152" s="87">
        <v>0</v>
      </c>
      <c r="AA152" s="87">
        <v>0</v>
      </c>
      <c r="AB152" s="87">
        <v>0</v>
      </c>
      <c r="AC152" s="87">
        <v>0</v>
      </c>
      <c r="AD152" s="87">
        <v>13.57638</v>
      </c>
      <c r="AE152" s="87">
        <v>8.7234160000000005E-2</v>
      </c>
      <c r="AF152" s="87">
        <v>0</v>
      </c>
      <c r="AG152" s="87">
        <v>0</v>
      </c>
      <c r="AH152" s="87">
        <v>0</v>
      </c>
      <c r="AI152" s="87">
        <v>8.7234160000000005E-2</v>
      </c>
      <c r="AJ152" s="87">
        <v>2.4030840000000001E-2</v>
      </c>
      <c r="AK152" s="87">
        <v>0</v>
      </c>
      <c r="AL152" s="87">
        <v>0</v>
      </c>
      <c r="AM152" s="87">
        <v>0</v>
      </c>
      <c r="AN152" s="192">
        <v>2.4030839999999998E-2</v>
      </c>
      <c r="AO152" s="87">
        <v>3.0557269999999994E-2</v>
      </c>
      <c r="AP152" s="87">
        <v>0</v>
      </c>
      <c r="AQ152" s="87">
        <v>0</v>
      </c>
      <c r="AR152" s="87">
        <v>0</v>
      </c>
      <c r="AS152" s="87">
        <v>3.0557269999999997E-2</v>
      </c>
      <c r="AT152" s="87">
        <f t="shared" si="147"/>
        <v>3.264605000000001E-2</v>
      </c>
      <c r="AU152" s="87">
        <f t="shared" si="148"/>
        <v>0</v>
      </c>
      <c r="AV152" s="87">
        <f t="shared" si="149"/>
        <v>0</v>
      </c>
      <c r="AW152" s="87">
        <f t="shared" si="150"/>
        <v>0</v>
      </c>
      <c r="AX152" s="87">
        <f t="shared" si="151"/>
        <v>3.264605000000001E-2</v>
      </c>
      <c r="AY152" s="66">
        <v>0</v>
      </c>
      <c r="AZ152" s="66">
        <v>0</v>
      </c>
      <c r="BA152" s="66">
        <v>0</v>
      </c>
      <c r="BB152" s="66">
        <v>0</v>
      </c>
      <c r="BC152" s="66">
        <v>0</v>
      </c>
    </row>
    <row r="153" spans="1:55" s="165" customFormat="1" ht="47.25" x14ac:dyDescent="0.2">
      <c r="A153" s="171" t="s">
        <v>899</v>
      </c>
      <c r="B153" s="84" t="s">
        <v>47</v>
      </c>
      <c r="C153" s="171" t="s">
        <v>1997</v>
      </c>
      <c r="D153" s="87">
        <v>62.679383999999992</v>
      </c>
      <c r="E153" s="66">
        <v>4.4578196279999993</v>
      </c>
      <c r="F153" s="66">
        <v>0</v>
      </c>
      <c r="G153" s="66">
        <v>0</v>
      </c>
      <c r="H153" s="66">
        <v>0</v>
      </c>
      <c r="I153" s="66">
        <v>4.4578196279999993</v>
      </c>
      <c r="J153" s="87">
        <v>1.2280190279999998</v>
      </c>
      <c r="K153" s="87">
        <v>0</v>
      </c>
      <c r="L153" s="87">
        <v>0</v>
      </c>
      <c r="M153" s="87">
        <v>0</v>
      </c>
      <c r="N153" s="87">
        <v>1.2280190279999996</v>
      </c>
      <c r="O153" s="87">
        <v>1.5615301680000004</v>
      </c>
      <c r="P153" s="87">
        <v>0</v>
      </c>
      <c r="Q153" s="87">
        <v>0</v>
      </c>
      <c r="R153" s="87">
        <v>1.5615301680000007</v>
      </c>
      <c r="S153" s="87">
        <v>1.5615301680000007</v>
      </c>
      <c r="T153" s="87">
        <f t="shared" si="142"/>
        <v>1.668270431999999</v>
      </c>
      <c r="U153" s="87">
        <f t="shared" si="143"/>
        <v>0</v>
      </c>
      <c r="V153" s="87">
        <f t="shared" si="144"/>
        <v>0</v>
      </c>
      <c r="W153" s="87">
        <f t="shared" si="145"/>
        <v>-1.5615301680000007</v>
      </c>
      <c r="X153" s="87">
        <f t="shared" si="146"/>
        <v>1.6682704319999992</v>
      </c>
      <c r="Y153" s="87">
        <v>0</v>
      </c>
      <c r="Z153" s="87">
        <v>0</v>
      </c>
      <c r="AA153" s="87">
        <v>0</v>
      </c>
      <c r="AB153" s="87">
        <v>0</v>
      </c>
      <c r="AC153" s="87">
        <v>0</v>
      </c>
      <c r="AD153" s="87">
        <v>2.0432499999999996</v>
      </c>
      <c r="AE153" s="87">
        <v>3.7148496899999999</v>
      </c>
      <c r="AF153" s="87">
        <v>0</v>
      </c>
      <c r="AG153" s="87">
        <v>0</v>
      </c>
      <c r="AH153" s="87">
        <v>0</v>
      </c>
      <c r="AI153" s="87">
        <v>3.7148496899999999</v>
      </c>
      <c r="AJ153" s="87">
        <v>1.0233491899999998</v>
      </c>
      <c r="AK153" s="87">
        <v>0</v>
      </c>
      <c r="AL153" s="87">
        <v>0</v>
      </c>
      <c r="AM153" s="87">
        <v>0</v>
      </c>
      <c r="AN153" s="192">
        <v>1.0233491899999998</v>
      </c>
      <c r="AO153" s="87">
        <v>1.3012751400000004</v>
      </c>
      <c r="AP153" s="87">
        <v>0</v>
      </c>
      <c r="AQ153" s="87">
        <v>0</v>
      </c>
      <c r="AR153" s="87">
        <v>0</v>
      </c>
      <c r="AS153" s="87">
        <v>1.3012751400000004</v>
      </c>
      <c r="AT153" s="87">
        <f t="shared" si="147"/>
        <v>1.3902253599999996</v>
      </c>
      <c r="AU153" s="87">
        <f t="shared" si="148"/>
        <v>0</v>
      </c>
      <c r="AV153" s="87">
        <f t="shared" si="149"/>
        <v>0</v>
      </c>
      <c r="AW153" s="87">
        <f t="shared" si="150"/>
        <v>0</v>
      </c>
      <c r="AX153" s="87">
        <f t="shared" si="151"/>
        <v>1.3902253599999996</v>
      </c>
      <c r="AY153" s="66">
        <v>0</v>
      </c>
      <c r="AZ153" s="66">
        <v>0</v>
      </c>
      <c r="BA153" s="66">
        <v>0</v>
      </c>
      <c r="BB153" s="66">
        <v>0</v>
      </c>
      <c r="BC153" s="66">
        <v>0</v>
      </c>
    </row>
    <row r="154" spans="1:55" s="165" customFormat="1" ht="94.5" x14ac:dyDescent="0.2">
      <c r="A154" s="171" t="s">
        <v>899</v>
      </c>
      <c r="B154" s="84" t="s">
        <v>525</v>
      </c>
      <c r="C154" s="171" t="s">
        <v>1998</v>
      </c>
      <c r="D154" s="87">
        <v>0.65771999999999997</v>
      </c>
      <c r="E154" s="66">
        <v>0.93988367400000006</v>
      </c>
      <c r="F154" s="66">
        <v>0</v>
      </c>
      <c r="G154" s="66">
        <v>0.86838093000000005</v>
      </c>
      <c r="H154" s="66">
        <v>0</v>
      </c>
      <c r="I154" s="66">
        <v>7.1502743999999993E-2</v>
      </c>
      <c r="J154" s="87">
        <v>1.2886092E-2</v>
      </c>
      <c r="K154" s="87">
        <v>0</v>
      </c>
      <c r="L154" s="87">
        <v>0</v>
      </c>
      <c r="M154" s="87">
        <v>0</v>
      </c>
      <c r="N154" s="87">
        <v>1.2886092E-2</v>
      </c>
      <c r="O154" s="87">
        <v>0.92699758200000004</v>
      </c>
      <c r="P154" s="87">
        <v>0</v>
      </c>
      <c r="Q154" s="87">
        <v>0.86838093000000005</v>
      </c>
      <c r="R154" s="87">
        <v>5.8616651999999991E-2</v>
      </c>
      <c r="S154" s="87">
        <v>5.8616651999999991E-2</v>
      </c>
      <c r="T154" s="87">
        <f t="shared" si="142"/>
        <v>0</v>
      </c>
      <c r="U154" s="87">
        <f t="shared" si="143"/>
        <v>0</v>
      </c>
      <c r="V154" s="87">
        <f t="shared" si="144"/>
        <v>0</v>
      </c>
      <c r="W154" s="87">
        <f t="shared" si="145"/>
        <v>-5.8616651999999991E-2</v>
      </c>
      <c r="X154" s="87">
        <f t="shared" si="146"/>
        <v>0</v>
      </c>
      <c r="Y154" s="87">
        <v>0</v>
      </c>
      <c r="Z154" s="87">
        <v>0</v>
      </c>
      <c r="AA154" s="87">
        <v>0</v>
      </c>
      <c r="AB154" s="87">
        <v>0</v>
      </c>
      <c r="AC154" s="87">
        <v>0</v>
      </c>
      <c r="AD154" s="87">
        <v>0</v>
      </c>
      <c r="AE154" s="87">
        <v>5.9585620000000006E-2</v>
      </c>
      <c r="AF154" s="87">
        <v>0</v>
      </c>
      <c r="AG154" s="87">
        <v>0</v>
      </c>
      <c r="AH154" s="87">
        <v>0</v>
      </c>
      <c r="AI154" s="87">
        <v>5.9585620000000006E-2</v>
      </c>
      <c r="AJ154" s="87">
        <v>1.073841E-2</v>
      </c>
      <c r="AK154" s="87">
        <v>0</v>
      </c>
      <c r="AL154" s="87">
        <v>0</v>
      </c>
      <c r="AM154" s="87">
        <v>0</v>
      </c>
      <c r="AN154" s="192">
        <v>1.0738410000000004E-2</v>
      </c>
      <c r="AO154" s="87">
        <v>4.8847210000000002E-2</v>
      </c>
      <c r="AP154" s="87">
        <v>0</v>
      </c>
      <c r="AQ154" s="87">
        <v>0</v>
      </c>
      <c r="AR154" s="87">
        <v>0</v>
      </c>
      <c r="AS154" s="87">
        <v>4.8847210000000002E-2</v>
      </c>
      <c r="AT154" s="87">
        <f t="shared" si="147"/>
        <v>0</v>
      </c>
      <c r="AU154" s="87">
        <f t="shared" si="148"/>
        <v>0</v>
      </c>
      <c r="AV154" s="87">
        <f t="shared" si="149"/>
        <v>0</v>
      </c>
      <c r="AW154" s="87">
        <f t="shared" si="150"/>
        <v>0</v>
      </c>
      <c r="AX154" s="87">
        <f t="shared" si="151"/>
        <v>0</v>
      </c>
      <c r="AY154" s="66">
        <v>0</v>
      </c>
      <c r="AZ154" s="66">
        <v>0</v>
      </c>
      <c r="BA154" s="66">
        <v>0</v>
      </c>
      <c r="BB154" s="66">
        <v>0</v>
      </c>
      <c r="BC154" s="66">
        <v>0</v>
      </c>
    </row>
    <row r="155" spans="1:55" s="165" customFormat="1" ht="63" x14ac:dyDescent="0.2">
      <c r="A155" s="171" t="s">
        <v>899</v>
      </c>
      <c r="B155" s="84" t="s">
        <v>526</v>
      </c>
      <c r="C155" s="171" t="s">
        <v>1999</v>
      </c>
      <c r="D155" s="87">
        <v>0.06</v>
      </c>
      <c r="E155" s="66">
        <v>3.4243199999999999E-4</v>
      </c>
      <c r="F155" s="66">
        <v>0</v>
      </c>
      <c r="G155" s="66">
        <v>0</v>
      </c>
      <c r="H155" s="66">
        <v>0</v>
      </c>
      <c r="I155" s="66">
        <v>3.4243199999999999E-4</v>
      </c>
      <c r="J155" s="87">
        <v>3.4243199999999999E-4</v>
      </c>
      <c r="K155" s="87">
        <v>0</v>
      </c>
      <c r="L155" s="87">
        <v>0</v>
      </c>
      <c r="M155" s="87">
        <v>0</v>
      </c>
      <c r="N155" s="87">
        <v>3.4243199999999999E-4</v>
      </c>
      <c r="O155" s="87">
        <v>0</v>
      </c>
      <c r="P155" s="87">
        <v>0</v>
      </c>
      <c r="Q155" s="87">
        <v>0</v>
      </c>
      <c r="R155" s="87">
        <v>0</v>
      </c>
      <c r="S155" s="87">
        <v>0</v>
      </c>
      <c r="T155" s="87">
        <f t="shared" si="142"/>
        <v>0</v>
      </c>
      <c r="U155" s="87">
        <f t="shared" si="143"/>
        <v>0</v>
      </c>
      <c r="V155" s="87">
        <f t="shared" si="144"/>
        <v>0</v>
      </c>
      <c r="W155" s="87">
        <f t="shared" si="145"/>
        <v>0</v>
      </c>
      <c r="X155" s="87">
        <f t="shared" si="146"/>
        <v>0</v>
      </c>
      <c r="Y155" s="87">
        <v>0</v>
      </c>
      <c r="Z155" s="87">
        <v>0</v>
      </c>
      <c r="AA155" s="87">
        <v>0</v>
      </c>
      <c r="AB155" s="87">
        <v>0</v>
      </c>
      <c r="AC155" s="87">
        <v>0</v>
      </c>
      <c r="AD155" s="87">
        <v>5.5000000000000007E-2</v>
      </c>
      <c r="AE155" s="87">
        <v>2.8536000000000002E-4</v>
      </c>
      <c r="AF155" s="87">
        <v>0</v>
      </c>
      <c r="AG155" s="87">
        <v>0</v>
      </c>
      <c r="AH155" s="87">
        <v>0</v>
      </c>
      <c r="AI155" s="87">
        <v>2.8536000000000002E-4</v>
      </c>
      <c r="AJ155" s="87">
        <v>2.8536000000000056E-4</v>
      </c>
      <c r="AK155" s="87">
        <v>0</v>
      </c>
      <c r="AL155" s="87">
        <v>0</v>
      </c>
      <c r="AM155" s="87">
        <v>0</v>
      </c>
      <c r="AN155" s="192">
        <v>2.8536000000000056E-4</v>
      </c>
      <c r="AO155" s="87">
        <v>-5.4210108624275222E-19</v>
      </c>
      <c r="AP155" s="87">
        <v>0</v>
      </c>
      <c r="AQ155" s="87">
        <v>0</v>
      </c>
      <c r="AR155" s="87">
        <v>0</v>
      </c>
      <c r="AS155" s="87">
        <v>0</v>
      </c>
      <c r="AT155" s="87">
        <f t="shared" si="147"/>
        <v>0</v>
      </c>
      <c r="AU155" s="87">
        <f t="shared" si="148"/>
        <v>0</v>
      </c>
      <c r="AV155" s="87">
        <f t="shared" si="149"/>
        <v>0</v>
      </c>
      <c r="AW155" s="87">
        <f t="shared" si="150"/>
        <v>0</v>
      </c>
      <c r="AX155" s="87">
        <f t="shared" si="151"/>
        <v>-5.4210108624275222E-19</v>
      </c>
      <c r="AY155" s="66">
        <v>0</v>
      </c>
      <c r="AZ155" s="66">
        <v>0</v>
      </c>
      <c r="BA155" s="66">
        <v>0</v>
      </c>
      <c r="BB155" s="66">
        <v>0</v>
      </c>
      <c r="BC155" s="66">
        <v>0</v>
      </c>
    </row>
    <row r="156" spans="1:55" s="165" customFormat="1" ht="63" x14ac:dyDescent="0.2">
      <c r="A156" s="171" t="s">
        <v>899</v>
      </c>
      <c r="B156" s="84" t="s">
        <v>527</v>
      </c>
      <c r="C156" s="171" t="s">
        <v>2000</v>
      </c>
      <c r="D156" s="87">
        <v>0.14551199999999997</v>
      </c>
      <c r="E156" s="66">
        <v>0</v>
      </c>
      <c r="F156" s="66">
        <v>0</v>
      </c>
      <c r="G156" s="66">
        <v>0</v>
      </c>
      <c r="H156" s="66">
        <v>0</v>
      </c>
      <c r="I156" s="66">
        <v>0</v>
      </c>
      <c r="J156" s="87">
        <v>0</v>
      </c>
      <c r="K156" s="87">
        <v>0</v>
      </c>
      <c r="L156" s="87">
        <v>0</v>
      </c>
      <c r="M156" s="87">
        <v>0</v>
      </c>
      <c r="N156" s="87">
        <v>0</v>
      </c>
      <c r="O156" s="87">
        <v>0</v>
      </c>
      <c r="P156" s="87">
        <v>0</v>
      </c>
      <c r="Q156" s="87">
        <v>0</v>
      </c>
      <c r="R156" s="87">
        <v>0</v>
      </c>
      <c r="S156" s="87">
        <v>0</v>
      </c>
      <c r="T156" s="87">
        <f t="shared" si="142"/>
        <v>0</v>
      </c>
      <c r="U156" s="87">
        <f t="shared" si="143"/>
        <v>0</v>
      </c>
      <c r="V156" s="87">
        <f t="shared" si="144"/>
        <v>0</v>
      </c>
      <c r="W156" s="87">
        <f t="shared" si="145"/>
        <v>0</v>
      </c>
      <c r="X156" s="87">
        <f t="shared" si="146"/>
        <v>0</v>
      </c>
      <c r="Y156" s="87">
        <v>0</v>
      </c>
      <c r="Z156" s="87">
        <v>0</v>
      </c>
      <c r="AA156" s="87">
        <v>0</v>
      </c>
      <c r="AB156" s="87">
        <v>0</v>
      </c>
      <c r="AC156" s="87">
        <v>0</v>
      </c>
      <c r="AD156" s="87">
        <v>0.133386</v>
      </c>
      <c r="AE156" s="87">
        <v>0</v>
      </c>
      <c r="AF156" s="87">
        <v>0</v>
      </c>
      <c r="AG156" s="87">
        <v>0</v>
      </c>
      <c r="AH156" s="87">
        <v>0</v>
      </c>
      <c r="AI156" s="87">
        <v>0</v>
      </c>
      <c r="AJ156" s="87">
        <v>0</v>
      </c>
      <c r="AK156" s="87">
        <v>0</v>
      </c>
      <c r="AL156" s="87">
        <v>0</v>
      </c>
      <c r="AM156" s="87">
        <v>0</v>
      </c>
      <c r="AN156" s="192">
        <v>0</v>
      </c>
      <c r="AO156" s="87">
        <v>0</v>
      </c>
      <c r="AP156" s="87">
        <v>0</v>
      </c>
      <c r="AQ156" s="87">
        <v>0</v>
      </c>
      <c r="AR156" s="87">
        <v>0</v>
      </c>
      <c r="AS156" s="87">
        <v>0</v>
      </c>
      <c r="AT156" s="87">
        <f t="shared" si="147"/>
        <v>0</v>
      </c>
      <c r="AU156" s="87">
        <f t="shared" si="148"/>
        <v>0</v>
      </c>
      <c r="AV156" s="87">
        <f t="shared" si="149"/>
        <v>0</v>
      </c>
      <c r="AW156" s="87">
        <f t="shared" si="150"/>
        <v>0</v>
      </c>
      <c r="AX156" s="87">
        <f t="shared" si="151"/>
        <v>0</v>
      </c>
      <c r="AY156" s="66">
        <v>0</v>
      </c>
      <c r="AZ156" s="66">
        <v>0</v>
      </c>
      <c r="BA156" s="66">
        <v>0</v>
      </c>
      <c r="BB156" s="66">
        <v>0</v>
      </c>
      <c r="BC156" s="66">
        <v>0</v>
      </c>
    </row>
    <row r="157" spans="1:55" s="165" customFormat="1" ht="110.25" x14ac:dyDescent="0.2">
      <c r="A157" s="171" t="s">
        <v>899</v>
      </c>
      <c r="B157" s="84" t="s">
        <v>1641</v>
      </c>
      <c r="C157" s="171" t="s">
        <v>2001</v>
      </c>
      <c r="D157" s="87">
        <v>0.45558599999999994</v>
      </c>
      <c r="E157" s="66">
        <v>2.4722399999999999E-2</v>
      </c>
      <c r="F157" s="66">
        <v>0</v>
      </c>
      <c r="G157" s="66">
        <v>0</v>
      </c>
      <c r="H157" s="66">
        <v>0</v>
      </c>
      <c r="I157" s="66">
        <v>2.4722399999999999E-2</v>
      </c>
      <c r="J157" s="87">
        <v>8.9258879999999999E-3</v>
      </c>
      <c r="K157" s="87">
        <v>0</v>
      </c>
      <c r="L157" s="87">
        <v>0</v>
      </c>
      <c r="M157" s="87">
        <v>0</v>
      </c>
      <c r="N157" s="87">
        <v>8.9258879999999999E-3</v>
      </c>
      <c r="O157" s="87">
        <v>1.1349995999999998E-2</v>
      </c>
      <c r="P157" s="87">
        <v>0</v>
      </c>
      <c r="Q157" s="87">
        <v>0</v>
      </c>
      <c r="R157" s="87">
        <v>1.1349995999999998E-2</v>
      </c>
      <c r="S157" s="87">
        <v>1.1349995999999998E-2</v>
      </c>
      <c r="T157" s="87">
        <f t="shared" si="142"/>
        <v>4.4465160000000011E-3</v>
      </c>
      <c r="U157" s="87">
        <f t="shared" si="143"/>
        <v>0</v>
      </c>
      <c r="V157" s="87">
        <f t="shared" si="144"/>
        <v>0</v>
      </c>
      <c r="W157" s="87">
        <f t="shared" si="145"/>
        <v>-1.1349995999999998E-2</v>
      </c>
      <c r="X157" s="87">
        <f t="shared" si="146"/>
        <v>4.4465160000000011E-3</v>
      </c>
      <c r="Y157" s="87">
        <v>0</v>
      </c>
      <c r="Z157" s="87">
        <v>0</v>
      </c>
      <c r="AA157" s="87">
        <v>0</v>
      </c>
      <c r="AB157" s="87">
        <v>0</v>
      </c>
      <c r="AC157" s="87">
        <v>0</v>
      </c>
      <c r="AD157" s="87">
        <v>0.41762049999999995</v>
      </c>
      <c r="AE157" s="87">
        <v>6.8391000000000007E-2</v>
      </c>
      <c r="AF157" s="87">
        <v>4.7788999999999998E-2</v>
      </c>
      <c r="AG157" s="87">
        <v>0</v>
      </c>
      <c r="AH157" s="87">
        <v>0</v>
      </c>
      <c r="AI157" s="87">
        <v>2.0601999999999999E-2</v>
      </c>
      <c r="AJ157" s="87">
        <v>7.4382399999999996E-3</v>
      </c>
      <c r="AK157" s="87">
        <v>0</v>
      </c>
      <c r="AL157" s="87">
        <v>0</v>
      </c>
      <c r="AM157" s="87">
        <v>0</v>
      </c>
      <c r="AN157" s="192">
        <v>7.4382399999999987E-3</v>
      </c>
      <c r="AO157" s="87">
        <v>9.4583300000000009E-3</v>
      </c>
      <c r="AP157" s="87">
        <v>0</v>
      </c>
      <c r="AQ157" s="87">
        <v>0</v>
      </c>
      <c r="AR157" s="87">
        <v>0</v>
      </c>
      <c r="AS157" s="87">
        <v>9.4583299999999992E-3</v>
      </c>
      <c r="AT157" s="87">
        <f t="shared" si="147"/>
        <v>5.1494430000000008E-2</v>
      </c>
      <c r="AU157" s="87">
        <f t="shared" si="148"/>
        <v>4.7788999999999998E-2</v>
      </c>
      <c r="AV157" s="87">
        <f t="shared" si="149"/>
        <v>0</v>
      </c>
      <c r="AW157" s="87">
        <f t="shared" si="150"/>
        <v>0</v>
      </c>
      <c r="AX157" s="87">
        <f t="shared" si="151"/>
        <v>3.7054300000000009E-3</v>
      </c>
      <c r="AY157" s="66">
        <v>0</v>
      </c>
      <c r="AZ157" s="66">
        <v>0</v>
      </c>
      <c r="BA157" s="66">
        <v>0</v>
      </c>
      <c r="BB157" s="66">
        <v>0</v>
      </c>
      <c r="BC157" s="66">
        <v>0</v>
      </c>
    </row>
    <row r="158" spans="1:55" s="165" customFormat="1" ht="110.25" x14ac:dyDescent="0.2">
      <c r="A158" s="171" t="s">
        <v>899</v>
      </c>
      <c r="B158" s="84" t="s">
        <v>528</v>
      </c>
      <c r="C158" s="171" t="s">
        <v>2002</v>
      </c>
      <c r="D158" s="87">
        <v>0.42886799999999997</v>
      </c>
      <c r="E158" s="66">
        <v>2.7406511999999997E-2</v>
      </c>
      <c r="F158" s="66">
        <v>0</v>
      </c>
      <c r="G158" s="66">
        <v>0</v>
      </c>
      <c r="H158" s="66">
        <v>0</v>
      </c>
      <c r="I158" s="66">
        <v>2.7406511999999997E-2</v>
      </c>
      <c r="J158" s="87">
        <v>8.4024119999999997E-3</v>
      </c>
      <c r="K158" s="87">
        <v>0</v>
      </c>
      <c r="L158" s="87">
        <v>0</v>
      </c>
      <c r="M158" s="87">
        <v>0</v>
      </c>
      <c r="N158" s="87">
        <v>8.4024119999999997E-3</v>
      </c>
      <c r="O158" s="87">
        <v>6.742643999999999E-3</v>
      </c>
      <c r="P158" s="87">
        <v>0</v>
      </c>
      <c r="Q158" s="87">
        <v>0</v>
      </c>
      <c r="R158" s="87">
        <v>6.742643999999999E-3</v>
      </c>
      <c r="S158" s="87">
        <v>6.742643999999999E-3</v>
      </c>
      <c r="T158" s="87">
        <f t="shared" si="142"/>
        <v>1.2261455999999997E-2</v>
      </c>
      <c r="U158" s="87">
        <f t="shared" si="143"/>
        <v>0</v>
      </c>
      <c r="V158" s="87">
        <f t="shared" si="144"/>
        <v>0</v>
      </c>
      <c r="W158" s="87">
        <f t="shared" si="145"/>
        <v>-6.742643999999999E-3</v>
      </c>
      <c r="X158" s="87">
        <f t="shared" si="146"/>
        <v>1.2261455999999997E-2</v>
      </c>
      <c r="Y158" s="87">
        <v>0</v>
      </c>
      <c r="Z158" s="87">
        <v>0</v>
      </c>
      <c r="AA158" s="87">
        <v>0</v>
      </c>
      <c r="AB158" s="87">
        <v>0</v>
      </c>
      <c r="AC158" s="87">
        <v>0</v>
      </c>
      <c r="AD158" s="87">
        <v>0.38027</v>
      </c>
      <c r="AE158" s="87">
        <v>0.26979661000000005</v>
      </c>
      <c r="AF158" s="87">
        <v>0</v>
      </c>
      <c r="AG158" s="87">
        <v>0</v>
      </c>
      <c r="AH158" s="87">
        <v>0</v>
      </c>
      <c r="AI158" s="87">
        <v>0.26979661000000005</v>
      </c>
      <c r="AJ158" s="87">
        <v>7.0020100000000004E-3</v>
      </c>
      <c r="AK158" s="87">
        <v>0</v>
      </c>
      <c r="AL158" s="87">
        <v>0</v>
      </c>
      <c r="AM158" s="87">
        <v>0</v>
      </c>
      <c r="AN158" s="192">
        <v>7.002010000000003E-3</v>
      </c>
      <c r="AO158" s="87">
        <v>0.26279459999999999</v>
      </c>
      <c r="AP158" s="87">
        <v>0</v>
      </c>
      <c r="AQ158" s="87">
        <v>0.25717572999999999</v>
      </c>
      <c r="AR158" s="87">
        <v>0</v>
      </c>
      <c r="AS158" s="87">
        <v>5.6188699999999989E-3</v>
      </c>
      <c r="AT158" s="87">
        <f t="shared" si="147"/>
        <v>0</v>
      </c>
      <c r="AU158" s="87">
        <f t="shared" si="148"/>
        <v>0</v>
      </c>
      <c r="AV158" s="87">
        <f t="shared" si="149"/>
        <v>-0.25717572999999999</v>
      </c>
      <c r="AW158" s="87">
        <f t="shared" si="150"/>
        <v>0</v>
      </c>
      <c r="AX158" s="87">
        <f t="shared" si="151"/>
        <v>0.25717573000000005</v>
      </c>
      <c r="AY158" s="66">
        <v>0</v>
      </c>
      <c r="AZ158" s="66">
        <v>0</v>
      </c>
      <c r="BA158" s="66">
        <v>0</v>
      </c>
      <c r="BB158" s="66">
        <v>0</v>
      </c>
      <c r="BC158" s="66">
        <v>0</v>
      </c>
    </row>
    <row r="159" spans="1:55" s="165" customFormat="1" ht="110.25" x14ac:dyDescent="0.2">
      <c r="A159" s="171" t="s">
        <v>899</v>
      </c>
      <c r="B159" s="84" t="s">
        <v>529</v>
      </c>
      <c r="C159" s="171" t="s">
        <v>2003</v>
      </c>
      <c r="D159" s="87">
        <v>0.23521199999999998</v>
      </c>
      <c r="E159" s="66">
        <v>0.15140848200000001</v>
      </c>
      <c r="F159" s="66">
        <v>0</v>
      </c>
      <c r="G159" s="66">
        <v>0.14599491000000001</v>
      </c>
      <c r="H159" s="66">
        <v>0</v>
      </c>
      <c r="I159" s="66">
        <v>5.4135720000000002E-3</v>
      </c>
      <c r="J159" s="87">
        <v>0.12220950200000001</v>
      </c>
      <c r="K159" s="87">
        <v>0</v>
      </c>
      <c r="L159" s="87">
        <v>0.11679592999999999</v>
      </c>
      <c r="M159" s="87">
        <v>0</v>
      </c>
      <c r="N159" s="87">
        <v>5.4135720000000002E-3</v>
      </c>
      <c r="O159" s="87">
        <v>2.9198979999999999E-2</v>
      </c>
      <c r="P159" s="87">
        <v>0</v>
      </c>
      <c r="Q159" s="87">
        <v>2.9198980000000013E-2</v>
      </c>
      <c r="R159" s="87">
        <v>0</v>
      </c>
      <c r="S159" s="87">
        <v>0</v>
      </c>
      <c r="T159" s="87">
        <f t="shared" si="142"/>
        <v>0</v>
      </c>
      <c r="U159" s="87">
        <f t="shared" si="143"/>
        <v>0</v>
      </c>
      <c r="V159" s="87">
        <f t="shared" si="144"/>
        <v>0</v>
      </c>
      <c r="W159" s="87">
        <f t="shared" si="145"/>
        <v>0</v>
      </c>
      <c r="X159" s="87">
        <f t="shared" si="146"/>
        <v>0</v>
      </c>
      <c r="Y159" s="87">
        <v>0</v>
      </c>
      <c r="Z159" s="87">
        <v>0</v>
      </c>
      <c r="AA159" s="87">
        <v>0</v>
      </c>
      <c r="AB159" s="87">
        <v>0</v>
      </c>
      <c r="AC159" s="87">
        <v>0</v>
      </c>
      <c r="AD159" s="87">
        <v>0.18451999999999999</v>
      </c>
      <c r="AE159" s="87">
        <v>0.12617373999999998</v>
      </c>
      <c r="AF159" s="87">
        <v>0</v>
      </c>
      <c r="AG159" s="87">
        <v>0.12166242999999999</v>
      </c>
      <c r="AH159" s="87">
        <v>0</v>
      </c>
      <c r="AI159" s="87">
        <v>4.511310000000001E-3</v>
      </c>
      <c r="AJ159" s="87">
        <v>0.12617374000000001</v>
      </c>
      <c r="AK159" s="87">
        <v>0</v>
      </c>
      <c r="AL159" s="87">
        <v>0.12166243</v>
      </c>
      <c r="AM159" s="87">
        <v>0</v>
      </c>
      <c r="AN159" s="192">
        <v>4.5113100000000045E-3</v>
      </c>
      <c r="AO159" s="87">
        <v>0</v>
      </c>
      <c r="AP159" s="87">
        <v>0</v>
      </c>
      <c r="AQ159" s="87">
        <v>0</v>
      </c>
      <c r="AR159" s="87">
        <v>0</v>
      </c>
      <c r="AS159" s="87">
        <v>0</v>
      </c>
      <c r="AT159" s="87">
        <f t="shared" si="147"/>
        <v>-2.7755575615628914E-17</v>
      </c>
      <c r="AU159" s="87">
        <f t="shared" si="148"/>
        <v>0</v>
      </c>
      <c r="AV159" s="87">
        <f t="shared" si="149"/>
        <v>-1.3877787807814457E-17</v>
      </c>
      <c r="AW159" s="87">
        <f t="shared" si="150"/>
        <v>0</v>
      </c>
      <c r="AX159" s="87">
        <f t="shared" si="151"/>
        <v>-3.4694469519536142E-18</v>
      </c>
      <c r="AY159" s="66">
        <v>0</v>
      </c>
      <c r="AZ159" s="66">
        <v>0</v>
      </c>
      <c r="BA159" s="66">
        <v>0</v>
      </c>
      <c r="BB159" s="66">
        <v>0</v>
      </c>
      <c r="BC159" s="66">
        <v>0</v>
      </c>
    </row>
    <row r="160" spans="1:55" s="165" customFormat="1" ht="94.5" x14ac:dyDescent="0.2">
      <c r="A160" s="171" t="s">
        <v>899</v>
      </c>
      <c r="B160" s="84" t="s">
        <v>530</v>
      </c>
      <c r="C160" s="171" t="s">
        <v>2004</v>
      </c>
      <c r="D160" s="87">
        <v>1.0311719999999998</v>
      </c>
      <c r="E160" s="66">
        <v>0.39024040800000004</v>
      </c>
      <c r="F160" s="66">
        <v>0</v>
      </c>
      <c r="G160" s="66">
        <v>0</v>
      </c>
      <c r="H160" s="66">
        <v>0.36792000000000002</v>
      </c>
      <c r="I160" s="66">
        <v>2.2320408E-2</v>
      </c>
      <c r="J160" s="87">
        <v>0.37380525600000003</v>
      </c>
      <c r="K160" s="87">
        <v>0</v>
      </c>
      <c r="L160" s="87">
        <v>0</v>
      </c>
      <c r="M160" s="87">
        <v>0.36792000000000002</v>
      </c>
      <c r="N160" s="87">
        <v>5.8852559999999993E-3</v>
      </c>
      <c r="O160" s="87">
        <v>0</v>
      </c>
      <c r="P160" s="87">
        <v>0</v>
      </c>
      <c r="Q160" s="87">
        <v>0</v>
      </c>
      <c r="R160" s="87">
        <v>0</v>
      </c>
      <c r="S160" s="87">
        <v>0</v>
      </c>
      <c r="T160" s="87">
        <f t="shared" si="142"/>
        <v>1.6435152000000008E-2</v>
      </c>
      <c r="U160" s="87">
        <f t="shared" si="143"/>
        <v>0</v>
      </c>
      <c r="V160" s="87">
        <f t="shared" si="144"/>
        <v>0</v>
      </c>
      <c r="W160" s="87">
        <f t="shared" si="145"/>
        <v>0</v>
      </c>
      <c r="X160" s="87">
        <f t="shared" si="146"/>
        <v>1.6435152000000001E-2</v>
      </c>
      <c r="Y160" s="87">
        <v>0</v>
      </c>
      <c r="Z160" s="87">
        <v>0</v>
      </c>
      <c r="AA160" s="87">
        <v>0</v>
      </c>
      <c r="AB160" s="87">
        <v>0</v>
      </c>
      <c r="AC160" s="87">
        <v>0</v>
      </c>
      <c r="AD160" s="87">
        <v>0.8593099999999998</v>
      </c>
      <c r="AE160" s="87">
        <v>0.49134416999999997</v>
      </c>
      <c r="AF160" s="87">
        <v>0.15733697000000002</v>
      </c>
      <c r="AG160" s="87">
        <v>0</v>
      </c>
      <c r="AH160" s="87">
        <v>0</v>
      </c>
      <c r="AI160" s="87">
        <v>0.33400719999999995</v>
      </c>
      <c r="AJ160" s="87">
        <v>0.49134416999999997</v>
      </c>
      <c r="AK160" s="87">
        <v>0.15733696999999999</v>
      </c>
      <c r="AL160" s="87">
        <v>0.32910281999999996</v>
      </c>
      <c r="AM160" s="87">
        <v>0</v>
      </c>
      <c r="AN160" s="192">
        <v>4.904379999999986E-3</v>
      </c>
      <c r="AO160" s="87">
        <v>0</v>
      </c>
      <c r="AP160" s="87">
        <v>0</v>
      </c>
      <c r="AQ160" s="87">
        <v>0</v>
      </c>
      <c r="AR160" s="87">
        <v>0</v>
      </c>
      <c r="AS160" s="87">
        <v>0</v>
      </c>
      <c r="AT160" s="87">
        <f t="shared" si="147"/>
        <v>0</v>
      </c>
      <c r="AU160" s="87">
        <f t="shared" si="148"/>
        <v>2.7755575615628914E-17</v>
      </c>
      <c r="AV160" s="87">
        <f t="shared" si="149"/>
        <v>-0.32910281999999996</v>
      </c>
      <c r="AW160" s="87">
        <f t="shared" si="150"/>
        <v>0</v>
      </c>
      <c r="AX160" s="87">
        <f t="shared" si="151"/>
        <v>0.32910281999999996</v>
      </c>
      <c r="AY160" s="66">
        <v>0</v>
      </c>
      <c r="AZ160" s="66">
        <v>0</v>
      </c>
      <c r="BA160" s="66">
        <v>0</v>
      </c>
      <c r="BB160" s="66">
        <v>0</v>
      </c>
      <c r="BC160" s="66">
        <v>0</v>
      </c>
    </row>
    <row r="161" spans="1:55" s="165" customFormat="1" ht="94.5" x14ac:dyDescent="0.2">
      <c r="A161" s="171" t="s">
        <v>2791</v>
      </c>
      <c r="B161" s="84" t="s">
        <v>1642</v>
      </c>
      <c r="C161" s="171" t="s">
        <v>2005</v>
      </c>
      <c r="D161" s="87">
        <v>2.2505639999999998</v>
      </c>
      <c r="E161" s="66">
        <v>0.16006231199999996</v>
      </c>
      <c r="F161" s="66">
        <v>0</v>
      </c>
      <c r="G161" s="66">
        <v>0</v>
      </c>
      <c r="H161" s="66">
        <v>0</v>
      </c>
      <c r="I161" s="66">
        <v>0.16006231199999996</v>
      </c>
      <c r="J161" s="87">
        <v>4.4093196000000001E-2</v>
      </c>
      <c r="K161" s="87">
        <v>0</v>
      </c>
      <c r="L161" s="87">
        <v>0</v>
      </c>
      <c r="M161" s="87">
        <v>0</v>
      </c>
      <c r="N161" s="87">
        <v>4.4093195999999994E-2</v>
      </c>
      <c r="O161" s="87">
        <v>5.6068247999999973E-2</v>
      </c>
      <c r="P161" s="87">
        <v>0</v>
      </c>
      <c r="Q161" s="87">
        <v>0</v>
      </c>
      <c r="R161" s="87">
        <v>5.606824799999998E-2</v>
      </c>
      <c r="S161" s="87">
        <v>5.606824799999998E-2</v>
      </c>
      <c r="T161" s="87">
        <f t="shared" si="142"/>
        <v>5.9900867999999982E-2</v>
      </c>
      <c r="U161" s="87">
        <f t="shared" si="143"/>
        <v>0</v>
      </c>
      <c r="V161" s="87">
        <f t="shared" si="144"/>
        <v>0</v>
      </c>
      <c r="W161" s="87">
        <f t="shared" si="145"/>
        <v>-5.606824799999998E-2</v>
      </c>
      <c r="X161" s="87">
        <f t="shared" si="146"/>
        <v>5.9900867999999975E-2</v>
      </c>
      <c r="Y161" s="87">
        <v>0</v>
      </c>
      <c r="Z161" s="87">
        <v>0</v>
      </c>
      <c r="AA161" s="87">
        <v>0</v>
      </c>
      <c r="AB161" s="87">
        <v>0</v>
      </c>
      <c r="AC161" s="87">
        <v>0</v>
      </c>
      <c r="AD161" s="87">
        <v>2.0630170000000003</v>
      </c>
      <c r="AE161" s="87">
        <v>0.13338525999999998</v>
      </c>
      <c r="AF161" s="87">
        <v>0</v>
      </c>
      <c r="AG161" s="87">
        <v>0</v>
      </c>
      <c r="AH161" s="87">
        <v>0</v>
      </c>
      <c r="AI161" s="87">
        <v>0.13338525999999998</v>
      </c>
      <c r="AJ161" s="87">
        <v>3.6744330000000006E-2</v>
      </c>
      <c r="AK161" s="87">
        <v>0</v>
      </c>
      <c r="AL161" s="87">
        <v>0</v>
      </c>
      <c r="AM161" s="87">
        <v>0</v>
      </c>
      <c r="AN161" s="192">
        <v>3.6744330000000006E-2</v>
      </c>
      <c r="AO161" s="87">
        <v>4.672353999999998E-2</v>
      </c>
      <c r="AP161" s="87">
        <v>0</v>
      </c>
      <c r="AQ161" s="87">
        <v>0</v>
      </c>
      <c r="AR161" s="87">
        <v>0</v>
      </c>
      <c r="AS161" s="87">
        <v>4.6723539999999987E-2</v>
      </c>
      <c r="AT161" s="87">
        <f t="shared" si="147"/>
        <v>4.9917389999999992E-2</v>
      </c>
      <c r="AU161" s="87">
        <f t="shared" si="148"/>
        <v>0</v>
      </c>
      <c r="AV161" s="87">
        <f t="shared" si="149"/>
        <v>0</v>
      </c>
      <c r="AW161" s="87">
        <f t="shared" si="150"/>
        <v>0</v>
      </c>
      <c r="AX161" s="87">
        <f t="shared" si="151"/>
        <v>4.9917389999999985E-2</v>
      </c>
      <c r="AY161" s="66">
        <v>0</v>
      </c>
      <c r="AZ161" s="66">
        <v>0</v>
      </c>
      <c r="BA161" s="66">
        <v>0</v>
      </c>
      <c r="BB161" s="66">
        <v>0</v>
      </c>
      <c r="BC161" s="66">
        <v>0</v>
      </c>
    </row>
    <row r="162" spans="1:55" s="165" customFormat="1" ht="110.25" x14ac:dyDescent="0.2">
      <c r="A162" s="171" t="s">
        <v>2791</v>
      </c>
      <c r="B162" s="84" t="s">
        <v>1643</v>
      </c>
      <c r="C162" s="171" t="s">
        <v>2006</v>
      </c>
      <c r="D162" s="87">
        <v>0</v>
      </c>
      <c r="E162" s="66">
        <v>0.67192914800000003</v>
      </c>
      <c r="F162" s="66">
        <v>0</v>
      </c>
      <c r="G162" s="66">
        <v>0</v>
      </c>
      <c r="H162" s="66">
        <v>0.29603767999999997</v>
      </c>
      <c r="I162" s="66">
        <v>0.37589146800000001</v>
      </c>
      <c r="J162" s="87">
        <v>0</v>
      </c>
      <c r="K162" s="87">
        <v>0</v>
      </c>
      <c r="L162" s="87">
        <v>0</v>
      </c>
      <c r="M162" s="87">
        <v>0</v>
      </c>
      <c r="N162" s="87">
        <v>0</v>
      </c>
      <c r="O162" s="87">
        <v>0.29603767999999997</v>
      </c>
      <c r="P162" s="87">
        <v>0</v>
      </c>
      <c r="Q162" s="87">
        <v>0</v>
      </c>
      <c r="R162" s="87">
        <v>0</v>
      </c>
      <c r="S162" s="87">
        <v>0</v>
      </c>
      <c r="T162" s="87">
        <f t="shared" si="142"/>
        <v>0.37589146800000006</v>
      </c>
      <c r="U162" s="87">
        <f t="shared" si="143"/>
        <v>0</v>
      </c>
      <c r="V162" s="87">
        <f t="shared" si="144"/>
        <v>0</v>
      </c>
      <c r="W162" s="87">
        <f t="shared" si="145"/>
        <v>0.29603767999999997</v>
      </c>
      <c r="X162" s="87">
        <f t="shared" si="146"/>
        <v>0.37589146800000001</v>
      </c>
      <c r="Y162" s="87">
        <v>0</v>
      </c>
      <c r="Z162" s="87">
        <v>0</v>
      </c>
      <c r="AA162" s="87">
        <v>0</v>
      </c>
      <c r="AB162" s="87">
        <v>0</v>
      </c>
      <c r="AC162" s="87">
        <v>0</v>
      </c>
      <c r="AD162" s="87">
        <v>0</v>
      </c>
      <c r="AE162" s="87">
        <v>1.3043746900000002</v>
      </c>
      <c r="AF162" s="87">
        <v>0.32764933000000002</v>
      </c>
      <c r="AG162" s="87">
        <v>0</v>
      </c>
      <c r="AH162" s="87">
        <v>0</v>
      </c>
      <c r="AI162" s="87">
        <v>0.97672535999999999</v>
      </c>
      <c r="AJ162" s="87">
        <v>0</v>
      </c>
      <c r="AK162" s="87">
        <v>0</v>
      </c>
      <c r="AL162" s="87">
        <v>0</v>
      </c>
      <c r="AM162" s="87">
        <v>0</v>
      </c>
      <c r="AN162" s="192">
        <v>0</v>
      </c>
      <c r="AO162" s="87">
        <v>0</v>
      </c>
      <c r="AP162" s="87">
        <v>0</v>
      </c>
      <c r="AQ162" s="87">
        <v>0</v>
      </c>
      <c r="AR162" s="87">
        <v>0</v>
      </c>
      <c r="AS162" s="87">
        <v>0</v>
      </c>
      <c r="AT162" s="87">
        <f t="shared" si="147"/>
        <v>1.3043746900000002</v>
      </c>
      <c r="AU162" s="87">
        <f t="shared" si="148"/>
        <v>0.32764933000000002</v>
      </c>
      <c r="AV162" s="87">
        <f t="shared" si="149"/>
        <v>0</v>
      </c>
      <c r="AW162" s="87">
        <f t="shared" si="150"/>
        <v>0</v>
      </c>
      <c r="AX162" s="87">
        <f t="shared" si="151"/>
        <v>0.97672535999999999</v>
      </c>
      <c r="AY162" s="66">
        <v>0</v>
      </c>
      <c r="AZ162" s="66">
        <v>0</v>
      </c>
      <c r="BA162" s="66">
        <v>0</v>
      </c>
      <c r="BB162" s="66">
        <v>0</v>
      </c>
      <c r="BC162" s="66">
        <v>0</v>
      </c>
    </row>
    <row r="163" spans="1:55" s="165" customFormat="1" ht="78.75" x14ac:dyDescent="0.2">
      <c r="A163" s="171" t="s">
        <v>899</v>
      </c>
      <c r="B163" s="84" t="s">
        <v>1644</v>
      </c>
      <c r="C163" s="171" t="s">
        <v>2007</v>
      </c>
      <c r="D163" s="87">
        <v>0</v>
      </c>
      <c r="E163" s="66">
        <v>0.74216349199999998</v>
      </c>
      <c r="F163" s="66">
        <v>0</v>
      </c>
      <c r="G163" s="66">
        <v>0</v>
      </c>
      <c r="H163" s="66">
        <v>0.66298999999999997</v>
      </c>
      <c r="I163" s="66">
        <v>7.9173492000000012E-2</v>
      </c>
      <c r="J163" s="87">
        <v>0</v>
      </c>
      <c r="K163" s="87">
        <v>0</v>
      </c>
      <c r="L163" s="87">
        <v>0</v>
      </c>
      <c r="M163" s="87">
        <v>0</v>
      </c>
      <c r="N163" s="87">
        <v>0</v>
      </c>
      <c r="O163" s="87">
        <v>0.66298999999999997</v>
      </c>
      <c r="P163" s="87">
        <v>0</v>
      </c>
      <c r="Q163" s="87">
        <v>0</v>
      </c>
      <c r="R163" s="87">
        <v>0</v>
      </c>
      <c r="S163" s="87">
        <v>0</v>
      </c>
      <c r="T163" s="87">
        <f t="shared" si="142"/>
        <v>7.9173492000000012E-2</v>
      </c>
      <c r="U163" s="87">
        <f t="shared" si="143"/>
        <v>0</v>
      </c>
      <c r="V163" s="87">
        <f t="shared" si="144"/>
        <v>0</v>
      </c>
      <c r="W163" s="87">
        <f t="shared" si="145"/>
        <v>0.66298999999999997</v>
      </c>
      <c r="X163" s="87">
        <f t="shared" si="146"/>
        <v>7.9173492000000012E-2</v>
      </c>
      <c r="Y163" s="87">
        <v>0</v>
      </c>
      <c r="Z163" s="87">
        <v>0</v>
      </c>
      <c r="AA163" s="87">
        <v>0</v>
      </c>
      <c r="AB163" s="87">
        <v>0</v>
      </c>
      <c r="AC163" s="87">
        <v>0</v>
      </c>
      <c r="AD163" s="87">
        <v>0</v>
      </c>
      <c r="AE163" s="87">
        <v>0.5279667400000001</v>
      </c>
      <c r="AF163" s="87">
        <v>0</v>
      </c>
      <c r="AG163" s="87">
        <v>0</v>
      </c>
      <c r="AH163" s="87">
        <v>0</v>
      </c>
      <c r="AI163" s="87">
        <v>0.5279667400000001</v>
      </c>
      <c r="AJ163" s="87">
        <v>0</v>
      </c>
      <c r="AK163" s="87">
        <v>0</v>
      </c>
      <c r="AL163" s="87">
        <v>0</v>
      </c>
      <c r="AM163" s="87">
        <v>0</v>
      </c>
      <c r="AN163" s="192">
        <v>0</v>
      </c>
      <c r="AO163" s="87">
        <v>7.0135080000000002E-2</v>
      </c>
      <c r="AP163" s="87">
        <v>0</v>
      </c>
      <c r="AQ163" s="87">
        <v>7.0135080000000002E-2</v>
      </c>
      <c r="AR163" s="87">
        <v>0</v>
      </c>
      <c r="AS163" s="87">
        <v>0</v>
      </c>
      <c r="AT163" s="87">
        <f t="shared" si="147"/>
        <v>0.45783166000000008</v>
      </c>
      <c r="AU163" s="87">
        <f t="shared" si="148"/>
        <v>0</v>
      </c>
      <c r="AV163" s="87">
        <f t="shared" si="149"/>
        <v>-7.0135080000000002E-2</v>
      </c>
      <c r="AW163" s="87">
        <f t="shared" si="150"/>
        <v>0</v>
      </c>
      <c r="AX163" s="87">
        <f t="shared" si="151"/>
        <v>0.5279667400000001</v>
      </c>
      <c r="AY163" s="66">
        <v>0</v>
      </c>
      <c r="AZ163" s="66">
        <v>0</v>
      </c>
      <c r="BA163" s="66">
        <v>0</v>
      </c>
      <c r="BB163" s="66">
        <v>0</v>
      </c>
      <c r="BC163" s="66">
        <v>0</v>
      </c>
    </row>
    <row r="164" spans="1:55" s="165" customFormat="1" ht="94.5" x14ac:dyDescent="0.2">
      <c r="A164" s="171" t="s">
        <v>899</v>
      </c>
      <c r="B164" s="84" t="s">
        <v>1645</v>
      </c>
      <c r="C164" s="171" t="s">
        <v>2008</v>
      </c>
      <c r="D164" s="87">
        <v>0</v>
      </c>
      <c r="E164" s="66">
        <v>0.24719595599999999</v>
      </c>
      <c r="F164" s="66">
        <v>0</v>
      </c>
      <c r="G164" s="66">
        <v>0</v>
      </c>
      <c r="H164" s="66">
        <v>0.23268</v>
      </c>
      <c r="I164" s="66">
        <v>1.4515955999999998E-2</v>
      </c>
      <c r="J164" s="87">
        <v>0.22932</v>
      </c>
      <c r="K164" s="87">
        <v>0</v>
      </c>
      <c r="L164" s="87">
        <v>0</v>
      </c>
      <c r="M164" s="87">
        <v>0.22932</v>
      </c>
      <c r="N164" s="87">
        <v>0</v>
      </c>
      <c r="O164" s="87">
        <v>3.3600000000000019E-3</v>
      </c>
      <c r="P164" s="87">
        <v>0</v>
      </c>
      <c r="Q164" s="87">
        <v>0</v>
      </c>
      <c r="R164" s="87">
        <v>0</v>
      </c>
      <c r="S164" s="87">
        <v>0</v>
      </c>
      <c r="T164" s="87">
        <f t="shared" si="142"/>
        <v>1.4515955999999997E-2</v>
      </c>
      <c r="U164" s="87">
        <f t="shared" si="143"/>
        <v>0</v>
      </c>
      <c r="V164" s="87">
        <f t="shared" si="144"/>
        <v>0</v>
      </c>
      <c r="W164" s="87">
        <f t="shared" si="145"/>
        <v>3.3600000000000019E-3</v>
      </c>
      <c r="X164" s="87">
        <f t="shared" si="146"/>
        <v>1.4515955999999998E-2</v>
      </c>
      <c r="Y164" s="87">
        <v>0</v>
      </c>
      <c r="Z164" s="87">
        <v>0</v>
      </c>
      <c r="AA164" s="87">
        <v>0</v>
      </c>
      <c r="AB164" s="87">
        <v>0</v>
      </c>
      <c r="AC164" s="87">
        <v>0</v>
      </c>
      <c r="AD164" s="87">
        <v>0</v>
      </c>
      <c r="AE164" s="87">
        <v>0.20821614999999999</v>
      </c>
      <c r="AF164" s="87">
        <v>0</v>
      </c>
      <c r="AG164" s="87">
        <v>0</v>
      </c>
      <c r="AH164" s="87">
        <v>0</v>
      </c>
      <c r="AI164" s="87">
        <v>0.20821614999999999</v>
      </c>
      <c r="AJ164" s="87">
        <v>0.20821614999999999</v>
      </c>
      <c r="AK164" s="87">
        <v>0</v>
      </c>
      <c r="AL164" s="87">
        <v>0.20821614999999999</v>
      </c>
      <c r="AM164" s="87">
        <v>0</v>
      </c>
      <c r="AN164" s="192">
        <v>0</v>
      </c>
      <c r="AO164" s="87">
        <v>0</v>
      </c>
      <c r="AP164" s="87">
        <v>0</v>
      </c>
      <c r="AQ164" s="87">
        <v>0</v>
      </c>
      <c r="AR164" s="87">
        <v>0</v>
      </c>
      <c r="AS164" s="87">
        <v>0</v>
      </c>
      <c r="AT164" s="87">
        <f t="shared" si="147"/>
        <v>0</v>
      </c>
      <c r="AU164" s="87">
        <f t="shared" si="148"/>
        <v>0</v>
      </c>
      <c r="AV164" s="87">
        <f t="shared" si="149"/>
        <v>-0.20821614999999999</v>
      </c>
      <c r="AW164" s="87">
        <f t="shared" si="150"/>
        <v>0</v>
      </c>
      <c r="AX164" s="87">
        <f t="shared" si="151"/>
        <v>0.20821614999999999</v>
      </c>
      <c r="AY164" s="66">
        <v>0</v>
      </c>
      <c r="AZ164" s="66">
        <v>0</v>
      </c>
      <c r="BA164" s="66">
        <v>0</v>
      </c>
      <c r="BB164" s="66">
        <v>0</v>
      </c>
      <c r="BC164" s="66">
        <v>0</v>
      </c>
    </row>
    <row r="165" spans="1:55" s="165" customFormat="1" ht="94.5" x14ac:dyDescent="0.2">
      <c r="A165" s="171" t="s">
        <v>899</v>
      </c>
      <c r="B165" s="84" t="s">
        <v>1646</v>
      </c>
      <c r="C165" s="171" t="s">
        <v>2009</v>
      </c>
      <c r="D165" s="87">
        <v>0</v>
      </c>
      <c r="E165" s="66">
        <v>2.8628400000000002E-2</v>
      </c>
      <c r="F165" s="66">
        <v>2.8628400000000002E-2</v>
      </c>
      <c r="G165" s="66">
        <v>0</v>
      </c>
      <c r="H165" s="66">
        <v>0</v>
      </c>
      <c r="I165" s="66">
        <v>0</v>
      </c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87">
        <f t="shared" si="142"/>
        <v>2.8628400000000002E-2</v>
      </c>
      <c r="U165" s="87">
        <f t="shared" si="143"/>
        <v>2.8628400000000002E-2</v>
      </c>
      <c r="V165" s="87">
        <f t="shared" si="144"/>
        <v>0</v>
      </c>
      <c r="W165" s="87">
        <f t="shared" si="145"/>
        <v>0</v>
      </c>
      <c r="X165" s="87">
        <f t="shared" si="146"/>
        <v>0</v>
      </c>
      <c r="Y165" s="87">
        <v>0</v>
      </c>
      <c r="Z165" s="87">
        <v>0</v>
      </c>
      <c r="AA165" s="87">
        <v>0</v>
      </c>
      <c r="AB165" s="87">
        <v>0</v>
      </c>
      <c r="AC165" s="87">
        <v>0</v>
      </c>
      <c r="AD165" s="87"/>
      <c r="AE165" s="87">
        <v>0</v>
      </c>
      <c r="AF165" s="87">
        <v>0</v>
      </c>
      <c r="AG165" s="87">
        <v>0</v>
      </c>
      <c r="AH165" s="87">
        <v>0</v>
      </c>
      <c r="AI165" s="87">
        <v>0</v>
      </c>
      <c r="AJ165" s="87">
        <v>0</v>
      </c>
      <c r="AK165" s="87">
        <v>0</v>
      </c>
      <c r="AL165" s="87">
        <v>0</v>
      </c>
      <c r="AM165" s="87">
        <v>0</v>
      </c>
      <c r="AN165" s="87">
        <v>0</v>
      </c>
      <c r="AO165" s="87">
        <v>0</v>
      </c>
      <c r="AP165" s="87">
        <v>0</v>
      </c>
      <c r="AQ165" s="87">
        <v>0</v>
      </c>
      <c r="AR165" s="87">
        <v>0</v>
      </c>
      <c r="AS165" s="87">
        <v>0</v>
      </c>
      <c r="AT165" s="87">
        <f t="shared" si="147"/>
        <v>0</v>
      </c>
      <c r="AU165" s="87">
        <f t="shared" si="148"/>
        <v>0</v>
      </c>
      <c r="AV165" s="87">
        <f t="shared" si="149"/>
        <v>0</v>
      </c>
      <c r="AW165" s="87">
        <f t="shared" si="150"/>
        <v>0</v>
      </c>
      <c r="AX165" s="87">
        <f t="shared" si="151"/>
        <v>0</v>
      </c>
      <c r="AY165" s="66">
        <v>0</v>
      </c>
      <c r="AZ165" s="66">
        <v>0</v>
      </c>
      <c r="BA165" s="66">
        <v>0</v>
      </c>
      <c r="BB165" s="66">
        <v>0</v>
      </c>
      <c r="BC165" s="66">
        <v>0</v>
      </c>
    </row>
    <row r="166" spans="1:55" s="165" customFormat="1" ht="78.75" x14ac:dyDescent="0.2">
      <c r="A166" s="171" t="s">
        <v>899</v>
      </c>
      <c r="B166" s="84" t="s">
        <v>1647</v>
      </c>
      <c r="C166" s="171" t="s">
        <v>2010</v>
      </c>
      <c r="D166" s="87">
        <v>0</v>
      </c>
      <c r="E166" s="66"/>
      <c r="F166" s="66">
        <v>0</v>
      </c>
      <c r="G166" s="66">
        <v>0</v>
      </c>
      <c r="H166" s="66">
        <v>0</v>
      </c>
      <c r="I166" s="66">
        <v>0</v>
      </c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87">
        <f t="shared" si="142"/>
        <v>0</v>
      </c>
      <c r="U166" s="87">
        <f t="shared" si="143"/>
        <v>0</v>
      </c>
      <c r="V166" s="87">
        <f t="shared" si="144"/>
        <v>0</v>
      </c>
      <c r="W166" s="87">
        <f t="shared" si="145"/>
        <v>0</v>
      </c>
      <c r="X166" s="87">
        <f t="shared" si="146"/>
        <v>0</v>
      </c>
      <c r="Y166" s="87">
        <v>0</v>
      </c>
      <c r="Z166" s="87">
        <v>0</v>
      </c>
      <c r="AA166" s="87">
        <v>0</v>
      </c>
      <c r="AB166" s="87">
        <v>0</v>
      </c>
      <c r="AC166" s="87">
        <v>0</v>
      </c>
      <c r="AD166" s="87"/>
      <c r="AE166" s="87">
        <v>0</v>
      </c>
      <c r="AF166" s="87">
        <v>0</v>
      </c>
      <c r="AG166" s="87">
        <v>0</v>
      </c>
      <c r="AH166" s="87">
        <v>0</v>
      </c>
      <c r="AI166" s="87">
        <v>0</v>
      </c>
      <c r="AJ166" s="87">
        <v>0</v>
      </c>
      <c r="AK166" s="87">
        <v>0</v>
      </c>
      <c r="AL166" s="87">
        <v>0</v>
      </c>
      <c r="AM166" s="87">
        <v>0</v>
      </c>
      <c r="AN166" s="87">
        <v>0</v>
      </c>
      <c r="AO166" s="87">
        <v>0</v>
      </c>
      <c r="AP166" s="87">
        <v>0</v>
      </c>
      <c r="AQ166" s="87">
        <v>0</v>
      </c>
      <c r="AR166" s="87">
        <v>0</v>
      </c>
      <c r="AS166" s="87">
        <v>0</v>
      </c>
      <c r="AT166" s="87">
        <f t="shared" si="147"/>
        <v>0</v>
      </c>
      <c r="AU166" s="87">
        <f t="shared" si="148"/>
        <v>0</v>
      </c>
      <c r="AV166" s="87">
        <f t="shared" si="149"/>
        <v>0</v>
      </c>
      <c r="AW166" s="87">
        <f t="shared" si="150"/>
        <v>0</v>
      </c>
      <c r="AX166" s="87">
        <f t="shared" si="151"/>
        <v>0</v>
      </c>
      <c r="AY166" s="66">
        <v>0</v>
      </c>
      <c r="AZ166" s="66">
        <v>0</v>
      </c>
      <c r="BA166" s="66">
        <v>0</v>
      </c>
      <c r="BB166" s="66">
        <v>0</v>
      </c>
      <c r="BC166" s="66">
        <v>0</v>
      </c>
    </row>
    <row r="167" spans="1:55" s="165" customFormat="1" ht="63" x14ac:dyDescent="0.2">
      <c r="A167" s="171" t="s">
        <v>2791</v>
      </c>
      <c r="B167" s="84" t="s">
        <v>1648</v>
      </c>
      <c r="C167" s="171" t="s">
        <v>2011</v>
      </c>
      <c r="D167" s="87">
        <v>0</v>
      </c>
      <c r="E167" s="66"/>
      <c r="F167" s="66">
        <v>0</v>
      </c>
      <c r="G167" s="66">
        <v>0</v>
      </c>
      <c r="H167" s="66">
        <v>0</v>
      </c>
      <c r="I167" s="66">
        <v>0</v>
      </c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87">
        <f t="shared" si="142"/>
        <v>0</v>
      </c>
      <c r="U167" s="87">
        <f t="shared" si="143"/>
        <v>0</v>
      </c>
      <c r="V167" s="87">
        <f t="shared" si="144"/>
        <v>0</v>
      </c>
      <c r="W167" s="87">
        <f t="shared" si="145"/>
        <v>0</v>
      </c>
      <c r="X167" s="87">
        <f t="shared" si="146"/>
        <v>0</v>
      </c>
      <c r="Y167" s="87">
        <v>0</v>
      </c>
      <c r="Z167" s="87">
        <v>0</v>
      </c>
      <c r="AA167" s="87">
        <v>0</v>
      </c>
      <c r="AB167" s="87">
        <v>0</v>
      </c>
      <c r="AC167" s="87">
        <v>0</v>
      </c>
      <c r="AD167" s="87"/>
      <c r="AE167" s="87">
        <v>0.18730004</v>
      </c>
      <c r="AF167" s="87">
        <v>0.18730004</v>
      </c>
      <c r="AG167" s="87">
        <v>0</v>
      </c>
      <c r="AH167" s="87">
        <v>0</v>
      </c>
      <c r="AI167" s="87">
        <v>0</v>
      </c>
      <c r="AJ167" s="87">
        <v>0</v>
      </c>
      <c r="AK167" s="87">
        <v>0</v>
      </c>
      <c r="AL167" s="87">
        <v>0</v>
      </c>
      <c r="AM167" s="87">
        <v>0</v>
      </c>
      <c r="AN167" s="87">
        <v>0</v>
      </c>
      <c r="AO167" s="87">
        <v>0</v>
      </c>
      <c r="AP167" s="87">
        <v>0</v>
      </c>
      <c r="AQ167" s="87">
        <v>0</v>
      </c>
      <c r="AR167" s="87">
        <v>0</v>
      </c>
      <c r="AS167" s="87">
        <v>0</v>
      </c>
      <c r="AT167" s="87">
        <f t="shared" si="147"/>
        <v>0.18730004</v>
      </c>
      <c r="AU167" s="87">
        <f t="shared" si="148"/>
        <v>0.18730004</v>
      </c>
      <c r="AV167" s="87">
        <f t="shared" si="149"/>
        <v>0</v>
      </c>
      <c r="AW167" s="87">
        <f t="shared" si="150"/>
        <v>0</v>
      </c>
      <c r="AX167" s="87">
        <f t="shared" si="151"/>
        <v>0</v>
      </c>
      <c r="AY167" s="66">
        <v>0</v>
      </c>
      <c r="AZ167" s="66">
        <v>0</v>
      </c>
      <c r="BA167" s="66">
        <v>0</v>
      </c>
      <c r="BB167" s="66">
        <v>0</v>
      </c>
      <c r="BC167" s="66">
        <v>0</v>
      </c>
    </row>
    <row r="168" spans="1:55" s="165" customFormat="1" ht="126" x14ac:dyDescent="0.2">
      <c r="A168" s="171" t="s">
        <v>899</v>
      </c>
      <c r="B168" s="84" t="s">
        <v>1649</v>
      </c>
      <c r="C168" s="171" t="s">
        <v>2012</v>
      </c>
      <c r="D168" s="87">
        <v>0</v>
      </c>
      <c r="E168" s="66">
        <v>4.8561621500000003</v>
      </c>
      <c r="F168" s="66">
        <v>0.50506675000000001</v>
      </c>
      <c r="G168" s="66">
        <v>4.3510954000000002</v>
      </c>
      <c r="H168" s="66">
        <v>0</v>
      </c>
      <c r="I168" s="66">
        <v>0</v>
      </c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87">
        <f t="shared" si="142"/>
        <v>4.8561621500000003</v>
      </c>
      <c r="U168" s="87">
        <f t="shared" si="143"/>
        <v>0.50506675000000001</v>
      </c>
      <c r="V168" s="87">
        <f t="shared" si="144"/>
        <v>4.3510954000000002</v>
      </c>
      <c r="W168" s="87">
        <f t="shared" si="145"/>
        <v>0</v>
      </c>
      <c r="X168" s="87">
        <f t="shared" si="146"/>
        <v>0</v>
      </c>
      <c r="Y168" s="87">
        <v>0</v>
      </c>
      <c r="Z168" s="87">
        <v>0</v>
      </c>
      <c r="AA168" s="87">
        <v>0</v>
      </c>
      <c r="AB168" s="87">
        <v>0</v>
      </c>
      <c r="AC168" s="87">
        <v>0</v>
      </c>
      <c r="AD168" s="87"/>
      <c r="AE168" s="87">
        <v>4.9532800100000003</v>
      </c>
      <c r="AF168" s="87">
        <v>0.42088895999999998</v>
      </c>
      <c r="AG168" s="87">
        <v>4.5323910500000002</v>
      </c>
      <c r="AH168" s="87">
        <v>0</v>
      </c>
      <c r="AI168" s="87">
        <v>0</v>
      </c>
      <c r="AJ168" s="87">
        <v>0</v>
      </c>
      <c r="AK168" s="87">
        <v>0</v>
      </c>
      <c r="AL168" s="87">
        <v>0</v>
      </c>
      <c r="AM168" s="87">
        <v>0</v>
      </c>
      <c r="AN168" s="87">
        <v>0</v>
      </c>
      <c r="AO168" s="87">
        <v>0</v>
      </c>
      <c r="AP168" s="87">
        <v>0</v>
      </c>
      <c r="AQ168" s="87">
        <v>0</v>
      </c>
      <c r="AR168" s="87">
        <v>0</v>
      </c>
      <c r="AS168" s="87">
        <v>0</v>
      </c>
      <c r="AT168" s="87">
        <f t="shared" si="147"/>
        <v>4.9532800100000003</v>
      </c>
      <c r="AU168" s="87">
        <f t="shared" si="148"/>
        <v>0.42088895999999998</v>
      </c>
      <c r="AV168" s="87">
        <f t="shared" si="149"/>
        <v>4.5323910500000002</v>
      </c>
      <c r="AW168" s="87">
        <f t="shared" si="150"/>
        <v>0</v>
      </c>
      <c r="AX168" s="87">
        <f t="shared" si="151"/>
        <v>0</v>
      </c>
      <c r="AY168" s="66">
        <v>0</v>
      </c>
      <c r="AZ168" s="66">
        <v>0</v>
      </c>
      <c r="BA168" s="66">
        <v>0</v>
      </c>
      <c r="BB168" s="66">
        <v>0</v>
      </c>
      <c r="BC168" s="66">
        <v>0</v>
      </c>
    </row>
    <row r="169" spans="1:55" s="165" customFormat="1" ht="31.5" x14ac:dyDescent="0.2">
      <c r="A169" s="210"/>
      <c r="B169" s="211" t="s">
        <v>48</v>
      </c>
      <c r="C169" s="210"/>
      <c r="D169" s="173">
        <v>44.207543999999992</v>
      </c>
      <c r="E169" s="173">
        <v>20.515460372000007</v>
      </c>
      <c r="F169" s="173">
        <v>3.2295979199999998</v>
      </c>
      <c r="G169" s="173">
        <v>12.554400559999999</v>
      </c>
      <c r="H169" s="173">
        <v>1.9776426</v>
      </c>
      <c r="I169" s="173">
        <v>2.7538192919999998</v>
      </c>
      <c r="J169" s="173">
        <v>5.0210831579999997</v>
      </c>
      <c r="K169" s="173">
        <v>0.32621337</v>
      </c>
      <c r="L169" s="173">
        <v>2.3639737199999997</v>
      </c>
      <c r="M169" s="173">
        <v>1.4011199999999999</v>
      </c>
      <c r="N169" s="173">
        <v>0.9297760679999999</v>
      </c>
      <c r="O169" s="173">
        <v>4.63013941</v>
      </c>
      <c r="P169" s="173">
        <v>0.64739789000000014</v>
      </c>
      <c r="Q169" s="173">
        <v>2.7986226199999997</v>
      </c>
      <c r="R169" s="173">
        <v>0.93129630000000008</v>
      </c>
      <c r="S169" s="173">
        <v>0.93129630000000008</v>
      </c>
      <c r="T169" s="173">
        <f t="shared" ref="T169:BC169" si="152">SUM(T170:T187)</f>
        <v>10.864237804000002</v>
      </c>
      <c r="U169" s="173">
        <f t="shared" si="152"/>
        <v>2.25598666</v>
      </c>
      <c r="V169" s="173">
        <f t="shared" si="152"/>
        <v>7.39180422</v>
      </c>
      <c r="W169" s="173">
        <f t="shared" si="152"/>
        <v>-0.35477370000000019</v>
      </c>
      <c r="X169" s="173">
        <f t="shared" si="152"/>
        <v>0.89274692399999978</v>
      </c>
      <c r="Y169" s="173">
        <f t="shared" si="152"/>
        <v>0</v>
      </c>
      <c r="Z169" s="173">
        <f t="shared" si="152"/>
        <v>0</v>
      </c>
      <c r="AA169" s="173">
        <f t="shared" si="152"/>
        <v>0</v>
      </c>
      <c r="AB169" s="173">
        <f t="shared" si="152"/>
        <v>0</v>
      </c>
      <c r="AC169" s="173">
        <f t="shared" si="152"/>
        <v>0</v>
      </c>
      <c r="AD169" s="173">
        <f t="shared" si="152"/>
        <v>37.542735999999998</v>
      </c>
      <c r="AE169" s="214">
        <f t="shared" si="152"/>
        <v>15.537548700000002</v>
      </c>
      <c r="AF169" s="214">
        <f t="shared" si="152"/>
        <v>2.6913315899999999</v>
      </c>
      <c r="AG169" s="214">
        <f t="shared" si="152"/>
        <v>9.6878288099999992</v>
      </c>
      <c r="AH169" s="214">
        <f t="shared" si="152"/>
        <v>0</v>
      </c>
      <c r="AI169" s="214">
        <f t="shared" si="152"/>
        <v>3.1583882999999999</v>
      </c>
      <c r="AJ169" s="214">
        <f t="shared" si="152"/>
        <v>1.9402325600000001</v>
      </c>
      <c r="AK169" s="214">
        <f t="shared" si="152"/>
        <v>0.27184447</v>
      </c>
      <c r="AL169" s="214">
        <f t="shared" si="152"/>
        <v>0.89357470000000006</v>
      </c>
      <c r="AM169" s="214">
        <f t="shared" si="152"/>
        <v>0</v>
      </c>
      <c r="AN169" s="214">
        <f t="shared" si="152"/>
        <v>0.77481338999999982</v>
      </c>
      <c r="AO169" s="214">
        <f t="shared" si="152"/>
        <v>3.3036112600000007</v>
      </c>
      <c r="AP169" s="214">
        <f t="shared" si="152"/>
        <v>0.53949824000000046</v>
      </c>
      <c r="AQ169" s="214">
        <f t="shared" si="152"/>
        <v>1.98803277</v>
      </c>
      <c r="AR169" s="214">
        <f t="shared" si="152"/>
        <v>0</v>
      </c>
      <c r="AS169" s="214">
        <f t="shared" si="152"/>
        <v>0.77608024999999992</v>
      </c>
      <c r="AT169" s="214">
        <f t="shared" si="152"/>
        <v>10.293704880000002</v>
      </c>
      <c r="AU169" s="214">
        <f t="shared" si="152"/>
        <v>1.8799888799999998</v>
      </c>
      <c r="AV169" s="214">
        <f t="shared" si="152"/>
        <v>6.8062213399999996</v>
      </c>
      <c r="AW169" s="214">
        <f t="shared" si="152"/>
        <v>0</v>
      </c>
      <c r="AX169" s="214">
        <f t="shared" si="152"/>
        <v>1.6074946600000002</v>
      </c>
      <c r="AY169" s="214">
        <f t="shared" si="152"/>
        <v>0</v>
      </c>
      <c r="AZ169" s="214">
        <f t="shared" si="152"/>
        <v>0</v>
      </c>
      <c r="BA169" s="214">
        <f t="shared" si="152"/>
        <v>0</v>
      </c>
      <c r="BB169" s="214">
        <f t="shared" si="152"/>
        <v>0</v>
      </c>
      <c r="BC169" s="214">
        <f t="shared" si="152"/>
        <v>0</v>
      </c>
    </row>
    <row r="170" spans="1:55" s="165" customFormat="1" ht="47.25" x14ac:dyDescent="0.2">
      <c r="A170" s="171" t="s">
        <v>899</v>
      </c>
      <c r="B170" s="170" t="s">
        <v>531</v>
      </c>
      <c r="C170" s="171" t="s">
        <v>2013</v>
      </c>
      <c r="D170" s="87">
        <v>3.6985320000000002</v>
      </c>
      <c r="E170" s="66">
        <v>0.26304322799999991</v>
      </c>
      <c r="F170" s="66">
        <v>0</v>
      </c>
      <c r="G170" s="66">
        <v>0</v>
      </c>
      <c r="H170" s="66">
        <v>0</v>
      </c>
      <c r="I170" s="66">
        <v>0.26304322799999991</v>
      </c>
      <c r="J170" s="87">
        <v>7.2461879999999992E-2</v>
      </c>
      <c r="K170" s="87">
        <v>0</v>
      </c>
      <c r="L170" s="87">
        <v>0</v>
      </c>
      <c r="M170" s="87">
        <v>0</v>
      </c>
      <c r="N170" s="87">
        <v>7.2461880000000006E-2</v>
      </c>
      <c r="O170" s="87">
        <v>9.2141459999999967E-2</v>
      </c>
      <c r="P170" s="87">
        <v>0</v>
      </c>
      <c r="Q170" s="87">
        <v>0</v>
      </c>
      <c r="R170" s="87">
        <v>9.2141459999999953E-2</v>
      </c>
      <c r="S170" s="87">
        <v>9.2141459999999953E-2</v>
      </c>
      <c r="T170" s="87">
        <f t="shared" ref="T170:T187" si="153">E170-J170-O170</f>
        <v>9.8439887999999962E-2</v>
      </c>
      <c r="U170" s="87">
        <f t="shared" ref="U170:U187" si="154">F170-K170-P170</f>
        <v>0</v>
      </c>
      <c r="V170" s="87">
        <f t="shared" ref="V170:V187" si="155">G170-L170-Q170</f>
        <v>0</v>
      </c>
      <c r="W170" s="87">
        <f t="shared" ref="W170:W187" si="156">H170-M170-R170</f>
        <v>-9.2141459999999953E-2</v>
      </c>
      <c r="X170" s="87">
        <f t="shared" ref="X170:X187" si="157">I170-N170-S170</f>
        <v>9.8439887999999948E-2</v>
      </c>
      <c r="Y170" s="87">
        <v>0</v>
      </c>
      <c r="Z170" s="87">
        <v>0</v>
      </c>
      <c r="AA170" s="87">
        <v>0</v>
      </c>
      <c r="AB170" s="87">
        <v>0</v>
      </c>
      <c r="AC170" s="87">
        <v>0</v>
      </c>
      <c r="AD170" s="87">
        <v>3.0821100000000001</v>
      </c>
      <c r="AE170" s="87">
        <v>0.21920268999999998</v>
      </c>
      <c r="AF170" s="87">
        <v>0</v>
      </c>
      <c r="AG170" s="87">
        <v>0</v>
      </c>
      <c r="AH170" s="87">
        <v>0</v>
      </c>
      <c r="AI170" s="87">
        <v>0.21920268999999998</v>
      </c>
      <c r="AJ170" s="87">
        <v>6.0384900000000005E-2</v>
      </c>
      <c r="AK170" s="87">
        <v>0</v>
      </c>
      <c r="AL170" s="87">
        <v>0</v>
      </c>
      <c r="AM170" s="87">
        <v>0</v>
      </c>
      <c r="AN170" s="87">
        <v>6.0384900000000005E-2</v>
      </c>
      <c r="AO170" s="87">
        <v>7.6784549999999965E-2</v>
      </c>
      <c r="AP170" s="87">
        <v>0</v>
      </c>
      <c r="AQ170" s="87">
        <v>0</v>
      </c>
      <c r="AR170" s="87">
        <v>0</v>
      </c>
      <c r="AS170" s="87">
        <v>7.6784549999999965E-2</v>
      </c>
      <c r="AT170" s="87">
        <f t="shared" ref="AT170:AT187" si="158">AE170-AJ170-AO170</f>
        <v>8.2033239999999993E-2</v>
      </c>
      <c r="AU170" s="87">
        <f t="shared" ref="AU170:AU187" si="159">AF170-AK170-AP170</f>
        <v>0</v>
      </c>
      <c r="AV170" s="87">
        <f t="shared" ref="AV170:AV187" si="160">AG170-AL170-AQ170</f>
        <v>0</v>
      </c>
      <c r="AW170" s="87">
        <f t="shared" ref="AW170:AW187" si="161">AH170-AM170-AR170</f>
        <v>0</v>
      </c>
      <c r="AX170" s="87">
        <f t="shared" ref="AX170:AX187" si="162">AI170-AN170-AS170</f>
        <v>8.2033239999999993E-2</v>
      </c>
      <c r="AY170" s="66">
        <v>0</v>
      </c>
      <c r="AZ170" s="66">
        <v>0</v>
      </c>
      <c r="BA170" s="66">
        <v>0</v>
      </c>
      <c r="BB170" s="66">
        <v>0</v>
      </c>
      <c r="BC170" s="66">
        <v>0</v>
      </c>
    </row>
    <row r="171" spans="1:55" s="165" customFormat="1" ht="110.25" x14ac:dyDescent="0.2">
      <c r="A171" s="171" t="s">
        <v>899</v>
      </c>
      <c r="B171" s="84" t="s">
        <v>1650</v>
      </c>
      <c r="C171" s="171" t="s">
        <v>2014</v>
      </c>
      <c r="D171" s="87">
        <v>6.545999999999999E-2</v>
      </c>
      <c r="E171" s="66">
        <v>4.6555920000000001E-3</v>
      </c>
      <c r="F171" s="66">
        <v>0</v>
      </c>
      <c r="G171" s="66">
        <v>0</v>
      </c>
      <c r="H171" s="66">
        <v>0</v>
      </c>
      <c r="I171" s="66">
        <v>4.6555920000000001E-3</v>
      </c>
      <c r="J171" s="87">
        <v>1.282488E-3</v>
      </c>
      <c r="K171" s="87">
        <v>0</v>
      </c>
      <c r="L171" s="87">
        <v>0</v>
      </c>
      <c r="M171" s="87">
        <v>0</v>
      </c>
      <c r="N171" s="87">
        <v>1.282488E-3</v>
      </c>
      <c r="O171" s="87">
        <v>1.6308239999999999E-3</v>
      </c>
      <c r="P171" s="87">
        <v>0</v>
      </c>
      <c r="Q171" s="87">
        <v>0</v>
      </c>
      <c r="R171" s="87">
        <v>1.6308239999999999E-3</v>
      </c>
      <c r="S171" s="87">
        <v>1.6308239999999999E-3</v>
      </c>
      <c r="T171" s="87">
        <f t="shared" si="153"/>
        <v>1.7422800000000001E-3</v>
      </c>
      <c r="U171" s="87">
        <f t="shared" si="154"/>
        <v>0</v>
      </c>
      <c r="V171" s="87">
        <f t="shared" si="155"/>
        <v>0</v>
      </c>
      <c r="W171" s="87">
        <f t="shared" si="156"/>
        <v>-1.6308239999999999E-3</v>
      </c>
      <c r="X171" s="87">
        <f t="shared" si="157"/>
        <v>1.7422800000000001E-3</v>
      </c>
      <c r="Y171" s="87">
        <v>0</v>
      </c>
      <c r="Z171" s="87">
        <v>0</v>
      </c>
      <c r="AA171" s="87">
        <v>0</v>
      </c>
      <c r="AB171" s="87">
        <v>0</v>
      </c>
      <c r="AC171" s="87">
        <v>0</v>
      </c>
      <c r="AD171" s="87">
        <v>6.0005000000000003E-2</v>
      </c>
      <c r="AE171" s="87">
        <v>3.8796600000000005E-3</v>
      </c>
      <c r="AF171" s="87">
        <v>0</v>
      </c>
      <c r="AG171" s="87">
        <v>0</v>
      </c>
      <c r="AH171" s="87">
        <v>0</v>
      </c>
      <c r="AI171" s="87">
        <v>3.8796600000000005E-3</v>
      </c>
      <c r="AJ171" s="87">
        <v>1.0687400000000001E-3</v>
      </c>
      <c r="AK171" s="87">
        <v>0</v>
      </c>
      <c r="AL171" s="87">
        <v>0</v>
      </c>
      <c r="AM171" s="87">
        <v>0</v>
      </c>
      <c r="AN171" s="192">
        <v>1.0687400000000125E-3</v>
      </c>
      <c r="AO171" s="87">
        <v>1.3590200000000001E-3</v>
      </c>
      <c r="AP171" s="87">
        <v>0</v>
      </c>
      <c r="AQ171" s="87">
        <v>0</v>
      </c>
      <c r="AR171" s="87">
        <v>0</v>
      </c>
      <c r="AS171" s="87">
        <v>1.3590200000000001E-3</v>
      </c>
      <c r="AT171" s="87">
        <f t="shared" si="158"/>
        <v>1.4519000000000005E-3</v>
      </c>
      <c r="AU171" s="87">
        <f t="shared" si="159"/>
        <v>0</v>
      </c>
      <c r="AV171" s="87">
        <f t="shared" si="160"/>
        <v>0</v>
      </c>
      <c r="AW171" s="87">
        <f t="shared" si="161"/>
        <v>0</v>
      </c>
      <c r="AX171" s="87">
        <f t="shared" si="162"/>
        <v>1.451899999999988E-3</v>
      </c>
      <c r="AY171" s="66">
        <v>0</v>
      </c>
      <c r="AZ171" s="66">
        <v>0</v>
      </c>
      <c r="BA171" s="66">
        <v>0</v>
      </c>
      <c r="BB171" s="66">
        <v>0</v>
      </c>
      <c r="BC171" s="66">
        <v>0</v>
      </c>
    </row>
    <row r="172" spans="1:55" s="165" customFormat="1" ht="78.75" x14ac:dyDescent="0.2">
      <c r="A172" s="171" t="s">
        <v>899</v>
      </c>
      <c r="B172" s="84" t="s">
        <v>1651</v>
      </c>
      <c r="C172" s="171" t="s">
        <v>2015</v>
      </c>
      <c r="D172" s="87">
        <v>6.8136000000000002E-2</v>
      </c>
      <c r="E172" s="66">
        <v>4.8459240000000006E-3</v>
      </c>
      <c r="F172" s="66">
        <v>0</v>
      </c>
      <c r="G172" s="66">
        <v>0</v>
      </c>
      <c r="H172" s="66">
        <v>0</v>
      </c>
      <c r="I172" s="66">
        <v>4.8459240000000006E-3</v>
      </c>
      <c r="J172" s="87">
        <v>1.3349399999999997E-3</v>
      </c>
      <c r="K172" s="87">
        <v>0</v>
      </c>
      <c r="L172" s="87">
        <v>0</v>
      </c>
      <c r="M172" s="87">
        <v>0</v>
      </c>
      <c r="N172" s="87">
        <v>1.3349399999999997E-3</v>
      </c>
      <c r="O172" s="87">
        <v>1.6974840000000008E-3</v>
      </c>
      <c r="P172" s="87">
        <v>0</v>
      </c>
      <c r="Q172" s="87">
        <v>0</v>
      </c>
      <c r="R172" s="87">
        <v>1.6974840000000008E-3</v>
      </c>
      <c r="S172" s="87">
        <v>1.6974840000000008E-3</v>
      </c>
      <c r="T172" s="87">
        <f t="shared" si="153"/>
        <v>1.8135E-3</v>
      </c>
      <c r="U172" s="87">
        <f t="shared" si="154"/>
        <v>0</v>
      </c>
      <c r="V172" s="87">
        <f t="shared" si="155"/>
        <v>0</v>
      </c>
      <c r="W172" s="87">
        <f t="shared" si="156"/>
        <v>-1.6974840000000008E-3</v>
      </c>
      <c r="X172" s="87">
        <f t="shared" si="157"/>
        <v>1.8135E-3</v>
      </c>
      <c r="Y172" s="87">
        <v>0</v>
      </c>
      <c r="Z172" s="87">
        <v>0</v>
      </c>
      <c r="AA172" s="87">
        <v>0</v>
      </c>
      <c r="AB172" s="87">
        <v>0</v>
      </c>
      <c r="AC172" s="87">
        <v>0</v>
      </c>
      <c r="AD172" s="87">
        <v>6.2458000000000007E-2</v>
      </c>
      <c r="AE172" s="87">
        <v>4.0382700000000001E-3</v>
      </c>
      <c r="AF172" s="87">
        <v>0</v>
      </c>
      <c r="AG172" s="87">
        <v>0</v>
      </c>
      <c r="AH172" s="87">
        <v>0</v>
      </c>
      <c r="AI172" s="87">
        <v>4.0382700000000001E-3</v>
      </c>
      <c r="AJ172" s="87">
        <v>1.1124499999999999E-3</v>
      </c>
      <c r="AK172" s="87">
        <v>0</v>
      </c>
      <c r="AL172" s="87">
        <v>0</v>
      </c>
      <c r="AM172" s="87">
        <v>0</v>
      </c>
      <c r="AN172" s="192">
        <v>1.1124499999999871E-3</v>
      </c>
      <c r="AO172" s="87">
        <v>1.4145700000000006E-3</v>
      </c>
      <c r="AP172" s="87">
        <v>0</v>
      </c>
      <c r="AQ172" s="87">
        <v>0</v>
      </c>
      <c r="AR172" s="87">
        <v>0</v>
      </c>
      <c r="AS172" s="87">
        <v>1.4145700000000006E-3</v>
      </c>
      <c r="AT172" s="87">
        <f t="shared" si="158"/>
        <v>1.5112499999999994E-3</v>
      </c>
      <c r="AU172" s="87">
        <f t="shared" si="159"/>
        <v>0</v>
      </c>
      <c r="AV172" s="87">
        <f t="shared" si="160"/>
        <v>0</v>
      </c>
      <c r="AW172" s="87">
        <f t="shared" si="161"/>
        <v>0</v>
      </c>
      <c r="AX172" s="87">
        <f t="shared" si="162"/>
        <v>1.5112500000000124E-3</v>
      </c>
      <c r="AY172" s="66">
        <v>0</v>
      </c>
      <c r="AZ172" s="66">
        <v>0</v>
      </c>
      <c r="BA172" s="66">
        <v>0</v>
      </c>
      <c r="BB172" s="66">
        <v>0</v>
      </c>
      <c r="BC172" s="66">
        <v>0</v>
      </c>
    </row>
    <row r="173" spans="1:55" s="165" customFormat="1" ht="47.25" x14ac:dyDescent="0.2">
      <c r="A173" s="171" t="s">
        <v>899</v>
      </c>
      <c r="B173" s="84" t="s">
        <v>532</v>
      </c>
      <c r="C173" s="171" t="s">
        <v>2016</v>
      </c>
      <c r="D173" s="87">
        <v>3.1120679999999998</v>
      </c>
      <c r="E173" s="66">
        <v>2.1195928900000003</v>
      </c>
      <c r="F173" s="66">
        <v>0</v>
      </c>
      <c r="G173" s="66">
        <v>2.0649165100000002</v>
      </c>
      <c r="H173" s="66">
        <v>0</v>
      </c>
      <c r="I173" s="66">
        <v>5.4676380000000004E-2</v>
      </c>
      <c r="J173" s="87">
        <v>1.70660959</v>
      </c>
      <c r="K173" s="87">
        <v>0</v>
      </c>
      <c r="L173" s="87">
        <v>1.6519332099999999</v>
      </c>
      <c r="M173" s="87">
        <v>0</v>
      </c>
      <c r="N173" s="87">
        <v>5.4676380000000004E-2</v>
      </c>
      <c r="O173" s="87">
        <v>0.41298330000000028</v>
      </c>
      <c r="P173" s="87">
        <v>0</v>
      </c>
      <c r="Q173" s="87">
        <v>0.41298330000000028</v>
      </c>
      <c r="R173" s="87">
        <v>0</v>
      </c>
      <c r="S173" s="87">
        <v>0</v>
      </c>
      <c r="T173" s="87">
        <f t="shared" si="153"/>
        <v>0</v>
      </c>
      <c r="U173" s="87">
        <f t="shared" si="154"/>
        <v>0</v>
      </c>
      <c r="V173" s="87">
        <f t="shared" si="155"/>
        <v>0</v>
      </c>
      <c r="W173" s="87">
        <f t="shared" si="156"/>
        <v>0</v>
      </c>
      <c r="X173" s="87">
        <f t="shared" si="157"/>
        <v>0</v>
      </c>
      <c r="Y173" s="87">
        <v>0</v>
      </c>
      <c r="Z173" s="87">
        <v>0</v>
      </c>
      <c r="AA173" s="87">
        <v>0</v>
      </c>
      <c r="AB173" s="87">
        <v>0</v>
      </c>
      <c r="AC173" s="87">
        <v>0</v>
      </c>
      <c r="AD173" s="87">
        <v>2.5933899999999999</v>
      </c>
      <c r="AE173" s="87">
        <v>4.5563649999999997E-2</v>
      </c>
      <c r="AF173" s="87">
        <v>0</v>
      </c>
      <c r="AG173" s="87">
        <v>0</v>
      </c>
      <c r="AH173" s="87">
        <v>0</v>
      </c>
      <c r="AI173" s="87">
        <v>4.5563649999999997E-2</v>
      </c>
      <c r="AJ173" s="87">
        <v>4.5563649999999907E-2</v>
      </c>
      <c r="AK173" s="87">
        <v>0</v>
      </c>
      <c r="AL173" s="87">
        <v>0</v>
      </c>
      <c r="AM173" s="87">
        <v>0</v>
      </c>
      <c r="AN173" s="192">
        <v>4.55636499999999E-2</v>
      </c>
      <c r="AO173" s="87">
        <v>9.7144514654701197E-17</v>
      </c>
      <c r="AP173" s="87">
        <v>0</v>
      </c>
      <c r="AQ173" s="87">
        <v>0</v>
      </c>
      <c r="AR173" s="87">
        <v>0</v>
      </c>
      <c r="AS173" s="87">
        <v>0</v>
      </c>
      <c r="AT173" s="87">
        <f t="shared" si="158"/>
        <v>-6.9388939039072284E-18</v>
      </c>
      <c r="AU173" s="87">
        <f t="shared" si="159"/>
        <v>0</v>
      </c>
      <c r="AV173" s="87">
        <f t="shared" si="160"/>
        <v>0</v>
      </c>
      <c r="AW173" s="87">
        <f t="shared" si="161"/>
        <v>0</v>
      </c>
      <c r="AX173" s="87">
        <f t="shared" si="162"/>
        <v>9.7144514654701197E-17</v>
      </c>
      <c r="AY173" s="66">
        <v>0</v>
      </c>
      <c r="AZ173" s="66">
        <v>0</v>
      </c>
      <c r="BA173" s="66">
        <v>0</v>
      </c>
      <c r="BB173" s="66">
        <v>0</v>
      </c>
      <c r="BC173" s="66">
        <v>0</v>
      </c>
    </row>
    <row r="174" spans="1:55" s="165" customFormat="1" ht="47.25" x14ac:dyDescent="0.2">
      <c r="A174" s="171" t="s">
        <v>899</v>
      </c>
      <c r="B174" s="84" t="s">
        <v>533</v>
      </c>
      <c r="C174" s="171" t="s">
        <v>2017</v>
      </c>
      <c r="D174" s="87">
        <v>4.402704</v>
      </c>
      <c r="E174" s="66">
        <v>0.31312464000000001</v>
      </c>
      <c r="F174" s="66">
        <v>0</v>
      </c>
      <c r="G174" s="66">
        <v>0</v>
      </c>
      <c r="H174" s="66">
        <v>0</v>
      </c>
      <c r="I174" s="66">
        <v>0.31312464000000001</v>
      </c>
      <c r="J174" s="87">
        <v>8.6258100000000004E-2</v>
      </c>
      <c r="K174" s="87">
        <v>0</v>
      </c>
      <c r="L174" s="87">
        <v>0</v>
      </c>
      <c r="M174" s="87">
        <v>0</v>
      </c>
      <c r="N174" s="87">
        <v>8.625809999999999E-2</v>
      </c>
      <c r="O174" s="87">
        <v>0.10968445199999999</v>
      </c>
      <c r="P174" s="87">
        <v>0</v>
      </c>
      <c r="Q174" s="87">
        <v>0</v>
      </c>
      <c r="R174" s="87">
        <v>0.109684452</v>
      </c>
      <c r="S174" s="87">
        <v>0.109684452</v>
      </c>
      <c r="T174" s="87">
        <f t="shared" si="153"/>
        <v>0.11718208800000002</v>
      </c>
      <c r="U174" s="87">
        <f t="shared" si="154"/>
        <v>0</v>
      </c>
      <c r="V174" s="87">
        <f t="shared" si="155"/>
        <v>0</v>
      </c>
      <c r="W174" s="87">
        <f t="shared" si="156"/>
        <v>-0.109684452</v>
      </c>
      <c r="X174" s="87">
        <f t="shared" si="157"/>
        <v>0.117182088</v>
      </c>
      <c r="Y174" s="87">
        <v>0</v>
      </c>
      <c r="Z174" s="87">
        <v>0</v>
      </c>
      <c r="AA174" s="87">
        <v>0</v>
      </c>
      <c r="AB174" s="87">
        <v>0</v>
      </c>
      <c r="AC174" s="87">
        <v>0</v>
      </c>
      <c r="AD174" s="87">
        <v>4.035812</v>
      </c>
      <c r="AE174" s="87">
        <v>0.26093720000000004</v>
      </c>
      <c r="AF174" s="87">
        <v>0</v>
      </c>
      <c r="AG174" s="87">
        <v>0</v>
      </c>
      <c r="AH174" s="87">
        <v>0</v>
      </c>
      <c r="AI174" s="87">
        <v>0.26093720000000004</v>
      </c>
      <c r="AJ174" s="87">
        <v>7.1881749999999994E-2</v>
      </c>
      <c r="AK174" s="87">
        <v>0</v>
      </c>
      <c r="AL174" s="87">
        <v>0</v>
      </c>
      <c r="AM174" s="87">
        <v>0</v>
      </c>
      <c r="AN174" s="87">
        <v>7.1881749999999994E-2</v>
      </c>
      <c r="AO174" s="87">
        <v>9.1403709999999999E-2</v>
      </c>
      <c r="AP174" s="87">
        <v>0</v>
      </c>
      <c r="AQ174" s="87">
        <v>0</v>
      </c>
      <c r="AR174" s="87">
        <v>0</v>
      </c>
      <c r="AS174" s="87">
        <v>9.1403709999999999E-2</v>
      </c>
      <c r="AT174" s="87">
        <f t="shared" si="158"/>
        <v>9.7651740000000042E-2</v>
      </c>
      <c r="AU174" s="87">
        <f t="shared" si="159"/>
        <v>0</v>
      </c>
      <c r="AV174" s="87">
        <f t="shared" si="160"/>
        <v>0</v>
      </c>
      <c r="AW174" s="87">
        <f t="shared" si="161"/>
        <v>0</v>
      </c>
      <c r="AX174" s="87">
        <f t="shared" si="162"/>
        <v>9.7651740000000042E-2</v>
      </c>
      <c r="AY174" s="66">
        <v>0</v>
      </c>
      <c r="AZ174" s="66">
        <v>0</v>
      </c>
      <c r="BA174" s="66">
        <v>0</v>
      </c>
      <c r="BB174" s="66">
        <v>0</v>
      </c>
      <c r="BC174" s="66">
        <v>0</v>
      </c>
    </row>
    <row r="175" spans="1:55" s="165" customFormat="1" ht="47.25" x14ac:dyDescent="0.2">
      <c r="A175" s="171" t="s">
        <v>899</v>
      </c>
      <c r="B175" s="84" t="s">
        <v>534</v>
      </c>
      <c r="C175" s="171" t="s">
        <v>2018</v>
      </c>
      <c r="D175" s="87">
        <v>5.4691199999999984</v>
      </c>
      <c r="E175" s="66">
        <v>4.5850526399999998</v>
      </c>
      <c r="F175" s="66">
        <v>0.52409715999999995</v>
      </c>
      <c r="G175" s="66">
        <v>3.6719862799999996</v>
      </c>
      <c r="H175" s="66">
        <v>0</v>
      </c>
      <c r="I175" s="66">
        <v>0.38896920000000001</v>
      </c>
      <c r="J175" s="87">
        <v>0.10715139600000001</v>
      </c>
      <c r="K175" s="87">
        <v>0</v>
      </c>
      <c r="L175" s="87">
        <v>0</v>
      </c>
      <c r="M175" s="87">
        <v>0</v>
      </c>
      <c r="N175" s="87">
        <v>0.107151396</v>
      </c>
      <c r="O175" s="87">
        <v>0.13625206800000003</v>
      </c>
      <c r="P175" s="87">
        <v>0</v>
      </c>
      <c r="Q175" s="87">
        <v>0</v>
      </c>
      <c r="R175" s="87">
        <v>0.13625206800000006</v>
      </c>
      <c r="S175" s="87">
        <v>0.13625206800000006</v>
      </c>
      <c r="T175" s="87">
        <f t="shared" si="153"/>
        <v>4.3416491759999998</v>
      </c>
      <c r="U175" s="87">
        <f t="shared" si="154"/>
        <v>0.52409715999999995</v>
      </c>
      <c r="V175" s="87">
        <f t="shared" si="155"/>
        <v>3.6719862799999996</v>
      </c>
      <c r="W175" s="87">
        <f t="shared" si="156"/>
        <v>-0.13625206800000006</v>
      </c>
      <c r="X175" s="87">
        <f t="shared" si="157"/>
        <v>0.14556573599999995</v>
      </c>
      <c r="Y175" s="87">
        <v>0</v>
      </c>
      <c r="Z175" s="87">
        <v>0</v>
      </c>
      <c r="AA175" s="87">
        <v>0</v>
      </c>
      <c r="AB175" s="87">
        <v>0</v>
      </c>
      <c r="AC175" s="87">
        <v>0</v>
      </c>
      <c r="AD175" s="87">
        <v>4.5779399999999981</v>
      </c>
      <c r="AE175" s="87">
        <v>4.5858743300000002</v>
      </c>
      <c r="AF175" s="87">
        <v>0.43674763</v>
      </c>
      <c r="AG175" s="87">
        <v>3.8249857</v>
      </c>
      <c r="AH175" s="87">
        <v>0</v>
      </c>
      <c r="AI175" s="87">
        <v>0.32414100000000007</v>
      </c>
      <c r="AJ175" s="87">
        <v>8.929282999999999E-2</v>
      </c>
      <c r="AK175" s="87">
        <v>0</v>
      </c>
      <c r="AL175" s="87">
        <v>0</v>
      </c>
      <c r="AM175" s="87">
        <v>0</v>
      </c>
      <c r="AN175" s="87">
        <v>8.929282999999999E-2</v>
      </c>
      <c r="AO175" s="87">
        <v>0.11354339000000005</v>
      </c>
      <c r="AP175" s="87">
        <v>0</v>
      </c>
      <c r="AQ175" s="87">
        <v>0</v>
      </c>
      <c r="AR175" s="87">
        <v>0</v>
      </c>
      <c r="AS175" s="87">
        <v>0.11354339000000004</v>
      </c>
      <c r="AT175" s="87">
        <f t="shared" si="158"/>
        <v>4.3830381100000002</v>
      </c>
      <c r="AU175" s="87">
        <f t="shared" si="159"/>
        <v>0.43674763</v>
      </c>
      <c r="AV175" s="87">
        <f t="shared" si="160"/>
        <v>3.8249857</v>
      </c>
      <c r="AW175" s="87">
        <f t="shared" si="161"/>
        <v>0</v>
      </c>
      <c r="AX175" s="87">
        <f t="shared" si="162"/>
        <v>0.12130478000000004</v>
      </c>
      <c r="AY175" s="66">
        <v>0</v>
      </c>
      <c r="AZ175" s="66">
        <v>0</v>
      </c>
      <c r="BA175" s="66">
        <v>0</v>
      </c>
      <c r="BB175" s="66">
        <v>0</v>
      </c>
      <c r="BC175" s="66">
        <v>0</v>
      </c>
    </row>
    <row r="176" spans="1:55" s="165" customFormat="1" ht="47.25" x14ac:dyDescent="0.2">
      <c r="A176" s="171" t="s">
        <v>899</v>
      </c>
      <c r="B176" s="84" t="s">
        <v>535</v>
      </c>
      <c r="C176" s="171" t="s">
        <v>2019</v>
      </c>
      <c r="D176" s="87">
        <v>1.8823319999999999</v>
      </c>
      <c r="E176" s="66">
        <v>1.6892256520000002</v>
      </c>
      <c r="F176" s="66">
        <v>0.15125706</v>
      </c>
      <c r="G176" s="66">
        <v>1.4040953200000001</v>
      </c>
      <c r="H176" s="66">
        <v>0</v>
      </c>
      <c r="I176" s="66">
        <v>0.13387327199999999</v>
      </c>
      <c r="J176" s="87">
        <v>3.6878759999999997E-2</v>
      </c>
      <c r="K176" s="87">
        <v>0</v>
      </c>
      <c r="L176" s="87">
        <v>0</v>
      </c>
      <c r="M176" s="87">
        <v>0</v>
      </c>
      <c r="N176" s="87">
        <v>3.6878759999999997E-2</v>
      </c>
      <c r="O176" s="87">
        <v>4.6894488000000012E-2</v>
      </c>
      <c r="P176" s="87">
        <v>0</v>
      </c>
      <c r="Q176" s="87">
        <v>0</v>
      </c>
      <c r="R176" s="87">
        <v>4.6894488000000012E-2</v>
      </c>
      <c r="S176" s="87">
        <v>4.6894488000000012E-2</v>
      </c>
      <c r="T176" s="87">
        <f t="shared" si="153"/>
        <v>1.6054524040000002</v>
      </c>
      <c r="U176" s="87">
        <f t="shared" si="154"/>
        <v>0.15125706</v>
      </c>
      <c r="V176" s="87">
        <f t="shared" si="155"/>
        <v>1.4040953200000001</v>
      </c>
      <c r="W176" s="87">
        <f t="shared" si="156"/>
        <v>-4.6894488000000012E-2</v>
      </c>
      <c r="X176" s="87">
        <f t="shared" si="157"/>
        <v>5.0100023999999979E-2</v>
      </c>
      <c r="Y176" s="87">
        <v>0</v>
      </c>
      <c r="Z176" s="87">
        <v>0</v>
      </c>
      <c r="AA176" s="87">
        <v>0</v>
      </c>
      <c r="AB176" s="87">
        <v>0</v>
      </c>
      <c r="AC176" s="87">
        <v>0</v>
      </c>
      <c r="AD176" s="87">
        <v>1.7044400000000004</v>
      </c>
      <c r="AE176" s="87">
        <v>1.7002078900000002</v>
      </c>
      <c r="AF176" s="87">
        <v>0.12604755000000001</v>
      </c>
      <c r="AG176" s="87">
        <v>1.4625992800000001</v>
      </c>
      <c r="AH176" s="87">
        <v>0</v>
      </c>
      <c r="AI176" s="87">
        <v>0.11156106</v>
      </c>
      <c r="AJ176" s="87">
        <v>3.0732299999999997E-2</v>
      </c>
      <c r="AK176" s="87">
        <v>0</v>
      </c>
      <c r="AL176" s="87">
        <v>0</v>
      </c>
      <c r="AM176" s="87">
        <v>0</v>
      </c>
      <c r="AN176" s="87">
        <v>3.0732299999999997E-2</v>
      </c>
      <c r="AO176" s="87">
        <v>3.9078740000000008E-2</v>
      </c>
      <c r="AP176" s="87">
        <v>0</v>
      </c>
      <c r="AQ176" s="87">
        <v>0</v>
      </c>
      <c r="AR176" s="87">
        <v>0</v>
      </c>
      <c r="AS176" s="87">
        <v>3.9078740000000001E-2</v>
      </c>
      <c r="AT176" s="87">
        <f t="shared" si="158"/>
        <v>1.6303968500000001</v>
      </c>
      <c r="AU176" s="87">
        <f t="shared" si="159"/>
        <v>0.12604755000000001</v>
      </c>
      <c r="AV176" s="87">
        <f t="shared" si="160"/>
        <v>1.4625992800000001</v>
      </c>
      <c r="AW176" s="87">
        <f t="shared" si="161"/>
        <v>0</v>
      </c>
      <c r="AX176" s="87">
        <f t="shared" si="162"/>
        <v>4.1750019999999999E-2</v>
      </c>
      <c r="AY176" s="66">
        <v>0</v>
      </c>
      <c r="AZ176" s="66">
        <v>0</v>
      </c>
      <c r="BA176" s="66">
        <v>0</v>
      </c>
      <c r="BB176" s="66">
        <v>0</v>
      </c>
      <c r="BC176" s="66">
        <v>0</v>
      </c>
    </row>
    <row r="177" spans="1:55" s="165" customFormat="1" ht="47.25" x14ac:dyDescent="0.2">
      <c r="A177" s="171" t="s">
        <v>899</v>
      </c>
      <c r="B177" s="84" t="s">
        <v>536</v>
      </c>
      <c r="C177" s="171" t="s">
        <v>2020</v>
      </c>
      <c r="D177" s="87">
        <v>8.3255159999999986</v>
      </c>
      <c r="E177" s="66">
        <v>0.59211892799999999</v>
      </c>
      <c r="F177" s="66">
        <v>0</v>
      </c>
      <c r="G177" s="66">
        <v>0</v>
      </c>
      <c r="H177" s="66">
        <v>0</v>
      </c>
      <c r="I177" s="66">
        <v>0.59211892799999999</v>
      </c>
      <c r="J177" s="87">
        <v>0.163114116</v>
      </c>
      <c r="K177" s="87">
        <v>0</v>
      </c>
      <c r="L177" s="87">
        <v>0</v>
      </c>
      <c r="M177" s="87">
        <v>0</v>
      </c>
      <c r="N177" s="87">
        <v>0.16311411599999998</v>
      </c>
      <c r="O177" s="87">
        <v>0.20741341199999999</v>
      </c>
      <c r="P177" s="87">
        <v>0</v>
      </c>
      <c r="Q177" s="87">
        <v>0</v>
      </c>
      <c r="R177" s="87">
        <v>0.20741341200000002</v>
      </c>
      <c r="S177" s="87">
        <v>0.20741341200000002</v>
      </c>
      <c r="T177" s="87">
        <f t="shared" si="153"/>
        <v>0.22159139999999997</v>
      </c>
      <c r="U177" s="87">
        <f t="shared" si="154"/>
        <v>0</v>
      </c>
      <c r="V177" s="87">
        <f t="shared" si="155"/>
        <v>0</v>
      </c>
      <c r="W177" s="87">
        <f t="shared" si="156"/>
        <v>-0.20741341200000002</v>
      </c>
      <c r="X177" s="87">
        <f t="shared" si="157"/>
        <v>0.22159139999999999</v>
      </c>
      <c r="Y177" s="87">
        <v>0</v>
      </c>
      <c r="Z177" s="87">
        <v>0</v>
      </c>
      <c r="AA177" s="87">
        <v>0</v>
      </c>
      <c r="AB177" s="87">
        <v>0</v>
      </c>
      <c r="AC177" s="87">
        <v>0</v>
      </c>
      <c r="AD177" s="87">
        <v>6.9379340000000003</v>
      </c>
      <c r="AE177" s="87">
        <v>0.49343243999999997</v>
      </c>
      <c r="AF177" s="87">
        <v>0</v>
      </c>
      <c r="AG177" s="87">
        <v>0</v>
      </c>
      <c r="AH177" s="87">
        <v>0</v>
      </c>
      <c r="AI177" s="87">
        <v>0.49343243999999997</v>
      </c>
      <c r="AJ177" s="87">
        <v>0.13592842999999999</v>
      </c>
      <c r="AK177" s="87">
        <v>0</v>
      </c>
      <c r="AL177" s="87">
        <v>0</v>
      </c>
      <c r="AM177" s="87">
        <v>0</v>
      </c>
      <c r="AN177" s="87">
        <v>0.13592842999999999</v>
      </c>
      <c r="AO177" s="87">
        <v>0.17284451000000001</v>
      </c>
      <c r="AP177" s="87">
        <v>0</v>
      </c>
      <c r="AQ177" s="87">
        <v>0</v>
      </c>
      <c r="AR177" s="87">
        <v>0</v>
      </c>
      <c r="AS177" s="87">
        <v>0.17284451000000001</v>
      </c>
      <c r="AT177" s="87">
        <f t="shared" si="158"/>
        <v>0.18465949999999998</v>
      </c>
      <c r="AU177" s="87">
        <f t="shared" si="159"/>
        <v>0</v>
      </c>
      <c r="AV177" s="87">
        <f t="shared" si="160"/>
        <v>0</v>
      </c>
      <c r="AW177" s="87">
        <f t="shared" si="161"/>
        <v>0</v>
      </c>
      <c r="AX177" s="87">
        <f t="shared" si="162"/>
        <v>0.18465949999999998</v>
      </c>
      <c r="AY177" s="66">
        <v>0</v>
      </c>
      <c r="AZ177" s="66">
        <v>0</v>
      </c>
      <c r="BA177" s="66">
        <v>0</v>
      </c>
      <c r="BB177" s="66">
        <v>0</v>
      </c>
      <c r="BC177" s="66">
        <v>0</v>
      </c>
    </row>
    <row r="178" spans="1:55" s="165" customFormat="1" ht="63" x14ac:dyDescent="0.2">
      <c r="A178" s="171" t="s">
        <v>2791</v>
      </c>
      <c r="B178" s="84" t="s">
        <v>537</v>
      </c>
      <c r="C178" s="171" t="s">
        <v>2021</v>
      </c>
      <c r="D178" s="87">
        <v>3.8056320000000001</v>
      </c>
      <c r="E178" s="66">
        <v>0.85655488999999996</v>
      </c>
      <c r="F178" s="66">
        <v>0</v>
      </c>
      <c r="G178" s="66">
        <v>0.71204051000000002</v>
      </c>
      <c r="H178" s="66">
        <v>0</v>
      </c>
      <c r="I178" s="66">
        <v>0.14451437999999997</v>
      </c>
      <c r="J178" s="87">
        <v>0.85655488999999996</v>
      </c>
      <c r="K178" s="87">
        <v>0</v>
      </c>
      <c r="L178" s="87">
        <v>0.71204051000000002</v>
      </c>
      <c r="M178" s="87">
        <v>0</v>
      </c>
      <c r="N178" s="87">
        <v>0.14451437999999997</v>
      </c>
      <c r="O178" s="87">
        <v>0</v>
      </c>
      <c r="P178" s="87">
        <v>0</v>
      </c>
      <c r="Q178" s="87">
        <v>0</v>
      </c>
      <c r="R178" s="87">
        <v>0</v>
      </c>
      <c r="S178" s="87">
        <v>0</v>
      </c>
      <c r="T178" s="87">
        <f t="shared" si="153"/>
        <v>0</v>
      </c>
      <c r="U178" s="87">
        <f t="shared" si="154"/>
        <v>0</v>
      </c>
      <c r="V178" s="87">
        <f t="shared" si="155"/>
        <v>0</v>
      </c>
      <c r="W178" s="87">
        <f t="shared" si="156"/>
        <v>0</v>
      </c>
      <c r="X178" s="87">
        <f t="shared" si="157"/>
        <v>0</v>
      </c>
      <c r="Y178" s="87">
        <v>0</v>
      </c>
      <c r="Z178" s="87">
        <v>0</v>
      </c>
      <c r="AA178" s="87">
        <v>0</v>
      </c>
      <c r="AB178" s="87">
        <v>0</v>
      </c>
      <c r="AC178" s="87">
        <v>0</v>
      </c>
      <c r="AD178" s="87">
        <v>3.1713600000000004</v>
      </c>
      <c r="AE178" s="87">
        <v>0.12042864999999998</v>
      </c>
      <c r="AF178" s="87">
        <v>0</v>
      </c>
      <c r="AG178" s="87">
        <v>0</v>
      </c>
      <c r="AH178" s="87">
        <v>0</v>
      </c>
      <c r="AI178" s="87">
        <v>0.12042864999999998</v>
      </c>
      <c r="AJ178" s="87">
        <v>0.1204286499999999</v>
      </c>
      <c r="AK178" s="87">
        <v>0</v>
      </c>
      <c r="AL178" s="87">
        <v>0</v>
      </c>
      <c r="AM178" s="87">
        <v>0</v>
      </c>
      <c r="AN178" s="87">
        <v>0.1204286499999999</v>
      </c>
      <c r="AO178" s="87">
        <v>0</v>
      </c>
      <c r="AP178" s="87">
        <v>0</v>
      </c>
      <c r="AQ178" s="87">
        <v>0</v>
      </c>
      <c r="AR178" s="87">
        <v>0</v>
      </c>
      <c r="AS178" s="87">
        <v>0</v>
      </c>
      <c r="AT178" s="87">
        <f t="shared" si="158"/>
        <v>8.3266726846886741E-17</v>
      </c>
      <c r="AU178" s="87">
        <f t="shared" si="159"/>
        <v>0</v>
      </c>
      <c r="AV178" s="87">
        <f t="shared" si="160"/>
        <v>0</v>
      </c>
      <c r="AW178" s="87">
        <f t="shared" si="161"/>
        <v>0</v>
      </c>
      <c r="AX178" s="87">
        <f t="shared" si="162"/>
        <v>8.3266726846886741E-17</v>
      </c>
      <c r="AY178" s="66">
        <v>0</v>
      </c>
      <c r="AZ178" s="66">
        <v>0</v>
      </c>
      <c r="BA178" s="66">
        <v>0</v>
      </c>
      <c r="BB178" s="66">
        <v>0</v>
      </c>
      <c r="BC178" s="66">
        <v>0</v>
      </c>
    </row>
    <row r="179" spans="1:55" s="165" customFormat="1" ht="63" x14ac:dyDescent="0.2">
      <c r="A179" s="171" t="s">
        <v>2791</v>
      </c>
      <c r="B179" s="84" t="s">
        <v>538</v>
      </c>
      <c r="C179" s="171" t="s">
        <v>2022</v>
      </c>
      <c r="D179" s="87">
        <v>2.8021799999999999</v>
      </c>
      <c r="E179" s="66">
        <v>1.0646789879999998</v>
      </c>
      <c r="F179" s="66">
        <v>0.86538515999999988</v>
      </c>
      <c r="G179" s="66">
        <v>0</v>
      </c>
      <c r="H179" s="66">
        <v>0</v>
      </c>
      <c r="I179" s="66">
        <v>0.19929382799999998</v>
      </c>
      <c r="J179" s="87">
        <v>0.20314011799999998</v>
      </c>
      <c r="K179" s="87">
        <v>0.14823959</v>
      </c>
      <c r="L179" s="87">
        <v>0</v>
      </c>
      <c r="M179" s="87">
        <v>0</v>
      </c>
      <c r="N179" s="87">
        <v>5.4900527999999997E-2</v>
      </c>
      <c r="O179" s="87">
        <v>0.11342787799999998</v>
      </c>
      <c r="P179" s="87">
        <v>4.3617230000000007E-2</v>
      </c>
      <c r="Q179" s="87">
        <v>0</v>
      </c>
      <c r="R179" s="87">
        <v>6.9810647999999975E-2</v>
      </c>
      <c r="S179" s="87">
        <v>6.9810647999999975E-2</v>
      </c>
      <c r="T179" s="87">
        <f t="shared" si="153"/>
        <v>0.74811099199999986</v>
      </c>
      <c r="U179" s="87">
        <f t="shared" si="154"/>
        <v>0.67352833999999984</v>
      </c>
      <c r="V179" s="87">
        <f t="shared" si="155"/>
        <v>0</v>
      </c>
      <c r="W179" s="87">
        <f t="shared" si="156"/>
        <v>-6.9810647999999975E-2</v>
      </c>
      <c r="X179" s="87">
        <f t="shared" si="157"/>
        <v>7.4582651999999999E-2</v>
      </c>
      <c r="Y179" s="87">
        <v>0</v>
      </c>
      <c r="Z179" s="87">
        <v>0</v>
      </c>
      <c r="AA179" s="87">
        <v>0</v>
      </c>
      <c r="AB179" s="87">
        <v>0</v>
      </c>
      <c r="AC179" s="87">
        <v>0</v>
      </c>
      <c r="AD179" s="87">
        <v>2.4095200000000001</v>
      </c>
      <c r="AE179" s="87">
        <v>0.88723249000000015</v>
      </c>
      <c r="AF179" s="87">
        <v>0.72115430000000003</v>
      </c>
      <c r="AG179" s="87">
        <v>0</v>
      </c>
      <c r="AH179" s="87">
        <v>0</v>
      </c>
      <c r="AI179" s="87">
        <v>0.16607819000000001</v>
      </c>
      <c r="AJ179" s="87">
        <v>0.16928342999999998</v>
      </c>
      <c r="AK179" s="87">
        <v>0.12353298999999998</v>
      </c>
      <c r="AL179" s="87">
        <v>0</v>
      </c>
      <c r="AM179" s="87">
        <v>0</v>
      </c>
      <c r="AN179" s="87">
        <v>4.5750440000000003E-2</v>
      </c>
      <c r="AO179" s="87">
        <v>9.4523229999999986E-2</v>
      </c>
      <c r="AP179" s="87">
        <v>3.6347690000000016E-2</v>
      </c>
      <c r="AQ179" s="87">
        <v>0</v>
      </c>
      <c r="AR179" s="87">
        <v>0</v>
      </c>
      <c r="AS179" s="87">
        <v>5.8175539999999991E-2</v>
      </c>
      <c r="AT179" s="87">
        <f t="shared" si="158"/>
        <v>0.62342583000000018</v>
      </c>
      <c r="AU179" s="87">
        <f t="shared" si="159"/>
        <v>0.56127362000000003</v>
      </c>
      <c r="AV179" s="87">
        <f t="shared" si="160"/>
        <v>0</v>
      </c>
      <c r="AW179" s="87">
        <f t="shared" si="161"/>
        <v>0</v>
      </c>
      <c r="AX179" s="87">
        <f t="shared" si="162"/>
        <v>6.215221000000002E-2</v>
      </c>
      <c r="AY179" s="66">
        <v>0</v>
      </c>
      <c r="AZ179" s="66">
        <v>0</v>
      </c>
      <c r="BA179" s="66">
        <v>0</v>
      </c>
      <c r="BB179" s="66">
        <v>0</v>
      </c>
      <c r="BC179" s="66">
        <v>0</v>
      </c>
    </row>
    <row r="180" spans="1:55" s="165" customFormat="1" ht="78.75" x14ac:dyDescent="0.2">
      <c r="A180" s="171" t="s">
        <v>2791</v>
      </c>
      <c r="B180" s="84" t="s">
        <v>539</v>
      </c>
      <c r="C180" s="171" t="s">
        <v>2023</v>
      </c>
      <c r="D180" s="87">
        <v>3.2901479999999999</v>
      </c>
      <c r="E180" s="66">
        <v>2.7099793480000001</v>
      </c>
      <c r="F180" s="66">
        <v>0.74637140000000002</v>
      </c>
      <c r="G180" s="66">
        <v>1.7296094</v>
      </c>
      <c r="H180" s="66">
        <v>0</v>
      </c>
      <c r="I180" s="66">
        <v>0.23399854799999997</v>
      </c>
      <c r="J180" s="87">
        <v>0.24243457599999998</v>
      </c>
      <c r="K180" s="87">
        <v>0.17797378</v>
      </c>
      <c r="L180" s="87">
        <v>0</v>
      </c>
      <c r="M180" s="87">
        <v>0</v>
      </c>
      <c r="N180" s="87">
        <v>6.4460796000000001E-2</v>
      </c>
      <c r="O180" s="87">
        <v>8.1967403999999994E-2</v>
      </c>
      <c r="P180" s="87">
        <v>0</v>
      </c>
      <c r="Q180" s="87">
        <v>0</v>
      </c>
      <c r="R180" s="87">
        <v>8.196740399999998E-2</v>
      </c>
      <c r="S180" s="87">
        <v>8.196740399999998E-2</v>
      </c>
      <c r="T180" s="87">
        <f t="shared" si="153"/>
        <v>2.3855773680000003</v>
      </c>
      <c r="U180" s="87">
        <f t="shared" si="154"/>
        <v>0.56839762000000005</v>
      </c>
      <c r="V180" s="87">
        <f t="shared" si="155"/>
        <v>1.7296094</v>
      </c>
      <c r="W180" s="87">
        <f t="shared" si="156"/>
        <v>-8.196740399999998E-2</v>
      </c>
      <c r="X180" s="87">
        <f t="shared" si="157"/>
        <v>8.7570348000000006E-2</v>
      </c>
      <c r="Y180" s="87">
        <v>0</v>
      </c>
      <c r="Z180" s="87">
        <v>0</v>
      </c>
      <c r="AA180" s="87">
        <v>0</v>
      </c>
      <c r="AB180" s="87">
        <v>0</v>
      </c>
      <c r="AC180" s="87">
        <v>0</v>
      </c>
      <c r="AD180" s="87">
        <v>2.7417900000000008</v>
      </c>
      <c r="AE180" s="87">
        <v>2.61865141</v>
      </c>
      <c r="AF180" s="87">
        <v>0.62197615999999989</v>
      </c>
      <c r="AG180" s="87">
        <v>1.8016764599999999</v>
      </c>
      <c r="AH180" s="87">
        <v>0</v>
      </c>
      <c r="AI180" s="87">
        <v>0.19499879000000003</v>
      </c>
      <c r="AJ180" s="87">
        <v>0.20202881</v>
      </c>
      <c r="AK180" s="87">
        <v>0.14831148</v>
      </c>
      <c r="AL180" s="87">
        <v>0</v>
      </c>
      <c r="AM180" s="87">
        <v>0</v>
      </c>
      <c r="AN180" s="87">
        <v>5.3717330000000008E-2</v>
      </c>
      <c r="AO180" s="87">
        <v>6.8306169999999944E-2</v>
      </c>
      <c r="AP180" s="87">
        <v>0</v>
      </c>
      <c r="AQ180" s="87">
        <v>0</v>
      </c>
      <c r="AR180" s="87">
        <v>0</v>
      </c>
      <c r="AS180" s="87">
        <v>6.8306169999999999E-2</v>
      </c>
      <c r="AT180" s="87">
        <f t="shared" si="158"/>
        <v>2.3483164300000001</v>
      </c>
      <c r="AU180" s="87">
        <f t="shared" si="159"/>
        <v>0.47366467999999989</v>
      </c>
      <c r="AV180" s="87">
        <f t="shared" si="160"/>
        <v>1.8016764599999999</v>
      </c>
      <c r="AW180" s="87">
        <f t="shared" si="161"/>
        <v>0</v>
      </c>
      <c r="AX180" s="87">
        <f t="shared" si="162"/>
        <v>7.2975290000000026E-2</v>
      </c>
      <c r="AY180" s="66">
        <v>0</v>
      </c>
      <c r="AZ180" s="66">
        <v>0</v>
      </c>
      <c r="BA180" s="66">
        <v>0</v>
      </c>
      <c r="BB180" s="66">
        <v>0</v>
      </c>
      <c r="BC180" s="66">
        <v>0</v>
      </c>
    </row>
    <row r="181" spans="1:55" s="165" customFormat="1" ht="78.75" x14ac:dyDescent="0.2">
      <c r="A181" s="171" t="s">
        <v>2791</v>
      </c>
      <c r="B181" s="84" t="s">
        <v>540</v>
      </c>
      <c r="C181" s="171" t="s">
        <v>2024</v>
      </c>
      <c r="D181" s="87">
        <v>3.2828879999999998</v>
      </c>
      <c r="E181" s="66">
        <v>3.1707395119999995</v>
      </c>
      <c r="F181" s="66">
        <v>0.60378066000000008</v>
      </c>
      <c r="G181" s="66">
        <v>2.3856393199999997</v>
      </c>
      <c r="H181" s="66">
        <v>0</v>
      </c>
      <c r="I181" s="66">
        <v>0.18131953199999998</v>
      </c>
      <c r="J181" s="87">
        <v>6.4318595999999992E-2</v>
      </c>
      <c r="K181" s="87">
        <v>0</v>
      </c>
      <c r="L181" s="87">
        <v>0</v>
      </c>
      <c r="M181" s="87">
        <v>0</v>
      </c>
      <c r="N181" s="87">
        <v>6.4318595999999992E-2</v>
      </c>
      <c r="O181" s="87">
        <v>3.1064209159999994</v>
      </c>
      <c r="P181" s="87">
        <v>0.60378066000000008</v>
      </c>
      <c r="Q181" s="87">
        <v>2.3856393199999997</v>
      </c>
      <c r="R181" s="87">
        <v>0.11700093599999999</v>
      </c>
      <c r="S181" s="87">
        <v>0.11700093599999999</v>
      </c>
      <c r="T181" s="87">
        <f t="shared" si="153"/>
        <v>0</v>
      </c>
      <c r="U181" s="87">
        <f t="shared" si="154"/>
        <v>0</v>
      </c>
      <c r="V181" s="87">
        <f t="shared" si="155"/>
        <v>0</v>
      </c>
      <c r="W181" s="87">
        <f t="shared" si="156"/>
        <v>-0.11700093599999999</v>
      </c>
      <c r="X181" s="87">
        <f t="shared" si="157"/>
        <v>0</v>
      </c>
      <c r="Y181" s="87">
        <v>0</v>
      </c>
      <c r="Z181" s="87">
        <v>0</v>
      </c>
      <c r="AA181" s="87">
        <v>0</v>
      </c>
      <c r="AB181" s="87">
        <v>0</v>
      </c>
      <c r="AC181" s="87">
        <v>0</v>
      </c>
      <c r="AD181" s="87">
        <v>2.7457399999999996</v>
      </c>
      <c r="AE181" s="87">
        <v>2.6422829300000004</v>
      </c>
      <c r="AF181" s="87">
        <v>0.50315054999999997</v>
      </c>
      <c r="AG181" s="87">
        <v>1.98803277</v>
      </c>
      <c r="AH181" s="87">
        <v>0</v>
      </c>
      <c r="AI181" s="87">
        <v>0.15109961000000002</v>
      </c>
      <c r="AJ181" s="87">
        <v>5.359883E-2</v>
      </c>
      <c r="AK181" s="87">
        <v>0</v>
      </c>
      <c r="AL181" s="87">
        <v>0</v>
      </c>
      <c r="AM181" s="87">
        <v>0</v>
      </c>
      <c r="AN181" s="87">
        <v>5.359883E-2</v>
      </c>
      <c r="AO181" s="87">
        <v>2.5886841000000005</v>
      </c>
      <c r="AP181" s="87">
        <v>0.50315055000000042</v>
      </c>
      <c r="AQ181" s="87">
        <v>1.98803277</v>
      </c>
      <c r="AR181" s="87">
        <v>0</v>
      </c>
      <c r="AS181" s="87">
        <v>9.7500780000000009E-2</v>
      </c>
      <c r="AT181" s="87">
        <f t="shared" si="158"/>
        <v>0</v>
      </c>
      <c r="AU181" s="87">
        <f t="shared" si="159"/>
        <v>0</v>
      </c>
      <c r="AV181" s="87">
        <f t="shared" si="160"/>
        <v>0</v>
      </c>
      <c r="AW181" s="87">
        <f t="shared" si="161"/>
        <v>0</v>
      </c>
      <c r="AX181" s="87">
        <f t="shared" si="162"/>
        <v>0</v>
      </c>
      <c r="AY181" s="66">
        <v>0</v>
      </c>
      <c r="AZ181" s="66">
        <v>0</v>
      </c>
      <c r="BA181" s="66">
        <v>0</v>
      </c>
      <c r="BB181" s="66">
        <v>0</v>
      </c>
      <c r="BC181" s="66">
        <v>0</v>
      </c>
    </row>
    <row r="182" spans="1:55" s="165" customFormat="1" ht="78.75" x14ac:dyDescent="0.2">
      <c r="A182" s="171" t="s">
        <v>899</v>
      </c>
      <c r="B182" s="84" t="s">
        <v>1652</v>
      </c>
      <c r="C182" s="171" t="s">
        <v>2025</v>
      </c>
      <c r="D182" s="87">
        <v>1.8193199999999998</v>
      </c>
      <c r="E182" s="66">
        <v>1.11729258</v>
      </c>
      <c r="F182" s="66">
        <v>0</v>
      </c>
      <c r="G182" s="66">
        <v>0</v>
      </c>
      <c r="H182" s="66">
        <v>1.0331999999999999</v>
      </c>
      <c r="I182" s="66">
        <v>8.409258E-2</v>
      </c>
      <c r="J182" s="87">
        <v>1.068844248</v>
      </c>
      <c r="K182" s="87">
        <v>0</v>
      </c>
      <c r="L182" s="87">
        <v>0</v>
      </c>
      <c r="M182" s="87">
        <v>1.0331999999999999</v>
      </c>
      <c r="N182" s="87">
        <v>3.5644247999999996E-2</v>
      </c>
      <c r="O182" s="87">
        <v>1.240535999999981E-2</v>
      </c>
      <c r="P182" s="87">
        <v>0</v>
      </c>
      <c r="Q182" s="87">
        <v>0</v>
      </c>
      <c r="R182" s="87">
        <v>1.2405359999999997E-2</v>
      </c>
      <c r="S182" s="87">
        <v>1.2405359999999997E-2</v>
      </c>
      <c r="T182" s="87">
        <f t="shared" si="153"/>
        <v>3.6042972000000173E-2</v>
      </c>
      <c r="U182" s="87">
        <f t="shared" si="154"/>
        <v>0</v>
      </c>
      <c r="V182" s="87">
        <f t="shared" si="155"/>
        <v>0</v>
      </c>
      <c r="W182" s="87">
        <f t="shared" si="156"/>
        <v>-1.2405359999999997E-2</v>
      </c>
      <c r="X182" s="87">
        <f t="shared" si="157"/>
        <v>3.6042972000000006E-2</v>
      </c>
      <c r="Y182" s="87">
        <v>0</v>
      </c>
      <c r="Z182" s="87">
        <v>0</v>
      </c>
      <c r="AA182" s="87">
        <v>0</v>
      </c>
      <c r="AB182" s="87">
        <v>0</v>
      </c>
      <c r="AC182" s="87">
        <v>0</v>
      </c>
      <c r="AD182" s="87">
        <v>1.5160999999999998</v>
      </c>
      <c r="AE182" s="87">
        <v>0.93361603999999998</v>
      </c>
      <c r="AF182" s="87">
        <v>0</v>
      </c>
      <c r="AG182" s="87">
        <v>0</v>
      </c>
      <c r="AH182" s="87">
        <v>0</v>
      </c>
      <c r="AI182" s="87">
        <v>0.93361603999999998</v>
      </c>
      <c r="AJ182" s="87">
        <v>0.92327824000000003</v>
      </c>
      <c r="AK182" s="87">
        <v>0</v>
      </c>
      <c r="AL182" s="87">
        <v>0.89357470000000006</v>
      </c>
      <c r="AM182" s="87">
        <v>0</v>
      </c>
      <c r="AN182" s="192">
        <v>2.9703539999999973E-2</v>
      </c>
      <c r="AO182" s="87">
        <v>1.0337799999999953E-2</v>
      </c>
      <c r="AP182" s="87">
        <v>0</v>
      </c>
      <c r="AQ182" s="87">
        <v>0</v>
      </c>
      <c r="AR182" s="87">
        <v>0</v>
      </c>
      <c r="AS182" s="87">
        <v>1.0337799999999998E-2</v>
      </c>
      <c r="AT182" s="87">
        <f t="shared" si="158"/>
        <v>0</v>
      </c>
      <c r="AU182" s="87">
        <f t="shared" si="159"/>
        <v>0</v>
      </c>
      <c r="AV182" s="87">
        <f t="shared" si="160"/>
        <v>-0.89357470000000006</v>
      </c>
      <c r="AW182" s="87">
        <f t="shared" si="161"/>
        <v>0</v>
      </c>
      <c r="AX182" s="87">
        <f t="shared" si="162"/>
        <v>0.89357470000000006</v>
      </c>
      <c r="AY182" s="66">
        <v>0</v>
      </c>
      <c r="AZ182" s="66">
        <v>0</v>
      </c>
      <c r="BA182" s="66">
        <v>0</v>
      </c>
      <c r="BB182" s="66">
        <v>0</v>
      </c>
      <c r="BC182" s="66">
        <v>0</v>
      </c>
    </row>
    <row r="183" spans="1:55" s="165" customFormat="1" ht="141.75" x14ac:dyDescent="0.2">
      <c r="A183" s="171" t="s">
        <v>899</v>
      </c>
      <c r="B183" s="84" t="s">
        <v>1653</v>
      </c>
      <c r="C183" s="171" t="s">
        <v>2026</v>
      </c>
      <c r="D183" s="87">
        <v>0.58447199999999988</v>
      </c>
      <c r="E183" s="66">
        <v>0.36526821599999998</v>
      </c>
      <c r="F183" s="66">
        <v>0</v>
      </c>
      <c r="G183" s="66">
        <v>0</v>
      </c>
      <c r="H183" s="66">
        <v>0.32369999999999999</v>
      </c>
      <c r="I183" s="66">
        <v>4.1568215999999998E-2</v>
      </c>
      <c r="J183" s="87">
        <v>1.1451023999999999E-2</v>
      </c>
      <c r="K183" s="87">
        <v>0</v>
      </c>
      <c r="L183" s="87">
        <v>0</v>
      </c>
      <c r="M183" s="87">
        <v>0</v>
      </c>
      <c r="N183" s="87">
        <v>1.1451024000000001E-2</v>
      </c>
      <c r="O183" s="87">
        <v>1.4560955999999998E-2</v>
      </c>
      <c r="P183" s="87">
        <v>0</v>
      </c>
      <c r="Q183" s="87">
        <v>0</v>
      </c>
      <c r="R183" s="87">
        <v>1.4560955999999996E-2</v>
      </c>
      <c r="S183" s="87">
        <v>1.4560955999999996E-2</v>
      </c>
      <c r="T183" s="87">
        <f t="shared" si="153"/>
        <v>0.33925623599999999</v>
      </c>
      <c r="U183" s="87">
        <f t="shared" si="154"/>
        <v>0</v>
      </c>
      <c r="V183" s="87">
        <f t="shared" si="155"/>
        <v>0</v>
      </c>
      <c r="W183" s="87">
        <f t="shared" si="156"/>
        <v>0.30913904399999997</v>
      </c>
      <c r="X183" s="87">
        <f t="shared" si="157"/>
        <v>1.5556236000000001E-2</v>
      </c>
      <c r="Y183" s="87">
        <v>0</v>
      </c>
      <c r="Z183" s="87">
        <v>0</v>
      </c>
      <c r="AA183" s="87">
        <v>0</v>
      </c>
      <c r="AB183" s="87">
        <v>0</v>
      </c>
      <c r="AC183" s="87">
        <v>0</v>
      </c>
      <c r="AD183" s="87">
        <v>0.48706000000000005</v>
      </c>
      <c r="AE183" s="87">
        <v>3.4640180000000007E-2</v>
      </c>
      <c r="AF183" s="87">
        <v>0</v>
      </c>
      <c r="AG183" s="87">
        <v>0</v>
      </c>
      <c r="AH183" s="87">
        <v>0</v>
      </c>
      <c r="AI183" s="87">
        <v>3.4640180000000007E-2</v>
      </c>
      <c r="AJ183" s="87">
        <v>9.5425200000000005E-3</v>
      </c>
      <c r="AK183" s="87">
        <v>0</v>
      </c>
      <c r="AL183" s="87">
        <v>0</v>
      </c>
      <c r="AM183" s="87">
        <v>0</v>
      </c>
      <c r="AN183" s="192">
        <v>9.5425199999999988E-3</v>
      </c>
      <c r="AO183" s="87">
        <v>1.2134129999999998E-2</v>
      </c>
      <c r="AP183" s="87">
        <v>0</v>
      </c>
      <c r="AQ183" s="87">
        <v>0</v>
      </c>
      <c r="AR183" s="87">
        <v>0</v>
      </c>
      <c r="AS183" s="87">
        <v>1.2134129999999998E-2</v>
      </c>
      <c r="AT183" s="87">
        <f t="shared" si="158"/>
        <v>1.296353000000001E-2</v>
      </c>
      <c r="AU183" s="87">
        <f t="shared" si="159"/>
        <v>0</v>
      </c>
      <c r="AV183" s="87">
        <f t="shared" si="160"/>
        <v>0</v>
      </c>
      <c r="AW183" s="87">
        <f t="shared" si="161"/>
        <v>0</v>
      </c>
      <c r="AX183" s="87">
        <f t="shared" si="162"/>
        <v>1.296353000000001E-2</v>
      </c>
      <c r="AY183" s="66">
        <v>0</v>
      </c>
      <c r="AZ183" s="66">
        <v>0</v>
      </c>
      <c r="BA183" s="66">
        <v>0</v>
      </c>
      <c r="BB183" s="66">
        <v>0</v>
      </c>
      <c r="BC183" s="66">
        <v>0</v>
      </c>
    </row>
    <row r="184" spans="1:55" s="165" customFormat="1" ht="157.5" x14ac:dyDescent="0.2">
      <c r="A184" s="171" t="s">
        <v>899</v>
      </c>
      <c r="B184" s="84" t="s">
        <v>541</v>
      </c>
      <c r="C184" s="171" t="s">
        <v>2027</v>
      </c>
      <c r="D184" s="87">
        <v>0.58447199999999999</v>
      </c>
      <c r="E184" s="66">
        <v>0.40948821600000002</v>
      </c>
      <c r="F184" s="66">
        <v>0</v>
      </c>
      <c r="G184" s="66">
        <v>0</v>
      </c>
      <c r="H184" s="66">
        <v>0.36792000000000002</v>
      </c>
      <c r="I184" s="66">
        <v>4.1568215999999998E-2</v>
      </c>
      <c r="J184" s="87">
        <v>0.379371024</v>
      </c>
      <c r="K184" s="87">
        <v>0</v>
      </c>
      <c r="L184" s="87">
        <v>0</v>
      </c>
      <c r="M184" s="87">
        <v>0.36792000000000002</v>
      </c>
      <c r="N184" s="87">
        <v>1.1451024000000001E-2</v>
      </c>
      <c r="O184" s="87">
        <v>1.4560956000000014E-2</v>
      </c>
      <c r="P184" s="87">
        <v>0</v>
      </c>
      <c r="Q184" s="87">
        <v>0</v>
      </c>
      <c r="R184" s="87">
        <v>1.4560955999999996E-2</v>
      </c>
      <c r="S184" s="87">
        <v>1.4560955999999996E-2</v>
      </c>
      <c r="T184" s="87">
        <f t="shared" si="153"/>
        <v>1.5556236000000001E-2</v>
      </c>
      <c r="U184" s="87">
        <f t="shared" si="154"/>
        <v>0</v>
      </c>
      <c r="V184" s="87">
        <f t="shared" si="155"/>
        <v>0</v>
      </c>
      <c r="W184" s="87">
        <f t="shared" si="156"/>
        <v>-1.4560955999999996E-2</v>
      </c>
      <c r="X184" s="87">
        <f t="shared" si="157"/>
        <v>1.5556236000000001E-2</v>
      </c>
      <c r="Y184" s="87">
        <v>0</v>
      </c>
      <c r="Z184" s="87">
        <v>0</v>
      </c>
      <c r="AA184" s="87">
        <v>0</v>
      </c>
      <c r="AB184" s="87">
        <v>0</v>
      </c>
      <c r="AC184" s="87">
        <v>0</v>
      </c>
      <c r="AD184" s="87">
        <v>0.48706000000000005</v>
      </c>
      <c r="AE184" s="87">
        <v>3.4640180000000007E-2</v>
      </c>
      <c r="AF184" s="87">
        <v>0</v>
      </c>
      <c r="AG184" s="87">
        <v>0</v>
      </c>
      <c r="AH184" s="87">
        <v>0</v>
      </c>
      <c r="AI184" s="87">
        <v>3.4640180000000007E-2</v>
      </c>
      <c r="AJ184" s="87">
        <v>9.5425200000000005E-3</v>
      </c>
      <c r="AK184" s="87">
        <v>0</v>
      </c>
      <c r="AL184" s="87">
        <v>0</v>
      </c>
      <c r="AM184" s="87">
        <v>0</v>
      </c>
      <c r="AN184" s="192">
        <v>9.5425199999999988E-3</v>
      </c>
      <c r="AO184" s="87">
        <v>1.2134129999999998E-2</v>
      </c>
      <c r="AP184" s="87">
        <v>0</v>
      </c>
      <c r="AQ184" s="87">
        <v>0</v>
      </c>
      <c r="AR184" s="87">
        <v>0</v>
      </c>
      <c r="AS184" s="87">
        <v>1.2134129999999998E-2</v>
      </c>
      <c r="AT184" s="87">
        <f t="shared" si="158"/>
        <v>1.296353000000001E-2</v>
      </c>
      <c r="AU184" s="87">
        <f t="shared" si="159"/>
        <v>0</v>
      </c>
      <c r="AV184" s="87">
        <f t="shared" si="160"/>
        <v>0</v>
      </c>
      <c r="AW184" s="87">
        <f t="shared" si="161"/>
        <v>0</v>
      </c>
      <c r="AX184" s="87">
        <f t="shared" si="162"/>
        <v>1.296353000000001E-2</v>
      </c>
      <c r="AY184" s="66">
        <v>0</v>
      </c>
      <c r="AZ184" s="66">
        <v>0</v>
      </c>
      <c r="BA184" s="66">
        <v>0</v>
      </c>
      <c r="BB184" s="66">
        <v>0</v>
      </c>
      <c r="BC184" s="66">
        <v>0</v>
      </c>
    </row>
    <row r="185" spans="1:55" s="165" customFormat="1" ht="78.75" x14ac:dyDescent="0.2">
      <c r="A185" s="171" t="s">
        <v>2791</v>
      </c>
      <c r="B185" s="84" t="s">
        <v>1654</v>
      </c>
      <c r="C185" s="171" t="s">
        <v>2028</v>
      </c>
      <c r="D185" s="87">
        <v>1.014564</v>
      </c>
      <c r="E185" s="66">
        <v>7.2156827999999992E-2</v>
      </c>
      <c r="F185" s="66">
        <v>0</v>
      </c>
      <c r="G185" s="66">
        <v>0</v>
      </c>
      <c r="H185" s="66">
        <v>0</v>
      </c>
      <c r="I185" s="66">
        <v>7.2156827999999992E-2</v>
      </c>
      <c r="J185" s="87">
        <v>1.9877412000000004E-2</v>
      </c>
      <c r="K185" s="87">
        <v>0</v>
      </c>
      <c r="L185" s="87">
        <v>0</v>
      </c>
      <c r="M185" s="87">
        <v>0</v>
      </c>
      <c r="N185" s="87">
        <v>1.9877412000000001E-2</v>
      </c>
      <c r="O185" s="87">
        <v>2.5275852000000001E-2</v>
      </c>
      <c r="P185" s="87">
        <v>0</v>
      </c>
      <c r="Q185" s="87">
        <v>0</v>
      </c>
      <c r="R185" s="87">
        <v>2.5275852000000005E-2</v>
      </c>
      <c r="S185" s="87">
        <v>2.5275852000000005E-2</v>
      </c>
      <c r="T185" s="87">
        <f t="shared" si="153"/>
        <v>2.7003563999999987E-2</v>
      </c>
      <c r="U185" s="87">
        <f t="shared" si="154"/>
        <v>0</v>
      </c>
      <c r="V185" s="87">
        <f t="shared" si="155"/>
        <v>0</v>
      </c>
      <c r="W185" s="87">
        <f t="shared" si="156"/>
        <v>-2.5275852000000005E-2</v>
      </c>
      <c r="X185" s="87">
        <f t="shared" si="157"/>
        <v>2.700356399999999E-2</v>
      </c>
      <c r="Y185" s="87">
        <v>0</v>
      </c>
      <c r="Z185" s="87">
        <v>0</v>
      </c>
      <c r="AA185" s="87">
        <v>0</v>
      </c>
      <c r="AB185" s="87">
        <v>0</v>
      </c>
      <c r="AC185" s="87">
        <v>0</v>
      </c>
      <c r="AD185" s="87">
        <v>0.93001700000000009</v>
      </c>
      <c r="AE185" s="87">
        <v>6.0130690000000001E-2</v>
      </c>
      <c r="AF185" s="87">
        <v>0</v>
      </c>
      <c r="AG185" s="87">
        <v>0</v>
      </c>
      <c r="AH185" s="87">
        <v>0</v>
      </c>
      <c r="AI185" s="87">
        <v>6.0130690000000001E-2</v>
      </c>
      <c r="AJ185" s="87">
        <v>1.6564509999999998E-2</v>
      </c>
      <c r="AK185" s="87">
        <v>0</v>
      </c>
      <c r="AL185" s="87">
        <v>0</v>
      </c>
      <c r="AM185" s="87">
        <v>0</v>
      </c>
      <c r="AN185" s="192">
        <v>1.6564510000000005E-2</v>
      </c>
      <c r="AO185" s="87">
        <v>2.1063210000000006E-2</v>
      </c>
      <c r="AP185" s="87">
        <v>0</v>
      </c>
      <c r="AQ185" s="87">
        <v>0</v>
      </c>
      <c r="AR185" s="87">
        <v>0</v>
      </c>
      <c r="AS185" s="87">
        <v>2.1063210000000002E-2</v>
      </c>
      <c r="AT185" s="87">
        <f t="shared" si="158"/>
        <v>2.2502969999999997E-2</v>
      </c>
      <c r="AU185" s="87">
        <f t="shared" si="159"/>
        <v>0</v>
      </c>
      <c r="AV185" s="87">
        <f t="shared" si="160"/>
        <v>0</v>
      </c>
      <c r="AW185" s="87">
        <f t="shared" si="161"/>
        <v>0</v>
      </c>
      <c r="AX185" s="87">
        <f t="shared" si="162"/>
        <v>2.2502969999999994E-2</v>
      </c>
      <c r="AY185" s="66">
        <v>0</v>
      </c>
      <c r="AZ185" s="66">
        <v>0</v>
      </c>
      <c r="BA185" s="66">
        <v>0</v>
      </c>
      <c r="BB185" s="66">
        <v>0</v>
      </c>
      <c r="BC185" s="66">
        <v>0</v>
      </c>
    </row>
    <row r="186" spans="1:55" s="165" customFormat="1" ht="94.5" x14ac:dyDescent="0.2">
      <c r="A186" s="171" t="s">
        <v>899</v>
      </c>
      <c r="B186" s="84" t="s">
        <v>1655</v>
      </c>
      <c r="C186" s="171" t="s">
        <v>2029</v>
      </c>
      <c r="D186" s="87">
        <v>0</v>
      </c>
      <c r="E186" s="66">
        <v>0.92481970000000002</v>
      </c>
      <c r="F186" s="66">
        <v>0.33870647999999998</v>
      </c>
      <c r="G186" s="66">
        <v>0.58611321999999999</v>
      </c>
      <c r="H186" s="66">
        <v>0</v>
      </c>
      <c r="I186" s="66">
        <v>0</v>
      </c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87">
        <f t="shared" si="153"/>
        <v>0.92481970000000002</v>
      </c>
      <c r="U186" s="87">
        <f t="shared" si="154"/>
        <v>0.33870647999999998</v>
      </c>
      <c r="V186" s="87">
        <f t="shared" si="155"/>
        <v>0.58611321999999999</v>
      </c>
      <c r="W186" s="87">
        <f t="shared" si="156"/>
        <v>0</v>
      </c>
      <c r="X186" s="87">
        <f t="shared" si="157"/>
        <v>0</v>
      </c>
      <c r="Y186" s="87">
        <v>0</v>
      </c>
      <c r="Z186" s="87">
        <v>0</v>
      </c>
      <c r="AA186" s="87">
        <v>0</v>
      </c>
      <c r="AB186" s="87">
        <v>0</v>
      </c>
      <c r="AC186" s="87">
        <v>0</v>
      </c>
      <c r="AD186" s="87"/>
      <c r="AE186" s="87">
        <v>0.89278999999999997</v>
      </c>
      <c r="AF186" s="87">
        <v>0.28225539999999999</v>
      </c>
      <c r="AG186" s="87">
        <v>0.61053459999999993</v>
      </c>
      <c r="AH186" s="87">
        <v>0</v>
      </c>
      <c r="AI186" s="87">
        <v>0</v>
      </c>
      <c r="AJ186" s="87">
        <v>0</v>
      </c>
      <c r="AK186" s="87">
        <v>0</v>
      </c>
      <c r="AL186" s="87">
        <v>0</v>
      </c>
      <c r="AM186" s="87">
        <v>0</v>
      </c>
      <c r="AN186" s="87">
        <v>0</v>
      </c>
      <c r="AO186" s="87">
        <v>0</v>
      </c>
      <c r="AP186" s="87">
        <v>0</v>
      </c>
      <c r="AQ186" s="87">
        <v>0</v>
      </c>
      <c r="AR186" s="87">
        <v>0</v>
      </c>
      <c r="AS186" s="87">
        <v>0</v>
      </c>
      <c r="AT186" s="87">
        <f t="shared" si="158"/>
        <v>0.89278999999999997</v>
      </c>
      <c r="AU186" s="87">
        <f t="shared" si="159"/>
        <v>0.28225539999999999</v>
      </c>
      <c r="AV186" s="87">
        <f t="shared" si="160"/>
        <v>0.61053459999999993</v>
      </c>
      <c r="AW186" s="87">
        <f t="shared" si="161"/>
        <v>0</v>
      </c>
      <c r="AX186" s="87">
        <f t="shared" si="162"/>
        <v>0</v>
      </c>
      <c r="AY186" s="66">
        <v>0</v>
      </c>
      <c r="AZ186" s="66">
        <v>0</v>
      </c>
      <c r="BA186" s="66">
        <v>0</v>
      </c>
      <c r="BB186" s="66">
        <v>0</v>
      </c>
      <c r="BC186" s="66">
        <v>0</v>
      </c>
    </row>
    <row r="187" spans="1:55" s="165" customFormat="1" ht="94.5" x14ac:dyDescent="0.2">
      <c r="A187" s="171" t="s">
        <v>899</v>
      </c>
      <c r="B187" s="84" t="s">
        <v>1656</v>
      </c>
      <c r="C187" s="171" t="s">
        <v>2030</v>
      </c>
      <c r="D187" s="87">
        <v>0</v>
      </c>
      <c r="E187" s="66">
        <v>0.25282260000000001</v>
      </c>
      <c r="F187" s="66">
        <v>0</v>
      </c>
      <c r="G187" s="66">
        <v>0</v>
      </c>
      <c r="H187" s="66">
        <v>0.25282260000000001</v>
      </c>
      <c r="I187" s="66">
        <v>0</v>
      </c>
      <c r="J187" s="87">
        <v>0</v>
      </c>
      <c r="K187" s="87">
        <v>0</v>
      </c>
      <c r="L187" s="87">
        <v>0</v>
      </c>
      <c r="M187" s="87">
        <v>0</v>
      </c>
      <c r="N187" s="87">
        <v>0</v>
      </c>
      <c r="O187" s="87">
        <v>0.25282260000000001</v>
      </c>
      <c r="P187" s="87">
        <v>0</v>
      </c>
      <c r="Q187" s="87">
        <v>0</v>
      </c>
      <c r="R187" s="87">
        <v>0</v>
      </c>
      <c r="S187" s="87">
        <v>0</v>
      </c>
      <c r="T187" s="87">
        <f t="shared" si="153"/>
        <v>0</v>
      </c>
      <c r="U187" s="87">
        <f t="shared" si="154"/>
        <v>0</v>
      </c>
      <c r="V187" s="87">
        <f t="shared" si="155"/>
        <v>0</v>
      </c>
      <c r="W187" s="87">
        <f t="shared" si="156"/>
        <v>0.25282260000000001</v>
      </c>
      <c r="X187" s="87">
        <f t="shared" si="157"/>
        <v>0</v>
      </c>
      <c r="Y187" s="87">
        <v>0</v>
      </c>
      <c r="Z187" s="87">
        <v>0</v>
      </c>
      <c r="AA187" s="87">
        <v>0</v>
      </c>
      <c r="AB187" s="87">
        <v>0</v>
      </c>
      <c r="AC187" s="87">
        <v>0</v>
      </c>
      <c r="AD187" s="87">
        <v>0</v>
      </c>
      <c r="AE187" s="87">
        <v>0</v>
      </c>
      <c r="AF187" s="87">
        <v>0</v>
      </c>
      <c r="AG187" s="87">
        <v>0</v>
      </c>
      <c r="AH187" s="87">
        <v>0</v>
      </c>
      <c r="AI187" s="87">
        <v>0</v>
      </c>
      <c r="AJ187" s="87">
        <v>0</v>
      </c>
      <c r="AK187" s="87">
        <v>0</v>
      </c>
      <c r="AL187" s="87">
        <v>0</v>
      </c>
      <c r="AM187" s="87">
        <v>0</v>
      </c>
      <c r="AN187" s="192">
        <v>0</v>
      </c>
      <c r="AO187" s="87">
        <v>0</v>
      </c>
      <c r="AP187" s="87">
        <v>0</v>
      </c>
      <c r="AQ187" s="87">
        <v>0</v>
      </c>
      <c r="AR187" s="87">
        <v>0</v>
      </c>
      <c r="AS187" s="87">
        <v>0</v>
      </c>
      <c r="AT187" s="87">
        <f t="shared" si="158"/>
        <v>0</v>
      </c>
      <c r="AU187" s="87">
        <f t="shared" si="159"/>
        <v>0</v>
      </c>
      <c r="AV187" s="87">
        <f t="shared" si="160"/>
        <v>0</v>
      </c>
      <c r="AW187" s="87">
        <f t="shared" si="161"/>
        <v>0</v>
      </c>
      <c r="AX187" s="87">
        <f t="shared" si="162"/>
        <v>0</v>
      </c>
      <c r="AY187" s="66">
        <v>0</v>
      </c>
      <c r="AZ187" s="66">
        <v>0</v>
      </c>
      <c r="BA187" s="66">
        <v>0</v>
      </c>
      <c r="BB187" s="66">
        <v>0</v>
      </c>
      <c r="BC187" s="66">
        <v>0</v>
      </c>
    </row>
    <row r="188" spans="1:55" s="165" customFormat="1" ht="31.5" x14ac:dyDescent="0.2">
      <c r="A188" s="210"/>
      <c r="B188" s="211" t="s">
        <v>49</v>
      </c>
      <c r="C188" s="210"/>
      <c r="D188" s="173">
        <v>20.441465999999995</v>
      </c>
      <c r="E188" s="173">
        <v>5.5767641440000002</v>
      </c>
      <c r="F188" s="173">
        <v>0.35415638999999999</v>
      </c>
      <c r="G188" s="173">
        <v>0</v>
      </c>
      <c r="H188" s="173">
        <v>3.7410311699999999</v>
      </c>
      <c r="I188" s="173">
        <v>1.4815765840000001</v>
      </c>
      <c r="J188" s="173">
        <v>1.665907488</v>
      </c>
      <c r="K188" s="173">
        <v>0</v>
      </c>
      <c r="L188" s="173">
        <v>0</v>
      </c>
      <c r="M188" s="173">
        <v>1.3074018000000001</v>
      </c>
      <c r="N188" s="173">
        <v>0.35850568799999999</v>
      </c>
      <c r="O188" s="173">
        <v>1.033864932</v>
      </c>
      <c r="P188" s="173">
        <v>0</v>
      </c>
      <c r="Q188" s="173">
        <v>0</v>
      </c>
      <c r="R188" s="173">
        <v>0.42293953200000001</v>
      </c>
      <c r="S188" s="173">
        <v>0.42293953200000001</v>
      </c>
      <c r="T188" s="173">
        <f t="shared" ref="T188:BC188" si="163">SUM(T189:T209)</f>
        <v>2.8769917239999998</v>
      </c>
      <c r="U188" s="173">
        <f t="shared" si="163"/>
        <v>0.35415638999999999</v>
      </c>
      <c r="V188" s="173">
        <f t="shared" si="163"/>
        <v>0</v>
      </c>
      <c r="W188" s="173">
        <f t="shared" si="163"/>
        <v>2.0106898379999998</v>
      </c>
      <c r="X188" s="173">
        <f t="shared" si="163"/>
        <v>0.70013136399999998</v>
      </c>
      <c r="Y188" s="173">
        <f t="shared" si="163"/>
        <v>0</v>
      </c>
      <c r="Z188" s="173">
        <f t="shared" si="163"/>
        <v>0</v>
      </c>
      <c r="AA188" s="173">
        <f t="shared" si="163"/>
        <v>0</v>
      </c>
      <c r="AB188" s="173">
        <f t="shared" si="163"/>
        <v>0</v>
      </c>
      <c r="AC188" s="173">
        <f t="shared" si="163"/>
        <v>0</v>
      </c>
      <c r="AD188" s="173">
        <f t="shared" si="163"/>
        <v>17.864451400000004</v>
      </c>
      <c r="AE188" s="214">
        <f t="shared" si="163"/>
        <v>3.0472368900000002</v>
      </c>
      <c r="AF188" s="214">
        <f t="shared" si="163"/>
        <v>0.29513033</v>
      </c>
      <c r="AG188" s="214">
        <f t="shared" si="163"/>
        <v>0</v>
      </c>
      <c r="AH188" s="214">
        <f t="shared" si="163"/>
        <v>1.4376762599999999</v>
      </c>
      <c r="AI188" s="214">
        <f t="shared" si="163"/>
        <v>1.3144302999999997</v>
      </c>
      <c r="AJ188" s="214">
        <f t="shared" si="163"/>
        <v>0.75904320000000003</v>
      </c>
      <c r="AK188" s="214">
        <f t="shared" si="163"/>
        <v>0</v>
      </c>
      <c r="AL188" s="214">
        <f t="shared" si="163"/>
        <v>0.46028846000000001</v>
      </c>
      <c r="AM188" s="214">
        <f t="shared" si="163"/>
        <v>0</v>
      </c>
      <c r="AN188" s="214">
        <f t="shared" si="163"/>
        <v>0.29875474000000007</v>
      </c>
      <c r="AO188" s="214">
        <f t="shared" si="163"/>
        <v>1.2822179999999999</v>
      </c>
      <c r="AP188" s="214">
        <f t="shared" si="163"/>
        <v>0.25876400999999993</v>
      </c>
      <c r="AQ188" s="214">
        <f t="shared" si="163"/>
        <v>0.67100437999999996</v>
      </c>
      <c r="AR188" s="214">
        <f t="shared" si="163"/>
        <v>0</v>
      </c>
      <c r="AS188" s="214">
        <f t="shared" si="163"/>
        <v>0.35244960999999997</v>
      </c>
      <c r="AT188" s="214">
        <f t="shared" si="163"/>
        <v>1.0059756900000001</v>
      </c>
      <c r="AU188" s="214">
        <f t="shared" si="163"/>
        <v>3.6366320000000001E-2</v>
      </c>
      <c r="AV188" s="214">
        <f t="shared" si="163"/>
        <v>-1.1312928399999997</v>
      </c>
      <c r="AW188" s="214">
        <f t="shared" si="163"/>
        <v>1.4376762599999999</v>
      </c>
      <c r="AX188" s="214">
        <f t="shared" si="163"/>
        <v>0.66322595000000006</v>
      </c>
      <c r="AY188" s="214">
        <f t="shared" si="163"/>
        <v>0</v>
      </c>
      <c r="AZ188" s="214">
        <f t="shared" si="163"/>
        <v>0</v>
      </c>
      <c r="BA188" s="214">
        <f t="shared" si="163"/>
        <v>0</v>
      </c>
      <c r="BB188" s="214">
        <f t="shared" si="163"/>
        <v>0</v>
      </c>
      <c r="BC188" s="214">
        <f t="shared" si="163"/>
        <v>0</v>
      </c>
    </row>
    <row r="189" spans="1:55" s="165" customFormat="1" ht="63" x14ac:dyDescent="0.2">
      <c r="A189" s="171" t="s">
        <v>899</v>
      </c>
      <c r="B189" s="170" t="s">
        <v>50</v>
      </c>
      <c r="C189" s="171" t="s">
        <v>2031</v>
      </c>
      <c r="D189" s="87">
        <v>3.1320000000000001</v>
      </c>
      <c r="E189" s="66">
        <v>0.22681927599999999</v>
      </c>
      <c r="F189" s="66">
        <v>0</v>
      </c>
      <c r="G189" s="66">
        <v>0</v>
      </c>
      <c r="H189" s="66">
        <v>0</v>
      </c>
      <c r="I189" s="66">
        <v>0.22681927599999999</v>
      </c>
      <c r="J189" s="87">
        <v>6.3803364000000001E-2</v>
      </c>
      <c r="K189" s="87">
        <v>0</v>
      </c>
      <c r="L189" s="87">
        <v>0</v>
      </c>
      <c r="M189" s="87">
        <v>0</v>
      </c>
      <c r="N189" s="87">
        <v>6.3803364000000001E-2</v>
      </c>
      <c r="O189" s="87">
        <v>8.0468471999999985E-2</v>
      </c>
      <c r="P189" s="87">
        <v>0</v>
      </c>
      <c r="Q189" s="87">
        <v>0</v>
      </c>
      <c r="R189" s="87">
        <v>8.0468471999999985E-2</v>
      </c>
      <c r="S189" s="87">
        <v>8.0468471999999985E-2</v>
      </c>
      <c r="T189" s="87">
        <f t="shared" ref="T189:T209" si="164">E189-J189-O189</f>
        <v>8.254744E-2</v>
      </c>
      <c r="U189" s="87">
        <f t="shared" ref="U189:U209" si="165">F189-K189-P189</f>
        <v>0</v>
      </c>
      <c r="V189" s="87">
        <f t="shared" ref="V189:V209" si="166">G189-L189-Q189</f>
        <v>0</v>
      </c>
      <c r="W189" s="87">
        <f t="shared" ref="W189:W209" si="167">H189-M189-R189</f>
        <v>-8.0468471999999985E-2</v>
      </c>
      <c r="X189" s="87">
        <f t="shared" ref="X189:X209" si="168">I189-N189-S189</f>
        <v>8.254744E-2</v>
      </c>
      <c r="Y189" s="87">
        <v>0</v>
      </c>
      <c r="Z189" s="87">
        <v>0</v>
      </c>
      <c r="AA189" s="87">
        <v>0</v>
      </c>
      <c r="AB189" s="87">
        <v>0</v>
      </c>
      <c r="AC189" s="87">
        <v>0</v>
      </c>
      <c r="AD189" s="87">
        <v>2.8710000000000004</v>
      </c>
      <c r="AE189" s="87">
        <v>0.19172829000000002</v>
      </c>
      <c r="AF189" s="87">
        <v>0</v>
      </c>
      <c r="AG189" s="87">
        <v>0</v>
      </c>
      <c r="AH189" s="87">
        <v>0</v>
      </c>
      <c r="AI189" s="87">
        <v>0.19172829000000002</v>
      </c>
      <c r="AJ189" s="87">
        <v>5.3169470000000003E-2</v>
      </c>
      <c r="AK189" s="87">
        <v>0</v>
      </c>
      <c r="AL189" s="87">
        <v>0</v>
      </c>
      <c r="AM189" s="87">
        <v>0</v>
      </c>
      <c r="AN189" s="192">
        <v>5.3169469999999996E-2</v>
      </c>
      <c r="AO189" s="87">
        <v>6.7057060000000002E-2</v>
      </c>
      <c r="AP189" s="87">
        <v>0</v>
      </c>
      <c r="AQ189" s="87">
        <v>0</v>
      </c>
      <c r="AR189" s="87">
        <v>0</v>
      </c>
      <c r="AS189" s="87">
        <v>6.7057060000000002E-2</v>
      </c>
      <c r="AT189" s="87">
        <f t="shared" ref="AT189:AT209" si="169">AE189-AJ189-AO189</f>
        <v>7.1501760000000025E-2</v>
      </c>
      <c r="AU189" s="87">
        <f t="shared" ref="AU189:AU209" si="170">AF189-AK189-AP189</f>
        <v>0</v>
      </c>
      <c r="AV189" s="87">
        <f t="shared" ref="AV189:AV209" si="171">AG189-AL189-AQ189</f>
        <v>0</v>
      </c>
      <c r="AW189" s="87">
        <f t="shared" ref="AW189:AW209" si="172">AH189-AM189-AR189</f>
        <v>0</v>
      </c>
      <c r="AX189" s="87">
        <f t="shared" ref="AX189:AX209" si="173">AI189-AN189-AS189</f>
        <v>7.1501760000000025E-2</v>
      </c>
      <c r="AY189" s="66">
        <v>0</v>
      </c>
      <c r="AZ189" s="66">
        <v>0</v>
      </c>
      <c r="BA189" s="66">
        <v>0</v>
      </c>
      <c r="BB189" s="66">
        <v>0</v>
      </c>
      <c r="BC189" s="66">
        <v>0</v>
      </c>
    </row>
    <row r="190" spans="1:55" s="165" customFormat="1" ht="63" x14ac:dyDescent="0.2">
      <c r="A190" s="171" t="s">
        <v>2791</v>
      </c>
      <c r="B190" s="84" t="s">
        <v>542</v>
      </c>
      <c r="C190" s="171" t="s">
        <v>2032</v>
      </c>
      <c r="D190" s="87">
        <v>2.7552E-2</v>
      </c>
      <c r="E190" s="66">
        <v>0</v>
      </c>
      <c r="F190" s="66">
        <v>0</v>
      </c>
      <c r="G190" s="66">
        <v>0</v>
      </c>
      <c r="H190" s="66">
        <v>0</v>
      </c>
      <c r="I190" s="66">
        <v>0</v>
      </c>
      <c r="J190" s="87">
        <v>0</v>
      </c>
      <c r="K190" s="87">
        <v>0</v>
      </c>
      <c r="L190" s="87">
        <v>0</v>
      </c>
      <c r="M190" s="87">
        <v>0</v>
      </c>
      <c r="N190" s="87">
        <v>0</v>
      </c>
      <c r="O190" s="87">
        <v>0</v>
      </c>
      <c r="P190" s="87">
        <v>0</v>
      </c>
      <c r="Q190" s="87">
        <v>0</v>
      </c>
      <c r="R190" s="87">
        <v>0</v>
      </c>
      <c r="S190" s="87">
        <v>0</v>
      </c>
      <c r="T190" s="87">
        <f t="shared" si="164"/>
        <v>0</v>
      </c>
      <c r="U190" s="87">
        <f t="shared" si="165"/>
        <v>0</v>
      </c>
      <c r="V190" s="87">
        <f t="shared" si="166"/>
        <v>0</v>
      </c>
      <c r="W190" s="87">
        <f t="shared" si="167"/>
        <v>0</v>
      </c>
      <c r="X190" s="87">
        <f t="shared" si="168"/>
        <v>0</v>
      </c>
      <c r="Y190" s="87">
        <v>0</v>
      </c>
      <c r="Z190" s="87">
        <v>0</v>
      </c>
      <c r="AA190" s="87">
        <v>0</v>
      </c>
      <c r="AB190" s="87">
        <v>0</v>
      </c>
      <c r="AC190" s="87">
        <v>0</v>
      </c>
      <c r="AD190" s="87">
        <v>2.5256000000000008E-2</v>
      </c>
      <c r="AE190" s="87">
        <v>0</v>
      </c>
      <c r="AF190" s="87">
        <v>0</v>
      </c>
      <c r="AG190" s="87">
        <v>0</v>
      </c>
      <c r="AH190" s="87">
        <v>0</v>
      </c>
      <c r="AI190" s="87">
        <v>0</v>
      </c>
      <c r="AJ190" s="87">
        <v>0</v>
      </c>
      <c r="AK190" s="87">
        <v>0</v>
      </c>
      <c r="AL190" s="87">
        <v>0</v>
      </c>
      <c r="AM190" s="87">
        <v>0</v>
      </c>
      <c r="AN190" s="192">
        <v>-1.2359904766334751E-17</v>
      </c>
      <c r="AO190" s="87">
        <v>0</v>
      </c>
      <c r="AP190" s="87">
        <v>0</v>
      </c>
      <c r="AQ190" s="87">
        <v>0</v>
      </c>
      <c r="AR190" s="87">
        <v>0</v>
      </c>
      <c r="AS190" s="87">
        <v>0</v>
      </c>
      <c r="AT190" s="87">
        <f t="shared" si="169"/>
        <v>0</v>
      </c>
      <c r="AU190" s="87">
        <f t="shared" si="170"/>
        <v>0</v>
      </c>
      <c r="AV190" s="87">
        <f t="shared" si="171"/>
        <v>0</v>
      </c>
      <c r="AW190" s="87">
        <f t="shared" si="172"/>
        <v>0</v>
      </c>
      <c r="AX190" s="87">
        <f t="shared" si="173"/>
        <v>1.2359904766334751E-17</v>
      </c>
      <c r="AY190" s="66">
        <v>0</v>
      </c>
      <c r="AZ190" s="66">
        <v>0</v>
      </c>
      <c r="BA190" s="66">
        <v>0</v>
      </c>
      <c r="BB190" s="66">
        <v>0</v>
      </c>
      <c r="BC190" s="66">
        <v>0</v>
      </c>
    </row>
    <row r="191" spans="1:55" s="165" customFormat="1" ht="63" x14ac:dyDescent="0.2">
      <c r="A191" s="171" t="s">
        <v>899</v>
      </c>
      <c r="B191" s="170" t="s">
        <v>1657</v>
      </c>
      <c r="C191" s="171" t="s">
        <v>2033</v>
      </c>
      <c r="D191" s="87">
        <v>1.2</v>
      </c>
      <c r="E191" s="66">
        <v>0.25349396400000002</v>
      </c>
      <c r="F191" s="66">
        <v>0.16814879999999999</v>
      </c>
      <c r="G191" s="66">
        <v>0</v>
      </c>
      <c r="H191" s="66">
        <v>0</v>
      </c>
      <c r="I191" s="66">
        <v>8.5345164000000001E-2</v>
      </c>
      <c r="J191" s="87">
        <v>2.3510483999999998E-2</v>
      </c>
      <c r="K191" s="87">
        <v>0</v>
      </c>
      <c r="L191" s="87">
        <v>0</v>
      </c>
      <c r="M191" s="87">
        <v>0</v>
      </c>
      <c r="N191" s="87">
        <v>2.3510483999999998E-2</v>
      </c>
      <c r="O191" s="87">
        <v>2.9895576000000007E-2</v>
      </c>
      <c r="P191" s="87">
        <v>0</v>
      </c>
      <c r="Q191" s="87">
        <v>0</v>
      </c>
      <c r="R191" s="87">
        <v>2.9895576000000007E-2</v>
      </c>
      <c r="S191" s="87">
        <v>2.9895576000000007E-2</v>
      </c>
      <c r="T191" s="87">
        <f t="shared" si="164"/>
        <v>0.20008790400000001</v>
      </c>
      <c r="U191" s="87">
        <f t="shared" si="165"/>
        <v>0.16814879999999999</v>
      </c>
      <c r="V191" s="87">
        <f t="shared" si="166"/>
        <v>0</v>
      </c>
      <c r="W191" s="87">
        <f t="shared" si="167"/>
        <v>-2.9895576000000007E-2</v>
      </c>
      <c r="X191" s="87">
        <f t="shared" si="168"/>
        <v>3.1939103999999996E-2</v>
      </c>
      <c r="Y191" s="87">
        <v>0</v>
      </c>
      <c r="Z191" s="87">
        <v>0</v>
      </c>
      <c r="AA191" s="87">
        <v>0</v>
      </c>
      <c r="AB191" s="87">
        <v>0</v>
      </c>
      <c r="AC191" s="87">
        <v>0</v>
      </c>
      <c r="AD191" s="87">
        <v>1.1000000000000001</v>
      </c>
      <c r="AE191" s="87">
        <v>0.21124497000000003</v>
      </c>
      <c r="AF191" s="87">
        <v>0.140124</v>
      </c>
      <c r="AG191" s="87">
        <v>0</v>
      </c>
      <c r="AH191" s="87">
        <v>0</v>
      </c>
      <c r="AI191" s="87">
        <v>7.1120970000000019E-2</v>
      </c>
      <c r="AJ191" s="87">
        <v>1.959207E-2</v>
      </c>
      <c r="AK191" s="87">
        <v>0</v>
      </c>
      <c r="AL191" s="87">
        <v>0</v>
      </c>
      <c r="AM191" s="87">
        <v>0</v>
      </c>
      <c r="AN191" s="192">
        <v>1.9592070000000017E-2</v>
      </c>
      <c r="AO191" s="87">
        <v>0.16503697999999997</v>
      </c>
      <c r="AP191" s="87">
        <v>0.14012399999999997</v>
      </c>
      <c r="AQ191" s="87">
        <v>0</v>
      </c>
      <c r="AR191" s="87">
        <v>0</v>
      </c>
      <c r="AS191" s="87">
        <v>2.4912980000000005E-2</v>
      </c>
      <c r="AT191" s="87">
        <f t="shared" si="169"/>
        <v>2.6615920000000071E-2</v>
      </c>
      <c r="AU191" s="87">
        <f t="shared" si="170"/>
        <v>0</v>
      </c>
      <c r="AV191" s="87">
        <f t="shared" si="171"/>
        <v>0</v>
      </c>
      <c r="AW191" s="87">
        <f t="shared" si="172"/>
        <v>0</v>
      </c>
      <c r="AX191" s="87">
        <f t="shared" si="173"/>
        <v>2.6615919999999998E-2</v>
      </c>
      <c r="AY191" s="66">
        <v>0</v>
      </c>
      <c r="AZ191" s="66">
        <v>0</v>
      </c>
      <c r="BA191" s="66">
        <v>0</v>
      </c>
      <c r="BB191" s="66">
        <v>0</v>
      </c>
      <c r="BC191" s="66">
        <v>0</v>
      </c>
    </row>
    <row r="192" spans="1:55" s="165" customFormat="1" ht="63" x14ac:dyDescent="0.2">
      <c r="A192" s="171" t="s">
        <v>2791</v>
      </c>
      <c r="B192" s="84" t="s">
        <v>435</v>
      </c>
      <c r="C192" s="171" t="s">
        <v>2034</v>
      </c>
      <c r="D192" s="87">
        <v>2.8748399999999998</v>
      </c>
      <c r="E192" s="66">
        <v>0.24810101599999998</v>
      </c>
      <c r="F192" s="66">
        <v>4.3639580000000004E-2</v>
      </c>
      <c r="G192" s="66">
        <v>0</v>
      </c>
      <c r="H192" s="66">
        <v>0</v>
      </c>
      <c r="I192" s="66">
        <v>0.20446143599999997</v>
      </c>
      <c r="J192" s="87">
        <v>5.6324076000000008E-2</v>
      </c>
      <c r="K192" s="87">
        <v>0</v>
      </c>
      <c r="L192" s="87">
        <v>0</v>
      </c>
      <c r="M192" s="87">
        <v>0</v>
      </c>
      <c r="N192" s="87">
        <v>5.6324076000000001E-2</v>
      </c>
      <c r="O192" s="87">
        <v>7.1620811999999978E-2</v>
      </c>
      <c r="P192" s="87">
        <v>0</v>
      </c>
      <c r="Q192" s="87">
        <v>0</v>
      </c>
      <c r="R192" s="87">
        <v>7.1620811999999978E-2</v>
      </c>
      <c r="S192" s="87">
        <v>7.1620811999999978E-2</v>
      </c>
      <c r="T192" s="87">
        <f t="shared" si="164"/>
        <v>0.120156128</v>
      </c>
      <c r="U192" s="87">
        <f t="shared" si="165"/>
        <v>4.3639580000000004E-2</v>
      </c>
      <c r="V192" s="87">
        <f t="shared" si="166"/>
        <v>0</v>
      </c>
      <c r="W192" s="87">
        <f t="shared" si="167"/>
        <v>-7.1620811999999978E-2</v>
      </c>
      <c r="X192" s="87">
        <f t="shared" si="168"/>
        <v>7.651654799999999E-2</v>
      </c>
      <c r="Y192" s="87">
        <v>0</v>
      </c>
      <c r="Z192" s="87">
        <v>0</v>
      </c>
      <c r="AA192" s="87">
        <v>0</v>
      </c>
      <c r="AB192" s="87">
        <v>0</v>
      </c>
      <c r="AC192" s="87">
        <v>0</v>
      </c>
      <c r="AD192" s="87">
        <v>2.6352700000000002</v>
      </c>
      <c r="AE192" s="87">
        <v>0.20675085000000001</v>
      </c>
      <c r="AF192" s="87">
        <v>3.6366320000000001E-2</v>
      </c>
      <c r="AG192" s="87">
        <v>0</v>
      </c>
      <c r="AH192" s="87">
        <v>0</v>
      </c>
      <c r="AI192" s="87">
        <v>0.17038453000000001</v>
      </c>
      <c r="AJ192" s="87">
        <v>4.6936730000000003E-2</v>
      </c>
      <c r="AK192" s="87">
        <v>0</v>
      </c>
      <c r="AL192" s="87">
        <v>0</v>
      </c>
      <c r="AM192" s="87">
        <v>0</v>
      </c>
      <c r="AN192" s="87">
        <v>4.6936730000000003E-2</v>
      </c>
      <c r="AO192" s="87">
        <v>5.9684009999999989E-2</v>
      </c>
      <c r="AP192" s="87">
        <v>0</v>
      </c>
      <c r="AQ192" s="87">
        <v>0</v>
      </c>
      <c r="AR192" s="87">
        <v>0</v>
      </c>
      <c r="AS192" s="87">
        <v>5.9684009999999989E-2</v>
      </c>
      <c r="AT192" s="87">
        <f t="shared" si="169"/>
        <v>0.10013011000000002</v>
      </c>
      <c r="AU192" s="87">
        <f t="shared" si="170"/>
        <v>3.6366320000000001E-2</v>
      </c>
      <c r="AV192" s="87">
        <f t="shared" si="171"/>
        <v>0</v>
      </c>
      <c r="AW192" s="87">
        <f t="shared" si="172"/>
        <v>0</v>
      </c>
      <c r="AX192" s="87">
        <f t="shared" si="173"/>
        <v>6.3763790000000015E-2</v>
      </c>
      <c r="AY192" s="66">
        <v>0</v>
      </c>
      <c r="AZ192" s="66">
        <v>0</v>
      </c>
      <c r="BA192" s="66">
        <v>0</v>
      </c>
      <c r="BB192" s="66">
        <v>0</v>
      </c>
      <c r="BC192" s="66">
        <v>0</v>
      </c>
    </row>
    <row r="193" spans="1:55" s="165" customFormat="1" ht="47.25" x14ac:dyDescent="0.2">
      <c r="A193" s="171" t="s">
        <v>2791</v>
      </c>
      <c r="B193" s="84" t="s">
        <v>543</v>
      </c>
      <c r="C193" s="171" t="s">
        <v>2035</v>
      </c>
      <c r="D193" s="87">
        <v>4.5286199999999992</v>
      </c>
      <c r="E193" s="66">
        <v>0.32207991600000008</v>
      </c>
      <c r="F193" s="66">
        <v>0</v>
      </c>
      <c r="G193" s="66">
        <v>0</v>
      </c>
      <c r="H193" s="66">
        <v>0</v>
      </c>
      <c r="I193" s="66">
        <v>0.32207991600000008</v>
      </c>
      <c r="J193" s="87">
        <v>8.8725059999999994E-2</v>
      </c>
      <c r="K193" s="87">
        <v>0</v>
      </c>
      <c r="L193" s="87">
        <v>0</v>
      </c>
      <c r="M193" s="87">
        <v>0</v>
      </c>
      <c r="N193" s="87">
        <v>8.8725060000000008E-2</v>
      </c>
      <c r="O193" s="87">
        <v>0.11282139600000002</v>
      </c>
      <c r="P193" s="87">
        <v>0</v>
      </c>
      <c r="Q193" s="87">
        <v>0</v>
      </c>
      <c r="R193" s="87">
        <v>0.112821396</v>
      </c>
      <c r="S193" s="87">
        <v>0.112821396</v>
      </c>
      <c r="T193" s="87">
        <f t="shared" si="164"/>
        <v>0.12053346000000006</v>
      </c>
      <c r="U193" s="87">
        <f t="shared" si="165"/>
        <v>0</v>
      </c>
      <c r="V193" s="87">
        <f t="shared" si="166"/>
        <v>0</v>
      </c>
      <c r="W193" s="87">
        <f t="shared" si="167"/>
        <v>-0.112821396</v>
      </c>
      <c r="X193" s="87">
        <f t="shared" si="168"/>
        <v>0.12053346000000005</v>
      </c>
      <c r="Y193" s="87">
        <v>0</v>
      </c>
      <c r="Z193" s="87">
        <v>0</v>
      </c>
      <c r="AA193" s="87">
        <v>0</v>
      </c>
      <c r="AB193" s="87">
        <v>0</v>
      </c>
      <c r="AC193" s="87">
        <v>0</v>
      </c>
      <c r="AD193" s="87">
        <v>3.7738499999999995</v>
      </c>
      <c r="AE193" s="87">
        <v>0.26839993000000001</v>
      </c>
      <c r="AF193" s="87">
        <v>0</v>
      </c>
      <c r="AG193" s="87">
        <v>0</v>
      </c>
      <c r="AH193" s="87">
        <v>0</v>
      </c>
      <c r="AI193" s="87">
        <v>0.26839993000000001</v>
      </c>
      <c r="AJ193" s="87">
        <v>7.3937550000000005E-2</v>
      </c>
      <c r="AK193" s="87">
        <v>0</v>
      </c>
      <c r="AL193" s="87">
        <v>0</v>
      </c>
      <c r="AM193" s="87">
        <v>0</v>
      </c>
      <c r="AN193" s="87">
        <v>7.3937550000000005E-2</v>
      </c>
      <c r="AO193" s="87">
        <v>9.4017830000000011E-2</v>
      </c>
      <c r="AP193" s="87">
        <v>0</v>
      </c>
      <c r="AQ193" s="87">
        <v>0</v>
      </c>
      <c r="AR193" s="87">
        <v>0</v>
      </c>
      <c r="AS193" s="87">
        <v>9.4017830000000011E-2</v>
      </c>
      <c r="AT193" s="87">
        <f t="shared" si="169"/>
        <v>0.10044454999999998</v>
      </c>
      <c r="AU193" s="87">
        <f t="shared" si="170"/>
        <v>0</v>
      </c>
      <c r="AV193" s="87">
        <f t="shared" si="171"/>
        <v>0</v>
      </c>
      <c r="AW193" s="87">
        <f t="shared" si="172"/>
        <v>0</v>
      </c>
      <c r="AX193" s="87">
        <f t="shared" si="173"/>
        <v>0.10044454999999998</v>
      </c>
      <c r="AY193" s="66">
        <v>0</v>
      </c>
      <c r="AZ193" s="66">
        <v>0</v>
      </c>
      <c r="BA193" s="66">
        <v>0</v>
      </c>
      <c r="BB193" s="66">
        <v>0</v>
      </c>
      <c r="BC193" s="66">
        <v>0</v>
      </c>
    </row>
    <row r="194" spans="1:55" s="165" customFormat="1" ht="63" x14ac:dyDescent="0.2">
      <c r="A194" s="171" t="s">
        <v>2791</v>
      </c>
      <c r="B194" s="84" t="s">
        <v>544</v>
      </c>
      <c r="C194" s="171" t="s">
        <v>2036</v>
      </c>
      <c r="D194" s="87">
        <v>1.7052839999999998</v>
      </c>
      <c r="E194" s="66">
        <v>0.26364950200000004</v>
      </c>
      <c r="F194" s="66">
        <v>0.14236801000000002</v>
      </c>
      <c r="G194" s="66">
        <v>0</v>
      </c>
      <c r="H194" s="66">
        <v>0</v>
      </c>
      <c r="I194" s="66">
        <v>0.12128149199999999</v>
      </c>
      <c r="J194" s="87">
        <v>3.3410039999999995E-2</v>
      </c>
      <c r="K194" s="87">
        <v>0</v>
      </c>
      <c r="L194" s="87">
        <v>0</v>
      </c>
      <c r="M194" s="87">
        <v>0</v>
      </c>
      <c r="N194" s="87">
        <v>3.3410040000000002E-2</v>
      </c>
      <c r="O194" s="87">
        <v>4.2483708000000002E-2</v>
      </c>
      <c r="P194" s="87">
        <v>0</v>
      </c>
      <c r="Q194" s="87">
        <v>0</v>
      </c>
      <c r="R194" s="87">
        <v>4.2483707999999995E-2</v>
      </c>
      <c r="S194" s="87">
        <v>4.2483707999999995E-2</v>
      </c>
      <c r="T194" s="87">
        <f t="shared" si="164"/>
        <v>0.18775575400000002</v>
      </c>
      <c r="U194" s="87">
        <f t="shared" si="165"/>
        <v>0.14236801000000002</v>
      </c>
      <c r="V194" s="87">
        <f t="shared" si="166"/>
        <v>0</v>
      </c>
      <c r="W194" s="87">
        <f t="shared" si="167"/>
        <v>-4.2483707999999995E-2</v>
      </c>
      <c r="X194" s="87">
        <f t="shared" si="168"/>
        <v>4.5387743999999994E-2</v>
      </c>
      <c r="Y194" s="87">
        <v>0</v>
      </c>
      <c r="Z194" s="87">
        <v>0</v>
      </c>
      <c r="AA194" s="87">
        <v>0</v>
      </c>
      <c r="AB194" s="87">
        <v>0</v>
      </c>
      <c r="AC194" s="87">
        <v>0</v>
      </c>
      <c r="AD194" s="87">
        <v>1.4187139499999999</v>
      </c>
      <c r="AE194" s="87">
        <v>0.21970791999999997</v>
      </c>
      <c r="AF194" s="87">
        <v>0.11864000999999999</v>
      </c>
      <c r="AG194" s="87">
        <v>0</v>
      </c>
      <c r="AH194" s="87">
        <v>0</v>
      </c>
      <c r="AI194" s="87">
        <v>0.10106790999999998</v>
      </c>
      <c r="AJ194" s="87">
        <v>2.78417E-2</v>
      </c>
      <c r="AK194" s="87">
        <v>0</v>
      </c>
      <c r="AL194" s="87">
        <v>0</v>
      </c>
      <c r="AM194" s="87">
        <v>0</v>
      </c>
      <c r="AN194" s="87">
        <v>2.78417E-2</v>
      </c>
      <c r="AO194" s="87">
        <v>0.15404309999999999</v>
      </c>
      <c r="AP194" s="87">
        <v>0.11864000999999999</v>
      </c>
      <c r="AQ194" s="87">
        <v>0</v>
      </c>
      <c r="AR194" s="87">
        <v>0</v>
      </c>
      <c r="AS194" s="87">
        <v>3.5403089999999998E-2</v>
      </c>
      <c r="AT194" s="87">
        <f t="shared" si="169"/>
        <v>3.7823119999999988E-2</v>
      </c>
      <c r="AU194" s="87">
        <f t="shared" si="170"/>
        <v>0</v>
      </c>
      <c r="AV194" s="87">
        <f t="shared" si="171"/>
        <v>0</v>
      </c>
      <c r="AW194" s="87">
        <f t="shared" si="172"/>
        <v>0</v>
      </c>
      <c r="AX194" s="87">
        <f t="shared" si="173"/>
        <v>3.7823119999999988E-2</v>
      </c>
      <c r="AY194" s="66">
        <v>0</v>
      </c>
      <c r="AZ194" s="66">
        <v>0</v>
      </c>
      <c r="BA194" s="66">
        <v>0</v>
      </c>
      <c r="BB194" s="66">
        <v>0</v>
      </c>
      <c r="BC194" s="66">
        <v>0</v>
      </c>
    </row>
    <row r="195" spans="1:55" s="165" customFormat="1" ht="47.25" x14ac:dyDescent="0.2">
      <c r="A195" s="171" t="s">
        <v>2791</v>
      </c>
      <c r="B195" s="84" t="s">
        <v>545</v>
      </c>
      <c r="C195" s="171" t="s">
        <v>2037</v>
      </c>
      <c r="D195" s="87">
        <v>2.2653239999999997</v>
      </c>
      <c r="E195" s="66">
        <v>0.16111204799999998</v>
      </c>
      <c r="F195" s="66">
        <v>0</v>
      </c>
      <c r="G195" s="66">
        <v>0</v>
      </c>
      <c r="H195" s="66">
        <v>0</v>
      </c>
      <c r="I195" s="66">
        <v>0.16111204799999998</v>
      </c>
      <c r="J195" s="87">
        <v>4.4382371999999996E-2</v>
      </c>
      <c r="K195" s="87">
        <v>0</v>
      </c>
      <c r="L195" s="87">
        <v>0</v>
      </c>
      <c r="M195" s="87">
        <v>0</v>
      </c>
      <c r="N195" s="87">
        <v>4.4382371999999996E-2</v>
      </c>
      <c r="O195" s="87">
        <v>5.6435975999999992E-2</v>
      </c>
      <c r="P195" s="87">
        <v>0</v>
      </c>
      <c r="Q195" s="87">
        <v>0</v>
      </c>
      <c r="R195" s="87">
        <v>5.6435975999999992E-2</v>
      </c>
      <c r="S195" s="87">
        <v>5.6435975999999992E-2</v>
      </c>
      <c r="T195" s="87">
        <f t="shared" si="164"/>
        <v>6.0293699999999985E-2</v>
      </c>
      <c r="U195" s="87">
        <f t="shared" si="165"/>
        <v>0</v>
      </c>
      <c r="V195" s="87">
        <f t="shared" si="166"/>
        <v>0</v>
      </c>
      <c r="W195" s="87">
        <f t="shared" si="167"/>
        <v>-5.6435975999999992E-2</v>
      </c>
      <c r="X195" s="87">
        <f t="shared" si="168"/>
        <v>6.0293699999999985E-2</v>
      </c>
      <c r="Y195" s="87">
        <v>0</v>
      </c>
      <c r="Z195" s="87">
        <v>0</v>
      </c>
      <c r="AA195" s="87">
        <v>0</v>
      </c>
      <c r="AB195" s="87">
        <v>0</v>
      </c>
      <c r="AC195" s="87">
        <v>0</v>
      </c>
      <c r="AD195" s="87">
        <v>2.0765470000000001</v>
      </c>
      <c r="AE195" s="87">
        <v>0.13426003999999997</v>
      </c>
      <c r="AF195" s="87">
        <v>0</v>
      </c>
      <c r="AG195" s="87">
        <v>0</v>
      </c>
      <c r="AH195" s="87">
        <v>0</v>
      </c>
      <c r="AI195" s="87">
        <v>0.13426003999999997</v>
      </c>
      <c r="AJ195" s="87">
        <v>3.698531E-2</v>
      </c>
      <c r="AK195" s="87">
        <v>0</v>
      </c>
      <c r="AL195" s="87">
        <v>0</v>
      </c>
      <c r="AM195" s="87">
        <v>0</v>
      </c>
      <c r="AN195" s="192">
        <v>3.6985309999999993E-2</v>
      </c>
      <c r="AO195" s="87">
        <v>4.7029979999999992E-2</v>
      </c>
      <c r="AP195" s="87">
        <v>0</v>
      </c>
      <c r="AQ195" s="87">
        <v>0</v>
      </c>
      <c r="AR195" s="87">
        <v>0</v>
      </c>
      <c r="AS195" s="87">
        <v>4.7029979999999992E-2</v>
      </c>
      <c r="AT195" s="87">
        <f t="shared" si="169"/>
        <v>5.0244749999999984E-2</v>
      </c>
      <c r="AU195" s="87">
        <f t="shared" si="170"/>
        <v>0</v>
      </c>
      <c r="AV195" s="87">
        <f t="shared" si="171"/>
        <v>0</v>
      </c>
      <c r="AW195" s="87">
        <f t="shared" si="172"/>
        <v>0</v>
      </c>
      <c r="AX195" s="87">
        <f t="shared" si="173"/>
        <v>5.0244749999999984E-2</v>
      </c>
      <c r="AY195" s="66">
        <v>0</v>
      </c>
      <c r="AZ195" s="66">
        <v>0</v>
      </c>
      <c r="BA195" s="66">
        <v>0</v>
      </c>
      <c r="BB195" s="66">
        <v>0</v>
      </c>
      <c r="BC195" s="66">
        <v>0</v>
      </c>
    </row>
    <row r="196" spans="1:55" s="165" customFormat="1" ht="63" x14ac:dyDescent="0.2">
      <c r="A196" s="171" t="s">
        <v>899</v>
      </c>
      <c r="B196" s="170" t="s">
        <v>546</v>
      </c>
      <c r="C196" s="171" t="s">
        <v>2038</v>
      </c>
      <c r="D196" s="87">
        <v>1.0315080000000001</v>
      </c>
      <c r="E196" s="66">
        <v>7.3361903999999992E-2</v>
      </c>
      <c r="F196" s="66">
        <v>0</v>
      </c>
      <c r="G196" s="66">
        <v>0</v>
      </c>
      <c r="H196" s="66">
        <v>0</v>
      </c>
      <c r="I196" s="66">
        <v>7.3361903999999992E-2</v>
      </c>
      <c r="J196" s="87">
        <v>2.0209379999999999E-2</v>
      </c>
      <c r="K196" s="87">
        <v>0</v>
      </c>
      <c r="L196" s="87">
        <v>0</v>
      </c>
      <c r="M196" s="87">
        <v>0</v>
      </c>
      <c r="N196" s="87">
        <v>2.0209379999999999E-2</v>
      </c>
      <c r="O196" s="87">
        <v>2.5697963999999997E-2</v>
      </c>
      <c r="P196" s="87">
        <v>0</v>
      </c>
      <c r="Q196" s="87">
        <v>0</v>
      </c>
      <c r="R196" s="87">
        <v>2.5697963999999997E-2</v>
      </c>
      <c r="S196" s="87">
        <v>2.5697963999999997E-2</v>
      </c>
      <c r="T196" s="87">
        <f t="shared" si="164"/>
        <v>2.7454559999999996E-2</v>
      </c>
      <c r="U196" s="87">
        <f t="shared" si="165"/>
        <v>0</v>
      </c>
      <c r="V196" s="87">
        <f t="shared" si="166"/>
        <v>0</v>
      </c>
      <c r="W196" s="87">
        <f t="shared" si="167"/>
        <v>-2.5697963999999997E-2</v>
      </c>
      <c r="X196" s="87">
        <f t="shared" si="168"/>
        <v>2.7454559999999996E-2</v>
      </c>
      <c r="Y196" s="87">
        <v>0</v>
      </c>
      <c r="Z196" s="87">
        <v>0</v>
      </c>
      <c r="AA196" s="87">
        <v>0</v>
      </c>
      <c r="AB196" s="87">
        <v>0</v>
      </c>
      <c r="AC196" s="87">
        <v>0</v>
      </c>
      <c r="AD196" s="87">
        <v>0.85723395000000002</v>
      </c>
      <c r="AE196" s="87">
        <v>6.1134920000000002E-2</v>
      </c>
      <c r="AF196" s="87">
        <v>0</v>
      </c>
      <c r="AG196" s="87">
        <v>0</v>
      </c>
      <c r="AH196" s="87">
        <v>0</v>
      </c>
      <c r="AI196" s="87">
        <v>6.1134920000000002E-2</v>
      </c>
      <c r="AJ196" s="87">
        <v>1.6841150000000003E-2</v>
      </c>
      <c r="AK196" s="87">
        <v>0</v>
      </c>
      <c r="AL196" s="87">
        <v>0</v>
      </c>
      <c r="AM196" s="87">
        <v>0</v>
      </c>
      <c r="AN196" s="87">
        <v>1.6841150000000003E-2</v>
      </c>
      <c r="AO196" s="87">
        <v>2.1414969999999995E-2</v>
      </c>
      <c r="AP196" s="87">
        <v>0</v>
      </c>
      <c r="AQ196" s="87">
        <v>0</v>
      </c>
      <c r="AR196" s="87">
        <v>0</v>
      </c>
      <c r="AS196" s="87">
        <v>2.1414969999999998E-2</v>
      </c>
      <c r="AT196" s="87">
        <f t="shared" si="169"/>
        <v>2.2878800000000001E-2</v>
      </c>
      <c r="AU196" s="87">
        <f t="shared" si="170"/>
        <v>0</v>
      </c>
      <c r="AV196" s="87">
        <f t="shared" si="171"/>
        <v>0</v>
      </c>
      <c r="AW196" s="87">
        <f t="shared" si="172"/>
        <v>0</v>
      </c>
      <c r="AX196" s="87">
        <f t="shared" si="173"/>
        <v>2.2878799999999998E-2</v>
      </c>
      <c r="AY196" s="66">
        <v>0</v>
      </c>
      <c r="AZ196" s="66">
        <v>0</v>
      </c>
      <c r="BA196" s="66">
        <v>0</v>
      </c>
      <c r="BB196" s="66">
        <v>0</v>
      </c>
      <c r="BC196" s="66">
        <v>0</v>
      </c>
    </row>
    <row r="197" spans="1:55" s="165" customFormat="1" ht="47.25" x14ac:dyDescent="0.2">
      <c r="A197" s="171" t="s">
        <v>899</v>
      </c>
      <c r="B197" s="84" t="s">
        <v>1658</v>
      </c>
      <c r="C197" s="171" t="s">
        <v>2039</v>
      </c>
      <c r="D197" s="87">
        <v>0</v>
      </c>
      <c r="E197" s="66">
        <v>0.42629265599999999</v>
      </c>
      <c r="F197" s="66">
        <v>0</v>
      </c>
      <c r="G197" s="66">
        <v>0</v>
      </c>
      <c r="H197" s="66">
        <v>0.39779999999999999</v>
      </c>
      <c r="I197" s="66">
        <v>2.8492656000000002E-2</v>
      </c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87">
        <f t="shared" si="164"/>
        <v>0.42629265599999999</v>
      </c>
      <c r="U197" s="87">
        <f t="shared" si="165"/>
        <v>0</v>
      </c>
      <c r="V197" s="87">
        <f t="shared" si="166"/>
        <v>0</v>
      </c>
      <c r="W197" s="87">
        <f t="shared" si="167"/>
        <v>0.39779999999999999</v>
      </c>
      <c r="X197" s="87">
        <f t="shared" si="168"/>
        <v>2.8492656000000002E-2</v>
      </c>
      <c r="Y197" s="87">
        <v>0</v>
      </c>
      <c r="Z197" s="87">
        <v>0</v>
      </c>
      <c r="AA197" s="87">
        <v>0</v>
      </c>
      <c r="AB197" s="87">
        <v>0</v>
      </c>
      <c r="AC197" s="87">
        <v>0</v>
      </c>
      <c r="AD197" s="87"/>
      <c r="AE197" s="87">
        <v>0.35548512999999998</v>
      </c>
      <c r="AF197" s="87">
        <v>0</v>
      </c>
      <c r="AG197" s="87">
        <v>0</v>
      </c>
      <c r="AH197" s="87">
        <v>0.33150000000000002</v>
      </c>
      <c r="AI197" s="87">
        <v>2.398513E-2</v>
      </c>
      <c r="AJ197" s="87">
        <v>0</v>
      </c>
      <c r="AK197" s="87">
        <v>0</v>
      </c>
      <c r="AL197" s="87">
        <v>0</v>
      </c>
      <c r="AM197" s="87">
        <v>0</v>
      </c>
      <c r="AN197" s="87">
        <v>0</v>
      </c>
      <c r="AO197" s="87">
        <v>0</v>
      </c>
      <c r="AP197" s="87">
        <v>0</v>
      </c>
      <c r="AQ197" s="87">
        <v>0</v>
      </c>
      <c r="AR197" s="87">
        <v>0</v>
      </c>
      <c r="AS197" s="87">
        <v>0</v>
      </c>
      <c r="AT197" s="87">
        <f t="shared" si="169"/>
        <v>0.35548512999999998</v>
      </c>
      <c r="AU197" s="87">
        <f t="shared" si="170"/>
        <v>0</v>
      </c>
      <c r="AV197" s="87">
        <f t="shared" si="171"/>
        <v>0</v>
      </c>
      <c r="AW197" s="87">
        <f t="shared" si="172"/>
        <v>0.33150000000000002</v>
      </c>
      <c r="AX197" s="87">
        <f t="shared" si="173"/>
        <v>2.398513E-2</v>
      </c>
      <c r="AY197" s="66">
        <v>0</v>
      </c>
      <c r="AZ197" s="66">
        <v>0</v>
      </c>
      <c r="BA197" s="66">
        <v>0</v>
      </c>
      <c r="BB197" s="66">
        <v>0</v>
      </c>
      <c r="BC197" s="66">
        <v>0</v>
      </c>
    </row>
    <row r="198" spans="1:55" s="165" customFormat="1" ht="47.25" x14ac:dyDescent="0.2">
      <c r="A198" s="171" t="s">
        <v>899</v>
      </c>
      <c r="B198" s="84" t="s">
        <v>547</v>
      </c>
      <c r="C198" s="171" t="s">
        <v>2040</v>
      </c>
      <c r="D198" s="87">
        <v>1.6029120000000001</v>
      </c>
      <c r="E198" s="66">
        <v>0.74498838000000001</v>
      </c>
      <c r="F198" s="66">
        <v>0</v>
      </c>
      <c r="G198" s="66">
        <v>0</v>
      </c>
      <c r="H198" s="66">
        <v>0.73584000000000005</v>
      </c>
      <c r="I198" s="66">
        <v>9.1483799999999994E-3</v>
      </c>
      <c r="J198" s="87">
        <v>0.74498838000000001</v>
      </c>
      <c r="K198" s="87">
        <v>0</v>
      </c>
      <c r="L198" s="87">
        <v>0</v>
      </c>
      <c r="M198" s="87">
        <v>0.73584000000000005</v>
      </c>
      <c r="N198" s="87">
        <v>9.1483799999999994E-3</v>
      </c>
      <c r="O198" s="87">
        <v>0</v>
      </c>
      <c r="P198" s="87">
        <v>0</v>
      </c>
      <c r="Q198" s="87">
        <v>0</v>
      </c>
      <c r="R198" s="87">
        <v>0</v>
      </c>
      <c r="S198" s="87">
        <v>0</v>
      </c>
      <c r="T198" s="87">
        <f t="shared" si="164"/>
        <v>0</v>
      </c>
      <c r="U198" s="87">
        <f t="shared" si="165"/>
        <v>0</v>
      </c>
      <c r="V198" s="87">
        <f t="shared" si="166"/>
        <v>0</v>
      </c>
      <c r="W198" s="87">
        <f t="shared" si="167"/>
        <v>0</v>
      </c>
      <c r="X198" s="87">
        <f t="shared" si="168"/>
        <v>0</v>
      </c>
      <c r="Y198" s="87">
        <v>0</v>
      </c>
      <c r="Z198" s="87">
        <v>0</v>
      </c>
      <c r="AA198" s="87">
        <v>0</v>
      </c>
      <c r="AB198" s="87">
        <v>0</v>
      </c>
      <c r="AC198" s="87">
        <v>0</v>
      </c>
      <c r="AD198" s="87">
        <v>1.3357600000000001</v>
      </c>
      <c r="AE198" s="87">
        <v>7.6236499999999992E-3</v>
      </c>
      <c r="AF198" s="87">
        <v>0</v>
      </c>
      <c r="AG198" s="87">
        <v>0</v>
      </c>
      <c r="AH198" s="87">
        <v>0</v>
      </c>
      <c r="AI198" s="87">
        <v>7.6236499999999992E-3</v>
      </c>
      <c r="AJ198" s="87">
        <v>7.6236499999999992E-3</v>
      </c>
      <c r="AK198" s="87">
        <v>0</v>
      </c>
      <c r="AL198" s="87">
        <v>0</v>
      </c>
      <c r="AM198" s="87">
        <v>0</v>
      </c>
      <c r="AN198" s="192">
        <v>7.6236499999999957E-3</v>
      </c>
      <c r="AO198" s="87">
        <v>0</v>
      </c>
      <c r="AP198" s="87">
        <v>0</v>
      </c>
      <c r="AQ198" s="87">
        <v>0</v>
      </c>
      <c r="AR198" s="87">
        <v>0</v>
      </c>
      <c r="AS198" s="87">
        <v>0</v>
      </c>
      <c r="AT198" s="87">
        <f t="shared" si="169"/>
        <v>0</v>
      </c>
      <c r="AU198" s="87">
        <f t="shared" si="170"/>
        <v>0</v>
      </c>
      <c r="AV198" s="87">
        <f t="shared" si="171"/>
        <v>0</v>
      </c>
      <c r="AW198" s="87">
        <f t="shared" si="172"/>
        <v>0</v>
      </c>
      <c r="AX198" s="87">
        <f t="shared" si="173"/>
        <v>3.4694469519536142E-18</v>
      </c>
      <c r="AY198" s="66">
        <v>0</v>
      </c>
      <c r="AZ198" s="66">
        <v>0</v>
      </c>
      <c r="BA198" s="66">
        <v>0</v>
      </c>
      <c r="BB198" s="66">
        <v>0</v>
      </c>
      <c r="BC198" s="66">
        <v>0</v>
      </c>
    </row>
    <row r="199" spans="1:55" s="165" customFormat="1" ht="94.5" x14ac:dyDescent="0.2">
      <c r="A199" s="171" t="s">
        <v>2791</v>
      </c>
      <c r="B199" s="84" t="s">
        <v>1659</v>
      </c>
      <c r="C199" s="171" t="s">
        <v>2041</v>
      </c>
      <c r="D199" s="87">
        <v>0.40165200000000001</v>
      </c>
      <c r="E199" s="66">
        <v>2.292372E-3</v>
      </c>
      <c r="F199" s="66">
        <v>0</v>
      </c>
      <c r="G199" s="66">
        <v>0</v>
      </c>
      <c r="H199" s="66">
        <v>0</v>
      </c>
      <c r="I199" s="66">
        <v>2.292372E-3</v>
      </c>
      <c r="J199" s="87">
        <v>2.292372E-3</v>
      </c>
      <c r="K199" s="87">
        <v>0</v>
      </c>
      <c r="L199" s="87">
        <v>0</v>
      </c>
      <c r="M199" s="87">
        <v>0</v>
      </c>
      <c r="N199" s="87">
        <v>2.292372E-3</v>
      </c>
      <c r="O199" s="87">
        <v>0</v>
      </c>
      <c r="P199" s="87">
        <v>0</v>
      </c>
      <c r="Q199" s="87">
        <v>0</v>
      </c>
      <c r="R199" s="87">
        <v>0</v>
      </c>
      <c r="S199" s="87">
        <v>0</v>
      </c>
      <c r="T199" s="87">
        <f t="shared" si="164"/>
        <v>0</v>
      </c>
      <c r="U199" s="87">
        <f t="shared" si="165"/>
        <v>0</v>
      </c>
      <c r="V199" s="87">
        <f t="shared" si="166"/>
        <v>0</v>
      </c>
      <c r="W199" s="87">
        <f t="shared" si="167"/>
        <v>0</v>
      </c>
      <c r="X199" s="87">
        <f t="shared" si="168"/>
        <v>0</v>
      </c>
      <c r="Y199" s="87">
        <v>0</v>
      </c>
      <c r="Z199" s="87">
        <v>0</v>
      </c>
      <c r="AA199" s="87">
        <v>0</v>
      </c>
      <c r="AB199" s="87">
        <v>0</v>
      </c>
      <c r="AC199" s="87">
        <v>0</v>
      </c>
      <c r="AD199" s="87">
        <v>0.33470999999999995</v>
      </c>
      <c r="AE199" s="87">
        <v>1.9103099999999999E-3</v>
      </c>
      <c r="AF199" s="87">
        <v>0</v>
      </c>
      <c r="AG199" s="87">
        <v>0</v>
      </c>
      <c r="AH199" s="87">
        <v>0</v>
      </c>
      <c r="AI199" s="87">
        <v>1.9103099999999999E-3</v>
      </c>
      <c r="AJ199" s="87">
        <v>1.9103099999999999E-3</v>
      </c>
      <c r="AK199" s="87">
        <v>0</v>
      </c>
      <c r="AL199" s="87">
        <v>0</v>
      </c>
      <c r="AM199" s="87">
        <v>0</v>
      </c>
      <c r="AN199" s="192">
        <v>1.9103099999999984E-3</v>
      </c>
      <c r="AO199" s="87">
        <v>0</v>
      </c>
      <c r="AP199" s="87">
        <v>0</v>
      </c>
      <c r="AQ199" s="87">
        <v>0</v>
      </c>
      <c r="AR199" s="87">
        <v>0</v>
      </c>
      <c r="AS199" s="87">
        <v>0</v>
      </c>
      <c r="AT199" s="87">
        <f t="shared" si="169"/>
        <v>0</v>
      </c>
      <c r="AU199" s="87">
        <f t="shared" si="170"/>
        <v>0</v>
      </c>
      <c r="AV199" s="87">
        <f t="shared" si="171"/>
        <v>0</v>
      </c>
      <c r="AW199" s="87">
        <f t="shared" si="172"/>
        <v>0</v>
      </c>
      <c r="AX199" s="87">
        <f t="shared" si="173"/>
        <v>1.5178830414797062E-18</v>
      </c>
      <c r="AY199" s="66">
        <v>0</v>
      </c>
      <c r="AZ199" s="66">
        <v>0</v>
      </c>
      <c r="BA199" s="66">
        <v>0</v>
      </c>
      <c r="BB199" s="66">
        <v>0</v>
      </c>
      <c r="BC199" s="66">
        <v>0</v>
      </c>
    </row>
    <row r="200" spans="1:55" s="165" customFormat="1" ht="47.25" x14ac:dyDescent="0.2">
      <c r="A200" s="171" t="s">
        <v>899</v>
      </c>
      <c r="B200" s="84" t="s">
        <v>548</v>
      </c>
      <c r="C200" s="171" t="s">
        <v>2042</v>
      </c>
      <c r="D200" s="87">
        <v>1.156188</v>
      </c>
      <c r="E200" s="66">
        <v>4.2308327999999999E-2</v>
      </c>
      <c r="F200" s="66">
        <v>0</v>
      </c>
      <c r="G200" s="66">
        <v>0</v>
      </c>
      <c r="H200" s="66">
        <v>0</v>
      </c>
      <c r="I200" s="66">
        <v>4.2308327999999999E-2</v>
      </c>
      <c r="J200" s="87">
        <v>6.598764E-3</v>
      </c>
      <c r="K200" s="87">
        <v>0</v>
      </c>
      <c r="L200" s="87">
        <v>0</v>
      </c>
      <c r="M200" s="87">
        <v>0</v>
      </c>
      <c r="N200" s="87">
        <v>6.5987639999999992E-3</v>
      </c>
      <c r="O200" s="87">
        <v>0</v>
      </c>
      <c r="P200" s="87">
        <v>0</v>
      </c>
      <c r="Q200" s="87">
        <v>0</v>
      </c>
      <c r="R200" s="87">
        <v>0</v>
      </c>
      <c r="S200" s="87">
        <v>0</v>
      </c>
      <c r="T200" s="87">
        <f t="shared" si="164"/>
        <v>3.5709563999999999E-2</v>
      </c>
      <c r="U200" s="87">
        <f t="shared" si="165"/>
        <v>0</v>
      </c>
      <c r="V200" s="87">
        <f t="shared" si="166"/>
        <v>0</v>
      </c>
      <c r="W200" s="87">
        <f t="shared" si="167"/>
        <v>0</v>
      </c>
      <c r="X200" s="87">
        <f t="shared" si="168"/>
        <v>3.5709563999999999E-2</v>
      </c>
      <c r="Y200" s="87">
        <v>0</v>
      </c>
      <c r="Z200" s="87">
        <v>0</v>
      </c>
      <c r="AA200" s="87">
        <v>0</v>
      </c>
      <c r="AB200" s="87">
        <v>0</v>
      </c>
      <c r="AC200" s="87">
        <v>0</v>
      </c>
      <c r="AD200" s="87">
        <v>0.96348999999999985</v>
      </c>
      <c r="AE200" s="87">
        <v>0.46578743</v>
      </c>
      <c r="AF200" s="87">
        <v>0</v>
      </c>
      <c r="AG200" s="87">
        <v>0</v>
      </c>
      <c r="AH200" s="87">
        <v>0.42737026000000006</v>
      </c>
      <c r="AI200" s="87">
        <v>3.841717E-2</v>
      </c>
      <c r="AJ200" s="87">
        <v>0.46578743</v>
      </c>
      <c r="AK200" s="87">
        <v>0</v>
      </c>
      <c r="AL200" s="87">
        <v>0.46028846000000001</v>
      </c>
      <c r="AM200" s="87">
        <v>0</v>
      </c>
      <c r="AN200" s="192">
        <v>5.4989699999999919E-3</v>
      </c>
      <c r="AO200" s="87">
        <v>0</v>
      </c>
      <c r="AP200" s="87">
        <v>0</v>
      </c>
      <c r="AQ200" s="87">
        <v>0</v>
      </c>
      <c r="AR200" s="87">
        <v>0</v>
      </c>
      <c r="AS200" s="87">
        <v>0</v>
      </c>
      <c r="AT200" s="87">
        <f t="shared" si="169"/>
        <v>0</v>
      </c>
      <c r="AU200" s="87">
        <f t="shared" si="170"/>
        <v>0</v>
      </c>
      <c r="AV200" s="87">
        <f t="shared" si="171"/>
        <v>-0.46028846000000001</v>
      </c>
      <c r="AW200" s="87">
        <f t="shared" si="172"/>
        <v>0.42737026000000006</v>
      </c>
      <c r="AX200" s="87">
        <f t="shared" si="173"/>
        <v>3.2918200000000009E-2</v>
      </c>
      <c r="AY200" s="66">
        <v>0</v>
      </c>
      <c r="AZ200" s="66">
        <v>0</v>
      </c>
      <c r="BA200" s="66">
        <v>0</v>
      </c>
      <c r="BB200" s="66">
        <v>0</v>
      </c>
      <c r="BC200" s="66">
        <v>0</v>
      </c>
    </row>
    <row r="201" spans="1:55" s="165" customFormat="1" ht="94.5" x14ac:dyDescent="0.2">
      <c r="A201" s="171" t="s">
        <v>899</v>
      </c>
      <c r="B201" s="84" t="s">
        <v>1660</v>
      </c>
      <c r="C201" s="171" t="s">
        <v>2043</v>
      </c>
      <c r="D201" s="87">
        <v>0.51558599999999988</v>
      </c>
      <c r="E201" s="66">
        <v>0.381537024</v>
      </c>
      <c r="F201" s="66">
        <v>0</v>
      </c>
      <c r="G201" s="66">
        <v>0</v>
      </c>
      <c r="H201" s="66">
        <v>0.36792000000000002</v>
      </c>
      <c r="I201" s="66">
        <v>1.3617024E-2</v>
      </c>
      <c r="J201" s="87">
        <v>0.37802139599999995</v>
      </c>
      <c r="K201" s="87">
        <v>0</v>
      </c>
      <c r="L201" s="87">
        <v>0</v>
      </c>
      <c r="M201" s="87">
        <v>0.36792000000000002</v>
      </c>
      <c r="N201" s="87">
        <v>1.0101395999999999E-2</v>
      </c>
      <c r="O201" s="87">
        <v>3.5156280000000484E-3</v>
      </c>
      <c r="P201" s="87">
        <v>0</v>
      </c>
      <c r="Q201" s="87">
        <v>0</v>
      </c>
      <c r="R201" s="87">
        <v>3.5156280000000015E-3</v>
      </c>
      <c r="S201" s="87">
        <v>3.5156280000000015E-3</v>
      </c>
      <c r="T201" s="87">
        <f t="shared" si="164"/>
        <v>0</v>
      </c>
      <c r="U201" s="87">
        <f t="shared" si="165"/>
        <v>0</v>
      </c>
      <c r="V201" s="87">
        <f t="shared" si="166"/>
        <v>0</v>
      </c>
      <c r="W201" s="87">
        <f t="shared" si="167"/>
        <v>-3.5156280000000015E-3</v>
      </c>
      <c r="X201" s="87">
        <f t="shared" si="168"/>
        <v>0</v>
      </c>
      <c r="Y201" s="87">
        <v>0</v>
      </c>
      <c r="Z201" s="87">
        <v>0</v>
      </c>
      <c r="AA201" s="87">
        <v>0</v>
      </c>
      <c r="AB201" s="87">
        <v>0</v>
      </c>
      <c r="AC201" s="87">
        <v>0</v>
      </c>
      <c r="AD201" s="87">
        <v>0.4726205</v>
      </c>
      <c r="AE201" s="87">
        <v>1.134752E-2</v>
      </c>
      <c r="AF201" s="87">
        <v>0</v>
      </c>
      <c r="AG201" s="87">
        <v>0</v>
      </c>
      <c r="AH201" s="87">
        <v>0</v>
      </c>
      <c r="AI201" s="87">
        <v>1.134752E-2</v>
      </c>
      <c r="AJ201" s="87">
        <v>8.4178300000000011E-3</v>
      </c>
      <c r="AK201" s="87">
        <v>0</v>
      </c>
      <c r="AL201" s="87">
        <v>0</v>
      </c>
      <c r="AM201" s="87">
        <v>0</v>
      </c>
      <c r="AN201" s="192">
        <v>8.4178300000000011E-3</v>
      </c>
      <c r="AO201" s="87">
        <v>2.9296899999999987E-3</v>
      </c>
      <c r="AP201" s="87">
        <v>0</v>
      </c>
      <c r="AQ201" s="87">
        <v>0</v>
      </c>
      <c r="AR201" s="87">
        <v>0</v>
      </c>
      <c r="AS201" s="87">
        <v>2.9296900000000004E-3</v>
      </c>
      <c r="AT201" s="87">
        <f t="shared" si="169"/>
        <v>0</v>
      </c>
      <c r="AU201" s="87">
        <f t="shared" si="170"/>
        <v>0</v>
      </c>
      <c r="AV201" s="87">
        <f t="shared" si="171"/>
        <v>0</v>
      </c>
      <c r="AW201" s="87">
        <f t="shared" si="172"/>
        <v>0</v>
      </c>
      <c r="AX201" s="87">
        <f t="shared" si="173"/>
        <v>0</v>
      </c>
      <c r="AY201" s="66">
        <v>0</v>
      </c>
      <c r="AZ201" s="66">
        <v>0</v>
      </c>
      <c r="BA201" s="66">
        <v>0</v>
      </c>
      <c r="BB201" s="66">
        <v>0</v>
      </c>
      <c r="BC201" s="66">
        <v>0</v>
      </c>
    </row>
    <row r="202" spans="1:55" s="165" customFormat="1" ht="78.75" x14ac:dyDescent="0.2">
      <c r="A202" s="171" t="s">
        <v>899</v>
      </c>
      <c r="B202" s="84" t="s">
        <v>1661</v>
      </c>
      <c r="C202" s="171" t="s">
        <v>2044</v>
      </c>
      <c r="D202" s="87">
        <v>0</v>
      </c>
      <c r="E202" s="66">
        <v>0.233254248</v>
      </c>
      <c r="F202" s="66">
        <v>0</v>
      </c>
      <c r="G202" s="66">
        <v>0</v>
      </c>
      <c r="H202" s="66">
        <v>0.20364179999999998</v>
      </c>
      <c r="I202" s="66">
        <v>2.9612448E-2</v>
      </c>
      <c r="J202" s="87">
        <v>0.20364180000000001</v>
      </c>
      <c r="K202" s="87">
        <v>0</v>
      </c>
      <c r="L202" s="87">
        <v>0</v>
      </c>
      <c r="M202" s="87">
        <v>0.20364179999999998</v>
      </c>
      <c r="N202" s="87">
        <v>0</v>
      </c>
      <c r="O202" s="87">
        <v>0</v>
      </c>
      <c r="P202" s="87">
        <v>0</v>
      </c>
      <c r="Q202" s="87">
        <v>0</v>
      </c>
      <c r="R202" s="87">
        <v>0</v>
      </c>
      <c r="S202" s="87">
        <v>0</v>
      </c>
      <c r="T202" s="87">
        <f t="shared" si="164"/>
        <v>2.9612447999999986E-2</v>
      </c>
      <c r="U202" s="87">
        <f t="shared" si="165"/>
        <v>0</v>
      </c>
      <c r="V202" s="87">
        <f t="shared" si="166"/>
        <v>0</v>
      </c>
      <c r="W202" s="87">
        <f t="shared" si="167"/>
        <v>0</v>
      </c>
      <c r="X202" s="87">
        <f t="shared" si="168"/>
        <v>2.9612448E-2</v>
      </c>
      <c r="Y202" s="87">
        <v>0</v>
      </c>
      <c r="Z202" s="87">
        <v>0</v>
      </c>
      <c r="AA202" s="87">
        <v>0</v>
      </c>
      <c r="AB202" s="87">
        <v>0</v>
      </c>
      <c r="AC202" s="87">
        <v>0</v>
      </c>
      <c r="AD202" s="87">
        <v>0</v>
      </c>
      <c r="AE202" s="87">
        <v>0.19700802000000001</v>
      </c>
      <c r="AF202" s="87">
        <v>0</v>
      </c>
      <c r="AG202" s="87">
        <v>0</v>
      </c>
      <c r="AH202" s="87">
        <v>0.16970150000000001</v>
      </c>
      <c r="AI202" s="87">
        <v>2.7306520000000004E-2</v>
      </c>
      <c r="AJ202" s="87">
        <v>0</v>
      </c>
      <c r="AK202" s="87">
        <v>0</v>
      </c>
      <c r="AL202" s="87">
        <v>0</v>
      </c>
      <c r="AM202" s="87">
        <v>0</v>
      </c>
      <c r="AN202" s="192">
        <v>0</v>
      </c>
      <c r="AO202" s="87">
        <v>0.19700801999999998</v>
      </c>
      <c r="AP202" s="87">
        <v>0</v>
      </c>
      <c r="AQ202" s="87">
        <v>0.19700801999999998</v>
      </c>
      <c r="AR202" s="87">
        <v>0</v>
      </c>
      <c r="AS202" s="87">
        <v>0</v>
      </c>
      <c r="AT202" s="87">
        <f t="shared" si="169"/>
        <v>0</v>
      </c>
      <c r="AU202" s="87">
        <f t="shared" si="170"/>
        <v>0</v>
      </c>
      <c r="AV202" s="87">
        <f t="shared" si="171"/>
        <v>-0.19700801999999998</v>
      </c>
      <c r="AW202" s="87">
        <f t="shared" si="172"/>
        <v>0.16970150000000001</v>
      </c>
      <c r="AX202" s="87">
        <f t="shared" si="173"/>
        <v>2.7306520000000004E-2</v>
      </c>
      <c r="AY202" s="66">
        <v>0</v>
      </c>
      <c r="AZ202" s="66">
        <v>0</v>
      </c>
      <c r="BA202" s="66">
        <v>0</v>
      </c>
      <c r="BB202" s="66">
        <v>0</v>
      </c>
      <c r="BC202" s="66">
        <v>0</v>
      </c>
    </row>
    <row r="203" spans="1:55" s="165" customFormat="1" ht="94.5" x14ac:dyDescent="0.2">
      <c r="A203" s="171" t="s">
        <v>899</v>
      </c>
      <c r="B203" s="84" t="s">
        <v>1662</v>
      </c>
      <c r="C203" s="171" t="s">
        <v>2045</v>
      </c>
      <c r="D203" s="87">
        <v>0</v>
      </c>
      <c r="E203" s="66">
        <v>0.26038363199999998</v>
      </c>
      <c r="F203" s="66">
        <v>0</v>
      </c>
      <c r="G203" s="66">
        <v>0</v>
      </c>
      <c r="H203" s="66">
        <v>0.20364179999999998</v>
      </c>
      <c r="I203" s="66">
        <v>5.6741832000000006E-2</v>
      </c>
      <c r="J203" s="87">
        <v>0</v>
      </c>
      <c r="K203" s="87">
        <v>0</v>
      </c>
      <c r="L203" s="87">
        <v>0</v>
      </c>
      <c r="M203" s="87">
        <v>0</v>
      </c>
      <c r="N203" s="87">
        <v>0</v>
      </c>
      <c r="O203" s="87">
        <v>0.20364179999999998</v>
      </c>
      <c r="P203" s="87">
        <v>0</v>
      </c>
      <c r="Q203" s="87">
        <v>0</v>
      </c>
      <c r="R203" s="87">
        <v>0</v>
      </c>
      <c r="S203" s="87">
        <v>0</v>
      </c>
      <c r="T203" s="87">
        <f t="shared" si="164"/>
        <v>5.6741831999999992E-2</v>
      </c>
      <c r="U203" s="87">
        <f t="shared" si="165"/>
        <v>0</v>
      </c>
      <c r="V203" s="87">
        <f t="shared" si="166"/>
        <v>0</v>
      </c>
      <c r="W203" s="87">
        <f t="shared" si="167"/>
        <v>0.20364179999999998</v>
      </c>
      <c r="X203" s="87">
        <f t="shared" si="168"/>
        <v>5.6741832000000006E-2</v>
      </c>
      <c r="Y203" s="87">
        <v>0</v>
      </c>
      <c r="Z203" s="87">
        <v>0</v>
      </c>
      <c r="AA203" s="87">
        <v>0</v>
      </c>
      <c r="AB203" s="87">
        <v>0</v>
      </c>
      <c r="AC203" s="87">
        <v>0</v>
      </c>
      <c r="AD203" s="87">
        <v>0</v>
      </c>
      <c r="AE203" s="87">
        <v>0.22366130000000001</v>
      </c>
      <c r="AF203" s="87">
        <v>0</v>
      </c>
      <c r="AG203" s="87">
        <v>0</v>
      </c>
      <c r="AH203" s="87">
        <v>0.16970150000000001</v>
      </c>
      <c r="AI203" s="87">
        <v>5.3959800000000002E-2</v>
      </c>
      <c r="AJ203" s="87">
        <v>0</v>
      </c>
      <c r="AK203" s="87">
        <v>0</v>
      </c>
      <c r="AL203" s="87">
        <v>0</v>
      </c>
      <c r="AM203" s="87">
        <v>0</v>
      </c>
      <c r="AN203" s="192">
        <v>0</v>
      </c>
      <c r="AO203" s="87">
        <v>0.22366129999999998</v>
      </c>
      <c r="AP203" s="87">
        <v>0</v>
      </c>
      <c r="AQ203" s="87">
        <v>0.22366129999999998</v>
      </c>
      <c r="AR203" s="87">
        <v>0</v>
      </c>
      <c r="AS203" s="87">
        <v>0</v>
      </c>
      <c r="AT203" s="87">
        <f t="shared" si="169"/>
        <v>0</v>
      </c>
      <c r="AU203" s="87">
        <f t="shared" si="170"/>
        <v>0</v>
      </c>
      <c r="AV203" s="87">
        <f t="shared" si="171"/>
        <v>-0.22366129999999998</v>
      </c>
      <c r="AW203" s="87">
        <f t="shared" si="172"/>
        <v>0.16970150000000001</v>
      </c>
      <c r="AX203" s="87">
        <f t="shared" si="173"/>
        <v>5.3959800000000002E-2</v>
      </c>
      <c r="AY203" s="66">
        <v>0</v>
      </c>
      <c r="AZ203" s="66">
        <v>0</v>
      </c>
      <c r="BA203" s="66">
        <v>0</v>
      </c>
      <c r="BB203" s="66">
        <v>0</v>
      </c>
      <c r="BC203" s="66">
        <v>0</v>
      </c>
    </row>
    <row r="204" spans="1:55" s="165" customFormat="1" ht="47.25" x14ac:dyDescent="0.2">
      <c r="A204" s="171" t="s">
        <v>899</v>
      </c>
      <c r="B204" s="84" t="s">
        <v>914</v>
      </c>
      <c r="C204" s="171" t="s">
        <v>2046</v>
      </c>
      <c r="D204" s="87">
        <v>0</v>
      </c>
      <c r="E204" s="66">
        <v>0.22687371599999998</v>
      </c>
      <c r="F204" s="66">
        <v>0</v>
      </c>
      <c r="G204" s="66">
        <v>0</v>
      </c>
      <c r="H204" s="66">
        <v>0.20364179999999998</v>
      </c>
      <c r="I204" s="66">
        <v>2.3231915999999995E-2</v>
      </c>
      <c r="J204" s="87">
        <v>0</v>
      </c>
      <c r="K204" s="87">
        <v>0</v>
      </c>
      <c r="L204" s="87">
        <v>0</v>
      </c>
      <c r="M204" s="87">
        <v>0</v>
      </c>
      <c r="N204" s="87">
        <v>0</v>
      </c>
      <c r="O204" s="87">
        <v>0.20364179999999998</v>
      </c>
      <c r="P204" s="87">
        <v>0</v>
      </c>
      <c r="Q204" s="87">
        <v>0</v>
      </c>
      <c r="R204" s="87">
        <v>0</v>
      </c>
      <c r="S204" s="87">
        <v>0</v>
      </c>
      <c r="T204" s="87">
        <f t="shared" si="164"/>
        <v>2.3231915999999991E-2</v>
      </c>
      <c r="U204" s="87">
        <f t="shared" si="165"/>
        <v>0</v>
      </c>
      <c r="V204" s="87">
        <f t="shared" si="166"/>
        <v>0</v>
      </c>
      <c r="W204" s="87">
        <f t="shared" si="167"/>
        <v>0.20364179999999998</v>
      </c>
      <c r="X204" s="87">
        <f t="shared" si="168"/>
        <v>2.3231915999999995E-2</v>
      </c>
      <c r="Y204" s="87">
        <v>0</v>
      </c>
      <c r="Z204" s="87">
        <v>0</v>
      </c>
      <c r="AA204" s="87">
        <v>0</v>
      </c>
      <c r="AB204" s="87">
        <v>0</v>
      </c>
      <c r="AC204" s="87">
        <v>0</v>
      </c>
      <c r="AD204" s="87">
        <v>0</v>
      </c>
      <c r="AE204" s="87">
        <v>0.18988627</v>
      </c>
      <c r="AF204" s="87">
        <v>0</v>
      </c>
      <c r="AG204" s="87">
        <v>0</v>
      </c>
      <c r="AH204" s="87">
        <v>0.16970150000000001</v>
      </c>
      <c r="AI204" s="87">
        <v>2.0184770000000001E-2</v>
      </c>
      <c r="AJ204" s="87">
        <v>0</v>
      </c>
      <c r="AK204" s="87">
        <v>0</v>
      </c>
      <c r="AL204" s="87">
        <v>0</v>
      </c>
      <c r="AM204" s="87">
        <v>0</v>
      </c>
      <c r="AN204" s="192">
        <v>0</v>
      </c>
      <c r="AO204" s="87">
        <v>0.18988627</v>
      </c>
      <c r="AP204" s="87">
        <v>0</v>
      </c>
      <c r="AQ204" s="87">
        <v>0.18988627</v>
      </c>
      <c r="AR204" s="87">
        <v>0</v>
      </c>
      <c r="AS204" s="87">
        <v>0</v>
      </c>
      <c r="AT204" s="87">
        <f t="shared" si="169"/>
        <v>0</v>
      </c>
      <c r="AU204" s="87">
        <f t="shared" si="170"/>
        <v>0</v>
      </c>
      <c r="AV204" s="87">
        <f t="shared" si="171"/>
        <v>-0.18988627</v>
      </c>
      <c r="AW204" s="87">
        <f t="shared" si="172"/>
        <v>0.16970150000000001</v>
      </c>
      <c r="AX204" s="87">
        <f t="shared" si="173"/>
        <v>2.0184770000000001E-2</v>
      </c>
      <c r="AY204" s="66">
        <v>0</v>
      </c>
      <c r="AZ204" s="66">
        <v>0</v>
      </c>
      <c r="BA204" s="66">
        <v>0</v>
      </c>
      <c r="BB204" s="66">
        <v>0</v>
      </c>
      <c r="BC204" s="66">
        <v>0</v>
      </c>
    </row>
    <row r="205" spans="1:55" s="165" customFormat="1" ht="47.25" x14ac:dyDescent="0.2">
      <c r="A205" s="171" t="s">
        <v>899</v>
      </c>
      <c r="B205" s="84" t="s">
        <v>915</v>
      </c>
      <c r="C205" s="171" t="s">
        <v>2047</v>
      </c>
      <c r="D205" s="87">
        <v>0</v>
      </c>
      <c r="E205" s="66">
        <v>0.22786677599999999</v>
      </c>
      <c r="F205" s="66">
        <v>0</v>
      </c>
      <c r="G205" s="66">
        <v>0</v>
      </c>
      <c r="H205" s="66">
        <v>0.20364179999999998</v>
      </c>
      <c r="I205" s="66">
        <v>2.4224975999999999E-2</v>
      </c>
      <c r="J205" s="87">
        <v>0</v>
      </c>
      <c r="K205" s="87">
        <v>0</v>
      </c>
      <c r="L205" s="87">
        <v>0</v>
      </c>
      <c r="M205" s="87">
        <v>0</v>
      </c>
      <c r="N205" s="87">
        <v>0</v>
      </c>
      <c r="O205" s="87">
        <v>0.20364179999999998</v>
      </c>
      <c r="P205" s="87">
        <v>0</v>
      </c>
      <c r="Q205" s="87">
        <v>0</v>
      </c>
      <c r="R205" s="87">
        <v>0</v>
      </c>
      <c r="S205" s="87">
        <v>0</v>
      </c>
      <c r="T205" s="87">
        <f t="shared" si="164"/>
        <v>2.4224976000000009E-2</v>
      </c>
      <c r="U205" s="87">
        <f t="shared" si="165"/>
        <v>0</v>
      </c>
      <c r="V205" s="87">
        <f t="shared" si="166"/>
        <v>0</v>
      </c>
      <c r="W205" s="87">
        <f t="shared" si="167"/>
        <v>0.20364179999999998</v>
      </c>
      <c r="X205" s="87">
        <f t="shared" si="168"/>
        <v>2.4224975999999999E-2</v>
      </c>
      <c r="Y205" s="87">
        <v>0</v>
      </c>
      <c r="Z205" s="87">
        <v>0</v>
      </c>
      <c r="AA205" s="87">
        <v>0</v>
      </c>
      <c r="AB205" s="87">
        <v>0</v>
      </c>
      <c r="AC205" s="87">
        <v>0</v>
      </c>
      <c r="AD205" s="87">
        <v>0</v>
      </c>
      <c r="AE205" s="87">
        <v>0.19347372000000002</v>
      </c>
      <c r="AF205" s="87">
        <v>0</v>
      </c>
      <c r="AG205" s="87">
        <v>0</v>
      </c>
      <c r="AH205" s="87">
        <v>0.16970150000000001</v>
      </c>
      <c r="AI205" s="87">
        <v>2.377222E-2</v>
      </c>
      <c r="AJ205" s="87">
        <v>0</v>
      </c>
      <c r="AK205" s="87">
        <v>0</v>
      </c>
      <c r="AL205" s="87">
        <v>0</v>
      </c>
      <c r="AM205" s="87">
        <v>0</v>
      </c>
      <c r="AN205" s="192">
        <v>0</v>
      </c>
      <c r="AO205" s="87">
        <v>0</v>
      </c>
      <c r="AP205" s="87">
        <v>0</v>
      </c>
      <c r="AQ205" s="87">
        <v>0</v>
      </c>
      <c r="AR205" s="87">
        <v>0</v>
      </c>
      <c r="AS205" s="87">
        <v>0</v>
      </c>
      <c r="AT205" s="87">
        <f t="shared" si="169"/>
        <v>0.19347372000000002</v>
      </c>
      <c r="AU205" s="87">
        <f t="shared" si="170"/>
        <v>0</v>
      </c>
      <c r="AV205" s="87">
        <f t="shared" si="171"/>
        <v>0</v>
      </c>
      <c r="AW205" s="87">
        <f t="shared" si="172"/>
        <v>0.16970150000000001</v>
      </c>
      <c r="AX205" s="87">
        <f t="shared" si="173"/>
        <v>2.377222E-2</v>
      </c>
      <c r="AY205" s="66">
        <v>0</v>
      </c>
      <c r="AZ205" s="66">
        <v>0</v>
      </c>
      <c r="BA205" s="66">
        <v>0</v>
      </c>
      <c r="BB205" s="66">
        <v>0</v>
      </c>
      <c r="BC205" s="66">
        <v>0</v>
      </c>
    </row>
    <row r="206" spans="1:55" s="165" customFormat="1" ht="94.5" x14ac:dyDescent="0.2">
      <c r="A206" s="171" t="s">
        <v>2791</v>
      </c>
      <c r="B206" s="84" t="s">
        <v>916</v>
      </c>
      <c r="C206" s="171" t="s">
        <v>2048</v>
      </c>
      <c r="D206" s="87">
        <v>0</v>
      </c>
      <c r="E206" s="66">
        <v>2.9938872000000002E-2</v>
      </c>
      <c r="F206" s="66">
        <v>0</v>
      </c>
      <c r="G206" s="66">
        <v>0</v>
      </c>
      <c r="H206" s="66">
        <v>0</v>
      </c>
      <c r="I206" s="66">
        <v>2.9938872000000002E-2</v>
      </c>
      <c r="J206" s="87">
        <v>0</v>
      </c>
      <c r="K206" s="87">
        <v>0</v>
      </c>
      <c r="L206" s="87">
        <v>0</v>
      </c>
      <c r="M206" s="87">
        <v>0</v>
      </c>
      <c r="N206" s="87">
        <v>0</v>
      </c>
      <c r="O206" s="87">
        <v>0</v>
      </c>
      <c r="P206" s="87">
        <v>0</v>
      </c>
      <c r="Q206" s="87">
        <v>0</v>
      </c>
      <c r="R206" s="87">
        <v>0</v>
      </c>
      <c r="S206" s="87">
        <v>0</v>
      </c>
      <c r="T206" s="87">
        <f t="shared" si="164"/>
        <v>2.9938872000000002E-2</v>
      </c>
      <c r="U206" s="87">
        <f t="shared" si="165"/>
        <v>0</v>
      </c>
      <c r="V206" s="87">
        <f t="shared" si="166"/>
        <v>0</v>
      </c>
      <c r="W206" s="87">
        <f t="shared" si="167"/>
        <v>0</v>
      </c>
      <c r="X206" s="87">
        <f t="shared" si="168"/>
        <v>2.9938872000000002E-2</v>
      </c>
      <c r="Y206" s="87">
        <v>0</v>
      </c>
      <c r="Z206" s="87">
        <v>0</v>
      </c>
      <c r="AA206" s="87">
        <v>0</v>
      </c>
      <c r="AB206" s="87">
        <v>0</v>
      </c>
      <c r="AC206" s="87">
        <v>0</v>
      </c>
      <c r="AD206" s="87">
        <v>0</v>
      </c>
      <c r="AE206" s="87">
        <v>6.0448790000000009E-2</v>
      </c>
      <c r="AF206" s="87">
        <v>0</v>
      </c>
      <c r="AG206" s="87">
        <v>0</v>
      </c>
      <c r="AH206" s="87">
        <v>0</v>
      </c>
      <c r="AI206" s="87">
        <v>6.0448790000000009E-2</v>
      </c>
      <c r="AJ206" s="87">
        <v>0</v>
      </c>
      <c r="AK206" s="87">
        <v>0</v>
      </c>
      <c r="AL206" s="87">
        <v>0</v>
      </c>
      <c r="AM206" s="87">
        <v>0</v>
      </c>
      <c r="AN206" s="192">
        <v>0</v>
      </c>
      <c r="AO206" s="87">
        <v>6.0448790000000002E-2</v>
      </c>
      <c r="AP206" s="87">
        <v>0</v>
      </c>
      <c r="AQ206" s="87">
        <v>6.0448790000000002E-2</v>
      </c>
      <c r="AR206" s="87">
        <v>0</v>
      </c>
      <c r="AS206" s="87">
        <v>0</v>
      </c>
      <c r="AT206" s="87">
        <f t="shared" si="169"/>
        <v>0</v>
      </c>
      <c r="AU206" s="87">
        <f t="shared" si="170"/>
        <v>0</v>
      </c>
      <c r="AV206" s="87">
        <f t="shared" si="171"/>
        <v>-6.0448790000000002E-2</v>
      </c>
      <c r="AW206" s="87">
        <f t="shared" si="172"/>
        <v>0</v>
      </c>
      <c r="AX206" s="87">
        <f t="shared" si="173"/>
        <v>6.0448790000000009E-2</v>
      </c>
      <c r="AY206" s="66">
        <v>0</v>
      </c>
      <c r="AZ206" s="66">
        <v>0</v>
      </c>
      <c r="BA206" s="66">
        <v>0</v>
      </c>
      <c r="BB206" s="66">
        <v>0</v>
      </c>
      <c r="BC206" s="66">
        <v>0</v>
      </c>
    </row>
    <row r="207" spans="1:55" s="165" customFormat="1" ht="47.25" x14ac:dyDescent="0.2">
      <c r="A207" s="171" t="s">
        <v>899</v>
      </c>
      <c r="B207" s="84" t="s">
        <v>917</v>
      </c>
      <c r="C207" s="171" t="s">
        <v>2049</v>
      </c>
      <c r="D207" s="87">
        <v>0</v>
      </c>
      <c r="E207" s="66">
        <v>0.52571999999999997</v>
      </c>
      <c r="F207" s="66">
        <v>0</v>
      </c>
      <c r="G207" s="66">
        <v>0</v>
      </c>
      <c r="H207" s="66">
        <v>0.52571999999999997</v>
      </c>
      <c r="I207" s="66">
        <v>0</v>
      </c>
      <c r="J207" s="87">
        <v>0</v>
      </c>
      <c r="K207" s="87">
        <v>0</v>
      </c>
      <c r="L207" s="87">
        <v>0</v>
      </c>
      <c r="M207" s="87">
        <v>0</v>
      </c>
      <c r="N207" s="87">
        <v>0</v>
      </c>
      <c r="O207" s="87">
        <v>0</v>
      </c>
      <c r="P207" s="87">
        <v>0</v>
      </c>
      <c r="Q207" s="87">
        <v>0</v>
      </c>
      <c r="R207" s="87">
        <v>0</v>
      </c>
      <c r="S207" s="87">
        <v>0</v>
      </c>
      <c r="T207" s="87">
        <f t="shared" si="164"/>
        <v>0.52571999999999997</v>
      </c>
      <c r="U207" s="87">
        <f t="shared" si="165"/>
        <v>0</v>
      </c>
      <c r="V207" s="87">
        <f t="shared" si="166"/>
        <v>0</v>
      </c>
      <c r="W207" s="87">
        <f t="shared" si="167"/>
        <v>0.52571999999999997</v>
      </c>
      <c r="X207" s="87">
        <f t="shared" si="168"/>
        <v>0</v>
      </c>
      <c r="Y207" s="87">
        <v>0</v>
      </c>
      <c r="Z207" s="87">
        <v>0</v>
      </c>
      <c r="AA207" s="87">
        <v>0</v>
      </c>
      <c r="AB207" s="87">
        <v>0</v>
      </c>
      <c r="AC207" s="87">
        <v>0</v>
      </c>
      <c r="AD207" s="87">
        <v>0</v>
      </c>
      <c r="AE207" s="87">
        <v>0</v>
      </c>
      <c r="AF207" s="87">
        <v>0</v>
      </c>
      <c r="AG207" s="87">
        <v>0</v>
      </c>
      <c r="AH207" s="87">
        <v>0</v>
      </c>
      <c r="AI207" s="87">
        <v>0</v>
      </c>
      <c r="AJ207" s="87">
        <v>0</v>
      </c>
      <c r="AK207" s="87">
        <v>0</v>
      </c>
      <c r="AL207" s="87">
        <v>0</v>
      </c>
      <c r="AM207" s="87">
        <v>0</v>
      </c>
      <c r="AN207" s="192">
        <v>0</v>
      </c>
      <c r="AO207" s="87">
        <v>0</v>
      </c>
      <c r="AP207" s="87">
        <v>0</v>
      </c>
      <c r="AQ207" s="87">
        <v>0</v>
      </c>
      <c r="AR207" s="87">
        <v>0</v>
      </c>
      <c r="AS207" s="87">
        <v>0</v>
      </c>
      <c r="AT207" s="87">
        <f t="shared" si="169"/>
        <v>0</v>
      </c>
      <c r="AU207" s="87">
        <f t="shared" si="170"/>
        <v>0</v>
      </c>
      <c r="AV207" s="87">
        <f t="shared" si="171"/>
        <v>0</v>
      </c>
      <c r="AW207" s="87">
        <f t="shared" si="172"/>
        <v>0</v>
      </c>
      <c r="AX207" s="87">
        <f t="shared" si="173"/>
        <v>0</v>
      </c>
      <c r="AY207" s="66">
        <v>0</v>
      </c>
      <c r="AZ207" s="66">
        <v>0</v>
      </c>
      <c r="BA207" s="66">
        <v>0</v>
      </c>
      <c r="BB207" s="66">
        <v>0</v>
      </c>
      <c r="BC207" s="66">
        <v>0</v>
      </c>
    </row>
    <row r="208" spans="1:55" s="165" customFormat="1" ht="110.25" x14ac:dyDescent="0.2">
      <c r="A208" s="171" t="s">
        <v>2791</v>
      </c>
      <c r="B208" s="85" t="s">
        <v>1663</v>
      </c>
      <c r="C208" s="171" t="s">
        <v>2050</v>
      </c>
      <c r="D208" s="87">
        <v>0</v>
      </c>
      <c r="E208" s="66">
        <v>2.7506544000000001E-2</v>
      </c>
      <c r="F208" s="66">
        <v>0</v>
      </c>
      <c r="G208" s="66">
        <v>0</v>
      </c>
      <c r="H208" s="66">
        <v>0</v>
      </c>
      <c r="I208" s="66">
        <v>2.7506544000000001E-2</v>
      </c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87">
        <f t="shared" si="164"/>
        <v>2.7506544000000001E-2</v>
      </c>
      <c r="U208" s="87">
        <f t="shared" si="165"/>
        <v>0</v>
      </c>
      <c r="V208" s="87">
        <f t="shared" si="166"/>
        <v>0</v>
      </c>
      <c r="W208" s="87">
        <f t="shared" si="167"/>
        <v>0</v>
      </c>
      <c r="X208" s="87">
        <f t="shared" si="168"/>
        <v>2.7506544000000001E-2</v>
      </c>
      <c r="Y208" s="87">
        <v>0</v>
      </c>
      <c r="Z208" s="87">
        <v>0</v>
      </c>
      <c r="AA208" s="87">
        <v>0</v>
      </c>
      <c r="AB208" s="87">
        <v>0</v>
      </c>
      <c r="AC208" s="87">
        <v>0</v>
      </c>
      <c r="AD208" s="87"/>
      <c r="AE208" s="87">
        <v>4.7377830000000003E-2</v>
      </c>
      <c r="AF208" s="87">
        <v>0</v>
      </c>
      <c r="AG208" s="87">
        <v>0</v>
      </c>
      <c r="AH208" s="87">
        <v>0</v>
      </c>
      <c r="AI208" s="87">
        <v>4.7377830000000003E-2</v>
      </c>
      <c r="AJ208" s="87">
        <v>0</v>
      </c>
      <c r="AK208" s="87">
        <v>0</v>
      </c>
      <c r="AL208" s="87">
        <v>0</v>
      </c>
      <c r="AM208" s="87">
        <v>0</v>
      </c>
      <c r="AN208" s="87">
        <v>0</v>
      </c>
      <c r="AO208" s="87">
        <v>0</v>
      </c>
      <c r="AP208" s="87">
        <v>0</v>
      </c>
      <c r="AQ208" s="87">
        <v>0</v>
      </c>
      <c r="AR208" s="87">
        <v>0</v>
      </c>
      <c r="AS208" s="87">
        <v>0</v>
      </c>
      <c r="AT208" s="87">
        <f t="shared" si="169"/>
        <v>4.7377830000000003E-2</v>
      </c>
      <c r="AU208" s="87">
        <f t="shared" si="170"/>
        <v>0</v>
      </c>
      <c r="AV208" s="87">
        <f t="shared" si="171"/>
        <v>0</v>
      </c>
      <c r="AW208" s="87">
        <f t="shared" si="172"/>
        <v>0</v>
      </c>
      <c r="AX208" s="87">
        <f t="shared" si="173"/>
        <v>4.7377830000000003E-2</v>
      </c>
      <c r="AY208" s="66">
        <v>0</v>
      </c>
      <c r="AZ208" s="66">
        <v>0</v>
      </c>
      <c r="BA208" s="66">
        <v>0</v>
      </c>
      <c r="BB208" s="66">
        <v>0</v>
      </c>
      <c r="BC208" s="66">
        <v>0</v>
      </c>
    </row>
    <row r="209" spans="1:55" s="165" customFormat="1" ht="47.25" x14ac:dyDescent="0.2">
      <c r="A209" s="171" t="s">
        <v>899</v>
      </c>
      <c r="B209" s="85" t="s">
        <v>1664</v>
      </c>
      <c r="C209" s="171" t="s">
        <v>2051</v>
      </c>
      <c r="D209" s="87">
        <v>0</v>
      </c>
      <c r="E209" s="66">
        <v>0.89918396999999994</v>
      </c>
      <c r="F209" s="66">
        <v>0</v>
      </c>
      <c r="G209" s="66">
        <v>0</v>
      </c>
      <c r="H209" s="66">
        <v>0.89918396999999994</v>
      </c>
      <c r="I209" s="66">
        <v>0</v>
      </c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87">
        <f t="shared" si="164"/>
        <v>0.89918396999999994</v>
      </c>
      <c r="U209" s="87">
        <f t="shared" si="165"/>
        <v>0</v>
      </c>
      <c r="V209" s="87">
        <f t="shared" si="166"/>
        <v>0</v>
      </c>
      <c r="W209" s="87">
        <f t="shared" si="167"/>
        <v>0.89918396999999994</v>
      </c>
      <c r="X209" s="87">
        <f t="shared" si="168"/>
        <v>0</v>
      </c>
      <c r="Y209" s="87">
        <v>0</v>
      </c>
      <c r="Z209" s="87">
        <v>0</v>
      </c>
      <c r="AA209" s="87">
        <v>0</v>
      </c>
      <c r="AB209" s="87">
        <v>0</v>
      </c>
      <c r="AC209" s="87">
        <v>0</v>
      </c>
      <c r="AD209" s="87"/>
      <c r="AE209" s="87">
        <v>0</v>
      </c>
      <c r="AF209" s="87">
        <v>0</v>
      </c>
      <c r="AG209" s="87">
        <v>0</v>
      </c>
      <c r="AH209" s="87">
        <v>0</v>
      </c>
      <c r="AI209" s="87">
        <v>0</v>
      </c>
      <c r="AJ209" s="87">
        <v>0</v>
      </c>
      <c r="AK209" s="87">
        <v>0</v>
      </c>
      <c r="AL209" s="87">
        <v>0</v>
      </c>
      <c r="AM209" s="87">
        <v>0</v>
      </c>
      <c r="AN209" s="87">
        <v>0</v>
      </c>
      <c r="AO209" s="87">
        <v>0</v>
      </c>
      <c r="AP209" s="87">
        <v>0</v>
      </c>
      <c r="AQ209" s="87">
        <v>0</v>
      </c>
      <c r="AR209" s="87">
        <v>0</v>
      </c>
      <c r="AS209" s="87">
        <v>0</v>
      </c>
      <c r="AT209" s="87">
        <f t="shared" si="169"/>
        <v>0</v>
      </c>
      <c r="AU209" s="87">
        <f t="shared" si="170"/>
        <v>0</v>
      </c>
      <c r="AV209" s="87">
        <f t="shared" si="171"/>
        <v>0</v>
      </c>
      <c r="AW209" s="87">
        <f t="shared" si="172"/>
        <v>0</v>
      </c>
      <c r="AX209" s="87">
        <f t="shared" si="173"/>
        <v>0</v>
      </c>
      <c r="AY209" s="66">
        <v>0</v>
      </c>
      <c r="AZ209" s="66">
        <v>0</v>
      </c>
      <c r="BA209" s="66">
        <v>0</v>
      </c>
      <c r="BB209" s="66">
        <v>0</v>
      </c>
      <c r="BC209" s="66">
        <v>0</v>
      </c>
    </row>
    <row r="210" spans="1:55" s="165" customFormat="1" x14ac:dyDescent="0.2">
      <c r="A210" s="210"/>
      <c r="B210" s="212" t="s">
        <v>51</v>
      </c>
      <c r="C210" s="210"/>
      <c r="D210" s="173">
        <v>1.2E-2</v>
      </c>
      <c r="E210" s="173">
        <v>0.25857197999999998</v>
      </c>
      <c r="F210" s="173">
        <v>0.25771854</v>
      </c>
      <c r="G210" s="173">
        <v>0</v>
      </c>
      <c r="H210" s="173">
        <v>0</v>
      </c>
      <c r="I210" s="173">
        <v>8.5344000000000001E-4</v>
      </c>
      <c r="J210" s="173">
        <v>2.35116E-4</v>
      </c>
      <c r="K210" s="173">
        <v>0</v>
      </c>
      <c r="L210" s="173">
        <v>0</v>
      </c>
      <c r="M210" s="173">
        <v>0</v>
      </c>
      <c r="N210" s="173">
        <v>2.35116E-4</v>
      </c>
      <c r="O210" s="173">
        <v>2.9893199999999996E-4</v>
      </c>
      <c r="P210" s="173">
        <v>0</v>
      </c>
      <c r="Q210" s="173">
        <v>0</v>
      </c>
      <c r="R210" s="173">
        <v>2.9893199999999996E-4</v>
      </c>
      <c r="S210" s="173">
        <v>2.9893199999999996E-4</v>
      </c>
      <c r="T210" s="173">
        <f t="shared" ref="T210:BC210" si="174">SUM(T211:T211)</f>
        <v>0.25803793200000003</v>
      </c>
      <c r="U210" s="173">
        <f t="shared" si="174"/>
        <v>0.25771854</v>
      </c>
      <c r="V210" s="173">
        <f t="shared" si="174"/>
        <v>0</v>
      </c>
      <c r="W210" s="173">
        <f t="shared" si="174"/>
        <v>-2.9893199999999996E-4</v>
      </c>
      <c r="X210" s="173">
        <f t="shared" si="174"/>
        <v>3.1939199999999999E-4</v>
      </c>
      <c r="Y210" s="173">
        <f t="shared" si="174"/>
        <v>0</v>
      </c>
      <c r="Z210" s="173">
        <f t="shared" si="174"/>
        <v>0</v>
      </c>
      <c r="AA210" s="173">
        <f t="shared" si="174"/>
        <v>0</v>
      </c>
      <c r="AB210" s="173">
        <f t="shared" si="174"/>
        <v>0</v>
      </c>
      <c r="AC210" s="173">
        <f t="shared" si="174"/>
        <v>0</v>
      </c>
      <c r="AD210" s="173">
        <f t="shared" si="174"/>
        <v>1.0999999999999999E-2</v>
      </c>
      <c r="AE210" s="214">
        <f t="shared" si="174"/>
        <v>0.21547665000000002</v>
      </c>
      <c r="AF210" s="214">
        <f t="shared" si="174"/>
        <v>0.21476545000000002</v>
      </c>
      <c r="AG210" s="214">
        <f t="shared" si="174"/>
        <v>0</v>
      </c>
      <c r="AH210" s="214">
        <f t="shared" si="174"/>
        <v>0</v>
      </c>
      <c r="AI210" s="214">
        <f t="shared" si="174"/>
        <v>7.1119999999999994E-4</v>
      </c>
      <c r="AJ210" s="214">
        <f t="shared" si="174"/>
        <v>1.9593E-4</v>
      </c>
      <c r="AK210" s="214">
        <f t="shared" si="174"/>
        <v>0</v>
      </c>
      <c r="AL210" s="214">
        <f t="shared" si="174"/>
        <v>0</v>
      </c>
      <c r="AM210" s="214">
        <f t="shared" si="174"/>
        <v>0</v>
      </c>
      <c r="AN210" s="214">
        <f t="shared" si="174"/>
        <v>1.9593E-4</v>
      </c>
      <c r="AO210" s="214">
        <f t="shared" si="174"/>
        <v>0.21501455999999999</v>
      </c>
      <c r="AP210" s="214">
        <f t="shared" si="174"/>
        <v>0.21476545</v>
      </c>
      <c r="AQ210" s="214">
        <f t="shared" si="174"/>
        <v>0</v>
      </c>
      <c r="AR210" s="214">
        <f t="shared" si="174"/>
        <v>0</v>
      </c>
      <c r="AS210" s="214">
        <f t="shared" si="174"/>
        <v>2.4910999999999998E-4</v>
      </c>
      <c r="AT210" s="214">
        <f t="shared" si="174"/>
        <v>2.6616000000001527E-4</v>
      </c>
      <c r="AU210" s="214">
        <f t="shared" si="174"/>
        <v>0</v>
      </c>
      <c r="AV210" s="214">
        <f t="shared" si="174"/>
        <v>0</v>
      </c>
      <c r="AW210" s="214">
        <f t="shared" si="174"/>
        <v>0</v>
      </c>
      <c r="AX210" s="214">
        <f t="shared" si="174"/>
        <v>2.6615999999999999E-4</v>
      </c>
      <c r="AY210" s="214">
        <f t="shared" si="174"/>
        <v>0</v>
      </c>
      <c r="AZ210" s="214">
        <f t="shared" si="174"/>
        <v>0</v>
      </c>
      <c r="BA210" s="214">
        <f t="shared" si="174"/>
        <v>0</v>
      </c>
      <c r="BB210" s="214">
        <f t="shared" si="174"/>
        <v>0</v>
      </c>
      <c r="BC210" s="214">
        <f t="shared" si="174"/>
        <v>0</v>
      </c>
    </row>
    <row r="211" spans="1:55" s="165" customFormat="1" ht="78.75" x14ac:dyDescent="0.2">
      <c r="A211" s="171" t="s">
        <v>2791</v>
      </c>
      <c r="B211" s="170" t="s">
        <v>549</v>
      </c>
      <c r="C211" s="171" t="s">
        <v>2052</v>
      </c>
      <c r="D211" s="87">
        <v>1.2E-2</v>
      </c>
      <c r="E211" s="66">
        <v>0.25857197999999998</v>
      </c>
      <c r="F211" s="66">
        <v>0.25771854</v>
      </c>
      <c r="G211" s="66">
        <v>0</v>
      </c>
      <c r="H211" s="66">
        <v>0</v>
      </c>
      <c r="I211" s="66">
        <v>8.5344000000000001E-4</v>
      </c>
      <c r="J211" s="87">
        <v>2.35116E-4</v>
      </c>
      <c r="K211" s="87">
        <v>0</v>
      </c>
      <c r="L211" s="87">
        <v>0</v>
      </c>
      <c r="M211" s="87">
        <v>0</v>
      </c>
      <c r="N211" s="87">
        <v>2.35116E-4</v>
      </c>
      <c r="O211" s="87">
        <v>2.9893199999999996E-4</v>
      </c>
      <c r="P211" s="87">
        <v>0</v>
      </c>
      <c r="Q211" s="87">
        <v>0</v>
      </c>
      <c r="R211" s="87">
        <v>2.9893199999999996E-4</v>
      </c>
      <c r="S211" s="87">
        <v>2.9893199999999996E-4</v>
      </c>
      <c r="T211" s="87">
        <f>E211-J211-O211</f>
        <v>0.25803793200000003</v>
      </c>
      <c r="U211" s="87">
        <f t="shared" ref="U211" si="175">F211-K211-P211</f>
        <v>0.25771854</v>
      </c>
      <c r="V211" s="87">
        <f t="shared" ref="V211" si="176">G211-L211-Q211</f>
        <v>0</v>
      </c>
      <c r="W211" s="87">
        <f t="shared" ref="W211" si="177">H211-M211-R211</f>
        <v>-2.9893199999999996E-4</v>
      </c>
      <c r="X211" s="87">
        <f t="shared" ref="X211" si="178">I211-N211-S211</f>
        <v>3.1939199999999999E-4</v>
      </c>
      <c r="Y211" s="87">
        <v>0</v>
      </c>
      <c r="Z211" s="87">
        <v>0</v>
      </c>
      <c r="AA211" s="87">
        <v>0</v>
      </c>
      <c r="AB211" s="87">
        <v>0</v>
      </c>
      <c r="AC211" s="87">
        <v>0</v>
      </c>
      <c r="AD211" s="87">
        <v>1.0999999999999999E-2</v>
      </c>
      <c r="AE211" s="87">
        <v>0.21547665000000002</v>
      </c>
      <c r="AF211" s="87">
        <v>0.21476545000000002</v>
      </c>
      <c r="AG211" s="87">
        <v>0</v>
      </c>
      <c r="AH211" s="87">
        <v>0</v>
      </c>
      <c r="AI211" s="87">
        <v>7.1119999999999994E-4</v>
      </c>
      <c r="AJ211" s="87">
        <v>1.9593E-4</v>
      </c>
      <c r="AK211" s="87">
        <v>0</v>
      </c>
      <c r="AL211" s="87">
        <v>0</v>
      </c>
      <c r="AM211" s="87">
        <v>0</v>
      </c>
      <c r="AN211" s="87">
        <v>1.9593E-4</v>
      </c>
      <c r="AO211" s="87">
        <v>0.21501455999999999</v>
      </c>
      <c r="AP211" s="87">
        <v>0.21476545</v>
      </c>
      <c r="AQ211" s="87">
        <v>0</v>
      </c>
      <c r="AR211" s="87">
        <v>0</v>
      </c>
      <c r="AS211" s="87">
        <v>2.4910999999999998E-4</v>
      </c>
      <c r="AT211" s="87">
        <f>AE211-AJ211-AO211</f>
        <v>2.6616000000001527E-4</v>
      </c>
      <c r="AU211" s="87">
        <f>AF211-AK211-AP211</f>
        <v>0</v>
      </c>
      <c r="AV211" s="87">
        <f>AG211-AL211-AQ211</f>
        <v>0</v>
      </c>
      <c r="AW211" s="87">
        <f>AH211-AM211-AR211</f>
        <v>0</v>
      </c>
      <c r="AX211" s="87">
        <f>AI211-AN211-AS211</f>
        <v>2.6615999999999999E-4</v>
      </c>
      <c r="AY211" s="66">
        <v>0</v>
      </c>
      <c r="AZ211" s="66">
        <v>0</v>
      </c>
      <c r="BA211" s="66">
        <v>0</v>
      </c>
      <c r="BB211" s="66">
        <v>0</v>
      </c>
      <c r="BC211" s="66">
        <v>0</v>
      </c>
    </row>
    <row r="212" spans="1:55" s="165" customFormat="1" x14ac:dyDescent="0.2">
      <c r="A212" s="210"/>
      <c r="B212" s="211" t="s">
        <v>52</v>
      </c>
      <c r="C212" s="210"/>
      <c r="D212" s="173">
        <v>1.3420679999999998</v>
      </c>
      <c r="E212" s="173">
        <v>4.3264878759999998</v>
      </c>
      <c r="F212" s="173">
        <v>0.27982873999999996</v>
      </c>
      <c r="G212" s="173">
        <v>1.4645904000000001</v>
      </c>
      <c r="H212" s="173">
        <v>2.1769523000000004</v>
      </c>
      <c r="I212" s="173">
        <v>0.40511643600000002</v>
      </c>
      <c r="J212" s="173">
        <v>1.6876636079999998</v>
      </c>
      <c r="K212" s="173">
        <v>0</v>
      </c>
      <c r="L212" s="173">
        <v>0</v>
      </c>
      <c r="M212" s="173">
        <v>1.6613697000000001</v>
      </c>
      <c r="N212" s="173">
        <v>2.6293908000000001E-2</v>
      </c>
      <c r="O212" s="173">
        <v>1.9290480280000002</v>
      </c>
      <c r="P212" s="173">
        <v>0.16667199999999999</v>
      </c>
      <c r="Q212" s="173">
        <v>1.4645904000000001</v>
      </c>
      <c r="R212" s="173">
        <v>4.4963028000000002E-2</v>
      </c>
      <c r="S212" s="173">
        <v>4.4963028000000002E-2</v>
      </c>
      <c r="T212" s="173">
        <f t="shared" ref="T212:AX212" si="179">SUM(T213:T217)</f>
        <v>0.70977623999999984</v>
      </c>
      <c r="U212" s="173">
        <f t="shared" si="179"/>
        <v>0.11315674000000001</v>
      </c>
      <c r="V212" s="173">
        <f t="shared" si="179"/>
        <v>0</v>
      </c>
      <c r="W212" s="173">
        <f t="shared" si="179"/>
        <v>0.47061957200000004</v>
      </c>
      <c r="X212" s="173">
        <f t="shared" si="179"/>
        <v>0.33385949999999998</v>
      </c>
      <c r="Y212" s="173">
        <f t="shared" si="179"/>
        <v>0</v>
      </c>
      <c r="Z212" s="173">
        <f t="shared" si="179"/>
        <v>0</v>
      </c>
      <c r="AA212" s="173">
        <f t="shared" si="179"/>
        <v>0</v>
      </c>
      <c r="AB212" s="173">
        <f t="shared" si="179"/>
        <v>0</v>
      </c>
      <c r="AC212" s="173">
        <f t="shared" si="179"/>
        <v>0</v>
      </c>
      <c r="AD212" s="173">
        <f t="shared" si="179"/>
        <v>1.144298</v>
      </c>
      <c r="AE212" s="214">
        <f t="shared" si="179"/>
        <v>3.2406363799999998</v>
      </c>
      <c r="AF212" s="214">
        <f t="shared" si="179"/>
        <v>0.23319060999999996</v>
      </c>
      <c r="AG212" s="214">
        <f t="shared" si="179"/>
        <v>1.2204919999999999</v>
      </c>
      <c r="AH212" s="214">
        <f t="shared" si="179"/>
        <v>1.03259301</v>
      </c>
      <c r="AI212" s="214">
        <f t="shared" si="179"/>
        <v>0.75436076000000007</v>
      </c>
      <c r="AJ212" s="214">
        <f t="shared" si="179"/>
        <v>0.45669133999999995</v>
      </c>
      <c r="AK212" s="214">
        <f t="shared" si="179"/>
        <v>0.13889332999999998</v>
      </c>
      <c r="AL212" s="214">
        <f t="shared" si="179"/>
        <v>0.29588641999999998</v>
      </c>
      <c r="AM212" s="214">
        <f t="shared" si="179"/>
        <v>0</v>
      </c>
      <c r="AN212" s="214">
        <f t="shared" si="179"/>
        <v>2.1911589999999995E-2</v>
      </c>
      <c r="AO212" s="214">
        <f t="shared" si="179"/>
        <v>2.0152946900000002</v>
      </c>
      <c r="AP212" s="214">
        <f t="shared" si="179"/>
        <v>9.4297279999999997E-2</v>
      </c>
      <c r="AQ212" s="214">
        <f t="shared" si="179"/>
        <v>1.8835282200000001</v>
      </c>
      <c r="AR212" s="214">
        <f t="shared" si="179"/>
        <v>0</v>
      </c>
      <c r="AS212" s="214">
        <f t="shared" si="179"/>
        <v>3.7469189999999999E-2</v>
      </c>
      <c r="AT212" s="214">
        <f t="shared" si="179"/>
        <v>0.76865034999999982</v>
      </c>
      <c r="AU212" s="214">
        <f t="shared" si="179"/>
        <v>0</v>
      </c>
      <c r="AV212" s="214">
        <f t="shared" si="179"/>
        <v>-0.95892264000000005</v>
      </c>
      <c r="AW212" s="214">
        <f t="shared" si="179"/>
        <v>1.03259301</v>
      </c>
      <c r="AX212" s="214">
        <f t="shared" si="179"/>
        <v>0.69497998000000005</v>
      </c>
      <c r="AY212" s="214">
        <f t="shared" ref="AY212:BC212" si="180">SUM(AY213:AY217)</f>
        <v>0</v>
      </c>
      <c r="AZ212" s="214">
        <f t="shared" si="180"/>
        <v>0</v>
      </c>
      <c r="BA212" s="214">
        <f t="shared" si="180"/>
        <v>0</v>
      </c>
      <c r="BB212" s="214">
        <f t="shared" si="180"/>
        <v>0</v>
      </c>
      <c r="BC212" s="214">
        <f t="shared" si="180"/>
        <v>0</v>
      </c>
    </row>
    <row r="213" spans="1:55" s="165" customFormat="1" ht="47.25" x14ac:dyDescent="0.2">
      <c r="A213" s="171" t="s">
        <v>899</v>
      </c>
      <c r="B213" s="84" t="s">
        <v>355</v>
      </c>
      <c r="C213" s="171" t="s">
        <v>2053</v>
      </c>
      <c r="D213" s="87">
        <v>0.31089600000000001</v>
      </c>
      <c r="E213" s="66">
        <v>1.603111696</v>
      </c>
      <c r="F213" s="66">
        <v>0.11315674000000001</v>
      </c>
      <c r="G213" s="66">
        <v>1.4645904000000001</v>
      </c>
      <c r="H213" s="66">
        <v>0</v>
      </c>
      <c r="I213" s="66">
        <v>2.5364556E-2</v>
      </c>
      <c r="J213" s="87">
        <v>6.091104E-3</v>
      </c>
      <c r="K213" s="87">
        <v>0</v>
      </c>
      <c r="L213" s="87">
        <v>0</v>
      </c>
      <c r="M213" s="87">
        <v>0</v>
      </c>
      <c r="N213" s="87">
        <v>6.091104E-3</v>
      </c>
      <c r="O213" s="87">
        <v>1.483863852</v>
      </c>
      <c r="P213" s="87">
        <v>0</v>
      </c>
      <c r="Q213" s="87">
        <v>1.4645904000000001</v>
      </c>
      <c r="R213" s="87">
        <v>1.9273452E-2</v>
      </c>
      <c r="S213" s="87">
        <v>1.9273452E-2</v>
      </c>
      <c r="T213" s="87">
        <f t="shared" ref="T213:T217" si="181">E213-J213-O213</f>
        <v>0.11315673999999998</v>
      </c>
      <c r="U213" s="87">
        <f t="shared" ref="U213:U217" si="182">F213-K213-P213</f>
        <v>0.11315674000000001</v>
      </c>
      <c r="V213" s="87">
        <f t="shared" ref="V213:V217" si="183">G213-L213-Q213</f>
        <v>0</v>
      </c>
      <c r="W213" s="87">
        <f t="shared" ref="W213:W217" si="184">H213-M213-R213</f>
        <v>-1.9273452E-2</v>
      </c>
      <c r="X213" s="87">
        <f t="shared" ref="X213:X217" si="185">I213-N213-S213</f>
        <v>0</v>
      </c>
      <c r="Y213" s="87">
        <v>0</v>
      </c>
      <c r="Z213" s="87">
        <v>0</v>
      </c>
      <c r="AA213" s="87">
        <v>0</v>
      </c>
      <c r="AB213" s="87">
        <v>0</v>
      </c>
      <c r="AC213" s="87">
        <v>0</v>
      </c>
      <c r="AD213" s="87">
        <v>0.28498800000000002</v>
      </c>
      <c r="AE213" s="87">
        <v>1.3359264100000001</v>
      </c>
      <c r="AF213" s="87">
        <v>9.4297279999999997E-2</v>
      </c>
      <c r="AG213" s="87">
        <v>1.2204919999999999</v>
      </c>
      <c r="AH213" s="87">
        <v>0</v>
      </c>
      <c r="AI213" s="87">
        <v>2.1137130000000004E-2</v>
      </c>
      <c r="AJ213" s="87">
        <v>5.0759200000000003E-3</v>
      </c>
      <c r="AK213" s="87">
        <v>0</v>
      </c>
      <c r="AL213" s="87">
        <v>0</v>
      </c>
      <c r="AM213" s="87">
        <v>0</v>
      </c>
      <c r="AN213" s="192">
        <v>5.0759199999999977E-3</v>
      </c>
      <c r="AO213" s="87">
        <v>1.33085049</v>
      </c>
      <c r="AP213" s="87">
        <v>9.4297279999999997E-2</v>
      </c>
      <c r="AQ213" s="87">
        <v>1.2204919999999999</v>
      </c>
      <c r="AR213" s="87">
        <v>0</v>
      </c>
      <c r="AS213" s="87">
        <v>1.6061209999999999E-2</v>
      </c>
      <c r="AT213" s="87">
        <f t="shared" ref="AT213:AX217" si="186">AE213-AJ213-AO213</f>
        <v>0</v>
      </c>
      <c r="AU213" s="87">
        <f t="shared" si="186"/>
        <v>0</v>
      </c>
      <c r="AV213" s="87">
        <f t="shared" si="186"/>
        <v>0</v>
      </c>
      <c r="AW213" s="87">
        <f t="shared" si="186"/>
        <v>0</v>
      </c>
      <c r="AX213" s="87">
        <f t="shared" si="186"/>
        <v>0</v>
      </c>
      <c r="AY213" s="66">
        <v>0</v>
      </c>
      <c r="AZ213" s="66">
        <v>0</v>
      </c>
      <c r="BA213" s="66">
        <v>0</v>
      </c>
      <c r="BB213" s="66">
        <v>0</v>
      </c>
      <c r="BC213" s="66">
        <v>0</v>
      </c>
    </row>
    <row r="214" spans="1:55" s="165" customFormat="1" ht="47.25" x14ac:dyDescent="0.2">
      <c r="A214" s="171" t="s">
        <v>899</v>
      </c>
      <c r="B214" s="84" t="s">
        <v>550</v>
      </c>
      <c r="C214" s="171" t="s">
        <v>2054</v>
      </c>
      <c r="D214" s="87">
        <v>1.0311719999999998</v>
      </c>
      <c r="E214" s="66">
        <v>0.32100559200000001</v>
      </c>
      <c r="F214" s="66">
        <v>0</v>
      </c>
      <c r="G214" s="66">
        <v>0</v>
      </c>
      <c r="H214" s="66">
        <v>0.25282260000000001</v>
      </c>
      <c r="I214" s="66">
        <v>6.8182991999999984E-2</v>
      </c>
      <c r="J214" s="87">
        <v>2.0202804000000001E-2</v>
      </c>
      <c r="K214" s="87">
        <v>0</v>
      </c>
      <c r="L214" s="87">
        <v>0</v>
      </c>
      <c r="M214" s="87">
        <v>0</v>
      </c>
      <c r="N214" s="87">
        <v>2.0202804000000001E-2</v>
      </c>
      <c r="O214" s="87">
        <v>0.278512176</v>
      </c>
      <c r="P214" s="87">
        <v>0</v>
      </c>
      <c r="Q214" s="87">
        <v>0</v>
      </c>
      <c r="R214" s="87">
        <v>2.5689576000000002E-2</v>
      </c>
      <c r="S214" s="87">
        <v>2.5689576000000002E-2</v>
      </c>
      <c r="T214" s="87">
        <f t="shared" si="181"/>
        <v>2.2290611999999987E-2</v>
      </c>
      <c r="U214" s="87">
        <f t="shared" si="182"/>
        <v>0</v>
      </c>
      <c r="V214" s="87">
        <f t="shared" si="183"/>
        <v>0</v>
      </c>
      <c r="W214" s="87">
        <f t="shared" si="184"/>
        <v>0.22713302400000002</v>
      </c>
      <c r="X214" s="87">
        <f t="shared" si="185"/>
        <v>2.2290611999999977E-2</v>
      </c>
      <c r="Y214" s="87">
        <v>0</v>
      </c>
      <c r="Z214" s="87">
        <v>0</v>
      </c>
      <c r="AA214" s="87">
        <v>0</v>
      </c>
      <c r="AB214" s="87">
        <v>0</v>
      </c>
      <c r="AC214" s="87">
        <v>0</v>
      </c>
      <c r="AD214" s="87">
        <v>0.85930999999999991</v>
      </c>
      <c r="AE214" s="87">
        <v>0.26979135999999998</v>
      </c>
      <c r="AF214" s="87">
        <v>0</v>
      </c>
      <c r="AG214" s="87">
        <v>0</v>
      </c>
      <c r="AH214" s="87">
        <v>0.2106855</v>
      </c>
      <c r="AI214" s="87">
        <v>5.9105859999999996E-2</v>
      </c>
      <c r="AJ214" s="87">
        <v>1.6835669999999997E-2</v>
      </c>
      <c r="AK214" s="87">
        <v>0</v>
      </c>
      <c r="AL214" s="87">
        <v>0</v>
      </c>
      <c r="AM214" s="87">
        <v>0</v>
      </c>
      <c r="AN214" s="192">
        <v>1.6835669999999997E-2</v>
      </c>
      <c r="AO214" s="87">
        <v>2.1407980000000007E-2</v>
      </c>
      <c r="AP214" s="87">
        <v>0</v>
      </c>
      <c r="AQ214" s="87">
        <v>0</v>
      </c>
      <c r="AR214" s="87">
        <v>0</v>
      </c>
      <c r="AS214" s="87">
        <v>2.1407980000000004E-2</v>
      </c>
      <c r="AT214" s="87">
        <f t="shared" si="186"/>
        <v>0.23154770999999996</v>
      </c>
      <c r="AU214" s="87">
        <f t="shared" si="186"/>
        <v>0</v>
      </c>
      <c r="AV214" s="87">
        <f t="shared" si="186"/>
        <v>0</v>
      </c>
      <c r="AW214" s="87">
        <f t="shared" si="186"/>
        <v>0.2106855</v>
      </c>
      <c r="AX214" s="87">
        <f t="shared" si="186"/>
        <v>2.0862209999999996E-2</v>
      </c>
      <c r="AY214" s="66">
        <v>0</v>
      </c>
      <c r="AZ214" s="66">
        <v>0</v>
      </c>
      <c r="BA214" s="66">
        <v>0</v>
      </c>
      <c r="BB214" s="66">
        <v>0</v>
      </c>
      <c r="BC214" s="66">
        <v>0</v>
      </c>
    </row>
    <row r="215" spans="1:55" s="165" customFormat="1" ht="126" x14ac:dyDescent="0.2">
      <c r="A215" s="171" t="s">
        <v>899</v>
      </c>
      <c r="B215" s="170" t="s">
        <v>1665</v>
      </c>
      <c r="C215" s="171" t="s">
        <v>2055</v>
      </c>
      <c r="D215" s="87">
        <v>0</v>
      </c>
      <c r="E215" s="66">
        <v>0.33646796000000001</v>
      </c>
      <c r="F215" s="66">
        <v>0</v>
      </c>
      <c r="G215" s="66">
        <v>0</v>
      </c>
      <c r="H215" s="66">
        <v>0.27889999999999998</v>
      </c>
      <c r="I215" s="66">
        <v>5.7567960000000001E-2</v>
      </c>
      <c r="J215" s="87">
        <v>0.27890000000000004</v>
      </c>
      <c r="K215" s="87">
        <v>0</v>
      </c>
      <c r="L215" s="87">
        <v>0</v>
      </c>
      <c r="M215" s="87">
        <v>0.27889999999999998</v>
      </c>
      <c r="N215" s="87">
        <v>0</v>
      </c>
      <c r="O215" s="87">
        <v>0</v>
      </c>
      <c r="P215" s="87">
        <v>0</v>
      </c>
      <c r="Q215" s="87">
        <v>0</v>
      </c>
      <c r="R215" s="87">
        <v>0</v>
      </c>
      <c r="S215" s="87">
        <v>0</v>
      </c>
      <c r="T215" s="87">
        <f t="shared" si="181"/>
        <v>5.7567959999999974E-2</v>
      </c>
      <c r="U215" s="87">
        <f t="shared" si="182"/>
        <v>0</v>
      </c>
      <c r="V215" s="87">
        <f t="shared" si="183"/>
        <v>0</v>
      </c>
      <c r="W215" s="87">
        <f t="shared" si="184"/>
        <v>0</v>
      </c>
      <c r="X215" s="87">
        <f t="shared" si="185"/>
        <v>5.7567960000000001E-2</v>
      </c>
      <c r="Y215" s="87">
        <v>0</v>
      </c>
      <c r="Z215" s="87">
        <v>0</v>
      </c>
      <c r="AA215" s="87">
        <v>0</v>
      </c>
      <c r="AB215" s="87">
        <v>0</v>
      </c>
      <c r="AC215" s="87">
        <v>0</v>
      </c>
      <c r="AD215" s="87">
        <v>0</v>
      </c>
      <c r="AE215" s="87">
        <v>0.29588641999999998</v>
      </c>
      <c r="AF215" s="87">
        <v>0</v>
      </c>
      <c r="AG215" s="87">
        <v>0</v>
      </c>
      <c r="AH215" s="87">
        <v>0.23241667000000002</v>
      </c>
      <c r="AI215" s="87">
        <v>6.3469749999999991E-2</v>
      </c>
      <c r="AJ215" s="87">
        <v>0.29588641999999998</v>
      </c>
      <c r="AK215" s="87">
        <v>0</v>
      </c>
      <c r="AL215" s="87">
        <v>0.29588641999999998</v>
      </c>
      <c r="AM215" s="87">
        <v>0</v>
      </c>
      <c r="AN215" s="192">
        <v>0</v>
      </c>
      <c r="AO215" s="87">
        <v>0</v>
      </c>
      <c r="AP215" s="87">
        <v>0</v>
      </c>
      <c r="AQ215" s="87">
        <v>0</v>
      </c>
      <c r="AR215" s="87">
        <v>0</v>
      </c>
      <c r="AS215" s="87">
        <v>0</v>
      </c>
      <c r="AT215" s="87">
        <f t="shared" si="186"/>
        <v>0</v>
      </c>
      <c r="AU215" s="87">
        <f t="shared" si="186"/>
        <v>0</v>
      </c>
      <c r="AV215" s="87">
        <f t="shared" si="186"/>
        <v>-0.29588641999999998</v>
      </c>
      <c r="AW215" s="87">
        <f t="shared" si="186"/>
        <v>0.23241667000000002</v>
      </c>
      <c r="AX215" s="87">
        <f t="shared" si="186"/>
        <v>6.3469749999999991E-2</v>
      </c>
      <c r="AY215" s="66">
        <v>0</v>
      </c>
      <c r="AZ215" s="66">
        <v>0</v>
      </c>
      <c r="BA215" s="66">
        <v>0</v>
      </c>
      <c r="BB215" s="66">
        <v>0</v>
      </c>
      <c r="BC215" s="66">
        <v>0</v>
      </c>
    </row>
    <row r="216" spans="1:55" s="165" customFormat="1" ht="31.5" x14ac:dyDescent="0.2">
      <c r="A216" s="171" t="s">
        <v>899</v>
      </c>
      <c r="B216" s="84" t="s">
        <v>1666</v>
      </c>
      <c r="C216" s="171" t="s">
        <v>2056</v>
      </c>
      <c r="D216" s="87">
        <v>0</v>
      </c>
      <c r="E216" s="66">
        <v>0.26275999999999999</v>
      </c>
      <c r="F216" s="66">
        <v>0</v>
      </c>
      <c r="G216" s="66">
        <v>0</v>
      </c>
      <c r="H216" s="66">
        <v>0.26275999999999999</v>
      </c>
      <c r="I216" s="66">
        <v>0</v>
      </c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87">
        <f t="shared" si="181"/>
        <v>0.26275999999999999</v>
      </c>
      <c r="U216" s="87">
        <f t="shared" si="182"/>
        <v>0</v>
      </c>
      <c r="V216" s="87">
        <f t="shared" si="183"/>
        <v>0</v>
      </c>
      <c r="W216" s="87">
        <f t="shared" si="184"/>
        <v>0.26275999999999999</v>
      </c>
      <c r="X216" s="87">
        <f t="shared" si="185"/>
        <v>0</v>
      </c>
      <c r="Y216" s="87">
        <v>0</v>
      </c>
      <c r="Z216" s="87">
        <v>0</v>
      </c>
      <c r="AA216" s="87">
        <v>0</v>
      </c>
      <c r="AB216" s="87">
        <v>0</v>
      </c>
      <c r="AC216" s="87">
        <v>0</v>
      </c>
      <c r="AD216" s="87"/>
      <c r="AE216" s="87">
        <v>0</v>
      </c>
      <c r="AF216" s="87">
        <v>0</v>
      </c>
      <c r="AG216" s="87">
        <v>0</v>
      </c>
      <c r="AH216" s="87">
        <v>0</v>
      </c>
      <c r="AI216" s="87">
        <v>0</v>
      </c>
      <c r="AJ216" s="87">
        <v>0</v>
      </c>
      <c r="AK216" s="87">
        <v>0</v>
      </c>
      <c r="AL216" s="87">
        <v>0</v>
      </c>
      <c r="AM216" s="87">
        <v>0</v>
      </c>
      <c r="AN216" s="87">
        <v>0</v>
      </c>
      <c r="AO216" s="87">
        <v>0</v>
      </c>
      <c r="AP216" s="87">
        <v>0</v>
      </c>
      <c r="AQ216" s="87">
        <v>0</v>
      </c>
      <c r="AR216" s="87">
        <v>0</v>
      </c>
      <c r="AS216" s="87">
        <v>0</v>
      </c>
      <c r="AT216" s="87">
        <f t="shared" si="186"/>
        <v>0</v>
      </c>
      <c r="AU216" s="87">
        <f t="shared" si="186"/>
        <v>0</v>
      </c>
      <c r="AV216" s="87">
        <f t="shared" si="186"/>
        <v>0</v>
      </c>
      <c r="AW216" s="87">
        <f t="shared" si="186"/>
        <v>0</v>
      </c>
      <c r="AX216" s="87">
        <f t="shared" si="186"/>
        <v>0</v>
      </c>
      <c r="AY216" s="66">
        <v>0</v>
      </c>
      <c r="AZ216" s="66">
        <v>0</v>
      </c>
      <c r="BA216" s="66">
        <v>0</v>
      </c>
      <c r="BB216" s="66">
        <v>0</v>
      </c>
      <c r="BC216" s="66">
        <v>0</v>
      </c>
    </row>
    <row r="217" spans="1:55" s="165" customFormat="1" ht="47.25" x14ac:dyDescent="0.2">
      <c r="A217" s="171" t="s">
        <v>899</v>
      </c>
      <c r="B217" s="170" t="s">
        <v>551</v>
      </c>
      <c r="C217" s="171" t="s">
        <v>2057</v>
      </c>
      <c r="D217" s="87">
        <v>0</v>
      </c>
      <c r="E217" s="66">
        <v>1.803142628</v>
      </c>
      <c r="F217" s="66">
        <v>0.16667199999999999</v>
      </c>
      <c r="G217" s="66">
        <v>0</v>
      </c>
      <c r="H217" s="66">
        <v>1.3824697000000001</v>
      </c>
      <c r="I217" s="66">
        <v>0.25400092800000001</v>
      </c>
      <c r="J217" s="87">
        <v>1.3824696999999999</v>
      </c>
      <c r="K217" s="87">
        <v>0</v>
      </c>
      <c r="L217" s="87">
        <v>0</v>
      </c>
      <c r="M217" s="87">
        <v>1.3824697000000001</v>
      </c>
      <c r="N217" s="87">
        <v>0</v>
      </c>
      <c r="O217" s="87">
        <v>0.16667200000000015</v>
      </c>
      <c r="P217" s="87">
        <v>0.16667199999999999</v>
      </c>
      <c r="Q217" s="87">
        <v>0</v>
      </c>
      <c r="R217" s="87">
        <v>0</v>
      </c>
      <c r="S217" s="87">
        <v>0</v>
      </c>
      <c r="T217" s="87">
        <f t="shared" si="181"/>
        <v>0.25400092799999996</v>
      </c>
      <c r="U217" s="87">
        <f t="shared" si="182"/>
        <v>0</v>
      </c>
      <c r="V217" s="87">
        <f t="shared" si="183"/>
        <v>0</v>
      </c>
      <c r="W217" s="87">
        <f t="shared" si="184"/>
        <v>0</v>
      </c>
      <c r="X217" s="87">
        <f t="shared" si="185"/>
        <v>0.25400092800000001</v>
      </c>
      <c r="Y217" s="87">
        <v>0</v>
      </c>
      <c r="Z217" s="87">
        <v>0</v>
      </c>
      <c r="AA217" s="87">
        <v>0</v>
      </c>
      <c r="AB217" s="87">
        <v>0</v>
      </c>
      <c r="AC217" s="87">
        <v>0</v>
      </c>
      <c r="AD217" s="87">
        <v>0</v>
      </c>
      <c r="AE217" s="87">
        <v>1.33903219</v>
      </c>
      <c r="AF217" s="87">
        <v>0.13889332999999998</v>
      </c>
      <c r="AG217" s="87">
        <v>0</v>
      </c>
      <c r="AH217" s="87">
        <v>0.58949083999999996</v>
      </c>
      <c r="AI217" s="87">
        <v>0.61064802000000007</v>
      </c>
      <c r="AJ217" s="87">
        <v>0.13889332999999998</v>
      </c>
      <c r="AK217" s="87">
        <v>0.13889332999999998</v>
      </c>
      <c r="AL217" s="87">
        <v>0</v>
      </c>
      <c r="AM217" s="87">
        <v>0</v>
      </c>
      <c r="AN217" s="192">
        <v>0</v>
      </c>
      <c r="AO217" s="87">
        <v>0.66303622000000018</v>
      </c>
      <c r="AP217" s="87">
        <v>0</v>
      </c>
      <c r="AQ217" s="87">
        <v>0.66303622000000006</v>
      </c>
      <c r="AR217" s="87">
        <v>0</v>
      </c>
      <c r="AS217" s="87">
        <v>0</v>
      </c>
      <c r="AT217" s="87">
        <f t="shared" si="186"/>
        <v>0.53710263999999985</v>
      </c>
      <c r="AU217" s="87">
        <f t="shared" si="186"/>
        <v>0</v>
      </c>
      <c r="AV217" s="87">
        <f t="shared" si="186"/>
        <v>-0.66303622000000006</v>
      </c>
      <c r="AW217" s="87">
        <f t="shared" si="186"/>
        <v>0.58949083999999996</v>
      </c>
      <c r="AX217" s="87">
        <f t="shared" si="186"/>
        <v>0.61064802000000007</v>
      </c>
      <c r="AY217" s="66">
        <v>0</v>
      </c>
      <c r="AZ217" s="66">
        <v>0</v>
      </c>
      <c r="BA217" s="66">
        <v>0</v>
      </c>
      <c r="BB217" s="66">
        <v>0</v>
      </c>
      <c r="BC217" s="66">
        <v>0</v>
      </c>
    </row>
    <row r="218" spans="1:55" s="165" customFormat="1" x14ac:dyDescent="0.2">
      <c r="A218" s="210"/>
      <c r="B218" s="211" t="s">
        <v>53</v>
      </c>
      <c r="C218" s="210"/>
      <c r="D218" s="173">
        <v>30.260494284</v>
      </c>
      <c r="E218" s="173">
        <v>18.041333843999997</v>
      </c>
      <c r="F218" s="173">
        <v>0.67449448999999995</v>
      </c>
      <c r="G218" s="173">
        <v>14.884370410000001</v>
      </c>
      <c r="H218" s="173">
        <v>1.1972651999999999</v>
      </c>
      <c r="I218" s="173">
        <v>1.2852037439999997</v>
      </c>
      <c r="J218" s="173">
        <v>1.507012276</v>
      </c>
      <c r="K218" s="173">
        <v>0</v>
      </c>
      <c r="L218" s="173">
        <v>0.77368197999999999</v>
      </c>
      <c r="M218" s="173">
        <v>0.36792000000000002</v>
      </c>
      <c r="N218" s="173">
        <v>0.36541029599999991</v>
      </c>
      <c r="O218" s="173">
        <v>3.5581237140000002</v>
      </c>
      <c r="P218" s="173">
        <v>0.53077469600000005</v>
      </c>
      <c r="Q218" s="173">
        <v>2.10842953</v>
      </c>
      <c r="R218" s="173">
        <v>0.41327428799999993</v>
      </c>
      <c r="S218" s="173">
        <v>0.41327428799999993</v>
      </c>
      <c r="T218" s="173">
        <f t="shared" ref="T218:BC218" si="187">SUM(T219:T232)</f>
        <v>12.976197854</v>
      </c>
      <c r="U218" s="173">
        <f t="shared" si="187"/>
        <v>0.14371979399999998</v>
      </c>
      <c r="V218" s="173">
        <f t="shared" si="187"/>
        <v>12.002258899999999</v>
      </c>
      <c r="W218" s="173">
        <f t="shared" si="187"/>
        <v>0.41607091200000007</v>
      </c>
      <c r="X218" s="173">
        <f t="shared" si="187"/>
        <v>0.50651915999999997</v>
      </c>
      <c r="Y218" s="173">
        <f t="shared" si="187"/>
        <v>0</v>
      </c>
      <c r="Z218" s="173">
        <f t="shared" si="187"/>
        <v>0</v>
      </c>
      <c r="AA218" s="173">
        <f t="shared" si="187"/>
        <v>0</v>
      </c>
      <c r="AB218" s="173">
        <f t="shared" si="187"/>
        <v>0</v>
      </c>
      <c r="AC218" s="173">
        <f t="shared" si="187"/>
        <v>0</v>
      </c>
      <c r="AD218" s="173">
        <f t="shared" si="187"/>
        <v>23.453055559999999</v>
      </c>
      <c r="AE218" s="214">
        <f t="shared" si="187"/>
        <v>16.916023420000002</v>
      </c>
      <c r="AF218" s="214">
        <f t="shared" si="187"/>
        <v>0.57603800999999999</v>
      </c>
      <c r="AG218" s="214">
        <f t="shared" si="187"/>
        <v>14.259377620000002</v>
      </c>
      <c r="AH218" s="214">
        <f t="shared" si="187"/>
        <v>0</v>
      </c>
      <c r="AI218" s="214">
        <f t="shared" si="187"/>
        <v>2.0806077900000002</v>
      </c>
      <c r="AJ218" s="214">
        <f t="shared" si="187"/>
        <v>0.73170449999999998</v>
      </c>
      <c r="AK218" s="214">
        <f t="shared" si="187"/>
        <v>9.5578099999999999E-2</v>
      </c>
      <c r="AL218" s="214">
        <f t="shared" si="187"/>
        <v>0.33161781999999995</v>
      </c>
      <c r="AM218" s="214">
        <f t="shared" si="187"/>
        <v>0</v>
      </c>
      <c r="AN218" s="214">
        <f t="shared" si="187"/>
        <v>0.30450857999999992</v>
      </c>
      <c r="AO218" s="214">
        <f t="shared" si="187"/>
        <v>9.2851745399999981</v>
      </c>
      <c r="AP218" s="214">
        <f t="shared" si="187"/>
        <v>0.29894514999999999</v>
      </c>
      <c r="AQ218" s="214">
        <f t="shared" si="187"/>
        <v>8.6418341499999993</v>
      </c>
      <c r="AR218" s="214">
        <f t="shared" si="187"/>
        <v>0</v>
      </c>
      <c r="AS218" s="214">
        <f t="shared" si="187"/>
        <v>0.34439523999999999</v>
      </c>
      <c r="AT218" s="214">
        <f t="shared" si="187"/>
        <v>6.899144380000001</v>
      </c>
      <c r="AU218" s="214">
        <f t="shared" si="187"/>
        <v>0.18151476</v>
      </c>
      <c r="AV218" s="214">
        <f t="shared" si="187"/>
        <v>5.2859256500000003</v>
      </c>
      <c r="AW218" s="214">
        <f t="shared" si="187"/>
        <v>0</v>
      </c>
      <c r="AX218" s="214">
        <f t="shared" si="187"/>
        <v>1.43170397</v>
      </c>
      <c r="AY218" s="214">
        <f t="shared" si="187"/>
        <v>0</v>
      </c>
      <c r="AZ218" s="214">
        <f t="shared" si="187"/>
        <v>0</v>
      </c>
      <c r="BA218" s="214">
        <f t="shared" si="187"/>
        <v>0</v>
      </c>
      <c r="BB218" s="214">
        <f t="shared" si="187"/>
        <v>0</v>
      </c>
      <c r="BC218" s="214">
        <f t="shared" si="187"/>
        <v>0</v>
      </c>
    </row>
    <row r="219" spans="1:55" s="165" customFormat="1" ht="47.25" x14ac:dyDescent="0.2">
      <c r="A219" s="171" t="s">
        <v>899</v>
      </c>
      <c r="B219" s="84" t="s">
        <v>552</v>
      </c>
      <c r="C219" s="171" t="s">
        <v>2058</v>
      </c>
      <c r="D219" s="87">
        <v>4.2624960000000005</v>
      </c>
      <c r="E219" s="66">
        <v>0.82411243599999995</v>
      </c>
      <c r="F219" s="66">
        <v>0</v>
      </c>
      <c r="G219" s="66">
        <v>0.77368197999999999</v>
      </c>
      <c r="H219" s="66">
        <v>0</v>
      </c>
      <c r="I219" s="66">
        <v>5.0430455999999999E-2</v>
      </c>
      <c r="J219" s="87">
        <v>0.82411243599999995</v>
      </c>
      <c r="K219" s="87">
        <v>0</v>
      </c>
      <c r="L219" s="87">
        <v>0.77368197999999999</v>
      </c>
      <c r="M219" s="87">
        <v>0</v>
      </c>
      <c r="N219" s="87">
        <v>5.0430455999999999E-2</v>
      </c>
      <c r="O219" s="87">
        <v>0</v>
      </c>
      <c r="P219" s="87">
        <v>0</v>
      </c>
      <c r="Q219" s="87">
        <v>0</v>
      </c>
      <c r="R219" s="87">
        <v>0</v>
      </c>
      <c r="S219" s="87">
        <v>0</v>
      </c>
      <c r="T219" s="87">
        <f t="shared" ref="T219:T232" si="188">E219-J219-O219</f>
        <v>0</v>
      </c>
      <c r="U219" s="87">
        <f t="shared" ref="U219:U232" si="189">F219-K219-P219</f>
        <v>0</v>
      </c>
      <c r="V219" s="87">
        <f t="shared" ref="V219:V232" si="190">G219-L219-Q219</f>
        <v>0</v>
      </c>
      <c r="W219" s="87">
        <f t="shared" ref="W219:W232" si="191">H219-M219-R219</f>
        <v>0</v>
      </c>
      <c r="X219" s="87">
        <f t="shared" ref="X219:X232" si="192">I219-N219-S219</f>
        <v>0</v>
      </c>
      <c r="Y219" s="87">
        <v>0</v>
      </c>
      <c r="Z219" s="87">
        <v>0</v>
      </c>
      <c r="AA219" s="87">
        <v>0</v>
      </c>
      <c r="AB219" s="87">
        <v>0</v>
      </c>
      <c r="AC219" s="87">
        <v>0</v>
      </c>
      <c r="AD219" s="87">
        <v>3.7298920000000004</v>
      </c>
      <c r="AE219" s="87">
        <v>4.2025380000000001E-2</v>
      </c>
      <c r="AF219" s="87">
        <v>0</v>
      </c>
      <c r="AG219" s="87">
        <v>0</v>
      </c>
      <c r="AH219" s="87">
        <v>0</v>
      </c>
      <c r="AI219" s="87">
        <v>4.2025380000000001E-2</v>
      </c>
      <c r="AJ219" s="87">
        <v>4.2025379999999883E-2</v>
      </c>
      <c r="AK219" s="87">
        <v>0</v>
      </c>
      <c r="AL219" s="87">
        <v>0</v>
      </c>
      <c r="AM219" s="87">
        <v>0</v>
      </c>
      <c r="AN219" s="192">
        <v>4.202537999999989E-2</v>
      </c>
      <c r="AO219" s="87">
        <v>1.1796119636642288E-16</v>
      </c>
      <c r="AP219" s="87">
        <v>0</v>
      </c>
      <c r="AQ219" s="87">
        <v>0</v>
      </c>
      <c r="AR219" s="87">
        <v>0</v>
      </c>
      <c r="AS219" s="87">
        <v>0</v>
      </c>
      <c r="AT219" s="87">
        <f t="shared" ref="AT219:AT232" si="193">AE219-AJ219-AO219</f>
        <v>0</v>
      </c>
      <c r="AU219" s="87">
        <f t="shared" ref="AU219:AU232" si="194">AF219-AK219-AP219</f>
        <v>0</v>
      </c>
      <c r="AV219" s="87">
        <f t="shared" ref="AV219:AV232" si="195">AG219-AL219-AQ219</f>
        <v>0</v>
      </c>
      <c r="AW219" s="87">
        <f t="shared" ref="AW219:AW232" si="196">AH219-AM219-AR219</f>
        <v>0</v>
      </c>
      <c r="AX219" s="87">
        <f t="shared" ref="AX219:AX232" si="197">AI219-AN219-AS219</f>
        <v>1.1102230246251565E-16</v>
      </c>
      <c r="AY219" s="66">
        <v>0</v>
      </c>
      <c r="AZ219" s="66">
        <v>0</v>
      </c>
      <c r="BA219" s="66">
        <v>0</v>
      </c>
      <c r="BB219" s="66">
        <v>0</v>
      </c>
      <c r="BC219" s="66">
        <v>0</v>
      </c>
    </row>
    <row r="220" spans="1:55" s="165" customFormat="1" ht="47.25" x14ac:dyDescent="0.2">
      <c r="A220" s="171" t="s">
        <v>899</v>
      </c>
      <c r="B220" s="84" t="s">
        <v>553</v>
      </c>
      <c r="C220" s="171" t="s">
        <v>2059</v>
      </c>
      <c r="D220" s="87">
        <v>5.5860839999999996</v>
      </c>
      <c r="E220" s="66">
        <v>4.8662089279999998</v>
      </c>
      <c r="F220" s="66">
        <v>0.19375148</v>
      </c>
      <c r="G220" s="66">
        <v>4.2751696199999998</v>
      </c>
      <c r="H220" s="66">
        <v>0</v>
      </c>
      <c r="I220" s="66">
        <v>0.39728782799999995</v>
      </c>
      <c r="J220" s="87">
        <v>0.109442964</v>
      </c>
      <c r="K220" s="87">
        <v>0</v>
      </c>
      <c r="L220" s="87">
        <v>0</v>
      </c>
      <c r="M220" s="87">
        <v>0</v>
      </c>
      <c r="N220" s="87">
        <v>0.109442964</v>
      </c>
      <c r="O220" s="87">
        <v>0.37166778</v>
      </c>
      <c r="P220" s="87">
        <v>0.23250177600000002</v>
      </c>
      <c r="Q220" s="87">
        <v>0</v>
      </c>
      <c r="R220" s="87">
        <v>0.13916600399999995</v>
      </c>
      <c r="S220" s="87">
        <v>0.13916600399999995</v>
      </c>
      <c r="T220" s="87">
        <f t="shared" si="188"/>
        <v>4.3850981839999994</v>
      </c>
      <c r="U220" s="87">
        <f t="shared" si="189"/>
        <v>-3.8750296000000017E-2</v>
      </c>
      <c r="V220" s="87">
        <f t="shared" si="190"/>
        <v>4.2751696199999998</v>
      </c>
      <c r="W220" s="87">
        <f t="shared" si="191"/>
        <v>-0.13916600399999995</v>
      </c>
      <c r="X220" s="87">
        <f t="shared" si="192"/>
        <v>0.14867886000000002</v>
      </c>
      <c r="Y220" s="87">
        <v>0</v>
      </c>
      <c r="Z220" s="87">
        <v>0</v>
      </c>
      <c r="AA220" s="87">
        <v>0</v>
      </c>
      <c r="AB220" s="87">
        <v>0</v>
      </c>
      <c r="AC220" s="87">
        <v>0</v>
      </c>
      <c r="AD220" s="87">
        <v>5.1205769999999999</v>
      </c>
      <c r="AE220" s="87">
        <v>4.9781263600000001</v>
      </c>
      <c r="AF220" s="87">
        <v>0.19375148</v>
      </c>
      <c r="AG220" s="87">
        <v>4.45330169</v>
      </c>
      <c r="AH220" s="87">
        <v>0</v>
      </c>
      <c r="AI220" s="87">
        <v>0.33107319000000002</v>
      </c>
      <c r="AJ220" s="87">
        <v>9.1202470000000008E-2</v>
      </c>
      <c r="AK220" s="87">
        <v>0</v>
      </c>
      <c r="AL220" s="87">
        <v>0</v>
      </c>
      <c r="AM220" s="87">
        <v>0</v>
      </c>
      <c r="AN220" s="192">
        <v>9.1202470000000008E-2</v>
      </c>
      <c r="AO220" s="87">
        <v>0.30972314999999995</v>
      </c>
      <c r="AP220" s="87">
        <v>0.19375148</v>
      </c>
      <c r="AQ220" s="87">
        <v>0</v>
      </c>
      <c r="AR220" s="87">
        <v>0</v>
      </c>
      <c r="AS220" s="87">
        <v>0.11597166999999997</v>
      </c>
      <c r="AT220" s="87">
        <f t="shared" si="193"/>
        <v>4.5772007400000003</v>
      </c>
      <c r="AU220" s="87">
        <f t="shared" si="194"/>
        <v>0</v>
      </c>
      <c r="AV220" s="87">
        <f t="shared" si="195"/>
        <v>4.45330169</v>
      </c>
      <c r="AW220" s="87">
        <f t="shared" si="196"/>
        <v>0</v>
      </c>
      <c r="AX220" s="87">
        <f t="shared" si="197"/>
        <v>0.12389905000000004</v>
      </c>
      <c r="AY220" s="66">
        <v>0</v>
      </c>
      <c r="AZ220" s="66">
        <v>0</v>
      </c>
      <c r="BA220" s="66">
        <v>0</v>
      </c>
      <c r="BB220" s="66">
        <v>0</v>
      </c>
      <c r="BC220" s="66">
        <v>0</v>
      </c>
    </row>
    <row r="221" spans="1:55" s="165" customFormat="1" ht="63" x14ac:dyDescent="0.2">
      <c r="A221" s="171" t="s">
        <v>899</v>
      </c>
      <c r="B221" s="170" t="s">
        <v>554</v>
      </c>
      <c r="C221" s="171" t="s">
        <v>2060</v>
      </c>
      <c r="D221" s="87">
        <v>0.89245199999999991</v>
      </c>
      <c r="E221" s="66">
        <v>3.554903608</v>
      </c>
      <c r="F221" s="66">
        <v>0</v>
      </c>
      <c r="G221" s="66">
        <v>3.45588118</v>
      </c>
      <c r="H221" s="66">
        <v>0</v>
      </c>
      <c r="I221" s="66">
        <v>9.9022427999999982E-2</v>
      </c>
      <c r="J221" s="87">
        <v>1.7484983999999999E-2</v>
      </c>
      <c r="K221" s="87">
        <v>0</v>
      </c>
      <c r="L221" s="87">
        <v>0</v>
      </c>
      <c r="M221" s="87">
        <v>0</v>
      </c>
      <c r="N221" s="87">
        <v>1.7484983999999999E-2</v>
      </c>
      <c r="O221" s="87">
        <v>2.2233612000000003E-2</v>
      </c>
      <c r="P221" s="87">
        <v>0</v>
      </c>
      <c r="Q221" s="87">
        <v>0</v>
      </c>
      <c r="R221" s="87">
        <v>2.2233612000000003E-2</v>
      </c>
      <c r="S221" s="87">
        <v>2.2233612000000003E-2</v>
      </c>
      <c r="T221" s="87">
        <f t="shared" si="188"/>
        <v>3.5151850119999999</v>
      </c>
      <c r="U221" s="87">
        <f t="shared" si="189"/>
        <v>0</v>
      </c>
      <c r="V221" s="87">
        <f t="shared" si="190"/>
        <v>3.45588118</v>
      </c>
      <c r="W221" s="87">
        <f t="shared" si="191"/>
        <v>-2.2233612000000003E-2</v>
      </c>
      <c r="X221" s="87">
        <f t="shared" si="192"/>
        <v>5.9303831999999987E-2</v>
      </c>
      <c r="Y221" s="87">
        <v>0</v>
      </c>
      <c r="Z221" s="87">
        <v>0</v>
      </c>
      <c r="AA221" s="87">
        <v>0</v>
      </c>
      <c r="AB221" s="87">
        <v>0</v>
      </c>
      <c r="AC221" s="87">
        <v>0</v>
      </c>
      <c r="AD221" s="87">
        <v>0.81808100000000006</v>
      </c>
      <c r="AE221" s="87">
        <v>3.6823949100000002</v>
      </c>
      <c r="AF221" s="87">
        <v>0</v>
      </c>
      <c r="AG221" s="87">
        <v>3.5998762200000001</v>
      </c>
      <c r="AH221" s="87">
        <v>0</v>
      </c>
      <c r="AI221" s="87">
        <v>8.2518690000000006E-2</v>
      </c>
      <c r="AJ221" s="87">
        <v>1.457082E-2</v>
      </c>
      <c r="AK221" s="87">
        <v>0</v>
      </c>
      <c r="AL221" s="87">
        <v>0</v>
      </c>
      <c r="AM221" s="87">
        <v>0</v>
      </c>
      <c r="AN221" s="192">
        <v>1.4570819999999998E-2</v>
      </c>
      <c r="AO221" s="87">
        <v>3.6184042300000003</v>
      </c>
      <c r="AP221" s="87">
        <v>0</v>
      </c>
      <c r="AQ221" s="87">
        <v>3.5998762200000001</v>
      </c>
      <c r="AR221" s="87">
        <v>0</v>
      </c>
      <c r="AS221" s="87">
        <v>1.8528010000000004E-2</v>
      </c>
      <c r="AT221" s="87">
        <f t="shared" si="193"/>
        <v>4.9419859999999982E-2</v>
      </c>
      <c r="AU221" s="87">
        <f t="shared" si="194"/>
        <v>0</v>
      </c>
      <c r="AV221" s="87">
        <f t="shared" si="195"/>
        <v>0</v>
      </c>
      <c r="AW221" s="87">
        <f t="shared" si="196"/>
        <v>0</v>
      </c>
      <c r="AX221" s="87">
        <f t="shared" si="197"/>
        <v>4.9419860000000003E-2</v>
      </c>
      <c r="AY221" s="66">
        <v>0</v>
      </c>
      <c r="AZ221" s="66">
        <v>0</v>
      </c>
      <c r="BA221" s="66">
        <v>0</v>
      </c>
      <c r="BB221" s="66">
        <v>0</v>
      </c>
      <c r="BC221" s="66">
        <v>0</v>
      </c>
    </row>
    <row r="222" spans="1:55" s="165" customFormat="1" ht="78.75" x14ac:dyDescent="0.2">
      <c r="A222" s="171" t="s">
        <v>2791</v>
      </c>
      <c r="B222" s="84" t="s">
        <v>436</v>
      </c>
      <c r="C222" s="171" t="s">
        <v>2061</v>
      </c>
      <c r="D222" s="87">
        <v>1.2E-2</v>
      </c>
      <c r="E222" s="66">
        <v>8.5344000000000001E-4</v>
      </c>
      <c r="F222" s="66">
        <v>0</v>
      </c>
      <c r="G222" s="66">
        <v>0</v>
      </c>
      <c r="H222" s="66">
        <v>0</v>
      </c>
      <c r="I222" s="66">
        <v>8.5344000000000001E-4</v>
      </c>
      <c r="J222" s="87">
        <v>2.35116E-4</v>
      </c>
      <c r="K222" s="87">
        <v>0</v>
      </c>
      <c r="L222" s="87">
        <v>0</v>
      </c>
      <c r="M222" s="87">
        <v>0</v>
      </c>
      <c r="N222" s="87">
        <v>2.35116E-4</v>
      </c>
      <c r="O222" s="87">
        <v>2.9893199999999996E-4</v>
      </c>
      <c r="P222" s="87">
        <v>0</v>
      </c>
      <c r="Q222" s="87">
        <v>0</v>
      </c>
      <c r="R222" s="87">
        <v>2.9893199999999996E-4</v>
      </c>
      <c r="S222" s="87">
        <v>2.9893199999999996E-4</v>
      </c>
      <c r="T222" s="87">
        <f t="shared" si="188"/>
        <v>3.1939199999999999E-4</v>
      </c>
      <c r="U222" s="87">
        <f t="shared" si="189"/>
        <v>0</v>
      </c>
      <c r="V222" s="87">
        <f t="shared" si="190"/>
        <v>0</v>
      </c>
      <c r="W222" s="87">
        <f t="shared" si="191"/>
        <v>-2.9893199999999996E-4</v>
      </c>
      <c r="X222" s="87">
        <f t="shared" si="192"/>
        <v>3.1939199999999999E-4</v>
      </c>
      <c r="Y222" s="87">
        <v>0</v>
      </c>
      <c r="Z222" s="87">
        <v>0</v>
      </c>
      <c r="AA222" s="87">
        <v>0</v>
      </c>
      <c r="AB222" s="87">
        <v>0</v>
      </c>
      <c r="AC222" s="87">
        <v>0</v>
      </c>
      <c r="AD222" s="87">
        <v>1.0999999999999999E-2</v>
      </c>
      <c r="AE222" s="87">
        <v>7.1119999999999994E-4</v>
      </c>
      <c r="AF222" s="87">
        <v>0</v>
      </c>
      <c r="AG222" s="87">
        <v>0</v>
      </c>
      <c r="AH222" s="87">
        <v>0</v>
      </c>
      <c r="AI222" s="87">
        <v>7.1119999999999994E-4</v>
      </c>
      <c r="AJ222" s="87">
        <v>1.9593E-4</v>
      </c>
      <c r="AK222" s="87">
        <v>0</v>
      </c>
      <c r="AL222" s="87">
        <v>0</v>
      </c>
      <c r="AM222" s="87">
        <v>0</v>
      </c>
      <c r="AN222" s="192">
        <v>1.9593000000001082E-4</v>
      </c>
      <c r="AO222" s="87">
        <v>2.4910999999999998E-4</v>
      </c>
      <c r="AP222" s="87">
        <v>0</v>
      </c>
      <c r="AQ222" s="87">
        <v>0</v>
      </c>
      <c r="AR222" s="87">
        <v>0</v>
      </c>
      <c r="AS222" s="87">
        <v>2.4910999999999998E-4</v>
      </c>
      <c r="AT222" s="87">
        <f t="shared" si="193"/>
        <v>2.6615999999999999E-4</v>
      </c>
      <c r="AU222" s="87">
        <f t="shared" si="194"/>
        <v>0</v>
      </c>
      <c r="AV222" s="87">
        <f t="shared" si="195"/>
        <v>0</v>
      </c>
      <c r="AW222" s="87">
        <f t="shared" si="196"/>
        <v>0</v>
      </c>
      <c r="AX222" s="87">
        <f t="shared" si="197"/>
        <v>2.6615999999998914E-4</v>
      </c>
      <c r="AY222" s="66">
        <v>0</v>
      </c>
      <c r="AZ222" s="66">
        <v>0</v>
      </c>
      <c r="BA222" s="66">
        <v>0</v>
      </c>
      <c r="BB222" s="66">
        <v>0</v>
      </c>
      <c r="BC222" s="66">
        <v>0</v>
      </c>
    </row>
    <row r="223" spans="1:55" s="165" customFormat="1" ht="47.25" x14ac:dyDescent="0.2">
      <c r="A223" s="171" t="s">
        <v>899</v>
      </c>
      <c r="B223" s="84" t="s">
        <v>358</v>
      </c>
      <c r="C223" s="171" t="s">
        <v>2062</v>
      </c>
      <c r="D223" s="87">
        <v>3.5077902839999999</v>
      </c>
      <c r="E223" s="66">
        <v>2.90917124</v>
      </c>
      <c r="F223" s="66">
        <v>0</v>
      </c>
      <c r="G223" s="66">
        <v>2.6480000000000001</v>
      </c>
      <c r="H223" s="66">
        <v>0</v>
      </c>
      <c r="I223" s="66">
        <v>0.26117124000000003</v>
      </c>
      <c r="J223" s="87">
        <v>6.872487599999999E-2</v>
      </c>
      <c r="K223" s="87">
        <v>0</v>
      </c>
      <c r="L223" s="87">
        <v>0</v>
      </c>
      <c r="M223" s="87">
        <v>0</v>
      </c>
      <c r="N223" s="87">
        <v>6.872487599999999E-2</v>
      </c>
      <c r="O223" s="87">
        <v>8.7389496000000039E-2</v>
      </c>
      <c r="P223" s="87">
        <v>0</v>
      </c>
      <c r="Q223" s="87">
        <v>0</v>
      </c>
      <c r="R223" s="87">
        <v>8.7389496000000039E-2</v>
      </c>
      <c r="S223" s="87">
        <v>8.7389496000000039E-2</v>
      </c>
      <c r="T223" s="87">
        <f t="shared" si="188"/>
        <v>2.7530568679999998</v>
      </c>
      <c r="U223" s="87">
        <f t="shared" si="189"/>
        <v>0</v>
      </c>
      <c r="V223" s="87">
        <f t="shared" si="190"/>
        <v>2.6480000000000001</v>
      </c>
      <c r="W223" s="87">
        <f t="shared" si="191"/>
        <v>-8.7389496000000039E-2</v>
      </c>
      <c r="X223" s="87">
        <f t="shared" si="192"/>
        <v>0.105056868</v>
      </c>
      <c r="Y223" s="87">
        <v>0</v>
      </c>
      <c r="Z223" s="87">
        <v>0</v>
      </c>
      <c r="AA223" s="87">
        <v>0</v>
      </c>
      <c r="AB223" s="87">
        <v>0</v>
      </c>
      <c r="AC223" s="87">
        <v>0</v>
      </c>
      <c r="AD223" s="87">
        <v>2.7165711899999994</v>
      </c>
      <c r="AE223" s="87">
        <v>2.97597603</v>
      </c>
      <c r="AF223" s="87">
        <v>0</v>
      </c>
      <c r="AG223" s="87">
        <v>2.7583333300000001</v>
      </c>
      <c r="AH223" s="87">
        <v>0</v>
      </c>
      <c r="AI223" s="87">
        <v>0.21764270000000002</v>
      </c>
      <c r="AJ223" s="87">
        <v>5.7270729999999999E-2</v>
      </c>
      <c r="AK223" s="87">
        <v>0</v>
      </c>
      <c r="AL223" s="87">
        <v>0</v>
      </c>
      <c r="AM223" s="87">
        <v>0</v>
      </c>
      <c r="AN223" s="192">
        <v>5.7270729999999992E-2</v>
      </c>
      <c r="AO223" s="87">
        <v>2.8311579099999999</v>
      </c>
      <c r="AP223" s="87">
        <v>0</v>
      </c>
      <c r="AQ223" s="87">
        <v>2.7583333299999997</v>
      </c>
      <c r="AR223" s="87">
        <v>0</v>
      </c>
      <c r="AS223" s="87">
        <v>7.2824580000000028E-2</v>
      </c>
      <c r="AT223" s="87">
        <f t="shared" si="193"/>
        <v>8.7547390000000114E-2</v>
      </c>
      <c r="AU223" s="87">
        <f t="shared" si="194"/>
        <v>0</v>
      </c>
      <c r="AV223" s="87">
        <f t="shared" si="195"/>
        <v>0</v>
      </c>
      <c r="AW223" s="87">
        <f t="shared" si="196"/>
        <v>0</v>
      </c>
      <c r="AX223" s="87">
        <f t="shared" si="197"/>
        <v>8.7547390000000003E-2</v>
      </c>
      <c r="AY223" s="66">
        <v>0</v>
      </c>
      <c r="AZ223" s="66">
        <v>0</v>
      </c>
      <c r="BA223" s="66">
        <v>0</v>
      </c>
      <c r="BB223" s="66">
        <v>0</v>
      </c>
      <c r="BC223" s="66">
        <v>0</v>
      </c>
    </row>
    <row r="224" spans="1:55" s="165" customFormat="1" ht="94.5" x14ac:dyDescent="0.2">
      <c r="A224" s="171" t="s">
        <v>899</v>
      </c>
      <c r="B224" s="84" t="s">
        <v>357</v>
      </c>
      <c r="C224" s="171" t="s">
        <v>2063</v>
      </c>
      <c r="D224" s="87">
        <v>0.45567599999999997</v>
      </c>
      <c r="E224" s="66">
        <v>0</v>
      </c>
      <c r="F224" s="66">
        <v>0</v>
      </c>
      <c r="G224" s="66">
        <v>0</v>
      </c>
      <c r="H224" s="66">
        <v>0</v>
      </c>
      <c r="I224" s="66">
        <v>0</v>
      </c>
      <c r="J224" s="87">
        <v>0</v>
      </c>
      <c r="K224" s="87">
        <v>0</v>
      </c>
      <c r="L224" s="87">
        <v>0</v>
      </c>
      <c r="M224" s="87">
        <v>0</v>
      </c>
      <c r="N224" s="87">
        <v>0</v>
      </c>
      <c r="O224" s="87">
        <v>0</v>
      </c>
      <c r="P224" s="87">
        <v>0</v>
      </c>
      <c r="Q224" s="87">
        <v>0</v>
      </c>
      <c r="R224" s="87">
        <v>0</v>
      </c>
      <c r="S224" s="87">
        <v>0</v>
      </c>
      <c r="T224" s="87">
        <f t="shared" si="188"/>
        <v>0</v>
      </c>
      <c r="U224" s="87">
        <f t="shared" si="189"/>
        <v>0</v>
      </c>
      <c r="V224" s="87">
        <f t="shared" si="190"/>
        <v>0</v>
      </c>
      <c r="W224" s="87">
        <f t="shared" si="191"/>
        <v>0</v>
      </c>
      <c r="X224" s="87">
        <f t="shared" si="192"/>
        <v>0</v>
      </c>
      <c r="Y224" s="87">
        <v>0</v>
      </c>
      <c r="Z224" s="87">
        <v>0</v>
      </c>
      <c r="AA224" s="87">
        <v>0</v>
      </c>
      <c r="AB224" s="87">
        <v>0</v>
      </c>
      <c r="AC224" s="87">
        <v>0</v>
      </c>
      <c r="AD224" s="87">
        <v>0.15480999999999989</v>
      </c>
      <c r="AE224" s="87">
        <v>0</v>
      </c>
      <c r="AF224" s="87">
        <v>0</v>
      </c>
      <c r="AG224" s="87">
        <v>0</v>
      </c>
      <c r="AH224" s="87">
        <v>0</v>
      </c>
      <c r="AI224" s="87">
        <v>0</v>
      </c>
      <c r="AJ224" s="87">
        <v>0</v>
      </c>
      <c r="AK224" s="87">
        <v>0</v>
      </c>
      <c r="AL224" s="87">
        <v>0</v>
      </c>
      <c r="AM224" s="87">
        <v>0</v>
      </c>
      <c r="AN224" s="192">
        <v>0</v>
      </c>
      <c r="AO224" s="87">
        <v>0</v>
      </c>
      <c r="AP224" s="87">
        <v>0</v>
      </c>
      <c r="AQ224" s="87">
        <v>0</v>
      </c>
      <c r="AR224" s="87">
        <v>0</v>
      </c>
      <c r="AS224" s="87">
        <v>0</v>
      </c>
      <c r="AT224" s="87">
        <f t="shared" si="193"/>
        <v>0</v>
      </c>
      <c r="AU224" s="87">
        <f t="shared" si="194"/>
        <v>0</v>
      </c>
      <c r="AV224" s="87">
        <f t="shared" si="195"/>
        <v>0</v>
      </c>
      <c r="AW224" s="87">
        <f t="shared" si="196"/>
        <v>0</v>
      </c>
      <c r="AX224" s="87">
        <f t="shared" si="197"/>
        <v>0</v>
      </c>
      <c r="AY224" s="66">
        <v>0</v>
      </c>
      <c r="AZ224" s="66">
        <v>0</v>
      </c>
      <c r="BA224" s="66">
        <v>0</v>
      </c>
      <c r="BB224" s="66">
        <v>0</v>
      </c>
      <c r="BC224" s="66">
        <v>0</v>
      </c>
    </row>
    <row r="225" spans="1:55" s="165" customFormat="1" ht="47.25" x14ac:dyDescent="0.2">
      <c r="A225" s="171" t="s">
        <v>899</v>
      </c>
      <c r="B225" s="170" t="s">
        <v>555</v>
      </c>
      <c r="C225" s="171" t="s">
        <v>2064</v>
      </c>
      <c r="D225" s="87">
        <v>1.019172</v>
      </c>
      <c r="E225" s="66">
        <v>5.7346800000000003E-2</v>
      </c>
      <c r="F225" s="66">
        <v>5.7346800000000003E-2</v>
      </c>
      <c r="G225" s="66">
        <v>0</v>
      </c>
      <c r="H225" s="66">
        <v>0</v>
      </c>
      <c r="I225" s="66">
        <v>0</v>
      </c>
      <c r="J225" s="87">
        <v>0</v>
      </c>
      <c r="K225" s="87">
        <v>0</v>
      </c>
      <c r="L225" s="87">
        <v>0</v>
      </c>
      <c r="M225" s="87">
        <v>0</v>
      </c>
      <c r="N225" s="87">
        <v>0</v>
      </c>
      <c r="O225" s="87">
        <v>5.7346800000000003E-2</v>
      </c>
      <c r="P225" s="87">
        <v>5.7346800000000003E-2</v>
      </c>
      <c r="Q225" s="87">
        <v>0</v>
      </c>
      <c r="R225" s="87">
        <v>0</v>
      </c>
      <c r="S225" s="87">
        <v>0</v>
      </c>
      <c r="T225" s="87">
        <f t="shared" si="188"/>
        <v>0</v>
      </c>
      <c r="U225" s="87">
        <f t="shared" si="189"/>
        <v>0</v>
      </c>
      <c r="V225" s="87">
        <f t="shared" si="190"/>
        <v>0</v>
      </c>
      <c r="W225" s="87">
        <f t="shared" si="191"/>
        <v>0</v>
      </c>
      <c r="X225" s="87">
        <f t="shared" si="192"/>
        <v>0</v>
      </c>
      <c r="Y225" s="87">
        <v>0</v>
      </c>
      <c r="Z225" s="87">
        <v>0</v>
      </c>
      <c r="AA225" s="87">
        <v>0</v>
      </c>
      <c r="AB225" s="87">
        <v>0</v>
      </c>
      <c r="AC225" s="87">
        <v>0</v>
      </c>
      <c r="AD225" s="87">
        <v>0.8593099999999998</v>
      </c>
      <c r="AE225" s="87">
        <v>0</v>
      </c>
      <c r="AF225" s="87">
        <v>0</v>
      </c>
      <c r="AG225" s="87">
        <v>0</v>
      </c>
      <c r="AH225" s="87">
        <v>0</v>
      </c>
      <c r="AI225" s="87">
        <v>0</v>
      </c>
      <c r="AJ225" s="87">
        <v>0</v>
      </c>
      <c r="AK225" s="87">
        <v>0</v>
      </c>
      <c r="AL225" s="87">
        <v>0</v>
      </c>
      <c r="AM225" s="87">
        <v>0</v>
      </c>
      <c r="AN225" s="192">
        <v>0</v>
      </c>
      <c r="AO225" s="87">
        <v>0</v>
      </c>
      <c r="AP225" s="87">
        <v>0</v>
      </c>
      <c r="AQ225" s="87">
        <v>0</v>
      </c>
      <c r="AR225" s="87">
        <v>0</v>
      </c>
      <c r="AS225" s="87">
        <v>0</v>
      </c>
      <c r="AT225" s="87">
        <f t="shared" si="193"/>
        <v>0</v>
      </c>
      <c r="AU225" s="87">
        <f t="shared" si="194"/>
        <v>0</v>
      </c>
      <c r="AV225" s="87">
        <f t="shared" si="195"/>
        <v>0</v>
      </c>
      <c r="AW225" s="87">
        <f t="shared" si="196"/>
        <v>0</v>
      </c>
      <c r="AX225" s="87">
        <f t="shared" si="197"/>
        <v>0</v>
      </c>
      <c r="AY225" s="66">
        <v>0</v>
      </c>
      <c r="AZ225" s="66">
        <v>0</v>
      </c>
      <c r="BA225" s="66">
        <v>0</v>
      </c>
      <c r="BB225" s="66">
        <v>0</v>
      </c>
      <c r="BC225" s="66">
        <v>0</v>
      </c>
    </row>
    <row r="226" spans="1:55" s="165" customFormat="1" ht="63" x14ac:dyDescent="0.2">
      <c r="A226" s="171" t="s">
        <v>2791</v>
      </c>
      <c r="B226" s="84" t="s">
        <v>556</v>
      </c>
      <c r="C226" s="171" t="s">
        <v>2065</v>
      </c>
      <c r="D226" s="87">
        <v>2.9217240000000002</v>
      </c>
      <c r="E226" s="66">
        <v>2.3774441940000002</v>
      </c>
      <c r="F226" s="66">
        <v>0.12623239999999999</v>
      </c>
      <c r="G226" s="66">
        <v>2.10842953</v>
      </c>
      <c r="H226" s="66">
        <v>0</v>
      </c>
      <c r="I226" s="66">
        <v>0.14278226399999999</v>
      </c>
      <c r="J226" s="87">
        <v>5.7242615999999996E-2</v>
      </c>
      <c r="K226" s="87">
        <v>0</v>
      </c>
      <c r="L226" s="87">
        <v>0</v>
      </c>
      <c r="M226" s="87">
        <v>0</v>
      </c>
      <c r="N226" s="87">
        <v>5.7242615999999996E-2</v>
      </c>
      <c r="O226" s="87">
        <v>2.3202015780000003</v>
      </c>
      <c r="P226" s="87">
        <v>0.12623239999999999</v>
      </c>
      <c r="Q226" s="87">
        <v>2.10842953</v>
      </c>
      <c r="R226" s="87">
        <v>8.5539647999999996E-2</v>
      </c>
      <c r="S226" s="87">
        <v>8.5539647999999996E-2</v>
      </c>
      <c r="T226" s="87">
        <f t="shared" si="188"/>
        <v>0</v>
      </c>
      <c r="U226" s="87">
        <f t="shared" si="189"/>
        <v>0</v>
      </c>
      <c r="V226" s="87">
        <f t="shared" si="190"/>
        <v>0</v>
      </c>
      <c r="W226" s="87">
        <f t="shared" si="191"/>
        <v>-8.5539647999999996E-2</v>
      </c>
      <c r="X226" s="87">
        <f t="shared" si="192"/>
        <v>0</v>
      </c>
      <c r="Y226" s="87">
        <v>0</v>
      </c>
      <c r="Z226" s="87">
        <v>0</v>
      </c>
      <c r="AA226" s="87">
        <v>0</v>
      </c>
      <c r="AB226" s="87">
        <v>0</v>
      </c>
      <c r="AC226" s="87">
        <v>0</v>
      </c>
      <c r="AD226" s="87">
        <v>2.4414100000000003</v>
      </c>
      <c r="AE226" s="87">
        <v>1.9812035000000001</v>
      </c>
      <c r="AF226" s="87">
        <v>0.10519367</v>
      </c>
      <c r="AG226" s="87">
        <v>1.7570246100000002</v>
      </c>
      <c r="AH226" s="87">
        <v>0</v>
      </c>
      <c r="AI226" s="87">
        <v>0.11898522</v>
      </c>
      <c r="AJ226" s="87">
        <v>4.7702179999999997E-2</v>
      </c>
      <c r="AK226" s="87">
        <v>0</v>
      </c>
      <c r="AL226" s="87">
        <v>0</v>
      </c>
      <c r="AM226" s="87">
        <v>0</v>
      </c>
      <c r="AN226" s="192">
        <v>4.7702179999999997E-2</v>
      </c>
      <c r="AO226" s="87">
        <v>1.93350132</v>
      </c>
      <c r="AP226" s="87">
        <v>0.10519367000000002</v>
      </c>
      <c r="AQ226" s="87">
        <v>1.75702461</v>
      </c>
      <c r="AR226" s="87">
        <v>0</v>
      </c>
      <c r="AS226" s="87">
        <v>7.1283040000000006E-2</v>
      </c>
      <c r="AT226" s="87">
        <f t="shared" si="193"/>
        <v>0</v>
      </c>
      <c r="AU226" s="87">
        <f t="shared" si="194"/>
        <v>0</v>
      </c>
      <c r="AV226" s="87">
        <f t="shared" si="195"/>
        <v>0</v>
      </c>
      <c r="AW226" s="87">
        <f t="shared" si="196"/>
        <v>0</v>
      </c>
      <c r="AX226" s="87">
        <f t="shared" si="197"/>
        <v>0</v>
      </c>
      <c r="AY226" s="66">
        <v>0</v>
      </c>
      <c r="AZ226" s="66">
        <v>0</v>
      </c>
      <c r="BA226" s="66">
        <v>0</v>
      </c>
      <c r="BB226" s="66">
        <v>0</v>
      </c>
      <c r="BC226" s="66">
        <v>0</v>
      </c>
    </row>
    <row r="227" spans="1:55" s="165" customFormat="1" ht="78.75" x14ac:dyDescent="0.2">
      <c r="A227" s="171" t="s">
        <v>2791</v>
      </c>
      <c r="B227" s="84" t="s">
        <v>557</v>
      </c>
      <c r="C227" s="171" t="s">
        <v>2066</v>
      </c>
      <c r="D227" s="87">
        <v>2.5723800000000003</v>
      </c>
      <c r="E227" s="66">
        <v>1.9809811739999998</v>
      </c>
      <c r="F227" s="66">
        <v>0.12042571000000001</v>
      </c>
      <c r="G227" s="66">
        <v>1.6232081</v>
      </c>
      <c r="H227" s="66">
        <v>0</v>
      </c>
      <c r="I227" s="66">
        <v>0.23734736399999998</v>
      </c>
      <c r="J227" s="87">
        <v>5.0398259999999993E-2</v>
      </c>
      <c r="K227" s="87">
        <v>0</v>
      </c>
      <c r="L227" s="87">
        <v>0</v>
      </c>
      <c r="M227" s="87">
        <v>0</v>
      </c>
      <c r="N227" s="87">
        <v>5.0398259999999993E-2</v>
      </c>
      <c r="O227" s="87">
        <v>6.4085639999999972E-2</v>
      </c>
      <c r="P227" s="87">
        <v>0</v>
      </c>
      <c r="Q227" s="87">
        <v>0</v>
      </c>
      <c r="R227" s="87">
        <v>6.4085639999999972E-2</v>
      </c>
      <c r="S227" s="87">
        <v>6.4085639999999972E-2</v>
      </c>
      <c r="T227" s="87">
        <f t="shared" si="188"/>
        <v>1.8664972739999999</v>
      </c>
      <c r="U227" s="87">
        <f t="shared" si="189"/>
        <v>0.12042571000000001</v>
      </c>
      <c r="V227" s="87">
        <f t="shared" si="190"/>
        <v>1.6232081</v>
      </c>
      <c r="W227" s="87">
        <f t="shared" si="191"/>
        <v>-6.4085639999999972E-2</v>
      </c>
      <c r="X227" s="87">
        <f t="shared" si="192"/>
        <v>0.12286346400000001</v>
      </c>
      <c r="Y227" s="87">
        <v>0</v>
      </c>
      <c r="Z227" s="87">
        <v>0</v>
      </c>
      <c r="AA227" s="87">
        <v>0</v>
      </c>
      <c r="AB227" s="87">
        <v>0</v>
      </c>
      <c r="AC227" s="87">
        <v>0</v>
      </c>
      <c r="AD227" s="87">
        <v>2.1567200000000004</v>
      </c>
      <c r="AE227" s="87">
        <v>1.9889859999999999</v>
      </c>
      <c r="AF227" s="87">
        <v>0.10035476</v>
      </c>
      <c r="AG227" s="87">
        <v>1.69084177</v>
      </c>
      <c r="AH227" s="87">
        <v>0</v>
      </c>
      <c r="AI227" s="87">
        <v>0.19778946999999997</v>
      </c>
      <c r="AJ227" s="87">
        <v>4.1998550000000003E-2</v>
      </c>
      <c r="AK227" s="87">
        <v>0</v>
      </c>
      <c r="AL227" s="87">
        <v>0</v>
      </c>
      <c r="AM227" s="87">
        <v>0</v>
      </c>
      <c r="AN227" s="192">
        <v>4.1998549999999996E-2</v>
      </c>
      <c r="AO227" s="87">
        <v>5.3404699999999979E-2</v>
      </c>
      <c r="AP227" s="87">
        <v>0</v>
      </c>
      <c r="AQ227" s="87">
        <v>0</v>
      </c>
      <c r="AR227" s="87">
        <v>0</v>
      </c>
      <c r="AS227" s="87">
        <v>5.3404699999999986E-2</v>
      </c>
      <c r="AT227" s="87">
        <f t="shared" si="193"/>
        <v>1.89358275</v>
      </c>
      <c r="AU227" s="87">
        <f t="shared" si="194"/>
        <v>0.10035476</v>
      </c>
      <c r="AV227" s="87">
        <f t="shared" si="195"/>
        <v>1.69084177</v>
      </c>
      <c r="AW227" s="87">
        <f t="shared" si="196"/>
        <v>0</v>
      </c>
      <c r="AX227" s="87">
        <f t="shared" si="197"/>
        <v>0.10238621999999999</v>
      </c>
      <c r="AY227" s="66">
        <v>0</v>
      </c>
      <c r="AZ227" s="66">
        <v>0</v>
      </c>
      <c r="BA227" s="66">
        <v>0</v>
      </c>
      <c r="BB227" s="66">
        <v>0</v>
      </c>
      <c r="BC227" s="66">
        <v>0</v>
      </c>
    </row>
    <row r="228" spans="1:55" s="165" customFormat="1" ht="78.75" x14ac:dyDescent="0.2">
      <c r="A228" s="171" t="s">
        <v>899</v>
      </c>
      <c r="B228" s="84" t="s">
        <v>356</v>
      </c>
      <c r="C228" s="171" t="s">
        <v>2067</v>
      </c>
      <c r="D228" s="87">
        <v>4.9315440000000006</v>
      </c>
      <c r="E228" s="66">
        <v>0</v>
      </c>
      <c r="F228" s="66">
        <v>0</v>
      </c>
      <c r="G228" s="66">
        <v>0</v>
      </c>
      <c r="H228" s="66">
        <v>0</v>
      </c>
      <c r="I228" s="66">
        <v>0</v>
      </c>
      <c r="J228" s="87">
        <v>0</v>
      </c>
      <c r="K228" s="87">
        <v>0</v>
      </c>
      <c r="L228" s="87">
        <v>0</v>
      </c>
      <c r="M228" s="87">
        <v>0</v>
      </c>
      <c r="N228" s="87">
        <v>0</v>
      </c>
      <c r="O228" s="87">
        <v>0</v>
      </c>
      <c r="P228" s="87">
        <v>0</v>
      </c>
      <c r="Q228" s="87">
        <v>0</v>
      </c>
      <c r="R228" s="87">
        <v>0</v>
      </c>
      <c r="S228" s="87">
        <v>0</v>
      </c>
      <c r="T228" s="87">
        <f t="shared" si="188"/>
        <v>0</v>
      </c>
      <c r="U228" s="87">
        <f t="shared" si="189"/>
        <v>0</v>
      </c>
      <c r="V228" s="87">
        <f t="shared" si="190"/>
        <v>0</v>
      </c>
      <c r="W228" s="87">
        <f t="shared" si="191"/>
        <v>0</v>
      </c>
      <c r="X228" s="87">
        <f t="shared" si="192"/>
        <v>0</v>
      </c>
      <c r="Y228" s="87">
        <v>0</v>
      </c>
      <c r="Z228" s="87">
        <v>0</v>
      </c>
      <c r="AA228" s="87">
        <v>0</v>
      </c>
      <c r="AB228" s="87">
        <v>0</v>
      </c>
      <c r="AC228" s="87">
        <v>0</v>
      </c>
      <c r="AD228" s="87">
        <v>1.7358123700000014</v>
      </c>
      <c r="AE228" s="87">
        <v>0</v>
      </c>
      <c r="AF228" s="87">
        <v>0</v>
      </c>
      <c r="AG228" s="87">
        <v>0</v>
      </c>
      <c r="AH228" s="87">
        <v>0</v>
      </c>
      <c r="AI228" s="87">
        <v>0</v>
      </c>
      <c r="AJ228" s="87">
        <v>0</v>
      </c>
      <c r="AK228" s="87">
        <v>0</v>
      </c>
      <c r="AL228" s="87">
        <v>0</v>
      </c>
      <c r="AM228" s="87">
        <v>0</v>
      </c>
      <c r="AN228" s="192">
        <v>0</v>
      </c>
      <c r="AO228" s="87">
        <v>0</v>
      </c>
      <c r="AP228" s="87">
        <v>0</v>
      </c>
      <c r="AQ228" s="87">
        <v>0</v>
      </c>
      <c r="AR228" s="87">
        <v>0</v>
      </c>
      <c r="AS228" s="87">
        <v>0</v>
      </c>
      <c r="AT228" s="87">
        <f t="shared" si="193"/>
        <v>0</v>
      </c>
      <c r="AU228" s="87">
        <f t="shared" si="194"/>
        <v>0</v>
      </c>
      <c r="AV228" s="87">
        <f t="shared" si="195"/>
        <v>0</v>
      </c>
      <c r="AW228" s="87">
        <f t="shared" si="196"/>
        <v>0</v>
      </c>
      <c r="AX228" s="87">
        <f t="shared" si="197"/>
        <v>0</v>
      </c>
      <c r="AY228" s="66">
        <v>0</v>
      </c>
      <c r="AZ228" s="66">
        <v>0</v>
      </c>
      <c r="BA228" s="66">
        <v>0</v>
      </c>
      <c r="BB228" s="66">
        <v>0</v>
      </c>
      <c r="BC228" s="66">
        <v>0</v>
      </c>
    </row>
    <row r="229" spans="1:55" s="165" customFormat="1" ht="31.5" x14ac:dyDescent="0.2">
      <c r="A229" s="171" t="s">
        <v>899</v>
      </c>
      <c r="B229" s="84" t="s">
        <v>558</v>
      </c>
      <c r="C229" s="171" t="s">
        <v>2068</v>
      </c>
      <c r="D229" s="87">
        <v>3.5147040000000001</v>
      </c>
      <c r="E229" s="66">
        <v>0</v>
      </c>
      <c r="F229" s="66">
        <v>0</v>
      </c>
      <c r="G229" s="66">
        <v>0</v>
      </c>
      <c r="H229" s="66">
        <v>0</v>
      </c>
      <c r="I229" s="66">
        <v>0</v>
      </c>
      <c r="J229" s="87">
        <v>0</v>
      </c>
      <c r="K229" s="87">
        <v>0</v>
      </c>
      <c r="L229" s="87">
        <v>0</v>
      </c>
      <c r="M229" s="87">
        <v>0</v>
      </c>
      <c r="N229" s="87">
        <v>0</v>
      </c>
      <c r="O229" s="87">
        <v>0</v>
      </c>
      <c r="P229" s="87">
        <v>0</v>
      </c>
      <c r="Q229" s="87">
        <v>0</v>
      </c>
      <c r="R229" s="87">
        <v>0</v>
      </c>
      <c r="S229" s="87">
        <v>0</v>
      </c>
      <c r="T229" s="87">
        <f t="shared" si="188"/>
        <v>0</v>
      </c>
      <c r="U229" s="87">
        <f t="shared" si="189"/>
        <v>0</v>
      </c>
      <c r="V229" s="87">
        <f t="shared" si="190"/>
        <v>0</v>
      </c>
      <c r="W229" s="87">
        <f t="shared" si="191"/>
        <v>0</v>
      </c>
      <c r="X229" s="87">
        <f t="shared" si="192"/>
        <v>0</v>
      </c>
      <c r="Y229" s="87">
        <v>0</v>
      </c>
      <c r="Z229" s="87">
        <v>0</v>
      </c>
      <c r="AA229" s="87">
        <v>0</v>
      </c>
      <c r="AB229" s="87">
        <v>0</v>
      </c>
      <c r="AC229" s="87">
        <v>0</v>
      </c>
      <c r="AD229" s="87">
        <v>3.2218120000000003</v>
      </c>
      <c r="AE229" s="87">
        <v>0</v>
      </c>
      <c r="AF229" s="87">
        <v>0</v>
      </c>
      <c r="AG229" s="87">
        <v>0</v>
      </c>
      <c r="AH229" s="87">
        <v>0</v>
      </c>
      <c r="AI229" s="87">
        <v>0</v>
      </c>
      <c r="AJ229" s="87">
        <v>0</v>
      </c>
      <c r="AK229" s="87">
        <v>0</v>
      </c>
      <c r="AL229" s="87">
        <v>0</v>
      </c>
      <c r="AM229" s="87">
        <v>0</v>
      </c>
      <c r="AN229" s="87">
        <v>0</v>
      </c>
      <c r="AO229" s="87">
        <v>0</v>
      </c>
      <c r="AP229" s="87">
        <v>0</v>
      </c>
      <c r="AQ229" s="87">
        <v>0</v>
      </c>
      <c r="AR229" s="87">
        <v>0</v>
      </c>
      <c r="AS229" s="87">
        <v>0</v>
      </c>
      <c r="AT229" s="87">
        <f t="shared" si="193"/>
        <v>0</v>
      </c>
      <c r="AU229" s="87">
        <f t="shared" si="194"/>
        <v>0</v>
      </c>
      <c r="AV229" s="87">
        <f t="shared" si="195"/>
        <v>0</v>
      </c>
      <c r="AW229" s="87">
        <f t="shared" si="196"/>
        <v>0</v>
      </c>
      <c r="AX229" s="87">
        <f t="shared" si="197"/>
        <v>0</v>
      </c>
      <c r="AY229" s="66">
        <v>0</v>
      </c>
      <c r="AZ229" s="66">
        <v>0</v>
      </c>
      <c r="BA229" s="66">
        <v>0</v>
      </c>
      <c r="BB229" s="66">
        <v>0</v>
      </c>
      <c r="BC229" s="66">
        <v>0</v>
      </c>
    </row>
    <row r="230" spans="1:55" s="165" customFormat="1" ht="94.5" x14ac:dyDescent="0.2">
      <c r="A230" s="171" t="s">
        <v>901</v>
      </c>
      <c r="B230" s="84" t="s">
        <v>559</v>
      </c>
      <c r="C230" s="171" t="s">
        <v>2069</v>
      </c>
      <c r="D230" s="87">
        <v>0.58447199999999988</v>
      </c>
      <c r="E230" s="66">
        <v>0.419024964</v>
      </c>
      <c r="F230" s="66">
        <v>4.7789100000000001E-2</v>
      </c>
      <c r="G230" s="66">
        <v>0</v>
      </c>
      <c r="H230" s="66">
        <v>0.32369999999999999</v>
      </c>
      <c r="I230" s="66">
        <v>4.7535863999999997E-2</v>
      </c>
      <c r="J230" s="87">
        <v>1.1451023999999999E-2</v>
      </c>
      <c r="K230" s="87">
        <v>0</v>
      </c>
      <c r="L230" s="87">
        <v>0</v>
      </c>
      <c r="M230" s="87">
        <v>0</v>
      </c>
      <c r="N230" s="87">
        <v>1.1451024000000001E-2</v>
      </c>
      <c r="O230" s="87">
        <v>7.1907875999999982E-2</v>
      </c>
      <c r="P230" s="87">
        <v>5.7346919999999996E-2</v>
      </c>
      <c r="Q230" s="87">
        <v>0</v>
      </c>
      <c r="R230" s="87">
        <v>1.4560955999999996E-2</v>
      </c>
      <c r="S230" s="87">
        <v>1.4560955999999996E-2</v>
      </c>
      <c r="T230" s="87">
        <f t="shared" si="188"/>
        <v>0.33566606400000004</v>
      </c>
      <c r="U230" s="87">
        <f t="shared" si="189"/>
        <v>-9.5578199999999947E-3</v>
      </c>
      <c r="V230" s="87">
        <f t="shared" si="190"/>
        <v>0</v>
      </c>
      <c r="W230" s="87">
        <f t="shared" si="191"/>
        <v>0.30913904399999997</v>
      </c>
      <c r="X230" s="87">
        <f t="shared" si="192"/>
        <v>2.1523883999999997E-2</v>
      </c>
      <c r="Y230" s="87">
        <v>0</v>
      </c>
      <c r="Z230" s="87">
        <v>0</v>
      </c>
      <c r="AA230" s="87">
        <v>0</v>
      </c>
      <c r="AB230" s="87">
        <v>0</v>
      </c>
      <c r="AC230" s="87">
        <v>0</v>
      </c>
      <c r="AD230" s="87">
        <v>0.48706000000000005</v>
      </c>
      <c r="AE230" s="87">
        <v>0.36059323000000004</v>
      </c>
      <c r="AF230" s="87">
        <v>4.7789100000000001E-2</v>
      </c>
      <c r="AG230" s="87">
        <v>0</v>
      </c>
      <c r="AH230" s="87">
        <v>0</v>
      </c>
      <c r="AI230" s="87">
        <v>0.31280413000000007</v>
      </c>
      <c r="AJ230" s="87">
        <v>5.733162E-2</v>
      </c>
      <c r="AK230" s="87">
        <v>4.7789100000000001E-2</v>
      </c>
      <c r="AL230" s="87">
        <v>0</v>
      </c>
      <c r="AM230" s="87">
        <v>0</v>
      </c>
      <c r="AN230" s="192">
        <v>9.5425199999999988E-3</v>
      </c>
      <c r="AO230" s="87">
        <v>1.2134130000000007E-2</v>
      </c>
      <c r="AP230" s="87">
        <v>0</v>
      </c>
      <c r="AQ230" s="87">
        <v>0</v>
      </c>
      <c r="AR230" s="87">
        <v>0</v>
      </c>
      <c r="AS230" s="87">
        <v>1.2134129999999998E-2</v>
      </c>
      <c r="AT230" s="87">
        <f t="shared" si="193"/>
        <v>0.29112748000000005</v>
      </c>
      <c r="AU230" s="87">
        <f t="shared" si="194"/>
        <v>0</v>
      </c>
      <c r="AV230" s="87">
        <f t="shared" si="195"/>
        <v>0</v>
      </c>
      <c r="AW230" s="87">
        <f t="shared" si="196"/>
        <v>0</v>
      </c>
      <c r="AX230" s="87">
        <f t="shared" si="197"/>
        <v>0.29112748000000005</v>
      </c>
      <c r="AY230" s="66">
        <v>0</v>
      </c>
      <c r="AZ230" s="66">
        <v>0</v>
      </c>
      <c r="BA230" s="66">
        <v>0</v>
      </c>
      <c r="BB230" s="66">
        <v>0</v>
      </c>
      <c r="BC230" s="66">
        <v>0</v>
      </c>
    </row>
    <row r="231" spans="1:55" s="165" customFormat="1" ht="94.5" x14ac:dyDescent="0.2">
      <c r="A231" s="171" t="s">
        <v>899</v>
      </c>
      <c r="B231" s="84" t="s">
        <v>918</v>
      </c>
      <c r="C231" s="171" t="s">
        <v>2070</v>
      </c>
      <c r="D231" s="87">
        <v>0</v>
      </c>
      <c r="E231" s="66">
        <v>0.60919274800000001</v>
      </c>
      <c r="F231" s="66">
        <v>8.1159999999999996E-2</v>
      </c>
      <c r="G231" s="66">
        <v>0</v>
      </c>
      <c r="H231" s="66">
        <v>0.50564520000000002</v>
      </c>
      <c r="I231" s="66">
        <v>2.2387548000000004E-2</v>
      </c>
      <c r="J231" s="87">
        <v>0</v>
      </c>
      <c r="K231" s="87">
        <v>0</v>
      </c>
      <c r="L231" s="87">
        <v>0</v>
      </c>
      <c r="M231" s="87">
        <v>0</v>
      </c>
      <c r="N231" s="87">
        <v>0</v>
      </c>
      <c r="O231" s="87">
        <v>0.50564520000000002</v>
      </c>
      <c r="P231" s="87">
        <v>0</v>
      </c>
      <c r="Q231" s="87">
        <v>0</v>
      </c>
      <c r="R231" s="87">
        <v>0</v>
      </c>
      <c r="S231" s="87">
        <v>0</v>
      </c>
      <c r="T231" s="87">
        <f t="shared" si="188"/>
        <v>0.10354754799999999</v>
      </c>
      <c r="U231" s="87">
        <f t="shared" si="189"/>
        <v>8.1159999999999996E-2</v>
      </c>
      <c r="V231" s="87">
        <f t="shared" si="190"/>
        <v>0</v>
      </c>
      <c r="W231" s="87">
        <f t="shared" si="191"/>
        <v>0.50564520000000002</v>
      </c>
      <c r="X231" s="87">
        <f t="shared" si="192"/>
        <v>2.2387548000000004E-2</v>
      </c>
      <c r="Y231" s="87">
        <v>0</v>
      </c>
      <c r="Z231" s="87">
        <v>0</v>
      </c>
      <c r="AA231" s="87">
        <v>0</v>
      </c>
      <c r="AB231" s="87">
        <v>0</v>
      </c>
      <c r="AC231" s="87">
        <v>0</v>
      </c>
      <c r="AD231" s="87">
        <v>0</v>
      </c>
      <c r="AE231" s="87">
        <v>0.52659998999999991</v>
      </c>
      <c r="AF231" s="87">
        <v>8.1159999999999996E-2</v>
      </c>
      <c r="AG231" s="87">
        <v>0</v>
      </c>
      <c r="AH231" s="87">
        <v>0</v>
      </c>
      <c r="AI231" s="87">
        <v>0.44543998999999995</v>
      </c>
      <c r="AJ231" s="87">
        <v>0</v>
      </c>
      <c r="AK231" s="87">
        <v>0</v>
      </c>
      <c r="AL231" s="87">
        <v>0</v>
      </c>
      <c r="AM231" s="87">
        <v>0</v>
      </c>
      <c r="AN231" s="192">
        <v>0</v>
      </c>
      <c r="AO231" s="87">
        <v>0.52659998999999991</v>
      </c>
      <c r="AP231" s="87">
        <v>0</v>
      </c>
      <c r="AQ231" s="87">
        <v>0.52659998999999991</v>
      </c>
      <c r="AR231" s="87">
        <v>0</v>
      </c>
      <c r="AS231" s="87">
        <v>0</v>
      </c>
      <c r="AT231" s="87">
        <f t="shared" si="193"/>
        <v>0</v>
      </c>
      <c r="AU231" s="87">
        <f t="shared" si="194"/>
        <v>8.1159999999999996E-2</v>
      </c>
      <c r="AV231" s="87">
        <f t="shared" si="195"/>
        <v>-0.52659998999999991</v>
      </c>
      <c r="AW231" s="87">
        <f t="shared" si="196"/>
        <v>0</v>
      </c>
      <c r="AX231" s="87">
        <f t="shared" si="197"/>
        <v>0.44543998999999995</v>
      </c>
      <c r="AY231" s="66">
        <v>0</v>
      </c>
      <c r="AZ231" s="66">
        <v>0</v>
      </c>
      <c r="BA231" s="66">
        <v>0</v>
      </c>
      <c r="BB231" s="66">
        <v>0</v>
      </c>
      <c r="BC231" s="66">
        <v>0</v>
      </c>
    </row>
    <row r="232" spans="1:55" s="165" customFormat="1" ht="94.5" x14ac:dyDescent="0.2">
      <c r="A232" s="171" t="s">
        <v>899</v>
      </c>
      <c r="B232" s="84" t="s">
        <v>560</v>
      </c>
      <c r="C232" s="171" t="s">
        <v>2071</v>
      </c>
      <c r="D232" s="87">
        <v>0</v>
      </c>
      <c r="E232" s="66">
        <v>0.44209431199999999</v>
      </c>
      <c r="F232" s="66">
        <v>4.7788999999999998E-2</v>
      </c>
      <c r="G232" s="66">
        <v>0</v>
      </c>
      <c r="H232" s="66">
        <v>0.36792000000000002</v>
      </c>
      <c r="I232" s="66">
        <v>2.6385311999999998E-2</v>
      </c>
      <c r="J232" s="87">
        <v>0.36792000000000002</v>
      </c>
      <c r="K232" s="87">
        <v>0</v>
      </c>
      <c r="L232" s="87">
        <v>0</v>
      </c>
      <c r="M232" s="87">
        <v>0.36792000000000002</v>
      </c>
      <c r="N232" s="87">
        <v>0</v>
      </c>
      <c r="O232" s="87">
        <v>5.7346799999999976E-2</v>
      </c>
      <c r="P232" s="87">
        <v>5.7346799999999996E-2</v>
      </c>
      <c r="Q232" s="87">
        <v>0</v>
      </c>
      <c r="R232" s="87">
        <v>0</v>
      </c>
      <c r="S232" s="87">
        <v>0</v>
      </c>
      <c r="T232" s="87">
        <f t="shared" si="188"/>
        <v>1.6827511999999989E-2</v>
      </c>
      <c r="U232" s="87">
        <f t="shared" si="189"/>
        <v>-9.5577999999999982E-3</v>
      </c>
      <c r="V232" s="87">
        <f t="shared" si="190"/>
        <v>0</v>
      </c>
      <c r="W232" s="87">
        <f t="shared" si="191"/>
        <v>0</v>
      </c>
      <c r="X232" s="87">
        <f t="shared" si="192"/>
        <v>2.6385311999999998E-2</v>
      </c>
      <c r="Y232" s="87">
        <v>0</v>
      </c>
      <c r="Z232" s="87">
        <v>0</v>
      </c>
      <c r="AA232" s="87">
        <v>0</v>
      </c>
      <c r="AB232" s="87">
        <v>0</v>
      </c>
      <c r="AC232" s="87">
        <v>0</v>
      </c>
      <c r="AD232" s="87">
        <v>0</v>
      </c>
      <c r="AE232" s="87">
        <v>0.37940681999999998</v>
      </c>
      <c r="AF232" s="87">
        <v>4.7788999999999998E-2</v>
      </c>
      <c r="AG232" s="87">
        <v>0</v>
      </c>
      <c r="AH232" s="87">
        <v>0</v>
      </c>
      <c r="AI232" s="87">
        <v>0.33161782000000001</v>
      </c>
      <c r="AJ232" s="87">
        <v>0.37940681999999998</v>
      </c>
      <c r="AK232" s="87">
        <v>4.7788999999999998E-2</v>
      </c>
      <c r="AL232" s="87">
        <v>0.33161781999999995</v>
      </c>
      <c r="AM232" s="87">
        <v>0</v>
      </c>
      <c r="AN232" s="192">
        <v>0</v>
      </c>
      <c r="AO232" s="87">
        <v>0</v>
      </c>
      <c r="AP232" s="87">
        <v>0</v>
      </c>
      <c r="AQ232" s="87">
        <v>0</v>
      </c>
      <c r="AR232" s="87">
        <v>0</v>
      </c>
      <c r="AS232" s="87">
        <v>0</v>
      </c>
      <c r="AT232" s="87">
        <f t="shared" si="193"/>
        <v>0</v>
      </c>
      <c r="AU232" s="87">
        <f t="shared" si="194"/>
        <v>0</v>
      </c>
      <c r="AV232" s="87">
        <f t="shared" si="195"/>
        <v>-0.33161781999999995</v>
      </c>
      <c r="AW232" s="87">
        <f t="shared" si="196"/>
        <v>0</v>
      </c>
      <c r="AX232" s="87">
        <f t="shared" si="197"/>
        <v>0.33161782000000001</v>
      </c>
      <c r="AY232" s="66">
        <v>0</v>
      </c>
      <c r="AZ232" s="66">
        <v>0</v>
      </c>
      <c r="BA232" s="66">
        <v>0</v>
      </c>
      <c r="BB232" s="66">
        <v>0</v>
      </c>
      <c r="BC232" s="66">
        <v>0</v>
      </c>
    </row>
    <row r="233" spans="1:55" s="165" customFormat="1" ht="31.5" x14ac:dyDescent="0.2">
      <c r="A233" s="210"/>
      <c r="B233" s="211" t="s">
        <v>54</v>
      </c>
      <c r="C233" s="210"/>
      <c r="D233" s="173">
        <v>2.8046687999999995</v>
      </c>
      <c r="E233" s="173">
        <v>2.885568696</v>
      </c>
      <c r="F233" s="173">
        <v>0.35506191000000004</v>
      </c>
      <c r="G233" s="173">
        <v>2.15667315</v>
      </c>
      <c r="H233" s="173">
        <v>0</v>
      </c>
      <c r="I233" s="173">
        <v>0.37383363600000008</v>
      </c>
      <c r="J233" s="173">
        <v>0.53204330399999988</v>
      </c>
      <c r="K233" s="173">
        <v>0</v>
      </c>
      <c r="L233" s="173">
        <v>0.47771397599999998</v>
      </c>
      <c r="M233" s="173">
        <v>0</v>
      </c>
      <c r="N233" s="173">
        <v>5.4329327999999996E-2</v>
      </c>
      <c r="O233" s="173">
        <v>0.35731651600000003</v>
      </c>
      <c r="P233" s="173">
        <v>0.17015031999999999</v>
      </c>
      <c r="Q233" s="173">
        <v>0.11942849999999994</v>
      </c>
      <c r="R233" s="173">
        <v>6.7737696E-2</v>
      </c>
      <c r="S233" s="173">
        <v>6.7737696E-2</v>
      </c>
      <c r="T233" s="173">
        <f t="shared" ref="T233:BC233" si="198">SUM(T234:T236)</f>
        <v>1.9962088759999999</v>
      </c>
      <c r="U233" s="173">
        <f t="shared" si="198"/>
        <v>0.18491159000000004</v>
      </c>
      <c r="V233" s="173">
        <f t="shared" si="198"/>
        <v>1.5595306739999999</v>
      </c>
      <c r="W233" s="173">
        <f t="shared" si="198"/>
        <v>-6.7737696E-2</v>
      </c>
      <c r="X233" s="173">
        <f t="shared" si="198"/>
        <v>0.25176661200000006</v>
      </c>
      <c r="Y233" s="173">
        <f t="shared" si="198"/>
        <v>0</v>
      </c>
      <c r="Z233" s="173">
        <f t="shared" si="198"/>
        <v>0</v>
      </c>
      <c r="AA233" s="173">
        <f t="shared" si="198"/>
        <v>0</v>
      </c>
      <c r="AB233" s="173">
        <f t="shared" si="198"/>
        <v>0</v>
      </c>
      <c r="AC233" s="173">
        <f t="shared" si="198"/>
        <v>0</v>
      </c>
      <c r="AD233" s="173">
        <f t="shared" si="198"/>
        <v>2.3543653999999998</v>
      </c>
      <c r="AE233" s="214">
        <f t="shared" si="198"/>
        <v>3.5034998999999996</v>
      </c>
      <c r="AF233" s="214">
        <f t="shared" si="198"/>
        <v>0.29588491999999994</v>
      </c>
      <c r="AG233" s="214">
        <f t="shared" si="198"/>
        <v>2.2258004099999997</v>
      </c>
      <c r="AH233" s="214">
        <f t="shared" si="198"/>
        <v>0</v>
      </c>
      <c r="AI233" s="214">
        <f t="shared" si="198"/>
        <v>0.98181457000000005</v>
      </c>
      <c r="AJ233" s="214">
        <f t="shared" si="198"/>
        <v>1.2999341899999999</v>
      </c>
      <c r="AK233" s="214">
        <f t="shared" si="198"/>
        <v>0</v>
      </c>
      <c r="AL233" s="214">
        <f t="shared" si="198"/>
        <v>1.2546597499999999</v>
      </c>
      <c r="AM233" s="214">
        <f t="shared" si="198"/>
        <v>0</v>
      </c>
      <c r="AN233" s="214">
        <f t="shared" si="198"/>
        <v>4.5274439999999937E-2</v>
      </c>
      <c r="AO233" s="214">
        <f t="shared" si="198"/>
        <v>0.19824000999999999</v>
      </c>
      <c r="AP233" s="214">
        <f t="shared" si="198"/>
        <v>0.14179193000000001</v>
      </c>
      <c r="AQ233" s="214">
        <f t="shared" si="198"/>
        <v>0</v>
      </c>
      <c r="AR233" s="214">
        <f t="shared" si="198"/>
        <v>0</v>
      </c>
      <c r="AS233" s="214">
        <f t="shared" si="198"/>
        <v>5.6448080000000005E-2</v>
      </c>
      <c r="AT233" s="214">
        <f t="shared" si="198"/>
        <v>2.0053256999999998</v>
      </c>
      <c r="AU233" s="214">
        <f t="shared" si="198"/>
        <v>0.15409298999999993</v>
      </c>
      <c r="AV233" s="214">
        <f t="shared" si="198"/>
        <v>0.97114065999999988</v>
      </c>
      <c r="AW233" s="214">
        <f t="shared" si="198"/>
        <v>0</v>
      </c>
      <c r="AX233" s="214">
        <f t="shared" si="198"/>
        <v>0.88009205000000001</v>
      </c>
      <c r="AY233" s="214">
        <f t="shared" si="198"/>
        <v>0</v>
      </c>
      <c r="AZ233" s="214">
        <f t="shared" si="198"/>
        <v>0</v>
      </c>
      <c r="BA233" s="214">
        <f t="shared" si="198"/>
        <v>0</v>
      </c>
      <c r="BB233" s="214">
        <f t="shared" si="198"/>
        <v>0</v>
      </c>
      <c r="BC233" s="214">
        <f t="shared" si="198"/>
        <v>0</v>
      </c>
    </row>
    <row r="234" spans="1:55" s="165" customFormat="1" ht="94.5" x14ac:dyDescent="0.2">
      <c r="A234" s="171" t="s">
        <v>2791</v>
      </c>
      <c r="B234" s="84" t="s">
        <v>1667</v>
      </c>
      <c r="C234" s="171" t="s">
        <v>2072</v>
      </c>
      <c r="D234" s="87">
        <v>7.9696800000000012E-2</v>
      </c>
      <c r="E234" s="66">
        <v>0.60278314200000005</v>
      </c>
      <c r="F234" s="66">
        <v>0</v>
      </c>
      <c r="G234" s="66">
        <v>0.49761873000000001</v>
      </c>
      <c r="H234" s="66">
        <v>0</v>
      </c>
      <c r="I234" s="66">
        <v>0.105164412</v>
      </c>
      <c r="J234" s="87">
        <v>0.47877301199999989</v>
      </c>
      <c r="K234" s="87">
        <v>0</v>
      </c>
      <c r="L234" s="87">
        <v>0.47771397599999998</v>
      </c>
      <c r="M234" s="87">
        <v>0</v>
      </c>
      <c r="N234" s="87">
        <v>1.059036E-3</v>
      </c>
      <c r="O234" s="87">
        <v>0.11942850000000005</v>
      </c>
      <c r="P234" s="87">
        <v>0</v>
      </c>
      <c r="Q234" s="87">
        <v>0.11942849999999994</v>
      </c>
      <c r="R234" s="87">
        <v>0</v>
      </c>
      <c r="S234" s="87">
        <v>0</v>
      </c>
      <c r="T234" s="87">
        <f t="shared" ref="T234:T236" si="199">E234-J234-O234</f>
        <v>4.5816300000001142E-3</v>
      </c>
      <c r="U234" s="87">
        <f t="shared" ref="U234:U236" si="200">F234-K234-P234</f>
        <v>0</v>
      </c>
      <c r="V234" s="87">
        <f t="shared" ref="V234:V236" si="201">G234-L234-Q234</f>
        <v>-9.9523745999999913E-2</v>
      </c>
      <c r="W234" s="87">
        <f t="shared" ref="W234:W236" si="202">H234-M234-R234</f>
        <v>0</v>
      </c>
      <c r="X234" s="87">
        <f t="shared" ref="X234:X236" si="203">I234-N234-S234</f>
        <v>0.104105376</v>
      </c>
      <c r="Y234" s="87">
        <v>0</v>
      </c>
      <c r="Z234" s="87">
        <v>0</v>
      </c>
      <c r="AA234" s="87">
        <v>0</v>
      </c>
      <c r="AB234" s="87">
        <v>0</v>
      </c>
      <c r="AC234" s="87">
        <v>0</v>
      </c>
      <c r="AD234" s="87">
        <v>7.305540000000002E-2</v>
      </c>
      <c r="AE234" s="87">
        <v>1.2555422799999998</v>
      </c>
      <c r="AF234" s="87">
        <v>0</v>
      </c>
      <c r="AG234" s="87">
        <v>0.49761872999999995</v>
      </c>
      <c r="AH234" s="87">
        <v>0</v>
      </c>
      <c r="AI234" s="87">
        <v>0.75792355</v>
      </c>
      <c r="AJ234" s="87">
        <v>1.2555422799999998</v>
      </c>
      <c r="AK234" s="87">
        <v>0</v>
      </c>
      <c r="AL234" s="87">
        <v>1.2546597499999999</v>
      </c>
      <c r="AM234" s="87">
        <v>0</v>
      </c>
      <c r="AN234" s="192">
        <v>8.8252999999993698E-4</v>
      </c>
      <c r="AO234" s="87">
        <v>0</v>
      </c>
      <c r="AP234" s="87">
        <v>0</v>
      </c>
      <c r="AQ234" s="87">
        <v>0</v>
      </c>
      <c r="AR234" s="87">
        <v>0</v>
      </c>
      <c r="AS234" s="87">
        <v>0</v>
      </c>
      <c r="AT234" s="87">
        <f t="shared" ref="AT234:AX236" si="204">AE234-AJ234-AO234</f>
        <v>0</v>
      </c>
      <c r="AU234" s="87">
        <f t="shared" si="204"/>
        <v>0</v>
      </c>
      <c r="AV234" s="87">
        <f t="shared" si="204"/>
        <v>-0.75704101999999995</v>
      </c>
      <c r="AW234" s="87">
        <f t="shared" si="204"/>
        <v>0</v>
      </c>
      <c r="AX234" s="87">
        <f t="shared" si="204"/>
        <v>0.75704102000000006</v>
      </c>
      <c r="AY234" s="66">
        <v>0</v>
      </c>
      <c r="AZ234" s="66">
        <v>0</v>
      </c>
      <c r="BA234" s="66">
        <v>0</v>
      </c>
      <c r="BB234" s="66">
        <v>0</v>
      </c>
      <c r="BC234" s="66">
        <v>0</v>
      </c>
    </row>
    <row r="235" spans="1:55" s="165" customFormat="1" ht="78.75" x14ac:dyDescent="0.2">
      <c r="A235" s="171" t="s">
        <v>2791</v>
      </c>
      <c r="B235" s="84" t="s">
        <v>561</v>
      </c>
      <c r="C235" s="171" t="s">
        <v>2073</v>
      </c>
      <c r="D235" s="87">
        <v>2.7189719999999999</v>
      </c>
      <c r="E235" s="66">
        <v>2.2827855539999997</v>
      </c>
      <c r="F235" s="66">
        <v>0.35506191000000004</v>
      </c>
      <c r="G235" s="66">
        <v>1.6590544199999999</v>
      </c>
      <c r="H235" s="66">
        <v>0</v>
      </c>
      <c r="I235" s="66">
        <v>0.26866922400000004</v>
      </c>
      <c r="J235" s="87">
        <v>5.3270292000000004E-2</v>
      </c>
      <c r="K235" s="87">
        <v>0</v>
      </c>
      <c r="L235" s="87">
        <v>0</v>
      </c>
      <c r="M235" s="87">
        <v>0</v>
      </c>
      <c r="N235" s="87">
        <v>5.3270291999999997E-2</v>
      </c>
      <c r="O235" s="87">
        <v>0.23788801599999998</v>
      </c>
      <c r="P235" s="87">
        <v>0.17015031999999999</v>
      </c>
      <c r="Q235" s="87">
        <v>0</v>
      </c>
      <c r="R235" s="87">
        <v>6.7737696E-2</v>
      </c>
      <c r="S235" s="87">
        <v>6.7737696E-2</v>
      </c>
      <c r="T235" s="87">
        <f t="shared" si="199"/>
        <v>1.9916272459999997</v>
      </c>
      <c r="U235" s="87">
        <f t="shared" si="200"/>
        <v>0.18491159000000004</v>
      </c>
      <c r="V235" s="87">
        <f t="shared" si="201"/>
        <v>1.6590544199999999</v>
      </c>
      <c r="W235" s="87">
        <f t="shared" si="202"/>
        <v>-6.7737696E-2</v>
      </c>
      <c r="X235" s="87">
        <f t="shared" si="203"/>
        <v>0.14766123600000003</v>
      </c>
      <c r="Y235" s="87">
        <v>0</v>
      </c>
      <c r="Z235" s="87">
        <v>0</v>
      </c>
      <c r="AA235" s="87">
        <v>0</v>
      </c>
      <c r="AB235" s="87">
        <v>0</v>
      </c>
      <c r="AC235" s="87">
        <v>0</v>
      </c>
      <c r="AD235" s="87">
        <v>2.2758099999999999</v>
      </c>
      <c r="AE235" s="87">
        <v>2.2479576199999998</v>
      </c>
      <c r="AF235" s="87">
        <v>0.29588491999999994</v>
      </c>
      <c r="AG235" s="87">
        <v>1.7281816799999998</v>
      </c>
      <c r="AH235" s="87">
        <v>0</v>
      </c>
      <c r="AI235" s="87">
        <v>0.22389102</v>
      </c>
      <c r="AJ235" s="87">
        <v>4.439191E-2</v>
      </c>
      <c r="AK235" s="87">
        <v>0</v>
      </c>
      <c r="AL235" s="87">
        <v>0</v>
      </c>
      <c r="AM235" s="87">
        <v>0</v>
      </c>
      <c r="AN235" s="87">
        <v>4.439191E-2</v>
      </c>
      <c r="AO235" s="87">
        <v>0.19824000999999999</v>
      </c>
      <c r="AP235" s="87">
        <v>0.14179193000000001</v>
      </c>
      <c r="AQ235" s="87">
        <v>0</v>
      </c>
      <c r="AR235" s="87">
        <v>0</v>
      </c>
      <c r="AS235" s="87">
        <v>5.6448080000000005E-2</v>
      </c>
      <c r="AT235" s="87">
        <f t="shared" si="204"/>
        <v>2.0053256999999998</v>
      </c>
      <c r="AU235" s="87">
        <f t="shared" si="204"/>
        <v>0.15409298999999993</v>
      </c>
      <c r="AV235" s="87">
        <f t="shared" si="204"/>
        <v>1.7281816799999998</v>
      </c>
      <c r="AW235" s="87">
        <f t="shared" si="204"/>
        <v>0</v>
      </c>
      <c r="AX235" s="87">
        <f t="shared" si="204"/>
        <v>0.12305102999999998</v>
      </c>
      <c r="AY235" s="66">
        <v>0</v>
      </c>
      <c r="AZ235" s="66">
        <v>0</v>
      </c>
      <c r="BA235" s="66">
        <v>0</v>
      </c>
      <c r="BB235" s="66">
        <v>0</v>
      </c>
      <c r="BC235" s="66">
        <v>0</v>
      </c>
    </row>
    <row r="236" spans="1:55" s="165" customFormat="1" ht="63" x14ac:dyDescent="0.2">
      <c r="A236" s="171" t="s">
        <v>899</v>
      </c>
      <c r="B236" s="84" t="s">
        <v>562</v>
      </c>
      <c r="C236" s="171" t="s">
        <v>2074</v>
      </c>
      <c r="D236" s="87">
        <v>6.0000000000000001E-3</v>
      </c>
      <c r="E236" s="66">
        <v>0</v>
      </c>
      <c r="F236" s="66">
        <v>0</v>
      </c>
      <c r="G236" s="66">
        <v>0</v>
      </c>
      <c r="H236" s="66">
        <v>0</v>
      </c>
      <c r="I236" s="66">
        <v>0</v>
      </c>
      <c r="J236" s="87">
        <v>0</v>
      </c>
      <c r="K236" s="87">
        <v>0</v>
      </c>
      <c r="L236" s="87">
        <v>0</v>
      </c>
      <c r="M236" s="87">
        <v>0</v>
      </c>
      <c r="N236" s="87">
        <v>0</v>
      </c>
      <c r="O236" s="87">
        <v>0</v>
      </c>
      <c r="P236" s="87">
        <v>0</v>
      </c>
      <c r="Q236" s="87">
        <v>0</v>
      </c>
      <c r="R236" s="87">
        <v>0</v>
      </c>
      <c r="S236" s="87">
        <v>0</v>
      </c>
      <c r="T236" s="87">
        <f t="shared" si="199"/>
        <v>0</v>
      </c>
      <c r="U236" s="87">
        <f t="shared" si="200"/>
        <v>0</v>
      </c>
      <c r="V236" s="87">
        <f t="shared" si="201"/>
        <v>0</v>
      </c>
      <c r="W236" s="87">
        <f t="shared" si="202"/>
        <v>0</v>
      </c>
      <c r="X236" s="87">
        <f t="shared" si="203"/>
        <v>0</v>
      </c>
      <c r="Y236" s="87">
        <v>0</v>
      </c>
      <c r="Z236" s="87">
        <v>0</v>
      </c>
      <c r="AA236" s="87">
        <v>0</v>
      </c>
      <c r="AB236" s="87">
        <v>0</v>
      </c>
      <c r="AC236" s="87">
        <v>0</v>
      </c>
      <c r="AD236" s="87">
        <v>5.4999999999999997E-3</v>
      </c>
      <c r="AE236" s="87">
        <v>0</v>
      </c>
      <c r="AF236" s="87">
        <v>0</v>
      </c>
      <c r="AG236" s="87">
        <v>0</v>
      </c>
      <c r="AH236" s="87">
        <v>0</v>
      </c>
      <c r="AI236" s="87">
        <v>0</v>
      </c>
      <c r="AJ236" s="87">
        <v>0</v>
      </c>
      <c r="AK236" s="87">
        <v>0</v>
      </c>
      <c r="AL236" s="87">
        <v>0</v>
      </c>
      <c r="AM236" s="87">
        <v>0</v>
      </c>
      <c r="AN236" s="192">
        <v>0</v>
      </c>
      <c r="AO236" s="87">
        <v>0</v>
      </c>
      <c r="AP236" s="87">
        <v>0</v>
      </c>
      <c r="AQ236" s="87">
        <v>0</v>
      </c>
      <c r="AR236" s="87">
        <v>0</v>
      </c>
      <c r="AS236" s="87">
        <v>0</v>
      </c>
      <c r="AT236" s="87">
        <f t="shared" si="204"/>
        <v>0</v>
      </c>
      <c r="AU236" s="87">
        <f t="shared" si="204"/>
        <v>0</v>
      </c>
      <c r="AV236" s="87">
        <f t="shared" si="204"/>
        <v>0</v>
      </c>
      <c r="AW236" s="87">
        <f t="shared" si="204"/>
        <v>0</v>
      </c>
      <c r="AX236" s="87">
        <f t="shared" si="204"/>
        <v>0</v>
      </c>
      <c r="AY236" s="66">
        <v>0</v>
      </c>
      <c r="AZ236" s="66">
        <v>0</v>
      </c>
      <c r="BA236" s="66">
        <v>0</v>
      </c>
      <c r="BB236" s="66">
        <v>0</v>
      </c>
      <c r="BC236" s="66">
        <v>0</v>
      </c>
    </row>
    <row r="237" spans="1:55" s="165" customFormat="1" x14ac:dyDescent="0.2">
      <c r="A237" s="210"/>
      <c r="B237" s="213" t="s">
        <v>359</v>
      </c>
      <c r="C237" s="210"/>
      <c r="D237" s="173">
        <v>3.1497839999999999</v>
      </c>
      <c r="E237" s="173">
        <v>2.6619612559999997</v>
      </c>
      <c r="F237" s="173">
        <v>0</v>
      </c>
      <c r="G237" s="173">
        <v>2.6175243199999998</v>
      </c>
      <c r="H237" s="173">
        <v>0</v>
      </c>
      <c r="I237" s="173">
        <v>4.4436935999999996E-2</v>
      </c>
      <c r="J237" s="173">
        <v>4.4436935999999996E-2</v>
      </c>
      <c r="K237" s="173">
        <v>0</v>
      </c>
      <c r="L237" s="173">
        <v>0</v>
      </c>
      <c r="M237" s="173">
        <v>0</v>
      </c>
      <c r="N237" s="173">
        <v>4.4436935999999996E-2</v>
      </c>
      <c r="O237" s="173">
        <v>2.6175243199999998</v>
      </c>
      <c r="P237" s="173">
        <v>0</v>
      </c>
      <c r="Q237" s="173">
        <v>2.6175243199999998</v>
      </c>
      <c r="R237" s="173">
        <v>0</v>
      </c>
      <c r="S237" s="173">
        <v>0</v>
      </c>
      <c r="T237" s="173">
        <f t="shared" ref="T237:BC237" si="205">SUM(T238:T238)</f>
        <v>0</v>
      </c>
      <c r="U237" s="173">
        <f t="shared" si="205"/>
        <v>0</v>
      </c>
      <c r="V237" s="173">
        <f t="shared" si="205"/>
        <v>0</v>
      </c>
      <c r="W237" s="173">
        <f t="shared" si="205"/>
        <v>0</v>
      </c>
      <c r="X237" s="173">
        <f t="shared" si="205"/>
        <v>0</v>
      </c>
      <c r="Y237" s="173">
        <f t="shared" si="205"/>
        <v>0</v>
      </c>
      <c r="Z237" s="173">
        <f t="shared" si="205"/>
        <v>0</v>
      </c>
      <c r="AA237" s="173">
        <f t="shared" si="205"/>
        <v>0</v>
      </c>
      <c r="AB237" s="173">
        <f t="shared" si="205"/>
        <v>0</v>
      </c>
      <c r="AC237" s="173">
        <f t="shared" si="205"/>
        <v>0</v>
      </c>
      <c r="AD237" s="173">
        <f t="shared" si="205"/>
        <v>2.7355637399999999</v>
      </c>
      <c r="AE237" s="214">
        <f t="shared" si="205"/>
        <v>2.76361861</v>
      </c>
      <c r="AF237" s="214">
        <f t="shared" si="205"/>
        <v>0</v>
      </c>
      <c r="AG237" s="214">
        <f t="shared" si="205"/>
        <v>2.7265878300000002</v>
      </c>
      <c r="AH237" s="214">
        <f t="shared" si="205"/>
        <v>0</v>
      </c>
      <c r="AI237" s="214">
        <f t="shared" si="205"/>
        <v>3.7030779999999999E-2</v>
      </c>
      <c r="AJ237" s="214">
        <f t="shared" si="205"/>
        <v>2.76361861</v>
      </c>
      <c r="AK237" s="214">
        <f t="shared" si="205"/>
        <v>0</v>
      </c>
      <c r="AL237" s="214">
        <f t="shared" si="205"/>
        <v>2.7265878300000002</v>
      </c>
      <c r="AM237" s="214">
        <f t="shared" si="205"/>
        <v>0</v>
      </c>
      <c r="AN237" s="214">
        <f t="shared" si="205"/>
        <v>3.7030779999999819E-2</v>
      </c>
      <c r="AO237" s="214">
        <f t="shared" si="205"/>
        <v>0</v>
      </c>
      <c r="AP237" s="214">
        <f t="shared" si="205"/>
        <v>0</v>
      </c>
      <c r="AQ237" s="214">
        <f t="shared" si="205"/>
        <v>0</v>
      </c>
      <c r="AR237" s="214">
        <f t="shared" si="205"/>
        <v>0</v>
      </c>
      <c r="AS237" s="214">
        <f t="shared" si="205"/>
        <v>0</v>
      </c>
      <c r="AT237" s="214">
        <f t="shared" si="205"/>
        <v>0</v>
      </c>
      <c r="AU237" s="214">
        <f t="shared" si="205"/>
        <v>0</v>
      </c>
      <c r="AV237" s="214">
        <f t="shared" si="205"/>
        <v>0</v>
      </c>
      <c r="AW237" s="214">
        <f t="shared" si="205"/>
        <v>0</v>
      </c>
      <c r="AX237" s="214">
        <f t="shared" si="205"/>
        <v>1.8041124150158794E-16</v>
      </c>
      <c r="AY237" s="214">
        <f t="shared" si="205"/>
        <v>0</v>
      </c>
      <c r="AZ237" s="214">
        <f t="shared" si="205"/>
        <v>0</v>
      </c>
      <c r="BA237" s="214">
        <f t="shared" si="205"/>
        <v>0</v>
      </c>
      <c r="BB237" s="214">
        <f t="shared" si="205"/>
        <v>0</v>
      </c>
      <c r="BC237" s="214">
        <f t="shared" si="205"/>
        <v>0</v>
      </c>
    </row>
    <row r="238" spans="1:55" s="165" customFormat="1" ht="94.5" x14ac:dyDescent="0.2">
      <c r="A238" s="171" t="s">
        <v>899</v>
      </c>
      <c r="B238" s="84" t="s">
        <v>360</v>
      </c>
      <c r="C238" s="171" t="s">
        <v>2075</v>
      </c>
      <c r="D238" s="87">
        <v>3.1497839999999999</v>
      </c>
      <c r="E238" s="66">
        <v>2.6619612559999997</v>
      </c>
      <c r="F238" s="66">
        <v>0</v>
      </c>
      <c r="G238" s="66">
        <v>2.6175243199999998</v>
      </c>
      <c r="H238" s="66">
        <v>0</v>
      </c>
      <c r="I238" s="66">
        <v>4.4436935999999996E-2</v>
      </c>
      <c r="J238" s="87">
        <v>4.4436935999999996E-2</v>
      </c>
      <c r="K238" s="87">
        <v>0</v>
      </c>
      <c r="L238" s="87">
        <v>0</v>
      </c>
      <c r="M238" s="87">
        <v>0</v>
      </c>
      <c r="N238" s="87">
        <v>4.4436935999999996E-2</v>
      </c>
      <c r="O238" s="87">
        <v>2.6175243199999998</v>
      </c>
      <c r="P238" s="87">
        <v>0</v>
      </c>
      <c r="Q238" s="87">
        <v>2.6175243199999998</v>
      </c>
      <c r="R238" s="87">
        <v>0</v>
      </c>
      <c r="S238" s="87">
        <v>0</v>
      </c>
      <c r="T238" s="87">
        <f>E238-J238-O238</f>
        <v>0</v>
      </c>
      <c r="U238" s="87">
        <f t="shared" ref="U238" si="206">F238-K238-P238</f>
        <v>0</v>
      </c>
      <c r="V238" s="87">
        <f t="shared" ref="V238" si="207">G238-L238-Q238</f>
        <v>0</v>
      </c>
      <c r="W238" s="87">
        <f t="shared" ref="W238" si="208">H238-M238-R238</f>
        <v>0</v>
      </c>
      <c r="X238" s="87">
        <f t="shared" ref="X238" si="209">I238-N238-S238</f>
        <v>0</v>
      </c>
      <c r="Y238" s="87">
        <v>0</v>
      </c>
      <c r="Z238" s="87">
        <v>0</v>
      </c>
      <c r="AA238" s="87">
        <v>0</v>
      </c>
      <c r="AB238" s="87">
        <v>0</v>
      </c>
      <c r="AC238" s="87">
        <v>0</v>
      </c>
      <c r="AD238" s="87">
        <v>2.7355637399999999</v>
      </c>
      <c r="AE238" s="87">
        <v>2.76361861</v>
      </c>
      <c r="AF238" s="87">
        <v>0</v>
      </c>
      <c r="AG238" s="87">
        <v>2.7265878300000002</v>
      </c>
      <c r="AH238" s="87">
        <v>0</v>
      </c>
      <c r="AI238" s="87">
        <v>3.7030779999999999E-2</v>
      </c>
      <c r="AJ238" s="87">
        <v>2.76361861</v>
      </c>
      <c r="AK238" s="87">
        <v>0</v>
      </c>
      <c r="AL238" s="87">
        <v>2.7265878300000002</v>
      </c>
      <c r="AM238" s="87">
        <v>0</v>
      </c>
      <c r="AN238" s="192">
        <v>3.7030779999999819E-2</v>
      </c>
      <c r="AO238" s="87">
        <v>0</v>
      </c>
      <c r="AP238" s="87">
        <v>0</v>
      </c>
      <c r="AQ238" s="87">
        <v>0</v>
      </c>
      <c r="AR238" s="87">
        <v>0</v>
      </c>
      <c r="AS238" s="87">
        <v>0</v>
      </c>
      <c r="AT238" s="87">
        <f>AE238-AJ238-AO238</f>
        <v>0</v>
      </c>
      <c r="AU238" s="87">
        <f>AF238-AK238-AP238</f>
        <v>0</v>
      </c>
      <c r="AV238" s="87">
        <f>AG238-AL238-AQ238</f>
        <v>0</v>
      </c>
      <c r="AW238" s="87">
        <f>AH238-AM238-AR238</f>
        <v>0</v>
      </c>
      <c r="AX238" s="87">
        <f>AI238-AN238-AS238</f>
        <v>1.8041124150158794E-16</v>
      </c>
      <c r="AY238" s="66">
        <v>0</v>
      </c>
      <c r="AZ238" s="66">
        <v>0</v>
      </c>
      <c r="BA238" s="66">
        <v>0</v>
      </c>
      <c r="BB238" s="66">
        <v>0</v>
      </c>
      <c r="BC238" s="66">
        <v>0</v>
      </c>
    </row>
    <row r="239" spans="1:55" s="165" customFormat="1" x14ac:dyDescent="0.2">
      <c r="A239" s="210"/>
      <c r="B239" s="211" t="s">
        <v>76</v>
      </c>
      <c r="C239" s="210"/>
      <c r="D239" s="173">
        <v>4.6590119999999997</v>
      </c>
      <c r="E239" s="173">
        <v>4.0667698040000007</v>
      </c>
      <c r="F239" s="173">
        <v>4.351696E-2</v>
      </c>
      <c r="G239" s="173">
        <v>3.9624992800000003</v>
      </c>
      <c r="H239" s="173">
        <v>0</v>
      </c>
      <c r="I239" s="173">
        <v>6.075356400000001E-2</v>
      </c>
      <c r="J239" s="173">
        <v>6.9498364000000007E-2</v>
      </c>
      <c r="K239" s="173">
        <v>4.351696E-2</v>
      </c>
      <c r="L239" s="173">
        <v>0</v>
      </c>
      <c r="M239" s="173">
        <v>0</v>
      </c>
      <c r="N239" s="173">
        <v>2.5981403999999996E-2</v>
      </c>
      <c r="O239" s="173">
        <v>3.9940775320000004</v>
      </c>
      <c r="P239" s="173">
        <v>0</v>
      </c>
      <c r="Q239" s="173">
        <v>3.9624992800000003</v>
      </c>
      <c r="R239" s="173">
        <v>3.1578252000000001E-2</v>
      </c>
      <c r="S239" s="173">
        <v>3.1578252000000001E-2</v>
      </c>
      <c r="T239" s="173">
        <f t="shared" ref="T239:AX239" si="210">SUM(T240:T242)</f>
        <v>3.1939080000000022E-3</v>
      </c>
      <c r="U239" s="173">
        <f t="shared" si="210"/>
        <v>0</v>
      </c>
      <c r="V239" s="173">
        <f t="shared" si="210"/>
        <v>0</v>
      </c>
      <c r="W239" s="173">
        <f t="shared" si="210"/>
        <v>-3.1578252000000001E-2</v>
      </c>
      <c r="X239" s="173">
        <f t="shared" si="210"/>
        <v>3.1939080000000001E-3</v>
      </c>
      <c r="Y239" s="173">
        <f t="shared" si="210"/>
        <v>0</v>
      </c>
      <c r="Z239" s="173">
        <f t="shared" si="210"/>
        <v>0</v>
      </c>
      <c r="AA239" s="173">
        <f t="shared" si="210"/>
        <v>0</v>
      </c>
      <c r="AB239" s="173">
        <f t="shared" si="210"/>
        <v>0</v>
      </c>
      <c r="AC239" s="173">
        <f t="shared" si="210"/>
        <v>0</v>
      </c>
      <c r="AD239" s="173">
        <f t="shared" si="210"/>
        <v>4.2375600000000002</v>
      </c>
      <c r="AE239" s="214">
        <f t="shared" si="210"/>
        <v>3.38897483</v>
      </c>
      <c r="AF239" s="214">
        <f t="shared" si="210"/>
        <v>3.6264129999999992E-2</v>
      </c>
      <c r="AG239" s="214">
        <f t="shared" si="210"/>
        <v>3.30208273</v>
      </c>
      <c r="AH239" s="214">
        <f t="shared" si="210"/>
        <v>0</v>
      </c>
      <c r="AI239" s="214">
        <f t="shared" si="210"/>
        <v>5.0627969999999994E-2</v>
      </c>
      <c r="AJ239" s="214">
        <f t="shared" si="210"/>
        <v>5.7915300000000003E-2</v>
      </c>
      <c r="AK239" s="214">
        <f t="shared" si="210"/>
        <v>3.6264130000000006E-2</v>
      </c>
      <c r="AL239" s="214">
        <f t="shared" si="210"/>
        <v>0</v>
      </c>
      <c r="AM239" s="214">
        <f t="shared" si="210"/>
        <v>0</v>
      </c>
      <c r="AN239" s="214">
        <f t="shared" si="210"/>
        <v>2.1651169999999997E-2</v>
      </c>
      <c r="AO239" s="214">
        <f t="shared" si="210"/>
        <v>3.3283979400000003</v>
      </c>
      <c r="AP239" s="214">
        <f t="shared" si="210"/>
        <v>0</v>
      </c>
      <c r="AQ239" s="214">
        <f t="shared" si="210"/>
        <v>3.30208273</v>
      </c>
      <c r="AR239" s="214">
        <f t="shared" si="210"/>
        <v>0</v>
      </c>
      <c r="AS239" s="214">
        <f t="shared" si="210"/>
        <v>2.6315209999999999E-2</v>
      </c>
      <c r="AT239" s="214">
        <f t="shared" si="210"/>
        <v>2.6615899999999915E-3</v>
      </c>
      <c r="AU239" s="214">
        <f t="shared" si="210"/>
        <v>-1.3877787807814457E-17</v>
      </c>
      <c r="AV239" s="214">
        <f t="shared" si="210"/>
        <v>0</v>
      </c>
      <c r="AW239" s="214">
        <f t="shared" si="210"/>
        <v>0</v>
      </c>
      <c r="AX239" s="214">
        <f t="shared" si="210"/>
        <v>2.6615900000000066E-3</v>
      </c>
      <c r="AY239" s="214">
        <f t="shared" ref="AY239:BC239" si="211">SUM(AY240:AY242)</f>
        <v>0</v>
      </c>
      <c r="AZ239" s="214">
        <f t="shared" si="211"/>
        <v>0</v>
      </c>
      <c r="BA239" s="214">
        <f t="shared" si="211"/>
        <v>0</v>
      </c>
      <c r="BB239" s="214">
        <f t="shared" si="211"/>
        <v>0</v>
      </c>
      <c r="BC239" s="214">
        <f t="shared" si="211"/>
        <v>0</v>
      </c>
    </row>
    <row r="240" spans="1:55" s="165" customFormat="1" ht="63" x14ac:dyDescent="0.2">
      <c r="A240" s="171" t="s">
        <v>2791</v>
      </c>
      <c r="B240" s="84" t="s">
        <v>361</v>
      </c>
      <c r="C240" s="171" t="s">
        <v>2076</v>
      </c>
      <c r="D240" s="87">
        <v>0.11999999999999998</v>
      </c>
      <c r="E240" s="66">
        <v>5.2051468000000004E-2</v>
      </c>
      <c r="F240" s="66">
        <v>4.351696E-2</v>
      </c>
      <c r="G240" s="66">
        <v>0</v>
      </c>
      <c r="H240" s="66">
        <v>0</v>
      </c>
      <c r="I240" s="66">
        <v>8.5345079999999997E-3</v>
      </c>
      <c r="J240" s="87">
        <v>4.5867999999999999E-2</v>
      </c>
      <c r="K240" s="87">
        <v>4.351696E-2</v>
      </c>
      <c r="L240" s="87">
        <v>0</v>
      </c>
      <c r="M240" s="87">
        <v>0</v>
      </c>
      <c r="N240" s="87">
        <v>2.35104E-3</v>
      </c>
      <c r="O240" s="87">
        <v>2.9895600000000022E-3</v>
      </c>
      <c r="P240" s="87">
        <v>0</v>
      </c>
      <c r="Q240" s="87">
        <v>0</v>
      </c>
      <c r="R240" s="87">
        <v>2.9895599999999992E-3</v>
      </c>
      <c r="S240" s="87">
        <v>2.9895599999999992E-3</v>
      </c>
      <c r="T240" s="87">
        <f t="shared" ref="T240:T242" si="212">E240-J240-O240</f>
        <v>3.1939080000000022E-3</v>
      </c>
      <c r="U240" s="87">
        <f t="shared" ref="U240:U242" si="213">F240-K240-P240</f>
        <v>0</v>
      </c>
      <c r="V240" s="87">
        <f t="shared" ref="V240:V242" si="214">G240-L240-Q240</f>
        <v>0</v>
      </c>
      <c r="W240" s="87">
        <f t="shared" ref="W240:W242" si="215">H240-M240-R240</f>
        <v>-2.9895599999999992E-3</v>
      </c>
      <c r="X240" s="87">
        <f t="shared" ref="X240:X242" si="216">I240-N240-S240</f>
        <v>3.1939080000000001E-3</v>
      </c>
      <c r="Y240" s="87">
        <v>0</v>
      </c>
      <c r="Z240" s="87">
        <v>0</v>
      </c>
      <c r="AA240" s="87">
        <v>0</v>
      </c>
      <c r="AB240" s="87">
        <v>0</v>
      </c>
      <c r="AC240" s="87">
        <v>0</v>
      </c>
      <c r="AD240" s="87">
        <v>0.11000000000000003</v>
      </c>
      <c r="AE240" s="87">
        <v>4.3376219999999993E-2</v>
      </c>
      <c r="AF240" s="87">
        <v>3.6264129999999992E-2</v>
      </c>
      <c r="AG240" s="87">
        <v>0</v>
      </c>
      <c r="AH240" s="87">
        <v>0</v>
      </c>
      <c r="AI240" s="87">
        <v>7.1120900000000006E-3</v>
      </c>
      <c r="AJ240" s="87">
        <v>3.8223330000000007E-2</v>
      </c>
      <c r="AK240" s="87">
        <v>3.6264130000000006E-2</v>
      </c>
      <c r="AL240" s="87">
        <v>0</v>
      </c>
      <c r="AM240" s="87">
        <v>0</v>
      </c>
      <c r="AN240" s="192">
        <v>1.9591999999999943E-3</v>
      </c>
      <c r="AO240" s="87">
        <v>2.4912999999999949E-3</v>
      </c>
      <c r="AP240" s="87">
        <v>0</v>
      </c>
      <c r="AQ240" s="87">
        <v>0</v>
      </c>
      <c r="AR240" s="87">
        <v>0</v>
      </c>
      <c r="AS240" s="87">
        <v>2.4912999999999997E-3</v>
      </c>
      <c r="AT240" s="87">
        <f t="shared" ref="AT240:AX242" si="217">AE240-AJ240-AO240</f>
        <v>2.6615899999999915E-3</v>
      </c>
      <c r="AU240" s="87">
        <f t="shared" si="217"/>
        <v>-1.3877787807814457E-17</v>
      </c>
      <c r="AV240" s="87">
        <f t="shared" si="217"/>
        <v>0</v>
      </c>
      <c r="AW240" s="87">
        <f t="shared" si="217"/>
        <v>0</v>
      </c>
      <c r="AX240" s="87">
        <f t="shared" si="217"/>
        <v>2.6615900000000066E-3</v>
      </c>
      <c r="AY240" s="66">
        <v>0</v>
      </c>
      <c r="AZ240" s="66">
        <v>0</v>
      </c>
      <c r="BA240" s="66">
        <v>0</v>
      </c>
      <c r="BB240" s="66">
        <v>0</v>
      </c>
      <c r="BC240" s="66">
        <v>0</v>
      </c>
    </row>
    <row r="241" spans="1:55" s="165" customFormat="1" ht="47.25" x14ac:dyDescent="0.2">
      <c r="A241" s="171" t="s">
        <v>899</v>
      </c>
      <c r="B241" s="170" t="s">
        <v>362</v>
      </c>
      <c r="C241" s="171" t="s">
        <v>2077</v>
      </c>
      <c r="D241" s="87">
        <v>1.2061200000000001</v>
      </c>
      <c r="E241" s="66">
        <v>4.0147183360000005</v>
      </c>
      <c r="F241" s="66">
        <v>0</v>
      </c>
      <c r="G241" s="66">
        <v>3.9624992800000003</v>
      </c>
      <c r="H241" s="66">
        <v>0</v>
      </c>
      <c r="I241" s="66">
        <v>5.2219056E-2</v>
      </c>
      <c r="J241" s="87">
        <v>2.3630364000000001E-2</v>
      </c>
      <c r="K241" s="87">
        <v>0</v>
      </c>
      <c r="L241" s="87">
        <v>0</v>
      </c>
      <c r="M241" s="87">
        <v>0</v>
      </c>
      <c r="N241" s="87">
        <v>2.3630363999999997E-2</v>
      </c>
      <c r="O241" s="87">
        <v>3.9910879720000003</v>
      </c>
      <c r="P241" s="87">
        <v>0</v>
      </c>
      <c r="Q241" s="87">
        <v>3.9624992800000003</v>
      </c>
      <c r="R241" s="87">
        <v>2.8588692000000002E-2</v>
      </c>
      <c r="S241" s="87">
        <v>2.8588692000000002E-2</v>
      </c>
      <c r="T241" s="87">
        <f t="shared" si="212"/>
        <v>0</v>
      </c>
      <c r="U241" s="87">
        <f t="shared" si="213"/>
        <v>0</v>
      </c>
      <c r="V241" s="87">
        <f t="shared" si="214"/>
        <v>0</v>
      </c>
      <c r="W241" s="87">
        <f t="shared" si="215"/>
        <v>-2.8588692000000002E-2</v>
      </c>
      <c r="X241" s="87">
        <f t="shared" si="216"/>
        <v>0</v>
      </c>
      <c r="Y241" s="87">
        <v>0</v>
      </c>
      <c r="Z241" s="87">
        <v>0</v>
      </c>
      <c r="AA241" s="87">
        <v>0</v>
      </c>
      <c r="AB241" s="87">
        <v>0</v>
      </c>
      <c r="AC241" s="87">
        <v>0</v>
      </c>
      <c r="AD241" s="87">
        <v>1.10561</v>
      </c>
      <c r="AE241" s="87">
        <v>3.3455986100000001</v>
      </c>
      <c r="AF241" s="87">
        <v>0</v>
      </c>
      <c r="AG241" s="87">
        <v>3.30208273</v>
      </c>
      <c r="AH241" s="87">
        <v>0</v>
      </c>
      <c r="AI241" s="87">
        <v>4.3515879999999993E-2</v>
      </c>
      <c r="AJ241" s="87">
        <v>1.969197E-2</v>
      </c>
      <c r="AK241" s="87">
        <v>0</v>
      </c>
      <c r="AL241" s="87">
        <v>0</v>
      </c>
      <c r="AM241" s="87">
        <v>0</v>
      </c>
      <c r="AN241" s="192">
        <v>1.9691970000000003E-2</v>
      </c>
      <c r="AO241" s="87">
        <v>3.3259066400000004</v>
      </c>
      <c r="AP241" s="87">
        <v>0</v>
      </c>
      <c r="AQ241" s="87">
        <v>3.30208273</v>
      </c>
      <c r="AR241" s="87">
        <v>0</v>
      </c>
      <c r="AS241" s="87">
        <v>2.382391E-2</v>
      </c>
      <c r="AT241" s="87">
        <f t="shared" si="217"/>
        <v>0</v>
      </c>
      <c r="AU241" s="87">
        <f t="shared" si="217"/>
        <v>0</v>
      </c>
      <c r="AV241" s="87">
        <f t="shared" si="217"/>
        <v>0</v>
      </c>
      <c r="AW241" s="87">
        <f t="shared" si="217"/>
        <v>0</v>
      </c>
      <c r="AX241" s="87">
        <f t="shared" si="217"/>
        <v>0</v>
      </c>
      <c r="AY241" s="66">
        <v>0</v>
      </c>
      <c r="AZ241" s="66">
        <v>0</v>
      </c>
      <c r="BA241" s="66">
        <v>0</v>
      </c>
      <c r="BB241" s="66">
        <v>0</v>
      </c>
      <c r="BC241" s="66">
        <v>0</v>
      </c>
    </row>
    <row r="242" spans="1:55" s="165" customFormat="1" ht="47.25" x14ac:dyDescent="0.2">
      <c r="A242" s="171" t="s">
        <v>899</v>
      </c>
      <c r="B242" s="84" t="s">
        <v>563</v>
      </c>
      <c r="C242" s="171" t="s">
        <v>2078</v>
      </c>
      <c r="D242" s="87">
        <v>3.3328919999999997</v>
      </c>
      <c r="E242" s="66">
        <v>0</v>
      </c>
      <c r="F242" s="66">
        <v>0</v>
      </c>
      <c r="G242" s="66">
        <v>0</v>
      </c>
      <c r="H242" s="66">
        <v>0</v>
      </c>
      <c r="I242" s="66">
        <v>0</v>
      </c>
      <c r="J242" s="87">
        <v>0</v>
      </c>
      <c r="K242" s="87">
        <v>0</v>
      </c>
      <c r="L242" s="87">
        <v>0</v>
      </c>
      <c r="M242" s="87">
        <v>0</v>
      </c>
      <c r="N242" s="87">
        <v>0</v>
      </c>
      <c r="O242" s="87">
        <v>0</v>
      </c>
      <c r="P242" s="87">
        <v>0</v>
      </c>
      <c r="Q242" s="87">
        <v>0</v>
      </c>
      <c r="R242" s="87">
        <v>0</v>
      </c>
      <c r="S242" s="87">
        <v>0</v>
      </c>
      <c r="T242" s="87">
        <f t="shared" si="212"/>
        <v>0</v>
      </c>
      <c r="U242" s="87">
        <f t="shared" si="213"/>
        <v>0</v>
      </c>
      <c r="V242" s="87">
        <f t="shared" si="214"/>
        <v>0</v>
      </c>
      <c r="W242" s="87">
        <f t="shared" si="215"/>
        <v>0</v>
      </c>
      <c r="X242" s="87">
        <f t="shared" si="216"/>
        <v>0</v>
      </c>
      <c r="Y242" s="87">
        <v>0</v>
      </c>
      <c r="Z242" s="87">
        <v>0</v>
      </c>
      <c r="AA242" s="87">
        <v>0</v>
      </c>
      <c r="AB242" s="87">
        <v>0</v>
      </c>
      <c r="AC242" s="87">
        <v>0</v>
      </c>
      <c r="AD242" s="87">
        <v>3.0219500000000004</v>
      </c>
      <c r="AE242" s="87">
        <v>0</v>
      </c>
      <c r="AF242" s="87">
        <v>0</v>
      </c>
      <c r="AG242" s="87">
        <v>0</v>
      </c>
      <c r="AH242" s="87">
        <v>0</v>
      </c>
      <c r="AI242" s="87">
        <v>0</v>
      </c>
      <c r="AJ242" s="87">
        <v>0</v>
      </c>
      <c r="AK242" s="87">
        <v>0</v>
      </c>
      <c r="AL242" s="87">
        <v>0</v>
      </c>
      <c r="AM242" s="87">
        <v>0</v>
      </c>
      <c r="AN242" s="87">
        <v>0</v>
      </c>
      <c r="AO242" s="87">
        <v>0</v>
      </c>
      <c r="AP242" s="87">
        <v>0</v>
      </c>
      <c r="AQ242" s="87">
        <v>0</v>
      </c>
      <c r="AR242" s="87">
        <v>0</v>
      </c>
      <c r="AS242" s="87">
        <v>0</v>
      </c>
      <c r="AT242" s="87">
        <f t="shared" si="217"/>
        <v>0</v>
      </c>
      <c r="AU242" s="87">
        <f t="shared" si="217"/>
        <v>0</v>
      </c>
      <c r="AV242" s="87">
        <f t="shared" si="217"/>
        <v>0</v>
      </c>
      <c r="AW242" s="87">
        <f t="shared" si="217"/>
        <v>0</v>
      </c>
      <c r="AX242" s="87">
        <f t="shared" si="217"/>
        <v>0</v>
      </c>
      <c r="AY242" s="66">
        <v>0</v>
      </c>
      <c r="AZ242" s="66">
        <v>0</v>
      </c>
      <c r="BA242" s="66">
        <v>0</v>
      </c>
      <c r="BB242" s="66">
        <v>0</v>
      </c>
      <c r="BC242" s="66">
        <v>0</v>
      </c>
    </row>
    <row r="243" spans="1:55" s="165" customFormat="1" x14ac:dyDescent="0.2">
      <c r="A243" s="210"/>
      <c r="B243" s="211" t="s">
        <v>55</v>
      </c>
      <c r="C243" s="210"/>
      <c r="D243" s="173">
        <v>7.1813520000000013</v>
      </c>
      <c r="E243" s="173">
        <v>2.40114143</v>
      </c>
      <c r="F243" s="173">
        <v>0.32555519999999999</v>
      </c>
      <c r="G243" s="173">
        <v>0.92451318000000005</v>
      </c>
      <c r="H243" s="173">
        <v>0.64739999000000004</v>
      </c>
      <c r="I243" s="173">
        <v>0.50367305999999989</v>
      </c>
      <c r="J243" s="173">
        <v>0.13992675599999996</v>
      </c>
      <c r="K243" s="173">
        <v>0</v>
      </c>
      <c r="L243" s="173">
        <v>0</v>
      </c>
      <c r="M243" s="173">
        <v>0</v>
      </c>
      <c r="N243" s="173">
        <v>0.13992675599999996</v>
      </c>
      <c r="O243" s="173">
        <v>0.17586249600000003</v>
      </c>
      <c r="P243" s="173">
        <v>0</v>
      </c>
      <c r="Q243" s="173">
        <v>0</v>
      </c>
      <c r="R243" s="173">
        <v>0.17586249600000003</v>
      </c>
      <c r="S243" s="173">
        <v>0.17586249600000003</v>
      </c>
      <c r="T243" s="173">
        <f t="shared" ref="T243:BC243" si="218">SUM(T244:T248)</f>
        <v>2.0853521779999999</v>
      </c>
      <c r="U243" s="173">
        <f t="shared" si="218"/>
        <v>0.32555519999999999</v>
      </c>
      <c r="V243" s="173">
        <f t="shared" si="218"/>
        <v>0.92451318000000005</v>
      </c>
      <c r="W243" s="173">
        <f t="shared" si="218"/>
        <v>0.471537494</v>
      </c>
      <c r="X243" s="173">
        <f t="shared" si="218"/>
        <v>0.1878838079999999</v>
      </c>
      <c r="Y243" s="173">
        <f t="shared" si="218"/>
        <v>0</v>
      </c>
      <c r="Z243" s="173">
        <f t="shared" si="218"/>
        <v>0</v>
      </c>
      <c r="AA243" s="173">
        <f t="shared" si="218"/>
        <v>0</v>
      </c>
      <c r="AB243" s="173">
        <f t="shared" si="218"/>
        <v>0</v>
      </c>
      <c r="AC243" s="173">
        <f t="shared" si="218"/>
        <v>0</v>
      </c>
      <c r="AD243" s="173">
        <f t="shared" si="218"/>
        <v>21.043524999999995</v>
      </c>
      <c r="AE243" s="214">
        <f t="shared" si="218"/>
        <v>1.65405812</v>
      </c>
      <c r="AF243" s="214">
        <f t="shared" si="218"/>
        <v>0.27129599999999998</v>
      </c>
      <c r="AG243" s="214">
        <f t="shared" si="218"/>
        <v>0.96303456999999992</v>
      </c>
      <c r="AH243" s="214">
        <f t="shared" si="218"/>
        <v>0</v>
      </c>
      <c r="AI243" s="214">
        <f t="shared" si="218"/>
        <v>0.41972755</v>
      </c>
      <c r="AJ243" s="214">
        <f t="shared" si="218"/>
        <v>0.11660562999999999</v>
      </c>
      <c r="AK243" s="214">
        <f t="shared" si="218"/>
        <v>0</v>
      </c>
      <c r="AL243" s="214">
        <f t="shared" si="218"/>
        <v>0</v>
      </c>
      <c r="AM243" s="214">
        <f t="shared" si="218"/>
        <v>0</v>
      </c>
      <c r="AN243" s="214">
        <f t="shared" si="218"/>
        <v>0.11660563</v>
      </c>
      <c r="AO243" s="214">
        <f t="shared" si="218"/>
        <v>0.14655208000000003</v>
      </c>
      <c r="AP243" s="214">
        <f t="shared" si="218"/>
        <v>0</v>
      </c>
      <c r="AQ243" s="214">
        <f t="shared" si="218"/>
        <v>0</v>
      </c>
      <c r="AR243" s="214">
        <f t="shared" si="218"/>
        <v>0</v>
      </c>
      <c r="AS243" s="214">
        <f t="shared" si="218"/>
        <v>0.14655208</v>
      </c>
      <c r="AT243" s="214">
        <f t="shared" si="218"/>
        <v>1.3909004099999998</v>
      </c>
      <c r="AU243" s="214">
        <f t="shared" si="218"/>
        <v>0.27129599999999998</v>
      </c>
      <c r="AV243" s="214">
        <f t="shared" si="218"/>
        <v>0.96303456999999992</v>
      </c>
      <c r="AW243" s="214">
        <f t="shared" si="218"/>
        <v>0</v>
      </c>
      <c r="AX243" s="214">
        <f t="shared" si="218"/>
        <v>0.15656984000000002</v>
      </c>
      <c r="AY243" s="214">
        <f t="shared" si="218"/>
        <v>0</v>
      </c>
      <c r="AZ243" s="214">
        <f t="shared" si="218"/>
        <v>0</v>
      </c>
      <c r="BA243" s="214">
        <f t="shared" si="218"/>
        <v>0</v>
      </c>
      <c r="BB243" s="214">
        <f t="shared" si="218"/>
        <v>0</v>
      </c>
      <c r="BC243" s="214">
        <f t="shared" si="218"/>
        <v>0</v>
      </c>
    </row>
    <row r="244" spans="1:55" s="165" customFormat="1" ht="47.25" x14ac:dyDescent="0.2">
      <c r="A244" s="171" t="s">
        <v>899</v>
      </c>
      <c r="B244" s="84" t="s">
        <v>363</v>
      </c>
      <c r="C244" s="171" t="s">
        <v>2079</v>
      </c>
      <c r="D244" s="87">
        <v>6.4725720000000013</v>
      </c>
      <c r="E244" s="66">
        <v>0.46033570799999995</v>
      </c>
      <c r="F244" s="66">
        <v>0</v>
      </c>
      <c r="G244" s="66">
        <v>0</v>
      </c>
      <c r="H244" s="66">
        <v>0</v>
      </c>
      <c r="I244" s="66">
        <v>0.46033570799999995</v>
      </c>
      <c r="J244" s="87">
        <v>0.12681111599999997</v>
      </c>
      <c r="K244" s="87">
        <v>0</v>
      </c>
      <c r="L244" s="87">
        <v>0</v>
      </c>
      <c r="M244" s="87">
        <v>0</v>
      </c>
      <c r="N244" s="87">
        <v>0.12681111599999997</v>
      </c>
      <c r="O244" s="87">
        <v>0.16125103200000004</v>
      </c>
      <c r="P244" s="87">
        <v>0</v>
      </c>
      <c r="Q244" s="87">
        <v>0</v>
      </c>
      <c r="R244" s="87">
        <v>0.16125103200000004</v>
      </c>
      <c r="S244" s="87">
        <v>0.16125103200000004</v>
      </c>
      <c r="T244" s="87">
        <f t="shared" ref="T244:T248" si="219">E244-J244-O244</f>
        <v>0.17227355999999991</v>
      </c>
      <c r="U244" s="87">
        <f t="shared" ref="U244:U248" si="220">F244-K244-P244</f>
        <v>0</v>
      </c>
      <c r="V244" s="87">
        <f t="shared" ref="V244:V248" si="221">G244-L244-Q244</f>
        <v>0</v>
      </c>
      <c r="W244" s="87">
        <f t="shared" ref="W244:W248" si="222">H244-M244-R244</f>
        <v>-0.16125103200000004</v>
      </c>
      <c r="X244" s="87">
        <f t="shared" ref="X244:X248" si="223">I244-N244-S244</f>
        <v>0.17227355999999991</v>
      </c>
      <c r="Y244" s="87">
        <v>0</v>
      </c>
      <c r="Z244" s="87">
        <v>0</v>
      </c>
      <c r="AA244" s="87">
        <v>0</v>
      </c>
      <c r="AB244" s="87">
        <v>0</v>
      </c>
      <c r="AC244" s="87">
        <v>0</v>
      </c>
      <c r="AD244" s="87">
        <v>20.393809999999998</v>
      </c>
      <c r="AE244" s="87">
        <v>0.38361308999999999</v>
      </c>
      <c r="AF244" s="87">
        <v>0</v>
      </c>
      <c r="AG244" s="87">
        <v>0</v>
      </c>
      <c r="AH244" s="87">
        <v>0</v>
      </c>
      <c r="AI244" s="87">
        <v>0.38361308999999999</v>
      </c>
      <c r="AJ244" s="87">
        <v>0.10567592999999999</v>
      </c>
      <c r="AK244" s="87">
        <v>0</v>
      </c>
      <c r="AL244" s="87">
        <v>0</v>
      </c>
      <c r="AM244" s="87">
        <v>0</v>
      </c>
      <c r="AN244" s="192">
        <v>0.10567592999999999</v>
      </c>
      <c r="AO244" s="87">
        <v>0.13437586000000001</v>
      </c>
      <c r="AP244" s="87">
        <v>0</v>
      </c>
      <c r="AQ244" s="87">
        <v>0</v>
      </c>
      <c r="AR244" s="87">
        <v>0</v>
      </c>
      <c r="AS244" s="87">
        <v>0.13437586000000001</v>
      </c>
      <c r="AT244" s="87">
        <f t="shared" ref="AT244:AX248" si="224">AE244-AJ244-AO244</f>
        <v>0.1435613</v>
      </c>
      <c r="AU244" s="87">
        <f t="shared" si="224"/>
        <v>0</v>
      </c>
      <c r="AV244" s="87">
        <f t="shared" si="224"/>
        <v>0</v>
      </c>
      <c r="AW244" s="87">
        <f t="shared" si="224"/>
        <v>0</v>
      </c>
      <c r="AX244" s="87">
        <f t="shared" si="224"/>
        <v>0.1435613</v>
      </c>
      <c r="AY244" s="66">
        <v>0</v>
      </c>
      <c r="AZ244" s="66">
        <v>0</v>
      </c>
      <c r="BA244" s="66">
        <v>0</v>
      </c>
      <c r="BB244" s="66">
        <v>0</v>
      </c>
      <c r="BC244" s="66">
        <v>0</v>
      </c>
    </row>
    <row r="245" spans="1:55" s="165" customFormat="1" ht="47.25" x14ac:dyDescent="0.2">
      <c r="A245" s="171" t="s">
        <v>899</v>
      </c>
      <c r="B245" s="84" t="s">
        <v>564</v>
      </c>
      <c r="C245" s="171" t="s">
        <v>2080</v>
      </c>
      <c r="D245" s="87">
        <v>0.58650000000000002</v>
      </c>
      <c r="E245" s="66">
        <v>4.1712468000000003E-2</v>
      </c>
      <c r="F245" s="66">
        <v>0</v>
      </c>
      <c r="G245" s="66">
        <v>0</v>
      </c>
      <c r="H245" s="66">
        <v>0</v>
      </c>
      <c r="I245" s="66">
        <v>4.1712468000000003E-2</v>
      </c>
      <c r="J245" s="87">
        <v>1.1490756E-2</v>
      </c>
      <c r="K245" s="87">
        <v>0</v>
      </c>
      <c r="L245" s="87">
        <v>0</v>
      </c>
      <c r="M245" s="87">
        <v>0</v>
      </c>
      <c r="N245" s="87">
        <v>1.1490756E-2</v>
      </c>
      <c r="O245" s="87">
        <v>1.4611463999999999E-2</v>
      </c>
      <c r="P245" s="87">
        <v>0</v>
      </c>
      <c r="Q245" s="87">
        <v>0</v>
      </c>
      <c r="R245" s="87">
        <v>1.4611463999999999E-2</v>
      </c>
      <c r="S245" s="87">
        <v>1.4611463999999999E-2</v>
      </c>
      <c r="T245" s="87">
        <f t="shared" si="219"/>
        <v>1.5610248000000005E-2</v>
      </c>
      <c r="U245" s="87">
        <f t="shared" si="220"/>
        <v>0</v>
      </c>
      <c r="V245" s="87">
        <f t="shared" si="221"/>
        <v>0</v>
      </c>
      <c r="W245" s="87">
        <f t="shared" si="222"/>
        <v>-1.4611463999999999E-2</v>
      </c>
      <c r="X245" s="87">
        <f t="shared" si="223"/>
        <v>1.5610248000000005E-2</v>
      </c>
      <c r="Y245" s="87">
        <v>0</v>
      </c>
      <c r="Z245" s="87">
        <v>0</v>
      </c>
      <c r="AA245" s="87">
        <v>0</v>
      </c>
      <c r="AB245" s="87">
        <v>0</v>
      </c>
      <c r="AC245" s="87">
        <v>0</v>
      </c>
      <c r="AD245" s="87">
        <v>0.53762500000000002</v>
      </c>
      <c r="AE245" s="87">
        <v>3.4760390000000009E-2</v>
      </c>
      <c r="AF245" s="87">
        <v>0</v>
      </c>
      <c r="AG245" s="87">
        <v>0</v>
      </c>
      <c r="AH245" s="87">
        <v>0</v>
      </c>
      <c r="AI245" s="87">
        <v>3.4760390000000009E-2</v>
      </c>
      <c r="AJ245" s="87">
        <v>9.5756299999999982E-3</v>
      </c>
      <c r="AK245" s="87">
        <v>0</v>
      </c>
      <c r="AL245" s="87">
        <v>0</v>
      </c>
      <c r="AM245" s="87">
        <v>0</v>
      </c>
      <c r="AN245" s="192">
        <v>9.5756300000000016E-3</v>
      </c>
      <c r="AO245" s="87">
        <v>1.2176220000000001E-2</v>
      </c>
      <c r="AP245" s="87">
        <v>0</v>
      </c>
      <c r="AQ245" s="87">
        <v>0</v>
      </c>
      <c r="AR245" s="87">
        <v>0</v>
      </c>
      <c r="AS245" s="87">
        <v>1.217622E-2</v>
      </c>
      <c r="AT245" s="87">
        <f t="shared" si="224"/>
        <v>1.3008540000000009E-2</v>
      </c>
      <c r="AU245" s="87">
        <f t="shared" si="224"/>
        <v>0</v>
      </c>
      <c r="AV245" s="87">
        <f t="shared" si="224"/>
        <v>0</v>
      </c>
      <c r="AW245" s="87">
        <f t="shared" si="224"/>
        <v>0</v>
      </c>
      <c r="AX245" s="87">
        <f t="shared" si="224"/>
        <v>1.3008540000000008E-2</v>
      </c>
      <c r="AY245" s="66">
        <v>0</v>
      </c>
      <c r="AZ245" s="66">
        <v>0</v>
      </c>
      <c r="BA245" s="66">
        <v>0</v>
      </c>
      <c r="BB245" s="66">
        <v>0</v>
      </c>
      <c r="BC245" s="66">
        <v>0</v>
      </c>
    </row>
    <row r="246" spans="1:55" s="165" customFormat="1" ht="94.5" x14ac:dyDescent="0.2">
      <c r="A246" s="171" t="s">
        <v>899</v>
      </c>
      <c r="B246" s="84" t="s">
        <v>1668</v>
      </c>
      <c r="C246" s="171" t="s">
        <v>2081</v>
      </c>
      <c r="D246" s="87">
        <v>0</v>
      </c>
      <c r="E246" s="66">
        <v>0.64739999000000004</v>
      </c>
      <c r="F246" s="66">
        <v>0</v>
      </c>
      <c r="G246" s="66">
        <v>0</v>
      </c>
      <c r="H246" s="66">
        <v>0.64739999000000004</v>
      </c>
      <c r="I246" s="66">
        <v>0</v>
      </c>
      <c r="J246" s="87"/>
      <c r="K246" s="87"/>
      <c r="L246" s="87"/>
      <c r="M246" s="87"/>
      <c r="N246" s="87"/>
      <c r="O246" s="87"/>
      <c r="P246" s="87"/>
      <c r="Q246" s="87"/>
      <c r="R246" s="87"/>
      <c r="S246" s="87"/>
      <c r="T246" s="87">
        <f t="shared" si="219"/>
        <v>0.64739999000000004</v>
      </c>
      <c r="U246" s="87">
        <f t="shared" si="220"/>
        <v>0</v>
      </c>
      <c r="V246" s="87">
        <f t="shared" si="221"/>
        <v>0</v>
      </c>
      <c r="W246" s="87">
        <f t="shared" si="222"/>
        <v>0.64739999000000004</v>
      </c>
      <c r="X246" s="87">
        <f t="shared" si="223"/>
        <v>0</v>
      </c>
      <c r="Y246" s="87">
        <v>0</v>
      </c>
      <c r="Z246" s="87">
        <v>0</v>
      </c>
      <c r="AA246" s="87">
        <v>0</v>
      </c>
      <c r="AB246" s="87">
        <v>0</v>
      </c>
      <c r="AC246" s="87">
        <v>0</v>
      </c>
      <c r="AD246" s="87"/>
      <c r="AE246" s="87">
        <v>0</v>
      </c>
      <c r="AF246" s="87">
        <v>0</v>
      </c>
      <c r="AG246" s="87">
        <v>0</v>
      </c>
      <c r="AH246" s="87">
        <v>0</v>
      </c>
      <c r="AI246" s="87">
        <v>0</v>
      </c>
      <c r="AJ246" s="87">
        <v>0</v>
      </c>
      <c r="AK246" s="87">
        <v>0</v>
      </c>
      <c r="AL246" s="87">
        <v>0</v>
      </c>
      <c r="AM246" s="87">
        <v>0</v>
      </c>
      <c r="AN246" s="87">
        <v>0</v>
      </c>
      <c r="AO246" s="87">
        <v>0</v>
      </c>
      <c r="AP246" s="87">
        <v>0</v>
      </c>
      <c r="AQ246" s="87">
        <v>0</v>
      </c>
      <c r="AR246" s="87">
        <v>0</v>
      </c>
      <c r="AS246" s="87">
        <v>0</v>
      </c>
      <c r="AT246" s="87">
        <f t="shared" si="224"/>
        <v>0</v>
      </c>
      <c r="AU246" s="87">
        <f t="shared" si="224"/>
        <v>0</v>
      </c>
      <c r="AV246" s="87">
        <f t="shared" si="224"/>
        <v>0</v>
      </c>
      <c r="AW246" s="87">
        <f t="shared" si="224"/>
        <v>0</v>
      </c>
      <c r="AX246" s="87">
        <f t="shared" si="224"/>
        <v>0</v>
      </c>
      <c r="AY246" s="66">
        <v>0</v>
      </c>
      <c r="AZ246" s="66">
        <v>0</v>
      </c>
      <c r="BA246" s="66">
        <v>0</v>
      </c>
      <c r="BB246" s="66">
        <v>0</v>
      </c>
      <c r="BC246" s="66">
        <v>0</v>
      </c>
    </row>
    <row r="247" spans="1:55" s="165" customFormat="1" ht="47.25" x14ac:dyDescent="0.2">
      <c r="A247" s="171" t="s">
        <v>899</v>
      </c>
      <c r="B247" s="84" t="s">
        <v>1669</v>
      </c>
      <c r="C247" s="171" t="s">
        <v>2082</v>
      </c>
      <c r="D247" s="87">
        <v>0</v>
      </c>
      <c r="E247" s="66">
        <v>1.2500683800000001</v>
      </c>
      <c r="F247" s="66">
        <v>0.32555519999999999</v>
      </c>
      <c r="G247" s="66">
        <v>0.92451318000000005</v>
      </c>
      <c r="H247" s="66">
        <v>0</v>
      </c>
      <c r="I247" s="66">
        <v>0</v>
      </c>
      <c r="J247" s="87"/>
      <c r="K247" s="87"/>
      <c r="L247" s="87"/>
      <c r="M247" s="87"/>
      <c r="N247" s="87"/>
      <c r="O247" s="87"/>
      <c r="P247" s="87"/>
      <c r="Q247" s="87"/>
      <c r="R247" s="87"/>
      <c r="S247" s="87"/>
      <c r="T247" s="87">
        <f t="shared" si="219"/>
        <v>1.2500683800000001</v>
      </c>
      <c r="U247" s="87">
        <f t="shared" si="220"/>
        <v>0.32555519999999999</v>
      </c>
      <c r="V247" s="87">
        <f t="shared" si="221"/>
        <v>0.92451318000000005</v>
      </c>
      <c r="W247" s="87">
        <f t="shared" si="222"/>
        <v>0</v>
      </c>
      <c r="X247" s="87">
        <f t="shared" si="223"/>
        <v>0</v>
      </c>
      <c r="Y247" s="87">
        <v>0</v>
      </c>
      <c r="Z247" s="87">
        <v>0</v>
      </c>
      <c r="AA247" s="87">
        <v>0</v>
      </c>
      <c r="AB247" s="87">
        <v>0</v>
      </c>
      <c r="AC247" s="87">
        <v>0</v>
      </c>
      <c r="AD247" s="87"/>
      <c r="AE247" s="87">
        <v>1.2343305699999998</v>
      </c>
      <c r="AF247" s="87">
        <v>0.27129599999999998</v>
      </c>
      <c r="AG247" s="87">
        <v>0.96303456999999992</v>
      </c>
      <c r="AH247" s="87">
        <v>0</v>
      </c>
      <c r="AI247" s="87">
        <v>0</v>
      </c>
      <c r="AJ247" s="87">
        <v>0</v>
      </c>
      <c r="AK247" s="87">
        <v>0</v>
      </c>
      <c r="AL247" s="87">
        <v>0</v>
      </c>
      <c r="AM247" s="87">
        <v>0</v>
      </c>
      <c r="AN247" s="87">
        <v>0</v>
      </c>
      <c r="AO247" s="87">
        <v>0</v>
      </c>
      <c r="AP247" s="87">
        <v>0</v>
      </c>
      <c r="AQ247" s="87">
        <v>0</v>
      </c>
      <c r="AR247" s="87">
        <v>0</v>
      </c>
      <c r="AS247" s="87">
        <v>0</v>
      </c>
      <c r="AT247" s="87">
        <f t="shared" si="224"/>
        <v>1.2343305699999998</v>
      </c>
      <c r="AU247" s="87">
        <f t="shared" si="224"/>
        <v>0.27129599999999998</v>
      </c>
      <c r="AV247" s="87">
        <f t="shared" si="224"/>
        <v>0.96303456999999992</v>
      </c>
      <c r="AW247" s="87">
        <f t="shared" si="224"/>
        <v>0</v>
      </c>
      <c r="AX247" s="87">
        <f t="shared" si="224"/>
        <v>0</v>
      </c>
      <c r="AY247" s="66">
        <v>0</v>
      </c>
      <c r="AZ247" s="66">
        <v>0</v>
      </c>
      <c r="BA247" s="66">
        <v>0</v>
      </c>
      <c r="BB247" s="66">
        <v>0</v>
      </c>
      <c r="BC247" s="66">
        <v>0</v>
      </c>
    </row>
    <row r="248" spans="1:55" s="165" customFormat="1" ht="78.75" x14ac:dyDescent="0.2">
      <c r="A248" s="171" t="s">
        <v>2791</v>
      </c>
      <c r="B248" s="170" t="s">
        <v>1670</v>
      </c>
      <c r="C248" s="171" t="s">
        <v>2083</v>
      </c>
      <c r="D248" s="87">
        <v>0.12228</v>
      </c>
      <c r="E248" s="66">
        <v>1.6248840000000003E-3</v>
      </c>
      <c r="F248" s="66">
        <v>0</v>
      </c>
      <c r="G248" s="66">
        <v>0</v>
      </c>
      <c r="H248" s="66">
        <v>0</v>
      </c>
      <c r="I248" s="66">
        <v>1.6248840000000003E-3</v>
      </c>
      <c r="J248" s="87">
        <v>1.6248840000000001E-3</v>
      </c>
      <c r="K248" s="87">
        <v>0</v>
      </c>
      <c r="L248" s="87">
        <v>0</v>
      </c>
      <c r="M248" s="87">
        <v>0</v>
      </c>
      <c r="N248" s="87">
        <v>1.6248840000000003E-3</v>
      </c>
      <c r="O248" s="87">
        <v>0</v>
      </c>
      <c r="P248" s="87">
        <v>0</v>
      </c>
      <c r="Q248" s="87">
        <v>0</v>
      </c>
      <c r="R248" s="87">
        <v>0</v>
      </c>
      <c r="S248" s="87">
        <v>0</v>
      </c>
      <c r="T248" s="87">
        <f t="shared" si="219"/>
        <v>2.1684043449710089E-19</v>
      </c>
      <c r="U248" s="87">
        <f t="shared" si="220"/>
        <v>0</v>
      </c>
      <c r="V248" s="87">
        <f t="shared" si="221"/>
        <v>0</v>
      </c>
      <c r="W248" s="87">
        <f t="shared" si="222"/>
        <v>0</v>
      </c>
      <c r="X248" s="87">
        <f t="shared" si="223"/>
        <v>0</v>
      </c>
      <c r="Y248" s="87">
        <v>0</v>
      </c>
      <c r="Z248" s="87">
        <v>0</v>
      </c>
      <c r="AA248" s="87">
        <v>0</v>
      </c>
      <c r="AB248" s="87">
        <v>0</v>
      </c>
      <c r="AC248" s="87">
        <v>0</v>
      </c>
      <c r="AD248" s="87">
        <v>0.11209000000000002</v>
      </c>
      <c r="AE248" s="87">
        <v>1.3540700000000002E-3</v>
      </c>
      <c r="AF248" s="87">
        <v>0</v>
      </c>
      <c r="AG248" s="87">
        <v>0</v>
      </c>
      <c r="AH248" s="87">
        <v>0</v>
      </c>
      <c r="AI248" s="87">
        <v>1.3540700000000002E-3</v>
      </c>
      <c r="AJ248" s="87">
        <v>1.3540699999999998E-3</v>
      </c>
      <c r="AK248" s="87">
        <v>0</v>
      </c>
      <c r="AL248" s="87">
        <v>0</v>
      </c>
      <c r="AM248" s="87">
        <v>0</v>
      </c>
      <c r="AN248" s="192">
        <v>1.3540700000000128E-3</v>
      </c>
      <c r="AO248" s="87">
        <v>0</v>
      </c>
      <c r="AP248" s="87">
        <v>0</v>
      </c>
      <c r="AQ248" s="87">
        <v>0</v>
      </c>
      <c r="AR248" s="87">
        <v>0</v>
      </c>
      <c r="AS248" s="87">
        <v>0</v>
      </c>
      <c r="AT248" s="87">
        <f t="shared" si="224"/>
        <v>4.3368086899420177E-19</v>
      </c>
      <c r="AU248" s="87">
        <f t="shared" si="224"/>
        <v>0</v>
      </c>
      <c r="AV248" s="87">
        <f t="shared" si="224"/>
        <v>0</v>
      </c>
      <c r="AW248" s="87">
        <f t="shared" si="224"/>
        <v>0</v>
      </c>
      <c r="AX248" s="87">
        <f t="shared" si="224"/>
        <v>-1.2576745200831851E-17</v>
      </c>
      <c r="AY248" s="66">
        <v>0</v>
      </c>
      <c r="AZ248" s="66">
        <v>0</v>
      </c>
      <c r="BA248" s="66">
        <v>0</v>
      </c>
      <c r="BB248" s="66">
        <v>0</v>
      </c>
      <c r="BC248" s="66">
        <v>0</v>
      </c>
    </row>
    <row r="249" spans="1:55" s="165" customFormat="1" ht="31.5" x14ac:dyDescent="0.2">
      <c r="A249" s="210"/>
      <c r="B249" s="211" t="s">
        <v>103</v>
      </c>
      <c r="C249" s="210"/>
      <c r="D249" s="173">
        <v>0</v>
      </c>
      <c r="E249" s="173">
        <v>1.3717237200000001</v>
      </c>
      <c r="F249" s="173">
        <v>0.1153386</v>
      </c>
      <c r="G249" s="173">
        <v>1.25638512</v>
      </c>
      <c r="H249" s="173">
        <v>0</v>
      </c>
      <c r="I249" s="173">
        <v>0</v>
      </c>
      <c r="J249" s="173">
        <v>0</v>
      </c>
      <c r="K249" s="173">
        <v>0</v>
      </c>
      <c r="L249" s="173">
        <v>0</v>
      </c>
      <c r="M249" s="173">
        <v>0</v>
      </c>
      <c r="N249" s="173">
        <v>0</v>
      </c>
      <c r="O249" s="173">
        <v>0</v>
      </c>
      <c r="P249" s="173">
        <v>0</v>
      </c>
      <c r="Q249" s="173">
        <v>0</v>
      </c>
      <c r="R249" s="173">
        <v>0</v>
      </c>
      <c r="S249" s="173">
        <v>0</v>
      </c>
      <c r="T249" s="173">
        <f t="shared" ref="T249:AX249" si="225">SUM(T250)</f>
        <v>1.3717237200000001</v>
      </c>
      <c r="U249" s="173">
        <f t="shared" si="225"/>
        <v>0.1153386</v>
      </c>
      <c r="V249" s="173">
        <f t="shared" si="225"/>
        <v>1.25638512</v>
      </c>
      <c r="W249" s="173">
        <f t="shared" si="225"/>
        <v>0</v>
      </c>
      <c r="X249" s="173">
        <f t="shared" si="225"/>
        <v>0</v>
      </c>
      <c r="Y249" s="173">
        <f t="shared" si="225"/>
        <v>0</v>
      </c>
      <c r="Z249" s="173">
        <f t="shared" si="225"/>
        <v>0</v>
      </c>
      <c r="AA249" s="173">
        <f t="shared" si="225"/>
        <v>0</v>
      </c>
      <c r="AB249" s="173">
        <f t="shared" si="225"/>
        <v>0</v>
      </c>
      <c r="AC249" s="173">
        <f t="shared" si="225"/>
        <v>0</v>
      </c>
      <c r="AD249" s="173">
        <f t="shared" si="225"/>
        <v>0</v>
      </c>
      <c r="AE249" s="214">
        <f t="shared" si="225"/>
        <v>1.4048499999999999</v>
      </c>
      <c r="AF249" s="214">
        <f t="shared" si="225"/>
        <v>9.6115499999999993E-2</v>
      </c>
      <c r="AG249" s="214">
        <f t="shared" si="225"/>
        <v>1.3087345000000001</v>
      </c>
      <c r="AH249" s="214">
        <f t="shared" si="225"/>
        <v>0</v>
      </c>
      <c r="AI249" s="214">
        <f t="shared" si="225"/>
        <v>0</v>
      </c>
      <c r="AJ249" s="214">
        <f t="shared" si="225"/>
        <v>0</v>
      </c>
      <c r="AK249" s="214">
        <f t="shared" si="225"/>
        <v>0</v>
      </c>
      <c r="AL249" s="214">
        <f t="shared" si="225"/>
        <v>0</v>
      </c>
      <c r="AM249" s="214">
        <f t="shared" si="225"/>
        <v>0</v>
      </c>
      <c r="AN249" s="214">
        <f t="shared" si="225"/>
        <v>0</v>
      </c>
      <c r="AO249" s="214">
        <f t="shared" si="225"/>
        <v>0</v>
      </c>
      <c r="AP249" s="214">
        <f t="shared" si="225"/>
        <v>0</v>
      </c>
      <c r="AQ249" s="214">
        <f t="shared" si="225"/>
        <v>0</v>
      </c>
      <c r="AR249" s="214">
        <f t="shared" si="225"/>
        <v>0</v>
      </c>
      <c r="AS249" s="214">
        <f t="shared" si="225"/>
        <v>0</v>
      </c>
      <c r="AT249" s="214">
        <f t="shared" si="225"/>
        <v>1.4048499999999999</v>
      </c>
      <c r="AU249" s="214">
        <f t="shared" si="225"/>
        <v>9.6115499999999993E-2</v>
      </c>
      <c r="AV249" s="214">
        <f t="shared" si="225"/>
        <v>1.3087345000000001</v>
      </c>
      <c r="AW249" s="214">
        <f t="shared" si="225"/>
        <v>0</v>
      </c>
      <c r="AX249" s="214">
        <f t="shared" si="225"/>
        <v>0</v>
      </c>
      <c r="AY249" s="214">
        <f t="shared" ref="AY249:BC249" si="226">SUM(AY250)</f>
        <v>0</v>
      </c>
      <c r="AZ249" s="214">
        <f t="shared" si="226"/>
        <v>0</v>
      </c>
      <c r="BA249" s="214">
        <f t="shared" si="226"/>
        <v>0</v>
      </c>
      <c r="BB249" s="214">
        <f t="shared" si="226"/>
        <v>0</v>
      </c>
      <c r="BC249" s="214">
        <f t="shared" si="226"/>
        <v>0</v>
      </c>
    </row>
    <row r="250" spans="1:55" s="165" customFormat="1" ht="94.5" x14ac:dyDescent="0.2">
      <c r="A250" s="171" t="s">
        <v>899</v>
      </c>
      <c r="B250" s="84" t="s">
        <v>1671</v>
      </c>
      <c r="C250" s="171" t="s">
        <v>2084</v>
      </c>
      <c r="D250" s="87">
        <v>0</v>
      </c>
      <c r="E250" s="66">
        <v>1.3717237200000001</v>
      </c>
      <c r="F250" s="66">
        <v>0.1153386</v>
      </c>
      <c r="G250" s="66">
        <v>1.25638512</v>
      </c>
      <c r="H250" s="66">
        <v>0</v>
      </c>
      <c r="I250" s="66">
        <v>0</v>
      </c>
      <c r="J250" s="87"/>
      <c r="K250" s="87"/>
      <c r="L250" s="87"/>
      <c r="M250" s="87"/>
      <c r="N250" s="87"/>
      <c r="O250" s="87"/>
      <c r="P250" s="87"/>
      <c r="Q250" s="87"/>
      <c r="R250" s="87"/>
      <c r="S250" s="87"/>
      <c r="T250" s="87">
        <f>E250-J250-O250</f>
        <v>1.3717237200000001</v>
      </c>
      <c r="U250" s="87">
        <f t="shared" ref="U250" si="227">F250-K250-P250</f>
        <v>0.1153386</v>
      </c>
      <c r="V250" s="87">
        <f t="shared" ref="V250" si="228">G250-L250-Q250</f>
        <v>1.25638512</v>
      </c>
      <c r="W250" s="87">
        <f t="shared" ref="W250" si="229">H250-M250-R250</f>
        <v>0</v>
      </c>
      <c r="X250" s="87">
        <f t="shared" ref="X250" si="230">I250-N250-S250</f>
        <v>0</v>
      </c>
      <c r="Y250" s="87">
        <v>0</v>
      </c>
      <c r="Z250" s="87">
        <v>0</v>
      </c>
      <c r="AA250" s="87">
        <v>0</v>
      </c>
      <c r="AB250" s="87">
        <v>0</v>
      </c>
      <c r="AC250" s="87">
        <v>0</v>
      </c>
      <c r="AD250" s="87"/>
      <c r="AE250" s="87">
        <v>1.4048499999999999</v>
      </c>
      <c r="AF250" s="87">
        <v>9.6115499999999993E-2</v>
      </c>
      <c r="AG250" s="87">
        <v>1.3087345000000001</v>
      </c>
      <c r="AH250" s="87">
        <v>0</v>
      </c>
      <c r="AI250" s="87">
        <v>0</v>
      </c>
      <c r="AJ250" s="87">
        <v>0</v>
      </c>
      <c r="AK250" s="87">
        <v>0</v>
      </c>
      <c r="AL250" s="87">
        <v>0</v>
      </c>
      <c r="AM250" s="87">
        <v>0</v>
      </c>
      <c r="AN250" s="87">
        <v>0</v>
      </c>
      <c r="AO250" s="87">
        <v>0</v>
      </c>
      <c r="AP250" s="87">
        <v>0</v>
      </c>
      <c r="AQ250" s="87">
        <v>0</v>
      </c>
      <c r="AR250" s="87">
        <v>0</v>
      </c>
      <c r="AS250" s="87">
        <v>0</v>
      </c>
      <c r="AT250" s="87">
        <f>AE250-AJ250-AO250</f>
        <v>1.4048499999999999</v>
      </c>
      <c r="AU250" s="87">
        <f>AF250-AK250-AP250</f>
        <v>9.6115499999999993E-2</v>
      </c>
      <c r="AV250" s="87">
        <f>AG250-AL250-AQ250</f>
        <v>1.3087345000000001</v>
      </c>
      <c r="AW250" s="87">
        <f>AH250-AM250-AR250</f>
        <v>0</v>
      </c>
      <c r="AX250" s="87">
        <f>AI250-AN250-AS250</f>
        <v>0</v>
      </c>
      <c r="AY250" s="66">
        <v>0</v>
      </c>
      <c r="AZ250" s="66">
        <v>0</v>
      </c>
      <c r="BA250" s="66">
        <v>0</v>
      </c>
      <c r="BB250" s="66">
        <v>0</v>
      </c>
      <c r="BC250" s="66">
        <v>0</v>
      </c>
    </row>
    <row r="251" spans="1:55" s="165" customFormat="1" ht="31.5" x14ac:dyDescent="0.2">
      <c r="A251" s="210"/>
      <c r="B251" s="211" t="s">
        <v>56</v>
      </c>
      <c r="C251" s="210"/>
      <c r="D251" s="173">
        <v>39.479567446320345</v>
      </c>
      <c r="E251" s="173">
        <v>11.831923037999999</v>
      </c>
      <c r="F251" s="173">
        <v>3.7970590900000007</v>
      </c>
      <c r="G251" s="173">
        <v>4.7589381199999998</v>
      </c>
      <c r="H251" s="173">
        <v>0.56290799999999996</v>
      </c>
      <c r="I251" s="173">
        <v>2.7130178280000004</v>
      </c>
      <c r="J251" s="173">
        <v>1.064797368</v>
      </c>
      <c r="K251" s="173">
        <v>0</v>
      </c>
      <c r="L251" s="173">
        <v>0</v>
      </c>
      <c r="M251" s="173">
        <v>0.30004799999999998</v>
      </c>
      <c r="N251" s="173">
        <v>0.76474936799999993</v>
      </c>
      <c r="O251" s="173">
        <v>2.2017091199999999</v>
      </c>
      <c r="P251" s="173">
        <v>0.7554187</v>
      </c>
      <c r="Q251" s="173">
        <v>0.48395732000000002</v>
      </c>
      <c r="R251" s="173">
        <v>0.96233310000000016</v>
      </c>
      <c r="S251" s="173">
        <v>0.96233310000000016</v>
      </c>
      <c r="T251" s="173">
        <f t="shared" ref="T251:AX251" si="231">SUM(T252:T265)</f>
        <v>8.5654165499999984</v>
      </c>
      <c r="U251" s="173">
        <f t="shared" si="231"/>
        <v>3.04164039</v>
      </c>
      <c r="V251" s="173">
        <f t="shared" si="231"/>
        <v>4.2749807999999998</v>
      </c>
      <c r="W251" s="173">
        <f t="shared" si="231"/>
        <v>-0.69947310000000018</v>
      </c>
      <c r="X251" s="173">
        <f t="shared" si="231"/>
        <v>0.98593536000000004</v>
      </c>
      <c r="Y251" s="173">
        <f t="shared" si="231"/>
        <v>0</v>
      </c>
      <c r="Z251" s="173">
        <f t="shared" si="231"/>
        <v>0</v>
      </c>
      <c r="AA251" s="173">
        <f t="shared" si="231"/>
        <v>0</v>
      </c>
      <c r="AB251" s="173">
        <f t="shared" si="231"/>
        <v>0</v>
      </c>
      <c r="AC251" s="173">
        <f t="shared" si="231"/>
        <v>0</v>
      </c>
      <c r="AD251" s="173">
        <f t="shared" si="231"/>
        <v>62.728270000000009</v>
      </c>
      <c r="AE251" s="214">
        <f t="shared" si="231"/>
        <v>11.206136730000001</v>
      </c>
      <c r="AF251" s="214">
        <f t="shared" si="231"/>
        <v>3.6478659100000002</v>
      </c>
      <c r="AG251" s="214">
        <f t="shared" si="231"/>
        <v>4.8564027699999999</v>
      </c>
      <c r="AH251" s="214">
        <f t="shared" si="231"/>
        <v>0</v>
      </c>
      <c r="AI251" s="214">
        <f t="shared" si="231"/>
        <v>2.7018680499999999</v>
      </c>
      <c r="AJ251" s="214">
        <f t="shared" si="231"/>
        <v>1.66621416</v>
      </c>
      <c r="AK251" s="214">
        <f t="shared" si="231"/>
        <v>0.57067687999999994</v>
      </c>
      <c r="AL251" s="214">
        <f t="shared" si="231"/>
        <v>0.45824614000000002</v>
      </c>
      <c r="AM251" s="214">
        <f t="shared" si="231"/>
        <v>0</v>
      </c>
      <c r="AN251" s="214">
        <f t="shared" si="231"/>
        <v>0.63729113999999987</v>
      </c>
      <c r="AO251" s="214">
        <f t="shared" si="231"/>
        <v>3.9395410500000008</v>
      </c>
      <c r="AP251" s="214">
        <f t="shared" si="231"/>
        <v>2.7342990299999999</v>
      </c>
      <c r="AQ251" s="214">
        <f t="shared" si="231"/>
        <v>0.40329777</v>
      </c>
      <c r="AR251" s="214">
        <f t="shared" si="231"/>
        <v>0</v>
      </c>
      <c r="AS251" s="214">
        <f t="shared" si="231"/>
        <v>0.80194425000000014</v>
      </c>
      <c r="AT251" s="214">
        <f t="shared" si="231"/>
        <v>5.6003815199999982</v>
      </c>
      <c r="AU251" s="214">
        <f t="shared" si="231"/>
        <v>0.34288999999999997</v>
      </c>
      <c r="AV251" s="214">
        <f t="shared" si="231"/>
        <v>3.9948588599999999</v>
      </c>
      <c r="AW251" s="214">
        <f t="shared" si="231"/>
        <v>0</v>
      </c>
      <c r="AX251" s="214">
        <f t="shared" si="231"/>
        <v>1.26263266</v>
      </c>
      <c r="AY251" s="214">
        <f t="shared" ref="AY251:BC251" si="232">SUM(AY252:AY265)</f>
        <v>0</v>
      </c>
      <c r="AZ251" s="214">
        <f t="shared" si="232"/>
        <v>0</v>
      </c>
      <c r="BA251" s="214">
        <f t="shared" si="232"/>
        <v>0</v>
      </c>
      <c r="BB251" s="214">
        <f t="shared" si="232"/>
        <v>0</v>
      </c>
      <c r="BC251" s="214">
        <f t="shared" si="232"/>
        <v>0</v>
      </c>
    </row>
    <row r="252" spans="1:55" s="165" customFormat="1" ht="47.25" x14ac:dyDescent="0.2">
      <c r="A252" s="171" t="s">
        <v>899</v>
      </c>
      <c r="B252" s="84" t="s">
        <v>565</v>
      </c>
      <c r="C252" s="171" t="s">
        <v>2085</v>
      </c>
      <c r="D252" s="87">
        <v>1.2E-2</v>
      </c>
      <c r="E252" s="66">
        <v>0.64816247000000005</v>
      </c>
      <c r="F252" s="66">
        <v>0.64730903000000006</v>
      </c>
      <c r="G252" s="66">
        <v>0</v>
      </c>
      <c r="H252" s="66">
        <v>0</v>
      </c>
      <c r="I252" s="66">
        <v>8.5344000000000001E-4</v>
      </c>
      <c r="J252" s="87">
        <v>2.35116E-4</v>
      </c>
      <c r="K252" s="87">
        <v>0</v>
      </c>
      <c r="L252" s="87">
        <v>0</v>
      </c>
      <c r="M252" s="87">
        <v>0</v>
      </c>
      <c r="N252" s="87">
        <v>2.35116E-4</v>
      </c>
      <c r="O252" s="87">
        <v>2.9893199999999996E-4</v>
      </c>
      <c r="P252" s="87">
        <v>0</v>
      </c>
      <c r="Q252" s="87">
        <v>0</v>
      </c>
      <c r="R252" s="87">
        <v>2.9893199999999996E-4</v>
      </c>
      <c r="S252" s="87">
        <v>2.9893199999999996E-4</v>
      </c>
      <c r="T252" s="87">
        <f t="shared" ref="T252:T265" si="233">E252-J252-O252</f>
        <v>0.64762842200000004</v>
      </c>
      <c r="U252" s="87">
        <f t="shared" ref="U252:U265" si="234">F252-K252-P252</f>
        <v>0.64730903000000006</v>
      </c>
      <c r="V252" s="87">
        <f t="shared" ref="V252:V265" si="235">G252-L252-Q252</f>
        <v>0</v>
      </c>
      <c r="W252" s="87">
        <f t="shared" ref="W252:W265" si="236">H252-M252-R252</f>
        <v>-2.9893199999999996E-4</v>
      </c>
      <c r="X252" s="87">
        <f t="shared" ref="X252:X265" si="237">I252-N252-S252</f>
        <v>3.1939199999999999E-4</v>
      </c>
      <c r="Y252" s="87">
        <v>0</v>
      </c>
      <c r="Z252" s="87">
        <v>0</v>
      </c>
      <c r="AA252" s="87">
        <v>0</v>
      </c>
      <c r="AB252" s="87">
        <v>0</v>
      </c>
      <c r="AC252" s="87">
        <v>0</v>
      </c>
      <c r="AD252" s="87">
        <v>1.0999999999999999E-2</v>
      </c>
      <c r="AE252" s="87">
        <v>0.54013538999999988</v>
      </c>
      <c r="AF252" s="87">
        <v>0.53942418999999997</v>
      </c>
      <c r="AG252" s="87">
        <v>0</v>
      </c>
      <c r="AH252" s="87">
        <v>0</v>
      </c>
      <c r="AI252" s="87">
        <v>7.1119999999999994E-4</v>
      </c>
      <c r="AJ252" s="87">
        <v>1.9593E-4</v>
      </c>
      <c r="AK252" s="87">
        <v>0</v>
      </c>
      <c r="AL252" s="87">
        <v>0</v>
      </c>
      <c r="AM252" s="87">
        <v>0</v>
      </c>
      <c r="AN252" s="192">
        <v>1.9593000000001082E-4</v>
      </c>
      <c r="AO252" s="87">
        <v>0.53967330000000002</v>
      </c>
      <c r="AP252" s="87">
        <v>0.53942418999999997</v>
      </c>
      <c r="AQ252" s="87">
        <v>0</v>
      </c>
      <c r="AR252" s="87">
        <v>0</v>
      </c>
      <c r="AS252" s="87">
        <v>2.4910999999999998E-4</v>
      </c>
      <c r="AT252" s="87">
        <f t="shared" ref="AT252:AT265" si="238">AE252-AJ252-AO252</f>
        <v>2.6615999999990425E-4</v>
      </c>
      <c r="AU252" s="87">
        <f t="shared" ref="AU252:AU265" si="239">AF252-AK252-AP252</f>
        <v>0</v>
      </c>
      <c r="AV252" s="87">
        <f t="shared" ref="AV252:AV265" si="240">AG252-AL252-AQ252</f>
        <v>0</v>
      </c>
      <c r="AW252" s="87">
        <f t="shared" ref="AW252:AW265" si="241">AH252-AM252-AR252</f>
        <v>0</v>
      </c>
      <c r="AX252" s="87">
        <f t="shared" ref="AX252:AX265" si="242">AI252-AN252-AS252</f>
        <v>2.6615999999998914E-4</v>
      </c>
      <c r="AY252" s="66">
        <v>0</v>
      </c>
      <c r="AZ252" s="66">
        <v>0</v>
      </c>
      <c r="BA252" s="66">
        <v>0</v>
      </c>
      <c r="BB252" s="66">
        <v>0</v>
      </c>
      <c r="BC252" s="66">
        <v>0</v>
      </c>
    </row>
    <row r="253" spans="1:55" s="165" customFormat="1" ht="63" x14ac:dyDescent="0.2">
      <c r="A253" s="171" t="s">
        <v>899</v>
      </c>
      <c r="B253" s="84" t="s">
        <v>566</v>
      </c>
      <c r="C253" s="171" t="s">
        <v>2086</v>
      </c>
      <c r="D253" s="87">
        <v>1.2E-2</v>
      </c>
      <c r="E253" s="66">
        <v>1.75600902</v>
      </c>
      <c r="F253" s="66">
        <v>1.75515558</v>
      </c>
      <c r="G253" s="66">
        <v>0</v>
      </c>
      <c r="H253" s="66">
        <v>0</v>
      </c>
      <c r="I253" s="66">
        <v>8.5344000000000001E-4</v>
      </c>
      <c r="J253" s="87">
        <v>2.35116E-4</v>
      </c>
      <c r="K253" s="87">
        <v>0</v>
      </c>
      <c r="L253" s="87">
        <v>0</v>
      </c>
      <c r="M253" s="87">
        <v>0</v>
      </c>
      <c r="N253" s="87">
        <v>2.35116E-4</v>
      </c>
      <c r="O253" s="87">
        <v>2.9893199999999996E-4</v>
      </c>
      <c r="P253" s="87">
        <v>0</v>
      </c>
      <c r="Q253" s="87">
        <v>0</v>
      </c>
      <c r="R253" s="87">
        <v>2.9893199999999996E-4</v>
      </c>
      <c r="S253" s="87">
        <v>2.9893199999999996E-4</v>
      </c>
      <c r="T253" s="87">
        <f t="shared" si="233"/>
        <v>1.755474972</v>
      </c>
      <c r="U253" s="87">
        <f t="shared" si="234"/>
        <v>1.75515558</v>
      </c>
      <c r="V253" s="87">
        <f t="shared" si="235"/>
        <v>0</v>
      </c>
      <c r="W253" s="87">
        <f t="shared" si="236"/>
        <v>-2.9893199999999996E-4</v>
      </c>
      <c r="X253" s="87">
        <f t="shared" si="237"/>
        <v>3.1939199999999999E-4</v>
      </c>
      <c r="Y253" s="87">
        <v>0</v>
      </c>
      <c r="Z253" s="87">
        <v>0</v>
      </c>
      <c r="AA253" s="87">
        <v>0</v>
      </c>
      <c r="AB253" s="87">
        <v>0</v>
      </c>
      <c r="AC253" s="87">
        <v>0</v>
      </c>
      <c r="AD253" s="87">
        <v>1.0999999999999999E-2</v>
      </c>
      <c r="AE253" s="87">
        <v>1.4633408499999998</v>
      </c>
      <c r="AF253" s="87">
        <v>1.4626296499999998</v>
      </c>
      <c r="AG253" s="87">
        <v>0</v>
      </c>
      <c r="AH253" s="87">
        <v>0</v>
      </c>
      <c r="AI253" s="87">
        <v>7.1119999999999994E-4</v>
      </c>
      <c r="AJ253" s="87">
        <v>1.9593E-4</v>
      </c>
      <c r="AK253" s="87">
        <v>0</v>
      </c>
      <c r="AL253" s="87">
        <v>0</v>
      </c>
      <c r="AM253" s="87">
        <v>0</v>
      </c>
      <c r="AN253" s="192">
        <v>1.9593000000001082E-4</v>
      </c>
      <c r="AO253" s="87">
        <v>1.4628787599999999</v>
      </c>
      <c r="AP253" s="87">
        <v>1.46262965</v>
      </c>
      <c r="AQ253" s="87">
        <v>0</v>
      </c>
      <c r="AR253" s="87">
        <v>0</v>
      </c>
      <c r="AS253" s="87">
        <v>2.4910999999999998E-4</v>
      </c>
      <c r="AT253" s="87">
        <f t="shared" si="238"/>
        <v>2.6615999999979323E-4</v>
      </c>
      <c r="AU253" s="87">
        <f t="shared" si="239"/>
        <v>0</v>
      </c>
      <c r="AV253" s="87">
        <f t="shared" si="240"/>
        <v>0</v>
      </c>
      <c r="AW253" s="87">
        <f t="shared" si="241"/>
        <v>0</v>
      </c>
      <c r="AX253" s="87">
        <f t="shared" si="242"/>
        <v>2.6615999999998914E-4</v>
      </c>
      <c r="AY253" s="66">
        <v>0</v>
      </c>
      <c r="AZ253" s="66">
        <v>0</v>
      </c>
      <c r="BA253" s="66">
        <v>0</v>
      </c>
      <c r="BB253" s="66">
        <v>0</v>
      </c>
      <c r="BC253" s="66">
        <v>0</v>
      </c>
    </row>
    <row r="254" spans="1:55" s="165" customFormat="1" ht="47.25" x14ac:dyDescent="0.2">
      <c r="A254" s="171" t="s">
        <v>899</v>
      </c>
      <c r="B254" s="84" t="s">
        <v>567</v>
      </c>
      <c r="C254" s="171" t="s">
        <v>2087</v>
      </c>
      <c r="D254" s="87">
        <v>10.505015999999999</v>
      </c>
      <c r="E254" s="66">
        <v>5.0221079159999995</v>
      </c>
      <c r="F254" s="66">
        <v>0</v>
      </c>
      <c r="G254" s="66">
        <v>4.2749807999999998</v>
      </c>
      <c r="H254" s="66">
        <v>0</v>
      </c>
      <c r="I254" s="66">
        <v>0.74712711600000004</v>
      </c>
      <c r="J254" s="87">
        <v>0.205815048</v>
      </c>
      <c r="K254" s="87">
        <v>0</v>
      </c>
      <c r="L254" s="87">
        <v>0</v>
      </c>
      <c r="M254" s="87">
        <v>0</v>
      </c>
      <c r="N254" s="87">
        <v>0.20581504799999997</v>
      </c>
      <c r="O254" s="87">
        <v>0.26171125200000006</v>
      </c>
      <c r="P254" s="87">
        <v>0</v>
      </c>
      <c r="Q254" s="87">
        <v>0</v>
      </c>
      <c r="R254" s="87">
        <v>0.26171125200000012</v>
      </c>
      <c r="S254" s="87">
        <v>0.26171125200000012</v>
      </c>
      <c r="T254" s="87">
        <f t="shared" si="233"/>
        <v>4.5545816159999992</v>
      </c>
      <c r="U254" s="87">
        <f t="shared" si="234"/>
        <v>0</v>
      </c>
      <c r="V254" s="87">
        <f t="shared" si="235"/>
        <v>4.2749807999999998</v>
      </c>
      <c r="W254" s="87">
        <f t="shared" si="236"/>
        <v>-0.26171125200000012</v>
      </c>
      <c r="X254" s="87">
        <f t="shared" si="237"/>
        <v>0.27960081599999997</v>
      </c>
      <c r="Y254" s="87">
        <v>0</v>
      </c>
      <c r="Z254" s="87">
        <v>0</v>
      </c>
      <c r="AA254" s="87">
        <v>0</v>
      </c>
      <c r="AB254" s="87">
        <v>0</v>
      </c>
      <c r="AC254" s="87">
        <v>0</v>
      </c>
      <c r="AD254" s="87">
        <v>8.7541800000000016</v>
      </c>
      <c r="AE254" s="87">
        <v>5.0757109299999996</v>
      </c>
      <c r="AF254" s="87">
        <v>0</v>
      </c>
      <c r="AG254" s="87">
        <v>4.4531049999999999</v>
      </c>
      <c r="AH254" s="87">
        <v>0</v>
      </c>
      <c r="AI254" s="87">
        <v>0.62260592999999997</v>
      </c>
      <c r="AJ254" s="87">
        <v>0.17151253999999999</v>
      </c>
      <c r="AK254" s="87">
        <v>0</v>
      </c>
      <c r="AL254" s="87">
        <v>0</v>
      </c>
      <c r="AM254" s="87">
        <v>0</v>
      </c>
      <c r="AN254" s="192">
        <v>0.17151253999999999</v>
      </c>
      <c r="AO254" s="87">
        <v>0.21809271000000008</v>
      </c>
      <c r="AP254" s="87">
        <v>0</v>
      </c>
      <c r="AQ254" s="87">
        <v>0</v>
      </c>
      <c r="AR254" s="87">
        <v>0</v>
      </c>
      <c r="AS254" s="87">
        <v>0.21809271000000008</v>
      </c>
      <c r="AT254" s="87">
        <f t="shared" si="238"/>
        <v>4.6861056799999989</v>
      </c>
      <c r="AU254" s="87">
        <f t="shared" si="239"/>
        <v>0</v>
      </c>
      <c r="AV254" s="87">
        <f t="shared" si="240"/>
        <v>4.4531049999999999</v>
      </c>
      <c r="AW254" s="87">
        <f t="shared" si="241"/>
        <v>0</v>
      </c>
      <c r="AX254" s="87">
        <f t="shared" si="242"/>
        <v>0.2330006799999999</v>
      </c>
      <c r="AY254" s="66">
        <v>0</v>
      </c>
      <c r="AZ254" s="66">
        <v>0</v>
      </c>
      <c r="BA254" s="66">
        <v>0</v>
      </c>
      <c r="BB254" s="66">
        <v>0</v>
      </c>
      <c r="BC254" s="66">
        <v>0</v>
      </c>
    </row>
    <row r="255" spans="1:55" s="165" customFormat="1" ht="47.25" x14ac:dyDescent="0.2">
      <c r="A255" s="171" t="s">
        <v>899</v>
      </c>
      <c r="B255" s="84" t="s">
        <v>568</v>
      </c>
      <c r="C255" s="171" t="s">
        <v>2088</v>
      </c>
      <c r="D255" s="87">
        <v>12.002531446320354</v>
      </c>
      <c r="E255" s="66">
        <v>0.85363188000000001</v>
      </c>
      <c r="F255" s="66">
        <v>0</v>
      </c>
      <c r="G255" s="66">
        <v>0</v>
      </c>
      <c r="H255" s="66">
        <v>0</v>
      </c>
      <c r="I255" s="66">
        <v>0.85363188000000001</v>
      </c>
      <c r="J255" s="87">
        <v>0.23515445999999998</v>
      </c>
      <c r="K255" s="87">
        <v>0</v>
      </c>
      <c r="L255" s="87">
        <v>0</v>
      </c>
      <c r="M255" s="87">
        <v>0</v>
      </c>
      <c r="N255" s="87">
        <v>0.23515445999999995</v>
      </c>
      <c r="O255" s="87">
        <v>0.29901882000000002</v>
      </c>
      <c r="P255" s="87">
        <v>0</v>
      </c>
      <c r="Q255" s="87">
        <v>0</v>
      </c>
      <c r="R255" s="87">
        <v>0.29901882000000002</v>
      </c>
      <c r="S255" s="87">
        <v>0.29901882000000002</v>
      </c>
      <c r="T255" s="87">
        <f t="shared" si="233"/>
        <v>0.31945860000000004</v>
      </c>
      <c r="U255" s="87">
        <f t="shared" si="234"/>
        <v>0</v>
      </c>
      <c r="V255" s="87">
        <f t="shared" si="235"/>
        <v>0</v>
      </c>
      <c r="W255" s="87">
        <f t="shared" si="236"/>
        <v>-0.29901882000000002</v>
      </c>
      <c r="X255" s="87">
        <f t="shared" si="237"/>
        <v>0.31945860000000004</v>
      </c>
      <c r="Y255" s="87">
        <v>0</v>
      </c>
      <c r="Z255" s="87">
        <v>0</v>
      </c>
      <c r="AA255" s="87">
        <v>0</v>
      </c>
      <c r="AB255" s="87">
        <v>0</v>
      </c>
      <c r="AC255" s="87">
        <v>0</v>
      </c>
      <c r="AD255" s="87">
        <v>40.002970000000005</v>
      </c>
      <c r="AE255" s="87">
        <v>0.71135990000000004</v>
      </c>
      <c r="AF255" s="87">
        <v>0</v>
      </c>
      <c r="AG255" s="87">
        <v>0</v>
      </c>
      <c r="AH255" s="87">
        <v>0</v>
      </c>
      <c r="AI255" s="87">
        <v>0.71135990000000004</v>
      </c>
      <c r="AJ255" s="87">
        <v>0.19596204999999997</v>
      </c>
      <c r="AK255" s="87">
        <v>0</v>
      </c>
      <c r="AL255" s="87">
        <v>0</v>
      </c>
      <c r="AM255" s="87">
        <v>0</v>
      </c>
      <c r="AN255" s="192">
        <v>0.19596204999999997</v>
      </c>
      <c r="AO255" s="87">
        <v>0.24918235000000002</v>
      </c>
      <c r="AP255" s="87">
        <v>0</v>
      </c>
      <c r="AQ255" s="87">
        <v>0</v>
      </c>
      <c r="AR255" s="87">
        <v>0</v>
      </c>
      <c r="AS255" s="87">
        <v>0.24918235000000002</v>
      </c>
      <c r="AT255" s="87">
        <f t="shared" si="238"/>
        <v>0.26621550000000005</v>
      </c>
      <c r="AU255" s="87">
        <f t="shared" si="239"/>
        <v>0</v>
      </c>
      <c r="AV255" s="87">
        <f t="shared" si="240"/>
        <v>0</v>
      </c>
      <c r="AW255" s="87">
        <f t="shared" si="241"/>
        <v>0</v>
      </c>
      <c r="AX255" s="87">
        <f t="shared" si="242"/>
        <v>0.26621550000000005</v>
      </c>
      <c r="AY255" s="66">
        <v>0</v>
      </c>
      <c r="AZ255" s="66">
        <v>0</v>
      </c>
      <c r="BA255" s="66">
        <v>0</v>
      </c>
      <c r="BB255" s="66">
        <v>0</v>
      </c>
      <c r="BC255" s="66">
        <v>0</v>
      </c>
    </row>
    <row r="256" spans="1:55" s="165" customFormat="1" ht="63" x14ac:dyDescent="0.2">
      <c r="A256" s="171" t="s">
        <v>899</v>
      </c>
      <c r="B256" s="84" t="s">
        <v>364</v>
      </c>
      <c r="C256" s="171" t="s">
        <v>2089</v>
      </c>
      <c r="D256" s="87">
        <v>7.9185599999999994</v>
      </c>
      <c r="E256" s="66">
        <v>0.56317579200000001</v>
      </c>
      <c r="F256" s="66">
        <v>0</v>
      </c>
      <c r="G256" s="66">
        <v>0</v>
      </c>
      <c r="H256" s="66">
        <v>0</v>
      </c>
      <c r="I256" s="66">
        <v>0.56317579200000001</v>
      </c>
      <c r="J256" s="87">
        <v>0.15514099199999998</v>
      </c>
      <c r="K256" s="87">
        <v>0</v>
      </c>
      <c r="L256" s="87">
        <v>0</v>
      </c>
      <c r="M256" s="87">
        <v>0</v>
      </c>
      <c r="N256" s="87">
        <v>0.15514099199999998</v>
      </c>
      <c r="O256" s="87">
        <v>0.19727489999999998</v>
      </c>
      <c r="P256" s="87">
        <v>0</v>
      </c>
      <c r="Q256" s="87">
        <v>0</v>
      </c>
      <c r="R256" s="87">
        <v>0.19727489999999998</v>
      </c>
      <c r="S256" s="87">
        <v>0.19727489999999998</v>
      </c>
      <c r="T256" s="87">
        <f t="shared" si="233"/>
        <v>0.21075990000000006</v>
      </c>
      <c r="U256" s="87">
        <f t="shared" si="234"/>
        <v>0</v>
      </c>
      <c r="V256" s="87">
        <f t="shared" si="235"/>
        <v>0</v>
      </c>
      <c r="W256" s="87">
        <f t="shared" si="236"/>
        <v>-0.19727489999999998</v>
      </c>
      <c r="X256" s="87">
        <f t="shared" si="237"/>
        <v>0.21075990000000006</v>
      </c>
      <c r="Y256" s="87">
        <v>0</v>
      </c>
      <c r="Z256" s="87">
        <v>0</v>
      </c>
      <c r="AA256" s="87">
        <v>0</v>
      </c>
      <c r="AB256" s="87">
        <v>0</v>
      </c>
      <c r="AC256" s="87">
        <v>0</v>
      </c>
      <c r="AD256" s="87">
        <v>6.8792</v>
      </c>
      <c r="AE256" s="87">
        <v>0.46931316000000006</v>
      </c>
      <c r="AF256" s="87">
        <v>0</v>
      </c>
      <c r="AG256" s="87">
        <v>0</v>
      </c>
      <c r="AH256" s="87">
        <v>0</v>
      </c>
      <c r="AI256" s="87">
        <v>0.46931316000000006</v>
      </c>
      <c r="AJ256" s="87">
        <v>0.12928416000000001</v>
      </c>
      <c r="AK256" s="87">
        <v>0</v>
      </c>
      <c r="AL256" s="87">
        <v>0</v>
      </c>
      <c r="AM256" s="87">
        <v>0</v>
      </c>
      <c r="AN256" s="87">
        <v>0.12928416000000001</v>
      </c>
      <c r="AO256" s="87">
        <v>0.16439574999999998</v>
      </c>
      <c r="AP256" s="87">
        <v>0</v>
      </c>
      <c r="AQ256" s="87">
        <v>0</v>
      </c>
      <c r="AR256" s="87">
        <v>0</v>
      </c>
      <c r="AS256" s="87">
        <v>0.16439575000000001</v>
      </c>
      <c r="AT256" s="87">
        <f t="shared" si="238"/>
        <v>0.17563325000000005</v>
      </c>
      <c r="AU256" s="87">
        <f t="shared" si="239"/>
        <v>0</v>
      </c>
      <c r="AV256" s="87">
        <f t="shared" si="240"/>
        <v>0</v>
      </c>
      <c r="AW256" s="87">
        <f t="shared" si="241"/>
        <v>0</v>
      </c>
      <c r="AX256" s="87">
        <f t="shared" si="242"/>
        <v>0.17563325000000002</v>
      </c>
      <c r="AY256" s="66">
        <v>0</v>
      </c>
      <c r="AZ256" s="66">
        <v>0</v>
      </c>
      <c r="BA256" s="66">
        <v>0</v>
      </c>
      <c r="BB256" s="66">
        <v>0</v>
      </c>
      <c r="BC256" s="66">
        <v>0</v>
      </c>
    </row>
    <row r="257" spans="1:55" s="165" customFormat="1" ht="141.75" x14ac:dyDescent="0.2">
      <c r="A257" s="171" t="s">
        <v>2791</v>
      </c>
      <c r="B257" s="84" t="s">
        <v>1672</v>
      </c>
      <c r="C257" s="171" t="s">
        <v>2090</v>
      </c>
      <c r="D257" s="87">
        <v>1.2E-2</v>
      </c>
      <c r="E257" s="66">
        <v>0.48302624</v>
      </c>
      <c r="F257" s="66">
        <v>0.48217280000000001</v>
      </c>
      <c r="G257" s="66">
        <v>0</v>
      </c>
      <c r="H257" s="66">
        <v>0</v>
      </c>
      <c r="I257" s="66">
        <v>8.5344000000000001E-4</v>
      </c>
      <c r="J257" s="87">
        <v>2.35116E-4</v>
      </c>
      <c r="K257" s="87">
        <v>0</v>
      </c>
      <c r="L257" s="87">
        <v>0</v>
      </c>
      <c r="M257" s="87">
        <v>0</v>
      </c>
      <c r="N257" s="87">
        <v>2.35116E-4</v>
      </c>
      <c r="O257" s="87">
        <v>0.48247173200000004</v>
      </c>
      <c r="P257" s="87">
        <v>0.48217280000000001</v>
      </c>
      <c r="Q257" s="87">
        <v>0</v>
      </c>
      <c r="R257" s="87">
        <v>2.9893199999999996E-4</v>
      </c>
      <c r="S257" s="87">
        <v>2.9893199999999996E-4</v>
      </c>
      <c r="T257" s="87">
        <f t="shared" si="233"/>
        <v>3.1939199999997392E-4</v>
      </c>
      <c r="U257" s="87">
        <f t="shared" si="234"/>
        <v>0</v>
      </c>
      <c r="V257" s="87">
        <f t="shared" si="235"/>
        <v>0</v>
      </c>
      <c r="W257" s="87">
        <f t="shared" si="236"/>
        <v>-2.9893199999999996E-4</v>
      </c>
      <c r="X257" s="87">
        <f t="shared" si="237"/>
        <v>3.1939199999999999E-4</v>
      </c>
      <c r="Y257" s="87">
        <v>0</v>
      </c>
      <c r="Z257" s="87">
        <v>0</v>
      </c>
      <c r="AA257" s="87">
        <v>0</v>
      </c>
      <c r="AB257" s="87">
        <v>0</v>
      </c>
      <c r="AC257" s="87">
        <v>0</v>
      </c>
      <c r="AD257" s="87">
        <v>1.0999999999999999E-2</v>
      </c>
      <c r="AE257" s="87">
        <v>0.40252187</v>
      </c>
      <c r="AF257" s="87">
        <v>0.40181066999999998</v>
      </c>
      <c r="AG257" s="87">
        <v>0</v>
      </c>
      <c r="AH257" s="87">
        <v>0</v>
      </c>
      <c r="AI257" s="87">
        <v>7.1119999999999994E-4</v>
      </c>
      <c r="AJ257" s="87">
        <v>0.40200659999999999</v>
      </c>
      <c r="AK257" s="87">
        <v>0.40181066999999998</v>
      </c>
      <c r="AL257" s="87">
        <v>0</v>
      </c>
      <c r="AM257" s="87">
        <v>0</v>
      </c>
      <c r="AN257" s="192">
        <v>1.9593000000001082E-4</v>
      </c>
      <c r="AO257" s="87">
        <v>2.4911000000005235E-4</v>
      </c>
      <c r="AP257" s="87">
        <v>0</v>
      </c>
      <c r="AQ257" s="87">
        <v>0</v>
      </c>
      <c r="AR257" s="87">
        <v>0</v>
      </c>
      <c r="AS257" s="87">
        <v>2.4910999999999998E-4</v>
      </c>
      <c r="AT257" s="87">
        <f t="shared" si="238"/>
        <v>2.6615999999995976E-4</v>
      </c>
      <c r="AU257" s="87">
        <f t="shared" si="239"/>
        <v>0</v>
      </c>
      <c r="AV257" s="87">
        <f t="shared" si="240"/>
        <v>0</v>
      </c>
      <c r="AW257" s="87">
        <f t="shared" si="241"/>
        <v>0</v>
      </c>
      <c r="AX257" s="87">
        <f t="shared" si="242"/>
        <v>2.6615999999998914E-4</v>
      </c>
      <c r="AY257" s="66">
        <v>0</v>
      </c>
      <c r="AZ257" s="66">
        <v>0</v>
      </c>
      <c r="BA257" s="66">
        <v>0</v>
      </c>
      <c r="BB257" s="66">
        <v>0</v>
      </c>
      <c r="BC257" s="66">
        <v>0</v>
      </c>
    </row>
    <row r="258" spans="1:55" s="165" customFormat="1" ht="94.5" x14ac:dyDescent="0.2">
      <c r="A258" s="171" t="s">
        <v>899</v>
      </c>
      <c r="B258" s="84" t="s">
        <v>1673</v>
      </c>
      <c r="C258" s="171" t="s">
        <v>2091</v>
      </c>
      <c r="D258" s="87">
        <v>0.44595599999999996</v>
      </c>
      <c r="E258" s="66">
        <v>0.30004799999999998</v>
      </c>
      <c r="F258" s="66">
        <v>0</v>
      </c>
      <c r="G258" s="66">
        <v>0</v>
      </c>
      <c r="H258" s="66">
        <v>0.30004799999999998</v>
      </c>
      <c r="I258" s="66">
        <v>0</v>
      </c>
      <c r="J258" s="87">
        <v>0.30004799999999998</v>
      </c>
      <c r="K258" s="87">
        <v>0</v>
      </c>
      <c r="L258" s="87">
        <v>0</v>
      </c>
      <c r="M258" s="87">
        <v>0.30004799999999998</v>
      </c>
      <c r="N258" s="87">
        <v>0</v>
      </c>
      <c r="O258" s="87">
        <v>0</v>
      </c>
      <c r="P258" s="87">
        <v>0</v>
      </c>
      <c r="Q258" s="87">
        <v>0</v>
      </c>
      <c r="R258" s="87">
        <v>0</v>
      </c>
      <c r="S258" s="87">
        <v>0</v>
      </c>
      <c r="T258" s="87">
        <f t="shared" si="233"/>
        <v>0</v>
      </c>
      <c r="U258" s="87">
        <f t="shared" si="234"/>
        <v>0</v>
      </c>
      <c r="V258" s="87">
        <f t="shared" si="235"/>
        <v>0</v>
      </c>
      <c r="W258" s="87">
        <f t="shared" si="236"/>
        <v>0</v>
      </c>
      <c r="X258" s="87">
        <f t="shared" si="237"/>
        <v>0</v>
      </c>
      <c r="Y258" s="87">
        <v>0</v>
      </c>
      <c r="Z258" s="87">
        <v>0</v>
      </c>
      <c r="AA258" s="87">
        <v>0</v>
      </c>
      <c r="AB258" s="87">
        <v>0</v>
      </c>
      <c r="AC258" s="87">
        <v>0</v>
      </c>
      <c r="AD258" s="87">
        <v>0.37163000000000002</v>
      </c>
      <c r="AE258" s="87">
        <v>0</v>
      </c>
      <c r="AF258" s="87">
        <v>0</v>
      </c>
      <c r="AG258" s="87">
        <v>0</v>
      </c>
      <c r="AH258" s="87">
        <v>0</v>
      </c>
      <c r="AI258" s="87">
        <v>0</v>
      </c>
      <c r="AJ258" s="87">
        <v>0</v>
      </c>
      <c r="AK258" s="87">
        <v>0</v>
      </c>
      <c r="AL258" s="87">
        <v>0</v>
      </c>
      <c r="AM258" s="87">
        <v>0</v>
      </c>
      <c r="AN258" s="192">
        <v>0</v>
      </c>
      <c r="AO258" s="87">
        <v>0</v>
      </c>
      <c r="AP258" s="87">
        <v>0</v>
      </c>
      <c r="AQ258" s="87">
        <v>0</v>
      </c>
      <c r="AR258" s="87">
        <v>0</v>
      </c>
      <c r="AS258" s="87">
        <v>0</v>
      </c>
      <c r="AT258" s="87">
        <f t="shared" si="238"/>
        <v>0</v>
      </c>
      <c r="AU258" s="87">
        <f t="shared" si="239"/>
        <v>0</v>
      </c>
      <c r="AV258" s="87">
        <f t="shared" si="240"/>
        <v>0</v>
      </c>
      <c r="AW258" s="87">
        <f t="shared" si="241"/>
        <v>0</v>
      </c>
      <c r="AX258" s="87">
        <f t="shared" si="242"/>
        <v>0</v>
      </c>
      <c r="AY258" s="66">
        <v>0</v>
      </c>
      <c r="AZ258" s="66">
        <v>0</v>
      </c>
      <c r="BA258" s="66">
        <v>0</v>
      </c>
      <c r="BB258" s="66">
        <v>0</v>
      </c>
      <c r="BC258" s="66">
        <v>0</v>
      </c>
    </row>
    <row r="259" spans="1:55" s="165" customFormat="1" ht="94.5" x14ac:dyDescent="0.2">
      <c r="A259" s="171" t="s">
        <v>2791</v>
      </c>
      <c r="B259" s="170" t="s">
        <v>1674</v>
      </c>
      <c r="C259" s="171" t="s">
        <v>2092</v>
      </c>
      <c r="D259" s="87">
        <v>0.61258800000000002</v>
      </c>
      <c r="E259" s="66">
        <v>0.63530349400000008</v>
      </c>
      <c r="F259" s="66">
        <v>0.11438999</v>
      </c>
      <c r="G259" s="66">
        <v>0.48395732000000002</v>
      </c>
      <c r="H259" s="66">
        <v>0</v>
      </c>
      <c r="I259" s="66">
        <v>3.6956183999999996E-2</v>
      </c>
      <c r="J259" s="87">
        <v>1.2001871999999998E-2</v>
      </c>
      <c r="K259" s="87">
        <v>0</v>
      </c>
      <c r="L259" s="87">
        <v>0</v>
      </c>
      <c r="M259" s="87">
        <v>0</v>
      </c>
      <c r="N259" s="87">
        <v>1.2001871999999998E-2</v>
      </c>
      <c r="O259" s="87">
        <v>0.62330162200000006</v>
      </c>
      <c r="P259" s="87">
        <v>0.11438999</v>
      </c>
      <c r="Q259" s="87">
        <v>0.48395732000000002</v>
      </c>
      <c r="R259" s="87">
        <v>2.4954311999999999E-2</v>
      </c>
      <c r="S259" s="87">
        <v>2.4954311999999999E-2</v>
      </c>
      <c r="T259" s="87">
        <f t="shared" si="233"/>
        <v>0</v>
      </c>
      <c r="U259" s="87">
        <f t="shared" si="234"/>
        <v>0</v>
      </c>
      <c r="V259" s="87">
        <f t="shared" si="235"/>
        <v>0</v>
      </c>
      <c r="W259" s="87">
        <f t="shared" si="236"/>
        <v>-2.4954311999999999E-2</v>
      </c>
      <c r="X259" s="87">
        <f t="shared" si="237"/>
        <v>0</v>
      </c>
      <c r="Y259" s="87">
        <v>0</v>
      </c>
      <c r="Z259" s="87">
        <v>0</v>
      </c>
      <c r="AA259" s="87">
        <v>0</v>
      </c>
      <c r="AB259" s="87">
        <v>0</v>
      </c>
      <c r="AC259" s="87">
        <v>0</v>
      </c>
      <c r="AD259" s="87">
        <v>5.4169999999999933E-2</v>
      </c>
      <c r="AE259" s="87">
        <v>0.52941958</v>
      </c>
      <c r="AF259" s="87">
        <v>9.5324989999999984E-2</v>
      </c>
      <c r="AG259" s="87">
        <v>0.40329777</v>
      </c>
      <c r="AH259" s="87">
        <v>0</v>
      </c>
      <c r="AI259" s="87">
        <v>3.0796819999999999E-2</v>
      </c>
      <c r="AJ259" s="87">
        <v>4.6487839999999996E-2</v>
      </c>
      <c r="AK259" s="87">
        <v>3.6486279999999996E-2</v>
      </c>
      <c r="AL259" s="87">
        <v>0</v>
      </c>
      <c r="AM259" s="87">
        <v>0</v>
      </c>
      <c r="AN259" s="192">
        <v>1.0001559999999993E-2</v>
      </c>
      <c r="AO259" s="87">
        <v>0.48293174</v>
      </c>
      <c r="AP259" s="87">
        <v>5.8838710000000002E-2</v>
      </c>
      <c r="AQ259" s="87">
        <v>0.40329777</v>
      </c>
      <c r="AR259" s="87">
        <v>0</v>
      </c>
      <c r="AS259" s="87">
        <v>2.0795259999999996E-2</v>
      </c>
      <c r="AT259" s="87">
        <f t="shared" si="238"/>
        <v>0</v>
      </c>
      <c r="AU259" s="87">
        <f t="shared" si="239"/>
        <v>0</v>
      </c>
      <c r="AV259" s="87">
        <f t="shared" si="240"/>
        <v>0</v>
      </c>
      <c r="AW259" s="87">
        <f t="shared" si="241"/>
        <v>0</v>
      </c>
      <c r="AX259" s="87">
        <f t="shared" si="242"/>
        <v>0</v>
      </c>
      <c r="AY259" s="66">
        <v>0</v>
      </c>
      <c r="AZ259" s="66">
        <v>0</v>
      </c>
      <c r="BA259" s="66">
        <v>0</v>
      </c>
      <c r="BB259" s="66">
        <v>0</v>
      </c>
      <c r="BC259" s="66">
        <v>0</v>
      </c>
    </row>
    <row r="260" spans="1:55" s="165" customFormat="1" ht="78.75" x14ac:dyDescent="0.2">
      <c r="A260" s="171" t="s">
        <v>2791</v>
      </c>
      <c r="B260" s="84" t="s">
        <v>1675</v>
      </c>
      <c r="C260" s="171" t="s">
        <v>2093</v>
      </c>
      <c r="D260" s="87">
        <v>5.8042799999999986</v>
      </c>
      <c r="E260" s="66">
        <v>1.051981888</v>
      </c>
      <c r="F260" s="66">
        <v>0.63917578000000008</v>
      </c>
      <c r="G260" s="66">
        <v>0</v>
      </c>
      <c r="H260" s="66">
        <v>0</v>
      </c>
      <c r="I260" s="66">
        <v>0.412806108</v>
      </c>
      <c r="J260" s="87">
        <v>0.11371786800000001</v>
      </c>
      <c r="K260" s="87">
        <v>0</v>
      </c>
      <c r="L260" s="87">
        <v>0</v>
      </c>
      <c r="M260" s="87">
        <v>0</v>
      </c>
      <c r="N260" s="87">
        <v>0.113717868</v>
      </c>
      <c r="O260" s="87">
        <v>0.144601908</v>
      </c>
      <c r="P260" s="87">
        <v>0</v>
      </c>
      <c r="Q260" s="87">
        <v>0</v>
      </c>
      <c r="R260" s="87">
        <v>0.144601908</v>
      </c>
      <c r="S260" s="87">
        <v>0.144601908</v>
      </c>
      <c r="T260" s="87">
        <f t="shared" si="233"/>
        <v>0.79366211200000003</v>
      </c>
      <c r="U260" s="87">
        <f t="shared" si="234"/>
        <v>0.63917578000000008</v>
      </c>
      <c r="V260" s="87">
        <f t="shared" si="235"/>
        <v>0</v>
      </c>
      <c r="W260" s="87">
        <f t="shared" si="236"/>
        <v>-0.144601908</v>
      </c>
      <c r="X260" s="87">
        <f t="shared" si="237"/>
        <v>0.154486332</v>
      </c>
      <c r="Y260" s="87">
        <v>0</v>
      </c>
      <c r="Z260" s="87">
        <v>0</v>
      </c>
      <c r="AA260" s="87">
        <v>0</v>
      </c>
      <c r="AB260" s="87">
        <v>0</v>
      </c>
      <c r="AC260" s="87">
        <v>0</v>
      </c>
      <c r="AD260" s="87">
        <v>4.8375899999999987</v>
      </c>
      <c r="AE260" s="87">
        <v>0.87665157000000005</v>
      </c>
      <c r="AF260" s="87">
        <v>0.53264648000000003</v>
      </c>
      <c r="AG260" s="87">
        <v>0</v>
      </c>
      <c r="AH260" s="87">
        <v>0</v>
      </c>
      <c r="AI260" s="87">
        <v>0.34400509000000007</v>
      </c>
      <c r="AJ260" s="87">
        <v>9.4764889999999991E-2</v>
      </c>
      <c r="AK260" s="87">
        <v>0</v>
      </c>
      <c r="AL260" s="87">
        <v>0</v>
      </c>
      <c r="AM260" s="87">
        <v>0</v>
      </c>
      <c r="AN260" s="192">
        <v>9.4764889999999991E-2</v>
      </c>
      <c r="AO260" s="87">
        <v>0.65314806999999997</v>
      </c>
      <c r="AP260" s="87">
        <v>0.53264647999999992</v>
      </c>
      <c r="AQ260" s="87">
        <v>0</v>
      </c>
      <c r="AR260" s="87">
        <v>0</v>
      </c>
      <c r="AS260" s="87">
        <v>0.12050159000000001</v>
      </c>
      <c r="AT260" s="87">
        <f t="shared" si="238"/>
        <v>0.12873861000000009</v>
      </c>
      <c r="AU260" s="87">
        <f t="shared" si="239"/>
        <v>0</v>
      </c>
      <c r="AV260" s="87">
        <f t="shared" si="240"/>
        <v>0</v>
      </c>
      <c r="AW260" s="87">
        <f t="shared" si="241"/>
        <v>0</v>
      </c>
      <c r="AX260" s="87">
        <f t="shared" si="242"/>
        <v>0.12873861000000009</v>
      </c>
      <c r="AY260" s="66">
        <v>0</v>
      </c>
      <c r="AZ260" s="66">
        <v>0</v>
      </c>
      <c r="BA260" s="66">
        <v>0</v>
      </c>
      <c r="BB260" s="66">
        <v>0</v>
      </c>
      <c r="BC260" s="66">
        <v>0</v>
      </c>
    </row>
    <row r="261" spans="1:55" s="165" customFormat="1" ht="94.5" x14ac:dyDescent="0.2">
      <c r="A261" s="171" t="s">
        <v>899</v>
      </c>
      <c r="B261" s="84" t="s">
        <v>569</v>
      </c>
      <c r="C261" s="171" t="s">
        <v>2094</v>
      </c>
      <c r="D261" s="87">
        <v>2.154636</v>
      </c>
      <c r="E261" s="66">
        <v>0.25561633800000005</v>
      </c>
      <c r="F261" s="66">
        <v>0.15885591000000002</v>
      </c>
      <c r="G261" s="66">
        <v>0</v>
      </c>
      <c r="H261" s="66">
        <v>0</v>
      </c>
      <c r="I261" s="66">
        <v>9.6760428000000009E-2</v>
      </c>
      <c r="J261" s="87">
        <v>4.2213779999999999E-2</v>
      </c>
      <c r="K261" s="87">
        <v>0</v>
      </c>
      <c r="L261" s="87">
        <v>0</v>
      </c>
      <c r="M261" s="87">
        <v>0</v>
      </c>
      <c r="N261" s="87">
        <v>4.2213780000000006E-2</v>
      </c>
      <c r="O261" s="87">
        <v>0.192731022</v>
      </c>
      <c r="P261" s="87">
        <v>0.15885591000000002</v>
      </c>
      <c r="Q261" s="87">
        <v>0</v>
      </c>
      <c r="R261" s="87">
        <v>3.3875111999999985E-2</v>
      </c>
      <c r="S261" s="87">
        <v>3.3875111999999985E-2</v>
      </c>
      <c r="T261" s="87">
        <f t="shared" si="233"/>
        <v>2.0671536000000046E-2</v>
      </c>
      <c r="U261" s="87">
        <f t="shared" si="234"/>
        <v>0</v>
      </c>
      <c r="V261" s="87">
        <f t="shared" si="235"/>
        <v>0</v>
      </c>
      <c r="W261" s="87">
        <f t="shared" si="236"/>
        <v>-3.3875111999999985E-2</v>
      </c>
      <c r="X261" s="87">
        <f t="shared" si="237"/>
        <v>2.0671536000000018E-2</v>
      </c>
      <c r="Y261" s="87">
        <v>0</v>
      </c>
      <c r="Z261" s="87">
        <v>0</v>
      </c>
      <c r="AA261" s="87">
        <v>0</v>
      </c>
      <c r="AB261" s="87">
        <v>0</v>
      </c>
      <c r="AC261" s="87">
        <v>0</v>
      </c>
      <c r="AD261" s="87">
        <v>1.7955300000000003</v>
      </c>
      <c r="AE261" s="87">
        <v>0.65403347999999994</v>
      </c>
      <c r="AF261" s="87">
        <v>0.13237993000000001</v>
      </c>
      <c r="AG261" s="87">
        <v>0</v>
      </c>
      <c r="AH261" s="87">
        <v>0</v>
      </c>
      <c r="AI261" s="87">
        <v>0.52165355000000002</v>
      </c>
      <c r="AJ261" s="87">
        <v>0.62580422000000002</v>
      </c>
      <c r="AK261" s="87">
        <v>0.13237993000000001</v>
      </c>
      <c r="AL261" s="87">
        <v>0.45824614000000002</v>
      </c>
      <c r="AM261" s="87">
        <v>0</v>
      </c>
      <c r="AN261" s="192">
        <v>3.5178149999999964E-2</v>
      </c>
      <c r="AO261" s="87">
        <v>2.8229260000000034E-2</v>
      </c>
      <c r="AP261" s="87">
        <v>0</v>
      </c>
      <c r="AQ261" s="87">
        <v>0</v>
      </c>
      <c r="AR261" s="87">
        <v>0</v>
      </c>
      <c r="AS261" s="87">
        <v>2.8229259999999992E-2</v>
      </c>
      <c r="AT261" s="87">
        <f t="shared" si="238"/>
        <v>-1.1102230246251565E-16</v>
      </c>
      <c r="AU261" s="87">
        <f t="shared" si="239"/>
        <v>0</v>
      </c>
      <c r="AV261" s="87">
        <f t="shared" si="240"/>
        <v>-0.45824614000000002</v>
      </c>
      <c r="AW261" s="87">
        <f t="shared" si="241"/>
        <v>0</v>
      </c>
      <c r="AX261" s="87">
        <f t="shared" si="242"/>
        <v>0.45824614000000008</v>
      </c>
      <c r="AY261" s="66">
        <v>0</v>
      </c>
      <c r="AZ261" s="66">
        <v>0</v>
      </c>
      <c r="BA261" s="66">
        <v>0</v>
      </c>
      <c r="BB261" s="66">
        <v>0</v>
      </c>
      <c r="BC261" s="66">
        <v>0</v>
      </c>
    </row>
    <row r="262" spans="1:55" s="165" customFormat="1" ht="78.75" x14ac:dyDescent="0.2">
      <c r="A262" s="171" t="s">
        <v>899</v>
      </c>
      <c r="B262" s="84" t="s">
        <v>1676</v>
      </c>
      <c r="C262" s="171" t="s">
        <v>2095</v>
      </c>
      <c r="D262" s="87">
        <v>0</v>
      </c>
      <c r="E262" s="66">
        <v>0.26285999999999998</v>
      </c>
      <c r="F262" s="66">
        <v>0</v>
      </c>
      <c r="G262" s="66">
        <v>0</v>
      </c>
      <c r="H262" s="66">
        <v>0.26285999999999998</v>
      </c>
      <c r="I262" s="66">
        <v>0</v>
      </c>
      <c r="J262" s="87"/>
      <c r="K262" s="87"/>
      <c r="L262" s="87"/>
      <c r="M262" s="87"/>
      <c r="N262" s="87"/>
      <c r="O262" s="87"/>
      <c r="P262" s="87"/>
      <c r="Q262" s="87"/>
      <c r="R262" s="87"/>
      <c r="S262" s="87"/>
      <c r="T262" s="87">
        <f t="shared" si="233"/>
        <v>0.26285999999999998</v>
      </c>
      <c r="U262" s="87">
        <f t="shared" si="234"/>
        <v>0</v>
      </c>
      <c r="V262" s="87">
        <f t="shared" si="235"/>
        <v>0</v>
      </c>
      <c r="W262" s="87">
        <f t="shared" si="236"/>
        <v>0.26285999999999998</v>
      </c>
      <c r="X262" s="87">
        <f t="shared" si="237"/>
        <v>0</v>
      </c>
      <c r="Y262" s="87">
        <v>0</v>
      </c>
      <c r="Z262" s="87">
        <v>0</v>
      </c>
      <c r="AA262" s="87">
        <v>0</v>
      </c>
      <c r="AB262" s="87">
        <v>0</v>
      </c>
      <c r="AC262" s="87">
        <v>0</v>
      </c>
      <c r="AD262" s="87"/>
      <c r="AE262" s="87">
        <v>3.5110000000000002E-2</v>
      </c>
      <c r="AF262" s="87">
        <v>3.5110000000000002E-2</v>
      </c>
      <c r="AG262" s="87">
        <v>0</v>
      </c>
      <c r="AH262" s="87">
        <v>0</v>
      </c>
      <c r="AI262" s="87">
        <v>0</v>
      </c>
      <c r="AJ262" s="87">
        <v>0</v>
      </c>
      <c r="AK262" s="87">
        <v>0</v>
      </c>
      <c r="AL262" s="87">
        <v>0</v>
      </c>
      <c r="AM262" s="87">
        <v>0</v>
      </c>
      <c r="AN262" s="87">
        <v>0</v>
      </c>
      <c r="AO262" s="87">
        <v>0</v>
      </c>
      <c r="AP262" s="87">
        <v>0</v>
      </c>
      <c r="AQ262" s="87">
        <v>0</v>
      </c>
      <c r="AR262" s="87">
        <v>0</v>
      </c>
      <c r="AS262" s="87">
        <v>0</v>
      </c>
      <c r="AT262" s="87">
        <f t="shared" si="238"/>
        <v>3.5110000000000002E-2</v>
      </c>
      <c r="AU262" s="87">
        <f t="shared" si="239"/>
        <v>3.5110000000000002E-2</v>
      </c>
      <c r="AV262" s="87">
        <f t="shared" si="240"/>
        <v>0</v>
      </c>
      <c r="AW262" s="87">
        <f t="shared" si="241"/>
        <v>0</v>
      </c>
      <c r="AX262" s="87">
        <f t="shared" si="242"/>
        <v>0</v>
      </c>
      <c r="AY262" s="66">
        <v>0</v>
      </c>
      <c r="AZ262" s="66">
        <v>0</v>
      </c>
      <c r="BA262" s="66">
        <v>0</v>
      </c>
      <c r="BB262" s="66">
        <v>0</v>
      </c>
      <c r="BC262" s="66">
        <v>0</v>
      </c>
    </row>
    <row r="263" spans="1:55" s="165" customFormat="1" ht="110.25" x14ac:dyDescent="0.2">
      <c r="A263" s="171" t="s">
        <v>2791</v>
      </c>
      <c r="B263" s="84" t="s">
        <v>1677</v>
      </c>
      <c r="C263" s="171" t="s">
        <v>2096</v>
      </c>
      <c r="D263" s="87">
        <v>0</v>
      </c>
      <c r="E263" s="66"/>
      <c r="F263" s="66">
        <v>0</v>
      </c>
      <c r="G263" s="66">
        <v>0</v>
      </c>
      <c r="H263" s="66">
        <v>0</v>
      </c>
      <c r="I263" s="66">
        <v>0</v>
      </c>
      <c r="J263" s="87"/>
      <c r="K263" s="87"/>
      <c r="L263" s="87"/>
      <c r="M263" s="87"/>
      <c r="N263" s="87"/>
      <c r="O263" s="87"/>
      <c r="P263" s="87"/>
      <c r="Q263" s="87"/>
      <c r="R263" s="87"/>
      <c r="S263" s="87"/>
      <c r="T263" s="87">
        <f t="shared" si="233"/>
        <v>0</v>
      </c>
      <c r="U263" s="87">
        <f t="shared" si="234"/>
        <v>0</v>
      </c>
      <c r="V263" s="87">
        <f t="shared" si="235"/>
        <v>0</v>
      </c>
      <c r="W263" s="87">
        <f t="shared" si="236"/>
        <v>0</v>
      </c>
      <c r="X263" s="87">
        <f t="shared" si="237"/>
        <v>0</v>
      </c>
      <c r="Y263" s="87">
        <v>0</v>
      </c>
      <c r="Z263" s="87">
        <v>0</v>
      </c>
      <c r="AA263" s="87">
        <v>0</v>
      </c>
      <c r="AB263" s="87">
        <v>0</v>
      </c>
      <c r="AC263" s="87">
        <v>0</v>
      </c>
      <c r="AD263" s="87"/>
      <c r="AE263" s="87">
        <v>0.15267</v>
      </c>
      <c r="AF263" s="87">
        <v>0.15267</v>
      </c>
      <c r="AG263" s="87">
        <v>0</v>
      </c>
      <c r="AH263" s="87">
        <v>0</v>
      </c>
      <c r="AI263" s="87">
        <v>0</v>
      </c>
      <c r="AJ263" s="87">
        <v>0</v>
      </c>
      <c r="AK263" s="87">
        <v>0</v>
      </c>
      <c r="AL263" s="87">
        <v>0</v>
      </c>
      <c r="AM263" s="87">
        <v>0</v>
      </c>
      <c r="AN263" s="87">
        <v>0</v>
      </c>
      <c r="AO263" s="87">
        <v>0</v>
      </c>
      <c r="AP263" s="87">
        <v>0</v>
      </c>
      <c r="AQ263" s="87">
        <v>0</v>
      </c>
      <c r="AR263" s="87">
        <v>0</v>
      </c>
      <c r="AS263" s="87">
        <v>0</v>
      </c>
      <c r="AT263" s="87">
        <f t="shared" si="238"/>
        <v>0.15267</v>
      </c>
      <c r="AU263" s="87">
        <f t="shared" si="239"/>
        <v>0.15267</v>
      </c>
      <c r="AV263" s="87">
        <f t="shared" si="240"/>
        <v>0</v>
      </c>
      <c r="AW263" s="87">
        <f t="shared" si="241"/>
        <v>0</v>
      </c>
      <c r="AX263" s="87">
        <f t="shared" si="242"/>
        <v>0</v>
      </c>
      <c r="AY263" s="66">
        <v>0</v>
      </c>
      <c r="AZ263" s="66">
        <v>0</v>
      </c>
      <c r="BA263" s="66">
        <v>0</v>
      </c>
      <c r="BB263" s="66">
        <v>0</v>
      </c>
      <c r="BC263" s="66">
        <v>0</v>
      </c>
    </row>
    <row r="264" spans="1:55" s="165" customFormat="1" ht="94.5" x14ac:dyDescent="0.2">
      <c r="A264" s="171" t="s">
        <v>2791</v>
      </c>
      <c r="B264" s="84" t="s">
        <v>1678</v>
      </c>
      <c r="C264" s="171" t="s">
        <v>2097</v>
      </c>
      <c r="D264" s="87">
        <v>0</v>
      </c>
      <c r="E264" s="66"/>
      <c r="F264" s="66">
        <v>0</v>
      </c>
      <c r="G264" s="66">
        <v>0</v>
      </c>
      <c r="H264" s="66">
        <v>0</v>
      </c>
      <c r="I264" s="66">
        <v>0</v>
      </c>
      <c r="J264" s="87"/>
      <c r="K264" s="87"/>
      <c r="L264" s="87"/>
      <c r="M264" s="87"/>
      <c r="N264" s="87"/>
      <c r="O264" s="87"/>
      <c r="P264" s="87"/>
      <c r="Q264" s="87"/>
      <c r="R264" s="87"/>
      <c r="S264" s="87"/>
      <c r="T264" s="87">
        <f t="shared" si="233"/>
        <v>0</v>
      </c>
      <c r="U264" s="87">
        <f t="shared" si="234"/>
        <v>0</v>
      </c>
      <c r="V264" s="87">
        <f t="shared" si="235"/>
        <v>0</v>
      </c>
      <c r="W264" s="87">
        <f t="shared" si="236"/>
        <v>0</v>
      </c>
      <c r="X264" s="87">
        <f t="shared" si="237"/>
        <v>0</v>
      </c>
      <c r="Y264" s="87">
        <v>0</v>
      </c>
      <c r="Z264" s="87">
        <v>0</v>
      </c>
      <c r="AA264" s="87">
        <v>0</v>
      </c>
      <c r="AB264" s="87">
        <v>0</v>
      </c>
      <c r="AC264" s="87">
        <v>0</v>
      </c>
      <c r="AD264" s="87"/>
      <c r="AE264" s="87">
        <v>0.15510999999999997</v>
      </c>
      <c r="AF264" s="87">
        <v>0.15510999999999997</v>
      </c>
      <c r="AG264" s="87">
        <v>0</v>
      </c>
      <c r="AH264" s="87">
        <v>0</v>
      </c>
      <c r="AI264" s="87">
        <v>0</v>
      </c>
      <c r="AJ264" s="87">
        <v>0</v>
      </c>
      <c r="AK264" s="87">
        <v>0</v>
      </c>
      <c r="AL264" s="87">
        <v>0</v>
      </c>
      <c r="AM264" s="87">
        <v>0</v>
      </c>
      <c r="AN264" s="87">
        <v>0</v>
      </c>
      <c r="AO264" s="87">
        <v>0</v>
      </c>
      <c r="AP264" s="87">
        <v>0</v>
      </c>
      <c r="AQ264" s="87">
        <v>0</v>
      </c>
      <c r="AR264" s="87">
        <v>0</v>
      </c>
      <c r="AS264" s="87">
        <v>0</v>
      </c>
      <c r="AT264" s="87">
        <f t="shared" si="238"/>
        <v>0.15510999999999997</v>
      </c>
      <c r="AU264" s="87">
        <f t="shared" si="239"/>
        <v>0.15510999999999997</v>
      </c>
      <c r="AV264" s="87">
        <f t="shared" si="240"/>
        <v>0</v>
      </c>
      <c r="AW264" s="87">
        <f t="shared" si="241"/>
        <v>0</v>
      </c>
      <c r="AX264" s="87">
        <f t="shared" si="242"/>
        <v>0</v>
      </c>
      <c r="AY264" s="66">
        <v>0</v>
      </c>
      <c r="AZ264" s="66">
        <v>0</v>
      </c>
      <c r="BA264" s="66">
        <v>0</v>
      </c>
      <c r="BB264" s="66">
        <v>0</v>
      </c>
      <c r="BC264" s="66">
        <v>0</v>
      </c>
    </row>
    <row r="265" spans="1:55" s="165" customFormat="1" ht="110.25" x14ac:dyDescent="0.2">
      <c r="A265" s="171" t="s">
        <v>2791</v>
      </c>
      <c r="B265" s="84" t="s">
        <v>919</v>
      </c>
      <c r="C265" s="171" t="s">
        <v>2098</v>
      </c>
      <c r="D265" s="87">
        <v>0</v>
      </c>
      <c r="E265" s="66">
        <v>0</v>
      </c>
      <c r="F265" s="66">
        <v>0</v>
      </c>
      <c r="G265" s="66">
        <v>0</v>
      </c>
      <c r="H265" s="66">
        <v>0</v>
      </c>
      <c r="I265" s="66">
        <v>0</v>
      </c>
      <c r="J265" s="87">
        <v>0</v>
      </c>
      <c r="K265" s="87">
        <v>0</v>
      </c>
      <c r="L265" s="87">
        <v>0</v>
      </c>
      <c r="M265" s="87">
        <v>0</v>
      </c>
      <c r="N265" s="87">
        <v>0</v>
      </c>
      <c r="O265" s="87">
        <v>0</v>
      </c>
      <c r="P265" s="87">
        <v>0</v>
      </c>
      <c r="Q265" s="87">
        <v>0</v>
      </c>
      <c r="R265" s="87">
        <v>0</v>
      </c>
      <c r="S265" s="87">
        <v>0</v>
      </c>
      <c r="T265" s="87">
        <f t="shared" si="233"/>
        <v>0</v>
      </c>
      <c r="U265" s="87">
        <f t="shared" si="234"/>
        <v>0</v>
      </c>
      <c r="V265" s="87">
        <f t="shared" si="235"/>
        <v>0</v>
      </c>
      <c r="W265" s="87">
        <f t="shared" si="236"/>
        <v>0</v>
      </c>
      <c r="X265" s="87">
        <f t="shared" si="237"/>
        <v>0</v>
      </c>
      <c r="Y265" s="87">
        <v>0</v>
      </c>
      <c r="Z265" s="87">
        <v>0</v>
      </c>
      <c r="AA265" s="87">
        <v>0</v>
      </c>
      <c r="AB265" s="87">
        <v>0</v>
      </c>
      <c r="AC265" s="87">
        <v>0</v>
      </c>
      <c r="AD265" s="87">
        <v>0</v>
      </c>
      <c r="AE265" s="87">
        <v>0.14076</v>
      </c>
      <c r="AF265" s="87">
        <v>0.14076</v>
      </c>
      <c r="AG265" s="87">
        <v>0</v>
      </c>
      <c r="AH265" s="87">
        <v>0</v>
      </c>
      <c r="AI265" s="87">
        <v>0</v>
      </c>
      <c r="AJ265" s="87">
        <v>0</v>
      </c>
      <c r="AK265" s="87">
        <v>0</v>
      </c>
      <c r="AL265" s="87">
        <v>0</v>
      </c>
      <c r="AM265" s="87">
        <v>0</v>
      </c>
      <c r="AN265" s="192">
        <v>0</v>
      </c>
      <c r="AO265" s="87">
        <v>0.14076</v>
      </c>
      <c r="AP265" s="87">
        <v>0.14076</v>
      </c>
      <c r="AQ265" s="87">
        <v>0</v>
      </c>
      <c r="AR265" s="87">
        <v>0</v>
      </c>
      <c r="AS265" s="87">
        <v>0</v>
      </c>
      <c r="AT265" s="87">
        <f t="shared" si="238"/>
        <v>0</v>
      </c>
      <c r="AU265" s="87">
        <f t="shared" si="239"/>
        <v>0</v>
      </c>
      <c r="AV265" s="87">
        <f t="shared" si="240"/>
        <v>0</v>
      </c>
      <c r="AW265" s="87">
        <f t="shared" si="241"/>
        <v>0</v>
      </c>
      <c r="AX265" s="87">
        <f t="shared" si="242"/>
        <v>0</v>
      </c>
      <c r="AY265" s="66">
        <v>0</v>
      </c>
      <c r="AZ265" s="66">
        <v>0</v>
      </c>
      <c r="BA265" s="66">
        <v>0</v>
      </c>
      <c r="BB265" s="66">
        <v>0</v>
      </c>
      <c r="BC265" s="66">
        <v>0</v>
      </c>
    </row>
    <row r="266" spans="1:55" s="165" customFormat="1" ht="31.5" x14ac:dyDescent="0.2">
      <c r="A266" s="210"/>
      <c r="B266" s="211" t="s">
        <v>57</v>
      </c>
      <c r="C266" s="210"/>
      <c r="D266" s="173">
        <v>1.7900159999999998</v>
      </c>
      <c r="E266" s="173">
        <v>3.0885221919999997</v>
      </c>
      <c r="F266" s="173">
        <v>0.19914353999999998</v>
      </c>
      <c r="G266" s="173">
        <v>0.89833077000000006</v>
      </c>
      <c r="H266" s="173">
        <v>1.8405859899999999</v>
      </c>
      <c r="I266" s="173">
        <v>0.15046189199999999</v>
      </c>
      <c r="J266" s="173">
        <v>0.77349707999999984</v>
      </c>
      <c r="K266" s="173">
        <v>8.3336399999999991E-2</v>
      </c>
      <c r="L266" s="173">
        <v>0</v>
      </c>
      <c r="M266" s="173">
        <v>0.66426600000000002</v>
      </c>
      <c r="N266" s="173">
        <v>2.589468E-2</v>
      </c>
      <c r="O266" s="173">
        <v>0.42352729200000028</v>
      </c>
      <c r="P266" s="173">
        <v>0</v>
      </c>
      <c r="Q266" s="173">
        <v>0</v>
      </c>
      <c r="R266" s="173">
        <v>3.2927291999999997E-2</v>
      </c>
      <c r="S266" s="173">
        <v>3.2927291999999997E-2</v>
      </c>
      <c r="T266" s="173">
        <f t="shared" ref="T266:BC266" si="243">SUM(T267:T271)</f>
        <v>1.8914978200000001</v>
      </c>
      <c r="U266" s="173">
        <f t="shared" si="243"/>
        <v>0.11580713999999999</v>
      </c>
      <c r="V266" s="173">
        <f t="shared" si="243"/>
        <v>0.89833077000000006</v>
      </c>
      <c r="W266" s="173">
        <f t="shared" si="243"/>
        <v>1.143392698</v>
      </c>
      <c r="X266" s="173">
        <f t="shared" si="243"/>
        <v>9.1639919999999986E-2</v>
      </c>
      <c r="Y266" s="173">
        <f t="shared" si="243"/>
        <v>0</v>
      </c>
      <c r="Z266" s="173">
        <f t="shared" si="243"/>
        <v>0</v>
      </c>
      <c r="AA266" s="173">
        <f t="shared" si="243"/>
        <v>0</v>
      </c>
      <c r="AB266" s="173">
        <f t="shared" si="243"/>
        <v>0</v>
      </c>
      <c r="AC266" s="173">
        <f t="shared" si="243"/>
        <v>0</v>
      </c>
      <c r="AD266" s="173">
        <f t="shared" si="243"/>
        <v>1.4916800000000001</v>
      </c>
      <c r="AE266" s="214">
        <f t="shared" si="243"/>
        <v>2.3895072500000003</v>
      </c>
      <c r="AF266" s="214">
        <f t="shared" si="243"/>
        <v>0.18110245</v>
      </c>
      <c r="AG266" s="214">
        <f t="shared" si="243"/>
        <v>0.93576121999999995</v>
      </c>
      <c r="AH266" s="214">
        <f t="shared" si="243"/>
        <v>0</v>
      </c>
      <c r="AI266" s="214">
        <f t="shared" si="243"/>
        <v>1.27264358</v>
      </c>
      <c r="AJ266" s="214">
        <f t="shared" si="243"/>
        <v>0.35032738000000008</v>
      </c>
      <c r="AK266" s="214">
        <f t="shared" si="243"/>
        <v>6.9447000000000009E-2</v>
      </c>
      <c r="AL266" s="214">
        <f t="shared" si="243"/>
        <v>0.25930148000000003</v>
      </c>
      <c r="AM266" s="214">
        <f t="shared" si="243"/>
        <v>0</v>
      </c>
      <c r="AN266" s="214">
        <f t="shared" si="243"/>
        <v>2.1578899999999998E-2</v>
      </c>
      <c r="AO266" s="214">
        <f t="shared" si="243"/>
        <v>2.7439410000000001E-2</v>
      </c>
      <c r="AP266" s="214">
        <f t="shared" si="243"/>
        <v>0</v>
      </c>
      <c r="AQ266" s="214">
        <f t="shared" si="243"/>
        <v>0</v>
      </c>
      <c r="AR266" s="214">
        <f t="shared" si="243"/>
        <v>0</v>
      </c>
      <c r="AS266" s="214">
        <f t="shared" si="243"/>
        <v>2.7439410000000001E-2</v>
      </c>
      <c r="AT266" s="214">
        <f t="shared" si="243"/>
        <v>2.0117404600000004</v>
      </c>
      <c r="AU266" s="214">
        <f t="shared" si="243"/>
        <v>0.11165544999999999</v>
      </c>
      <c r="AV266" s="214">
        <f t="shared" si="243"/>
        <v>0.67645973999999987</v>
      </c>
      <c r="AW266" s="214">
        <f t="shared" si="243"/>
        <v>0</v>
      </c>
      <c r="AX266" s="214">
        <f t="shared" si="243"/>
        <v>1.2236252700000001</v>
      </c>
      <c r="AY266" s="214">
        <f t="shared" si="243"/>
        <v>0</v>
      </c>
      <c r="AZ266" s="214">
        <f t="shared" si="243"/>
        <v>0</v>
      </c>
      <c r="BA266" s="214">
        <f t="shared" si="243"/>
        <v>0</v>
      </c>
      <c r="BB266" s="214">
        <f t="shared" si="243"/>
        <v>0</v>
      </c>
      <c r="BC266" s="214">
        <f t="shared" si="243"/>
        <v>0</v>
      </c>
    </row>
    <row r="267" spans="1:55" s="165" customFormat="1" ht="47.25" x14ac:dyDescent="0.2">
      <c r="A267" s="171" t="s">
        <v>899</v>
      </c>
      <c r="B267" s="170" t="s">
        <v>570</v>
      </c>
      <c r="C267" s="171" t="s">
        <v>2099</v>
      </c>
      <c r="D267" s="87">
        <v>1.3216920000000001</v>
      </c>
      <c r="E267" s="66">
        <v>1.1005773299999999</v>
      </c>
      <c r="F267" s="66">
        <v>0.10824653999999999</v>
      </c>
      <c r="G267" s="66">
        <v>0.89833077000000006</v>
      </c>
      <c r="H267" s="66">
        <v>0</v>
      </c>
      <c r="I267" s="66">
        <v>9.400001999999999E-2</v>
      </c>
      <c r="J267" s="87">
        <v>2.589468E-2</v>
      </c>
      <c r="K267" s="87">
        <v>0</v>
      </c>
      <c r="L267" s="87">
        <v>0</v>
      </c>
      <c r="M267" s="87">
        <v>0</v>
      </c>
      <c r="N267" s="87">
        <v>2.589468E-2</v>
      </c>
      <c r="O267" s="87">
        <v>3.2927291999999997E-2</v>
      </c>
      <c r="P267" s="87">
        <v>0</v>
      </c>
      <c r="Q267" s="87">
        <v>0</v>
      </c>
      <c r="R267" s="87">
        <v>3.2927291999999997E-2</v>
      </c>
      <c r="S267" s="87">
        <v>3.2927291999999997E-2</v>
      </c>
      <c r="T267" s="87">
        <f t="shared" ref="T267:T271" si="244">E267-J267-O267</f>
        <v>1.0417553580000001</v>
      </c>
      <c r="U267" s="87">
        <f t="shared" ref="U267:U271" si="245">F267-K267-P267</f>
        <v>0.10824653999999999</v>
      </c>
      <c r="V267" s="87">
        <f t="shared" ref="V267:V271" si="246">G267-L267-Q267</f>
        <v>0.89833077000000006</v>
      </c>
      <c r="W267" s="87">
        <f t="shared" ref="W267:W271" si="247">H267-M267-R267</f>
        <v>-3.2927291999999997E-2</v>
      </c>
      <c r="X267" s="87">
        <f t="shared" ref="X267:X271" si="248">I267-N267-S267</f>
        <v>3.517804799999999E-2</v>
      </c>
      <c r="Y267" s="87">
        <v>0</v>
      </c>
      <c r="Z267" s="87">
        <v>0</v>
      </c>
      <c r="AA267" s="87">
        <v>0</v>
      </c>
      <c r="AB267" s="87">
        <v>0</v>
      </c>
      <c r="AC267" s="87">
        <v>0</v>
      </c>
      <c r="AD267" s="87">
        <v>1.10141</v>
      </c>
      <c r="AE267" s="87">
        <v>1.1043000200000002</v>
      </c>
      <c r="AF267" s="87">
        <v>9.0205449999999993E-2</v>
      </c>
      <c r="AG267" s="87">
        <v>0.93576121999999995</v>
      </c>
      <c r="AH267" s="87">
        <v>0</v>
      </c>
      <c r="AI267" s="87">
        <v>7.833335000000001E-2</v>
      </c>
      <c r="AJ267" s="87">
        <v>2.1578900000000002E-2</v>
      </c>
      <c r="AK267" s="87">
        <v>0</v>
      </c>
      <c r="AL267" s="87">
        <v>0</v>
      </c>
      <c r="AM267" s="87">
        <v>0</v>
      </c>
      <c r="AN267" s="192">
        <v>2.1578899999999998E-2</v>
      </c>
      <c r="AO267" s="87">
        <v>2.7439410000000001E-2</v>
      </c>
      <c r="AP267" s="87">
        <v>0</v>
      </c>
      <c r="AQ267" s="87">
        <v>0</v>
      </c>
      <c r="AR267" s="87">
        <v>0</v>
      </c>
      <c r="AS267" s="87">
        <v>2.7439410000000001E-2</v>
      </c>
      <c r="AT267" s="87">
        <f t="shared" ref="AT267:AX271" si="249">AE267-AJ267-AO267</f>
        <v>1.0552817100000003</v>
      </c>
      <c r="AU267" s="87">
        <f t="shared" si="249"/>
        <v>9.0205449999999993E-2</v>
      </c>
      <c r="AV267" s="87">
        <f t="shared" si="249"/>
        <v>0.93576121999999995</v>
      </c>
      <c r="AW267" s="87">
        <f t="shared" si="249"/>
        <v>0</v>
      </c>
      <c r="AX267" s="87">
        <f t="shared" si="249"/>
        <v>2.9315040000000011E-2</v>
      </c>
      <c r="AY267" s="66">
        <v>0</v>
      </c>
      <c r="AZ267" s="66">
        <v>0</v>
      </c>
      <c r="BA267" s="66">
        <v>0</v>
      </c>
      <c r="BB267" s="66">
        <v>0</v>
      </c>
      <c r="BC267" s="66">
        <v>0</v>
      </c>
    </row>
    <row r="268" spans="1:55" s="165" customFormat="1" ht="63" x14ac:dyDescent="0.2">
      <c r="A268" s="171" t="s">
        <v>899</v>
      </c>
      <c r="B268" s="84" t="s">
        <v>571</v>
      </c>
      <c r="C268" s="171" t="s">
        <v>2100</v>
      </c>
      <c r="D268" s="87">
        <v>0.46832399999999996</v>
      </c>
      <c r="E268" s="66">
        <v>2.2801775999999999E-2</v>
      </c>
      <c r="F268" s="66">
        <v>0</v>
      </c>
      <c r="G268" s="66">
        <v>0</v>
      </c>
      <c r="H268" s="66">
        <v>0</v>
      </c>
      <c r="I268" s="66">
        <v>2.2801775999999999E-2</v>
      </c>
      <c r="J268" s="87">
        <v>0</v>
      </c>
      <c r="K268" s="87">
        <v>0</v>
      </c>
      <c r="L268" s="87">
        <v>0</v>
      </c>
      <c r="M268" s="87">
        <v>0</v>
      </c>
      <c r="N268" s="87">
        <v>0</v>
      </c>
      <c r="O268" s="87">
        <v>0</v>
      </c>
      <c r="P268" s="87">
        <v>0</v>
      </c>
      <c r="Q268" s="87">
        <v>0</v>
      </c>
      <c r="R268" s="87">
        <v>0</v>
      </c>
      <c r="S268" s="87">
        <v>0</v>
      </c>
      <c r="T268" s="87">
        <f t="shared" si="244"/>
        <v>2.2801775999999999E-2</v>
      </c>
      <c r="U268" s="87">
        <f t="shared" si="245"/>
        <v>0</v>
      </c>
      <c r="V268" s="87">
        <f t="shared" si="246"/>
        <v>0</v>
      </c>
      <c r="W268" s="87">
        <f t="shared" si="247"/>
        <v>0</v>
      </c>
      <c r="X268" s="87">
        <f t="shared" si="248"/>
        <v>2.2801775999999999E-2</v>
      </c>
      <c r="Y268" s="87">
        <v>0</v>
      </c>
      <c r="Z268" s="87">
        <v>0</v>
      </c>
      <c r="AA268" s="87">
        <v>0</v>
      </c>
      <c r="AB268" s="87">
        <v>0</v>
      </c>
      <c r="AC268" s="87">
        <v>0</v>
      </c>
      <c r="AD268" s="87">
        <v>0.39027000000000001</v>
      </c>
      <c r="AE268" s="87">
        <v>0.25930148000000003</v>
      </c>
      <c r="AF268" s="87">
        <v>0</v>
      </c>
      <c r="AG268" s="87">
        <v>0</v>
      </c>
      <c r="AH268" s="87">
        <v>0</v>
      </c>
      <c r="AI268" s="87">
        <v>0.25930148000000003</v>
      </c>
      <c r="AJ268" s="87">
        <v>0.25930148000000003</v>
      </c>
      <c r="AK268" s="87">
        <v>0</v>
      </c>
      <c r="AL268" s="87">
        <v>0.25930148000000003</v>
      </c>
      <c r="AM268" s="87">
        <v>0</v>
      </c>
      <c r="AN268" s="192">
        <v>0</v>
      </c>
      <c r="AO268" s="87">
        <v>0</v>
      </c>
      <c r="AP268" s="87">
        <v>0</v>
      </c>
      <c r="AQ268" s="87">
        <v>0</v>
      </c>
      <c r="AR268" s="87">
        <v>0</v>
      </c>
      <c r="AS268" s="87">
        <v>0</v>
      </c>
      <c r="AT268" s="87">
        <f t="shared" si="249"/>
        <v>0</v>
      </c>
      <c r="AU268" s="87">
        <f t="shared" si="249"/>
        <v>0</v>
      </c>
      <c r="AV268" s="87">
        <f t="shared" si="249"/>
        <v>-0.25930148000000003</v>
      </c>
      <c r="AW268" s="87">
        <f t="shared" si="249"/>
        <v>0</v>
      </c>
      <c r="AX268" s="87">
        <f t="shared" si="249"/>
        <v>0.25930148000000003</v>
      </c>
      <c r="AY268" s="66">
        <v>0</v>
      </c>
      <c r="AZ268" s="66">
        <v>0</v>
      </c>
      <c r="BA268" s="66">
        <v>0</v>
      </c>
      <c r="BB268" s="66">
        <v>0</v>
      </c>
      <c r="BC268" s="66">
        <v>0</v>
      </c>
    </row>
    <row r="269" spans="1:55" s="165" customFormat="1" ht="94.5" x14ac:dyDescent="0.2">
      <c r="A269" s="171" t="s">
        <v>899</v>
      </c>
      <c r="B269" s="84" t="s">
        <v>572</v>
      </c>
      <c r="C269" s="171" t="s">
        <v>2101</v>
      </c>
      <c r="D269" s="87">
        <v>0</v>
      </c>
      <c r="E269" s="66">
        <v>1.1579730960000001</v>
      </c>
      <c r="F269" s="66">
        <v>6.9446999999999995E-2</v>
      </c>
      <c r="G269" s="66">
        <v>0</v>
      </c>
      <c r="H269" s="66">
        <v>1.0548660000000001</v>
      </c>
      <c r="I269" s="66">
        <v>3.3660096E-2</v>
      </c>
      <c r="J269" s="87">
        <v>0.74760239999999989</v>
      </c>
      <c r="K269" s="87">
        <v>8.3336399999999991E-2</v>
      </c>
      <c r="L269" s="87">
        <v>0</v>
      </c>
      <c r="M269" s="87">
        <v>0.66426600000000002</v>
      </c>
      <c r="N269" s="87">
        <v>0</v>
      </c>
      <c r="O269" s="87">
        <v>0.39060000000000028</v>
      </c>
      <c r="P269" s="87">
        <v>0</v>
      </c>
      <c r="Q269" s="87">
        <v>0</v>
      </c>
      <c r="R269" s="87">
        <v>0</v>
      </c>
      <c r="S269" s="87">
        <v>0</v>
      </c>
      <c r="T269" s="87">
        <f t="shared" si="244"/>
        <v>1.9770695999999921E-2</v>
      </c>
      <c r="U269" s="87">
        <f t="shared" si="245"/>
        <v>-1.3889399999999996E-2</v>
      </c>
      <c r="V269" s="87">
        <f t="shared" si="246"/>
        <v>0</v>
      </c>
      <c r="W269" s="87">
        <f t="shared" si="247"/>
        <v>0.39060000000000006</v>
      </c>
      <c r="X269" s="87">
        <f t="shared" si="248"/>
        <v>3.3660096E-2</v>
      </c>
      <c r="Y269" s="87">
        <v>0</v>
      </c>
      <c r="Z269" s="87">
        <v>0</v>
      </c>
      <c r="AA269" s="87">
        <v>0</v>
      </c>
      <c r="AB269" s="87">
        <v>0</v>
      </c>
      <c r="AC269" s="87">
        <v>0</v>
      </c>
      <c r="AD269" s="87">
        <v>0</v>
      </c>
      <c r="AE269" s="87">
        <v>1.00445575</v>
      </c>
      <c r="AF269" s="87">
        <v>6.9447000000000009E-2</v>
      </c>
      <c r="AG269" s="87">
        <v>0</v>
      </c>
      <c r="AH269" s="87">
        <v>0</v>
      </c>
      <c r="AI269" s="87">
        <v>0.93500875000000006</v>
      </c>
      <c r="AJ269" s="87">
        <v>6.9447000000000009E-2</v>
      </c>
      <c r="AK269" s="87">
        <v>6.9447000000000009E-2</v>
      </c>
      <c r="AL269" s="87">
        <v>0</v>
      </c>
      <c r="AM269" s="87">
        <v>0</v>
      </c>
      <c r="AN269" s="192">
        <v>0</v>
      </c>
      <c r="AO269" s="87">
        <v>0</v>
      </c>
      <c r="AP269" s="87">
        <v>0</v>
      </c>
      <c r="AQ269" s="87">
        <v>0</v>
      </c>
      <c r="AR269" s="87">
        <v>0</v>
      </c>
      <c r="AS269" s="87">
        <v>0</v>
      </c>
      <c r="AT269" s="87">
        <f t="shared" si="249"/>
        <v>0.93500874999999994</v>
      </c>
      <c r="AU269" s="87">
        <f t="shared" si="249"/>
        <v>0</v>
      </c>
      <c r="AV269" s="87">
        <f t="shared" si="249"/>
        <v>0</v>
      </c>
      <c r="AW269" s="87">
        <f t="shared" si="249"/>
        <v>0</v>
      </c>
      <c r="AX269" s="87">
        <f t="shared" si="249"/>
        <v>0.93500875000000006</v>
      </c>
      <c r="AY269" s="66">
        <v>0</v>
      </c>
      <c r="AZ269" s="66">
        <v>0</v>
      </c>
      <c r="BA269" s="66">
        <v>0</v>
      </c>
      <c r="BB269" s="66">
        <v>0</v>
      </c>
      <c r="BC269" s="66">
        <v>0</v>
      </c>
    </row>
    <row r="270" spans="1:55" s="165" customFormat="1" ht="110.25" x14ac:dyDescent="0.2">
      <c r="A270" s="171" t="s">
        <v>899</v>
      </c>
      <c r="B270" s="84" t="s">
        <v>1679</v>
      </c>
      <c r="C270" s="171" t="s">
        <v>2102</v>
      </c>
      <c r="D270" s="87">
        <v>0</v>
      </c>
      <c r="E270" s="66">
        <v>0.52571999000000003</v>
      </c>
      <c r="F270" s="66">
        <v>0</v>
      </c>
      <c r="G270" s="66">
        <v>0</v>
      </c>
      <c r="H270" s="66">
        <v>0.52571999000000003</v>
      </c>
      <c r="I270" s="66">
        <v>0</v>
      </c>
      <c r="J270" s="87"/>
      <c r="K270" s="87"/>
      <c r="L270" s="87"/>
      <c r="M270" s="87"/>
      <c r="N270" s="87"/>
      <c r="O270" s="87"/>
      <c r="P270" s="87"/>
      <c r="Q270" s="87"/>
      <c r="R270" s="87"/>
      <c r="S270" s="87"/>
      <c r="T270" s="87">
        <f t="shared" si="244"/>
        <v>0.52571999000000003</v>
      </c>
      <c r="U270" s="87">
        <f t="shared" si="245"/>
        <v>0</v>
      </c>
      <c r="V270" s="87">
        <f t="shared" si="246"/>
        <v>0</v>
      </c>
      <c r="W270" s="87">
        <f t="shared" si="247"/>
        <v>0.52571999000000003</v>
      </c>
      <c r="X270" s="87">
        <f t="shared" si="248"/>
        <v>0</v>
      </c>
      <c r="Y270" s="87">
        <v>0</v>
      </c>
      <c r="Z270" s="87">
        <v>0</v>
      </c>
      <c r="AA270" s="87">
        <v>0</v>
      </c>
      <c r="AB270" s="87">
        <v>0</v>
      </c>
      <c r="AC270" s="87">
        <v>0</v>
      </c>
      <c r="AD270" s="87"/>
      <c r="AE270" s="87">
        <v>0</v>
      </c>
      <c r="AF270" s="87">
        <v>0</v>
      </c>
      <c r="AG270" s="87">
        <v>0</v>
      </c>
      <c r="AH270" s="87">
        <v>0</v>
      </c>
      <c r="AI270" s="87">
        <v>0</v>
      </c>
      <c r="AJ270" s="87">
        <v>0</v>
      </c>
      <c r="AK270" s="87">
        <v>0</v>
      </c>
      <c r="AL270" s="87">
        <v>0</v>
      </c>
      <c r="AM270" s="87">
        <v>0</v>
      </c>
      <c r="AN270" s="87">
        <v>0</v>
      </c>
      <c r="AO270" s="87">
        <v>0</v>
      </c>
      <c r="AP270" s="87">
        <v>0</v>
      </c>
      <c r="AQ270" s="87">
        <v>0</v>
      </c>
      <c r="AR270" s="87">
        <v>0</v>
      </c>
      <c r="AS270" s="87">
        <v>0</v>
      </c>
      <c r="AT270" s="87">
        <f t="shared" si="249"/>
        <v>0</v>
      </c>
      <c r="AU270" s="87">
        <f t="shared" si="249"/>
        <v>0</v>
      </c>
      <c r="AV270" s="87">
        <f t="shared" si="249"/>
        <v>0</v>
      </c>
      <c r="AW270" s="87">
        <f t="shared" si="249"/>
        <v>0</v>
      </c>
      <c r="AX270" s="87">
        <f t="shared" si="249"/>
        <v>0</v>
      </c>
      <c r="AY270" s="66">
        <v>0</v>
      </c>
      <c r="AZ270" s="66">
        <v>0</v>
      </c>
      <c r="BA270" s="66">
        <v>0</v>
      </c>
      <c r="BB270" s="66">
        <v>0</v>
      </c>
      <c r="BC270" s="66">
        <v>0</v>
      </c>
    </row>
    <row r="271" spans="1:55" s="165" customFormat="1" ht="94.5" x14ac:dyDescent="0.2">
      <c r="A271" s="171" t="s">
        <v>899</v>
      </c>
      <c r="B271" s="84" t="s">
        <v>1680</v>
      </c>
      <c r="C271" s="171" t="s">
        <v>2103</v>
      </c>
      <c r="D271" s="87">
        <v>0</v>
      </c>
      <c r="E271" s="66">
        <v>0.28145000000000003</v>
      </c>
      <c r="F271" s="66">
        <v>2.145E-2</v>
      </c>
      <c r="G271" s="66">
        <v>0</v>
      </c>
      <c r="H271" s="66">
        <v>0.26</v>
      </c>
      <c r="I271" s="66">
        <v>0</v>
      </c>
      <c r="J271" s="87"/>
      <c r="K271" s="87"/>
      <c r="L271" s="87"/>
      <c r="M271" s="87"/>
      <c r="N271" s="87"/>
      <c r="O271" s="87"/>
      <c r="P271" s="87"/>
      <c r="Q271" s="87"/>
      <c r="R271" s="87"/>
      <c r="S271" s="87"/>
      <c r="T271" s="87">
        <f t="shared" si="244"/>
        <v>0.28145000000000003</v>
      </c>
      <c r="U271" s="87">
        <f t="shared" si="245"/>
        <v>2.145E-2</v>
      </c>
      <c r="V271" s="87">
        <f t="shared" si="246"/>
        <v>0</v>
      </c>
      <c r="W271" s="87">
        <f t="shared" si="247"/>
        <v>0.26</v>
      </c>
      <c r="X271" s="87">
        <f t="shared" si="248"/>
        <v>0</v>
      </c>
      <c r="Y271" s="87">
        <v>0</v>
      </c>
      <c r="Z271" s="87">
        <v>0</v>
      </c>
      <c r="AA271" s="87">
        <v>0</v>
      </c>
      <c r="AB271" s="87">
        <v>0</v>
      </c>
      <c r="AC271" s="87">
        <v>0</v>
      </c>
      <c r="AD271" s="87"/>
      <c r="AE271" s="87">
        <v>2.145E-2</v>
      </c>
      <c r="AF271" s="87">
        <v>2.145E-2</v>
      </c>
      <c r="AG271" s="87">
        <v>0</v>
      </c>
      <c r="AH271" s="87">
        <v>0</v>
      </c>
      <c r="AI271" s="87">
        <v>0</v>
      </c>
      <c r="AJ271" s="87">
        <v>0</v>
      </c>
      <c r="AK271" s="87">
        <v>0</v>
      </c>
      <c r="AL271" s="87">
        <v>0</v>
      </c>
      <c r="AM271" s="87">
        <v>0</v>
      </c>
      <c r="AN271" s="87">
        <v>0</v>
      </c>
      <c r="AO271" s="87">
        <v>0</v>
      </c>
      <c r="AP271" s="87">
        <v>0</v>
      </c>
      <c r="AQ271" s="87">
        <v>0</v>
      </c>
      <c r="AR271" s="87">
        <v>0</v>
      </c>
      <c r="AS271" s="87">
        <v>0</v>
      </c>
      <c r="AT271" s="87">
        <f t="shared" si="249"/>
        <v>2.145E-2</v>
      </c>
      <c r="AU271" s="87">
        <f t="shared" si="249"/>
        <v>2.145E-2</v>
      </c>
      <c r="AV271" s="87">
        <f t="shared" si="249"/>
        <v>0</v>
      </c>
      <c r="AW271" s="87">
        <f t="shared" si="249"/>
        <v>0</v>
      </c>
      <c r="AX271" s="87">
        <f t="shared" si="249"/>
        <v>0</v>
      </c>
      <c r="AY271" s="66">
        <v>0</v>
      </c>
      <c r="AZ271" s="66">
        <v>0</v>
      </c>
      <c r="BA271" s="66">
        <v>0</v>
      </c>
      <c r="BB271" s="66">
        <v>0</v>
      </c>
      <c r="BC271" s="66">
        <v>0</v>
      </c>
    </row>
    <row r="272" spans="1:55" s="165" customFormat="1" x14ac:dyDescent="0.2">
      <c r="A272" s="210"/>
      <c r="B272" s="211" t="s">
        <v>437</v>
      </c>
      <c r="C272" s="210"/>
      <c r="D272" s="173">
        <v>8.356344</v>
      </c>
      <c r="E272" s="173">
        <v>10.620065982</v>
      </c>
      <c r="F272" s="173">
        <v>2.6987866</v>
      </c>
      <c r="G272" s="173">
        <v>5.6874343099999995</v>
      </c>
      <c r="H272" s="173">
        <v>1.552044</v>
      </c>
      <c r="I272" s="173">
        <v>0.68180107199999995</v>
      </c>
      <c r="J272" s="173">
        <v>0.33531768399999995</v>
      </c>
      <c r="K272" s="173">
        <v>0.17159962000000001</v>
      </c>
      <c r="L272" s="173">
        <v>0</v>
      </c>
      <c r="M272" s="173">
        <v>0</v>
      </c>
      <c r="N272" s="173">
        <v>0.16371806399999994</v>
      </c>
      <c r="O272" s="173">
        <v>2.4865057360000002</v>
      </c>
      <c r="P272" s="173">
        <v>0.30086855000000001</v>
      </c>
      <c r="Q272" s="173">
        <v>1.9467698899999999</v>
      </c>
      <c r="R272" s="173">
        <v>0.23886729600000001</v>
      </c>
      <c r="S272" s="173">
        <v>0.23886729600000001</v>
      </c>
      <c r="T272" s="173">
        <f t="shared" ref="T272:BC272" si="250">SUM(T273:T281)</f>
        <v>7.7982425619999995</v>
      </c>
      <c r="U272" s="173">
        <f t="shared" si="250"/>
        <v>2.2263184300000001</v>
      </c>
      <c r="V272" s="173">
        <f t="shared" si="250"/>
        <v>3.7406644199999999</v>
      </c>
      <c r="W272" s="173">
        <f t="shared" si="250"/>
        <v>1.313176704</v>
      </c>
      <c r="X272" s="173">
        <f t="shared" si="250"/>
        <v>0.27921571200000006</v>
      </c>
      <c r="Y272" s="173">
        <f t="shared" si="250"/>
        <v>0</v>
      </c>
      <c r="Z272" s="173">
        <f t="shared" si="250"/>
        <v>0</v>
      </c>
      <c r="AA272" s="173">
        <f t="shared" si="250"/>
        <v>0</v>
      </c>
      <c r="AB272" s="173">
        <f t="shared" si="250"/>
        <v>0</v>
      </c>
      <c r="AC272" s="173">
        <f t="shared" si="250"/>
        <v>0</v>
      </c>
      <c r="AD272" s="173">
        <f t="shared" si="250"/>
        <v>7.2519800000000014</v>
      </c>
      <c r="AE272" s="214">
        <f t="shared" si="250"/>
        <v>9.1161014600000012</v>
      </c>
      <c r="AF272" s="214">
        <f t="shared" si="250"/>
        <v>2.24898884</v>
      </c>
      <c r="AG272" s="214">
        <f t="shared" si="250"/>
        <v>5.5188336800000002</v>
      </c>
      <c r="AH272" s="214">
        <f t="shared" si="250"/>
        <v>0.7493200000000001</v>
      </c>
      <c r="AI272" s="214">
        <f t="shared" si="250"/>
        <v>0.59895893999999994</v>
      </c>
      <c r="AJ272" s="214">
        <f t="shared" si="250"/>
        <v>0.27943140999999999</v>
      </c>
      <c r="AK272" s="214">
        <f t="shared" si="250"/>
        <v>0.14299969000000001</v>
      </c>
      <c r="AL272" s="214">
        <f t="shared" si="250"/>
        <v>0</v>
      </c>
      <c r="AM272" s="214">
        <f t="shared" si="250"/>
        <v>0</v>
      </c>
      <c r="AN272" s="214">
        <f t="shared" si="250"/>
        <v>0.13643172000000001</v>
      </c>
      <c r="AO272" s="214">
        <f t="shared" si="250"/>
        <v>2.8764788299999999</v>
      </c>
      <c r="AP272" s="214">
        <f t="shared" si="250"/>
        <v>1.0551145099999999</v>
      </c>
      <c r="AQ272" s="214">
        <f t="shared" si="250"/>
        <v>1.62230824</v>
      </c>
      <c r="AR272" s="214">
        <f t="shared" si="250"/>
        <v>0</v>
      </c>
      <c r="AS272" s="214">
        <f t="shared" si="250"/>
        <v>0.19905608</v>
      </c>
      <c r="AT272" s="214">
        <f t="shared" si="250"/>
        <v>5.9601912200000005</v>
      </c>
      <c r="AU272" s="214">
        <f t="shared" si="250"/>
        <v>1.05087464</v>
      </c>
      <c r="AV272" s="214">
        <f t="shared" si="250"/>
        <v>3.8965254400000005</v>
      </c>
      <c r="AW272" s="214">
        <f t="shared" si="250"/>
        <v>0.7493200000000001</v>
      </c>
      <c r="AX272" s="214">
        <f t="shared" si="250"/>
        <v>0.26347113999999999</v>
      </c>
      <c r="AY272" s="214">
        <f t="shared" si="250"/>
        <v>0</v>
      </c>
      <c r="AZ272" s="214">
        <f t="shared" si="250"/>
        <v>0</v>
      </c>
      <c r="BA272" s="214">
        <f t="shared" si="250"/>
        <v>0</v>
      </c>
      <c r="BB272" s="214">
        <f t="shared" si="250"/>
        <v>0</v>
      </c>
      <c r="BC272" s="214">
        <f t="shared" si="250"/>
        <v>0</v>
      </c>
    </row>
    <row r="273" spans="1:55" s="165" customFormat="1" ht="63" x14ac:dyDescent="0.2">
      <c r="A273" s="171" t="s">
        <v>2791</v>
      </c>
      <c r="B273" s="84" t="s">
        <v>573</v>
      </c>
      <c r="C273" s="171" t="s">
        <v>2104</v>
      </c>
      <c r="D273" s="87">
        <v>2.73</v>
      </c>
      <c r="E273" s="66">
        <v>0.53555298399999995</v>
      </c>
      <c r="F273" s="66">
        <v>0.34139271999999998</v>
      </c>
      <c r="G273" s="66">
        <v>0</v>
      </c>
      <c r="H273" s="66">
        <v>0</v>
      </c>
      <c r="I273" s="66">
        <v>0.194160264</v>
      </c>
      <c r="J273" s="87">
        <v>0.225085972</v>
      </c>
      <c r="K273" s="87">
        <v>0.17159962000000001</v>
      </c>
      <c r="L273" s="87">
        <v>0</v>
      </c>
      <c r="M273" s="87">
        <v>0</v>
      </c>
      <c r="N273" s="87">
        <v>5.348635199999998E-2</v>
      </c>
      <c r="O273" s="87">
        <v>6.8012423999999988E-2</v>
      </c>
      <c r="P273" s="87">
        <v>0</v>
      </c>
      <c r="Q273" s="87">
        <v>0</v>
      </c>
      <c r="R273" s="87">
        <v>6.8012423999999988E-2</v>
      </c>
      <c r="S273" s="87">
        <v>6.8012423999999988E-2</v>
      </c>
      <c r="T273" s="87">
        <f t="shared" ref="T273:T281" si="251">E273-J273-O273</f>
        <v>0.24245458799999994</v>
      </c>
      <c r="U273" s="87">
        <f t="shared" ref="U273:U281" si="252">F273-K273-P273</f>
        <v>0.16979309999999997</v>
      </c>
      <c r="V273" s="87">
        <f t="shared" ref="V273:V281" si="253">G273-L273-Q273</f>
        <v>0</v>
      </c>
      <c r="W273" s="87">
        <f t="shared" ref="W273:W281" si="254">H273-M273-R273</f>
        <v>-6.8012423999999988E-2</v>
      </c>
      <c r="X273" s="87">
        <f t="shared" ref="X273:X281" si="255">I273-N273-S273</f>
        <v>7.2661488000000024E-2</v>
      </c>
      <c r="Y273" s="87">
        <v>0</v>
      </c>
      <c r="Z273" s="87">
        <v>0</v>
      </c>
      <c r="AA273" s="87">
        <v>0</v>
      </c>
      <c r="AB273" s="87">
        <v>0</v>
      </c>
      <c r="AC273" s="87">
        <v>0</v>
      </c>
      <c r="AD273" s="87">
        <v>2.4533000000000009</v>
      </c>
      <c r="AE273" s="87">
        <v>0.44629416000000005</v>
      </c>
      <c r="AF273" s="87">
        <v>0.28449394</v>
      </c>
      <c r="AG273" s="87">
        <v>0</v>
      </c>
      <c r="AH273" s="87">
        <v>0</v>
      </c>
      <c r="AI273" s="87">
        <v>0.16180021999999999</v>
      </c>
      <c r="AJ273" s="87">
        <v>0.18757165000000001</v>
      </c>
      <c r="AK273" s="87">
        <v>0.14299969000000001</v>
      </c>
      <c r="AL273" s="87">
        <v>0</v>
      </c>
      <c r="AM273" s="87">
        <v>0</v>
      </c>
      <c r="AN273" s="192">
        <v>4.4571959999999994E-2</v>
      </c>
      <c r="AO273" s="87">
        <v>5.6677019999999995E-2</v>
      </c>
      <c r="AP273" s="87">
        <v>0</v>
      </c>
      <c r="AQ273" s="87">
        <v>0</v>
      </c>
      <c r="AR273" s="87">
        <v>0</v>
      </c>
      <c r="AS273" s="87">
        <v>5.6677020000000002E-2</v>
      </c>
      <c r="AT273" s="87">
        <f t="shared" ref="AT273:AT281" si="256">AE273-AJ273-AO273</f>
        <v>0.20204549000000002</v>
      </c>
      <c r="AU273" s="87">
        <f t="shared" ref="AU273:AU281" si="257">AF273-AK273-AP273</f>
        <v>0.14149424999999999</v>
      </c>
      <c r="AV273" s="87">
        <f t="shared" ref="AV273:AV281" si="258">AG273-AL273-AQ273</f>
        <v>0</v>
      </c>
      <c r="AW273" s="87">
        <f t="shared" ref="AW273:AW281" si="259">AH273-AM273-AR273</f>
        <v>0</v>
      </c>
      <c r="AX273" s="87">
        <f t="shared" ref="AX273:AX281" si="260">AI273-AN273-AS273</f>
        <v>6.0551239999999999E-2</v>
      </c>
      <c r="AY273" s="66">
        <v>0</v>
      </c>
      <c r="AZ273" s="66">
        <v>0</v>
      </c>
      <c r="BA273" s="66">
        <v>0</v>
      </c>
      <c r="BB273" s="66">
        <v>0</v>
      </c>
      <c r="BC273" s="66">
        <v>0</v>
      </c>
    </row>
    <row r="274" spans="1:55" s="165" customFormat="1" ht="78.75" x14ac:dyDescent="0.2">
      <c r="A274" s="171" t="s">
        <v>2791</v>
      </c>
      <c r="B274" s="84" t="s">
        <v>574</v>
      </c>
      <c r="C274" s="171" t="s">
        <v>2105</v>
      </c>
      <c r="D274" s="87">
        <v>2.6552639999999998</v>
      </c>
      <c r="E274" s="66">
        <v>2.458663966</v>
      </c>
      <c r="F274" s="66">
        <v>0.36303553999999999</v>
      </c>
      <c r="G274" s="66">
        <v>1.9467698899999999</v>
      </c>
      <c r="H274" s="66">
        <v>0</v>
      </c>
      <c r="I274" s="66">
        <v>0.14885853599999999</v>
      </c>
      <c r="J274" s="87">
        <v>5.2022099999999995E-2</v>
      </c>
      <c r="K274" s="87">
        <v>0</v>
      </c>
      <c r="L274" s="87">
        <v>0</v>
      </c>
      <c r="M274" s="87">
        <v>0</v>
      </c>
      <c r="N274" s="87">
        <v>5.2022099999999995E-2</v>
      </c>
      <c r="O274" s="87">
        <v>2.1096961460000001</v>
      </c>
      <c r="P274" s="87">
        <v>6.6089820000000007E-2</v>
      </c>
      <c r="Q274" s="87">
        <v>1.9467698899999999</v>
      </c>
      <c r="R274" s="87">
        <v>9.6836435999999998E-2</v>
      </c>
      <c r="S274" s="87">
        <v>9.6836435999999998E-2</v>
      </c>
      <c r="T274" s="87">
        <f t="shared" si="251"/>
        <v>0.29694572000000008</v>
      </c>
      <c r="U274" s="87">
        <f t="shared" si="252"/>
        <v>0.29694571999999997</v>
      </c>
      <c r="V274" s="87">
        <f t="shared" si="253"/>
        <v>0</v>
      </c>
      <c r="W274" s="87">
        <f t="shared" si="254"/>
        <v>-9.6836435999999998E-2</v>
      </c>
      <c r="X274" s="87">
        <f t="shared" si="255"/>
        <v>0</v>
      </c>
      <c r="Y274" s="87">
        <v>0</v>
      </c>
      <c r="Z274" s="87">
        <v>0</v>
      </c>
      <c r="AA274" s="87">
        <v>0</v>
      </c>
      <c r="AB274" s="87">
        <v>0</v>
      </c>
      <c r="AC274" s="87">
        <v>0</v>
      </c>
      <c r="AD274" s="87">
        <v>2.24058</v>
      </c>
      <c r="AE274" s="87">
        <v>2.0600726400000005</v>
      </c>
      <c r="AF274" s="87">
        <v>0.30252962</v>
      </c>
      <c r="AG274" s="87">
        <v>1.6223082400000002</v>
      </c>
      <c r="AH274" s="87">
        <v>0</v>
      </c>
      <c r="AI274" s="87">
        <v>0.13523478</v>
      </c>
      <c r="AJ274" s="87">
        <v>4.3351750000000001E-2</v>
      </c>
      <c r="AK274" s="87">
        <v>0</v>
      </c>
      <c r="AL274" s="87">
        <v>0</v>
      </c>
      <c r="AM274" s="87">
        <v>0</v>
      </c>
      <c r="AN274" s="192">
        <v>4.3351749999999994E-2</v>
      </c>
      <c r="AO274" s="87">
        <v>2.0167208900000002</v>
      </c>
      <c r="AP274" s="87">
        <v>0.31371561999999997</v>
      </c>
      <c r="AQ274" s="87">
        <v>1.62230824</v>
      </c>
      <c r="AR274" s="87">
        <v>0</v>
      </c>
      <c r="AS274" s="87">
        <v>8.0697030000000003E-2</v>
      </c>
      <c r="AT274" s="87">
        <f t="shared" si="256"/>
        <v>0</v>
      </c>
      <c r="AU274" s="87">
        <f t="shared" si="257"/>
        <v>-1.1185999999999974E-2</v>
      </c>
      <c r="AV274" s="87">
        <f t="shared" si="258"/>
        <v>0</v>
      </c>
      <c r="AW274" s="87">
        <f t="shared" si="259"/>
        <v>0</v>
      </c>
      <c r="AX274" s="87">
        <f t="shared" si="260"/>
        <v>1.1186000000000001E-2</v>
      </c>
      <c r="AY274" s="66">
        <v>0</v>
      </c>
      <c r="AZ274" s="66">
        <v>0</v>
      </c>
      <c r="BA274" s="66">
        <v>0</v>
      </c>
      <c r="BB274" s="66">
        <v>0</v>
      </c>
      <c r="BC274" s="66">
        <v>0</v>
      </c>
    </row>
    <row r="275" spans="1:55" s="165" customFormat="1" ht="110.25" x14ac:dyDescent="0.2">
      <c r="A275" s="171" t="s">
        <v>2791</v>
      </c>
      <c r="B275" s="84" t="s">
        <v>575</v>
      </c>
      <c r="C275" s="171" t="s">
        <v>2106</v>
      </c>
      <c r="D275" s="87">
        <v>1.9846799999999998</v>
      </c>
      <c r="E275" s="66">
        <v>0.141152376</v>
      </c>
      <c r="F275" s="66">
        <v>0</v>
      </c>
      <c r="G275" s="66">
        <v>0</v>
      </c>
      <c r="H275" s="66">
        <v>0</v>
      </c>
      <c r="I275" s="66">
        <v>0.141152376</v>
      </c>
      <c r="J275" s="87">
        <v>3.8883995999999997E-2</v>
      </c>
      <c r="K275" s="87">
        <v>0</v>
      </c>
      <c r="L275" s="87">
        <v>0</v>
      </c>
      <c r="M275" s="87">
        <v>0</v>
      </c>
      <c r="N275" s="87">
        <v>3.888399599999999E-2</v>
      </c>
      <c r="O275" s="87">
        <v>4.9444271999999991E-2</v>
      </c>
      <c r="P275" s="87">
        <v>0</v>
      </c>
      <c r="Q275" s="87">
        <v>0</v>
      </c>
      <c r="R275" s="87">
        <v>4.9444271999999997E-2</v>
      </c>
      <c r="S275" s="87">
        <v>4.9444271999999997E-2</v>
      </c>
      <c r="T275" s="87">
        <f t="shared" si="251"/>
        <v>5.2824108000000002E-2</v>
      </c>
      <c r="U275" s="87">
        <f t="shared" si="252"/>
        <v>0</v>
      </c>
      <c r="V275" s="87">
        <f t="shared" si="253"/>
        <v>0</v>
      </c>
      <c r="W275" s="87">
        <f t="shared" si="254"/>
        <v>-4.9444271999999997E-2</v>
      </c>
      <c r="X275" s="87">
        <f t="shared" si="255"/>
        <v>5.2824108000000009E-2</v>
      </c>
      <c r="Y275" s="87">
        <v>0</v>
      </c>
      <c r="Z275" s="87">
        <v>0</v>
      </c>
      <c r="AA275" s="87">
        <v>0</v>
      </c>
      <c r="AB275" s="87">
        <v>0</v>
      </c>
      <c r="AC275" s="87">
        <v>0</v>
      </c>
      <c r="AD275" s="87">
        <v>1.6538999999999999</v>
      </c>
      <c r="AE275" s="87">
        <v>0.11762697999999999</v>
      </c>
      <c r="AF275" s="87">
        <v>0</v>
      </c>
      <c r="AG275" s="87">
        <v>0</v>
      </c>
      <c r="AH275" s="87">
        <v>0</v>
      </c>
      <c r="AI275" s="87">
        <v>0.11762697999999999</v>
      </c>
      <c r="AJ275" s="87">
        <v>3.2403330000000001E-2</v>
      </c>
      <c r="AK275" s="87">
        <v>0</v>
      </c>
      <c r="AL275" s="87">
        <v>0</v>
      </c>
      <c r="AM275" s="87">
        <v>0</v>
      </c>
      <c r="AN275" s="192">
        <v>3.2403330000000008E-2</v>
      </c>
      <c r="AO275" s="87">
        <v>4.1203559999999993E-2</v>
      </c>
      <c r="AP275" s="87">
        <v>0</v>
      </c>
      <c r="AQ275" s="87">
        <v>0</v>
      </c>
      <c r="AR275" s="87">
        <v>0</v>
      </c>
      <c r="AS275" s="87">
        <v>4.120356E-2</v>
      </c>
      <c r="AT275" s="87">
        <f t="shared" si="256"/>
        <v>4.4020089999999991E-2</v>
      </c>
      <c r="AU275" s="87">
        <f t="shared" si="257"/>
        <v>0</v>
      </c>
      <c r="AV275" s="87">
        <f t="shared" si="258"/>
        <v>0</v>
      </c>
      <c r="AW275" s="87">
        <f t="shared" si="259"/>
        <v>0</v>
      </c>
      <c r="AX275" s="87">
        <f t="shared" si="260"/>
        <v>4.4020089999999984E-2</v>
      </c>
      <c r="AY275" s="66">
        <v>0</v>
      </c>
      <c r="AZ275" s="66">
        <v>0</v>
      </c>
      <c r="BA275" s="66">
        <v>0</v>
      </c>
      <c r="BB275" s="66">
        <v>0</v>
      </c>
      <c r="BC275" s="66">
        <v>0</v>
      </c>
    </row>
    <row r="276" spans="1:55" s="165" customFormat="1" ht="63" x14ac:dyDescent="0.2">
      <c r="A276" s="171" t="s">
        <v>899</v>
      </c>
      <c r="B276" s="170" t="s">
        <v>365</v>
      </c>
      <c r="C276" s="171" t="s">
        <v>2107</v>
      </c>
      <c r="D276" s="87">
        <v>0.98640000000000005</v>
      </c>
      <c r="E276" s="66">
        <v>1.393136288</v>
      </c>
      <c r="F276" s="66">
        <v>0</v>
      </c>
      <c r="G276" s="66">
        <v>1.3098472999999999</v>
      </c>
      <c r="H276" s="66">
        <v>0</v>
      </c>
      <c r="I276" s="66">
        <v>8.3288987999999994E-2</v>
      </c>
      <c r="J276" s="87">
        <v>1.9325616E-2</v>
      </c>
      <c r="K276" s="87">
        <v>0</v>
      </c>
      <c r="L276" s="87">
        <v>0</v>
      </c>
      <c r="M276" s="87">
        <v>0</v>
      </c>
      <c r="N276" s="87">
        <v>1.9325616000000004E-2</v>
      </c>
      <c r="O276" s="87">
        <v>2.4574163999999999E-2</v>
      </c>
      <c r="P276" s="87">
        <v>0</v>
      </c>
      <c r="Q276" s="87">
        <v>0</v>
      </c>
      <c r="R276" s="87">
        <v>2.4574163999999996E-2</v>
      </c>
      <c r="S276" s="87">
        <v>2.4574163999999996E-2</v>
      </c>
      <c r="T276" s="87">
        <f t="shared" si="251"/>
        <v>1.3492365080000002</v>
      </c>
      <c r="U276" s="87">
        <f t="shared" si="252"/>
        <v>0</v>
      </c>
      <c r="V276" s="87">
        <f t="shared" si="253"/>
        <v>1.3098472999999999</v>
      </c>
      <c r="W276" s="87">
        <f t="shared" si="254"/>
        <v>-2.4574163999999996E-2</v>
      </c>
      <c r="X276" s="87">
        <f t="shared" si="255"/>
        <v>3.9389207999999995E-2</v>
      </c>
      <c r="Y276" s="87">
        <v>0</v>
      </c>
      <c r="Z276" s="87">
        <v>0</v>
      </c>
      <c r="AA276" s="87">
        <v>0</v>
      </c>
      <c r="AB276" s="87">
        <v>0</v>
      </c>
      <c r="AC276" s="87">
        <v>0</v>
      </c>
      <c r="AD276" s="87">
        <v>0.90420000000000011</v>
      </c>
      <c r="AE276" s="87">
        <v>1.4338317700000001</v>
      </c>
      <c r="AF276" s="87">
        <v>0</v>
      </c>
      <c r="AG276" s="87">
        <v>1.3644242799999999</v>
      </c>
      <c r="AH276" s="87">
        <v>0</v>
      </c>
      <c r="AI276" s="87">
        <v>6.9407490000000002E-2</v>
      </c>
      <c r="AJ276" s="87">
        <v>1.6104680000000003E-2</v>
      </c>
      <c r="AK276" s="87">
        <v>0</v>
      </c>
      <c r="AL276" s="87">
        <v>0</v>
      </c>
      <c r="AM276" s="87">
        <v>0</v>
      </c>
      <c r="AN276" s="192">
        <v>1.610468000000001E-2</v>
      </c>
      <c r="AO276" s="87">
        <v>2.0478469999999999E-2</v>
      </c>
      <c r="AP276" s="87">
        <v>0</v>
      </c>
      <c r="AQ276" s="87">
        <v>0</v>
      </c>
      <c r="AR276" s="87">
        <v>0</v>
      </c>
      <c r="AS276" s="87">
        <v>2.0478469999999999E-2</v>
      </c>
      <c r="AT276" s="87">
        <f t="shared" si="256"/>
        <v>1.3972486200000001</v>
      </c>
      <c r="AU276" s="87">
        <f t="shared" si="257"/>
        <v>0</v>
      </c>
      <c r="AV276" s="87">
        <f t="shared" si="258"/>
        <v>1.3644242799999999</v>
      </c>
      <c r="AW276" s="87">
        <f t="shared" si="259"/>
        <v>0</v>
      </c>
      <c r="AX276" s="87">
        <f t="shared" si="260"/>
        <v>3.2824339999999994E-2</v>
      </c>
      <c r="AY276" s="66">
        <v>0</v>
      </c>
      <c r="AZ276" s="66">
        <v>0</v>
      </c>
      <c r="BA276" s="66">
        <v>0</v>
      </c>
      <c r="BB276" s="66">
        <v>0</v>
      </c>
      <c r="BC276" s="66">
        <v>0</v>
      </c>
    </row>
    <row r="277" spans="1:55" s="165" customFormat="1" ht="94.5" x14ac:dyDescent="0.2">
      <c r="A277" s="171" t="s">
        <v>899</v>
      </c>
      <c r="B277" s="84" t="s">
        <v>1681</v>
      </c>
      <c r="C277" s="171" t="s">
        <v>2108</v>
      </c>
      <c r="D277" s="87">
        <v>0</v>
      </c>
      <c r="E277" s="66">
        <v>0.39</v>
      </c>
      <c r="F277" s="66">
        <v>0</v>
      </c>
      <c r="G277" s="66">
        <v>0</v>
      </c>
      <c r="H277" s="66">
        <v>0.39</v>
      </c>
      <c r="I277" s="66">
        <v>0</v>
      </c>
      <c r="J277" s="87"/>
      <c r="K277" s="87"/>
      <c r="L277" s="87"/>
      <c r="M277" s="87"/>
      <c r="N277" s="87"/>
      <c r="O277" s="87"/>
      <c r="P277" s="87"/>
      <c r="Q277" s="87"/>
      <c r="R277" s="87"/>
      <c r="S277" s="87"/>
      <c r="T277" s="87">
        <f t="shared" si="251"/>
        <v>0.39</v>
      </c>
      <c r="U277" s="87">
        <f t="shared" si="252"/>
        <v>0</v>
      </c>
      <c r="V277" s="87">
        <f t="shared" si="253"/>
        <v>0</v>
      </c>
      <c r="W277" s="87">
        <f t="shared" si="254"/>
        <v>0.39</v>
      </c>
      <c r="X277" s="87">
        <f t="shared" si="255"/>
        <v>0</v>
      </c>
      <c r="Y277" s="87">
        <v>0</v>
      </c>
      <c r="Z277" s="87">
        <v>0</v>
      </c>
      <c r="AA277" s="87">
        <v>0</v>
      </c>
      <c r="AB277" s="87">
        <v>0</v>
      </c>
      <c r="AC277" s="87">
        <v>0</v>
      </c>
      <c r="AD277" s="87"/>
      <c r="AE277" s="87">
        <v>0</v>
      </c>
      <c r="AF277" s="87">
        <v>0</v>
      </c>
      <c r="AG277" s="87">
        <v>0</v>
      </c>
      <c r="AH277" s="87">
        <v>0</v>
      </c>
      <c r="AI277" s="87">
        <v>0</v>
      </c>
      <c r="AJ277" s="87">
        <v>0</v>
      </c>
      <c r="AK277" s="87">
        <v>0</v>
      </c>
      <c r="AL277" s="87">
        <v>0</v>
      </c>
      <c r="AM277" s="87">
        <v>0</v>
      </c>
      <c r="AN277" s="87">
        <v>0</v>
      </c>
      <c r="AO277" s="87">
        <v>0</v>
      </c>
      <c r="AP277" s="87">
        <v>0</v>
      </c>
      <c r="AQ277" s="87">
        <v>0</v>
      </c>
      <c r="AR277" s="87">
        <v>0</v>
      </c>
      <c r="AS277" s="87">
        <v>0</v>
      </c>
      <c r="AT277" s="87">
        <f t="shared" si="256"/>
        <v>0</v>
      </c>
      <c r="AU277" s="87">
        <f t="shared" si="257"/>
        <v>0</v>
      </c>
      <c r="AV277" s="87">
        <f t="shared" si="258"/>
        <v>0</v>
      </c>
      <c r="AW277" s="87">
        <f t="shared" si="259"/>
        <v>0</v>
      </c>
      <c r="AX277" s="87">
        <f t="shared" si="260"/>
        <v>0</v>
      </c>
      <c r="AY277" s="66">
        <v>0</v>
      </c>
      <c r="AZ277" s="66">
        <v>0</v>
      </c>
      <c r="BA277" s="66">
        <v>0</v>
      </c>
      <c r="BB277" s="66">
        <v>0</v>
      </c>
      <c r="BC277" s="66">
        <v>0</v>
      </c>
    </row>
    <row r="278" spans="1:55" s="165" customFormat="1" ht="63" x14ac:dyDescent="0.2">
      <c r="A278" s="171" t="s">
        <v>899</v>
      </c>
      <c r="B278" s="84" t="s">
        <v>1682</v>
      </c>
      <c r="C278" s="171" t="s">
        <v>2109</v>
      </c>
      <c r="D278" s="87">
        <v>0</v>
      </c>
      <c r="E278" s="66">
        <v>1.17325313</v>
      </c>
      <c r="F278" s="66">
        <v>0.23477873000000002</v>
      </c>
      <c r="G278" s="66">
        <v>0</v>
      </c>
      <c r="H278" s="66">
        <v>0.89918399999999998</v>
      </c>
      <c r="I278" s="66">
        <v>3.9290399999999996E-2</v>
      </c>
      <c r="J278" s="87">
        <v>0</v>
      </c>
      <c r="K278" s="87">
        <v>0</v>
      </c>
      <c r="L278" s="87">
        <v>0</v>
      </c>
      <c r="M278" s="87">
        <v>0</v>
      </c>
      <c r="N278" s="87">
        <v>0</v>
      </c>
      <c r="O278" s="87">
        <v>0.23477873000000002</v>
      </c>
      <c r="P278" s="87">
        <v>0.23477873000000002</v>
      </c>
      <c r="Q278" s="87">
        <v>0</v>
      </c>
      <c r="R278" s="87">
        <v>0</v>
      </c>
      <c r="S278" s="87">
        <v>0</v>
      </c>
      <c r="T278" s="87">
        <f t="shared" si="251"/>
        <v>0.93847439999999993</v>
      </c>
      <c r="U278" s="87">
        <f t="shared" si="252"/>
        <v>0</v>
      </c>
      <c r="V278" s="87">
        <f t="shared" si="253"/>
        <v>0</v>
      </c>
      <c r="W278" s="87">
        <f t="shared" si="254"/>
        <v>0.89918399999999998</v>
      </c>
      <c r="X278" s="87">
        <f t="shared" si="255"/>
        <v>3.9290399999999996E-2</v>
      </c>
      <c r="Y278" s="87">
        <v>0</v>
      </c>
      <c r="Z278" s="87">
        <v>0</v>
      </c>
      <c r="AA278" s="87">
        <v>0</v>
      </c>
      <c r="AB278" s="87">
        <v>0</v>
      </c>
      <c r="AC278" s="87">
        <v>0</v>
      </c>
      <c r="AD278" s="87">
        <v>0</v>
      </c>
      <c r="AE278" s="87">
        <v>0.98333332000000007</v>
      </c>
      <c r="AF278" s="87">
        <v>0.19564894000000002</v>
      </c>
      <c r="AG278" s="87">
        <v>0</v>
      </c>
      <c r="AH278" s="87">
        <v>0.7493200000000001</v>
      </c>
      <c r="AI278" s="87">
        <v>3.8364379999999997E-2</v>
      </c>
      <c r="AJ278" s="87">
        <v>0</v>
      </c>
      <c r="AK278" s="87">
        <v>0</v>
      </c>
      <c r="AL278" s="87">
        <v>0</v>
      </c>
      <c r="AM278" s="87">
        <v>0</v>
      </c>
      <c r="AN278" s="192">
        <v>0</v>
      </c>
      <c r="AO278" s="87">
        <v>0.19564894000000002</v>
      </c>
      <c r="AP278" s="87">
        <v>0.19564894000000002</v>
      </c>
      <c r="AQ278" s="87">
        <v>0</v>
      </c>
      <c r="AR278" s="87">
        <v>0</v>
      </c>
      <c r="AS278" s="87">
        <v>0</v>
      </c>
      <c r="AT278" s="87">
        <f t="shared" si="256"/>
        <v>0.78768438000000007</v>
      </c>
      <c r="AU278" s="87">
        <f t="shared" si="257"/>
        <v>0</v>
      </c>
      <c r="AV278" s="87">
        <f t="shared" si="258"/>
        <v>0</v>
      </c>
      <c r="AW278" s="87">
        <f t="shared" si="259"/>
        <v>0.7493200000000001</v>
      </c>
      <c r="AX278" s="87">
        <f t="shared" si="260"/>
        <v>3.8364379999999997E-2</v>
      </c>
      <c r="AY278" s="66">
        <v>0</v>
      </c>
      <c r="AZ278" s="66">
        <v>0</v>
      </c>
      <c r="BA278" s="66">
        <v>0</v>
      </c>
      <c r="BB278" s="66">
        <v>0</v>
      </c>
      <c r="BC278" s="66">
        <v>0</v>
      </c>
    </row>
    <row r="279" spans="1:55" s="165" customFormat="1" ht="47.25" x14ac:dyDescent="0.2">
      <c r="A279" s="171" t="s">
        <v>2791</v>
      </c>
      <c r="B279" s="84" t="s">
        <v>1683</v>
      </c>
      <c r="C279" s="171" t="s">
        <v>2110</v>
      </c>
      <c r="D279" s="87">
        <v>0</v>
      </c>
      <c r="E279" s="66">
        <v>1.1046796699999999</v>
      </c>
      <c r="F279" s="66">
        <v>1.1046796699999999</v>
      </c>
      <c r="G279" s="66">
        <v>0</v>
      </c>
      <c r="H279" s="66">
        <v>0</v>
      </c>
      <c r="I279" s="66">
        <v>0</v>
      </c>
      <c r="J279" s="87"/>
      <c r="K279" s="87"/>
      <c r="L279" s="87"/>
      <c r="M279" s="87"/>
      <c r="N279" s="87"/>
      <c r="O279" s="87"/>
      <c r="P279" s="87"/>
      <c r="Q279" s="87"/>
      <c r="R279" s="87"/>
      <c r="S279" s="87"/>
      <c r="T279" s="87">
        <f t="shared" si="251"/>
        <v>1.1046796699999999</v>
      </c>
      <c r="U279" s="87">
        <f t="shared" si="252"/>
        <v>1.1046796699999999</v>
      </c>
      <c r="V279" s="87">
        <f t="shared" si="253"/>
        <v>0</v>
      </c>
      <c r="W279" s="87">
        <f t="shared" si="254"/>
        <v>0</v>
      </c>
      <c r="X279" s="87">
        <f t="shared" si="255"/>
        <v>0</v>
      </c>
      <c r="Y279" s="87">
        <v>0</v>
      </c>
      <c r="Z279" s="87">
        <v>0</v>
      </c>
      <c r="AA279" s="87">
        <v>0</v>
      </c>
      <c r="AB279" s="87">
        <v>0</v>
      </c>
      <c r="AC279" s="87">
        <v>0</v>
      </c>
      <c r="AD279" s="87"/>
      <c r="AE279" s="87">
        <v>0.92056639000000007</v>
      </c>
      <c r="AF279" s="87">
        <v>0.92056639000000007</v>
      </c>
      <c r="AG279" s="87">
        <v>0</v>
      </c>
      <c r="AH279" s="87">
        <v>0</v>
      </c>
      <c r="AI279" s="87">
        <v>0</v>
      </c>
      <c r="AJ279" s="87">
        <v>0</v>
      </c>
      <c r="AK279" s="87">
        <v>0</v>
      </c>
      <c r="AL279" s="87">
        <v>0</v>
      </c>
      <c r="AM279" s="87">
        <v>0</v>
      </c>
      <c r="AN279" s="87">
        <v>0</v>
      </c>
      <c r="AO279" s="87">
        <v>0</v>
      </c>
      <c r="AP279" s="87">
        <v>0</v>
      </c>
      <c r="AQ279" s="87">
        <v>0</v>
      </c>
      <c r="AR279" s="87">
        <v>0</v>
      </c>
      <c r="AS279" s="87">
        <v>0</v>
      </c>
      <c r="AT279" s="87">
        <f t="shared" si="256"/>
        <v>0.92056639000000007</v>
      </c>
      <c r="AU279" s="87">
        <f t="shared" si="257"/>
        <v>0.92056639000000007</v>
      </c>
      <c r="AV279" s="87">
        <f t="shared" si="258"/>
        <v>0</v>
      </c>
      <c r="AW279" s="87">
        <f t="shared" si="259"/>
        <v>0</v>
      </c>
      <c r="AX279" s="87">
        <f t="shared" si="260"/>
        <v>0</v>
      </c>
      <c r="AY279" s="66">
        <v>0</v>
      </c>
      <c r="AZ279" s="66">
        <v>0</v>
      </c>
      <c r="BA279" s="66">
        <v>0</v>
      </c>
      <c r="BB279" s="66">
        <v>0</v>
      </c>
      <c r="BC279" s="66">
        <v>0</v>
      </c>
    </row>
    <row r="280" spans="1:55" s="165" customFormat="1" ht="126" x14ac:dyDescent="0.2">
      <c r="A280" s="171" t="s">
        <v>899</v>
      </c>
      <c r="B280" s="84" t="s">
        <v>1684</v>
      </c>
      <c r="C280" s="171" t="s">
        <v>2111</v>
      </c>
      <c r="D280" s="87">
        <v>0</v>
      </c>
      <c r="E280" s="66">
        <v>0.26285999999999998</v>
      </c>
      <c r="F280" s="66">
        <v>0</v>
      </c>
      <c r="G280" s="66">
        <v>0</v>
      </c>
      <c r="H280" s="66">
        <v>0.26285999999999998</v>
      </c>
      <c r="I280" s="66">
        <v>0</v>
      </c>
      <c r="J280" s="87"/>
      <c r="K280" s="87"/>
      <c r="L280" s="87"/>
      <c r="M280" s="87"/>
      <c r="N280" s="87"/>
      <c r="O280" s="87"/>
      <c r="P280" s="87"/>
      <c r="Q280" s="87"/>
      <c r="R280" s="87"/>
      <c r="S280" s="87"/>
      <c r="T280" s="87">
        <f t="shared" si="251"/>
        <v>0.26285999999999998</v>
      </c>
      <c r="U280" s="87">
        <f t="shared" si="252"/>
        <v>0</v>
      </c>
      <c r="V280" s="87">
        <f t="shared" si="253"/>
        <v>0</v>
      </c>
      <c r="W280" s="87">
        <f t="shared" si="254"/>
        <v>0.26285999999999998</v>
      </c>
      <c r="X280" s="87">
        <f t="shared" si="255"/>
        <v>0</v>
      </c>
      <c r="Y280" s="87">
        <v>0</v>
      </c>
      <c r="Z280" s="87">
        <v>0</v>
      </c>
      <c r="AA280" s="87">
        <v>0</v>
      </c>
      <c r="AB280" s="87">
        <v>0</v>
      </c>
      <c r="AC280" s="87">
        <v>0</v>
      </c>
      <c r="AD280" s="87"/>
      <c r="AE280" s="87">
        <v>0</v>
      </c>
      <c r="AF280" s="87">
        <v>0</v>
      </c>
      <c r="AG280" s="87">
        <v>0</v>
      </c>
      <c r="AH280" s="87">
        <v>0</v>
      </c>
      <c r="AI280" s="87">
        <v>0</v>
      </c>
      <c r="AJ280" s="87">
        <v>0</v>
      </c>
      <c r="AK280" s="87">
        <v>0</v>
      </c>
      <c r="AL280" s="87">
        <v>0</v>
      </c>
      <c r="AM280" s="87">
        <v>0</v>
      </c>
      <c r="AN280" s="87">
        <v>0</v>
      </c>
      <c r="AO280" s="87">
        <v>0</v>
      </c>
      <c r="AP280" s="87">
        <v>0</v>
      </c>
      <c r="AQ280" s="87">
        <v>0</v>
      </c>
      <c r="AR280" s="87">
        <v>0</v>
      </c>
      <c r="AS280" s="87">
        <v>0</v>
      </c>
      <c r="AT280" s="87">
        <f t="shared" si="256"/>
        <v>0</v>
      </c>
      <c r="AU280" s="87">
        <f t="shared" si="257"/>
        <v>0</v>
      </c>
      <c r="AV280" s="87">
        <f t="shared" si="258"/>
        <v>0</v>
      </c>
      <c r="AW280" s="87">
        <f t="shared" si="259"/>
        <v>0</v>
      </c>
      <c r="AX280" s="87">
        <f t="shared" si="260"/>
        <v>0</v>
      </c>
      <c r="AY280" s="66">
        <v>0</v>
      </c>
      <c r="AZ280" s="66">
        <v>0</v>
      </c>
      <c r="BA280" s="66">
        <v>0</v>
      </c>
      <c r="BB280" s="66">
        <v>0</v>
      </c>
      <c r="BC280" s="66">
        <v>0</v>
      </c>
    </row>
    <row r="281" spans="1:55" s="165" customFormat="1" ht="78.75" x14ac:dyDescent="0.2">
      <c r="A281" s="171" t="s">
        <v>2791</v>
      </c>
      <c r="B281" s="84" t="s">
        <v>920</v>
      </c>
      <c r="C281" s="171" t="s">
        <v>2112</v>
      </c>
      <c r="D281" s="87">
        <v>0</v>
      </c>
      <c r="E281" s="66">
        <v>3.1607675679999998</v>
      </c>
      <c r="F281" s="66">
        <v>0.65489993999999996</v>
      </c>
      <c r="G281" s="66">
        <v>2.4308171199999999</v>
      </c>
      <c r="H281" s="66">
        <v>0</v>
      </c>
      <c r="I281" s="66">
        <v>7.5050507999999988E-2</v>
      </c>
      <c r="J281" s="87">
        <v>0</v>
      </c>
      <c r="K281" s="87">
        <v>0</v>
      </c>
      <c r="L281" s="87">
        <v>0</v>
      </c>
      <c r="M281" s="87">
        <v>0</v>
      </c>
      <c r="N281" s="87">
        <v>0</v>
      </c>
      <c r="O281" s="87">
        <v>0</v>
      </c>
      <c r="P281" s="87">
        <v>0</v>
      </c>
      <c r="Q281" s="87">
        <v>0</v>
      </c>
      <c r="R281" s="87">
        <v>0</v>
      </c>
      <c r="S281" s="87">
        <v>0</v>
      </c>
      <c r="T281" s="87">
        <f t="shared" si="251"/>
        <v>3.1607675679999998</v>
      </c>
      <c r="U281" s="87">
        <f t="shared" si="252"/>
        <v>0.65489993999999996</v>
      </c>
      <c r="V281" s="87">
        <f t="shared" si="253"/>
        <v>2.4308171199999999</v>
      </c>
      <c r="W281" s="87">
        <f t="shared" si="254"/>
        <v>0</v>
      </c>
      <c r="X281" s="87">
        <f t="shared" si="255"/>
        <v>7.5050507999999988E-2</v>
      </c>
      <c r="Y281" s="87">
        <v>0</v>
      </c>
      <c r="Z281" s="87">
        <v>0</v>
      </c>
      <c r="AA281" s="87">
        <v>0</v>
      </c>
      <c r="AB281" s="87">
        <v>0</v>
      </c>
      <c r="AC281" s="87">
        <v>0</v>
      </c>
      <c r="AD281" s="87">
        <v>0</v>
      </c>
      <c r="AE281" s="87">
        <v>3.1543762000000002</v>
      </c>
      <c r="AF281" s="87">
        <v>0.54574994999999993</v>
      </c>
      <c r="AG281" s="87">
        <v>2.5321011600000003</v>
      </c>
      <c r="AH281" s="87">
        <v>0</v>
      </c>
      <c r="AI281" s="87">
        <v>7.652508999999999E-2</v>
      </c>
      <c r="AJ281" s="87">
        <v>0</v>
      </c>
      <c r="AK281" s="87">
        <v>0</v>
      </c>
      <c r="AL281" s="87">
        <v>0</v>
      </c>
      <c r="AM281" s="87">
        <v>0</v>
      </c>
      <c r="AN281" s="192">
        <v>0</v>
      </c>
      <c r="AO281" s="87">
        <v>0.54574994999999993</v>
      </c>
      <c r="AP281" s="87">
        <v>0.54574994999999993</v>
      </c>
      <c r="AQ281" s="87">
        <v>0</v>
      </c>
      <c r="AR281" s="87">
        <v>0</v>
      </c>
      <c r="AS281" s="87">
        <v>0</v>
      </c>
      <c r="AT281" s="87">
        <f t="shared" si="256"/>
        <v>2.6086262500000004</v>
      </c>
      <c r="AU281" s="87">
        <f t="shared" si="257"/>
        <v>0</v>
      </c>
      <c r="AV281" s="87">
        <f t="shared" si="258"/>
        <v>2.5321011600000003</v>
      </c>
      <c r="AW281" s="87">
        <f t="shared" si="259"/>
        <v>0</v>
      </c>
      <c r="AX281" s="87">
        <f t="shared" si="260"/>
        <v>7.652508999999999E-2</v>
      </c>
      <c r="AY281" s="66">
        <v>0</v>
      </c>
      <c r="AZ281" s="66">
        <v>0</v>
      </c>
      <c r="BA281" s="66">
        <v>0</v>
      </c>
      <c r="BB281" s="66">
        <v>0</v>
      </c>
      <c r="BC281" s="66">
        <v>0</v>
      </c>
    </row>
    <row r="282" spans="1:55" s="165" customFormat="1" ht="31.5" x14ac:dyDescent="0.2">
      <c r="A282" s="210"/>
      <c r="B282" s="211" t="s">
        <v>58</v>
      </c>
      <c r="C282" s="210"/>
      <c r="D282" s="173">
        <v>50.149524000000007</v>
      </c>
      <c r="E282" s="173">
        <v>45.467476463999994</v>
      </c>
      <c r="F282" s="173">
        <v>3.8186300600000003</v>
      </c>
      <c r="G282" s="173">
        <v>36.493222839999994</v>
      </c>
      <c r="H282" s="173">
        <v>1.6406832</v>
      </c>
      <c r="I282" s="173">
        <v>3.5149403639999992</v>
      </c>
      <c r="J282" s="173">
        <v>5.2528387219999999</v>
      </c>
      <c r="K282" s="173">
        <v>3.791517222</v>
      </c>
      <c r="L282" s="173">
        <v>0</v>
      </c>
      <c r="M282" s="173">
        <v>0.49720999999999999</v>
      </c>
      <c r="N282" s="173">
        <v>0.96411150000000001</v>
      </c>
      <c r="O282" s="173">
        <v>39.403061679999993</v>
      </c>
      <c r="P282" s="173">
        <v>0</v>
      </c>
      <c r="Q282" s="173">
        <v>36.493222839999994</v>
      </c>
      <c r="R282" s="173">
        <v>2.1513656399999999</v>
      </c>
      <c r="S282" s="173">
        <v>2.1513656399999999</v>
      </c>
      <c r="T282" s="173">
        <f t="shared" ref="T282:BC282" si="261">SUM(T283:T292)</f>
        <v>0.81157606199999999</v>
      </c>
      <c r="U282" s="173">
        <f t="shared" si="261"/>
        <v>2.7112838000000007E-2</v>
      </c>
      <c r="V282" s="173">
        <f t="shared" si="261"/>
        <v>0</v>
      </c>
      <c r="W282" s="173">
        <f t="shared" si="261"/>
        <v>-1.0078924399999996</v>
      </c>
      <c r="X282" s="173">
        <f t="shared" si="261"/>
        <v>0.39946322400000006</v>
      </c>
      <c r="Y282" s="173">
        <f t="shared" si="261"/>
        <v>0</v>
      </c>
      <c r="Z282" s="173">
        <f t="shared" si="261"/>
        <v>0</v>
      </c>
      <c r="AA282" s="173">
        <f t="shared" si="261"/>
        <v>0</v>
      </c>
      <c r="AB282" s="173">
        <f t="shared" si="261"/>
        <v>0</v>
      </c>
      <c r="AC282" s="173">
        <f t="shared" si="261"/>
        <v>0</v>
      </c>
      <c r="AD282" s="173">
        <f t="shared" si="261"/>
        <v>42.186689999999999</v>
      </c>
      <c r="AE282" s="214">
        <f t="shared" si="261"/>
        <v>37.823261079999995</v>
      </c>
      <c r="AF282" s="214">
        <f t="shared" si="261"/>
        <v>3.2005976899999999</v>
      </c>
      <c r="AG282" s="214">
        <f t="shared" si="261"/>
        <v>30.411019029999999</v>
      </c>
      <c r="AH282" s="214">
        <f t="shared" si="261"/>
        <v>0</v>
      </c>
      <c r="AI282" s="214">
        <f t="shared" si="261"/>
        <v>4.2116443599999993</v>
      </c>
      <c r="AJ282" s="214">
        <f t="shared" si="261"/>
        <v>4.4467836299999997</v>
      </c>
      <c r="AK282" s="214">
        <f t="shared" si="261"/>
        <v>3.2160506099999999</v>
      </c>
      <c r="AL282" s="214">
        <f t="shared" si="261"/>
        <v>0.42730677</v>
      </c>
      <c r="AM282" s="214">
        <f t="shared" si="261"/>
        <v>0</v>
      </c>
      <c r="AN282" s="214">
        <f t="shared" si="261"/>
        <v>0.8034262499999999</v>
      </c>
      <c r="AO282" s="214">
        <f t="shared" si="261"/>
        <v>32.61707856999999</v>
      </c>
      <c r="AP282" s="214">
        <f t="shared" si="261"/>
        <v>-3.5527136788005009E-15</v>
      </c>
      <c r="AQ282" s="214">
        <f t="shared" si="261"/>
        <v>30.824273869999999</v>
      </c>
      <c r="AR282" s="214">
        <f t="shared" si="261"/>
        <v>0</v>
      </c>
      <c r="AS282" s="214">
        <f t="shared" si="261"/>
        <v>1.7928046999999998</v>
      </c>
      <c r="AT282" s="214">
        <f t="shared" si="261"/>
        <v>0.75939888</v>
      </c>
      <c r="AU282" s="214">
        <f t="shared" si="261"/>
        <v>-1.5452919999996442E-2</v>
      </c>
      <c r="AV282" s="214">
        <f t="shared" si="261"/>
        <v>-0.84056161000000007</v>
      </c>
      <c r="AW282" s="214">
        <f t="shared" si="261"/>
        <v>0</v>
      </c>
      <c r="AX282" s="214">
        <f t="shared" si="261"/>
        <v>1.6154134099999999</v>
      </c>
      <c r="AY282" s="214">
        <f t="shared" si="261"/>
        <v>0</v>
      </c>
      <c r="AZ282" s="214">
        <f t="shared" si="261"/>
        <v>0</v>
      </c>
      <c r="BA282" s="214">
        <f t="shared" si="261"/>
        <v>0</v>
      </c>
      <c r="BB282" s="214">
        <f t="shared" si="261"/>
        <v>0</v>
      </c>
      <c r="BC282" s="214">
        <f t="shared" si="261"/>
        <v>0</v>
      </c>
    </row>
    <row r="283" spans="1:55" s="165" customFormat="1" ht="141.75" x14ac:dyDescent="0.2">
      <c r="A283" s="171" t="s">
        <v>899</v>
      </c>
      <c r="B283" s="84" t="s">
        <v>1685</v>
      </c>
      <c r="C283" s="171" t="s">
        <v>2113</v>
      </c>
      <c r="D283" s="87">
        <v>0.66217199999999998</v>
      </c>
      <c r="E283" s="66">
        <v>0.58508047200000002</v>
      </c>
      <c r="F283" s="66">
        <v>0</v>
      </c>
      <c r="G283" s="66">
        <v>0</v>
      </c>
      <c r="H283" s="66">
        <v>0.4263402</v>
      </c>
      <c r="I283" s="66">
        <v>0.15874027199999999</v>
      </c>
      <c r="J283" s="87">
        <v>1.2973344000000001E-2</v>
      </c>
      <c r="K283" s="87">
        <v>0</v>
      </c>
      <c r="L283" s="87">
        <v>0</v>
      </c>
      <c r="M283" s="87">
        <v>0</v>
      </c>
      <c r="N283" s="87">
        <v>1.2973344E-2</v>
      </c>
      <c r="O283" s="87">
        <v>0.43085535600000002</v>
      </c>
      <c r="P283" s="87">
        <v>0</v>
      </c>
      <c r="Q283" s="87">
        <v>0</v>
      </c>
      <c r="R283" s="87">
        <v>4.5151560000000011E-3</v>
      </c>
      <c r="S283" s="87">
        <v>4.5151560000000011E-3</v>
      </c>
      <c r="T283" s="87">
        <f t="shared" ref="T283:T292" si="262">E283-J283-O283</f>
        <v>0.14125177199999994</v>
      </c>
      <c r="U283" s="87">
        <f t="shared" ref="U283:U292" si="263">F283-K283-P283</f>
        <v>0</v>
      </c>
      <c r="V283" s="87">
        <f t="shared" ref="V283:V292" si="264">G283-L283-Q283</f>
        <v>0</v>
      </c>
      <c r="W283" s="87">
        <f t="shared" ref="W283:W292" si="265">H283-M283-R283</f>
        <v>0.42182504399999998</v>
      </c>
      <c r="X283" s="87">
        <f t="shared" ref="X283:X292" si="266">I283-N283-S283</f>
        <v>0.141251772</v>
      </c>
      <c r="Y283" s="87">
        <v>0</v>
      </c>
      <c r="Z283" s="87">
        <v>0</v>
      </c>
      <c r="AA283" s="87">
        <v>0</v>
      </c>
      <c r="AB283" s="87">
        <v>0</v>
      </c>
      <c r="AC283" s="87">
        <v>0</v>
      </c>
      <c r="AD283" s="87">
        <v>0.58723000000000003</v>
      </c>
      <c r="AE283" s="87">
        <v>0.64458846999999997</v>
      </c>
      <c r="AF283" s="87">
        <v>0</v>
      </c>
      <c r="AG283" s="87">
        <v>0</v>
      </c>
      <c r="AH283" s="87">
        <v>0</v>
      </c>
      <c r="AI283" s="87">
        <v>0.64458846999999997</v>
      </c>
      <c r="AJ283" s="87">
        <v>0.26507724999999999</v>
      </c>
      <c r="AK283" s="87">
        <v>5.6452919999999997E-2</v>
      </c>
      <c r="AL283" s="87">
        <v>0.19781320999999999</v>
      </c>
      <c r="AM283" s="87">
        <v>0</v>
      </c>
      <c r="AN283" s="192">
        <v>1.0811120000000007E-2</v>
      </c>
      <c r="AO283" s="87">
        <v>0.37951122000000032</v>
      </c>
      <c r="AP283" s="87">
        <v>0</v>
      </c>
      <c r="AQ283" s="87">
        <v>0.37574859000000027</v>
      </c>
      <c r="AR283" s="87">
        <v>0</v>
      </c>
      <c r="AS283" s="87">
        <v>3.7626299999999994E-3</v>
      </c>
      <c r="AT283" s="87">
        <f t="shared" ref="AT283:AT292" si="267">AE283-AJ283-AO283</f>
        <v>0</v>
      </c>
      <c r="AU283" s="87">
        <f t="shared" ref="AU283:AU292" si="268">AF283-AK283-AP283</f>
        <v>-5.6452919999999997E-2</v>
      </c>
      <c r="AV283" s="87">
        <f t="shared" ref="AV283:AV292" si="269">AG283-AL283-AQ283</f>
        <v>-0.57356180000000023</v>
      </c>
      <c r="AW283" s="87">
        <f t="shared" ref="AW283:AW292" si="270">AH283-AM283-AR283</f>
        <v>0</v>
      </c>
      <c r="AX283" s="87">
        <f t="shared" ref="AX283:AX292" si="271">AI283-AN283-AS283</f>
        <v>0.63001471999999992</v>
      </c>
      <c r="AY283" s="66">
        <v>0</v>
      </c>
      <c r="AZ283" s="66">
        <v>0</v>
      </c>
      <c r="BA283" s="66">
        <v>0</v>
      </c>
      <c r="BB283" s="66">
        <v>0</v>
      </c>
      <c r="BC283" s="66">
        <v>0</v>
      </c>
    </row>
    <row r="284" spans="1:55" s="165" customFormat="1" ht="110.25" x14ac:dyDescent="0.2">
      <c r="A284" s="171" t="s">
        <v>899</v>
      </c>
      <c r="B284" s="84" t="s">
        <v>576</v>
      </c>
      <c r="C284" s="171" t="s">
        <v>2114</v>
      </c>
      <c r="D284" s="87">
        <v>4.1999999999999993</v>
      </c>
      <c r="E284" s="66">
        <v>0.29870818799999999</v>
      </c>
      <c r="F284" s="66">
        <v>0</v>
      </c>
      <c r="G284" s="66">
        <v>0</v>
      </c>
      <c r="H284" s="66">
        <v>0</v>
      </c>
      <c r="I284" s="66">
        <v>0.29870818799999999</v>
      </c>
      <c r="J284" s="87">
        <v>8.2286711999999998E-2</v>
      </c>
      <c r="K284" s="87">
        <v>0</v>
      </c>
      <c r="L284" s="87">
        <v>0</v>
      </c>
      <c r="M284" s="87">
        <v>0</v>
      </c>
      <c r="N284" s="87">
        <v>8.2286711999999998E-2</v>
      </c>
      <c r="O284" s="87">
        <v>0.10463452799999996</v>
      </c>
      <c r="P284" s="87">
        <v>0</v>
      </c>
      <c r="Q284" s="87">
        <v>0</v>
      </c>
      <c r="R284" s="87">
        <v>0.10463452799999996</v>
      </c>
      <c r="S284" s="87">
        <v>0.10463452799999996</v>
      </c>
      <c r="T284" s="87">
        <f t="shared" si="262"/>
        <v>0.11178694800000004</v>
      </c>
      <c r="U284" s="87">
        <f t="shared" si="263"/>
        <v>0</v>
      </c>
      <c r="V284" s="87">
        <f t="shared" si="264"/>
        <v>0</v>
      </c>
      <c r="W284" s="87">
        <f t="shared" si="265"/>
        <v>-0.10463452799999996</v>
      </c>
      <c r="X284" s="87">
        <f t="shared" si="266"/>
        <v>0.11178694800000004</v>
      </c>
      <c r="Y284" s="87">
        <v>0</v>
      </c>
      <c r="Z284" s="87">
        <v>0</v>
      </c>
      <c r="AA284" s="87">
        <v>0</v>
      </c>
      <c r="AB284" s="87">
        <v>0</v>
      </c>
      <c r="AC284" s="87">
        <v>0</v>
      </c>
      <c r="AD284" s="87">
        <v>3.8500000000000005</v>
      </c>
      <c r="AE284" s="87">
        <v>0.24892349</v>
      </c>
      <c r="AF284" s="87">
        <v>0</v>
      </c>
      <c r="AG284" s="87">
        <v>0</v>
      </c>
      <c r="AH284" s="87">
        <v>0</v>
      </c>
      <c r="AI284" s="87">
        <v>0.24892349</v>
      </c>
      <c r="AJ284" s="87">
        <v>6.8572259999999996E-2</v>
      </c>
      <c r="AK284" s="87">
        <v>0</v>
      </c>
      <c r="AL284" s="87">
        <v>0</v>
      </c>
      <c r="AM284" s="87">
        <v>0</v>
      </c>
      <c r="AN284" s="192">
        <v>6.8572259999999996E-2</v>
      </c>
      <c r="AO284" s="87">
        <v>8.7195439999999985E-2</v>
      </c>
      <c r="AP284" s="87">
        <v>0</v>
      </c>
      <c r="AQ284" s="87">
        <v>0</v>
      </c>
      <c r="AR284" s="87">
        <v>0</v>
      </c>
      <c r="AS284" s="87">
        <v>8.7195439999999985E-2</v>
      </c>
      <c r="AT284" s="87">
        <f t="shared" si="267"/>
        <v>9.3155790000000016E-2</v>
      </c>
      <c r="AU284" s="87">
        <f t="shared" si="268"/>
        <v>0</v>
      </c>
      <c r="AV284" s="87">
        <f t="shared" si="269"/>
        <v>0</v>
      </c>
      <c r="AW284" s="87">
        <f t="shared" si="270"/>
        <v>0</v>
      </c>
      <c r="AX284" s="87">
        <f t="shared" si="271"/>
        <v>9.3155790000000016E-2</v>
      </c>
      <c r="AY284" s="66">
        <v>0</v>
      </c>
      <c r="AZ284" s="66">
        <v>0</v>
      </c>
      <c r="BA284" s="66">
        <v>0</v>
      </c>
      <c r="BB284" s="66">
        <v>0</v>
      </c>
      <c r="BC284" s="66">
        <v>0</v>
      </c>
    </row>
    <row r="285" spans="1:55" s="165" customFormat="1" ht="141.75" x14ac:dyDescent="0.2">
      <c r="A285" s="171" t="s">
        <v>2791</v>
      </c>
      <c r="B285" s="84" t="s">
        <v>1686</v>
      </c>
      <c r="C285" s="171" t="s">
        <v>2115</v>
      </c>
      <c r="D285" s="87">
        <v>44.347091999999996</v>
      </c>
      <c r="E285" s="66">
        <v>43.112484489999993</v>
      </c>
      <c r="F285" s="66">
        <v>3.70819425</v>
      </c>
      <c r="G285" s="66">
        <v>36.493222839999994</v>
      </c>
      <c r="H285" s="66">
        <v>0</v>
      </c>
      <c r="I285" s="66">
        <v>2.9110673999999999</v>
      </c>
      <c r="J285" s="87">
        <v>4.5770456939999997</v>
      </c>
      <c r="K285" s="87">
        <v>3.70819425</v>
      </c>
      <c r="L285" s="87">
        <v>0</v>
      </c>
      <c r="M285" s="87">
        <v>0</v>
      </c>
      <c r="N285" s="87">
        <v>0.86885144400000003</v>
      </c>
      <c r="O285" s="87">
        <v>38.535438795999994</v>
      </c>
      <c r="P285" s="87">
        <v>0</v>
      </c>
      <c r="Q285" s="87">
        <v>36.493222839999994</v>
      </c>
      <c r="R285" s="87">
        <v>2.0422159559999997</v>
      </c>
      <c r="S285" s="87">
        <v>2.0422159559999997</v>
      </c>
      <c r="T285" s="87">
        <f t="shared" si="262"/>
        <v>0</v>
      </c>
      <c r="U285" s="87">
        <f t="shared" si="263"/>
        <v>0</v>
      </c>
      <c r="V285" s="87">
        <f t="shared" si="264"/>
        <v>0</v>
      </c>
      <c r="W285" s="87">
        <f t="shared" si="265"/>
        <v>-2.0422159559999997</v>
      </c>
      <c r="X285" s="87">
        <f t="shared" si="266"/>
        <v>0</v>
      </c>
      <c r="Y285" s="87">
        <v>0</v>
      </c>
      <c r="Z285" s="87">
        <v>0</v>
      </c>
      <c r="AA285" s="87">
        <v>0</v>
      </c>
      <c r="AB285" s="87">
        <v>0</v>
      </c>
      <c r="AC285" s="87">
        <v>0</v>
      </c>
      <c r="AD285" s="87">
        <v>36.955910000000003</v>
      </c>
      <c r="AE285" s="87">
        <v>35.927070409999999</v>
      </c>
      <c r="AF285" s="87">
        <v>3.0901618800000001</v>
      </c>
      <c r="AG285" s="87">
        <v>30.411019029999999</v>
      </c>
      <c r="AH285" s="87">
        <v>0</v>
      </c>
      <c r="AI285" s="87">
        <v>2.4258894999999994</v>
      </c>
      <c r="AJ285" s="87">
        <v>3.81420475</v>
      </c>
      <c r="AK285" s="87">
        <v>3.0901618800000001</v>
      </c>
      <c r="AL285" s="87">
        <v>0</v>
      </c>
      <c r="AM285" s="87">
        <v>0</v>
      </c>
      <c r="AN285" s="192">
        <v>0.72404286999999989</v>
      </c>
      <c r="AO285" s="87">
        <v>32.11286565999999</v>
      </c>
      <c r="AP285" s="87">
        <v>-3.5527136788005009E-15</v>
      </c>
      <c r="AQ285" s="87">
        <v>30.411019029999999</v>
      </c>
      <c r="AR285" s="87">
        <v>0</v>
      </c>
      <c r="AS285" s="87">
        <v>1.7018466299999999</v>
      </c>
      <c r="AT285" s="87">
        <f t="shared" si="267"/>
        <v>0</v>
      </c>
      <c r="AU285" s="87">
        <f t="shared" si="268"/>
        <v>3.5527136788005009E-15</v>
      </c>
      <c r="AV285" s="87">
        <f t="shared" si="269"/>
        <v>0</v>
      </c>
      <c r="AW285" s="87">
        <f t="shared" si="270"/>
        <v>0</v>
      </c>
      <c r="AX285" s="87">
        <f t="shared" si="271"/>
        <v>0</v>
      </c>
      <c r="AY285" s="66">
        <v>0</v>
      </c>
      <c r="AZ285" s="66">
        <v>0</v>
      </c>
      <c r="BA285" s="66">
        <v>0</v>
      </c>
      <c r="BB285" s="66">
        <v>0</v>
      </c>
      <c r="BC285" s="66">
        <v>0</v>
      </c>
    </row>
    <row r="286" spans="1:55" s="165" customFormat="1" ht="110.25" x14ac:dyDescent="0.2">
      <c r="A286" s="171" t="s">
        <v>899</v>
      </c>
      <c r="B286" s="84" t="s">
        <v>577</v>
      </c>
      <c r="C286" s="171" t="s">
        <v>2116</v>
      </c>
      <c r="D286" s="87">
        <v>0.76949999999999996</v>
      </c>
      <c r="E286" s="66">
        <v>0.58706082199999998</v>
      </c>
      <c r="F286" s="66">
        <v>6.9435810000000001E-2</v>
      </c>
      <c r="G286" s="66">
        <v>0</v>
      </c>
      <c r="H286" s="66">
        <v>0.49720999999999999</v>
      </c>
      <c r="I286" s="66">
        <v>2.0415011999999996E-2</v>
      </c>
      <c r="J286" s="87">
        <v>0.58053297199999998</v>
      </c>
      <c r="K286" s="87">
        <v>8.3322971999999995E-2</v>
      </c>
      <c r="L286" s="87">
        <v>0</v>
      </c>
      <c r="M286" s="87">
        <v>0.49720999999999999</v>
      </c>
      <c r="N286" s="87">
        <v>0</v>
      </c>
      <c r="O286" s="87">
        <v>0</v>
      </c>
      <c r="P286" s="87">
        <v>0</v>
      </c>
      <c r="Q286" s="87">
        <v>0</v>
      </c>
      <c r="R286" s="87">
        <v>0</v>
      </c>
      <c r="S286" s="87">
        <v>0</v>
      </c>
      <c r="T286" s="87">
        <f t="shared" si="262"/>
        <v>6.5278500000000017E-3</v>
      </c>
      <c r="U286" s="87">
        <f t="shared" si="263"/>
        <v>-1.3887161999999995E-2</v>
      </c>
      <c r="V286" s="87">
        <f t="shared" si="264"/>
        <v>0</v>
      </c>
      <c r="W286" s="87">
        <f t="shared" si="265"/>
        <v>0</v>
      </c>
      <c r="X286" s="87">
        <f t="shared" si="266"/>
        <v>2.0415011999999996E-2</v>
      </c>
      <c r="Y286" s="87">
        <v>0</v>
      </c>
      <c r="Z286" s="87">
        <v>0</v>
      </c>
      <c r="AA286" s="87">
        <v>0</v>
      </c>
      <c r="AB286" s="87">
        <v>0</v>
      </c>
      <c r="AC286" s="87">
        <v>0</v>
      </c>
      <c r="AD286" s="87">
        <v>0.64124999999999999</v>
      </c>
      <c r="AE286" s="87">
        <v>0.13435084</v>
      </c>
      <c r="AF286" s="87">
        <v>6.9435810000000001E-2</v>
      </c>
      <c r="AG286" s="87">
        <v>0</v>
      </c>
      <c r="AH286" s="87">
        <v>0</v>
      </c>
      <c r="AI286" s="87">
        <v>6.4915029999999999E-2</v>
      </c>
      <c r="AJ286" s="87">
        <v>0.13435084</v>
      </c>
      <c r="AK286" s="87">
        <v>6.9435810000000001E-2</v>
      </c>
      <c r="AL286" s="87">
        <v>6.4915029999999999E-2</v>
      </c>
      <c r="AM286" s="87">
        <v>0</v>
      </c>
      <c r="AN286" s="192">
        <v>0</v>
      </c>
      <c r="AO286" s="87">
        <v>0</v>
      </c>
      <c r="AP286" s="87">
        <v>0</v>
      </c>
      <c r="AQ286" s="87">
        <v>0</v>
      </c>
      <c r="AR286" s="87">
        <v>0</v>
      </c>
      <c r="AS286" s="87">
        <v>0</v>
      </c>
      <c r="AT286" s="87">
        <f t="shared" si="267"/>
        <v>0</v>
      </c>
      <c r="AU286" s="87">
        <f t="shared" si="268"/>
        <v>0</v>
      </c>
      <c r="AV286" s="87">
        <f t="shared" si="269"/>
        <v>-6.4915029999999999E-2</v>
      </c>
      <c r="AW286" s="87">
        <f t="shared" si="270"/>
        <v>0</v>
      </c>
      <c r="AX286" s="87">
        <f t="shared" si="271"/>
        <v>6.4915029999999999E-2</v>
      </c>
      <c r="AY286" s="66">
        <v>0</v>
      </c>
      <c r="AZ286" s="66">
        <v>0</v>
      </c>
      <c r="BA286" s="66">
        <v>0</v>
      </c>
      <c r="BB286" s="66">
        <v>0</v>
      </c>
      <c r="BC286" s="66">
        <v>0</v>
      </c>
    </row>
    <row r="287" spans="1:55" s="165" customFormat="1" ht="47.25" x14ac:dyDescent="0.2">
      <c r="A287" s="171" t="s">
        <v>2791</v>
      </c>
      <c r="B287" s="84" t="s">
        <v>578</v>
      </c>
      <c r="C287" s="171" t="s">
        <v>2117</v>
      </c>
      <c r="D287" s="87">
        <v>0.17076000000000002</v>
      </c>
      <c r="E287" s="66">
        <v>0</v>
      </c>
      <c r="F287" s="66">
        <v>0</v>
      </c>
      <c r="G287" s="66">
        <v>0</v>
      </c>
      <c r="H287" s="66">
        <v>0</v>
      </c>
      <c r="I287" s="66">
        <v>0</v>
      </c>
      <c r="J287" s="87">
        <v>0</v>
      </c>
      <c r="K287" s="87">
        <v>0</v>
      </c>
      <c r="L287" s="87">
        <v>0</v>
      </c>
      <c r="M287" s="87">
        <v>0</v>
      </c>
      <c r="N287" s="87">
        <v>0</v>
      </c>
      <c r="O287" s="87">
        <v>0</v>
      </c>
      <c r="P287" s="87">
        <v>0</v>
      </c>
      <c r="Q287" s="87">
        <v>0</v>
      </c>
      <c r="R287" s="87">
        <v>0</v>
      </c>
      <c r="S287" s="87">
        <v>0</v>
      </c>
      <c r="T287" s="87">
        <f t="shared" si="262"/>
        <v>0</v>
      </c>
      <c r="U287" s="87">
        <f t="shared" si="263"/>
        <v>0</v>
      </c>
      <c r="V287" s="87">
        <f t="shared" si="264"/>
        <v>0</v>
      </c>
      <c r="W287" s="87">
        <f t="shared" si="265"/>
        <v>0</v>
      </c>
      <c r="X287" s="87">
        <f t="shared" si="266"/>
        <v>0</v>
      </c>
      <c r="Y287" s="87">
        <v>0</v>
      </c>
      <c r="Z287" s="87">
        <v>0</v>
      </c>
      <c r="AA287" s="87">
        <v>0</v>
      </c>
      <c r="AB287" s="87">
        <v>0</v>
      </c>
      <c r="AC287" s="87">
        <v>0</v>
      </c>
      <c r="AD287" s="87">
        <v>0.15230000000000002</v>
      </c>
      <c r="AE287" s="87">
        <v>0</v>
      </c>
      <c r="AF287" s="87">
        <v>0</v>
      </c>
      <c r="AG287" s="87">
        <v>0</v>
      </c>
      <c r="AH287" s="87">
        <v>0</v>
      </c>
      <c r="AI287" s="87">
        <v>0</v>
      </c>
      <c r="AJ287" s="87">
        <v>0</v>
      </c>
      <c r="AK287" s="87">
        <v>0</v>
      </c>
      <c r="AL287" s="87">
        <v>0</v>
      </c>
      <c r="AM287" s="87">
        <v>0</v>
      </c>
      <c r="AN287" s="192">
        <v>0</v>
      </c>
      <c r="AO287" s="87">
        <v>0</v>
      </c>
      <c r="AP287" s="87">
        <v>0</v>
      </c>
      <c r="AQ287" s="87">
        <v>0</v>
      </c>
      <c r="AR287" s="87">
        <v>0</v>
      </c>
      <c r="AS287" s="87">
        <v>0</v>
      </c>
      <c r="AT287" s="87">
        <f t="shared" si="267"/>
        <v>0</v>
      </c>
      <c r="AU287" s="87">
        <f t="shared" si="268"/>
        <v>0</v>
      </c>
      <c r="AV287" s="87">
        <f t="shared" si="269"/>
        <v>0</v>
      </c>
      <c r="AW287" s="87">
        <f t="shared" si="270"/>
        <v>0</v>
      </c>
      <c r="AX287" s="87">
        <f t="shared" si="271"/>
        <v>0</v>
      </c>
      <c r="AY287" s="66">
        <v>0</v>
      </c>
      <c r="AZ287" s="66">
        <v>0</v>
      </c>
      <c r="BA287" s="66">
        <v>0</v>
      </c>
      <c r="BB287" s="66">
        <v>0</v>
      </c>
      <c r="BC287" s="66">
        <v>0</v>
      </c>
    </row>
    <row r="288" spans="1:55" s="165" customFormat="1" ht="94.5" x14ac:dyDescent="0.2">
      <c r="A288" s="171" t="s">
        <v>2791</v>
      </c>
      <c r="B288" s="84" t="s">
        <v>579</v>
      </c>
      <c r="C288" s="171" t="s">
        <v>2118</v>
      </c>
      <c r="D288" s="87">
        <v>0</v>
      </c>
      <c r="E288" s="66">
        <v>4.8676392000000006E-2</v>
      </c>
      <c r="F288" s="66">
        <v>0</v>
      </c>
      <c r="G288" s="66">
        <v>0</v>
      </c>
      <c r="H288" s="66">
        <v>0</v>
      </c>
      <c r="I288" s="66">
        <v>4.8676392000000006E-2</v>
      </c>
      <c r="J288" s="87">
        <v>0</v>
      </c>
      <c r="K288" s="87">
        <v>0</v>
      </c>
      <c r="L288" s="87">
        <v>0</v>
      </c>
      <c r="M288" s="87">
        <v>0</v>
      </c>
      <c r="N288" s="87">
        <v>0</v>
      </c>
      <c r="O288" s="87">
        <v>0</v>
      </c>
      <c r="P288" s="87">
        <v>0</v>
      </c>
      <c r="Q288" s="87">
        <v>0</v>
      </c>
      <c r="R288" s="87">
        <v>0</v>
      </c>
      <c r="S288" s="87">
        <v>0</v>
      </c>
      <c r="T288" s="87">
        <f t="shared" si="262"/>
        <v>4.8676392000000006E-2</v>
      </c>
      <c r="U288" s="87">
        <f t="shared" si="263"/>
        <v>0</v>
      </c>
      <c r="V288" s="87">
        <f t="shared" si="264"/>
        <v>0</v>
      </c>
      <c r="W288" s="87">
        <f t="shared" si="265"/>
        <v>0</v>
      </c>
      <c r="X288" s="87">
        <f t="shared" si="266"/>
        <v>4.8676392000000006E-2</v>
      </c>
      <c r="Y288" s="87">
        <v>0</v>
      </c>
      <c r="Z288" s="87">
        <v>0</v>
      </c>
      <c r="AA288" s="87">
        <v>0</v>
      </c>
      <c r="AB288" s="87">
        <v>0</v>
      </c>
      <c r="AC288" s="87">
        <v>0</v>
      </c>
      <c r="AD288" s="87">
        <v>0</v>
      </c>
      <c r="AE288" s="87">
        <v>0.11540085999999999</v>
      </c>
      <c r="AF288" s="87">
        <v>0</v>
      </c>
      <c r="AG288" s="87">
        <v>0</v>
      </c>
      <c r="AH288" s="87">
        <v>0</v>
      </c>
      <c r="AI288" s="87">
        <v>0.11540085999999999</v>
      </c>
      <c r="AJ288" s="87">
        <v>0.11540085999999999</v>
      </c>
      <c r="AK288" s="87">
        <v>0</v>
      </c>
      <c r="AL288" s="87">
        <v>0.11540085999999999</v>
      </c>
      <c r="AM288" s="87">
        <v>0</v>
      </c>
      <c r="AN288" s="192">
        <v>0</v>
      </c>
      <c r="AO288" s="87">
        <v>0</v>
      </c>
      <c r="AP288" s="87">
        <v>0</v>
      </c>
      <c r="AQ288" s="87">
        <v>0</v>
      </c>
      <c r="AR288" s="87">
        <v>0</v>
      </c>
      <c r="AS288" s="87">
        <v>0</v>
      </c>
      <c r="AT288" s="87">
        <f t="shared" si="267"/>
        <v>0</v>
      </c>
      <c r="AU288" s="87">
        <f t="shared" si="268"/>
        <v>0</v>
      </c>
      <c r="AV288" s="87">
        <f t="shared" si="269"/>
        <v>-0.11540085999999999</v>
      </c>
      <c r="AW288" s="87">
        <f t="shared" si="270"/>
        <v>0</v>
      </c>
      <c r="AX288" s="87">
        <f t="shared" si="271"/>
        <v>0.11540085999999999</v>
      </c>
      <c r="AY288" s="66">
        <v>0</v>
      </c>
      <c r="AZ288" s="66">
        <v>0</v>
      </c>
      <c r="BA288" s="66">
        <v>0</v>
      </c>
      <c r="BB288" s="66">
        <v>0</v>
      </c>
      <c r="BC288" s="66">
        <v>0</v>
      </c>
    </row>
    <row r="289" spans="1:55" s="165" customFormat="1" ht="63" x14ac:dyDescent="0.2">
      <c r="A289" s="171" t="s">
        <v>2791</v>
      </c>
      <c r="B289" s="84" t="s">
        <v>580</v>
      </c>
      <c r="C289" s="171" t="s">
        <v>2119</v>
      </c>
      <c r="D289" s="87">
        <v>0</v>
      </c>
      <c r="E289" s="66">
        <v>2.2717560000000001E-2</v>
      </c>
      <c r="F289" s="66">
        <v>0</v>
      </c>
      <c r="G289" s="66">
        <v>0</v>
      </c>
      <c r="H289" s="66">
        <v>0</v>
      </c>
      <c r="I289" s="66">
        <v>2.2717560000000001E-2</v>
      </c>
      <c r="J289" s="87">
        <v>0</v>
      </c>
      <c r="K289" s="87">
        <v>0</v>
      </c>
      <c r="L289" s="87">
        <v>0</v>
      </c>
      <c r="M289" s="87">
        <v>0</v>
      </c>
      <c r="N289" s="87">
        <v>0</v>
      </c>
      <c r="O289" s="87">
        <v>0</v>
      </c>
      <c r="P289" s="87">
        <v>0</v>
      </c>
      <c r="Q289" s="87">
        <v>0</v>
      </c>
      <c r="R289" s="87">
        <v>0</v>
      </c>
      <c r="S289" s="87">
        <v>0</v>
      </c>
      <c r="T289" s="87">
        <f t="shared" si="262"/>
        <v>2.2717560000000001E-2</v>
      </c>
      <c r="U289" s="87">
        <f t="shared" si="263"/>
        <v>0</v>
      </c>
      <c r="V289" s="87">
        <f t="shared" si="264"/>
        <v>0</v>
      </c>
      <c r="W289" s="87">
        <f t="shared" si="265"/>
        <v>0</v>
      </c>
      <c r="X289" s="87">
        <f t="shared" si="266"/>
        <v>2.2717560000000001E-2</v>
      </c>
      <c r="Y289" s="87">
        <v>0</v>
      </c>
      <c r="Z289" s="87">
        <v>0</v>
      </c>
      <c r="AA289" s="87">
        <v>0</v>
      </c>
      <c r="AB289" s="87">
        <v>0</v>
      </c>
      <c r="AC289" s="87">
        <v>0</v>
      </c>
      <c r="AD289" s="87">
        <v>0</v>
      </c>
      <c r="AE289" s="87">
        <v>4.917767E-2</v>
      </c>
      <c r="AF289" s="87">
        <v>0</v>
      </c>
      <c r="AG289" s="87">
        <v>0</v>
      </c>
      <c r="AH289" s="87">
        <v>0</v>
      </c>
      <c r="AI289" s="87">
        <v>4.917767E-2</v>
      </c>
      <c r="AJ289" s="87">
        <v>4.917767E-2</v>
      </c>
      <c r="AK289" s="87">
        <v>0</v>
      </c>
      <c r="AL289" s="87">
        <v>4.917767E-2</v>
      </c>
      <c r="AM289" s="87">
        <v>0</v>
      </c>
      <c r="AN289" s="192">
        <v>0</v>
      </c>
      <c r="AO289" s="87">
        <v>0</v>
      </c>
      <c r="AP289" s="87">
        <v>0</v>
      </c>
      <c r="AQ289" s="87">
        <v>0</v>
      </c>
      <c r="AR289" s="87">
        <v>0</v>
      </c>
      <c r="AS289" s="87">
        <v>0</v>
      </c>
      <c r="AT289" s="87">
        <f t="shared" si="267"/>
        <v>0</v>
      </c>
      <c r="AU289" s="87">
        <f t="shared" si="268"/>
        <v>0</v>
      </c>
      <c r="AV289" s="87">
        <f t="shared" si="269"/>
        <v>-4.917767E-2</v>
      </c>
      <c r="AW289" s="87">
        <f t="shared" si="270"/>
        <v>0</v>
      </c>
      <c r="AX289" s="87">
        <f t="shared" si="271"/>
        <v>4.917767E-2</v>
      </c>
      <c r="AY289" s="66">
        <v>0</v>
      </c>
      <c r="AZ289" s="66">
        <v>0</v>
      </c>
      <c r="BA289" s="66">
        <v>0</v>
      </c>
      <c r="BB289" s="66">
        <v>0</v>
      </c>
      <c r="BC289" s="66">
        <v>0</v>
      </c>
    </row>
    <row r="290" spans="1:55" s="165" customFormat="1" ht="63" x14ac:dyDescent="0.2">
      <c r="A290" s="171" t="s">
        <v>899</v>
      </c>
      <c r="B290" s="84" t="s">
        <v>921</v>
      </c>
      <c r="C290" s="171" t="s">
        <v>2120</v>
      </c>
      <c r="D290" s="87">
        <v>0</v>
      </c>
      <c r="E290" s="66">
        <v>0.347186196</v>
      </c>
      <c r="F290" s="66">
        <v>0</v>
      </c>
      <c r="G290" s="66">
        <v>0</v>
      </c>
      <c r="H290" s="66">
        <v>0.33213300000000001</v>
      </c>
      <c r="I290" s="66">
        <v>1.5053196000000001E-2</v>
      </c>
      <c r="J290" s="87">
        <v>0</v>
      </c>
      <c r="K290" s="87">
        <v>0</v>
      </c>
      <c r="L290" s="87">
        <v>0</v>
      </c>
      <c r="M290" s="87">
        <v>0</v>
      </c>
      <c r="N290" s="87">
        <v>0</v>
      </c>
      <c r="O290" s="87">
        <v>0.33213300000000001</v>
      </c>
      <c r="P290" s="87">
        <v>0</v>
      </c>
      <c r="Q290" s="87">
        <v>0</v>
      </c>
      <c r="R290" s="87">
        <v>0</v>
      </c>
      <c r="S290" s="87">
        <v>0</v>
      </c>
      <c r="T290" s="87">
        <f t="shared" si="262"/>
        <v>1.5053195999999991E-2</v>
      </c>
      <c r="U290" s="87">
        <f t="shared" si="263"/>
        <v>0</v>
      </c>
      <c r="V290" s="87">
        <f t="shared" si="264"/>
        <v>0</v>
      </c>
      <c r="W290" s="87">
        <f t="shared" si="265"/>
        <v>0.33213300000000001</v>
      </c>
      <c r="X290" s="87">
        <f t="shared" si="266"/>
        <v>1.5053196000000001E-2</v>
      </c>
      <c r="Y290" s="87">
        <v>0</v>
      </c>
      <c r="Z290" s="87">
        <v>0</v>
      </c>
      <c r="AA290" s="87">
        <v>0</v>
      </c>
      <c r="AB290" s="87">
        <v>0</v>
      </c>
      <c r="AC290" s="87">
        <v>0</v>
      </c>
      <c r="AD290" s="87">
        <v>0</v>
      </c>
      <c r="AE290" s="87">
        <v>0.29282066000000001</v>
      </c>
      <c r="AF290" s="87">
        <v>0</v>
      </c>
      <c r="AG290" s="87">
        <v>0</v>
      </c>
      <c r="AH290" s="87">
        <v>0</v>
      </c>
      <c r="AI290" s="87">
        <v>0.29282066000000001</v>
      </c>
      <c r="AJ290" s="87">
        <v>0</v>
      </c>
      <c r="AK290" s="87">
        <v>0</v>
      </c>
      <c r="AL290" s="87">
        <v>0</v>
      </c>
      <c r="AM290" s="87">
        <v>0</v>
      </c>
      <c r="AN290" s="192">
        <v>0</v>
      </c>
      <c r="AO290" s="87">
        <v>0</v>
      </c>
      <c r="AP290" s="87">
        <v>0</v>
      </c>
      <c r="AQ290" s="87">
        <v>0</v>
      </c>
      <c r="AR290" s="87">
        <v>0</v>
      </c>
      <c r="AS290" s="87">
        <v>0</v>
      </c>
      <c r="AT290" s="87">
        <f t="shared" si="267"/>
        <v>0.29282066000000001</v>
      </c>
      <c r="AU290" s="87">
        <f t="shared" si="268"/>
        <v>0</v>
      </c>
      <c r="AV290" s="87">
        <f t="shared" si="269"/>
        <v>0</v>
      </c>
      <c r="AW290" s="87">
        <f t="shared" si="270"/>
        <v>0</v>
      </c>
      <c r="AX290" s="87">
        <f t="shared" si="271"/>
        <v>0.29282066000000001</v>
      </c>
      <c r="AY290" s="66">
        <v>0</v>
      </c>
      <c r="AZ290" s="66">
        <v>0</v>
      </c>
      <c r="BA290" s="66">
        <v>0</v>
      </c>
      <c r="BB290" s="66">
        <v>0</v>
      </c>
      <c r="BC290" s="66">
        <v>0</v>
      </c>
    </row>
    <row r="291" spans="1:55" s="165" customFormat="1" ht="63" x14ac:dyDescent="0.2">
      <c r="A291" s="171" t="s">
        <v>2791</v>
      </c>
      <c r="B291" s="84" t="s">
        <v>922</v>
      </c>
      <c r="C291" s="171" t="s">
        <v>2121</v>
      </c>
      <c r="D291" s="87">
        <v>0</v>
      </c>
      <c r="E291" s="66">
        <v>2.6725043999999996E-2</v>
      </c>
      <c r="F291" s="66">
        <v>0</v>
      </c>
      <c r="G291" s="66">
        <v>0</v>
      </c>
      <c r="H291" s="66">
        <v>0</v>
      </c>
      <c r="I291" s="66">
        <v>2.6725043999999996E-2</v>
      </c>
      <c r="J291" s="87">
        <v>0</v>
      </c>
      <c r="K291" s="87">
        <v>0</v>
      </c>
      <c r="L291" s="87">
        <v>0</v>
      </c>
      <c r="M291" s="87">
        <v>0</v>
      </c>
      <c r="N291" s="87">
        <v>0</v>
      </c>
      <c r="O291" s="87">
        <v>0</v>
      </c>
      <c r="P291" s="87">
        <v>0</v>
      </c>
      <c r="Q291" s="87">
        <v>0</v>
      </c>
      <c r="R291" s="87">
        <v>0</v>
      </c>
      <c r="S291" s="87">
        <v>0</v>
      </c>
      <c r="T291" s="87">
        <f t="shared" si="262"/>
        <v>2.6725043999999996E-2</v>
      </c>
      <c r="U291" s="87">
        <f t="shared" si="263"/>
        <v>0</v>
      </c>
      <c r="V291" s="87">
        <f t="shared" si="264"/>
        <v>0</v>
      </c>
      <c r="W291" s="87">
        <f t="shared" si="265"/>
        <v>0</v>
      </c>
      <c r="X291" s="87">
        <f t="shared" si="266"/>
        <v>2.6725043999999996E-2</v>
      </c>
      <c r="Y291" s="87">
        <v>0</v>
      </c>
      <c r="Z291" s="87">
        <v>0</v>
      </c>
      <c r="AA291" s="87">
        <v>0</v>
      </c>
      <c r="AB291" s="87">
        <v>0</v>
      </c>
      <c r="AC291" s="87">
        <v>0</v>
      </c>
      <c r="AD291" s="87">
        <v>0</v>
      </c>
      <c r="AE291" s="87">
        <v>3.7506249999999991E-2</v>
      </c>
      <c r="AF291" s="87">
        <v>0</v>
      </c>
      <c r="AG291" s="87">
        <v>0</v>
      </c>
      <c r="AH291" s="87">
        <v>0</v>
      </c>
      <c r="AI291" s="87">
        <v>3.7506249999999991E-2</v>
      </c>
      <c r="AJ291" s="87">
        <v>0</v>
      </c>
      <c r="AK291" s="87">
        <v>0</v>
      </c>
      <c r="AL291" s="87">
        <v>0</v>
      </c>
      <c r="AM291" s="87">
        <v>0</v>
      </c>
      <c r="AN291" s="192">
        <v>0</v>
      </c>
      <c r="AO291" s="87">
        <v>3.7506250000000005E-2</v>
      </c>
      <c r="AP291" s="87">
        <v>0</v>
      </c>
      <c r="AQ291" s="87">
        <v>3.7506250000000005E-2</v>
      </c>
      <c r="AR291" s="87">
        <v>0</v>
      </c>
      <c r="AS291" s="87">
        <v>0</v>
      </c>
      <c r="AT291" s="87">
        <f t="shared" si="267"/>
        <v>0</v>
      </c>
      <c r="AU291" s="87">
        <f t="shared" si="268"/>
        <v>0</v>
      </c>
      <c r="AV291" s="87">
        <f t="shared" si="269"/>
        <v>-3.7506250000000005E-2</v>
      </c>
      <c r="AW291" s="87">
        <f t="shared" si="270"/>
        <v>0</v>
      </c>
      <c r="AX291" s="87">
        <f t="shared" si="271"/>
        <v>3.7506249999999991E-2</v>
      </c>
      <c r="AY291" s="66">
        <v>0</v>
      </c>
      <c r="AZ291" s="66">
        <v>0</v>
      </c>
      <c r="BA291" s="66">
        <v>0</v>
      </c>
      <c r="BB291" s="66">
        <v>0</v>
      </c>
      <c r="BC291" s="66">
        <v>0</v>
      </c>
    </row>
    <row r="292" spans="1:55" s="165" customFormat="1" ht="47.25" x14ac:dyDescent="0.2">
      <c r="A292" s="171" t="s">
        <v>2791</v>
      </c>
      <c r="B292" s="84" t="s">
        <v>923</v>
      </c>
      <c r="C292" s="171" t="s">
        <v>2122</v>
      </c>
      <c r="D292" s="87">
        <v>0</v>
      </c>
      <c r="E292" s="66">
        <v>0.43883729999999999</v>
      </c>
      <c r="F292" s="66">
        <v>4.1000000000000002E-2</v>
      </c>
      <c r="G292" s="66">
        <v>0</v>
      </c>
      <c r="H292" s="66">
        <v>0.38500000000000001</v>
      </c>
      <c r="I292" s="66">
        <v>1.2837299999999998E-2</v>
      </c>
      <c r="J292" s="87">
        <v>0</v>
      </c>
      <c r="K292" s="87">
        <v>0</v>
      </c>
      <c r="L292" s="87">
        <v>0</v>
      </c>
      <c r="M292" s="87">
        <v>0</v>
      </c>
      <c r="N292" s="87">
        <v>0</v>
      </c>
      <c r="O292" s="87">
        <v>0</v>
      </c>
      <c r="P292" s="87">
        <v>0</v>
      </c>
      <c r="Q292" s="87">
        <v>0</v>
      </c>
      <c r="R292" s="87">
        <v>0</v>
      </c>
      <c r="S292" s="87">
        <v>0</v>
      </c>
      <c r="T292" s="87">
        <f t="shared" si="262"/>
        <v>0.43883729999999999</v>
      </c>
      <c r="U292" s="87">
        <f t="shared" si="263"/>
        <v>4.1000000000000002E-2</v>
      </c>
      <c r="V292" s="87">
        <f t="shared" si="264"/>
        <v>0</v>
      </c>
      <c r="W292" s="87">
        <f t="shared" si="265"/>
        <v>0.38500000000000001</v>
      </c>
      <c r="X292" s="87">
        <f t="shared" si="266"/>
        <v>1.2837299999999998E-2</v>
      </c>
      <c r="Y292" s="87">
        <v>0</v>
      </c>
      <c r="Z292" s="87">
        <v>0</v>
      </c>
      <c r="AA292" s="87">
        <v>0</v>
      </c>
      <c r="AB292" s="87">
        <v>0</v>
      </c>
      <c r="AC292" s="87">
        <v>0</v>
      </c>
      <c r="AD292" s="87">
        <v>0</v>
      </c>
      <c r="AE292" s="87">
        <v>0.37342242999999997</v>
      </c>
      <c r="AF292" s="87">
        <v>4.1000000000000002E-2</v>
      </c>
      <c r="AG292" s="87">
        <v>0</v>
      </c>
      <c r="AH292" s="87">
        <v>0</v>
      </c>
      <c r="AI292" s="87">
        <v>0.33242242999999994</v>
      </c>
      <c r="AJ292" s="87">
        <v>0</v>
      </c>
      <c r="AK292" s="87">
        <v>0</v>
      </c>
      <c r="AL292" s="87">
        <v>0</v>
      </c>
      <c r="AM292" s="87">
        <v>0</v>
      </c>
      <c r="AN292" s="192">
        <v>0</v>
      </c>
      <c r="AO292" s="87">
        <v>0</v>
      </c>
      <c r="AP292" s="87">
        <v>0</v>
      </c>
      <c r="AQ292" s="87">
        <v>0</v>
      </c>
      <c r="AR292" s="87">
        <v>0</v>
      </c>
      <c r="AS292" s="87">
        <v>0</v>
      </c>
      <c r="AT292" s="87">
        <f t="shared" si="267"/>
        <v>0.37342242999999997</v>
      </c>
      <c r="AU292" s="87">
        <f t="shared" si="268"/>
        <v>4.1000000000000002E-2</v>
      </c>
      <c r="AV292" s="87">
        <f t="shared" si="269"/>
        <v>0</v>
      </c>
      <c r="AW292" s="87">
        <f t="shared" si="270"/>
        <v>0</v>
      </c>
      <c r="AX292" s="87">
        <f t="shared" si="271"/>
        <v>0.33242242999999994</v>
      </c>
      <c r="AY292" s="66">
        <v>0</v>
      </c>
      <c r="AZ292" s="66">
        <v>0</v>
      </c>
      <c r="BA292" s="66">
        <v>0</v>
      </c>
      <c r="BB292" s="66">
        <v>0</v>
      </c>
      <c r="BC292" s="66">
        <v>0</v>
      </c>
    </row>
    <row r="293" spans="1:55" s="165" customFormat="1" x14ac:dyDescent="0.2">
      <c r="A293" s="210"/>
      <c r="B293" s="211" t="s">
        <v>60</v>
      </c>
      <c r="C293" s="210"/>
      <c r="D293" s="173">
        <v>11.754746400000002</v>
      </c>
      <c r="E293" s="173">
        <v>2.6101032920000002</v>
      </c>
      <c r="F293" s="173">
        <v>0.10704651</v>
      </c>
      <c r="G293" s="173">
        <v>0.80658681999999993</v>
      </c>
      <c r="H293" s="173">
        <v>0.82934520999999994</v>
      </c>
      <c r="I293" s="173">
        <v>0.86712475200000005</v>
      </c>
      <c r="J293" s="173">
        <v>0.19266763200000003</v>
      </c>
      <c r="K293" s="173">
        <v>0</v>
      </c>
      <c r="L293" s="173">
        <v>0</v>
      </c>
      <c r="M293" s="173">
        <v>0</v>
      </c>
      <c r="N293" s="173">
        <v>0.19266763200000001</v>
      </c>
      <c r="O293" s="173">
        <v>0.75063838799999993</v>
      </c>
      <c r="P293" s="173">
        <v>0</v>
      </c>
      <c r="Q293" s="173">
        <v>0</v>
      </c>
      <c r="R293" s="173">
        <v>0.24499318799999997</v>
      </c>
      <c r="S293" s="173">
        <v>0.24499318799999997</v>
      </c>
      <c r="T293" s="173">
        <f t="shared" ref="T293:BC293" si="272">SUM(T294:T302)</f>
        <v>1.6667972720000002</v>
      </c>
      <c r="U293" s="173">
        <f t="shared" si="272"/>
        <v>0.10704651</v>
      </c>
      <c r="V293" s="173">
        <f t="shared" si="272"/>
        <v>0.80658681999999993</v>
      </c>
      <c r="W293" s="173">
        <f t="shared" si="272"/>
        <v>0.58435202200000003</v>
      </c>
      <c r="X293" s="173">
        <f t="shared" si="272"/>
        <v>0.42946393200000005</v>
      </c>
      <c r="Y293" s="173">
        <f t="shared" si="272"/>
        <v>0</v>
      </c>
      <c r="Z293" s="173">
        <f t="shared" si="272"/>
        <v>0</v>
      </c>
      <c r="AA293" s="173">
        <f t="shared" si="272"/>
        <v>0</v>
      </c>
      <c r="AB293" s="173">
        <f t="shared" si="272"/>
        <v>0</v>
      </c>
      <c r="AC293" s="173">
        <f t="shared" si="272"/>
        <v>0</v>
      </c>
      <c r="AD293" s="173">
        <f t="shared" si="272"/>
        <v>10.680221200000002</v>
      </c>
      <c r="AE293" s="214">
        <f t="shared" si="272"/>
        <v>2.8538090700000001</v>
      </c>
      <c r="AF293" s="214">
        <f t="shared" si="272"/>
        <v>8.9205429999999988E-2</v>
      </c>
      <c r="AG293" s="214">
        <f t="shared" si="272"/>
        <v>0.84019461000000006</v>
      </c>
      <c r="AH293" s="214">
        <f t="shared" si="272"/>
        <v>0.69112099999999999</v>
      </c>
      <c r="AI293" s="214">
        <f t="shared" si="272"/>
        <v>1.23328803</v>
      </c>
      <c r="AJ293" s="214">
        <f t="shared" si="272"/>
        <v>0.66990228000000007</v>
      </c>
      <c r="AK293" s="214">
        <f t="shared" si="272"/>
        <v>0</v>
      </c>
      <c r="AL293" s="214">
        <f t="shared" si="272"/>
        <v>0.50934592000000001</v>
      </c>
      <c r="AM293" s="214">
        <f t="shared" si="272"/>
        <v>0</v>
      </c>
      <c r="AN293" s="214">
        <f t="shared" si="272"/>
        <v>0.16055636000000001</v>
      </c>
      <c r="AO293" s="214">
        <f t="shared" si="272"/>
        <v>1.5975932000000002</v>
      </c>
      <c r="AP293" s="214">
        <f t="shared" si="272"/>
        <v>8.920543000000003E-2</v>
      </c>
      <c r="AQ293" s="214">
        <f t="shared" si="272"/>
        <v>1.30422678</v>
      </c>
      <c r="AR293" s="214">
        <f t="shared" si="272"/>
        <v>0</v>
      </c>
      <c r="AS293" s="214">
        <f t="shared" si="272"/>
        <v>0.20416098999999999</v>
      </c>
      <c r="AT293" s="214">
        <f t="shared" si="272"/>
        <v>0.58631359000000005</v>
      </c>
      <c r="AU293" s="214">
        <f t="shared" si="272"/>
        <v>0</v>
      </c>
      <c r="AV293" s="214">
        <f t="shared" si="272"/>
        <v>-0.97337808999999997</v>
      </c>
      <c r="AW293" s="214">
        <f t="shared" si="272"/>
        <v>0.69112099999999999</v>
      </c>
      <c r="AX293" s="214">
        <f t="shared" si="272"/>
        <v>0.86857068000000004</v>
      </c>
      <c r="AY293" s="214">
        <f t="shared" si="272"/>
        <v>0</v>
      </c>
      <c r="AZ293" s="214">
        <f t="shared" si="272"/>
        <v>0</v>
      </c>
      <c r="BA293" s="214">
        <f t="shared" si="272"/>
        <v>0</v>
      </c>
      <c r="BB293" s="214">
        <f t="shared" si="272"/>
        <v>0</v>
      </c>
      <c r="BC293" s="214">
        <f t="shared" si="272"/>
        <v>0</v>
      </c>
    </row>
    <row r="294" spans="1:55" s="165" customFormat="1" ht="47.25" x14ac:dyDescent="0.2">
      <c r="A294" s="171" t="s">
        <v>899</v>
      </c>
      <c r="B294" s="84" t="s">
        <v>61</v>
      </c>
      <c r="C294" s="171" t="s">
        <v>2123</v>
      </c>
      <c r="D294" s="87">
        <v>1.5561119999999997</v>
      </c>
      <c r="E294" s="66">
        <v>0.11067219600000001</v>
      </c>
      <c r="F294" s="66">
        <v>0</v>
      </c>
      <c r="G294" s="66">
        <v>0</v>
      </c>
      <c r="H294" s="66">
        <v>0</v>
      </c>
      <c r="I294" s="66">
        <v>0.11067219600000001</v>
      </c>
      <c r="J294" s="87">
        <v>3.0487475999999999E-2</v>
      </c>
      <c r="K294" s="87">
        <v>0</v>
      </c>
      <c r="L294" s="87">
        <v>0</v>
      </c>
      <c r="M294" s="87">
        <v>0</v>
      </c>
      <c r="N294" s="87">
        <v>3.0487475999999999E-2</v>
      </c>
      <c r="O294" s="87">
        <v>3.8767367999999996E-2</v>
      </c>
      <c r="P294" s="87">
        <v>0</v>
      </c>
      <c r="Q294" s="87">
        <v>0</v>
      </c>
      <c r="R294" s="87">
        <v>3.8767367999999996E-2</v>
      </c>
      <c r="S294" s="87">
        <v>3.8767367999999996E-2</v>
      </c>
      <c r="T294" s="87">
        <f t="shared" ref="T294:T302" si="273">E294-J294-O294</f>
        <v>4.1417352000000018E-2</v>
      </c>
      <c r="U294" s="87">
        <f t="shared" ref="U294:U302" si="274">F294-K294-P294</f>
        <v>0</v>
      </c>
      <c r="V294" s="87">
        <f t="shared" ref="V294:V302" si="275">G294-L294-Q294</f>
        <v>0</v>
      </c>
      <c r="W294" s="87">
        <f t="shared" ref="W294:W302" si="276">H294-M294-R294</f>
        <v>-3.8767367999999996E-2</v>
      </c>
      <c r="X294" s="87">
        <f t="shared" ref="X294:X302" si="277">I294-N294-S294</f>
        <v>4.1417352000000018E-2</v>
      </c>
      <c r="Y294" s="87">
        <v>0</v>
      </c>
      <c r="Z294" s="87">
        <v>0</v>
      </c>
      <c r="AA294" s="87">
        <v>0</v>
      </c>
      <c r="AB294" s="87">
        <v>0</v>
      </c>
      <c r="AC294" s="87">
        <v>0</v>
      </c>
      <c r="AD294" s="87">
        <v>1.4264359999999998</v>
      </c>
      <c r="AE294" s="87">
        <v>9.222683000000001E-2</v>
      </c>
      <c r="AF294" s="87">
        <v>0</v>
      </c>
      <c r="AG294" s="87">
        <v>0</v>
      </c>
      <c r="AH294" s="87">
        <v>0</v>
      </c>
      <c r="AI294" s="87">
        <v>9.222683000000001E-2</v>
      </c>
      <c r="AJ294" s="87">
        <v>2.5406230000000002E-2</v>
      </c>
      <c r="AK294" s="87">
        <v>0</v>
      </c>
      <c r="AL294" s="87">
        <v>0</v>
      </c>
      <c r="AM294" s="87">
        <v>0</v>
      </c>
      <c r="AN294" s="192">
        <v>2.5406230000000002E-2</v>
      </c>
      <c r="AO294" s="87">
        <v>3.2306139999999997E-2</v>
      </c>
      <c r="AP294" s="87">
        <v>0</v>
      </c>
      <c r="AQ294" s="87">
        <v>0</v>
      </c>
      <c r="AR294" s="87">
        <v>0</v>
      </c>
      <c r="AS294" s="87">
        <v>3.2306139999999997E-2</v>
      </c>
      <c r="AT294" s="87">
        <f t="shared" ref="AT294:AT302" si="278">AE294-AJ294-AO294</f>
        <v>3.4514460000000011E-2</v>
      </c>
      <c r="AU294" s="87">
        <f t="shared" ref="AU294:AU302" si="279">AF294-AK294-AP294</f>
        <v>0</v>
      </c>
      <c r="AV294" s="87">
        <f t="shared" ref="AV294:AV302" si="280">AG294-AL294-AQ294</f>
        <v>0</v>
      </c>
      <c r="AW294" s="87">
        <f t="shared" ref="AW294:AW302" si="281">AH294-AM294-AR294</f>
        <v>0</v>
      </c>
      <c r="AX294" s="87">
        <f t="shared" ref="AX294:AX302" si="282">AI294-AN294-AS294</f>
        <v>3.4514460000000011E-2</v>
      </c>
      <c r="AY294" s="66">
        <v>0</v>
      </c>
      <c r="AZ294" s="66">
        <v>0</v>
      </c>
      <c r="BA294" s="66">
        <v>0</v>
      </c>
      <c r="BB294" s="66">
        <v>0</v>
      </c>
      <c r="BC294" s="66">
        <v>0</v>
      </c>
    </row>
    <row r="295" spans="1:55" s="165" customFormat="1" ht="78.75" x14ac:dyDescent="0.2">
      <c r="A295" s="171" t="s">
        <v>899</v>
      </c>
      <c r="B295" s="84" t="s">
        <v>438</v>
      </c>
      <c r="C295" s="171" t="s">
        <v>2124</v>
      </c>
      <c r="D295" s="87">
        <v>1.3795560000000002</v>
      </c>
      <c r="E295" s="66">
        <v>1.010488702</v>
      </c>
      <c r="F295" s="66">
        <v>0.10704651</v>
      </c>
      <c r="G295" s="66">
        <v>0.80658681999999993</v>
      </c>
      <c r="H295" s="66">
        <v>0</v>
      </c>
      <c r="I295" s="66">
        <v>9.6855372000000009E-2</v>
      </c>
      <c r="J295" s="87">
        <v>2.7028343999999999E-2</v>
      </c>
      <c r="K295" s="87">
        <v>0</v>
      </c>
      <c r="L295" s="87">
        <v>0</v>
      </c>
      <c r="M295" s="87">
        <v>0</v>
      </c>
      <c r="N295" s="87">
        <v>2.7028343999999999E-2</v>
      </c>
      <c r="O295" s="87">
        <v>3.4368852000000005E-2</v>
      </c>
      <c r="P295" s="87">
        <v>0</v>
      </c>
      <c r="Q295" s="87">
        <v>0</v>
      </c>
      <c r="R295" s="87">
        <v>3.4368852000000005E-2</v>
      </c>
      <c r="S295" s="87">
        <v>3.4368852000000005E-2</v>
      </c>
      <c r="T295" s="87">
        <f t="shared" si="273"/>
        <v>0.94909150600000003</v>
      </c>
      <c r="U295" s="87">
        <f t="shared" si="274"/>
        <v>0.10704651</v>
      </c>
      <c r="V295" s="87">
        <f t="shared" si="275"/>
        <v>0.80658681999999993</v>
      </c>
      <c r="W295" s="87">
        <f t="shared" si="276"/>
        <v>-3.4368852000000005E-2</v>
      </c>
      <c r="X295" s="87">
        <f t="shared" si="277"/>
        <v>3.5458176000000008E-2</v>
      </c>
      <c r="Y295" s="87">
        <v>0</v>
      </c>
      <c r="Z295" s="87">
        <v>0</v>
      </c>
      <c r="AA295" s="87">
        <v>0</v>
      </c>
      <c r="AB295" s="87">
        <v>0</v>
      </c>
      <c r="AC295" s="87">
        <v>0</v>
      </c>
      <c r="AD295" s="87">
        <v>1.1696300000000002</v>
      </c>
      <c r="AE295" s="87">
        <v>1.0101128500000001</v>
      </c>
      <c r="AF295" s="87">
        <v>8.9205429999999988E-2</v>
      </c>
      <c r="AG295" s="87">
        <v>0.84019461000000006</v>
      </c>
      <c r="AH295" s="87">
        <v>0</v>
      </c>
      <c r="AI295" s="87">
        <v>8.071281000000001E-2</v>
      </c>
      <c r="AJ295" s="87">
        <v>2.2523619999999998E-2</v>
      </c>
      <c r="AK295" s="87">
        <v>0</v>
      </c>
      <c r="AL295" s="87">
        <v>0</v>
      </c>
      <c r="AM295" s="87">
        <v>0</v>
      </c>
      <c r="AN295" s="192">
        <v>2.2523619999999994E-2</v>
      </c>
      <c r="AO295" s="87">
        <v>0.95804075</v>
      </c>
      <c r="AP295" s="87">
        <v>8.920543000000003E-2</v>
      </c>
      <c r="AQ295" s="87">
        <v>0.84019460999999995</v>
      </c>
      <c r="AR295" s="87">
        <v>0</v>
      </c>
      <c r="AS295" s="87">
        <v>2.8640710000000007E-2</v>
      </c>
      <c r="AT295" s="87">
        <f t="shared" si="278"/>
        <v>2.9548480000000099E-2</v>
      </c>
      <c r="AU295" s="87">
        <f t="shared" si="279"/>
        <v>0</v>
      </c>
      <c r="AV295" s="87">
        <f t="shared" si="280"/>
        <v>0</v>
      </c>
      <c r="AW295" s="87">
        <f t="shared" si="281"/>
        <v>0</v>
      </c>
      <c r="AX295" s="87">
        <f t="shared" si="282"/>
        <v>2.9548480000000009E-2</v>
      </c>
      <c r="AY295" s="66">
        <v>0</v>
      </c>
      <c r="AZ295" s="66">
        <v>0</v>
      </c>
      <c r="BA295" s="66">
        <v>0</v>
      </c>
      <c r="BB295" s="66">
        <v>0</v>
      </c>
      <c r="BC295" s="66">
        <v>0</v>
      </c>
    </row>
    <row r="296" spans="1:55" s="165" customFormat="1" ht="47.25" x14ac:dyDescent="0.2">
      <c r="A296" s="171" t="s">
        <v>899</v>
      </c>
      <c r="B296" s="84" t="s">
        <v>581</v>
      </c>
      <c r="C296" s="171" t="s">
        <v>2125</v>
      </c>
      <c r="D296" s="87">
        <v>1.9207871999999997</v>
      </c>
      <c r="E296" s="66">
        <v>0</v>
      </c>
      <c r="F296" s="66">
        <v>0</v>
      </c>
      <c r="G296" s="66">
        <v>0</v>
      </c>
      <c r="H296" s="66">
        <v>0</v>
      </c>
      <c r="I296" s="66">
        <v>0</v>
      </c>
      <c r="J296" s="87">
        <v>0</v>
      </c>
      <c r="K296" s="87">
        <v>0</v>
      </c>
      <c r="L296" s="87">
        <v>0</v>
      </c>
      <c r="M296" s="87">
        <v>0</v>
      </c>
      <c r="N296" s="87">
        <v>0</v>
      </c>
      <c r="O296" s="87">
        <v>0</v>
      </c>
      <c r="P296" s="87">
        <v>0</v>
      </c>
      <c r="Q296" s="87">
        <v>0</v>
      </c>
      <c r="R296" s="87">
        <v>0</v>
      </c>
      <c r="S296" s="87">
        <v>0</v>
      </c>
      <c r="T296" s="87">
        <f t="shared" si="273"/>
        <v>0</v>
      </c>
      <c r="U296" s="87">
        <f t="shared" si="274"/>
        <v>0</v>
      </c>
      <c r="V296" s="87">
        <f t="shared" si="275"/>
        <v>0</v>
      </c>
      <c r="W296" s="87">
        <f t="shared" si="276"/>
        <v>0</v>
      </c>
      <c r="X296" s="87">
        <f t="shared" si="277"/>
        <v>0</v>
      </c>
      <c r="Y296" s="87">
        <v>0</v>
      </c>
      <c r="Z296" s="87">
        <v>0</v>
      </c>
      <c r="AA296" s="87">
        <v>0</v>
      </c>
      <c r="AB296" s="87">
        <v>0</v>
      </c>
      <c r="AC296" s="87">
        <v>0</v>
      </c>
      <c r="AD296" s="87">
        <v>1.7607216000000001</v>
      </c>
      <c r="AE296" s="87">
        <v>0</v>
      </c>
      <c r="AF296" s="87">
        <v>0</v>
      </c>
      <c r="AG296" s="87">
        <v>0</v>
      </c>
      <c r="AH296" s="87">
        <v>0</v>
      </c>
      <c r="AI296" s="87">
        <v>0</v>
      </c>
      <c r="AJ296" s="87">
        <v>0</v>
      </c>
      <c r="AK296" s="87">
        <v>0</v>
      </c>
      <c r="AL296" s="87">
        <v>0</v>
      </c>
      <c r="AM296" s="87">
        <v>0</v>
      </c>
      <c r="AN296" s="192">
        <v>0</v>
      </c>
      <c r="AO296" s="87">
        <v>0</v>
      </c>
      <c r="AP296" s="87">
        <v>0</v>
      </c>
      <c r="AQ296" s="87">
        <v>0</v>
      </c>
      <c r="AR296" s="87">
        <v>0</v>
      </c>
      <c r="AS296" s="87">
        <v>0</v>
      </c>
      <c r="AT296" s="87">
        <f t="shared" si="278"/>
        <v>0</v>
      </c>
      <c r="AU296" s="87">
        <f t="shared" si="279"/>
        <v>0</v>
      </c>
      <c r="AV296" s="87">
        <f t="shared" si="280"/>
        <v>0</v>
      </c>
      <c r="AW296" s="87">
        <f t="shared" si="281"/>
        <v>0</v>
      </c>
      <c r="AX296" s="87">
        <f t="shared" si="282"/>
        <v>0</v>
      </c>
      <c r="AY296" s="66">
        <v>0</v>
      </c>
      <c r="AZ296" s="66">
        <v>0</v>
      </c>
      <c r="BA296" s="66">
        <v>0</v>
      </c>
      <c r="BB296" s="66">
        <v>0</v>
      </c>
      <c r="BC296" s="66">
        <v>0</v>
      </c>
    </row>
    <row r="297" spans="1:55" s="165" customFormat="1" ht="78.75" x14ac:dyDescent="0.2">
      <c r="A297" s="171" t="s">
        <v>2791</v>
      </c>
      <c r="B297" s="84" t="s">
        <v>62</v>
      </c>
      <c r="C297" s="171" t="s">
        <v>2126</v>
      </c>
      <c r="D297" s="87">
        <v>1.2E-2</v>
      </c>
      <c r="E297" s="66">
        <v>8.5344000000000001E-4</v>
      </c>
      <c r="F297" s="66">
        <v>0</v>
      </c>
      <c r="G297" s="66">
        <v>0</v>
      </c>
      <c r="H297" s="66">
        <v>0</v>
      </c>
      <c r="I297" s="66">
        <v>8.5344000000000001E-4</v>
      </c>
      <c r="J297" s="87">
        <v>2.35116E-4</v>
      </c>
      <c r="K297" s="87">
        <v>0</v>
      </c>
      <c r="L297" s="87">
        <v>0</v>
      </c>
      <c r="M297" s="87">
        <v>0</v>
      </c>
      <c r="N297" s="87">
        <v>2.35116E-4</v>
      </c>
      <c r="O297" s="87">
        <v>2.9893199999999996E-4</v>
      </c>
      <c r="P297" s="87">
        <v>0</v>
      </c>
      <c r="Q297" s="87">
        <v>0</v>
      </c>
      <c r="R297" s="87">
        <v>2.9893199999999996E-4</v>
      </c>
      <c r="S297" s="87">
        <v>2.9893199999999996E-4</v>
      </c>
      <c r="T297" s="87">
        <f t="shared" si="273"/>
        <v>3.1939199999999999E-4</v>
      </c>
      <c r="U297" s="87">
        <f t="shared" si="274"/>
        <v>0</v>
      </c>
      <c r="V297" s="87">
        <f t="shared" si="275"/>
        <v>0</v>
      </c>
      <c r="W297" s="87">
        <f t="shared" si="276"/>
        <v>-2.9893199999999996E-4</v>
      </c>
      <c r="X297" s="87">
        <f t="shared" si="277"/>
        <v>3.1939199999999999E-4</v>
      </c>
      <c r="Y297" s="87">
        <v>0</v>
      </c>
      <c r="Z297" s="87">
        <v>0</v>
      </c>
      <c r="AA297" s="87">
        <v>0</v>
      </c>
      <c r="AB297" s="87">
        <v>0</v>
      </c>
      <c r="AC297" s="87">
        <v>0</v>
      </c>
      <c r="AD297" s="87">
        <v>1.0999999999999999E-2</v>
      </c>
      <c r="AE297" s="87">
        <v>7.1119999999999994E-4</v>
      </c>
      <c r="AF297" s="87">
        <v>0</v>
      </c>
      <c r="AG297" s="87">
        <v>0</v>
      </c>
      <c r="AH297" s="87">
        <v>0</v>
      </c>
      <c r="AI297" s="87">
        <v>7.1119999999999994E-4</v>
      </c>
      <c r="AJ297" s="87">
        <v>1.9593E-4</v>
      </c>
      <c r="AK297" s="87">
        <v>0</v>
      </c>
      <c r="AL297" s="87">
        <v>0</v>
      </c>
      <c r="AM297" s="87">
        <v>0</v>
      </c>
      <c r="AN297" s="192">
        <v>1.9593000000001082E-4</v>
      </c>
      <c r="AO297" s="87">
        <v>2.4910999999999998E-4</v>
      </c>
      <c r="AP297" s="87">
        <v>0</v>
      </c>
      <c r="AQ297" s="87">
        <v>0</v>
      </c>
      <c r="AR297" s="87">
        <v>0</v>
      </c>
      <c r="AS297" s="87">
        <v>2.4910999999999998E-4</v>
      </c>
      <c r="AT297" s="87">
        <f t="shared" si="278"/>
        <v>2.6615999999999999E-4</v>
      </c>
      <c r="AU297" s="87">
        <f t="shared" si="279"/>
        <v>0</v>
      </c>
      <c r="AV297" s="87">
        <f t="shared" si="280"/>
        <v>0</v>
      </c>
      <c r="AW297" s="87">
        <f t="shared" si="281"/>
        <v>0</v>
      </c>
      <c r="AX297" s="87">
        <f t="shared" si="282"/>
        <v>2.6615999999998914E-4</v>
      </c>
      <c r="AY297" s="66">
        <v>0</v>
      </c>
      <c r="AZ297" s="66">
        <v>0</v>
      </c>
      <c r="BA297" s="66">
        <v>0</v>
      </c>
      <c r="BB297" s="66">
        <v>0</v>
      </c>
      <c r="BC297" s="66">
        <v>0</v>
      </c>
    </row>
    <row r="298" spans="1:55" s="165" customFormat="1" ht="63" x14ac:dyDescent="0.2">
      <c r="A298" s="171" t="s">
        <v>899</v>
      </c>
      <c r="B298" s="84" t="s">
        <v>582</v>
      </c>
      <c r="C298" s="171" t="s">
        <v>2127</v>
      </c>
      <c r="D298" s="87">
        <v>6.8862912000000005</v>
      </c>
      <c r="E298" s="66">
        <v>0.48975980399999997</v>
      </c>
      <c r="F298" s="66">
        <v>0</v>
      </c>
      <c r="G298" s="66">
        <v>0</v>
      </c>
      <c r="H298" s="66">
        <v>0</v>
      </c>
      <c r="I298" s="66">
        <v>0.48975980399999997</v>
      </c>
      <c r="J298" s="87">
        <v>0.13491669600000003</v>
      </c>
      <c r="K298" s="87">
        <v>0</v>
      </c>
      <c r="L298" s="87">
        <v>0</v>
      </c>
      <c r="M298" s="87">
        <v>0</v>
      </c>
      <c r="N298" s="87">
        <v>0.134916696</v>
      </c>
      <c r="O298" s="87">
        <v>0.17155803599999994</v>
      </c>
      <c r="P298" s="87">
        <v>0</v>
      </c>
      <c r="Q298" s="87">
        <v>0</v>
      </c>
      <c r="R298" s="87">
        <v>0.17155803599999997</v>
      </c>
      <c r="S298" s="87">
        <v>0.17155803599999997</v>
      </c>
      <c r="T298" s="87">
        <f t="shared" si="273"/>
        <v>0.18328507200000002</v>
      </c>
      <c r="U298" s="87">
        <f t="shared" si="274"/>
        <v>0</v>
      </c>
      <c r="V298" s="87">
        <f t="shared" si="275"/>
        <v>0</v>
      </c>
      <c r="W298" s="87">
        <f t="shared" si="276"/>
        <v>-0.17155803599999997</v>
      </c>
      <c r="X298" s="87">
        <f t="shared" si="277"/>
        <v>0.18328507199999999</v>
      </c>
      <c r="Y298" s="87">
        <v>0</v>
      </c>
      <c r="Z298" s="87">
        <v>0</v>
      </c>
      <c r="AA298" s="87">
        <v>0</v>
      </c>
      <c r="AB298" s="87">
        <v>0</v>
      </c>
      <c r="AC298" s="87">
        <v>0</v>
      </c>
      <c r="AD298" s="87">
        <v>6.3124336000000012</v>
      </c>
      <c r="AE298" s="87">
        <v>0.40813316999999999</v>
      </c>
      <c r="AF298" s="87">
        <v>0</v>
      </c>
      <c r="AG298" s="87">
        <v>0</v>
      </c>
      <c r="AH298" s="87">
        <v>0</v>
      </c>
      <c r="AI298" s="87">
        <v>0.40813316999999999</v>
      </c>
      <c r="AJ298" s="87">
        <v>0.11243058</v>
      </c>
      <c r="AK298" s="87">
        <v>0</v>
      </c>
      <c r="AL298" s="87">
        <v>0</v>
      </c>
      <c r="AM298" s="87">
        <v>0</v>
      </c>
      <c r="AN298" s="192">
        <v>0.11243058</v>
      </c>
      <c r="AO298" s="87">
        <v>0.14296502999999999</v>
      </c>
      <c r="AP298" s="87">
        <v>0</v>
      </c>
      <c r="AQ298" s="87">
        <v>0</v>
      </c>
      <c r="AR298" s="87">
        <v>0</v>
      </c>
      <c r="AS298" s="87">
        <v>0.14296502999999999</v>
      </c>
      <c r="AT298" s="87">
        <f t="shared" si="278"/>
        <v>0.15273755999999999</v>
      </c>
      <c r="AU298" s="87">
        <f t="shared" si="279"/>
        <v>0</v>
      </c>
      <c r="AV298" s="87">
        <f t="shared" si="280"/>
        <v>0</v>
      </c>
      <c r="AW298" s="87">
        <f t="shared" si="281"/>
        <v>0</v>
      </c>
      <c r="AX298" s="87">
        <f t="shared" si="282"/>
        <v>0.15273755999999999</v>
      </c>
      <c r="AY298" s="66">
        <v>0</v>
      </c>
      <c r="AZ298" s="66">
        <v>0</v>
      </c>
      <c r="BA298" s="66">
        <v>0</v>
      </c>
      <c r="BB298" s="66">
        <v>0</v>
      </c>
      <c r="BC298" s="66">
        <v>0</v>
      </c>
    </row>
    <row r="299" spans="1:55" s="165" customFormat="1" ht="47.25" x14ac:dyDescent="0.2">
      <c r="A299" s="171" t="s">
        <v>899</v>
      </c>
      <c r="B299" s="84" t="s">
        <v>924</v>
      </c>
      <c r="C299" s="171" t="s">
        <v>2128</v>
      </c>
      <c r="D299" s="87">
        <v>0</v>
      </c>
      <c r="E299" s="66">
        <v>0.55337042400000003</v>
      </c>
      <c r="F299" s="66">
        <v>0</v>
      </c>
      <c r="G299" s="66">
        <v>0</v>
      </c>
      <c r="H299" s="66">
        <v>0.50564520000000002</v>
      </c>
      <c r="I299" s="66">
        <v>4.7725223999999997E-2</v>
      </c>
      <c r="J299" s="87">
        <v>0</v>
      </c>
      <c r="K299" s="87">
        <v>0</v>
      </c>
      <c r="L299" s="87">
        <v>0</v>
      </c>
      <c r="M299" s="87">
        <v>0</v>
      </c>
      <c r="N299" s="87">
        <v>0</v>
      </c>
      <c r="O299" s="87">
        <v>0.50564520000000002</v>
      </c>
      <c r="P299" s="87">
        <v>0</v>
      </c>
      <c r="Q299" s="87">
        <v>0</v>
      </c>
      <c r="R299" s="87">
        <v>0</v>
      </c>
      <c r="S299" s="87">
        <v>0</v>
      </c>
      <c r="T299" s="87">
        <f t="shared" si="273"/>
        <v>4.7725224000000011E-2</v>
      </c>
      <c r="U299" s="87">
        <f t="shared" si="274"/>
        <v>0</v>
      </c>
      <c r="V299" s="87">
        <f t="shared" si="275"/>
        <v>0</v>
      </c>
      <c r="W299" s="87">
        <f t="shared" si="276"/>
        <v>0.50564520000000002</v>
      </c>
      <c r="X299" s="87">
        <f t="shared" si="277"/>
        <v>4.7725223999999997E-2</v>
      </c>
      <c r="Y299" s="87">
        <v>0</v>
      </c>
      <c r="Z299" s="87">
        <v>0</v>
      </c>
      <c r="AA299" s="87">
        <v>0</v>
      </c>
      <c r="AB299" s="87">
        <v>0</v>
      </c>
      <c r="AC299" s="87">
        <v>0</v>
      </c>
      <c r="AD299" s="87">
        <v>0</v>
      </c>
      <c r="AE299" s="87">
        <v>0.46403217000000002</v>
      </c>
      <c r="AF299" s="87">
        <v>0</v>
      </c>
      <c r="AG299" s="87">
        <v>0</v>
      </c>
      <c r="AH299" s="87">
        <v>0.421371</v>
      </c>
      <c r="AI299" s="87">
        <v>4.2661170000000005E-2</v>
      </c>
      <c r="AJ299" s="87">
        <v>0</v>
      </c>
      <c r="AK299" s="87">
        <v>0</v>
      </c>
      <c r="AL299" s="87">
        <v>0</v>
      </c>
      <c r="AM299" s="87">
        <v>0</v>
      </c>
      <c r="AN299" s="192">
        <v>0</v>
      </c>
      <c r="AO299" s="87">
        <v>0.46403217000000002</v>
      </c>
      <c r="AP299" s="87">
        <v>0</v>
      </c>
      <c r="AQ299" s="87">
        <v>0.46403217000000002</v>
      </c>
      <c r="AR299" s="87">
        <v>0</v>
      </c>
      <c r="AS299" s="87">
        <v>0</v>
      </c>
      <c r="AT299" s="87">
        <f t="shared" si="278"/>
        <v>0</v>
      </c>
      <c r="AU299" s="87">
        <f t="shared" si="279"/>
        <v>0</v>
      </c>
      <c r="AV299" s="87">
        <f t="shared" si="280"/>
        <v>-0.46403217000000002</v>
      </c>
      <c r="AW299" s="87">
        <f t="shared" si="281"/>
        <v>0.421371</v>
      </c>
      <c r="AX299" s="87">
        <f t="shared" si="282"/>
        <v>4.2661170000000005E-2</v>
      </c>
      <c r="AY299" s="66">
        <v>0</v>
      </c>
      <c r="AZ299" s="66">
        <v>0</v>
      </c>
      <c r="BA299" s="66">
        <v>0</v>
      </c>
      <c r="BB299" s="66">
        <v>0</v>
      </c>
      <c r="BC299" s="66">
        <v>0</v>
      </c>
    </row>
    <row r="300" spans="1:55" s="165" customFormat="1" ht="78.75" x14ac:dyDescent="0.2">
      <c r="A300" s="171" t="s">
        <v>2791</v>
      </c>
      <c r="B300" s="84" t="s">
        <v>1687</v>
      </c>
      <c r="C300" s="171" t="s">
        <v>2129</v>
      </c>
      <c r="D300" s="87">
        <v>0</v>
      </c>
      <c r="E300" s="66">
        <v>4.6498955999999987E-2</v>
      </c>
      <c r="F300" s="66">
        <v>0</v>
      </c>
      <c r="G300" s="66">
        <v>0</v>
      </c>
      <c r="H300" s="66">
        <v>0</v>
      </c>
      <c r="I300" s="66">
        <v>4.6498955999999987E-2</v>
      </c>
      <c r="J300" s="87">
        <v>0</v>
      </c>
      <c r="K300" s="87">
        <v>0</v>
      </c>
      <c r="L300" s="87">
        <v>0</v>
      </c>
      <c r="M300" s="87">
        <v>0</v>
      </c>
      <c r="N300" s="87">
        <v>0</v>
      </c>
      <c r="O300" s="87">
        <v>0</v>
      </c>
      <c r="P300" s="87">
        <v>0</v>
      </c>
      <c r="Q300" s="87">
        <v>0</v>
      </c>
      <c r="R300" s="87">
        <v>0</v>
      </c>
      <c r="S300" s="87">
        <v>0</v>
      </c>
      <c r="T300" s="87">
        <f t="shared" si="273"/>
        <v>4.6498955999999987E-2</v>
      </c>
      <c r="U300" s="87">
        <f t="shared" si="274"/>
        <v>0</v>
      </c>
      <c r="V300" s="87">
        <f t="shared" si="275"/>
        <v>0</v>
      </c>
      <c r="W300" s="87">
        <f t="shared" si="276"/>
        <v>0</v>
      </c>
      <c r="X300" s="87">
        <f t="shared" si="277"/>
        <v>4.6498955999999987E-2</v>
      </c>
      <c r="Y300" s="87">
        <v>0</v>
      </c>
      <c r="Z300" s="87">
        <v>0</v>
      </c>
      <c r="AA300" s="87">
        <v>0</v>
      </c>
      <c r="AB300" s="87">
        <v>0</v>
      </c>
      <c r="AC300" s="87">
        <v>0</v>
      </c>
      <c r="AD300" s="87">
        <v>0</v>
      </c>
      <c r="AE300" s="87">
        <v>0.50934592000000001</v>
      </c>
      <c r="AF300" s="87">
        <v>0</v>
      </c>
      <c r="AG300" s="87">
        <v>0</v>
      </c>
      <c r="AH300" s="87">
        <v>0</v>
      </c>
      <c r="AI300" s="87">
        <v>0.50934592000000001</v>
      </c>
      <c r="AJ300" s="87">
        <v>0.50934592000000001</v>
      </c>
      <c r="AK300" s="87">
        <v>0</v>
      </c>
      <c r="AL300" s="87">
        <v>0.50934592000000001</v>
      </c>
      <c r="AM300" s="87">
        <v>0</v>
      </c>
      <c r="AN300" s="192">
        <v>0</v>
      </c>
      <c r="AO300" s="87">
        <v>0</v>
      </c>
      <c r="AP300" s="87">
        <v>0</v>
      </c>
      <c r="AQ300" s="87">
        <v>0</v>
      </c>
      <c r="AR300" s="87">
        <v>0</v>
      </c>
      <c r="AS300" s="87">
        <v>0</v>
      </c>
      <c r="AT300" s="87">
        <f t="shared" si="278"/>
        <v>0</v>
      </c>
      <c r="AU300" s="87">
        <f t="shared" si="279"/>
        <v>0</v>
      </c>
      <c r="AV300" s="87">
        <f t="shared" si="280"/>
        <v>-0.50934592000000001</v>
      </c>
      <c r="AW300" s="87">
        <f t="shared" si="281"/>
        <v>0</v>
      </c>
      <c r="AX300" s="87">
        <f t="shared" si="282"/>
        <v>0.50934592000000001</v>
      </c>
      <c r="AY300" s="66">
        <v>0</v>
      </c>
      <c r="AZ300" s="66">
        <v>0</v>
      </c>
      <c r="BA300" s="66">
        <v>0</v>
      </c>
      <c r="BB300" s="66">
        <v>0</v>
      </c>
      <c r="BC300" s="66">
        <v>0</v>
      </c>
    </row>
    <row r="301" spans="1:55" s="165" customFormat="1" ht="47.25" x14ac:dyDescent="0.2">
      <c r="A301" s="171" t="s">
        <v>2791</v>
      </c>
      <c r="B301" s="84" t="s">
        <v>1688</v>
      </c>
      <c r="C301" s="171" t="s">
        <v>2130</v>
      </c>
      <c r="D301" s="87">
        <v>0</v>
      </c>
      <c r="E301" s="66">
        <v>4.7725223999999997E-2</v>
      </c>
      <c r="F301" s="66">
        <v>0</v>
      </c>
      <c r="G301" s="66">
        <v>0</v>
      </c>
      <c r="H301" s="66">
        <v>0</v>
      </c>
      <c r="I301" s="66">
        <v>4.7725223999999997E-2</v>
      </c>
      <c r="J301" s="87"/>
      <c r="K301" s="87"/>
      <c r="L301" s="87"/>
      <c r="M301" s="87"/>
      <c r="N301" s="87"/>
      <c r="O301" s="87"/>
      <c r="P301" s="87"/>
      <c r="Q301" s="87"/>
      <c r="R301" s="87"/>
      <c r="S301" s="87"/>
      <c r="T301" s="87">
        <f t="shared" si="273"/>
        <v>4.7725223999999997E-2</v>
      </c>
      <c r="U301" s="87">
        <f t="shared" si="274"/>
        <v>0</v>
      </c>
      <c r="V301" s="87">
        <f t="shared" si="275"/>
        <v>0</v>
      </c>
      <c r="W301" s="87">
        <f t="shared" si="276"/>
        <v>0</v>
      </c>
      <c r="X301" s="87">
        <f t="shared" si="277"/>
        <v>4.7725223999999997E-2</v>
      </c>
      <c r="Y301" s="87">
        <v>0</v>
      </c>
      <c r="Z301" s="87">
        <v>0</v>
      </c>
      <c r="AA301" s="87">
        <v>0</v>
      </c>
      <c r="AB301" s="87">
        <v>0</v>
      </c>
      <c r="AC301" s="87">
        <v>0</v>
      </c>
      <c r="AD301" s="87"/>
      <c r="AE301" s="87">
        <v>7.3564889999999994E-2</v>
      </c>
      <c r="AF301" s="87">
        <v>0</v>
      </c>
      <c r="AG301" s="87">
        <v>0</v>
      </c>
      <c r="AH301" s="87">
        <v>0</v>
      </c>
      <c r="AI301" s="87">
        <v>7.3564889999999994E-2</v>
      </c>
      <c r="AJ301" s="87">
        <v>0</v>
      </c>
      <c r="AK301" s="87">
        <v>0</v>
      </c>
      <c r="AL301" s="87">
        <v>0</v>
      </c>
      <c r="AM301" s="87">
        <v>0</v>
      </c>
      <c r="AN301" s="87">
        <v>0</v>
      </c>
      <c r="AO301" s="87">
        <v>0</v>
      </c>
      <c r="AP301" s="87">
        <v>0</v>
      </c>
      <c r="AQ301" s="87">
        <v>0</v>
      </c>
      <c r="AR301" s="87">
        <v>0</v>
      </c>
      <c r="AS301" s="87">
        <v>0</v>
      </c>
      <c r="AT301" s="87">
        <f t="shared" si="278"/>
        <v>7.3564889999999994E-2</v>
      </c>
      <c r="AU301" s="87">
        <f t="shared" si="279"/>
        <v>0</v>
      </c>
      <c r="AV301" s="87">
        <f t="shared" si="280"/>
        <v>0</v>
      </c>
      <c r="AW301" s="87">
        <f t="shared" si="281"/>
        <v>0</v>
      </c>
      <c r="AX301" s="87">
        <f t="shared" si="282"/>
        <v>7.3564889999999994E-2</v>
      </c>
      <c r="AY301" s="66">
        <v>0</v>
      </c>
      <c r="AZ301" s="66">
        <v>0</v>
      </c>
      <c r="BA301" s="66">
        <v>0</v>
      </c>
      <c r="BB301" s="66">
        <v>0</v>
      </c>
      <c r="BC301" s="66">
        <v>0</v>
      </c>
    </row>
    <row r="302" spans="1:55" s="165" customFormat="1" ht="94.5" x14ac:dyDescent="0.2">
      <c r="A302" s="171" t="s">
        <v>899</v>
      </c>
      <c r="B302" s="84" t="s">
        <v>1689</v>
      </c>
      <c r="C302" s="171" t="s">
        <v>2131</v>
      </c>
      <c r="D302" s="87">
        <v>0</v>
      </c>
      <c r="E302" s="66">
        <v>0.35073454599999998</v>
      </c>
      <c r="F302" s="66">
        <v>0</v>
      </c>
      <c r="G302" s="66">
        <v>0</v>
      </c>
      <c r="H302" s="66">
        <v>0.32370000999999998</v>
      </c>
      <c r="I302" s="66">
        <v>2.7034535999999998E-2</v>
      </c>
      <c r="J302" s="87"/>
      <c r="K302" s="87"/>
      <c r="L302" s="87"/>
      <c r="M302" s="87"/>
      <c r="N302" s="87"/>
      <c r="O302" s="87"/>
      <c r="P302" s="87"/>
      <c r="Q302" s="87"/>
      <c r="R302" s="87"/>
      <c r="S302" s="87"/>
      <c r="T302" s="87">
        <f t="shared" si="273"/>
        <v>0.35073454599999998</v>
      </c>
      <c r="U302" s="87">
        <f t="shared" si="274"/>
        <v>0</v>
      </c>
      <c r="V302" s="87">
        <f t="shared" si="275"/>
        <v>0</v>
      </c>
      <c r="W302" s="87">
        <f t="shared" si="276"/>
        <v>0.32370000999999998</v>
      </c>
      <c r="X302" s="87">
        <f t="shared" si="277"/>
        <v>2.7034535999999998E-2</v>
      </c>
      <c r="Y302" s="87">
        <v>0</v>
      </c>
      <c r="Z302" s="87">
        <v>0</v>
      </c>
      <c r="AA302" s="87">
        <v>0</v>
      </c>
      <c r="AB302" s="87">
        <v>0</v>
      </c>
      <c r="AC302" s="87">
        <v>0</v>
      </c>
      <c r="AD302" s="87"/>
      <c r="AE302" s="87">
        <v>0.29568203999999998</v>
      </c>
      <c r="AF302" s="87">
        <v>0</v>
      </c>
      <c r="AG302" s="87">
        <v>0</v>
      </c>
      <c r="AH302" s="87">
        <v>0.26974999999999999</v>
      </c>
      <c r="AI302" s="87">
        <v>2.5932039999999996E-2</v>
      </c>
      <c r="AJ302" s="87">
        <v>0</v>
      </c>
      <c r="AK302" s="87">
        <v>0</v>
      </c>
      <c r="AL302" s="87">
        <v>0</v>
      </c>
      <c r="AM302" s="87">
        <v>0</v>
      </c>
      <c r="AN302" s="87">
        <v>0</v>
      </c>
      <c r="AO302" s="87">
        <v>0</v>
      </c>
      <c r="AP302" s="87">
        <v>0</v>
      </c>
      <c r="AQ302" s="87">
        <v>0</v>
      </c>
      <c r="AR302" s="87">
        <v>0</v>
      </c>
      <c r="AS302" s="87">
        <v>0</v>
      </c>
      <c r="AT302" s="87">
        <f t="shared" si="278"/>
        <v>0.29568203999999998</v>
      </c>
      <c r="AU302" s="87">
        <f t="shared" si="279"/>
        <v>0</v>
      </c>
      <c r="AV302" s="87">
        <f t="shared" si="280"/>
        <v>0</v>
      </c>
      <c r="AW302" s="87">
        <f t="shared" si="281"/>
        <v>0.26974999999999999</v>
      </c>
      <c r="AX302" s="87">
        <f t="shared" si="282"/>
        <v>2.5932039999999996E-2</v>
      </c>
      <c r="AY302" s="66">
        <v>0</v>
      </c>
      <c r="AZ302" s="66">
        <v>0</v>
      </c>
      <c r="BA302" s="66">
        <v>0</v>
      </c>
      <c r="BB302" s="66">
        <v>0</v>
      </c>
      <c r="BC302" s="66">
        <v>0</v>
      </c>
    </row>
    <row r="303" spans="1:55" s="165" customFormat="1" x14ac:dyDescent="0.2">
      <c r="A303" s="210"/>
      <c r="B303" s="211" t="s">
        <v>63</v>
      </c>
      <c r="C303" s="210"/>
      <c r="D303" s="173">
        <v>12.202523999999999</v>
      </c>
      <c r="E303" s="173">
        <v>17.655942572000001</v>
      </c>
      <c r="F303" s="173">
        <v>0.46280688000000003</v>
      </c>
      <c r="G303" s="173">
        <v>15.69190345</v>
      </c>
      <c r="H303" s="173">
        <v>0.66426600000000002</v>
      </c>
      <c r="I303" s="173">
        <v>0.83696624200000014</v>
      </c>
      <c r="J303" s="173">
        <v>0.84077324199999981</v>
      </c>
      <c r="K303" s="173">
        <v>0</v>
      </c>
      <c r="L303" s="173">
        <v>0</v>
      </c>
      <c r="M303" s="173">
        <v>0.66426600000000002</v>
      </c>
      <c r="N303" s="173">
        <v>0.17650724199999998</v>
      </c>
      <c r="O303" s="173">
        <v>0.20851322399999997</v>
      </c>
      <c r="P303" s="173">
        <v>0</v>
      </c>
      <c r="Q303" s="173">
        <v>0</v>
      </c>
      <c r="R303" s="173">
        <v>0.20851322399999997</v>
      </c>
      <c r="S303" s="173">
        <v>0.20851322399999997</v>
      </c>
      <c r="T303" s="173">
        <f t="shared" ref="T303:BC303" si="283">SUM(T304:T312)</f>
        <v>16.606656106000003</v>
      </c>
      <c r="U303" s="173">
        <f t="shared" si="283"/>
        <v>0.46280688000000003</v>
      </c>
      <c r="V303" s="173">
        <f t="shared" si="283"/>
        <v>15.69190345</v>
      </c>
      <c r="W303" s="173">
        <f t="shared" si="283"/>
        <v>-0.20851322399999997</v>
      </c>
      <c r="X303" s="173">
        <f t="shared" si="283"/>
        <v>0.45194577600000008</v>
      </c>
      <c r="Y303" s="173">
        <f t="shared" si="283"/>
        <v>0</v>
      </c>
      <c r="Z303" s="173">
        <f t="shared" si="283"/>
        <v>0</v>
      </c>
      <c r="AA303" s="173">
        <f t="shared" si="283"/>
        <v>0</v>
      </c>
      <c r="AB303" s="173">
        <f t="shared" si="283"/>
        <v>0</v>
      </c>
      <c r="AC303" s="173">
        <f t="shared" si="283"/>
        <v>0</v>
      </c>
      <c r="AD303" s="173">
        <f t="shared" si="283"/>
        <v>11.012459999999999</v>
      </c>
      <c r="AE303" s="214">
        <f t="shared" si="283"/>
        <v>18.117702639999994</v>
      </c>
      <c r="AF303" s="214">
        <f t="shared" si="283"/>
        <v>0.38567240000000003</v>
      </c>
      <c r="AG303" s="214">
        <f t="shared" si="283"/>
        <v>16.345732760000001</v>
      </c>
      <c r="AH303" s="214">
        <f t="shared" si="283"/>
        <v>0</v>
      </c>
      <c r="AI303" s="214">
        <f t="shared" si="283"/>
        <v>1.3862974800000001</v>
      </c>
      <c r="AJ303" s="214">
        <f t="shared" si="283"/>
        <v>0.88559290000000002</v>
      </c>
      <c r="AK303" s="214">
        <f t="shared" si="283"/>
        <v>0</v>
      </c>
      <c r="AL303" s="214">
        <f t="shared" si="283"/>
        <v>0.73850672000000006</v>
      </c>
      <c r="AM303" s="214">
        <f t="shared" si="283"/>
        <v>0</v>
      </c>
      <c r="AN303" s="214">
        <f t="shared" si="283"/>
        <v>0.14708617999999996</v>
      </c>
      <c r="AO303" s="214">
        <f t="shared" si="283"/>
        <v>6.9600981400000004</v>
      </c>
      <c r="AP303" s="214">
        <f t="shared" si="283"/>
        <v>0</v>
      </c>
      <c r="AQ303" s="214">
        <f t="shared" si="283"/>
        <v>6.7863379900000007</v>
      </c>
      <c r="AR303" s="214">
        <f t="shared" si="283"/>
        <v>0</v>
      </c>
      <c r="AS303" s="214">
        <f t="shared" si="283"/>
        <v>0.17376014999999997</v>
      </c>
      <c r="AT303" s="214">
        <f t="shared" si="283"/>
        <v>10.272011599999997</v>
      </c>
      <c r="AU303" s="214">
        <f t="shared" si="283"/>
        <v>0.38567240000000003</v>
      </c>
      <c r="AV303" s="214">
        <f t="shared" si="283"/>
        <v>8.8208880500000006</v>
      </c>
      <c r="AW303" s="214">
        <f t="shared" si="283"/>
        <v>0</v>
      </c>
      <c r="AX303" s="214">
        <f t="shared" si="283"/>
        <v>1.0654511500000001</v>
      </c>
      <c r="AY303" s="214">
        <f t="shared" si="283"/>
        <v>0</v>
      </c>
      <c r="AZ303" s="214">
        <f t="shared" si="283"/>
        <v>0</v>
      </c>
      <c r="BA303" s="214">
        <f t="shared" si="283"/>
        <v>0</v>
      </c>
      <c r="BB303" s="214">
        <f t="shared" si="283"/>
        <v>0</v>
      </c>
      <c r="BC303" s="214">
        <f t="shared" si="283"/>
        <v>0</v>
      </c>
    </row>
    <row r="304" spans="1:55" s="165" customFormat="1" ht="78.75" x14ac:dyDescent="0.2">
      <c r="A304" s="171" t="s">
        <v>899</v>
      </c>
      <c r="B304" s="84" t="s">
        <v>1690</v>
      </c>
      <c r="C304" s="171" t="s">
        <v>2132</v>
      </c>
      <c r="D304" s="87">
        <v>1.1573039999999999</v>
      </c>
      <c r="E304" s="66">
        <v>0</v>
      </c>
      <c r="F304" s="66">
        <v>0</v>
      </c>
      <c r="G304" s="66">
        <v>0</v>
      </c>
      <c r="H304" s="66">
        <v>0</v>
      </c>
      <c r="I304" s="66">
        <v>0</v>
      </c>
      <c r="J304" s="87">
        <v>0</v>
      </c>
      <c r="K304" s="87">
        <v>0</v>
      </c>
      <c r="L304" s="87">
        <v>0</v>
      </c>
      <c r="M304" s="87">
        <v>0</v>
      </c>
      <c r="N304" s="87">
        <v>0</v>
      </c>
      <c r="O304" s="87">
        <v>0</v>
      </c>
      <c r="P304" s="87">
        <v>0</v>
      </c>
      <c r="Q304" s="87">
        <v>0</v>
      </c>
      <c r="R304" s="87">
        <v>0</v>
      </c>
      <c r="S304" s="87">
        <v>0</v>
      </c>
      <c r="T304" s="87">
        <f t="shared" ref="T304:T312" si="284">E304-J304-O304</f>
        <v>0</v>
      </c>
      <c r="U304" s="87">
        <f t="shared" ref="U304:U312" si="285">F304-K304-P304</f>
        <v>0</v>
      </c>
      <c r="V304" s="87">
        <f t="shared" ref="V304:V312" si="286">G304-L304-Q304</f>
        <v>0</v>
      </c>
      <c r="W304" s="87">
        <f t="shared" ref="W304:W312" si="287">H304-M304-R304</f>
        <v>0</v>
      </c>
      <c r="X304" s="87">
        <f t="shared" ref="X304:X312" si="288">I304-N304-S304</f>
        <v>0</v>
      </c>
      <c r="Y304" s="87">
        <v>0</v>
      </c>
      <c r="Z304" s="87">
        <v>0</v>
      </c>
      <c r="AA304" s="87">
        <v>0</v>
      </c>
      <c r="AB304" s="87">
        <v>0</v>
      </c>
      <c r="AC304" s="87">
        <v>0</v>
      </c>
      <c r="AD304" s="87">
        <v>1.060862</v>
      </c>
      <c r="AE304" s="87">
        <v>0</v>
      </c>
      <c r="AF304" s="87">
        <v>0</v>
      </c>
      <c r="AG304" s="87">
        <v>0</v>
      </c>
      <c r="AH304" s="87">
        <v>0</v>
      </c>
      <c r="AI304" s="87">
        <v>0</v>
      </c>
      <c r="AJ304" s="87">
        <v>0</v>
      </c>
      <c r="AK304" s="87">
        <v>0</v>
      </c>
      <c r="AL304" s="87">
        <v>0</v>
      </c>
      <c r="AM304" s="87">
        <v>0</v>
      </c>
      <c r="AN304" s="192">
        <v>0</v>
      </c>
      <c r="AO304" s="87">
        <v>0</v>
      </c>
      <c r="AP304" s="87">
        <v>0</v>
      </c>
      <c r="AQ304" s="87">
        <v>0</v>
      </c>
      <c r="AR304" s="87">
        <v>0</v>
      </c>
      <c r="AS304" s="87">
        <v>0</v>
      </c>
      <c r="AT304" s="87">
        <f t="shared" ref="AT304:AT312" si="289">AE304-AJ304-AO304</f>
        <v>0</v>
      </c>
      <c r="AU304" s="87">
        <f t="shared" ref="AU304:AU312" si="290">AF304-AK304-AP304</f>
        <v>0</v>
      </c>
      <c r="AV304" s="87">
        <f t="shared" ref="AV304:AV312" si="291">AG304-AL304-AQ304</f>
        <v>0</v>
      </c>
      <c r="AW304" s="87">
        <f t="shared" ref="AW304:AW312" si="292">AH304-AM304-AR304</f>
        <v>0</v>
      </c>
      <c r="AX304" s="87">
        <f t="shared" ref="AX304:AX312" si="293">AI304-AN304-AS304</f>
        <v>0</v>
      </c>
      <c r="AY304" s="66">
        <v>0</v>
      </c>
      <c r="AZ304" s="66">
        <v>0</v>
      </c>
      <c r="BA304" s="66">
        <v>0</v>
      </c>
      <c r="BB304" s="66">
        <v>0</v>
      </c>
      <c r="BC304" s="66">
        <v>0</v>
      </c>
    </row>
    <row r="305" spans="1:55" s="165" customFormat="1" ht="78.75" x14ac:dyDescent="0.2">
      <c r="A305" s="171" t="s">
        <v>899</v>
      </c>
      <c r="B305" s="84" t="s">
        <v>583</v>
      </c>
      <c r="C305" s="171" t="s">
        <v>2133</v>
      </c>
      <c r="D305" s="87">
        <v>1.7331239999999999</v>
      </c>
      <c r="E305" s="66">
        <v>0</v>
      </c>
      <c r="F305" s="66">
        <v>0</v>
      </c>
      <c r="G305" s="66">
        <v>0</v>
      </c>
      <c r="H305" s="66">
        <v>0</v>
      </c>
      <c r="I305" s="66">
        <v>0</v>
      </c>
      <c r="J305" s="87">
        <v>0</v>
      </c>
      <c r="K305" s="87">
        <v>0</v>
      </c>
      <c r="L305" s="87">
        <v>0</v>
      </c>
      <c r="M305" s="87">
        <v>0</v>
      </c>
      <c r="N305" s="87">
        <v>0</v>
      </c>
      <c r="O305" s="87">
        <v>0</v>
      </c>
      <c r="P305" s="87">
        <v>0</v>
      </c>
      <c r="Q305" s="87">
        <v>0</v>
      </c>
      <c r="R305" s="87">
        <v>0</v>
      </c>
      <c r="S305" s="87">
        <v>0</v>
      </c>
      <c r="T305" s="87">
        <f t="shared" si="284"/>
        <v>0</v>
      </c>
      <c r="U305" s="87">
        <f t="shared" si="285"/>
        <v>0</v>
      </c>
      <c r="V305" s="87">
        <f t="shared" si="286"/>
        <v>0</v>
      </c>
      <c r="W305" s="87">
        <f t="shared" si="287"/>
        <v>0</v>
      </c>
      <c r="X305" s="87">
        <f t="shared" si="288"/>
        <v>0</v>
      </c>
      <c r="Y305" s="87">
        <v>0</v>
      </c>
      <c r="Z305" s="87">
        <v>0</v>
      </c>
      <c r="AA305" s="87">
        <v>0</v>
      </c>
      <c r="AB305" s="87">
        <v>0</v>
      </c>
      <c r="AC305" s="87">
        <v>0</v>
      </c>
      <c r="AD305" s="87">
        <v>1.5671199999999996</v>
      </c>
      <c r="AE305" s="87">
        <v>0</v>
      </c>
      <c r="AF305" s="87">
        <v>0</v>
      </c>
      <c r="AG305" s="87">
        <v>0</v>
      </c>
      <c r="AH305" s="87">
        <v>0</v>
      </c>
      <c r="AI305" s="87">
        <v>0</v>
      </c>
      <c r="AJ305" s="87">
        <v>0</v>
      </c>
      <c r="AK305" s="87">
        <v>0</v>
      </c>
      <c r="AL305" s="87">
        <v>0</v>
      </c>
      <c r="AM305" s="87">
        <v>0</v>
      </c>
      <c r="AN305" s="192">
        <v>0</v>
      </c>
      <c r="AO305" s="87">
        <v>0</v>
      </c>
      <c r="AP305" s="87">
        <v>0</v>
      </c>
      <c r="AQ305" s="87">
        <v>0</v>
      </c>
      <c r="AR305" s="87">
        <v>0</v>
      </c>
      <c r="AS305" s="87">
        <v>0</v>
      </c>
      <c r="AT305" s="87">
        <f t="shared" si="289"/>
        <v>0</v>
      </c>
      <c r="AU305" s="87">
        <f t="shared" si="290"/>
        <v>0</v>
      </c>
      <c r="AV305" s="87">
        <f t="shared" si="291"/>
        <v>0</v>
      </c>
      <c r="AW305" s="87">
        <f t="shared" si="292"/>
        <v>0</v>
      </c>
      <c r="AX305" s="87">
        <f t="shared" si="293"/>
        <v>0</v>
      </c>
      <c r="AY305" s="66">
        <v>0</v>
      </c>
      <c r="AZ305" s="66">
        <v>0</v>
      </c>
      <c r="BA305" s="66">
        <v>0</v>
      </c>
      <c r="BB305" s="66">
        <v>0</v>
      </c>
      <c r="BC305" s="66">
        <v>0</v>
      </c>
    </row>
    <row r="306" spans="1:55" s="165" customFormat="1" ht="63" x14ac:dyDescent="0.2">
      <c r="A306" s="171" t="s">
        <v>2791</v>
      </c>
      <c r="B306" s="84" t="s">
        <v>64</v>
      </c>
      <c r="C306" s="171" t="s">
        <v>2134</v>
      </c>
      <c r="D306" s="87">
        <v>1.2E-2</v>
      </c>
      <c r="E306" s="66">
        <v>15.69276176</v>
      </c>
      <c r="F306" s="66">
        <v>0</v>
      </c>
      <c r="G306" s="66">
        <v>15.69190345</v>
      </c>
      <c r="H306" s="66">
        <v>0</v>
      </c>
      <c r="I306" s="66">
        <v>8.5831000000000004E-4</v>
      </c>
      <c r="J306" s="87">
        <v>2.3998599999999998E-4</v>
      </c>
      <c r="K306" s="87">
        <v>0</v>
      </c>
      <c r="L306" s="87">
        <v>0</v>
      </c>
      <c r="M306" s="87">
        <v>0</v>
      </c>
      <c r="N306" s="87">
        <v>2.39986E-4</v>
      </c>
      <c r="O306" s="87">
        <v>2.9893200000000002E-4</v>
      </c>
      <c r="P306" s="87">
        <v>0</v>
      </c>
      <c r="Q306" s="87">
        <v>0</v>
      </c>
      <c r="R306" s="87">
        <v>2.9893200000000002E-4</v>
      </c>
      <c r="S306" s="87">
        <v>2.9893200000000002E-4</v>
      </c>
      <c r="T306" s="87">
        <f t="shared" si="284"/>
        <v>15.692222842</v>
      </c>
      <c r="U306" s="87">
        <f t="shared" si="285"/>
        <v>0</v>
      </c>
      <c r="V306" s="87">
        <f t="shared" si="286"/>
        <v>15.69190345</v>
      </c>
      <c r="W306" s="87">
        <f t="shared" si="287"/>
        <v>-2.9893200000000002E-4</v>
      </c>
      <c r="X306" s="87">
        <f t="shared" si="288"/>
        <v>3.1939200000000005E-4</v>
      </c>
      <c r="Y306" s="87">
        <v>0</v>
      </c>
      <c r="Z306" s="87">
        <v>0</v>
      </c>
      <c r="AA306" s="87">
        <v>0</v>
      </c>
      <c r="AB306" s="87">
        <v>0</v>
      </c>
      <c r="AC306" s="87">
        <v>0</v>
      </c>
      <c r="AD306" s="87">
        <v>1.0999999999999999E-2</v>
      </c>
      <c r="AE306" s="87">
        <v>16.346446929999999</v>
      </c>
      <c r="AF306" s="87">
        <v>0</v>
      </c>
      <c r="AG306" s="87">
        <v>16.345732760000001</v>
      </c>
      <c r="AH306" s="87">
        <v>0</v>
      </c>
      <c r="AI306" s="87">
        <v>7.1416999999999997E-4</v>
      </c>
      <c r="AJ306" s="87">
        <v>1.9680000000000001E-4</v>
      </c>
      <c r="AK306" s="87">
        <v>0</v>
      </c>
      <c r="AL306" s="87">
        <v>0</v>
      </c>
      <c r="AM306" s="87">
        <v>0</v>
      </c>
      <c r="AN306" s="192">
        <v>1.9679999999999698E-4</v>
      </c>
      <c r="AO306" s="87">
        <v>6.7865862300000002</v>
      </c>
      <c r="AP306" s="87">
        <v>0</v>
      </c>
      <c r="AQ306" s="87">
        <v>6.7863379900000007</v>
      </c>
      <c r="AR306" s="87">
        <v>0</v>
      </c>
      <c r="AS306" s="87">
        <v>2.4823999999999999E-4</v>
      </c>
      <c r="AT306" s="87">
        <f t="shared" si="289"/>
        <v>9.5596638999999968</v>
      </c>
      <c r="AU306" s="87">
        <f t="shared" si="290"/>
        <v>0</v>
      </c>
      <c r="AV306" s="87">
        <f t="shared" si="291"/>
        <v>9.5593947700000008</v>
      </c>
      <c r="AW306" s="87">
        <f t="shared" si="292"/>
        <v>0</v>
      </c>
      <c r="AX306" s="87">
        <f t="shared" si="293"/>
        <v>2.69130000000003E-4</v>
      </c>
      <c r="AY306" s="66">
        <v>0</v>
      </c>
      <c r="AZ306" s="66">
        <v>0</v>
      </c>
      <c r="BA306" s="66">
        <v>0</v>
      </c>
      <c r="BB306" s="66">
        <v>0</v>
      </c>
      <c r="BC306" s="66">
        <v>0</v>
      </c>
    </row>
    <row r="307" spans="1:55" s="165" customFormat="1" ht="47.25" x14ac:dyDescent="0.2">
      <c r="A307" s="171" t="s">
        <v>899</v>
      </c>
      <c r="B307" s="84" t="s">
        <v>65</v>
      </c>
      <c r="C307" s="171" t="s">
        <v>2135</v>
      </c>
      <c r="D307" s="87">
        <v>6.5383440000000004</v>
      </c>
      <c r="E307" s="66">
        <v>0.46501348800000003</v>
      </c>
      <c r="F307" s="66">
        <v>0</v>
      </c>
      <c r="G307" s="66">
        <v>0</v>
      </c>
      <c r="H307" s="66">
        <v>0</v>
      </c>
      <c r="I307" s="66">
        <v>0.46501348800000003</v>
      </c>
      <c r="J307" s="87">
        <v>0.128099712</v>
      </c>
      <c r="K307" s="87">
        <v>0</v>
      </c>
      <c r="L307" s="87">
        <v>0</v>
      </c>
      <c r="M307" s="87">
        <v>0</v>
      </c>
      <c r="N307" s="87">
        <v>0.128099712</v>
      </c>
      <c r="O307" s="87">
        <v>0.16288963199999998</v>
      </c>
      <c r="P307" s="87">
        <v>0</v>
      </c>
      <c r="Q307" s="87">
        <v>0</v>
      </c>
      <c r="R307" s="87">
        <v>0.16288963199999998</v>
      </c>
      <c r="S307" s="87">
        <v>0.16288963199999998</v>
      </c>
      <c r="T307" s="87">
        <f t="shared" si="284"/>
        <v>0.17402414400000007</v>
      </c>
      <c r="U307" s="87">
        <f t="shared" si="285"/>
        <v>0</v>
      </c>
      <c r="V307" s="87">
        <f t="shared" si="286"/>
        <v>0</v>
      </c>
      <c r="W307" s="87">
        <f t="shared" si="287"/>
        <v>-0.16288963199999998</v>
      </c>
      <c r="X307" s="87">
        <f t="shared" si="288"/>
        <v>0.17402414400000007</v>
      </c>
      <c r="Y307" s="87">
        <v>0</v>
      </c>
      <c r="Z307" s="87">
        <v>0</v>
      </c>
      <c r="AA307" s="87">
        <v>0</v>
      </c>
      <c r="AB307" s="87">
        <v>0</v>
      </c>
      <c r="AC307" s="87">
        <v>0</v>
      </c>
      <c r="AD307" s="87">
        <v>5.9934820000000002</v>
      </c>
      <c r="AE307" s="87">
        <v>0.38751123999999998</v>
      </c>
      <c r="AF307" s="87">
        <v>0</v>
      </c>
      <c r="AG307" s="87">
        <v>0</v>
      </c>
      <c r="AH307" s="87">
        <v>0</v>
      </c>
      <c r="AI307" s="87">
        <v>0.38751123999999998</v>
      </c>
      <c r="AJ307" s="87">
        <v>0.10674976</v>
      </c>
      <c r="AK307" s="87">
        <v>0</v>
      </c>
      <c r="AL307" s="87">
        <v>0</v>
      </c>
      <c r="AM307" s="87">
        <v>0</v>
      </c>
      <c r="AN307" s="192">
        <v>0.10674976</v>
      </c>
      <c r="AO307" s="87">
        <v>0.13574136000000001</v>
      </c>
      <c r="AP307" s="87">
        <v>0</v>
      </c>
      <c r="AQ307" s="87">
        <v>0</v>
      </c>
      <c r="AR307" s="87">
        <v>0</v>
      </c>
      <c r="AS307" s="87">
        <v>0.13574135999999998</v>
      </c>
      <c r="AT307" s="87">
        <f t="shared" si="289"/>
        <v>0.14502012</v>
      </c>
      <c r="AU307" s="87">
        <f t="shared" si="290"/>
        <v>0</v>
      </c>
      <c r="AV307" s="87">
        <f t="shared" si="291"/>
        <v>0</v>
      </c>
      <c r="AW307" s="87">
        <f t="shared" si="292"/>
        <v>0</v>
      </c>
      <c r="AX307" s="87">
        <f t="shared" si="293"/>
        <v>0.14502012000000003</v>
      </c>
      <c r="AY307" s="66">
        <v>0</v>
      </c>
      <c r="AZ307" s="66">
        <v>0</v>
      </c>
      <c r="BA307" s="66">
        <v>0</v>
      </c>
      <c r="BB307" s="66">
        <v>0</v>
      </c>
      <c r="BC307" s="66">
        <v>0</v>
      </c>
    </row>
    <row r="308" spans="1:55" s="165" customFormat="1" ht="110.25" x14ac:dyDescent="0.2">
      <c r="A308" s="171" t="s">
        <v>899</v>
      </c>
      <c r="B308" s="84" t="s">
        <v>1691</v>
      </c>
      <c r="C308" s="171" t="s">
        <v>2136</v>
      </c>
      <c r="D308" s="87">
        <v>1.81932</v>
      </c>
      <c r="E308" s="66">
        <v>0.59219869199999997</v>
      </c>
      <c r="F308" s="66">
        <v>0.46280688000000003</v>
      </c>
      <c r="G308" s="66">
        <v>0</v>
      </c>
      <c r="H308" s="66">
        <v>0</v>
      </c>
      <c r="I308" s="66">
        <v>0.12939181199999997</v>
      </c>
      <c r="J308" s="87">
        <v>3.5644247999999996E-2</v>
      </c>
      <c r="K308" s="87">
        <v>0</v>
      </c>
      <c r="L308" s="87">
        <v>0</v>
      </c>
      <c r="M308" s="87">
        <v>0</v>
      </c>
      <c r="N308" s="87">
        <v>3.5644247999999996E-2</v>
      </c>
      <c r="O308" s="87">
        <v>4.5324659999999982E-2</v>
      </c>
      <c r="P308" s="87">
        <v>0</v>
      </c>
      <c r="Q308" s="87">
        <v>0</v>
      </c>
      <c r="R308" s="87">
        <v>4.5324659999999982E-2</v>
      </c>
      <c r="S308" s="87">
        <v>4.5324659999999982E-2</v>
      </c>
      <c r="T308" s="87">
        <f t="shared" si="284"/>
        <v>0.51122978399999996</v>
      </c>
      <c r="U308" s="87">
        <f t="shared" si="285"/>
        <v>0.46280688000000003</v>
      </c>
      <c r="V308" s="87">
        <f t="shared" si="286"/>
        <v>0</v>
      </c>
      <c r="W308" s="87">
        <f t="shared" si="287"/>
        <v>-4.5324659999999982E-2</v>
      </c>
      <c r="X308" s="87">
        <f t="shared" si="288"/>
        <v>4.8422903999999996E-2</v>
      </c>
      <c r="Y308" s="87">
        <v>0</v>
      </c>
      <c r="Z308" s="87">
        <v>0</v>
      </c>
      <c r="AA308" s="87">
        <v>0</v>
      </c>
      <c r="AB308" s="87">
        <v>0</v>
      </c>
      <c r="AC308" s="87">
        <v>0</v>
      </c>
      <c r="AD308" s="87">
        <v>1.5161</v>
      </c>
      <c r="AE308" s="87">
        <v>0.49349891000000001</v>
      </c>
      <c r="AF308" s="87">
        <v>0.38567240000000003</v>
      </c>
      <c r="AG308" s="87">
        <v>0</v>
      </c>
      <c r="AH308" s="87">
        <v>0</v>
      </c>
      <c r="AI308" s="87">
        <v>0.10782651</v>
      </c>
      <c r="AJ308" s="87">
        <v>2.970354E-2</v>
      </c>
      <c r="AK308" s="87">
        <v>0</v>
      </c>
      <c r="AL308" s="87">
        <v>0</v>
      </c>
      <c r="AM308" s="87">
        <v>0</v>
      </c>
      <c r="AN308" s="192">
        <v>2.970354E-2</v>
      </c>
      <c r="AO308" s="87">
        <v>3.7770549999999986E-2</v>
      </c>
      <c r="AP308" s="87">
        <v>0</v>
      </c>
      <c r="AQ308" s="87">
        <v>0</v>
      </c>
      <c r="AR308" s="87">
        <v>0</v>
      </c>
      <c r="AS308" s="87">
        <v>3.7770549999999986E-2</v>
      </c>
      <c r="AT308" s="87">
        <f t="shared" si="289"/>
        <v>0.42602482000000008</v>
      </c>
      <c r="AU308" s="87">
        <f t="shared" si="290"/>
        <v>0.38567240000000003</v>
      </c>
      <c r="AV308" s="87">
        <f t="shared" si="291"/>
        <v>0</v>
      </c>
      <c r="AW308" s="87">
        <f t="shared" si="292"/>
        <v>0</v>
      </c>
      <c r="AX308" s="87">
        <f t="shared" si="293"/>
        <v>4.0352420000000014E-2</v>
      </c>
      <c r="AY308" s="66">
        <v>0</v>
      </c>
      <c r="AZ308" s="66">
        <v>0</v>
      </c>
      <c r="BA308" s="66">
        <v>0</v>
      </c>
      <c r="BB308" s="66">
        <v>0</v>
      </c>
      <c r="BC308" s="66">
        <v>0</v>
      </c>
    </row>
    <row r="309" spans="1:55" s="165" customFormat="1" ht="47.25" x14ac:dyDescent="0.2">
      <c r="A309" s="171" t="s">
        <v>899</v>
      </c>
      <c r="B309" s="84" t="s">
        <v>584</v>
      </c>
      <c r="C309" s="171" t="s">
        <v>2137</v>
      </c>
      <c r="D309" s="87">
        <v>0.94243200000000005</v>
      </c>
      <c r="E309" s="66">
        <v>0.74775554399999999</v>
      </c>
      <c r="F309" s="66">
        <v>0</v>
      </c>
      <c r="G309" s="66">
        <v>0</v>
      </c>
      <c r="H309" s="66">
        <v>0.66426600000000002</v>
      </c>
      <c r="I309" s="66">
        <v>8.3489543999999985E-2</v>
      </c>
      <c r="J309" s="87">
        <v>0.67678929599999982</v>
      </c>
      <c r="K309" s="87">
        <v>0</v>
      </c>
      <c r="L309" s="87">
        <v>0</v>
      </c>
      <c r="M309" s="87">
        <v>0.66426600000000002</v>
      </c>
      <c r="N309" s="87">
        <v>1.2523296E-2</v>
      </c>
      <c r="O309" s="87">
        <v>0</v>
      </c>
      <c r="P309" s="87">
        <v>0</v>
      </c>
      <c r="Q309" s="87">
        <v>0</v>
      </c>
      <c r="R309" s="87">
        <v>0</v>
      </c>
      <c r="S309" s="87">
        <v>0</v>
      </c>
      <c r="T309" s="87">
        <f t="shared" si="284"/>
        <v>7.0966248000000176E-2</v>
      </c>
      <c r="U309" s="87">
        <f t="shared" si="285"/>
        <v>0</v>
      </c>
      <c r="V309" s="87">
        <f t="shared" si="286"/>
        <v>0</v>
      </c>
      <c r="W309" s="87">
        <f t="shared" si="287"/>
        <v>0</v>
      </c>
      <c r="X309" s="87">
        <f t="shared" si="288"/>
        <v>7.0966247999999982E-2</v>
      </c>
      <c r="Y309" s="87">
        <v>0</v>
      </c>
      <c r="Z309" s="87">
        <v>0</v>
      </c>
      <c r="AA309" s="87">
        <v>0</v>
      </c>
      <c r="AB309" s="87">
        <v>0</v>
      </c>
      <c r="AC309" s="87">
        <v>0</v>
      </c>
      <c r="AD309" s="87">
        <v>0.86389600000000011</v>
      </c>
      <c r="AE309" s="87">
        <v>0.6304864</v>
      </c>
      <c r="AF309" s="87">
        <v>0</v>
      </c>
      <c r="AG309" s="87">
        <v>0</v>
      </c>
      <c r="AH309" s="87">
        <v>0</v>
      </c>
      <c r="AI309" s="87">
        <v>0.6304864</v>
      </c>
      <c r="AJ309" s="87">
        <v>0.6304864</v>
      </c>
      <c r="AK309" s="87">
        <v>0</v>
      </c>
      <c r="AL309" s="87">
        <v>0.62005032000000004</v>
      </c>
      <c r="AM309" s="87">
        <v>0</v>
      </c>
      <c r="AN309" s="192">
        <v>1.0436079999999959E-2</v>
      </c>
      <c r="AO309" s="87">
        <v>0</v>
      </c>
      <c r="AP309" s="87">
        <v>0</v>
      </c>
      <c r="AQ309" s="87">
        <v>0</v>
      </c>
      <c r="AR309" s="87">
        <v>0</v>
      </c>
      <c r="AS309" s="87">
        <v>0</v>
      </c>
      <c r="AT309" s="87">
        <f t="shared" si="289"/>
        <v>0</v>
      </c>
      <c r="AU309" s="87">
        <f t="shared" si="290"/>
        <v>0</v>
      </c>
      <c r="AV309" s="87">
        <f t="shared" si="291"/>
        <v>-0.62005032000000004</v>
      </c>
      <c r="AW309" s="87">
        <f t="shared" si="292"/>
        <v>0</v>
      </c>
      <c r="AX309" s="87">
        <f t="shared" si="293"/>
        <v>0.62005032000000004</v>
      </c>
      <c r="AY309" s="66">
        <v>0</v>
      </c>
      <c r="AZ309" s="66">
        <v>0</v>
      </c>
      <c r="BA309" s="66">
        <v>0</v>
      </c>
      <c r="BB309" s="66">
        <v>0</v>
      </c>
      <c r="BC309" s="66">
        <v>0</v>
      </c>
    </row>
    <row r="310" spans="1:55" s="165" customFormat="1" ht="141.75" x14ac:dyDescent="0.2">
      <c r="A310" s="171" t="s">
        <v>2791</v>
      </c>
      <c r="B310" s="84" t="s">
        <v>1692</v>
      </c>
      <c r="C310" s="171" t="s">
        <v>2138</v>
      </c>
      <c r="D310" s="87">
        <v>0</v>
      </c>
      <c r="E310" s="66">
        <v>2.3705939999999998E-2</v>
      </c>
      <c r="F310" s="66">
        <v>0</v>
      </c>
      <c r="G310" s="66">
        <v>0</v>
      </c>
      <c r="H310" s="66">
        <v>0</v>
      </c>
      <c r="I310" s="66">
        <v>2.3705939999999998E-2</v>
      </c>
      <c r="J310" s="87">
        <v>0</v>
      </c>
      <c r="K310" s="87">
        <v>0</v>
      </c>
      <c r="L310" s="87">
        <v>0</v>
      </c>
      <c r="M310" s="87">
        <v>0</v>
      </c>
      <c r="N310" s="87">
        <v>0</v>
      </c>
      <c r="O310" s="87">
        <v>0</v>
      </c>
      <c r="P310" s="87">
        <v>0</v>
      </c>
      <c r="Q310" s="87">
        <v>0</v>
      </c>
      <c r="R310" s="87">
        <v>0</v>
      </c>
      <c r="S310" s="87">
        <v>0</v>
      </c>
      <c r="T310" s="87">
        <f t="shared" si="284"/>
        <v>2.3705939999999998E-2</v>
      </c>
      <c r="U310" s="87">
        <f t="shared" si="285"/>
        <v>0</v>
      </c>
      <c r="V310" s="87">
        <f t="shared" si="286"/>
        <v>0</v>
      </c>
      <c r="W310" s="87">
        <f t="shared" si="287"/>
        <v>0</v>
      </c>
      <c r="X310" s="87">
        <f t="shared" si="288"/>
        <v>2.3705939999999998E-2</v>
      </c>
      <c r="Y310" s="87">
        <v>0</v>
      </c>
      <c r="Z310" s="87">
        <v>0</v>
      </c>
      <c r="AA310" s="87">
        <v>0</v>
      </c>
      <c r="AB310" s="87">
        <v>0</v>
      </c>
      <c r="AC310" s="87">
        <v>0</v>
      </c>
      <c r="AD310" s="87">
        <v>0</v>
      </c>
      <c r="AE310" s="87">
        <v>4.9120879999999999E-2</v>
      </c>
      <c r="AF310" s="87">
        <v>0</v>
      </c>
      <c r="AG310" s="87">
        <v>0</v>
      </c>
      <c r="AH310" s="87">
        <v>0</v>
      </c>
      <c r="AI310" s="87">
        <v>4.9120879999999999E-2</v>
      </c>
      <c r="AJ310" s="87">
        <v>4.9120879999999999E-2</v>
      </c>
      <c r="AK310" s="87">
        <v>0</v>
      </c>
      <c r="AL310" s="87">
        <v>4.9120879999999999E-2</v>
      </c>
      <c r="AM310" s="87">
        <v>0</v>
      </c>
      <c r="AN310" s="192">
        <v>0</v>
      </c>
      <c r="AO310" s="87">
        <v>0</v>
      </c>
      <c r="AP310" s="87">
        <v>0</v>
      </c>
      <c r="AQ310" s="87">
        <v>0</v>
      </c>
      <c r="AR310" s="87">
        <v>0</v>
      </c>
      <c r="AS310" s="87">
        <v>0</v>
      </c>
      <c r="AT310" s="87">
        <f t="shared" si="289"/>
        <v>0</v>
      </c>
      <c r="AU310" s="87">
        <f t="shared" si="290"/>
        <v>0</v>
      </c>
      <c r="AV310" s="87">
        <f t="shared" si="291"/>
        <v>-4.9120879999999999E-2</v>
      </c>
      <c r="AW310" s="87">
        <f t="shared" si="292"/>
        <v>0</v>
      </c>
      <c r="AX310" s="87">
        <f t="shared" si="293"/>
        <v>4.9120879999999999E-2</v>
      </c>
      <c r="AY310" s="66">
        <v>0</v>
      </c>
      <c r="AZ310" s="66">
        <v>0</v>
      </c>
      <c r="BA310" s="66">
        <v>0</v>
      </c>
      <c r="BB310" s="66">
        <v>0</v>
      </c>
      <c r="BC310" s="66">
        <v>0</v>
      </c>
    </row>
    <row r="311" spans="1:55" s="165" customFormat="1" ht="110.25" x14ac:dyDescent="0.2">
      <c r="A311" s="171" t="s">
        <v>2791</v>
      </c>
      <c r="B311" s="84" t="s">
        <v>1693</v>
      </c>
      <c r="C311" s="171" t="s">
        <v>2139</v>
      </c>
      <c r="D311" s="87">
        <v>0</v>
      </c>
      <c r="E311" s="66">
        <v>9.3006456000000001E-2</v>
      </c>
      <c r="F311" s="66">
        <v>0</v>
      </c>
      <c r="G311" s="66">
        <v>0</v>
      </c>
      <c r="H311" s="66">
        <v>0</v>
      </c>
      <c r="I311" s="66">
        <v>9.3006456000000001E-2</v>
      </c>
      <c r="J311" s="87"/>
      <c r="K311" s="87"/>
      <c r="L311" s="87"/>
      <c r="M311" s="87"/>
      <c r="N311" s="87"/>
      <c r="O311" s="87"/>
      <c r="P311" s="87"/>
      <c r="Q311" s="87"/>
      <c r="R311" s="87"/>
      <c r="S311" s="87"/>
      <c r="T311" s="87">
        <f t="shared" si="284"/>
        <v>9.3006456000000001E-2</v>
      </c>
      <c r="U311" s="87">
        <f t="shared" si="285"/>
        <v>0</v>
      </c>
      <c r="V311" s="87">
        <f t="shared" si="286"/>
        <v>0</v>
      </c>
      <c r="W311" s="87">
        <f t="shared" si="287"/>
        <v>0</v>
      </c>
      <c r="X311" s="87">
        <f t="shared" si="288"/>
        <v>9.3006456000000001E-2</v>
      </c>
      <c r="Y311" s="87">
        <v>0</v>
      </c>
      <c r="Z311" s="87">
        <v>0</v>
      </c>
      <c r="AA311" s="87">
        <v>0</v>
      </c>
      <c r="AB311" s="87">
        <v>0</v>
      </c>
      <c r="AC311" s="87">
        <v>0</v>
      </c>
      <c r="AD311" s="87"/>
      <c r="AE311" s="87">
        <v>0.14130275999999997</v>
      </c>
      <c r="AF311" s="87">
        <v>0</v>
      </c>
      <c r="AG311" s="87">
        <v>0</v>
      </c>
      <c r="AH311" s="87">
        <v>0</v>
      </c>
      <c r="AI311" s="87">
        <v>0.14130275999999997</v>
      </c>
      <c r="AJ311" s="87">
        <v>0</v>
      </c>
      <c r="AK311" s="87">
        <v>0</v>
      </c>
      <c r="AL311" s="87">
        <v>0</v>
      </c>
      <c r="AM311" s="87">
        <v>0</v>
      </c>
      <c r="AN311" s="87">
        <v>0</v>
      </c>
      <c r="AO311" s="87">
        <v>0</v>
      </c>
      <c r="AP311" s="87">
        <v>0</v>
      </c>
      <c r="AQ311" s="87">
        <v>0</v>
      </c>
      <c r="AR311" s="87">
        <v>0</v>
      </c>
      <c r="AS311" s="87">
        <v>0</v>
      </c>
      <c r="AT311" s="87">
        <f t="shared" si="289"/>
        <v>0.14130275999999997</v>
      </c>
      <c r="AU311" s="87">
        <f t="shared" si="290"/>
        <v>0</v>
      </c>
      <c r="AV311" s="87">
        <f t="shared" si="291"/>
        <v>0</v>
      </c>
      <c r="AW311" s="87">
        <f t="shared" si="292"/>
        <v>0</v>
      </c>
      <c r="AX311" s="87">
        <f t="shared" si="293"/>
        <v>0.14130275999999997</v>
      </c>
      <c r="AY311" s="66">
        <v>0</v>
      </c>
      <c r="AZ311" s="66">
        <v>0</v>
      </c>
      <c r="BA311" s="66">
        <v>0</v>
      </c>
      <c r="BB311" s="66">
        <v>0</v>
      </c>
      <c r="BC311" s="66">
        <v>0</v>
      </c>
    </row>
    <row r="312" spans="1:55" s="165" customFormat="1" ht="78.75" x14ac:dyDescent="0.2">
      <c r="A312" s="171" t="s">
        <v>2791</v>
      </c>
      <c r="B312" s="84" t="s">
        <v>1694</v>
      </c>
      <c r="C312" s="171" t="s">
        <v>2140</v>
      </c>
      <c r="D312" s="87">
        <v>0</v>
      </c>
      <c r="E312" s="66">
        <v>4.1500691999999999E-2</v>
      </c>
      <c r="F312" s="66">
        <v>0</v>
      </c>
      <c r="G312" s="66">
        <v>0</v>
      </c>
      <c r="H312" s="66">
        <v>0</v>
      </c>
      <c r="I312" s="66">
        <v>4.1500691999999999E-2</v>
      </c>
      <c r="J312" s="87">
        <v>0</v>
      </c>
      <c r="K312" s="87">
        <v>0</v>
      </c>
      <c r="L312" s="87">
        <v>0</v>
      </c>
      <c r="M312" s="87">
        <v>0</v>
      </c>
      <c r="N312" s="87">
        <v>0</v>
      </c>
      <c r="O312" s="87">
        <v>0</v>
      </c>
      <c r="P312" s="87">
        <v>0</v>
      </c>
      <c r="Q312" s="87">
        <v>0</v>
      </c>
      <c r="R312" s="87">
        <v>0</v>
      </c>
      <c r="S312" s="87">
        <v>0</v>
      </c>
      <c r="T312" s="87">
        <f t="shared" si="284"/>
        <v>4.1500691999999999E-2</v>
      </c>
      <c r="U312" s="87">
        <f t="shared" si="285"/>
        <v>0</v>
      </c>
      <c r="V312" s="87">
        <f t="shared" si="286"/>
        <v>0</v>
      </c>
      <c r="W312" s="87">
        <f t="shared" si="287"/>
        <v>0</v>
      </c>
      <c r="X312" s="87">
        <f t="shared" si="288"/>
        <v>4.1500691999999999E-2</v>
      </c>
      <c r="Y312" s="87">
        <v>0</v>
      </c>
      <c r="Z312" s="87">
        <v>0</v>
      </c>
      <c r="AA312" s="87">
        <v>0</v>
      </c>
      <c r="AB312" s="87">
        <v>0</v>
      </c>
      <c r="AC312" s="87">
        <v>0</v>
      </c>
      <c r="AD312" s="87">
        <v>0</v>
      </c>
      <c r="AE312" s="87">
        <v>6.9335519999999998E-2</v>
      </c>
      <c r="AF312" s="87">
        <v>0</v>
      </c>
      <c r="AG312" s="87">
        <v>0</v>
      </c>
      <c r="AH312" s="87">
        <v>0</v>
      </c>
      <c r="AI312" s="87">
        <v>6.9335519999999998E-2</v>
      </c>
      <c r="AJ312" s="87">
        <v>6.9335519999999998E-2</v>
      </c>
      <c r="AK312" s="87">
        <v>0</v>
      </c>
      <c r="AL312" s="87">
        <v>6.9335519999999998E-2</v>
      </c>
      <c r="AM312" s="87">
        <v>0</v>
      </c>
      <c r="AN312" s="192">
        <v>0</v>
      </c>
      <c r="AO312" s="87">
        <v>0</v>
      </c>
      <c r="AP312" s="87">
        <v>0</v>
      </c>
      <c r="AQ312" s="87">
        <v>0</v>
      </c>
      <c r="AR312" s="87">
        <v>0</v>
      </c>
      <c r="AS312" s="87">
        <v>0</v>
      </c>
      <c r="AT312" s="87">
        <f t="shared" si="289"/>
        <v>0</v>
      </c>
      <c r="AU312" s="87">
        <f t="shared" si="290"/>
        <v>0</v>
      </c>
      <c r="AV312" s="87">
        <f t="shared" si="291"/>
        <v>-6.9335519999999998E-2</v>
      </c>
      <c r="AW312" s="87">
        <f t="shared" si="292"/>
        <v>0</v>
      </c>
      <c r="AX312" s="87">
        <f t="shared" si="293"/>
        <v>6.9335519999999998E-2</v>
      </c>
      <c r="AY312" s="66">
        <v>0</v>
      </c>
      <c r="AZ312" s="66">
        <v>0</v>
      </c>
      <c r="BA312" s="66">
        <v>0</v>
      </c>
      <c r="BB312" s="66">
        <v>0</v>
      </c>
      <c r="BC312" s="66">
        <v>0</v>
      </c>
    </row>
    <row r="313" spans="1:55" s="165" customFormat="1" ht="31.5" x14ac:dyDescent="0.2">
      <c r="A313" s="210"/>
      <c r="B313" s="211" t="s">
        <v>66</v>
      </c>
      <c r="C313" s="210"/>
      <c r="D313" s="173">
        <v>105.629592</v>
      </c>
      <c r="E313" s="173">
        <v>40.604193631999998</v>
      </c>
      <c r="F313" s="173">
        <v>1.2432512779999998</v>
      </c>
      <c r="G313" s="173">
        <v>27.877113260000002</v>
      </c>
      <c r="H313" s="173">
        <v>4.2597666099999998</v>
      </c>
      <c r="I313" s="173">
        <v>7.2240624839999983</v>
      </c>
      <c r="J313" s="173">
        <v>8.2327304080000019</v>
      </c>
      <c r="K313" s="173">
        <v>0.46091975000000002</v>
      </c>
      <c r="L313" s="173">
        <v>2.9060195900000001</v>
      </c>
      <c r="M313" s="173">
        <v>2.830632</v>
      </c>
      <c r="N313" s="173">
        <v>2.035159068</v>
      </c>
      <c r="O313" s="173">
        <v>9.3455398200000008</v>
      </c>
      <c r="P313" s="173">
        <v>0.50646598400000009</v>
      </c>
      <c r="Q313" s="173">
        <v>6.3695661999999995</v>
      </c>
      <c r="R313" s="173">
        <v>2.4695076359999999</v>
      </c>
      <c r="S313" s="173">
        <v>2.4695076359999999</v>
      </c>
      <c r="T313" s="173">
        <f t="shared" ref="T313:BC313" si="294">SUM(T314:T357)</f>
        <v>23.025923404000007</v>
      </c>
      <c r="U313" s="173">
        <f t="shared" si="294"/>
        <v>0.27586554399999996</v>
      </c>
      <c r="V313" s="173">
        <f t="shared" si="294"/>
        <v>18.601527470000001</v>
      </c>
      <c r="W313" s="173">
        <f t="shared" si="294"/>
        <v>-1.0403730260000004</v>
      </c>
      <c r="X313" s="173">
        <f t="shared" si="294"/>
        <v>2.7193957799999993</v>
      </c>
      <c r="Y313" s="173">
        <f t="shared" si="294"/>
        <v>0</v>
      </c>
      <c r="Z313" s="173">
        <f t="shared" si="294"/>
        <v>0</v>
      </c>
      <c r="AA313" s="173">
        <f t="shared" si="294"/>
        <v>0</v>
      </c>
      <c r="AB313" s="173">
        <f t="shared" si="294"/>
        <v>0</v>
      </c>
      <c r="AC313" s="173">
        <f t="shared" si="294"/>
        <v>0</v>
      </c>
      <c r="AD313" s="173">
        <f t="shared" si="294"/>
        <v>134.11893071</v>
      </c>
      <c r="AE313" s="214">
        <f t="shared" si="294"/>
        <v>36.803091680000001</v>
      </c>
      <c r="AF313" s="214">
        <f t="shared" si="294"/>
        <v>1.5583100100000005</v>
      </c>
      <c r="AG313" s="214">
        <f t="shared" si="294"/>
        <v>26.756722790000005</v>
      </c>
      <c r="AH313" s="214">
        <f t="shared" si="294"/>
        <v>1.9940533299999998</v>
      </c>
      <c r="AI313" s="214">
        <f t="shared" si="294"/>
        <v>6.4940055499999998</v>
      </c>
      <c r="AJ313" s="214">
        <f t="shared" si="294"/>
        <v>7.1137298400000004</v>
      </c>
      <c r="AK313" s="214">
        <f t="shared" si="294"/>
        <v>1.07806398</v>
      </c>
      <c r="AL313" s="214">
        <f t="shared" si="294"/>
        <v>4.3396999699999999</v>
      </c>
      <c r="AM313" s="214">
        <f t="shared" si="294"/>
        <v>0</v>
      </c>
      <c r="AN313" s="214">
        <f t="shared" si="294"/>
        <v>1.6959658900000001</v>
      </c>
      <c r="AO313" s="214">
        <f t="shared" si="294"/>
        <v>10.971356439999997</v>
      </c>
      <c r="AP313" s="214">
        <f t="shared" si="294"/>
        <v>0.3744357599999999</v>
      </c>
      <c r="AQ313" s="214">
        <f t="shared" si="294"/>
        <v>8.5389976500000007</v>
      </c>
      <c r="AR313" s="214">
        <f t="shared" si="294"/>
        <v>0</v>
      </c>
      <c r="AS313" s="214">
        <f t="shared" si="294"/>
        <v>2.05792303</v>
      </c>
      <c r="AT313" s="214">
        <f t="shared" si="294"/>
        <v>18.718005400000003</v>
      </c>
      <c r="AU313" s="214">
        <f t="shared" si="294"/>
        <v>0.10581027000000029</v>
      </c>
      <c r="AV313" s="214">
        <f t="shared" si="294"/>
        <v>13.878025170000001</v>
      </c>
      <c r="AW313" s="214">
        <f t="shared" si="294"/>
        <v>1.9940533299999998</v>
      </c>
      <c r="AX313" s="214">
        <f t="shared" si="294"/>
        <v>2.7401166299999993</v>
      </c>
      <c r="AY313" s="214">
        <f t="shared" si="294"/>
        <v>0</v>
      </c>
      <c r="AZ313" s="214">
        <f t="shared" si="294"/>
        <v>0</v>
      </c>
      <c r="BA313" s="214">
        <f t="shared" si="294"/>
        <v>0</v>
      </c>
      <c r="BB313" s="214">
        <f t="shared" si="294"/>
        <v>0</v>
      </c>
      <c r="BC313" s="214">
        <f t="shared" si="294"/>
        <v>0</v>
      </c>
    </row>
    <row r="314" spans="1:55" s="165" customFormat="1" ht="94.5" x14ac:dyDescent="0.2">
      <c r="A314" s="171" t="s">
        <v>2791</v>
      </c>
      <c r="B314" s="84" t="s">
        <v>1695</v>
      </c>
      <c r="C314" s="171" t="s">
        <v>2141</v>
      </c>
      <c r="D314" s="87">
        <v>3.5030399999999995</v>
      </c>
      <c r="E314" s="66">
        <v>4.2133405120000003</v>
      </c>
      <c r="F314" s="66">
        <v>0</v>
      </c>
      <c r="G314" s="66">
        <v>3.9642008799999999</v>
      </c>
      <c r="H314" s="66">
        <v>0</v>
      </c>
      <c r="I314" s="66">
        <v>0.249139632</v>
      </c>
      <c r="J314" s="87">
        <v>6.8631815999999998E-2</v>
      </c>
      <c r="K314" s="87">
        <v>0</v>
      </c>
      <c r="L314" s="87">
        <v>0</v>
      </c>
      <c r="M314" s="87">
        <v>0</v>
      </c>
      <c r="N314" s="87">
        <v>6.8631815999999998E-2</v>
      </c>
      <c r="O314" s="87">
        <v>8.7271139999999983E-2</v>
      </c>
      <c r="P314" s="87">
        <v>0</v>
      </c>
      <c r="Q314" s="87">
        <v>0</v>
      </c>
      <c r="R314" s="87">
        <v>8.7271139999999983E-2</v>
      </c>
      <c r="S314" s="87">
        <v>8.7271139999999983E-2</v>
      </c>
      <c r="T314" s="87">
        <f t="shared" ref="T314:T357" si="295">E314-J314-O314</f>
        <v>4.057437556</v>
      </c>
      <c r="U314" s="87">
        <f t="shared" ref="U314:U357" si="296">F314-K314-P314</f>
        <v>0</v>
      </c>
      <c r="V314" s="87">
        <f t="shared" ref="V314:V357" si="297">G314-L314-Q314</f>
        <v>3.9642008799999999</v>
      </c>
      <c r="W314" s="87">
        <f t="shared" ref="W314:W357" si="298">H314-M314-R314</f>
        <v>-8.7271139999999983E-2</v>
      </c>
      <c r="X314" s="87">
        <f t="shared" ref="X314:X357" si="299">I314-N314-S314</f>
        <v>9.3236676000000004E-2</v>
      </c>
      <c r="Y314" s="87">
        <v>0</v>
      </c>
      <c r="Z314" s="87">
        <v>0</v>
      </c>
      <c r="AA314" s="87">
        <v>0</v>
      </c>
      <c r="AB314" s="87">
        <v>0</v>
      </c>
      <c r="AC314" s="87">
        <v>0</v>
      </c>
      <c r="AD314" s="87">
        <v>3.2111199999999998</v>
      </c>
      <c r="AE314" s="87">
        <v>4.3369922700000005</v>
      </c>
      <c r="AF314" s="87">
        <v>0</v>
      </c>
      <c r="AG314" s="87">
        <v>4.1293759100000003</v>
      </c>
      <c r="AH314" s="87">
        <v>0</v>
      </c>
      <c r="AI314" s="87">
        <v>0.20761636</v>
      </c>
      <c r="AJ314" s="87">
        <v>5.7193180000000045E-2</v>
      </c>
      <c r="AK314" s="87">
        <v>0</v>
      </c>
      <c r="AL314" s="87">
        <v>0</v>
      </c>
      <c r="AM314" s="87">
        <v>0</v>
      </c>
      <c r="AN314" s="192">
        <v>5.7193180000000038E-2</v>
      </c>
      <c r="AO314" s="87">
        <v>7.2725949999999956E-2</v>
      </c>
      <c r="AP314" s="87">
        <v>0</v>
      </c>
      <c r="AQ314" s="87">
        <v>0</v>
      </c>
      <c r="AR314" s="87">
        <v>0</v>
      </c>
      <c r="AS314" s="87">
        <v>7.2725949999999998E-2</v>
      </c>
      <c r="AT314" s="87">
        <f t="shared" ref="AT314:AT357" si="300">AE314-AJ314-AO314</f>
        <v>4.2070731400000012</v>
      </c>
      <c r="AU314" s="87">
        <f t="shared" ref="AU314:AU357" si="301">AF314-AK314-AP314</f>
        <v>0</v>
      </c>
      <c r="AV314" s="87">
        <f t="shared" ref="AV314:AV357" si="302">AG314-AL314-AQ314</f>
        <v>4.1293759100000003</v>
      </c>
      <c r="AW314" s="87">
        <f t="shared" ref="AW314:AW357" si="303">AH314-AM314-AR314</f>
        <v>0</v>
      </c>
      <c r="AX314" s="87">
        <f t="shared" ref="AX314:AX357" si="304">AI314-AN314-AS314</f>
        <v>7.7697229999999964E-2</v>
      </c>
      <c r="AY314" s="66">
        <v>0</v>
      </c>
      <c r="AZ314" s="66">
        <v>0</v>
      </c>
      <c r="BA314" s="66">
        <v>0</v>
      </c>
      <c r="BB314" s="66">
        <v>0</v>
      </c>
      <c r="BC314" s="66">
        <v>0</v>
      </c>
    </row>
    <row r="315" spans="1:55" s="165" customFormat="1" ht="47.25" x14ac:dyDescent="0.2">
      <c r="A315" s="171" t="s">
        <v>899</v>
      </c>
      <c r="B315" s="170" t="s">
        <v>585</v>
      </c>
      <c r="C315" s="171" t="s">
        <v>2142</v>
      </c>
      <c r="D315" s="87">
        <v>2.2358640000000012</v>
      </c>
      <c r="E315" s="66">
        <v>0.15901682399999997</v>
      </c>
      <c r="F315" s="66">
        <v>0</v>
      </c>
      <c r="G315" s="66">
        <v>0</v>
      </c>
      <c r="H315" s="66">
        <v>0</v>
      </c>
      <c r="I315" s="66">
        <v>0.15901682399999997</v>
      </c>
      <c r="J315" s="87">
        <v>4.3805207999999998E-2</v>
      </c>
      <c r="K315" s="87">
        <v>0</v>
      </c>
      <c r="L315" s="87">
        <v>0</v>
      </c>
      <c r="M315" s="87">
        <v>0</v>
      </c>
      <c r="N315" s="87">
        <v>4.3805207999999991E-2</v>
      </c>
      <c r="O315" s="87">
        <v>5.570199599999999E-2</v>
      </c>
      <c r="P315" s="87">
        <v>0</v>
      </c>
      <c r="Q315" s="87">
        <v>0</v>
      </c>
      <c r="R315" s="87">
        <v>5.5701995999999997E-2</v>
      </c>
      <c r="S315" s="87">
        <v>5.5701995999999997E-2</v>
      </c>
      <c r="T315" s="87">
        <f t="shared" si="295"/>
        <v>5.9509619999999985E-2</v>
      </c>
      <c r="U315" s="87">
        <f t="shared" si="296"/>
        <v>0</v>
      </c>
      <c r="V315" s="87">
        <f t="shared" si="297"/>
        <v>0</v>
      </c>
      <c r="W315" s="87">
        <f t="shared" si="298"/>
        <v>-5.5701995999999997E-2</v>
      </c>
      <c r="X315" s="87">
        <f t="shared" si="299"/>
        <v>5.9509619999999992E-2</v>
      </c>
      <c r="Y315" s="87">
        <v>0</v>
      </c>
      <c r="Z315" s="87">
        <v>0</v>
      </c>
      <c r="AA315" s="87">
        <v>0</v>
      </c>
      <c r="AB315" s="87">
        <v>0</v>
      </c>
      <c r="AC315" s="87">
        <v>0</v>
      </c>
      <c r="AD315" s="87">
        <v>34.892010000000006</v>
      </c>
      <c r="AE315" s="87">
        <v>0.13251401999999998</v>
      </c>
      <c r="AF315" s="87">
        <v>0</v>
      </c>
      <c r="AG315" s="87">
        <v>0</v>
      </c>
      <c r="AH315" s="87">
        <v>0</v>
      </c>
      <c r="AI315" s="87">
        <v>0.13251401999999998</v>
      </c>
      <c r="AJ315" s="87">
        <v>3.6504339999999996E-2</v>
      </c>
      <c r="AK315" s="87">
        <v>0</v>
      </c>
      <c r="AL315" s="87">
        <v>0</v>
      </c>
      <c r="AM315" s="87">
        <v>0</v>
      </c>
      <c r="AN315" s="192">
        <v>3.6504339999999996E-2</v>
      </c>
      <c r="AO315" s="87">
        <v>4.6418329999999994E-2</v>
      </c>
      <c r="AP315" s="87">
        <v>0</v>
      </c>
      <c r="AQ315" s="87">
        <v>0</v>
      </c>
      <c r="AR315" s="87">
        <v>0</v>
      </c>
      <c r="AS315" s="87">
        <v>4.6418329999999994E-2</v>
      </c>
      <c r="AT315" s="87">
        <f t="shared" si="300"/>
        <v>4.9591349999999992E-2</v>
      </c>
      <c r="AU315" s="87">
        <f t="shared" si="301"/>
        <v>0</v>
      </c>
      <c r="AV315" s="87">
        <f t="shared" si="302"/>
        <v>0</v>
      </c>
      <c r="AW315" s="87">
        <f t="shared" si="303"/>
        <v>0</v>
      </c>
      <c r="AX315" s="87">
        <f t="shared" si="304"/>
        <v>4.9591349999999992E-2</v>
      </c>
      <c r="AY315" s="66">
        <v>0</v>
      </c>
      <c r="AZ315" s="66">
        <v>0</v>
      </c>
      <c r="BA315" s="66">
        <v>0</v>
      </c>
      <c r="BB315" s="66">
        <v>0</v>
      </c>
      <c r="BC315" s="66">
        <v>0</v>
      </c>
    </row>
    <row r="316" spans="1:55" s="165" customFormat="1" ht="47.25" x14ac:dyDescent="0.2">
      <c r="A316" s="171" t="s">
        <v>899</v>
      </c>
      <c r="B316" s="84" t="s">
        <v>586</v>
      </c>
      <c r="C316" s="171" t="s">
        <v>2143</v>
      </c>
      <c r="D316" s="87">
        <v>2.609712</v>
      </c>
      <c r="E316" s="66">
        <v>0.18560525999999999</v>
      </c>
      <c r="F316" s="66">
        <v>0</v>
      </c>
      <c r="G316" s="66">
        <v>0</v>
      </c>
      <c r="H316" s="66">
        <v>0</v>
      </c>
      <c r="I316" s="66">
        <v>0.18560525999999999</v>
      </c>
      <c r="J316" s="87">
        <v>5.1129672000000001E-2</v>
      </c>
      <c r="K316" s="87">
        <v>0</v>
      </c>
      <c r="L316" s="87">
        <v>0</v>
      </c>
      <c r="M316" s="87">
        <v>0</v>
      </c>
      <c r="N316" s="87">
        <v>5.1129672000000001E-2</v>
      </c>
      <c r="O316" s="87">
        <v>6.5015675999999994E-2</v>
      </c>
      <c r="P316" s="87">
        <v>0</v>
      </c>
      <c r="Q316" s="87">
        <v>0</v>
      </c>
      <c r="R316" s="87">
        <v>6.5015675999999994E-2</v>
      </c>
      <c r="S316" s="87">
        <v>6.5015675999999994E-2</v>
      </c>
      <c r="T316" s="87">
        <f t="shared" si="295"/>
        <v>6.9459911999999985E-2</v>
      </c>
      <c r="U316" s="87">
        <f t="shared" si="296"/>
        <v>0</v>
      </c>
      <c r="V316" s="87">
        <f t="shared" si="297"/>
        <v>0</v>
      </c>
      <c r="W316" s="87">
        <f t="shared" si="298"/>
        <v>-6.5015675999999994E-2</v>
      </c>
      <c r="X316" s="87">
        <f t="shared" si="299"/>
        <v>6.9459911999999985E-2</v>
      </c>
      <c r="Y316" s="87">
        <v>0</v>
      </c>
      <c r="Z316" s="87">
        <v>0</v>
      </c>
      <c r="AA316" s="87">
        <v>0</v>
      </c>
      <c r="AB316" s="87">
        <v>0</v>
      </c>
      <c r="AC316" s="87">
        <v>0</v>
      </c>
      <c r="AD316" s="87">
        <v>2.3922360000000005</v>
      </c>
      <c r="AE316" s="87">
        <v>0.15467105</v>
      </c>
      <c r="AF316" s="87">
        <v>0</v>
      </c>
      <c r="AG316" s="87">
        <v>0</v>
      </c>
      <c r="AH316" s="87">
        <v>0</v>
      </c>
      <c r="AI316" s="87">
        <v>0.15467105</v>
      </c>
      <c r="AJ316" s="87">
        <v>4.2608059999999996E-2</v>
      </c>
      <c r="AK316" s="87">
        <v>0</v>
      </c>
      <c r="AL316" s="87">
        <v>0</v>
      </c>
      <c r="AM316" s="87">
        <v>0</v>
      </c>
      <c r="AN316" s="192">
        <v>4.2608060000000003E-2</v>
      </c>
      <c r="AO316" s="87">
        <v>5.4179730000000002E-2</v>
      </c>
      <c r="AP316" s="87">
        <v>0</v>
      </c>
      <c r="AQ316" s="87">
        <v>0</v>
      </c>
      <c r="AR316" s="87">
        <v>0</v>
      </c>
      <c r="AS316" s="87">
        <v>5.4179729999999995E-2</v>
      </c>
      <c r="AT316" s="87">
        <f t="shared" si="300"/>
        <v>5.7883259999999999E-2</v>
      </c>
      <c r="AU316" s="87">
        <f t="shared" si="301"/>
        <v>0</v>
      </c>
      <c r="AV316" s="87">
        <f t="shared" si="302"/>
        <v>0</v>
      </c>
      <c r="AW316" s="87">
        <f t="shared" si="303"/>
        <v>0</v>
      </c>
      <c r="AX316" s="87">
        <f t="shared" si="304"/>
        <v>5.7883260000000006E-2</v>
      </c>
      <c r="AY316" s="66">
        <v>0</v>
      </c>
      <c r="AZ316" s="66">
        <v>0</v>
      </c>
      <c r="BA316" s="66">
        <v>0</v>
      </c>
      <c r="BB316" s="66">
        <v>0</v>
      </c>
      <c r="BC316" s="66">
        <v>0</v>
      </c>
    </row>
    <row r="317" spans="1:55" s="165" customFormat="1" ht="110.25" x14ac:dyDescent="0.2">
      <c r="A317" s="171" t="s">
        <v>2791</v>
      </c>
      <c r="B317" s="84" t="s">
        <v>1696</v>
      </c>
      <c r="C317" s="171" t="s">
        <v>2144</v>
      </c>
      <c r="D317" s="87">
        <v>1.2E-2</v>
      </c>
      <c r="E317" s="66">
        <v>8.5344000000000001E-4</v>
      </c>
      <c r="F317" s="66">
        <v>0</v>
      </c>
      <c r="G317" s="66">
        <v>0</v>
      </c>
      <c r="H317" s="66">
        <v>0</v>
      </c>
      <c r="I317" s="66">
        <v>8.5344000000000001E-4</v>
      </c>
      <c r="J317" s="87">
        <v>2.35116E-4</v>
      </c>
      <c r="K317" s="87">
        <v>0</v>
      </c>
      <c r="L317" s="87">
        <v>0</v>
      </c>
      <c r="M317" s="87">
        <v>0</v>
      </c>
      <c r="N317" s="87">
        <v>2.35116E-4</v>
      </c>
      <c r="O317" s="87">
        <v>2.9893199999999996E-4</v>
      </c>
      <c r="P317" s="87">
        <v>0</v>
      </c>
      <c r="Q317" s="87">
        <v>0</v>
      </c>
      <c r="R317" s="87">
        <v>2.9893199999999996E-4</v>
      </c>
      <c r="S317" s="87">
        <v>2.9893199999999996E-4</v>
      </c>
      <c r="T317" s="87">
        <f t="shared" si="295"/>
        <v>3.1939199999999999E-4</v>
      </c>
      <c r="U317" s="87">
        <f t="shared" si="296"/>
        <v>0</v>
      </c>
      <c r="V317" s="87">
        <f t="shared" si="297"/>
        <v>0</v>
      </c>
      <c r="W317" s="87">
        <f t="shared" si="298"/>
        <v>-2.9893199999999996E-4</v>
      </c>
      <c r="X317" s="87">
        <f t="shared" si="299"/>
        <v>3.1939199999999999E-4</v>
      </c>
      <c r="Y317" s="87">
        <v>0</v>
      </c>
      <c r="Z317" s="87">
        <v>0</v>
      </c>
      <c r="AA317" s="87">
        <v>0</v>
      </c>
      <c r="AB317" s="87">
        <v>0</v>
      </c>
      <c r="AC317" s="87">
        <v>0</v>
      </c>
      <c r="AD317" s="87">
        <v>1.0999999999999999E-2</v>
      </c>
      <c r="AE317" s="87">
        <v>7.1119999999999994E-4</v>
      </c>
      <c r="AF317" s="87">
        <v>0</v>
      </c>
      <c r="AG317" s="87">
        <v>0</v>
      </c>
      <c r="AH317" s="87">
        <v>0</v>
      </c>
      <c r="AI317" s="87">
        <v>7.1119999999999994E-4</v>
      </c>
      <c r="AJ317" s="87">
        <v>1.9593E-4</v>
      </c>
      <c r="AK317" s="87">
        <v>0</v>
      </c>
      <c r="AL317" s="87">
        <v>0</v>
      </c>
      <c r="AM317" s="87">
        <v>0</v>
      </c>
      <c r="AN317" s="192">
        <v>1.9593000000001082E-4</v>
      </c>
      <c r="AO317" s="87">
        <v>2.4910999999999998E-4</v>
      </c>
      <c r="AP317" s="87">
        <v>0</v>
      </c>
      <c r="AQ317" s="87">
        <v>0</v>
      </c>
      <c r="AR317" s="87">
        <v>0</v>
      </c>
      <c r="AS317" s="87">
        <v>2.4910999999999998E-4</v>
      </c>
      <c r="AT317" s="87">
        <f t="shared" si="300"/>
        <v>2.6615999999999999E-4</v>
      </c>
      <c r="AU317" s="87">
        <f t="shared" si="301"/>
        <v>0</v>
      </c>
      <c r="AV317" s="87">
        <f t="shared" si="302"/>
        <v>0</v>
      </c>
      <c r="AW317" s="87">
        <f t="shared" si="303"/>
        <v>0</v>
      </c>
      <c r="AX317" s="87">
        <f t="shared" si="304"/>
        <v>2.6615999999998914E-4</v>
      </c>
      <c r="AY317" s="66">
        <v>0</v>
      </c>
      <c r="AZ317" s="66">
        <v>0</v>
      </c>
      <c r="BA317" s="66">
        <v>0</v>
      </c>
      <c r="BB317" s="66">
        <v>0</v>
      </c>
      <c r="BC317" s="66">
        <v>0</v>
      </c>
    </row>
    <row r="318" spans="1:55" s="165" customFormat="1" ht="47.25" x14ac:dyDescent="0.2">
      <c r="A318" s="171" t="s">
        <v>899</v>
      </c>
      <c r="B318" s="84" t="s">
        <v>587</v>
      </c>
      <c r="C318" s="171" t="s">
        <v>2145</v>
      </c>
      <c r="D318" s="87">
        <v>8.3568000000000003E-2</v>
      </c>
      <c r="E318" s="66">
        <v>0</v>
      </c>
      <c r="F318" s="66">
        <v>0</v>
      </c>
      <c r="G318" s="66">
        <v>0</v>
      </c>
      <c r="H318" s="66">
        <v>0</v>
      </c>
      <c r="I318" s="66">
        <v>0</v>
      </c>
      <c r="J318" s="87">
        <v>0</v>
      </c>
      <c r="K318" s="87">
        <v>0</v>
      </c>
      <c r="L318" s="87">
        <v>0</v>
      </c>
      <c r="M318" s="87">
        <v>0</v>
      </c>
      <c r="N318" s="87">
        <v>0</v>
      </c>
      <c r="O318" s="87">
        <v>0</v>
      </c>
      <c r="P318" s="87">
        <v>0</v>
      </c>
      <c r="Q318" s="87">
        <v>0</v>
      </c>
      <c r="R318" s="87">
        <v>0</v>
      </c>
      <c r="S318" s="87">
        <v>0</v>
      </c>
      <c r="T318" s="87">
        <f t="shared" si="295"/>
        <v>0</v>
      </c>
      <c r="U318" s="87">
        <f t="shared" si="296"/>
        <v>0</v>
      </c>
      <c r="V318" s="87">
        <f t="shared" si="297"/>
        <v>0</v>
      </c>
      <c r="W318" s="87">
        <f t="shared" si="298"/>
        <v>0</v>
      </c>
      <c r="X318" s="87">
        <f t="shared" si="299"/>
        <v>0</v>
      </c>
      <c r="Y318" s="87">
        <v>0</v>
      </c>
      <c r="Z318" s="87">
        <v>0</v>
      </c>
      <c r="AA318" s="87">
        <v>0</v>
      </c>
      <c r="AB318" s="87">
        <v>0</v>
      </c>
      <c r="AC318" s="87">
        <v>0</v>
      </c>
      <c r="AD318" s="87">
        <v>7.6604000000000019E-2</v>
      </c>
      <c r="AE318" s="87">
        <v>0</v>
      </c>
      <c r="AF318" s="87">
        <v>0</v>
      </c>
      <c r="AG318" s="87">
        <v>0</v>
      </c>
      <c r="AH318" s="87">
        <v>0</v>
      </c>
      <c r="AI318" s="87">
        <v>0</v>
      </c>
      <c r="AJ318" s="87">
        <v>0</v>
      </c>
      <c r="AK318" s="87">
        <v>0</v>
      </c>
      <c r="AL318" s="87">
        <v>0</v>
      </c>
      <c r="AM318" s="87">
        <v>0</v>
      </c>
      <c r="AN318" s="192">
        <v>0</v>
      </c>
      <c r="AO318" s="87">
        <v>0</v>
      </c>
      <c r="AP318" s="87">
        <v>0</v>
      </c>
      <c r="AQ318" s="87">
        <v>0</v>
      </c>
      <c r="AR318" s="87">
        <v>0</v>
      </c>
      <c r="AS318" s="87">
        <v>0</v>
      </c>
      <c r="AT318" s="87">
        <f t="shared" si="300"/>
        <v>0</v>
      </c>
      <c r="AU318" s="87">
        <f t="shared" si="301"/>
        <v>0</v>
      </c>
      <c r="AV318" s="87">
        <f t="shared" si="302"/>
        <v>0</v>
      </c>
      <c r="AW318" s="87">
        <f t="shared" si="303"/>
        <v>0</v>
      </c>
      <c r="AX318" s="87">
        <f t="shared" si="304"/>
        <v>0</v>
      </c>
      <c r="AY318" s="66">
        <v>0</v>
      </c>
      <c r="AZ318" s="66">
        <v>0</v>
      </c>
      <c r="BA318" s="66">
        <v>0</v>
      </c>
      <c r="BB318" s="66">
        <v>0</v>
      </c>
      <c r="BC318" s="66">
        <v>0</v>
      </c>
    </row>
    <row r="319" spans="1:55" s="165" customFormat="1" ht="47.25" x14ac:dyDescent="0.2">
      <c r="A319" s="171" t="s">
        <v>899</v>
      </c>
      <c r="B319" s="84" t="s">
        <v>588</v>
      </c>
      <c r="C319" s="171" t="s">
        <v>2146</v>
      </c>
      <c r="D319" s="87">
        <v>7.2547680000000003</v>
      </c>
      <c r="E319" s="66">
        <v>0.5159662559999999</v>
      </c>
      <c r="F319" s="66">
        <v>0</v>
      </c>
      <c r="G319" s="66">
        <v>0</v>
      </c>
      <c r="H319" s="66">
        <v>0</v>
      </c>
      <c r="I319" s="66">
        <v>0.5159662559999999</v>
      </c>
      <c r="J319" s="87">
        <v>0.14213594399999999</v>
      </c>
      <c r="K319" s="87">
        <v>0</v>
      </c>
      <c r="L319" s="87">
        <v>0</v>
      </c>
      <c r="M319" s="87">
        <v>0</v>
      </c>
      <c r="N319" s="87">
        <v>0.14213594399999999</v>
      </c>
      <c r="O319" s="87">
        <v>0.18073787999999999</v>
      </c>
      <c r="P319" s="87">
        <v>0</v>
      </c>
      <c r="Q319" s="87">
        <v>0</v>
      </c>
      <c r="R319" s="87">
        <v>0.18073787999999999</v>
      </c>
      <c r="S319" s="87">
        <v>0.18073787999999999</v>
      </c>
      <c r="T319" s="87">
        <f t="shared" si="295"/>
        <v>0.19309243199999995</v>
      </c>
      <c r="U319" s="87">
        <f t="shared" si="296"/>
        <v>0</v>
      </c>
      <c r="V319" s="87">
        <f t="shared" si="297"/>
        <v>0</v>
      </c>
      <c r="W319" s="87">
        <f t="shared" si="298"/>
        <v>-0.18073787999999999</v>
      </c>
      <c r="X319" s="87">
        <f t="shared" si="299"/>
        <v>0.19309243199999995</v>
      </c>
      <c r="Y319" s="87">
        <v>0</v>
      </c>
      <c r="Z319" s="87">
        <v>0</v>
      </c>
      <c r="AA319" s="87">
        <v>0</v>
      </c>
      <c r="AB319" s="87">
        <v>0</v>
      </c>
      <c r="AC319" s="87">
        <v>0</v>
      </c>
      <c r="AD319" s="87">
        <v>6.6227869999999998</v>
      </c>
      <c r="AE319" s="87">
        <v>0.42997188000000003</v>
      </c>
      <c r="AF319" s="87">
        <v>0</v>
      </c>
      <c r="AG319" s="87">
        <v>0</v>
      </c>
      <c r="AH319" s="87">
        <v>0</v>
      </c>
      <c r="AI319" s="87">
        <v>0.42997188000000003</v>
      </c>
      <c r="AJ319" s="87">
        <v>0.11844662</v>
      </c>
      <c r="AK319" s="87">
        <v>0</v>
      </c>
      <c r="AL319" s="87">
        <v>0</v>
      </c>
      <c r="AM319" s="87">
        <v>0</v>
      </c>
      <c r="AN319" s="192">
        <v>0.11844662</v>
      </c>
      <c r="AO319" s="87">
        <v>0.1506149</v>
      </c>
      <c r="AP319" s="87">
        <v>0</v>
      </c>
      <c r="AQ319" s="87">
        <v>0</v>
      </c>
      <c r="AR319" s="87">
        <v>0</v>
      </c>
      <c r="AS319" s="87">
        <v>0.1506149</v>
      </c>
      <c r="AT319" s="87">
        <f t="shared" si="300"/>
        <v>0.16091036000000003</v>
      </c>
      <c r="AU319" s="87">
        <f t="shared" si="301"/>
        <v>0</v>
      </c>
      <c r="AV319" s="87">
        <f t="shared" si="302"/>
        <v>0</v>
      </c>
      <c r="AW319" s="87">
        <f t="shared" si="303"/>
        <v>0</v>
      </c>
      <c r="AX319" s="87">
        <f t="shared" si="304"/>
        <v>0.16091036000000003</v>
      </c>
      <c r="AY319" s="66">
        <v>0</v>
      </c>
      <c r="AZ319" s="66">
        <v>0</v>
      </c>
      <c r="BA319" s="66">
        <v>0</v>
      </c>
      <c r="BB319" s="66">
        <v>0</v>
      </c>
      <c r="BC319" s="66">
        <v>0</v>
      </c>
    </row>
    <row r="320" spans="1:55" s="165" customFormat="1" ht="47.25" x14ac:dyDescent="0.2">
      <c r="A320" s="171" t="s">
        <v>899</v>
      </c>
      <c r="B320" s="84" t="s">
        <v>589</v>
      </c>
      <c r="C320" s="171" t="s">
        <v>2147</v>
      </c>
      <c r="D320" s="87">
        <v>4.2029279999999991</v>
      </c>
      <c r="E320" s="66">
        <v>2.3158840559999998</v>
      </c>
      <c r="F320" s="66">
        <v>0.11405422</v>
      </c>
      <c r="G320" s="66">
        <v>1.9029134599999999</v>
      </c>
      <c r="H320" s="66">
        <v>0</v>
      </c>
      <c r="I320" s="66">
        <v>0.29891637599999993</v>
      </c>
      <c r="J320" s="87">
        <v>8.2344059999999997E-2</v>
      </c>
      <c r="K320" s="87">
        <v>0</v>
      </c>
      <c r="L320" s="87">
        <v>0</v>
      </c>
      <c r="M320" s="87">
        <v>0</v>
      </c>
      <c r="N320" s="87">
        <v>8.2344059999999997E-2</v>
      </c>
      <c r="O320" s="87">
        <v>0.10470745199999998</v>
      </c>
      <c r="P320" s="87">
        <v>0</v>
      </c>
      <c r="Q320" s="87">
        <v>0</v>
      </c>
      <c r="R320" s="87">
        <v>0.10470745199999998</v>
      </c>
      <c r="S320" s="87">
        <v>0.10470745199999998</v>
      </c>
      <c r="T320" s="87">
        <f t="shared" si="295"/>
        <v>2.1288325439999998</v>
      </c>
      <c r="U320" s="87">
        <f t="shared" si="296"/>
        <v>0.11405422</v>
      </c>
      <c r="V320" s="87">
        <f t="shared" si="297"/>
        <v>1.9029134599999999</v>
      </c>
      <c r="W320" s="87">
        <f t="shared" si="298"/>
        <v>-0.10470745199999998</v>
      </c>
      <c r="X320" s="87">
        <f t="shared" si="299"/>
        <v>0.11186486399999995</v>
      </c>
      <c r="Y320" s="87">
        <v>0</v>
      </c>
      <c r="Z320" s="87">
        <v>0</v>
      </c>
      <c r="AA320" s="87">
        <v>0</v>
      </c>
      <c r="AB320" s="87">
        <v>0</v>
      </c>
      <c r="AC320" s="87">
        <v>0</v>
      </c>
      <c r="AD320" s="87">
        <v>3.50244</v>
      </c>
      <c r="AE320" s="87">
        <v>2.3263436899999999</v>
      </c>
      <c r="AF320" s="87">
        <v>9.5045179999999993E-2</v>
      </c>
      <c r="AG320" s="87">
        <v>1.98220153</v>
      </c>
      <c r="AH320" s="87">
        <v>0</v>
      </c>
      <c r="AI320" s="87">
        <v>0.24909698</v>
      </c>
      <c r="AJ320" s="87">
        <v>6.8620050000000002E-2</v>
      </c>
      <c r="AK320" s="87">
        <v>0</v>
      </c>
      <c r="AL320" s="87">
        <v>0</v>
      </c>
      <c r="AM320" s="87">
        <v>0</v>
      </c>
      <c r="AN320" s="192">
        <v>6.8620050000000002E-2</v>
      </c>
      <c r="AO320" s="87">
        <v>2.1645029199999999</v>
      </c>
      <c r="AP320" s="87">
        <v>9.5045180000000062E-2</v>
      </c>
      <c r="AQ320" s="87">
        <v>1.98220153</v>
      </c>
      <c r="AR320" s="87">
        <v>0</v>
      </c>
      <c r="AS320" s="87">
        <v>8.7256209999999987E-2</v>
      </c>
      <c r="AT320" s="87">
        <f t="shared" si="300"/>
        <v>9.3220720000000146E-2</v>
      </c>
      <c r="AU320" s="87">
        <f t="shared" si="301"/>
        <v>0</v>
      </c>
      <c r="AV320" s="87">
        <f t="shared" si="302"/>
        <v>0</v>
      </c>
      <c r="AW320" s="87">
        <f t="shared" si="303"/>
        <v>0</v>
      </c>
      <c r="AX320" s="87">
        <f t="shared" si="304"/>
        <v>9.3220719999999993E-2</v>
      </c>
      <c r="AY320" s="66">
        <v>0</v>
      </c>
      <c r="AZ320" s="66">
        <v>0</v>
      </c>
      <c r="BA320" s="66">
        <v>0</v>
      </c>
      <c r="BB320" s="66">
        <v>0</v>
      </c>
      <c r="BC320" s="66">
        <v>0</v>
      </c>
    </row>
    <row r="321" spans="1:55" s="165" customFormat="1" ht="78.75" x14ac:dyDescent="0.2">
      <c r="A321" s="171" t="s">
        <v>899</v>
      </c>
      <c r="B321" s="84" t="s">
        <v>439</v>
      </c>
      <c r="C321" s="171" t="s">
        <v>2148</v>
      </c>
      <c r="D321" s="87">
        <v>3.7439999999999999E-3</v>
      </c>
      <c r="E321" s="66">
        <v>0</v>
      </c>
      <c r="F321" s="66">
        <v>0</v>
      </c>
      <c r="G321" s="66">
        <v>0</v>
      </c>
      <c r="H321" s="66">
        <v>0</v>
      </c>
      <c r="I321" s="66">
        <v>0</v>
      </c>
      <c r="J321" s="87">
        <v>0</v>
      </c>
      <c r="K321" s="87">
        <v>0</v>
      </c>
      <c r="L321" s="87">
        <v>0</v>
      </c>
      <c r="M321" s="87">
        <v>0</v>
      </c>
      <c r="N321" s="87">
        <v>0</v>
      </c>
      <c r="O321" s="87">
        <v>0</v>
      </c>
      <c r="P321" s="87">
        <v>0</v>
      </c>
      <c r="Q321" s="87">
        <v>0</v>
      </c>
      <c r="R321" s="87">
        <v>0</v>
      </c>
      <c r="S321" s="87">
        <v>0</v>
      </c>
      <c r="T321" s="87">
        <f t="shared" si="295"/>
        <v>0</v>
      </c>
      <c r="U321" s="87">
        <f t="shared" si="296"/>
        <v>0</v>
      </c>
      <c r="V321" s="87">
        <f t="shared" si="297"/>
        <v>0</v>
      </c>
      <c r="W321" s="87">
        <f t="shared" si="298"/>
        <v>0</v>
      </c>
      <c r="X321" s="87">
        <f t="shared" si="299"/>
        <v>0</v>
      </c>
      <c r="Y321" s="87">
        <v>0</v>
      </c>
      <c r="Z321" s="87">
        <v>0</v>
      </c>
      <c r="AA321" s="87">
        <v>0</v>
      </c>
      <c r="AB321" s="87">
        <v>0</v>
      </c>
      <c r="AC321" s="87">
        <v>0</v>
      </c>
      <c r="AD321" s="87">
        <v>3.4320000000000002E-3</v>
      </c>
      <c r="AE321" s="87">
        <v>0</v>
      </c>
      <c r="AF321" s="87">
        <v>0</v>
      </c>
      <c r="AG321" s="87">
        <v>0</v>
      </c>
      <c r="AH321" s="87">
        <v>0</v>
      </c>
      <c r="AI321" s="87">
        <v>0</v>
      </c>
      <c r="AJ321" s="87">
        <v>0</v>
      </c>
      <c r="AK321" s="87">
        <v>0</v>
      </c>
      <c r="AL321" s="87">
        <v>0</v>
      </c>
      <c r="AM321" s="87">
        <v>0</v>
      </c>
      <c r="AN321" s="192">
        <v>0</v>
      </c>
      <c r="AO321" s="87">
        <v>0</v>
      </c>
      <c r="AP321" s="87">
        <v>0</v>
      </c>
      <c r="AQ321" s="87">
        <v>0</v>
      </c>
      <c r="AR321" s="87">
        <v>0</v>
      </c>
      <c r="AS321" s="87">
        <v>0</v>
      </c>
      <c r="AT321" s="87">
        <f t="shared" si="300"/>
        <v>0</v>
      </c>
      <c r="AU321" s="87">
        <f t="shared" si="301"/>
        <v>0</v>
      </c>
      <c r="AV321" s="87">
        <f t="shared" si="302"/>
        <v>0</v>
      </c>
      <c r="AW321" s="87">
        <f t="shared" si="303"/>
        <v>0</v>
      </c>
      <c r="AX321" s="87">
        <f t="shared" si="304"/>
        <v>0</v>
      </c>
      <c r="AY321" s="66">
        <v>0</v>
      </c>
      <c r="AZ321" s="66">
        <v>0</v>
      </c>
      <c r="BA321" s="66">
        <v>0</v>
      </c>
      <c r="BB321" s="66">
        <v>0</v>
      </c>
      <c r="BC321" s="66">
        <v>0</v>
      </c>
    </row>
    <row r="322" spans="1:55" s="165" customFormat="1" ht="78.75" x14ac:dyDescent="0.2">
      <c r="A322" s="171" t="s">
        <v>2791</v>
      </c>
      <c r="B322" s="84" t="s">
        <v>1697</v>
      </c>
      <c r="C322" s="171" t="s">
        <v>2149</v>
      </c>
      <c r="D322" s="87">
        <v>9.0382800000000003</v>
      </c>
      <c r="E322" s="66">
        <v>6.4438526459999999</v>
      </c>
      <c r="F322" s="66">
        <v>4.3749099999999999E-2</v>
      </c>
      <c r="G322" s="66">
        <v>5.7572921299999997</v>
      </c>
      <c r="H322" s="66">
        <v>0</v>
      </c>
      <c r="I322" s="66">
        <v>0.64281141600000002</v>
      </c>
      <c r="J322" s="87">
        <v>0.17707864799999998</v>
      </c>
      <c r="K322" s="87">
        <v>0</v>
      </c>
      <c r="L322" s="87">
        <v>0</v>
      </c>
      <c r="M322" s="87">
        <v>0</v>
      </c>
      <c r="N322" s="87">
        <v>0.17707864799999998</v>
      </c>
      <c r="O322" s="87">
        <v>0.22517050799999996</v>
      </c>
      <c r="P322" s="87">
        <v>0</v>
      </c>
      <c r="Q322" s="87">
        <v>0</v>
      </c>
      <c r="R322" s="87">
        <v>0.22517050799999996</v>
      </c>
      <c r="S322" s="87">
        <v>0.22517050799999996</v>
      </c>
      <c r="T322" s="87">
        <f t="shared" si="295"/>
        <v>6.04160349</v>
      </c>
      <c r="U322" s="87">
        <f t="shared" si="296"/>
        <v>4.3749099999999999E-2</v>
      </c>
      <c r="V322" s="87">
        <f t="shared" si="297"/>
        <v>5.7572921299999997</v>
      </c>
      <c r="W322" s="87">
        <f t="shared" si="298"/>
        <v>-0.22517050799999996</v>
      </c>
      <c r="X322" s="87">
        <f t="shared" si="299"/>
        <v>0.24056226000000011</v>
      </c>
      <c r="Y322" s="87">
        <v>0</v>
      </c>
      <c r="Z322" s="87">
        <v>0</v>
      </c>
      <c r="AA322" s="87">
        <v>0</v>
      </c>
      <c r="AB322" s="87">
        <v>0</v>
      </c>
      <c r="AC322" s="87">
        <v>0</v>
      </c>
      <c r="AD322" s="87">
        <v>13.847648710000005</v>
      </c>
      <c r="AE322" s="87">
        <v>6.5693130600000007</v>
      </c>
      <c r="AF322" s="87">
        <v>3.6457580000000003E-2</v>
      </c>
      <c r="AG322" s="87">
        <v>5.9971793</v>
      </c>
      <c r="AH322" s="87">
        <v>0</v>
      </c>
      <c r="AI322" s="87">
        <v>0.53567617999999995</v>
      </c>
      <c r="AJ322" s="87">
        <v>0.14756554</v>
      </c>
      <c r="AK322" s="87">
        <v>0</v>
      </c>
      <c r="AL322" s="87">
        <v>0</v>
      </c>
      <c r="AM322" s="87">
        <v>0</v>
      </c>
      <c r="AN322" s="87">
        <v>0.14756554</v>
      </c>
      <c r="AO322" s="87">
        <v>0.18764208999999998</v>
      </c>
      <c r="AP322" s="87">
        <v>0</v>
      </c>
      <c r="AQ322" s="87">
        <v>0</v>
      </c>
      <c r="AR322" s="87">
        <v>0</v>
      </c>
      <c r="AS322" s="87">
        <v>0.18764208999999998</v>
      </c>
      <c r="AT322" s="87">
        <f t="shared" si="300"/>
        <v>6.2341054300000005</v>
      </c>
      <c r="AU322" s="87">
        <f t="shared" si="301"/>
        <v>3.6457580000000003E-2</v>
      </c>
      <c r="AV322" s="87">
        <f t="shared" si="302"/>
        <v>5.9971793</v>
      </c>
      <c r="AW322" s="87">
        <f t="shared" si="303"/>
        <v>0</v>
      </c>
      <c r="AX322" s="87">
        <f t="shared" si="304"/>
        <v>0.20046854999999997</v>
      </c>
      <c r="AY322" s="66">
        <v>0</v>
      </c>
      <c r="AZ322" s="66">
        <v>0</v>
      </c>
      <c r="BA322" s="66">
        <v>0</v>
      </c>
      <c r="BB322" s="66">
        <v>0</v>
      </c>
      <c r="BC322" s="66">
        <v>0</v>
      </c>
    </row>
    <row r="323" spans="1:55" s="165" customFormat="1" ht="78.75" x14ac:dyDescent="0.2">
      <c r="A323" s="171" t="s">
        <v>899</v>
      </c>
      <c r="B323" s="84" t="s">
        <v>67</v>
      </c>
      <c r="C323" s="171" t="s">
        <v>2150</v>
      </c>
      <c r="D323" s="87">
        <v>1.2E-2</v>
      </c>
      <c r="E323" s="66">
        <v>0.48659484000000003</v>
      </c>
      <c r="F323" s="66">
        <v>0</v>
      </c>
      <c r="G323" s="66">
        <v>0.48659484000000003</v>
      </c>
      <c r="H323" s="66">
        <v>0</v>
      </c>
      <c r="I323" s="66">
        <v>0</v>
      </c>
      <c r="J323" s="87">
        <v>0.48659483999999997</v>
      </c>
      <c r="K323" s="87">
        <v>0</v>
      </c>
      <c r="L323" s="87">
        <v>0.48659484000000003</v>
      </c>
      <c r="M323" s="87">
        <v>0</v>
      </c>
      <c r="N323" s="87">
        <v>0</v>
      </c>
      <c r="O323" s="87">
        <v>0</v>
      </c>
      <c r="P323" s="87">
        <v>0</v>
      </c>
      <c r="Q323" s="87">
        <v>0</v>
      </c>
      <c r="R323" s="87">
        <v>0</v>
      </c>
      <c r="S323" s="87">
        <v>0</v>
      </c>
      <c r="T323" s="87">
        <f t="shared" si="295"/>
        <v>5.5511151231257827E-17</v>
      </c>
      <c r="U323" s="87">
        <f t="shared" si="296"/>
        <v>0</v>
      </c>
      <c r="V323" s="87">
        <f t="shared" si="297"/>
        <v>0</v>
      </c>
      <c r="W323" s="87">
        <f t="shared" si="298"/>
        <v>0</v>
      </c>
      <c r="X323" s="87">
        <f t="shared" si="299"/>
        <v>0</v>
      </c>
      <c r="Y323" s="87">
        <v>0</v>
      </c>
      <c r="Z323" s="87">
        <v>0</v>
      </c>
      <c r="AA323" s="87">
        <v>0</v>
      </c>
      <c r="AB323" s="87">
        <v>0</v>
      </c>
      <c r="AC323" s="87">
        <v>0</v>
      </c>
      <c r="AD323" s="87">
        <v>1.0999999999999999E-2</v>
      </c>
      <c r="AE323" s="87">
        <v>0</v>
      </c>
      <c r="AF323" s="87">
        <v>0</v>
      </c>
      <c r="AG323" s="87">
        <v>0</v>
      </c>
      <c r="AH323" s="87">
        <v>0</v>
      </c>
      <c r="AI323" s="87">
        <v>0</v>
      </c>
      <c r="AJ323" s="87">
        <v>0</v>
      </c>
      <c r="AK323" s="87">
        <v>0</v>
      </c>
      <c r="AL323" s="87">
        <v>0</v>
      </c>
      <c r="AM323" s="87">
        <v>0</v>
      </c>
      <c r="AN323" s="192">
        <v>0</v>
      </c>
      <c r="AO323" s="87">
        <v>0</v>
      </c>
      <c r="AP323" s="87">
        <v>0</v>
      </c>
      <c r="AQ323" s="87">
        <v>0</v>
      </c>
      <c r="AR323" s="87">
        <v>0</v>
      </c>
      <c r="AS323" s="87">
        <v>0</v>
      </c>
      <c r="AT323" s="87">
        <f t="shared" si="300"/>
        <v>0</v>
      </c>
      <c r="AU323" s="87">
        <f t="shared" si="301"/>
        <v>0</v>
      </c>
      <c r="AV323" s="87">
        <f t="shared" si="302"/>
        <v>0</v>
      </c>
      <c r="AW323" s="87">
        <f t="shared" si="303"/>
        <v>0</v>
      </c>
      <c r="AX323" s="87">
        <f t="shared" si="304"/>
        <v>0</v>
      </c>
      <c r="AY323" s="66">
        <v>0</v>
      </c>
      <c r="AZ323" s="66">
        <v>0</v>
      </c>
      <c r="BA323" s="66">
        <v>0</v>
      </c>
      <c r="BB323" s="66">
        <v>0</v>
      </c>
      <c r="BC323" s="66">
        <v>0</v>
      </c>
    </row>
    <row r="324" spans="1:55" s="165" customFormat="1" ht="78.75" x14ac:dyDescent="0.2">
      <c r="A324" s="171" t="s">
        <v>2791</v>
      </c>
      <c r="B324" s="84" t="s">
        <v>440</v>
      </c>
      <c r="C324" s="171" t="s">
        <v>2151</v>
      </c>
      <c r="D324" s="87">
        <v>1.8000000000000003</v>
      </c>
      <c r="E324" s="66">
        <v>0.12801775200000001</v>
      </c>
      <c r="F324" s="66">
        <v>0</v>
      </c>
      <c r="G324" s="66">
        <v>0</v>
      </c>
      <c r="H324" s="66">
        <v>0</v>
      </c>
      <c r="I324" s="66">
        <v>0.12801775200000001</v>
      </c>
      <c r="J324" s="87">
        <v>3.526572E-2</v>
      </c>
      <c r="K324" s="87">
        <v>0</v>
      </c>
      <c r="L324" s="87">
        <v>0</v>
      </c>
      <c r="M324" s="87">
        <v>0</v>
      </c>
      <c r="N324" s="87">
        <v>3.526572E-2</v>
      </c>
      <c r="O324" s="87">
        <v>4.4843376000000004E-2</v>
      </c>
      <c r="P324" s="87">
        <v>0</v>
      </c>
      <c r="Q324" s="87">
        <v>0</v>
      </c>
      <c r="R324" s="87">
        <v>4.4843376000000004E-2</v>
      </c>
      <c r="S324" s="87">
        <v>4.4843376000000004E-2</v>
      </c>
      <c r="T324" s="87">
        <f t="shared" si="295"/>
        <v>4.7908656000000008E-2</v>
      </c>
      <c r="U324" s="87">
        <f t="shared" si="296"/>
        <v>0</v>
      </c>
      <c r="V324" s="87">
        <f t="shared" si="297"/>
        <v>0</v>
      </c>
      <c r="W324" s="87">
        <f t="shared" si="298"/>
        <v>-4.4843376000000004E-2</v>
      </c>
      <c r="X324" s="87">
        <f t="shared" si="299"/>
        <v>4.7908656000000008E-2</v>
      </c>
      <c r="Y324" s="87">
        <v>0</v>
      </c>
      <c r="Z324" s="87">
        <v>0</v>
      </c>
      <c r="AA324" s="87">
        <v>0</v>
      </c>
      <c r="AB324" s="87">
        <v>0</v>
      </c>
      <c r="AC324" s="87">
        <v>0</v>
      </c>
      <c r="AD324" s="87">
        <v>1.6500000000000004</v>
      </c>
      <c r="AE324" s="87">
        <v>0.10668146000000001</v>
      </c>
      <c r="AF324" s="87">
        <v>0</v>
      </c>
      <c r="AG324" s="87">
        <v>0</v>
      </c>
      <c r="AH324" s="87">
        <v>0</v>
      </c>
      <c r="AI324" s="87">
        <v>0.10668146000000001</v>
      </c>
      <c r="AJ324" s="87">
        <v>2.9388099999999997E-2</v>
      </c>
      <c r="AK324" s="87">
        <v>0</v>
      </c>
      <c r="AL324" s="87">
        <v>0</v>
      </c>
      <c r="AM324" s="87">
        <v>0</v>
      </c>
      <c r="AN324" s="192">
        <v>2.93881E-2</v>
      </c>
      <c r="AO324" s="87">
        <v>3.736948000000001E-2</v>
      </c>
      <c r="AP324" s="87">
        <v>0</v>
      </c>
      <c r="AQ324" s="87">
        <v>0</v>
      </c>
      <c r="AR324" s="87">
        <v>0</v>
      </c>
      <c r="AS324" s="87">
        <v>3.736948000000001E-2</v>
      </c>
      <c r="AT324" s="87">
        <f t="shared" si="300"/>
        <v>3.9923879999999995E-2</v>
      </c>
      <c r="AU324" s="87">
        <f t="shared" si="301"/>
        <v>0</v>
      </c>
      <c r="AV324" s="87">
        <f t="shared" si="302"/>
        <v>0</v>
      </c>
      <c r="AW324" s="87">
        <f t="shared" si="303"/>
        <v>0</v>
      </c>
      <c r="AX324" s="87">
        <f t="shared" si="304"/>
        <v>3.9923879999999995E-2</v>
      </c>
      <c r="AY324" s="66">
        <v>0</v>
      </c>
      <c r="AZ324" s="66">
        <v>0</v>
      </c>
      <c r="BA324" s="66">
        <v>0</v>
      </c>
      <c r="BB324" s="66">
        <v>0</v>
      </c>
      <c r="BC324" s="66">
        <v>0</v>
      </c>
    </row>
    <row r="325" spans="1:55" s="165" customFormat="1" ht="78.75" x14ac:dyDescent="0.2">
      <c r="A325" s="171" t="s">
        <v>2791</v>
      </c>
      <c r="B325" s="84" t="s">
        <v>441</v>
      </c>
      <c r="C325" s="171" t="s">
        <v>2152</v>
      </c>
      <c r="D325" s="87">
        <v>2.7791759999999996</v>
      </c>
      <c r="E325" s="66">
        <v>1.0715475160000001</v>
      </c>
      <c r="F325" s="66">
        <v>0.17567584999999999</v>
      </c>
      <c r="G325" s="66">
        <v>0.69821393000000009</v>
      </c>
      <c r="H325" s="66">
        <v>0</v>
      </c>
      <c r="I325" s="66">
        <v>0.197657736</v>
      </c>
      <c r="J325" s="87">
        <v>0.92833958800000005</v>
      </c>
      <c r="K325" s="87">
        <v>0.17567584999999999</v>
      </c>
      <c r="L325" s="87">
        <v>0.69821393000000009</v>
      </c>
      <c r="M325" s="87">
        <v>0</v>
      </c>
      <c r="N325" s="87">
        <v>5.4449807999999995E-2</v>
      </c>
      <c r="O325" s="87">
        <v>6.9237564000000029E-2</v>
      </c>
      <c r="P325" s="87">
        <v>0</v>
      </c>
      <c r="Q325" s="87">
        <v>0</v>
      </c>
      <c r="R325" s="87">
        <v>6.9237564000000001E-2</v>
      </c>
      <c r="S325" s="87">
        <v>6.9237564000000001E-2</v>
      </c>
      <c r="T325" s="87">
        <f t="shared" si="295"/>
        <v>7.3970364000000011E-2</v>
      </c>
      <c r="U325" s="87">
        <f t="shared" si="296"/>
        <v>0</v>
      </c>
      <c r="V325" s="87">
        <f t="shared" si="297"/>
        <v>0</v>
      </c>
      <c r="W325" s="87">
        <f t="shared" si="298"/>
        <v>-6.9237564000000001E-2</v>
      </c>
      <c r="X325" s="87">
        <f t="shared" si="299"/>
        <v>7.3970364000000011E-2</v>
      </c>
      <c r="Y325" s="87">
        <v>0</v>
      </c>
      <c r="Z325" s="87">
        <v>0</v>
      </c>
      <c r="AA325" s="87">
        <v>0</v>
      </c>
      <c r="AB325" s="87">
        <v>0</v>
      </c>
      <c r="AC325" s="87">
        <v>0</v>
      </c>
      <c r="AD325" s="87">
        <v>10.315980000000001</v>
      </c>
      <c r="AE325" s="87">
        <v>0.89295626000000017</v>
      </c>
      <c r="AF325" s="87">
        <v>0.72824148000000011</v>
      </c>
      <c r="AG325" s="87">
        <v>0</v>
      </c>
      <c r="AH325" s="87">
        <v>0</v>
      </c>
      <c r="AI325" s="87">
        <v>0.16471478000000001</v>
      </c>
      <c r="AJ325" s="87">
        <v>0.77361632000000002</v>
      </c>
      <c r="AK325" s="87">
        <v>0.72824148</v>
      </c>
      <c r="AL325" s="87">
        <v>0</v>
      </c>
      <c r="AM325" s="87">
        <v>0</v>
      </c>
      <c r="AN325" s="192">
        <v>4.5374840000000027E-2</v>
      </c>
      <c r="AO325" s="87">
        <v>5.7697969999999987E-2</v>
      </c>
      <c r="AP325" s="87">
        <v>0</v>
      </c>
      <c r="AQ325" s="87">
        <v>0</v>
      </c>
      <c r="AR325" s="87">
        <v>0</v>
      </c>
      <c r="AS325" s="87">
        <v>5.7697970000000001E-2</v>
      </c>
      <c r="AT325" s="87">
        <f t="shared" si="300"/>
        <v>6.1641970000000157E-2</v>
      </c>
      <c r="AU325" s="87">
        <f t="shared" si="301"/>
        <v>1.1102230246251565E-16</v>
      </c>
      <c r="AV325" s="87">
        <f t="shared" si="302"/>
        <v>0</v>
      </c>
      <c r="AW325" s="87">
        <f t="shared" si="303"/>
        <v>0</v>
      </c>
      <c r="AX325" s="87">
        <f t="shared" si="304"/>
        <v>6.1641969999999977E-2</v>
      </c>
      <c r="AY325" s="66">
        <v>0</v>
      </c>
      <c r="AZ325" s="66">
        <v>0</v>
      </c>
      <c r="BA325" s="66">
        <v>0</v>
      </c>
      <c r="BB325" s="66">
        <v>0</v>
      </c>
      <c r="BC325" s="66">
        <v>0</v>
      </c>
    </row>
    <row r="326" spans="1:55" s="165" customFormat="1" ht="78.75" x14ac:dyDescent="0.2">
      <c r="A326" s="171" t="s">
        <v>899</v>
      </c>
      <c r="B326" s="84" t="s">
        <v>1698</v>
      </c>
      <c r="C326" s="171" t="s">
        <v>2153</v>
      </c>
      <c r="D326" s="87">
        <v>2.1755999999999998</v>
      </c>
      <c r="E326" s="66">
        <v>0.15473079599999998</v>
      </c>
      <c r="F326" s="66">
        <v>0</v>
      </c>
      <c r="G326" s="66">
        <v>0</v>
      </c>
      <c r="H326" s="66">
        <v>0</v>
      </c>
      <c r="I326" s="66">
        <v>0.15473079599999998</v>
      </c>
      <c r="J326" s="87">
        <v>4.2624504000000001E-2</v>
      </c>
      <c r="K326" s="87">
        <v>0</v>
      </c>
      <c r="L326" s="87">
        <v>0</v>
      </c>
      <c r="M326" s="87">
        <v>0</v>
      </c>
      <c r="N326" s="87">
        <v>4.2624504000000001E-2</v>
      </c>
      <c r="O326" s="87">
        <v>5.4200664000000003E-2</v>
      </c>
      <c r="P326" s="87">
        <v>0</v>
      </c>
      <c r="Q326" s="87">
        <v>0</v>
      </c>
      <c r="R326" s="87">
        <v>5.4200664000000003E-2</v>
      </c>
      <c r="S326" s="87">
        <v>5.4200664000000003E-2</v>
      </c>
      <c r="T326" s="87">
        <f t="shared" si="295"/>
        <v>5.7905627999999966E-2</v>
      </c>
      <c r="U326" s="87">
        <f t="shared" si="296"/>
        <v>0</v>
      </c>
      <c r="V326" s="87">
        <f t="shared" si="297"/>
        <v>0</v>
      </c>
      <c r="W326" s="87">
        <f t="shared" si="298"/>
        <v>-5.4200664000000003E-2</v>
      </c>
      <c r="X326" s="87">
        <f t="shared" si="299"/>
        <v>5.7905627999999966E-2</v>
      </c>
      <c r="Y326" s="87">
        <v>0</v>
      </c>
      <c r="Z326" s="87">
        <v>0</v>
      </c>
      <c r="AA326" s="87">
        <v>0</v>
      </c>
      <c r="AB326" s="87">
        <v>0</v>
      </c>
      <c r="AC326" s="87">
        <v>0</v>
      </c>
      <c r="AD326" s="87">
        <v>1.9943000000000002</v>
      </c>
      <c r="AE326" s="87">
        <v>0.12894232999999999</v>
      </c>
      <c r="AF326" s="87">
        <v>0</v>
      </c>
      <c r="AG326" s="87">
        <v>0</v>
      </c>
      <c r="AH326" s="87">
        <v>0</v>
      </c>
      <c r="AI326" s="87">
        <v>0.12894232999999999</v>
      </c>
      <c r="AJ326" s="87">
        <v>3.5520420000000004E-2</v>
      </c>
      <c r="AK326" s="87">
        <v>0</v>
      </c>
      <c r="AL326" s="87">
        <v>0</v>
      </c>
      <c r="AM326" s="87">
        <v>0</v>
      </c>
      <c r="AN326" s="192">
        <v>3.5520419999999997E-2</v>
      </c>
      <c r="AO326" s="87">
        <v>4.5167220000000001E-2</v>
      </c>
      <c r="AP326" s="87">
        <v>0</v>
      </c>
      <c r="AQ326" s="87">
        <v>0</v>
      </c>
      <c r="AR326" s="87">
        <v>0</v>
      </c>
      <c r="AS326" s="87">
        <v>4.5167220000000001E-2</v>
      </c>
      <c r="AT326" s="87">
        <f t="shared" si="300"/>
        <v>4.8254689999999996E-2</v>
      </c>
      <c r="AU326" s="87">
        <f t="shared" si="301"/>
        <v>0</v>
      </c>
      <c r="AV326" s="87">
        <f t="shared" si="302"/>
        <v>0</v>
      </c>
      <c r="AW326" s="87">
        <f t="shared" si="303"/>
        <v>0</v>
      </c>
      <c r="AX326" s="87">
        <f t="shared" si="304"/>
        <v>4.8254689999999996E-2</v>
      </c>
      <c r="AY326" s="66">
        <v>0</v>
      </c>
      <c r="AZ326" s="66">
        <v>0</v>
      </c>
      <c r="BA326" s="66">
        <v>0</v>
      </c>
      <c r="BB326" s="66">
        <v>0</v>
      </c>
      <c r="BC326" s="66">
        <v>0</v>
      </c>
    </row>
    <row r="327" spans="1:55" s="165" customFormat="1" ht="94.5" x14ac:dyDescent="0.2">
      <c r="A327" s="171" t="s">
        <v>2791</v>
      </c>
      <c r="B327" s="84" t="s">
        <v>1699</v>
      </c>
      <c r="C327" s="171" t="s">
        <v>2154</v>
      </c>
      <c r="D327" s="87">
        <v>0.263652</v>
      </c>
      <c r="E327" s="66">
        <v>6.9632520000000005E-3</v>
      </c>
      <c r="F327" s="66">
        <v>0</v>
      </c>
      <c r="G327" s="66">
        <v>0</v>
      </c>
      <c r="H327" s="66">
        <v>0</v>
      </c>
      <c r="I327" s="66">
        <v>6.9632520000000005E-3</v>
      </c>
      <c r="J327" s="87">
        <v>5.1654960000000003E-3</v>
      </c>
      <c r="K327" s="87">
        <v>0</v>
      </c>
      <c r="L327" s="87">
        <v>0</v>
      </c>
      <c r="M327" s="87">
        <v>0</v>
      </c>
      <c r="N327" s="87">
        <v>5.1654960000000003E-3</v>
      </c>
      <c r="O327" s="87">
        <v>1.7977560000000002E-3</v>
      </c>
      <c r="P327" s="87">
        <v>0</v>
      </c>
      <c r="Q327" s="87">
        <v>0</v>
      </c>
      <c r="R327" s="87">
        <v>1.7977560000000002E-3</v>
      </c>
      <c r="S327" s="87">
        <v>1.7977560000000002E-3</v>
      </c>
      <c r="T327" s="87">
        <f t="shared" si="295"/>
        <v>0</v>
      </c>
      <c r="U327" s="87">
        <f t="shared" si="296"/>
        <v>0</v>
      </c>
      <c r="V327" s="87">
        <f t="shared" si="297"/>
        <v>0</v>
      </c>
      <c r="W327" s="87">
        <f t="shared" si="298"/>
        <v>-1.7977560000000002E-3</v>
      </c>
      <c r="X327" s="87">
        <f t="shared" si="299"/>
        <v>0</v>
      </c>
      <c r="Y327" s="87">
        <v>0</v>
      </c>
      <c r="Z327" s="87">
        <v>0</v>
      </c>
      <c r="AA327" s="87">
        <v>0</v>
      </c>
      <c r="AB327" s="87">
        <v>0</v>
      </c>
      <c r="AC327" s="87">
        <v>0</v>
      </c>
      <c r="AD327" s="87">
        <v>0.24168100000000006</v>
      </c>
      <c r="AE327" s="87">
        <v>5.8027099999999991E-3</v>
      </c>
      <c r="AF327" s="87">
        <v>0</v>
      </c>
      <c r="AG327" s="87">
        <v>0</v>
      </c>
      <c r="AH327" s="87">
        <v>0</v>
      </c>
      <c r="AI327" s="87">
        <v>5.8027099999999991E-3</v>
      </c>
      <c r="AJ327" s="87">
        <v>4.3045799999999997E-3</v>
      </c>
      <c r="AK327" s="87">
        <v>0</v>
      </c>
      <c r="AL327" s="87">
        <v>0</v>
      </c>
      <c r="AM327" s="87">
        <v>0</v>
      </c>
      <c r="AN327" s="192">
        <v>4.3045800000000023E-3</v>
      </c>
      <c r="AO327" s="87">
        <v>1.4981300000000012E-3</v>
      </c>
      <c r="AP327" s="87">
        <v>0</v>
      </c>
      <c r="AQ327" s="87">
        <v>0</v>
      </c>
      <c r="AR327" s="87">
        <v>0</v>
      </c>
      <c r="AS327" s="87">
        <v>1.4981300000000003E-3</v>
      </c>
      <c r="AT327" s="87">
        <f t="shared" si="300"/>
        <v>-1.7347234759768071E-18</v>
      </c>
      <c r="AU327" s="87">
        <f t="shared" si="301"/>
        <v>0</v>
      </c>
      <c r="AV327" s="87">
        <f t="shared" si="302"/>
        <v>0</v>
      </c>
      <c r="AW327" s="87">
        <f t="shared" si="303"/>
        <v>0</v>
      </c>
      <c r="AX327" s="87">
        <f t="shared" si="304"/>
        <v>-3.4694469519536142E-18</v>
      </c>
      <c r="AY327" s="66">
        <v>0</v>
      </c>
      <c r="AZ327" s="66">
        <v>0</v>
      </c>
      <c r="BA327" s="66">
        <v>0</v>
      </c>
      <c r="BB327" s="66">
        <v>0</v>
      </c>
      <c r="BC327" s="66">
        <v>0</v>
      </c>
    </row>
    <row r="328" spans="1:55" s="165" customFormat="1" ht="78.75" x14ac:dyDescent="0.2">
      <c r="A328" s="171" t="s">
        <v>899</v>
      </c>
      <c r="B328" s="84" t="s">
        <v>1700</v>
      </c>
      <c r="C328" s="171" t="s">
        <v>2155</v>
      </c>
      <c r="D328" s="87">
        <v>0.25756799999999996</v>
      </c>
      <c r="E328" s="66">
        <v>0</v>
      </c>
      <c r="F328" s="66">
        <v>0</v>
      </c>
      <c r="G328" s="66">
        <v>0</v>
      </c>
      <c r="H328" s="66">
        <v>0</v>
      </c>
      <c r="I328" s="66">
        <v>0</v>
      </c>
      <c r="J328" s="87">
        <v>0</v>
      </c>
      <c r="K328" s="87">
        <v>0</v>
      </c>
      <c r="L328" s="87">
        <v>0</v>
      </c>
      <c r="M328" s="87">
        <v>0</v>
      </c>
      <c r="N328" s="87">
        <v>0</v>
      </c>
      <c r="O328" s="87">
        <v>0</v>
      </c>
      <c r="P328" s="87">
        <v>0</v>
      </c>
      <c r="Q328" s="87">
        <v>0</v>
      </c>
      <c r="R328" s="87">
        <v>0</v>
      </c>
      <c r="S328" s="87">
        <v>0</v>
      </c>
      <c r="T328" s="87">
        <f t="shared" si="295"/>
        <v>0</v>
      </c>
      <c r="U328" s="87">
        <f t="shared" si="296"/>
        <v>0</v>
      </c>
      <c r="V328" s="87">
        <f t="shared" si="297"/>
        <v>0</v>
      </c>
      <c r="W328" s="87">
        <f t="shared" si="298"/>
        <v>0</v>
      </c>
      <c r="X328" s="87">
        <f t="shared" si="299"/>
        <v>0</v>
      </c>
      <c r="Y328" s="87">
        <v>0</v>
      </c>
      <c r="Z328" s="87">
        <v>0</v>
      </c>
      <c r="AA328" s="87">
        <v>0</v>
      </c>
      <c r="AB328" s="87">
        <v>0</v>
      </c>
      <c r="AC328" s="87">
        <v>0</v>
      </c>
      <c r="AD328" s="87">
        <v>0.23610400000000004</v>
      </c>
      <c r="AE328" s="87">
        <v>0</v>
      </c>
      <c r="AF328" s="87">
        <v>0</v>
      </c>
      <c r="AG328" s="87">
        <v>0</v>
      </c>
      <c r="AH328" s="87">
        <v>0</v>
      </c>
      <c r="AI328" s="87">
        <v>0</v>
      </c>
      <c r="AJ328" s="87">
        <v>0</v>
      </c>
      <c r="AK328" s="87">
        <v>0</v>
      </c>
      <c r="AL328" s="87">
        <v>0</v>
      </c>
      <c r="AM328" s="87">
        <v>0</v>
      </c>
      <c r="AN328" s="192">
        <v>0</v>
      </c>
      <c r="AO328" s="87">
        <v>0</v>
      </c>
      <c r="AP328" s="87">
        <v>0</v>
      </c>
      <c r="AQ328" s="87">
        <v>0</v>
      </c>
      <c r="AR328" s="87">
        <v>0</v>
      </c>
      <c r="AS328" s="87">
        <v>0</v>
      </c>
      <c r="AT328" s="87">
        <f t="shared" si="300"/>
        <v>0</v>
      </c>
      <c r="AU328" s="87">
        <f t="shared" si="301"/>
        <v>0</v>
      </c>
      <c r="AV328" s="87">
        <f t="shared" si="302"/>
        <v>0</v>
      </c>
      <c r="AW328" s="87">
        <f t="shared" si="303"/>
        <v>0</v>
      </c>
      <c r="AX328" s="87">
        <f t="shared" si="304"/>
        <v>0</v>
      </c>
      <c r="AY328" s="66">
        <v>0</v>
      </c>
      <c r="AZ328" s="66">
        <v>0</v>
      </c>
      <c r="BA328" s="66">
        <v>0</v>
      </c>
      <c r="BB328" s="66">
        <v>0</v>
      </c>
      <c r="BC328" s="66">
        <v>0</v>
      </c>
    </row>
    <row r="329" spans="1:55" s="165" customFormat="1" ht="110.25" x14ac:dyDescent="0.2">
      <c r="A329" s="171" t="s">
        <v>899</v>
      </c>
      <c r="B329" s="84" t="s">
        <v>1701</v>
      </c>
      <c r="C329" s="171" t="s">
        <v>878</v>
      </c>
      <c r="D329" s="87">
        <v>1.0944719999999999</v>
      </c>
      <c r="E329" s="66">
        <v>0</v>
      </c>
      <c r="F329" s="66">
        <v>0</v>
      </c>
      <c r="G329" s="66">
        <v>0</v>
      </c>
      <c r="H329" s="66">
        <v>0</v>
      </c>
      <c r="I329" s="66">
        <v>0</v>
      </c>
      <c r="J329" s="87">
        <v>2.1442979999999993E-2</v>
      </c>
      <c r="K329" s="87">
        <v>0</v>
      </c>
      <c r="L329" s="87">
        <v>0</v>
      </c>
      <c r="M329" s="87">
        <v>0</v>
      </c>
      <c r="N329" s="87">
        <v>2.1442979999999997E-2</v>
      </c>
      <c r="O329" s="87">
        <v>2.7266592000000006E-2</v>
      </c>
      <c r="P329" s="87">
        <v>0</v>
      </c>
      <c r="Q329" s="87">
        <v>0</v>
      </c>
      <c r="R329" s="87">
        <v>2.7266592000000003E-2</v>
      </c>
      <c r="S329" s="87">
        <v>2.7266592000000003E-2</v>
      </c>
      <c r="T329" s="87">
        <f t="shared" si="295"/>
        <v>-4.8709572E-2</v>
      </c>
      <c r="U329" s="87">
        <f t="shared" si="296"/>
        <v>0</v>
      </c>
      <c r="V329" s="87">
        <f t="shared" si="297"/>
        <v>0</v>
      </c>
      <c r="W329" s="87">
        <f t="shared" si="298"/>
        <v>-2.7266592000000003E-2</v>
      </c>
      <c r="X329" s="87">
        <f t="shared" si="299"/>
        <v>-4.8709572E-2</v>
      </c>
      <c r="Y329" s="87">
        <v>0</v>
      </c>
      <c r="Z329" s="87">
        <v>0</v>
      </c>
      <c r="AA329" s="87">
        <v>0</v>
      </c>
      <c r="AB329" s="87">
        <v>0</v>
      </c>
      <c r="AC329" s="87">
        <v>0</v>
      </c>
      <c r="AD329" s="87">
        <v>0.91205999999999998</v>
      </c>
      <c r="AE329" s="87">
        <v>0</v>
      </c>
      <c r="AF329" s="87">
        <v>0</v>
      </c>
      <c r="AG329" s="87">
        <v>0</v>
      </c>
      <c r="AH329" s="87">
        <v>0</v>
      </c>
      <c r="AI329" s="87">
        <v>0</v>
      </c>
      <c r="AJ329" s="87">
        <v>1.786915E-2</v>
      </c>
      <c r="AK329" s="87">
        <v>0</v>
      </c>
      <c r="AL329" s="87">
        <v>0</v>
      </c>
      <c r="AM329" s="87">
        <v>0</v>
      </c>
      <c r="AN329" s="192">
        <v>1.786915E-2</v>
      </c>
      <c r="AO329" s="87">
        <v>2.2722159999999998E-2</v>
      </c>
      <c r="AP329" s="87">
        <v>0</v>
      </c>
      <c r="AQ329" s="87">
        <v>0</v>
      </c>
      <c r="AR329" s="87">
        <v>0</v>
      </c>
      <c r="AS329" s="87">
        <v>2.2722160000000002E-2</v>
      </c>
      <c r="AT329" s="87">
        <f t="shared" si="300"/>
        <v>-4.0591309999999999E-2</v>
      </c>
      <c r="AU329" s="87">
        <f t="shared" si="301"/>
        <v>0</v>
      </c>
      <c r="AV329" s="87">
        <f t="shared" si="302"/>
        <v>0</v>
      </c>
      <c r="AW329" s="87">
        <f t="shared" si="303"/>
        <v>0</v>
      </c>
      <c r="AX329" s="87">
        <f t="shared" si="304"/>
        <v>-4.0591310000000005E-2</v>
      </c>
      <c r="AY329" s="66">
        <v>0</v>
      </c>
      <c r="AZ329" s="66">
        <v>0</v>
      </c>
      <c r="BA329" s="66">
        <v>0</v>
      </c>
      <c r="BB329" s="66">
        <v>0</v>
      </c>
      <c r="BC329" s="66">
        <v>0</v>
      </c>
    </row>
    <row r="330" spans="1:55" s="165" customFormat="1" ht="94.5" x14ac:dyDescent="0.2">
      <c r="A330" s="171" t="s">
        <v>2791</v>
      </c>
      <c r="B330" s="84" t="s">
        <v>1702</v>
      </c>
      <c r="C330" s="171" t="s">
        <v>2156</v>
      </c>
      <c r="D330" s="87">
        <v>1.528176</v>
      </c>
      <c r="E330" s="66">
        <v>0.10868537999999998</v>
      </c>
      <c r="F330" s="66">
        <v>0</v>
      </c>
      <c r="G330" s="66">
        <v>0</v>
      </c>
      <c r="H330" s="66">
        <v>0</v>
      </c>
      <c r="I330" s="66">
        <v>0.10868537999999998</v>
      </c>
      <c r="J330" s="87">
        <v>2.9940107999999997E-2</v>
      </c>
      <c r="K330" s="87">
        <v>0</v>
      </c>
      <c r="L330" s="87">
        <v>0</v>
      </c>
      <c r="M330" s="87">
        <v>0</v>
      </c>
      <c r="N330" s="87">
        <v>2.9940107999999993E-2</v>
      </c>
      <c r="O330" s="87">
        <v>3.8071439999999998E-2</v>
      </c>
      <c r="P330" s="87">
        <v>0</v>
      </c>
      <c r="Q330" s="87">
        <v>0</v>
      </c>
      <c r="R330" s="87">
        <v>3.8071439999999998E-2</v>
      </c>
      <c r="S330" s="87">
        <v>3.8071439999999998E-2</v>
      </c>
      <c r="T330" s="87">
        <f t="shared" si="295"/>
        <v>4.0673831999999993E-2</v>
      </c>
      <c r="U330" s="87">
        <f t="shared" si="296"/>
        <v>0</v>
      </c>
      <c r="V330" s="87">
        <f t="shared" si="297"/>
        <v>0</v>
      </c>
      <c r="W330" s="87">
        <f t="shared" si="298"/>
        <v>-3.8071439999999998E-2</v>
      </c>
      <c r="X330" s="87">
        <f t="shared" si="299"/>
        <v>4.0673831999999993E-2</v>
      </c>
      <c r="Y330" s="87">
        <v>0</v>
      </c>
      <c r="Z330" s="87">
        <v>0</v>
      </c>
      <c r="AA330" s="87">
        <v>0</v>
      </c>
      <c r="AB330" s="87">
        <v>0</v>
      </c>
      <c r="AC330" s="87">
        <v>0</v>
      </c>
      <c r="AD330" s="87">
        <v>1.4008280000000002</v>
      </c>
      <c r="AE330" s="87">
        <v>9.0571149999999989E-2</v>
      </c>
      <c r="AF330" s="87">
        <v>0</v>
      </c>
      <c r="AG330" s="87">
        <v>0</v>
      </c>
      <c r="AH330" s="87">
        <v>0</v>
      </c>
      <c r="AI330" s="87">
        <v>9.0571149999999989E-2</v>
      </c>
      <c r="AJ330" s="87">
        <v>2.4950090000000001E-2</v>
      </c>
      <c r="AK330" s="87">
        <v>0</v>
      </c>
      <c r="AL330" s="87">
        <v>0</v>
      </c>
      <c r="AM330" s="87">
        <v>0</v>
      </c>
      <c r="AN330" s="192">
        <v>2.4950090000000008E-2</v>
      </c>
      <c r="AO330" s="87">
        <v>3.1726199999999996E-2</v>
      </c>
      <c r="AP330" s="87">
        <v>0</v>
      </c>
      <c r="AQ330" s="87">
        <v>0</v>
      </c>
      <c r="AR330" s="87">
        <v>0</v>
      </c>
      <c r="AS330" s="87">
        <v>3.1726200000000003E-2</v>
      </c>
      <c r="AT330" s="87">
        <f t="shared" si="300"/>
        <v>3.3894859999999985E-2</v>
      </c>
      <c r="AU330" s="87">
        <f t="shared" si="301"/>
        <v>0</v>
      </c>
      <c r="AV330" s="87">
        <f t="shared" si="302"/>
        <v>0</v>
      </c>
      <c r="AW330" s="87">
        <f t="shared" si="303"/>
        <v>0</v>
      </c>
      <c r="AX330" s="87">
        <f t="shared" si="304"/>
        <v>3.3894859999999978E-2</v>
      </c>
      <c r="AY330" s="66">
        <v>0</v>
      </c>
      <c r="AZ330" s="66">
        <v>0</v>
      </c>
      <c r="BA330" s="66">
        <v>0</v>
      </c>
      <c r="BB330" s="66">
        <v>0</v>
      </c>
      <c r="BC330" s="66">
        <v>0</v>
      </c>
    </row>
    <row r="331" spans="1:55" s="165" customFormat="1" ht="126" x14ac:dyDescent="0.2">
      <c r="A331" s="171" t="s">
        <v>899</v>
      </c>
      <c r="B331" s="170" t="s">
        <v>1703</v>
      </c>
      <c r="C331" s="171" t="s">
        <v>2157</v>
      </c>
      <c r="D331" s="87">
        <v>0.55358399999999996</v>
      </c>
      <c r="E331" s="66">
        <v>0</v>
      </c>
      <c r="F331" s="66">
        <v>0</v>
      </c>
      <c r="G331" s="66">
        <v>0</v>
      </c>
      <c r="H331" s="66">
        <v>0</v>
      </c>
      <c r="I331" s="66">
        <v>0</v>
      </c>
      <c r="J331" s="87">
        <v>0</v>
      </c>
      <c r="K331" s="87">
        <v>0</v>
      </c>
      <c r="L331" s="87">
        <v>0</v>
      </c>
      <c r="M331" s="87">
        <v>0</v>
      </c>
      <c r="N331" s="87">
        <v>0</v>
      </c>
      <c r="O331" s="87">
        <v>0</v>
      </c>
      <c r="P331" s="87">
        <v>0</v>
      </c>
      <c r="Q331" s="87">
        <v>0</v>
      </c>
      <c r="R331" s="87">
        <v>0</v>
      </c>
      <c r="S331" s="87">
        <v>0</v>
      </c>
      <c r="T331" s="87">
        <f t="shared" si="295"/>
        <v>0</v>
      </c>
      <c r="U331" s="87">
        <f t="shared" si="296"/>
        <v>0</v>
      </c>
      <c r="V331" s="87">
        <f t="shared" si="297"/>
        <v>0</v>
      </c>
      <c r="W331" s="87">
        <f t="shared" si="298"/>
        <v>0</v>
      </c>
      <c r="X331" s="87">
        <f t="shared" si="299"/>
        <v>0</v>
      </c>
      <c r="Y331" s="87">
        <v>0</v>
      </c>
      <c r="Z331" s="87">
        <v>0</v>
      </c>
      <c r="AA331" s="87">
        <v>0</v>
      </c>
      <c r="AB331" s="87">
        <v>0</v>
      </c>
      <c r="AC331" s="87">
        <v>0</v>
      </c>
      <c r="AD331" s="87">
        <v>0.46132000000000001</v>
      </c>
      <c r="AE331" s="87">
        <v>0</v>
      </c>
      <c r="AF331" s="87">
        <v>0</v>
      </c>
      <c r="AG331" s="87">
        <v>0</v>
      </c>
      <c r="AH331" s="87">
        <v>0</v>
      </c>
      <c r="AI331" s="87">
        <v>0</v>
      </c>
      <c r="AJ331" s="87">
        <v>0</v>
      </c>
      <c r="AK331" s="87">
        <v>0</v>
      </c>
      <c r="AL331" s="87">
        <v>0</v>
      </c>
      <c r="AM331" s="87">
        <v>0</v>
      </c>
      <c r="AN331" s="192">
        <v>0</v>
      </c>
      <c r="AO331" s="87">
        <v>0</v>
      </c>
      <c r="AP331" s="87">
        <v>0</v>
      </c>
      <c r="AQ331" s="87">
        <v>0</v>
      </c>
      <c r="AR331" s="87">
        <v>0</v>
      </c>
      <c r="AS331" s="87">
        <v>0</v>
      </c>
      <c r="AT331" s="87">
        <f t="shared" si="300"/>
        <v>0</v>
      </c>
      <c r="AU331" s="87">
        <f t="shared" si="301"/>
        <v>0</v>
      </c>
      <c r="AV331" s="87">
        <f t="shared" si="302"/>
        <v>0</v>
      </c>
      <c r="AW331" s="87">
        <f t="shared" si="303"/>
        <v>0</v>
      </c>
      <c r="AX331" s="87">
        <f t="shared" si="304"/>
        <v>0</v>
      </c>
      <c r="AY331" s="66">
        <v>0</v>
      </c>
      <c r="AZ331" s="66">
        <v>0</v>
      </c>
      <c r="BA331" s="66">
        <v>0</v>
      </c>
      <c r="BB331" s="66">
        <v>0</v>
      </c>
      <c r="BC331" s="66">
        <v>0</v>
      </c>
    </row>
    <row r="332" spans="1:55" s="165" customFormat="1" ht="78.75" x14ac:dyDescent="0.2">
      <c r="A332" s="171" t="s">
        <v>899</v>
      </c>
      <c r="B332" s="84" t="s">
        <v>1704</v>
      </c>
      <c r="C332" s="171" t="s">
        <v>2158</v>
      </c>
      <c r="D332" s="87">
        <v>1.6498200000000001</v>
      </c>
      <c r="E332" s="66">
        <v>1.2648927959999998</v>
      </c>
      <c r="F332" s="66">
        <v>0</v>
      </c>
      <c r="G332" s="66">
        <v>0</v>
      </c>
      <c r="H332" s="66">
        <v>1.0331999999999999</v>
      </c>
      <c r="I332" s="66">
        <v>0.23169279599999998</v>
      </c>
      <c r="J332" s="87">
        <v>1.0655234040000001</v>
      </c>
      <c r="K332" s="87">
        <v>0</v>
      </c>
      <c r="L332" s="87">
        <v>0</v>
      </c>
      <c r="M332" s="87">
        <v>1.0331999999999999</v>
      </c>
      <c r="N332" s="87">
        <v>3.2323403999999993E-2</v>
      </c>
      <c r="O332" s="87">
        <v>4.1101955999999662E-2</v>
      </c>
      <c r="P332" s="87">
        <v>0</v>
      </c>
      <c r="Q332" s="87">
        <v>0</v>
      </c>
      <c r="R332" s="87">
        <v>4.1101956000000002E-2</v>
      </c>
      <c r="S332" s="87">
        <v>4.1101956000000002E-2</v>
      </c>
      <c r="T332" s="87">
        <f t="shared" si="295"/>
        <v>0.15826743600000004</v>
      </c>
      <c r="U332" s="87">
        <f t="shared" si="296"/>
        <v>0</v>
      </c>
      <c r="V332" s="87">
        <f t="shared" si="297"/>
        <v>0</v>
      </c>
      <c r="W332" s="87">
        <f t="shared" si="298"/>
        <v>-4.1101956000000002E-2</v>
      </c>
      <c r="X332" s="87">
        <f t="shared" si="299"/>
        <v>0.15826743599999998</v>
      </c>
      <c r="Y332" s="87">
        <v>0</v>
      </c>
      <c r="Z332" s="87">
        <v>0</v>
      </c>
      <c r="AA332" s="87">
        <v>0</v>
      </c>
      <c r="AB332" s="87">
        <v>0</v>
      </c>
      <c r="AC332" s="87">
        <v>0</v>
      </c>
      <c r="AD332" s="87">
        <v>1.3748499999999999</v>
      </c>
      <c r="AE332" s="87">
        <v>1.14290285</v>
      </c>
      <c r="AF332" s="87">
        <v>0</v>
      </c>
      <c r="AG332" s="87">
        <v>0</v>
      </c>
      <c r="AH332" s="87">
        <v>0.81133332999999996</v>
      </c>
      <c r="AI332" s="87">
        <v>0.33156952000000001</v>
      </c>
      <c r="AJ332" s="87">
        <v>1.0720583000000001</v>
      </c>
      <c r="AK332" s="87">
        <v>0</v>
      </c>
      <c r="AL332" s="87">
        <v>1.0451221300000002</v>
      </c>
      <c r="AM332" s="87">
        <v>0</v>
      </c>
      <c r="AN332" s="192">
        <v>2.6936169999999926E-2</v>
      </c>
      <c r="AO332" s="87">
        <v>3.4251629999999755E-2</v>
      </c>
      <c r="AP332" s="87">
        <v>0</v>
      </c>
      <c r="AQ332" s="87">
        <v>0</v>
      </c>
      <c r="AR332" s="87">
        <v>0</v>
      </c>
      <c r="AS332" s="87">
        <v>3.4251629999999998E-2</v>
      </c>
      <c r="AT332" s="87">
        <f t="shared" si="300"/>
        <v>3.659292000000014E-2</v>
      </c>
      <c r="AU332" s="87">
        <f t="shared" si="301"/>
        <v>0</v>
      </c>
      <c r="AV332" s="87">
        <f t="shared" si="302"/>
        <v>-1.0451221300000002</v>
      </c>
      <c r="AW332" s="87">
        <f t="shared" si="303"/>
        <v>0.81133332999999996</v>
      </c>
      <c r="AX332" s="87">
        <f t="shared" si="304"/>
        <v>0.2703817200000001</v>
      </c>
      <c r="AY332" s="66">
        <v>0</v>
      </c>
      <c r="AZ332" s="66">
        <v>0</v>
      </c>
      <c r="BA332" s="66">
        <v>0</v>
      </c>
      <c r="BB332" s="66">
        <v>0</v>
      </c>
      <c r="BC332" s="66">
        <v>0</v>
      </c>
    </row>
    <row r="333" spans="1:55" s="165" customFormat="1" ht="94.5" x14ac:dyDescent="0.2">
      <c r="A333" s="171" t="s">
        <v>899</v>
      </c>
      <c r="B333" s="84" t="s">
        <v>1705</v>
      </c>
      <c r="C333" s="171" t="s">
        <v>2159</v>
      </c>
      <c r="D333" s="87">
        <v>3.2102879999999994</v>
      </c>
      <c r="E333" s="66">
        <v>2.2070794340000002</v>
      </c>
      <c r="F333" s="66">
        <v>0</v>
      </c>
      <c r="G333" s="66">
        <v>2.1515135300000003</v>
      </c>
      <c r="H333" s="66">
        <v>0</v>
      </c>
      <c r="I333" s="66">
        <v>5.5565903999999999E-2</v>
      </c>
      <c r="J333" s="87">
        <v>1.7767767240000001</v>
      </c>
      <c r="K333" s="87">
        <v>0</v>
      </c>
      <c r="L333" s="87">
        <v>1.72121082</v>
      </c>
      <c r="M333" s="87">
        <v>0</v>
      </c>
      <c r="N333" s="87">
        <v>5.5565903999999999E-2</v>
      </c>
      <c r="O333" s="87">
        <v>0.43030271000000009</v>
      </c>
      <c r="P333" s="87">
        <v>0</v>
      </c>
      <c r="Q333" s="87">
        <v>0.43030271000000031</v>
      </c>
      <c r="R333" s="87">
        <v>0</v>
      </c>
      <c r="S333" s="87">
        <v>0</v>
      </c>
      <c r="T333" s="87">
        <f t="shared" si="295"/>
        <v>0</v>
      </c>
      <c r="U333" s="87">
        <f t="shared" si="296"/>
        <v>0</v>
      </c>
      <c r="V333" s="87">
        <f t="shared" si="297"/>
        <v>0</v>
      </c>
      <c r="W333" s="87">
        <f t="shared" si="298"/>
        <v>0</v>
      </c>
      <c r="X333" s="87">
        <f t="shared" si="299"/>
        <v>0</v>
      </c>
      <c r="Y333" s="87">
        <v>0</v>
      </c>
      <c r="Z333" s="87">
        <v>0</v>
      </c>
      <c r="AA333" s="87">
        <v>0</v>
      </c>
      <c r="AB333" s="87">
        <v>0</v>
      </c>
      <c r="AC333" s="87">
        <v>0</v>
      </c>
      <c r="AD333" s="87">
        <v>0.18704999999999927</v>
      </c>
      <c r="AE333" s="87">
        <v>1.8392328600000001</v>
      </c>
      <c r="AF333" s="87">
        <v>0</v>
      </c>
      <c r="AG333" s="87">
        <v>1.79292794</v>
      </c>
      <c r="AH333" s="87">
        <v>0</v>
      </c>
      <c r="AI333" s="87">
        <v>4.6304919999999992E-2</v>
      </c>
      <c r="AJ333" s="87">
        <v>1.8392328599999999</v>
      </c>
      <c r="AK333" s="87">
        <v>0</v>
      </c>
      <c r="AL333" s="87">
        <v>1.7929279399999998</v>
      </c>
      <c r="AM333" s="87">
        <v>0</v>
      </c>
      <c r="AN333" s="192">
        <v>4.6304920000000083E-2</v>
      </c>
      <c r="AO333" s="87">
        <v>0</v>
      </c>
      <c r="AP333" s="87">
        <v>0</v>
      </c>
      <c r="AQ333" s="87">
        <v>0</v>
      </c>
      <c r="AR333" s="87">
        <v>0</v>
      </c>
      <c r="AS333" s="87">
        <v>0</v>
      </c>
      <c r="AT333" s="87">
        <f t="shared" si="300"/>
        <v>2.2204460492503131E-16</v>
      </c>
      <c r="AU333" s="87">
        <f t="shared" si="301"/>
        <v>0</v>
      </c>
      <c r="AV333" s="87">
        <f t="shared" si="302"/>
        <v>2.2204460492503131E-16</v>
      </c>
      <c r="AW333" s="87">
        <f t="shared" si="303"/>
        <v>0</v>
      </c>
      <c r="AX333" s="87">
        <f t="shared" si="304"/>
        <v>-9.0205620750793969E-17</v>
      </c>
      <c r="AY333" s="66">
        <v>0</v>
      </c>
      <c r="AZ333" s="66">
        <v>0</v>
      </c>
      <c r="BA333" s="66">
        <v>0</v>
      </c>
      <c r="BB333" s="66">
        <v>0</v>
      </c>
      <c r="BC333" s="66">
        <v>0</v>
      </c>
    </row>
    <row r="334" spans="1:55" s="165" customFormat="1" ht="94.5" x14ac:dyDescent="0.2">
      <c r="A334" s="171" t="s">
        <v>899</v>
      </c>
      <c r="B334" s="170" t="s">
        <v>590</v>
      </c>
      <c r="C334" s="171" t="s">
        <v>2160</v>
      </c>
      <c r="D334" s="87">
        <v>0.70467599999999986</v>
      </c>
      <c r="E334" s="66">
        <v>6.6917136000000002E-2</v>
      </c>
      <c r="F334" s="66">
        <v>0</v>
      </c>
      <c r="G334" s="66">
        <v>0</v>
      </c>
      <c r="H334" s="66">
        <v>0</v>
      </c>
      <c r="I334" s="66">
        <v>6.6917136000000002E-2</v>
      </c>
      <c r="J334" s="87">
        <v>1.380606E-2</v>
      </c>
      <c r="K334" s="87">
        <v>0</v>
      </c>
      <c r="L334" s="87">
        <v>0</v>
      </c>
      <c r="M334" s="87">
        <v>0</v>
      </c>
      <c r="N334" s="87">
        <v>1.380606E-2</v>
      </c>
      <c r="O334" s="87">
        <v>1.7555580000000001E-2</v>
      </c>
      <c r="P334" s="87">
        <v>0</v>
      </c>
      <c r="Q334" s="87">
        <v>0</v>
      </c>
      <c r="R334" s="87">
        <v>1.7555580000000001E-2</v>
      </c>
      <c r="S334" s="87">
        <v>1.7555580000000001E-2</v>
      </c>
      <c r="T334" s="87">
        <f t="shared" si="295"/>
        <v>3.5555495999999999E-2</v>
      </c>
      <c r="U334" s="87">
        <f t="shared" si="296"/>
        <v>0</v>
      </c>
      <c r="V334" s="87">
        <f t="shared" si="297"/>
        <v>0</v>
      </c>
      <c r="W334" s="87">
        <f t="shared" si="298"/>
        <v>-1.7555580000000001E-2</v>
      </c>
      <c r="X334" s="87">
        <f t="shared" si="299"/>
        <v>3.5555495999999999E-2</v>
      </c>
      <c r="Y334" s="87">
        <v>0</v>
      </c>
      <c r="Z334" s="87">
        <v>0</v>
      </c>
      <c r="AA334" s="87">
        <v>0</v>
      </c>
      <c r="AB334" s="87">
        <v>0</v>
      </c>
      <c r="AC334" s="87">
        <v>0</v>
      </c>
      <c r="AD334" s="87">
        <v>0.21625</v>
      </c>
      <c r="AE334" s="87">
        <v>0.50350905000000001</v>
      </c>
      <c r="AF334" s="87">
        <v>0</v>
      </c>
      <c r="AG334" s="87">
        <v>0</v>
      </c>
      <c r="AH334" s="87">
        <v>0.43498000000000003</v>
      </c>
      <c r="AI334" s="87">
        <v>6.8529050000000008E-2</v>
      </c>
      <c r="AJ334" s="87">
        <v>0.47324973999999997</v>
      </c>
      <c r="AK334" s="87">
        <v>0</v>
      </c>
      <c r="AL334" s="87">
        <v>0.46174468999999996</v>
      </c>
      <c r="AM334" s="87">
        <v>0</v>
      </c>
      <c r="AN334" s="192">
        <v>1.1505050000000017E-2</v>
      </c>
      <c r="AO334" s="87">
        <v>1.462965000000005E-2</v>
      </c>
      <c r="AP334" s="87">
        <v>0</v>
      </c>
      <c r="AQ334" s="87">
        <v>0</v>
      </c>
      <c r="AR334" s="87">
        <v>0</v>
      </c>
      <c r="AS334" s="87">
        <v>1.4629650000000003E-2</v>
      </c>
      <c r="AT334" s="87">
        <f t="shared" si="300"/>
        <v>1.562965999999999E-2</v>
      </c>
      <c r="AU334" s="87">
        <f t="shared" si="301"/>
        <v>0</v>
      </c>
      <c r="AV334" s="87">
        <f t="shared" si="302"/>
        <v>-0.46174468999999996</v>
      </c>
      <c r="AW334" s="87">
        <f t="shared" si="303"/>
        <v>0.43498000000000003</v>
      </c>
      <c r="AX334" s="87">
        <f t="shared" si="304"/>
        <v>4.239434999999999E-2</v>
      </c>
      <c r="AY334" s="66">
        <v>0</v>
      </c>
      <c r="AZ334" s="66">
        <v>0</v>
      </c>
      <c r="BA334" s="66">
        <v>0</v>
      </c>
      <c r="BB334" s="66">
        <v>0</v>
      </c>
      <c r="BC334" s="66">
        <v>0</v>
      </c>
    </row>
    <row r="335" spans="1:55" s="165" customFormat="1" ht="78.75" x14ac:dyDescent="0.2">
      <c r="A335" s="171" t="s">
        <v>2791</v>
      </c>
      <c r="B335" s="84" t="s">
        <v>1706</v>
      </c>
      <c r="C335" s="171" t="s">
        <v>2161</v>
      </c>
      <c r="D335" s="87">
        <v>1.2E-2</v>
      </c>
      <c r="E335" s="66">
        <v>6.876682399999999E-2</v>
      </c>
      <c r="F335" s="66">
        <v>2.8397779999999997E-2</v>
      </c>
      <c r="G335" s="66">
        <v>0</v>
      </c>
      <c r="H335" s="66">
        <v>0</v>
      </c>
      <c r="I335" s="66">
        <v>4.0369043999999993E-2</v>
      </c>
      <c r="J335" s="87">
        <v>3.4312451999999993E-2</v>
      </c>
      <c r="K335" s="87">
        <v>3.4077335999999993E-2</v>
      </c>
      <c r="L335" s="87">
        <v>0</v>
      </c>
      <c r="M335" s="87">
        <v>0</v>
      </c>
      <c r="N335" s="87">
        <v>2.35116E-4</v>
      </c>
      <c r="O335" s="87">
        <v>2.9893200000000175E-4</v>
      </c>
      <c r="P335" s="87">
        <v>0</v>
      </c>
      <c r="Q335" s="87">
        <v>0</v>
      </c>
      <c r="R335" s="87">
        <v>2.9893199999999996E-4</v>
      </c>
      <c r="S335" s="87">
        <v>2.9893199999999996E-4</v>
      </c>
      <c r="T335" s="87">
        <f t="shared" si="295"/>
        <v>3.4155439999999995E-2</v>
      </c>
      <c r="U335" s="87">
        <f t="shared" si="296"/>
        <v>-5.6795559999999953E-3</v>
      </c>
      <c r="V335" s="87">
        <f t="shared" si="297"/>
        <v>0</v>
      </c>
      <c r="W335" s="87">
        <f t="shared" si="298"/>
        <v>-2.9893199999999996E-4</v>
      </c>
      <c r="X335" s="87">
        <f t="shared" si="299"/>
        <v>3.9834995999999991E-2</v>
      </c>
      <c r="Y335" s="87">
        <v>0</v>
      </c>
      <c r="Z335" s="87">
        <v>0</v>
      </c>
      <c r="AA335" s="87">
        <v>0</v>
      </c>
      <c r="AB335" s="87">
        <v>0</v>
      </c>
      <c r="AC335" s="87">
        <v>0</v>
      </c>
      <c r="AD335" s="87">
        <v>1.0999999999999999E-2</v>
      </c>
      <c r="AE335" s="87">
        <v>0.26090434000000001</v>
      </c>
      <c r="AF335" s="87">
        <v>2.8397779999999997E-2</v>
      </c>
      <c r="AG335" s="87">
        <v>0</v>
      </c>
      <c r="AH335" s="87">
        <v>0</v>
      </c>
      <c r="AI335" s="87">
        <v>0.23250656</v>
      </c>
      <c r="AJ335" s="87">
        <v>0.26038907</v>
      </c>
      <c r="AK335" s="87">
        <v>2.8397780000000001E-2</v>
      </c>
      <c r="AL335" s="87">
        <v>0.23179536000000001</v>
      </c>
      <c r="AM335" s="87">
        <v>0</v>
      </c>
      <c r="AN335" s="192">
        <v>1.9592999999998306E-4</v>
      </c>
      <c r="AO335" s="87">
        <v>2.4910999999999683E-4</v>
      </c>
      <c r="AP335" s="87">
        <v>0</v>
      </c>
      <c r="AQ335" s="87">
        <v>0</v>
      </c>
      <c r="AR335" s="87">
        <v>0</v>
      </c>
      <c r="AS335" s="87">
        <v>2.4910999999999998E-4</v>
      </c>
      <c r="AT335" s="87">
        <f t="shared" si="300"/>
        <v>2.6616000000001527E-4</v>
      </c>
      <c r="AU335" s="87">
        <f t="shared" si="301"/>
        <v>-3.4694469519536142E-18</v>
      </c>
      <c r="AV335" s="87">
        <f t="shared" si="302"/>
        <v>-0.23179536000000001</v>
      </c>
      <c r="AW335" s="87">
        <f t="shared" si="303"/>
        <v>0</v>
      </c>
      <c r="AX335" s="87">
        <f t="shared" si="304"/>
        <v>0.23206152000000002</v>
      </c>
      <c r="AY335" s="66">
        <v>0</v>
      </c>
      <c r="AZ335" s="66">
        <v>0</v>
      </c>
      <c r="BA335" s="66">
        <v>0</v>
      </c>
      <c r="BB335" s="66">
        <v>0</v>
      </c>
      <c r="BC335" s="66">
        <v>0</v>
      </c>
    </row>
    <row r="336" spans="1:55" s="165" customFormat="1" ht="94.5" x14ac:dyDescent="0.2">
      <c r="A336" s="171" t="s">
        <v>899</v>
      </c>
      <c r="B336" s="84" t="s">
        <v>591</v>
      </c>
      <c r="C336" s="171" t="s">
        <v>2162</v>
      </c>
      <c r="D336" s="87">
        <v>0.46832399999999996</v>
      </c>
      <c r="E336" s="66">
        <v>0</v>
      </c>
      <c r="F336" s="66">
        <v>0</v>
      </c>
      <c r="G336" s="66">
        <v>0</v>
      </c>
      <c r="H336" s="66">
        <v>0</v>
      </c>
      <c r="I336" s="66">
        <v>0</v>
      </c>
      <c r="J336" s="87">
        <v>0.30004799999999998</v>
      </c>
      <c r="K336" s="87">
        <v>0</v>
      </c>
      <c r="L336" s="87">
        <v>0</v>
      </c>
      <c r="M336" s="87">
        <v>0.30004799999999998</v>
      </c>
      <c r="N336" s="87">
        <v>0</v>
      </c>
      <c r="O336" s="87">
        <v>-0.30004799999999998</v>
      </c>
      <c r="P336" s="87">
        <v>0</v>
      </c>
      <c r="Q336" s="87">
        <v>0</v>
      </c>
      <c r="R336" s="87">
        <v>0</v>
      </c>
      <c r="S336" s="87">
        <v>0</v>
      </c>
      <c r="T336" s="87">
        <f t="shared" si="295"/>
        <v>0</v>
      </c>
      <c r="U336" s="87">
        <f t="shared" si="296"/>
        <v>0</v>
      </c>
      <c r="V336" s="87">
        <f t="shared" si="297"/>
        <v>0</v>
      </c>
      <c r="W336" s="87">
        <f t="shared" si="298"/>
        <v>-0.30004799999999998</v>
      </c>
      <c r="X336" s="87">
        <f t="shared" si="299"/>
        <v>0</v>
      </c>
      <c r="Y336" s="87">
        <v>0</v>
      </c>
      <c r="Z336" s="87">
        <v>0</v>
      </c>
      <c r="AA336" s="87">
        <v>0</v>
      </c>
      <c r="AB336" s="87">
        <v>0</v>
      </c>
      <c r="AC336" s="87">
        <v>0</v>
      </c>
      <c r="AD336" s="87">
        <v>0.39027000000000001</v>
      </c>
      <c r="AE336" s="87">
        <v>0</v>
      </c>
      <c r="AF336" s="87">
        <v>0</v>
      </c>
      <c r="AG336" s="87">
        <v>0</v>
      </c>
      <c r="AH336" s="87">
        <v>0</v>
      </c>
      <c r="AI336" s="87">
        <v>0</v>
      </c>
      <c r="AJ336" s="87">
        <v>0</v>
      </c>
      <c r="AK336" s="87">
        <v>0</v>
      </c>
      <c r="AL336" s="87">
        <v>0</v>
      </c>
      <c r="AM336" s="87">
        <v>0</v>
      </c>
      <c r="AN336" s="192">
        <v>0</v>
      </c>
      <c r="AO336" s="87">
        <v>0</v>
      </c>
      <c r="AP336" s="87">
        <v>0</v>
      </c>
      <c r="AQ336" s="87">
        <v>0</v>
      </c>
      <c r="AR336" s="87">
        <v>0</v>
      </c>
      <c r="AS336" s="87">
        <v>0</v>
      </c>
      <c r="AT336" s="87">
        <f t="shared" si="300"/>
        <v>0</v>
      </c>
      <c r="AU336" s="87">
        <f t="shared" si="301"/>
        <v>0</v>
      </c>
      <c r="AV336" s="87">
        <f t="shared" si="302"/>
        <v>0</v>
      </c>
      <c r="AW336" s="87">
        <f t="shared" si="303"/>
        <v>0</v>
      </c>
      <c r="AX336" s="87">
        <f t="shared" si="304"/>
        <v>0</v>
      </c>
      <c r="AY336" s="66">
        <v>0</v>
      </c>
      <c r="AZ336" s="66">
        <v>0</v>
      </c>
      <c r="BA336" s="66">
        <v>0</v>
      </c>
      <c r="BB336" s="66">
        <v>0</v>
      </c>
      <c r="BC336" s="66">
        <v>0</v>
      </c>
    </row>
    <row r="337" spans="1:55" s="165" customFormat="1" ht="63" x14ac:dyDescent="0.2">
      <c r="A337" s="171" t="s">
        <v>899</v>
      </c>
      <c r="B337" s="84" t="s">
        <v>592</v>
      </c>
      <c r="C337" s="171" t="s">
        <v>2163</v>
      </c>
      <c r="D337" s="87">
        <v>52.02203999999999</v>
      </c>
      <c r="E337" s="66">
        <v>3.699858828</v>
      </c>
      <c r="F337" s="66">
        <v>0</v>
      </c>
      <c r="G337" s="66">
        <v>0</v>
      </c>
      <c r="H337" s="66">
        <v>0</v>
      </c>
      <c r="I337" s="66">
        <v>3.699858828</v>
      </c>
      <c r="J337" s="87">
        <v>1.0192196040000001</v>
      </c>
      <c r="K337" s="87">
        <v>0</v>
      </c>
      <c r="L337" s="87">
        <v>0</v>
      </c>
      <c r="M337" s="87">
        <v>0</v>
      </c>
      <c r="N337" s="87">
        <v>1.0192196040000001</v>
      </c>
      <c r="O337" s="87">
        <v>1.2960239760000001</v>
      </c>
      <c r="P337" s="87">
        <v>0</v>
      </c>
      <c r="Q337" s="87">
        <v>0</v>
      </c>
      <c r="R337" s="87">
        <v>1.2960239760000001</v>
      </c>
      <c r="S337" s="87">
        <v>1.2960239760000001</v>
      </c>
      <c r="T337" s="87">
        <f t="shared" si="295"/>
        <v>1.384615248</v>
      </c>
      <c r="U337" s="87">
        <f t="shared" si="296"/>
        <v>0</v>
      </c>
      <c r="V337" s="87">
        <f t="shared" si="297"/>
        <v>0</v>
      </c>
      <c r="W337" s="87">
        <f t="shared" si="298"/>
        <v>-1.2960239760000001</v>
      </c>
      <c r="X337" s="87">
        <f t="shared" si="299"/>
        <v>1.384615248</v>
      </c>
      <c r="Y337" s="87">
        <v>0</v>
      </c>
      <c r="Z337" s="87">
        <v>0</v>
      </c>
      <c r="AA337" s="87">
        <v>0</v>
      </c>
      <c r="AB337" s="87">
        <v>0</v>
      </c>
      <c r="AC337" s="87">
        <v>0</v>
      </c>
      <c r="AD337" s="87">
        <v>43.351699999999994</v>
      </c>
      <c r="AE337" s="87">
        <v>3.0832156900000003</v>
      </c>
      <c r="AF337" s="87">
        <v>0</v>
      </c>
      <c r="AG337" s="87">
        <v>0</v>
      </c>
      <c r="AH337" s="87">
        <v>0</v>
      </c>
      <c r="AI337" s="87">
        <v>3.0832156900000003</v>
      </c>
      <c r="AJ337" s="87">
        <v>0.84934967000000006</v>
      </c>
      <c r="AK337" s="87">
        <v>0</v>
      </c>
      <c r="AL337" s="87">
        <v>0</v>
      </c>
      <c r="AM337" s="87">
        <v>0</v>
      </c>
      <c r="AN337" s="192">
        <v>0.84934967000000006</v>
      </c>
      <c r="AO337" s="87">
        <v>1.0800199800000001</v>
      </c>
      <c r="AP337" s="87">
        <v>0</v>
      </c>
      <c r="AQ337" s="87">
        <v>0</v>
      </c>
      <c r="AR337" s="87">
        <v>0</v>
      </c>
      <c r="AS337" s="87">
        <v>1.0800199800000001</v>
      </c>
      <c r="AT337" s="87">
        <f t="shared" si="300"/>
        <v>1.1538460400000001</v>
      </c>
      <c r="AU337" s="87">
        <f t="shared" si="301"/>
        <v>0</v>
      </c>
      <c r="AV337" s="87">
        <f t="shared" si="302"/>
        <v>0</v>
      </c>
      <c r="AW337" s="87">
        <f t="shared" si="303"/>
        <v>0</v>
      </c>
      <c r="AX337" s="87">
        <f t="shared" si="304"/>
        <v>1.1538460400000001</v>
      </c>
      <c r="AY337" s="66">
        <v>0</v>
      </c>
      <c r="AZ337" s="66">
        <v>0</v>
      </c>
      <c r="BA337" s="66">
        <v>0</v>
      </c>
      <c r="BB337" s="66">
        <v>0</v>
      </c>
      <c r="BC337" s="66">
        <v>0</v>
      </c>
    </row>
    <row r="338" spans="1:55" s="165" customFormat="1" ht="94.5" x14ac:dyDescent="0.2">
      <c r="A338" s="171" t="s">
        <v>899</v>
      </c>
      <c r="B338" s="84" t="s">
        <v>593</v>
      </c>
      <c r="C338" s="171" t="s">
        <v>2164</v>
      </c>
      <c r="D338" s="87">
        <v>0.57247199999999998</v>
      </c>
      <c r="E338" s="66">
        <v>0.40541304</v>
      </c>
      <c r="F338" s="66">
        <v>0</v>
      </c>
      <c r="G338" s="66">
        <v>0</v>
      </c>
      <c r="H338" s="66">
        <v>0.37531199999999998</v>
      </c>
      <c r="I338" s="66">
        <v>3.0101039999999996E-2</v>
      </c>
      <c r="J338" s="87">
        <v>0.38652791999999997</v>
      </c>
      <c r="K338" s="87">
        <v>0</v>
      </c>
      <c r="L338" s="87">
        <v>0</v>
      </c>
      <c r="M338" s="87">
        <v>0.37531199999999998</v>
      </c>
      <c r="N338" s="87">
        <v>1.1215919999999997E-2</v>
      </c>
      <c r="O338" s="87">
        <v>9.0003719999999787E-3</v>
      </c>
      <c r="P338" s="87">
        <v>0</v>
      </c>
      <c r="Q338" s="87">
        <v>0</v>
      </c>
      <c r="R338" s="87">
        <v>9.0003719999999961E-3</v>
      </c>
      <c r="S338" s="87">
        <v>9.0003719999999961E-3</v>
      </c>
      <c r="T338" s="87">
        <f t="shared" si="295"/>
        <v>9.8847480000000543E-3</v>
      </c>
      <c r="U338" s="87">
        <f t="shared" si="296"/>
        <v>0</v>
      </c>
      <c r="V338" s="87">
        <f t="shared" si="297"/>
        <v>0</v>
      </c>
      <c r="W338" s="87">
        <f t="shared" si="298"/>
        <v>-9.0003719999999961E-3</v>
      </c>
      <c r="X338" s="87">
        <f t="shared" si="299"/>
        <v>9.8847480000000022E-3</v>
      </c>
      <c r="Y338" s="87">
        <v>0</v>
      </c>
      <c r="Z338" s="87">
        <v>0</v>
      </c>
      <c r="AA338" s="87">
        <v>0</v>
      </c>
      <c r="AB338" s="87">
        <v>0</v>
      </c>
      <c r="AC338" s="87">
        <v>0</v>
      </c>
      <c r="AD338" s="87">
        <v>0.47706000000000004</v>
      </c>
      <c r="AE338" s="87">
        <v>0.37091694000000003</v>
      </c>
      <c r="AF338" s="87">
        <v>0</v>
      </c>
      <c r="AG338" s="87">
        <v>0</v>
      </c>
      <c r="AH338" s="87">
        <v>0.31275999999999998</v>
      </c>
      <c r="AI338" s="87">
        <v>5.815693999999999E-2</v>
      </c>
      <c r="AJ338" s="87">
        <v>0.36341663000000002</v>
      </c>
      <c r="AK338" s="87">
        <v>0</v>
      </c>
      <c r="AL338" s="87">
        <v>0.35407003000000004</v>
      </c>
      <c r="AM338" s="87">
        <v>0</v>
      </c>
      <c r="AN338" s="192">
        <v>9.3465999999999827E-3</v>
      </c>
      <c r="AO338" s="87">
        <v>7.50031000000001E-3</v>
      </c>
      <c r="AP338" s="87">
        <v>0</v>
      </c>
      <c r="AQ338" s="87">
        <v>0</v>
      </c>
      <c r="AR338" s="87">
        <v>0</v>
      </c>
      <c r="AS338" s="87">
        <v>7.5003099999999979E-3</v>
      </c>
      <c r="AT338" s="87">
        <f t="shared" si="300"/>
        <v>0</v>
      </c>
      <c r="AU338" s="87">
        <f t="shared" si="301"/>
        <v>0</v>
      </c>
      <c r="AV338" s="87">
        <f t="shared" si="302"/>
        <v>-0.35407003000000004</v>
      </c>
      <c r="AW338" s="87">
        <f t="shared" si="303"/>
        <v>0.31275999999999998</v>
      </c>
      <c r="AX338" s="87">
        <f t="shared" si="304"/>
        <v>4.1310030000000011E-2</v>
      </c>
      <c r="AY338" s="66">
        <v>0</v>
      </c>
      <c r="AZ338" s="66">
        <v>0</v>
      </c>
      <c r="BA338" s="66">
        <v>0</v>
      </c>
      <c r="BB338" s="66">
        <v>0</v>
      </c>
      <c r="BC338" s="66">
        <v>0</v>
      </c>
    </row>
    <row r="339" spans="1:55" s="165" customFormat="1" ht="110.25" x14ac:dyDescent="0.2">
      <c r="A339" s="171" t="s">
        <v>899</v>
      </c>
      <c r="B339" s="170" t="s">
        <v>594</v>
      </c>
      <c r="C339" s="171" t="s">
        <v>2165</v>
      </c>
      <c r="D339" s="87">
        <v>2.7140759999999999</v>
      </c>
      <c r="E339" s="66">
        <v>2.8820927479999998</v>
      </c>
      <c r="F339" s="66">
        <v>8.0313579999999996E-2</v>
      </c>
      <c r="G339" s="66">
        <v>2.6173393599999999</v>
      </c>
      <c r="H339" s="66">
        <v>0</v>
      </c>
      <c r="I339" s="66">
        <v>0.18443980800000004</v>
      </c>
      <c r="J339" s="87">
        <v>5.3174364000000002E-2</v>
      </c>
      <c r="K339" s="87">
        <v>0</v>
      </c>
      <c r="L339" s="87">
        <v>0</v>
      </c>
      <c r="M339" s="87">
        <v>0</v>
      </c>
      <c r="N339" s="87">
        <v>5.3174363999999995E-2</v>
      </c>
      <c r="O339" s="87">
        <v>0.14792929600000002</v>
      </c>
      <c r="P339" s="87">
        <v>8.0313579999999996E-2</v>
      </c>
      <c r="Q339" s="87">
        <v>0</v>
      </c>
      <c r="R339" s="87">
        <v>6.761571600000002E-2</v>
      </c>
      <c r="S339" s="87">
        <v>6.761571600000002E-2</v>
      </c>
      <c r="T339" s="87">
        <f t="shared" si="295"/>
        <v>2.6809890879999996</v>
      </c>
      <c r="U339" s="87">
        <f t="shared" si="296"/>
        <v>0</v>
      </c>
      <c r="V339" s="87">
        <f t="shared" si="297"/>
        <v>2.6173393599999999</v>
      </c>
      <c r="W339" s="87">
        <f t="shared" si="298"/>
        <v>-6.761571600000002E-2</v>
      </c>
      <c r="X339" s="87">
        <f t="shared" si="299"/>
        <v>6.3649728000000017E-2</v>
      </c>
      <c r="Y339" s="87">
        <v>0</v>
      </c>
      <c r="Z339" s="87">
        <v>0</v>
      </c>
      <c r="AA339" s="87">
        <v>0</v>
      </c>
      <c r="AB339" s="87">
        <v>0</v>
      </c>
      <c r="AC339" s="87">
        <v>0</v>
      </c>
      <c r="AD339" s="87">
        <v>2.2617299999999996</v>
      </c>
      <c r="AE339" s="87">
        <v>2.9470229799999998</v>
      </c>
      <c r="AF339" s="87">
        <v>6.6927979999999984E-2</v>
      </c>
      <c r="AG339" s="87">
        <v>2.72639516</v>
      </c>
      <c r="AH339" s="87">
        <v>0</v>
      </c>
      <c r="AI339" s="87">
        <v>0.15369984</v>
      </c>
      <c r="AJ339" s="87">
        <v>4.4311969999999999E-2</v>
      </c>
      <c r="AK339" s="87">
        <v>0</v>
      </c>
      <c r="AL339" s="87">
        <v>0</v>
      </c>
      <c r="AM339" s="87">
        <v>0</v>
      </c>
      <c r="AN339" s="192">
        <v>4.4311970000000006E-2</v>
      </c>
      <c r="AO339" s="87">
        <v>0.12327440999999997</v>
      </c>
      <c r="AP339" s="87">
        <v>6.692797999999997E-2</v>
      </c>
      <c r="AQ339" s="87">
        <v>0</v>
      </c>
      <c r="AR339" s="87">
        <v>0</v>
      </c>
      <c r="AS339" s="87">
        <v>5.634643000000001E-2</v>
      </c>
      <c r="AT339" s="87">
        <f t="shared" si="300"/>
        <v>2.7794365999999999</v>
      </c>
      <c r="AU339" s="87">
        <f t="shared" si="301"/>
        <v>0</v>
      </c>
      <c r="AV339" s="87">
        <f t="shared" si="302"/>
        <v>2.72639516</v>
      </c>
      <c r="AW339" s="87">
        <f t="shared" si="303"/>
        <v>0</v>
      </c>
      <c r="AX339" s="87">
        <f t="shared" si="304"/>
        <v>5.3041439999999988E-2</v>
      </c>
      <c r="AY339" s="66">
        <v>0</v>
      </c>
      <c r="AZ339" s="66">
        <v>0</v>
      </c>
      <c r="BA339" s="66">
        <v>0</v>
      </c>
      <c r="BB339" s="66">
        <v>0</v>
      </c>
      <c r="BC339" s="66">
        <v>0</v>
      </c>
    </row>
    <row r="340" spans="1:55" s="165" customFormat="1" ht="110.25" x14ac:dyDescent="0.2">
      <c r="A340" s="171" t="s">
        <v>899</v>
      </c>
      <c r="B340" s="84" t="s">
        <v>595</v>
      </c>
      <c r="C340" s="171" t="s">
        <v>2166</v>
      </c>
      <c r="D340" s="87">
        <v>1.4573879999999999</v>
      </c>
      <c r="E340" s="66">
        <v>0.70374686399999997</v>
      </c>
      <c r="F340" s="66">
        <v>0</v>
      </c>
      <c r="G340" s="66">
        <v>0</v>
      </c>
      <c r="H340" s="66">
        <v>0.60009599999999996</v>
      </c>
      <c r="I340" s="66">
        <v>0.103650864</v>
      </c>
      <c r="J340" s="87">
        <v>0.62864926799999987</v>
      </c>
      <c r="K340" s="87">
        <v>0</v>
      </c>
      <c r="L340" s="87">
        <v>0</v>
      </c>
      <c r="M340" s="87">
        <v>0.60009599999999996</v>
      </c>
      <c r="N340" s="87">
        <v>2.8553267999999996E-2</v>
      </c>
      <c r="O340" s="87">
        <v>3.6307872000000074E-2</v>
      </c>
      <c r="P340" s="87">
        <v>0</v>
      </c>
      <c r="Q340" s="87">
        <v>0</v>
      </c>
      <c r="R340" s="87">
        <v>3.6307872000000005E-2</v>
      </c>
      <c r="S340" s="87">
        <v>3.6307872000000005E-2</v>
      </c>
      <c r="T340" s="87">
        <f t="shared" si="295"/>
        <v>3.8789724000000025E-2</v>
      </c>
      <c r="U340" s="87">
        <f t="shared" si="296"/>
        <v>0</v>
      </c>
      <c r="V340" s="87">
        <f t="shared" si="297"/>
        <v>0</v>
      </c>
      <c r="W340" s="87">
        <f t="shared" si="298"/>
        <v>-3.6307872000000005E-2</v>
      </c>
      <c r="X340" s="87">
        <f t="shared" si="299"/>
        <v>3.8789723999999998E-2</v>
      </c>
      <c r="Y340" s="87">
        <v>0</v>
      </c>
      <c r="Z340" s="87">
        <v>0</v>
      </c>
      <c r="AA340" s="87">
        <v>0</v>
      </c>
      <c r="AB340" s="87">
        <v>0</v>
      </c>
      <c r="AC340" s="87">
        <v>0</v>
      </c>
      <c r="AD340" s="87">
        <v>1.2144900000000001</v>
      </c>
      <c r="AE340" s="87">
        <v>8.6375720000000003E-2</v>
      </c>
      <c r="AF340" s="87">
        <v>0</v>
      </c>
      <c r="AG340" s="87">
        <v>0</v>
      </c>
      <c r="AH340" s="87">
        <v>0</v>
      </c>
      <c r="AI340" s="87">
        <v>8.6375720000000003E-2</v>
      </c>
      <c r="AJ340" s="87">
        <v>2.3794389999999999E-2</v>
      </c>
      <c r="AK340" s="87">
        <v>0</v>
      </c>
      <c r="AL340" s="87">
        <v>0</v>
      </c>
      <c r="AM340" s="87">
        <v>0</v>
      </c>
      <c r="AN340" s="192">
        <v>2.3794389999999999E-2</v>
      </c>
      <c r="AO340" s="87">
        <v>3.0256560000000002E-2</v>
      </c>
      <c r="AP340" s="87">
        <v>0</v>
      </c>
      <c r="AQ340" s="87">
        <v>0</v>
      </c>
      <c r="AR340" s="87">
        <v>0</v>
      </c>
      <c r="AS340" s="87">
        <v>3.0256560000000002E-2</v>
      </c>
      <c r="AT340" s="87">
        <f t="shared" si="300"/>
        <v>3.2324770000000003E-2</v>
      </c>
      <c r="AU340" s="87">
        <f t="shared" si="301"/>
        <v>0</v>
      </c>
      <c r="AV340" s="87">
        <f t="shared" si="302"/>
        <v>0</v>
      </c>
      <c r="AW340" s="87">
        <f t="shared" si="303"/>
        <v>0</v>
      </c>
      <c r="AX340" s="87">
        <f t="shared" si="304"/>
        <v>3.2324770000000003E-2</v>
      </c>
      <c r="AY340" s="66">
        <v>0</v>
      </c>
      <c r="AZ340" s="66">
        <v>0</v>
      </c>
      <c r="BA340" s="66">
        <v>0</v>
      </c>
      <c r="BB340" s="66">
        <v>0</v>
      </c>
      <c r="BC340" s="66">
        <v>0</v>
      </c>
    </row>
    <row r="341" spans="1:55" s="165" customFormat="1" ht="78.75" x14ac:dyDescent="0.2">
      <c r="A341" s="171" t="s">
        <v>899</v>
      </c>
      <c r="B341" s="84" t="s">
        <v>1707</v>
      </c>
      <c r="C341" s="171" t="s">
        <v>2167</v>
      </c>
      <c r="D341" s="87">
        <v>3.1613159999999998</v>
      </c>
      <c r="E341" s="66">
        <v>3.0443790479999997</v>
      </c>
      <c r="F341" s="66">
        <v>6.3625370000000001E-2</v>
      </c>
      <c r="G341" s="66">
        <v>2.8777395099999996</v>
      </c>
      <c r="H341" s="66">
        <v>0</v>
      </c>
      <c r="I341" s="66">
        <v>0.10301416800000002</v>
      </c>
      <c r="J341" s="87">
        <v>6.1936739999999997E-2</v>
      </c>
      <c r="K341" s="87">
        <v>0</v>
      </c>
      <c r="L341" s="87">
        <v>0</v>
      </c>
      <c r="M341" s="87">
        <v>0</v>
      </c>
      <c r="N341" s="87">
        <v>6.1936740000000004E-2</v>
      </c>
      <c r="O341" s="87">
        <v>2.9824423079999995</v>
      </c>
      <c r="P341" s="87">
        <v>6.3625370000000001E-2</v>
      </c>
      <c r="Q341" s="87">
        <v>2.8777395099999996</v>
      </c>
      <c r="R341" s="87">
        <v>4.1077428000000013E-2</v>
      </c>
      <c r="S341" s="87">
        <v>4.1077428000000013E-2</v>
      </c>
      <c r="T341" s="87">
        <f t="shared" si="295"/>
        <v>0</v>
      </c>
      <c r="U341" s="87">
        <f t="shared" si="296"/>
        <v>0</v>
      </c>
      <c r="V341" s="87">
        <f t="shared" si="297"/>
        <v>0</v>
      </c>
      <c r="W341" s="87">
        <f t="shared" si="298"/>
        <v>-4.1077428000000013E-2</v>
      </c>
      <c r="X341" s="87">
        <f t="shared" si="299"/>
        <v>0</v>
      </c>
      <c r="Y341" s="87">
        <v>0</v>
      </c>
      <c r="Z341" s="87">
        <v>0</v>
      </c>
      <c r="AA341" s="87">
        <v>0</v>
      </c>
      <c r="AB341" s="87">
        <v>0</v>
      </c>
      <c r="AC341" s="87">
        <v>0</v>
      </c>
      <c r="AD341" s="87">
        <v>2.6444299999999998</v>
      </c>
      <c r="AE341" s="87">
        <v>2.5369825399999995</v>
      </c>
      <c r="AF341" s="87">
        <v>5.3021140000000001E-2</v>
      </c>
      <c r="AG341" s="87">
        <v>2.3981162599999997</v>
      </c>
      <c r="AH341" s="87">
        <v>0</v>
      </c>
      <c r="AI341" s="87">
        <v>8.584514E-2</v>
      </c>
      <c r="AJ341" s="87">
        <v>5.1613949999999999E-2</v>
      </c>
      <c r="AK341" s="87">
        <v>0</v>
      </c>
      <c r="AL341" s="87">
        <v>0</v>
      </c>
      <c r="AM341" s="87">
        <v>0</v>
      </c>
      <c r="AN341" s="192">
        <v>5.1613949999999992E-2</v>
      </c>
      <c r="AO341" s="87">
        <v>2.4853685899999998</v>
      </c>
      <c r="AP341" s="87">
        <v>5.30211399999998E-2</v>
      </c>
      <c r="AQ341" s="87">
        <v>2.3981162600000001</v>
      </c>
      <c r="AR341" s="87">
        <v>0</v>
      </c>
      <c r="AS341" s="87">
        <v>3.4231190000000009E-2</v>
      </c>
      <c r="AT341" s="87">
        <f t="shared" si="300"/>
        <v>0</v>
      </c>
      <c r="AU341" s="87">
        <f t="shared" si="301"/>
        <v>2.0122792321330962E-16</v>
      </c>
      <c r="AV341" s="87">
        <f t="shared" si="302"/>
        <v>0</v>
      </c>
      <c r="AW341" s="87">
        <f t="shared" si="303"/>
        <v>0</v>
      </c>
      <c r="AX341" s="87">
        <f t="shared" si="304"/>
        <v>0</v>
      </c>
      <c r="AY341" s="66">
        <v>0</v>
      </c>
      <c r="AZ341" s="66">
        <v>0</v>
      </c>
      <c r="BA341" s="66">
        <v>0</v>
      </c>
      <c r="BB341" s="66">
        <v>0</v>
      </c>
      <c r="BC341" s="66">
        <v>0</v>
      </c>
    </row>
    <row r="342" spans="1:55" s="165" customFormat="1" ht="141.75" x14ac:dyDescent="0.2">
      <c r="A342" s="171" t="s">
        <v>2791</v>
      </c>
      <c r="B342" s="84" t="s">
        <v>596</v>
      </c>
      <c r="C342" s="171" t="s">
        <v>2168</v>
      </c>
      <c r="D342" s="87">
        <v>0.24906000000000003</v>
      </c>
      <c r="E342" s="66">
        <v>0.110299404</v>
      </c>
      <c r="F342" s="66">
        <v>9.2586000000000002E-2</v>
      </c>
      <c r="G342" s="66">
        <v>0</v>
      </c>
      <c r="H342" s="66">
        <v>0</v>
      </c>
      <c r="I342" s="66">
        <v>1.7713404000000002E-2</v>
      </c>
      <c r="J342" s="87">
        <v>9.2211887999999992E-2</v>
      </c>
      <c r="K342" s="87">
        <v>8.7332279999999984E-2</v>
      </c>
      <c r="L342" s="87">
        <v>0</v>
      </c>
      <c r="M342" s="87">
        <v>0</v>
      </c>
      <c r="N342" s="87">
        <v>4.8796079999999997E-3</v>
      </c>
      <c r="O342" s="87">
        <v>1.1458548000000013E-2</v>
      </c>
      <c r="P342" s="87">
        <v>5.2537200000000173E-3</v>
      </c>
      <c r="Q342" s="87">
        <v>0</v>
      </c>
      <c r="R342" s="87">
        <v>6.2048279999999999E-3</v>
      </c>
      <c r="S342" s="87">
        <v>6.2048279999999999E-3</v>
      </c>
      <c r="T342" s="87">
        <f t="shared" si="295"/>
        <v>6.628967999999999E-3</v>
      </c>
      <c r="U342" s="87">
        <f t="shared" si="296"/>
        <v>0</v>
      </c>
      <c r="V342" s="87">
        <f t="shared" si="297"/>
        <v>0</v>
      </c>
      <c r="W342" s="87">
        <f t="shared" si="298"/>
        <v>-6.2048279999999999E-3</v>
      </c>
      <c r="X342" s="87">
        <f t="shared" si="299"/>
        <v>6.6289680000000016E-3</v>
      </c>
      <c r="Y342" s="87">
        <v>0</v>
      </c>
      <c r="Z342" s="87">
        <v>0</v>
      </c>
      <c r="AA342" s="87">
        <v>0</v>
      </c>
      <c r="AB342" s="87">
        <v>0</v>
      </c>
      <c r="AC342" s="87">
        <v>0</v>
      </c>
      <c r="AD342" s="87">
        <v>0.20755000000000004</v>
      </c>
      <c r="AE342" s="87">
        <v>1.9139270000000003E-2</v>
      </c>
      <c r="AF342" s="87">
        <v>4.3781000000000011E-3</v>
      </c>
      <c r="AG342" s="87">
        <v>0</v>
      </c>
      <c r="AH342" s="87">
        <v>0</v>
      </c>
      <c r="AI342" s="87">
        <v>1.4761170000000002E-2</v>
      </c>
      <c r="AJ342" s="87">
        <v>4.0663399999999999E-3</v>
      </c>
      <c r="AK342" s="87">
        <v>0</v>
      </c>
      <c r="AL342" s="87">
        <v>0</v>
      </c>
      <c r="AM342" s="87">
        <v>0</v>
      </c>
      <c r="AN342" s="192">
        <v>4.0663400000000016E-3</v>
      </c>
      <c r="AO342" s="87">
        <v>9.5487899999999997E-3</v>
      </c>
      <c r="AP342" s="87">
        <v>4.3781000000000002E-3</v>
      </c>
      <c r="AQ342" s="87">
        <v>0</v>
      </c>
      <c r="AR342" s="87">
        <v>0</v>
      </c>
      <c r="AS342" s="87">
        <v>5.1706900000000004E-3</v>
      </c>
      <c r="AT342" s="87">
        <f t="shared" si="300"/>
        <v>5.5241400000000038E-3</v>
      </c>
      <c r="AU342" s="87">
        <f t="shared" si="301"/>
        <v>0</v>
      </c>
      <c r="AV342" s="87">
        <f t="shared" si="302"/>
        <v>0</v>
      </c>
      <c r="AW342" s="87">
        <f t="shared" si="303"/>
        <v>0</v>
      </c>
      <c r="AX342" s="87">
        <f t="shared" si="304"/>
        <v>5.5241400000000003E-3</v>
      </c>
      <c r="AY342" s="66">
        <v>0</v>
      </c>
      <c r="AZ342" s="66">
        <v>0</v>
      </c>
      <c r="BA342" s="66">
        <v>0</v>
      </c>
      <c r="BB342" s="66">
        <v>0</v>
      </c>
      <c r="BC342" s="66">
        <v>0</v>
      </c>
    </row>
    <row r="343" spans="1:55" s="165" customFormat="1" ht="110.25" x14ac:dyDescent="0.2">
      <c r="A343" s="171" t="s">
        <v>899</v>
      </c>
      <c r="B343" s="84" t="s">
        <v>1708</v>
      </c>
      <c r="C343" s="171" t="s">
        <v>2169</v>
      </c>
      <c r="D343" s="87">
        <v>0</v>
      </c>
      <c r="E343" s="66">
        <v>0.32369999999999999</v>
      </c>
      <c r="F343" s="66">
        <v>0</v>
      </c>
      <c r="G343" s="66">
        <v>0</v>
      </c>
      <c r="H343" s="66">
        <v>0.32369999999999999</v>
      </c>
      <c r="I343" s="66">
        <v>0</v>
      </c>
      <c r="J343" s="87"/>
      <c r="K343" s="87"/>
      <c r="L343" s="87"/>
      <c r="M343" s="87"/>
      <c r="N343" s="87"/>
      <c r="O343" s="87"/>
      <c r="P343" s="87"/>
      <c r="Q343" s="87"/>
      <c r="R343" s="87"/>
      <c r="S343" s="87"/>
      <c r="T343" s="87">
        <f t="shared" si="295"/>
        <v>0.32369999999999999</v>
      </c>
      <c r="U343" s="87">
        <f t="shared" si="296"/>
        <v>0</v>
      </c>
      <c r="V343" s="87">
        <f t="shared" si="297"/>
        <v>0</v>
      </c>
      <c r="W343" s="87">
        <f t="shared" si="298"/>
        <v>0.32369999999999999</v>
      </c>
      <c r="X343" s="87">
        <f t="shared" si="299"/>
        <v>0</v>
      </c>
      <c r="Y343" s="87">
        <v>0</v>
      </c>
      <c r="Z343" s="87">
        <v>0</v>
      </c>
      <c r="AA343" s="87">
        <v>0</v>
      </c>
      <c r="AB343" s="87">
        <v>0</v>
      </c>
      <c r="AC343" s="87">
        <v>0</v>
      </c>
      <c r="AD343" s="87"/>
      <c r="AE343" s="87">
        <v>0</v>
      </c>
      <c r="AF343" s="87">
        <v>0</v>
      </c>
      <c r="AG343" s="87">
        <v>0</v>
      </c>
      <c r="AH343" s="87">
        <v>0</v>
      </c>
      <c r="AI343" s="87">
        <v>0</v>
      </c>
      <c r="AJ343" s="87">
        <v>0</v>
      </c>
      <c r="AK343" s="87">
        <v>0</v>
      </c>
      <c r="AL343" s="87">
        <v>0</v>
      </c>
      <c r="AM343" s="87">
        <v>0</v>
      </c>
      <c r="AN343" s="87">
        <v>0</v>
      </c>
      <c r="AO343" s="87">
        <v>0</v>
      </c>
      <c r="AP343" s="87">
        <v>0</v>
      </c>
      <c r="AQ343" s="87">
        <v>0</v>
      </c>
      <c r="AR343" s="87">
        <v>0</v>
      </c>
      <c r="AS343" s="87">
        <v>0</v>
      </c>
      <c r="AT343" s="87">
        <f t="shared" si="300"/>
        <v>0</v>
      </c>
      <c r="AU343" s="87">
        <f t="shared" si="301"/>
        <v>0</v>
      </c>
      <c r="AV343" s="87">
        <f t="shared" si="302"/>
        <v>0</v>
      </c>
      <c r="AW343" s="87">
        <f t="shared" si="303"/>
        <v>0</v>
      </c>
      <c r="AX343" s="87">
        <f t="shared" si="304"/>
        <v>0</v>
      </c>
      <c r="AY343" s="66">
        <v>0</v>
      </c>
      <c r="AZ343" s="66">
        <v>0</v>
      </c>
      <c r="BA343" s="66">
        <v>0</v>
      </c>
      <c r="BB343" s="66">
        <v>0</v>
      </c>
      <c r="BC343" s="66">
        <v>0</v>
      </c>
    </row>
    <row r="344" spans="1:55" s="165" customFormat="1" ht="141.75" x14ac:dyDescent="0.2">
      <c r="A344" s="171" t="s">
        <v>2791</v>
      </c>
      <c r="B344" s="84" t="s">
        <v>597</v>
      </c>
      <c r="C344" s="171" t="s">
        <v>2170</v>
      </c>
      <c r="D344" s="87">
        <v>0</v>
      </c>
      <c r="E344" s="66">
        <v>0.15886992000000003</v>
      </c>
      <c r="F344" s="66">
        <v>0.15886992000000003</v>
      </c>
      <c r="G344" s="66">
        <v>0</v>
      </c>
      <c r="H344" s="66">
        <v>0</v>
      </c>
      <c r="I344" s="66">
        <v>0</v>
      </c>
      <c r="J344" s="87">
        <v>0.15361593600000001</v>
      </c>
      <c r="K344" s="87">
        <v>0.15361593599999998</v>
      </c>
      <c r="L344" s="87">
        <v>0</v>
      </c>
      <c r="M344" s="87">
        <v>0</v>
      </c>
      <c r="N344" s="87">
        <v>0</v>
      </c>
      <c r="O344" s="87">
        <v>5.2539840000000171E-3</v>
      </c>
      <c r="P344" s="87">
        <v>5.2539840000000448E-3</v>
      </c>
      <c r="Q344" s="87">
        <v>0</v>
      </c>
      <c r="R344" s="87">
        <v>0</v>
      </c>
      <c r="S344" s="87">
        <v>0</v>
      </c>
      <c r="T344" s="87">
        <f t="shared" si="295"/>
        <v>0</v>
      </c>
      <c r="U344" s="87">
        <f t="shared" si="296"/>
        <v>0</v>
      </c>
      <c r="V344" s="87">
        <f t="shared" si="297"/>
        <v>0</v>
      </c>
      <c r="W344" s="87">
        <f t="shared" si="298"/>
        <v>0</v>
      </c>
      <c r="X344" s="87">
        <f t="shared" si="299"/>
        <v>0</v>
      </c>
      <c r="Y344" s="87">
        <v>0</v>
      </c>
      <c r="Z344" s="87">
        <v>0</v>
      </c>
      <c r="AA344" s="87">
        <v>0</v>
      </c>
      <c r="AB344" s="87">
        <v>0</v>
      </c>
      <c r="AC344" s="87">
        <v>0</v>
      </c>
      <c r="AD344" s="87">
        <v>0</v>
      </c>
      <c r="AE344" s="87">
        <v>0.1323916</v>
      </c>
      <c r="AF344" s="87">
        <v>0.1323916</v>
      </c>
      <c r="AG344" s="87">
        <v>0</v>
      </c>
      <c r="AH344" s="87">
        <v>0</v>
      </c>
      <c r="AI344" s="87">
        <v>0</v>
      </c>
      <c r="AJ344" s="87">
        <v>0.12801328000000001</v>
      </c>
      <c r="AK344" s="87">
        <v>0.12801328000000001</v>
      </c>
      <c r="AL344" s="87">
        <v>0</v>
      </c>
      <c r="AM344" s="87">
        <v>0</v>
      </c>
      <c r="AN344" s="192">
        <v>0</v>
      </c>
      <c r="AO344" s="87">
        <v>4.3783199999999911E-3</v>
      </c>
      <c r="AP344" s="87">
        <v>4.3783199999999911E-3</v>
      </c>
      <c r="AQ344" s="87">
        <v>0</v>
      </c>
      <c r="AR344" s="87">
        <v>0</v>
      </c>
      <c r="AS344" s="87">
        <v>0</v>
      </c>
      <c r="AT344" s="87">
        <f t="shared" si="300"/>
        <v>0</v>
      </c>
      <c r="AU344" s="87">
        <f t="shared" si="301"/>
        <v>0</v>
      </c>
      <c r="AV344" s="87">
        <f t="shared" si="302"/>
        <v>0</v>
      </c>
      <c r="AW344" s="87">
        <f t="shared" si="303"/>
        <v>0</v>
      </c>
      <c r="AX344" s="87">
        <f t="shared" si="304"/>
        <v>0</v>
      </c>
      <c r="AY344" s="66">
        <v>0</v>
      </c>
      <c r="AZ344" s="66">
        <v>0</v>
      </c>
      <c r="BA344" s="66">
        <v>0</v>
      </c>
      <c r="BB344" s="66">
        <v>0</v>
      </c>
      <c r="BC344" s="66">
        <v>0</v>
      </c>
    </row>
    <row r="345" spans="1:55" s="165" customFormat="1" ht="78.75" x14ac:dyDescent="0.2">
      <c r="A345" s="171" t="s">
        <v>2791</v>
      </c>
      <c r="B345" s="84" t="s">
        <v>598</v>
      </c>
      <c r="C345" s="171" t="s">
        <v>2171</v>
      </c>
      <c r="D345" s="87">
        <v>0</v>
      </c>
      <c r="E345" s="66">
        <v>4.2574300000000004E-3</v>
      </c>
      <c r="F345" s="66">
        <v>4.2574300000000004E-3</v>
      </c>
      <c r="G345" s="66">
        <v>0</v>
      </c>
      <c r="H345" s="66">
        <v>0</v>
      </c>
      <c r="I345" s="66">
        <v>0</v>
      </c>
      <c r="J345" s="87">
        <v>5.1089159999999998E-3</v>
      </c>
      <c r="K345" s="87">
        <v>5.1089159999999998E-3</v>
      </c>
      <c r="L345" s="87">
        <v>0</v>
      </c>
      <c r="M345" s="87">
        <v>0</v>
      </c>
      <c r="N345" s="87">
        <v>0</v>
      </c>
      <c r="O345" s="87">
        <v>0</v>
      </c>
      <c r="P345" s="87">
        <v>0</v>
      </c>
      <c r="Q345" s="87">
        <v>0</v>
      </c>
      <c r="R345" s="87">
        <v>0</v>
      </c>
      <c r="S345" s="87">
        <v>0</v>
      </c>
      <c r="T345" s="87">
        <f t="shared" si="295"/>
        <v>-8.5148599999999939E-4</v>
      </c>
      <c r="U345" s="87">
        <f t="shared" si="296"/>
        <v>-8.5148599999999939E-4</v>
      </c>
      <c r="V345" s="87">
        <f t="shared" si="297"/>
        <v>0</v>
      </c>
      <c r="W345" s="87">
        <f t="shared" si="298"/>
        <v>0</v>
      </c>
      <c r="X345" s="87">
        <f t="shared" si="299"/>
        <v>0</v>
      </c>
      <c r="Y345" s="87">
        <v>0</v>
      </c>
      <c r="Z345" s="87">
        <v>0</v>
      </c>
      <c r="AA345" s="87">
        <v>0</v>
      </c>
      <c r="AB345" s="87">
        <v>0</v>
      </c>
      <c r="AC345" s="87">
        <v>0</v>
      </c>
      <c r="AD345" s="87">
        <v>0</v>
      </c>
      <c r="AE345" s="87">
        <v>0</v>
      </c>
      <c r="AF345" s="87">
        <v>0</v>
      </c>
      <c r="AG345" s="87">
        <v>0</v>
      </c>
      <c r="AH345" s="87">
        <v>0</v>
      </c>
      <c r="AI345" s="87">
        <v>0</v>
      </c>
      <c r="AJ345" s="87">
        <v>0</v>
      </c>
      <c r="AK345" s="87">
        <v>0</v>
      </c>
      <c r="AL345" s="87">
        <v>0</v>
      </c>
      <c r="AM345" s="87">
        <v>0</v>
      </c>
      <c r="AN345" s="192">
        <v>0</v>
      </c>
      <c r="AO345" s="87">
        <v>0</v>
      </c>
      <c r="AP345" s="87">
        <v>0</v>
      </c>
      <c r="AQ345" s="87">
        <v>0</v>
      </c>
      <c r="AR345" s="87">
        <v>0</v>
      </c>
      <c r="AS345" s="87">
        <v>0</v>
      </c>
      <c r="AT345" s="87">
        <f t="shared" si="300"/>
        <v>0</v>
      </c>
      <c r="AU345" s="87">
        <f t="shared" si="301"/>
        <v>0</v>
      </c>
      <c r="AV345" s="87">
        <f t="shared" si="302"/>
        <v>0</v>
      </c>
      <c r="AW345" s="87">
        <f t="shared" si="303"/>
        <v>0</v>
      </c>
      <c r="AX345" s="87">
        <f t="shared" si="304"/>
        <v>0</v>
      </c>
      <c r="AY345" s="66">
        <v>0</v>
      </c>
      <c r="AZ345" s="66">
        <v>0</v>
      </c>
      <c r="BA345" s="66">
        <v>0</v>
      </c>
      <c r="BB345" s="66">
        <v>0</v>
      </c>
      <c r="BC345" s="66">
        <v>0</v>
      </c>
    </row>
    <row r="346" spans="1:55" s="165" customFormat="1" ht="63" x14ac:dyDescent="0.2">
      <c r="A346" s="171" t="s">
        <v>2791</v>
      </c>
      <c r="B346" s="84" t="s">
        <v>599</v>
      </c>
      <c r="C346" s="171" t="s">
        <v>2172</v>
      </c>
      <c r="D346" s="87">
        <v>0</v>
      </c>
      <c r="E346" s="66">
        <v>4.2578599999999996E-3</v>
      </c>
      <c r="F346" s="66">
        <v>4.2578599999999996E-3</v>
      </c>
      <c r="G346" s="66">
        <v>0</v>
      </c>
      <c r="H346" s="66">
        <v>0</v>
      </c>
      <c r="I346" s="66">
        <v>0</v>
      </c>
      <c r="J346" s="87">
        <v>5.1094319999999997E-3</v>
      </c>
      <c r="K346" s="87">
        <v>5.1094319999999997E-3</v>
      </c>
      <c r="L346" s="87">
        <v>0</v>
      </c>
      <c r="M346" s="87">
        <v>0</v>
      </c>
      <c r="N346" s="87">
        <v>0</v>
      </c>
      <c r="O346" s="87">
        <v>0</v>
      </c>
      <c r="P346" s="87">
        <v>0</v>
      </c>
      <c r="Q346" s="87">
        <v>0</v>
      </c>
      <c r="R346" s="87">
        <v>0</v>
      </c>
      <c r="S346" s="87">
        <v>0</v>
      </c>
      <c r="T346" s="87">
        <f t="shared" si="295"/>
        <v>-8.5157200000000009E-4</v>
      </c>
      <c r="U346" s="87">
        <f t="shared" si="296"/>
        <v>-8.5157200000000009E-4</v>
      </c>
      <c r="V346" s="87">
        <f t="shared" si="297"/>
        <v>0</v>
      </c>
      <c r="W346" s="87">
        <f t="shared" si="298"/>
        <v>0</v>
      </c>
      <c r="X346" s="87">
        <f t="shared" si="299"/>
        <v>0</v>
      </c>
      <c r="Y346" s="87">
        <v>0</v>
      </c>
      <c r="Z346" s="87">
        <v>0</v>
      </c>
      <c r="AA346" s="87">
        <v>0</v>
      </c>
      <c r="AB346" s="87">
        <v>0</v>
      </c>
      <c r="AC346" s="87">
        <v>0</v>
      </c>
      <c r="AD346" s="87">
        <v>0</v>
      </c>
      <c r="AE346" s="87">
        <v>0</v>
      </c>
      <c r="AF346" s="87">
        <v>0</v>
      </c>
      <c r="AG346" s="87">
        <v>0</v>
      </c>
      <c r="AH346" s="87">
        <v>0</v>
      </c>
      <c r="AI346" s="87">
        <v>0</v>
      </c>
      <c r="AJ346" s="87">
        <v>0</v>
      </c>
      <c r="AK346" s="87">
        <v>0</v>
      </c>
      <c r="AL346" s="87">
        <v>0</v>
      </c>
      <c r="AM346" s="87">
        <v>0</v>
      </c>
      <c r="AN346" s="192">
        <v>0</v>
      </c>
      <c r="AO346" s="87">
        <v>0</v>
      </c>
      <c r="AP346" s="87">
        <v>0</v>
      </c>
      <c r="AQ346" s="87">
        <v>0</v>
      </c>
      <c r="AR346" s="87">
        <v>0</v>
      </c>
      <c r="AS346" s="87">
        <v>0</v>
      </c>
      <c r="AT346" s="87">
        <f t="shared" si="300"/>
        <v>0</v>
      </c>
      <c r="AU346" s="87">
        <f t="shared" si="301"/>
        <v>0</v>
      </c>
      <c r="AV346" s="87">
        <f t="shared" si="302"/>
        <v>0</v>
      </c>
      <c r="AW346" s="87">
        <f t="shared" si="303"/>
        <v>0</v>
      </c>
      <c r="AX346" s="87">
        <f t="shared" si="304"/>
        <v>0</v>
      </c>
      <c r="AY346" s="66">
        <v>0</v>
      </c>
      <c r="AZ346" s="66">
        <v>0</v>
      </c>
      <c r="BA346" s="66">
        <v>0</v>
      </c>
      <c r="BB346" s="66">
        <v>0</v>
      </c>
      <c r="BC346" s="66">
        <v>0</v>
      </c>
    </row>
    <row r="347" spans="1:55" s="165" customFormat="1" ht="63" x14ac:dyDescent="0.2">
      <c r="A347" s="171" t="s">
        <v>899</v>
      </c>
      <c r="B347" s="170" t="s">
        <v>600</v>
      </c>
      <c r="C347" s="171" t="s">
        <v>2173</v>
      </c>
      <c r="D347" s="87">
        <v>0</v>
      </c>
      <c r="E347" s="66">
        <v>3.1617431699999998</v>
      </c>
      <c r="F347" s="66">
        <v>7.9185050000000007E-2</v>
      </c>
      <c r="G347" s="66">
        <v>3.06152398</v>
      </c>
      <c r="H347" s="66">
        <v>0</v>
      </c>
      <c r="I347" s="66">
        <v>2.103414E-2</v>
      </c>
      <c r="J347" s="87">
        <v>0</v>
      </c>
      <c r="K347" s="87">
        <v>0</v>
      </c>
      <c r="L347" s="87">
        <v>0</v>
      </c>
      <c r="M347" s="87">
        <v>0</v>
      </c>
      <c r="N347" s="87">
        <v>0</v>
      </c>
      <c r="O347" s="87">
        <v>3.14070903</v>
      </c>
      <c r="P347" s="87">
        <v>7.9185050000000007E-2</v>
      </c>
      <c r="Q347" s="87">
        <v>3.06152398</v>
      </c>
      <c r="R347" s="87">
        <v>0</v>
      </c>
      <c r="S347" s="87">
        <v>0</v>
      </c>
      <c r="T347" s="87">
        <f t="shared" si="295"/>
        <v>2.1034139999999812E-2</v>
      </c>
      <c r="U347" s="87">
        <f t="shared" si="296"/>
        <v>0</v>
      </c>
      <c r="V347" s="87">
        <f t="shared" si="297"/>
        <v>0</v>
      </c>
      <c r="W347" s="87">
        <f t="shared" si="298"/>
        <v>0</v>
      </c>
      <c r="X347" s="87">
        <f t="shared" si="299"/>
        <v>2.103414E-2</v>
      </c>
      <c r="Y347" s="87">
        <v>0</v>
      </c>
      <c r="Z347" s="87">
        <v>0</v>
      </c>
      <c r="AA347" s="87">
        <v>0</v>
      </c>
      <c r="AB347" s="87">
        <v>0</v>
      </c>
      <c r="AC347" s="87">
        <v>0</v>
      </c>
      <c r="AD347" s="87">
        <v>0</v>
      </c>
      <c r="AE347" s="87">
        <v>3.27260347</v>
      </c>
      <c r="AF347" s="87">
        <v>6.5987539999999997E-2</v>
      </c>
      <c r="AG347" s="87">
        <v>3.18908748</v>
      </c>
      <c r="AH347" s="87">
        <v>0</v>
      </c>
      <c r="AI347" s="87">
        <v>1.7528450000000001E-2</v>
      </c>
      <c r="AJ347" s="87">
        <v>0</v>
      </c>
      <c r="AK347" s="87">
        <v>0</v>
      </c>
      <c r="AL347" s="87">
        <v>0</v>
      </c>
      <c r="AM347" s="87">
        <v>0</v>
      </c>
      <c r="AN347" s="192">
        <v>0</v>
      </c>
      <c r="AO347" s="87">
        <v>3.25507502</v>
      </c>
      <c r="AP347" s="87">
        <v>6.5987540000000067E-2</v>
      </c>
      <c r="AQ347" s="87">
        <v>3.18908748</v>
      </c>
      <c r="AR347" s="87">
        <v>0</v>
      </c>
      <c r="AS347" s="87">
        <v>0</v>
      </c>
      <c r="AT347" s="87">
        <f t="shared" si="300"/>
        <v>1.7528449999999918E-2</v>
      </c>
      <c r="AU347" s="87">
        <f t="shared" si="301"/>
        <v>0</v>
      </c>
      <c r="AV347" s="87">
        <f t="shared" si="302"/>
        <v>0</v>
      </c>
      <c r="AW347" s="87">
        <f t="shared" si="303"/>
        <v>0</v>
      </c>
      <c r="AX347" s="87">
        <f t="shared" si="304"/>
        <v>1.7528450000000001E-2</v>
      </c>
      <c r="AY347" s="66">
        <v>0</v>
      </c>
      <c r="AZ347" s="66">
        <v>0</v>
      </c>
      <c r="BA347" s="66">
        <v>0</v>
      </c>
      <c r="BB347" s="66">
        <v>0</v>
      </c>
      <c r="BC347" s="66">
        <v>0</v>
      </c>
    </row>
    <row r="348" spans="1:55" s="165" customFormat="1" ht="110.25" x14ac:dyDescent="0.2">
      <c r="A348" s="171" t="s">
        <v>2791</v>
      </c>
      <c r="B348" s="84" t="s">
        <v>601</v>
      </c>
      <c r="C348" s="171" t="s">
        <v>2174</v>
      </c>
      <c r="D348" s="87">
        <v>0</v>
      </c>
      <c r="E348" s="66">
        <v>0.160785228</v>
      </c>
      <c r="F348" s="66">
        <v>0.160785228</v>
      </c>
      <c r="G348" s="66">
        <v>0</v>
      </c>
      <c r="H348" s="66">
        <v>0</v>
      </c>
      <c r="I348" s="66">
        <v>0</v>
      </c>
      <c r="J348" s="87">
        <v>0</v>
      </c>
      <c r="K348" s="87">
        <v>0</v>
      </c>
      <c r="L348" s="87">
        <v>0</v>
      </c>
      <c r="M348" s="87">
        <v>0</v>
      </c>
      <c r="N348" s="87">
        <v>0</v>
      </c>
      <c r="O348" s="87">
        <v>0.160785228</v>
      </c>
      <c r="P348" s="87">
        <v>0.160785228</v>
      </c>
      <c r="Q348" s="87">
        <v>0</v>
      </c>
      <c r="R348" s="87">
        <v>0</v>
      </c>
      <c r="S348" s="87">
        <v>0</v>
      </c>
      <c r="T348" s="87">
        <f t="shared" si="295"/>
        <v>0</v>
      </c>
      <c r="U348" s="87">
        <f t="shared" si="296"/>
        <v>0</v>
      </c>
      <c r="V348" s="87">
        <f t="shared" si="297"/>
        <v>0</v>
      </c>
      <c r="W348" s="87">
        <f t="shared" si="298"/>
        <v>0</v>
      </c>
      <c r="X348" s="87">
        <f t="shared" si="299"/>
        <v>0</v>
      </c>
      <c r="Y348" s="87">
        <v>0</v>
      </c>
      <c r="Z348" s="87">
        <v>0</v>
      </c>
      <c r="AA348" s="87">
        <v>0</v>
      </c>
      <c r="AB348" s="87">
        <v>0</v>
      </c>
      <c r="AC348" s="87">
        <v>0</v>
      </c>
      <c r="AD348" s="87">
        <v>0</v>
      </c>
      <c r="AE348" s="87">
        <v>0.13398769000000002</v>
      </c>
      <c r="AF348" s="87">
        <v>0.13398769000000002</v>
      </c>
      <c r="AG348" s="87">
        <v>0</v>
      </c>
      <c r="AH348" s="87">
        <v>0</v>
      </c>
      <c r="AI348" s="87">
        <v>0</v>
      </c>
      <c r="AJ348" s="87">
        <v>0.10446564999999999</v>
      </c>
      <c r="AK348" s="87">
        <v>0.10446564999999999</v>
      </c>
      <c r="AL348" s="87">
        <v>0</v>
      </c>
      <c r="AM348" s="87">
        <v>0</v>
      </c>
      <c r="AN348" s="192">
        <v>0</v>
      </c>
      <c r="AO348" s="87">
        <v>2.9522040000000027E-2</v>
      </c>
      <c r="AP348" s="87">
        <v>2.9522040000000027E-2</v>
      </c>
      <c r="AQ348" s="87">
        <v>0</v>
      </c>
      <c r="AR348" s="87">
        <v>0</v>
      </c>
      <c r="AS348" s="87">
        <v>0</v>
      </c>
      <c r="AT348" s="87">
        <f t="shared" si="300"/>
        <v>0</v>
      </c>
      <c r="AU348" s="87">
        <f t="shared" si="301"/>
        <v>0</v>
      </c>
      <c r="AV348" s="87">
        <f t="shared" si="302"/>
        <v>0</v>
      </c>
      <c r="AW348" s="87">
        <f t="shared" si="303"/>
        <v>0</v>
      </c>
      <c r="AX348" s="87">
        <f t="shared" si="304"/>
        <v>0</v>
      </c>
      <c r="AY348" s="66">
        <v>0</v>
      </c>
      <c r="AZ348" s="66">
        <v>0</v>
      </c>
      <c r="BA348" s="66">
        <v>0</v>
      </c>
      <c r="BB348" s="66">
        <v>0</v>
      </c>
      <c r="BC348" s="66">
        <v>0</v>
      </c>
    </row>
    <row r="349" spans="1:55" s="165" customFormat="1" ht="94.5" x14ac:dyDescent="0.2">
      <c r="A349" s="171" t="s">
        <v>2791</v>
      </c>
      <c r="B349" s="84" t="s">
        <v>602</v>
      </c>
      <c r="C349" s="171" t="s">
        <v>2175</v>
      </c>
      <c r="D349" s="87">
        <v>0</v>
      </c>
      <c r="E349" s="66">
        <v>0.10564754599999998</v>
      </c>
      <c r="F349" s="66">
        <v>9.3374209999999985E-2</v>
      </c>
      <c r="G349" s="66">
        <v>0</v>
      </c>
      <c r="H349" s="66">
        <v>0</v>
      </c>
      <c r="I349" s="66">
        <v>1.2273336000000001E-2</v>
      </c>
      <c r="J349" s="87">
        <v>0</v>
      </c>
      <c r="K349" s="87">
        <v>0</v>
      </c>
      <c r="L349" s="87">
        <v>0</v>
      </c>
      <c r="M349" s="87">
        <v>0</v>
      </c>
      <c r="N349" s="87">
        <v>0</v>
      </c>
      <c r="O349" s="87">
        <v>0.11204905199999998</v>
      </c>
      <c r="P349" s="87">
        <v>0.11204905199999998</v>
      </c>
      <c r="Q349" s="87">
        <v>0</v>
      </c>
      <c r="R349" s="87">
        <v>0</v>
      </c>
      <c r="S349" s="87">
        <v>0</v>
      </c>
      <c r="T349" s="87">
        <f t="shared" si="295"/>
        <v>-6.4015060000000013E-3</v>
      </c>
      <c r="U349" s="87">
        <f t="shared" si="296"/>
        <v>-1.8674841999999997E-2</v>
      </c>
      <c r="V349" s="87">
        <f t="shared" si="297"/>
        <v>0</v>
      </c>
      <c r="W349" s="87">
        <f t="shared" si="298"/>
        <v>0</v>
      </c>
      <c r="X349" s="87">
        <f t="shared" si="299"/>
        <v>1.2273336000000001E-2</v>
      </c>
      <c r="Y349" s="87">
        <v>0</v>
      </c>
      <c r="Z349" s="87">
        <v>0</v>
      </c>
      <c r="AA349" s="87">
        <v>0</v>
      </c>
      <c r="AB349" s="87">
        <v>0</v>
      </c>
      <c r="AC349" s="87">
        <v>0</v>
      </c>
      <c r="AD349" s="87">
        <v>0</v>
      </c>
      <c r="AE349" s="87">
        <v>0.18072075999999998</v>
      </c>
      <c r="AF349" s="87">
        <v>9.3374209999999985E-2</v>
      </c>
      <c r="AG349" s="87">
        <v>0</v>
      </c>
      <c r="AH349" s="87">
        <v>0</v>
      </c>
      <c r="AI349" s="87">
        <v>8.7346549999999995E-2</v>
      </c>
      <c r="AJ349" s="87">
        <v>8.8945789999999983E-2</v>
      </c>
      <c r="AK349" s="87">
        <v>8.8945789999999983E-2</v>
      </c>
      <c r="AL349" s="87">
        <v>0</v>
      </c>
      <c r="AM349" s="87">
        <v>0</v>
      </c>
      <c r="AN349" s="192">
        <v>0</v>
      </c>
      <c r="AO349" s="87">
        <v>4.4284200000000162E-3</v>
      </c>
      <c r="AP349" s="87">
        <v>4.4284200000000162E-3</v>
      </c>
      <c r="AQ349" s="87">
        <v>0</v>
      </c>
      <c r="AR349" s="87">
        <v>0</v>
      </c>
      <c r="AS349" s="87">
        <v>0</v>
      </c>
      <c r="AT349" s="87">
        <f t="shared" si="300"/>
        <v>8.7346549999999981E-2</v>
      </c>
      <c r="AU349" s="87">
        <f t="shared" si="301"/>
        <v>-1.3877787807814457E-17</v>
      </c>
      <c r="AV349" s="87">
        <f t="shared" si="302"/>
        <v>0</v>
      </c>
      <c r="AW349" s="87">
        <f t="shared" si="303"/>
        <v>0</v>
      </c>
      <c r="AX349" s="87">
        <f t="shared" si="304"/>
        <v>8.7346549999999995E-2</v>
      </c>
      <c r="AY349" s="66">
        <v>0</v>
      </c>
      <c r="AZ349" s="66">
        <v>0</v>
      </c>
      <c r="BA349" s="66">
        <v>0</v>
      </c>
      <c r="BB349" s="66">
        <v>0</v>
      </c>
      <c r="BC349" s="66">
        <v>0</v>
      </c>
    </row>
    <row r="350" spans="1:55" s="165" customFormat="1" ht="110.25" x14ac:dyDescent="0.2">
      <c r="A350" s="171" t="s">
        <v>899</v>
      </c>
      <c r="B350" s="84" t="s">
        <v>603</v>
      </c>
      <c r="C350" s="171" t="s">
        <v>2176</v>
      </c>
      <c r="D350" s="87">
        <v>0</v>
      </c>
      <c r="E350" s="66">
        <v>0.52848059999999997</v>
      </c>
      <c r="F350" s="66">
        <v>0</v>
      </c>
      <c r="G350" s="66">
        <v>0</v>
      </c>
      <c r="H350" s="66">
        <v>0.521976</v>
      </c>
      <c r="I350" s="66">
        <v>6.5046000000000001E-3</v>
      </c>
      <c r="J350" s="87">
        <v>0.521976</v>
      </c>
      <c r="K350" s="87">
        <v>0</v>
      </c>
      <c r="L350" s="87">
        <v>0</v>
      </c>
      <c r="M350" s="87">
        <v>0.521976</v>
      </c>
      <c r="N350" s="87">
        <v>0</v>
      </c>
      <c r="O350" s="87">
        <v>0</v>
      </c>
      <c r="P350" s="87">
        <v>0</v>
      </c>
      <c r="Q350" s="87">
        <v>0</v>
      </c>
      <c r="R350" s="87">
        <v>0</v>
      </c>
      <c r="S350" s="87">
        <v>0</v>
      </c>
      <c r="T350" s="87">
        <f t="shared" si="295"/>
        <v>6.5045999999999715E-3</v>
      </c>
      <c r="U350" s="87">
        <f t="shared" si="296"/>
        <v>0</v>
      </c>
      <c r="V350" s="87">
        <f t="shared" si="297"/>
        <v>0</v>
      </c>
      <c r="W350" s="87">
        <f t="shared" si="298"/>
        <v>0</v>
      </c>
      <c r="X350" s="87">
        <f t="shared" si="299"/>
        <v>6.5046000000000001E-3</v>
      </c>
      <c r="Y350" s="87">
        <v>0</v>
      </c>
      <c r="Z350" s="87">
        <v>0</v>
      </c>
      <c r="AA350" s="87">
        <v>0</v>
      </c>
      <c r="AB350" s="87">
        <v>0</v>
      </c>
      <c r="AC350" s="87">
        <v>0</v>
      </c>
      <c r="AD350" s="87">
        <v>0</v>
      </c>
      <c r="AE350" s="87">
        <v>0.45403982000000004</v>
      </c>
      <c r="AF350" s="87">
        <v>0</v>
      </c>
      <c r="AG350" s="87">
        <v>0</v>
      </c>
      <c r="AH350" s="87">
        <v>0.43498000000000003</v>
      </c>
      <c r="AI350" s="87">
        <v>1.9059819999999998E-2</v>
      </c>
      <c r="AJ350" s="87">
        <v>0.45403982000000004</v>
      </c>
      <c r="AK350" s="87">
        <v>0</v>
      </c>
      <c r="AL350" s="87">
        <v>0.45403982000000004</v>
      </c>
      <c r="AM350" s="87">
        <v>0</v>
      </c>
      <c r="AN350" s="192">
        <v>0</v>
      </c>
      <c r="AO350" s="87">
        <v>0</v>
      </c>
      <c r="AP350" s="87">
        <v>0</v>
      </c>
      <c r="AQ350" s="87">
        <v>0</v>
      </c>
      <c r="AR350" s="87">
        <v>0</v>
      </c>
      <c r="AS350" s="87">
        <v>0</v>
      </c>
      <c r="AT350" s="87">
        <f t="shared" si="300"/>
        <v>0</v>
      </c>
      <c r="AU350" s="87">
        <f t="shared" si="301"/>
        <v>0</v>
      </c>
      <c r="AV350" s="87">
        <f t="shared" si="302"/>
        <v>-0.45403982000000004</v>
      </c>
      <c r="AW350" s="87">
        <f t="shared" si="303"/>
        <v>0.43498000000000003</v>
      </c>
      <c r="AX350" s="87">
        <f t="shared" si="304"/>
        <v>1.9059819999999998E-2</v>
      </c>
      <c r="AY350" s="66">
        <v>0</v>
      </c>
      <c r="AZ350" s="66">
        <v>0</v>
      </c>
      <c r="BA350" s="66">
        <v>0</v>
      </c>
      <c r="BB350" s="66">
        <v>0</v>
      </c>
      <c r="BC350" s="66">
        <v>0</v>
      </c>
    </row>
    <row r="351" spans="1:55" s="165" customFormat="1" ht="63" x14ac:dyDescent="0.2">
      <c r="A351" s="171" t="s">
        <v>899</v>
      </c>
      <c r="B351" s="84" t="s">
        <v>925</v>
      </c>
      <c r="C351" s="171" t="s">
        <v>2177</v>
      </c>
      <c r="D351" s="87">
        <v>0</v>
      </c>
      <c r="E351" s="66">
        <v>0.30004799999999998</v>
      </c>
      <c r="F351" s="66">
        <v>0</v>
      </c>
      <c r="G351" s="66">
        <v>0</v>
      </c>
      <c r="H351" s="66">
        <v>0.30004799999999998</v>
      </c>
      <c r="I351" s="66">
        <v>0</v>
      </c>
      <c r="J351" s="87">
        <v>0</v>
      </c>
      <c r="K351" s="87">
        <v>0</v>
      </c>
      <c r="L351" s="87">
        <v>0</v>
      </c>
      <c r="M351" s="87">
        <v>0</v>
      </c>
      <c r="N351" s="87">
        <v>0</v>
      </c>
      <c r="O351" s="87">
        <v>0.30004799999999998</v>
      </c>
      <c r="P351" s="87">
        <v>0</v>
      </c>
      <c r="Q351" s="87">
        <v>0</v>
      </c>
      <c r="R351" s="87">
        <v>0</v>
      </c>
      <c r="S351" s="87">
        <v>0</v>
      </c>
      <c r="T351" s="87">
        <f t="shared" si="295"/>
        <v>0</v>
      </c>
      <c r="U351" s="87">
        <f t="shared" si="296"/>
        <v>0</v>
      </c>
      <c r="V351" s="87">
        <f t="shared" si="297"/>
        <v>0</v>
      </c>
      <c r="W351" s="87">
        <f t="shared" si="298"/>
        <v>0.30004799999999998</v>
      </c>
      <c r="X351" s="87">
        <f t="shared" si="299"/>
        <v>0</v>
      </c>
      <c r="Y351" s="87">
        <v>0</v>
      </c>
      <c r="Z351" s="87">
        <v>0</v>
      </c>
      <c r="AA351" s="87">
        <v>0</v>
      </c>
      <c r="AB351" s="87">
        <v>0</v>
      </c>
      <c r="AC351" s="87">
        <v>0</v>
      </c>
      <c r="AD351" s="87">
        <v>0</v>
      </c>
      <c r="AE351" s="87">
        <v>0</v>
      </c>
      <c r="AF351" s="87">
        <v>0</v>
      </c>
      <c r="AG351" s="87">
        <v>0</v>
      </c>
      <c r="AH351" s="87">
        <v>0</v>
      </c>
      <c r="AI351" s="87">
        <v>0</v>
      </c>
      <c r="AJ351" s="87">
        <v>0</v>
      </c>
      <c r="AK351" s="87">
        <v>0</v>
      </c>
      <c r="AL351" s="87">
        <v>0</v>
      </c>
      <c r="AM351" s="87">
        <v>0</v>
      </c>
      <c r="AN351" s="192">
        <v>0</v>
      </c>
      <c r="AO351" s="87">
        <v>0</v>
      </c>
      <c r="AP351" s="87">
        <v>0</v>
      </c>
      <c r="AQ351" s="87">
        <v>0</v>
      </c>
      <c r="AR351" s="87">
        <v>0</v>
      </c>
      <c r="AS351" s="87">
        <v>0</v>
      </c>
      <c r="AT351" s="87">
        <f t="shared" si="300"/>
        <v>0</v>
      </c>
      <c r="AU351" s="87">
        <f t="shared" si="301"/>
        <v>0</v>
      </c>
      <c r="AV351" s="87">
        <f t="shared" si="302"/>
        <v>0</v>
      </c>
      <c r="AW351" s="87">
        <f t="shared" si="303"/>
        <v>0</v>
      </c>
      <c r="AX351" s="87">
        <f t="shared" si="304"/>
        <v>0</v>
      </c>
      <c r="AY351" s="66">
        <v>0</v>
      </c>
      <c r="AZ351" s="66">
        <v>0</v>
      </c>
      <c r="BA351" s="66">
        <v>0</v>
      </c>
      <c r="BB351" s="66">
        <v>0</v>
      </c>
      <c r="BC351" s="66">
        <v>0</v>
      </c>
    </row>
    <row r="352" spans="1:55" s="165" customFormat="1" ht="78.75" x14ac:dyDescent="0.2">
      <c r="A352" s="171" t="s">
        <v>899</v>
      </c>
      <c r="B352" s="84" t="s">
        <v>926</v>
      </c>
      <c r="C352" s="171" t="s">
        <v>2178</v>
      </c>
      <c r="D352" s="87">
        <v>0</v>
      </c>
      <c r="E352" s="66">
        <v>0.99426842600000009</v>
      </c>
      <c r="F352" s="66">
        <v>6.0896449999999998E-2</v>
      </c>
      <c r="G352" s="66">
        <v>0.93080868000000005</v>
      </c>
      <c r="H352" s="66">
        <v>0</v>
      </c>
      <c r="I352" s="66">
        <v>2.5632959999999996E-3</v>
      </c>
      <c r="J352" s="87">
        <v>0</v>
      </c>
      <c r="K352" s="87">
        <v>0</v>
      </c>
      <c r="L352" s="87">
        <v>0</v>
      </c>
      <c r="M352" s="87">
        <v>0</v>
      </c>
      <c r="N352" s="87">
        <v>0</v>
      </c>
      <c r="O352" s="87">
        <v>0</v>
      </c>
      <c r="P352" s="87">
        <v>0</v>
      </c>
      <c r="Q352" s="87">
        <v>0</v>
      </c>
      <c r="R352" s="87">
        <v>0</v>
      </c>
      <c r="S352" s="87">
        <v>0</v>
      </c>
      <c r="T352" s="87">
        <f t="shared" si="295"/>
        <v>0.99426842600000009</v>
      </c>
      <c r="U352" s="87">
        <f t="shared" si="296"/>
        <v>6.0896449999999998E-2</v>
      </c>
      <c r="V352" s="87">
        <f t="shared" si="297"/>
        <v>0.93080868000000005</v>
      </c>
      <c r="W352" s="87">
        <f t="shared" si="298"/>
        <v>0</v>
      </c>
      <c r="X352" s="87">
        <f t="shared" si="299"/>
        <v>2.5632959999999996E-3</v>
      </c>
      <c r="Y352" s="87">
        <v>0</v>
      </c>
      <c r="Z352" s="87">
        <v>0</v>
      </c>
      <c r="AA352" s="87">
        <v>0</v>
      </c>
      <c r="AB352" s="87">
        <v>0</v>
      </c>
      <c r="AC352" s="87">
        <v>0</v>
      </c>
      <c r="AD352" s="87">
        <v>0</v>
      </c>
      <c r="AE352" s="87">
        <v>1.0224755000000001</v>
      </c>
      <c r="AF352" s="87">
        <v>5.074704E-2</v>
      </c>
      <c r="AG352" s="87">
        <v>0.96959238000000003</v>
      </c>
      <c r="AH352" s="87">
        <v>0</v>
      </c>
      <c r="AI352" s="87">
        <v>2.1360799999999998E-3</v>
      </c>
      <c r="AJ352" s="87">
        <v>0</v>
      </c>
      <c r="AK352" s="87">
        <v>0</v>
      </c>
      <c r="AL352" s="87">
        <v>0</v>
      </c>
      <c r="AM352" s="87">
        <v>0</v>
      </c>
      <c r="AN352" s="192">
        <v>0</v>
      </c>
      <c r="AO352" s="87">
        <v>1.02033942</v>
      </c>
      <c r="AP352" s="87">
        <v>5.0747039999999966E-2</v>
      </c>
      <c r="AQ352" s="87">
        <v>0.96959238000000003</v>
      </c>
      <c r="AR352" s="87">
        <v>0</v>
      </c>
      <c r="AS352" s="87">
        <v>0</v>
      </c>
      <c r="AT352" s="87">
        <f t="shared" si="300"/>
        <v>2.1360800000000957E-3</v>
      </c>
      <c r="AU352" s="87">
        <f t="shared" si="301"/>
        <v>0</v>
      </c>
      <c r="AV352" s="87">
        <f t="shared" si="302"/>
        <v>0</v>
      </c>
      <c r="AW352" s="87">
        <f t="shared" si="303"/>
        <v>0</v>
      </c>
      <c r="AX352" s="87">
        <f t="shared" si="304"/>
        <v>2.1360799999999998E-3</v>
      </c>
      <c r="AY352" s="66">
        <v>0</v>
      </c>
      <c r="AZ352" s="66">
        <v>0</v>
      </c>
      <c r="BA352" s="66">
        <v>0</v>
      </c>
      <c r="BB352" s="66">
        <v>0</v>
      </c>
      <c r="BC352" s="66">
        <v>0</v>
      </c>
    </row>
    <row r="353" spans="1:55" s="165" customFormat="1" ht="94.5" x14ac:dyDescent="0.2">
      <c r="A353" s="171" t="s">
        <v>899</v>
      </c>
      <c r="B353" s="84" t="s">
        <v>1709</v>
      </c>
      <c r="C353" s="171" t="s">
        <v>2179</v>
      </c>
      <c r="D353" s="87">
        <v>0</v>
      </c>
      <c r="E353" s="66">
        <v>0.32369998999999999</v>
      </c>
      <c r="F353" s="66">
        <v>0</v>
      </c>
      <c r="G353" s="66">
        <v>0</v>
      </c>
      <c r="H353" s="66">
        <v>0.32369998999999999</v>
      </c>
      <c r="I353" s="66">
        <v>0</v>
      </c>
      <c r="J353" s="87"/>
      <c r="K353" s="87"/>
      <c r="L353" s="87"/>
      <c r="M353" s="87"/>
      <c r="N353" s="87"/>
      <c r="O353" s="87"/>
      <c r="P353" s="87"/>
      <c r="Q353" s="87"/>
      <c r="R353" s="87"/>
      <c r="S353" s="87"/>
      <c r="T353" s="87">
        <f t="shared" si="295"/>
        <v>0.32369998999999999</v>
      </c>
      <c r="U353" s="87">
        <f t="shared" si="296"/>
        <v>0</v>
      </c>
      <c r="V353" s="87">
        <f t="shared" si="297"/>
        <v>0</v>
      </c>
      <c r="W353" s="87">
        <f t="shared" si="298"/>
        <v>0.32369998999999999</v>
      </c>
      <c r="X353" s="87">
        <f t="shared" si="299"/>
        <v>0</v>
      </c>
      <c r="Y353" s="87">
        <v>0</v>
      </c>
      <c r="Z353" s="87">
        <v>0</v>
      </c>
      <c r="AA353" s="87">
        <v>0</v>
      </c>
      <c r="AB353" s="87">
        <v>0</v>
      </c>
      <c r="AC353" s="87">
        <v>0</v>
      </c>
      <c r="AD353" s="87"/>
      <c r="AE353" s="87">
        <v>0</v>
      </c>
      <c r="AF353" s="87">
        <v>0</v>
      </c>
      <c r="AG353" s="87">
        <v>0</v>
      </c>
      <c r="AH353" s="87">
        <v>0</v>
      </c>
      <c r="AI353" s="87">
        <v>0</v>
      </c>
      <c r="AJ353" s="87">
        <v>0</v>
      </c>
      <c r="AK353" s="87">
        <v>0</v>
      </c>
      <c r="AL353" s="87">
        <v>0</v>
      </c>
      <c r="AM353" s="87">
        <v>0</v>
      </c>
      <c r="AN353" s="87">
        <v>0</v>
      </c>
      <c r="AO353" s="87">
        <v>0</v>
      </c>
      <c r="AP353" s="87">
        <v>0</v>
      </c>
      <c r="AQ353" s="87">
        <v>0</v>
      </c>
      <c r="AR353" s="87">
        <v>0</v>
      </c>
      <c r="AS353" s="87">
        <v>0</v>
      </c>
      <c r="AT353" s="87">
        <f t="shared" si="300"/>
        <v>0</v>
      </c>
      <c r="AU353" s="87">
        <f t="shared" si="301"/>
        <v>0</v>
      </c>
      <c r="AV353" s="87">
        <f t="shared" si="302"/>
        <v>0</v>
      </c>
      <c r="AW353" s="87">
        <f t="shared" si="303"/>
        <v>0</v>
      </c>
      <c r="AX353" s="87">
        <f t="shared" si="304"/>
        <v>0</v>
      </c>
      <c r="AY353" s="66">
        <v>0</v>
      </c>
      <c r="AZ353" s="66">
        <v>0</v>
      </c>
      <c r="BA353" s="66">
        <v>0</v>
      </c>
      <c r="BB353" s="66">
        <v>0</v>
      </c>
      <c r="BC353" s="66">
        <v>0</v>
      </c>
    </row>
    <row r="354" spans="1:55" s="165" customFormat="1" ht="63" x14ac:dyDescent="0.2">
      <c r="A354" s="171" t="s">
        <v>899</v>
      </c>
      <c r="B354" s="84" t="s">
        <v>1710</v>
      </c>
      <c r="C354" s="171" t="s">
        <v>2180</v>
      </c>
      <c r="D354" s="87">
        <v>0</v>
      </c>
      <c r="E354" s="66">
        <v>0.16099201999999999</v>
      </c>
      <c r="F354" s="66">
        <v>0</v>
      </c>
      <c r="G354" s="66">
        <v>0</v>
      </c>
      <c r="H354" s="66">
        <v>0.16099201999999999</v>
      </c>
      <c r="I354" s="66">
        <v>0</v>
      </c>
      <c r="J354" s="87"/>
      <c r="K354" s="87"/>
      <c r="L354" s="87"/>
      <c r="M354" s="87"/>
      <c r="N354" s="87"/>
      <c r="O354" s="87"/>
      <c r="P354" s="87"/>
      <c r="Q354" s="87"/>
      <c r="R354" s="87"/>
      <c r="S354" s="87"/>
      <c r="T354" s="87">
        <f t="shared" si="295"/>
        <v>0.16099201999999999</v>
      </c>
      <c r="U354" s="87">
        <f t="shared" si="296"/>
        <v>0</v>
      </c>
      <c r="V354" s="87">
        <f t="shared" si="297"/>
        <v>0</v>
      </c>
      <c r="W354" s="87">
        <f t="shared" si="298"/>
        <v>0.16099201999999999</v>
      </c>
      <c r="X354" s="87">
        <f t="shared" si="299"/>
        <v>0</v>
      </c>
      <c r="Y354" s="87">
        <v>0</v>
      </c>
      <c r="Z354" s="87">
        <v>0</v>
      </c>
      <c r="AA354" s="87">
        <v>0</v>
      </c>
      <c r="AB354" s="87">
        <v>0</v>
      </c>
      <c r="AC354" s="87">
        <v>0</v>
      </c>
      <c r="AD354" s="87"/>
      <c r="AE354" s="87">
        <v>0</v>
      </c>
      <c r="AF354" s="87">
        <v>0</v>
      </c>
      <c r="AG354" s="87">
        <v>0</v>
      </c>
      <c r="AH354" s="87">
        <v>0</v>
      </c>
      <c r="AI354" s="87">
        <v>0</v>
      </c>
      <c r="AJ354" s="87">
        <v>0</v>
      </c>
      <c r="AK354" s="87">
        <v>0</v>
      </c>
      <c r="AL354" s="87">
        <v>0</v>
      </c>
      <c r="AM354" s="87">
        <v>0</v>
      </c>
      <c r="AN354" s="87">
        <v>0</v>
      </c>
      <c r="AO354" s="87">
        <v>0</v>
      </c>
      <c r="AP354" s="87">
        <v>0</v>
      </c>
      <c r="AQ354" s="87">
        <v>0</v>
      </c>
      <c r="AR354" s="87">
        <v>0</v>
      </c>
      <c r="AS354" s="87">
        <v>0</v>
      </c>
      <c r="AT354" s="87">
        <f t="shared" si="300"/>
        <v>0</v>
      </c>
      <c r="AU354" s="87">
        <f t="shared" si="301"/>
        <v>0</v>
      </c>
      <c r="AV354" s="87">
        <f t="shared" si="302"/>
        <v>0</v>
      </c>
      <c r="AW354" s="87">
        <f t="shared" si="303"/>
        <v>0</v>
      </c>
      <c r="AX354" s="87">
        <f t="shared" si="304"/>
        <v>0</v>
      </c>
      <c r="AY354" s="66">
        <v>0</v>
      </c>
      <c r="AZ354" s="66">
        <v>0</v>
      </c>
      <c r="BA354" s="66">
        <v>0</v>
      </c>
      <c r="BB354" s="66">
        <v>0</v>
      </c>
      <c r="BC354" s="66">
        <v>0</v>
      </c>
    </row>
    <row r="355" spans="1:55" s="165" customFormat="1" ht="110.25" x14ac:dyDescent="0.2">
      <c r="A355" s="171" t="s">
        <v>899</v>
      </c>
      <c r="B355" s="84" t="s">
        <v>1711</v>
      </c>
      <c r="C355" s="171" t="s">
        <v>2181</v>
      </c>
      <c r="D355" s="87">
        <v>0</v>
      </c>
      <c r="E355" s="66">
        <v>0.36792000000000002</v>
      </c>
      <c r="F355" s="66">
        <v>0</v>
      </c>
      <c r="G355" s="66">
        <v>0</v>
      </c>
      <c r="H355" s="66">
        <v>0.36792000000000002</v>
      </c>
      <c r="I355" s="66">
        <v>0</v>
      </c>
      <c r="J355" s="87"/>
      <c r="K355" s="87"/>
      <c r="L355" s="87"/>
      <c r="M355" s="87"/>
      <c r="N355" s="87"/>
      <c r="O355" s="87"/>
      <c r="P355" s="87"/>
      <c r="Q355" s="87"/>
      <c r="R355" s="87"/>
      <c r="S355" s="87"/>
      <c r="T355" s="87">
        <f t="shared" si="295"/>
        <v>0.36792000000000002</v>
      </c>
      <c r="U355" s="87">
        <f t="shared" si="296"/>
        <v>0</v>
      </c>
      <c r="V355" s="87">
        <f t="shared" si="297"/>
        <v>0</v>
      </c>
      <c r="W355" s="87">
        <f t="shared" si="298"/>
        <v>0.36792000000000002</v>
      </c>
      <c r="X355" s="87">
        <f t="shared" si="299"/>
        <v>0</v>
      </c>
      <c r="Y355" s="87">
        <v>0</v>
      </c>
      <c r="Z355" s="87">
        <v>0</v>
      </c>
      <c r="AA355" s="87">
        <v>0</v>
      </c>
      <c r="AB355" s="87">
        <v>0</v>
      </c>
      <c r="AC355" s="87">
        <v>0</v>
      </c>
      <c r="AD355" s="87"/>
      <c r="AE355" s="87">
        <v>0</v>
      </c>
      <c r="AF355" s="87">
        <v>0</v>
      </c>
      <c r="AG355" s="87">
        <v>0</v>
      </c>
      <c r="AH355" s="87">
        <v>0</v>
      </c>
      <c r="AI355" s="87">
        <v>0</v>
      </c>
      <c r="AJ355" s="87">
        <v>0</v>
      </c>
      <c r="AK355" s="87">
        <v>0</v>
      </c>
      <c r="AL355" s="87">
        <v>0</v>
      </c>
      <c r="AM355" s="87">
        <v>0</v>
      </c>
      <c r="AN355" s="87">
        <v>0</v>
      </c>
      <c r="AO355" s="87">
        <v>0</v>
      </c>
      <c r="AP355" s="87">
        <v>0</v>
      </c>
      <c r="AQ355" s="87">
        <v>0</v>
      </c>
      <c r="AR355" s="87">
        <v>0</v>
      </c>
      <c r="AS355" s="87">
        <v>0</v>
      </c>
      <c r="AT355" s="87">
        <f t="shared" si="300"/>
        <v>0</v>
      </c>
      <c r="AU355" s="87">
        <f t="shared" si="301"/>
        <v>0</v>
      </c>
      <c r="AV355" s="87">
        <f t="shared" si="302"/>
        <v>0</v>
      </c>
      <c r="AW355" s="87">
        <f t="shared" si="303"/>
        <v>0</v>
      </c>
      <c r="AX355" s="87">
        <f t="shared" si="304"/>
        <v>0</v>
      </c>
      <c r="AY355" s="66">
        <v>0</v>
      </c>
      <c r="AZ355" s="66">
        <v>0</v>
      </c>
      <c r="BA355" s="66">
        <v>0</v>
      </c>
      <c r="BB355" s="66">
        <v>0</v>
      </c>
      <c r="BC355" s="66">
        <v>0</v>
      </c>
    </row>
    <row r="356" spans="1:55" s="165" customFormat="1" ht="63" x14ac:dyDescent="0.2">
      <c r="A356" s="171" t="s">
        <v>899</v>
      </c>
      <c r="B356" s="84" t="s">
        <v>1712</v>
      </c>
      <c r="C356" s="171" t="s">
        <v>2182</v>
      </c>
      <c r="D356" s="87">
        <v>0</v>
      </c>
      <c r="E356" s="66">
        <v>0.25282260000000001</v>
      </c>
      <c r="F356" s="66">
        <v>0</v>
      </c>
      <c r="G356" s="66">
        <v>0</v>
      </c>
      <c r="H356" s="66">
        <v>0.25282260000000001</v>
      </c>
      <c r="I356" s="66">
        <v>0</v>
      </c>
      <c r="J356" s="87"/>
      <c r="K356" s="87"/>
      <c r="L356" s="87"/>
      <c r="M356" s="87"/>
      <c r="N356" s="87"/>
      <c r="O356" s="87"/>
      <c r="P356" s="87"/>
      <c r="Q356" s="87"/>
      <c r="R356" s="87"/>
      <c r="S356" s="87"/>
      <c r="T356" s="87">
        <f t="shared" si="295"/>
        <v>0.25282260000000001</v>
      </c>
      <c r="U356" s="87">
        <f t="shared" si="296"/>
        <v>0</v>
      </c>
      <c r="V356" s="87">
        <f t="shared" si="297"/>
        <v>0</v>
      </c>
      <c r="W356" s="87">
        <f t="shared" si="298"/>
        <v>0.25282260000000001</v>
      </c>
      <c r="X356" s="87">
        <f t="shared" si="299"/>
        <v>0</v>
      </c>
      <c r="Y356" s="87">
        <v>0</v>
      </c>
      <c r="Z356" s="87">
        <v>0</v>
      </c>
      <c r="AA356" s="87">
        <v>0</v>
      </c>
      <c r="AB356" s="87">
        <v>0</v>
      </c>
      <c r="AC356" s="87">
        <v>0</v>
      </c>
      <c r="AD356" s="87"/>
      <c r="AE356" s="87">
        <v>0</v>
      </c>
      <c r="AF356" s="87">
        <v>0</v>
      </c>
      <c r="AG356" s="87">
        <v>0</v>
      </c>
      <c r="AH356" s="87">
        <v>0</v>
      </c>
      <c r="AI356" s="87">
        <v>0</v>
      </c>
      <c r="AJ356" s="87">
        <v>0</v>
      </c>
      <c r="AK356" s="87">
        <v>0</v>
      </c>
      <c r="AL356" s="87">
        <v>0</v>
      </c>
      <c r="AM356" s="87">
        <v>0</v>
      </c>
      <c r="AN356" s="87">
        <v>0</v>
      </c>
      <c r="AO356" s="87">
        <v>0</v>
      </c>
      <c r="AP356" s="87">
        <v>0</v>
      </c>
      <c r="AQ356" s="87">
        <v>0</v>
      </c>
      <c r="AR356" s="87">
        <v>0</v>
      </c>
      <c r="AS356" s="87">
        <v>0</v>
      </c>
      <c r="AT356" s="87">
        <f t="shared" si="300"/>
        <v>0</v>
      </c>
      <c r="AU356" s="87">
        <f t="shared" si="301"/>
        <v>0</v>
      </c>
      <c r="AV356" s="87">
        <f t="shared" si="302"/>
        <v>0</v>
      </c>
      <c r="AW356" s="87">
        <f t="shared" si="303"/>
        <v>0</v>
      </c>
      <c r="AX356" s="87">
        <f t="shared" si="304"/>
        <v>0</v>
      </c>
      <c r="AY356" s="66">
        <v>0</v>
      </c>
      <c r="AZ356" s="66">
        <v>0</v>
      </c>
      <c r="BA356" s="66">
        <v>0</v>
      </c>
      <c r="BB356" s="66">
        <v>0</v>
      </c>
      <c r="BC356" s="66">
        <v>0</v>
      </c>
    </row>
    <row r="357" spans="1:55" s="165" customFormat="1" ht="63" x14ac:dyDescent="0.2">
      <c r="A357" s="171" t="s">
        <v>899</v>
      </c>
      <c r="B357" s="84" t="s">
        <v>1713</v>
      </c>
      <c r="C357" s="171" t="s">
        <v>2183</v>
      </c>
      <c r="D357" s="87">
        <v>0</v>
      </c>
      <c r="E357" s="66">
        <v>3.5121961900000001</v>
      </c>
      <c r="F357" s="66">
        <v>8.3223229999999995E-2</v>
      </c>
      <c r="G357" s="66">
        <v>3.4289729599999998</v>
      </c>
      <c r="H357" s="66">
        <v>0</v>
      </c>
      <c r="I357" s="66">
        <v>0</v>
      </c>
      <c r="J357" s="87"/>
      <c r="K357" s="87"/>
      <c r="L357" s="87"/>
      <c r="M357" s="87"/>
      <c r="N357" s="87"/>
      <c r="O357" s="87"/>
      <c r="P357" s="87"/>
      <c r="Q357" s="87"/>
      <c r="R357" s="87"/>
      <c r="S357" s="87"/>
      <c r="T357" s="87">
        <f t="shared" si="295"/>
        <v>3.5121961900000001</v>
      </c>
      <c r="U357" s="87">
        <f t="shared" si="296"/>
        <v>8.3223229999999995E-2</v>
      </c>
      <c r="V357" s="87">
        <f t="shared" si="297"/>
        <v>3.4289729599999998</v>
      </c>
      <c r="W357" s="87">
        <f t="shared" si="298"/>
        <v>0</v>
      </c>
      <c r="X357" s="87">
        <f t="shared" si="299"/>
        <v>0</v>
      </c>
      <c r="Y357" s="87">
        <v>0</v>
      </c>
      <c r="Z357" s="87">
        <v>0</v>
      </c>
      <c r="AA357" s="87">
        <v>0</v>
      </c>
      <c r="AB357" s="87">
        <v>0</v>
      </c>
      <c r="AC357" s="87">
        <v>0</v>
      </c>
      <c r="AD357" s="87"/>
      <c r="AE357" s="87">
        <v>3.6411995200000002</v>
      </c>
      <c r="AF357" s="87">
        <v>6.9352689999999995E-2</v>
      </c>
      <c r="AG357" s="87">
        <v>3.5718468300000001</v>
      </c>
      <c r="AH357" s="87">
        <v>0</v>
      </c>
      <c r="AI357" s="87">
        <v>0</v>
      </c>
      <c r="AJ357" s="87">
        <v>0</v>
      </c>
      <c r="AK357" s="87">
        <v>0</v>
      </c>
      <c r="AL357" s="87">
        <v>0</v>
      </c>
      <c r="AM357" s="87">
        <v>0</v>
      </c>
      <c r="AN357" s="87">
        <v>0</v>
      </c>
      <c r="AO357" s="87">
        <v>0</v>
      </c>
      <c r="AP357" s="87">
        <v>0</v>
      </c>
      <c r="AQ357" s="87">
        <v>0</v>
      </c>
      <c r="AR357" s="87">
        <v>0</v>
      </c>
      <c r="AS357" s="87">
        <v>0</v>
      </c>
      <c r="AT357" s="87">
        <f t="shared" si="300"/>
        <v>3.6411995200000002</v>
      </c>
      <c r="AU357" s="87">
        <f t="shared" si="301"/>
        <v>6.9352689999999995E-2</v>
      </c>
      <c r="AV357" s="87">
        <f t="shared" si="302"/>
        <v>3.5718468300000001</v>
      </c>
      <c r="AW357" s="87">
        <f t="shared" si="303"/>
        <v>0</v>
      </c>
      <c r="AX357" s="87">
        <f t="shared" si="304"/>
        <v>0</v>
      </c>
      <c r="AY357" s="66">
        <v>0</v>
      </c>
      <c r="AZ357" s="66">
        <v>0</v>
      </c>
      <c r="BA357" s="66">
        <v>0</v>
      </c>
      <c r="BB357" s="66">
        <v>0</v>
      </c>
      <c r="BC357" s="66">
        <v>0</v>
      </c>
    </row>
    <row r="358" spans="1:55" s="165" customFormat="1" ht="31.5" x14ac:dyDescent="0.2">
      <c r="A358" s="210"/>
      <c r="B358" s="211" t="s">
        <v>366</v>
      </c>
      <c r="C358" s="210"/>
      <c r="D358" s="173">
        <v>9.1368599999999986</v>
      </c>
      <c r="E358" s="173">
        <v>6.3693043839999994</v>
      </c>
      <c r="F358" s="173">
        <v>0</v>
      </c>
      <c r="G358" s="173">
        <v>5.8798585599999997</v>
      </c>
      <c r="H358" s="173">
        <v>0</v>
      </c>
      <c r="I358" s="173">
        <v>0.48944582400000003</v>
      </c>
      <c r="J358" s="173">
        <v>2.883470762</v>
      </c>
      <c r="K358" s="173">
        <v>0</v>
      </c>
      <c r="L358" s="173">
        <v>2.70446081</v>
      </c>
      <c r="M358" s="173">
        <v>0</v>
      </c>
      <c r="N358" s="173">
        <v>0.179009952</v>
      </c>
      <c r="O358" s="173">
        <v>3.3919995619999992</v>
      </c>
      <c r="P358" s="173">
        <v>0</v>
      </c>
      <c r="Q358" s="173">
        <v>3.1753977499999997</v>
      </c>
      <c r="R358" s="173">
        <v>0.216601812</v>
      </c>
      <c r="S358" s="173">
        <v>0.216601812</v>
      </c>
      <c r="T358" s="173">
        <f t="shared" ref="T358:BC358" si="305">SUM(T359:T363)</f>
        <v>9.3834059999999997E-2</v>
      </c>
      <c r="U358" s="173">
        <f t="shared" si="305"/>
        <v>0</v>
      </c>
      <c r="V358" s="173">
        <f t="shared" si="305"/>
        <v>0</v>
      </c>
      <c r="W358" s="173">
        <f t="shared" si="305"/>
        <v>-0.216601812</v>
      </c>
      <c r="X358" s="173">
        <f t="shared" si="305"/>
        <v>9.3834059999999997E-2</v>
      </c>
      <c r="Y358" s="173">
        <f t="shared" si="305"/>
        <v>0</v>
      </c>
      <c r="Z358" s="173">
        <f t="shared" si="305"/>
        <v>0</v>
      </c>
      <c r="AA358" s="173">
        <f t="shared" si="305"/>
        <v>0</v>
      </c>
      <c r="AB358" s="173">
        <f t="shared" si="305"/>
        <v>0</v>
      </c>
      <c r="AC358" s="173">
        <f t="shared" si="305"/>
        <v>0</v>
      </c>
      <c r="AD358" s="173">
        <f t="shared" si="305"/>
        <v>19.805706999999998</v>
      </c>
      <c r="AE358" s="214">
        <f t="shared" si="305"/>
        <v>2.6578730999999998</v>
      </c>
      <c r="AF358" s="214">
        <f t="shared" si="305"/>
        <v>0</v>
      </c>
      <c r="AG358" s="214">
        <f t="shared" si="305"/>
        <v>2.0827354599999999</v>
      </c>
      <c r="AH358" s="214">
        <f t="shared" si="305"/>
        <v>0</v>
      </c>
      <c r="AI358" s="214">
        <f t="shared" si="305"/>
        <v>0.57513764000000001</v>
      </c>
      <c r="AJ358" s="214">
        <f t="shared" si="305"/>
        <v>0.14917496</v>
      </c>
      <c r="AK358" s="214">
        <f t="shared" si="305"/>
        <v>0</v>
      </c>
      <c r="AL358" s="214">
        <f t="shared" si="305"/>
        <v>0</v>
      </c>
      <c r="AM358" s="214">
        <f t="shared" si="305"/>
        <v>0</v>
      </c>
      <c r="AN358" s="214">
        <f t="shared" si="305"/>
        <v>0.14917496000000002</v>
      </c>
      <c r="AO358" s="214">
        <f t="shared" si="305"/>
        <v>2.4465637899999999</v>
      </c>
      <c r="AP358" s="214">
        <f t="shared" si="305"/>
        <v>0</v>
      </c>
      <c r="AQ358" s="214">
        <f t="shared" si="305"/>
        <v>2.2660622799999999</v>
      </c>
      <c r="AR358" s="214">
        <f t="shared" si="305"/>
        <v>0</v>
      </c>
      <c r="AS358" s="214">
        <f t="shared" si="305"/>
        <v>0.18050151000000003</v>
      </c>
      <c r="AT358" s="214">
        <f t="shared" si="305"/>
        <v>6.2134350000000026E-2</v>
      </c>
      <c r="AU358" s="214">
        <f t="shared" si="305"/>
        <v>0</v>
      </c>
      <c r="AV358" s="214">
        <f t="shared" si="305"/>
        <v>-0.18332682</v>
      </c>
      <c r="AW358" s="214">
        <f t="shared" si="305"/>
        <v>0</v>
      </c>
      <c r="AX358" s="214">
        <f t="shared" si="305"/>
        <v>0.24546117000000003</v>
      </c>
      <c r="AY358" s="214">
        <f t="shared" si="305"/>
        <v>0</v>
      </c>
      <c r="AZ358" s="214">
        <f t="shared" si="305"/>
        <v>0</v>
      </c>
      <c r="BA358" s="214">
        <f t="shared" si="305"/>
        <v>0</v>
      </c>
      <c r="BB358" s="214">
        <f t="shared" si="305"/>
        <v>0</v>
      </c>
      <c r="BC358" s="214">
        <f t="shared" si="305"/>
        <v>0</v>
      </c>
    </row>
    <row r="359" spans="1:55" s="165" customFormat="1" ht="63" x14ac:dyDescent="0.2">
      <c r="A359" s="171" t="s">
        <v>2791</v>
      </c>
      <c r="B359" s="84" t="s">
        <v>68</v>
      </c>
      <c r="C359" s="171" t="s">
        <v>2184</v>
      </c>
      <c r="D359" s="87">
        <v>0.15608399999999992</v>
      </c>
      <c r="E359" s="66">
        <v>3.0373620000000004E-2</v>
      </c>
      <c r="F359" s="66">
        <v>0</v>
      </c>
      <c r="G359" s="66">
        <v>0</v>
      </c>
      <c r="H359" s="66">
        <v>0</v>
      </c>
      <c r="I359" s="66">
        <v>3.0373620000000004E-2</v>
      </c>
      <c r="J359" s="87">
        <v>3.0579840000000001E-3</v>
      </c>
      <c r="K359" s="87">
        <v>0</v>
      </c>
      <c r="L359" s="87">
        <v>0</v>
      </c>
      <c r="M359" s="87">
        <v>0</v>
      </c>
      <c r="N359" s="87">
        <v>3.0579840000000001E-3</v>
      </c>
      <c r="O359" s="87">
        <v>3.8885039999999997E-3</v>
      </c>
      <c r="P359" s="87">
        <v>0</v>
      </c>
      <c r="Q359" s="87">
        <v>0</v>
      </c>
      <c r="R359" s="87">
        <v>3.8885039999999997E-3</v>
      </c>
      <c r="S359" s="87">
        <v>3.8885039999999997E-3</v>
      </c>
      <c r="T359" s="87">
        <f t="shared" ref="T359:T363" si="306">E359-J359-O359</f>
        <v>2.3427132000000003E-2</v>
      </c>
      <c r="U359" s="87">
        <f t="shared" ref="U359:U363" si="307">F359-K359-P359</f>
        <v>0</v>
      </c>
      <c r="V359" s="87">
        <f t="shared" ref="V359:V363" si="308">G359-L359-Q359</f>
        <v>0</v>
      </c>
      <c r="W359" s="87">
        <f t="shared" ref="W359:W363" si="309">H359-M359-R359</f>
        <v>-3.8885039999999997E-3</v>
      </c>
      <c r="X359" s="87">
        <f t="shared" ref="X359:X363" si="310">I359-N359-S359</f>
        <v>2.3427132000000003E-2</v>
      </c>
      <c r="Y359" s="87">
        <v>0</v>
      </c>
      <c r="Z359" s="87">
        <v>0</v>
      </c>
      <c r="AA359" s="87">
        <v>0</v>
      </c>
      <c r="AB359" s="87">
        <v>0</v>
      </c>
      <c r="AC359" s="87">
        <v>0</v>
      </c>
      <c r="AD359" s="87">
        <v>0.14307699999999995</v>
      </c>
      <c r="AE359" s="87">
        <v>0.19257747</v>
      </c>
      <c r="AF359" s="87">
        <v>0</v>
      </c>
      <c r="AG359" s="87">
        <v>0</v>
      </c>
      <c r="AH359" s="87">
        <v>0</v>
      </c>
      <c r="AI359" s="87">
        <v>0.19257747</v>
      </c>
      <c r="AJ359" s="87">
        <v>2.5483200000000002E-3</v>
      </c>
      <c r="AK359" s="87">
        <v>0</v>
      </c>
      <c r="AL359" s="87">
        <v>0</v>
      </c>
      <c r="AM359" s="87">
        <v>0</v>
      </c>
      <c r="AN359" s="192">
        <v>2.5483199999999928E-3</v>
      </c>
      <c r="AO359" s="87">
        <v>0.18656724</v>
      </c>
      <c r="AP359" s="87">
        <v>0</v>
      </c>
      <c r="AQ359" s="87">
        <v>0.18332682</v>
      </c>
      <c r="AR359" s="87">
        <v>0</v>
      </c>
      <c r="AS359" s="87">
        <v>3.2404199999999995E-3</v>
      </c>
      <c r="AT359" s="87">
        <f t="shared" ref="AT359:AX363" si="311">AE359-AJ359-AO359</f>
        <v>3.4619100000000125E-3</v>
      </c>
      <c r="AU359" s="87">
        <f t="shared" si="311"/>
        <v>0</v>
      </c>
      <c r="AV359" s="87">
        <f t="shared" si="311"/>
        <v>-0.18332682</v>
      </c>
      <c r="AW359" s="87">
        <f t="shared" si="311"/>
        <v>0</v>
      </c>
      <c r="AX359" s="87">
        <f t="shared" si="311"/>
        <v>0.18678873000000001</v>
      </c>
      <c r="AY359" s="66">
        <v>0</v>
      </c>
      <c r="AZ359" s="66">
        <v>0</v>
      </c>
      <c r="BA359" s="66">
        <v>0</v>
      </c>
      <c r="BB359" s="66">
        <v>0</v>
      </c>
      <c r="BC359" s="66">
        <v>0</v>
      </c>
    </row>
    <row r="360" spans="1:55" s="165" customFormat="1" ht="63" x14ac:dyDescent="0.2">
      <c r="A360" s="171" t="s">
        <v>2791</v>
      </c>
      <c r="B360" s="84" t="s">
        <v>368</v>
      </c>
      <c r="C360" s="171" t="s">
        <v>2185</v>
      </c>
      <c r="D360" s="87">
        <v>1.2326520000000001</v>
      </c>
      <c r="E360" s="66">
        <v>3.5343061859999998</v>
      </c>
      <c r="F360" s="66">
        <v>0</v>
      </c>
      <c r="G360" s="66">
        <v>3.38057601</v>
      </c>
      <c r="H360" s="66">
        <v>0</v>
      </c>
      <c r="I360" s="66">
        <v>0.15373017600000002</v>
      </c>
      <c r="J360" s="87">
        <v>2.7286110020000001</v>
      </c>
      <c r="K360" s="87">
        <v>0</v>
      </c>
      <c r="L360" s="87">
        <v>2.70446081</v>
      </c>
      <c r="M360" s="87">
        <v>0</v>
      </c>
      <c r="N360" s="87">
        <v>2.4150191999999997E-2</v>
      </c>
      <c r="O360" s="87">
        <v>0.80569518399999973</v>
      </c>
      <c r="P360" s="87">
        <v>0</v>
      </c>
      <c r="Q360" s="87">
        <v>0.67611519999999992</v>
      </c>
      <c r="R360" s="87">
        <v>0.12957998400000004</v>
      </c>
      <c r="S360" s="87">
        <v>0.12957998400000004</v>
      </c>
      <c r="T360" s="87">
        <f t="shared" si="306"/>
        <v>0</v>
      </c>
      <c r="U360" s="87">
        <f t="shared" si="307"/>
        <v>0</v>
      </c>
      <c r="V360" s="87">
        <f t="shared" si="308"/>
        <v>0</v>
      </c>
      <c r="W360" s="87">
        <f t="shared" si="309"/>
        <v>-0.12957998400000004</v>
      </c>
      <c r="X360" s="87">
        <f t="shared" si="310"/>
        <v>0</v>
      </c>
      <c r="Y360" s="87">
        <v>0</v>
      </c>
      <c r="Z360" s="87">
        <v>0</v>
      </c>
      <c r="AA360" s="87">
        <v>0</v>
      </c>
      <c r="AB360" s="87">
        <v>0</v>
      </c>
      <c r="AC360" s="87">
        <v>0</v>
      </c>
      <c r="AD360" s="87">
        <v>5.0000000000000711E-2</v>
      </c>
      <c r="AE360" s="87">
        <v>0.12810848</v>
      </c>
      <c r="AF360" s="87">
        <v>0</v>
      </c>
      <c r="AG360" s="87">
        <v>0</v>
      </c>
      <c r="AH360" s="87">
        <v>0</v>
      </c>
      <c r="AI360" s="87">
        <v>0.12810848</v>
      </c>
      <c r="AJ360" s="87">
        <v>2.012516E-2</v>
      </c>
      <c r="AK360" s="87">
        <v>0</v>
      </c>
      <c r="AL360" s="87">
        <v>0</v>
      </c>
      <c r="AM360" s="87">
        <v>0</v>
      </c>
      <c r="AN360" s="192">
        <v>2.0125160000000003E-2</v>
      </c>
      <c r="AO360" s="87">
        <v>0.10798332000000002</v>
      </c>
      <c r="AP360" s="87">
        <v>0</v>
      </c>
      <c r="AQ360" s="87">
        <v>0</v>
      </c>
      <c r="AR360" s="87">
        <v>0</v>
      </c>
      <c r="AS360" s="87">
        <v>0.10798332000000002</v>
      </c>
      <c r="AT360" s="87">
        <f t="shared" si="311"/>
        <v>0</v>
      </c>
      <c r="AU360" s="87">
        <f t="shared" si="311"/>
        <v>0</v>
      </c>
      <c r="AV360" s="87">
        <f t="shared" si="311"/>
        <v>0</v>
      </c>
      <c r="AW360" s="87">
        <f t="shared" si="311"/>
        <v>0</v>
      </c>
      <c r="AX360" s="87">
        <f t="shared" si="311"/>
        <v>0</v>
      </c>
      <c r="AY360" s="66">
        <v>0</v>
      </c>
      <c r="AZ360" s="66">
        <v>0</v>
      </c>
      <c r="BA360" s="66">
        <v>0</v>
      </c>
      <c r="BB360" s="66">
        <v>0</v>
      </c>
      <c r="BC360" s="66">
        <v>0</v>
      </c>
    </row>
    <row r="361" spans="1:55" s="165" customFormat="1" ht="63" x14ac:dyDescent="0.2">
      <c r="A361" s="171" t="s">
        <v>2791</v>
      </c>
      <c r="B361" s="84" t="s">
        <v>367</v>
      </c>
      <c r="C361" s="171" t="s">
        <v>2186</v>
      </c>
      <c r="D361" s="87">
        <v>2.645292</v>
      </c>
      <c r="E361" s="66">
        <v>0.18813575999999999</v>
      </c>
      <c r="F361" s="66">
        <v>0</v>
      </c>
      <c r="G361" s="66">
        <v>0</v>
      </c>
      <c r="H361" s="66">
        <v>0</v>
      </c>
      <c r="I361" s="66">
        <v>0.18813575999999999</v>
      </c>
      <c r="J361" s="87">
        <v>5.1826728000000002E-2</v>
      </c>
      <c r="K361" s="87">
        <v>0</v>
      </c>
      <c r="L361" s="87">
        <v>0</v>
      </c>
      <c r="M361" s="87">
        <v>0</v>
      </c>
      <c r="N361" s="87">
        <v>5.1826728000000002E-2</v>
      </c>
      <c r="O361" s="87">
        <v>6.5902104000000003E-2</v>
      </c>
      <c r="P361" s="87">
        <v>0</v>
      </c>
      <c r="Q361" s="87">
        <v>0</v>
      </c>
      <c r="R361" s="87">
        <v>6.5902104000000003E-2</v>
      </c>
      <c r="S361" s="87">
        <v>6.5902104000000003E-2</v>
      </c>
      <c r="T361" s="87">
        <f t="shared" si="306"/>
        <v>7.0406927999999994E-2</v>
      </c>
      <c r="U361" s="87">
        <f t="shared" si="307"/>
        <v>0</v>
      </c>
      <c r="V361" s="87">
        <f t="shared" si="308"/>
        <v>0</v>
      </c>
      <c r="W361" s="87">
        <f t="shared" si="309"/>
        <v>-6.5902104000000003E-2</v>
      </c>
      <c r="X361" s="87">
        <f t="shared" si="310"/>
        <v>7.0406927999999994E-2</v>
      </c>
      <c r="Y361" s="87">
        <v>0</v>
      </c>
      <c r="Z361" s="87">
        <v>0</v>
      </c>
      <c r="AA361" s="87">
        <v>0</v>
      </c>
      <c r="AB361" s="87">
        <v>0</v>
      </c>
      <c r="AC361" s="87">
        <v>0</v>
      </c>
      <c r="AD361" s="87">
        <v>15.576469999999999</v>
      </c>
      <c r="AE361" s="87">
        <v>0.15677980000000002</v>
      </c>
      <c r="AF361" s="87">
        <v>0</v>
      </c>
      <c r="AG361" s="87">
        <v>0</v>
      </c>
      <c r="AH361" s="87">
        <v>0</v>
      </c>
      <c r="AI361" s="87">
        <v>0.15677980000000002</v>
      </c>
      <c r="AJ361" s="87">
        <v>4.3188940000000002E-2</v>
      </c>
      <c r="AK361" s="87">
        <v>0</v>
      </c>
      <c r="AL361" s="87">
        <v>0</v>
      </c>
      <c r="AM361" s="87">
        <v>0</v>
      </c>
      <c r="AN361" s="192">
        <v>4.3188940000000009E-2</v>
      </c>
      <c r="AO361" s="87">
        <v>5.4918420000000003E-2</v>
      </c>
      <c r="AP361" s="87">
        <v>0</v>
      </c>
      <c r="AQ361" s="87">
        <v>0</v>
      </c>
      <c r="AR361" s="87">
        <v>0</v>
      </c>
      <c r="AS361" s="87">
        <v>5.4918420000000003E-2</v>
      </c>
      <c r="AT361" s="87">
        <f t="shared" si="311"/>
        <v>5.8672440000000013E-2</v>
      </c>
      <c r="AU361" s="87">
        <f t="shared" si="311"/>
        <v>0</v>
      </c>
      <c r="AV361" s="87">
        <f t="shared" si="311"/>
        <v>0</v>
      </c>
      <c r="AW361" s="87">
        <f t="shared" si="311"/>
        <v>0</v>
      </c>
      <c r="AX361" s="87">
        <f t="shared" si="311"/>
        <v>5.8672440000000013E-2</v>
      </c>
      <c r="AY361" s="66">
        <v>0</v>
      </c>
      <c r="AZ361" s="66">
        <v>0</v>
      </c>
      <c r="BA361" s="66">
        <v>0</v>
      </c>
      <c r="BB361" s="66">
        <v>0</v>
      </c>
      <c r="BC361" s="66">
        <v>0</v>
      </c>
    </row>
    <row r="362" spans="1:55" s="165" customFormat="1" ht="63" x14ac:dyDescent="0.2">
      <c r="A362" s="171" t="s">
        <v>899</v>
      </c>
      <c r="B362" s="84" t="s">
        <v>604</v>
      </c>
      <c r="C362" s="171" t="s">
        <v>2187</v>
      </c>
      <c r="D362" s="87">
        <v>3.2102879999999994</v>
      </c>
      <c r="E362" s="66">
        <v>2.6164888179999997</v>
      </c>
      <c r="F362" s="66">
        <v>0</v>
      </c>
      <c r="G362" s="66">
        <v>2.4992825499999998</v>
      </c>
      <c r="H362" s="66">
        <v>0</v>
      </c>
      <c r="I362" s="66">
        <v>0.11720626799999999</v>
      </c>
      <c r="J362" s="87">
        <v>6.2896199999999999E-2</v>
      </c>
      <c r="K362" s="87">
        <v>0</v>
      </c>
      <c r="L362" s="87">
        <v>0</v>
      </c>
      <c r="M362" s="87">
        <v>0</v>
      </c>
      <c r="N362" s="87">
        <v>6.2896199999999999E-2</v>
      </c>
      <c r="O362" s="87">
        <v>2.5535926179999997</v>
      </c>
      <c r="P362" s="87">
        <v>0</v>
      </c>
      <c r="Q362" s="87">
        <v>2.4992825499999998</v>
      </c>
      <c r="R362" s="87">
        <v>5.4310067999999989E-2</v>
      </c>
      <c r="S362" s="87">
        <v>5.4310067999999989E-2</v>
      </c>
      <c r="T362" s="87">
        <f t="shared" si="306"/>
        <v>0</v>
      </c>
      <c r="U362" s="87">
        <f t="shared" si="307"/>
        <v>0</v>
      </c>
      <c r="V362" s="87">
        <f t="shared" si="308"/>
        <v>0</v>
      </c>
      <c r="W362" s="87">
        <f t="shared" si="309"/>
        <v>-5.4310067999999989E-2</v>
      </c>
      <c r="X362" s="87">
        <f t="shared" si="310"/>
        <v>0</v>
      </c>
      <c r="Y362" s="87">
        <v>0</v>
      </c>
      <c r="Z362" s="87">
        <v>0</v>
      </c>
      <c r="AA362" s="87">
        <v>0</v>
      </c>
      <c r="AB362" s="87">
        <v>0</v>
      </c>
      <c r="AC362" s="87">
        <v>0</v>
      </c>
      <c r="AD362" s="87">
        <v>2.4590399999999994</v>
      </c>
      <c r="AE362" s="87">
        <v>2.1804073499999999</v>
      </c>
      <c r="AF362" s="87">
        <v>0</v>
      </c>
      <c r="AG362" s="87">
        <v>2.0827354599999999</v>
      </c>
      <c r="AH362" s="87">
        <v>0</v>
      </c>
      <c r="AI362" s="87">
        <v>9.7671890000000011E-2</v>
      </c>
      <c r="AJ362" s="87">
        <v>5.2413500000000002E-2</v>
      </c>
      <c r="AK362" s="87">
        <v>0</v>
      </c>
      <c r="AL362" s="87">
        <v>0</v>
      </c>
      <c r="AM362" s="87">
        <v>0</v>
      </c>
      <c r="AN362" s="192">
        <v>5.2413500000000002E-2</v>
      </c>
      <c r="AO362" s="87">
        <v>2.1279938499999997</v>
      </c>
      <c r="AP362" s="87">
        <v>0</v>
      </c>
      <c r="AQ362" s="87">
        <v>2.0827354599999999</v>
      </c>
      <c r="AR362" s="87">
        <v>0</v>
      </c>
      <c r="AS362" s="87">
        <v>4.5258389999999996E-2</v>
      </c>
      <c r="AT362" s="87">
        <f t="shared" si="311"/>
        <v>0</v>
      </c>
      <c r="AU362" s="87">
        <f t="shared" si="311"/>
        <v>0</v>
      </c>
      <c r="AV362" s="87">
        <f t="shared" si="311"/>
        <v>0</v>
      </c>
      <c r="AW362" s="87">
        <f t="shared" si="311"/>
        <v>0</v>
      </c>
      <c r="AX362" s="87">
        <f t="shared" si="311"/>
        <v>0</v>
      </c>
      <c r="AY362" s="66">
        <v>0</v>
      </c>
      <c r="AZ362" s="66">
        <v>0</v>
      </c>
      <c r="BA362" s="66">
        <v>0</v>
      </c>
      <c r="BB362" s="66">
        <v>0</v>
      </c>
      <c r="BC362" s="66">
        <v>0</v>
      </c>
    </row>
    <row r="363" spans="1:55" s="165" customFormat="1" ht="126" x14ac:dyDescent="0.2">
      <c r="A363" s="171" t="s">
        <v>899</v>
      </c>
      <c r="B363" s="84" t="s">
        <v>605</v>
      </c>
      <c r="C363" s="171" t="s">
        <v>2188</v>
      </c>
      <c r="D363" s="87">
        <v>1.892544</v>
      </c>
      <c r="E363" s="66">
        <v>0</v>
      </c>
      <c r="F363" s="66">
        <v>0</v>
      </c>
      <c r="G363" s="66">
        <v>0</v>
      </c>
      <c r="H363" s="66">
        <v>0</v>
      </c>
      <c r="I363" s="66">
        <v>0</v>
      </c>
      <c r="J363" s="87">
        <v>3.7078847999999998E-2</v>
      </c>
      <c r="K363" s="87">
        <v>0</v>
      </c>
      <c r="L363" s="87">
        <v>0</v>
      </c>
      <c r="M363" s="87">
        <v>0</v>
      </c>
      <c r="N363" s="87">
        <v>3.7078847999999998E-2</v>
      </c>
      <c r="O363" s="87">
        <v>-3.7078847999999998E-2</v>
      </c>
      <c r="P363" s="87">
        <v>0</v>
      </c>
      <c r="Q363" s="87">
        <v>0</v>
      </c>
      <c r="R363" s="87">
        <v>-3.7078847999999998E-2</v>
      </c>
      <c r="S363" s="87">
        <v>-3.7078847999999998E-2</v>
      </c>
      <c r="T363" s="87">
        <f t="shared" si="306"/>
        <v>0</v>
      </c>
      <c r="U363" s="87">
        <f t="shared" si="307"/>
        <v>0</v>
      </c>
      <c r="V363" s="87">
        <f t="shared" si="308"/>
        <v>0</v>
      </c>
      <c r="W363" s="87">
        <f t="shared" si="309"/>
        <v>3.7078847999999998E-2</v>
      </c>
      <c r="X363" s="87">
        <f t="shared" si="310"/>
        <v>0</v>
      </c>
      <c r="Y363" s="87">
        <v>0</v>
      </c>
      <c r="Z363" s="87">
        <v>0</v>
      </c>
      <c r="AA363" s="87">
        <v>0</v>
      </c>
      <c r="AB363" s="87">
        <v>0</v>
      </c>
      <c r="AC363" s="87">
        <v>0</v>
      </c>
      <c r="AD363" s="87">
        <v>1.5771199999999999</v>
      </c>
      <c r="AE363" s="87">
        <v>0</v>
      </c>
      <c r="AF363" s="87">
        <v>0</v>
      </c>
      <c r="AG363" s="87">
        <v>0</v>
      </c>
      <c r="AH363" s="87">
        <v>0</v>
      </c>
      <c r="AI363" s="87">
        <v>0</v>
      </c>
      <c r="AJ363" s="87">
        <v>3.0899039999999999E-2</v>
      </c>
      <c r="AK363" s="87">
        <v>0</v>
      </c>
      <c r="AL363" s="87">
        <v>0</v>
      </c>
      <c r="AM363" s="87">
        <v>0</v>
      </c>
      <c r="AN363" s="192">
        <v>3.0899040000000003E-2</v>
      </c>
      <c r="AO363" s="87">
        <v>-3.0899039999999999E-2</v>
      </c>
      <c r="AP363" s="87">
        <v>0</v>
      </c>
      <c r="AQ363" s="87">
        <v>0</v>
      </c>
      <c r="AR363" s="87">
        <v>0</v>
      </c>
      <c r="AS363" s="87">
        <v>-3.0899039999999999E-2</v>
      </c>
      <c r="AT363" s="87">
        <f t="shared" si="311"/>
        <v>0</v>
      </c>
      <c r="AU363" s="87">
        <f t="shared" si="311"/>
        <v>0</v>
      </c>
      <c r="AV363" s="87">
        <f t="shared" si="311"/>
        <v>0</v>
      </c>
      <c r="AW363" s="87">
        <f t="shared" si="311"/>
        <v>0</v>
      </c>
      <c r="AX363" s="87">
        <f t="shared" si="311"/>
        <v>0</v>
      </c>
      <c r="AY363" s="66">
        <v>0</v>
      </c>
      <c r="AZ363" s="66">
        <v>0</v>
      </c>
      <c r="BA363" s="66">
        <v>0</v>
      </c>
      <c r="BB363" s="66">
        <v>0</v>
      </c>
      <c r="BC363" s="66">
        <v>0</v>
      </c>
    </row>
    <row r="364" spans="1:55" s="165" customFormat="1" ht="31.5" x14ac:dyDescent="0.2">
      <c r="A364" s="210"/>
      <c r="B364" s="213" t="s">
        <v>69</v>
      </c>
      <c r="C364" s="210"/>
      <c r="D364" s="173">
        <v>5.4620879999999996</v>
      </c>
      <c r="E364" s="173">
        <v>17.006636992000001</v>
      </c>
      <c r="F364" s="173">
        <v>0.62526475999999998</v>
      </c>
      <c r="G364" s="173">
        <v>13.79400242</v>
      </c>
      <c r="H364" s="173">
        <v>2.1773934000000006</v>
      </c>
      <c r="I364" s="173">
        <v>0.40997641200000001</v>
      </c>
      <c r="J364" s="173">
        <v>2.2388564280000001</v>
      </c>
      <c r="K364" s="173">
        <v>0.22652599999999998</v>
      </c>
      <c r="L364" s="173">
        <v>0.19400242000000001</v>
      </c>
      <c r="M364" s="173">
        <v>1.7108916000000001</v>
      </c>
      <c r="N364" s="173">
        <v>0.107436408</v>
      </c>
      <c r="O364" s="173">
        <v>0.51097040399999982</v>
      </c>
      <c r="P364" s="173">
        <v>0.25537703999999994</v>
      </c>
      <c r="Q364" s="173">
        <v>0</v>
      </c>
      <c r="R364" s="173">
        <v>5.1951563999999999E-2</v>
      </c>
      <c r="S364" s="173">
        <v>5.1951563999999999E-2</v>
      </c>
      <c r="T364" s="173">
        <f t="shared" ref="T364:BC364" si="312">SUM(T365:T374)</f>
        <v>14.256810159999999</v>
      </c>
      <c r="U364" s="173">
        <f t="shared" si="312"/>
        <v>0.14336172000000003</v>
      </c>
      <c r="V364" s="173">
        <f t="shared" si="312"/>
        <v>13.6</v>
      </c>
      <c r="W364" s="173">
        <f t="shared" si="312"/>
        <v>0.41455023599999996</v>
      </c>
      <c r="X364" s="173">
        <f t="shared" si="312"/>
        <v>0.25058844000000002</v>
      </c>
      <c r="Y364" s="173">
        <f t="shared" si="312"/>
        <v>0</v>
      </c>
      <c r="Z364" s="173">
        <f t="shared" si="312"/>
        <v>0</v>
      </c>
      <c r="AA364" s="173">
        <f t="shared" si="312"/>
        <v>0</v>
      </c>
      <c r="AB364" s="173">
        <f t="shared" si="312"/>
        <v>0</v>
      </c>
      <c r="AC364" s="173">
        <f t="shared" si="312"/>
        <v>0</v>
      </c>
      <c r="AD364" s="173">
        <f t="shared" si="312"/>
        <v>4.6889590000000005</v>
      </c>
      <c r="AE364" s="214">
        <f t="shared" si="312"/>
        <v>17.447347550000003</v>
      </c>
      <c r="AF364" s="214">
        <f t="shared" si="312"/>
        <v>0.39873875999999997</v>
      </c>
      <c r="AG364" s="214">
        <f t="shared" si="312"/>
        <v>14.166666660000001</v>
      </c>
      <c r="AH364" s="214">
        <f t="shared" si="312"/>
        <v>0</v>
      </c>
      <c r="AI364" s="214">
        <f t="shared" si="312"/>
        <v>2.8819421300000001</v>
      </c>
      <c r="AJ364" s="214">
        <f t="shared" si="312"/>
        <v>0.98830377000000025</v>
      </c>
      <c r="AK364" s="214">
        <f t="shared" si="312"/>
        <v>0.16502519999999998</v>
      </c>
      <c r="AL364" s="214">
        <f t="shared" si="312"/>
        <v>0.73374823</v>
      </c>
      <c r="AM364" s="214">
        <f t="shared" si="312"/>
        <v>0</v>
      </c>
      <c r="AN364" s="214">
        <f t="shared" si="312"/>
        <v>8.9530340000000166E-2</v>
      </c>
      <c r="AO364" s="214">
        <f t="shared" si="312"/>
        <v>1.4798753</v>
      </c>
      <c r="AP364" s="214">
        <f t="shared" si="312"/>
        <v>-6.2698200000000009E-2</v>
      </c>
      <c r="AQ364" s="214">
        <f t="shared" si="312"/>
        <v>1.4992805300000001</v>
      </c>
      <c r="AR364" s="214">
        <f t="shared" si="312"/>
        <v>0</v>
      </c>
      <c r="AS364" s="214">
        <f t="shared" si="312"/>
        <v>4.329297E-2</v>
      </c>
      <c r="AT364" s="214">
        <f t="shared" si="312"/>
        <v>14.97916848</v>
      </c>
      <c r="AU364" s="214">
        <f t="shared" si="312"/>
        <v>0.29641176000000002</v>
      </c>
      <c r="AV364" s="214">
        <f t="shared" si="312"/>
        <v>11.933637900000001</v>
      </c>
      <c r="AW364" s="214">
        <f t="shared" si="312"/>
        <v>0</v>
      </c>
      <c r="AX364" s="214">
        <f t="shared" si="312"/>
        <v>2.7491188200000001</v>
      </c>
      <c r="AY364" s="214">
        <f t="shared" si="312"/>
        <v>0</v>
      </c>
      <c r="AZ364" s="214">
        <f t="shared" si="312"/>
        <v>0</v>
      </c>
      <c r="BA364" s="214">
        <f t="shared" si="312"/>
        <v>0</v>
      </c>
      <c r="BB364" s="214">
        <f t="shared" si="312"/>
        <v>0</v>
      </c>
      <c r="BC364" s="214">
        <f t="shared" si="312"/>
        <v>0</v>
      </c>
    </row>
    <row r="365" spans="1:55" s="165" customFormat="1" ht="63" x14ac:dyDescent="0.2">
      <c r="A365" s="171" t="s">
        <v>2791</v>
      </c>
      <c r="B365" s="84" t="s">
        <v>70</v>
      </c>
      <c r="C365" s="171" t="s">
        <v>2189</v>
      </c>
      <c r="D365" s="87">
        <v>0.44660399999999995</v>
      </c>
      <c r="E365" s="66">
        <v>13.671695132</v>
      </c>
      <c r="F365" s="66">
        <v>3.9932199999999994E-2</v>
      </c>
      <c r="G365" s="66">
        <v>13.6</v>
      </c>
      <c r="H365" s="66">
        <v>0</v>
      </c>
      <c r="I365" s="66">
        <v>3.1762932000000001E-2</v>
      </c>
      <c r="J365" s="87">
        <v>4.8682096000000008E-2</v>
      </c>
      <c r="K365" s="87">
        <v>3.9932199999999994E-2</v>
      </c>
      <c r="L365" s="87">
        <v>0</v>
      </c>
      <c r="M365" s="87">
        <v>0</v>
      </c>
      <c r="N365" s="87">
        <v>8.7498960000000001E-3</v>
      </c>
      <c r="O365" s="87">
        <v>1.1126231999999986E-2</v>
      </c>
      <c r="P365" s="87">
        <v>0</v>
      </c>
      <c r="Q365" s="87">
        <v>0</v>
      </c>
      <c r="R365" s="87">
        <v>1.1126231999999996E-2</v>
      </c>
      <c r="S365" s="87">
        <v>1.1126231999999996E-2</v>
      </c>
      <c r="T365" s="87">
        <f t="shared" ref="T365:T374" si="313">E365-J365-O365</f>
        <v>13.611886803999999</v>
      </c>
      <c r="U365" s="87">
        <f t="shared" ref="U365:U374" si="314">F365-K365-P365</f>
        <v>0</v>
      </c>
      <c r="V365" s="87">
        <f t="shared" ref="V365:V374" si="315">G365-L365-Q365</f>
        <v>13.6</v>
      </c>
      <c r="W365" s="87">
        <f t="shared" ref="W365:W374" si="316">H365-M365-R365</f>
        <v>-1.1126231999999996E-2</v>
      </c>
      <c r="X365" s="87">
        <f t="shared" ref="X365:X374" si="317">I365-N365-S365</f>
        <v>1.1886804000000004E-2</v>
      </c>
      <c r="Y365" s="87">
        <v>0</v>
      </c>
      <c r="Z365" s="87">
        <v>0</v>
      </c>
      <c r="AA365" s="87">
        <v>0</v>
      </c>
      <c r="AB365" s="87">
        <v>0</v>
      </c>
      <c r="AC365" s="87">
        <v>0</v>
      </c>
      <c r="AD365" s="87">
        <v>0.40938700000000006</v>
      </c>
      <c r="AE365" s="87">
        <v>14.193135770000001</v>
      </c>
      <c r="AF365" s="87">
        <v>0</v>
      </c>
      <c r="AG365" s="87">
        <v>14.166666660000001</v>
      </c>
      <c r="AH365" s="87">
        <v>0</v>
      </c>
      <c r="AI365" s="87">
        <v>2.6469110000000001E-2</v>
      </c>
      <c r="AJ365" s="87">
        <v>7.2915799999999998E-3</v>
      </c>
      <c r="AK365" s="87">
        <v>0</v>
      </c>
      <c r="AL365" s="87">
        <v>0</v>
      </c>
      <c r="AM365" s="87">
        <v>0</v>
      </c>
      <c r="AN365" s="192">
        <v>7.2915800000000058E-3</v>
      </c>
      <c r="AO365" s="87">
        <v>9.2718599999999998E-3</v>
      </c>
      <c r="AP365" s="87">
        <v>0</v>
      </c>
      <c r="AQ365" s="87">
        <v>0</v>
      </c>
      <c r="AR365" s="87">
        <v>0</v>
      </c>
      <c r="AS365" s="87">
        <v>9.2718599999999998E-3</v>
      </c>
      <c r="AT365" s="87">
        <f t="shared" ref="AT365:AT374" si="318">AE365-AJ365-AO365</f>
        <v>14.176572330000001</v>
      </c>
      <c r="AU365" s="87">
        <f t="shared" ref="AU365:AU374" si="319">AF365-AK365-AP365</f>
        <v>0</v>
      </c>
      <c r="AV365" s="87">
        <f t="shared" ref="AV365:AV374" si="320">AG365-AL365-AQ365</f>
        <v>14.166666660000001</v>
      </c>
      <c r="AW365" s="87">
        <f t="shared" ref="AW365:AW374" si="321">AH365-AM365-AR365</f>
        <v>0</v>
      </c>
      <c r="AX365" s="87">
        <f t="shared" ref="AX365:AX374" si="322">AI365-AN365-AS365</f>
        <v>9.9056699999999949E-3</v>
      </c>
      <c r="AY365" s="66">
        <v>0</v>
      </c>
      <c r="AZ365" s="66">
        <v>0</v>
      </c>
      <c r="BA365" s="66">
        <v>0</v>
      </c>
      <c r="BB365" s="66">
        <v>0</v>
      </c>
      <c r="BC365" s="66">
        <v>0</v>
      </c>
    </row>
    <row r="366" spans="1:55" s="165" customFormat="1" ht="63" x14ac:dyDescent="0.2">
      <c r="A366" s="171" t="s">
        <v>899</v>
      </c>
      <c r="B366" s="84" t="s">
        <v>606</v>
      </c>
      <c r="C366" s="171" t="s">
        <v>2190</v>
      </c>
      <c r="D366" s="87">
        <v>0.21890400000000002</v>
      </c>
      <c r="E366" s="66">
        <v>0.21014983600000001</v>
      </c>
      <c r="F366" s="66">
        <v>0</v>
      </c>
      <c r="G366" s="66">
        <v>0.19400242000000001</v>
      </c>
      <c r="H366" s="66">
        <v>0</v>
      </c>
      <c r="I366" s="66">
        <v>1.6147415999999998E-2</v>
      </c>
      <c r="J366" s="87">
        <v>0.21014983600000001</v>
      </c>
      <c r="K366" s="87">
        <v>0</v>
      </c>
      <c r="L366" s="87">
        <v>0.19400242000000001</v>
      </c>
      <c r="M366" s="87">
        <v>0</v>
      </c>
      <c r="N366" s="87">
        <v>1.6147415999999998E-2</v>
      </c>
      <c r="O366" s="87">
        <v>0</v>
      </c>
      <c r="P366" s="87">
        <v>0</v>
      </c>
      <c r="Q366" s="87">
        <v>0</v>
      </c>
      <c r="R366" s="87">
        <v>0</v>
      </c>
      <c r="S366" s="87">
        <v>0</v>
      </c>
      <c r="T366" s="87">
        <f t="shared" si="313"/>
        <v>0</v>
      </c>
      <c r="U366" s="87">
        <f t="shared" si="314"/>
        <v>0</v>
      </c>
      <c r="V366" s="87">
        <f t="shared" si="315"/>
        <v>0</v>
      </c>
      <c r="W366" s="87">
        <f t="shared" si="316"/>
        <v>0</v>
      </c>
      <c r="X366" s="87">
        <f t="shared" si="317"/>
        <v>0</v>
      </c>
      <c r="Y366" s="87">
        <v>0</v>
      </c>
      <c r="Z366" s="87">
        <v>0</v>
      </c>
      <c r="AA366" s="87">
        <v>0</v>
      </c>
      <c r="AB366" s="87">
        <v>0</v>
      </c>
      <c r="AC366" s="87">
        <v>0</v>
      </c>
      <c r="AD366" s="87">
        <v>0.18242199999999986</v>
      </c>
      <c r="AE366" s="87">
        <v>1.345618E-2</v>
      </c>
      <c r="AF366" s="87">
        <v>0</v>
      </c>
      <c r="AG366" s="87">
        <v>0</v>
      </c>
      <c r="AH366" s="87">
        <v>0</v>
      </c>
      <c r="AI366" s="87">
        <v>1.345618E-2</v>
      </c>
      <c r="AJ366" s="87">
        <v>1.3456180000000166E-2</v>
      </c>
      <c r="AK366" s="87">
        <v>0</v>
      </c>
      <c r="AL366" s="87">
        <v>0</v>
      </c>
      <c r="AM366" s="87">
        <v>0</v>
      </c>
      <c r="AN366" s="192">
        <v>1.3456180000000165E-2</v>
      </c>
      <c r="AO366" s="87">
        <v>-1.6653345369377348E-16</v>
      </c>
      <c r="AP366" s="87">
        <v>0</v>
      </c>
      <c r="AQ366" s="87">
        <v>0</v>
      </c>
      <c r="AR366" s="87">
        <v>0</v>
      </c>
      <c r="AS366" s="87">
        <v>0</v>
      </c>
      <c r="AT366" s="87">
        <f t="shared" si="318"/>
        <v>0</v>
      </c>
      <c r="AU366" s="87">
        <f t="shared" si="319"/>
        <v>0</v>
      </c>
      <c r="AV366" s="87">
        <f t="shared" si="320"/>
        <v>0</v>
      </c>
      <c r="AW366" s="87">
        <f t="shared" si="321"/>
        <v>0</v>
      </c>
      <c r="AX366" s="87">
        <f t="shared" si="322"/>
        <v>-1.6479873021779667E-16</v>
      </c>
      <c r="AY366" s="66">
        <v>0</v>
      </c>
      <c r="AZ366" s="66">
        <v>0</v>
      </c>
      <c r="BA366" s="66">
        <v>0</v>
      </c>
      <c r="BB366" s="66">
        <v>0</v>
      </c>
      <c r="BC366" s="66">
        <v>0</v>
      </c>
    </row>
    <row r="367" spans="1:55" s="165" customFormat="1" ht="63" x14ac:dyDescent="0.2">
      <c r="A367" s="171" t="s">
        <v>2791</v>
      </c>
      <c r="B367" s="84" t="s">
        <v>71</v>
      </c>
      <c r="C367" s="171" t="s">
        <v>2191</v>
      </c>
      <c r="D367" s="87">
        <v>1.2</v>
      </c>
      <c r="E367" s="66">
        <v>0.27193896399999995</v>
      </c>
      <c r="F367" s="66">
        <v>0.18659379999999998</v>
      </c>
      <c r="G367" s="66">
        <v>0</v>
      </c>
      <c r="H367" s="66">
        <v>0</v>
      </c>
      <c r="I367" s="66">
        <v>8.5345164000000001E-2</v>
      </c>
      <c r="J367" s="87">
        <v>0.21010428399999997</v>
      </c>
      <c r="K367" s="87">
        <v>0.18659379999999998</v>
      </c>
      <c r="L367" s="87">
        <v>0</v>
      </c>
      <c r="M367" s="87">
        <v>0</v>
      </c>
      <c r="N367" s="87">
        <v>2.3510483999999998E-2</v>
      </c>
      <c r="O367" s="87">
        <v>2.9895576000000007E-2</v>
      </c>
      <c r="P367" s="87">
        <v>0</v>
      </c>
      <c r="Q367" s="87">
        <v>0</v>
      </c>
      <c r="R367" s="87">
        <v>2.9895576000000007E-2</v>
      </c>
      <c r="S367" s="87">
        <v>2.9895576000000007E-2</v>
      </c>
      <c r="T367" s="87">
        <f t="shared" si="313"/>
        <v>3.1939103999999968E-2</v>
      </c>
      <c r="U367" s="87">
        <f t="shared" si="314"/>
        <v>0</v>
      </c>
      <c r="V367" s="87">
        <f t="shared" si="315"/>
        <v>0</v>
      </c>
      <c r="W367" s="87">
        <f t="shared" si="316"/>
        <v>-2.9895576000000007E-2</v>
      </c>
      <c r="X367" s="87">
        <f t="shared" si="317"/>
        <v>3.1939103999999996E-2</v>
      </c>
      <c r="Y367" s="87">
        <v>0</v>
      </c>
      <c r="Z367" s="87">
        <v>0</v>
      </c>
      <c r="AA367" s="87">
        <v>0</v>
      </c>
      <c r="AB367" s="87">
        <v>0</v>
      </c>
      <c r="AC367" s="87">
        <v>0</v>
      </c>
      <c r="AD367" s="87">
        <v>1.1000000000000001</v>
      </c>
      <c r="AE367" s="87">
        <v>7.1120970000000019E-2</v>
      </c>
      <c r="AF367" s="87">
        <v>0</v>
      </c>
      <c r="AG367" s="87">
        <v>0</v>
      </c>
      <c r="AH367" s="87">
        <v>0</v>
      </c>
      <c r="AI367" s="87">
        <v>7.1120970000000019E-2</v>
      </c>
      <c r="AJ367" s="87">
        <v>1.959207E-2</v>
      </c>
      <c r="AK367" s="87">
        <v>0</v>
      </c>
      <c r="AL367" s="87">
        <v>0</v>
      </c>
      <c r="AM367" s="87">
        <v>0</v>
      </c>
      <c r="AN367" s="192">
        <v>1.9592070000000003E-2</v>
      </c>
      <c r="AO367" s="87">
        <v>2.4912980000000005E-2</v>
      </c>
      <c r="AP367" s="87">
        <v>0</v>
      </c>
      <c r="AQ367" s="87">
        <v>0</v>
      </c>
      <c r="AR367" s="87">
        <v>0</v>
      </c>
      <c r="AS367" s="87">
        <v>2.4912980000000005E-2</v>
      </c>
      <c r="AT367" s="87">
        <f t="shared" si="318"/>
        <v>2.6615920000000012E-2</v>
      </c>
      <c r="AU367" s="87">
        <f t="shared" si="319"/>
        <v>0</v>
      </c>
      <c r="AV367" s="87">
        <f t="shared" si="320"/>
        <v>0</v>
      </c>
      <c r="AW367" s="87">
        <f t="shared" si="321"/>
        <v>0</v>
      </c>
      <c r="AX367" s="87">
        <f t="shared" si="322"/>
        <v>2.6615920000000012E-2</v>
      </c>
      <c r="AY367" s="66">
        <v>0</v>
      </c>
      <c r="AZ367" s="66">
        <v>0</v>
      </c>
      <c r="BA367" s="66">
        <v>0</v>
      </c>
      <c r="BB367" s="66">
        <v>0</v>
      </c>
      <c r="BC367" s="66">
        <v>0</v>
      </c>
    </row>
    <row r="368" spans="1:55" s="165" customFormat="1" ht="78.75" x14ac:dyDescent="0.2">
      <c r="A368" s="171" t="s">
        <v>899</v>
      </c>
      <c r="B368" s="84" t="s">
        <v>607</v>
      </c>
      <c r="C368" s="171" t="s">
        <v>2192</v>
      </c>
      <c r="D368" s="87">
        <v>0.76949999999999996</v>
      </c>
      <c r="E368" s="66">
        <v>0.43731421199999998</v>
      </c>
      <c r="F368" s="66">
        <v>6.9446999999999995E-2</v>
      </c>
      <c r="G368" s="66">
        <v>0</v>
      </c>
      <c r="H368" s="66">
        <v>0.33213300000000001</v>
      </c>
      <c r="I368" s="66">
        <v>3.5734212000000001E-2</v>
      </c>
      <c r="J368" s="87">
        <v>0.34720907999999995</v>
      </c>
      <c r="K368" s="87">
        <v>0</v>
      </c>
      <c r="L368" s="87">
        <v>0</v>
      </c>
      <c r="M368" s="87">
        <v>0.33213300000000001</v>
      </c>
      <c r="N368" s="87">
        <v>1.507608E-2</v>
      </c>
      <c r="O368" s="87">
        <v>8.3336400000000033E-2</v>
      </c>
      <c r="P368" s="87">
        <v>8.3336399999999991E-2</v>
      </c>
      <c r="Q368" s="87">
        <v>0</v>
      </c>
      <c r="R368" s="87">
        <v>0</v>
      </c>
      <c r="S368" s="87">
        <v>0</v>
      </c>
      <c r="T368" s="87">
        <f t="shared" si="313"/>
        <v>6.7687319999999995E-3</v>
      </c>
      <c r="U368" s="87">
        <f t="shared" si="314"/>
        <v>-1.3889399999999996E-2</v>
      </c>
      <c r="V368" s="87">
        <f t="shared" si="315"/>
        <v>0</v>
      </c>
      <c r="W368" s="87">
        <f t="shared" si="316"/>
        <v>0</v>
      </c>
      <c r="X368" s="87">
        <f t="shared" si="317"/>
        <v>2.0658132000000003E-2</v>
      </c>
      <c r="Y368" s="87">
        <v>0</v>
      </c>
      <c r="Z368" s="87">
        <v>0</v>
      </c>
      <c r="AA368" s="87">
        <v>0</v>
      </c>
      <c r="AB368" s="87">
        <v>0</v>
      </c>
      <c r="AC368" s="87">
        <v>0</v>
      </c>
      <c r="AD368" s="87">
        <v>0.64124999999999999</v>
      </c>
      <c r="AE368" s="87">
        <v>0.38211798000000002</v>
      </c>
      <c r="AF368" s="87">
        <v>6.9447000000000009E-2</v>
      </c>
      <c r="AG368" s="87">
        <v>0</v>
      </c>
      <c r="AH368" s="87">
        <v>0</v>
      </c>
      <c r="AI368" s="87">
        <v>0.31267098000000004</v>
      </c>
      <c r="AJ368" s="87">
        <v>0.38211797999999997</v>
      </c>
      <c r="AK368" s="87">
        <v>6.9446999999999995E-2</v>
      </c>
      <c r="AL368" s="87">
        <v>0.30010757999999998</v>
      </c>
      <c r="AM368" s="87">
        <v>0</v>
      </c>
      <c r="AN368" s="192">
        <v>1.2563400000000002E-2</v>
      </c>
      <c r="AO368" s="87">
        <v>0</v>
      </c>
      <c r="AP368" s="87">
        <v>0</v>
      </c>
      <c r="AQ368" s="87">
        <v>0</v>
      </c>
      <c r="AR368" s="87">
        <v>0</v>
      </c>
      <c r="AS368" s="87">
        <v>0</v>
      </c>
      <c r="AT368" s="87">
        <f t="shared" si="318"/>
        <v>5.5511151231257827E-17</v>
      </c>
      <c r="AU368" s="87">
        <f t="shared" si="319"/>
        <v>1.3877787807814457E-17</v>
      </c>
      <c r="AV368" s="87">
        <f t="shared" si="320"/>
        <v>-0.30010757999999998</v>
      </c>
      <c r="AW368" s="87">
        <f t="shared" si="321"/>
        <v>0</v>
      </c>
      <c r="AX368" s="87">
        <f t="shared" si="322"/>
        <v>0.30010758000000004</v>
      </c>
      <c r="AY368" s="66">
        <v>0</v>
      </c>
      <c r="AZ368" s="66">
        <v>0</v>
      </c>
      <c r="BA368" s="66">
        <v>0</v>
      </c>
      <c r="BB368" s="66">
        <v>0</v>
      </c>
      <c r="BC368" s="66">
        <v>0</v>
      </c>
    </row>
    <row r="369" spans="1:55" s="165" customFormat="1" ht="78.75" x14ac:dyDescent="0.2">
      <c r="A369" s="171" t="s">
        <v>899</v>
      </c>
      <c r="B369" s="84" t="s">
        <v>608</v>
      </c>
      <c r="C369" s="171" t="s">
        <v>2193</v>
      </c>
      <c r="D369" s="87">
        <v>0.279864</v>
      </c>
      <c r="E369" s="66">
        <v>0</v>
      </c>
      <c r="F369" s="66">
        <v>0</v>
      </c>
      <c r="G369" s="66">
        <v>0</v>
      </c>
      <c r="H369" s="66">
        <v>0</v>
      </c>
      <c r="I369" s="66">
        <v>0</v>
      </c>
      <c r="J369" s="87">
        <v>0</v>
      </c>
      <c r="K369" s="87">
        <v>0</v>
      </c>
      <c r="L369" s="87">
        <v>0</v>
      </c>
      <c r="M369" s="87">
        <v>0</v>
      </c>
      <c r="N369" s="87">
        <v>0</v>
      </c>
      <c r="O369" s="87">
        <v>0</v>
      </c>
      <c r="P369" s="87">
        <v>0</v>
      </c>
      <c r="Q369" s="87">
        <v>0</v>
      </c>
      <c r="R369" s="87">
        <v>0</v>
      </c>
      <c r="S369" s="87">
        <v>0</v>
      </c>
      <c r="T369" s="87">
        <f t="shared" si="313"/>
        <v>0</v>
      </c>
      <c r="U369" s="87">
        <f t="shared" si="314"/>
        <v>0</v>
      </c>
      <c r="V369" s="87">
        <f t="shared" si="315"/>
        <v>0</v>
      </c>
      <c r="W369" s="87">
        <f t="shared" si="316"/>
        <v>0</v>
      </c>
      <c r="X369" s="87">
        <f t="shared" si="317"/>
        <v>0</v>
      </c>
      <c r="Y369" s="87">
        <v>0</v>
      </c>
      <c r="Z369" s="87">
        <v>0</v>
      </c>
      <c r="AA369" s="87">
        <v>0</v>
      </c>
      <c r="AB369" s="87">
        <v>0</v>
      </c>
      <c r="AC369" s="87">
        <v>0</v>
      </c>
      <c r="AD369" s="87">
        <v>0.23322000000000001</v>
      </c>
      <c r="AE369" s="87">
        <v>0</v>
      </c>
      <c r="AF369" s="87">
        <v>0</v>
      </c>
      <c r="AG369" s="87">
        <v>0</v>
      </c>
      <c r="AH369" s="87">
        <v>0</v>
      </c>
      <c r="AI369" s="87">
        <v>0</v>
      </c>
      <c r="AJ369" s="87">
        <v>0</v>
      </c>
      <c r="AK369" s="87">
        <v>0</v>
      </c>
      <c r="AL369" s="87">
        <v>0</v>
      </c>
      <c r="AM369" s="87">
        <v>0</v>
      </c>
      <c r="AN369" s="192">
        <v>0</v>
      </c>
      <c r="AO369" s="87">
        <v>0</v>
      </c>
      <c r="AP369" s="87">
        <v>0</v>
      </c>
      <c r="AQ369" s="87">
        <v>0</v>
      </c>
      <c r="AR369" s="87">
        <v>0</v>
      </c>
      <c r="AS369" s="87">
        <v>0</v>
      </c>
      <c r="AT369" s="87">
        <f t="shared" si="318"/>
        <v>0</v>
      </c>
      <c r="AU369" s="87">
        <f t="shared" si="319"/>
        <v>0</v>
      </c>
      <c r="AV369" s="87">
        <f t="shared" si="320"/>
        <v>0</v>
      </c>
      <c r="AW369" s="87">
        <f t="shared" si="321"/>
        <v>0</v>
      </c>
      <c r="AX369" s="87">
        <f t="shared" si="322"/>
        <v>0</v>
      </c>
      <c r="AY369" s="66">
        <v>0</v>
      </c>
      <c r="AZ369" s="66">
        <v>0</v>
      </c>
      <c r="BA369" s="66">
        <v>0</v>
      </c>
      <c r="BB369" s="66">
        <v>0</v>
      </c>
      <c r="BC369" s="66">
        <v>0</v>
      </c>
    </row>
    <row r="370" spans="1:55" s="165" customFormat="1" ht="110.25" x14ac:dyDescent="0.2">
      <c r="A370" s="171" t="s">
        <v>899</v>
      </c>
      <c r="B370" s="84" t="s">
        <v>1714</v>
      </c>
      <c r="C370" s="171" t="s">
        <v>2194</v>
      </c>
      <c r="D370" s="87">
        <v>0.94430399999999981</v>
      </c>
      <c r="E370" s="66">
        <v>0.41799127199999997</v>
      </c>
      <c r="F370" s="66">
        <v>0</v>
      </c>
      <c r="G370" s="66">
        <v>0</v>
      </c>
      <c r="H370" s="66">
        <v>0.37531199999999998</v>
      </c>
      <c r="I370" s="66">
        <v>4.2679272000000004E-2</v>
      </c>
      <c r="J370" s="87">
        <v>0.38786017200000011</v>
      </c>
      <c r="K370" s="87">
        <v>0</v>
      </c>
      <c r="L370" s="87">
        <v>0</v>
      </c>
      <c r="M370" s="87">
        <v>0.37531199999999998</v>
      </c>
      <c r="N370" s="87">
        <v>1.2548172E-2</v>
      </c>
      <c r="O370" s="87">
        <v>0</v>
      </c>
      <c r="P370" s="87">
        <v>0</v>
      </c>
      <c r="Q370" s="87">
        <v>0</v>
      </c>
      <c r="R370" s="87">
        <v>0</v>
      </c>
      <c r="S370" s="87">
        <v>0</v>
      </c>
      <c r="T370" s="87">
        <f t="shared" si="313"/>
        <v>3.0131099999999855E-2</v>
      </c>
      <c r="U370" s="87">
        <f t="shared" si="314"/>
        <v>0</v>
      </c>
      <c r="V370" s="87">
        <f t="shared" si="315"/>
        <v>0</v>
      </c>
      <c r="W370" s="87">
        <f t="shared" si="316"/>
        <v>0</v>
      </c>
      <c r="X370" s="87">
        <f t="shared" si="317"/>
        <v>3.0131100000000004E-2</v>
      </c>
      <c r="Y370" s="87">
        <v>0</v>
      </c>
      <c r="Z370" s="87">
        <v>0</v>
      </c>
      <c r="AA370" s="87">
        <v>0</v>
      </c>
      <c r="AB370" s="87">
        <v>0</v>
      </c>
      <c r="AC370" s="87">
        <v>0</v>
      </c>
      <c r="AD370" s="87">
        <v>0.78691999999999984</v>
      </c>
      <c r="AE370" s="87">
        <v>0.42719704999999997</v>
      </c>
      <c r="AF370" s="87">
        <v>0</v>
      </c>
      <c r="AG370" s="87">
        <v>0</v>
      </c>
      <c r="AH370" s="87">
        <v>0</v>
      </c>
      <c r="AI370" s="87">
        <v>0.42719704999999997</v>
      </c>
      <c r="AJ370" s="87">
        <v>0.42719705000000002</v>
      </c>
      <c r="AK370" s="87">
        <v>0</v>
      </c>
      <c r="AL370" s="87">
        <v>0.41674024000000004</v>
      </c>
      <c r="AM370" s="87">
        <v>0</v>
      </c>
      <c r="AN370" s="192">
        <v>1.0456809999999983E-2</v>
      </c>
      <c r="AO370" s="87">
        <v>0</v>
      </c>
      <c r="AP370" s="87">
        <v>0</v>
      </c>
      <c r="AQ370" s="87">
        <v>0</v>
      </c>
      <c r="AR370" s="87">
        <v>0</v>
      </c>
      <c r="AS370" s="87">
        <v>0</v>
      </c>
      <c r="AT370" s="87">
        <f t="shared" si="318"/>
        <v>-5.5511151231257827E-17</v>
      </c>
      <c r="AU370" s="87">
        <f t="shared" si="319"/>
        <v>0</v>
      </c>
      <c r="AV370" s="87">
        <f t="shared" si="320"/>
        <v>-0.41674024000000004</v>
      </c>
      <c r="AW370" s="87">
        <f t="shared" si="321"/>
        <v>0</v>
      </c>
      <c r="AX370" s="87">
        <f t="shared" si="322"/>
        <v>0.41674023999999998</v>
      </c>
      <c r="AY370" s="66">
        <v>0</v>
      </c>
      <c r="AZ370" s="66">
        <v>0</v>
      </c>
      <c r="BA370" s="66">
        <v>0</v>
      </c>
      <c r="BB370" s="66">
        <v>0</v>
      </c>
      <c r="BC370" s="66">
        <v>0</v>
      </c>
    </row>
    <row r="371" spans="1:55" s="165" customFormat="1" ht="94.5" x14ac:dyDescent="0.2">
      <c r="A371" s="171" t="s">
        <v>899</v>
      </c>
      <c r="B371" s="84" t="s">
        <v>1715</v>
      </c>
      <c r="C371" s="171" t="s">
        <v>2195</v>
      </c>
      <c r="D371" s="87">
        <v>1.6029119999999999</v>
      </c>
      <c r="E371" s="66">
        <v>0.90881680799999998</v>
      </c>
      <c r="F371" s="66">
        <v>9.5578200000000002E-2</v>
      </c>
      <c r="G371" s="66">
        <v>0</v>
      </c>
      <c r="H371" s="66">
        <v>0.75062399999999996</v>
      </c>
      <c r="I371" s="66">
        <v>6.2614608000000002E-2</v>
      </c>
      <c r="J371" s="87">
        <v>0.78202836000000009</v>
      </c>
      <c r="K371" s="87">
        <v>0</v>
      </c>
      <c r="L371" s="87">
        <v>0</v>
      </c>
      <c r="M371" s="87">
        <v>0.75062399999999996</v>
      </c>
      <c r="N371" s="87">
        <v>3.1404360000000006E-2</v>
      </c>
      <c r="O371" s="87">
        <v>0.12562359599999984</v>
      </c>
      <c r="P371" s="87">
        <v>0.11469383999999999</v>
      </c>
      <c r="Q371" s="87">
        <v>0</v>
      </c>
      <c r="R371" s="87">
        <v>1.0929755999999992E-2</v>
      </c>
      <c r="S371" s="87">
        <v>1.0929755999999992E-2</v>
      </c>
      <c r="T371" s="87">
        <f t="shared" si="313"/>
        <v>1.1648520000000495E-3</v>
      </c>
      <c r="U371" s="87">
        <f t="shared" si="314"/>
        <v>-1.9115639999999989E-2</v>
      </c>
      <c r="V371" s="87">
        <f t="shared" si="315"/>
        <v>0</v>
      </c>
      <c r="W371" s="87">
        <f t="shared" si="316"/>
        <v>-1.0929755999999992E-2</v>
      </c>
      <c r="X371" s="87">
        <f t="shared" si="317"/>
        <v>2.0280492000000004E-2</v>
      </c>
      <c r="Y371" s="87">
        <v>0</v>
      </c>
      <c r="Z371" s="87">
        <v>0</v>
      </c>
      <c r="AA371" s="87">
        <v>0</v>
      </c>
      <c r="AB371" s="87">
        <v>0</v>
      </c>
      <c r="AC371" s="87">
        <v>0</v>
      </c>
      <c r="AD371" s="87">
        <v>1.3357600000000001</v>
      </c>
      <c r="AE371" s="87">
        <v>1.0656762799999999</v>
      </c>
      <c r="AF371" s="87">
        <v>9.5578200000000002E-2</v>
      </c>
      <c r="AG371" s="87">
        <v>0</v>
      </c>
      <c r="AH371" s="87">
        <v>0</v>
      </c>
      <c r="AI371" s="87">
        <v>0.97009807999999997</v>
      </c>
      <c r="AJ371" s="87">
        <v>0.13864891000000001</v>
      </c>
      <c r="AK371" s="87">
        <v>9.5578200000000002E-2</v>
      </c>
      <c r="AL371" s="87">
        <v>1.6900410000000005E-2</v>
      </c>
      <c r="AM371" s="87">
        <v>0</v>
      </c>
      <c r="AN371" s="192">
        <v>2.6170300000000007E-2</v>
      </c>
      <c r="AO371" s="87">
        <v>0.92702737000000013</v>
      </c>
      <c r="AP371" s="87">
        <v>-9.5578200000000002E-2</v>
      </c>
      <c r="AQ371" s="87">
        <v>1.0134974400000001</v>
      </c>
      <c r="AR371" s="87">
        <v>0</v>
      </c>
      <c r="AS371" s="87">
        <v>9.1081299999999955E-3</v>
      </c>
      <c r="AT371" s="87">
        <f t="shared" si="318"/>
        <v>0</v>
      </c>
      <c r="AU371" s="87">
        <f t="shared" si="319"/>
        <v>9.5578200000000002E-2</v>
      </c>
      <c r="AV371" s="87">
        <f t="shared" si="320"/>
        <v>-1.0303978500000002</v>
      </c>
      <c r="AW371" s="87">
        <f t="shared" si="321"/>
        <v>0</v>
      </c>
      <c r="AX371" s="87">
        <f t="shared" si="322"/>
        <v>0.93481965</v>
      </c>
      <c r="AY371" s="66">
        <v>0</v>
      </c>
      <c r="AZ371" s="66">
        <v>0</v>
      </c>
      <c r="BA371" s="66">
        <v>0</v>
      </c>
      <c r="BB371" s="66">
        <v>0</v>
      </c>
      <c r="BC371" s="66">
        <v>0</v>
      </c>
    </row>
    <row r="372" spans="1:55" s="165" customFormat="1" ht="47.25" x14ac:dyDescent="0.2">
      <c r="A372" s="171" t="s">
        <v>899</v>
      </c>
      <c r="B372" s="84" t="s">
        <v>609</v>
      </c>
      <c r="C372" s="171" t="s">
        <v>2196</v>
      </c>
      <c r="D372" s="87">
        <v>0</v>
      </c>
      <c r="E372" s="66">
        <v>0.30896992400000001</v>
      </c>
      <c r="F372" s="66">
        <v>4.7788999999999998E-2</v>
      </c>
      <c r="G372" s="66">
        <v>0</v>
      </c>
      <c r="H372" s="66">
        <v>0.25282260000000001</v>
      </c>
      <c r="I372" s="66">
        <v>8.3583240000000003E-3</v>
      </c>
      <c r="J372" s="87">
        <v>0.25282259999999995</v>
      </c>
      <c r="K372" s="87">
        <v>0</v>
      </c>
      <c r="L372" s="87">
        <v>0</v>
      </c>
      <c r="M372" s="87">
        <v>0.25282260000000001</v>
      </c>
      <c r="N372" s="87">
        <v>0</v>
      </c>
      <c r="O372" s="87">
        <v>5.7346800000000031E-2</v>
      </c>
      <c r="P372" s="87">
        <v>5.7346799999999996E-2</v>
      </c>
      <c r="Q372" s="87">
        <v>0</v>
      </c>
      <c r="R372" s="87">
        <v>0</v>
      </c>
      <c r="S372" s="87">
        <v>0</v>
      </c>
      <c r="T372" s="87">
        <f t="shared" si="313"/>
        <v>-1.1994759999999771E-3</v>
      </c>
      <c r="U372" s="87">
        <f t="shared" si="314"/>
        <v>-9.5577999999999982E-3</v>
      </c>
      <c r="V372" s="87">
        <f t="shared" si="315"/>
        <v>0</v>
      </c>
      <c r="W372" s="87">
        <f t="shared" si="316"/>
        <v>0</v>
      </c>
      <c r="X372" s="87">
        <f t="shared" si="317"/>
        <v>8.3583240000000003E-3</v>
      </c>
      <c r="Y372" s="87">
        <v>0</v>
      </c>
      <c r="Z372" s="87">
        <v>0</v>
      </c>
      <c r="AA372" s="87">
        <v>0</v>
      </c>
      <c r="AB372" s="87">
        <v>0</v>
      </c>
      <c r="AC372" s="87">
        <v>0</v>
      </c>
      <c r="AD372" s="87">
        <v>0</v>
      </c>
      <c r="AE372" s="87">
        <v>0.29528427000000002</v>
      </c>
      <c r="AF372" s="87">
        <v>4.7788999999999998E-2</v>
      </c>
      <c r="AG372" s="87">
        <v>0</v>
      </c>
      <c r="AH372" s="87">
        <v>0</v>
      </c>
      <c r="AI372" s="87">
        <v>0.24749527000000002</v>
      </c>
      <c r="AJ372" s="87">
        <v>0</v>
      </c>
      <c r="AK372" s="87">
        <v>0</v>
      </c>
      <c r="AL372" s="87">
        <v>0</v>
      </c>
      <c r="AM372" s="87">
        <v>0</v>
      </c>
      <c r="AN372" s="192">
        <v>0</v>
      </c>
      <c r="AO372" s="87">
        <v>0.29528427000000002</v>
      </c>
      <c r="AP372" s="87">
        <v>0</v>
      </c>
      <c r="AQ372" s="87">
        <v>0.29528427000000002</v>
      </c>
      <c r="AR372" s="87">
        <v>0</v>
      </c>
      <c r="AS372" s="87">
        <v>0</v>
      </c>
      <c r="AT372" s="87">
        <f t="shared" si="318"/>
        <v>0</v>
      </c>
      <c r="AU372" s="87">
        <f t="shared" si="319"/>
        <v>4.7788999999999998E-2</v>
      </c>
      <c r="AV372" s="87">
        <f t="shared" si="320"/>
        <v>-0.29528427000000002</v>
      </c>
      <c r="AW372" s="87">
        <f t="shared" si="321"/>
        <v>0</v>
      </c>
      <c r="AX372" s="87">
        <f t="shared" si="322"/>
        <v>0.24749527000000002</v>
      </c>
      <c r="AY372" s="66">
        <v>0</v>
      </c>
      <c r="AZ372" s="66">
        <v>0</v>
      </c>
      <c r="BA372" s="66">
        <v>0</v>
      </c>
      <c r="BB372" s="66">
        <v>0</v>
      </c>
      <c r="BC372" s="66">
        <v>0</v>
      </c>
    </row>
    <row r="373" spans="1:55" s="165" customFormat="1" ht="110.25" x14ac:dyDescent="0.2">
      <c r="A373" s="171" t="s">
        <v>899</v>
      </c>
      <c r="B373" s="84" t="s">
        <v>927</v>
      </c>
      <c r="C373" s="171" t="s">
        <v>2197</v>
      </c>
      <c r="D373" s="87">
        <v>0</v>
      </c>
      <c r="E373" s="66">
        <v>0.25740653999999996</v>
      </c>
      <c r="F373" s="66">
        <v>3.288E-2</v>
      </c>
      <c r="G373" s="66">
        <v>0</v>
      </c>
      <c r="H373" s="66">
        <v>0.20364179999999998</v>
      </c>
      <c r="I373" s="66">
        <v>2.0884740000000002E-2</v>
      </c>
      <c r="J373" s="87">
        <v>0</v>
      </c>
      <c r="K373" s="87">
        <v>0</v>
      </c>
      <c r="L373" s="87">
        <v>0</v>
      </c>
      <c r="M373" s="87">
        <v>0</v>
      </c>
      <c r="N373" s="87">
        <v>0</v>
      </c>
      <c r="O373" s="87">
        <v>0.20364179999999998</v>
      </c>
      <c r="P373" s="87">
        <v>0</v>
      </c>
      <c r="Q373" s="87">
        <v>0</v>
      </c>
      <c r="R373" s="87">
        <v>0</v>
      </c>
      <c r="S373" s="87">
        <v>0</v>
      </c>
      <c r="T373" s="87">
        <f t="shared" si="313"/>
        <v>5.3764739999999978E-2</v>
      </c>
      <c r="U373" s="87">
        <f t="shared" si="314"/>
        <v>3.288E-2</v>
      </c>
      <c r="V373" s="87">
        <f t="shared" si="315"/>
        <v>0</v>
      </c>
      <c r="W373" s="87">
        <f t="shared" si="316"/>
        <v>0.20364179999999998</v>
      </c>
      <c r="X373" s="87">
        <f t="shared" si="317"/>
        <v>2.0884740000000002E-2</v>
      </c>
      <c r="Y373" s="87">
        <v>0</v>
      </c>
      <c r="Z373" s="87">
        <v>0</v>
      </c>
      <c r="AA373" s="87">
        <v>0</v>
      </c>
      <c r="AB373" s="87">
        <v>0</v>
      </c>
      <c r="AC373" s="87">
        <v>0</v>
      </c>
      <c r="AD373" s="87">
        <v>0</v>
      </c>
      <c r="AE373" s="87">
        <v>0.22337882000000001</v>
      </c>
      <c r="AF373" s="87">
        <v>3.288E-2</v>
      </c>
      <c r="AG373" s="87">
        <v>0</v>
      </c>
      <c r="AH373" s="87">
        <v>0</v>
      </c>
      <c r="AI373" s="87">
        <v>0.19049882000000001</v>
      </c>
      <c r="AJ373" s="87">
        <v>0</v>
      </c>
      <c r="AK373" s="87">
        <v>0</v>
      </c>
      <c r="AL373" s="87">
        <v>0</v>
      </c>
      <c r="AM373" s="87">
        <v>0</v>
      </c>
      <c r="AN373" s="192">
        <v>0</v>
      </c>
      <c r="AO373" s="87">
        <v>0.22337882000000001</v>
      </c>
      <c r="AP373" s="87">
        <v>3.288E-2</v>
      </c>
      <c r="AQ373" s="87">
        <v>0.19049882000000001</v>
      </c>
      <c r="AR373" s="87">
        <v>0</v>
      </c>
      <c r="AS373" s="87">
        <v>0</v>
      </c>
      <c r="AT373" s="87">
        <f t="shared" si="318"/>
        <v>0</v>
      </c>
      <c r="AU373" s="87">
        <f t="shared" si="319"/>
        <v>0</v>
      </c>
      <c r="AV373" s="87">
        <f t="shared" si="320"/>
        <v>-0.19049882000000001</v>
      </c>
      <c r="AW373" s="87">
        <f t="shared" si="321"/>
        <v>0</v>
      </c>
      <c r="AX373" s="87">
        <f t="shared" si="322"/>
        <v>0.19049882000000001</v>
      </c>
      <c r="AY373" s="66">
        <v>0</v>
      </c>
      <c r="AZ373" s="66">
        <v>0</v>
      </c>
      <c r="BA373" s="66">
        <v>0</v>
      </c>
      <c r="BB373" s="66">
        <v>0</v>
      </c>
      <c r="BC373" s="66">
        <v>0</v>
      </c>
    </row>
    <row r="374" spans="1:55" s="165" customFormat="1" ht="94.5" x14ac:dyDescent="0.2">
      <c r="A374" s="171" t="s">
        <v>899</v>
      </c>
      <c r="B374" s="84" t="s">
        <v>1716</v>
      </c>
      <c r="C374" s="171" t="s">
        <v>2198</v>
      </c>
      <c r="D374" s="87">
        <v>0</v>
      </c>
      <c r="E374" s="66">
        <v>0.52235430399999994</v>
      </c>
      <c r="F374" s="66">
        <v>0.15304456</v>
      </c>
      <c r="G374" s="66">
        <v>0</v>
      </c>
      <c r="H374" s="66">
        <v>0.26285999999999998</v>
      </c>
      <c r="I374" s="66">
        <v>0.10644974399999999</v>
      </c>
      <c r="J374" s="87"/>
      <c r="K374" s="87"/>
      <c r="L374" s="87"/>
      <c r="M374" s="87"/>
      <c r="N374" s="87"/>
      <c r="O374" s="87"/>
      <c r="P374" s="87"/>
      <c r="Q374" s="87"/>
      <c r="R374" s="87"/>
      <c r="S374" s="87"/>
      <c r="T374" s="87">
        <f t="shared" si="313"/>
        <v>0.52235430399999994</v>
      </c>
      <c r="U374" s="87">
        <f t="shared" si="314"/>
        <v>0.15304456</v>
      </c>
      <c r="V374" s="87">
        <f t="shared" si="315"/>
        <v>0</v>
      </c>
      <c r="W374" s="87">
        <f t="shared" si="316"/>
        <v>0.26285999999999998</v>
      </c>
      <c r="X374" s="87">
        <f t="shared" si="317"/>
        <v>0.10644974399999999</v>
      </c>
      <c r="Y374" s="87">
        <v>0</v>
      </c>
      <c r="Z374" s="87">
        <v>0</v>
      </c>
      <c r="AA374" s="87">
        <v>0</v>
      </c>
      <c r="AB374" s="87">
        <v>0</v>
      </c>
      <c r="AC374" s="87">
        <v>0</v>
      </c>
      <c r="AD374" s="87"/>
      <c r="AE374" s="87">
        <v>0.77598023000000005</v>
      </c>
      <c r="AF374" s="87">
        <v>0.15304456</v>
      </c>
      <c r="AG374" s="87">
        <v>0</v>
      </c>
      <c r="AH374" s="87">
        <v>0</v>
      </c>
      <c r="AI374" s="87">
        <v>0.62293567000000005</v>
      </c>
      <c r="AJ374" s="87">
        <v>0</v>
      </c>
      <c r="AK374" s="87">
        <v>0</v>
      </c>
      <c r="AL374" s="87">
        <v>0</v>
      </c>
      <c r="AM374" s="87">
        <v>0</v>
      </c>
      <c r="AN374" s="87">
        <v>0</v>
      </c>
      <c r="AO374" s="87">
        <v>0</v>
      </c>
      <c r="AP374" s="87">
        <v>0</v>
      </c>
      <c r="AQ374" s="87">
        <v>0</v>
      </c>
      <c r="AR374" s="87">
        <v>0</v>
      </c>
      <c r="AS374" s="87">
        <v>0</v>
      </c>
      <c r="AT374" s="87">
        <f t="shared" si="318"/>
        <v>0.77598023000000005</v>
      </c>
      <c r="AU374" s="87">
        <f t="shared" si="319"/>
        <v>0.15304456</v>
      </c>
      <c r="AV374" s="87">
        <f t="shared" si="320"/>
        <v>0</v>
      </c>
      <c r="AW374" s="87">
        <f t="shared" si="321"/>
        <v>0</v>
      </c>
      <c r="AX374" s="87">
        <f t="shared" si="322"/>
        <v>0.62293567000000005</v>
      </c>
      <c r="AY374" s="66">
        <v>0</v>
      </c>
      <c r="AZ374" s="66">
        <v>0</v>
      </c>
      <c r="BA374" s="66">
        <v>0</v>
      </c>
      <c r="BB374" s="66">
        <v>0</v>
      </c>
      <c r="BC374" s="66">
        <v>0</v>
      </c>
    </row>
    <row r="375" spans="1:55" s="165" customFormat="1" x14ac:dyDescent="0.2">
      <c r="A375" s="210"/>
      <c r="B375" s="211" t="s">
        <v>72</v>
      </c>
      <c r="C375" s="210"/>
      <c r="D375" s="173">
        <v>2.281272</v>
      </c>
      <c r="E375" s="173">
        <v>2.4770146740000003</v>
      </c>
      <c r="F375" s="173">
        <v>4.9236000000000002E-2</v>
      </c>
      <c r="G375" s="173">
        <v>1.68523383</v>
      </c>
      <c r="H375" s="173">
        <v>0.37531199999999998</v>
      </c>
      <c r="I375" s="173">
        <v>0.36723284399999995</v>
      </c>
      <c r="J375" s="173">
        <v>2.3871504179999996</v>
      </c>
      <c r="K375" s="173">
        <v>0</v>
      </c>
      <c r="L375" s="173">
        <v>1.68523383</v>
      </c>
      <c r="M375" s="173">
        <v>0.37531199999999998</v>
      </c>
      <c r="N375" s="173">
        <v>0.32660458799999986</v>
      </c>
      <c r="O375" s="173">
        <v>1.4560955999999958E-2</v>
      </c>
      <c r="P375" s="173">
        <v>0</v>
      </c>
      <c r="Q375" s="173">
        <v>0</v>
      </c>
      <c r="R375" s="173">
        <v>1.4560955999999996E-2</v>
      </c>
      <c r="S375" s="173">
        <v>1.4560955999999996E-2</v>
      </c>
      <c r="T375" s="173">
        <f t="shared" ref="T375:BC375" si="323">SUM(T376:T377)</f>
        <v>7.5303300000000462E-2</v>
      </c>
      <c r="U375" s="173">
        <f t="shared" si="323"/>
        <v>4.9236000000000002E-2</v>
      </c>
      <c r="V375" s="173">
        <f t="shared" si="323"/>
        <v>0</v>
      </c>
      <c r="W375" s="173">
        <f t="shared" si="323"/>
        <v>-1.4560955999999996E-2</v>
      </c>
      <c r="X375" s="173">
        <f t="shared" si="323"/>
        <v>2.6067300000000005E-2</v>
      </c>
      <c r="Y375" s="173">
        <f t="shared" si="323"/>
        <v>0</v>
      </c>
      <c r="Z375" s="173">
        <f t="shared" si="323"/>
        <v>0</v>
      </c>
      <c r="AA375" s="173">
        <f t="shared" si="323"/>
        <v>0</v>
      </c>
      <c r="AB375" s="173">
        <f t="shared" si="323"/>
        <v>0</v>
      </c>
      <c r="AC375" s="173">
        <f t="shared" si="323"/>
        <v>0</v>
      </c>
      <c r="AD375" s="173">
        <f t="shared" si="323"/>
        <v>0.48706000000000005</v>
      </c>
      <c r="AE375" s="214">
        <f t="shared" si="323"/>
        <v>0.66367314999999993</v>
      </c>
      <c r="AF375" s="214">
        <f t="shared" si="323"/>
        <v>4.1030000000000004E-2</v>
      </c>
      <c r="AG375" s="214">
        <f t="shared" si="323"/>
        <v>0</v>
      </c>
      <c r="AH375" s="214">
        <f t="shared" si="323"/>
        <v>0</v>
      </c>
      <c r="AI375" s="214">
        <f t="shared" si="323"/>
        <v>0.62264315000000003</v>
      </c>
      <c r="AJ375" s="214">
        <f t="shared" si="323"/>
        <v>0.60575532000000076</v>
      </c>
      <c r="AK375" s="214">
        <f t="shared" si="323"/>
        <v>0</v>
      </c>
      <c r="AL375" s="214">
        <f t="shared" si="323"/>
        <v>0.33358483</v>
      </c>
      <c r="AM375" s="214">
        <f t="shared" si="323"/>
        <v>0</v>
      </c>
      <c r="AN375" s="214">
        <f t="shared" si="323"/>
        <v>0.27217049000000071</v>
      </c>
      <c r="AO375" s="214">
        <f t="shared" si="323"/>
        <v>5.3164129999999199E-2</v>
      </c>
      <c r="AP375" s="214">
        <f t="shared" si="323"/>
        <v>4.1029999999999997E-2</v>
      </c>
      <c r="AQ375" s="214">
        <f t="shared" si="323"/>
        <v>0</v>
      </c>
      <c r="AR375" s="214">
        <f t="shared" si="323"/>
        <v>0</v>
      </c>
      <c r="AS375" s="214">
        <f t="shared" si="323"/>
        <v>1.2134129999999998E-2</v>
      </c>
      <c r="AT375" s="214">
        <f t="shared" si="323"/>
        <v>4.7537000000000829E-3</v>
      </c>
      <c r="AU375" s="214">
        <f t="shared" si="323"/>
        <v>0</v>
      </c>
      <c r="AV375" s="214">
        <f t="shared" si="323"/>
        <v>-0.33358483</v>
      </c>
      <c r="AW375" s="214">
        <f t="shared" si="323"/>
        <v>0</v>
      </c>
      <c r="AX375" s="214">
        <f t="shared" si="323"/>
        <v>0.33833852999999925</v>
      </c>
      <c r="AY375" s="214">
        <f t="shared" si="323"/>
        <v>0</v>
      </c>
      <c r="AZ375" s="214">
        <f t="shared" si="323"/>
        <v>0</v>
      </c>
      <c r="BA375" s="214">
        <f t="shared" si="323"/>
        <v>0</v>
      </c>
      <c r="BB375" s="214">
        <f t="shared" si="323"/>
        <v>0</v>
      </c>
      <c r="BC375" s="214">
        <f t="shared" si="323"/>
        <v>0</v>
      </c>
    </row>
    <row r="376" spans="1:55" s="165" customFormat="1" ht="47.25" x14ac:dyDescent="0.2">
      <c r="A376" s="171" t="s">
        <v>2791</v>
      </c>
      <c r="B376" s="84" t="s">
        <v>73</v>
      </c>
      <c r="C376" s="171" t="s">
        <v>2199</v>
      </c>
      <c r="D376" s="87">
        <v>1.6967999999999999</v>
      </c>
      <c r="E376" s="66">
        <v>2.0003873940000001</v>
      </c>
      <c r="F376" s="66">
        <v>0</v>
      </c>
      <c r="G376" s="66">
        <v>1.68523383</v>
      </c>
      <c r="H376" s="66">
        <v>0</v>
      </c>
      <c r="I376" s="66">
        <v>0.31515356399999989</v>
      </c>
      <c r="J376" s="87">
        <v>2.0003873939999997</v>
      </c>
      <c r="K376" s="87">
        <v>0</v>
      </c>
      <c r="L376" s="87">
        <v>1.68523383</v>
      </c>
      <c r="M376" s="87">
        <v>0</v>
      </c>
      <c r="N376" s="87">
        <v>0.31515356399999989</v>
      </c>
      <c r="O376" s="87">
        <v>0</v>
      </c>
      <c r="P376" s="87">
        <v>0</v>
      </c>
      <c r="Q376" s="87">
        <v>0</v>
      </c>
      <c r="R376" s="87">
        <v>0</v>
      </c>
      <c r="S376" s="87">
        <v>0</v>
      </c>
      <c r="T376" s="87">
        <f t="shared" ref="T376:T377" si="324">E376-J376-O376</f>
        <v>4.4408920985006262E-16</v>
      </c>
      <c r="U376" s="87">
        <f t="shared" ref="U376:U377" si="325">F376-K376-P376</f>
        <v>0</v>
      </c>
      <c r="V376" s="87">
        <f t="shared" ref="V376:V377" si="326">G376-L376-Q376</f>
        <v>0</v>
      </c>
      <c r="W376" s="87">
        <f t="shared" ref="W376:W377" si="327">H376-M376-R376</f>
        <v>0</v>
      </c>
      <c r="X376" s="87">
        <f t="shared" ref="X376:X377" si="328">I376-N376-S376</f>
        <v>0</v>
      </c>
      <c r="Y376" s="87">
        <v>0</v>
      </c>
      <c r="Z376" s="87">
        <v>0</v>
      </c>
      <c r="AA376" s="87">
        <v>0</v>
      </c>
      <c r="AB376" s="87">
        <v>0</v>
      </c>
      <c r="AC376" s="87">
        <v>0</v>
      </c>
      <c r="AD376" s="87">
        <v>0</v>
      </c>
      <c r="AE376" s="87">
        <v>0.26262796999999993</v>
      </c>
      <c r="AF376" s="87">
        <v>0</v>
      </c>
      <c r="AG376" s="87">
        <v>0</v>
      </c>
      <c r="AH376" s="87">
        <v>0</v>
      </c>
      <c r="AI376" s="87">
        <v>0.26262796999999993</v>
      </c>
      <c r="AJ376" s="87">
        <v>0.26262797000000071</v>
      </c>
      <c r="AK376" s="87">
        <v>0</v>
      </c>
      <c r="AL376" s="87">
        <v>0</v>
      </c>
      <c r="AM376" s="87">
        <v>0</v>
      </c>
      <c r="AN376" s="192">
        <v>0.26262797000000071</v>
      </c>
      <c r="AO376" s="87">
        <v>-7.7715611723760958E-16</v>
      </c>
      <c r="AP376" s="87">
        <v>0</v>
      </c>
      <c r="AQ376" s="87">
        <v>0</v>
      </c>
      <c r="AR376" s="87">
        <v>0</v>
      </c>
      <c r="AS376" s="87">
        <v>0</v>
      </c>
      <c r="AT376" s="87">
        <f t="shared" ref="AT376:AX377" si="329">AE376-AJ376-AO376</f>
        <v>0</v>
      </c>
      <c r="AU376" s="87">
        <f t="shared" si="329"/>
        <v>0</v>
      </c>
      <c r="AV376" s="87">
        <f t="shared" si="329"/>
        <v>0</v>
      </c>
      <c r="AW376" s="87">
        <f t="shared" si="329"/>
        <v>0</v>
      </c>
      <c r="AX376" s="87">
        <f t="shared" si="329"/>
        <v>-7.7715611723760958E-16</v>
      </c>
      <c r="AY376" s="66">
        <v>0</v>
      </c>
      <c r="AZ376" s="66">
        <v>0</v>
      </c>
      <c r="BA376" s="66">
        <v>0</v>
      </c>
      <c r="BB376" s="66">
        <v>0</v>
      </c>
      <c r="BC376" s="66">
        <v>0</v>
      </c>
    </row>
    <row r="377" spans="1:55" s="165" customFormat="1" ht="78.75" x14ac:dyDescent="0.2">
      <c r="A377" s="171" t="s">
        <v>899</v>
      </c>
      <c r="B377" s="84" t="s">
        <v>610</v>
      </c>
      <c r="C377" s="171" t="s">
        <v>2200</v>
      </c>
      <c r="D377" s="87">
        <v>0.58447199999999999</v>
      </c>
      <c r="E377" s="66">
        <v>0.47662727999999999</v>
      </c>
      <c r="F377" s="66">
        <v>4.9236000000000002E-2</v>
      </c>
      <c r="G377" s="66">
        <v>0</v>
      </c>
      <c r="H377" s="66">
        <v>0.37531199999999998</v>
      </c>
      <c r="I377" s="66">
        <v>5.2079279999999999E-2</v>
      </c>
      <c r="J377" s="87">
        <v>0.38676302400000001</v>
      </c>
      <c r="K377" s="87">
        <v>0</v>
      </c>
      <c r="L377" s="87">
        <v>0</v>
      </c>
      <c r="M377" s="87">
        <v>0.37531199999999998</v>
      </c>
      <c r="N377" s="87">
        <v>1.1451024000000001E-2</v>
      </c>
      <c r="O377" s="87">
        <v>1.4560955999999958E-2</v>
      </c>
      <c r="P377" s="87">
        <v>0</v>
      </c>
      <c r="Q377" s="87">
        <v>0</v>
      </c>
      <c r="R377" s="87">
        <v>1.4560955999999996E-2</v>
      </c>
      <c r="S377" s="87">
        <v>1.4560955999999996E-2</v>
      </c>
      <c r="T377" s="87">
        <f t="shared" si="324"/>
        <v>7.5303300000000017E-2</v>
      </c>
      <c r="U377" s="87">
        <f t="shared" si="325"/>
        <v>4.9236000000000002E-2</v>
      </c>
      <c r="V377" s="87">
        <f t="shared" si="326"/>
        <v>0</v>
      </c>
      <c r="W377" s="87">
        <f t="shared" si="327"/>
        <v>-1.4560955999999996E-2</v>
      </c>
      <c r="X377" s="87">
        <f t="shared" si="328"/>
        <v>2.6067300000000005E-2</v>
      </c>
      <c r="Y377" s="87">
        <v>0</v>
      </c>
      <c r="Z377" s="87">
        <v>0</v>
      </c>
      <c r="AA377" s="87">
        <v>0</v>
      </c>
      <c r="AB377" s="87">
        <v>0</v>
      </c>
      <c r="AC377" s="87">
        <v>0</v>
      </c>
      <c r="AD377" s="87">
        <v>0.48706000000000005</v>
      </c>
      <c r="AE377" s="87">
        <v>0.40104518000000006</v>
      </c>
      <c r="AF377" s="87">
        <v>4.1030000000000004E-2</v>
      </c>
      <c r="AG377" s="87">
        <v>0</v>
      </c>
      <c r="AH377" s="87">
        <v>0</v>
      </c>
      <c r="AI377" s="87">
        <v>0.36001518000000005</v>
      </c>
      <c r="AJ377" s="87">
        <v>0.34312735</v>
      </c>
      <c r="AK377" s="87">
        <v>0</v>
      </c>
      <c r="AL377" s="87">
        <v>0.33358483</v>
      </c>
      <c r="AM377" s="87">
        <v>0</v>
      </c>
      <c r="AN377" s="192">
        <v>9.5425199999999988E-3</v>
      </c>
      <c r="AO377" s="87">
        <v>5.3164129999999976E-2</v>
      </c>
      <c r="AP377" s="87">
        <v>4.1029999999999997E-2</v>
      </c>
      <c r="AQ377" s="87">
        <v>0</v>
      </c>
      <c r="AR377" s="87">
        <v>0</v>
      </c>
      <c r="AS377" s="87">
        <v>1.2134129999999998E-2</v>
      </c>
      <c r="AT377" s="87">
        <f t="shared" si="329"/>
        <v>4.7537000000000829E-3</v>
      </c>
      <c r="AU377" s="87">
        <f t="shared" si="329"/>
        <v>0</v>
      </c>
      <c r="AV377" s="87">
        <f t="shared" si="329"/>
        <v>-0.33358483</v>
      </c>
      <c r="AW377" s="87">
        <f t="shared" si="329"/>
        <v>0</v>
      </c>
      <c r="AX377" s="87">
        <f t="shared" si="329"/>
        <v>0.33833853000000003</v>
      </c>
      <c r="AY377" s="66">
        <v>0</v>
      </c>
      <c r="AZ377" s="66">
        <v>0</v>
      </c>
      <c r="BA377" s="66">
        <v>0</v>
      </c>
      <c r="BB377" s="66">
        <v>0</v>
      </c>
      <c r="BC377" s="66">
        <v>0</v>
      </c>
    </row>
    <row r="378" spans="1:55" s="165" customFormat="1" x14ac:dyDescent="0.2">
      <c r="A378" s="210"/>
      <c r="B378" s="211" t="s">
        <v>74</v>
      </c>
      <c r="C378" s="210"/>
      <c r="D378" s="173">
        <v>4.0722984000000002</v>
      </c>
      <c r="E378" s="173">
        <v>10.781453045999999</v>
      </c>
      <c r="F378" s="173">
        <v>1.3041461600000002</v>
      </c>
      <c r="G378" s="173">
        <v>9.1789480900000004</v>
      </c>
      <c r="H378" s="173">
        <v>0</v>
      </c>
      <c r="I378" s="173">
        <v>0.29835879599999993</v>
      </c>
      <c r="J378" s="173">
        <v>7.9784759999999996E-2</v>
      </c>
      <c r="K378" s="173">
        <v>0</v>
      </c>
      <c r="L378" s="173">
        <v>0</v>
      </c>
      <c r="M378" s="173">
        <v>0</v>
      </c>
      <c r="N378" s="173">
        <v>7.9784759999999996E-2</v>
      </c>
      <c r="O378" s="173">
        <v>1.99320232</v>
      </c>
      <c r="P378" s="173">
        <v>0.26935523</v>
      </c>
      <c r="Q378" s="173">
        <v>1.62239399</v>
      </c>
      <c r="R378" s="173">
        <v>0.10145309999999998</v>
      </c>
      <c r="S378" s="173">
        <v>0.10145309999999998</v>
      </c>
      <c r="T378" s="173">
        <f t="shared" ref="T378:BC378" si="330">SUM(T379:T386)</f>
        <v>8.7084659660000003</v>
      </c>
      <c r="U378" s="173">
        <f t="shared" si="330"/>
        <v>1.0347909300000002</v>
      </c>
      <c r="V378" s="173">
        <f t="shared" si="330"/>
        <v>7.5565540999999996</v>
      </c>
      <c r="W378" s="173">
        <f t="shared" si="330"/>
        <v>-0.10145309999999998</v>
      </c>
      <c r="X378" s="173">
        <f t="shared" si="330"/>
        <v>0.11712093599999999</v>
      </c>
      <c r="Y378" s="173">
        <f t="shared" si="330"/>
        <v>0</v>
      </c>
      <c r="Z378" s="173">
        <f t="shared" si="330"/>
        <v>0</v>
      </c>
      <c r="AA378" s="173">
        <f t="shared" si="330"/>
        <v>0</v>
      </c>
      <c r="AB378" s="173">
        <f t="shared" si="330"/>
        <v>0</v>
      </c>
      <c r="AC378" s="173">
        <f t="shared" si="330"/>
        <v>0</v>
      </c>
      <c r="AD378" s="173">
        <f t="shared" si="330"/>
        <v>3.6805672000000005</v>
      </c>
      <c r="AE378" s="214">
        <f t="shared" si="330"/>
        <v>11.01702407</v>
      </c>
      <c r="AF378" s="214">
        <f t="shared" si="330"/>
        <v>1.0867884600000002</v>
      </c>
      <c r="AG378" s="214">
        <f t="shared" si="330"/>
        <v>9.5614042499999989</v>
      </c>
      <c r="AH378" s="214">
        <f t="shared" si="330"/>
        <v>0</v>
      </c>
      <c r="AI378" s="214">
        <f t="shared" si="330"/>
        <v>0.36883136</v>
      </c>
      <c r="AJ378" s="214">
        <f t="shared" si="330"/>
        <v>6.6487299999999999E-2</v>
      </c>
      <c r="AK378" s="214">
        <f t="shared" si="330"/>
        <v>0</v>
      </c>
      <c r="AL378" s="214">
        <f t="shared" si="330"/>
        <v>0</v>
      </c>
      <c r="AM378" s="214">
        <f t="shared" si="330"/>
        <v>0</v>
      </c>
      <c r="AN378" s="214">
        <f t="shared" si="330"/>
        <v>6.6487299999999999E-2</v>
      </c>
      <c r="AO378" s="214">
        <f t="shared" si="330"/>
        <v>10.02955268</v>
      </c>
      <c r="AP378" s="214">
        <f t="shared" si="330"/>
        <v>0.33799625999999949</v>
      </c>
      <c r="AQ378" s="214">
        <f t="shared" si="330"/>
        <v>9.6070121700000009</v>
      </c>
      <c r="AR378" s="214">
        <f t="shared" si="330"/>
        <v>0</v>
      </c>
      <c r="AS378" s="214">
        <f t="shared" si="330"/>
        <v>8.4544249999999987E-2</v>
      </c>
      <c r="AT378" s="214">
        <f t="shared" si="330"/>
        <v>0.92098408999999992</v>
      </c>
      <c r="AU378" s="214">
        <f t="shared" si="330"/>
        <v>0.74879220000000069</v>
      </c>
      <c r="AV378" s="214">
        <f t="shared" si="330"/>
        <v>-4.5607920000000003E-2</v>
      </c>
      <c r="AW378" s="214">
        <f t="shared" si="330"/>
        <v>0</v>
      </c>
      <c r="AX378" s="214">
        <f t="shared" si="330"/>
        <v>0.21779981000000001</v>
      </c>
      <c r="AY378" s="214">
        <f t="shared" si="330"/>
        <v>0</v>
      </c>
      <c r="AZ378" s="214">
        <f t="shared" si="330"/>
        <v>0</v>
      </c>
      <c r="BA378" s="214">
        <f t="shared" si="330"/>
        <v>0</v>
      </c>
      <c r="BB378" s="214">
        <f t="shared" si="330"/>
        <v>0</v>
      </c>
      <c r="BC378" s="214">
        <f t="shared" si="330"/>
        <v>0</v>
      </c>
    </row>
    <row r="379" spans="1:55" s="165" customFormat="1" ht="47.25" x14ac:dyDescent="0.2">
      <c r="A379" s="171" t="s">
        <v>899</v>
      </c>
      <c r="B379" s="84" t="s">
        <v>611</v>
      </c>
      <c r="C379" s="171" t="s">
        <v>2201</v>
      </c>
      <c r="D379" s="87">
        <v>1.8685823999999998</v>
      </c>
      <c r="E379" s="66">
        <v>2.1608849379999997</v>
      </c>
      <c r="F379" s="66">
        <v>0.40559552000000004</v>
      </c>
      <c r="G379" s="66">
        <v>1.62239399</v>
      </c>
      <c r="H379" s="66">
        <v>0</v>
      </c>
      <c r="I379" s="66">
        <v>0.13289542799999998</v>
      </c>
      <c r="J379" s="87">
        <v>3.6609395999999995E-2</v>
      </c>
      <c r="K379" s="87">
        <v>0</v>
      </c>
      <c r="L379" s="87">
        <v>0</v>
      </c>
      <c r="M379" s="87">
        <v>0</v>
      </c>
      <c r="N379" s="87">
        <v>3.6609395999999995E-2</v>
      </c>
      <c r="O379" s="87">
        <v>1.938301168</v>
      </c>
      <c r="P379" s="87">
        <v>0.26935523</v>
      </c>
      <c r="Q379" s="87">
        <v>1.62239399</v>
      </c>
      <c r="R379" s="87">
        <v>4.6551947999999989E-2</v>
      </c>
      <c r="S379" s="87">
        <v>4.6551947999999989E-2</v>
      </c>
      <c r="T379" s="87">
        <f t="shared" ref="T379:T386" si="331">E379-J379-O379</f>
        <v>0.18597437399999994</v>
      </c>
      <c r="U379" s="87">
        <f t="shared" ref="U379:U386" si="332">F379-K379-P379</f>
        <v>0.13624029000000004</v>
      </c>
      <c r="V379" s="87">
        <f t="shared" ref="V379:V386" si="333">G379-L379-Q379</f>
        <v>0</v>
      </c>
      <c r="W379" s="87">
        <f t="shared" ref="W379:W386" si="334">H379-M379-R379</f>
        <v>-4.6551947999999989E-2</v>
      </c>
      <c r="X379" s="87">
        <f t="shared" ref="X379:X386" si="335">I379-N379-S379</f>
        <v>4.9734084000000005E-2</v>
      </c>
      <c r="Y379" s="87">
        <v>0</v>
      </c>
      <c r="Z379" s="87">
        <v>0</v>
      </c>
      <c r="AA379" s="87">
        <v>0</v>
      </c>
      <c r="AB379" s="87">
        <v>0</v>
      </c>
      <c r="AC379" s="87">
        <v>0</v>
      </c>
      <c r="AD379" s="87">
        <v>1.7128672000000003</v>
      </c>
      <c r="AE379" s="87">
        <v>2.13873618</v>
      </c>
      <c r="AF379" s="87">
        <v>0.33799625999999999</v>
      </c>
      <c r="AG379" s="87">
        <v>1.6899937299999999</v>
      </c>
      <c r="AH379" s="87">
        <v>0</v>
      </c>
      <c r="AI379" s="87">
        <v>0.11074618999999998</v>
      </c>
      <c r="AJ379" s="87">
        <v>3.0507830000000003E-2</v>
      </c>
      <c r="AK379" s="87">
        <v>0</v>
      </c>
      <c r="AL379" s="87">
        <v>0</v>
      </c>
      <c r="AM379" s="87">
        <v>0</v>
      </c>
      <c r="AN379" s="192">
        <v>3.050783E-2</v>
      </c>
      <c r="AO379" s="87">
        <v>2.0667832799999997</v>
      </c>
      <c r="AP379" s="87">
        <v>0.33799625999999949</v>
      </c>
      <c r="AQ379" s="87">
        <v>1.6899937300000001</v>
      </c>
      <c r="AR379" s="87">
        <v>0</v>
      </c>
      <c r="AS379" s="87">
        <v>3.8793289999999994E-2</v>
      </c>
      <c r="AT379" s="87">
        <f t="shared" ref="AT379:AX386" si="336">AE379-AJ379-AO379</f>
        <v>4.1445070000000417E-2</v>
      </c>
      <c r="AU379" s="87">
        <f t="shared" si="336"/>
        <v>4.9960036108132044E-16</v>
      </c>
      <c r="AV379" s="87">
        <f t="shared" si="336"/>
        <v>0</v>
      </c>
      <c r="AW379" s="87">
        <f t="shared" si="336"/>
        <v>0</v>
      </c>
      <c r="AX379" s="87">
        <f t="shared" si="336"/>
        <v>4.1445069999999987E-2</v>
      </c>
      <c r="AY379" s="66">
        <v>0</v>
      </c>
      <c r="AZ379" s="66">
        <v>0</v>
      </c>
      <c r="BA379" s="66">
        <v>0</v>
      </c>
      <c r="BB379" s="66">
        <v>0</v>
      </c>
      <c r="BC379" s="66">
        <v>0</v>
      </c>
    </row>
    <row r="380" spans="1:55" s="165" customFormat="1" ht="47.25" x14ac:dyDescent="0.2">
      <c r="A380" s="171" t="s">
        <v>2791</v>
      </c>
      <c r="B380" s="84" t="s">
        <v>612</v>
      </c>
      <c r="C380" s="171" t="s">
        <v>2202</v>
      </c>
      <c r="D380" s="87">
        <v>0.62847600000000003</v>
      </c>
      <c r="E380" s="66">
        <v>4.4697875999999991E-2</v>
      </c>
      <c r="F380" s="66">
        <v>0</v>
      </c>
      <c r="G380" s="66">
        <v>0</v>
      </c>
      <c r="H380" s="66">
        <v>0</v>
      </c>
      <c r="I380" s="66">
        <v>4.4697875999999991E-2</v>
      </c>
      <c r="J380" s="87">
        <v>1.2313152000000001E-2</v>
      </c>
      <c r="K380" s="87">
        <v>0</v>
      </c>
      <c r="L380" s="87">
        <v>0</v>
      </c>
      <c r="M380" s="87">
        <v>0</v>
      </c>
      <c r="N380" s="87">
        <v>1.2313152000000001E-2</v>
      </c>
      <c r="O380" s="87">
        <v>1.5657239999999996E-2</v>
      </c>
      <c r="P380" s="87">
        <v>0</v>
      </c>
      <c r="Q380" s="87">
        <v>0</v>
      </c>
      <c r="R380" s="87">
        <v>1.5657239999999996E-2</v>
      </c>
      <c r="S380" s="87">
        <v>1.5657239999999996E-2</v>
      </c>
      <c r="T380" s="87">
        <f t="shared" si="331"/>
        <v>1.6727483999999994E-2</v>
      </c>
      <c r="U380" s="87">
        <f t="shared" si="332"/>
        <v>0</v>
      </c>
      <c r="V380" s="87">
        <f t="shared" si="333"/>
        <v>0</v>
      </c>
      <c r="W380" s="87">
        <f t="shared" si="334"/>
        <v>-1.5657239999999996E-2</v>
      </c>
      <c r="X380" s="87">
        <f t="shared" si="335"/>
        <v>1.6727483999999994E-2</v>
      </c>
      <c r="Y380" s="87">
        <v>0</v>
      </c>
      <c r="Z380" s="87">
        <v>0</v>
      </c>
      <c r="AA380" s="87">
        <v>0</v>
      </c>
      <c r="AB380" s="87">
        <v>0</v>
      </c>
      <c r="AC380" s="87">
        <v>0</v>
      </c>
      <c r="AD380" s="87">
        <v>0.52373000000000003</v>
      </c>
      <c r="AE380" s="87">
        <v>3.7248230000000007E-2</v>
      </c>
      <c r="AF380" s="87">
        <v>0</v>
      </c>
      <c r="AG380" s="87">
        <v>0</v>
      </c>
      <c r="AH380" s="87">
        <v>0</v>
      </c>
      <c r="AI380" s="87">
        <v>3.7248230000000007E-2</v>
      </c>
      <c r="AJ380" s="87">
        <v>1.026096E-2</v>
      </c>
      <c r="AK380" s="87">
        <v>0</v>
      </c>
      <c r="AL380" s="87">
        <v>0</v>
      </c>
      <c r="AM380" s="87">
        <v>0</v>
      </c>
      <c r="AN380" s="192">
        <v>1.026096E-2</v>
      </c>
      <c r="AO380" s="87">
        <v>1.3047699999999999E-2</v>
      </c>
      <c r="AP380" s="87">
        <v>0</v>
      </c>
      <c r="AQ380" s="87">
        <v>0</v>
      </c>
      <c r="AR380" s="87">
        <v>0</v>
      </c>
      <c r="AS380" s="87">
        <v>1.3047699999999997E-2</v>
      </c>
      <c r="AT380" s="87">
        <f t="shared" si="336"/>
        <v>1.3939570000000009E-2</v>
      </c>
      <c r="AU380" s="87">
        <f t="shared" si="336"/>
        <v>0</v>
      </c>
      <c r="AV380" s="87">
        <f t="shared" si="336"/>
        <v>0</v>
      </c>
      <c r="AW380" s="87">
        <f t="shared" si="336"/>
        <v>0</v>
      </c>
      <c r="AX380" s="87">
        <f t="shared" si="336"/>
        <v>1.393957000000001E-2</v>
      </c>
      <c r="AY380" s="66">
        <v>0</v>
      </c>
      <c r="AZ380" s="66">
        <v>0</v>
      </c>
      <c r="BA380" s="66">
        <v>0</v>
      </c>
      <c r="BB380" s="66">
        <v>0</v>
      </c>
      <c r="BC380" s="66">
        <v>0</v>
      </c>
    </row>
    <row r="381" spans="1:55" s="165" customFormat="1" ht="63" x14ac:dyDescent="0.2">
      <c r="A381" s="171" t="s">
        <v>2791</v>
      </c>
      <c r="B381" s="84" t="s">
        <v>1717</v>
      </c>
      <c r="C381" s="171" t="s">
        <v>2203</v>
      </c>
      <c r="D381" s="87">
        <v>1.57524</v>
      </c>
      <c r="E381" s="66">
        <v>7.6685867119999997</v>
      </c>
      <c r="F381" s="66">
        <v>0</v>
      </c>
      <c r="G381" s="66">
        <v>7.5565540999999996</v>
      </c>
      <c r="H381" s="66">
        <v>0</v>
      </c>
      <c r="I381" s="66">
        <v>0.11203261199999999</v>
      </c>
      <c r="J381" s="87">
        <v>3.0862211999999997E-2</v>
      </c>
      <c r="K381" s="87">
        <v>0</v>
      </c>
      <c r="L381" s="87">
        <v>0</v>
      </c>
      <c r="M381" s="87">
        <v>0</v>
      </c>
      <c r="N381" s="87">
        <v>3.0862212E-2</v>
      </c>
      <c r="O381" s="87">
        <v>3.9243911999999992E-2</v>
      </c>
      <c r="P381" s="87">
        <v>0</v>
      </c>
      <c r="Q381" s="87">
        <v>0</v>
      </c>
      <c r="R381" s="87">
        <v>3.9243911999999992E-2</v>
      </c>
      <c r="S381" s="87">
        <v>3.9243911999999992E-2</v>
      </c>
      <c r="T381" s="87">
        <f t="shared" si="331"/>
        <v>7.5984805880000001</v>
      </c>
      <c r="U381" s="87">
        <f t="shared" si="332"/>
        <v>0</v>
      </c>
      <c r="V381" s="87">
        <f t="shared" si="333"/>
        <v>7.5565540999999996</v>
      </c>
      <c r="W381" s="87">
        <f t="shared" si="334"/>
        <v>-3.9243911999999992E-2</v>
      </c>
      <c r="X381" s="87">
        <f t="shared" si="335"/>
        <v>4.1926487999999998E-2</v>
      </c>
      <c r="Y381" s="87">
        <v>0</v>
      </c>
      <c r="Z381" s="87">
        <v>0</v>
      </c>
      <c r="AA381" s="87">
        <v>0</v>
      </c>
      <c r="AB381" s="87">
        <v>0</v>
      </c>
      <c r="AC381" s="87">
        <v>0</v>
      </c>
      <c r="AD381" s="87">
        <v>1.4439700000000002</v>
      </c>
      <c r="AE381" s="87">
        <v>7.9647710299999996</v>
      </c>
      <c r="AF381" s="87">
        <v>0</v>
      </c>
      <c r="AG381" s="87">
        <v>7.8714105199999995</v>
      </c>
      <c r="AH381" s="87">
        <v>0</v>
      </c>
      <c r="AI381" s="87">
        <v>9.3360510000000008E-2</v>
      </c>
      <c r="AJ381" s="87">
        <v>2.571851E-2</v>
      </c>
      <c r="AK381" s="87">
        <v>0</v>
      </c>
      <c r="AL381" s="87">
        <v>0</v>
      </c>
      <c r="AM381" s="87">
        <v>0</v>
      </c>
      <c r="AN381" s="192">
        <v>2.571851E-2</v>
      </c>
      <c r="AO381" s="87">
        <v>7.9041137800000003</v>
      </c>
      <c r="AP381" s="87">
        <v>0</v>
      </c>
      <c r="AQ381" s="87">
        <v>7.8714105200000004</v>
      </c>
      <c r="AR381" s="87">
        <v>0</v>
      </c>
      <c r="AS381" s="87">
        <v>3.2703259999999998E-2</v>
      </c>
      <c r="AT381" s="87">
        <f t="shared" si="336"/>
        <v>3.4938739999999413E-2</v>
      </c>
      <c r="AU381" s="87">
        <f t="shared" si="336"/>
        <v>0</v>
      </c>
      <c r="AV381" s="87">
        <f t="shared" si="336"/>
        <v>0</v>
      </c>
      <c r="AW381" s="87">
        <f t="shared" si="336"/>
        <v>0</v>
      </c>
      <c r="AX381" s="87">
        <f t="shared" si="336"/>
        <v>3.493874000000001E-2</v>
      </c>
      <c r="AY381" s="66">
        <v>0</v>
      </c>
      <c r="AZ381" s="66">
        <v>0</v>
      </c>
      <c r="BA381" s="66">
        <v>0</v>
      </c>
      <c r="BB381" s="66">
        <v>0</v>
      </c>
      <c r="BC381" s="66">
        <v>0</v>
      </c>
    </row>
    <row r="382" spans="1:55" s="165" customFormat="1" ht="78.75" x14ac:dyDescent="0.2">
      <c r="A382" s="171" t="s">
        <v>2791</v>
      </c>
      <c r="B382" s="84" t="s">
        <v>1718</v>
      </c>
      <c r="C382" s="171" t="s">
        <v>2204</v>
      </c>
      <c r="D382" s="87">
        <v>0</v>
      </c>
      <c r="E382" s="66">
        <v>8.7328799999999984E-3</v>
      </c>
      <c r="F382" s="66">
        <v>0</v>
      </c>
      <c r="G382" s="66">
        <v>0</v>
      </c>
      <c r="H382" s="66">
        <v>0</v>
      </c>
      <c r="I382" s="66">
        <v>8.7328799999999984E-3</v>
      </c>
      <c r="J382" s="87">
        <v>0</v>
      </c>
      <c r="K382" s="87">
        <v>0</v>
      </c>
      <c r="L382" s="87">
        <v>0</v>
      </c>
      <c r="M382" s="87">
        <v>0</v>
      </c>
      <c r="N382" s="87">
        <v>0</v>
      </c>
      <c r="O382" s="87">
        <v>0</v>
      </c>
      <c r="P382" s="87">
        <v>0</v>
      </c>
      <c r="Q382" s="87">
        <v>0</v>
      </c>
      <c r="R382" s="87">
        <v>0</v>
      </c>
      <c r="S382" s="87">
        <v>0</v>
      </c>
      <c r="T382" s="87">
        <f t="shared" si="331"/>
        <v>8.7328799999999984E-3</v>
      </c>
      <c r="U382" s="87">
        <f t="shared" si="332"/>
        <v>0</v>
      </c>
      <c r="V382" s="87">
        <f t="shared" si="333"/>
        <v>0</v>
      </c>
      <c r="W382" s="87">
        <f t="shared" si="334"/>
        <v>0</v>
      </c>
      <c r="X382" s="87">
        <f t="shared" si="335"/>
        <v>8.7328799999999984E-3</v>
      </c>
      <c r="Y382" s="87">
        <v>0</v>
      </c>
      <c r="Z382" s="87">
        <v>0</v>
      </c>
      <c r="AA382" s="87">
        <v>0</v>
      </c>
      <c r="AB382" s="87">
        <v>0</v>
      </c>
      <c r="AC382" s="87">
        <v>0</v>
      </c>
      <c r="AD382" s="87">
        <v>0</v>
      </c>
      <c r="AE382" s="87">
        <v>4.5607920000000003E-2</v>
      </c>
      <c r="AF382" s="87">
        <v>0</v>
      </c>
      <c r="AG382" s="87">
        <v>0</v>
      </c>
      <c r="AH382" s="87">
        <v>0</v>
      </c>
      <c r="AI382" s="87">
        <v>4.5607920000000003E-2</v>
      </c>
      <c r="AJ382" s="87">
        <v>0</v>
      </c>
      <c r="AK382" s="87">
        <v>0</v>
      </c>
      <c r="AL382" s="87">
        <v>0</v>
      </c>
      <c r="AM382" s="87">
        <v>0</v>
      </c>
      <c r="AN382" s="192">
        <v>0</v>
      </c>
      <c r="AO382" s="87">
        <v>4.5607920000000003E-2</v>
      </c>
      <c r="AP382" s="87">
        <v>0</v>
      </c>
      <c r="AQ382" s="87">
        <v>4.5607920000000003E-2</v>
      </c>
      <c r="AR382" s="87">
        <v>0</v>
      </c>
      <c r="AS382" s="87">
        <v>0</v>
      </c>
      <c r="AT382" s="87">
        <f t="shared" si="336"/>
        <v>0</v>
      </c>
      <c r="AU382" s="87">
        <f t="shared" si="336"/>
        <v>0</v>
      </c>
      <c r="AV382" s="87">
        <f t="shared" si="336"/>
        <v>-4.5607920000000003E-2</v>
      </c>
      <c r="AW382" s="87">
        <f t="shared" si="336"/>
        <v>0</v>
      </c>
      <c r="AX382" s="87">
        <f t="shared" si="336"/>
        <v>4.5607920000000003E-2</v>
      </c>
      <c r="AY382" s="66">
        <v>0</v>
      </c>
      <c r="AZ382" s="66">
        <v>0</v>
      </c>
      <c r="BA382" s="66">
        <v>0</v>
      </c>
      <c r="BB382" s="66">
        <v>0</v>
      </c>
      <c r="BC382" s="66">
        <v>0</v>
      </c>
    </row>
    <row r="383" spans="1:55" s="165" customFormat="1" ht="47.25" x14ac:dyDescent="0.2">
      <c r="A383" s="171" t="s">
        <v>2791</v>
      </c>
      <c r="B383" s="84" t="s">
        <v>1719</v>
      </c>
      <c r="C383" s="171" t="s">
        <v>2205</v>
      </c>
      <c r="D383" s="87">
        <v>0</v>
      </c>
      <c r="E383" s="66">
        <v>0</v>
      </c>
      <c r="F383" s="66">
        <v>0</v>
      </c>
      <c r="G383" s="66">
        <v>0</v>
      </c>
      <c r="H383" s="66">
        <v>0</v>
      </c>
      <c r="I383" s="66">
        <v>0</v>
      </c>
      <c r="J383" s="87"/>
      <c r="K383" s="87"/>
      <c r="L383" s="87"/>
      <c r="M383" s="87"/>
      <c r="N383" s="87"/>
      <c r="O383" s="87"/>
      <c r="P383" s="87"/>
      <c r="Q383" s="87"/>
      <c r="R383" s="87"/>
      <c r="S383" s="87"/>
      <c r="T383" s="87">
        <f t="shared" si="331"/>
        <v>0</v>
      </c>
      <c r="U383" s="87">
        <f t="shared" si="332"/>
        <v>0</v>
      </c>
      <c r="V383" s="87">
        <f t="shared" si="333"/>
        <v>0</v>
      </c>
      <c r="W383" s="87">
        <f t="shared" si="334"/>
        <v>0</v>
      </c>
      <c r="X383" s="87">
        <f t="shared" si="335"/>
        <v>0</v>
      </c>
      <c r="Y383" s="87">
        <v>0</v>
      </c>
      <c r="Z383" s="87">
        <v>0</v>
      </c>
      <c r="AA383" s="87">
        <v>0</v>
      </c>
      <c r="AB383" s="87">
        <v>0</v>
      </c>
      <c r="AC383" s="87">
        <v>0</v>
      </c>
      <c r="AD383" s="87"/>
      <c r="AE383" s="87">
        <v>1.8260839999999997E-2</v>
      </c>
      <c r="AF383" s="87">
        <v>0</v>
      </c>
      <c r="AG383" s="87">
        <v>0</v>
      </c>
      <c r="AH383" s="87">
        <v>0</v>
      </c>
      <c r="AI383" s="87">
        <v>1.8260839999999997E-2</v>
      </c>
      <c r="AJ383" s="87">
        <v>0</v>
      </c>
      <c r="AK383" s="87">
        <v>0</v>
      </c>
      <c r="AL383" s="87">
        <v>0</v>
      </c>
      <c r="AM383" s="87">
        <v>0</v>
      </c>
      <c r="AN383" s="87">
        <v>0</v>
      </c>
      <c r="AO383" s="87">
        <v>0</v>
      </c>
      <c r="AP383" s="87">
        <v>0</v>
      </c>
      <c r="AQ383" s="87">
        <v>0</v>
      </c>
      <c r="AR383" s="87">
        <v>0</v>
      </c>
      <c r="AS383" s="87">
        <v>0</v>
      </c>
      <c r="AT383" s="87">
        <f t="shared" si="336"/>
        <v>1.8260839999999997E-2</v>
      </c>
      <c r="AU383" s="87">
        <f t="shared" si="336"/>
        <v>0</v>
      </c>
      <c r="AV383" s="87">
        <f t="shared" si="336"/>
        <v>0</v>
      </c>
      <c r="AW383" s="87">
        <f t="shared" si="336"/>
        <v>0</v>
      </c>
      <c r="AX383" s="87">
        <f t="shared" si="336"/>
        <v>1.8260839999999997E-2</v>
      </c>
      <c r="AY383" s="66">
        <v>0</v>
      </c>
      <c r="AZ383" s="66">
        <v>0</v>
      </c>
      <c r="BA383" s="66">
        <v>0</v>
      </c>
      <c r="BB383" s="66">
        <v>0</v>
      </c>
      <c r="BC383" s="66">
        <v>0</v>
      </c>
    </row>
    <row r="384" spans="1:55" s="165" customFormat="1" ht="110.25" x14ac:dyDescent="0.2">
      <c r="A384" s="171" t="s">
        <v>2791</v>
      </c>
      <c r="B384" s="84" t="s">
        <v>1720</v>
      </c>
      <c r="C384" s="171" t="s">
        <v>2206</v>
      </c>
      <c r="D384" s="87">
        <v>0</v>
      </c>
      <c r="E384" s="66"/>
      <c r="F384" s="66">
        <v>0</v>
      </c>
      <c r="G384" s="66">
        <v>0</v>
      </c>
      <c r="H384" s="66">
        <v>0</v>
      </c>
      <c r="I384" s="66">
        <v>0</v>
      </c>
      <c r="J384" s="87"/>
      <c r="K384" s="87"/>
      <c r="L384" s="87"/>
      <c r="M384" s="87"/>
      <c r="N384" s="87"/>
      <c r="O384" s="87"/>
      <c r="P384" s="87"/>
      <c r="Q384" s="87"/>
      <c r="R384" s="87"/>
      <c r="S384" s="87"/>
      <c r="T384" s="87">
        <f t="shared" si="331"/>
        <v>0</v>
      </c>
      <c r="U384" s="87">
        <f t="shared" si="332"/>
        <v>0</v>
      </c>
      <c r="V384" s="87">
        <f t="shared" si="333"/>
        <v>0</v>
      </c>
      <c r="W384" s="87">
        <f t="shared" si="334"/>
        <v>0</v>
      </c>
      <c r="X384" s="87">
        <f t="shared" si="335"/>
        <v>0</v>
      </c>
      <c r="Y384" s="87">
        <v>0</v>
      </c>
      <c r="Z384" s="87">
        <v>0</v>
      </c>
      <c r="AA384" s="87">
        <v>0</v>
      </c>
      <c r="AB384" s="87">
        <v>0</v>
      </c>
      <c r="AC384" s="87">
        <v>0</v>
      </c>
      <c r="AD384" s="87"/>
      <c r="AE384" s="87">
        <v>3.1725879999999998E-2</v>
      </c>
      <c r="AF384" s="87">
        <v>0</v>
      </c>
      <c r="AG384" s="87">
        <v>0</v>
      </c>
      <c r="AH384" s="87">
        <v>0</v>
      </c>
      <c r="AI384" s="87">
        <v>3.1725879999999998E-2</v>
      </c>
      <c r="AJ384" s="87">
        <v>0</v>
      </c>
      <c r="AK384" s="87">
        <v>0</v>
      </c>
      <c r="AL384" s="87">
        <v>0</v>
      </c>
      <c r="AM384" s="87">
        <v>0</v>
      </c>
      <c r="AN384" s="87">
        <v>0</v>
      </c>
      <c r="AO384" s="87">
        <v>0</v>
      </c>
      <c r="AP384" s="87">
        <v>0</v>
      </c>
      <c r="AQ384" s="87">
        <v>0</v>
      </c>
      <c r="AR384" s="87">
        <v>0</v>
      </c>
      <c r="AS384" s="87">
        <v>0</v>
      </c>
      <c r="AT384" s="87">
        <f t="shared" si="336"/>
        <v>3.1725879999999998E-2</v>
      </c>
      <c r="AU384" s="87">
        <f t="shared" si="336"/>
        <v>0</v>
      </c>
      <c r="AV384" s="87">
        <f t="shared" si="336"/>
        <v>0</v>
      </c>
      <c r="AW384" s="87">
        <f t="shared" si="336"/>
        <v>0</v>
      </c>
      <c r="AX384" s="87">
        <f t="shared" si="336"/>
        <v>3.1725879999999998E-2</v>
      </c>
      <c r="AY384" s="66">
        <v>0</v>
      </c>
      <c r="AZ384" s="66">
        <v>0</v>
      </c>
      <c r="BA384" s="66">
        <v>0</v>
      </c>
      <c r="BB384" s="66">
        <v>0</v>
      </c>
      <c r="BC384" s="66">
        <v>0</v>
      </c>
    </row>
    <row r="385" spans="1:55" s="165" customFormat="1" ht="63" x14ac:dyDescent="0.2">
      <c r="A385" s="171" t="s">
        <v>2791</v>
      </c>
      <c r="B385" s="84" t="s">
        <v>1721</v>
      </c>
      <c r="C385" s="171" t="s">
        <v>2207</v>
      </c>
      <c r="D385" s="87">
        <v>0</v>
      </c>
      <c r="E385" s="66"/>
      <c r="F385" s="66">
        <v>0</v>
      </c>
      <c r="G385" s="66">
        <v>0</v>
      </c>
      <c r="H385" s="66">
        <v>0</v>
      </c>
      <c r="I385" s="66">
        <v>0</v>
      </c>
      <c r="J385" s="87"/>
      <c r="K385" s="87"/>
      <c r="L385" s="87"/>
      <c r="M385" s="87"/>
      <c r="N385" s="87"/>
      <c r="O385" s="87"/>
      <c r="P385" s="87"/>
      <c r="Q385" s="87"/>
      <c r="R385" s="87"/>
      <c r="S385" s="87"/>
      <c r="T385" s="87">
        <f t="shared" si="331"/>
        <v>0</v>
      </c>
      <c r="U385" s="87">
        <f t="shared" si="332"/>
        <v>0</v>
      </c>
      <c r="V385" s="87">
        <f t="shared" si="333"/>
        <v>0</v>
      </c>
      <c r="W385" s="87">
        <f t="shared" si="334"/>
        <v>0</v>
      </c>
      <c r="X385" s="87">
        <f t="shared" si="335"/>
        <v>0</v>
      </c>
      <c r="Y385" s="87">
        <v>0</v>
      </c>
      <c r="Z385" s="87">
        <v>0</v>
      </c>
      <c r="AA385" s="87">
        <v>0</v>
      </c>
      <c r="AB385" s="87">
        <v>0</v>
      </c>
      <c r="AC385" s="87">
        <v>0</v>
      </c>
      <c r="AD385" s="87"/>
      <c r="AE385" s="87">
        <v>3.188179E-2</v>
      </c>
      <c r="AF385" s="87">
        <v>0</v>
      </c>
      <c r="AG385" s="87">
        <v>0</v>
      </c>
      <c r="AH385" s="87">
        <v>0</v>
      </c>
      <c r="AI385" s="87">
        <v>3.188179E-2</v>
      </c>
      <c r="AJ385" s="87">
        <v>0</v>
      </c>
      <c r="AK385" s="87">
        <v>0</v>
      </c>
      <c r="AL385" s="87">
        <v>0</v>
      </c>
      <c r="AM385" s="87">
        <v>0</v>
      </c>
      <c r="AN385" s="87">
        <v>0</v>
      </c>
      <c r="AO385" s="87">
        <v>0</v>
      </c>
      <c r="AP385" s="87">
        <v>0</v>
      </c>
      <c r="AQ385" s="87">
        <v>0</v>
      </c>
      <c r="AR385" s="87">
        <v>0</v>
      </c>
      <c r="AS385" s="87">
        <v>0</v>
      </c>
      <c r="AT385" s="87">
        <f t="shared" si="336"/>
        <v>3.188179E-2</v>
      </c>
      <c r="AU385" s="87">
        <f t="shared" si="336"/>
        <v>0</v>
      </c>
      <c r="AV385" s="87">
        <f t="shared" si="336"/>
        <v>0</v>
      </c>
      <c r="AW385" s="87">
        <f t="shared" si="336"/>
        <v>0</v>
      </c>
      <c r="AX385" s="87">
        <f t="shared" si="336"/>
        <v>3.188179E-2</v>
      </c>
      <c r="AY385" s="66">
        <v>0</v>
      </c>
      <c r="AZ385" s="66">
        <v>0</v>
      </c>
      <c r="BA385" s="66">
        <v>0</v>
      </c>
      <c r="BB385" s="66">
        <v>0</v>
      </c>
      <c r="BC385" s="66">
        <v>0</v>
      </c>
    </row>
    <row r="386" spans="1:55" s="165" customFormat="1" ht="63" x14ac:dyDescent="0.2">
      <c r="A386" s="171" t="s">
        <v>2791</v>
      </c>
      <c r="B386" s="84" t="s">
        <v>1722</v>
      </c>
      <c r="C386" s="171" t="s">
        <v>2208</v>
      </c>
      <c r="D386" s="87">
        <v>0</v>
      </c>
      <c r="E386" s="66">
        <v>0.89855064000000007</v>
      </c>
      <c r="F386" s="66">
        <v>0.89855064000000007</v>
      </c>
      <c r="G386" s="66">
        <v>0</v>
      </c>
      <c r="H386" s="66">
        <v>0</v>
      </c>
      <c r="I386" s="66">
        <v>0</v>
      </c>
      <c r="J386" s="87"/>
      <c r="K386" s="87"/>
      <c r="L386" s="87"/>
      <c r="M386" s="87"/>
      <c r="N386" s="87"/>
      <c r="O386" s="87"/>
      <c r="P386" s="87"/>
      <c r="Q386" s="87"/>
      <c r="R386" s="87"/>
      <c r="S386" s="87"/>
      <c r="T386" s="87">
        <f t="shared" si="331"/>
        <v>0.89855064000000007</v>
      </c>
      <c r="U386" s="87">
        <f t="shared" si="332"/>
        <v>0.89855064000000007</v>
      </c>
      <c r="V386" s="87">
        <f t="shared" si="333"/>
        <v>0</v>
      </c>
      <c r="W386" s="87">
        <f t="shared" si="334"/>
        <v>0</v>
      </c>
      <c r="X386" s="87">
        <f t="shared" si="335"/>
        <v>0</v>
      </c>
      <c r="Y386" s="87">
        <v>0</v>
      </c>
      <c r="Z386" s="87">
        <v>0</v>
      </c>
      <c r="AA386" s="87">
        <v>0</v>
      </c>
      <c r="AB386" s="87">
        <v>0</v>
      </c>
      <c r="AC386" s="87">
        <v>0</v>
      </c>
      <c r="AD386" s="87"/>
      <c r="AE386" s="87">
        <v>0.74879220000000013</v>
      </c>
      <c r="AF386" s="87">
        <v>0.74879220000000013</v>
      </c>
      <c r="AG386" s="87">
        <v>0</v>
      </c>
      <c r="AH386" s="87">
        <v>0</v>
      </c>
      <c r="AI386" s="87">
        <v>0</v>
      </c>
      <c r="AJ386" s="87">
        <v>0</v>
      </c>
      <c r="AK386" s="87">
        <v>0</v>
      </c>
      <c r="AL386" s="87">
        <v>0</v>
      </c>
      <c r="AM386" s="87">
        <v>0</v>
      </c>
      <c r="AN386" s="87">
        <v>0</v>
      </c>
      <c r="AO386" s="87">
        <v>0</v>
      </c>
      <c r="AP386" s="87">
        <v>0</v>
      </c>
      <c r="AQ386" s="87">
        <v>0</v>
      </c>
      <c r="AR386" s="87">
        <v>0</v>
      </c>
      <c r="AS386" s="87">
        <v>0</v>
      </c>
      <c r="AT386" s="87">
        <f t="shared" si="336"/>
        <v>0.74879220000000013</v>
      </c>
      <c r="AU386" s="87">
        <f t="shared" si="336"/>
        <v>0.74879220000000013</v>
      </c>
      <c r="AV386" s="87">
        <f t="shared" si="336"/>
        <v>0</v>
      </c>
      <c r="AW386" s="87">
        <f t="shared" si="336"/>
        <v>0</v>
      </c>
      <c r="AX386" s="87">
        <f t="shared" si="336"/>
        <v>0</v>
      </c>
      <c r="AY386" s="66">
        <v>0</v>
      </c>
      <c r="AZ386" s="66">
        <v>0</v>
      </c>
      <c r="BA386" s="66">
        <v>0</v>
      </c>
      <c r="BB386" s="66">
        <v>0</v>
      </c>
      <c r="BC386" s="66">
        <v>0</v>
      </c>
    </row>
    <row r="387" spans="1:55" s="165" customFormat="1" x14ac:dyDescent="0.2">
      <c r="A387" s="210"/>
      <c r="B387" s="211" t="s">
        <v>75</v>
      </c>
      <c r="C387" s="210"/>
      <c r="D387" s="173">
        <v>2.9681280000000001</v>
      </c>
      <c r="E387" s="173">
        <v>2.4168022920000003</v>
      </c>
      <c r="F387" s="173">
        <v>0</v>
      </c>
      <c r="G387" s="173">
        <v>2.2508136000000003</v>
      </c>
      <c r="H387" s="173">
        <v>0</v>
      </c>
      <c r="I387" s="173">
        <v>0.16598869199999999</v>
      </c>
      <c r="J387" s="173">
        <v>4.9562003999999993E-2</v>
      </c>
      <c r="K387" s="173">
        <v>0</v>
      </c>
      <c r="L387" s="173">
        <v>0</v>
      </c>
      <c r="M387" s="173">
        <v>0</v>
      </c>
      <c r="N387" s="173">
        <v>4.9562003999999993E-2</v>
      </c>
      <c r="O387" s="173">
        <v>1.7870187239999999</v>
      </c>
      <c r="P387" s="173">
        <v>0</v>
      </c>
      <c r="Q387" s="173">
        <v>1.73634</v>
      </c>
      <c r="R387" s="173">
        <v>5.0678723999999988E-2</v>
      </c>
      <c r="S387" s="173">
        <v>5.0678723999999988E-2</v>
      </c>
      <c r="T387" s="173">
        <f t="shared" ref="T387:BC387" si="337">SUM(T388:T395)</f>
        <v>0.58022156399999991</v>
      </c>
      <c r="U387" s="173">
        <f t="shared" si="337"/>
        <v>0</v>
      </c>
      <c r="V387" s="173">
        <f t="shared" si="337"/>
        <v>0.51447359999999998</v>
      </c>
      <c r="W387" s="173">
        <f t="shared" si="337"/>
        <v>-5.0678723999999988E-2</v>
      </c>
      <c r="X387" s="173">
        <f t="shared" si="337"/>
        <v>6.5747964000000006E-2</v>
      </c>
      <c r="Y387" s="173">
        <f t="shared" si="337"/>
        <v>0</v>
      </c>
      <c r="Z387" s="173">
        <f t="shared" si="337"/>
        <v>0</v>
      </c>
      <c r="AA387" s="173">
        <f t="shared" si="337"/>
        <v>0</v>
      </c>
      <c r="AB387" s="173">
        <f t="shared" si="337"/>
        <v>0</v>
      </c>
      <c r="AC387" s="173">
        <f t="shared" si="337"/>
        <v>0</v>
      </c>
      <c r="AD387" s="173">
        <f t="shared" si="337"/>
        <v>2.3726685399999998</v>
      </c>
      <c r="AE387" s="214">
        <f t="shared" si="337"/>
        <v>2.23594961</v>
      </c>
      <c r="AF387" s="214">
        <f t="shared" si="337"/>
        <v>0</v>
      </c>
      <c r="AG387" s="214">
        <f t="shared" si="337"/>
        <v>1.9828600000000001</v>
      </c>
      <c r="AH387" s="214">
        <f t="shared" si="337"/>
        <v>0</v>
      </c>
      <c r="AI387" s="214">
        <f t="shared" si="337"/>
        <v>0.25308961000000002</v>
      </c>
      <c r="AJ387" s="214">
        <f t="shared" si="337"/>
        <v>4.1301669999999999E-2</v>
      </c>
      <c r="AK387" s="214">
        <f t="shared" si="337"/>
        <v>0</v>
      </c>
      <c r="AL387" s="214">
        <f t="shared" si="337"/>
        <v>0</v>
      </c>
      <c r="AM387" s="214">
        <f t="shared" si="337"/>
        <v>0</v>
      </c>
      <c r="AN387" s="214">
        <f t="shared" si="337"/>
        <v>4.1301669999999999E-2</v>
      </c>
      <c r="AO387" s="214">
        <f t="shared" si="337"/>
        <v>1.5736151299999999</v>
      </c>
      <c r="AP387" s="214">
        <f t="shared" si="337"/>
        <v>0</v>
      </c>
      <c r="AQ387" s="214">
        <f t="shared" si="337"/>
        <v>1.5313828599999999</v>
      </c>
      <c r="AR387" s="214">
        <f t="shared" si="337"/>
        <v>0</v>
      </c>
      <c r="AS387" s="214">
        <f t="shared" si="337"/>
        <v>4.2232269999999988E-2</v>
      </c>
      <c r="AT387" s="214">
        <f t="shared" si="337"/>
        <v>0.62103280999999999</v>
      </c>
      <c r="AU387" s="214">
        <f t="shared" si="337"/>
        <v>0</v>
      </c>
      <c r="AV387" s="214">
        <f t="shared" si="337"/>
        <v>0.45147714</v>
      </c>
      <c r="AW387" s="214">
        <f t="shared" si="337"/>
        <v>0</v>
      </c>
      <c r="AX387" s="214">
        <f t="shared" si="337"/>
        <v>0.16955566999999999</v>
      </c>
      <c r="AY387" s="214">
        <f t="shared" si="337"/>
        <v>0</v>
      </c>
      <c r="AZ387" s="214">
        <f t="shared" si="337"/>
        <v>0</v>
      </c>
      <c r="BA387" s="214">
        <f t="shared" si="337"/>
        <v>0</v>
      </c>
      <c r="BB387" s="214">
        <f t="shared" si="337"/>
        <v>0</v>
      </c>
      <c r="BC387" s="214">
        <f t="shared" si="337"/>
        <v>0</v>
      </c>
    </row>
    <row r="388" spans="1:55" s="165" customFormat="1" ht="47.25" x14ac:dyDescent="0.2">
      <c r="A388" s="171" t="s">
        <v>899</v>
      </c>
      <c r="B388" s="84" t="s">
        <v>369</v>
      </c>
      <c r="C388" s="171" t="s">
        <v>2209</v>
      </c>
      <c r="D388" s="87">
        <v>1.8334199999999998</v>
      </c>
      <c r="E388" s="66">
        <v>1.805592912</v>
      </c>
      <c r="F388" s="66">
        <v>0</v>
      </c>
      <c r="G388" s="66">
        <v>1.73634</v>
      </c>
      <c r="H388" s="66">
        <v>0</v>
      </c>
      <c r="I388" s="66">
        <v>6.9252911999999986E-2</v>
      </c>
      <c r="J388" s="87">
        <v>3.5920499999999994E-2</v>
      </c>
      <c r="K388" s="87">
        <v>0</v>
      </c>
      <c r="L388" s="87">
        <v>0</v>
      </c>
      <c r="M388" s="87">
        <v>0</v>
      </c>
      <c r="N388" s="87">
        <v>3.5920499999999994E-2</v>
      </c>
      <c r="O388" s="87">
        <v>1.769672412</v>
      </c>
      <c r="P388" s="87">
        <v>0</v>
      </c>
      <c r="Q388" s="87">
        <v>1.73634</v>
      </c>
      <c r="R388" s="87">
        <v>3.3332411999999992E-2</v>
      </c>
      <c r="S388" s="87">
        <v>3.3332411999999992E-2</v>
      </c>
      <c r="T388" s="87">
        <f t="shared" ref="T388:T395" si="338">E388-J388-O388</f>
        <v>0</v>
      </c>
      <c r="U388" s="87">
        <f t="shared" ref="U388:U395" si="339">F388-K388-P388</f>
        <v>0</v>
      </c>
      <c r="V388" s="87">
        <f t="shared" ref="V388:V395" si="340">G388-L388-Q388</f>
        <v>0</v>
      </c>
      <c r="W388" s="87">
        <f t="shared" ref="W388:W395" si="341">H388-M388-R388</f>
        <v>-3.3332411999999992E-2</v>
      </c>
      <c r="X388" s="87">
        <f t="shared" ref="X388:X395" si="342">I388-N388-S388</f>
        <v>0</v>
      </c>
      <c r="Y388" s="87">
        <v>0</v>
      </c>
      <c r="Z388" s="87">
        <v>0</v>
      </c>
      <c r="AA388" s="87">
        <v>0</v>
      </c>
      <c r="AB388" s="87">
        <v>0</v>
      </c>
      <c r="AC388" s="87">
        <v>0</v>
      </c>
      <c r="AD388" s="87">
        <v>1.45565247</v>
      </c>
      <c r="AE388" s="87">
        <v>1.5046607599999999</v>
      </c>
      <c r="AF388" s="87">
        <v>0</v>
      </c>
      <c r="AG388" s="87">
        <v>1.44695</v>
      </c>
      <c r="AH388" s="87">
        <v>0</v>
      </c>
      <c r="AI388" s="87">
        <v>5.771076E-2</v>
      </c>
      <c r="AJ388" s="87">
        <v>2.9933749999999999E-2</v>
      </c>
      <c r="AK388" s="87">
        <v>0</v>
      </c>
      <c r="AL388" s="87">
        <v>0</v>
      </c>
      <c r="AM388" s="87">
        <v>0</v>
      </c>
      <c r="AN388" s="192">
        <v>2.9933749999999995E-2</v>
      </c>
      <c r="AO388" s="87">
        <v>1.4747270099999998</v>
      </c>
      <c r="AP388" s="87">
        <v>0</v>
      </c>
      <c r="AQ388" s="87">
        <v>1.44695</v>
      </c>
      <c r="AR388" s="87">
        <v>0</v>
      </c>
      <c r="AS388" s="87">
        <v>2.7777009999999994E-2</v>
      </c>
      <c r="AT388" s="87">
        <f t="shared" ref="AT388:AX395" si="343">AE388-AJ388-AO388</f>
        <v>0</v>
      </c>
      <c r="AU388" s="87">
        <f t="shared" si="343"/>
        <v>0</v>
      </c>
      <c r="AV388" s="87">
        <f t="shared" si="343"/>
        <v>0</v>
      </c>
      <c r="AW388" s="87">
        <f t="shared" si="343"/>
        <v>0</v>
      </c>
      <c r="AX388" s="87">
        <f t="shared" si="343"/>
        <v>0</v>
      </c>
      <c r="AY388" s="66">
        <v>0</v>
      </c>
      <c r="AZ388" s="66">
        <v>0</v>
      </c>
      <c r="BA388" s="66">
        <v>0</v>
      </c>
      <c r="BB388" s="66">
        <v>0</v>
      </c>
      <c r="BC388" s="66">
        <v>0</v>
      </c>
    </row>
    <row r="389" spans="1:55" s="165" customFormat="1" ht="47.25" x14ac:dyDescent="0.2">
      <c r="A389" s="171" t="s">
        <v>899</v>
      </c>
      <c r="B389" s="84" t="s">
        <v>370</v>
      </c>
      <c r="C389" s="171" t="s">
        <v>2210</v>
      </c>
      <c r="D389" s="87">
        <v>0.69627600000000001</v>
      </c>
      <c r="E389" s="66">
        <v>0.57142004400000002</v>
      </c>
      <c r="F389" s="66">
        <v>0</v>
      </c>
      <c r="G389" s="66">
        <v>0.51447359999999998</v>
      </c>
      <c r="H389" s="66">
        <v>0</v>
      </c>
      <c r="I389" s="66">
        <v>5.6946443999999999E-2</v>
      </c>
      <c r="J389" s="87">
        <v>1.3641503999999999E-2</v>
      </c>
      <c r="K389" s="87">
        <v>0</v>
      </c>
      <c r="L389" s="87">
        <v>0</v>
      </c>
      <c r="M389" s="87">
        <v>0</v>
      </c>
      <c r="N389" s="87">
        <v>1.3641504E-2</v>
      </c>
      <c r="O389" s="87">
        <v>1.7346311999999996E-2</v>
      </c>
      <c r="P389" s="87">
        <v>0</v>
      </c>
      <c r="Q389" s="87">
        <v>0</v>
      </c>
      <c r="R389" s="87">
        <v>1.7346311999999996E-2</v>
      </c>
      <c r="S389" s="87">
        <v>1.7346311999999996E-2</v>
      </c>
      <c r="T389" s="87">
        <f t="shared" si="338"/>
        <v>0.54043222800000001</v>
      </c>
      <c r="U389" s="87">
        <f t="shared" si="339"/>
        <v>0</v>
      </c>
      <c r="V389" s="87">
        <f t="shared" si="340"/>
        <v>0.51447359999999998</v>
      </c>
      <c r="W389" s="87">
        <f t="shared" si="341"/>
        <v>-1.7346311999999996E-2</v>
      </c>
      <c r="X389" s="87">
        <f t="shared" si="342"/>
        <v>2.5958628000000004E-2</v>
      </c>
      <c r="Y389" s="87">
        <v>0</v>
      </c>
      <c r="Z389" s="87">
        <v>0</v>
      </c>
      <c r="AA389" s="87">
        <v>0</v>
      </c>
      <c r="AB389" s="87">
        <v>0</v>
      </c>
      <c r="AC389" s="87">
        <v>0</v>
      </c>
      <c r="AD389" s="87">
        <v>0.54664407000000004</v>
      </c>
      <c r="AE389" s="87">
        <v>0.58336536999999999</v>
      </c>
      <c r="AF389" s="87">
        <v>0</v>
      </c>
      <c r="AG389" s="87">
        <v>0.53591</v>
      </c>
      <c r="AH389" s="87">
        <v>0</v>
      </c>
      <c r="AI389" s="87">
        <v>4.7455370000000011E-2</v>
      </c>
      <c r="AJ389" s="87">
        <v>1.136792E-2</v>
      </c>
      <c r="AK389" s="87">
        <v>0</v>
      </c>
      <c r="AL389" s="87">
        <v>0</v>
      </c>
      <c r="AM389" s="87">
        <v>0</v>
      </c>
      <c r="AN389" s="192">
        <v>1.1367920000000004E-2</v>
      </c>
      <c r="AO389" s="87">
        <v>1.4455259999999998E-2</v>
      </c>
      <c r="AP389" s="87">
        <v>0</v>
      </c>
      <c r="AQ389" s="87">
        <v>0</v>
      </c>
      <c r="AR389" s="87">
        <v>0</v>
      </c>
      <c r="AS389" s="87">
        <v>1.4455259999999998E-2</v>
      </c>
      <c r="AT389" s="87">
        <f t="shared" si="343"/>
        <v>0.55754219000000005</v>
      </c>
      <c r="AU389" s="87">
        <f t="shared" si="343"/>
        <v>0</v>
      </c>
      <c r="AV389" s="87">
        <f t="shared" si="343"/>
        <v>0.53591</v>
      </c>
      <c r="AW389" s="87">
        <f t="shared" si="343"/>
        <v>0</v>
      </c>
      <c r="AX389" s="87">
        <f t="shared" si="343"/>
        <v>2.1632190000000009E-2</v>
      </c>
      <c r="AY389" s="66">
        <v>0</v>
      </c>
      <c r="AZ389" s="66">
        <v>0</v>
      </c>
      <c r="BA389" s="66">
        <v>0</v>
      </c>
      <c r="BB389" s="66">
        <v>0</v>
      </c>
      <c r="BC389" s="66">
        <v>0</v>
      </c>
    </row>
    <row r="390" spans="1:55" s="165" customFormat="1" ht="94.5" x14ac:dyDescent="0.2">
      <c r="A390" s="171" t="s">
        <v>899</v>
      </c>
      <c r="B390" s="84" t="s">
        <v>1723</v>
      </c>
      <c r="C390" s="171" t="s">
        <v>2211</v>
      </c>
      <c r="D390" s="87">
        <v>6.0143999999999989E-2</v>
      </c>
      <c r="E390" s="66">
        <v>0</v>
      </c>
      <c r="F390" s="66">
        <v>0</v>
      </c>
      <c r="G390" s="66">
        <v>0</v>
      </c>
      <c r="H390" s="66">
        <v>0</v>
      </c>
      <c r="I390" s="66">
        <v>0</v>
      </c>
      <c r="J390" s="87">
        <v>0</v>
      </c>
      <c r="K390" s="87">
        <v>0</v>
      </c>
      <c r="L390" s="87">
        <v>0</v>
      </c>
      <c r="M390" s="87">
        <v>0</v>
      </c>
      <c r="N390" s="87">
        <v>0</v>
      </c>
      <c r="O390" s="87">
        <v>0</v>
      </c>
      <c r="P390" s="87">
        <v>0</v>
      </c>
      <c r="Q390" s="87">
        <v>0</v>
      </c>
      <c r="R390" s="87">
        <v>0</v>
      </c>
      <c r="S390" s="87">
        <v>0</v>
      </c>
      <c r="T390" s="87">
        <f t="shared" si="338"/>
        <v>0</v>
      </c>
      <c r="U390" s="87">
        <f t="shared" si="339"/>
        <v>0</v>
      </c>
      <c r="V390" s="87">
        <f t="shared" si="340"/>
        <v>0</v>
      </c>
      <c r="W390" s="87">
        <f t="shared" si="341"/>
        <v>0</v>
      </c>
      <c r="X390" s="87">
        <f t="shared" si="342"/>
        <v>0</v>
      </c>
      <c r="Y390" s="87">
        <v>0</v>
      </c>
      <c r="Z390" s="87">
        <v>0</v>
      </c>
      <c r="AA390" s="87">
        <v>0</v>
      </c>
      <c r="AB390" s="87">
        <v>0</v>
      </c>
      <c r="AC390" s="87">
        <v>0</v>
      </c>
      <c r="AD390" s="87">
        <v>5.5132000000000007E-2</v>
      </c>
      <c r="AE390" s="87">
        <v>0</v>
      </c>
      <c r="AF390" s="87">
        <v>0</v>
      </c>
      <c r="AG390" s="87">
        <v>0</v>
      </c>
      <c r="AH390" s="87">
        <v>0</v>
      </c>
      <c r="AI390" s="87">
        <v>0</v>
      </c>
      <c r="AJ390" s="87">
        <v>0</v>
      </c>
      <c r="AK390" s="87">
        <v>0</v>
      </c>
      <c r="AL390" s="87">
        <v>0</v>
      </c>
      <c r="AM390" s="87">
        <v>0</v>
      </c>
      <c r="AN390" s="192">
        <v>0</v>
      </c>
      <c r="AO390" s="87">
        <v>0</v>
      </c>
      <c r="AP390" s="87">
        <v>0</v>
      </c>
      <c r="AQ390" s="87">
        <v>0</v>
      </c>
      <c r="AR390" s="87">
        <v>0</v>
      </c>
      <c r="AS390" s="87">
        <v>0</v>
      </c>
      <c r="AT390" s="87">
        <f t="shared" si="343"/>
        <v>0</v>
      </c>
      <c r="AU390" s="87">
        <f t="shared" si="343"/>
        <v>0</v>
      </c>
      <c r="AV390" s="87">
        <f t="shared" si="343"/>
        <v>0</v>
      </c>
      <c r="AW390" s="87">
        <f t="shared" si="343"/>
        <v>0</v>
      </c>
      <c r="AX390" s="87">
        <f t="shared" si="343"/>
        <v>0</v>
      </c>
      <c r="AY390" s="66">
        <v>0</v>
      </c>
      <c r="AZ390" s="66">
        <v>0</v>
      </c>
      <c r="BA390" s="66">
        <v>0</v>
      </c>
      <c r="BB390" s="66">
        <v>0</v>
      </c>
      <c r="BC390" s="66">
        <v>0</v>
      </c>
    </row>
    <row r="391" spans="1:55" s="165" customFormat="1" ht="78.75" x14ac:dyDescent="0.2">
      <c r="A391" s="171" t="s">
        <v>2791</v>
      </c>
      <c r="B391" s="84" t="s">
        <v>1724</v>
      </c>
      <c r="C391" s="171" t="s">
        <v>2212</v>
      </c>
      <c r="D391" s="87">
        <v>0.11775599999999999</v>
      </c>
      <c r="E391" s="66">
        <v>0</v>
      </c>
      <c r="F391" s="66">
        <v>0</v>
      </c>
      <c r="G391" s="66">
        <v>0</v>
      </c>
      <c r="H391" s="66">
        <v>0</v>
      </c>
      <c r="I391" s="66">
        <v>0</v>
      </c>
      <c r="J391" s="87">
        <v>0</v>
      </c>
      <c r="K391" s="87">
        <v>0</v>
      </c>
      <c r="L391" s="87">
        <v>0</v>
      </c>
      <c r="M391" s="87">
        <v>0</v>
      </c>
      <c r="N391" s="87">
        <v>0</v>
      </c>
      <c r="O391" s="87">
        <v>0</v>
      </c>
      <c r="P391" s="87">
        <v>0</v>
      </c>
      <c r="Q391" s="87">
        <v>0</v>
      </c>
      <c r="R391" s="87">
        <v>0</v>
      </c>
      <c r="S391" s="87">
        <v>0</v>
      </c>
      <c r="T391" s="87">
        <f t="shared" si="338"/>
        <v>0</v>
      </c>
      <c r="U391" s="87">
        <f t="shared" si="339"/>
        <v>0</v>
      </c>
      <c r="V391" s="87">
        <f t="shared" si="340"/>
        <v>0</v>
      </c>
      <c r="W391" s="87">
        <f t="shared" si="341"/>
        <v>0</v>
      </c>
      <c r="X391" s="87">
        <f t="shared" si="342"/>
        <v>0</v>
      </c>
      <c r="Y391" s="87">
        <v>0</v>
      </c>
      <c r="Z391" s="87">
        <v>0</v>
      </c>
      <c r="AA391" s="87">
        <v>0</v>
      </c>
      <c r="AB391" s="87">
        <v>0</v>
      </c>
      <c r="AC391" s="87">
        <v>0</v>
      </c>
      <c r="AD391" s="87">
        <v>9.8129999999999995E-2</v>
      </c>
      <c r="AE391" s="87">
        <v>0</v>
      </c>
      <c r="AF391" s="87">
        <v>0</v>
      </c>
      <c r="AG391" s="87">
        <v>0</v>
      </c>
      <c r="AH391" s="87">
        <v>0</v>
      </c>
      <c r="AI391" s="87">
        <v>0</v>
      </c>
      <c r="AJ391" s="87">
        <v>0</v>
      </c>
      <c r="AK391" s="87">
        <v>0</v>
      </c>
      <c r="AL391" s="87">
        <v>0</v>
      </c>
      <c r="AM391" s="87">
        <v>0</v>
      </c>
      <c r="AN391" s="192">
        <v>0</v>
      </c>
      <c r="AO391" s="87">
        <v>0</v>
      </c>
      <c r="AP391" s="87">
        <v>0</v>
      </c>
      <c r="AQ391" s="87">
        <v>0</v>
      </c>
      <c r="AR391" s="87">
        <v>0</v>
      </c>
      <c r="AS391" s="87">
        <v>0</v>
      </c>
      <c r="AT391" s="87">
        <f t="shared" si="343"/>
        <v>0</v>
      </c>
      <c r="AU391" s="87">
        <f t="shared" si="343"/>
        <v>0</v>
      </c>
      <c r="AV391" s="87">
        <f t="shared" si="343"/>
        <v>0</v>
      </c>
      <c r="AW391" s="87">
        <f t="shared" si="343"/>
        <v>0</v>
      </c>
      <c r="AX391" s="87">
        <f t="shared" si="343"/>
        <v>0</v>
      </c>
      <c r="AY391" s="66">
        <v>0</v>
      </c>
      <c r="AZ391" s="66">
        <v>0</v>
      </c>
      <c r="BA391" s="66">
        <v>0</v>
      </c>
      <c r="BB391" s="66">
        <v>0</v>
      </c>
      <c r="BC391" s="66">
        <v>0</v>
      </c>
    </row>
    <row r="392" spans="1:55" s="165" customFormat="1" ht="94.5" x14ac:dyDescent="0.2">
      <c r="A392" s="171" t="s">
        <v>2791</v>
      </c>
      <c r="B392" s="84" t="s">
        <v>613</v>
      </c>
      <c r="C392" s="171" t="s">
        <v>2213</v>
      </c>
      <c r="D392" s="87">
        <v>0.26053199999999999</v>
      </c>
      <c r="E392" s="66">
        <v>0</v>
      </c>
      <c r="F392" s="66">
        <v>0</v>
      </c>
      <c r="G392" s="66">
        <v>0</v>
      </c>
      <c r="H392" s="66">
        <v>0</v>
      </c>
      <c r="I392" s="66">
        <v>0</v>
      </c>
      <c r="J392" s="87">
        <v>0</v>
      </c>
      <c r="K392" s="87">
        <v>0</v>
      </c>
      <c r="L392" s="87">
        <v>0</v>
      </c>
      <c r="M392" s="87">
        <v>0</v>
      </c>
      <c r="N392" s="87">
        <v>0</v>
      </c>
      <c r="O392" s="87">
        <v>0</v>
      </c>
      <c r="P392" s="87">
        <v>0</v>
      </c>
      <c r="Q392" s="87">
        <v>0</v>
      </c>
      <c r="R392" s="87">
        <v>0</v>
      </c>
      <c r="S392" s="87">
        <v>0</v>
      </c>
      <c r="T392" s="87">
        <f t="shared" si="338"/>
        <v>0</v>
      </c>
      <c r="U392" s="87">
        <f t="shared" si="339"/>
        <v>0</v>
      </c>
      <c r="V392" s="87">
        <f t="shared" si="340"/>
        <v>0</v>
      </c>
      <c r="W392" s="87">
        <f t="shared" si="341"/>
        <v>0</v>
      </c>
      <c r="X392" s="87">
        <f t="shared" si="342"/>
        <v>0</v>
      </c>
      <c r="Y392" s="87">
        <v>0</v>
      </c>
      <c r="Z392" s="87">
        <v>0</v>
      </c>
      <c r="AA392" s="87">
        <v>0</v>
      </c>
      <c r="AB392" s="87">
        <v>0</v>
      </c>
      <c r="AC392" s="87">
        <v>0</v>
      </c>
      <c r="AD392" s="87">
        <v>0.21711000000000003</v>
      </c>
      <c r="AE392" s="87">
        <v>0</v>
      </c>
      <c r="AF392" s="87">
        <v>0</v>
      </c>
      <c r="AG392" s="87">
        <v>0</v>
      </c>
      <c r="AH392" s="87">
        <v>0</v>
      </c>
      <c r="AI392" s="87">
        <v>0</v>
      </c>
      <c r="AJ392" s="87">
        <v>0</v>
      </c>
      <c r="AK392" s="87">
        <v>0</v>
      </c>
      <c r="AL392" s="87">
        <v>0</v>
      </c>
      <c r="AM392" s="87">
        <v>0</v>
      </c>
      <c r="AN392" s="192">
        <v>0</v>
      </c>
      <c r="AO392" s="87">
        <v>0</v>
      </c>
      <c r="AP392" s="87">
        <v>0</v>
      </c>
      <c r="AQ392" s="87">
        <v>0</v>
      </c>
      <c r="AR392" s="87">
        <v>0</v>
      </c>
      <c r="AS392" s="87">
        <v>0</v>
      </c>
      <c r="AT392" s="87">
        <f t="shared" si="343"/>
        <v>0</v>
      </c>
      <c r="AU392" s="87">
        <f t="shared" si="343"/>
        <v>0</v>
      </c>
      <c r="AV392" s="87">
        <f t="shared" si="343"/>
        <v>0</v>
      </c>
      <c r="AW392" s="87">
        <f t="shared" si="343"/>
        <v>0</v>
      </c>
      <c r="AX392" s="87">
        <f t="shared" si="343"/>
        <v>0</v>
      </c>
      <c r="AY392" s="66">
        <v>0</v>
      </c>
      <c r="AZ392" s="66">
        <v>0</v>
      </c>
      <c r="BA392" s="66">
        <v>0</v>
      </c>
      <c r="BB392" s="66">
        <v>0</v>
      </c>
      <c r="BC392" s="66">
        <v>0</v>
      </c>
    </row>
    <row r="393" spans="1:55" s="165" customFormat="1" ht="94.5" x14ac:dyDescent="0.2">
      <c r="A393" s="171" t="s">
        <v>2791</v>
      </c>
      <c r="B393" s="84" t="s">
        <v>928</v>
      </c>
      <c r="C393" s="171" t="s">
        <v>2214</v>
      </c>
      <c r="D393" s="87">
        <v>0</v>
      </c>
      <c r="E393" s="66">
        <v>1.6928171999999998E-2</v>
      </c>
      <c r="F393" s="66">
        <v>0</v>
      </c>
      <c r="G393" s="66">
        <v>0</v>
      </c>
      <c r="H393" s="66">
        <v>0</v>
      </c>
      <c r="I393" s="66">
        <v>1.6928171999999998E-2</v>
      </c>
      <c r="J393" s="87">
        <v>0</v>
      </c>
      <c r="K393" s="87">
        <v>0</v>
      </c>
      <c r="L393" s="87">
        <v>0</v>
      </c>
      <c r="M393" s="87">
        <v>0</v>
      </c>
      <c r="N393" s="87">
        <v>0</v>
      </c>
      <c r="O393" s="87">
        <v>0</v>
      </c>
      <c r="P393" s="87">
        <v>0</v>
      </c>
      <c r="Q393" s="87">
        <v>0</v>
      </c>
      <c r="R393" s="87">
        <v>0</v>
      </c>
      <c r="S393" s="87">
        <v>0</v>
      </c>
      <c r="T393" s="87">
        <f t="shared" si="338"/>
        <v>1.6928171999999998E-2</v>
      </c>
      <c r="U393" s="87">
        <f t="shared" si="339"/>
        <v>0</v>
      </c>
      <c r="V393" s="87">
        <f t="shared" si="340"/>
        <v>0</v>
      </c>
      <c r="W393" s="87">
        <f t="shared" si="341"/>
        <v>0</v>
      </c>
      <c r="X393" s="87">
        <f t="shared" si="342"/>
        <v>1.6928171999999998E-2</v>
      </c>
      <c r="Y393" s="87">
        <v>0</v>
      </c>
      <c r="Z393" s="87">
        <v>0</v>
      </c>
      <c r="AA393" s="87">
        <v>0</v>
      </c>
      <c r="AB393" s="87">
        <v>0</v>
      </c>
      <c r="AC393" s="87">
        <v>0</v>
      </c>
      <c r="AD393" s="87">
        <v>0</v>
      </c>
      <c r="AE393" s="87">
        <v>4.3416059999999999E-2</v>
      </c>
      <c r="AF393" s="87">
        <v>0</v>
      </c>
      <c r="AG393" s="87">
        <v>0</v>
      </c>
      <c r="AH393" s="87">
        <v>0</v>
      </c>
      <c r="AI393" s="87">
        <v>4.3416059999999999E-2</v>
      </c>
      <c r="AJ393" s="87">
        <v>0</v>
      </c>
      <c r="AK393" s="87">
        <v>0</v>
      </c>
      <c r="AL393" s="87">
        <v>0</v>
      </c>
      <c r="AM393" s="87">
        <v>0</v>
      </c>
      <c r="AN393" s="192">
        <v>0</v>
      </c>
      <c r="AO393" s="87">
        <v>4.3416059999999992E-2</v>
      </c>
      <c r="AP393" s="87">
        <v>0</v>
      </c>
      <c r="AQ393" s="87">
        <v>4.3416059999999992E-2</v>
      </c>
      <c r="AR393" s="87">
        <v>0</v>
      </c>
      <c r="AS393" s="87">
        <v>0</v>
      </c>
      <c r="AT393" s="87">
        <f t="shared" si="343"/>
        <v>0</v>
      </c>
      <c r="AU393" s="87">
        <f t="shared" si="343"/>
        <v>0</v>
      </c>
      <c r="AV393" s="87">
        <f t="shared" si="343"/>
        <v>-4.3416059999999992E-2</v>
      </c>
      <c r="AW393" s="87">
        <f t="shared" si="343"/>
        <v>0</v>
      </c>
      <c r="AX393" s="87">
        <f t="shared" si="343"/>
        <v>4.3416059999999999E-2</v>
      </c>
      <c r="AY393" s="66">
        <v>0</v>
      </c>
      <c r="AZ393" s="66">
        <v>0</v>
      </c>
      <c r="BA393" s="66">
        <v>0</v>
      </c>
      <c r="BB393" s="66">
        <v>0</v>
      </c>
      <c r="BC393" s="66">
        <v>0</v>
      </c>
    </row>
    <row r="394" spans="1:55" s="165" customFormat="1" ht="126" x14ac:dyDescent="0.2">
      <c r="A394" s="171" t="s">
        <v>899</v>
      </c>
      <c r="B394" s="84" t="s">
        <v>1725</v>
      </c>
      <c r="C394" s="171" t="s">
        <v>2215</v>
      </c>
      <c r="D394" s="87">
        <v>0</v>
      </c>
      <c r="E394" s="66">
        <v>8.6341200000000003E-3</v>
      </c>
      <c r="F394" s="66">
        <v>0</v>
      </c>
      <c r="G394" s="66">
        <v>0</v>
      </c>
      <c r="H394" s="66">
        <v>0</v>
      </c>
      <c r="I394" s="66">
        <v>8.6341200000000003E-3</v>
      </c>
      <c r="J394" s="87"/>
      <c r="K394" s="87"/>
      <c r="L394" s="87"/>
      <c r="M394" s="87"/>
      <c r="N394" s="87"/>
      <c r="O394" s="87"/>
      <c r="P394" s="87"/>
      <c r="Q394" s="87"/>
      <c r="R394" s="87"/>
      <c r="S394" s="87"/>
      <c r="T394" s="87">
        <f t="shared" si="338"/>
        <v>8.6341200000000003E-3</v>
      </c>
      <c r="U394" s="87">
        <f t="shared" si="339"/>
        <v>0</v>
      </c>
      <c r="V394" s="87">
        <f t="shared" si="340"/>
        <v>0</v>
      </c>
      <c r="W394" s="87">
        <f t="shared" si="341"/>
        <v>0</v>
      </c>
      <c r="X394" s="87">
        <f t="shared" si="342"/>
        <v>8.6341200000000003E-3</v>
      </c>
      <c r="Y394" s="87">
        <v>0</v>
      </c>
      <c r="Z394" s="87">
        <v>0</v>
      </c>
      <c r="AA394" s="87">
        <v>0</v>
      </c>
      <c r="AB394" s="87">
        <v>0</v>
      </c>
      <c r="AC394" s="87">
        <v>0</v>
      </c>
      <c r="AD394" s="87"/>
      <c r="AE394" s="87">
        <v>6.3490619999999998E-2</v>
      </c>
      <c r="AF394" s="87">
        <v>0</v>
      </c>
      <c r="AG394" s="87">
        <v>0</v>
      </c>
      <c r="AH394" s="87">
        <v>0</v>
      </c>
      <c r="AI394" s="87">
        <v>6.3490619999999998E-2</v>
      </c>
      <c r="AJ394" s="87">
        <v>0</v>
      </c>
      <c r="AK394" s="87">
        <v>0</v>
      </c>
      <c r="AL394" s="87">
        <v>0</v>
      </c>
      <c r="AM394" s="87">
        <v>0</v>
      </c>
      <c r="AN394" s="87">
        <v>0</v>
      </c>
      <c r="AO394" s="87">
        <v>0</v>
      </c>
      <c r="AP394" s="87">
        <v>0</v>
      </c>
      <c r="AQ394" s="87">
        <v>0</v>
      </c>
      <c r="AR394" s="87">
        <v>0</v>
      </c>
      <c r="AS394" s="87">
        <v>0</v>
      </c>
      <c r="AT394" s="87">
        <f t="shared" si="343"/>
        <v>6.3490619999999998E-2</v>
      </c>
      <c r="AU394" s="87">
        <f t="shared" si="343"/>
        <v>0</v>
      </c>
      <c r="AV394" s="87">
        <f t="shared" si="343"/>
        <v>0</v>
      </c>
      <c r="AW394" s="87">
        <f t="shared" si="343"/>
        <v>0</v>
      </c>
      <c r="AX394" s="87">
        <f t="shared" si="343"/>
        <v>6.3490619999999998E-2</v>
      </c>
      <c r="AY394" s="66">
        <v>0</v>
      </c>
      <c r="AZ394" s="66">
        <v>0</v>
      </c>
      <c r="BA394" s="66">
        <v>0</v>
      </c>
      <c r="BB394" s="66">
        <v>0</v>
      </c>
      <c r="BC394" s="66">
        <v>0</v>
      </c>
    </row>
    <row r="395" spans="1:55" s="165" customFormat="1" ht="94.5" x14ac:dyDescent="0.2">
      <c r="A395" s="171" t="s">
        <v>2791</v>
      </c>
      <c r="B395" s="84" t="s">
        <v>929</v>
      </c>
      <c r="C395" s="171" t="s">
        <v>2216</v>
      </c>
      <c r="D395" s="87">
        <v>0</v>
      </c>
      <c r="E395" s="66">
        <v>1.4227044000000001E-2</v>
      </c>
      <c r="F395" s="66">
        <v>0</v>
      </c>
      <c r="G395" s="66">
        <v>0</v>
      </c>
      <c r="H395" s="66">
        <v>0</v>
      </c>
      <c r="I395" s="66">
        <v>1.4227044000000001E-2</v>
      </c>
      <c r="J395" s="87">
        <v>0</v>
      </c>
      <c r="K395" s="87">
        <v>0</v>
      </c>
      <c r="L395" s="87">
        <v>0</v>
      </c>
      <c r="M395" s="87">
        <v>0</v>
      </c>
      <c r="N395" s="87">
        <v>0</v>
      </c>
      <c r="O395" s="87">
        <v>0</v>
      </c>
      <c r="P395" s="87">
        <v>0</v>
      </c>
      <c r="Q395" s="87">
        <v>0</v>
      </c>
      <c r="R395" s="87">
        <v>0</v>
      </c>
      <c r="S395" s="87">
        <v>0</v>
      </c>
      <c r="T395" s="87">
        <f t="shared" si="338"/>
        <v>1.4227044000000001E-2</v>
      </c>
      <c r="U395" s="87">
        <f t="shared" si="339"/>
        <v>0</v>
      </c>
      <c r="V395" s="87">
        <f t="shared" si="340"/>
        <v>0</v>
      </c>
      <c r="W395" s="87">
        <f t="shared" si="341"/>
        <v>0</v>
      </c>
      <c r="X395" s="87">
        <f t="shared" si="342"/>
        <v>1.4227044000000001E-2</v>
      </c>
      <c r="Y395" s="87">
        <v>0</v>
      </c>
      <c r="Z395" s="87">
        <v>0</v>
      </c>
      <c r="AA395" s="87">
        <v>0</v>
      </c>
      <c r="AB395" s="87">
        <v>0</v>
      </c>
      <c r="AC395" s="87">
        <v>0</v>
      </c>
      <c r="AD395" s="87">
        <v>0</v>
      </c>
      <c r="AE395" s="87">
        <v>4.1016800000000006E-2</v>
      </c>
      <c r="AF395" s="87">
        <v>0</v>
      </c>
      <c r="AG395" s="87">
        <v>0</v>
      </c>
      <c r="AH395" s="87">
        <v>0</v>
      </c>
      <c r="AI395" s="87">
        <v>4.1016800000000006E-2</v>
      </c>
      <c r="AJ395" s="87">
        <v>0</v>
      </c>
      <c r="AK395" s="87">
        <v>0</v>
      </c>
      <c r="AL395" s="87">
        <v>0</v>
      </c>
      <c r="AM395" s="87">
        <v>0</v>
      </c>
      <c r="AN395" s="192">
        <v>0</v>
      </c>
      <c r="AO395" s="87">
        <v>4.1016800000000006E-2</v>
      </c>
      <c r="AP395" s="87">
        <v>0</v>
      </c>
      <c r="AQ395" s="87">
        <v>4.1016800000000006E-2</v>
      </c>
      <c r="AR395" s="87">
        <v>0</v>
      </c>
      <c r="AS395" s="87">
        <v>0</v>
      </c>
      <c r="AT395" s="87">
        <f t="shared" si="343"/>
        <v>0</v>
      </c>
      <c r="AU395" s="87">
        <f t="shared" si="343"/>
        <v>0</v>
      </c>
      <c r="AV395" s="87">
        <f t="shared" si="343"/>
        <v>-4.1016800000000006E-2</v>
      </c>
      <c r="AW395" s="87">
        <f t="shared" si="343"/>
        <v>0</v>
      </c>
      <c r="AX395" s="87">
        <f t="shared" si="343"/>
        <v>4.1016800000000006E-2</v>
      </c>
      <c r="AY395" s="66">
        <v>0</v>
      </c>
      <c r="AZ395" s="66">
        <v>0</v>
      </c>
      <c r="BA395" s="66">
        <v>0</v>
      </c>
      <c r="BB395" s="66">
        <v>0</v>
      </c>
      <c r="BC395" s="66">
        <v>0</v>
      </c>
    </row>
    <row r="396" spans="1:55" s="165" customFormat="1" x14ac:dyDescent="0.2">
      <c r="A396" s="210"/>
      <c r="B396" s="211" t="s">
        <v>77</v>
      </c>
      <c r="C396" s="210"/>
      <c r="D396" s="173">
        <v>29.477731199999997</v>
      </c>
      <c r="E396" s="173">
        <v>12.196065795999997</v>
      </c>
      <c r="F396" s="173">
        <v>0.44787850999999995</v>
      </c>
      <c r="G396" s="173">
        <v>9.9532297100000005</v>
      </c>
      <c r="H396" s="173">
        <v>0</v>
      </c>
      <c r="I396" s="173">
        <v>1.7949575760000001</v>
      </c>
      <c r="J396" s="173">
        <v>2.0568646459999997</v>
      </c>
      <c r="K396" s="173">
        <v>2.8944459999999998E-2</v>
      </c>
      <c r="L396" s="173">
        <v>1.50128113</v>
      </c>
      <c r="M396" s="173">
        <v>0</v>
      </c>
      <c r="N396" s="173">
        <v>0.52663905599999994</v>
      </c>
      <c r="O396" s="173">
        <v>0.76619660999999994</v>
      </c>
      <c r="P396" s="173">
        <v>0.28907996999999996</v>
      </c>
      <c r="Q396" s="173">
        <v>0</v>
      </c>
      <c r="R396" s="173">
        <v>0.47711664000000004</v>
      </c>
      <c r="S396" s="173">
        <v>0.47711664000000004</v>
      </c>
      <c r="T396" s="173">
        <f t="shared" ref="T396:BC396" si="344">SUM(T397:T413)</f>
        <v>9.3730045399999966</v>
      </c>
      <c r="U396" s="173">
        <f t="shared" si="344"/>
        <v>0.12985407999999998</v>
      </c>
      <c r="V396" s="173">
        <f t="shared" si="344"/>
        <v>8.4519485799999998</v>
      </c>
      <c r="W396" s="173">
        <f t="shared" si="344"/>
        <v>-0.47711664000000004</v>
      </c>
      <c r="X396" s="173">
        <f t="shared" si="344"/>
        <v>0.79120187999999991</v>
      </c>
      <c r="Y396" s="173">
        <f t="shared" si="344"/>
        <v>0</v>
      </c>
      <c r="Z396" s="173">
        <f t="shared" si="344"/>
        <v>0</v>
      </c>
      <c r="AA396" s="173">
        <f t="shared" si="344"/>
        <v>0</v>
      </c>
      <c r="AB396" s="173">
        <f t="shared" si="344"/>
        <v>0</v>
      </c>
      <c r="AC396" s="173">
        <f t="shared" si="344"/>
        <v>0</v>
      </c>
      <c r="AD396" s="173">
        <f t="shared" si="344"/>
        <v>72.281449659999979</v>
      </c>
      <c r="AE396" s="214">
        <f t="shared" si="344"/>
        <v>11.426942950000001</v>
      </c>
      <c r="AF396" s="214">
        <f t="shared" si="344"/>
        <v>0.46619309000000003</v>
      </c>
      <c r="AG396" s="214">
        <f t="shared" si="344"/>
        <v>8.9346432900000003</v>
      </c>
      <c r="AH396" s="214">
        <f t="shared" si="344"/>
        <v>0</v>
      </c>
      <c r="AI396" s="214">
        <f t="shared" si="344"/>
        <v>2.0261065700000001</v>
      </c>
      <c r="AJ396" s="214">
        <f t="shared" si="344"/>
        <v>0.43886588000000049</v>
      </c>
      <c r="AK396" s="214">
        <f t="shared" si="344"/>
        <v>0</v>
      </c>
      <c r="AL396" s="214">
        <f t="shared" si="344"/>
        <v>0</v>
      </c>
      <c r="AM396" s="214">
        <f t="shared" si="344"/>
        <v>0</v>
      </c>
      <c r="AN396" s="214">
        <f t="shared" si="344"/>
        <v>0.43886588000000049</v>
      </c>
      <c r="AO396" s="214">
        <f t="shared" si="344"/>
        <v>5.4203379400000005</v>
      </c>
      <c r="AP396" s="214">
        <f t="shared" si="344"/>
        <v>0.33261885000000002</v>
      </c>
      <c r="AQ396" s="214">
        <f t="shared" si="344"/>
        <v>4.6901218900000003</v>
      </c>
      <c r="AR396" s="214">
        <f t="shared" si="344"/>
        <v>0</v>
      </c>
      <c r="AS396" s="214">
        <f t="shared" si="344"/>
        <v>0.39759720000000004</v>
      </c>
      <c r="AT396" s="214">
        <f t="shared" si="344"/>
        <v>5.5677391300000005</v>
      </c>
      <c r="AU396" s="214">
        <f t="shared" si="344"/>
        <v>0.13357424000000001</v>
      </c>
      <c r="AV396" s="214">
        <f t="shared" si="344"/>
        <v>4.2445214</v>
      </c>
      <c r="AW396" s="214">
        <f t="shared" si="344"/>
        <v>0</v>
      </c>
      <c r="AX396" s="214">
        <f t="shared" si="344"/>
        <v>1.1896434899999997</v>
      </c>
      <c r="AY396" s="214">
        <f t="shared" si="344"/>
        <v>0</v>
      </c>
      <c r="AZ396" s="214">
        <f t="shared" si="344"/>
        <v>0</v>
      </c>
      <c r="BA396" s="214">
        <f t="shared" si="344"/>
        <v>0</v>
      </c>
      <c r="BB396" s="214">
        <f t="shared" si="344"/>
        <v>0</v>
      </c>
      <c r="BC396" s="214">
        <f t="shared" si="344"/>
        <v>0</v>
      </c>
    </row>
    <row r="397" spans="1:55" s="165" customFormat="1" ht="47.25" x14ac:dyDescent="0.2">
      <c r="A397" s="171" t="s">
        <v>899</v>
      </c>
      <c r="B397" s="84" t="s">
        <v>372</v>
      </c>
      <c r="C397" s="171" t="s">
        <v>2217</v>
      </c>
      <c r="D397" s="87">
        <v>7.7026320000000004</v>
      </c>
      <c r="E397" s="66">
        <v>0.54781876799999996</v>
      </c>
      <c r="F397" s="66">
        <v>0</v>
      </c>
      <c r="G397" s="66">
        <v>0</v>
      </c>
      <c r="H397" s="66">
        <v>0</v>
      </c>
      <c r="I397" s="66">
        <v>0.54781876799999996</v>
      </c>
      <c r="J397" s="87">
        <v>0.15091052399999999</v>
      </c>
      <c r="K397" s="87">
        <v>0</v>
      </c>
      <c r="L397" s="87">
        <v>0</v>
      </c>
      <c r="M397" s="87">
        <v>0</v>
      </c>
      <c r="N397" s="87">
        <v>0.15091052399999999</v>
      </c>
      <c r="O397" s="87">
        <v>0.19189551599999999</v>
      </c>
      <c r="P397" s="87">
        <v>0</v>
      </c>
      <c r="Q397" s="87">
        <v>0</v>
      </c>
      <c r="R397" s="87">
        <v>0.19189551599999999</v>
      </c>
      <c r="S397" s="87">
        <v>0.19189551599999999</v>
      </c>
      <c r="T397" s="87">
        <f t="shared" ref="T397:T413" si="345">E397-J397-O397</f>
        <v>0.20501272799999998</v>
      </c>
      <c r="U397" s="87">
        <f t="shared" ref="U397:U413" si="346">F397-K397-P397</f>
        <v>0</v>
      </c>
      <c r="V397" s="87">
        <f t="shared" ref="V397:V413" si="347">G397-L397-Q397</f>
        <v>0</v>
      </c>
      <c r="W397" s="87">
        <f t="shared" ref="W397:W413" si="348">H397-M397-R397</f>
        <v>-0.19189551599999999</v>
      </c>
      <c r="X397" s="87">
        <f t="shared" ref="X397:X413" si="349">I397-N397-S397</f>
        <v>0.20501272799999998</v>
      </c>
      <c r="Y397" s="87">
        <v>0</v>
      </c>
      <c r="Z397" s="87">
        <v>0</v>
      </c>
      <c r="AA397" s="87">
        <v>0</v>
      </c>
      <c r="AB397" s="87">
        <v>0</v>
      </c>
      <c r="AC397" s="87">
        <v>0</v>
      </c>
      <c r="AD397" s="87">
        <v>22.099004409999996</v>
      </c>
      <c r="AE397" s="87">
        <v>0.45651563999999994</v>
      </c>
      <c r="AF397" s="87">
        <v>0</v>
      </c>
      <c r="AG397" s="87">
        <v>0</v>
      </c>
      <c r="AH397" s="87">
        <v>0</v>
      </c>
      <c r="AI397" s="87">
        <v>0.45651563999999994</v>
      </c>
      <c r="AJ397" s="87">
        <v>0.12575876999999999</v>
      </c>
      <c r="AK397" s="87">
        <v>0</v>
      </c>
      <c r="AL397" s="87">
        <v>0</v>
      </c>
      <c r="AM397" s="87">
        <v>0</v>
      </c>
      <c r="AN397" s="87">
        <v>0.12575876999999999</v>
      </c>
      <c r="AO397" s="87">
        <v>0.15991292999999998</v>
      </c>
      <c r="AP397" s="87">
        <v>0</v>
      </c>
      <c r="AQ397" s="87">
        <v>0</v>
      </c>
      <c r="AR397" s="87">
        <v>0</v>
      </c>
      <c r="AS397" s="87">
        <v>0.15991292999999998</v>
      </c>
      <c r="AT397" s="87">
        <f t="shared" ref="AT397:AT413" si="350">AE397-AJ397-AO397</f>
        <v>0.17084394</v>
      </c>
      <c r="AU397" s="87">
        <f t="shared" ref="AU397:AU413" si="351">AF397-AK397-AP397</f>
        <v>0</v>
      </c>
      <c r="AV397" s="87">
        <f t="shared" ref="AV397:AV413" si="352">AG397-AL397-AQ397</f>
        <v>0</v>
      </c>
      <c r="AW397" s="87">
        <f t="shared" ref="AW397:AW413" si="353">AH397-AM397-AR397</f>
        <v>0</v>
      </c>
      <c r="AX397" s="87">
        <f t="shared" ref="AX397:AX413" si="354">AI397-AN397-AS397</f>
        <v>0.17084394</v>
      </c>
      <c r="AY397" s="66">
        <v>0</v>
      </c>
      <c r="AZ397" s="66">
        <v>0</v>
      </c>
      <c r="BA397" s="66">
        <v>0</v>
      </c>
      <c r="BB397" s="66">
        <v>0</v>
      </c>
      <c r="BC397" s="66">
        <v>0</v>
      </c>
    </row>
    <row r="398" spans="1:55" s="165" customFormat="1" ht="126" x14ac:dyDescent="0.2">
      <c r="A398" s="171" t="s">
        <v>899</v>
      </c>
      <c r="B398" s="84" t="s">
        <v>1726</v>
      </c>
      <c r="C398" s="171" t="s">
        <v>879</v>
      </c>
      <c r="D398" s="87">
        <v>4.1438999999999995</v>
      </c>
      <c r="E398" s="66">
        <v>0</v>
      </c>
      <c r="F398" s="66">
        <v>0</v>
      </c>
      <c r="G398" s="66">
        <v>0</v>
      </c>
      <c r="H398" s="66">
        <v>0</v>
      </c>
      <c r="I398" s="66">
        <v>0</v>
      </c>
      <c r="J398" s="87">
        <v>0</v>
      </c>
      <c r="K398" s="87">
        <v>0</v>
      </c>
      <c r="L398" s="87">
        <v>0</v>
      </c>
      <c r="M398" s="87">
        <v>0</v>
      </c>
      <c r="N398" s="87">
        <v>0</v>
      </c>
      <c r="O398" s="87">
        <v>0</v>
      </c>
      <c r="P398" s="87">
        <v>0</v>
      </c>
      <c r="Q398" s="87">
        <v>0</v>
      </c>
      <c r="R398" s="87">
        <v>0</v>
      </c>
      <c r="S398" s="87">
        <v>0</v>
      </c>
      <c r="T398" s="87">
        <f t="shared" si="345"/>
        <v>0</v>
      </c>
      <c r="U398" s="87">
        <f t="shared" si="346"/>
        <v>0</v>
      </c>
      <c r="V398" s="87">
        <f t="shared" si="347"/>
        <v>0</v>
      </c>
      <c r="W398" s="87">
        <f t="shared" si="348"/>
        <v>0</v>
      </c>
      <c r="X398" s="87">
        <f t="shared" si="349"/>
        <v>0</v>
      </c>
      <c r="Y398" s="87">
        <v>0</v>
      </c>
      <c r="Z398" s="87">
        <v>0</v>
      </c>
      <c r="AA398" s="87">
        <v>0</v>
      </c>
      <c r="AB398" s="87">
        <v>0</v>
      </c>
      <c r="AC398" s="87">
        <v>0</v>
      </c>
      <c r="AD398" s="87">
        <v>3.4532500000000002</v>
      </c>
      <c r="AE398" s="87">
        <v>0</v>
      </c>
      <c r="AF398" s="87">
        <v>0</v>
      </c>
      <c r="AG398" s="87">
        <v>0</v>
      </c>
      <c r="AH398" s="87">
        <v>0</v>
      </c>
      <c r="AI398" s="87">
        <v>0</v>
      </c>
      <c r="AJ398" s="87">
        <v>0</v>
      </c>
      <c r="AK398" s="87">
        <v>0</v>
      </c>
      <c r="AL398" s="87">
        <v>0</v>
      </c>
      <c r="AM398" s="87">
        <v>0</v>
      </c>
      <c r="AN398" s="192">
        <v>0</v>
      </c>
      <c r="AO398" s="87">
        <v>0</v>
      </c>
      <c r="AP398" s="87">
        <v>0</v>
      </c>
      <c r="AQ398" s="87">
        <v>0</v>
      </c>
      <c r="AR398" s="87">
        <v>0</v>
      </c>
      <c r="AS398" s="87">
        <v>0</v>
      </c>
      <c r="AT398" s="87">
        <f t="shared" si="350"/>
        <v>0</v>
      </c>
      <c r="AU398" s="87">
        <f t="shared" si="351"/>
        <v>0</v>
      </c>
      <c r="AV398" s="87">
        <f t="shared" si="352"/>
        <v>0</v>
      </c>
      <c r="AW398" s="87">
        <f t="shared" si="353"/>
        <v>0</v>
      </c>
      <c r="AX398" s="87">
        <f t="shared" si="354"/>
        <v>0</v>
      </c>
      <c r="AY398" s="66">
        <v>0</v>
      </c>
      <c r="AZ398" s="66">
        <v>0</v>
      </c>
      <c r="BA398" s="66">
        <v>0</v>
      </c>
      <c r="BB398" s="66">
        <v>0</v>
      </c>
      <c r="BC398" s="66">
        <v>0</v>
      </c>
    </row>
    <row r="399" spans="1:55" s="165" customFormat="1" ht="126" x14ac:dyDescent="0.2">
      <c r="A399" s="171" t="s">
        <v>899</v>
      </c>
      <c r="B399" s="84" t="s">
        <v>614</v>
      </c>
      <c r="C399" s="171" t="s">
        <v>2218</v>
      </c>
      <c r="D399" s="87">
        <v>3.4662719999999996</v>
      </c>
      <c r="E399" s="66">
        <v>0.246524676</v>
      </c>
      <c r="F399" s="66">
        <v>0</v>
      </c>
      <c r="G399" s="66">
        <v>0</v>
      </c>
      <c r="H399" s="66">
        <v>0</v>
      </c>
      <c r="I399" s="66">
        <v>0.246524676</v>
      </c>
      <c r="J399" s="87">
        <v>6.7911455999999981E-2</v>
      </c>
      <c r="K399" s="87">
        <v>0</v>
      </c>
      <c r="L399" s="87">
        <v>0</v>
      </c>
      <c r="M399" s="87">
        <v>0</v>
      </c>
      <c r="N399" s="87">
        <v>6.7911455999999981E-2</v>
      </c>
      <c r="O399" s="87">
        <v>8.6355143999999995E-2</v>
      </c>
      <c r="P399" s="87">
        <v>0</v>
      </c>
      <c r="Q399" s="87">
        <v>0</v>
      </c>
      <c r="R399" s="87">
        <v>8.6355143999999995E-2</v>
      </c>
      <c r="S399" s="87">
        <v>8.6355143999999995E-2</v>
      </c>
      <c r="T399" s="87">
        <f t="shared" si="345"/>
        <v>9.2258076000000022E-2</v>
      </c>
      <c r="U399" s="87">
        <f t="shared" si="346"/>
        <v>0</v>
      </c>
      <c r="V399" s="87">
        <f t="shared" si="347"/>
        <v>0</v>
      </c>
      <c r="W399" s="87">
        <f t="shared" si="348"/>
        <v>-8.6355143999999995E-2</v>
      </c>
      <c r="X399" s="87">
        <f t="shared" si="349"/>
        <v>9.2258076000000022E-2</v>
      </c>
      <c r="Y399" s="87">
        <v>0</v>
      </c>
      <c r="Z399" s="87">
        <v>0</v>
      </c>
      <c r="AA399" s="87">
        <v>0</v>
      </c>
      <c r="AB399" s="87">
        <v>0</v>
      </c>
      <c r="AC399" s="87">
        <v>0</v>
      </c>
      <c r="AD399" s="87">
        <v>2.88856</v>
      </c>
      <c r="AE399" s="87">
        <v>0.20543723</v>
      </c>
      <c r="AF399" s="87">
        <v>0</v>
      </c>
      <c r="AG399" s="87">
        <v>0</v>
      </c>
      <c r="AH399" s="87">
        <v>0</v>
      </c>
      <c r="AI399" s="87">
        <v>0.20543723</v>
      </c>
      <c r="AJ399" s="87">
        <v>5.6592879999999991E-2</v>
      </c>
      <c r="AK399" s="87">
        <v>0</v>
      </c>
      <c r="AL399" s="87">
        <v>0</v>
      </c>
      <c r="AM399" s="87">
        <v>0</v>
      </c>
      <c r="AN399" s="192">
        <v>5.6592879999999984E-2</v>
      </c>
      <c r="AO399" s="87">
        <v>7.1962620000000005E-2</v>
      </c>
      <c r="AP399" s="87">
        <v>0</v>
      </c>
      <c r="AQ399" s="87">
        <v>0</v>
      </c>
      <c r="AR399" s="87">
        <v>0</v>
      </c>
      <c r="AS399" s="87">
        <v>7.1962620000000005E-2</v>
      </c>
      <c r="AT399" s="87">
        <f t="shared" si="350"/>
        <v>7.6881730000000009E-2</v>
      </c>
      <c r="AU399" s="87">
        <f t="shared" si="351"/>
        <v>0</v>
      </c>
      <c r="AV399" s="87">
        <f t="shared" si="352"/>
        <v>0</v>
      </c>
      <c r="AW399" s="87">
        <f t="shared" si="353"/>
        <v>0</v>
      </c>
      <c r="AX399" s="87">
        <f t="shared" si="354"/>
        <v>7.6881730000000009E-2</v>
      </c>
      <c r="AY399" s="66">
        <v>0</v>
      </c>
      <c r="AZ399" s="66">
        <v>0</v>
      </c>
      <c r="BA399" s="66">
        <v>0</v>
      </c>
      <c r="BB399" s="66">
        <v>0</v>
      </c>
      <c r="BC399" s="66">
        <v>0</v>
      </c>
    </row>
    <row r="400" spans="1:55" s="165" customFormat="1" ht="63" x14ac:dyDescent="0.2">
      <c r="A400" s="171" t="s">
        <v>899</v>
      </c>
      <c r="B400" s="84" t="s">
        <v>373</v>
      </c>
      <c r="C400" s="171" t="s">
        <v>2219</v>
      </c>
      <c r="D400" s="87">
        <v>5.4121991999999999</v>
      </c>
      <c r="E400" s="66">
        <v>0.38492095199999998</v>
      </c>
      <c r="F400" s="66">
        <v>0</v>
      </c>
      <c r="G400" s="66">
        <v>0</v>
      </c>
      <c r="H400" s="66">
        <v>0</v>
      </c>
      <c r="I400" s="66">
        <v>0.38492095199999998</v>
      </c>
      <c r="J400" s="87">
        <v>0.106036212</v>
      </c>
      <c r="K400" s="87">
        <v>0</v>
      </c>
      <c r="L400" s="87">
        <v>0</v>
      </c>
      <c r="M400" s="87">
        <v>0</v>
      </c>
      <c r="N400" s="87">
        <v>0.106036212</v>
      </c>
      <c r="O400" s="87">
        <v>0.13483400400000001</v>
      </c>
      <c r="P400" s="87">
        <v>0</v>
      </c>
      <c r="Q400" s="87">
        <v>0</v>
      </c>
      <c r="R400" s="87">
        <v>0.13483400400000001</v>
      </c>
      <c r="S400" s="87">
        <v>0.13483400400000001</v>
      </c>
      <c r="T400" s="87">
        <f t="shared" si="345"/>
        <v>0.14405073599999996</v>
      </c>
      <c r="U400" s="87">
        <f t="shared" si="346"/>
        <v>0</v>
      </c>
      <c r="V400" s="87">
        <f t="shared" si="347"/>
        <v>0</v>
      </c>
      <c r="W400" s="87">
        <f t="shared" si="348"/>
        <v>-0.13483400400000001</v>
      </c>
      <c r="X400" s="87">
        <f t="shared" si="349"/>
        <v>0.14405073599999996</v>
      </c>
      <c r="Y400" s="87">
        <v>0</v>
      </c>
      <c r="Z400" s="87">
        <v>0</v>
      </c>
      <c r="AA400" s="87">
        <v>0</v>
      </c>
      <c r="AB400" s="87">
        <v>0</v>
      </c>
      <c r="AC400" s="87">
        <v>0</v>
      </c>
      <c r="AD400" s="87">
        <v>36.086698720000001</v>
      </c>
      <c r="AE400" s="87">
        <v>0.32076746</v>
      </c>
      <c r="AF400" s="87">
        <v>0</v>
      </c>
      <c r="AG400" s="87">
        <v>0</v>
      </c>
      <c r="AH400" s="87">
        <v>0</v>
      </c>
      <c r="AI400" s="87">
        <v>0.32076746</v>
      </c>
      <c r="AJ400" s="87">
        <v>8.8363509999999992E-2</v>
      </c>
      <c r="AK400" s="87">
        <v>0</v>
      </c>
      <c r="AL400" s="87">
        <v>0</v>
      </c>
      <c r="AM400" s="87">
        <v>0</v>
      </c>
      <c r="AN400" s="192">
        <v>8.8363509999999992E-2</v>
      </c>
      <c r="AO400" s="87">
        <v>0.11236167000000001</v>
      </c>
      <c r="AP400" s="87">
        <v>0</v>
      </c>
      <c r="AQ400" s="87">
        <v>0</v>
      </c>
      <c r="AR400" s="87">
        <v>0</v>
      </c>
      <c r="AS400" s="87">
        <v>0.11236167</v>
      </c>
      <c r="AT400" s="87">
        <f t="shared" si="350"/>
        <v>0.12004228000000002</v>
      </c>
      <c r="AU400" s="87">
        <f t="shared" si="351"/>
        <v>0</v>
      </c>
      <c r="AV400" s="87">
        <f t="shared" si="352"/>
        <v>0</v>
      </c>
      <c r="AW400" s="87">
        <f t="shared" si="353"/>
        <v>0</v>
      </c>
      <c r="AX400" s="87">
        <f t="shared" si="354"/>
        <v>0.12004228000000003</v>
      </c>
      <c r="AY400" s="66">
        <v>0</v>
      </c>
      <c r="AZ400" s="66">
        <v>0</v>
      </c>
      <c r="BA400" s="66">
        <v>0</v>
      </c>
      <c r="BB400" s="66">
        <v>0</v>
      </c>
      <c r="BC400" s="66">
        <v>0</v>
      </c>
    </row>
    <row r="401" spans="1:55" s="165" customFormat="1" ht="63" x14ac:dyDescent="0.2">
      <c r="A401" s="171" t="s">
        <v>2791</v>
      </c>
      <c r="B401" s="170" t="s">
        <v>374</v>
      </c>
      <c r="C401" s="171" t="s">
        <v>2220</v>
      </c>
      <c r="D401" s="87">
        <v>4.9863359999999997</v>
      </c>
      <c r="E401" s="66">
        <v>0.91222726599999993</v>
      </c>
      <c r="F401" s="66">
        <v>0</v>
      </c>
      <c r="G401" s="66">
        <v>0.78095718999999997</v>
      </c>
      <c r="H401" s="66">
        <v>0</v>
      </c>
      <c r="I401" s="66">
        <v>0.13127007599999999</v>
      </c>
      <c r="J401" s="87">
        <v>0.91222726599999993</v>
      </c>
      <c r="K401" s="87">
        <v>0</v>
      </c>
      <c r="L401" s="87">
        <v>0.78095718999999997</v>
      </c>
      <c r="M401" s="87">
        <v>0</v>
      </c>
      <c r="N401" s="87">
        <v>0.13127007599999999</v>
      </c>
      <c r="O401" s="87">
        <v>0</v>
      </c>
      <c r="P401" s="87">
        <v>0</v>
      </c>
      <c r="Q401" s="87">
        <v>0</v>
      </c>
      <c r="R401" s="87">
        <v>0</v>
      </c>
      <c r="S401" s="87">
        <v>0</v>
      </c>
      <c r="T401" s="87">
        <f t="shared" si="345"/>
        <v>0</v>
      </c>
      <c r="U401" s="87">
        <f t="shared" si="346"/>
        <v>0</v>
      </c>
      <c r="V401" s="87">
        <f t="shared" si="347"/>
        <v>0</v>
      </c>
      <c r="W401" s="87">
        <f t="shared" si="348"/>
        <v>0</v>
      </c>
      <c r="X401" s="87">
        <f t="shared" si="349"/>
        <v>0</v>
      </c>
      <c r="Y401" s="87">
        <v>0</v>
      </c>
      <c r="Z401" s="87">
        <v>0</v>
      </c>
      <c r="AA401" s="87">
        <v>0</v>
      </c>
      <c r="AB401" s="87">
        <v>0</v>
      </c>
      <c r="AC401" s="87">
        <v>0</v>
      </c>
      <c r="AD401" s="87">
        <v>4.4152765299999999</v>
      </c>
      <c r="AE401" s="87">
        <v>0.10939172999999999</v>
      </c>
      <c r="AF401" s="87">
        <v>0</v>
      </c>
      <c r="AG401" s="87">
        <v>0</v>
      </c>
      <c r="AH401" s="87">
        <v>0</v>
      </c>
      <c r="AI401" s="87">
        <v>0.10939172999999999</v>
      </c>
      <c r="AJ401" s="87">
        <v>0.10939173000000045</v>
      </c>
      <c r="AK401" s="87">
        <v>0</v>
      </c>
      <c r="AL401" s="87">
        <v>0</v>
      </c>
      <c r="AM401" s="87">
        <v>0</v>
      </c>
      <c r="AN401" s="192">
        <v>0.10939173000000045</v>
      </c>
      <c r="AO401" s="87">
        <v>-4.5796699765787707E-16</v>
      </c>
      <c r="AP401" s="87">
        <v>0</v>
      </c>
      <c r="AQ401" s="87">
        <v>0</v>
      </c>
      <c r="AR401" s="87">
        <v>0</v>
      </c>
      <c r="AS401" s="87">
        <v>0</v>
      </c>
      <c r="AT401" s="87">
        <f t="shared" si="350"/>
        <v>0</v>
      </c>
      <c r="AU401" s="87">
        <f t="shared" si="351"/>
        <v>0</v>
      </c>
      <c r="AV401" s="87">
        <f t="shared" si="352"/>
        <v>0</v>
      </c>
      <c r="AW401" s="87">
        <f t="shared" si="353"/>
        <v>0</v>
      </c>
      <c r="AX401" s="87">
        <f t="shared" si="354"/>
        <v>-4.5796699765787707E-16</v>
      </c>
      <c r="AY401" s="66">
        <v>0</v>
      </c>
      <c r="AZ401" s="66">
        <v>0</v>
      </c>
      <c r="BA401" s="66">
        <v>0</v>
      </c>
      <c r="BB401" s="66">
        <v>0</v>
      </c>
      <c r="BC401" s="66">
        <v>0</v>
      </c>
    </row>
    <row r="402" spans="1:55" s="165" customFormat="1" ht="78.75" x14ac:dyDescent="0.2">
      <c r="A402" s="171" t="s">
        <v>2791</v>
      </c>
      <c r="B402" s="84" t="s">
        <v>615</v>
      </c>
      <c r="C402" s="171" t="s">
        <v>2221</v>
      </c>
      <c r="D402" s="87">
        <v>1.2</v>
      </c>
      <c r="E402" s="66">
        <v>4.3771407639999991</v>
      </c>
      <c r="F402" s="66">
        <v>0</v>
      </c>
      <c r="G402" s="66">
        <v>4.2917955999999995</v>
      </c>
      <c r="H402" s="66">
        <v>0</v>
      </c>
      <c r="I402" s="66">
        <v>8.5345164000000001E-2</v>
      </c>
      <c r="J402" s="87">
        <v>2.3510483999999998E-2</v>
      </c>
      <c r="K402" s="87">
        <v>0</v>
      </c>
      <c r="L402" s="87">
        <v>0</v>
      </c>
      <c r="M402" s="87">
        <v>0</v>
      </c>
      <c r="N402" s="87">
        <v>2.3510483999999998E-2</v>
      </c>
      <c r="O402" s="87">
        <v>2.9895576000000007E-2</v>
      </c>
      <c r="P402" s="87">
        <v>0</v>
      </c>
      <c r="Q402" s="87">
        <v>0</v>
      </c>
      <c r="R402" s="87">
        <v>2.9895576000000007E-2</v>
      </c>
      <c r="S402" s="87">
        <v>2.9895576000000007E-2</v>
      </c>
      <c r="T402" s="87">
        <f t="shared" si="345"/>
        <v>4.3237347039999987</v>
      </c>
      <c r="U402" s="87">
        <f t="shared" si="346"/>
        <v>0</v>
      </c>
      <c r="V402" s="87">
        <f t="shared" si="347"/>
        <v>4.2917955999999995</v>
      </c>
      <c r="W402" s="87">
        <f t="shared" si="348"/>
        <v>-2.9895576000000007E-2</v>
      </c>
      <c r="X402" s="87">
        <f t="shared" si="349"/>
        <v>3.1939103999999996E-2</v>
      </c>
      <c r="Y402" s="87">
        <v>0</v>
      </c>
      <c r="Z402" s="87">
        <v>0</v>
      </c>
      <c r="AA402" s="87">
        <v>0</v>
      </c>
      <c r="AB402" s="87">
        <v>0</v>
      </c>
      <c r="AC402" s="87">
        <v>0</v>
      </c>
      <c r="AD402" s="87">
        <v>1.1000000000000001</v>
      </c>
      <c r="AE402" s="87">
        <v>4.5417413800000004</v>
      </c>
      <c r="AF402" s="87">
        <v>0</v>
      </c>
      <c r="AG402" s="87">
        <v>4.4706204100000004</v>
      </c>
      <c r="AH402" s="87">
        <v>0</v>
      </c>
      <c r="AI402" s="87">
        <v>7.1120970000000019E-2</v>
      </c>
      <c r="AJ402" s="87">
        <v>1.959207E-2</v>
      </c>
      <c r="AK402" s="87">
        <v>0</v>
      </c>
      <c r="AL402" s="87">
        <v>0</v>
      </c>
      <c r="AM402" s="87">
        <v>0</v>
      </c>
      <c r="AN402" s="192">
        <v>1.9592070000000003E-2</v>
      </c>
      <c r="AO402" s="87">
        <v>2.4912980000000005E-2</v>
      </c>
      <c r="AP402" s="87">
        <v>0</v>
      </c>
      <c r="AQ402" s="87">
        <v>0</v>
      </c>
      <c r="AR402" s="87">
        <v>0</v>
      </c>
      <c r="AS402" s="87">
        <v>2.4912980000000005E-2</v>
      </c>
      <c r="AT402" s="87">
        <f t="shared" si="350"/>
        <v>4.4972363300000007</v>
      </c>
      <c r="AU402" s="87">
        <f t="shared" si="351"/>
        <v>0</v>
      </c>
      <c r="AV402" s="87">
        <f t="shared" si="352"/>
        <v>4.4706204100000004</v>
      </c>
      <c r="AW402" s="87">
        <f t="shared" si="353"/>
        <v>0</v>
      </c>
      <c r="AX402" s="87">
        <f t="shared" si="354"/>
        <v>2.6615920000000012E-2</v>
      </c>
      <c r="AY402" s="66">
        <v>0</v>
      </c>
      <c r="AZ402" s="66">
        <v>0</v>
      </c>
      <c r="BA402" s="66">
        <v>0</v>
      </c>
      <c r="BB402" s="66">
        <v>0</v>
      </c>
      <c r="BC402" s="66">
        <v>0</v>
      </c>
    </row>
    <row r="403" spans="1:55" s="165" customFormat="1" ht="78.75" x14ac:dyDescent="0.2">
      <c r="A403" s="171" t="s">
        <v>2791</v>
      </c>
      <c r="B403" s="84" t="s">
        <v>616</v>
      </c>
      <c r="C403" s="171" t="s">
        <v>2222</v>
      </c>
      <c r="D403" s="87">
        <v>1.2</v>
      </c>
      <c r="E403" s="66">
        <v>4.4549000760000004</v>
      </c>
      <c r="F403" s="66">
        <v>0</v>
      </c>
      <c r="G403" s="66">
        <v>4.1601529800000003</v>
      </c>
      <c r="H403" s="66">
        <v>0</v>
      </c>
      <c r="I403" s="66">
        <v>0.29474709599999999</v>
      </c>
      <c r="J403" s="87">
        <v>2.3510483999999998E-2</v>
      </c>
      <c r="K403" s="87">
        <v>0</v>
      </c>
      <c r="L403" s="87">
        <v>0</v>
      </c>
      <c r="M403" s="87">
        <v>0</v>
      </c>
      <c r="N403" s="87">
        <v>2.3510483999999998E-2</v>
      </c>
      <c r="O403" s="87">
        <v>2.9895576000000007E-2</v>
      </c>
      <c r="P403" s="87">
        <v>0</v>
      </c>
      <c r="Q403" s="87">
        <v>0</v>
      </c>
      <c r="R403" s="87">
        <v>2.9895576000000007E-2</v>
      </c>
      <c r="S403" s="87">
        <v>2.9895576000000007E-2</v>
      </c>
      <c r="T403" s="87">
        <f t="shared" si="345"/>
        <v>4.401494016</v>
      </c>
      <c r="U403" s="87">
        <f t="shared" si="346"/>
        <v>0</v>
      </c>
      <c r="V403" s="87">
        <f t="shared" si="347"/>
        <v>4.1601529800000003</v>
      </c>
      <c r="W403" s="87">
        <f t="shared" si="348"/>
        <v>-2.9895576000000007E-2</v>
      </c>
      <c r="X403" s="87">
        <f t="shared" si="349"/>
        <v>0.24134103599999998</v>
      </c>
      <c r="Y403" s="87">
        <v>0</v>
      </c>
      <c r="Z403" s="87">
        <v>0</v>
      </c>
      <c r="AA403" s="87">
        <v>0</v>
      </c>
      <c r="AB403" s="87">
        <v>0</v>
      </c>
      <c r="AC403" s="87">
        <v>0</v>
      </c>
      <c r="AD403" s="87">
        <v>1.1000000000000001</v>
      </c>
      <c r="AE403" s="87">
        <v>4.57911526</v>
      </c>
      <c r="AF403" s="87">
        <v>0</v>
      </c>
      <c r="AG403" s="87">
        <v>4.3334926799999991</v>
      </c>
      <c r="AH403" s="87">
        <v>0</v>
      </c>
      <c r="AI403" s="87">
        <v>0.24562258000000001</v>
      </c>
      <c r="AJ403" s="87">
        <v>1.959207E-2</v>
      </c>
      <c r="AK403" s="87">
        <v>0</v>
      </c>
      <c r="AL403" s="87">
        <v>0</v>
      </c>
      <c r="AM403" s="87">
        <v>0</v>
      </c>
      <c r="AN403" s="192">
        <v>1.9592070000000003E-2</v>
      </c>
      <c r="AO403" s="87">
        <v>4.3584056599999998</v>
      </c>
      <c r="AP403" s="87">
        <v>0</v>
      </c>
      <c r="AQ403" s="87">
        <v>4.33349268</v>
      </c>
      <c r="AR403" s="87">
        <v>0</v>
      </c>
      <c r="AS403" s="87">
        <v>2.4912980000000005E-2</v>
      </c>
      <c r="AT403" s="87">
        <f t="shared" si="350"/>
        <v>0.20111753000000032</v>
      </c>
      <c r="AU403" s="87">
        <f t="shared" si="351"/>
        <v>0</v>
      </c>
      <c r="AV403" s="87">
        <f t="shared" si="352"/>
        <v>0</v>
      </c>
      <c r="AW403" s="87">
        <f t="shared" si="353"/>
        <v>0</v>
      </c>
      <c r="AX403" s="87">
        <f t="shared" si="354"/>
        <v>0.20111753000000002</v>
      </c>
      <c r="AY403" s="66">
        <v>0</v>
      </c>
      <c r="AZ403" s="66">
        <v>0</v>
      </c>
      <c r="BA403" s="66">
        <v>0</v>
      </c>
      <c r="BB403" s="66">
        <v>0</v>
      </c>
      <c r="BC403" s="66">
        <v>0</v>
      </c>
    </row>
    <row r="404" spans="1:55" s="165" customFormat="1" ht="63" x14ac:dyDescent="0.2">
      <c r="A404" s="171" t="s">
        <v>2791</v>
      </c>
      <c r="B404" s="84" t="s">
        <v>617</v>
      </c>
      <c r="C404" s="171" t="s">
        <v>2223</v>
      </c>
      <c r="D404" s="87">
        <v>0.33885599999999999</v>
      </c>
      <c r="E404" s="66">
        <v>3.5373276000000002E-2</v>
      </c>
      <c r="F404" s="66">
        <v>0</v>
      </c>
      <c r="G404" s="66">
        <v>0</v>
      </c>
      <c r="H404" s="66">
        <v>0</v>
      </c>
      <c r="I404" s="66">
        <v>3.5373276000000002E-2</v>
      </c>
      <c r="J404" s="87">
        <v>6.6388799999999998E-3</v>
      </c>
      <c r="K404" s="87">
        <v>0</v>
      </c>
      <c r="L404" s="87">
        <v>0</v>
      </c>
      <c r="M404" s="87">
        <v>0</v>
      </c>
      <c r="N404" s="87">
        <v>6.6388799999999998E-3</v>
      </c>
      <c r="O404" s="87">
        <v>8.4419400000000019E-3</v>
      </c>
      <c r="P404" s="87">
        <v>0</v>
      </c>
      <c r="Q404" s="87">
        <v>0</v>
      </c>
      <c r="R404" s="87">
        <v>8.4419400000000019E-3</v>
      </c>
      <c r="S404" s="87">
        <v>8.4419400000000019E-3</v>
      </c>
      <c r="T404" s="87">
        <f t="shared" si="345"/>
        <v>2.0292456E-2</v>
      </c>
      <c r="U404" s="87">
        <f t="shared" si="346"/>
        <v>0</v>
      </c>
      <c r="V404" s="87">
        <f t="shared" si="347"/>
        <v>0</v>
      </c>
      <c r="W404" s="87">
        <f t="shared" si="348"/>
        <v>-8.4419400000000019E-3</v>
      </c>
      <c r="X404" s="87">
        <f t="shared" si="349"/>
        <v>2.0292456E-2</v>
      </c>
      <c r="Y404" s="87">
        <v>0</v>
      </c>
      <c r="Z404" s="87">
        <v>0</v>
      </c>
      <c r="AA404" s="87">
        <v>0</v>
      </c>
      <c r="AB404" s="87">
        <v>0</v>
      </c>
      <c r="AC404" s="87">
        <v>0</v>
      </c>
      <c r="AD404" s="87">
        <v>0.28238000000000002</v>
      </c>
      <c r="AE404" s="87">
        <v>0.48045508000000003</v>
      </c>
      <c r="AF404" s="87">
        <v>0.11708138000000001</v>
      </c>
      <c r="AG404" s="87">
        <v>0.13053020000000001</v>
      </c>
      <c r="AH404" s="87">
        <v>0</v>
      </c>
      <c r="AI404" s="87">
        <v>0.23284350000000001</v>
      </c>
      <c r="AJ404" s="87">
        <v>5.5323999999999998E-3</v>
      </c>
      <c r="AK404" s="87">
        <v>0</v>
      </c>
      <c r="AL404" s="87">
        <v>0</v>
      </c>
      <c r="AM404" s="87">
        <v>0</v>
      </c>
      <c r="AN404" s="192">
        <v>5.5323999999999929E-3</v>
      </c>
      <c r="AO404" s="87">
        <v>7.0349500000000016E-3</v>
      </c>
      <c r="AP404" s="87">
        <v>0</v>
      </c>
      <c r="AQ404" s="87">
        <v>0</v>
      </c>
      <c r="AR404" s="87">
        <v>0</v>
      </c>
      <c r="AS404" s="87">
        <v>7.0349500000000016E-3</v>
      </c>
      <c r="AT404" s="87">
        <f t="shared" si="350"/>
        <v>0.46788773000000006</v>
      </c>
      <c r="AU404" s="87">
        <f t="shared" si="351"/>
        <v>0.11708138000000001</v>
      </c>
      <c r="AV404" s="87">
        <f t="shared" si="352"/>
        <v>0.13053020000000001</v>
      </c>
      <c r="AW404" s="87">
        <f t="shared" si="353"/>
        <v>0</v>
      </c>
      <c r="AX404" s="87">
        <f t="shared" si="354"/>
        <v>0.22027615</v>
      </c>
      <c r="AY404" s="66">
        <v>0</v>
      </c>
      <c r="AZ404" s="66">
        <v>0</v>
      </c>
      <c r="BA404" s="66">
        <v>0</v>
      </c>
      <c r="BB404" s="66">
        <v>0</v>
      </c>
      <c r="BC404" s="66">
        <v>0</v>
      </c>
    </row>
    <row r="405" spans="1:55" s="165" customFormat="1" ht="78.75" x14ac:dyDescent="0.2">
      <c r="A405" s="171" t="s">
        <v>2791</v>
      </c>
      <c r="B405" s="84" t="s">
        <v>1727</v>
      </c>
      <c r="C405" s="171" t="s">
        <v>2224</v>
      </c>
      <c r="D405" s="87">
        <v>0.81310800000000005</v>
      </c>
      <c r="E405" s="66">
        <v>7.4333233999999998E-2</v>
      </c>
      <c r="F405" s="66">
        <v>0</v>
      </c>
      <c r="G405" s="66">
        <v>6.1683410000000001E-2</v>
      </c>
      <c r="H405" s="66">
        <v>0</v>
      </c>
      <c r="I405" s="66">
        <v>1.2649824E-2</v>
      </c>
      <c r="J405" s="87">
        <v>7.4333233999999998E-2</v>
      </c>
      <c r="K405" s="87">
        <v>0</v>
      </c>
      <c r="L405" s="87">
        <v>6.1683410000000001E-2</v>
      </c>
      <c r="M405" s="87">
        <v>0</v>
      </c>
      <c r="N405" s="87">
        <v>1.2649824E-2</v>
      </c>
      <c r="O405" s="87">
        <v>0</v>
      </c>
      <c r="P405" s="87">
        <v>0</v>
      </c>
      <c r="Q405" s="87">
        <v>0</v>
      </c>
      <c r="R405" s="87">
        <v>0</v>
      </c>
      <c r="S405" s="87">
        <v>0</v>
      </c>
      <c r="T405" s="87">
        <f t="shared" si="345"/>
        <v>0</v>
      </c>
      <c r="U405" s="87">
        <f t="shared" si="346"/>
        <v>0</v>
      </c>
      <c r="V405" s="87">
        <f t="shared" si="347"/>
        <v>0</v>
      </c>
      <c r="W405" s="87">
        <f t="shared" si="348"/>
        <v>0</v>
      </c>
      <c r="X405" s="87">
        <f t="shared" si="349"/>
        <v>0</v>
      </c>
      <c r="Y405" s="87">
        <v>0</v>
      </c>
      <c r="Z405" s="87">
        <v>0</v>
      </c>
      <c r="AA405" s="87">
        <v>0</v>
      </c>
      <c r="AB405" s="87">
        <v>0</v>
      </c>
      <c r="AC405" s="87">
        <v>0</v>
      </c>
      <c r="AD405" s="87">
        <v>0.67759000000000003</v>
      </c>
      <c r="AE405" s="87">
        <v>1.054152E-2</v>
      </c>
      <c r="AF405" s="87">
        <v>0</v>
      </c>
      <c r="AG405" s="87">
        <v>0</v>
      </c>
      <c r="AH405" s="87">
        <v>0</v>
      </c>
      <c r="AI405" s="87">
        <v>1.054152E-2</v>
      </c>
      <c r="AJ405" s="87">
        <v>1.0541520000000018E-2</v>
      </c>
      <c r="AK405" s="87">
        <v>0</v>
      </c>
      <c r="AL405" s="87">
        <v>0</v>
      </c>
      <c r="AM405" s="87">
        <v>0</v>
      </c>
      <c r="AN405" s="192">
        <v>1.0541520000000013E-2</v>
      </c>
      <c r="AO405" s="87">
        <v>-1.7347234759768071E-17</v>
      </c>
      <c r="AP405" s="87">
        <v>0</v>
      </c>
      <c r="AQ405" s="87">
        <v>0</v>
      </c>
      <c r="AR405" s="87">
        <v>0</v>
      </c>
      <c r="AS405" s="87">
        <v>0</v>
      </c>
      <c r="AT405" s="87">
        <f t="shared" si="350"/>
        <v>0</v>
      </c>
      <c r="AU405" s="87">
        <f t="shared" si="351"/>
        <v>0</v>
      </c>
      <c r="AV405" s="87">
        <f t="shared" si="352"/>
        <v>0</v>
      </c>
      <c r="AW405" s="87">
        <f t="shared" si="353"/>
        <v>0</v>
      </c>
      <c r="AX405" s="87">
        <f t="shared" si="354"/>
        <v>-1.214306433183765E-17</v>
      </c>
      <c r="AY405" s="66">
        <v>0</v>
      </c>
      <c r="AZ405" s="66">
        <v>0</v>
      </c>
      <c r="BA405" s="66">
        <v>0</v>
      </c>
      <c r="BB405" s="66">
        <v>0</v>
      </c>
      <c r="BC405" s="66">
        <v>0</v>
      </c>
    </row>
    <row r="406" spans="1:55" s="165" customFormat="1" ht="78.75" x14ac:dyDescent="0.2">
      <c r="A406" s="171" t="s">
        <v>2791</v>
      </c>
      <c r="B406" s="84" t="s">
        <v>1728</v>
      </c>
      <c r="C406" s="171" t="s">
        <v>880</v>
      </c>
      <c r="D406" s="87">
        <v>0.21442800000000001</v>
      </c>
      <c r="E406" s="66">
        <v>0</v>
      </c>
      <c r="F406" s="66">
        <v>0</v>
      </c>
      <c r="G406" s="66">
        <v>0</v>
      </c>
      <c r="H406" s="66">
        <v>0</v>
      </c>
      <c r="I406" s="66">
        <v>0</v>
      </c>
      <c r="J406" s="87">
        <v>4.2011159999999995E-3</v>
      </c>
      <c r="K406" s="87">
        <v>0</v>
      </c>
      <c r="L406" s="87">
        <v>0</v>
      </c>
      <c r="M406" s="87">
        <v>0</v>
      </c>
      <c r="N406" s="87">
        <v>4.2011160000000004E-3</v>
      </c>
      <c r="O406" s="87">
        <v>-4.2011159999999995E-3</v>
      </c>
      <c r="P406" s="87">
        <v>0</v>
      </c>
      <c r="Q406" s="87">
        <v>0</v>
      </c>
      <c r="R406" s="87">
        <v>-4.2011160000000004E-3</v>
      </c>
      <c r="S406" s="87">
        <v>-4.2011160000000004E-3</v>
      </c>
      <c r="T406" s="87">
        <f t="shared" si="345"/>
        <v>0</v>
      </c>
      <c r="U406" s="87">
        <f t="shared" si="346"/>
        <v>0</v>
      </c>
      <c r="V406" s="87">
        <f t="shared" si="347"/>
        <v>0</v>
      </c>
      <c r="W406" s="87">
        <f t="shared" si="348"/>
        <v>4.2011160000000004E-3</v>
      </c>
      <c r="X406" s="87">
        <f t="shared" si="349"/>
        <v>0</v>
      </c>
      <c r="Y406" s="87">
        <v>0</v>
      </c>
      <c r="Z406" s="87">
        <v>0</v>
      </c>
      <c r="AA406" s="87">
        <v>0</v>
      </c>
      <c r="AB406" s="87">
        <v>0</v>
      </c>
      <c r="AC406" s="87">
        <v>0</v>
      </c>
      <c r="AD406" s="87">
        <v>0.17869000000000002</v>
      </c>
      <c r="AE406" s="87">
        <v>0</v>
      </c>
      <c r="AF406" s="87">
        <v>0</v>
      </c>
      <c r="AG406" s="87">
        <v>0</v>
      </c>
      <c r="AH406" s="87">
        <v>0</v>
      </c>
      <c r="AI406" s="87">
        <v>0</v>
      </c>
      <c r="AJ406" s="87">
        <v>3.5009299999999998E-3</v>
      </c>
      <c r="AK406" s="87">
        <v>0</v>
      </c>
      <c r="AL406" s="87">
        <v>0</v>
      </c>
      <c r="AM406" s="87">
        <v>0</v>
      </c>
      <c r="AN406" s="192">
        <v>3.5009300000000132E-3</v>
      </c>
      <c r="AO406" s="87">
        <v>-3.5009299999999998E-3</v>
      </c>
      <c r="AP406" s="87">
        <v>0</v>
      </c>
      <c r="AQ406" s="87">
        <v>0</v>
      </c>
      <c r="AR406" s="87">
        <v>0</v>
      </c>
      <c r="AS406" s="87">
        <v>-3.5009300000000002E-3</v>
      </c>
      <c r="AT406" s="87">
        <f t="shared" si="350"/>
        <v>0</v>
      </c>
      <c r="AU406" s="87">
        <f t="shared" si="351"/>
        <v>0</v>
      </c>
      <c r="AV406" s="87">
        <f t="shared" si="352"/>
        <v>0</v>
      </c>
      <c r="AW406" s="87">
        <f t="shared" si="353"/>
        <v>0</v>
      </c>
      <c r="AX406" s="87">
        <f t="shared" si="354"/>
        <v>-1.3010426069826053E-17</v>
      </c>
      <c r="AY406" s="66">
        <v>0</v>
      </c>
      <c r="AZ406" s="66">
        <v>0</v>
      </c>
      <c r="BA406" s="66">
        <v>0</v>
      </c>
      <c r="BB406" s="66">
        <v>0</v>
      </c>
      <c r="BC406" s="66">
        <v>0</v>
      </c>
    </row>
    <row r="407" spans="1:55" s="165" customFormat="1" ht="94.5" x14ac:dyDescent="0.2">
      <c r="A407" s="171" t="s">
        <v>2791</v>
      </c>
      <c r="B407" s="84" t="s">
        <v>1729</v>
      </c>
      <c r="C407" s="171" t="s">
        <v>2225</v>
      </c>
      <c r="D407" s="87">
        <v>0</v>
      </c>
      <c r="E407" s="66">
        <v>0.48630270000000003</v>
      </c>
      <c r="F407" s="66">
        <v>0</v>
      </c>
      <c r="G407" s="66">
        <v>0.48630270000000003</v>
      </c>
      <c r="H407" s="66">
        <v>0</v>
      </c>
      <c r="I407" s="66">
        <v>0</v>
      </c>
      <c r="J407" s="87">
        <v>0.48630269999999998</v>
      </c>
      <c r="K407" s="87">
        <v>0</v>
      </c>
      <c r="L407" s="87">
        <v>0.48630270000000003</v>
      </c>
      <c r="M407" s="87">
        <v>0</v>
      </c>
      <c r="N407" s="87">
        <v>0</v>
      </c>
      <c r="O407" s="87">
        <v>0</v>
      </c>
      <c r="P407" s="87">
        <v>0</v>
      </c>
      <c r="Q407" s="87">
        <v>0</v>
      </c>
      <c r="R407" s="87">
        <v>0</v>
      </c>
      <c r="S407" s="87">
        <v>0</v>
      </c>
      <c r="T407" s="87">
        <f t="shared" si="345"/>
        <v>5.5511151231257827E-17</v>
      </c>
      <c r="U407" s="87">
        <f t="shared" si="346"/>
        <v>0</v>
      </c>
      <c r="V407" s="87">
        <f t="shared" si="347"/>
        <v>0</v>
      </c>
      <c r="W407" s="87">
        <f t="shared" si="348"/>
        <v>0</v>
      </c>
      <c r="X407" s="87">
        <f t="shared" si="349"/>
        <v>0</v>
      </c>
      <c r="Y407" s="87">
        <v>0</v>
      </c>
      <c r="Z407" s="87">
        <v>0</v>
      </c>
      <c r="AA407" s="87">
        <v>0</v>
      </c>
      <c r="AB407" s="87">
        <v>0</v>
      </c>
      <c r="AC407" s="87">
        <v>0</v>
      </c>
      <c r="AD407" s="87">
        <v>0</v>
      </c>
      <c r="AE407" s="87">
        <v>0</v>
      </c>
      <c r="AF407" s="87">
        <v>0</v>
      </c>
      <c r="AG407" s="87">
        <v>0</v>
      </c>
      <c r="AH407" s="87">
        <v>0</v>
      </c>
      <c r="AI407" s="87">
        <v>0</v>
      </c>
      <c r="AJ407" s="87">
        <v>0</v>
      </c>
      <c r="AK407" s="87">
        <v>0</v>
      </c>
      <c r="AL407" s="87">
        <v>0</v>
      </c>
      <c r="AM407" s="87">
        <v>0</v>
      </c>
      <c r="AN407" s="192">
        <v>0</v>
      </c>
      <c r="AO407" s="87">
        <v>0</v>
      </c>
      <c r="AP407" s="87">
        <v>0</v>
      </c>
      <c r="AQ407" s="87">
        <v>0</v>
      </c>
      <c r="AR407" s="87">
        <v>0</v>
      </c>
      <c r="AS407" s="87">
        <v>0</v>
      </c>
      <c r="AT407" s="87">
        <f t="shared" si="350"/>
        <v>0</v>
      </c>
      <c r="AU407" s="87">
        <f t="shared" si="351"/>
        <v>0</v>
      </c>
      <c r="AV407" s="87">
        <f t="shared" si="352"/>
        <v>0</v>
      </c>
      <c r="AW407" s="87">
        <f t="shared" si="353"/>
        <v>0</v>
      </c>
      <c r="AX407" s="87">
        <f t="shared" si="354"/>
        <v>0</v>
      </c>
      <c r="AY407" s="66">
        <v>0</v>
      </c>
      <c r="AZ407" s="66">
        <v>0</v>
      </c>
      <c r="BA407" s="66">
        <v>0</v>
      </c>
      <c r="BB407" s="66">
        <v>0</v>
      </c>
      <c r="BC407" s="66">
        <v>0</v>
      </c>
    </row>
    <row r="408" spans="1:55" s="165" customFormat="1" ht="63" x14ac:dyDescent="0.2">
      <c r="A408" s="171" t="s">
        <v>2791</v>
      </c>
      <c r="B408" s="84" t="s">
        <v>618</v>
      </c>
      <c r="C408" s="171" t="s">
        <v>2226</v>
      </c>
      <c r="D408" s="87">
        <v>0</v>
      </c>
      <c r="E408" s="66">
        <v>0.20128229</v>
      </c>
      <c r="F408" s="66">
        <v>2.8944459999999998E-2</v>
      </c>
      <c r="G408" s="66">
        <v>0.17233783</v>
      </c>
      <c r="H408" s="66">
        <v>0</v>
      </c>
      <c r="I408" s="66">
        <v>0</v>
      </c>
      <c r="J408" s="87">
        <v>0.20128229</v>
      </c>
      <c r="K408" s="87">
        <v>2.8944459999999998E-2</v>
      </c>
      <c r="L408" s="87">
        <v>0.17233783</v>
      </c>
      <c r="M408" s="87">
        <v>0</v>
      </c>
      <c r="N408" s="87">
        <v>0</v>
      </c>
      <c r="O408" s="87">
        <v>0</v>
      </c>
      <c r="P408" s="87">
        <v>0</v>
      </c>
      <c r="Q408" s="87">
        <v>0</v>
      </c>
      <c r="R408" s="87">
        <v>0</v>
      </c>
      <c r="S408" s="87">
        <v>0</v>
      </c>
      <c r="T408" s="87">
        <f t="shared" si="345"/>
        <v>0</v>
      </c>
      <c r="U408" s="87">
        <f t="shared" si="346"/>
        <v>0</v>
      </c>
      <c r="V408" s="87">
        <f t="shared" si="347"/>
        <v>0</v>
      </c>
      <c r="W408" s="87">
        <f t="shared" si="348"/>
        <v>0</v>
      </c>
      <c r="X408" s="87">
        <f t="shared" si="349"/>
        <v>0</v>
      </c>
      <c r="Y408" s="87">
        <v>0</v>
      </c>
      <c r="Z408" s="87">
        <v>0</v>
      </c>
      <c r="AA408" s="87">
        <v>0</v>
      </c>
      <c r="AB408" s="87">
        <v>0</v>
      </c>
      <c r="AC408" s="87">
        <v>0</v>
      </c>
      <c r="AD408" s="87">
        <v>0</v>
      </c>
      <c r="AE408" s="87">
        <v>0</v>
      </c>
      <c r="AF408" s="87">
        <v>0</v>
      </c>
      <c r="AG408" s="87">
        <v>0</v>
      </c>
      <c r="AH408" s="87">
        <v>0</v>
      </c>
      <c r="AI408" s="87">
        <v>0</v>
      </c>
      <c r="AJ408" s="87">
        <v>0</v>
      </c>
      <c r="AK408" s="87">
        <v>0</v>
      </c>
      <c r="AL408" s="87">
        <v>0</v>
      </c>
      <c r="AM408" s="87">
        <v>0</v>
      </c>
      <c r="AN408" s="192">
        <v>0</v>
      </c>
      <c r="AO408" s="87">
        <v>0</v>
      </c>
      <c r="AP408" s="87">
        <v>0</v>
      </c>
      <c r="AQ408" s="87">
        <v>0</v>
      </c>
      <c r="AR408" s="87">
        <v>0</v>
      </c>
      <c r="AS408" s="87">
        <v>0</v>
      </c>
      <c r="AT408" s="87">
        <f t="shared" si="350"/>
        <v>0</v>
      </c>
      <c r="AU408" s="87">
        <f t="shared" si="351"/>
        <v>0</v>
      </c>
      <c r="AV408" s="87">
        <f t="shared" si="352"/>
        <v>0</v>
      </c>
      <c r="AW408" s="87">
        <f t="shared" si="353"/>
        <v>0</v>
      </c>
      <c r="AX408" s="87">
        <f t="shared" si="354"/>
        <v>0</v>
      </c>
      <c r="AY408" s="66">
        <v>0</v>
      </c>
      <c r="AZ408" s="66">
        <v>0</v>
      </c>
      <c r="BA408" s="66">
        <v>0</v>
      </c>
      <c r="BB408" s="66">
        <v>0</v>
      </c>
      <c r="BC408" s="66">
        <v>0</v>
      </c>
    </row>
    <row r="409" spans="1:55" s="165" customFormat="1" ht="47.25" x14ac:dyDescent="0.2">
      <c r="A409" s="171" t="s">
        <v>899</v>
      </c>
      <c r="B409" s="170" t="s">
        <v>619</v>
      </c>
      <c r="C409" s="171" t="s">
        <v>2227</v>
      </c>
      <c r="D409" s="87">
        <v>0</v>
      </c>
      <c r="E409" s="66">
        <v>0</v>
      </c>
      <c r="F409" s="66">
        <v>0</v>
      </c>
      <c r="G409" s="66">
        <v>0</v>
      </c>
      <c r="H409" s="66">
        <v>0</v>
      </c>
      <c r="I409" s="66">
        <v>0</v>
      </c>
      <c r="J409" s="87">
        <v>0</v>
      </c>
      <c r="K409" s="87">
        <v>0</v>
      </c>
      <c r="L409" s="87">
        <v>0</v>
      </c>
      <c r="M409" s="87">
        <v>0</v>
      </c>
      <c r="N409" s="87">
        <v>0</v>
      </c>
      <c r="O409" s="87">
        <v>0</v>
      </c>
      <c r="P409" s="87">
        <v>0</v>
      </c>
      <c r="Q409" s="87">
        <v>0</v>
      </c>
      <c r="R409" s="87">
        <v>0</v>
      </c>
      <c r="S409" s="87">
        <v>0</v>
      </c>
      <c r="T409" s="87">
        <f t="shared" si="345"/>
        <v>0</v>
      </c>
      <c r="U409" s="87">
        <f t="shared" si="346"/>
        <v>0</v>
      </c>
      <c r="V409" s="87">
        <f t="shared" si="347"/>
        <v>0</v>
      </c>
      <c r="W409" s="87">
        <f t="shared" si="348"/>
        <v>0</v>
      </c>
      <c r="X409" s="87">
        <f t="shared" si="349"/>
        <v>0</v>
      </c>
      <c r="Y409" s="87">
        <v>0</v>
      </c>
      <c r="Z409" s="87">
        <v>0</v>
      </c>
      <c r="AA409" s="87">
        <v>0</v>
      </c>
      <c r="AB409" s="87">
        <v>0</v>
      </c>
      <c r="AC409" s="87">
        <v>0</v>
      </c>
      <c r="AD409" s="87">
        <v>0</v>
      </c>
      <c r="AE409" s="87">
        <v>0</v>
      </c>
      <c r="AF409" s="87">
        <v>0</v>
      </c>
      <c r="AG409" s="87">
        <v>0</v>
      </c>
      <c r="AH409" s="87">
        <v>0</v>
      </c>
      <c r="AI409" s="87">
        <v>0</v>
      </c>
      <c r="AJ409" s="87">
        <v>0</v>
      </c>
      <c r="AK409" s="87">
        <v>0</v>
      </c>
      <c r="AL409" s="87">
        <v>0</v>
      </c>
      <c r="AM409" s="87">
        <v>0</v>
      </c>
      <c r="AN409" s="192">
        <v>0</v>
      </c>
      <c r="AO409" s="87">
        <v>0</v>
      </c>
      <c r="AP409" s="87">
        <v>0</v>
      </c>
      <c r="AQ409" s="87">
        <v>0</v>
      </c>
      <c r="AR409" s="87">
        <v>0</v>
      </c>
      <c r="AS409" s="87">
        <v>0</v>
      </c>
      <c r="AT409" s="87">
        <f t="shared" si="350"/>
        <v>0</v>
      </c>
      <c r="AU409" s="87">
        <f t="shared" si="351"/>
        <v>0</v>
      </c>
      <c r="AV409" s="87">
        <f t="shared" si="352"/>
        <v>0</v>
      </c>
      <c r="AW409" s="87">
        <f t="shared" si="353"/>
        <v>0</v>
      </c>
      <c r="AX409" s="87">
        <f t="shared" si="354"/>
        <v>0</v>
      </c>
      <c r="AY409" s="66">
        <v>0</v>
      </c>
      <c r="AZ409" s="66">
        <v>0</v>
      </c>
      <c r="BA409" s="66">
        <v>0</v>
      </c>
      <c r="BB409" s="66">
        <v>0</v>
      </c>
      <c r="BC409" s="66">
        <v>0</v>
      </c>
    </row>
    <row r="410" spans="1:55" s="165" customFormat="1" ht="78.75" x14ac:dyDescent="0.2">
      <c r="A410" s="171" t="s">
        <v>2791</v>
      </c>
      <c r="B410" s="170" t="s">
        <v>930</v>
      </c>
      <c r="C410" s="171" t="s">
        <v>2228</v>
      </c>
      <c r="D410" s="87">
        <v>0</v>
      </c>
      <c r="E410" s="66">
        <v>0.32654916599999995</v>
      </c>
      <c r="F410" s="66">
        <v>0.28907996999999996</v>
      </c>
      <c r="G410" s="66">
        <v>0</v>
      </c>
      <c r="H410" s="66">
        <v>0</v>
      </c>
      <c r="I410" s="66">
        <v>3.7469196000000003E-2</v>
      </c>
      <c r="J410" s="87">
        <v>0</v>
      </c>
      <c r="K410" s="87">
        <v>0</v>
      </c>
      <c r="L410" s="87">
        <v>0</v>
      </c>
      <c r="M410" s="87">
        <v>0</v>
      </c>
      <c r="N410" s="87">
        <v>0</v>
      </c>
      <c r="O410" s="87">
        <v>0.28907996999999996</v>
      </c>
      <c r="P410" s="87">
        <v>0.28907996999999996</v>
      </c>
      <c r="Q410" s="87">
        <v>0</v>
      </c>
      <c r="R410" s="87">
        <v>0</v>
      </c>
      <c r="S410" s="87">
        <v>0</v>
      </c>
      <c r="T410" s="87">
        <f t="shared" si="345"/>
        <v>3.7469195999999982E-2</v>
      </c>
      <c r="U410" s="87">
        <f t="shared" si="346"/>
        <v>0</v>
      </c>
      <c r="V410" s="87">
        <f t="shared" si="347"/>
        <v>0</v>
      </c>
      <c r="W410" s="87">
        <f t="shared" si="348"/>
        <v>0</v>
      </c>
      <c r="X410" s="87">
        <f t="shared" si="349"/>
        <v>3.7469196000000003E-2</v>
      </c>
      <c r="Y410" s="87">
        <v>0</v>
      </c>
      <c r="Z410" s="87">
        <v>0</v>
      </c>
      <c r="AA410" s="87">
        <v>0</v>
      </c>
      <c r="AB410" s="87">
        <v>0</v>
      </c>
      <c r="AC410" s="87">
        <v>0</v>
      </c>
      <c r="AD410" s="87">
        <v>0</v>
      </c>
      <c r="AE410" s="87">
        <v>0.47705702999999994</v>
      </c>
      <c r="AF410" s="87">
        <v>0.24089997999999999</v>
      </c>
      <c r="AG410" s="87">
        <v>0</v>
      </c>
      <c r="AH410" s="87">
        <v>0</v>
      </c>
      <c r="AI410" s="87">
        <v>0.23615705000000001</v>
      </c>
      <c r="AJ410" s="87">
        <v>0</v>
      </c>
      <c r="AK410" s="87">
        <v>0</v>
      </c>
      <c r="AL410" s="87">
        <v>0</v>
      </c>
      <c r="AM410" s="87">
        <v>0</v>
      </c>
      <c r="AN410" s="192">
        <v>0</v>
      </c>
      <c r="AO410" s="87">
        <v>0.47705703000000005</v>
      </c>
      <c r="AP410" s="87">
        <v>0.24089998000000001</v>
      </c>
      <c r="AQ410" s="87">
        <v>0.23615705000000003</v>
      </c>
      <c r="AR410" s="87">
        <v>0</v>
      </c>
      <c r="AS410" s="87">
        <v>0</v>
      </c>
      <c r="AT410" s="87">
        <f t="shared" si="350"/>
        <v>0</v>
      </c>
      <c r="AU410" s="87">
        <f t="shared" si="351"/>
        <v>0</v>
      </c>
      <c r="AV410" s="87">
        <f t="shared" si="352"/>
        <v>-0.23615705000000003</v>
      </c>
      <c r="AW410" s="87">
        <f t="shared" si="353"/>
        <v>0</v>
      </c>
      <c r="AX410" s="87">
        <f t="shared" si="354"/>
        <v>0.23615705000000001</v>
      </c>
      <c r="AY410" s="66">
        <v>0</v>
      </c>
      <c r="AZ410" s="66">
        <v>0</v>
      </c>
      <c r="BA410" s="66">
        <v>0</v>
      </c>
      <c r="BB410" s="66">
        <v>0</v>
      </c>
      <c r="BC410" s="66">
        <v>0</v>
      </c>
    </row>
    <row r="411" spans="1:55" s="165" customFormat="1" ht="94.5" x14ac:dyDescent="0.2">
      <c r="A411" s="171" t="s">
        <v>899</v>
      </c>
      <c r="B411" s="84" t="s">
        <v>931</v>
      </c>
      <c r="C411" s="171" t="s">
        <v>2229</v>
      </c>
      <c r="D411" s="87">
        <v>0</v>
      </c>
      <c r="E411" s="66">
        <v>3.2910945999999996E-2</v>
      </c>
      <c r="F411" s="66">
        <v>1.9791429999999999E-2</v>
      </c>
      <c r="G411" s="66">
        <v>0</v>
      </c>
      <c r="H411" s="66">
        <v>0</v>
      </c>
      <c r="I411" s="66">
        <v>1.3119515999999999E-2</v>
      </c>
      <c r="J411" s="87">
        <v>0</v>
      </c>
      <c r="K411" s="87">
        <v>0</v>
      </c>
      <c r="L411" s="87">
        <v>0</v>
      </c>
      <c r="M411" s="87">
        <v>0</v>
      </c>
      <c r="N411" s="87">
        <v>0</v>
      </c>
      <c r="O411" s="87">
        <v>0</v>
      </c>
      <c r="P411" s="87">
        <v>0</v>
      </c>
      <c r="Q411" s="87">
        <v>0</v>
      </c>
      <c r="R411" s="87">
        <v>0</v>
      </c>
      <c r="S411" s="87">
        <v>0</v>
      </c>
      <c r="T411" s="87">
        <f t="shared" si="345"/>
        <v>3.2910945999999996E-2</v>
      </c>
      <c r="U411" s="87">
        <f t="shared" si="346"/>
        <v>1.9791429999999999E-2</v>
      </c>
      <c r="V411" s="87">
        <f t="shared" si="347"/>
        <v>0</v>
      </c>
      <c r="W411" s="87">
        <f t="shared" si="348"/>
        <v>0</v>
      </c>
      <c r="X411" s="87">
        <f t="shared" si="349"/>
        <v>1.3119515999999999E-2</v>
      </c>
      <c r="Y411" s="87">
        <v>0</v>
      </c>
      <c r="Z411" s="87">
        <v>0</v>
      </c>
      <c r="AA411" s="87">
        <v>0</v>
      </c>
      <c r="AB411" s="87">
        <v>0</v>
      </c>
      <c r="AC411" s="87">
        <v>0</v>
      </c>
      <c r="AD411" s="87">
        <v>0</v>
      </c>
      <c r="AE411" s="87">
        <v>0.13696501999999999</v>
      </c>
      <c r="AF411" s="87">
        <v>1.6492860000000002E-2</v>
      </c>
      <c r="AG411" s="87">
        <v>0</v>
      </c>
      <c r="AH411" s="87">
        <v>0</v>
      </c>
      <c r="AI411" s="87">
        <v>0.12047215999999999</v>
      </c>
      <c r="AJ411" s="87">
        <v>0</v>
      </c>
      <c r="AK411" s="87">
        <v>0</v>
      </c>
      <c r="AL411" s="87">
        <v>0</v>
      </c>
      <c r="AM411" s="87">
        <v>0</v>
      </c>
      <c r="AN411" s="192">
        <v>0</v>
      </c>
      <c r="AO411" s="87">
        <v>0.12047216000000001</v>
      </c>
      <c r="AP411" s="87">
        <v>0</v>
      </c>
      <c r="AQ411" s="87">
        <v>0.12047216000000001</v>
      </c>
      <c r="AR411" s="87">
        <v>0</v>
      </c>
      <c r="AS411" s="87">
        <v>0</v>
      </c>
      <c r="AT411" s="87">
        <f t="shared" si="350"/>
        <v>1.6492859999999984E-2</v>
      </c>
      <c r="AU411" s="87">
        <f t="shared" si="351"/>
        <v>1.6492860000000002E-2</v>
      </c>
      <c r="AV411" s="87">
        <f t="shared" si="352"/>
        <v>-0.12047216000000001</v>
      </c>
      <c r="AW411" s="87">
        <f t="shared" si="353"/>
        <v>0</v>
      </c>
      <c r="AX411" s="87">
        <f t="shared" si="354"/>
        <v>0.12047215999999999</v>
      </c>
      <c r="AY411" s="66">
        <v>0</v>
      </c>
      <c r="AZ411" s="66">
        <v>0</v>
      </c>
      <c r="BA411" s="66">
        <v>0</v>
      </c>
      <c r="BB411" s="66">
        <v>0</v>
      </c>
      <c r="BC411" s="66">
        <v>0</v>
      </c>
    </row>
    <row r="412" spans="1:55" s="165" customFormat="1" ht="126" x14ac:dyDescent="0.2">
      <c r="A412" s="171" t="s">
        <v>899</v>
      </c>
      <c r="B412" s="84" t="s">
        <v>1730</v>
      </c>
      <c r="C412" s="171" t="s">
        <v>2230</v>
      </c>
      <c r="D412" s="87">
        <v>0</v>
      </c>
      <c r="E412" s="66">
        <v>5.7190319999999998E-3</v>
      </c>
      <c r="F412" s="66">
        <v>0</v>
      </c>
      <c r="G412" s="66">
        <v>0</v>
      </c>
      <c r="H412" s="66">
        <v>0</v>
      </c>
      <c r="I412" s="66">
        <v>5.7190319999999998E-3</v>
      </c>
      <c r="J412" s="87"/>
      <c r="K412" s="87"/>
      <c r="L412" s="87"/>
      <c r="M412" s="87"/>
      <c r="N412" s="87"/>
      <c r="O412" s="87"/>
      <c r="P412" s="87"/>
      <c r="Q412" s="87"/>
      <c r="R412" s="87"/>
      <c r="S412" s="87"/>
      <c r="T412" s="87">
        <f t="shared" si="345"/>
        <v>5.7190319999999998E-3</v>
      </c>
      <c r="U412" s="87">
        <f t="shared" si="346"/>
        <v>0</v>
      </c>
      <c r="V412" s="87">
        <f t="shared" si="347"/>
        <v>0</v>
      </c>
      <c r="W412" s="87">
        <f t="shared" si="348"/>
        <v>0</v>
      </c>
      <c r="X412" s="87">
        <f t="shared" si="349"/>
        <v>5.7190319999999998E-3</v>
      </c>
      <c r="Y412" s="87">
        <v>0</v>
      </c>
      <c r="Z412" s="87">
        <v>0</v>
      </c>
      <c r="AA412" s="87">
        <v>0</v>
      </c>
      <c r="AB412" s="87">
        <v>0</v>
      </c>
      <c r="AC412" s="87">
        <v>0</v>
      </c>
      <c r="AD412" s="87"/>
      <c r="AE412" s="87">
        <v>1.7236730000000002E-2</v>
      </c>
      <c r="AF412" s="87">
        <v>0</v>
      </c>
      <c r="AG412" s="87">
        <v>0</v>
      </c>
      <c r="AH412" s="87">
        <v>0</v>
      </c>
      <c r="AI412" s="87">
        <v>1.7236730000000002E-2</v>
      </c>
      <c r="AJ412" s="87">
        <v>0</v>
      </c>
      <c r="AK412" s="87">
        <v>0</v>
      </c>
      <c r="AL412" s="87">
        <v>0</v>
      </c>
      <c r="AM412" s="87">
        <v>0</v>
      </c>
      <c r="AN412" s="87">
        <v>0</v>
      </c>
      <c r="AO412" s="87">
        <v>0</v>
      </c>
      <c r="AP412" s="87">
        <v>0</v>
      </c>
      <c r="AQ412" s="87">
        <v>0</v>
      </c>
      <c r="AR412" s="87">
        <v>0</v>
      </c>
      <c r="AS412" s="87">
        <v>0</v>
      </c>
      <c r="AT412" s="87">
        <f t="shared" si="350"/>
        <v>1.7236730000000002E-2</v>
      </c>
      <c r="AU412" s="87">
        <f t="shared" si="351"/>
        <v>0</v>
      </c>
      <c r="AV412" s="87">
        <f t="shared" si="352"/>
        <v>0</v>
      </c>
      <c r="AW412" s="87">
        <f t="shared" si="353"/>
        <v>0</v>
      </c>
      <c r="AX412" s="87">
        <f t="shared" si="354"/>
        <v>1.7236730000000002E-2</v>
      </c>
      <c r="AY412" s="66">
        <v>0</v>
      </c>
      <c r="AZ412" s="66">
        <v>0</v>
      </c>
      <c r="BA412" s="66">
        <v>0</v>
      </c>
      <c r="BB412" s="66">
        <v>0</v>
      </c>
      <c r="BC412" s="66">
        <v>0</v>
      </c>
    </row>
    <row r="413" spans="1:55" s="165" customFormat="1" ht="78.75" x14ac:dyDescent="0.2">
      <c r="A413" s="171" t="s">
        <v>2791</v>
      </c>
      <c r="B413" s="84" t="s">
        <v>932</v>
      </c>
      <c r="C413" s="171" t="s">
        <v>2231</v>
      </c>
      <c r="D413" s="87">
        <v>0</v>
      </c>
      <c r="E413" s="66">
        <v>0.11006265</v>
      </c>
      <c r="F413" s="66">
        <v>0.11006265</v>
      </c>
      <c r="G413" s="66">
        <v>0</v>
      </c>
      <c r="H413" s="66">
        <v>0</v>
      </c>
      <c r="I413" s="66">
        <v>0</v>
      </c>
      <c r="J413" s="87">
        <v>0</v>
      </c>
      <c r="K413" s="87">
        <v>0</v>
      </c>
      <c r="L413" s="87">
        <v>0</v>
      </c>
      <c r="M413" s="87">
        <v>0</v>
      </c>
      <c r="N413" s="87">
        <v>0</v>
      </c>
      <c r="O413" s="87">
        <v>0</v>
      </c>
      <c r="P413" s="87">
        <v>0</v>
      </c>
      <c r="Q413" s="87">
        <v>0</v>
      </c>
      <c r="R413" s="87">
        <v>0</v>
      </c>
      <c r="S413" s="87">
        <v>0</v>
      </c>
      <c r="T413" s="87">
        <f t="shared" si="345"/>
        <v>0.11006265</v>
      </c>
      <c r="U413" s="87">
        <f t="shared" si="346"/>
        <v>0.11006265</v>
      </c>
      <c r="V413" s="87">
        <f t="shared" si="347"/>
        <v>0</v>
      </c>
      <c r="W413" s="87">
        <f t="shared" si="348"/>
        <v>0</v>
      </c>
      <c r="X413" s="87">
        <f t="shared" si="349"/>
        <v>0</v>
      </c>
      <c r="Y413" s="87">
        <v>0</v>
      </c>
      <c r="Z413" s="87">
        <v>0</v>
      </c>
      <c r="AA413" s="87">
        <v>0</v>
      </c>
      <c r="AB413" s="87">
        <v>0</v>
      </c>
      <c r="AC413" s="87">
        <v>0</v>
      </c>
      <c r="AD413" s="87">
        <v>0</v>
      </c>
      <c r="AE413" s="87">
        <v>9.1718869999999994E-2</v>
      </c>
      <c r="AF413" s="87">
        <v>9.1718869999999994E-2</v>
      </c>
      <c r="AG413" s="87">
        <v>0</v>
      </c>
      <c r="AH413" s="87">
        <v>0</v>
      </c>
      <c r="AI413" s="87">
        <v>0</v>
      </c>
      <c r="AJ413" s="87">
        <v>0</v>
      </c>
      <c r="AK413" s="87">
        <v>0</v>
      </c>
      <c r="AL413" s="87">
        <v>0</v>
      </c>
      <c r="AM413" s="87">
        <v>0</v>
      </c>
      <c r="AN413" s="192">
        <v>0</v>
      </c>
      <c r="AO413" s="87">
        <v>9.1718869999999994E-2</v>
      </c>
      <c r="AP413" s="87">
        <v>9.1718869999999994E-2</v>
      </c>
      <c r="AQ413" s="87">
        <v>0</v>
      </c>
      <c r="AR413" s="87">
        <v>0</v>
      </c>
      <c r="AS413" s="87">
        <v>0</v>
      </c>
      <c r="AT413" s="87">
        <f t="shared" si="350"/>
        <v>0</v>
      </c>
      <c r="AU413" s="87">
        <f t="shared" si="351"/>
        <v>0</v>
      </c>
      <c r="AV413" s="87">
        <f t="shared" si="352"/>
        <v>0</v>
      </c>
      <c r="AW413" s="87">
        <f t="shared" si="353"/>
        <v>0</v>
      </c>
      <c r="AX413" s="87">
        <f t="shared" si="354"/>
        <v>0</v>
      </c>
      <c r="AY413" s="66">
        <v>0</v>
      </c>
      <c r="AZ413" s="66">
        <v>0</v>
      </c>
      <c r="BA413" s="66">
        <v>0</v>
      </c>
      <c r="BB413" s="66">
        <v>0</v>
      </c>
      <c r="BC413" s="66">
        <v>0</v>
      </c>
    </row>
    <row r="414" spans="1:55" s="165" customFormat="1" ht="31.5" x14ac:dyDescent="0.2">
      <c r="A414" s="210"/>
      <c r="B414" s="211" t="s">
        <v>297</v>
      </c>
      <c r="C414" s="210"/>
      <c r="D414" s="173">
        <v>50.039216707999991</v>
      </c>
      <c r="E414" s="173">
        <v>26.21071709600001</v>
      </c>
      <c r="F414" s="173">
        <v>2.8351229900000003</v>
      </c>
      <c r="G414" s="173">
        <v>14.633755380000002</v>
      </c>
      <c r="H414" s="173">
        <v>5.4850406099999995</v>
      </c>
      <c r="I414" s="173">
        <v>3.2567981159999992</v>
      </c>
      <c r="J414" s="173">
        <v>12.901542995999996</v>
      </c>
      <c r="K414" s="173">
        <v>0.63478292000000003</v>
      </c>
      <c r="L414" s="173">
        <v>9.205727379999999</v>
      </c>
      <c r="M414" s="173">
        <v>1.8816881999999999</v>
      </c>
      <c r="N414" s="173">
        <v>1.1793444960000001</v>
      </c>
      <c r="O414" s="173">
        <v>7.8073017939999989</v>
      </c>
      <c r="P414" s="173">
        <v>0.41343600000000003</v>
      </c>
      <c r="Q414" s="173">
        <v>4.9713223699999993</v>
      </c>
      <c r="R414" s="173">
        <v>0.89442182400000003</v>
      </c>
      <c r="S414" s="173">
        <v>0.89442182400000003</v>
      </c>
      <c r="T414" s="173">
        <f t="shared" ref="T414:BC414" si="355">SUM(T415:T454)</f>
        <v>5.501872306000001</v>
      </c>
      <c r="U414" s="173">
        <f t="shared" si="355"/>
        <v>1.7869040700000003</v>
      </c>
      <c r="V414" s="173">
        <f t="shared" si="355"/>
        <v>0.45670563000000003</v>
      </c>
      <c r="W414" s="173">
        <f t="shared" si="355"/>
        <v>2.7089305860000001</v>
      </c>
      <c r="X414" s="173">
        <f t="shared" si="355"/>
        <v>1.1830317960000003</v>
      </c>
      <c r="Y414" s="173">
        <f t="shared" si="355"/>
        <v>0</v>
      </c>
      <c r="Z414" s="173">
        <f t="shared" si="355"/>
        <v>0</v>
      </c>
      <c r="AA414" s="173">
        <f t="shared" si="355"/>
        <v>0</v>
      </c>
      <c r="AB414" s="173">
        <f t="shared" si="355"/>
        <v>0</v>
      </c>
      <c r="AC414" s="173">
        <f t="shared" si="355"/>
        <v>0</v>
      </c>
      <c r="AD414" s="173">
        <f t="shared" si="355"/>
        <v>49.852325780000001</v>
      </c>
      <c r="AE414" s="214">
        <f t="shared" si="355"/>
        <v>20.168576659999992</v>
      </c>
      <c r="AF414" s="214">
        <f t="shared" si="355"/>
        <v>1.61125659</v>
      </c>
      <c r="AG414" s="214">
        <f t="shared" si="355"/>
        <v>11.166410769999999</v>
      </c>
      <c r="AH414" s="214">
        <f t="shared" si="355"/>
        <v>0</v>
      </c>
      <c r="AI414" s="214">
        <f t="shared" si="355"/>
        <v>7.3909093000000006</v>
      </c>
      <c r="AJ414" s="214">
        <f t="shared" si="355"/>
        <v>13.652051179999999</v>
      </c>
      <c r="AK414" s="214">
        <f t="shared" si="355"/>
        <v>0.32164220999999993</v>
      </c>
      <c r="AL414" s="214">
        <f t="shared" si="355"/>
        <v>12.347621890000003</v>
      </c>
      <c r="AM414" s="214">
        <f t="shared" si="355"/>
        <v>0</v>
      </c>
      <c r="AN414" s="214">
        <f t="shared" si="355"/>
        <v>0.98278707999999915</v>
      </c>
      <c r="AO414" s="214">
        <f t="shared" si="355"/>
        <v>2.5330435799999997</v>
      </c>
      <c r="AP414" s="214">
        <f t="shared" si="355"/>
        <v>0.37532383000000002</v>
      </c>
      <c r="AQ414" s="214">
        <f t="shared" si="355"/>
        <v>1.41236823</v>
      </c>
      <c r="AR414" s="214">
        <f t="shared" si="355"/>
        <v>0</v>
      </c>
      <c r="AS414" s="214">
        <f t="shared" si="355"/>
        <v>0.74535152000000005</v>
      </c>
      <c r="AT414" s="214">
        <f t="shared" si="355"/>
        <v>3.9834818999999997</v>
      </c>
      <c r="AU414" s="214">
        <f t="shared" si="355"/>
        <v>0.91429055000000015</v>
      </c>
      <c r="AV414" s="214">
        <f t="shared" si="355"/>
        <v>-2.5935793500000024</v>
      </c>
      <c r="AW414" s="214">
        <f t="shared" si="355"/>
        <v>0</v>
      </c>
      <c r="AX414" s="214">
        <f t="shared" si="355"/>
        <v>5.6627707000000003</v>
      </c>
      <c r="AY414" s="214">
        <f t="shared" si="355"/>
        <v>0</v>
      </c>
      <c r="AZ414" s="214">
        <f t="shared" si="355"/>
        <v>0</v>
      </c>
      <c r="BA414" s="214">
        <f t="shared" si="355"/>
        <v>0</v>
      </c>
      <c r="BB414" s="214">
        <f t="shared" si="355"/>
        <v>0</v>
      </c>
      <c r="BC414" s="214">
        <f t="shared" si="355"/>
        <v>0</v>
      </c>
    </row>
    <row r="415" spans="1:55" s="165" customFormat="1" ht="126" x14ac:dyDescent="0.2">
      <c r="A415" s="171" t="s">
        <v>899</v>
      </c>
      <c r="B415" s="84" t="s">
        <v>620</v>
      </c>
      <c r="C415" s="171" t="s">
        <v>2232</v>
      </c>
      <c r="D415" s="87">
        <v>4.8082504400000037</v>
      </c>
      <c r="E415" s="66">
        <v>0.34079572800000002</v>
      </c>
      <c r="F415" s="66">
        <v>0</v>
      </c>
      <c r="G415" s="66">
        <v>0</v>
      </c>
      <c r="H415" s="66">
        <v>0</v>
      </c>
      <c r="I415" s="66">
        <v>0.34079572800000002</v>
      </c>
      <c r="J415" s="87">
        <v>9.4203587999999991E-2</v>
      </c>
      <c r="K415" s="87">
        <v>0</v>
      </c>
      <c r="L415" s="87">
        <v>0</v>
      </c>
      <c r="M415" s="87">
        <v>0</v>
      </c>
      <c r="N415" s="87">
        <v>9.4203587999999991E-2</v>
      </c>
      <c r="O415" s="87">
        <v>0.11978783999999999</v>
      </c>
      <c r="P415" s="87">
        <v>0</v>
      </c>
      <c r="Q415" s="87">
        <v>0</v>
      </c>
      <c r="R415" s="87">
        <v>0.11978783999999999</v>
      </c>
      <c r="S415" s="87">
        <v>0.11978783999999999</v>
      </c>
      <c r="T415" s="87">
        <f t="shared" ref="T415:T454" si="356">E415-J415-O415</f>
        <v>0.12680430000000004</v>
      </c>
      <c r="U415" s="87">
        <f t="shared" ref="U415:U454" si="357">F415-K415-P415</f>
        <v>0</v>
      </c>
      <c r="V415" s="87">
        <f t="shared" ref="V415:V454" si="358">G415-L415-Q415</f>
        <v>0</v>
      </c>
      <c r="W415" s="87">
        <f t="shared" ref="W415:W454" si="359">H415-M415-R415</f>
        <v>-0.11978783999999999</v>
      </c>
      <c r="X415" s="87">
        <f t="shared" ref="X415:X454" si="360">I415-N415-S415</f>
        <v>0.12680430000000004</v>
      </c>
      <c r="Y415" s="87">
        <v>0</v>
      </c>
      <c r="Z415" s="87">
        <v>0</v>
      </c>
      <c r="AA415" s="87">
        <v>0</v>
      </c>
      <c r="AB415" s="87">
        <v>0</v>
      </c>
      <c r="AC415" s="87">
        <v>0</v>
      </c>
      <c r="AD415" s="87">
        <v>4.0545924200000005</v>
      </c>
      <c r="AE415" s="87">
        <v>0.28399644000000002</v>
      </c>
      <c r="AF415" s="87">
        <v>0</v>
      </c>
      <c r="AG415" s="87">
        <v>0</v>
      </c>
      <c r="AH415" s="87">
        <v>0</v>
      </c>
      <c r="AI415" s="87">
        <v>0.28399644000000002</v>
      </c>
      <c r="AJ415" s="87">
        <v>7.8502990000000009E-2</v>
      </c>
      <c r="AK415" s="87">
        <v>0</v>
      </c>
      <c r="AL415" s="87">
        <v>0</v>
      </c>
      <c r="AM415" s="87">
        <v>0</v>
      </c>
      <c r="AN415" s="192">
        <v>7.8502990000000009E-2</v>
      </c>
      <c r="AO415" s="87">
        <v>9.9823199999999987E-2</v>
      </c>
      <c r="AP415" s="87">
        <v>0</v>
      </c>
      <c r="AQ415" s="87">
        <v>0</v>
      </c>
      <c r="AR415" s="87">
        <v>0</v>
      </c>
      <c r="AS415" s="87">
        <v>9.9823200000000001E-2</v>
      </c>
      <c r="AT415" s="87">
        <f t="shared" ref="AT415:AT454" si="361">AE415-AJ415-AO415</f>
        <v>0.10567025000000003</v>
      </c>
      <c r="AU415" s="87">
        <f t="shared" ref="AU415:AU454" si="362">AF415-AK415-AP415</f>
        <v>0</v>
      </c>
      <c r="AV415" s="87">
        <f t="shared" ref="AV415:AV454" si="363">AG415-AL415-AQ415</f>
        <v>0</v>
      </c>
      <c r="AW415" s="87">
        <f t="shared" ref="AW415:AW454" si="364">AH415-AM415-AR415</f>
        <v>0</v>
      </c>
      <c r="AX415" s="87">
        <f t="shared" ref="AX415:AX454" si="365">AI415-AN415-AS415</f>
        <v>0.10567025000000002</v>
      </c>
      <c r="AY415" s="66">
        <v>0</v>
      </c>
      <c r="AZ415" s="66">
        <v>0</v>
      </c>
      <c r="BA415" s="66">
        <v>0</v>
      </c>
      <c r="BB415" s="66">
        <v>0</v>
      </c>
      <c r="BC415" s="66">
        <v>0</v>
      </c>
    </row>
    <row r="416" spans="1:55" s="165" customFormat="1" ht="110.25" x14ac:dyDescent="0.2">
      <c r="A416" s="171" t="s">
        <v>899</v>
      </c>
      <c r="B416" s="170" t="s">
        <v>1731</v>
      </c>
      <c r="C416" s="171" t="s">
        <v>2233</v>
      </c>
      <c r="D416" s="87">
        <v>0</v>
      </c>
      <c r="E416" s="66">
        <v>0.32450735800000002</v>
      </c>
      <c r="F416" s="66">
        <v>3.9455999999999998E-2</v>
      </c>
      <c r="G416" s="66">
        <v>0</v>
      </c>
      <c r="H416" s="66">
        <v>0.26286001000000003</v>
      </c>
      <c r="I416" s="66">
        <v>2.2191347999999996E-2</v>
      </c>
      <c r="J416" s="87"/>
      <c r="K416" s="87"/>
      <c r="L416" s="87"/>
      <c r="M416" s="87"/>
      <c r="N416" s="87"/>
      <c r="O416" s="87"/>
      <c r="P416" s="87"/>
      <c r="Q416" s="87"/>
      <c r="R416" s="87"/>
      <c r="S416" s="87"/>
      <c r="T416" s="87">
        <f t="shared" si="356"/>
        <v>0.32450735800000002</v>
      </c>
      <c r="U416" s="87">
        <f t="shared" si="357"/>
        <v>3.9455999999999998E-2</v>
      </c>
      <c r="V416" s="87">
        <f t="shared" si="358"/>
        <v>0</v>
      </c>
      <c r="W416" s="87">
        <f t="shared" si="359"/>
        <v>0.26286001000000003</v>
      </c>
      <c r="X416" s="87">
        <f t="shared" si="360"/>
        <v>2.2191347999999996E-2</v>
      </c>
      <c r="Y416" s="87">
        <v>0</v>
      </c>
      <c r="Z416" s="87">
        <v>0</v>
      </c>
      <c r="AA416" s="87">
        <v>0</v>
      </c>
      <c r="AB416" s="87">
        <v>0</v>
      </c>
      <c r="AC416" s="87">
        <v>0</v>
      </c>
      <c r="AD416" s="87"/>
      <c r="AE416" s="87">
        <v>0.28572811000000004</v>
      </c>
      <c r="AF416" s="87">
        <v>3.288E-2</v>
      </c>
      <c r="AG416" s="87">
        <v>0</v>
      </c>
      <c r="AH416" s="87">
        <v>0</v>
      </c>
      <c r="AI416" s="87">
        <v>0.25284811000000001</v>
      </c>
      <c r="AJ416" s="87">
        <v>0</v>
      </c>
      <c r="AK416" s="87">
        <v>0</v>
      </c>
      <c r="AL416" s="87">
        <v>0</v>
      </c>
      <c r="AM416" s="87">
        <v>0</v>
      </c>
      <c r="AN416" s="87">
        <v>0</v>
      </c>
      <c r="AO416" s="87">
        <v>0</v>
      </c>
      <c r="AP416" s="87">
        <v>0</v>
      </c>
      <c r="AQ416" s="87">
        <v>0</v>
      </c>
      <c r="AR416" s="87">
        <v>0</v>
      </c>
      <c r="AS416" s="87">
        <v>0</v>
      </c>
      <c r="AT416" s="87">
        <f t="shared" si="361"/>
        <v>0.28572811000000004</v>
      </c>
      <c r="AU416" s="87">
        <f t="shared" si="362"/>
        <v>3.288E-2</v>
      </c>
      <c r="AV416" s="87">
        <f t="shared" si="363"/>
        <v>0</v>
      </c>
      <c r="AW416" s="87">
        <f t="shared" si="364"/>
        <v>0</v>
      </c>
      <c r="AX416" s="87">
        <f t="shared" si="365"/>
        <v>0.25284811000000001</v>
      </c>
      <c r="AY416" s="66">
        <v>0</v>
      </c>
      <c r="AZ416" s="66">
        <v>0</v>
      </c>
      <c r="BA416" s="66">
        <v>0</v>
      </c>
      <c r="BB416" s="66">
        <v>0</v>
      </c>
      <c r="BC416" s="66">
        <v>0</v>
      </c>
    </row>
    <row r="417" spans="1:55" s="165" customFormat="1" ht="78.75" x14ac:dyDescent="0.2">
      <c r="A417" s="171" t="s">
        <v>899</v>
      </c>
      <c r="B417" s="84" t="s">
        <v>1732</v>
      </c>
      <c r="C417" s="171" t="s">
        <v>2234</v>
      </c>
      <c r="D417" s="87">
        <v>8.8919999999999985E-2</v>
      </c>
      <c r="E417" s="66">
        <v>0.30264779999999997</v>
      </c>
      <c r="F417" s="66">
        <v>0</v>
      </c>
      <c r="G417" s="66">
        <v>0</v>
      </c>
      <c r="H417" s="66">
        <v>0.30264779999999997</v>
      </c>
      <c r="I417" s="66">
        <v>0</v>
      </c>
      <c r="J417" s="87">
        <v>0.30264780000000002</v>
      </c>
      <c r="K417" s="87">
        <v>0</v>
      </c>
      <c r="L417" s="87">
        <v>0</v>
      </c>
      <c r="M417" s="87">
        <v>0.30264779999999997</v>
      </c>
      <c r="N417" s="87">
        <v>0</v>
      </c>
      <c r="O417" s="87">
        <v>0</v>
      </c>
      <c r="P417" s="87">
        <v>0</v>
      </c>
      <c r="Q417" s="87">
        <v>0</v>
      </c>
      <c r="R417" s="87">
        <v>0</v>
      </c>
      <c r="S417" s="87">
        <v>0</v>
      </c>
      <c r="T417" s="87">
        <f t="shared" si="356"/>
        <v>-5.5511151231257827E-17</v>
      </c>
      <c r="U417" s="87">
        <f t="shared" si="357"/>
        <v>0</v>
      </c>
      <c r="V417" s="87">
        <f t="shared" si="358"/>
        <v>0</v>
      </c>
      <c r="W417" s="87">
        <f t="shared" si="359"/>
        <v>0</v>
      </c>
      <c r="X417" s="87">
        <f t="shared" si="360"/>
        <v>0</v>
      </c>
      <c r="Y417" s="87">
        <v>0</v>
      </c>
      <c r="Z417" s="87">
        <v>0</v>
      </c>
      <c r="AA417" s="87">
        <v>0</v>
      </c>
      <c r="AB417" s="87">
        <v>0</v>
      </c>
      <c r="AC417" s="87">
        <v>0</v>
      </c>
      <c r="AD417" s="87">
        <v>8.1509999999999999E-2</v>
      </c>
      <c r="AE417" s="87">
        <v>0</v>
      </c>
      <c r="AF417" s="87">
        <v>0</v>
      </c>
      <c r="AG417" s="87">
        <v>0</v>
      </c>
      <c r="AH417" s="87">
        <v>0</v>
      </c>
      <c r="AI417" s="87">
        <v>0</v>
      </c>
      <c r="AJ417" s="87">
        <v>0</v>
      </c>
      <c r="AK417" s="87">
        <v>0</v>
      </c>
      <c r="AL417" s="87">
        <v>0</v>
      </c>
      <c r="AM417" s="87">
        <v>0</v>
      </c>
      <c r="AN417" s="192">
        <v>0</v>
      </c>
      <c r="AO417" s="87">
        <v>0</v>
      </c>
      <c r="AP417" s="87">
        <v>0</v>
      </c>
      <c r="AQ417" s="87">
        <v>0</v>
      </c>
      <c r="AR417" s="87">
        <v>0</v>
      </c>
      <c r="AS417" s="87">
        <v>0</v>
      </c>
      <c r="AT417" s="87">
        <f t="shared" si="361"/>
        <v>0</v>
      </c>
      <c r="AU417" s="87">
        <f t="shared" si="362"/>
        <v>0</v>
      </c>
      <c r="AV417" s="87">
        <f t="shared" si="363"/>
        <v>0</v>
      </c>
      <c r="AW417" s="87">
        <f t="shared" si="364"/>
        <v>0</v>
      </c>
      <c r="AX417" s="87">
        <f t="shared" si="365"/>
        <v>0</v>
      </c>
      <c r="AY417" s="66">
        <v>0</v>
      </c>
      <c r="AZ417" s="66">
        <v>0</v>
      </c>
      <c r="BA417" s="66">
        <v>0</v>
      </c>
      <c r="BB417" s="66">
        <v>0</v>
      </c>
      <c r="BC417" s="66">
        <v>0</v>
      </c>
    </row>
    <row r="418" spans="1:55" s="165" customFormat="1" ht="94.5" x14ac:dyDescent="0.2">
      <c r="A418" s="171" t="s">
        <v>899</v>
      </c>
      <c r="B418" s="84" t="s">
        <v>621</v>
      </c>
      <c r="C418" s="171" t="s">
        <v>2235</v>
      </c>
      <c r="D418" s="87">
        <v>2.98488</v>
      </c>
      <c r="E418" s="66">
        <v>0.21228760799999999</v>
      </c>
      <c r="F418" s="66">
        <v>0</v>
      </c>
      <c r="G418" s="66">
        <v>0</v>
      </c>
      <c r="H418" s="66">
        <v>0</v>
      </c>
      <c r="I418" s="66">
        <v>0.21228760799999999</v>
      </c>
      <c r="J418" s="87">
        <v>5.8479983999999992E-2</v>
      </c>
      <c r="K418" s="87">
        <v>0</v>
      </c>
      <c r="L418" s="87">
        <v>0</v>
      </c>
      <c r="M418" s="87">
        <v>0</v>
      </c>
      <c r="N418" s="87">
        <v>5.8479983999999992E-2</v>
      </c>
      <c r="O418" s="87">
        <v>7.4362260000000013E-2</v>
      </c>
      <c r="P418" s="87">
        <v>0</v>
      </c>
      <c r="Q418" s="87">
        <v>0</v>
      </c>
      <c r="R418" s="87">
        <v>7.4362260000000013E-2</v>
      </c>
      <c r="S418" s="87">
        <v>7.4362260000000013E-2</v>
      </c>
      <c r="T418" s="87">
        <f t="shared" si="356"/>
        <v>7.9445363999999991E-2</v>
      </c>
      <c r="U418" s="87">
        <f t="shared" si="357"/>
        <v>0</v>
      </c>
      <c r="V418" s="87">
        <f t="shared" si="358"/>
        <v>0</v>
      </c>
      <c r="W418" s="87">
        <f t="shared" si="359"/>
        <v>-7.4362260000000013E-2</v>
      </c>
      <c r="X418" s="87">
        <f t="shared" si="360"/>
        <v>7.9445363999999991E-2</v>
      </c>
      <c r="Y418" s="87">
        <v>0</v>
      </c>
      <c r="Z418" s="87">
        <v>0</v>
      </c>
      <c r="AA418" s="87">
        <v>0</v>
      </c>
      <c r="AB418" s="87">
        <v>0</v>
      </c>
      <c r="AC418" s="87">
        <v>0</v>
      </c>
      <c r="AD418" s="87">
        <v>2.7361400000000007</v>
      </c>
      <c r="AE418" s="87">
        <v>0.17690633999999997</v>
      </c>
      <c r="AF418" s="87">
        <v>0</v>
      </c>
      <c r="AG418" s="87">
        <v>0</v>
      </c>
      <c r="AH418" s="87">
        <v>0</v>
      </c>
      <c r="AI418" s="87">
        <v>0.17690633999999997</v>
      </c>
      <c r="AJ418" s="87">
        <v>4.8733319999999997E-2</v>
      </c>
      <c r="AK418" s="87">
        <v>0</v>
      </c>
      <c r="AL418" s="87">
        <v>0</v>
      </c>
      <c r="AM418" s="87">
        <v>0</v>
      </c>
      <c r="AN418" s="192">
        <v>4.8733319999999997E-2</v>
      </c>
      <c r="AO418" s="87">
        <v>6.1968549999999997E-2</v>
      </c>
      <c r="AP418" s="87">
        <v>0</v>
      </c>
      <c r="AQ418" s="87">
        <v>0</v>
      </c>
      <c r="AR418" s="87">
        <v>0</v>
      </c>
      <c r="AS418" s="87">
        <v>6.1968549999999997E-2</v>
      </c>
      <c r="AT418" s="87">
        <f t="shared" si="361"/>
        <v>6.6204469999999974E-2</v>
      </c>
      <c r="AU418" s="87">
        <f t="shared" si="362"/>
        <v>0</v>
      </c>
      <c r="AV418" s="87">
        <f t="shared" si="363"/>
        <v>0</v>
      </c>
      <c r="AW418" s="87">
        <f t="shared" si="364"/>
        <v>0</v>
      </c>
      <c r="AX418" s="87">
        <f t="shared" si="365"/>
        <v>6.6204469999999974E-2</v>
      </c>
      <c r="AY418" s="66">
        <v>0</v>
      </c>
      <c r="AZ418" s="66">
        <v>0</v>
      </c>
      <c r="BA418" s="66">
        <v>0</v>
      </c>
      <c r="BB418" s="66">
        <v>0</v>
      </c>
      <c r="BC418" s="66">
        <v>0</v>
      </c>
    </row>
    <row r="419" spans="1:55" s="165" customFormat="1" ht="141.75" x14ac:dyDescent="0.2">
      <c r="A419" s="171" t="s">
        <v>899</v>
      </c>
      <c r="B419" s="84" t="s">
        <v>622</v>
      </c>
      <c r="C419" s="171" t="s">
        <v>2236</v>
      </c>
      <c r="D419" s="87">
        <v>1.3149792000000002</v>
      </c>
      <c r="E419" s="66">
        <v>0</v>
      </c>
      <c r="F419" s="66">
        <v>0</v>
      </c>
      <c r="G419" s="66">
        <v>0</v>
      </c>
      <c r="H419" s="66">
        <v>0</v>
      </c>
      <c r="I419" s="66">
        <v>0</v>
      </c>
      <c r="J419" s="87">
        <v>0</v>
      </c>
      <c r="K419" s="87">
        <v>0</v>
      </c>
      <c r="L419" s="87">
        <v>0</v>
      </c>
      <c r="M419" s="87">
        <v>0</v>
      </c>
      <c r="N419" s="87">
        <v>0</v>
      </c>
      <c r="O419" s="87">
        <v>0</v>
      </c>
      <c r="P419" s="87">
        <v>0</v>
      </c>
      <c r="Q419" s="87">
        <v>0</v>
      </c>
      <c r="R419" s="87">
        <v>0</v>
      </c>
      <c r="S419" s="87">
        <v>0</v>
      </c>
      <c r="T419" s="87">
        <f t="shared" si="356"/>
        <v>0</v>
      </c>
      <c r="U419" s="87">
        <f t="shared" si="357"/>
        <v>0</v>
      </c>
      <c r="V419" s="87">
        <f t="shared" si="358"/>
        <v>0</v>
      </c>
      <c r="W419" s="87">
        <f t="shared" si="359"/>
        <v>0</v>
      </c>
      <c r="X419" s="87">
        <f t="shared" si="360"/>
        <v>0</v>
      </c>
      <c r="Y419" s="87">
        <v>0</v>
      </c>
      <c r="Z419" s="87">
        <v>0</v>
      </c>
      <c r="AA419" s="87">
        <v>0</v>
      </c>
      <c r="AB419" s="87">
        <v>0</v>
      </c>
      <c r="AC419" s="87">
        <v>0</v>
      </c>
      <c r="AD419" s="87">
        <v>1.2053976000000004</v>
      </c>
      <c r="AE419" s="87">
        <v>0</v>
      </c>
      <c r="AF419" s="87">
        <v>0</v>
      </c>
      <c r="AG419" s="87">
        <v>0</v>
      </c>
      <c r="AH419" s="87">
        <v>0</v>
      </c>
      <c r="AI419" s="87">
        <v>0</v>
      </c>
      <c r="AJ419" s="87">
        <v>0</v>
      </c>
      <c r="AK419" s="87">
        <v>0</v>
      </c>
      <c r="AL419" s="87">
        <v>0</v>
      </c>
      <c r="AM419" s="87">
        <v>0</v>
      </c>
      <c r="AN419" s="192">
        <v>0</v>
      </c>
      <c r="AO419" s="87">
        <v>0</v>
      </c>
      <c r="AP419" s="87">
        <v>0</v>
      </c>
      <c r="AQ419" s="87">
        <v>0</v>
      </c>
      <c r="AR419" s="87">
        <v>0</v>
      </c>
      <c r="AS419" s="87">
        <v>0</v>
      </c>
      <c r="AT419" s="87">
        <f t="shared" si="361"/>
        <v>0</v>
      </c>
      <c r="AU419" s="87">
        <f t="shared" si="362"/>
        <v>0</v>
      </c>
      <c r="AV419" s="87">
        <f t="shared" si="363"/>
        <v>0</v>
      </c>
      <c r="AW419" s="87">
        <f t="shared" si="364"/>
        <v>0</v>
      </c>
      <c r="AX419" s="87">
        <f t="shared" si="365"/>
        <v>0</v>
      </c>
      <c r="AY419" s="66">
        <v>0</v>
      </c>
      <c r="AZ419" s="66">
        <v>0</v>
      </c>
      <c r="BA419" s="66">
        <v>0</v>
      </c>
      <c r="BB419" s="66">
        <v>0</v>
      </c>
      <c r="BC419" s="66">
        <v>0</v>
      </c>
    </row>
    <row r="420" spans="1:55" s="165" customFormat="1" ht="110.25" x14ac:dyDescent="0.2">
      <c r="A420" s="171" t="s">
        <v>899</v>
      </c>
      <c r="B420" s="84" t="s">
        <v>623</v>
      </c>
      <c r="C420" s="171" t="s">
        <v>2237</v>
      </c>
      <c r="D420" s="87">
        <v>6.477695999999999</v>
      </c>
      <c r="E420" s="66">
        <v>0.46070008799999995</v>
      </c>
      <c r="F420" s="66">
        <v>0</v>
      </c>
      <c r="G420" s="66">
        <v>0</v>
      </c>
      <c r="H420" s="66">
        <v>0</v>
      </c>
      <c r="I420" s="66">
        <v>0.46070008799999995</v>
      </c>
      <c r="J420" s="87">
        <v>0.126911472</v>
      </c>
      <c r="K420" s="87">
        <v>0</v>
      </c>
      <c r="L420" s="87">
        <v>0</v>
      </c>
      <c r="M420" s="87">
        <v>0</v>
      </c>
      <c r="N420" s="87">
        <v>0.12691147199999997</v>
      </c>
      <c r="O420" s="87">
        <v>0.16137868799999996</v>
      </c>
      <c r="P420" s="87">
        <v>0</v>
      </c>
      <c r="Q420" s="87">
        <v>0</v>
      </c>
      <c r="R420" s="87">
        <v>0.16137868799999999</v>
      </c>
      <c r="S420" s="87">
        <v>0.16137868799999999</v>
      </c>
      <c r="T420" s="87">
        <f t="shared" si="356"/>
        <v>0.17240992800000002</v>
      </c>
      <c r="U420" s="87">
        <f t="shared" si="357"/>
        <v>0</v>
      </c>
      <c r="V420" s="87">
        <f t="shared" si="358"/>
        <v>0</v>
      </c>
      <c r="W420" s="87">
        <f t="shared" si="359"/>
        <v>-0.16137868799999999</v>
      </c>
      <c r="X420" s="87">
        <f t="shared" si="360"/>
        <v>0.17240992799999999</v>
      </c>
      <c r="Y420" s="87">
        <v>0</v>
      </c>
      <c r="Z420" s="87">
        <v>0</v>
      </c>
      <c r="AA420" s="87">
        <v>0</v>
      </c>
      <c r="AB420" s="87">
        <v>0</v>
      </c>
      <c r="AC420" s="87">
        <v>0</v>
      </c>
      <c r="AD420" s="87">
        <v>5.3980819999999987</v>
      </c>
      <c r="AE420" s="87">
        <v>0.38391673999999998</v>
      </c>
      <c r="AF420" s="87">
        <v>0</v>
      </c>
      <c r="AG420" s="87">
        <v>0</v>
      </c>
      <c r="AH420" s="87">
        <v>0</v>
      </c>
      <c r="AI420" s="87">
        <v>0.38391673999999998</v>
      </c>
      <c r="AJ420" s="87">
        <v>0.10575955999999999</v>
      </c>
      <c r="AK420" s="87">
        <v>0</v>
      </c>
      <c r="AL420" s="87">
        <v>0</v>
      </c>
      <c r="AM420" s="87">
        <v>0</v>
      </c>
      <c r="AN420" s="192">
        <v>0.10575955999999999</v>
      </c>
      <c r="AO420" s="87">
        <v>0.13448223999999998</v>
      </c>
      <c r="AP420" s="87">
        <v>0</v>
      </c>
      <c r="AQ420" s="87">
        <v>0</v>
      </c>
      <c r="AR420" s="87">
        <v>0</v>
      </c>
      <c r="AS420" s="87">
        <v>0.13448223999999998</v>
      </c>
      <c r="AT420" s="87">
        <f t="shared" si="361"/>
        <v>0.14367494000000003</v>
      </c>
      <c r="AU420" s="87">
        <f t="shared" si="362"/>
        <v>0</v>
      </c>
      <c r="AV420" s="87">
        <f t="shared" si="363"/>
        <v>0</v>
      </c>
      <c r="AW420" s="87">
        <f t="shared" si="364"/>
        <v>0</v>
      </c>
      <c r="AX420" s="87">
        <f t="shared" si="365"/>
        <v>0.14367494000000003</v>
      </c>
      <c r="AY420" s="66">
        <v>0</v>
      </c>
      <c r="AZ420" s="66">
        <v>0</v>
      </c>
      <c r="BA420" s="66">
        <v>0</v>
      </c>
      <c r="BB420" s="66">
        <v>0</v>
      </c>
      <c r="BC420" s="66">
        <v>0</v>
      </c>
    </row>
    <row r="421" spans="1:55" s="165" customFormat="1" ht="47.25" x14ac:dyDescent="0.2">
      <c r="A421" s="171" t="s">
        <v>2791</v>
      </c>
      <c r="B421" s="84" t="s">
        <v>624</v>
      </c>
      <c r="C421" s="171" t="s">
        <v>2238</v>
      </c>
      <c r="D421" s="87">
        <v>3.4674959999999992</v>
      </c>
      <c r="E421" s="66">
        <v>0.56734005600000004</v>
      </c>
      <c r="F421" s="66">
        <v>0.32072832000000001</v>
      </c>
      <c r="G421" s="66">
        <v>0</v>
      </c>
      <c r="H421" s="66">
        <v>0</v>
      </c>
      <c r="I421" s="66">
        <v>0.246611736</v>
      </c>
      <c r="J421" s="87">
        <v>6.7935456000000005E-2</v>
      </c>
      <c r="K421" s="87">
        <v>0</v>
      </c>
      <c r="L421" s="87">
        <v>0</v>
      </c>
      <c r="M421" s="87">
        <v>0</v>
      </c>
      <c r="N421" s="87">
        <v>6.7935456000000005E-2</v>
      </c>
      <c r="O421" s="87">
        <v>8.6385648000000009E-2</v>
      </c>
      <c r="P421" s="87">
        <v>0</v>
      </c>
      <c r="Q421" s="87">
        <v>0</v>
      </c>
      <c r="R421" s="87">
        <v>8.6385648000000009E-2</v>
      </c>
      <c r="S421" s="87">
        <v>8.6385648000000009E-2</v>
      </c>
      <c r="T421" s="87">
        <f t="shared" si="356"/>
        <v>0.41301895200000005</v>
      </c>
      <c r="U421" s="87">
        <f t="shared" si="357"/>
        <v>0.32072832000000001</v>
      </c>
      <c r="V421" s="87">
        <f t="shared" si="358"/>
        <v>0</v>
      </c>
      <c r="W421" s="87">
        <f t="shared" si="359"/>
        <v>-8.6385648000000009E-2</v>
      </c>
      <c r="X421" s="87">
        <f t="shared" si="360"/>
        <v>9.2290631999999984E-2</v>
      </c>
      <c r="Y421" s="87">
        <v>0</v>
      </c>
      <c r="Z421" s="87">
        <v>0</v>
      </c>
      <c r="AA421" s="87">
        <v>0</v>
      </c>
      <c r="AB421" s="87">
        <v>0</v>
      </c>
      <c r="AC421" s="87">
        <v>0</v>
      </c>
      <c r="AD421" s="87">
        <v>10.88958</v>
      </c>
      <c r="AE421" s="87">
        <v>0.20550978</v>
      </c>
      <c r="AF421" s="87">
        <v>0</v>
      </c>
      <c r="AG421" s="87">
        <v>0</v>
      </c>
      <c r="AH421" s="87">
        <v>0</v>
      </c>
      <c r="AI421" s="87">
        <v>0.20550978</v>
      </c>
      <c r="AJ421" s="87">
        <v>5.6612879999999997E-2</v>
      </c>
      <c r="AK421" s="87">
        <v>0</v>
      </c>
      <c r="AL421" s="87">
        <v>0</v>
      </c>
      <c r="AM421" s="87">
        <v>0</v>
      </c>
      <c r="AN421" s="192">
        <v>5.6612880000000004E-2</v>
      </c>
      <c r="AO421" s="87">
        <v>7.1988040000000003E-2</v>
      </c>
      <c r="AP421" s="87">
        <v>0</v>
      </c>
      <c r="AQ421" s="87">
        <v>0</v>
      </c>
      <c r="AR421" s="87">
        <v>0</v>
      </c>
      <c r="AS421" s="87">
        <v>7.1988040000000003E-2</v>
      </c>
      <c r="AT421" s="87">
        <f t="shared" si="361"/>
        <v>7.6908859999999996E-2</v>
      </c>
      <c r="AU421" s="87">
        <f t="shared" si="362"/>
        <v>0</v>
      </c>
      <c r="AV421" s="87">
        <f t="shared" si="363"/>
        <v>0</v>
      </c>
      <c r="AW421" s="87">
        <f t="shared" si="364"/>
        <v>0</v>
      </c>
      <c r="AX421" s="87">
        <f t="shared" si="365"/>
        <v>7.6908859999999996E-2</v>
      </c>
      <c r="AY421" s="66">
        <v>0</v>
      </c>
      <c r="AZ421" s="66">
        <v>0</v>
      </c>
      <c r="BA421" s="66">
        <v>0</v>
      </c>
      <c r="BB421" s="66">
        <v>0</v>
      </c>
      <c r="BC421" s="66">
        <v>0</v>
      </c>
    </row>
    <row r="422" spans="1:55" s="165" customFormat="1" ht="47.25" x14ac:dyDescent="0.2">
      <c r="A422" s="171" t="s">
        <v>2791</v>
      </c>
      <c r="B422" s="84" t="s">
        <v>625</v>
      </c>
      <c r="C422" s="171" t="s">
        <v>2239</v>
      </c>
      <c r="D422" s="87">
        <v>2.6530199999999997</v>
      </c>
      <c r="E422" s="66">
        <v>0</v>
      </c>
      <c r="F422" s="66">
        <v>0</v>
      </c>
      <c r="G422" s="66">
        <v>0</v>
      </c>
      <c r="H422" s="66">
        <v>0</v>
      </c>
      <c r="I422" s="66">
        <v>0</v>
      </c>
      <c r="J422" s="87">
        <v>0</v>
      </c>
      <c r="K422" s="87">
        <v>0</v>
      </c>
      <c r="L422" s="87">
        <v>0</v>
      </c>
      <c r="M422" s="87">
        <v>0</v>
      </c>
      <c r="N422" s="87">
        <v>0</v>
      </c>
      <c r="O422" s="87">
        <v>0</v>
      </c>
      <c r="P422" s="87">
        <v>0</v>
      </c>
      <c r="Q422" s="87">
        <v>0</v>
      </c>
      <c r="R422" s="87">
        <v>0</v>
      </c>
      <c r="S422" s="87">
        <v>0</v>
      </c>
      <c r="T422" s="87">
        <f t="shared" si="356"/>
        <v>0</v>
      </c>
      <c r="U422" s="87">
        <f t="shared" si="357"/>
        <v>0</v>
      </c>
      <c r="V422" s="87">
        <f t="shared" si="358"/>
        <v>0</v>
      </c>
      <c r="W422" s="87">
        <f t="shared" si="359"/>
        <v>0</v>
      </c>
      <c r="X422" s="87">
        <f t="shared" si="360"/>
        <v>0</v>
      </c>
      <c r="Y422" s="87">
        <v>0</v>
      </c>
      <c r="Z422" s="87">
        <v>0</v>
      </c>
      <c r="AA422" s="87">
        <v>0</v>
      </c>
      <c r="AB422" s="87">
        <v>0</v>
      </c>
      <c r="AC422" s="87">
        <v>0</v>
      </c>
      <c r="AD422" s="87">
        <v>2.4319349999999997</v>
      </c>
      <c r="AE422" s="87">
        <v>0</v>
      </c>
      <c r="AF422" s="87">
        <v>0</v>
      </c>
      <c r="AG422" s="87">
        <v>0</v>
      </c>
      <c r="AH422" s="87">
        <v>0</v>
      </c>
      <c r="AI422" s="87">
        <v>0</v>
      </c>
      <c r="AJ422" s="87">
        <v>0</v>
      </c>
      <c r="AK422" s="87">
        <v>0</v>
      </c>
      <c r="AL422" s="87">
        <v>0</v>
      </c>
      <c r="AM422" s="87">
        <v>0</v>
      </c>
      <c r="AN422" s="192">
        <v>0</v>
      </c>
      <c r="AO422" s="87">
        <v>0</v>
      </c>
      <c r="AP422" s="87">
        <v>0</v>
      </c>
      <c r="AQ422" s="87">
        <v>0</v>
      </c>
      <c r="AR422" s="87">
        <v>0</v>
      </c>
      <c r="AS422" s="87">
        <v>0</v>
      </c>
      <c r="AT422" s="87">
        <f t="shared" si="361"/>
        <v>0</v>
      </c>
      <c r="AU422" s="87">
        <f t="shared" si="362"/>
        <v>0</v>
      </c>
      <c r="AV422" s="87">
        <f t="shared" si="363"/>
        <v>0</v>
      </c>
      <c r="AW422" s="87">
        <f t="shared" si="364"/>
        <v>0</v>
      </c>
      <c r="AX422" s="87">
        <f t="shared" si="365"/>
        <v>0</v>
      </c>
      <c r="AY422" s="66">
        <v>0</v>
      </c>
      <c r="AZ422" s="66">
        <v>0</v>
      </c>
      <c r="BA422" s="66">
        <v>0</v>
      </c>
      <c r="BB422" s="66">
        <v>0</v>
      </c>
      <c r="BC422" s="66">
        <v>0</v>
      </c>
    </row>
    <row r="423" spans="1:55" s="165" customFormat="1" ht="47.25" x14ac:dyDescent="0.2">
      <c r="A423" s="171" t="s">
        <v>899</v>
      </c>
      <c r="B423" s="84" t="s">
        <v>626</v>
      </c>
      <c r="C423" s="171" t="s">
        <v>2240</v>
      </c>
      <c r="D423" s="87">
        <v>3.663672</v>
      </c>
      <c r="E423" s="66">
        <v>0.26056394399999999</v>
      </c>
      <c r="F423" s="66">
        <v>0</v>
      </c>
      <c r="G423" s="66">
        <v>0</v>
      </c>
      <c r="H423" s="66">
        <v>0</v>
      </c>
      <c r="I423" s="66">
        <v>0.26056394399999999</v>
      </c>
      <c r="J423" s="87">
        <v>7.1778911999999986E-2</v>
      </c>
      <c r="K423" s="87">
        <v>0</v>
      </c>
      <c r="L423" s="87">
        <v>0</v>
      </c>
      <c r="M423" s="87">
        <v>0</v>
      </c>
      <c r="N423" s="87">
        <v>7.1778911999999986E-2</v>
      </c>
      <c r="O423" s="87">
        <v>9.1272984000000015E-2</v>
      </c>
      <c r="P423" s="87">
        <v>0</v>
      </c>
      <c r="Q423" s="87">
        <v>0</v>
      </c>
      <c r="R423" s="87">
        <v>9.1272984000000015E-2</v>
      </c>
      <c r="S423" s="87">
        <v>9.1272984000000015E-2</v>
      </c>
      <c r="T423" s="87">
        <f t="shared" si="356"/>
        <v>9.7512048000000004E-2</v>
      </c>
      <c r="U423" s="87">
        <f t="shared" si="357"/>
        <v>0</v>
      </c>
      <c r="V423" s="87">
        <f t="shared" si="358"/>
        <v>0</v>
      </c>
      <c r="W423" s="87">
        <f t="shared" si="359"/>
        <v>-9.1272984000000015E-2</v>
      </c>
      <c r="X423" s="87">
        <f t="shared" si="360"/>
        <v>9.7512048000000004E-2</v>
      </c>
      <c r="Y423" s="87">
        <v>0</v>
      </c>
      <c r="Z423" s="87">
        <v>0</v>
      </c>
      <c r="AA423" s="87">
        <v>0</v>
      </c>
      <c r="AB423" s="87">
        <v>0</v>
      </c>
      <c r="AC423" s="87">
        <v>0</v>
      </c>
      <c r="AD423" s="87">
        <v>3.0530640000000004</v>
      </c>
      <c r="AE423" s="87">
        <v>0.21713662000000003</v>
      </c>
      <c r="AF423" s="87">
        <v>0</v>
      </c>
      <c r="AG423" s="87">
        <v>0</v>
      </c>
      <c r="AH423" s="87">
        <v>0</v>
      </c>
      <c r="AI423" s="87">
        <v>0.21713662000000003</v>
      </c>
      <c r="AJ423" s="87">
        <v>5.9815760000000003E-2</v>
      </c>
      <c r="AK423" s="87">
        <v>0</v>
      </c>
      <c r="AL423" s="87">
        <v>0</v>
      </c>
      <c r="AM423" s="87">
        <v>0</v>
      </c>
      <c r="AN423" s="192">
        <v>5.9815759999999996E-2</v>
      </c>
      <c r="AO423" s="87">
        <v>7.6060820000000001E-2</v>
      </c>
      <c r="AP423" s="87">
        <v>0</v>
      </c>
      <c r="AQ423" s="87">
        <v>0</v>
      </c>
      <c r="AR423" s="87">
        <v>0</v>
      </c>
      <c r="AS423" s="87">
        <v>7.6060820000000001E-2</v>
      </c>
      <c r="AT423" s="87">
        <f t="shared" si="361"/>
        <v>8.1260040000000033E-2</v>
      </c>
      <c r="AU423" s="87">
        <f t="shared" si="362"/>
        <v>0</v>
      </c>
      <c r="AV423" s="87">
        <f t="shared" si="363"/>
        <v>0</v>
      </c>
      <c r="AW423" s="87">
        <f t="shared" si="364"/>
        <v>0</v>
      </c>
      <c r="AX423" s="87">
        <f t="shared" si="365"/>
        <v>8.1260040000000033E-2</v>
      </c>
      <c r="AY423" s="66">
        <v>0</v>
      </c>
      <c r="AZ423" s="66">
        <v>0</v>
      </c>
      <c r="BA423" s="66">
        <v>0</v>
      </c>
      <c r="BB423" s="66">
        <v>0</v>
      </c>
      <c r="BC423" s="66">
        <v>0</v>
      </c>
    </row>
    <row r="424" spans="1:55" s="165" customFormat="1" ht="110.25" x14ac:dyDescent="0.2">
      <c r="A424" s="171" t="s">
        <v>899</v>
      </c>
      <c r="B424" s="84" t="s">
        <v>627</v>
      </c>
      <c r="C424" s="171" t="s">
        <v>2241</v>
      </c>
      <c r="D424" s="87">
        <v>1.7179800000000001</v>
      </c>
      <c r="E424" s="66">
        <v>0.80251731599999998</v>
      </c>
      <c r="F424" s="66">
        <v>0.68033286000000004</v>
      </c>
      <c r="G424" s="66">
        <v>0</v>
      </c>
      <c r="H424" s="66">
        <v>0</v>
      </c>
      <c r="I424" s="66">
        <v>0.12218445599999998</v>
      </c>
      <c r="J424" s="87">
        <v>3.3658812000000003E-2</v>
      </c>
      <c r="K424" s="87">
        <v>0</v>
      </c>
      <c r="L424" s="87">
        <v>0</v>
      </c>
      <c r="M424" s="87">
        <v>0</v>
      </c>
      <c r="N424" s="87">
        <v>3.3658812000000003E-2</v>
      </c>
      <c r="O424" s="87">
        <v>4.2799992000000002E-2</v>
      </c>
      <c r="P424" s="87">
        <v>0</v>
      </c>
      <c r="Q424" s="87">
        <v>0</v>
      </c>
      <c r="R424" s="87">
        <v>4.2799992000000002E-2</v>
      </c>
      <c r="S424" s="87">
        <v>4.2799992000000002E-2</v>
      </c>
      <c r="T424" s="87">
        <f t="shared" si="356"/>
        <v>0.72605851200000004</v>
      </c>
      <c r="U424" s="87">
        <f t="shared" si="357"/>
        <v>0.68033286000000004</v>
      </c>
      <c r="V424" s="87">
        <f t="shared" si="358"/>
        <v>0</v>
      </c>
      <c r="W424" s="87">
        <f t="shared" si="359"/>
        <v>-4.2799992000000002E-2</v>
      </c>
      <c r="X424" s="87">
        <f t="shared" si="360"/>
        <v>4.5725651999999985E-2</v>
      </c>
      <c r="Y424" s="87">
        <v>0</v>
      </c>
      <c r="Z424" s="87">
        <v>0</v>
      </c>
      <c r="AA424" s="87">
        <v>0</v>
      </c>
      <c r="AB424" s="87">
        <v>0</v>
      </c>
      <c r="AC424" s="87">
        <v>0</v>
      </c>
      <c r="AD424" s="87">
        <v>8.8039999999999452E-2</v>
      </c>
      <c r="AE424" s="87">
        <v>0.66876443000000008</v>
      </c>
      <c r="AF424" s="87">
        <v>0.56694405000000003</v>
      </c>
      <c r="AG424" s="87">
        <v>0</v>
      </c>
      <c r="AH424" s="87">
        <v>0</v>
      </c>
      <c r="AI424" s="87">
        <v>0.10182038</v>
      </c>
      <c r="AJ424" s="87">
        <v>2.8049009999999999E-2</v>
      </c>
      <c r="AK424" s="87">
        <v>0</v>
      </c>
      <c r="AL424" s="87">
        <v>0</v>
      </c>
      <c r="AM424" s="87">
        <v>0</v>
      </c>
      <c r="AN424" s="192">
        <v>2.8049009999999999E-2</v>
      </c>
      <c r="AO424" s="87">
        <v>3.5666660000000003E-2</v>
      </c>
      <c r="AP424" s="87">
        <v>0</v>
      </c>
      <c r="AQ424" s="87">
        <v>0</v>
      </c>
      <c r="AR424" s="87">
        <v>0</v>
      </c>
      <c r="AS424" s="87">
        <v>3.5666660000000003E-2</v>
      </c>
      <c r="AT424" s="87">
        <f t="shared" si="361"/>
        <v>0.60504876000000007</v>
      </c>
      <c r="AU424" s="87">
        <f t="shared" si="362"/>
        <v>0.56694405000000003</v>
      </c>
      <c r="AV424" s="87">
        <f t="shared" si="363"/>
        <v>0</v>
      </c>
      <c r="AW424" s="87">
        <f t="shared" si="364"/>
        <v>0</v>
      </c>
      <c r="AX424" s="87">
        <f t="shared" si="365"/>
        <v>3.810471E-2</v>
      </c>
      <c r="AY424" s="66">
        <v>0</v>
      </c>
      <c r="AZ424" s="66">
        <v>0</v>
      </c>
      <c r="BA424" s="66">
        <v>0</v>
      </c>
      <c r="BB424" s="66">
        <v>0</v>
      </c>
      <c r="BC424" s="66">
        <v>0</v>
      </c>
    </row>
    <row r="425" spans="1:55" s="165" customFormat="1" ht="94.5" x14ac:dyDescent="0.2">
      <c r="A425" s="171" t="s">
        <v>899</v>
      </c>
      <c r="B425" s="84" t="s">
        <v>375</v>
      </c>
      <c r="C425" s="171" t="s">
        <v>2242</v>
      </c>
      <c r="D425" s="87">
        <v>0.56041200000000002</v>
      </c>
      <c r="E425" s="66">
        <v>0.11196738800000001</v>
      </c>
      <c r="F425" s="66">
        <v>0</v>
      </c>
      <c r="G425" s="66">
        <v>0.10340930000000001</v>
      </c>
      <c r="H425" s="66">
        <v>0</v>
      </c>
      <c r="I425" s="66">
        <v>8.5580880000000002E-3</v>
      </c>
      <c r="J425" s="87">
        <v>0.111967388</v>
      </c>
      <c r="K425" s="87">
        <v>0</v>
      </c>
      <c r="L425" s="87">
        <v>0.10340930000000001</v>
      </c>
      <c r="M425" s="87">
        <v>0</v>
      </c>
      <c r="N425" s="87">
        <v>8.5580880000000002E-3</v>
      </c>
      <c r="O425" s="87">
        <v>0</v>
      </c>
      <c r="P425" s="87">
        <v>0</v>
      </c>
      <c r="Q425" s="87">
        <v>0</v>
      </c>
      <c r="R425" s="87">
        <v>0</v>
      </c>
      <c r="S425" s="87">
        <v>0</v>
      </c>
      <c r="T425" s="87">
        <f t="shared" si="356"/>
        <v>1.3877787807814457E-17</v>
      </c>
      <c r="U425" s="87">
        <f t="shared" si="357"/>
        <v>0</v>
      </c>
      <c r="V425" s="87">
        <f t="shared" si="358"/>
        <v>0</v>
      </c>
      <c r="W425" s="87">
        <f t="shared" si="359"/>
        <v>0</v>
      </c>
      <c r="X425" s="87">
        <f t="shared" si="360"/>
        <v>0</v>
      </c>
      <c r="Y425" s="87">
        <v>0</v>
      </c>
      <c r="Z425" s="87">
        <v>0</v>
      </c>
      <c r="AA425" s="87">
        <v>0</v>
      </c>
      <c r="AB425" s="87">
        <v>0</v>
      </c>
      <c r="AC425" s="87">
        <v>0</v>
      </c>
      <c r="AD425" s="87">
        <v>0.46701212999999991</v>
      </c>
      <c r="AE425" s="87">
        <v>7.1317400000000001E-3</v>
      </c>
      <c r="AF425" s="87">
        <v>0</v>
      </c>
      <c r="AG425" s="87">
        <v>0</v>
      </c>
      <c r="AH425" s="87">
        <v>0</v>
      </c>
      <c r="AI425" s="87">
        <v>7.1317400000000001E-3</v>
      </c>
      <c r="AJ425" s="87">
        <v>7.1317399999999906E-3</v>
      </c>
      <c r="AK425" s="87">
        <v>0</v>
      </c>
      <c r="AL425" s="87">
        <v>0</v>
      </c>
      <c r="AM425" s="87">
        <v>0</v>
      </c>
      <c r="AN425" s="192">
        <v>7.1317399999999906E-3</v>
      </c>
      <c r="AO425" s="87">
        <v>9.540979117872439E-18</v>
      </c>
      <c r="AP425" s="87">
        <v>0</v>
      </c>
      <c r="AQ425" s="87">
        <v>0</v>
      </c>
      <c r="AR425" s="87">
        <v>0</v>
      </c>
      <c r="AS425" s="87">
        <v>0</v>
      </c>
      <c r="AT425" s="87">
        <f t="shared" si="361"/>
        <v>0</v>
      </c>
      <c r="AU425" s="87">
        <f t="shared" si="362"/>
        <v>0</v>
      </c>
      <c r="AV425" s="87">
        <f t="shared" si="363"/>
        <v>0</v>
      </c>
      <c r="AW425" s="87">
        <f t="shared" si="364"/>
        <v>0</v>
      </c>
      <c r="AX425" s="87">
        <f t="shared" si="365"/>
        <v>9.540979117872439E-18</v>
      </c>
      <c r="AY425" s="66">
        <v>0</v>
      </c>
      <c r="AZ425" s="66">
        <v>0</v>
      </c>
      <c r="BA425" s="66">
        <v>0</v>
      </c>
      <c r="BB425" s="66">
        <v>0</v>
      </c>
      <c r="BC425" s="66">
        <v>0</v>
      </c>
    </row>
    <row r="426" spans="1:55" s="165" customFormat="1" ht="110.25" x14ac:dyDescent="0.2">
      <c r="A426" s="171" t="s">
        <v>899</v>
      </c>
      <c r="B426" s="84" t="s">
        <v>376</v>
      </c>
      <c r="C426" s="171" t="s">
        <v>2243</v>
      </c>
      <c r="D426" s="87">
        <v>3.5303519999999997</v>
      </c>
      <c r="E426" s="66">
        <v>2.6125970260000004</v>
      </c>
      <c r="F426" s="66">
        <v>0</v>
      </c>
      <c r="G426" s="66">
        <v>2.3566873900000003</v>
      </c>
      <c r="H426" s="66">
        <v>0</v>
      </c>
      <c r="I426" s="66">
        <v>0.255909636</v>
      </c>
      <c r="J426" s="87">
        <v>9.1813655999999993E-2</v>
      </c>
      <c r="K426" s="87">
        <v>0</v>
      </c>
      <c r="L426" s="87">
        <v>0</v>
      </c>
      <c r="M426" s="87">
        <v>0</v>
      </c>
      <c r="N426" s="87">
        <v>9.1813656000000007E-2</v>
      </c>
      <c r="O426" s="87">
        <v>2.5207833700000006</v>
      </c>
      <c r="P426" s="87">
        <v>0</v>
      </c>
      <c r="Q426" s="87">
        <v>2.3566873900000003</v>
      </c>
      <c r="R426" s="87">
        <v>0.16409597999999997</v>
      </c>
      <c r="S426" s="87">
        <v>0.16409597999999997</v>
      </c>
      <c r="T426" s="87">
        <f t="shared" si="356"/>
        <v>0</v>
      </c>
      <c r="U426" s="87">
        <f t="shared" si="357"/>
        <v>0</v>
      </c>
      <c r="V426" s="87">
        <f t="shared" si="358"/>
        <v>0</v>
      </c>
      <c r="W426" s="87">
        <f t="shared" si="359"/>
        <v>-0.16409597999999997</v>
      </c>
      <c r="X426" s="87">
        <f t="shared" si="360"/>
        <v>0</v>
      </c>
      <c r="Y426" s="87">
        <v>0</v>
      </c>
      <c r="Z426" s="87">
        <v>0</v>
      </c>
      <c r="AA426" s="87">
        <v>0</v>
      </c>
      <c r="AB426" s="87">
        <v>0</v>
      </c>
      <c r="AC426" s="87">
        <v>0</v>
      </c>
      <c r="AD426" s="87">
        <v>2.9896323700000003</v>
      </c>
      <c r="AE426" s="87">
        <v>2.0929505100000001</v>
      </c>
      <c r="AF426" s="87">
        <v>0</v>
      </c>
      <c r="AG426" s="87">
        <v>1.8796924799999999</v>
      </c>
      <c r="AH426" s="87">
        <v>0</v>
      </c>
      <c r="AI426" s="87">
        <v>0.21325802999999999</v>
      </c>
      <c r="AJ426" s="87">
        <v>1.9562038600000002</v>
      </c>
      <c r="AK426" s="87">
        <v>0</v>
      </c>
      <c r="AL426" s="87">
        <v>1.8796924800000003</v>
      </c>
      <c r="AM426" s="87">
        <v>0</v>
      </c>
      <c r="AN426" s="192">
        <v>7.6511379999999907E-2</v>
      </c>
      <c r="AO426" s="87">
        <v>0.13674664999999941</v>
      </c>
      <c r="AP426" s="87">
        <v>0</v>
      </c>
      <c r="AQ426" s="87">
        <v>0</v>
      </c>
      <c r="AR426" s="87">
        <v>0</v>
      </c>
      <c r="AS426" s="87">
        <v>0.13674665000000003</v>
      </c>
      <c r="AT426" s="87">
        <f t="shared" si="361"/>
        <v>4.4408920985006262E-16</v>
      </c>
      <c r="AU426" s="87">
        <f t="shared" si="362"/>
        <v>0</v>
      </c>
      <c r="AV426" s="87">
        <f t="shared" si="363"/>
        <v>-4.4408920985006262E-16</v>
      </c>
      <c r="AW426" s="87">
        <f t="shared" si="364"/>
        <v>0</v>
      </c>
      <c r="AX426" s="87">
        <f t="shared" si="365"/>
        <v>0</v>
      </c>
      <c r="AY426" s="66">
        <v>0</v>
      </c>
      <c r="AZ426" s="66">
        <v>0</v>
      </c>
      <c r="BA426" s="66">
        <v>0</v>
      </c>
      <c r="BB426" s="66">
        <v>0</v>
      </c>
      <c r="BC426" s="66">
        <v>0</v>
      </c>
    </row>
    <row r="427" spans="1:55" s="165" customFormat="1" ht="47.25" x14ac:dyDescent="0.2">
      <c r="A427" s="171" t="s">
        <v>2791</v>
      </c>
      <c r="B427" s="84" t="s">
        <v>628</v>
      </c>
      <c r="C427" s="171" t="s">
        <v>2244</v>
      </c>
      <c r="D427" s="87">
        <v>1.003932</v>
      </c>
      <c r="E427" s="66">
        <v>0.31330631799999997</v>
      </c>
      <c r="F427" s="66">
        <v>0.24190566999999999</v>
      </c>
      <c r="G427" s="66">
        <v>0</v>
      </c>
      <c r="H427" s="66">
        <v>0</v>
      </c>
      <c r="I427" s="66">
        <v>7.1400647999999983E-2</v>
      </c>
      <c r="J427" s="87">
        <v>0.18914775399999997</v>
      </c>
      <c r="K427" s="87">
        <v>0.16947864999999998</v>
      </c>
      <c r="L427" s="87">
        <v>0</v>
      </c>
      <c r="M427" s="87">
        <v>0</v>
      </c>
      <c r="N427" s="87">
        <v>1.9669104E-2</v>
      </c>
      <c r="O427" s="87">
        <v>2.5010952000000003E-2</v>
      </c>
      <c r="P427" s="87">
        <v>0</v>
      </c>
      <c r="Q427" s="87">
        <v>0</v>
      </c>
      <c r="R427" s="87">
        <v>2.5010951999999996E-2</v>
      </c>
      <c r="S427" s="87">
        <v>2.5010951999999996E-2</v>
      </c>
      <c r="T427" s="87">
        <f t="shared" si="356"/>
        <v>9.9147611999999996E-2</v>
      </c>
      <c r="U427" s="87">
        <f t="shared" si="357"/>
        <v>7.2427020000000009E-2</v>
      </c>
      <c r="V427" s="87">
        <f t="shared" si="358"/>
        <v>0</v>
      </c>
      <c r="W427" s="87">
        <f t="shared" si="359"/>
        <v>-2.5010951999999996E-2</v>
      </c>
      <c r="X427" s="87">
        <f t="shared" si="360"/>
        <v>2.6720591999999987E-2</v>
      </c>
      <c r="Y427" s="87">
        <v>0</v>
      </c>
      <c r="Z427" s="87">
        <v>0</v>
      </c>
      <c r="AA427" s="87">
        <v>0</v>
      </c>
      <c r="AB427" s="87">
        <v>0</v>
      </c>
      <c r="AC427" s="87">
        <v>0</v>
      </c>
      <c r="AD427" s="87">
        <v>0.83660999999999985</v>
      </c>
      <c r="AE427" s="87">
        <v>0.2610886</v>
      </c>
      <c r="AF427" s="87">
        <v>0.20158805999999999</v>
      </c>
      <c r="AG427" s="87">
        <v>0</v>
      </c>
      <c r="AH427" s="87">
        <v>0</v>
      </c>
      <c r="AI427" s="87">
        <v>5.9500539999999998E-2</v>
      </c>
      <c r="AJ427" s="87">
        <v>0.15762313</v>
      </c>
      <c r="AK427" s="87">
        <v>0.14123221</v>
      </c>
      <c r="AL427" s="87">
        <v>0</v>
      </c>
      <c r="AM427" s="87">
        <v>0</v>
      </c>
      <c r="AN427" s="192">
        <v>1.6390920000000003E-2</v>
      </c>
      <c r="AO427" s="87">
        <v>8.1198309999999996E-2</v>
      </c>
      <c r="AP427" s="87">
        <v>6.0355850000000016E-2</v>
      </c>
      <c r="AQ427" s="87">
        <v>0</v>
      </c>
      <c r="AR427" s="87">
        <v>0</v>
      </c>
      <c r="AS427" s="87">
        <v>2.0842459999999997E-2</v>
      </c>
      <c r="AT427" s="87">
        <f t="shared" si="361"/>
        <v>2.2267160000000008E-2</v>
      </c>
      <c r="AU427" s="87">
        <f t="shared" si="362"/>
        <v>0</v>
      </c>
      <c r="AV427" s="87">
        <f t="shared" si="363"/>
        <v>0</v>
      </c>
      <c r="AW427" s="87">
        <f t="shared" si="364"/>
        <v>0</v>
      </c>
      <c r="AX427" s="87">
        <f t="shared" si="365"/>
        <v>2.2267159999999998E-2</v>
      </c>
      <c r="AY427" s="66">
        <v>0</v>
      </c>
      <c r="AZ427" s="66">
        <v>0</v>
      </c>
      <c r="BA427" s="66">
        <v>0</v>
      </c>
      <c r="BB427" s="66">
        <v>0</v>
      </c>
      <c r="BC427" s="66">
        <v>0</v>
      </c>
    </row>
    <row r="428" spans="1:55" s="165" customFormat="1" ht="94.5" x14ac:dyDescent="0.2">
      <c r="A428" s="171" t="s">
        <v>899</v>
      </c>
      <c r="B428" s="84" t="s">
        <v>629</v>
      </c>
      <c r="C428" s="171" t="s">
        <v>2245</v>
      </c>
      <c r="D428" s="87">
        <v>3.1222594679999998</v>
      </c>
      <c r="E428" s="66">
        <v>0.25765539600000004</v>
      </c>
      <c r="F428" s="66">
        <v>0</v>
      </c>
      <c r="G428" s="66">
        <v>0</v>
      </c>
      <c r="H428" s="66">
        <v>0</v>
      </c>
      <c r="I428" s="66">
        <v>0.25765539600000004</v>
      </c>
      <c r="J428" s="87">
        <v>6.117151199999999E-2</v>
      </c>
      <c r="K428" s="87">
        <v>0</v>
      </c>
      <c r="L428" s="87">
        <v>0</v>
      </c>
      <c r="M428" s="87">
        <v>0</v>
      </c>
      <c r="N428" s="87">
        <v>6.117151199999999E-2</v>
      </c>
      <c r="O428" s="87">
        <v>7.7784792000000019E-2</v>
      </c>
      <c r="P428" s="87">
        <v>0</v>
      </c>
      <c r="Q428" s="87">
        <v>0</v>
      </c>
      <c r="R428" s="87">
        <v>7.7784792000000019E-2</v>
      </c>
      <c r="S428" s="87">
        <v>7.7784792000000019E-2</v>
      </c>
      <c r="T428" s="87">
        <f t="shared" si="356"/>
        <v>0.11869909200000003</v>
      </c>
      <c r="U428" s="87">
        <f t="shared" si="357"/>
        <v>0</v>
      </c>
      <c r="V428" s="87">
        <f t="shared" si="358"/>
        <v>0</v>
      </c>
      <c r="W428" s="87">
        <f t="shared" si="359"/>
        <v>-7.7784792000000019E-2</v>
      </c>
      <c r="X428" s="87">
        <f t="shared" si="360"/>
        <v>0.11869909200000003</v>
      </c>
      <c r="Y428" s="87">
        <v>0</v>
      </c>
      <c r="Z428" s="87">
        <v>0</v>
      </c>
      <c r="AA428" s="87">
        <v>0</v>
      </c>
      <c r="AB428" s="87">
        <v>0</v>
      </c>
      <c r="AC428" s="87">
        <v>0</v>
      </c>
      <c r="AD428" s="87">
        <v>2.66040396</v>
      </c>
      <c r="AE428" s="87">
        <v>0.21471282999999999</v>
      </c>
      <c r="AF428" s="87">
        <v>0</v>
      </c>
      <c r="AG428" s="87">
        <v>0</v>
      </c>
      <c r="AH428" s="87">
        <v>0</v>
      </c>
      <c r="AI428" s="87">
        <v>0.21471282999999999</v>
      </c>
      <c r="AJ428" s="87">
        <v>5.0976260000000002E-2</v>
      </c>
      <c r="AK428" s="87">
        <v>0</v>
      </c>
      <c r="AL428" s="87">
        <v>0</v>
      </c>
      <c r="AM428" s="87">
        <v>0</v>
      </c>
      <c r="AN428" s="192">
        <v>5.0976259999999995E-2</v>
      </c>
      <c r="AO428" s="87">
        <v>6.4820660000000002E-2</v>
      </c>
      <c r="AP428" s="87">
        <v>0</v>
      </c>
      <c r="AQ428" s="87">
        <v>0</v>
      </c>
      <c r="AR428" s="87">
        <v>0</v>
      </c>
      <c r="AS428" s="87">
        <v>6.4820660000000002E-2</v>
      </c>
      <c r="AT428" s="87">
        <f t="shared" si="361"/>
        <v>9.8915909999999996E-2</v>
      </c>
      <c r="AU428" s="87">
        <f t="shared" si="362"/>
        <v>0</v>
      </c>
      <c r="AV428" s="87">
        <f t="shared" si="363"/>
        <v>0</v>
      </c>
      <c r="AW428" s="87">
        <f t="shared" si="364"/>
        <v>0</v>
      </c>
      <c r="AX428" s="87">
        <f t="shared" si="365"/>
        <v>9.8915909999999996E-2</v>
      </c>
      <c r="AY428" s="66">
        <v>0</v>
      </c>
      <c r="AZ428" s="66">
        <v>0</v>
      </c>
      <c r="BA428" s="66">
        <v>0</v>
      </c>
      <c r="BB428" s="66">
        <v>0</v>
      </c>
      <c r="BC428" s="66">
        <v>0</v>
      </c>
    </row>
    <row r="429" spans="1:55" s="165" customFormat="1" ht="126" x14ac:dyDescent="0.2">
      <c r="A429" s="171" t="s">
        <v>899</v>
      </c>
      <c r="B429" s="84" t="s">
        <v>630</v>
      </c>
      <c r="C429" s="171" t="s">
        <v>2246</v>
      </c>
      <c r="D429" s="87">
        <v>9.0198815999999979</v>
      </c>
      <c r="E429" s="66">
        <v>10.995001715999999</v>
      </c>
      <c r="F429" s="66">
        <v>0</v>
      </c>
      <c r="G429" s="66">
        <v>10.5731799</v>
      </c>
      <c r="H429" s="66">
        <v>0</v>
      </c>
      <c r="I429" s="66">
        <v>0.42182181600000002</v>
      </c>
      <c r="J429" s="87">
        <v>8.8803657359999999</v>
      </c>
      <c r="K429" s="87">
        <v>0</v>
      </c>
      <c r="L429" s="87">
        <v>8.4585439200000003</v>
      </c>
      <c r="M429" s="87">
        <v>0</v>
      </c>
      <c r="N429" s="87">
        <v>0.42182181600000002</v>
      </c>
      <c r="O429" s="87">
        <v>2.1146359799999992</v>
      </c>
      <c r="P429" s="87">
        <v>0</v>
      </c>
      <c r="Q429" s="87">
        <v>2.1146359799999992</v>
      </c>
      <c r="R429" s="87">
        <v>0</v>
      </c>
      <c r="S429" s="87">
        <v>0</v>
      </c>
      <c r="T429" s="87">
        <f t="shared" si="356"/>
        <v>0</v>
      </c>
      <c r="U429" s="87">
        <f t="shared" si="357"/>
        <v>0</v>
      </c>
      <c r="V429" s="87">
        <f t="shared" si="358"/>
        <v>0</v>
      </c>
      <c r="W429" s="87">
        <f t="shared" si="359"/>
        <v>0</v>
      </c>
      <c r="X429" s="87">
        <f t="shared" si="360"/>
        <v>0</v>
      </c>
      <c r="Y429" s="87">
        <v>0</v>
      </c>
      <c r="Z429" s="87">
        <v>0</v>
      </c>
      <c r="AA429" s="87">
        <v>0</v>
      </c>
      <c r="AB429" s="87">
        <v>0</v>
      </c>
      <c r="AC429" s="87">
        <v>0</v>
      </c>
      <c r="AD429" s="87">
        <v>8.2682248000000005</v>
      </c>
      <c r="AE429" s="87">
        <v>9.162501439999998</v>
      </c>
      <c r="AF429" s="87">
        <v>0</v>
      </c>
      <c r="AG429" s="87">
        <v>8.8109832599999987</v>
      </c>
      <c r="AH429" s="87">
        <v>0</v>
      </c>
      <c r="AI429" s="87">
        <v>0.35151817999999996</v>
      </c>
      <c r="AJ429" s="87">
        <v>9.1625014399999998</v>
      </c>
      <c r="AK429" s="87">
        <v>0</v>
      </c>
      <c r="AL429" s="87">
        <v>8.8109832600000004</v>
      </c>
      <c r="AM429" s="87">
        <v>0</v>
      </c>
      <c r="AN429" s="192">
        <v>0.35151817999999935</v>
      </c>
      <c r="AO429" s="87">
        <v>0</v>
      </c>
      <c r="AP429" s="87">
        <v>0</v>
      </c>
      <c r="AQ429" s="87">
        <v>0</v>
      </c>
      <c r="AR429" s="87">
        <v>0</v>
      </c>
      <c r="AS429" s="87">
        <v>0</v>
      </c>
      <c r="AT429" s="87">
        <f t="shared" si="361"/>
        <v>-1.7763568394002505E-15</v>
      </c>
      <c r="AU429" s="87">
        <f t="shared" si="362"/>
        <v>0</v>
      </c>
      <c r="AV429" s="87">
        <f t="shared" si="363"/>
        <v>-1.7763568394002505E-15</v>
      </c>
      <c r="AW429" s="87">
        <f t="shared" si="364"/>
        <v>0</v>
      </c>
      <c r="AX429" s="87">
        <f t="shared" si="365"/>
        <v>6.106226635438361E-16</v>
      </c>
      <c r="AY429" s="66">
        <v>0</v>
      </c>
      <c r="AZ429" s="66">
        <v>0</v>
      </c>
      <c r="BA429" s="66">
        <v>0</v>
      </c>
      <c r="BB429" s="66">
        <v>0</v>
      </c>
      <c r="BC429" s="66">
        <v>0</v>
      </c>
    </row>
    <row r="430" spans="1:55" s="165" customFormat="1" ht="126" x14ac:dyDescent="0.2">
      <c r="A430" s="171" t="s">
        <v>2791</v>
      </c>
      <c r="B430" s="84" t="s">
        <v>631</v>
      </c>
      <c r="C430" s="171" t="s">
        <v>2247</v>
      </c>
      <c r="D430" s="87">
        <v>1.2E-2</v>
      </c>
      <c r="E430" s="66">
        <v>0.93686961800000002</v>
      </c>
      <c r="F430" s="66">
        <v>0.46530427000000002</v>
      </c>
      <c r="G430" s="66">
        <v>0.4033447</v>
      </c>
      <c r="H430" s="66">
        <v>0</v>
      </c>
      <c r="I430" s="66">
        <v>6.8220648000000009E-2</v>
      </c>
      <c r="J430" s="87">
        <v>0.93686961800000013</v>
      </c>
      <c r="K430" s="87">
        <v>0.46530427000000002</v>
      </c>
      <c r="L430" s="87">
        <v>0.4033447</v>
      </c>
      <c r="M430" s="87">
        <v>0</v>
      </c>
      <c r="N430" s="87">
        <v>6.8220648000000009E-2</v>
      </c>
      <c r="O430" s="87">
        <v>0</v>
      </c>
      <c r="P430" s="87">
        <v>0</v>
      </c>
      <c r="Q430" s="87">
        <v>0</v>
      </c>
      <c r="R430" s="87">
        <v>0</v>
      </c>
      <c r="S430" s="87">
        <v>0</v>
      </c>
      <c r="T430" s="87">
        <f t="shared" si="356"/>
        <v>-1.1102230246251565E-16</v>
      </c>
      <c r="U430" s="87">
        <f t="shared" si="357"/>
        <v>0</v>
      </c>
      <c r="V430" s="87">
        <f t="shared" si="358"/>
        <v>0</v>
      </c>
      <c r="W430" s="87">
        <f t="shared" si="359"/>
        <v>0</v>
      </c>
      <c r="X430" s="87">
        <f t="shared" si="360"/>
        <v>0</v>
      </c>
      <c r="Y430" s="87">
        <v>0</v>
      </c>
      <c r="Z430" s="87">
        <v>0</v>
      </c>
      <c r="AA430" s="87">
        <v>0</v>
      </c>
      <c r="AB430" s="87">
        <v>0</v>
      </c>
      <c r="AC430" s="87">
        <v>0</v>
      </c>
      <c r="AD430" s="87">
        <v>1.0999999999999999E-2</v>
      </c>
      <c r="AE430" s="87">
        <v>5.6850540000000005E-2</v>
      </c>
      <c r="AF430" s="87">
        <v>0</v>
      </c>
      <c r="AG430" s="87">
        <v>0</v>
      </c>
      <c r="AH430" s="87">
        <v>0</v>
      </c>
      <c r="AI430" s="87">
        <v>5.6850540000000005E-2</v>
      </c>
      <c r="AJ430" s="87">
        <v>5.685054000000004E-2</v>
      </c>
      <c r="AK430" s="87">
        <v>0</v>
      </c>
      <c r="AL430" s="87">
        <v>0</v>
      </c>
      <c r="AM430" s="87">
        <v>0</v>
      </c>
      <c r="AN430" s="192">
        <v>5.6850540000000033E-2</v>
      </c>
      <c r="AO430" s="87">
        <v>0</v>
      </c>
      <c r="AP430" s="87">
        <v>0</v>
      </c>
      <c r="AQ430" s="87">
        <v>0</v>
      </c>
      <c r="AR430" s="87">
        <v>0</v>
      </c>
      <c r="AS430" s="87">
        <v>0</v>
      </c>
      <c r="AT430" s="87">
        <f t="shared" si="361"/>
        <v>-3.4694469519536142E-17</v>
      </c>
      <c r="AU430" s="87">
        <f t="shared" si="362"/>
        <v>0</v>
      </c>
      <c r="AV430" s="87">
        <f t="shared" si="363"/>
        <v>0</v>
      </c>
      <c r="AW430" s="87">
        <f t="shared" si="364"/>
        <v>0</v>
      </c>
      <c r="AX430" s="87">
        <f t="shared" si="365"/>
        <v>-2.7755575615628914E-17</v>
      </c>
      <c r="AY430" s="66">
        <v>0</v>
      </c>
      <c r="AZ430" s="66">
        <v>0</v>
      </c>
      <c r="BA430" s="66">
        <v>0</v>
      </c>
      <c r="BB430" s="66">
        <v>0</v>
      </c>
      <c r="BC430" s="66">
        <v>0</v>
      </c>
    </row>
    <row r="431" spans="1:55" s="165" customFormat="1" ht="110.25" x14ac:dyDescent="0.2">
      <c r="A431" s="171" t="s">
        <v>899</v>
      </c>
      <c r="B431" s="84" t="s">
        <v>632</v>
      </c>
      <c r="C431" s="171" t="s">
        <v>2248</v>
      </c>
      <c r="D431" s="87">
        <v>0.58447199999999999</v>
      </c>
      <c r="E431" s="66">
        <v>0.35043997199999999</v>
      </c>
      <c r="F431" s="66">
        <v>4.9236000000000002E-2</v>
      </c>
      <c r="G431" s="66">
        <v>0</v>
      </c>
      <c r="H431" s="66">
        <v>0.25282260000000001</v>
      </c>
      <c r="I431" s="66">
        <v>4.8381371999999992E-2</v>
      </c>
      <c r="J431" s="87">
        <v>0.26427362399999998</v>
      </c>
      <c r="K431" s="87">
        <v>0</v>
      </c>
      <c r="L431" s="87">
        <v>0</v>
      </c>
      <c r="M431" s="87">
        <v>0.25282260000000001</v>
      </c>
      <c r="N431" s="87">
        <v>1.1451024000000001E-2</v>
      </c>
      <c r="O431" s="87">
        <v>6.3796956000000016E-2</v>
      </c>
      <c r="P431" s="87">
        <v>4.9236000000000002E-2</v>
      </c>
      <c r="Q431" s="87">
        <v>0</v>
      </c>
      <c r="R431" s="87">
        <v>1.4560955999999996E-2</v>
      </c>
      <c r="S431" s="87">
        <v>1.4560955999999996E-2</v>
      </c>
      <c r="T431" s="87">
        <f t="shared" si="356"/>
        <v>2.2369391999999988E-2</v>
      </c>
      <c r="U431" s="87">
        <f t="shared" si="357"/>
        <v>0</v>
      </c>
      <c r="V431" s="87">
        <f t="shared" si="358"/>
        <v>0</v>
      </c>
      <c r="W431" s="87">
        <f t="shared" si="359"/>
        <v>-1.4560955999999996E-2</v>
      </c>
      <c r="X431" s="87">
        <f t="shared" si="360"/>
        <v>2.2369391999999991E-2</v>
      </c>
      <c r="Y431" s="87">
        <v>0</v>
      </c>
      <c r="Z431" s="87">
        <v>0</v>
      </c>
      <c r="AA431" s="87">
        <v>0</v>
      </c>
      <c r="AB431" s="87">
        <v>0</v>
      </c>
      <c r="AC431" s="87">
        <v>0</v>
      </c>
      <c r="AD431" s="87">
        <v>0.48705999999999994</v>
      </c>
      <c r="AE431" s="87">
        <v>0.29348402000000001</v>
      </c>
      <c r="AF431" s="87">
        <v>4.1030000000000004E-2</v>
      </c>
      <c r="AG431" s="87">
        <v>0</v>
      </c>
      <c r="AH431" s="87">
        <v>0</v>
      </c>
      <c r="AI431" s="87">
        <v>0.25245402</v>
      </c>
      <c r="AJ431" s="87">
        <v>0.27659618999999996</v>
      </c>
      <c r="AK431" s="87">
        <v>4.1029999999999997E-2</v>
      </c>
      <c r="AL431" s="87">
        <v>0.22602366999999995</v>
      </c>
      <c r="AM431" s="87">
        <v>0</v>
      </c>
      <c r="AN431" s="192">
        <v>9.5425199999999988E-3</v>
      </c>
      <c r="AO431" s="87">
        <v>1.2134130000000021E-2</v>
      </c>
      <c r="AP431" s="87">
        <v>0</v>
      </c>
      <c r="AQ431" s="87">
        <v>0</v>
      </c>
      <c r="AR431" s="87">
        <v>0</v>
      </c>
      <c r="AS431" s="87">
        <v>1.2134129999999998E-2</v>
      </c>
      <c r="AT431" s="87">
        <f t="shared" si="361"/>
        <v>4.7537000000000273E-3</v>
      </c>
      <c r="AU431" s="87">
        <f t="shared" si="362"/>
        <v>6.9388939039072284E-18</v>
      </c>
      <c r="AV431" s="87">
        <f t="shared" si="363"/>
        <v>-0.22602366999999995</v>
      </c>
      <c r="AW431" s="87">
        <f t="shared" si="364"/>
        <v>0</v>
      </c>
      <c r="AX431" s="87">
        <f t="shared" si="365"/>
        <v>0.23077737000000001</v>
      </c>
      <c r="AY431" s="66">
        <v>0</v>
      </c>
      <c r="AZ431" s="66">
        <v>0</v>
      </c>
      <c r="BA431" s="66">
        <v>0</v>
      </c>
      <c r="BB431" s="66">
        <v>0</v>
      </c>
      <c r="BC431" s="66">
        <v>0</v>
      </c>
    </row>
    <row r="432" spans="1:55" s="165" customFormat="1" ht="94.5" x14ac:dyDescent="0.2">
      <c r="A432" s="171" t="s">
        <v>899</v>
      </c>
      <c r="B432" s="84" t="s">
        <v>1733</v>
      </c>
      <c r="C432" s="171" t="s">
        <v>2249</v>
      </c>
      <c r="D432" s="87">
        <v>0.143958</v>
      </c>
      <c r="E432" s="66">
        <v>3.9455999999999998E-2</v>
      </c>
      <c r="F432" s="66">
        <v>3.9455999999999998E-2</v>
      </c>
      <c r="G432" s="66">
        <v>0</v>
      </c>
      <c r="H432" s="66">
        <v>0</v>
      </c>
      <c r="I432" s="66">
        <v>0</v>
      </c>
      <c r="J432" s="87">
        <v>0</v>
      </c>
      <c r="K432" s="87">
        <v>0</v>
      </c>
      <c r="L432" s="87">
        <v>0</v>
      </c>
      <c r="M432" s="87">
        <v>0</v>
      </c>
      <c r="N432" s="87">
        <v>0</v>
      </c>
      <c r="O432" s="87">
        <v>3.9455999999999998E-2</v>
      </c>
      <c r="P432" s="87">
        <v>3.9455999999999998E-2</v>
      </c>
      <c r="Q432" s="87">
        <v>0</v>
      </c>
      <c r="R432" s="87">
        <v>0</v>
      </c>
      <c r="S432" s="87">
        <v>0</v>
      </c>
      <c r="T432" s="87">
        <f t="shared" si="356"/>
        <v>0</v>
      </c>
      <c r="U432" s="87">
        <f t="shared" si="357"/>
        <v>0</v>
      </c>
      <c r="V432" s="87">
        <f t="shared" si="358"/>
        <v>0</v>
      </c>
      <c r="W432" s="87">
        <f t="shared" si="359"/>
        <v>0</v>
      </c>
      <c r="X432" s="87">
        <f t="shared" si="360"/>
        <v>0</v>
      </c>
      <c r="Y432" s="87">
        <v>0</v>
      </c>
      <c r="Z432" s="87">
        <v>0</v>
      </c>
      <c r="AA432" s="87">
        <v>0</v>
      </c>
      <c r="AB432" s="87">
        <v>0</v>
      </c>
      <c r="AC432" s="87">
        <v>0</v>
      </c>
      <c r="AD432" s="87">
        <v>0.13196150000000001</v>
      </c>
      <c r="AE432" s="87">
        <v>3.288E-2</v>
      </c>
      <c r="AF432" s="87">
        <v>3.288E-2</v>
      </c>
      <c r="AG432" s="87">
        <v>0</v>
      </c>
      <c r="AH432" s="87">
        <v>0</v>
      </c>
      <c r="AI432" s="87">
        <v>0</v>
      </c>
      <c r="AJ432" s="87">
        <v>3.288E-2</v>
      </c>
      <c r="AK432" s="87">
        <v>3.288E-2</v>
      </c>
      <c r="AL432" s="87">
        <v>0</v>
      </c>
      <c r="AM432" s="87">
        <v>0</v>
      </c>
      <c r="AN432" s="192">
        <v>0</v>
      </c>
      <c r="AO432" s="87">
        <v>0</v>
      </c>
      <c r="AP432" s="87">
        <v>0</v>
      </c>
      <c r="AQ432" s="87">
        <v>0</v>
      </c>
      <c r="AR432" s="87">
        <v>0</v>
      </c>
      <c r="AS432" s="87">
        <v>0</v>
      </c>
      <c r="AT432" s="87">
        <f t="shared" si="361"/>
        <v>0</v>
      </c>
      <c r="AU432" s="87">
        <f t="shared" si="362"/>
        <v>0</v>
      </c>
      <c r="AV432" s="87">
        <f t="shared" si="363"/>
        <v>0</v>
      </c>
      <c r="AW432" s="87">
        <f t="shared" si="364"/>
        <v>0</v>
      </c>
      <c r="AX432" s="87">
        <f t="shared" si="365"/>
        <v>0</v>
      </c>
      <c r="AY432" s="66">
        <v>0</v>
      </c>
      <c r="AZ432" s="66">
        <v>0</v>
      </c>
      <c r="BA432" s="66">
        <v>0</v>
      </c>
      <c r="BB432" s="66">
        <v>0</v>
      </c>
      <c r="BC432" s="66">
        <v>0</v>
      </c>
    </row>
    <row r="433" spans="1:55" s="165" customFormat="1" ht="78.75" x14ac:dyDescent="0.2">
      <c r="A433" s="171" t="s">
        <v>899</v>
      </c>
      <c r="B433" s="84" t="s">
        <v>1734</v>
      </c>
      <c r="C433" s="171" t="s">
        <v>2250</v>
      </c>
      <c r="D433" s="87">
        <v>0.76949999999999996</v>
      </c>
      <c r="E433" s="66">
        <v>0.60648524400000003</v>
      </c>
      <c r="F433" s="66">
        <v>6.4824000000000007E-2</v>
      </c>
      <c r="G433" s="66">
        <v>0</v>
      </c>
      <c r="H433" s="66">
        <v>0.521976</v>
      </c>
      <c r="I433" s="66">
        <v>1.9685244000000001E-2</v>
      </c>
      <c r="J433" s="87">
        <v>0.521976</v>
      </c>
      <c r="K433" s="87">
        <v>0</v>
      </c>
      <c r="L433" s="87">
        <v>0</v>
      </c>
      <c r="M433" s="87">
        <v>0.521976</v>
      </c>
      <c r="N433" s="87">
        <v>0</v>
      </c>
      <c r="O433" s="87">
        <v>6.4823999999999993E-2</v>
      </c>
      <c r="P433" s="87">
        <v>6.4824000000000007E-2</v>
      </c>
      <c r="Q433" s="87">
        <v>0</v>
      </c>
      <c r="R433" s="87">
        <v>0</v>
      </c>
      <c r="S433" s="87">
        <v>0</v>
      </c>
      <c r="T433" s="87">
        <f t="shared" si="356"/>
        <v>1.9685244000000046E-2</v>
      </c>
      <c r="U433" s="87">
        <f t="shared" si="357"/>
        <v>0</v>
      </c>
      <c r="V433" s="87">
        <f t="shared" si="358"/>
        <v>0</v>
      </c>
      <c r="W433" s="87">
        <f t="shared" si="359"/>
        <v>0</v>
      </c>
      <c r="X433" s="87">
        <f t="shared" si="360"/>
        <v>1.9685244000000001E-2</v>
      </c>
      <c r="Y433" s="87">
        <v>0</v>
      </c>
      <c r="Z433" s="87">
        <v>0</v>
      </c>
      <c r="AA433" s="87">
        <v>0</v>
      </c>
      <c r="AB433" s="87">
        <v>0</v>
      </c>
      <c r="AC433" s="87">
        <v>0</v>
      </c>
      <c r="AD433" s="87">
        <v>0.64124999999999999</v>
      </c>
      <c r="AE433" s="87">
        <v>0.58571938000000001</v>
      </c>
      <c r="AF433" s="87">
        <v>5.4020000000000006E-2</v>
      </c>
      <c r="AG433" s="87">
        <v>0</v>
      </c>
      <c r="AH433" s="87">
        <v>0</v>
      </c>
      <c r="AI433" s="87">
        <v>0.53169938000000005</v>
      </c>
      <c r="AJ433" s="87">
        <v>0.58571938000000001</v>
      </c>
      <c r="AK433" s="87">
        <v>5.4019999999999999E-2</v>
      </c>
      <c r="AL433" s="87">
        <v>0.53169938000000005</v>
      </c>
      <c r="AM433" s="87">
        <v>0</v>
      </c>
      <c r="AN433" s="192">
        <v>0</v>
      </c>
      <c r="AO433" s="87">
        <v>0</v>
      </c>
      <c r="AP433" s="87">
        <v>0</v>
      </c>
      <c r="AQ433" s="87">
        <v>0</v>
      </c>
      <c r="AR433" s="87">
        <v>0</v>
      </c>
      <c r="AS433" s="87">
        <v>0</v>
      </c>
      <c r="AT433" s="87">
        <f t="shared" si="361"/>
        <v>0</v>
      </c>
      <c r="AU433" s="87">
        <f t="shared" si="362"/>
        <v>6.9388939039072284E-18</v>
      </c>
      <c r="AV433" s="87">
        <f t="shared" si="363"/>
        <v>-0.53169938000000005</v>
      </c>
      <c r="AW433" s="87">
        <f t="shared" si="364"/>
        <v>0</v>
      </c>
      <c r="AX433" s="87">
        <f t="shared" si="365"/>
        <v>0.53169938000000005</v>
      </c>
      <c r="AY433" s="66">
        <v>0</v>
      </c>
      <c r="AZ433" s="66">
        <v>0</v>
      </c>
      <c r="BA433" s="66">
        <v>0</v>
      </c>
      <c r="BB433" s="66">
        <v>0</v>
      </c>
      <c r="BC433" s="66">
        <v>0</v>
      </c>
    </row>
    <row r="434" spans="1:55" s="165" customFormat="1" ht="141.75" x14ac:dyDescent="0.2">
      <c r="A434" s="171" t="s">
        <v>899</v>
      </c>
      <c r="B434" s="84" t="s">
        <v>1735</v>
      </c>
      <c r="C434" s="171" t="s">
        <v>2251</v>
      </c>
      <c r="D434" s="87">
        <v>0.57009600000000005</v>
      </c>
      <c r="E434" s="66">
        <v>4.9236000000000002E-2</v>
      </c>
      <c r="F434" s="66">
        <v>4.9236000000000002E-2</v>
      </c>
      <c r="G434" s="66">
        <v>0</v>
      </c>
      <c r="H434" s="66">
        <v>0</v>
      </c>
      <c r="I434" s="66">
        <v>0</v>
      </c>
      <c r="J434" s="87">
        <v>0</v>
      </c>
      <c r="K434" s="87">
        <v>0</v>
      </c>
      <c r="L434" s="87">
        <v>0</v>
      </c>
      <c r="M434" s="87">
        <v>0</v>
      </c>
      <c r="N434" s="87">
        <v>0</v>
      </c>
      <c r="O434" s="87">
        <v>4.9236000000000002E-2</v>
      </c>
      <c r="P434" s="87">
        <v>4.9236000000000002E-2</v>
      </c>
      <c r="Q434" s="87">
        <v>0</v>
      </c>
      <c r="R434" s="87">
        <v>0</v>
      </c>
      <c r="S434" s="87">
        <v>0</v>
      </c>
      <c r="T434" s="87">
        <f t="shared" si="356"/>
        <v>0</v>
      </c>
      <c r="U434" s="87">
        <f t="shared" si="357"/>
        <v>0</v>
      </c>
      <c r="V434" s="87">
        <f t="shared" si="358"/>
        <v>0</v>
      </c>
      <c r="W434" s="87">
        <f t="shared" si="359"/>
        <v>0</v>
      </c>
      <c r="X434" s="87">
        <f t="shared" si="360"/>
        <v>0</v>
      </c>
      <c r="Y434" s="87">
        <v>0</v>
      </c>
      <c r="Z434" s="87">
        <v>0</v>
      </c>
      <c r="AA434" s="87">
        <v>0</v>
      </c>
      <c r="AB434" s="87">
        <v>0</v>
      </c>
      <c r="AC434" s="87">
        <v>0</v>
      </c>
      <c r="AD434" s="87">
        <v>0.44602999999999998</v>
      </c>
      <c r="AE434" s="87">
        <v>0</v>
      </c>
      <c r="AF434" s="87">
        <v>0</v>
      </c>
      <c r="AG434" s="87">
        <v>0</v>
      </c>
      <c r="AH434" s="87">
        <v>0</v>
      </c>
      <c r="AI434" s="87">
        <v>0</v>
      </c>
      <c r="AJ434" s="87">
        <v>0</v>
      </c>
      <c r="AK434" s="87">
        <v>0</v>
      </c>
      <c r="AL434" s="87">
        <v>0</v>
      </c>
      <c r="AM434" s="87">
        <v>0</v>
      </c>
      <c r="AN434" s="192">
        <v>0</v>
      </c>
      <c r="AO434" s="87">
        <v>0</v>
      </c>
      <c r="AP434" s="87">
        <v>0</v>
      </c>
      <c r="AQ434" s="87">
        <v>0</v>
      </c>
      <c r="AR434" s="87">
        <v>0</v>
      </c>
      <c r="AS434" s="87">
        <v>0</v>
      </c>
      <c r="AT434" s="87">
        <f t="shared" si="361"/>
        <v>0</v>
      </c>
      <c r="AU434" s="87">
        <f t="shared" si="362"/>
        <v>0</v>
      </c>
      <c r="AV434" s="87">
        <f t="shared" si="363"/>
        <v>0</v>
      </c>
      <c r="AW434" s="87">
        <f t="shared" si="364"/>
        <v>0</v>
      </c>
      <c r="AX434" s="87">
        <f t="shared" si="365"/>
        <v>0</v>
      </c>
      <c r="AY434" s="66">
        <v>0</v>
      </c>
      <c r="AZ434" s="66">
        <v>0</v>
      </c>
      <c r="BA434" s="66">
        <v>0</v>
      </c>
      <c r="BB434" s="66">
        <v>0</v>
      </c>
      <c r="BC434" s="66">
        <v>0</v>
      </c>
    </row>
    <row r="435" spans="1:55" s="165" customFormat="1" ht="63" x14ac:dyDescent="0.2">
      <c r="A435" s="171" t="s">
        <v>899</v>
      </c>
      <c r="B435" s="84" t="s">
        <v>633</v>
      </c>
      <c r="C435" s="171" t="s">
        <v>2252</v>
      </c>
      <c r="D435" s="87">
        <v>0.373776</v>
      </c>
      <c r="E435" s="66">
        <v>5.1173291999999995E-2</v>
      </c>
      <c r="F435" s="66">
        <v>3.1488000000000002E-2</v>
      </c>
      <c r="G435" s="66">
        <v>0</v>
      </c>
      <c r="H435" s="66">
        <v>0</v>
      </c>
      <c r="I435" s="66">
        <v>1.9685291999999997E-2</v>
      </c>
      <c r="J435" s="87">
        <v>0</v>
      </c>
      <c r="K435" s="87">
        <v>0</v>
      </c>
      <c r="L435" s="87">
        <v>0</v>
      </c>
      <c r="M435" s="87">
        <v>0</v>
      </c>
      <c r="N435" s="87">
        <v>0</v>
      </c>
      <c r="O435" s="87">
        <v>3.1488000000000002E-2</v>
      </c>
      <c r="P435" s="87">
        <v>3.1488000000000002E-2</v>
      </c>
      <c r="Q435" s="87">
        <v>0</v>
      </c>
      <c r="R435" s="87">
        <v>0</v>
      </c>
      <c r="S435" s="87">
        <v>0</v>
      </c>
      <c r="T435" s="87">
        <f t="shared" si="356"/>
        <v>1.9685291999999993E-2</v>
      </c>
      <c r="U435" s="87">
        <f t="shared" si="357"/>
        <v>0</v>
      </c>
      <c r="V435" s="87">
        <f t="shared" si="358"/>
        <v>0</v>
      </c>
      <c r="W435" s="87">
        <f t="shared" si="359"/>
        <v>0</v>
      </c>
      <c r="X435" s="87">
        <f t="shared" si="360"/>
        <v>1.9685291999999997E-2</v>
      </c>
      <c r="Y435" s="87">
        <v>0</v>
      </c>
      <c r="Z435" s="87">
        <v>0</v>
      </c>
      <c r="AA435" s="87">
        <v>0</v>
      </c>
      <c r="AB435" s="87">
        <v>0</v>
      </c>
      <c r="AC435" s="87">
        <v>0</v>
      </c>
      <c r="AD435" s="87">
        <v>0.31147999999999998</v>
      </c>
      <c r="AE435" s="87">
        <v>0.12800943999999997</v>
      </c>
      <c r="AF435" s="87">
        <v>2.6239999999999999E-2</v>
      </c>
      <c r="AG435" s="87">
        <v>0</v>
      </c>
      <c r="AH435" s="87">
        <v>0</v>
      </c>
      <c r="AI435" s="87">
        <v>0.10176944</v>
      </c>
      <c r="AJ435" s="87">
        <v>0.12800944</v>
      </c>
      <c r="AK435" s="87">
        <v>2.6239999999999999E-2</v>
      </c>
      <c r="AL435" s="87">
        <v>0.10176944</v>
      </c>
      <c r="AM435" s="87">
        <v>0</v>
      </c>
      <c r="AN435" s="192">
        <v>0</v>
      </c>
      <c r="AO435" s="87">
        <v>0</v>
      </c>
      <c r="AP435" s="87">
        <v>0</v>
      </c>
      <c r="AQ435" s="87">
        <v>0</v>
      </c>
      <c r="AR435" s="87">
        <v>0</v>
      </c>
      <c r="AS435" s="87">
        <v>0</v>
      </c>
      <c r="AT435" s="87">
        <f t="shared" si="361"/>
        <v>-2.7755575615628914E-17</v>
      </c>
      <c r="AU435" s="87">
        <f t="shared" si="362"/>
        <v>0</v>
      </c>
      <c r="AV435" s="87">
        <f t="shared" si="363"/>
        <v>-0.10176944</v>
      </c>
      <c r="AW435" s="87">
        <f t="shared" si="364"/>
        <v>0</v>
      </c>
      <c r="AX435" s="87">
        <f t="shared" si="365"/>
        <v>0.10176944</v>
      </c>
      <c r="AY435" s="66">
        <v>0</v>
      </c>
      <c r="AZ435" s="66">
        <v>0</v>
      </c>
      <c r="BA435" s="66">
        <v>0</v>
      </c>
      <c r="BB435" s="66">
        <v>0</v>
      </c>
      <c r="BC435" s="66">
        <v>0</v>
      </c>
    </row>
    <row r="436" spans="1:55" s="165" customFormat="1" ht="63" x14ac:dyDescent="0.2">
      <c r="A436" s="171" t="s">
        <v>2791</v>
      </c>
      <c r="B436" s="84" t="s">
        <v>634</v>
      </c>
      <c r="C436" s="171" t="s">
        <v>2253</v>
      </c>
      <c r="D436" s="87">
        <v>0.89996399999999999</v>
      </c>
      <c r="E436" s="66">
        <v>0.77030534200000012</v>
      </c>
      <c r="F436" s="66">
        <v>0.24959338</v>
      </c>
      <c r="G436" s="66">
        <v>0.45670563000000003</v>
      </c>
      <c r="H436" s="66">
        <v>0</v>
      </c>
      <c r="I436" s="66">
        <v>6.4006331999999999E-2</v>
      </c>
      <c r="J436" s="87">
        <v>1.7632163999999999E-2</v>
      </c>
      <c r="K436" s="87">
        <v>0</v>
      </c>
      <c r="L436" s="87">
        <v>0</v>
      </c>
      <c r="M436" s="87">
        <v>0</v>
      </c>
      <c r="N436" s="87">
        <v>1.7632164000000002E-2</v>
      </c>
      <c r="O436" s="87">
        <v>2.2420776000000003E-2</v>
      </c>
      <c r="P436" s="87">
        <v>0</v>
      </c>
      <c r="Q436" s="87">
        <v>0</v>
      </c>
      <c r="R436" s="87">
        <v>2.2420776E-2</v>
      </c>
      <c r="S436" s="87">
        <v>2.2420776E-2</v>
      </c>
      <c r="T436" s="87">
        <f t="shared" si="356"/>
        <v>0.73025240200000008</v>
      </c>
      <c r="U436" s="87">
        <f t="shared" si="357"/>
        <v>0.24959338</v>
      </c>
      <c r="V436" s="87">
        <f t="shared" si="358"/>
        <v>0.45670563000000003</v>
      </c>
      <c r="W436" s="87">
        <f t="shared" si="359"/>
        <v>-2.2420776E-2</v>
      </c>
      <c r="X436" s="87">
        <f t="shared" si="360"/>
        <v>2.3953391999999993E-2</v>
      </c>
      <c r="Y436" s="87">
        <v>0</v>
      </c>
      <c r="Z436" s="87">
        <v>0</v>
      </c>
      <c r="AA436" s="87">
        <v>0</v>
      </c>
      <c r="AB436" s="87">
        <v>0</v>
      </c>
      <c r="AC436" s="87">
        <v>0</v>
      </c>
      <c r="AD436" s="87">
        <v>0.74997000000000003</v>
      </c>
      <c r="AE436" s="87">
        <v>0.7370681200000001</v>
      </c>
      <c r="AF436" s="87">
        <v>0.20799448000000001</v>
      </c>
      <c r="AG436" s="87">
        <v>0.47573503000000006</v>
      </c>
      <c r="AH436" s="87">
        <v>0</v>
      </c>
      <c r="AI436" s="87">
        <v>5.3338610000000009E-2</v>
      </c>
      <c r="AJ436" s="87">
        <v>1.469347E-2</v>
      </c>
      <c r="AK436" s="87">
        <v>0</v>
      </c>
      <c r="AL436" s="87">
        <v>0</v>
      </c>
      <c r="AM436" s="87">
        <v>0</v>
      </c>
      <c r="AN436" s="192">
        <v>1.469347E-2</v>
      </c>
      <c r="AO436" s="87">
        <v>0.11383196</v>
      </c>
      <c r="AP436" s="87">
        <v>9.5147979999999993E-2</v>
      </c>
      <c r="AQ436" s="87">
        <v>0</v>
      </c>
      <c r="AR436" s="87">
        <v>0</v>
      </c>
      <c r="AS436" s="87">
        <v>1.8683980000000003E-2</v>
      </c>
      <c r="AT436" s="87">
        <f t="shared" si="361"/>
        <v>0.60854269000000016</v>
      </c>
      <c r="AU436" s="87">
        <f t="shared" si="362"/>
        <v>0.11284650000000002</v>
      </c>
      <c r="AV436" s="87">
        <f t="shared" si="363"/>
        <v>0.47573503000000006</v>
      </c>
      <c r="AW436" s="87">
        <f t="shared" si="364"/>
        <v>0</v>
      </c>
      <c r="AX436" s="87">
        <f t="shared" si="365"/>
        <v>1.9961160000000006E-2</v>
      </c>
      <c r="AY436" s="66">
        <v>0</v>
      </c>
      <c r="AZ436" s="66">
        <v>0</v>
      </c>
      <c r="BA436" s="66">
        <v>0</v>
      </c>
      <c r="BB436" s="66">
        <v>0</v>
      </c>
      <c r="BC436" s="66">
        <v>0</v>
      </c>
    </row>
    <row r="437" spans="1:55" s="165" customFormat="1" ht="63" x14ac:dyDescent="0.2">
      <c r="A437" s="171" t="s">
        <v>899</v>
      </c>
      <c r="B437" s="170" t="s">
        <v>635</v>
      </c>
      <c r="C437" s="171" t="s">
        <v>2254</v>
      </c>
      <c r="D437" s="87">
        <v>0.53523600000000005</v>
      </c>
      <c r="E437" s="66">
        <v>4.9236000000000002E-2</v>
      </c>
      <c r="F437" s="66">
        <v>4.9236000000000002E-2</v>
      </c>
      <c r="G437" s="66">
        <v>0</v>
      </c>
      <c r="H437" s="66">
        <v>0</v>
      </c>
      <c r="I437" s="66">
        <v>0</v>
      </c>
      <c r="J437" s="87">
        <v>0</v>
      </c>
      <c r="K437" s="87">
        <v>0</v>
      </c>
      <c r="L437" s="87">
        <v>0</v>
      </c>
      <c r="M437" s="87">
        <v>0</v>
      </c>
      <c r="N437" s="87">
        <v>0</v>
      </c>
      <c r="O437" s="87">
        <v>4.9236000000000002E-2</v>
      </c>
      <c r="P437" s="87">
        <v>4.9236000000000002E-2</v>
      </c>
      <c r="Q437" s="87">
        <v>0</v>
      </c>
      <c r="R437" s="87">
        <v>0</v>
      </c>
      <c r="S437" s="87">
        <v>0</v>
      </c>
      <c r="T437" s="87">
        <f t="shared" si="356"/>
        <v>0</v>
      </c>
      <c r="U437" s="87">
        <f t="shared" si="357"/>
        <v>0</v>
      </c>
      <c r="V437" s="87">
        <f t="shared" si="358"/>
        <v>0</v>
      </c>
      <c r="W437" s="87">
        <f t="shared" si="359"/>
        <v>0</v>
      </c>
      <c r="X437" s="87">
        <f t="shared" si="360"/>
        <v>0</v>
      </c>
      <c r="Y437" s="87">
        <v>0</v>
      </c>
      <c r="Z437" s="87">
        <v>0</v>
      </c>
      <c r="AA437" s="87">
        <v>0</v>
      </c>
      <c r="AB437" s="87">
        <v>0</v>
      </c>
      <c r="AC437" s="87">
        <v>0</v>
      </c>
      <c r="AD437" s="87">
        <v>0.44602999999999998</v>
      </c>
      <c r="AE437" s="87">
        <v>0</v>
      </c>
      <c r="AF437" s="87">
        <v>0</v>
      </c>
      <c r="AG437" s="87">
        <v>0</v>
      </c>
      <c r="AH437" s="87">
        <v>0</v>
      </c>
      <c r="AI437" s="87">
        <v>0</v>
      </c>
      <c r="AJ437" s="87">
        <v>0</v>
      </c>
      <c r="AK437" s="87">
        <v>0</v>
      </c>
      <c r="AL437" s="87">
        <v>0</v>
      </c>
      <c r="AM437" s="87">
        <v>0</v>
      </c>
      <c r="AN437" s="192">
        <v>0</v>
      </c>
      <c r="AO437" s="87">
        <v>0</v>
      </c>
      <c r="AP437" s="87">
        <v>0</v>
      </c>
      <c r="AQ437" s="87">
        <v>0</v>
      </c>
      <c r="AR437" s="87">
        <v>0</v>
      </c>
      <c r="AS437" s="87">
        <v>0</v>
      </c>
      <c r="AT437" s="87">
        <f t="shared" si="361"/>
        <v>0</v>
      </c>
      <c r="AU437" s="87">
        <f t="shared" si="362"/>
        <v>0</v>
      </c>
      <c r="AV437" s="87">
        <f t="shared" si="363"/>
        <v>0</v>
      </c>
      <c r="AW437" s="87">
        <f t="shared" si="364"/>
        <v>0</v>
      </c>
      <c r="AX437" s="87">
        <f t="shared" si="365"/>
        <v>0</v>
      </c>
      <c r="AY437" s="66">
        <v>0</v>
      </c>
      <c r="AZ437" s="66">
        <v>0</v>
      </c>
      <c r="BA437" s="66">
        <v>0</v>
      </c>
      <c r="BB437" s="66">
        <v>0</v>
      </c>
      <c r="BC437" s="66">
        <v>0</v>
      </c>
    </row>
    <row r="438" spans="1:55" s="165" customFormat="1" ht="94.5" x14ac:dyDescent="0.2">
      <c r="A438" s="171" t="s">
        <v>899</v>
      </c>
      <c r="B438" s="84" t="s">
        <v>1736</v>
      </c>
      <c r="C438" s="171" t="s">
        <v>2255</v>
      </c>
      <c r="D438" s="87">
        <v>0.24299999999999999</v>
      </c>
      <c r="E438" s="66">
        <v>4.9236000000000002E-2</v>
      </c>
      <c r="F438" s="66">
        <v>4.9236000000000002E-2</v>
      </c>
      <c r="G438" s="66">
        <v>0</v>
      </c>
      <c r="H438" s="66">
        <v>0</v>
      </c>
      <c r="I438" s="66">
        <v>0</v>
      </c>
      <c r="J438" s="87">
        <v>0</v>
      </c>
      <c r="K438" s="87">
        <v>0</v>
      </c>
      <c r="L438" s="87">
        <v>0</v>
      </c>
      <c r="M438" s="87">
        <v>0</v>
      </c>
      <c r="N438" s="87">
        <v>0</v>
      </c>
      <c r="O438" s="87">
        <v>4.9236000000000002E-2</v>
      </c>
      <c r="P438" s="87">
        <v>4.9236000000000002E-2</v>
      </c>
      <c r="Q438" s="87">
        <v>0</v>
      </c>
      <c r="R438" s="87">
        <v>0</v>
      </c>
      <c r="S438" s="87">
        <v>0</v>
      </c>
      <c r="T438" s="87">
        <f t="shared" si="356"/>
        <v>0</v>
      </c>
      <c r="U438" s="87">
        <f t="shared" si="357"/>
        <v>0</v>
      </c>
      <c r="V438" s="87">
        <f t="shared" si="358"/>
        <v>0</v>
      </c>
      <c r="W438" s="87">
        <f t="shared" si="359"/>
        <v>0</v>
      </c>
      <c r="X438" s="87">
        <f t="shared" si="360"/>
        <v>0</v>
      </c>
      <c r="Y438" s="87">
        <v>0</v>
      </c>
      <c r="Z438" s="87">
        <v>0</v>
      </c>
      <c r="AA438" s="87">
        <v>0</v>
      </c>
      <c r="AB438" s="87">
        <v>0</v>
      </c>
      <c r="AC438" s="87">
        <v>0</v>
      </c>
      <c r="AD438" s="87">
        <v>0.22275000000000003</v>
      </c>
      <c r="AE438" s="87">
        <v>0</v>
      </c>
      <c r="AF438" s="87">
        <v>0</v>
      </c>
      <c r="AG438" s="87">
        <v>0</v>
      </c>
      <c r="AH438" s="87">
        <v>0</v>
      </c>
      <c r="AI438" s="87">
        <v>0</v>
      </c>
      <c r="AJ438" s="87">
        <v>0</v>
      </c>
      <c r="AK438" s="87">
        <v>0</v>
      </c>
      <c r="AL438" s="87">
        <v>0</v>
      </c>
      <c r="AM438" s="87">
        <v>0</v>
      </c>
      <c r="AN438" s="192">
        <v>0</v>
      </c>
      <c r="AO438" s="87">
        <v>0</v>
      </c>
      <c r="AP438" s="87">
        <v>0</v>
      </c>
      <c r="AQ438" s="87">
        <v>0</v>
      </c>
      <c r="AR438" s="87">
        <v>0</v>
      </c>
      <c r="AS438" s="87">
        <v>0</v>
      </c>
      <c r="AT438" s="87">
        <f t="shared" si="361"/>
        <v>0</v>
      </c>
      <c r="AU438" s="87">
        <f t="shared" si="362"/>
        <v>0</v>
      </c>
      <c r="AV438" s="87">
        <f t="shared" si="363"/>
        <v>0</v>
      </c>
      <c r="AW438" s="87">
        <f t="shared" si="364"/>
        <v>0</v>
      </c>
      <c r="AX438" s="87">
        <f t="shared" si="365"/>
        <v>0</v>
      </c>
      <c r="AY438" s="66">
        <v>0</v>
      </c>
      <c r="AZ438" s="66">
        <v>0</v>
      </c>
      <c r="BA438" s="66">
        <v>0</v>
      </c>
      <c r="BB438" s="66">
        <v>0</v>
      </c>
      <c r="BC438" s="66">
        <v>0</v>
      </c>
    </row>
    <row r="439" spans="1:55" s="165" customFormat="1" ht="78.75" x14ac:dyDescent="0.2">
      <c r="A439" s="171" t="s">
        <v>899</v>
      </c>
      <c r="B439" s="84" t="s">
        <v>1737</v>
      </c>
      <c r="C439" s="171" t="s">
        <v>2256</v>
      </c>
      <c r="D439" s="87">
        <v>0.53523600000000005</v>
      </c>
      <c r="E439" s="66">
        <v>4.9236000000000002E-2</v>
      </c>
      <c r="F439" s="66">
        <v>4.9236000000000002E-2</v>
      </c>
      <c r="G439" s="66">
        <v>0</v>
      </c>
      <c r="H439" s="66">
        <v>0</v>
      </c>
      <c r="I439" s="66">
        <v>0</v>
      </c>
      <c r="J439" s="87">
        <v>0</v>
      </c>
      <c r="K439" s="87">
        <v>0</v>
      </c>
      <c r="L439" s="87">
        <v>0</v>
      </c>
      <c r="M439" s="87">
        <v>0</v>
      </c>
      <c r="N439" s="87">
        <v>0</v>
      </c>
      <c r="O439" s="87">
        <v>4.9236000000000002E-2</v>
      </c>
      <c r="P439" s="87">
        <v>4.9236000000000002E-2</v>
      </c>
      <c r="Q439" s="87">
        <v>0</v>
      </c>
      <c r="R439" s="87">
        <v>0</v>
      </c>
      <c r="S439" s="87">
        <v>0</v>
      </c>
      <c r="T439" s="87">
        <f t="shared" si="356"/>
        <v>0</v>
      </c>
      <c r="U439" s="87">
        <f t="shared" si="357"/>
        <v>0</v>
      </c>
      <c r="V439" s="87">
        <f t="shared" si="358"/>
        <v>0</v>
      </c>
      <c r="W439" s="87">
        <f t="shared" si="359"/>
        <v>0</v>
      </c>
      <c r="X439" s="87">
        <f t="shared" si="360"/>
        <v>0</v>
      </c>
      <c r="Y439" s="87">
        <v>0</v>
      </c>
      <c r="Z439" s="87">
        <v>0</v>
      </c>
      <c r="AA439" s="87">
        <v>0</v>
      </c>
      <c r="AB439" s="87">
        <v>0</v>
      </c>
      <c r="AC439" s="87">
        <v>0</v>
      </c>
      <c r="AD439" s="87">
        <v>0.44602999999999998</v>
      </c>
      <c r="AE439" s="87">
        <v>0</v>
      </c>
      <c r="AF439" s="87">
        <v>0</v>
      </c>
      <c r="AG439" s="87">
        <v>0</v>
      </c>
      <c r="AH439" s="87">
        <v>0</v>
      </c>
      <c r="AI439" s="87">
        <v>0</v>
      </c>
      <c r="AJ439" s="87">
        <v>0</v>
      </c>
      <c r="AK439" s="87">
        <v>0</v>
      </c>
      <c r="AL439" s="87">
        <v>0</v>
      </c>
      <c r="AM439" s="87">
        <v>0</v>
      </c>
      <c r="AN439" s="192">
        <v>0</v>
      </c>
      <c r="AO439" s="87">
        <v>0</v>
      </c>
      <c r="AP439" s="87">
        <v>0</v>
      </c>
      <c r="AQ439" s="87">
        <v>0</v>
      </c>
      <c r="AR439" s="87">
        <v>0</v>
      </c>
      <c r="AS439" s="87">
        <v>0</v>
      </c>
      <c r="AT439" s="87">
        <f t="shared" si="361"/>
        <v>0</v>
      </c>
      <c r="AU439" s="87">
        <f t="shared" si="362"/>
        <v>0</v>
      </c>
      <c r="AV439" s="87">
        <f t="shared" si="363"/>
        <v>0</v>
      </c>
      <c r="AW439" s="87">
        <f t="shared" si="364"/>
        <v>0</v>
      </c>
      <c r="AX439" s="87">
        <f t="shared" si="365"/>
        <v>0</v>
      </c>
      <c r="AY439" s="66">
        <v>0</v>
      </c>
      <c r="AZ439" s="66">
        <v>0</v>
      </c>
      <c r="BA439" s="66">
        <v>0</v>
      </c>
      <c r="BB439" s="66">
        <v>0</v>
      </c>
      <c r="BC439" s="66">
        <v>0</v>
      </c>
    </row>
    <row r="440" spans="1:55" s="165" customFormat="1" ht="94.5" x14ac:dyDescent="0.2">
      <c r="A440" s="171" t="s">
        <v>899</v>
      </c>
      <c r="B440" s="84" t="s">
        <v>636</v>
      </c>
      <c r="C440" s="171" t="s">
        <v>2257</v>
      </c>
      <c r="D440" s="87">
        <v>0.373776</v>
      </c>
      <c r="E440" s="66">
        <v>0.288820152</v>
      </c>
      <c r="F440" s="66">
        <v>3.1488000000000002E-2</v>
      </c>
      <c r="G440" s="66">
        <v>0</v>
      </c>
      <c r="H440" s="66">
        <v>0.23268</v>
      </c>
      <c r="I440" s="66">
        <v>2.4652152000000004E-2</v>
      </c>
      <c r="J440" s="87">
        <v>0.23764683599999997</v>
      </c>
      <c r="K440" s="87">
        <v>0</v>
      </c>
      <c r="L440" s="87">
        <v>0</v>
      </c>
      <c r="M440" s="87">
        <v>0.23268</v>
      </c>
      <c r="N440" s="87">
        <v>4.9668359999999996E-3</v>
      </c>
      <c r="O440" s="87">
        <v>3.1488000000000016E-2</v>
      </c>
      <c r="P440" s="87">
        <v>3.1488000000000002E-2</v>
      </c>
      <c r="Q440" s="87">
        <v>0</v>
      </c>
      <c r="R440" s="87">
        <v>0</v>
      </c>
      <c r="S440" s="87">
        <v>0</v>
      </c>
      <c r="T440" s="87">
        <f t="shared" si="356"/>
        <v>1.9685316000000008E-2</v>
      </c>
      <c r="U440" s="87">
        <f t="shared" si="357"/>
        <v>0</v>
      </c>
      <c r="V440" s="87">
        <f t="shared" si="358"/>
        <v>0</v>
      </c>
      <c r="W440" s="87">
        <f t="shared" si="359"/>
        <v>0</v>
      </c>
      <c r="X440" s="87">
        <f t="shared" si="360"/>
        <v>1.9685316000000005E-2</v>
      </c>
      <c r="Y440" s="87">
        <v>0</v>
      </c>
      <c r="Z440" s="87">
        <v>0</v>
      </c>
      <c r="AA440" s="87">
        <v>0</v>
      </c>
      <c r="AB440" s="87">
        <v>0</v>
      </c>
      <c r="AC440" s="87">
        <v>0</v>
      </c>
      <c r="AD440" s="87">
        <v>0.31147999999999998</v>
      </c>
      <c r="AE440" s="87">
        <v>0.24108784999999999</v>
      </c>
      <c r="AF440" s="87">
        <v>2.6239999999999999E-2</v>
      </c>
      <c r="AG440" s="87">
        <v>0</v>
      </c>
      <c r="AH440" s="87">
        <v>0</v>
      </c>
      <c r="AI440" s="87">
        <v>0.21484785000000003</v>
      </c>
      <c r="AJ440" s="87">
        <v>0.24108784999999999</v>
      </c>
      <c r="AK440" s="87">
        <v>2.6239999999999999E-2</v>
      </c>
      <c r="AL440" s="87">
        <v>0.21070881999999999</v>
      </c>
      <c r="AM440" s="87">
        <v>0</v>
      </c>
      <c r="AN440" s="192">
        <v>4.1390300000000158E-3</v>
      </c>
      <c r="AO440" s="87">
        <v>0</v>
      </c>
      <c r="AP440" s="87">
        <v>0</v>
      </c>
      <c r="AQ440" s="87">
        <v>0</v>
      </c>
      <c r="AR440" s="87">
        <v>0</v>
      </c>
      <c r="AS440" s="87">
        <v>0</v>
      </c>
      <c r="AT440" s="87">
        <f t="shared" si="361"/>
        <v>0</v>
      </c>
      <c r="AU440" s="87">
        <f t="shared" si="362"/>
        <v>0</v>
      </c>
      <c r="AV440" s="87">
        <f t="shared" si="363"/>
        <v>-0.21070881999999999</v>
      </c>
      <c r="AW440" s="87">
        <f t="shared" si="364"/>
        <v>0</v>
      </c>
      <c r="AX440" s="87">
        <f t="shared" si="365"/>
        <v>0.21070882000000002</v>
      </c>
      <c r="AY440" s="66">
        <v>0</v>
      </c>
      <c r="AZ440" s="66">
        <v>0</v>
      </c>
      <c r="BA440" s="66">
        <v>0</v>
      </c>
      <c r="BB440" s="66">
        <v>0</v>
      </c>
      <c r="BC440" s="66">
        <v>0</v>
      </c>
    </row>
    <row r="441" spans="1:55" s="165" customFormat="1" ht="110.25" x14ac:dyDescent="0.2">
      <c r="A441" s="171" t="s">
        <v>899</v>
      </c>
      <c r="B441" s="84" t="s">
        <v>637</v>
      </c>
      <c r="C441" s="171" t="s">
        <v>2258</v>
      </c>
      <c r="D441" s="87">
        <v>0.58447199999999999</v>
      </c>
      <c r="E441" s="66">
        <v>0.46855777200000004</v>
      </c>
      <c r="F441" s="66">
        <v>4.9236000000000002E-2</v>
      </c>
      <c r="G441" s="66">
        <v>0</v>
      </c>
      <c r="H441" s="66">
        <v>0.36792000000000002</v>
      </c>
      <c r="I441" s="66">
        <v>5.1401771999999991E-2</v>
      </c>
      <c r="J441" s="87">
        <v>0.379371024</v>
      </c>
      <c r="K441" s="87">
        <v>0</v>
      </c>
      <c r="L441" s="87">
        <v>0</v>
      </c>
      <c r="M441" s="87">
        <v>0.36792000000000002</v>
      </c>
      <c r="N441" s="87">
        <v>1.1451024000000001E-2</v>
      </c>
      <c r="O441" s="87">
        <v>1.4560956000000014E-2</v>
      </c>
      <c r="P441" s="87">
        <v>0</v>
      </c>
      <c r="Q441" s="87">
        <v>0</v>
      </c>
      <c r="R441" s="87">
        <v>1.4560955999999996E-2</v>
      </c>
      <c r="S441" s="87">
        <v>1.4560955999999996E-2</v>
      </c>
      <c r="T441" s="87">
        <f t="shared" si="356"/>
        <v>7.4625792000000024E-2</v>
      </c>
      <c r="U441" s="87">
        <f t="shared" si="357"/>
        <v>4.9236000000000002E-2</v>
      </c>
      <c r="V441" s="87">
        <f t="shared" si="358"/>
        <v>0</v>
      </c>
      <c r="W441" s="87">
        <f t="shared" si="359"/>
        <v>-1.4560955999999996E-2</v>
      </c>
      <c r="X441" s="87">
        <f t="shared" si="360"/>
        <v>2.5389791999999998E-2</v>
      </c>
      <c r="Y441" s="87">
        <v>0</v>
      </c>
      <c r="Z441" s="87">
        <v>0</v>
      </c>
      <c r="AA441" s="87">
        <v>0</v>
      </c>
      <c r="AB441" s="87">
        <v>0</v>
      </c>
      <c r="AC441" s="87">
        <v>0</v>
      </c>
      <c r="AD441" s="87">
        <v>0.48705999999999999</v>
      </c>
      <c r="AE441" s="87">
        <v>0.41866627000000006</v>
      </c>
      <c r="AF441" s="87">
        <v>4.1030000000000004E-2</v>
      </c>
      <c r="AG441" s="87">
        <v>0</v>
      </c>
      <c r="AH441" s="87">
        <v>0</v>
      </c>
      <c r="AI441" s="87">
        <v>0.37763627000000005</v>
      </c>
      <c r="AJ441" s="87">
        <v>0.36074844</v>
      </c>
      <c r="AK441" s="87">
        <v>0</v>
      </c>
      <c r="AL441" s="87">
        <v>0.35120592</v>
      </c>
      <c r="AM441" s="87">
        <v>0</v>
      </c>
      <c r="AN441" s="192">
        <v>9.5425199999999988E-3</v>
      </c>
      <c r="AO441" s="87">
        <v>1.2134129999999965E-2</v>
      </c>
      <c r="AP441" s="87">
        <v>0</v>
      </c>
      <c r="AQ441" s="87">
        <v>0</v>
      </c>
      <c r="AR441" s="87">
        <v>0</v>
      </c>
      <c r="AS441" s="87">
        <v>1.2134129999999998E-2</v>
      </c>
      <c r="AT441" s="87">
        <f t="shared" si="361"/>
        <v>4.5783700000000094E-2</v>
      </c>
      <c r="AU441" s="87">
        <f t="shared" si="362"/>
        <v>4.1030000000000004E-2</v>
      </c>
      <c r="AV441" s="87">
        <f t="shared" si="363"/>
        <v>-0.35120592</v>
      </c>
      <c r="AW441" s="87">
        <f t="shared" si="364"/>
        <v>0</v>
      </c>
      <c r="AX441" s="87">
        <f t="shared" si="365"/>
        <v>0.35595962000000003</v>
      </c>
      <c r="AY441" s="66">
        <v>0</v>
      </c>
      <c r="AZ441" s="66">
        <v>0</v>
      </c>
      <c r="BA441" s="66">
        <v>0</v>
      </c>
      <c r="BB441" s="66">
        <v>0</v>
      </c>
      <c r="BC441" s="66">
        <v>0</v>
      </c>
    </row>
    <row r="442" spans="1:55" s="165" customFormat="1" ht="110.25" x14ac:dyDescent="0.2">
      <c r="A442" s="171" t="s">
        <v>2791</v>
      </c>
      <c r="B442" s="84" t="s">
        <v>1738</v>
      </c>
      <c r="C442" s="171" t="s">
        <v>2259</v>
      </c>
      <c r="D442" s="87">
        <v>0</v>
      </c>
      <c r="E442" s="66">
        <v>0.14511669000000002</v>
      </c>
      <c r="F442" s="66">
        <v>0.13549629000000002</v>
      </c>
      <c r="G442" s="66">
        <v>0</v>
      </c>
      <c r="H442" s="66">
        <v>0</v>
      </c>
      <c r="I442" s="66">
        <v>9.6204000000000012E-3</v>
      </c>
      <c r="J442" s="87">
        <v>9.6204000000000012E-3</v>
      </c>
      <c r="K442" s="87">
        <v>0</v>
      </c>
      <c r="L442" s="87">
        <v>0</v>
      </c>
      <c r="M442" s="87">
        <v>0</v>
      </c>
      <c r="N442" s="87">
        <v>9.6204000000000012E-3</v>
      </c>
      <c r="O442" s="87">
        <v>0</v>
      </c>
      <c r="P442" s="87">
        <v>0</v>
      </c>
      <c r="Q442" s="87">
        <v>0</v>
      </c>
      <c r="R442" s="87">
        <v>0</v>
      </c>
      <c r="S442" s="87">
        <v>0</v>
      </c>
      <c r="T442" s="87">
        <f t="shared" si="356"/>
        <v>0.13549629000000002</v>
      </c>
      <c r="U442" s="87">
        <f t="shared" si="357"/>
        <v>0.13549629000000002</v>
      </c>
      <c r="V442" s="87">
        <f t="shared" si="358"/>
        <v>0</v>
      </c>
      <c r="W442" s="87">
        <f t="shared" si="359"/>
        <v>0</v>
      </c>
      <c r="X442" s="87">
        <f t="shared" si="360"/>
        <v>0</v>
      </c>
      <c r="Y442" s="87">
        <v>0</v>
      </c>
      <c r="Z442" s="87">
        <v>0</v>
      </c>
      <c r="AA442" s="87">
        <v>0</v>
      </c>
      <c r="AB442" s="87">
        <v>0</v>
      </c>
      <c r="AC442" s="87">
        <v>0</v>
      </c>
      <c r="AD442" s="87">
        <v>0</v>
      </c>
      <c r="AE442" s="87">
        <v>8.0169999999999998E-3</v>
      </c>
      <c r="AF442" s="87">
        <v>0</v>
      </c>
      <c r="AG442" s="87">
        <v>0</v>
      </c>
      <c r="AH442" s="87">
        <v>0</v>
      </c>
      <c r="AI442" s="87">
        <v>8.0169999999999998E-3</v>
      </c>
      <c r="AJ442" s="87">
        <v>8.0169999999999998E-3</v>
      </c>
      <c r="AK442" s="87">
        <v>0</v>
      </c>
      <c r="AL442" s="87">
        <v>0</v>
      </c>
      <c r="AM442" s="87">
        <v>0</v>
      </c>
      <c r="AN442" s="192">
        <v>8.0169999999999964E-3</v>
      </c>
      <c r="AO442" s="87">
        <v>0</v>
      </c>
      <c r="AP442" s="87">
        <v>0</v>
      </c>
      <c r="AQ442" s="87">
        <v>0</v>
      </c>
      <c r="AR442" s="87">
        <v>0</v>
      </c>
      <c r="AS442" s="87">
        <v>0</v>
      </c>
      <c r="AT442" s="87">
        <f t="shared" si="361"/>
        <v>0</v>
      </c>
      <c r="AU442" s="87">
        <f t="shared" si="362"/>
        <v>0</v>
      </c>
      <c r="AV442" s="87">
        <f t="shared" si="363"/>
        <v>0</v>
      </c>
      <c r="AW442" s="87">
        <f t="shared" si="364"/>
        <v>0</v>
      </c>
      <c r="AX442" s="87">
        <f t="shared" si="365"/>
        <v>3.4694469519536142E-18</v>
      </c>
      <c r="AY442" s="66">
        <v>0</v>
      </c>
      <c r="AZ442" s="66">
        <v>0</v>
      </c>
      <c r="BA442" s="66">
        <v>0</v>
      </c>
      <c r="BB442" s="66">
        <v>0</v>
      </c>
      <c r="BC442" s="66">
        <v>0</v>
      </c>
    </row>
    <row r="443" spans="1:55" s="165" customFormat="1" ht="126" x14ac:dyDescent="0.2">
      <c r="A443" s="171" t="s">
        <v>899</v>
      </c>
      <c r="B443" s="84" t="s">
        <v>1739</v>
      </c>
      <c r="C443" s="171" t="s">
        <v>2260</v>
      </c>
      <c r="D443" s="87">
        <v>0</v>
      </c>
      <c r="E443" s="66">
        <v>0.28041373199999997</v>
      </c>
      <c r="F443" s="66">
        <v>3.9455999999999998E-2</v>
      </c>
      <c r="G443" s="66">
        <v>0</v>
      </c>
      <c r="H443" s="66">
        <v>0.20364179999999998</v>
      </c>
      <c r="I443" s="66">
        <v>3.7315931999999996E-2</v>
      </c>
      <c r="J443" s="87">
        <v>0.20364180000000001</v>
      </c>
      <c r="K443" s="87">
        <v>0</v>
      </c>
      <c r="L443" s="87">
        <v>0</v>
      </c>
      <c r="M443" s="87">
        <v>0.20364179999999998</v>
      </c>
      <c r="N443" s="87">
        <v>0</v>
      </c>
      <c r="O443" s="87">
        <v>0</v>
      </c>
      <c r="P443" s="87">
        <v>0</v>
      </c>
      <c r="Q443" s="87">
        <v>0</v>
      </c>
      <c r="R443" s="87">
        <v>0</v>
      </c>
      <c r="S443" s="87">
        <v>0</v>
      </c>
      <c r="T443" s="87">
        <f t="shared" si="356"/>
        <v>7.6771931999999959E-2</v>
      </c>
      <c r="U443" s="87">
        <f t="shared" si="357"/>
        <v>3.9455999999999998E-2</v>
      </c>
      <c r="V443" s="87">
        <f t="shared" si="358"/>
        <v>0</v>
      </c>
      <c r="W443" s="87">
        <f t="shared" si="359"/>
        <v>0</v>
      </c>
      <c r="X443" s="87">
        <f t="shared" si="360"/>
        <v>3.7315931999999996E-2</v>
      </c>
      <c r="Y443" s="87">
        <v>0</v>
      </c>
      <c r="Z443" s="87">
        <v>0</v>
      </c>
      <c r="AA443" s="87">
        <v>0</v>
      </c>
      <c r="AB443" s="87">
        <v>0</v>
      </c>
      <c r="AC443" s="87">
        <v>0</v>
      </c>
      <c r="AD443" s="87">
        <v>0</v>
      </c>
      <c r="AE443" s="87">
        <v>0.26841892000000001</v>
      </c>
      <c r="AF443" s="87">
        <v>3.288E-2</v>
      </c>
      <c r="AG443" s="87">
        <v>0</v>
      </c>
      <c r="AH443" s="87">
        <v>0</v>
      </c>
      <c r="AI443" s="87">
        <v>0.23553891999999998</v>
      </c>
      <c r="AJ443" s="87">
        <v>0.23553892000000001</v>
      </c>
      <c r="AK443" s="87">
        <v>0</v>
      </c>
      <c r="AL443" s="87">
        <v>0.23553892000000001</v>
      </c>
      <c r="AM443" s="87">
        <v>0</v>
      </c>
      <c r="AN443" s="192">
        <v>0</v>
      </c>
      <c r="AO443" s="87">
        <v>3.2879999999999937E-2</v>
      </c>
      <c r="AP443" s="87">
        <v>3.288E-2</v>
      </c>
      <c r="AQ443" s="87">
        <v>0</v>
      </c>
      <c r="AR443" s="87">
        <v>0</v>
      </c>
      <c r="AS443" s="87">
        <v>0</v>
      </c>
      <c r="AT443" s="87">
        <f t="shared" si="361"/>
        <v>5.5511151231257827E-17</v>
      </c>
      <c r="AU443" s="87">
        <f t="shared" si="362"/>
        <v>0</v>
      </c>
      <c r="AV443" s="87">
        <f t="shared" si="363"/>
        <v>-0.23553892000000001</v>
      </c>
      <c r="AW443" s="87">
        <f t="shared" si="364"/>
        <v>0</v>
      </c>
      <c r="AX443" s="87">
        <f t="shared" si="365"/>
        <v>0.23553891999999998</v>
      </c>
      <c r="AY443" s="66">
        <v>0</v>
      </c>
      <c r="AZ443" s="66">
        <v>0</v>
      </c>
      <c r="BA443" s="66">
        <v>0</v>
      </c>
      <c r="BB443" s="66">
        <v>0</v>
      </c>
      <c r="BC443" s="66">
        <v>0</v>
      </c>
    </row>
    <row r="444" spans="1:55" s="165" customFormat="1" ht="94.5" x14ac:dyDescent="0.2">
      <c r="A444" s="171" t="s">
        <v>899</v>
      </c>
      <c r="B444" s="84" t="s">
        <v>377</v>
      </c>
      <c r="C444" s="171" t="s">
        <v>2261</v>
      </c>
      <c r="D444" s="87">
        <v>0</v>
      </c>
      <c r="E444" s="66">
        <v>0.24042945999999998</v>
      </c>
      <c r="F444" s="66">
        <v>0</v>
      </c>
      <c r="G444" s="66">
        <v>0.24042945999999998</v>
      </c>
      <c r="H444" s="66">
        <v>0</v>
      </c>
      <c r="I444" s="66">
        <v>0</v>
      </c>
      <c r="J444" s="87">
        <v>0.24042945999999998</v>
      </c>
      <c r="K444" s="87">
        <v>0</v>
      </c>
      <c r="L444" s="87">
        <v>0.24042945999999998</v>
      </c>
      <c r="M444" s="87">
        <v>0</v>
      </c>
      <c r="N444" s="87">
        <v>0</v>
      </c>
      <c r="O444" s="87">
        <v>0</v>
      </c>
      <c r="P444" s="87">
        <v>0</v>
      </c>
      <c r="Q444" s="87">
        <v>0</v>
      </c>
      <c r="R444" s="87">
        <v>0</v>
      </c>
      <c r="S444" s="87">
        <v>0</v>
      </c>
      <c r="T444" s="87">
        <f t="shared" si="356"/>
        <v>0</v>
      </c>
      <c r="U444" s="87">
        <f t="shared" si="357"/>
        <v>0</v>
      </c>
      <c r="V444" s="87">
        <f t="shared" si="358"/>
        <v>0</v>
      </c>
      <c r="W444" s="87">
        <f t="shared" si="359"/>
        <v>0</v>
      </c>
      <c r="X444" s="87">
        <f t="shared" si="360"/>
        <v>0</v>
      </c>
      <c r="Y444" s="87">
        <v>0</v>
      </c>
      <c r="Z444" s="87">
        <v>0</v>
      </c>
      <c r="AA444" s="87">
        <v>0</v>
      </c>
      <c r="AB444" s="87">
        <v>0</v>
      </c>
      <c r="AC444" s="87">
        <v>0</v>
      </c>
      <c r="AD444" s="87">
        <v>0</v>
      </c>
      <c r="AE444" s="87">
        <v>0</v>
      </c>
      <c r="AF444" s="87">
        <v>0</v>
      </c>
      <c r="AG444" s="87">
        <v>0</v>
      </c>
      <c r="AH444" s="87">
        <v>0</v>
      </c>
      <c r="AI444" s="87">
        <v>0</v>
      </c>
      <c r="AJ444" s="87">
        <v>0</v>
      </c>
      <c r="AK444" s="87">
        <v>0</v>
      </c>
      <c r="AL444" s="87">
        <v>0</v>
      </c>
      <c r="AM444" s="87">
        <v>0</v>
      </c>
      <c r="AN444" s="192">
        <v>0</v>
      </c>
      <c r="AO444" s="87">
        <v>0</v>
      </c>
      <c r="AP444" s="87">
        <v>0</v>
      </c>
      <c r="AQ444" s="87">
        <v>0</v>
      </c>
      <c r="AR444" s="87">
        <v>0</v>
      </c>
      <c r="AS444" s="87">
        <v>0</v>
      </c>
      <c r="AT444" s="87">
        <f t="shared" si="361"/>
        <v>0</v>
      </c>
      <c r="AU444" s="87">
        <f t="shared" si="362"/>
        <v>0</v>
      </c>
      <c r="AV444" s="87">
        <f t="shared" si="363"/>
        <v>0</v>
      </c>
      <c r="AW444" s="87">
        <f t="shared" si="364"/>
        <v>0</v>
      </c>
      <c r="AX444" s="87">
        <f t="shared" si="365"/>
        <v>0</v>
      </c>
      <c r="AY444" s="66">
        <v>0</v>
      </c>
      <c r="AZ444" s="66">
        <v>0</v>
      </c>
      <c r="BA444" s="66">
        <v>0</v>
      </c>
      <c r="BB444" s="66">
        <v>0</v>
      </c>
      <c r="BC444" s="66">
        <v>0</v>
      </c>
    </row>
    <row r="445" spans="1:55" s="165" customFormat="1" ht="110.25" x14ac:dyDescent="0.2">
      <c r="A445" s="171" t="s">
        <v>899</v>
      </c>
      <c r="B445" s="84" t="s">
        <v>933</v>
      </c>
      <c r="C445" s="171" t="s">
        <v>2262</v>
      </c>
      <c r="D445" s="87">
        <v>0</v>
      </c>
      <c r="E445" s="66">
        <v>0.330864932</v>
      </c>
      <c r="F445" s="66">
        <v>3.9455999999999998E-2</v>
      </c>
      <c r="G445" s="66">
        <v>0</v>
      </c>
      <c r="H445" s="66">
        <v>0.27889999999999998</v>
      </c>
      <c r="I445" s="66">
        <v>1.2508932E-2</v>
      </c>
      <c r="J445" s="87">
        <v>0</v>
      </c>
      <c r="K445" s="87">
        <v>0</v>
      </c>
      <c r="L445" s="87">
        <v>0</v>
      </c>
      <c r="M445" s="87">
        <v>0</v>
      </c>
      <c r="N445" s="87">
        <v>0</v>
      </c>
      <c r="O445" s="87">
        <v>0.27889999999999998</v>
      </c>
      <c r="P445" s="87">
        <v>0</v>
      </c>
      <c r="Q445" s="87">
        <v>0</v>
      </c>
      <c r="R445" s="87">
        <v>0</v>
      </c>
      <c r="S445" s="87">
        <v>0</v>
      </c>
      <c r="T445" s="87">
        <f t="shared" si="356"/>
        <v>5.1964932000000019E-2</v>
      </c>
      <c r="U445" s="87">
        <f t="shared" si="357"/>
        <v>3.9455999999999998E-2</v>
      </c>
      <c r="V445" s="87">
        <f t="shared" si="358"/>
        <v>0</v>
      </c>
      <c r="W445" s="87">
        <f t="shared" si="359"/>
        <v>0.27889999999999998</v>
      </c>
      <c r="X445" s="87">
        <f t="shared" si="360"/>
        <v>1.2508932E-2</v>
      </c>
      <c r="Y445" s="87">
        <v>0</v>
      </c>
      <c r="Z445" s="87">
        <v>0</v>
      </c>
      <c r="AA445" s="87">
        <v>0</v>
      </c>
      <c r="AB445" s="87">
        <v>0</v>
      </c>
      <c r="AC445" s="87">
        <v>0</v>
      </c>
      <c r="AD445" s="87">
        <v>0</v>
      </c>
      <c r="AE445" s="87">
        <v>0.27739026</v>
      </c>
      <c r="AF445" s="87">
        <v>3.288E-2</v>
      </c>
      <c r="AG445" s="87">
        <v>0</v>
      </c>
      <c r="AH445" s="87">
        <v>0</v>
      </c>
      <c r="AI445" s="87">
        <v>0.24451026000000001</v>
      </c>
      <c r="AJ445" s="87">
        <v>0</v>
      </c>
      <c r="AK445" s="87">
        <v>0</v>
      </c>
      <c r="AL445" s="87">
        <v>0</v>
      </c>
      <c r="AM445" s="87">
        <v>0</v>
      </c>
      <c r="AN445" s="192">
        <v>0</v>
      </c>
      <c r="AO445" s="87">
        <v>0.27739026</v>
      </c>
      <c r="AP445" s="87">
        <v>3.288E-2</v>
      </c>
      <c r="AQ445" s="87">
        <v>0.24451026000000001</v>
      </c>
      <c r="AR445" s="87">
        <v>0</v>
      </c>
      <c r="AS445" s="87">
        <v>0</v>
      </c>
      <c r="AT445" s="87">
        <f t="shared" si="361"/>
        <v>0</v>
      </c>
      <c r="AU445" s="87">
        <f t="shared" si="362"/>
        <v>0</v>
      </c>
      <c r="AV445" s="87">
        <f t="shared" si="363"/>
        <v>-0.24451026000000001</v>
      </c>
      <c r="AW445" s="87">
        <f t="shared" si="364"/>
        <v>0</v>
      </c>
      <c r="AX445" s="87">
        <f t="shared" si="365"/>
        <v>0.24451026000000001</v>
      </c>
      <c r="AY445" s="66">
        <v>0</v>
      </c>
      <c r="AZ445" s="66">
        <v>0</v>
      </c>
      <c r="BA445" s="66">
        <v>0</v>
      </c>
      <c r="BB445" s="66">
        <v>0</v>
      </c>
      <c r="BC445" s="66">
        <v>0</v>
      </c>
    </row>
    <row r="446" spans="1:55" s="165" customFormat="1" ht="110.25" x14ac:dyDescent="0.2">
      <c r="A446" s="171" t="s">
        <v>899</v>
      </c>
      <c r="B446" s="84" t="s">
        <v>934</v>
      </c>
      <c r="C446" s="171" t="s">
        <v>2263</v>
      </c>
      <c r="D446" s="87">
        <v>0</v>
      </c>
      <c r="E446" s="66">
        <v>0.33006448799999999</v>
      </c>
      <c r="F446" s="66">
        <v>4.9236000000000002E-2</v>
      </c>
      <c r="G446" s="66">
        <v>0</v>
      </c>
      <c r="H446" s="66">
        <v>0.25282260000000001</v>
      </c>
      <c r="I446" s="66">
        <v>2.8005888000000003E-2</v>
      </c>
      <c r="J446" s="87">
        <v>0</v>
      </c>
      <c r="K446" s="87">
        <v>0</v>
      </c>
      <c r="L446" s="87">
        <v>0</v>
      </c>
      <c r="M446" s="87">
        <v>0</v>
      </c>
      <c r="N446" s="87">
        <v>0</v>
      </c>
      <c r="O446" s="87">
        <v>0.25282260000000001</v>
      </c>
      <c r="P446" s="87">
        <v>0</v>
      </c>
      <c r="Q446" s="87">
        <v>0</v>
      </c>
      <c r="R446" s="87">
        <v>0</v>
      </c>
      <c r="S446" s="87">
        <v>0</v>
      </c>
      <c r="T446" s="87">
        <f t="shared" si="356"/>
        <v>7.7241887999999981E-2</v>
      </c>
      <c r="U446" s="87">
        <f t="shared" si="357"/>
        <v>4.9236000000000002E-2</v>
      </c>
      <c r="V446" s="87">
        <f t="shared" si="358"/>
        <v>0</v>
      </c>
      <c r="W446" s="87">
        <f t="shared" si="359"/>
        <v>0.25282260000000001</v>
      </c>
      <c r="X446" s="87">
        <f t="shared" si="360"/>
        <v>2.8005888000000003E-2</v>
      </c>
      <c r="Y446" s="87">
        <v>0</v>
      </c>
      <c r="Z446" s="87">
        <v>0</v>
      </c>
      <c r="AA446" s="87">
        <v>0</v>
      </c>
      <c r="AB446" s="87">
        <v>0</v>
      </c>
      <c r="AC446" s="87">
        <v>0</v>
      </c>
      <c r="AD446" s="87">
        <v>0</v>
      </c>
      <c r="AE446" s="87">
        <v>0.33239888000000001</v>
      </c>
      <c r="AF446" s="87">
        <v>4.1030000000000004E-2</v>
      </c>
      <c r="AG446" s="87">
        <v>0</v>
      </c>
      <c r="AH446" s="87">
        <v>0</v>
      </c>
      <c r="AI446" s="87">
        <v>0.29136888</v>
      </c>
      <c r="AJ446" s="87">
        <v>0</v>
      </c>
      <c r="AK446" s="87">
        <v>0</v>
      </c>
      <c r="AL446" s="87">
        <v>0</v>
      </c>
      <c r="AM446" s="87">
        <v>0</v>
      </c>
      <c r="AN446" s="192">
        <v>0</v>
      </c>
      <c r="AO446" s="87">
        <v>0.33239888000000001</v>
      </c>
      <c r="AP446" s="87">
        <v>4.1029999999999997E-2</v>
      </c>
      <c r="AQ446" s="87">
        <v>0.29136888</v>
      </c>
      <c r="AR446" s="87">
        <v>0</v>
      </c>
      <c r="AS446" s="87">
        <v>0</v>
      </c>
      <c r="AT446" s="87">
        <f t="shared" si="361"/>
        <v>0</v>
      </c>
      <c r="AU446" s="87">
        <f t="shared" si="362"/>
        <v>0</v>
      </c>
      <c r="AV446" s="87">
        <f t="shared" si="363"/>
        <v>-0.29136888</v>
      </c>
      <c r="AW446" s="87">
        <f t="shared" si="364"/>
        <v>0</v>
      </c>
      <c r="AX446" s="87">
        <f t="shared" si="365"/>
        <v>0.29136888</v>
      </c>
      <c r="AY446" s="66">
        <v>0</v>
      </c>
      <c r="AZ446" s="66">
        <v>0</v>
      </c>
      <c r="BA446" s="66">
        <v>0</v>
      </c>
      <c r="BB446" s="66">
        <v>0</v>
      </c>
      <c r="BC446" s="66">
        <v>0</v>
      </c>
    </row>
    <row r="447" spans="1:55" s="165" customFormat="1" ht="141.75" x14ac:dyDescent="0.2">
      <c r="A447" s="171" t="s">
        <v>899</v>
      </c>
      <c r="B447" s="84" t="s">
        <v>1740</v>
      </c>
      <c r="C447" s="171" t="s">
        <v>2264</v>
      </c>
      <c r="D447" s="87">
        <v>0</v>
      </c>
      <c r="E447" s="66">
        <v>1.1689399200000001</v>
      </c>
      <c r="F447" s="66">
        <v>0</v>
      </c>
      <c r="G447" s="66">
        <v>0</v>
      </c>
      <c r="H447" s="66">
        <v>1.0310220000000001</v>
      </c>
      <c r="I447" s="66">
        <v>0.13791792</v>
      </c>
      <c r="J447" s="87">
        <v>0</v>
      </c>
      <c r="K447" s="87">
        <v>0</v>
      </c>
      <c r="L447" s="87">
        <v>0</v>
      </c>
      <c r="M447" s="87">
        <v>0</v>
      </c>
      <c r="N447" s="87">
        <v>0</v>
      </c>
      <c r="O447" s="87">
        <v>0.66426600000000002</v>
      </c>
      <c r="P447" s="87">
        <v>0</v>
      </c>
      <c r="Q447" s="87">
        <v>0</v>
      </c>
      <c r="R447" s="87">
        <v>0</v>
      </c>
      <c r="S447" s="87">
        <v>0</v>
      </c>
      <c r="T447" s="87">
        <f t="shared" si="356"/>
        <v>0.50467392000000011</v>
      </c>
      <c r="U447" s="87">
        <f t="shared" si="357"/>
        <v>0</v>
      </c>
      <c r="V447" s="87">
        <f t="shared" si="358"/>
        <v>0</v>
      </c>
      <c r="W447" s="87">
        <f t="shared" si="359"/>
        <v>1.0310220000000001</v>
      </c>
      <c r="X447" s="87">
        <f t="shared" si="360"/>
        <v>0.13791792</v>
      </c>
      <c r="Y447" s="87">
        <v>0</v>
      </c>
      <c r="Z447" s="87">
        <v>0</v>
      </c>
      <c r="AA447" s="87">
        <v>0</v>
      </c>
      <c r="AB447" s="87">
        <v>0</v>
      </c>
      <c r="AC447" s="87">
        <v>0</v>
      </c>
      <c r="AD447" s="87">
        <v>0</v>
      </c>
      <c r="AE447" s="87">
        <v>1.59021163</v>
      </c>
      <c r="AF447" s="87">
        <v>0.12770999999999999</v>
      </c>
      <c r="AG447" s="87">
        <v>0</v>
      </c>
      <c r="AH447" s="87">
        <v>0</v>
      </c>
      <c r="AI447" s="87">
        <v>1.4625016300000002</v>
      </c>
      <c r="AJ447" s="87">
        <v>0</v>
      </c>
      <c r="AK447" s="87">
        <v>0</v>
      </c>
      <c r="AL447" s="87">
        <v>0</v>
      </c>
      <c r="AM447" s="87">
        <v>0</v>
      </c>
      <c r="AN447" s="192">
        <v>0</v>
      </c>
      <c r="AO447" s="87">
        <v>0.58230037000000001</v>
      </c>
      <c r="AP447" s="87">
        <v>0</v>
      </c>
      <c r="AQ447" s="87">
        <v>0.58230037000000001</v>
      </c>
      <c r="AR447" s="87">
        <v>0</v>
      </c>
      <c r="AS447" s="87">
        <v>0</v>
      </c>
      <c r="AT447" s="87">
        <f t="shared" si="361"/>
        <v>1.00791126</v>
      </c>
      <c r="AU447" s="87">
        <f t="shared" si="362"/>
        <v>0.12770999999999999</v>
      </c>
      <c r="AV447" s="87">
        <f t="shared" si="363"/>
        <v>-0.58230037000000001</v>
      </c>
      <c r="AW447" s="87">
        <f t="shared" si="364"/>
        <v>0</v>
      </c>
      <c r="AX447" s="87">
        <f t="shared" si="365"/>
        <v>1.4625016300000002</v>
      </c>
      <c r="AY447" s="66">
        <v>0</v>
      </c>
      <c r="AZ447" s="66">
        <v>0</v>
      </c>
      <c r="BA447" s="66">
        <v>0</v>
      </c>
      <c r="BB447" s="66">
        <v>0</v>
      </c>
      <c r="BC447" s="66">
        <v>0</v>
      </c>
    </row>
    <row r="448" spans="1:55" s="165" customFormat="1" ht="110.25" x14ac:dyDescent="0.2">
      <c r="A448" s="171" t="s">
        <v>899</v>
      </c>
      <c r="B448" s="84" t="s">
        <v>935</v>
      </c>
      <c r="C448" s="171" t="s">
        <v>2265</v>
      </c>
      <c r="D448" s="87">
        <v>0</v>
      </c>
      <c r="E448" s="66">
        <v>0.49999900000000003</v>
      </c>
      <c r="F448" s="66">
        <v>0</v>
      </c>
      <c r="G448" s="66">
        <v>0.49999900000000003</v>
      </c>
      <c r="H448" s="66">
        <v>0</v>
      </c>
      <c r="I448" s="66">
        <v>0</v>
      </c>
      <c r="J448" s="87">
        <v>0</v>
      </c>
      <c r="K448" s="87">
        <v>0</v>
      </c>
      <c r="L448" s="87">
        <v>0</v>
      </c>
      <c r="M448" s="87">
        <v>0</v>
      </c>
      <c r="N448" s="87">
        <v>0</v>
      </c>
      <c r="O448" s="87">
        <v>0.49999900000000003</v>
      </c>
      <c r="P448" s="87">
        <v>0</v>
      </c>
      <c r="Q448" s="87">
        <v>0.49999900000000003</v>
      </c>
      <c r="R448" s="87">
        <v>0</v>
      </c>
      <c r="S448" s="87">
        <v>0</v>
      </c>
      <c r="T448" s="87">
        <f t="shared" si="356"/>
        <v>0</v>
      </c>
      <c r="U448" s="87">
        <f t="shared" si="357"/>
        <v>0</v>
      </c>
      <c r="V448" s="87">
        <f t="shared" si="358"/>
        <v>0</v>
      </c>
      <c r="W448" s="87">
        <f t="shared" si="359"/>
        <v>0</v>
      </c>
      <c r="X448" s="87">
        <f t="shared" si="360"/>
        <v>0</v>
      </c>
      <c r="Y448" s="87">
        <v>0</v>
      </c>
      <c r="Z448" s="87">
        <v>0</v>
      </c>
      <c r="AA448" s="87">
        <v>0</v>
      </c>
      <c r="AB448" s="87">
        <v>0</v>
      </c>
      <c r="AC448" s="87">
        <v>0</v>
      </c>
      <c r="AD448" s="87">
        <v>0</v>
      </c>
      <c r="AE448" s="87">
        <v>0</v>
      </c>
      <c r="AF448" s="87">
        <v>0</v>
      </c>
      <c r="AG448" s="87">
        <v>0</v>
      </c>
      <c r="AH448" s="87">
        <v>0</v>
      </c>
      <c r="AI448" s="87">
        <v>0</v>
      </c>
      <c r="AJ448" s="87">
        <v>0</v>
      </c>
      <c r="AK448" s="87">
        <v>0</v>
      </c>
      <c r="AL448" s="87">
        <v>0</v>
      </c>
      <c r="AM448" s="87">
        <v>0</v>
      </c>
      <c r="AN448" s="192">
        <v>0</v>
      </c>
      <c r="AO448" s="87">
        <v>0</v>
      </c>
      <c r="AP448" s="87">
        <v>0</v>
      </c>
      <c r="AQ448" s="87">
        <v>0</v>
      </c>
      <c r="AR448" s="87">
        <v>0</v>
      </c>
      <c r="AS448" s="87">
        <v>0</v>
      </c>
      <c r="AT448" s="87">
        <f t="shared" si="361"/>
        <v>0</v>
      </c>
      <c r="AU448" s="87">
        <f t="shared" si="362"/>
        <v>0</v>
      </c>
      <c r="AV448" s="87">
        <f t="shared" si="363"/>
        <v>0</v>
      </c>
      <c r="AW448" s="87">
        <f t="shared" si="364"/>
        <v>0</v>
      </c>
      <c r="AX448" s="87">
        <f t="shared" si="365"/>
        <v>0</v>
      </c>
      <c r="AY448" s="66">
        <v>0</v>
      </c>
      <c r="AZ448" s="66">
        <v>0</v>
      </c>
      <c r="BA448" s="66">
        <v>0</v>
      </c>
      <c r="BB448" s="66">
        <v>0</v>
      </c>
      <c r="BC448" s="66">
        <v>0</v>
      </c>
    </row>
    <row r="449" spans="1:55" s="165" customFormat="1" ht="78.75" x14ac:dyDescent="0.2">
      <c r="A449" s="171" t="s">
        <v>899</v>
      </c>
      <c r="B449" s="84" t="s">
        <v>1741</v>
      </c>
      <c r="C449" s="171" t="s">
        <v>2266</v>
      </c>
      <c r="D449" s="87">
        <v>0</v>
      </c>
      <c r="E449" s="66">
        <v>0.56711314800000001</v>
      </c>
      <c r="F449" s="66">
        <v>0</v>
      </c>
      <c r="G449" s="66">
        <v>0</v>
      </c>
      <c r="H449" s="66">
        <v>0.54869580000000007</v>
      </c>
      <c r="I449" s="66">
        <v>1.8417348E-2</v>
      </c>
      <c r="J449" s="87">
        <v>0</v>
      </c>
      <c r="K449" s="87">
        <v>0</v>
      </c>
      <c r="L449" s="87">
        <v>0</v>
      </c>
      <c r="M449" s="87">
        <v>0</v>
      </c>
      <c r="N449" s="87">
        <v>0</v>
      </c>
      <c r="O449" s="87">
        <v>0.33213300000000001</v>
      </c>
      <c r="P449" s="87">
        <v>0</v>
      </c>
      <c r="Q449" s="87">
        <v>0</v>
      </c>
      <c r="R449" s="87">
        <v>0</v>
      </c>
      <c r="S449" s="87">
        <v>0</v>
      </c>
      <c r="T449" s="87">
        <f t="shared" si="356"/>
        <v>0.234980148</v>
      </c>
      <c r="U449" s="87">
        <f t="shared" si="357"/>
        <v>0</v>
      </c>
      <c r="V449" s="87">
        <f t="shared" si="358"/>
        <v>0</v>
      </c>
      <c r="W449" s="87">
        <f t="shared" si="359"/>
        <v>0.54869580000000007</v>
      </c>
      <c r="X449" s="87">
        <f t="shared" si="360"/>
        <v>1.8417348E-2</v>
      </c>
      <c r="Y449" s="87">
        <v>0</v>
      </c>
      <c r="Z449" s="87">
        <v>0</v>
      </c>
      <c r="AA449" s="87">
        <v>0</v>
      </c>
      <c r="AB449" s="87">
        <v>0</v>
      </c>
      <c r="AC449" s="87">
        <v>0</v>
      </c>
      <c r="AD449" s="87">
        <v>0</v>
      </c>
      <c r="AE449" s="87">
        <v>0.48408458999999998</v>
      </c>
      <c r="AF449" s="87">
        <v>0.11303000000000001</v>
      </c>
      <c r="AG449" s="87">
        <v>0</v>
      </c>
      <c r="AH449" s="87">
        <v>0</v>
      </c>
      <c r="AI449" s="87">
        <v>0.37105458999999996</v>
      </c>
      <c r="AJ449" s="87">
        <v>0</v>
      </c>
      <c r="AK449" s="87">
        <v>0</v>
      </c>
      <c r="AL449" s="87">
        <v>0</v>
      </c>
      <c r="AM449" s="87">
        <v>0</v>
      </c>
      <c r="AN449" s="192">
        <v>0</v>
      </c>
      <c r="AO449" s="87">
        <v>0.11303000000000001</v>
      </c>
      <c r="AP449" s="87">
        <v>0.11303000000000001</v>
      </c>
      <c r="AQ449" s="87">
        <v>0</v>
      </c>
      <c r="AR449" s="87">
        <v>0</v>
      </c>
      <c r="AS449" s="87">
        <v>0</v>
      </c>
      <c r="AT449" s="87">
        <f t="shared" si="361"/>
        <v>0.37105458999999996</v>
      </c>
      <c r="AU449" s="87">
        <f t="shared" si="362"/>
        <v>0</v>
      </c>
      <c r="AV449" s="87">
        <f t="shared" si="363"/>
        <v>0</v>
      </c>
      <c r="AW449" s="87">
        <f t="shared" si="364"/>
        <v>0</v>
      </c>
      <c r="AX449" s="87">
        <f t="shared" si="365"/>
        <v>0.37105458999999996</v>
      </c>
      <c r="AY449" s="66">
        <v>0</v>
      </c>
      <c r="AZ449" s="66">
        <v>0</v>
      </c>
      <c r="BA449" s="66">
        <v>0</v>
      </c>
      <c r="BB449" s="66">
        <v>0</v>
      </c>
      <c r="BC449" s="66">
        <v>0</v>
      </c>
    </row>
    <row r="450" spans="1:55" s="165" customFormat="1" ht="110.25" x14ac:dyDescent="0.2">
      <c r="A450" s="171" t="s">
        <v>899</v>
      </c>
      <c r="B450" s="84" t="s">
        <v>936</v>
      </c>
      <c r="C450" s="171" t="s">
        <v>2267</v>
      </c>
      <c r="D450" s="87">
        <v>0</v>
      </c>
      <c r="E450" s="66">
        <v>4.9983696000000001E-2</v>
      </c>
      <c r="F450" s="66">
        <v>3.9455999999999998E-2</v>
      </c>
      <c r="G450" s="66">
        <v>0</v>
      </c>
      <c r="H450" s="66">
        <v>0</v>
      </c>
      <c r="I450" s="66">
        <v>1.0527696000000001E-2</v>
      </c>
      <c r="J450" s="87">
        <v>0</v>
      </c>
      <c r="K450" s="87">
        <v>0</v>
      </c>
      <c r="L450" s="87">
        <v>0</v>
      </c>
      <c r="M450" s="87">
        <v>0</v>
      </c>
      <c r="N450" s="87">
        <v>0</v>
      </c>
      <c r="O450" s="87">
        <v>0</v>
      </c>
      <c r="P450" s="87">
        <v>0</v>
      </c>
      <c r="Q450" s="87">
        <v>0</v>
      </c>
      <c r="R450" s="87">
        <v>0</v>
      </c>
      <c r="S450" s="87">
        <v>0</v>
      </c>
      <c r="T450" s="87">
        <f t="shared" si="356"/>
        <v>4.9983696000000001E-2</v>
      </c>
      <c r="U450" s="87">
        <f t="shared" si="357"/>
        <v>3.9455999999999998E-2</v>
      </c>
      <c r="V450" s="87">
        <f t="shared" si="358"/>
        <v>0</v>
      </c>
      <c r="W450" s="87">
        <f t="shared" si="359"/>
        <v>0</v>
      </c>
      <c r="X450" s="87">
        <f t="shared" si="360"/>
        <v>1.0527696000000001E-2</v>
      </c>
      <c r="Y450" s="87">
        <v>0</v>
      </c>
      <c r="Z450" s="87">
        <v>0</v>
      </c>
      <c r="AA450" s="87">
        <v>0</v>
      </c>
      <c r="AB450" s="87">
        <v>0</v>
      </c>
      <c r="AC450" s="87">
        <v>0</v>
      </c>
      <c r="AD450" s="87">
        <v>0</v>
      </c>
      <c r="AE450" s="87">
        <v>0.32706871999999998</v>
      </c>
      <c r="AF450" s="87">
        <v>3.288E-2</v>
      </c>
      <c r="AG450" s="87">
        <v>0</v>
      </c>
      <c r="AH450" s="87">
        <v>0</v>
      </c>
      <c r="AI450" s="87">
        <v>0.29418872000000001</v>
      </c>
      <c r="AJ450" s="87">
        <v>0</v>
      </c>
      <c r="AK450" s="87">
        <v>0</v>
      </c>
      <c r="AL450" s="87">
        <v>0</v>
      </c>
      <c r="AM450" s="87">
        <v>0</v>
      </c>
      <c r="AN450" s="192">
        <v>0</v>
      </c>
      <c r="AO450" s="87">
        <v>0.29418872000000001</v>
      </c>
      <c r="AP450" s="87">
        <v>0</v>
      </c>
      <c r="AQ450" s="87">
        <v>0.29418872000000001</v>
      </c>
      <c r="AR450" s="87">
        <v>0</v>
      </c>
      <c r="AS450" s="87">
        <v>0</v>
      </c>
      <c r="AT450" s="87">
        <f t="shared" si="361"/>
        <v>3.2879999999999965E-2</v>
      </c>
      <c r="AU450" s="87">
        <f t="shared" si="362"/>
        <v>3.288E-2</v>
      </c>
      <c r="AV450" s="87">
        <f t="shared" si="363"/>
        <v>-0.29418872000000001</v>
      </c>
      <c r="AW450" s="87">
        <f t="shared" si="364"/>
        <v>0</v>
      </c>
      <c r="AX450" s="87">
        <f t="shared" si="365"/>
        <v>0.29418872000000001</v>
      </c>
      <c r="AY450" s="66">
        <v>0</v>
      </c>
      <c r="AZ450" s="66">
        <v>0</v>
      </c>
      <c r="BA450" s="66">
        <v>0</v>
      </c>
      <c r="BB450" s="66">
        <v>0</v>
      </c>
      <c r="BC450" s="66">
        <v>0</v>
      </c>
    </row>
    <row r="451" spans="1:55" s="165" customFormat="1" ht="110.25" x14ac:dyDescent="0.2">
      <c r="A451" s="171" t="s">
        <v>899</v>
      </c>
      <c r="B451" s="84" t="s">
        <v>937</v>
      </c>
      <c r="C451" s="171" t="s">
        <v>2268</v>
      </c>
      <c r="D451" s="87">
        <v>0</v>
      </c>
      <c r="E451" s="66">
        <v>0.47536269599999997</v>
      </c>
      <c r="F451" s="66">
        <v>0</v>
      </c>
      <c r="G451" s="66">
        <v>0</v>
      </c>
      <c r="H451" s="66">
        <v>0.44959199999999999</v>
      </c>
      <c r="I451" s="66">
        <v>2.5770695999999999E-2</v>
      </c>
      <c r="J451" s="87">
        <v>0</v>
      </c>
      <c r="K451" s="87">
        <v>0</v>
      </c>
      <c r="L451" s="87">
        <v>0</v>
      </c>
      <c r="M451" s="87">
        <v>0</v>
      </c>
      <c r="N451" s="87">
        <v>0</v>
      </c>
      <c r="O451" s="87">
        <v>0</v>
      </c>
      <c r="P451" s="87">
        <v>0</v>
      </c>
      <c r="Q451" s="87">
        <v>0</v>
      </c>
      <c r="R451" s="87">
        <v>0</v>
      </c>
      <c r="S451" s="87">
        <v>0</v>
      </c>
      <c r="T451" s="87">
        <f t="shared" si="356"/>
        <v>0.47536269599999997</v>
      </c>
      <c r="U451" s="87">
        <f t="shared" si="357"/>
        <v>0</v>
      </c>
      <c r="V451" s="87">
        <f t="shared" si="358"/>
        <v>0</v>
      </c>
      <c r="W451" s="87">
        <f t="shared" si="359"/>
        <v>0.44959199999999999</v>
      </c>
      <c r="X451" s="87">
        <f t="shared" si="360"/>
        <v>2.5770695999999999E-2</v>
      </c>
      <c r="Y451" s="87">
        <v>0</v>
      </c>
      <c r="Z451" s="87">
        <v>0</v>
      </c>
      <c r="AA451" s="87">
        <v>0</v>
      </c>
      <c r="AB451" s="87">
        <v>0</v>
      </c>
      <c r="AC451" s="87">
        <v>0</v>
      </c>
      <c r="AD451" s="87">
        <v>0</v>
      </c>
      <c r="AE451" s="87">
        <v>0.42687745999999999</v>
      </c>
      <c r="AF451" s="87">
        <v>0</v>
      </c>
      <c r="AG451" s="87">
        <v>0</v>
      </c>
      <c r="AH451" s="87">
        <v>0</v>
      </c>
      <c r="AI451" s="87">
        <v>0.42687745999999999</v>
      </c>
      <c r="AJ451" s="87">
        <v>0</v>
      </c>
      <c r="AK451" s="87">
        <v>0</v>
      </c>
      <c r="AL451" s="87">
        <v>0</v>
      </c>
      <c r="AM451" s="87">
        <v>0</v>
      </c>
      <c r="AN451" s="192">
        <v>0</v>
      </c>
      <c r="AO451" s="87">
        <v>0</v>
      </c>
      <c r="AP451" s="87">
        <v>0</v>
      </c>
      <c r="AQ451" s="87">
        <v>0</v>
      </c>
      <c r="AR451" s="87">
        <v>0</v>
      </c>
      <c r="AS451" s="87">
        <v>0</v>
      </c>
      <c r="AT451" s="87">
        <f t="shared" si="361"/>
        <v>0.42687745999999999</v>
      </c>
      <c r="AU451" s="87">
        <f t="shared" si="362"/>
        <v>0</v>
      </c>
      <c r="AV451" s="87">
        <f t="shared" si="363"/>
        <v>0</v>
      </c>
      <c r="AW451" s="87">
        <f t="shared" si="364"/>
        <v>0</v>
      </c>
      <c r="AX451" s="87">
        <f t="shared" si="365"/>
        <v>0.42687745999999999</v>
      </c>
      <c r="AY451" s="66">
        <v>0</v>
      </c>
      <c r="AZ451" s="66">
        <v>0</v>
      </c>
      <c r="BA451" s="66">
        <v>0</v>
      </c>
      <c r="BB451" s="66">
        <v>0</v>
      </c>
      <c r="BC451" s="66">
        <v>0</v>
      </c>
    </row>
    <row r="452" spans="1:55" s="165" customFormat="1" ht="63" x14ac:dyDescent="0.2">
      <c r="A452" s="171" t="s">
        <v>899</v>
      </c>
      <c r="B452" s="84" t="s">
        <v>1742</v>
      </c>
      <c r="C452" s="171" t="s">
        <v>2269</v>
      </c>
      <c r="D452" s="87">
        <v>0</v>
      </c>
      <c r="E452" s="66">
        <v>0.26285999999999998</v>
      </c>
      <c r="F452" s="66">
        <v>0</v>
      </c>
      <c r="G452" s="66">
        <v>0</v>
      </c>
      <c r="H452" s="66">
        <v>0.26285999999999998</v>
      </c>
      <c r="I452" s="66">
        <v>0</v>
      </c>
      <c r="J452" s="87"/>
      <c r="K452" s="87"/>
      <c r="L452" s="87"/>
      <c r="M452" s="87"/>
      <c r="N452" s="87"/>
      <c r="O452" s="87"/>
      <c r="P452" s="87"/>
      <c r="Q452" s="87"/>
      <c r="R452" s="87"/>
      <c r="S452" s="87"/>
      <c r="T452" s="87">
        <f t="shared" si="356"/>
        <v>0.26285999999999998</v>
      </c>
      <c r="U452" s="87">
        <f t="shared" si="357"/>
        <v>0</v>
      </c>
      <c r="V452" s="87">
        <f t="shared" si="358"/>
        <v>0</v>
      </c>
      <c r="W452" s="87">
        <f t="shared" si="359"/>
        <v>0.26285999999999998</v>
      </c>
      <c r="X452" s="87">
        <f t="shared" si="360"/>
        <v>0</v>
      </c>
      <c r="Y452" s="87">
        <v>0</v>
      </c>
      <c r="Z452" s="87">
        <v>0</v>
      </c>
      <c r="AA452" s="87">
        <v>0</v>
      </c>
      <c r="AB452" s="87">
        <v>0</v>
      </c>
      <c r="AC452" s="87">
        <v>0</v>
      </c>
      <c r="AD452" s="87"/>
      <c r="AE452" s="87">
        <v>0</v>
      </c>
      <c r="AF452" s="87">
        <v>0</v>
      </c>
      <c r="AG452" s="87">
        <v>0</v>
      </c>
      <c r="AH452" s="87">
        <v>0</v>
      </c>
      <c r="AI452" s="87">
        <v>0</v>
      </c>
      <c r="AJ452" s="87">
        <v>0</v>
      </c>
      <c r="AK452" s="87">
        <v>0</v>
      </c>
      <c r="AL452" s="87">
        <v>0</v>
      </c>
      <c r="AM452" s="87">
        <v>0</v>
      </c>
      <c r="AN452" s="87">
        <v>0</v>
      </c>
      <c r="AO452" s="87">
        <v>0</v>
      </c>
      <c r="AP452" s="87">
        <v>0</v>
      </c>
      <c r="AQ452" s="87">
        <v>0</v>
      </c>
      <c r="AR452" s="87">
        <v>0</v>
      </c>
      <c r="AS452" s="87">
        <v>0</v>
      </c>
      <c r="AT452" s="87">
        <f t="shared" si="361"/>
        <v>0</v>
      </c>
      <c r="AU452" s="87">
        <f t="shared" si="362"/>
        <v>0</v>
      </c>
      <c r="AV452" s="87">
        <f t="shared" si="363"/>
        <v>0</v>
      </c>
      <c r="AW452" s="87">
        <f t="shared" si="364"/>
        <v>0</v>
      </c>
      <c r="AX452" s="87">
        <f t="shared" si="365"/>
        <v>0</v>
      </c>
      <c r="AY452" s="66">
        <v>0</v>
      </c>
      <c r="AZ452" s="66">
        <v>0</v>
      </c>
      <c r="BA452" s="66">
        <v>0</v>
      </c>
      <c r="BB452" s="66">
        <v>0</v>
      </c>
      <c r="BC452" s="66">
        <v>0</v>
      </c>
    </row>
    <row r="453" spans="1:55" s="165" customFormat="1" ht="110.25" x14ac:dyDescent="0.2">
      <c r="A453" s="171" t="s">
        <v>899</v>
      </c>
      <c r="B453" s="84" t="s">
        <v>1743</v>
      </c>
      <c r="C453" s="171" t="s">
        <v>2270</v>
      </c>
      <c r="D453" s="87">
        <v>0</v>
      </c>
      <c r="E453" s="66">
        <v>0.51659999999999995</v>
      </c>
      <c r="F453" s="66">
        <v>0</v>
      </c>
      <c r="G453" s="66">
        <v>0</v>
      </c>
      <c r="H453" s="66">
        <v>0.51659999999999995</v>
      </c>
      <c r="I453" s="66">
        <v>0</v>
      </c>
      <c r="J453" s="87"/>
      <c r="K453" s="87"/>
      <c r="L453" s="87"/>
      <c r="M453" s="87"/>
      <c r="N453" s="87"/>
      <c r="O453" s="87"/>
      <c r="P453" s="87"/>
      <c r="Q453" s="87"/>
      <c r="R453" s="87"/>
      <c r="S453" s="87"/>
      <c r="T453" s="87">
        <f t="shared" si="356"/>
        <v>0.51659999999999995</v>
      </c>
      <c r="U453" s="87">
        <f t="shared" si="357"/>
        <v>0</v>
      </c>
      <c r="V453" s="87">
        <f t="shared" si="358"/>
        <v>0</v>
      </c>
      <c r="W453" s="87">
        <f t="shared" si="359"/>
        <v>0.51659999999999995</v>
      </c>
      <c r="X453" s="87">
        <f t="shared" si="360"/>
        <v>0</v>
      </c>
      <c r="Y453" s="87">
        <v>0</v>
      </c>
      <c r="Z453" s="87">
        <v>0</v>
      </c>
      <c r="AA453" s="87">
        <v>0</v>
      </c>
      <c r="AB453" s="87">
        <v>0</v>
      </c>
      <c r="AC453" s="87">
        <v>0</v>
      </c>
      <c r="AD453" s="87"/>
      <c r="AE453" s="87">
        <v>0</v>
      </c>
      <c r="AF453" s="87">
        <v>0</v>
      </c>
      <c r="AG453" s="87">
        <v>0</v>
      </c>
      <c r="AH453" s="87">
        <v>0</v>
      </c>
      <c r="AI453" s="87">
        <v>0</v>
      </c>
      <c r="AJ453" s="87">
        <v>0</v>
      </c>
      <c r="AK453" s="87">
        <v>0</v>
      </c>
      <c r="AL453" s="87">
        <v>0</v>
      </c>
      <c r="AM453" s="87">
        <v>0</v>
      </c>
      <c r="AN453" s="87">
        <v>0</v>
      </c>
      <c r="AO453" s="87">
        <v>0</v>
      </c>
      <c r="AP453" s="87">
        <v>0</v>
      </c>
      <c r="AQ453" s="87">
        <v>0</v>
      </c>
      <c r="AR453" s="87">
        <v>0</v>
      </c>
      <c r="AS453" s="87">
        <v>0</v>
      </c>
      <c r="AT453" s="87">
        <f t="shared" si="361"/>
        <v>0</v>
      </c>
      <c r="AU453" s="87">
        <f t="shared" si="362"/>
        <v>0</v>
      </c>
      <c r="AV453" s="87">
        <f t="shared" si="363"/>
        <v>0</v>
      </c>
      <c r="AW453" s="87">
        <f t="shared" si="364"/>
        <v>0</v>
      </c>
      <c r="AX453" s="87">
        <f t="shared" si="365"/>
        <v>0</v>
      </c>
      <c r="AY453" s="66">
        <v>0</v>
      </c>
      <c r="AZ453" s="66">
        <v>0</v>
      </c>
      <c r="BA453" s="66">
        <v>0</v>
      </c>
      <c r="BB453" s="66">
        <v>0</v>
      </c>
      <c r="BC453" s="66">
        <v>0</v>
      </c>
    </row>
    <row r="454" spans="1:55" s="165" customFormat="1" ht="94.5" x14ac:dyDescent="0.2">
      <c r="A454" s="171" t="s">
        <v>899</v>
      </c>
      <c r="B454" s="84" t="s">
        <v>1744</v>
      </c>
      <c r="C454" s="171" t="s">
        <v>2271</v>
      </c>
      <c r="D454" s="87">
        <v>0</v>
      </c>
      <c r="E454" s="66">
        <v>7.2030200000000003E-2</v>
      </c>
      <c r="F454" s="66">
        <v>7.2030200000000003E-2</v>
      </c>
      <c r="G454" s="66">
        <v>0</v>
      </c>
      <c r="H454" s="66">
        <v>0</v>
      </c>
      <c r="I454" s="66">
        <v>0</v>
      </c>
      <c r="J454" s="87"/>
      <c r="K454" s="87"/>
      <c r="L454" s="87"/>
      <c r="M454" s="87"/>
      <c r="N454" s="87"/>
      <c r="O454" s="87"/>
      <c r="P454" s="87"/>
      <c r="Q454" s="87"/>
      <c r="R454" s="87"/>
      <c r="S454" s="87"/>
      <c r="T454" s="87">
        <f t="shared" si="356"/>
        <v>7.2030200000000003E-2</v>
      </c>
      <c r="U454" s="87">
        <f t="shared" si="357"/>
        <v>7.2030200000000003E-2</v>
      </c>
      <c r="V454" s="87">
        <f t="shared" si="358"/>
        <v>0</v>
      </c>
      <c r="W454" s="87">
        <f t="shared" si="359"/>
        <v>0</v>
      </c>
      <c r="X454" s="87">
        <f t="shared" si="360"/>
        <v>0</v>
      </c>
      <c r="Y454" s="87">
        <v>0</v>
      </c>
      <c r="Z454" s="87">
        <v>0</v>
      </c>
      <c r="AA454" s="87">
        <v>0</v>
      </c>
      <c r="AB454" s="87">
        <v>0</v>
      </c>
      <c r="AC454" s="87">
        <v>0</v>
      </c>
      <c r="AD454" s="87"/>
      <c r="AE454" s="87">
        <v>0</v>
      </c>
      <c r="AF454" s="87">
        <v>0</v>
      </c>
      <c r="AG454" s="87">
        <v>0</v>
      </c>
      <c r="AH454" s="87">
        <v>0</v>
      </c>
      <c r="AI454" s="87">
        <v>0</v>
      </c>
      <c r="AJ454" s="87">
        <v>0</v>
      </c>
      <c r="AK454" s="87">
        <v>0</v>
      </c>
      <c r="AL454" s="87">
        <v>0</v>
      </c>
      <c r="AM454" s="87">
        <v>0</v>
      </c>
      <c r="AN454" s="87">
        <v>0</v>
      </c>
      <c r="AO454" s="87">
        <v>0</v>
      </c>
      <c r="AP454" s="87">
        <v>0</v>
      </c>
      <c r="AQ454" s="87">
        <v>0</v>
      </c>
      <c r="AR454" s="87">
        <v>0</v>
      </c>
      <c r="AS454" s="87">
        <v>0</v>
      </c>
      <c r="AT454" s="87">
        <f t="shared" si="361"/>
        <v>0</v>
      </c>
      <c r="AU454" s="87">
        <f t="shared" si="362"/>
        <v>0</v>
      </c>
      <c r="AV454" s="87">
        <f t="shared" si="363"/>
        <v>0</v>
      </c>
      <c r="AW454" s="87">
        <f t="shared" si="364"/>
        <v>0</v>
      </c>
      <c r="AX454" s="87">
        <f t="shared" si="365"/>
        <v>0</v>
      </c>
      <c r="AY454" s="66">
        <v>0</v>
      </c>
      <c r="AZ454" s="66">
        <v>0</v>
      </c>
      <c r="BA454" s="66">
        <v>0</v>
      </c>
      <c r="BB454" s="66">
        <v>0</v>
      </c>
      <c r="BC454" s="66">
        <v>0</v>
      </c>
    </row>
    <row r="455" spans="1:55" s="165" customFormat="1" ht="31.5" x14ac:dyDescent="0.2">
      <c r="A455" s="210"/>
      <c r="B455" s="211" t="s">
        <v>371</v>
      </c>
      <c r="C455" s="210"/>
      <c r="D455" s="173">
        <v>18.247547999999995</v>
      </c>
      <c r="E455" s="173">
        <v>5.1248038740000004</v>
      </c>
      <c r="F455" s="173">
        <v>0.72821250000000004</v>
      </c>
      <c r="G455" s="173">
        <v>2.3072496899999999</v>
      </c>
      <c r="H455" s="173">
        <v>1.1520066</v>
      </c>
      <c r="I455" s="173">
        <v>0.93733508399999999</v>
      </c>
      <c r="J455" s="173">
        <v>0.29981904800000003</v>
      </c>
      <c r="K455" s="173">
        <v>4.361516E-2</v>
      </c>
      <c r="L455" s="173">
        <v>0</v>
      </c>
      <c r="M455" s="173">
        <v>0</v>
      </c>
      <c r="N455" s="173">
        <v>0.25620388799999999</v>
      </c>
      <c r="O455" s="173">
        <v>0.86386566399999987</v>
      </c>
      <c r="P455" s="173">
        <v>0.26569468000000002</v>
      </c>
      <c r="Q455" s="173">
        <v>0</v>
      </c>
      <c r="R455" s="173">
        <v>0.34534838399999995</v>
      </c>
      <c r="S455" s="173">
        <v>0.34534838399999995</v>
      </c>
      <c r="T455" s="173">
        <f t="shared" ref="T455:BC455" si="366">SUM(T456:T462)</f>
        <v>3.9611191619999997</v>
      </c>
      <c r="U455" s="173">
        <f t="shared" si="366"/>
        <v>0.41890265999999998</v>
      </c>
      <c r="V455" s="173">
        <f t="shared" si="366"/>
        <v>2.3072496899999999</v>
      </c>
      <c r="W455" s="173">
        <f t="shared" si="366"/>
        <v>0.80665821599999998</v>
      </c>
      <c r="X455" s="173">
        <f t="shared" si="366"/>
        <v>0.33578281199999999</v>
      </c>
      <c r="Y455" s="173">
        <f t="shared" si="366"/>
        <v>0</v>
      </c>
      <c r="Z455" s="173">
        <f t="shared" si="366"/>
        <v>0</v>
      </c>
      <c r="AA455" s="173">
        <f t="shared" si="366"/>
        <v>0</v>
      </c>
      <c r="AB455" s="173">
        <f t="shared" si="366"/>
        <v>0</v>
      </c>
      <c r="AC455" s="173">
        <f t="shared" si="366"/>
        <v>0</v>
      </c>
      <c r="AD455" s="173">
        <f t="shared" si="366"/>
        <v>15.928046</v>
      </c>
      <c r="AE455" s="214">
        <f t="shared" si="366"/>
        <v>3.7833803599999998</v>
      </c>
      <c r="AF455" s="214">
        <f t="shared" si="366"/>
        <v>0.60684376000000007</v>
      </c>
      <c r="AG455" s="214">
        <f t="shared" si="366"/>
        <v>1.92270808</v>
      </c>
      <c r="AH455" s="214">
        <f t="shared" si="366"/>
        <v>0</v>
      </c>
      <c r="AI455" s="214">
        <f t="shared" si="366"/>
        <v>1.2538285200000001</v>
      </c>
      <c r="AJ455" s="214">
        <f t="shared" si="366"/>
        <v>0.24984921000000004</v>
      </c>
      <c r="AK455" s="214">
        <f t="shared" si="366"/>
        <v>3.6345969999999998E-2</v>
      </c>
      <c r="AL455" s="214">
        <f t="shared" si="366"/>
        <v>0</v>
      </c>
      <c r="AM455" s="214">
        <f t="shared" si="366"/>
        <v>0</v>
      </c>
      <c r="AN455" s="214">
        <f t="shared" si="366"/>
        <v>0.21350324000000001</v>
      </c>
      <c r="AO455" s="214">
        <f t="shared" si="366"/>
        <v>3.1155076199999998</v>
      </c>
      <c r="AP455" s="214">
        <f t="shared" si="366"/>
        <v>0.38177534000000002</v>
      </c>
      <c r="AQ455" s="214">
        <f t="shared" si="366"/>
        <v>2.4459419600000003</v>
      </c>
      <c r="AR455" s="214">
        <f t="shared" si="366"/>
        <v>0</v>
      </c>
      <c r="AS455" s="214">
        <f t="shared" si="366"/>
        <v>0.28779031999999999</v>
      </c>
      <c r="AT455" s="214">
        <f t="shared" si="366"/>
        <v>0.41802352999999987</v>
      </c>
      <c r="AU455" s="214">
        <f t="shared" si="366"/>
        <v>0.18872244999999999</v>
      </c>
      <c r="AV455" s="214">
        <f t="shared" si="366"/>
        <v>-0.52323388000000004</v>
      </c>
      <c r="AW455" s="214">
        <f t="shared" si="366"/>
        <v>0</v>
      </c>
      <c r="AX455" s="214">
        <f t="shared" si="366"/>
        <v>0.75253495999999998</v>
      </c>
      <c r="AY455" s="214">
        <f t="shared" si="366"/>
        <v>0</v>
      </c>
      <c r="AZ455" s="214">
        <f t="shared" si="366"/>
        <v>0</v>
      </c>
      <c r="BA455" s="214">
        <f t="shared" si="366"/>
        <v>0</v>
      </c>
      <c r="BB455" s="214">
        <f t="shared" si="366"/>
        <v>0</v>
      </c>
      <c r="BC455" s="214">
        <f t="shared" si="366"/>
        <v>0</v>
      </c>
    </row>
    <row r="456" spans="1:55" s="165" customFormat="1" ht="47.25" x14ac:dyDescent="0.2">
      <c r="A456" s="171" t="s">
        <v>899</v>
      </c>
      <c r="B456" s="170" t="s">
        <v>638</v>
      </c>
      <c r="C456" s="171" t="s">
        <v>2272</v>
      </c>
      <c r="D456" s="87">
        <v>5.1706319999999986</v>
      </c>
      <c r="E456" s="66">
        <v>4.361516E-2</v>
      </c>
      <c r="F456" s="66">
        <v>4.361516E-2</v>
      </c>
      <c r="G456" s="66">
        <v>0</v>
      </c>
      <c r="H456" s="66">
        <v>0</v>
      </c>
      <c r="I456" s="66">
        <v>0</v>
      </c>
      <c r="J456" s="87">
        <v>4.3615160000000007E-2</v>
      </c>
      <c r="K456" s="87">
        <v>4.361516E-2</v>
      </c>
      <c r="L456" s="87">
        <v>0</v>
      </c>
      <c r="M456" s="87">
        <v>0</v>
      </c>
      <c r="N456" s="87">
        <v>0</v>
      </c>
      <c r="O456" s="87">
        <v>0</v>
      </c>
      <c r="P456" s="87">
        <v>0</v>
      </c>
      <c r="Q456" s="87">
        <v>0</v>
      </c>
      <c r="R456" s="87">
        <v>0</v>
      </c>
      <c r="S456" s="87">
        <v>0</v>
      </c>
      <c r="T456" s="87">
        <f t="shared" ref="T456:T462" si="367">E456-J456-O456</f>
        <v>-6.9388939039072284E-18</v>
      </c>
      <c r="U456" s="87">
        <f t="shared" ref="U456:U462" si="368">F456-K456-P456</f>
        <v>0</v>
      </c>
      <c r="V456" s="87">
        <f t="shared" ref="V456:V462" si="369">G456-L456-Q456</f>
        <v>0</v>
      </c>
      <c r="W456" s="87">
        <f t="shared" ref="W456:W462" si="370">H456-M456-R456</f>
        <v>0</v>
      </c>
      <c r="X456" s="87">
        <f t="shared" ref="X456:X462" si="371">I456-N456-S456</f>
        <v>0</v>
      </c>
      <c r="Y456" s="87">
        <v>0</v>
      </c>
      <c r="Z456" s="87">
        <v>0</v>
      </c>
      <c r="AA456" s="87">
        <v>0</v>
      </c>
      <c r="AB456" s="87">
        <v>0</v>
      </c>
      <c r="AC456" s="87">
        <v>0</v>
      </c>
      <c r="AD456" s="87">
        <v>4.7397459999999993</v>
      </c>
      <c r="AE456" s="87">
        <v>3.6345969999999998E-2</v>
      </c>
      <c r="AF456" s="87">
        <v>3.6345969999999998E-2</v>
      </c>
      <c r="AG456" s="87">
        <v>0</v>
      </c>
      <c r="AH456" s="87">
        <v>0</v>
      </c>
      <c r="AI456" s="87">
        <v>0</v>
      </c>
      <c r="AJ456" s="87">
        <v>3.6345969999999998E-2</v>
      </c>
      <c r="AK456" s="87">
        <v>3.6345969999999998E-2</v>
      </c>
      <c r="AL456" s="87">
        <v>0</v>
      </c>
      <c r="AM456" s="87">
        <v>0</v>
      </c>
      <c r="AN456" s="192">
        <v>0</v>
      </c>
      <c r="AO456" s="87">
        <v>0</v>
      </c>
      <c r="AP456" s="87">
        <v>0</v>
      </c>
      <c r="AQ456" s="87">
        <v>0</v>
      </c>
      <c r="AR456" s="87">
        <v>0</v>
      </c>
      <c r="AS456" s="87">
        <v>0</v>
      </c>
      <c r="AT456" s="87">
        <f t="shared" ref="AT456:AX462" si="372">AE456-AJ456-AO456</f>
        <v>0</v>
      </c>
      <c r="AU456" s="87">
        <f t="shared" si="372"/>
        <v>0</v>
      </c>
      <c r="AV456" s="87">
        <f t="shared" si="372"/>
        <v>0</v>
      </c>
      <c r="AW456" s="87">
        <f t="shared" si="372"/>
        <v>0</v>
      </c>
      <c r="AX456" s="87">
        <f t="shared" si="372"/>
        <v>0</v>
      </c>
      <c r="AY456" s="66">
        <v>0</v>
      </c>
      <c r="AZ456" s="66">
        <v>0</v>
      </c>
      <c r="BA456" s="66">
        <v>0</v>
      </c>
      <c r="BB456" s="66">
        <v>0</v>
      </c>
      <c r="BC456" s="66">
        <v>0</v>
      </c>
    </row>
    <row r="457" spans="1:55" s="165" customFormat="1" ht="63" x14ac:dyDescent="0.2">
      <c r="A457" s="171" t="s">
        <v>2791</v>
      </c>
      <c r="B457" s="84" t="s">
        <v>442</v>
      </c>
      <c r="C457" s="171" t="s">
        <v>2273</v>
      </c>
      <c r="D457" s="87">
        <v>3.0269159999999991</v>
      </c>
      <c r="E457" s="66">
        <v>0.44174419200000004</v>
      </c>
      <c r="F457" s="66">
        <v>0.22646694000000001</v>
      </c>
      <c r="G457" s="66">
        <v>0</v>
      </c>
      <c r="H457" s="66">
        <v>0</v>
      </c>
      <c r="I457" s="66">
        <v>0.215277252</v>
      </c>
      <c r="J457" s="87">
        <v>5.9303543999999986E-2</v>
      </c>
      <c r="K457" s="87">
        <v>0</v>
      </c>
      <c r="L457" s="87">
        <v>0</v>
      </c>
      <c r="M457" s="87">
        <v>0</v>
      </c>
      <c r="N457" s="87">
        <v>5.9303543999999993E-2</v>
      </c>
      <c r="O457" s="87">
        <v>7.5409500000000018E-2</v>
      </c>
      <c r="P457" s="87">
        <v>0</v>
      </c>
      <c r="Q457" s="87">
        <v>0</v>
      </c>
      <c r="R457" s="87">
        <v>7.5409500000000018E-2</v>
      </c>
      <c r="S457" s="87">
        <v>7.5409500000000018E-2</v>
      </c>
      <c r="T457" s="87">
        <f t="shared" si="367"/>
        <v>0.30703114800000003</v>
      </c>
      <c r="U457" s="87">
        <f t="shared" si="368"/>
        <v>0.22646694000000001</v>
      </c>
      <c r="V457" s="87">
        <f t="shared" si="369"/>
        <v>0</v>
      </c>
      <c r="W457" s="87">
        <f t="shared" si="370"/>
        <v>-7.5409500000000018E-2</v>
      </c>
      <c r="X457" s="87">
        <f t="shared" si="371"/>
        <v>8.0564207999999998E-2</v>
      </c>
      <c r="Y457" s="87">
        <v>0</v>
      </c>
      <c r="Z457" s="87">
        <v>0</v>
      </c>
      <c r="AA457" s="87">
        <v>0</v>
      </c>
      <c r="AB457" s="87">
        <v>0</v>
      </c>
      <c r="AC457" s="87">
        <v>0</v>
      </c>
      <c r="AD457" s="87">
        <v>2.7746729999999999</v>
      </c>
      <c r="AE457" s="87">
        <v>0.36812015999999992</v>
      </c>
      <c r="AF457" s="87">
        <v>0.18872244999999999</v>
      </c>
      <c r="AG457" s="87">
        <v>0</v>
      </c>
      <c r="AH457" s="87">
        <v>0</v>
      </c>
      <c r="AI457" s="87">
        <v>0.17939770999999996</v>
      </c>
      <c r="AJ457" s="87">
        <v>4.9419620000000004E-2</v>
      </c>
      <c r="AK457" s="87">
        <v>0</v>
      </c>
      <c r="AL457" s="87">
        <v>0</v>
      </c>
      <c r="AM457" s="87">
        <v>0</v>
      </c>
      <c r="AN457" s="192">
        <v>4.9419619999999997E-2</v>
      </c>
      <c r="AO457" s="87">
        <v>6.2841250000000015E-2</v>
      </c>
      <c r="AP457" s="87">
        <v>0</v>
      </c>
      <c r="AQ457" s="87">
        <v>0</v>
      </c>
      <c r="AR457" s="87">
        <v>0</v>
      </c>
      <c r="AS457" s="87">
        <v>6.2841250000000015E-2</v>
      </c>
      <c r="AT457" s="87">
        <f t="shared" si="372"/>
        <v>0.25585928999999991</v>
      </c>
      <c r="AU457" s="87">
        <f t="shared" si="372"/>
        <v>0.18872244999999999</v>
      </c>
      <c r="AV457" s="87">
        <f t="shared" si="372"/>
        <v>0</v>
      </c>
      <c r="AW457" s="87">
        <f t="shared" si="372"/>
        <v>0</v>
      </c>
      <c r="AX457" s="87">
        <f t="shared" si="372"/>
        <v>6.7136839999999948E-2</v>
      </c>
      <c r="AY457" s="66">
        <v>0</v>
      </c>
      <c r="AZ457" s="66">
        <v>0</v>
      </c>
      <c r="BA457" s="66">
        <v>0</v>
      </c>
      <c r="BB457" s="66">
        <v>0</v>
      </c>
      <c r="BC457" s="66">
        <v>0</v>
      </c>
    </row>
    <row r="458" spans="1:55" s="165" customFormat="1" ht="63" x14ac:dyDescent="0.2">
      <c r="A458" s="171" t="s">
        <v>899</v>
      </c>
      <c r="B458" s="84" t="s">
        <v>639</v>
      </c>
      <c r="C458" s="171" t="s">
        <v>2274</v>
      </c>
      <c r="D458" s="87">
        <v>2.7386999999999997</v>
      </c>
      <c r="E458" s="66">
        <v>2.5591429379999999</v>
      </c>
      <c r="F458" s="66">
        <v>0.11044380000000001</v>
      </c>
      <c r="G458" s="66">
        <v>2.3072496899999999</v>
      </c>
      <c r="H458" s="66">
        <v>0</v>
      </c>
      <c r="I458" s="66">
        <v>0.14144944800000001</v>
      </c>
      <c r="J458" s="87">
        <v>5.3656835999999999E-2</v>
      </c>
      <c r="K458" s="87">
        <v>0</v>
      </c>
      <c r="L458" s="87">
        <v>0</v>
      </c>
      <c r="M458" s="87">
        <v>0</v>
      </c>
      <c r="N458" s="87">
        <v>5.3656835999999999E-2</v>
      </c>
      <c r="O458" s="87">
        <v>8.7792612000000006E-2</v>
      </c>
      <c r="P458" s="87">
        <v>0</v>
      </c>
      <c r="Q458" s="87">
        <v>0</v>
      </c>
      <c r="R458" s="87">
        <v>8.7792612000000006E-2</v>
      </c>
      <c r="S458" s="87">
        <v>8.7792612000000006E-2</v>
      </c>
      <c r="T458" s="87">
        <f t="shared" si="367"/>
        <v>2.41769349</v>
      </c>
      <c r="U458" s="87">
        <f t="shared" si="368"/>
        <v>0.11044380000000001</v>
      </c>
      <c r="V458" s="87">
        <f t="shared" si="369"/>
        <v>2.3072496899999999</v>
      </c>
      <c r="W458" s="87">
        <f t="shared" si="370"/>
        <v>-8.7792612000000006E-2</v>
      </c>
      <c r="X458" s="87">
        <f t="shared" si="371"/>
        <v>0</v>
      </c>
      <c r="Y458" s="87">
        <v>0</v>
      </c>
      <c r="Z458" s="87">
        <v>0</v>
      </c>
      <c r="AA458" s="87">
        <v>0</v>
      </c>
      <c r="AB458" s="87">
        <v>0</v>
      </c>
      <c r="AC458" s="87">
        <v>0</v>
      </c>
      <c r="AD458" s="87">
        <v>2.2822499999999999</v>
      </c>
      <c r="AE458" s="87">
        <v>2.1396111200000001</v>
      </c>
      <c r="AF458" s="87">
        <v>9.2036500000000007E-2</v>
      </c>
      <c r="AG458" s="87">
        <v>1.92270808</v>
      </c>
      <c r="AH458" s="87">
        <v>0</v>
      </c>
      <c r="AI458" s="87">
        <v>0.12486654</v>
      </c>
      <c r="AJ458" s="87">
        <v>4.4714030000000002E-2</v>
      </c>
      <c r="AK458" s="87">
        <v>0</v>
      </c>
      <c r="AL458" s="87">
        <v>0</v>
      </c>
      <c r="AM458" s="87">
        <v>0</v>
      </c>
      <c r="AN458" s="192">
        <v>4.4714030000000002E-2</v>
      </c>
      <c r="AO458" s="87">
        <v>2.0948970899999999</v>
      </c>
      <c r="AP458" s="87">
        <v>9.2036499999999993E-2</v>
      </c>
      <c r="AQ458" s="87">
        <v>1.9297000800000002</v>
      </c>
      <c r="AR458" s="87">
        <v>0</v>
      </c>
      <c r="AS458" s="87">
        <v>7.3160509999999998E-2</v>
      </c>
      <c r="AT458" s="87">
        <f t="shared" si="372"/>
        <v>0</v>
      </c>
      <c r="AU458" s="87">
        <f t="shared" si="372"/>
        <v>0</v>
      </c>
      <c r="AV458" s="87">
        <f t="shared" si="372"/>
        <v>-6.9920000000001092E-3</v>
      </c>
      <c r="AW458" s="87">
        <f t="shared" si="372"/>
        <v>0</v>
      </c>
      <c r="AX458" s="87">
        <f t="shared" si="372"/>
        <v>6.9919999999999982E-3</v>
      </c>
      <c r="AY458" s="66">
        <v>0</v>
      </c>
      <c r="AZ458" s="66">
        <v>0</v>
      </c>
      <c r="BA458" s="66">
        <v>0</v>
      </c>
      <c r="BB458" s="66">
        <v>0</v>
      </c>
      <c r="BC458" s="66">
        <v>0</v>
      </c>
    </row>
    <row r="459" spans="1:55" s="165" customFormat="1" ht="47.25" x14ac:dyDescent="0.2">
      <c r="A459" s="171" t="s">
        <v>899</v>
      </c>
      <c r="B459" s="84" t="s">
        <v>640</v>
      </c>
      <c r="C459" s="171" t="s">
        <v>2275</v>
      </c>
      <c r="D459" s="87">
        <v>6.9677759999999997</v>
      </c>
      <c r="E459" s="66">
        <v>0.49555509600000003</v>
      </c>
      <c r="F459" s="66">
        <v>0</v>
      </c>
      <c r="G459" s="66">
        <v>0</v>
      </c>
      <c r="H459" s="66">
        <v>0</v>
      </c>
      <c r="I459" s="66">
        <v>0.49555509600000003</v>
      </c>
      <c r="J459" s="87">
        <v>0.13651315200000003</v>
      </c>
      <c r="K459" s="87">
        <v>0</v>
      </c>
      <c r="L459" s="87">
        <v>0</v>
      </c>
      <c r="M459" s="87">
        <v>0</v>
      </c>
      <c r="N459" s="87">
        <v>0.136513152</v>
      </c>
      <c r="O459" s="87">
        <v>0.17358805199999994</v>
      </c>
      <c r="P459" s="87">
        <v>0</v>
      </c>
      <c r="Q459" s="87">
        <v>0</v>
      </c>
      <c r="R459" s="87">
        <v>0.17358805199999996</v>
      </c>
      <c r="S459" s="87">
        <v>0.17358805199999996</v>
      </c>
      <c r="T459" s="87">
        <f t="shared" si="367"/>
        <v>0.18545389200000006</v>
      </c>
      <c r="U459" s="87">
        <f t="shared" si="368"/>
        <v>0</v>
      </c>
      <c r="V459" s="87">
        <f t="shared" si="369"/>
        <v>0</v>
      </c>
      <c r="W459" s="87">
        <f t="shared" si="370"/>
        <v>-0.17358805199999996</v>
      </c>
      <c r="X459" s="87">
        <f t="shared" si="371"/>
        <v>0.18545389200000004</v>
      </c>
      <c r="Y459" s="87">
        <v>0</v>
      </c>
      <c r="Z459" s="87">
        <v>0</v>
      </c>
      <c r="AA459" s="87">
        <v>0</v>
      </c>
      <c r="AB459" s="87">
        <v>0</v>
      </c>
      <c r="AC459" s="87">
        <v>0</v>
      </c>
      <c r="AD459" s="87">
        <v>5.8164799999999994</v>
      </c>
      <c r="AE459" s="87">
        <v>0.41296258000000002</v>
      </c>
      <c r="AF459" s="87">
        <v>0</v>
      </c>
      <c r="AG459" s="87">
        <v>0</v>
      </c>
      <c r="AH459" s="87">
        <v>0</v>
      </c>
      <c r="AI459" s="87">
        <v>0.41296258000000002</v>
      </c>
      <c r="AJ459" s="87">
        <v>0.11376096000000001</v>
      </c>
      <c r="AK459" s="87">
        <v>0</v>
      </c>
      <c r="AL459" s="87">
        <v>0</v>
      </c>
      <c r="AM459" s="87">
        <v>0</v>
      </c>
      <c r="AN459" s="192">
        <v>0.11376096000000001</v>
      </c>
      <c r="AO459" s="87">
        <v>0.14465670999999997</v>
      </c>
      <c r="AP459" s="87">
        <v>0</v>
      </c>
      <c r="AQ459" s="87">
        <v>0</v>
      </c>
      <c r="AR459" s="87">
        <v>0</v>
      </c>
      <c r="AS459" s="87">
        <v>0.14465670999999997</v>
      </c>
      <c r="AT459" s="87">
        <f t="shared" si="372"/>
        <v>0.15454491000000004</v>
      </c>
      <c r="AU459" s="87">
        <f t="shared" si="372"/>
        <v>0</v>
      </c>
      <c r="AV459" s="87">
        <f t="shared" si="372"/>
        <v>0</v>
      </c>
      <c r="AW459" s="87">
        <f t="shared" si="372"/>
        <v>0</v>
      </c>
      <c r="AX459" s="87">
        <f t="shared" si="372"/>
        <v>0.15454491000000004</v>
      </c>
      <c r="AY459" s="66">
        <v>0</v>
      </c>
      <c r="AZ459" s="66">
        <v>0</v>
      </c>
      <c r="BA459" s="66">
        <v>0</v>
      </c>
      <c r="BB459" s="66">
        <v>0</v>
      </c>
      <c r="BC459" s="66">
        <v>0</v>
      </c>
    </row>
    <row r="460" spans="1:55" s="165" customFormat="1" ht="126" x14ac:dyDescent="0.2">
      <c r="A460" s="171" t="s">
        <v>899</v>
      </c>
      <c r="B460" s="84" t="s">
        <v>641</v>
      </c>
      <c r="C460" s="171" t="s">
        <v>2276</v>
      </c>
      <c r="D460" s="87">
        <v>0.34352399999999994</v>
      </c>
      <c r="E460" s="66">
        <v>0.54972387999999994</v>
      </c>
      <c r="F460" s="66">
        <v>0.26569468000000002</v>
      </c>
      <c r="G460" s="66">
        <v>0</v>
      </c>
      <c r="H460" s="66">
        <v>0.25282260000000001</v>
      </c>
      <c r="I460" s="66">
        <v>3.1206600000000001E-2</v>
      </c>
      <c r="J460" s="87">
        <v>6.7303559999999998E-3</v>
      </c>
      <c r="K460" s="87">
        <v>0</v>
      </c>
      <c r="L460" s="87">
        <v>0</v>
      </c>
      <c r="M460" s="87">
        <v>0</v>
      </c>
      <c r="N460" s="87">
        <v>6.7303559999999998E-3</v>
      </c>
      <c r="O460" s="87">
        <v>0.52707549999999992</v>
      </c>
      <c r="P460" s="87">
        <v>0.26569468000000002</v>
      </c>
      <c r="Q460" s="87">
        <v>0</v>
      </c>
      <c r="R460" s="87">
        <v>8.5582199999999983E-3</v>
      </c>
      <c r="S460" s="87">
        <v>8.5582199999999983E-3</v>
      </c>
      <c r="T460" s="87">
        <f t="shared" si="367"/>
        <v>1.5918023999999975E-2</v>
      </c>
      <c r="U460" s="87">
        <f t="shared" si="368"/>
        <v>0</v>
      </c>
      <c r="V460" s="87">
        <f t="shared" si="369"/>
        <v>0</v>
      </c>
      <c r="W460" s="87">
        <f t="shared" si="370"/>
        <v>0.24426438</v>
      </c>
      <c r="X460" s="87">
        <f t="shared" si="371"/>
        <v>1.5918024000000003E-2</v>
      </c>
      <c r="Y460" s="87">
        <v>0</v>
      </c>
      <c r="Z460" s="87">
        <v>0</v>
      </c>
      <c r="AA460" s="87">
        <v>0</v>
      </c>
      <c r="AB460" s="87">
        <v>0</v>
      </c>
      <c r="AC460" s="87">
        <v>0</v>
      </c>
      <c r="AD460" s="87">
        <v>0.31489699999999998</v>
      </c>
      <c r="AE460" s="87">
        <v>0.63025432999999997</v>
      </c>
      <c r="AF460" s="87">
        <v>0.22141224000000004</v>
      </c>
      <c r="AG460" s="87">
        <v>0</v>
      </c>
      <c r="AH460" s="87">
        <v>0</v>
      </c>
      <c r="AI460" s="87">
        <v>0.40884208999999999</v>
      </c>
      <c r="AJ460" s="87">
        <v>5.6086299999999999E-3</v>
      </c>
      <c r="AK460" s="87">
        <v>0</v>
      </c>
      <c r="AL460" s="87">
        <v>0</v>
      </c>
      <c r="AM460" s="87">
        <v>0</v>
      </c>
      <c r="AN460" s="192">
        <v>5.6086300000000033E-3</v>
      </c>
      <c r="AO460" s="87">
        <v>0.61702637000000005</v>
      </c>
      <c r="AP460" s="87">
        <v>0.22141224000000001</v>
      </c>
      <c r="AQ460" s="87">
        <v>0.38848227999999996</v>
      </c>
      <c r="AR460" s="87">
        <v>0</v>
      </c>
      <c r="AS460" s="87">
        <v>7.1318499999999986E-3</v>
      </c>
      <c r="AT460" s="87">
        <f t="shared" si="372"/>
        <v>7.6193299999999242E-3</v>
      </c>
      <c r="AU460" s="87">
        <f t="shared" si="372"/>
        <v>0</v>
      </c>
      <c r="AV460" s="87">
        <f t="shared" si="372"/>
        <v>-0.38848227999999996</v>
      </c>
      <c r="AW460" s="87">
        <f t="shared" si="372"/>
        <v>0</v>
      </c>
      <c r="AX460" s="87">
        <f t="shared" si="372"/>
        <v>0.39610160999999999</v>
      </c>
      <c r="AY460" s="66">
        <v>0</v>
      </c>
      <c r="AZ460" s="66">
        <v>0</v>
      </c>
      <c r="BA460" s="66">
        <v>0</v>
      </c>
      <c r="BB460" s="66">
        <v>0</v>
      </c>
      <c r="BC460" s="66">
        <v>0</v>
      </c>
    </row>
    <row r="461" spans="1:55" s="165" customFormat="1" ht="47.25" x14ac:dyDescent="0.2">
      <c r="A461" s="171" t="s">
        <v>899</v>
      </c>
      <c r="B461" s="84" t="s">
        <v>938</v>
      </c>
      <c r="C461" s="171" t="s">
        <v>2277</v>
      </c>
      <c r="D461" s="87">
        <v>0</v>
      </c>
      <c r="E461" s="66">
        <v>0.89918399999999998</v>
      </c>
      <c r="F461" s="66">
        <v>0</v>
      </c>
      <c r="G461" s="66">
        <v>0</v>
      </c>
      <c r="H461" s="66">
        <v>0.89918399999999998</v>
      </c>
      <c r="I461" s="66">
        <v>0</v>
      </c>
      <c r="J461" s="87">
        <v>0</v>
      </c>
      <c r="K461" s="87">
        <v>0</v>
      </c>
      <c r="L461" s="87">
        <v>0</v>
      </c>
      <c r="M461" s="87">
        <v>0</v>
      </c>
      <c r="N461" s="87">
        <v>0</v>
      </c>
      <c r="O461" s="87">
        <v>0</v>
      </c>
      <c r="P461" s="87">
        <v>0</v>
      </c>
      <c r="Q461" s="87">
        <v>0</v>
      </c>
      <c r="R461" s="87">
        <v>0</v>
      </c>
      <c r="S461" s="87">
        <v>0</v>
      </c>
      <c r="T461" s="87">
        <f t="shared" si="367"/>
        <v>0.89918399999999998</v>
      </c>
      <c r="U461" s="87">
        <f t="shared" si="368"/>
        <v>0</v>
      </c>
      <c r="V461" s="87">
        <f t="shared" si="369"/>
        <v>0</v>
      </c>
      <c r="W461" s="87">
        <f t="shared" si="370"/>
        <v>0.89918399999999998</v>
      </c>
      <c r="X461" s="87">
        <f t="shared" si="371"/>
        <v>0</v>
      </c>
      <c r="Y461" s="87">
        <v>0</v>
      </c>
      <c r="Z461" s="87">
        <v>0</v>
      </c>
      <c r="AA461" s="87">
        <v>0</v>
      </c>
      <c r="AB461" s="87">
        <v>0</v>
      </c>
      <c r="AC461" s="87">
        <v>0</v>
      </c>
      <c r="AD461" s="87">
        <v>0</v>
      </c>
      <c r="AE461" s="87">
        <v>0</v>
      </c>
      <c r="AF461" s="87">
        <v>0</v>
      </c>
      <c r="AG461" s="87">
        <v>0</v>
      </c>
      <c r="AH461" s="87">
        <v>0</v>
      </c>
      <c r="AI461" s="87">
        <v>0</v>
      </c>
      <c r="AJ461" s="87">
        <v>0</v>
      </c>
      <c r="AK461" s="87">
        <v>0</v>
      </c>
      <c r="AL461" s="87">
        <v>0</v>
      </c>
      <c r="AM461" s="87">
        <v>0</v>
      </c>
      <c r="AN461" s="192">
        <v>0</v>
      </c>
      <c r="AO461" s="87">
        <v>0</v>
      </c>
      <c r="AP461" s="87">
        <v>0</v>
      </c>
      <c r="AQ461" s="87">
        <v>0</v>
      </c>
      <c r="AR461" s="87">
        <v>0</v>
      </c>
      <c r="AS461" s="87">
        <v>0</v>
      </c>
      <c r="AT461" s="87">
        <f t="shared" si="372"/>
        <v>0</v>
      </c>
      <c r="AU461" s="87">
        <f t="shared" si="372"/>
        <v>0</v>
      </c>
      <c r="AV461" s="87">
        <f t="shared" si="372"/>
        <v>0</v>
      </c>
      <c r="AW461" s="87">
        <f t="shared" si="372"/>
        <v>0</v>
      </c>
      <c r="AX461" s="87">
        <f t="shared" si="372"/>
        <v>0</v>
      </c>
      <c r="AY461" s="66">
        <v>0</v>
      </c>
      <c r="AZ461" s="66">
        <v>0</v>
      </c>
      <c r="BA461" s="66">
        <v>0</v>
      </c>
      <c r="BB461" s="66">
        <v>0</v>
      </c>
      <c r="BC461" s="66">
        <v>0</v>
      </c>
    </row>
    <row r="462" spans="1:55" s="165" customFormat="1" ht="110.25" x14ac:dyDescent="0.2">
      <c r="A462" s="171" t="s">
        <v>899</v>
      </c>
      <c r="B462" s="170" t="s">
        <v>939</v>
      </c>
      <c r="C462" s="171" t="s">
        <v>2278</v>
      </c>
      <c r="D462" s="87">
        <v>0</v>
      </c>
      <c r="E462" s="66">
        <v>0.135838608</v>
      </c>
      <c r="F462" s="66">
        <v>8.1991919999999996E-2</v>
      </c>
      <c r="G462" s="66">
        <v>0</v>
      </c>
      <c r="H462" s="66">
        <v>0</v>
      </c>
      <c r="I462" s="66">
        <v>5.3846687999999997E-2</v>
      </c>
      <c r="J462" s="87">
        <v>0</v>
      </c>
      <c r="K462" s="87">
        <v>0</v>
      </c>
      <c r="L462" s="87">
        <v>0</v>
      </c>
      <c r="M462" s="87">
        <v>0</v>
      </c>
      <c r="N462" s="87">
        <v>0</v>
      </c>
      <c r="O462" s="87">
        <v>0</v>
      </c>
      <c r="P462" s="87">
        <v>0</v>
      </c>
      <c r="Q462" s="87">
        <v>0</v>
      </c>
      <c r="R462" s="87">
        <v>0</v>
      </c>
      <c r="S462" s="87">
        <v>0</v>
      </c>
      <c r="T462" s="87">
        <f t="shared" si="367"/>
        <v>0.135838608</v>
      </c>
      <c r="U462" s="87">
        <f t="shared" si="368"/>
        <v>8.1991919999999996E-2</v>
      </c>
      <c r="V462" s="87">
        <f t="shared" si="369"/>
        <v>0</v>
      </c>
      <c r="W462" s="87">
        <f t="shared" si="370"/>
        <v>0</v>
      </c>
      <c r="X462" s="87">
        <f t="shared" si="371"/>
        <v>5.3846687999999997E-2</v>
      </c>
      <c r="Y462" s="87">
        <v>0</v>
      </c>
      <c r="Z462" s="87">
        <v>0</v>
      </c>
      <c r="AA462" s="87">
        <v>0</v>
      </c>
      <c r="AB462" s="87">
        <v>0</v>
      </c>
      <c r="AC462" s="87">
        <v>0</v>
      </c>
      <c r="AD462" s="87">
        <v>0</v>
      </c>
      <c r="AE462" s="87">
        <v>0.19608620000000002</v>
      </c>
      <c r="AF462" s="87">
        <v>6.8326600000000001E-2</v>
      </c>
      <c r="AG462" s="87">
        <v>0</v>
      </c>
      <c r="AH462" s="87">
        <v>0</v>
      </c>
      <c r="AI462" s="87">
        <v>0.1277596</v>
      </c>
      <c r="AJ462" s="87">
        <v>0</v>
      </c>
      <c r="AK462" s="87">
        <v>0</v>
      </c>
      <c r="AL462" s="87">
        <v>0</v>
      </c>
      <c r="AM462" s="87">
        <v>0</v>
      </c>
      <c r="AN462" s="192">
        <v>0</v>
      </c>
      <c r="AO462" s="87">
        <v>0.19608620000000004</v>
      </c>
      <c r="AP462" s="87">
        <v>6.8326600000000001E-2</v>
      </c>
      <c r="AQ462" s="87">
        <v>0.12775960000000003</v>
      </c>
      <c r="AR462" s="87">
        <v>0</v>
      </c>
      <c r="AS462" s="87">
        <v>0</v>
      </c>
      <c r="AT462" s="87">
        <f t="shared" si="372"/>
        <v>0</v>
      </c>
      <c r="AU462" s="87">
        <f t="shared" si="372"/>
        <v>0</v>
      </c>
      <c r="AV462" s="87">
        <f t="shared" si="372"/>
        <v>-0.12775960000000003</v>
      </c>
      <c r="AW462" s="87">
        <f t="shared" si="372"/>
        <v>0</v>
      </c>
      <c r="AX462" s="87">
        <f t="shared" si="372"/>
        <v>0.1277596</v>
      </c>
      <c r="AY462" s="66">
        <v>0</v>
      </c>
      <c r="AZ462" s="66">
        <v>0</v>
      </c>
      <c r="BA462" s="66">
        <v>0</v>
      </c>
      <c r="BB462" s="66">
        <v>0</v>
      </c>
      <c r="BC462" s="66">
        <v>0</v>
      </c>
    </row>
    <row r="463" spans="1:55" s="165" customFormat="1" x14ac:dyDescent="0.2">
      <c r="A463" s="210"/>
      <c r="B463" s="211" t="s">
        <v>78</v>
      </c>
      <c r="C463" s="210"/>
      <c r="D463" s="172">
        <v>1043.8794195576797</v>
      </c>
      <c r="E463" s="172">
        <v>632.3529823307457</v>
      </c>
      <c r="F463" s="172">
        <v>86.855964070000013</v>
      </c>
      <c r="G463" s="172">
        <v>476.23353342274578</v>
      </c>
      <c r="H463" s="172">
        <v>0.50882260000000001</v>
      </c>
      <c r="I463" s="172">
        <v>68.75466223799998</v>
      </c>
      <c r="J463" s="172">
        <v>101.74522569199999</v>
      </c>
      <c r="K463" s="172">
        <v>18.883807749999999</v>
      </c>
      <c r="L463" s="172">
        <v>61.846219060000017</v>
      </c>
      <c r="M463" s="172">
        <v>0.25600000000000001</v>
      </c>
      <c r="N463" s="172">
        <v>20.759198881999996</v>
      </c>
      <c r="O463" s="172">
        <v>244.61295329474569</v>
      </c>
      <c r="P463" s="172">
        <v>19.563450585999995</v>
      </c>
      <c r="Q463" s="172">
        <v>198.59845162474576</v>
      </c>
      <c r="R463" s="172">
        <v>26.451051083999996</v>
      </c>
      <c r="S463" s="172">
        <v>26.451051083999996</v>
      </c>
      <c r="T463" s="172">
        <f t="shared" ref="T463:BC463" si="373">T464+T471+T485+T492+T512+T519+T530+T535+T540+T545+T548+T550+T554+T578+T586+T588+T594+T612+T622+T625+T630+T635+T650+T656+T666+T689+T691+T705+T708+T718+T723+T733+T760+T769+T772+T783+T825+T833+T836+T839+T850+T852+T854+T863+T866+T868</f>
        <v>285.99480334399993</v>
      </c>
      <c r="U463" s="172">
        <f t="shared" si="373"/>
        <v>48.408705734000002</v>
      </c>
      <c r="V463" s="172">
        <f t="shared" si="373"/>
        <v>215.78886273800006</v>
      </c>
      <c r="W463" s="172">
        <f t="shared" si="373"/>
        <v>-26.198228483999994</v>
      </c>
      <c r="X463" s="172">
        <f t="shared" si="373"/>
        <v>21.544412271999995</v>
      </c>
      <c r="Y463" s="172">
        <f t="shared" si="373"/>
        <v>0</v>
      </c>
      <c r="Z463" s="172">
        <f t="shared" si="373"/>
        <v>0</v>
      </c>
      <c r="AA463" s="172">
        <f t="shared" si="373"/>
        <v>0</v>
      </c>
      <c r="AB463" s="172">
        <f t="shared" si="373"/>
        <v>0</v>
      </c>
      <c r="AC463" s="172">
        <f t="shared" si="373"/>
        <v>0</v>
      </c>
      <c r="AD463" s="172">
        <f t="shared" si="373"/>
        <v>978.75161263000018</v>
      </c>
      <c r="AE463" s="225">
        <f t="shared" si="373"/>
        <v>560.53180157000008</v>
      </c>
      <c r="AF463" s="225">
        <f t="shared" si="373"/>
        <v>59.321621589999992</v>
      </c>
      <c r="AG463" s="225">
        <f t="shared" si="373"/>
        <v>436.72650884000001</v>
      </c>
      <c r="AH463" s="225">
        <f t="shared" si="373"/>
        <v>1.3771412000000001</v>
      </c>
      <c r="AI463" s="225">
        <f t="shared" si="373"/>
        <v>63.106529939999994</v>
      </c>
      <c r="AJ463" s="225">
        <f t="shared" si="373"/>
        <v>64.526172719999991</v>
      </c>
      <c r="AK463" s="225">
        <f t="shared" si="373"/>
        <v>8.9748398500000004</v>
      </c>
      <c r="AL463" s="225">
        <f t="shared" si="373"/>
        <v>37.28413836</v>
      </c>
      <c r="AM463" s="225">
        <f t="shared" si="373"/>
        <v>0</v>
      </c>
      <c r="AN463" s="225">
        <f t="shared" si="373"/>
        <v>18.267194510000003</v>
      </c>
      <c r="AO463" s="225">
        <f t="shared" si="373"/>
        <v>239.23083515999994</v>
      </c>
      <c r="AP463" s="225">
        <f t="shared" si="373"/>
        <v>19.987844389999999</v>
      </c>
      <c r="AQ463" s="225">
        <f t="shared" si="373"/>
        <v>196.55916993999998</v>
      </c>
      <c r="AR463" s="225">
        <f t="shared" si="373"/>
        <v>0</v>
      </c>
      <c r="AS463" s="225">
        <f t="shared" si="373"/>
        <v>22.683820830000002</v>
      </c>
      <c r="AT463" s="225">
        <f t="shared" si="373"/>
        <v>256.77479368999997</v>
      </c>
      <c r="AU463" s="225">
        <f t="shared" si="373"/>
        <v>30.358937350000005</v>
      </c>
      <c r="AV463" s="225">
        <f t="shared" si="373"/>
        <v>202.88320053999999</v>
      </c>
      <c r="AW463" s="225">
        <f t="shared" si="373"/>
        <v>1.3771412000000001</v>
      </c>
      <c r="AX463" s="225">
        <f t="shared" si="373"/>
        <v>22.1555146</v>
      </c>
      <c r="AY463" s="225">
        <f t="shared" si="373"/>
        <v>0</v>
      </c>
      <c r="AZ463" s="225">
        <f t="shared" si="373"/>
        <v>0</v>
      </c>
      <c r="BA463" s="225">
        <f t="shared" si="373"/>
        <v>0</v>
      </c>
      <c r="BB463" s="225">
        <f t="shared" si="373"/>
        <v>0</v>
      </c>
      <c r="BC463" s="225">
        <f t="shared" si="373"/>
        <v>0</v>
      </c>
    </row>
    <row r="464" spans="1:55" s="165" customFormat="1" x14ac:dyDescent="0.2">
      <c r="A464" s="210"/>
      <c r="B464" s="211" t="s">
        <v>26</v>
      </c>
      <c r="C464" s="210"/>
      <c r="D464" s="173">
        <v>1.0315679999999998</v>
      </c>
      <c r="E464" s="173">
        <v>5.9098983280000006</v>
      </c>
      <c r="F464" s="173">
        <v>1.57439858</v>
      </c>
      <c r="G464" s="173">
        <v>4.0690395199999996</v>
      </c>
      <c r="H464" s="173">
        <v>0</v>
      </c>
      <c r="I464" s="173">
        <v>0.26646022800000002</v>
      </c>
      <c r="J464" s="173">
        <v>2.0210568000000002E-2</v>
      </c>
      <c r="K464" s="173">
        <v>0</v>
      </c>
      <c r="L464" s="173">
        <v>0</v>
      </c>
      <c r="M464" s="173">
        <v>0</v>
      </c>
      <c r="N464" s="173">
        <v>2.0210568000000002E-2</v>
      </c>
      <c r="O464" s="173">
        <v>2.852203276</v>
      </c>
      <c r="P464" s="173">
        <v>0.55582832999999998</v>
      </c>
      <c r="Q464" s="173">
        <v>2.1687663100000001</v>
      </c>
      <c r="R464" s="173">
        <v>0.127608636</v>
      </c>
      <c r="S464" s="173">
        <v>0.127608636</v>
      </c>
      <c r="T464" s="173">
        <f t="shared" ref="T464:AX464" si="374">SUM(T465:T470)</f>
        <v>3.0374844839999997</v>
      </c>
      <c r="U464" s="173">
        <f t="shared" si="374"/>
        <v>1.01857025</v>
      </c>
      <c r="V464" s="173">
        <f t="shared" si="374"/>
        <v>1.9002732099999999</v>
      </c>
      <c r="W464" s="173">
        <f t="shared" si="374"/>
        <v>-0.127608636</v>
      </c>
      <c r="X464" s="173">
        <f t="shared" si="374"/>
        <v>0.118641024</v>
      </c>
      <c r="Y464" s="173">
        <f t="shared" si="374"/>
        <v>0</v>
      </c>
      <c r="Z464" s="173">
        <f t="shared" si="374"/>
        <v>0</v>
      </c>
      <c r="AA464" s="173">
        <f t="shared" si="374"/>
        <v>0</v>
      </c>
      <c r="AB464" s="173">
        <f t="shared" si="374"/>
        <v>0</v>
      </c>
      <c r="AC464" s="173">
        <f t="shared" si="374"/>
        <v>0</v>
      </c>
      <c r="AD464" s="173">
        <f t="shared" si="374"/>
        <v>0.94560400000000011</v>
      </c>
      <c r="AE464" s="214">
        <f t="shared" si="374"/>
        <v>5.3208055200000004</v>
      </c>
      <c r="AF464" s="214">
        <f t="shared" si="374"/>
        <v>1.3119988200000001</v>
      </c>
      <c r="AG464" s="214">
        <f t="shared" si="374"/>
        <v>3.78675651</v>
      </c>
      <c r="AH464" s="214">
        <f t="shared" si="374"/>
        <v>0</v>
      </c>
      <c r="AI464" s="214">
        <f t="shared" si="374"/>
        <v>0.22205019000000001</v>
      </c>
      <c r="AJ464" s="214">
        <f t="shared" si="374"/>
        <v>1.6842140000000002E-2</v>
      </c>
      <c r="AK464" s="214">
        <f t="shared" si="374"/>
        <v>0</v>
      </c>
      <c r="AL464" s="214">
        <f t="shared" si="374"/>
        <v>0</v>
      </c>
      <c r="AM464" s="214">
        <f t="shared" si="374"/>
        <v>0</v>
      </c>
      <c r="AN464" s="214">
        <f t="shared" si="374"/>
        <v>1.6842139999999995E-2</v>
      </c>
      <c r="AO464" s="214">
        <f t="shared" si="374"/>
        <v>2.67556292</v>
      </c>
      <c r="AP464" s="214">
        <f t="shared" si="374"/>
        <v>0.76191713999999966</v>
      </c>
      <c r="AQ464" s="214">
        <f t="shared" si="374"/>
        <v>1.80730525</v>
      </c>
      <c r="AR464" s="214">
        <f t="shared" si="374"/>
        <v>0</v>
      </c>
      <c r="AS464" s="214">
        <f t="shared" si="374"/>
        <v>0.10634053000000002</v>
      </c>
      <c r="AT464" s="214">
        <f t="shared" si="374"/>
        <v>2.6284004599999999</v>
      </c>
      <c r="AU464" s="214">
        <f t="shared" si="374"/>
        <v>0.55008168000000002</v>
      </c>
      <c r="AV464" s="214">
        <f t="shared" si="374"/>
        <v>1.9794512599999998</v>
      </c>
      <c r="AW464" s="214">
        <f t="shared" si="374"/>
        <v>0</v>
      </c>
      <c r="AX464" s="214">
        <f t="shared" si="374"/>
        <v>9.8867520000000014E-2</v>
      </c>
      <c r="AY464" s="214">
        <f t="shared" ref="AY464:BC464" si="375">SUM(AY465:AY470)</f>
        <v>0</v>
      </c>
      <c r="AZ464" s="214">
        <f t="shared" si="375"/>
        <v>0</v>
      </c>
      <c r="BA464" s="214">
        <f t="shared" si="375"/>
        <v>0</v>
      </c>
      <c r="BB464" s="214">
        <f t="shared" si="375"/>
        <v>0</v>
      </c>
      <c r="BC464" s="214">
        <f t="shared" si="375"/>
        <v>0</v>
      </c>
    </row>
    <row r="465" spans="1:55" s="165" customFormat="1" ht="78.75" x14ac:dyDescent="0.2">
      <c r="A465" s="171" t="s">
        <v>900</v>
      </c>
      <c r="B465" s="84" t="s">
        <v>642</v>
      </c>
      <c r="C465" s="171" t="s">
        <v>2279</v>
      </c>
      <c r="D465" s="87">
        <v>1.1999999999999999E-2</v>
      </c>
      <c r="E465" s="66">
        <v>1.6009244579999999</v>
      </c>
      <c r="F465" s="66">
        <v>0.48007427000000003</v>
      </c>
      <c r="G465" s="66">
        <v>1.0288118799999999</v>
      </c>
      <c r="H465" s="66">
        <v>0</v>
      </c>
      <c r="I465" s="66">
        <v>9.2038307999999999E-2</v>
      </c>
      <c r="J465" s="87">
        <v>2.35116E-4</v>
      </c>
      <c r="K465" s="87">
        <v>0</v>
      </c>
      <c r="L465" s="87">
        <v>0</v>
      </c>
      <c r="M465" s="87">
        <v>0</v>
      </c>
      <c r="N465" s="87">
        <v>2.35116E-4</v>
      </c>
      <c r="O465" s="87">
        <v>2.9893199999999996E-4</v>
      </c>
      <c r="P465" s="87">
        <v>0</v>
      </c>
      <c r="Q465" s="87">
        <v>0</v>
      </c>
      <c r="R465" s="87">
        <v>2.9893199999999996E-4</v>
      </c>
      <c r="S465" s="87">
        <v>2.9893199999999996E-4</v>
      </c>
      <c r="T465" s="87">
        <f t="shared" ref="T465:T470" si="376">E465-J465-O465</f>
        <v>1.6003904099999999</v>
      </c>
      <c r="U465" s="87">
        <f t="shared" ref="U465:U470" si="377">F465-K465-P465</f>
        <v>0.48007427000000003</v>
      </c>
      <c r="V465" s="87">
        <f t="shared" ref="V465:V470" si="378">G465-L465-Q465</f>
        <v>1.0288118799999999</v>
      </c>
      <c r="W465" s="87">
        <f t="shared" ref="W465:W470" si="379">H465-M465-R465</f>
        <v>-2.9893199999999996E-4</v>
      </c>
      <c r="X465" s="87">
        <f t="shared" ref="X465:X470" si="380">I465-N465-S465</f>
        <v>9.1504260000000004E-2</v>
      </c>
      <c r="Y465" s="87">
        <v>0</v>
      </c>
      <c r="Z465" s="87">
        <v>0</v>
      </c>
      <c r="AA465" s="87">
        <v>0</v>
      </c>
      <c r="AB465" s="87">
        <v>0</v>
      </c>
      <c r="AC465" s="87">
        <v>0</v>
      </c>
      <c r="AD465" s="87">
        <v>1.0999999999999999E-2</v>
      </c>
      <c r="AE465" s="87">
        <v>1.54843953</v>
      </c>
      <c r="AF465" s="87">
        <v>0.40006190000000003</v>
      </c>
      <c r="AG465" s="87">
        <v>1.07167904</v>
      </c>
      <c r="AH465" s="87">
        <v>0</v>
      </c>
      <c r="AI465" s="87">
        <v>7.6698589999999997E-2</v>
      </c>
      <c r="AJ465" s="87">
        <v>1.9593E-4</v>
      </c>
      <c r="AK465" s="87">
        <v>0</v>
      </c>
      <c r="AL465" s="87">
        <v>0</v>
      </c>
      <c r="AM465" s="87">
        <v>0</v>
      </c>
      <c r="AN465" s="87">
        <v>1.9593E-4</v>
      </c>
      <c r="AO465" s="87">
        <v>2.4910999999999998E-4</v>
      </c>
      <c r="AP465" s="87">
        <v>0</v>
      </c>
      <c r="AQ465" s="87">
        <v>0</v>
      </c>
      <c r="AR465" s="87">
        <v>0</v>
      </c>
      <c r="AS465" s="87">
        <v>2.4910999999999998E-4</v>
      </c>
      <c r="AT465" s="87">
        <f t="shared" ref="AT465:AX470" si="381">AE465-AJ465-AO465</f>
        <v>1.54799449</v>
      </c>
      <c r="AU465" s="87">
        <f t="shared" si="381"/>
        <v>0.40006190000000003</v>
      </c>
      <c r="AV465" s="87">
        <f t="shared" si="381"/>
        <v>1.07167904</v>
      </c>
      <c r="AW465" s="87">
        <f t="shared" si="381"/>
        <v>0</v>
      </c>
      <c r="AX465" s="87">
        <f t="shared" si="381"/>
        <v>7.6253550000000003E-2</v>
      </c>
      <c r="AY465" s="66">
        <v>0</v>
      </c>
      <c r="AZ465" s="66">
        <v>0</v>
      </c>
      <c r="BA465" s="66">
        <v>0</v>
      </c>
      <c r="BB465" s="66">
        <v>0</v>
      </c>
      <c r="BC465" s="66">
        <v>0</v>
      </c>
    </row>
    <row r="466" spans="1:55" s="165" customFormat="1" ht="78.75" x14ac:dyDescent="0.2">
      <c r="A466" s="171" t="s">
        <v>900</v>
      </c>
      <c r="B466" s="84" t="s">
        <v>1745</v>
      </c>
      <c r="C466" s="171" t="s">
        <v>2280</v>
      </c>
      <c r="D466" s="87">
        <v>1.019568</v>
      </c>
      <c r="E466" s="66">
        <v>7.2512688000000006E-2</v>
      </c>
      <c r="F466" s="66">
        <v>0</v>
      </c>
      <c r="G466" s="66">
        <v>0</v>
      </c>
      <c r="H466" s="66">
        <v>0</v>
      </c>
      <c r="I466" s="66">
        <v>7.2512688000000006E-2</v>
      </c>
      <c r="J466" s="87">
        <v>1.9975452000000001E-2</v>
      </c>
      <c r="K466" s="87">
        <v>0</v>
      </c>
      <c r="L466" s="87">
        <v>0</v>
      </c>
      <c r="M466" s="87">
        <v>0</v>
      </c>
      <c r="N466" s="87">
        <v>1.9975452000000001E-2</v>
      </c>
      <c r="O466" s="87">
        <v>2.5400472000000004E-2</v>
      </c>
      <c r="P466" s="87">
        <v>0</v>
      </c>
      <c r="Q466" s="87">
        <v>0</v>
      </c>
      <c r="R466" s="87">
        <v>2.5400472000000004E-2</v>
      </c>
      <c r="S466" s="87">
        <v>2.5400472000000004E-2</v>
      </c>
      <c r="T466" s="87">
        <f t="shared" si="376"/>
        <v>2.7136763999999997E-2</v>
      </c>
      <c r="U466" s="87">
        <f t="shared" si="377"/>
        <v>0</v>
      </c>
      <c r="V466" s="87">
        <f t="shared" si="378"/>
        <v>0</v>
      </c>
      <c r="W466" s="87">
        <f t="shared" si="379"/>
        <v>-2.5400472000000004E-2</v>
      </c>
      <c r="X466" s="87">
        <f t="shared" si="380"/>
        <v>2.7136763999999997E-2</v>
      </c>
      <c r="Y466" s="87">
        <v>0</v>
      </c>
      <c r="Z466" s="87">
        <v>0</v>
      </c>
      <c r="AA466" s="87">
        <v>0</v>
      </c>
      <c r="AB466" s="87">
        <v>0</v>
      </c>
      <c r="AC466" s="87">
        <v>0</v>
      </c>
      <c r="AD466" s="87">
        <v>0.9346040000000001</v>
      </c>
      <c r="AE466" s="87">
        <v>6.042724E-2</v>
      </c>
      <c r="AF466" s="87">
        <v>0</v>
      </c>
      <c r="AG466" s="87">
        <v>0</v>
      </c>
      <c r="AH466" s="87">
        <v>0</v>
      </c>
      <c r="AI466" s="87">
        <v>6.042724E-2</v>
      </c>
      <c r="AJ466" s="87">
        <v>1.6646210000000002E-2</v>
      </c>
      <c r="AK466" s="87">
        <v>0</v>
      </c>
      <c r="AL466" s="87">
        <v>0</v>
      </c>
      <c r="AM466" s="87">
        <v>0</v>
      </c>
      <c r="AN466" s="192">
        <v>1.6646209999999995E-2</v>
      </c>
      <c r="AO466" s="87">
        <v>2.1167060000000001E-2</v>
      </c>
      <c r="AP466" s="87">
        <v>0</v>
      </c>
      <c r="AQ466" s="87">
        <v>0</v>
      </c>
      <c r="AR466" s="87">
        <v>0</v>
      </c>
      <c r="AS466" s="87">
        <v>2.1167060000000001E-2</v>
      </c>
      <c r="AT466" s="87">
        <f t="shared" si="381"/>
        <v>2.2613969999999997E-2</v>
      </c>
      <c r="AU466" s="87">
        <f t="shared" si="381"/>
        <v>0</v>
      </c>
      <c r="AV466" s="87">
        <f t="shared" si="381"/>
        <v>0</v>
      </c>
      <c r="AW466" s="87">
        <f t="shared" si="381"/>
        <v>0</v>
      </c>
      <c r="AX466" s="87">
        <f t="shared" si="381"/>
        <v>2.2613970000000004E-2</v>
      </c>
      <c r="AY466" s="66">
        <v>0</v>
      </c>
      <c r="AZ466" s="66">
        <v>0</v>
      </c>
      <c r="BA466" s="66">
        <v>0</v>
      </c>
      <c r="BB466" s="66">
        <v>0</v>
      </c>
      <c r="BC466" s="66">
        <v>0</v>
      </c>
    </row>
    <row r="467" spans="1:55" s="165" customFormat="1" ht="63" x14ac:dyDescent="0.2">
      <c r="A467" s="171" t="s">
        <v>900</v>
      </c>
      <c r="B467" s="84" t="s">
        <v>940</v>
      </c>
      <c r="C467" s="171" t="s">
        <v>2281</v>
      </c>
      <c r="D467" s="87">
        <v>0</v>
      </c>
      <c r="E467" s="66">
        <v>1.1936784440000001</v>
      </c>
      <c r="F467" s="66">
        <v>0.32929815000000001</v>
      </c>
      <c r="G467" s="66">
        <v>0.82564751000000003</v>
      </c>
      <c r="H467" s="66">
        <v>0</v>
      </c>
      <c r="I467" s="66">
        <v>3.8732784000000006E-2</v>
      </c>
      <c r="J467" s="87">
        <v>0</v>
      </c>
      <c r="K467" s="87">
        <v>0</v>
      </c>
      <c r="L467" s="87">
        <v>0</v>
      </c>
      <c r="M467" s="87">
        <v>0</v>
      </c>
      <c r="N467" s="87">
        <v>0</v>
      </c>
      <c r="O467" s="87">
        <v>1.0061583839999999</v>
      </c>
      <c r="P467" s="87">
        <v>0.14177809</v>
      </c>
      <c r="Q467" s="87">
        <v>0.82564751000000003</v>
      </c>
      <c r="R467" s="87">
        <v>3.8732784000000006E-2</v>
      </c>
      <c r="S467" s="87">
        <v>3.8732784000000006E-2</v>
      </c>
      <c r="T467" s="87">
        <f t="shared" si="376"/>
        <v>0.18752006000000021</v>
      </c>
      <c r="U467" s="87">
        <f t="shared" si="377"/>
        <v>0.18752006000000002</v>
      </c>
      <c r="V467" s="87">
        <f t="shared" si="378"/>
        <v>0</v>
      </c>
      <c r="W467" s="87">
        <f t="shared" si="379"/>
        <v>-3.8732784000000006E-2</v>
      </c>
      <c r="X467" s="87">
        <f t="shared" si="380"/>
        <v>0</v>
      </c>
      <c r="Y467" s="87">
        <v>0</v>
      </c>
      <c r="Z467" s="87">
        <v>0</v>
      </c>
      <c r="AA467" s="87">
        <v>0</v>
      </c>
      <c r="AB467" s="87">
        <v>0</v>
      </c>
      <c r="AC467" s="87">
        <v>0</v>
      </c>
      <c r="AD467" s="87">
        <v>0</v>
      </c>
      <c r="AE467" s="87">
        <v>0.99473203999999993</v>
      </c>
      <c r="AF467" s="87">
        <v>0.27441512999999995</v>
      </c>
      <c r="AG467" s="87">
        <v>0.68803958999999992</v>
      </c>
      <c r="AH467" s="87">
        <v>0</v>
      </c>
      <c r="AI467" s="87">
        <v>3.2277320000000005E-2</v>
      </c>
      <c r="AJ467" s="87">
        <v>0</v>
      </c>
      <c r="AK467" s="87">
        <v>0</v>
      </c>
      <c r="AL467" s="87">
        <v>0</v>
      </c>
      <c r="AM467" s="87">
        <v>0</v>
      </c>
      <c r="AN467" s="87">
        <v>0</v>
      </c>
      <c r="AO467" s="87">
        <v>0.99473203999999993</v>
      </c>
      <c r="AP467" s="87">
        <v>0.27441512999999984</v>
      </c>
      <c r="AQ467" s="87">
        <v>0.68803959000000003</v>
      </c>
      <c r="AR467" s="87">
        <v>0</v>
      </c>
      <c r="AS467" s="87">
        <v>3.2277320000000005E-2</v>
      </c>
      <c r="AT467" s="87">
        <f t="shared" si="381"/>
        <v>0</v>
      </c>
      <c r="AU467" s="87">
        <f t="shared" si="381"/>
        <v>0</v>
      </c>
      <c r="AV467" s="87">
        <f t="shared" si="381"/>
        <v>0</v>
      </c>
      <c r="AW467" s="87">
        <f t="shared" si="381"/>
        <v>0</v>
      </c>
      <c r="AX467" s="87">
        <f t="shared" si="381"/>
        <v>0</v>
      </c>
      <c r="AY467" s="66">
        <v>0</v>
      </c>
      <c r="AZ467" s="66">
        <v>0</v>
      </c>
      <c r="BA467" s="66">
        <v>0</v>
      </c>
      <c r="BB467" s="66">
        <v>0</v>
      </c>
      <c r="BC467" s="66">
        <v>0</v>
      </c>
    </row>
    <row r="468" spans="1:55" s="165" customFormat="1" ht="78.75" x14ac:dyDescent="0.2">
      <c r="A468" s="171" t="s">
        <v>900</v>
      </c>
      <c r="B468" s="84" t="s">
        <v>941</v>
      </c>
      <c r="C468" s="171" t="s">
        <v>2282</v>
      </c>
      <c r="D468" s="87">
        <v>0</v>
      </c>
      <c r="E468" s="66">
        <v>1.2918212599999999</v>
      </c>
      <c r="F468" s="66">
        <v>0.42035992999999999</v>
      </c>
      <c r="G468" s="66">
        <v>0.87146132999999992</v>
      </c>
      <c r="H468" s="66">
        <v>0</v>
      </c>
      <c r="I468" s="66">
        <v>0</v>
      </c>
      <c r="J468" s="87">
        <v>0</v>
      </c>
      <c r="K468" s="87">
        <v>0</v>
      </c>
      <c r="L468" s="87">
        <v>0</v>
      </c>
      <c r="M468" s="87">
        <v>0</v>
      </c>
      <c r="N468" s="87">
        <v>0</v>
      </c>
      <c r="O468" s="87">
        <v>0.24033619000000001</v>
      </c>
      <c r="P468" s="87">
        <v>0.24033619000000001</v>
      </c>
      <c r="Q468" s="87">
        <v>0</v>
      </c>
      <c r="R468" s="87">
        <v>0</v>
      </c>
      <c r="S468" s="87">
        <v>0</v>
      </c>
      <c r="T468" s="87">
        <f t="shared" si="376"/>
        <v>1.0514850699999998</v>
      </c>
      <c r="U468" s="87">
        <f t="shared" si="377"/>
        <v>0.18002373999999999</v>
      </c>
      <c r="V468" s="87">
        <f t="shared" si="378"/>
        <v>0.87146132999999992</v>
      </c>
      <c r="W468" s="87">
        <f t="shared" si="379"/>
        <v>0</v>
      </c>
      <c r="X468" s="87">
        <f t="shared" si="380"/>
        <v>0</v>
      </c>
      <c r="Y468" s="87">
        <v>0</v>
      </c>
      <c r="Z468" s="87">
        <v>0</v>
      </c>
      <c r="AA468" s="87">
        <v>0</v>
      </c>
      <c r="AB468" s="87">
        <v>0</v>
      </c>
      <c r="AC468" s="87">
        <v>0</v>
      </c>
      <c r="AD468" s="87">
        <v>0</v>
      </c>
      <c r="AE468" s="87">
        <v>1.2580721500000001</v>
      </c>
      <c r="AF468" s="87">
        <v>0.35029992999999998</v>
      </c>
      <c r="AG468" s="87">
        <v>0.90777221999999991</v>
      </c>
      <c r="AH468" s="87">
        <v>0</v>
      </c>
      <c r="AI468" s="87">
        <v>0</v>
      </c>
      <c r="AJ468" s="87">
        <v>0</v>
      </c>
      <c r="AK468" s="87">
        <v>0</v>
      </c>
      <c r="AL468" s="87">
        <v>0</v>
      </c>
      <c r="AM468" s="87">
        <v>0</v>
      </c>
      <c r="AN468" s="87">
        <v>0</v>
      </c>
      <c r="AO468" s="87">
        <v>0.20028014999999999</v>
      </c>
      <c r="AP468" s="87">
        <v>0.20028014999999999</v>
      </c>
      <c r="AQ468" s="87">
        <v>0</v>
      </c>
      <c r="AR468" s="87">
        <v>0</v>
      </c>
      <c r="AS468" s="87">
        <v>0</v>
      </c>
      <c r="AT468" s="87">
        <f t="shared" si="381"/>
        <v>1.0577920000000001</v>
      </c>
      <c r="AU468" s="87">
        <f t="shared" si="381"/>
        <v>0.15001977999999999</v>
      </c>
      <c r="AV468" s="87">
        <f t="shared" si="381"/>
        <v>0.90777221999999991</v>
      </c>
      <c r="AW468" s="87">
        <f t="shared" si="381"/>
        <v>0</v>
      </c>
      <c r="AX468" s="87">
        <f t="shared" si="381"/>
        <v>0</v>
      </c>
      <c r="AY468" s="66">
        <v>0</v>
      </c>
      <c r="AZ468" s="66">
        <v>0</v>
      </c>
      <c r="BA468" s="66">
        <v>0</v>
      </c>
      <c r="BB468" s="66">
        <v>0</v>
      </c>
      <c r="BC468" s="66">
        <v>0</v>
      </c>
    </row>
    <row r="469" spans="1:55" s="165" customFormat="1" ht="63" x14ac:dyDescent="0.2">
      <c r="A469" s="171" t="s">
        <v>900</v>
      </c>
      <c r="B469" s="84" t="s">
        <v>1746</v>
      </c>
      <c r="C469" s="171" t="s">
        <v>1880</v>
      </c>
      <c r="D469" s="87">
        <v>0</v>
      </c>
      <c r="E469" s="66"/>
      <c r="F469" s="66">
        <v>0</v>
      </c>
      <c r="G469" s="66">
        <v>0</v>
      </c>
      <c r="H469" s="66">
        <v>0</v>
      </c>
      <c r="I469" s="66">
        <v>0</v>
      </c>
      <c r="J469" s="87"/>
      <c r="K469" s="87"/>
      <c r="L469" s="87"/>
      <c r="M469" s="87"/>
      <c r="N469" s="87"/>
      <c r="O469" s="87"/>
      <c r="P469" s="87"/>
      <c r="Q469" s="87"/>
      <c r="R469" s="87"/>
      <c r="S469" s="87"/>
      <c r="T469" s="87">
        <f t="shared" si="376"/>
        <v>0</v>
      </c>
      <c r="U469" s="87">
        <f t="shared" si="377"/>
        <v>0</v>
      </c>
      <c r="V469" s="87">
        <f t="shared" si="378"/>
        <v>0</v>
      </c>
      <c r="W469" s="87">
        <f t="shared" si="379"/>
        <v>0</v>
      </c>
      <c r="X469" s="87">
        <f t="shared" si="380"/>
        <v>0</v>
      </c>
      <c r="Y469" s="87">
        <v>0</v>
      </c>
      <c r="Z469" s="87">
        <v>0</v>
      </c>
      <c r="AA469" s="87">
        <v>0</v>
      </c>
      <c r="AB469" s="87">
        <v>0</v>
      </c>
      <c r="AC469" s="87">
        <v>0</v>
      </c>
      <c r="AD469" s="87"/>
      <c r="AE469" s="87">
        <v>0</v>
      </c>
      <c r="AF469" s="87">
        <v>0</v>
      </c>
      <c r="AG469" s="87">
        <v>0</v>
      </c>
      <c r="AH469" s="87">
        <v>0</v>
      </c>
      <c r="AI469" s="87">
        <v>0</v>
      </c>
      <c r="AJ469" s="87">
        <v>0</v>
      </c>
      <c r="AK469" s="87">
        <v>0</v>
      </c>
      <c r="AL469" s="87">
        <v>0</v>
      </c>
      <c r="AM469" s="87">
        <v>0</v>
      </c>
      <c r="AN469" s="87">
        <v>0</v>
      </c>
      <c r="AO469" s="87">
        <v>0</v>
      </c>
      <c r="AP469" s="87">
        <v>0</v>
      </c>
      <c r="AQ469" s="87">
        <v>0</v>
      </c>
      <c r="AR469" s="87">
        <v>0</v>
      </c>
      <c r="AS469" s="87">
        <v>0</v>
      </c>
      <c r="AT469" s="87">
        <f t="shared" si="381"/>
        <v>0</v>
      </c>
      <c r="AU469" s="87">
        <f t="shared" si="381"/>
        <v>0</v>
      </c>
      <c r="AV469" s="87">
        <f t="shared" si="381"/>
        <v>0</v>
      </c>
      <c r="AW469" s="87">
        <f t="shared" si="381"/>
        <v>0</v>
      </c>
      <c r="AX469" s="87">
        <f t="shared" si="381"/>
        <v>0</v>
      </c>
      <c r="AY469" s="66">
        <v>0</v>
      </c>
      <c r="AZ469" s="66">
        <v>0</v>
      </c>
      <c r="BA469" s="66">
        <v>0</v>
      </c>
      <c r="BB469" s="66">
        <v>0</v>
      </c>
      <c r="BC469" s="66">
        <v>0</v>
      </c>
    </row>
    <row r="470" spans="1:55" s="165" customFormat="1" ht="78.75" x14ac:dyDescent="0.2">
      <c r="A470" s="171" t="s">
        <v>900</v>
      </c>
      <c r="B470" s="84" t="s">
        <v>942</v>
      </c>
      <c r="C470" s="171" t="s">
        <v>2283</v>
      </c>
      <c r="D470" s="87">
        <v>0</v>
      </c>
      <c r="E470" s="66">
        <v>1.7509614780000002</v>
      </c>
      <c r="F470" s="66">
        <v>0.34466622999999996</v>
      </c>
      <c r="G470" s="66">
        <v>1.3431188000000001</v>
      </c>
      <c r="H470" s="66">
        <v>0</v>
      </c>
      <c r="I470" s="66">
        <v>6.317644800000001E-2</v>
      </c>
      <c r="J470" s="87">
        <v>0</v>
      </c>
      <c r="K470" s="87">
        <v>0</v>
      </c>
      <c r="L470" s="87">
        <v>0</v>
      </c>
      <c r="M470" s="87">
        <v>0</v>
      </c>
      <c r="N470" s="87">
        <v>0</v>
      </c>
      <c r="O470" s="87">
        <v>1.5800092980000002</v>
      </c>
      <c r="P470" s="87">
        <v>0.17371404999999998</v>
      </c>
      <c r="Q470" s="87">
        <v>1.3431188000000001</v>
      </c>
      <c r="R470" s="87">
        <v>6.317644800000001E-2</v>
      </c>
      <c r="S470" s="87">
        <v>6.317644800000001E-2</v>
      </c>
      <c r="T470" s="87">
        <f t="shared" si="376"/>
        <v>0.17095218000000001</v>
      </c>
      <c r="U470" s="87">
        <f t="shared" si="377"/>
        <v>0.17095217999999998</v>
      </c>
      <c r="V470" s="87">
        <f t="shared" si="378"/>
        <v>0</v>
      </c>
      <c r="W470" s="87">
        <f t="shared" si="379"/>
        <v>-6.317644800000001E-2</v>
      </c>
      <c r="X470" s="87">
        <f t="shared" si="380"/>
        <v>0</v>
      </c>
      <c r="Y470" s="87">
        <v>0</v>
      </c>
      <c r="Z470" s="87">
        <v>0</v>
      </c>
      <c r="AA470" s="87">
        <v>0</v>
      </c>
      <c r="AB470" s="87">
        <v>0</v>
      </c>
      <c r="AC470" s="87">
        <v>0</v>
      </c>
      <c r="AD470" s="87">
        <v>0</v>
      </c>
      <c r="AE470" s="87">
        <v>1.4591345600000003</v>
      </c>
      <c r="AF470" s="87">
        <v>0.28722186</v>
      </c>
      <c r="AG470" s="87">
        <v>1.1192656599999999</v>
      </c>
      <c r="AH470" s="87">
        <v>0</v>
      </c>
      <c r="AI470" s="87">
        <v>5.2647040000000006E-2</v>
      </c>
      <c r="AJ470" s="87">
        <v>0</v>
      </c>
      <c r="AK470" s="87">
        <v>0</v>
      </c>
      <c r="AL470" s="87">
        <v>0</v>
      </c>
      <c r="AM470" s="87">
        <v>0</v>
      </c>
      <c r="AN470" s="87">
        <v>0</v>
      </c>
      <c r="AO470" s="87">
        <v>1.4591345599999999</v>
      </c>
      <c r="AP470" s="87">
        <v>0.28722185999999983</v>
      </c>
      <c r="AQ470" s="87">
        <v>1.1192656599999999</v>
      </c>
      <c r="AR470" s="87">
        <v>0</v>
      </c>
      <c r="AS470" s="87">
        <v>5.2647040000000006E-2</v>
      </c>
      <c r="AT470" s="87">
        <f t="shared" si="381"/>
        <v>0</v>
      </c>
      <c r="AU470" s="87">
        <f t="shared" si="381"/>
        <v>0</v>
      </c>
      <c r="AV470" s="87">
        <f t="shared" si="381"/>
        <v>0</v>
      </c>
      <c r="AW470" s="87">
        <f t="shared" si="381"/>
        <v>0</v>
      </c>
      <c r="AX470" s="87">
        <f t="shared" si="381"/>
        <v>0</v>
      </c>
      <c r="AY470" s="66">
        <v>0</v>
      </c>
      <c r="AZ470" s="66">
        <v>0</v>
      </c>
      <c r="BA470" s="66">
        <v>0</v>
      </c>
      <c r="BB470" s="66">
        <v>0</v>
      </c>
      <c r="BC470" s="66">
        <v>0</v>
      </c>
    </row>
    <row r="471" spans="1:55" s="165" customFormat="1" ht="31.5" x14ac:dyDescent="0.2">
      <c r="A471" s="210"/>
      <c r="B471" s="211" t="s">
        <v>27</v>
      </c>
      <c r="C471" s="210"/>
      <c r="D471" s="173">
        <v>16.230062400000001</v>
      </c>
      <c r="E471" s="173">
        <v>18.391393130000001</v>
      </c>
      <c r="F471" s="173">
        <v>0.49721390999999993</v>
      </c>
      <c r="G471" s="173">
        <v>16.68309902</v>
      </c>
      <c r="H471" s="173">
        <v>0</v>
      </c>
      <c r="I471" s="173">
        <v>1.2110802000000001</v>
      </c>
      <c r="J471" s="173">
        <v>1.9470609219999999</v>
      </c>
      <c r="K471" s="173">
        <v>0.10790785999999999</v>
      </c>
      <c r="L471" s="173">
        <v>1.54036499</v>
      </c>
      <c r="M471" s="173">
        <v>0</v>
      </c>
      <c r="N471" s="173">
        <v>0.29878807199999996</v>
      </c>
      <c r="O471" s="173">
        <v>13.880869682</v>
      </c>
      <c r="P471" s="173">
        <v>0.38388544999999996</v>
      </c>
      <c r="Q471" s="173">
        <v>13.10826264</v>
      </c>
      <c r="R471" s="173">
        <v>0.388721592</v>
      </c>
      <c r="S471" s="173">
        <v>0.388721592</v>
      </c>
      <c r="T471" s="173">
        <f t="shared" ref="T471:BC471" si="382">SUM(T472:T484)</f>
        <v>2.5634625259999995</v>
      </c>
      <c r="U471" s="173">
        <f t="shared" si="382"/>
        <v>5.4205999999999976E-3</v>
      </c>
      <c r="V471" s="173">
        <f t="shared" si="382"/>
        <v>2.0344713899999998</v>
      </c>
      <c r="W471" s="173">
        <f t="shared" si="382"/>
        <v>-0.388721592</v>
      </c>
      <c r="X471" s="173">
        <f t="shared" si="382"/>
        <v>0.52357053599999992</v>
      </c>
      <c r="Y471" s="173">
        <f t="shared" si="382"/>
        <v>0</v>
      </c>
      <c r="Z471" s="173">
        <f t="shared" si="382"/>
        <v>0</v>
      </c>
      <c r="AA471" s="173">
        <f t="shared" si="382"/>
        <v>0</v>
      </c>
      <c r="AB471" s="173">
        <f t="shared" si="382"/>
        <v>0</v>
      </c>
      <c r="AC471" s="173">
        <f t="shared" si="382"/>
        <v>0</v>
      </c>
      <c r="AD471" s="173">
        <f t="shared" si="382"/>
        <v>11.766018600000001</v>
      </c>
      <c r="AE471" s="214">
        <f t="shared" si="382"/>
        <v>16.651533650000001</v>
      </c>
      <c r="AF471" s="214">
        <f t="shared" si="382"/>
        <v>0.41434493000000006</v>
      </c>
      <c r="AG471" s="214">
        <f t="shared" si="382"/>
        <v>15.160662690000002</v>
      </c>
      <c r="AH471" s="214">
        <f t="shared" si="382"/>
        <v>0</v>
      </c>
      <c r="AI471" s="214">
        <f t="shared" si="382"/>
        <v>1.0765260299999999</v>
      </c>
      <c r="AJ471" s="214">
        <f t="shared" si="382"/>
        <v>0.33891327999999987</v>
      </c>
      <c r="AK471" s="214">
        <f t="shared" si="382"/>
        <v>8.9923219999999998E-2</v>
      </c>
      <c r="AL471" s="214">
        <f t="shared" si="382"/>
        <v>0</v>
      </c>
      <c r="AM471" s="214">
        <f t="shared" si="382"/>
        <v>0</v>
      </c>
      <c r="AN471" s="214">
        <f t="shared" si="382"/>
        <v>0.24899005999999985</v>
      </c>
      <c r="AO471" s="214">
        <f t="shared" si="382"/>
        <v>14.328219030000003</v>
      </c>
      <c r="AP471" s="214">
        <f t="shared" si="382"/>
        <v>0.32442171000000031</v>
      </c>
      <c r="AQ471" s="214">
        <f t="shared" si="382"/>
        <v>13.67986266</v>
      </c>
      <c r="AR471" s="214">
        <f t="shared" si="382"/>
        <v>0</v>
      </c>
      <c r="AS471" s="214">
        <f t="shared" si="382"/>
        <v>0.32393466000000004</v>
      </c>
      <c r="AT471" s="214">
        <f t="shared" si="382"/>
        <v>1.9844013400000002</v>
      </c>
      <c r="AU471" s="214">
        <f t="shared" si="382"/>
        <v>1.1102230246251565E-16</v>
      </c>
      <c r="AV471" s="214">
        <f t="shared" si="382"/>
        <v>1.480800030000001</v>
      </c>
      <c r="AW471" s="214">
        <f t="shared" si="382"/>
        <v>0</v>
      </c>
      <c r="AX471" s="214">
        <f t="shared" si="382"/>
        <v>0.50360131000000008</v>
      </c>
      <c r="AY471" s="214">
        <f t="shared" si="382"/>
        <v>0</v>
      </c>
      <c r="AZ471" s="214">
        <f t="shared" si="382"/>
        <v>0</v>
      </c>
      <c r="BA471" s="214">
        <f t="shared" si="382"/>
        <v>0</v>
      </c>
      <c r="BB471" s="214">
        <f t="shared" si="382"/>
        <v>0</v>
      </c>
      <c r="BC471" s="214">
        <f t="shared" si="382"/>
        <v>0</v>
      </c>
    </row>
    <row r="472" spans="1:55" s="165" customFormat="1" ht="63" x14ac:dyDescent="0.2">
      <c r="A472" s="171" t="s">
        <v>900</v>
      </c>
      <c r="B472" s="84" t="s">
        <v>643</v>
      </c>
      <c r="C472" s="171" t="s">
        <v>2284</v>
      </c>
      <c r="D472" s="87">
        <v>1.1999999999999999E-2</v>
      </c>
      <c r="E472" s="66">
        <v>8.5344000000000001E-4</v>
      </c>
      <c r="F472" s="66">
        <v>0</v>
      </c>
      <c r="G472" s="66">
        <v>0</v>
      </c>
      <c r="H472" s="66">
        <v>0</v>
      </c>
      <c r="I472" s="66">
        <v>8.5344000000000001E-4</v>
      </c>
      <c r="J472" s="87">
        <v>2.35116E-4</v>
      </c>
      <c r="K472" s="87">
        <v>0</v>
      </c>
      <c r="L472" s="87">
        <v>0</v>
      </c>
      <c r="M472" s="87">
        <v>0</v>
      </c>
      <c r="N472" s="87">
        <v>2.35116E-4</v>
      </c>
      <c r="O472" s="87">
        <v>2.9893199999999996E-4</v>
      </c>
      <c r="P472" s="87">
        <v>0</v>
      </c>
      <c r="Q472" s="87">
        <v>0</v>
      </c>
      <c r="R472" s="87">
        <v>2.9893199999999996E-4</v>
      </c>
      <c r="S472" s="87">
        <v>2.9893199999999996E-4</v>
      </c>
      <c r="T472" s="87">
        <f t="shared" ref="T472:T484" si="383">E472-J472-O472</f>
        <v>3.1939199999999999E-4</v>
      </c>
      <c r="U472" s="87">
        <f t="shared" ref="U472:U484" si="384">F472-K472-P472</f>
        <v>0</v>
      </c>
      <c r="V472" s="87">
        <f t="shared" ref="V472:V484" si="385">G472-L472-Q472</f>
        <v>0</v>
      </c>
      <c r="W472" s="87">
        <f t="shared" ref="W472:W484" si="386">H472-M472-R472</f>
        <v>-2.9893199999999996E-4</v>
      </c>
      <c r="X472" s="87">
        <f t="shared" ref="X472:X484" si="387">I472-N472-S472</f>
        <v>3.1939199999999999E-4</v>
      </c>
      <c r="Y472" s="87">
        <v>0</v>
      </c>
      <c r="Z472" s="87">
        <v>0</v>
      </c>
      <c r="AA472" s="87">
        <v>0</v>
      </c>
      <c r="AB472" s="87">
        <v>0</v>
      </c>
      <c r="AC472" s="87">
        <v>0</v>
      </c>
      <c r="AD472" s="87">
        <v>1.0999999999999999E-2</v>
      </c>
      <c r="AE472" s="87">
        <v>7.1119999999999994E-4</v>
      </c>
      <c r="AF472" s="87">
        <v>0</v>
      </c>
      <c r="AG472" s="87">
        <v>0</v>
      </c>
      <c r="AH472" s="87">
        <v>0</v>
      </c>
      <c r="AI472" s="87">
        <v>7.1119999999999994E-4</v>
      </c>
      <c r="AJ472" s="87">
        <v>1.9593E-4</v>
      </c>
      <c r="AK472" s="87">
        <v>0</v>
      </c>
      <c r="AL472" s="87">
        <v>0</v>
      </c>
      <c r="AM472" s="87">
        <v>0</v>
      </c>
      <c r="AN472" s="87">
        <v>1.9593E-4</v>
      </c>
      <c r="AO472" s="87">
        <v>2.4910999999999998E-4</v>
      </c>
      <c r="AP472" s="87">
        <v>0</v>
      </c>
      <c r="AQ472" s="87">
        <v>0</v>
      </c>
      <c r="AR472" s="87">
        <v>0</v>
      </c>
      <c r="AS472" s="87">
        <v>2.4910999999999998E-4</v>
      </c>
      <c r="AT472" s="87">
        <f t="shared" ref="AT472:AT484" si="388">AE472-AJ472-AO472</f>
        <v>2.6615999999999999E-4</v>
      </c>
      <c r="AU472" s="87">
        <f t="shared" ref="AU472:AU484" si="389">AF472-AK472-AP472</f>
        <v>0</v>
      </c>
      <c r="AV472" s="87">
        <f t="shared" ref="AV472:AV484" si="390">AG472-AL472-AQ472</f>
        <v>0</v>
      </c>
      <c r="AW472" s="87">
        <f t="shared" ref="AW472:AW484" si="391">AH472-AM472-AR472</f>
        <v>0</v>
      </c>
      <c r="AX472" s="87">
        <f t="shared" ref="AX472:AX484" si="392">AI472-AN472-AS472</f>
        <v>2.6615999999999999E-4</v>
      </c>
      <c r="AY472" s="66">
        <v>0</v>
      </c>
      <c r="AZ472" s="66">
        <v>0</v>
      </c>
      <c r="BA472" s="66">
        <v>0</v>
      </c>
      <c r="BB472" s="66">
        <v>0</v>
      </c>
      <c r="BC472" s="66">
        <v>0</v>
      </c>
    </row>
    <row r="473" spans="1:55" s="165" customFormat="1" ht="63" x14ac:dyDescent="0.2">
      <c r="A473" s="171" t="s">
        <v>900</v>
      </c>
      <c r="B473" s="170" t="s">
        <v>378</v>
      </c>
      <c r="C473" s="171" t="s">
        <v>2285</v>
      </c>
      <c r="D473" s="87">
        <v>1.265196</v>
      </c>
      <c r="E473" s="66">
        <v>6.8869724299999993</v>
      </c>
      <c r="F473" s="66">
        <v>0</v>
      </c>
      <c r="G473" s="66">
        <v>6.6924708499999994</v>
      </c>
      <c r="H473" s="66">
        <v>0</v>
      </c>
      <c r="I473" s="66">
        <v>0.19450157999999998</v>
      </c>
      <c r="J473" s="87">
        <v>2.4787811999999999E-2</v>
      </c>
      <c r="K473" s="87">
        <v>0</v>
      </c>
      <c r="L473" s="87">
        <v>0</v>
      </c>
      <c r="M473" s="87">
        <v>0</v>
      </c>
      <c r="N473" s="87">
        <v>2.4787811999999999E-2</v>
      </c>
      <c r="O473" s="87">
        <v>6.2953987600000003</v>
      </c>
      <c r="P473" s="87">
        <v>0</v>
      </c>
      <c r="Q473" s="87">
        <v>6.2638789599999996</v>
      </c>
      <c r="R473" s="87">
        <v>3.1519800000000001E-2</v>
      </c>
      <c r="S473" s="87">
        <v>3.1519800000000001E-2</v>
      </c>
      <c r="T473" s="87">
        <f t="shared" si="383"/>
        <v>0.56678585799999937</v>
      </c>
      <c r="U473" s="87">
        <f t="shared" si="384"/>
        <v>0</v>
      </c>
      <c r="V473" s="87">
        <f t="shared" si="385"/>
        <v>0.42859188999999986</v>
      </c>
      <c r="W473" s="87">
        <f t="shared" si="386"/>
        <v>-3.1519800000000001E-2</v>
      </c>
      <c r="X473" s="87">
        <f t="shared" si="387"/>
        <v>0.138193968</v>
      </c>
      <c r="Y473" s="87">
        <v>0</v>
      </c>
      <c r="Z473" s="87">
        <v>0</v>
      </c>
      <c r="AA473" s="87">
        <v>0</v>
      </c>
      <c r="AB473" s="87">
        <v>0</v>
      </c>
      <c r="AC473" s="87">
        <v>0</v>
      </c>
      <c r="AD473" s="87">
        <v>1.1597629999999999</v>
      </c>
      <c r="AE473" s="87">
        <v>7.1334084400000002</v>
      </c>
      <c r="AF473" s="87">
        <v>0</v>
      </c>
      <c r="AG473" s="87">
        <v>6.9713237900000005</v>
      </c>
      <c r="AH473" s="87">
        <v>0</v>
      </c>
      <c r="AI473" s="87">
        <v>0.16208464999999997</v>
      </c>
      <c r="AJ473" s="87">
        <v>2.0656509999999996E-2</v>
      </c>
      <c r="AK473" s="87">
        <v>0</v>
      </c>
      <c r="AL473" s="87">
        <v>0</v>
      </c>
      <c r="AM473" s="87">
        <v>0</v>
      </c>
      <c r="AN473" s="192">
        <v>2.0656509999999989E-2</v>
      </c>
      <c r="AO473" s="87">
        <v>6.5511404099999995</v>
      </c>
      <c r="AP473" s="87">
        <v>0</v>
      </c>
      <c r="AQ473" s="87">
        <v>6.5248739099999993</v>
      </c>
      <c r="AR473" s="87">
        <v>0</v>
      </c>
      <c r="AS473" s="87">
        <v>2.6266500000000002E-2</v>
      </c>
      <c r="AT473" s="87">
        <f t="shared" si="388"/>
        <v>0.56161152000000047</v>
      </c>
      <c r="AU473" s="87">
        <f t="shared" si="389"/>
        <v>0</v>
      </c>
      <c r="AV473" s="87">
        <f t="shared" si="390"/>
        <v>0.44644988000000119</v>
      </c>
      <c r="AW473" s="87">
        <f t="shared" si="391"/>
        <v>0</v>
      </c>
      <c r="AX473" s="87">
        <f t="shared" si="392"/>
        <v>0.11516163999999998</v>
      </c>
      <c r="AY473" s="66">
        <v>0</v>
      </c>
      <c r="AZ473" s="66">
        <v>0</v>
      </c>
      <c r="BA473" s="66">
        <v>0</v>
      </c>
      <c r="BB473" s="66">
        <v>0</v>
      </c>
      <c r="BC473" s="66">
        <v>0</v>
      </c>
    </row>
    <row r="474" spans="1:55" s="165" customFormat="1" ht="47.25" x14ac:dyDescent="0.2">
      <c r="A474" s="171" t="s">
        <v>900</v>
      </c>
      <c r="B474" s="84" t="s">
        <v>79</v>
      </c>
      <c r="C474" s="171" t="s">
        <v>2286</v>
      </c>
      <c r="D474" s="87">
        <v>2.803548000000001</v>
      </c>
      <c r="E474" s="66">
        <v>0</v>
      </c>
      <c r="F474" s="66">
        <v>0</v>
      </c>
      <c r="G474" s="66">
        <v>0</v>
      </c>
      <c r="H474" s="66">
        <v>0</v>
      </c>
      <c r="I474" s="66">
        <v>0</v>
      </c>
      <c r="J474" s="87">
        <v>0</v>
      </c>
      <c r="K474" s="87">
        <v>0</v>
      </c>
      <c r="L474" s="87">
        <v>0</v>
      </c>
      <c r="M474" s="87">
        <v>0</v>
      </c>
      <c r="N474" s="87">
        <v>0</v>
      </c>
      <c r="O474" s="87">
        <v>0</v>
      </c>
      <c r="P474" s="87">
        <v>0</v>
      </c>
      <c r="Q474" s="87">
        <v>0</v>
      </c>
      <c r="R474" s="87">
        <v>0</v>
      </c>
      <c r="S474" s="87">
        <v>0</v>
      </c>
      <c r="T474" s="87">
        <f t="shared" si="383"/>
        <v>0</v>
      </c>
      <c r="U474" s="87">
        <f t="shared" si="384"/>
        <v>0</v>
      </c>
      <c r="V474" s="87">
        <f t="shared" si="385"/>
        <v>0</v>
      </c>
      <c r="W474" s="87">
        <f t="shared" si="386"/>
        <v>0</v>
      </c>
      <c r="X474" s="87">
        <f t="shared" si="387"/>
        <v>0</v>
      </c>
      <c r="Y474" s="87">
        <v>0</v>
      </c>
      <c r="Z474" s="87">
        <v>0</v>
      </c>
      <c r="AA474" s="87">
        <v>0</v>
      </c>
      <c r="AB474" s="87">
        <v>0</v>
      </c>
      <c r="AC474" s="87">
        <v>0</v>
      </c>
      <c r="AD474" s="87">
        <v>0.11449681000000034</v>
      </c>
      <c r="AE474" s="87">
        <v>0</v>
      </c>
      <c r="AF474" s="87">
        <v>0</v>
      </c>
      <c r="AG474" s="87">
        <v>0</v>
      </c>
      <c r="AH474" s="87">
        <v>0</v>
      </c>
      <c r="AI474" s="87">
        <v>0</v>
      </c>
      <c r="AJ474" s="87">
        <v>0</v>
      </c>
      <c r="AK474" s="87">
        <v>0</v>
      </c>
      <c r="AL474" s="87">
        <v>0</v>
      </c>
      <c r="AM474" s="87">
        <v>0</v>
      </c>
      <c r="AN474" s="192">
        <v>0</v>
      </c>
      <c r="AO474" s="87">
        <v>0</v>
      </c>
      <c r="AP474" s="87">
        <v>0</v>
      </c>
      <c r="AQ474" s="87">
        <v>0</v>
      </c>
      <c r="AR474" s="87">
        <v>0</v>
      </c>
      <c r="AS474" s="87">
        <v>0</v>
      </c>
      <c r="AT474" s="87">
        <f t="shared" si="388"/>
        <v>0</v>
      </c>
      <c r="AU474" s="87">
        <f t="shared" si="389"/>
        <v>0</v>
      </c>
      <c r="AV474" s="87">
        <f t="shared" si="390"/>
        <v>0</v>
      </c>
      <c r="AW474" s="87">
        <f t="shared" si="391"/>
        <v>0</v>
      </c>
      <c r="AX474" s="87">
        <f t="shared" si="392"/>
        <v>0</v>
      </c>
      <c r="AY474" s="66">
        <v>0</v>
      </c>
      <c r="AZ474" s="66">
        <v>0</v>
      </c>
      <c r="BA474" s="66">
        <v>0</v>
      </c>
      <c r="BB474" s="66">
        <v>0</v>
      </c>
      <c r="BC474" s="66">
        <v>0</v>
      </c>
    </row>
    <row r="475" spans="1:55" s="165" customFormat="1" ht="47.25" x14ac:dyDescent="0.2">
      <c r="A475" s="171" t="s">
        <v>900</v>
      </c>
      <c r="B475" s="84" t="s">
        <v>80</v>
      </c>
      <c r="C475" s="171" t="s">
        <v>2287</v>
      </c>
      <c r="D475" s="87">
        <v>3.4748543999999999</v>
      </c>
      <c r="E475" s="66">
        <v>5.2656905979999999</v>
      </c>
      <c r="F475" s="66">
        <v>0</v>
      </c>
      <c r="G475" s="66">
        <v>4.9624767099999998</v>
      </c>
      <c r="H475" s="66">
        <v>0</v>
      </c>
      <c r="I475" s="66">
        <v>0.30321388799999993</v>
      </c>
      <c r="J475" s="87">
        <v>6.8079575999999989E-2</v>
      </c>
      <c r="K475" s="87">
        <v>0</v>
      </c>
      <c r="L475" s="87">
        <v>0</v>
      </c>
      <c r="M475" s="87">
        <v>0</v>
      </c>
      <c r="N475" s="87">
        <v>6.8079575999999989E-2</v>
      </c>
      <c r="O475" s="87">
        <v>3.9884634699999997</v>
      </c>
      <c r="P475" s="87">
        <v>0</v>
      </c>
      <c r="Q475" s="87">
        <v>3.90189451</v>
      </c>
      <c r="R475" s="87">
        <v>8.6568959999999986E-2</v>
      </c>
      <c r="S475" s="87">
        <v>8.6568959999999986E-2</v>
      </c>
      <c r="T475" s="87">
        <f t="shared" si="383"/>
        <v>1.2091475520000006</v>
      </c>
      <c r="U475" s="87">
        <f t="shared" si="384"/>
        <v>0</v>
      </c>
      <c r="V475" s="87">
        <f t="shared" si="385"/>
        <v>1.0605821999999998</v>
      </c>
      <c r="W475" s="87">
        <f t="shared" si="386"/>
        <v>-8.6568959999999986E-2</v>
      </c>
      <c r="X475" s="87">
        <f t="shared" si="387"/>
        <v>0.14856535199999998</v>
      </c>
      <c r="Y475" s="87">
        <v>0</v>
      </c>
      <c r="Z475" s="87">
        <v>0</v>
      </c>
      <c r="AA475" s="87">
        <v>0</v>
      </c>
      <c r="AB475" s="87">
        <v>0</v>
      </c>
      <c r="AC475" s="87">
        <v>0</v>
      </c>
      <c r="AD475" s="87">
        <v>3.1852832000000002</v>
      </c>
      <c r="AE475" s="87">
        <v>5.4219248100000002</v>
      </c>
      <c r="AF475" s="87">
        <v>0</v>
      </c>
      <c r="AG475" s="87">
        <v>5.1692465700000003</v>
      </c>
      <c r="AH475" s="87">
        <v>0</v>
      </c>
      <c r="AI475" s="87">
        <v>0.25267824</v>
      </c>
      <c r="AJ475" s="87">
        <v>5.6732980000000002E-2</v>
      </c>
      <c r="AK475" s="87">
        <v>0</v>
      </c>
      <c r="AL475" s="87">
        <v>0</v>
      </c>
      <c r="AM475" s="87">
        <v>0</v>
      </c>
      <c r="AN475" s="192">
        <v>5.6732980000000002E-2</v>
      </c>
      <c r="AO475" s="87">
        <v>4.1366142500000009</v>
      </c>
      <c r="AP475" s="87">
        <v>0</v>
      </c>
      <c r="AQ475" s="87">
        <v>4.0644734500000004</v>
      </c>
      <c r="AR475" s="87">
        <v>0</v>
      </c>
      <c r="AS475" s="87">
        <v>7.2140800000000005E-2</v>
      </c>
      <c r="AT475" s="87">
        <f t="shared" si="388"/>
        <v>1.2285775799999996</v>
      </c>
      <c r="AU475" s="87">
        <f t="shared" si="389"/>
        <v>0</v>
      </c>
      <c r="AV475" s="87">
        <f t="shared" si="390"/>
        <v>1.1047731199999999</v>
      </c>
      <c r="AW475" s="87">
        <f t="shared" si="391"/>
        <v>0</v>
      </c>
      <c r="AX475" s="87">
        <f t="shared" si="392"/>
        <v>0.12380446000000001</v>
      </c>
      <c r="AY475" s="66">
        <v>0</v>
      </c>
      <c r="AZ475" s="66">
        <v>0</v>
      </c>
      <c r="BA475" s="66">
        <v>0</v>
      </c>
      <c r="BB475" s="66">
        <v>0</v>
      </c>
      <c r="BC475" s="66">
        <v>0</v>
      </c>
    </row>
    <row r="476" spans="1:55" s="165" customFormat="1" ht="78.75" x14ac:dyDescent="0.2">
      <c r="A476" s="171" t="s">
        <v>900</v>
      </c>
      <c r="B476" s="84" t="s">
        <v>644</v>
      </c>
      <c r="C476" s="171" t="s">
        <v>2288</v>
      </c>
      <c r="D476" s="87">
        <v>1.036764</v>
      </c>
      <c r="E476" s="66">
        <v>0.82923698000000001</v>
      </c>
      <c r="F476" s="66">
        <v>0.19646339999999998</v>
      </c>
      <c r="G476" s="66">
        <v>0.5452973000000001</v>
      </c>
      <c r="H476" s="66">
        <v>0</v>
      </c>
      <c r="I476" s="66">
        <v>8.7476280000000003E-2</v>
      </c>
      <c r="J476" s="87">
        <v>0.12822022399999999</v>
      </c>
      <c r="K476" s="87">
        <v>0.10790785999999999</v>
      </c>
      <c r="L476" s="87">
        <v>0</v>
      </c>
      <c r="M476" s="87">
        <v>0</v>
      </c>
      <c r="N476" s="87">
        <v>2.0312363999999999E-2</v>
      </c>
      <c r="O476" s="87">
        <v>0.11438443599999998</v>
      </c>
      <c r="P476" s="87">
        <v>8.8555539999999988E-2</v>
      </c>
      <c r="Q476" s="87">
        <v>0</v>
      </c>
      <c r="R476" s="87">
        <v>2.5828895999999997E-2</v>
      </c>
      <c r="S476" s="87">
        <v>2.5828895999999997E-2</v>
      </c>
      <c r="T476" s="87">
        <f t="shared" si="383"/>
        <v>0.5866323200000001</v>
      </c>
      <c r="U476" s="87">
        <f t="shared" si="384"/>
        <v>0</v>
      </c>
      <c r="V476" s="87">
        <f t="shared" si="385"/>
        <v>0.5452973000000001</v>
      </c>
      <c r="W476" s="87">
        <f t="shared" si="386"/>
        <v>-2.5828895999999997E-2</v>
      </c>
      <c r="X476" s="87">
        <f t="shared" si="387"/>
        <v>4.1335020000000007E-2</v>
      </c>
      <c r="Y476" s="87">
        <v>0</v>
      </c>
      <c r="Z476" s="87">
        <v>0</v>
      </c>
      <c r="AA476" s="87">
        <v>0</v>
      </c>
      <c r="AB476" s="87">
        <v>0</v>
      </c>
      <c r="AC476" s="87">
        <v>0</v>
      </c>
      <c r="AD476" s="87">
        <v>0.95036699999999996</v>
      </c>
      <c r="AE476" s="87">
        <v>0.80463441999999996</v>
      </c>
      <c r="AF476" s="87">
        <v>0.16371950000000002</v>
      </c>
      <c r="AG476" s="87">
        <v>0.56801802000000001</v>
      </c>
      <c r="AH476" s="87">
        <v>0</v>
      </c>
      <c r="AI476" s="87">
        <v>7.2896899999999987E-2</v>
      </c>
      <c r="AJ476" s="87">
        <v>0.10685019</v>
      </c>
      <c r="AK476" s="87">
        <v>8.9923219999999998E-2</v>
      </c>
      <c r="AL476" s="87">
        <v>0</v>
      </c>
      <c r="AM476" s="87">
        <v>0</v>
      </c>
      <c r="AN476" s="87">
        <v>1.692697E-2</v>
      </c>
      <c r="AO476" s="87">
        <v>0.66333838000000001</v>
      </c>
      <c r="AP476" s="87">
        <v>7.3796279999999909E-2</v>
      </c>
      <c r="AQ476" s="87">
        <v>0.56801802000000001</v>
      </c>
      <c r="AR476" s="87">
        <v>0</v>
      </c>
      <c r="AS476" s="87">
        <v>2.1524080000000001E-2</v>
      </c>
      <c r="AT476" s="87">
        <f t="shared" si="388"/>
        <v>3.444585E-2</v>
      </c>
      <c r="AU476" s="87">
        <f t="shared" si="389"/>
        <v>1.1102230246251565E-16</v>
      </c>
      <c r="AV476" s="87">
        <f t="shared" si="390"/>
        <v>0</v>
      </c>
      <c r="AW476" s="87">
        <f t="shared" si="391"/>
        <v>0</v>
      </c>
      <c r="AX476" s="87">
        <f t="shared" si="392"/>
        <v>3.4445849999999986E-2</v>
      </c>
      <c r="AY476" s="66">
        <v>0</v>
      </c>
      <c r="AZ476" s="66">
        <v>0</v>
      </c>
      <c r="BA476" s="66">
        <v>0</v>
      </c>
      <c r="BB476" s="66">
        <v>0</v>
      </c>
      <c r="BC476" s="66">
        <v>0</v>
      </c>
    </row>
    <row r="477" spans="1:55" s="165" customFormat="1" ht="78.75" x14ac:dyDescent="0.2">
      <c r="A477" s="171" t="s">
        <v>900</v>
      </c>
      <c r="B477" s="84" t="s">
        <v>645</v>
      </c>
      <c r="C477" s="171" t="s">
        <v>2289</v>
      </c>
      <c r="D477" s="87">
        <v>5.6519999999999994E-2</v>
      </c>
      <c r="E477" s="66">
        <v>4.0197720000000004E-3</v>
      </c>
      <c r="F477" s="66">
        <v>0</v>
      </c>
      <c r="G477" s="66">
        <v>0</v>
      </c>
      <c r="H477" s="66">
        <v>0</v>
      </c>
      <c r="I477" s="66">
        <v>4.0197720000000004E-3</v>
      </c>
      <c r="J477" s="87">
        <v>1.107348E-3</v>
      </c>
      <c r="K477" s="87">
        <v>0</v>
      </c>
      <c r="L477" s="87">
        <v>0</v>
      </c>
      <c r="M477" s="87">
        <v>0</v>
      </c>
      <c r="N477" s="87">
        <v>1.107348E-3</v>
      </c>
      <c r="O477" s="87">
        <v>1.4080919999999999E-3</v>
      </c>
      <c r="P477" s="87">
        <v>0</v>
      </c>
      <c r="Q477" s="87">
        <v>0</v>
      </c>
      <c r="R477" s="87">
        <v>1.4080919999999999E-3</v>
      </c>
      <c r="S477" s="87">
        <v>1.4080919999999999E-3</v>
      </c>
      <c r="T477" s="87">
        <f t="shared" si="383"/>
        <v>1.5043320000000004E-3</v>
      </c>
      <c r="U477" s="87">
        <f t="shared" si="384"/>
        <v>0</v>
      </c>
      <c r="V477" s="87">
        <f t="shared" si="385"/>
        <v>0</v>
      </c>
      <c r="W477" s="87">
        <f t="shared" si="386"/>
        <v>-1.4080919999999999E-3</v>
      </c>
      <c r="X477" s="87">
        <f t="shared" si="387"/>
        <v>1.5043320000000004E-3</v>
      </c>
      <c r="Y477" s="87">
        <v>0</v>
      </c>
      <c r="Z477" s="87">
        <v>0</v>
      </c>
      <c r="AA477" s="87">
        <v>0</v>
      </c>
      <c r="AB477" s="87">
        <v>0</v>
      </c>
      <c r="AC477" s="87">
        <v>0</v>
      </c>
      <c r="AD477" s="87">
        <v>5.1809999999999995E-2</v>
      </c>
      <c r="AE477" s="87">
        <v>3.3498099999999999E-3</v>
      </c>
      <c r="AF477" s="87">
        <v>0</v>
      </c>
      <c r="AG477" s="87">
        <v>0</v>
      </c>
      <c r="AH477" s="87">
        <v>0</v>
      </c>
      <c r="AI477" s="87">
        <v>3.3498099999999999E-3</v>
      </c>
      <c r="AJ477" s="87">
        <v>9.2279000000000005E-4</v>
      </c>
      <c r="AK477" s="87">
        <v>0</v>
      </c>
      <c r="AL477" s="87">
        <v>0</v>
      </c>
      <c r="AM477" s="87">
        <v>0</v>
      </c>
      <c r="AN477" s="87">
        <v>9.2279000000000005E-4</v>
      </c>
      <c r="AO477" s="87">
        <v>1.1734099999999997E-3</v>
      </c>
      <c r="AP477" s="87">
        <v>0</v>
      </c>
      <c r="AQ477" s="87">
        <v>0</v>
      </c>
      <c r="AR477" s="87">
        <v>0</v>
      </c>
      <c r="AS477" s="87">
        <v>1.1734099999999997E-3</v>
      </c>
      <c r="AT477" s="87">
        <f t="shared" si="388"/>
        <v>1.2536100000000001E-3</v>
      </c>
      <c r="AU477" s="87">
        <f t="shared" si="389"/>
        <v>0</v>
      </c>
      <c r="AV477" s="87">
        <f t="shared" si="390"/>
        <v>0</v>
      </c>
      <c r="AW477" s="87">
        <f t="shared" si="391"/>
        <v>0</v>
      </c>
      <c r="AX477" s="87">
        <f t="shared" si="392"/>
        <v>1.2536100000000001E-3</v>
      </c>
      <c r="AY477" s="66">
        <v>0</v>
      </c>
      <c r="AZ477" s="66">
        <v>0</v>
      </c>
      <c r="BA477" s="66">
        <v>0</v>
      </c>
      <c r="BB477" s="66">
        <v>0</v>
      </c>
      <c r="BC477" s="66">
        <v>0</v>
      </c>
    </row>
    <row r="478" spans="1:55" s="165" customFormat="1" ht="94.5" x14ac:dyDescent="0.2">
      <c r="A478" s="171" t="s">
        <v>900</v>
      </c>
      <c r="B478" s="170" t="s">
        <v>646</v>
      </c>
      <c r="C478" s="171" t="s">
        <v>2290</v>
      </c>
      <c r="D478" s="87">
        <v>1.9723440000000003</v>
      </c>
      <c r="E478" s="66">
        <v>0.14027500799999998</v>
      </c>
      <c r="F478" s="66">
        <v>0</v>
      </c>
      <c r="G478" s="66">
        <v>0</v>
      </c>
      <c r="H478" s="66">
        <v>0</v>
      </c>
      <c r="I478" s="66">
        <v>0.14027500799999998</v>
      </c>
      <c r="J478" s="87">
        <v>3.8642280000000001E-2</v>
      </c>
      <c r="K478" s="87">
        <v>0</v>
      </c>
      <c r="L478" s="87">
        <v>0</v>
      </c>
      <c r="M478" s="87">
        <v>0</v>
      </c>
      <c r="N478" s="87">
        <v>3.8642279999999994E-2</v>
      </c>
      <c r="O478" s="87">
        <v>4.9136951999999998E-2</v>
      </c>
      <c r="P478" s="87">
        <v>0</v>
      </c>
      <c r="Q478" s="87">
        <v>0</v>
      </c>
      <c r="R478" s="87">
        <v>4.9136952000000005E-2</v>
      </c>
      <c r="S478" s="87">
        <v>4.9136952000000005E-2</v>
      </c>
      <c r="T478" s="87">
        <f t="shared" si="383"/>
        <v>5.249577599999998E-2</v>
      </c>
      <c r="U478" s="87">
        <f t="shared" si="384"/>
        <v>0</v>
      </c>
      <c r="V478" s="87">
        <f t="shared" si="385"/>
        <v>0</v>
      </c>
      <c r="W478" s="87">
        <f t="shared" si="386"/>
        <v>-4.9136952000000005E-2</v>
      </c>
      <c r="X478" s="87">
        <f t="shared" si="387"/>
        <v>5.2495775999999973E-2</v>
      </c>
      <c r="Y478" s="87">
        <v>0</v>
      </c>
      <c r="Z478" s="87">
        <v>0</v>
      </c>
      <c r="AA478" s="87">
        <v>0</v>
      </c>
      <c r="AB478" s="87">
        <v>0</v>
      </c>
      <c r="AC478" s="87">
        <v>0</v>
      </c>
      <c r="AD478" s="87">
        <v>1.6351634100000001</v>
      </c>
      <c r="AE478" s="87">
        <v>0.11689584</v>
      </c>
      <c r="AF478" s="87">
        <v>0</v>
      </c>
      <c r="AG478" s="87">
        <v>0</v>
      </c>
      <c r="AH478" s="87">
        <v>0</v>
      </c>
      <c r="AI478" s="87">
        <v>0.11689584</v>
      </c>
      <c r="AJ478" s="87">
        <v>3.2201899999999999E-2</v>
      </c>
      <c r="AK478" s="87">
        <v>0</v>
      </c>
      <c r="AL478" s="87">
        <v>0</v>
      </c>
      <c r="AM478" s="87">
        <v>0</v>
      </c>
      <c r="AN478" s="87">
        <v>3.2201899999999999E-2</v>
      </c>
      <c r="AO478" s="87">
        <v>4.0947459999999998E-2</v>
      </c>
      <c r="AP478" s="87">
        <v>0</v>
      </c>
      <c r="AQ478" s="87">
        <v>0</v>
      </c>
      <c r="AR478" s="87">
        <v>0</v>
      </c>
      <c r="AS478" s="87">
        <v>4.0947459999999998E-2</v>
      </c>
      <c r="AT478" s="87">
        <f t="shared" si="388"/>
        <v>4.3746479999999997E-2</v>
      </c>
      <c r="AU478" s="87">
        <f t="shared" si="389"/>
        <v>0</v>
      </c>
      <c r="AV478" s="87">
        <f t="shared" si="390"/>
        <v>0</v>
      </c>
      <c r="AW478" s="87">
        <f t="shared" si="391"/>
        <v>0</v>
      </c>
      <c r="AX478" s="87">
        <f t="shared" si="392"/>
        <v>4.3746479999999997E-2</v>
      </c>
      <c r="AY478" s="66">
        <v>0</v>
      </c>
      <c r="AZ478" s="66">
        <v>0</v>
      </c>
      <c r="BA478" s="66">
        <v>0</v>
      </c>
      <c r="BB478" s="66">
        <v>0</v>
      </c>
      <c r="BC478" s="66">
        <v>0</v>
      </c>
    </row>
    <row r="479" spans="1:55" s="165" customFormat="1" ht="78.75" x14ac:dyDescent="0.2">
      <c r="A479" s="171" t="s">
        <v>900</v>
      </c>
      <c r="B479" s="84" t="s">
        <v>647</v>
      </c>
      <c r="C479" s="171" t="s">
        <v>2291</v>
      </c>
      <c r="D479" s="87">
        <v>0.44650800000000002</v>
      </c>
      <c r="E479" s="66">
        <v>1.5549155999999998E-2</v>
      </c>
      <c r="F479" s="66">
        <v>0</v>
      </c>
      <c r="G479" s="66">
        <v>0</v>
      </c>
      <c r="H479" s="66">
        <v>0</v>
      </c>
      <c r="I479" s="66">
        <v>1.5549155999999998E-2</v>
      </c>
      <c r="J479" s="87">
        <v>8.7480120000000012E-3</v>
      </c>
      <c r="K479" s="87">
        <v>0</v>
      </c>
      <c r="L479" s="87">
        <v>0</v>
      </c>
      <c r="M479" s="87">
        <v>0</v>
      </c>
      <c r="N479" s="87">
        <v>8.7480119999999995E-3</v>
      </c>
      <c r="O479" s="87">
        <v>3.0446159999999983E-3</v>
      </c>
      <c r="P479" s="87">
        <v>0</v>
      </c>
      <c r="Q479" s="87">
        <v>0</v>
      </c>
      <c r="R479" s="87">
        <v>3.044616E-3</v>
      </c>
      <c r="S479" s="87">
        <v>3.044616E-3</v>
      </c>
      <c r="T479" s="87">
        <f t="shared" si="383"/>
        <v>3.7565279999999986E-3</v>
      </c>
      <c r="U479" s="87">
        <f t="shared" si="384"/>
        <v>0</v>
      </c>
      <c r="V479" s="87">
        <f t="shared" si="385"/>
        <v>0</v>
      </c>
      <c r="W479" s="87">
        <f t="shared" si="386"/>
        <v>-3.044616E-3</v>
      </c>
      <c r="X479" s="87">
        <f t="shared" si="387"/>
        <v>3.7565279999999986E-3</v>
      </c>
      <c r="Y479" s="87">
        <v>0</v>
      </c>
      <c r="Z479" s="87">
        <v>0</v>
      </c>
      <c r="AA479" s="87">
        <v>0</v>
      </c>
      <c r="AB479" s="87">
        <v>0</v>
      </c>
      <c r="AC479" s="87">
        <v>0</v>
      </c>
      <c r="AD479" s="87">
        <v>0.36913722999999998</v>
      </c>
      <c r="AE479" s="87">
        <v>8.0250159999999987E-2</v>
      </c>
      <c r="AF479" s="87">
        <v>0</v>
      </c>
      <c r="AG479" s="87">
        <v>0</v>
      </c>
      <c r="AH479" s="87">
        <v>0</v>
      </c>
      <c r="AI479" s="87">
        <v>8.0250159999999987E-2</v>
      </c>
      <c r="AJ479" s="87">
        <v>7.2900100000000004E-3</v>
      </c>
      <c r="AK479" s="87">
        <v>0</v>
      </c>
      <c r="AL479" s="87">
        <v>0</v>
      </c>
      <c r="AM479" s="87">
        <v>0</v>
      </c>
      <c r="AN479" s="87">
        <v>7.2900100000000004E-3</v>
      </c>
      <c r="AO479" s="87">
        <v>7.2960150000000015E-2</v>
      </c>
      <c r="AP479" s="87">
        <v>0</v>
      </c>
      <c r="AQ479" s="87">
        <v>7.0422970000000015E-2</v>
      </c>
      <c r="AR479" s="87">
        <v>0</v>
      </c>
      <c r="AS479" s="87">
        <v>2.5371799999999991E-3</v>
      </c>
      <c r="AT479" s="87">
        <f t="shared" si="388"/>
        <v>0</v>
      </c>
      <c r="AU479" s="87">
        <f t="shared" si="389"/>
        <v>0</v>
      </c>
      <c r="AV479" s="87">
        <f t="shared" si="390"/>
        <v>-7.0422970000000015E-2</v>
      </c>
      <c r="AW479" s="87">
        <f t="shared" si="391"/>
        <v>0</v>
      </c>
      <c r="AX479" s="87">
        <f t="shared" si="392"/>
        <v>7.0422969999999988E-2</v>
      </c>
      <c r="AY479" s="66">
        <v>0</v>
      </c>
      <c r="AZ479" s="66">
        <v>0</v>
      </c>
      <c r="BA479" s="66">
        <v>0</v>
      </c>
      <c r="BB479" s="66">
        <v>0</v>
      </c>
      <c r="BC479" s="66">
        <v>0</v>
      </c>
    </row>
    <row r="480" spans="1:55" s="165" customFormat="1" ht="78.75" x14ac:dyDescent="0.2">
      <c r="A480" s="171" t="s">
        <v>900</v>
      </c>
      <c r="B480" s="84" t="s">
        <v>648</v>
      </c>
      <c r="C480" s="171" t="s">
        <v>2292</v>
      </c>
      <c r="D480" s="87">
        <v>1.594716</v>
      </c>
      <c r="E480" s="66">
        <v>0.11341773599999999</v>
      </c>
      <c r="F480" s="66">
        <v>0</v>
      </c>
      <c r="G480" s="66">
        <v>0</v>
      </c>
      <c r="H480" s="66">
        <v>0</v>
      </c>
      <c r="I480" s="66">
        <v>0.11341773599999999</v>
      </c>
      <c r="J480" s="87">
        <v>3.1243775999999997E-2</v>
      </c>
      <c r="K480" s="87">
        <v>0</v>
      </c>
      <c r="L480" s="87">
        <v>0</v>
      </c>
      <c r="M480" s="87">
        <v>0</v>
      </c>
      <c r="N480" s="87">
        <v>3.1243775999999994E-2</v>
      </c>
      <c r="O480" s="87">
        <v>3.9729119999999993E-2</v>
      </c>
      <c r="P480" s="87">
        <v>0</v>
      </c>
      <c r="Q480" s="87">
        <v>0</v>
      </c>
      <c r="R480" s="87">
        <v>3.972912E-2</v>
      </c>
      <c r="S480" s="87">
        <v>3.972912E-2</v>
      </c>
      <c r="T480" s="87">
        <f t="shared" si="383"/>
        <v>4.2444839999999998E-2</v>
      </c>
      <c r="U480" s="87">
        <f t="shared" si="384"/>
        <v>0</v>
      </c>
      <c r="V480" s="87">
        <f t="shared" si="385"/>
        <v>0</v>
      </c>
      <c r="W480" s="87">
        <f t="shared" si="386"/>
        <v>-3.972912E-2</v>
      </c>
      <c r="X480" s="87">
        <f t="shared" si="387"/>
        <v>4.2444839999999991E-2</v>
      </c>
      <c r="Y480" s="87">
        <v>0</v>
      </c>
      <c r="Z480" s="87">
        <v>0</v>
      </c>
      <c r="AA480" s="87">
        <v>0</v>
      </c>
      <c r="AB480" s="87">
        <v>0</v>
      </c>
      <c r="AC480" s="87">
        <v>0</v>
      </c>
      <c r="AD480" s="87">
        <v>1.3228764000000002</v>
      </c>
      <c r="AE480" s="87">
        <v>9.4514780000000007E-2</v>
      </c>
      <c r="AF480" s="87">
        <v>0</v>
      </c>
      <c r="AG480" s="87">
        <v>0</v>
      </c>
      <c r="AH480" s="87">
        <v>0</v>
      </c>
      <c r="AI480" s="87">
        <v>9.4514780000000007E-2</v>
      </c>
      <c r="AJ480" s="87">
        <v>2.6036480000000001E-2</v>
      </c>
      <c r="AK480" s="87">
        <v>0</v>
      </c>
      <c r="AL480" s="87">
        <v>0</v>
      </c>
      <c r="AM480" s="87">
        <v>0</v>
      </c>
      <c r="AN480" s="87">
        <v>2.6036480000000001E-2</v>
      </c>
      <c r="AO480" s="87">
        <v>3.3107599999999994E-2</v>
      </c>
      <c r="AP480" s="87">
        <v>0</v>
      </c>
      <c r="AQ480" s="87">
        <v>0</v>
      </c>
      <c r="AR480" s="87">
        <v>0</v>
      </c>
      <c r="AS480" s="87">
        <v>3.3107600000000001E-2</v>
      </c>
      <c r="AT480" s="87">
        <f t="shared" si="388"/>
        <v>3.5370700000000012E-2</v>
      </c>
      <c r="AU480" s="87">
        <f t="shared" si="389"/>
        <v>0</v>
      </c>
      <c r="AV480" s="87">
        <f t="shared" si="390"/>
        <v>0</v>
      </c>
      <c r="AW480" s="87">
        <f t="shared" si="391"/>
        <v>0</v>
      </c>
      <c r="AX480" s="87">
        <f t="shared" si="392"/>
        <v>3.5370700000000005E-2</v>
      </c>
      <c r="AY480" s="66">
        <v>0</v>
      </c>
      <c r="AZ480" s="66">
        <v>0</v>
      </c>
      <c r="BA480" s="66">
        <v>0</v>
      </c>
      <c r="BB480" s="66">
        <v>0</v>
      </c>
      <c r="BC480" s="66">
        <v>0</v>
      </c>
    </row>
    <row r="481" spans="1:55" s="165" customFormat="1" ht="78.75" x14ac:dyDescent="0.2">
      <c r="A481" s="171" t="s">
        <v>900</v>
      </c>
      <c r="B481" s="84" t="s">
        <v>649</v>
      </c>
      <c r="C481" s="171" t="s">
        <v>2293</v>
      </c>
      <c r="D481" s="87">
        <v>1.938564</v>
      </c>
      <c r="E481" s="66">
        <v>0.13787256000000001</v>
      </c>
      <c r="F481" s="66">
        <v>0</v>
      </c>
      <c r="G481" s="66">
        <v>0</v>
      </c>
      <c r="H481" s="66">
        <v>0</v>
      </c>
      <c r="I481" s="66">
        <v>0.13787256000000001</v>
      </c>
      <c r="J481" s="87">
        <v>3.7980468000000003E-2</v>
      </c>
      <c r="K481" s="87">
        <v>0</v>
      </c>
      <c r="L481" s="87">
        <v>0</v>
      </c>
      <c r="M481" s="87">
        <v>0</v>
      </c>
      <c r="N481" s="87">
        <v>3.7980467999999996E-2</v>
      </c>
      <c r="O481" s="87">
        <v>4.8295391999999993E-2</v>
      </c>
      <c r="P481" s="87">
        <v>0</v>
      </c>
      <c r="Q481" s="87">
        <v>0</v>
      </c>
      <c r="R481" s="87">
        <v>4.8295391999999999E-2</v>
      </c>
      <c r="S481" s="87">
        <v>4.8295391999999999E-2</v>
      </c>
      <c r="T481" s="87">
        <f t="shared" si="383"/>
        <v>5.1596700000000009E-2</v>
      </c>
      <c r="U481" s="87">
        <f t="shared" si="384"/>
        <v>0</v>
      </c>
      <c r="V481" s="87">
        <f t="shared" si="385"/>
        <v>0</v>
      </c>
      <c r="W481" s="87">
        <f t="shared" si="386"/>
        <v>-4.8295391999999999E-2</v>
      </c>
      <c r="X481" s="87">
        <f t="shared" si="387"/>
        <v>5.1596700000000016E-2</v>
      </c>
      <c r="Y481" s="87">
        <v>0</v>
      </c>
      <c r="Z481" s="87">
        <v>0</v>
      </c>
      <c r="AA481" s="87">
        <v>0</v>
      </c>
      <c r="AB481" s="87">
        <v>0</v>
      </c>
      <c r="AC481" s="87">
        <v>0</v>
      </c>
      <c r="AD481" s="87">
        <v>1.6085815499999998</v>
      </c>
      <c r="AE481" s="87">
        <v>0.1148938</v>
      </c>
      <c r="AF481" s="87">
        <v>0</v>
      </c>
      <c r="AG481" s="87">
        <v>0</v>
      </c>
      <c r="AH481" s="87">
        <v>0</v>
      </c>
      <c r="AI481" s="87">
        <v>0.1148938</v>
      </c>
      <c r="AJ481" s="87">
        <v>3.165039E-2</v>
      </c>
      <c r="AK481" s="87">
        <v>0</v>
      </c>
      <c r="AL481" s="87">
        <v>0</v>
      </c>
      <c r="AM481" s="87">
        <v>0</v>
      </c>
      <c r="AN481" s="87">
        <v>3.165039E-2</v>
      </c>
      <c r="AO481" s="87">
        <v>4.0246160000000003E-2</v>
      </c>
      <c r="AP481" s="87">
        <v>0</v>
      </c>
      <c r="AQ481" s="87">
        <v>0</v>
      </c>
      <c r="AR481" s="87">
        <v>0</v>
      </c>
      <c r="AS481" s="87">
        <v>4.0246160000000003E-2</v>
      </c>
      <c r="AT481" s="87">
        <f t="shared" si="388"/>
        <v>4.2997250000000001E-2</v>
      </c>
      <c r="AU481" s="87">
        <f t="shared" si="389"/>
        <v>0</v>
      </c>
      <c r="AV481" s="87">
        <f t="shared" si="390"/>
        <v>0</v>
      </c>
      <c r="AW481" s="87">
        <f t="shared" si="391"/>
        <v>0</v>
      </c>
      <c r="AX481" s="87">
        <f t="shared" si="392"/>
        <v>4.2997250000000001E-2</v>
      </c>
      <c r="AY481" s="66">
        <v>0</v>
      </c>
      <c r="AZ481" s="66">
        <v>0</v>
      </c>
      <c r="BA481" s="66">
        <v>0</v>
      </c>
      <c r="BB481" s="66">
        <v>0</v>
      </c>
      <c r="BC481" s="66">
        <v>0</v>
      </c>
    </row>
    <row r="482" spans="1:55" s="165" customFormat="1" ht="94.5" x14ac:dyDescent="0.2">
      <c r="A482" s="171" t="s">
        <v>900</v>
      </c>
      <c r="B482" s="84" t="s">
        <v>1747</v>
      </c>
      <c r="C482" s="171" t="s">
        <v>2294</v>
      </c>
      <c r="D482" s="87">
        <v>1.6290479999999998</v>
      </c>
      <c r="E482" s="66">
        <v>0.11585947199999996</v>
      </c>
      <c r="F482" s="66">
        <v>0</v>
      </c>
      <c r="G482" s="66">
        <v>0</v>
      </c>
      <c r="H482" s="66">
        <v>0</v>
      </c>
      <c r="I482" s="66">
        <v>0.11585947199999996</v>
      </c>
      <c r="J482" s="87">
        <v>3.1916411999999998E-2</v>
      </c>
      <c r="K482" s="87">
        <v>0</v>
      </c>
      <c r="L482" s="87">
        <v>0</v>
      </c>
      <c r="M482" s="87">
        <v>0</v>
      </c>
      <c r="N482" s="87">
        <v>3.1916411999999998E-2</v>
      </c>
      <c r="O482" s="87">
        <v>4.0584431999999997E-2</v>
      </c>
      <c r="P482" s="87">
        <v>0</v>
      </c>
      <c r="Q482" s="87">
        <v>0</v>
      </c>
      <c r="R482" s="87">
        <v>4.0584431999999997E-2</v>
      </c>
      <c r="S482" s="87">
        <v>4.0584431999999997E-2</v>
      </c>
      <c r="T482" s="87">
        <f t="shared" si="383"/>
        <v>4.3358627999999962E-2</v>
      </c>
      <c r="U482" s="87">
        <f t="shared" si="384"/>
        <v>0</v>
      </c>
      <c r="V482" s="87">
        <f t="shared" si="385"/>
        <v>0</v>
      </c>
      <c r="W482" s="87">
        <f t="shared" si="386"/>
        <v>-4.0584431999999997E-2</v>
      </c>
      <c r="X482" s="87">
        <f t="shared" si="387"/>
        <v>4.3358627999999962E-2</v>
      </c>
      <c r="Y482" s="87">
        <v>0</v>
      </c>
      <c r="Z482" s="87">
        <v>0</v>
      </c>
      <c r="AA482" s="87">
        <v>0</v>
      </c>
      <c r="AB482" s="87">
        <v>0</v>
      </c>
      <c r="AC482" s="87">
        <v>0</v>
      </c>
      <c r="AD482" s="87">
        <v>1.3575400000000002</v>
      </c>
      <c r="AE482" s="87">
        <v>9.6549559999999979E-2</v>
      </c>
      <c r="AF482" s="87">
        <v>0</v>
      </c>
      <c r="AG482" s="87">
        <v>0</v>
      </c>
      <c r="AH482" s="87">
        <v>0</v>
      </c>
      <c r="AI482" s="87">
        <v>9.6549559999999979E-2</v>
      </c>
      <c r="AJ482" s="87">
        <v>2.6597009999999997E-2</v>
      </c>
      <c r="AK482" s="87">
        <v>0</v>
      </c>
      <c r="AL482" s="87">
        <v>0</v>
      </c>
      <c r="AM482" s="87">
        <v>0</v>
      </c>
      <c r="AN482" s="192">
        <v>2.6597010000000004E-2</v>
      </c>
      <c r="AO482" s="87">
        <v>3.3820360000000001E-2</v>
      </c>
      <c r="AP482" s="87">
        <v>0</v>
      </c>
      <c r="AQ482" s="87">
        <v>0</v>
      </c>
      <c r="AR482" s="87">
        <v>0</v>
      </c>
      <c r="AS482" s="87">
        <v>3.3820359999999994E-2</v>
      </c>
      <c r="AT482" s="87">
        <f t="shared" si="388"/>
        <v>3.6132189999999974E-2</v>
      </c>
      <c r="AU482" s="87">
        <f t="shared" si="389"/>
        <v>0</v>
      </c>
      <c r="AV482" s="87">
        <f t="shared" si="390"/>
        <v>0</v>
      </c>
      <c r="AW482" s="87">
        <f t="shared" si="391"/>
        <v>0</v>
      </c>
      <c r="AX482" s="87">
        <f t="shared" si="392"/>
        <v>3.6132189999999981E-2</v>
      </c>
      <c r="AY482" s="66">
        <v>0</v>
      </c>
      <c r="AZ482" s="66">
        <v>0</v>
      </c>
      <c r="BA482" s="66">
        <v>0</v>
      </c>
      <c r="BB482" s="66">
        <v>0</v>
      </c>
      <c r="BC482" s="66">
        <v>0</v>
      </c>
    </row>
    <row r="483" spans="1:55" s="165" customFormat="1" ht="47.25" x14ac:dyDescent="0.2">
      <c r="A483" s="171" t="s">
        <v>900</v>
      </c>
      <c r="B483" s="170" t="s">
        <v>650</v>
      </c>
      <c r="C483" s="171" t="s">
        <v>2295</v>
      </c>
      <c r="D483" s="87">
        <v>0</v>
      </c>
      <c r="E483" s="66">
        <v>1.5760998980000001</v>
      </c>
      <c r="F483" s="66">
        <v>0</v>
      </c>
      <c r="G483" s="66">
        <v>1.54036499</v>
      </c>
      <c r="H483" s="66">
        <v>0</v>
      </c>
      <c r="I483" s="66">
        <v>3.5734908000000003E-2</v>
      </c>
      <c r="J483" s="87">
        <v>1.5760998979999998</v>
      </c>
      <c r="K483" s="87">
        <v>0</v>
      </c>
      <c r="L483" s="87">
        <v>1.54036499</v>
      </c>
      <c r="M483" s="87">
        <v>0</v>
      </c>
      <c r="N483" s="87">
        <v>3.5734908000000003E-2</v>
      </c>
      <c r="O483" s="87">
        <v>0</v>
      </c>
      <c r="P483" s="87">
        <v>0</v>
      </c>
      <c r="Q483" s="87">
        <v>0</v>
      </c>
      <c r="R483" s="87">
        <v>0</v>
      </c>
      <c r="S483" s="87">
        <v>0</v>
      </c>
      <c r="T483" s="87">
        <f t="shared" si="383"/>
        <v>2.2204460492503131E-16</v>
      </c>
      <c r="U483" s="87">
        <f t="shared" si="384"/>
        <v>0</v>
      </c>
      <c r="V483" s="87">
        <f t="shared" si="385"/>
        <v>0</v>
      </c>
      <c r="W483" s="87">
        <f t="shared" si="386"/>
        <v>0</v>
      </c>
      <c r="X483" s="87">
        <f t="shared" si="387"/>
        <v>0</v>
      </c>
      <c r="Y483" s="87">
        <v>0</v>
      </c>
      <c r="Z483" s="87">
        <v>0</v>
      </c>
      <c r="AA483" s="87">
        <v>0</v>
      </c>
      <c r="AB483" s="87">
        <v>0</v>
      </c>
      <c r="AC483" s="87">
        <v>0</v>
      </c>
      <c r="AD483" s="87">
        <v>0</v>
      </c>
      <c r="AE483" s="87">
        <v>2.9779090000000001E-2</v>
      </c>
      <c r="AF483" s="87">
        <v>0</v>
      </c>
      <c r="AG483" s="87">
        <v>0</v>
      </c>
      <c r="AH483" s="87">
        <v>0</v>
      </c>
      <c r="AI483" s="87">
        <v>2.9779090000000001E-2</v>
      </c>
      <c r="AJ483" s="87">
        <v>2.9779089999999852E-2</v>
      </c>
      <c r="AK483" s="87">
        <v>0</v>
      </c>
      <c r="AL483" s="87">
        <v>0</v>
      </c>
      <c r="AM483" s="87">
        <v>0</v>
      </c>
      <c r="AN483" s="192">
        <v>2.9779089999999855E-2</v>
      </c>
      <c r="AO483" s="87">
        <v>1.4918621893400541E-16</v>
      </c>
      <c r="AP483" s="87">
        <v>0</v>
      </c>
      <c r="AQ483" s="87">
        <v>0</v>
      </c>
      <c r="AR483" s="87">
        <v>0</v>
      </c>
      <c r="AS483" s="87">
        <v>0</v>
      </c>
      <c r="AT483" s="87">
        <f t="shared" si="388"/>
        <v>0</v>
      </c>
      <c r="AU483" s="87">
        <f t="shared" si="389"/>
        <v>0</v>
      </c>
      <c r="AV483" s="87">
        <f t="shared" si="390"/>
        <v>0</v>
      </c>
      <c r="AW483" s="87">
        <f t="shared" si="391"/>
        <v>0</v>
      </c>
      <c r="AX483" s="87">
        <f t="shared" si="392"/>
        <v>1.457167719820518E-16</v>
      </c>
      <c r="AY483" s="66">
        <v>0</v>
      </c>
      <c r="AZ483" s="66">
        <v>0</v>
      </c>
      <c r="BA483" s="66">
        <v>0</v>
      </c>
      <c r="BB483" s="66">
        <v>0</v>
      </c>
      <c r="BC483" s="66">
        <v>0</v>
      </c>
    </row>
    <row r="484" spans="1:55" s="165" customFormat="1" ht="63" x14ac:dyDescent="0.2">
      <c r="A484" s="171" t="s">
        <v>900</v>
      </c>
      <c r="B484" s="84" t="s">
        <v>943</v>
      </c>
      <c r="C484" s="171" t="s">
        <v>2296</v>
      </c>
      <c r="D484" s="87">
        <v>0</v>
      </c>
      <c r="E484" s="66">
        <v>3.3055460800000001</v>
      </c>
      <c r="F484" s="66">
        <v>0.30075050999999997</v>
      </c>
      <c r="G484" s="66">
        <v>2.94248917</v>
      </c>
      <c r="H484" s="66">
        <v>0</v>
      </c>
      <c r="I484" s="66">
        <v>6.2306399999999991E-2</v>
      </c>
      <c r="J484" s="87">
        <v>0</v>
      </c>
      <c r="K484" s="87">
        <v>0</v>
      </c>
      <c r="L484" s="87">
        <v>0</v>
      </c>
      <c r="M484" s="87">
        <v>0</v>
      </c>
      <c r="N484" s="87">
        <v>0</v>
      </c>
      <c r="O484" s="87">
        <v>3.3001254800000002</v>
      </c>
      <c r="P484" s="87">
        <v>0.29532990999999997</v>
      </c>
      <c r="Q484" s="87">
        <v>2.94248917</v>
      </c>
      <c r="R484" s="87">
        <v>6.2306399999999991E-2</v>
      </c>
      <c r="S484" s="87">
        <v>6.2306399999999991E-2</v>
      </c>
      <c r="T484" s="87">
        <f t="shared" si="383"/>
        <v>5.4205999999998866E-3</v>
      </c>
      <c r="U484" s="87">
        <f t="shared" si="384"/>
        <v>5.4205999999999976E-3</v>
      </c>
      <c r="V484" s="87">
        <f t="shared" si="385"/>
        <v>0</v>
      </c>
      <c r="W484" s="87">
        <f t="shared" si="386"/>
        <v>-6.2306399999999991E-2</v>
      </c>
      <c r="X484" s="87">
        <f t="shared" si="387"/>
        <v>0</v>
      </c>
      <c r="Y484" s="87">
        <v>0</v>
      </c>
      <c r="Z484" s="87">
        <v>0</v>
      </c>
      <c r="AA484" s="87">
        <v>0</v>
      </c>
      <c r="AB484" s="87">
        <v>0</v>
      </c>
      <c r="AC484" s="87">
        <v>0</v>
      </c>
      <c r="AD484" s="87">
        <v>0</v>
      </c>
      <c r="AE484" s="87">
        <v>2.7546217400000002</v>
      </c>
      <c r="AF484" s="87">
        <v>0.25062543000000004</v>
      </c>
      <c r="AG484" s="87">
        <v>2.45207431</v>
      </c>
      <c r="AH484" s="87">
        <v>0</v>
      </c>
      <c r="AI484" s="87">
        <v>5.1921999999999996E-2</v>
      </c>
      <c r="AJ484" s="87">
        <v>0</v>
      </c>
      <c r="AK484" s="87">
        <v>0</v>
      </c>
      <c r="AL484" s="87">
        <v>0</v>
      </c>
      <c r="AM484" s="87">
        <v>0</v>
      </c>
      <c r="AN484" s="192">
        <v>0</v>
      </c>
      <c r="AO484" s="87">
        <v>2.7546217400000002</v>
      </c>
      <c r="AP484" s="87">
        <v>0.25062543000000037</v>
      </c>
      <c r="AQ484" s="87">
        <v>2.45207431</v>
      </c>
      <c r="AR484" s="87">
        <v>0</v>
      </c>
      <c r="AS484" s="87">
        <v>5.1921999999999996E-2</v>
      </c>
      <c r="AT484" s="87">
        <f t="shared" si="388"/>
        <v>0</v>
      </c>
      <c r="AU484" s="87">
        <f t="shared" si="389"/>
        <v>0</v>
      </c>
      <c r="AV484" s="87">
        <f t="shared" si="390"/>
        <v>0</v>
      </c>
      <c r="AW484" s="87">
        <f t="shared" si="391"/>
        <v>0</v>
      </c>
      <c r="AX484" s="87">
        <f t="shared" si="392"/>
        <v>0</v>
      </c>
      <c r="AY484" s="66">
        <v>0</v>
      </c>
      <c r="AZ484" s="66">
        <v>0</v>
      </c>
      <c r="BA484" s="66">
        <v>0</v>
      </c>
      <c r="BB484" s="66">
        <v>0</v>
      </c>
      <c r="BC484" s="66">
        <v>0</v>
      </c>
    </row>
    <row r="485" spans="1:55" s="165" customFormat="1" x14ac:dyDescent="0.2">
      <c r="A485" s="210"/>
      <c r="B485" s="211" t="s">
        <v>339</v>
      </c>
      <c r="C485" s="210"/>
      <c r="D485" s="173">
        <v>22.564391999999994</v>
      </c>
      <c r="E485" s="173">
        <v>8.5175613020000007</v>
      </c>
      <c r="F485" s="173">
        <v>0.16800601999999998</v>
      </c>
      <c r="G485" s="173">
        <v>7.5355363499999992</v>
      </c>
      <c r="H485" s="173">
        <v>0</v>
      </c>
      <c r="I485" s="173">
        <v>0.81401893199999997</v>
      </c>
      <c r="J485" s="173">
        <v>3.7894756100000007</v>
      </c>
      <c r="K485" s="173">
        <v>0</v>
      </c>
      <c r="L485" s="173">
        <v>3.4144024700000002</v>
      </c>
      <c r="M485" s="173">
        <v>0</v>
      </c>
      <c r="N485" s="173">
        <v>0.37507314000000003</v>
      </c>
      <c r="O485" s="173">
        <v>4.5155612799999991</v>
      </c>
      <c r="P485" s="173">
        <v>0</v>
      </c>
      <c r="Q485" s="173">
        <v>4.1211338799999995</v>
      </c>
      <c r="R485" s="173">
        <v>0.39442739999999998</v>
      </c>
      <c r="S485" s="173">
        <v>0.39442739999999998</v>
      </c>
      <c r="T485" s="173">
        <f t="shared" ref="T485:BC485" si="393">SUM(T486:T491)</f>
        <v>0.212524412</v>
      </c>
      <c r="U485" s="173">
        <f t="shared" si="393"/>
        <v>0.16800601999999998</v>
      </c>
      <c r="V485" s="173">
        <f t="shared" si="393"/>
        <v>0</v>
      </c>
      <c r="W485" s="173">
        <f t="shared" si="393"/>
        <v>-0.39442739999999998</v>
      </c>
      <c r="X485" s="173">
        <f t="shared" si="393"/>
        <v>4.4518391999999983E-2</v>
      </c>
      <c r="Y485" s="173">
        <f t="shared" si="393"/>
        <v>0</v>
      </c>
      <c r="Z485" s="173">
        <f t="shared" si="393"/>
        <v>0</v>
      </c>
      <c r="AA485" s="173">
        <f t="shared" si="393"/>
        <v>0</v>
      </c>
      <c r="AB485" s="173">
        <f t="shared" si="393"/>
        <v>0</v>
      </c>
      <c r="AC485" s="173">
        <f t="shared" si="393"/>
        <v>0</v>
      </c>
      <c r="AD485" s="173">
        <f t="shared" si="393"/>
        <v>19.119852270000003</v>
      </c>
      <c r="AE485" s="214">
        <f t="shared" si="393"/>
        <v>7.1966776800000005</v>
      </c>
      <c r="AF485" s="214">
        <f t="shared" si="393"/>
        <v>0.14000502000000001</v>
      </c>
      <c r="AG485" s="214">
        <f t="shared" si="393"/>
        <v>6.2796136200000001</v>
      </c>
      <c r="AH485" s="214">
        <f t="shared" si="393"/>
        <v>0</v>
      </c>
      <c r="AI485" s="214">
        <f t="shared" si="393"/>
        <v>0.77705904000000003</v>
      </c>
      <c r="AJ485" s="214">
        <f t="shared" si="393"/>
        <v>3.8692301799999997</v>
      </c>
      <c r="AK485" s="214">
        <f t="shared" si="393"/>
        <v>0</v>
      </c>
      <c r="AL485" s="214">
        <f t="shared" si="393"/>
        <v>3.5566692299999998</v>
      </c>
      <c r="AM485" s="214">
        <f t="shared" si="393"/>
        <v>0</v>
      </c>
      <c r="AN485" s="214">
        <f t="shared" si="393"/>
        <v>0.31256095000000006</v>
      </c>
      <c r="AO485" s="214">
        <f t="shared" si="393"/>
        <v>3.2903488400000005</v>
      </c>
      <c r="AP485" s="214">
        <f t="shared" si="393"/>
        <v>0.14000502000000001</v>
      </c>
      <c r="AQ485" s="214">
        <f t="shared" si="393"/>
        <v>2.8216543200000004</v>
      </c>
      <c r="AR485" s="214">
        <f t="shared" si="393"/>
        <v>0</v>
      </c>
      <c r="AS485" s="214">
        <f t="shared" si="393"/>
        <v>0.32868949999999997</v>
      </c>
      <c r="AT485" s="214">
        <f t="shared" si="393"/>
        <v>3.7098659999999971E-2</v>
      </c>
      <c r="AU485" s="214">
        <f t="shared" si="393"/>
        <v>0</v>
      </c>
      <c r="AV485" s="214">
        <f t="shared" si="393"/>
        <v>-9.8709930000000057E-2</v>
      </c>
      <c r="AW485" s="214">
        <f t="shared" si="393"/>
        <v>0</v>
      </c>
      <c r="AX485" s="214">
        <f t="shared" si="393"/>
        <v>0.13580858999999992</v>
      </c>
      <c r="AY485" s="214">
        <f t="shared" si="393"/>
        <v>0</v>
      </c>
      <c r="AZ485" s="214">
        <f t="shared" si="393"/>
        <v>0</v>
      </c>
      <c r="BA485" s="214">
        <f t="shared" si="393"/>
        <v>0</v>
      </c>
      <c r="BB485" s="214">
        <f t="shared" si="393"/>
        <v>0</v>
      </c>
      <c r="BC485" s="214">
        <f t="shared" si="393"/>
        <v>0</v>
      </c>
    </row>
    <row r="486" spans="1:55" s="165" customFormat="1" ht="94.5" x14ac:dyDescent="0.2">
      <c r="A486" s="171" t="s">
        <v>900</v>
      </c>
      <c r="B486" s="84" t="s">
        <v>651</v>
      </c>
      <c r="C486" s="171" t="s">
        <v>2297</v>
      </c>
      <c r="D486" s="87">
        <v>2.4704160000000002</v>
      </c>
      <c r="E486" s="66">
        <v>0.175698408</v>
      </c>
      <c r="F486" s="66">
        <v>0</v>
      </c>
      <c r="G486" s="66">
        <v>0</v>
      </c>
      <c r="H486" s="66">
        <v>0</v>
      </c>
      <c r="I486" s="66">
        <v>0.175698408</v>
      </c>
      <c r="J486" s="87">
        <v>4.8400548000000002E-2</v>
      </c>
      <c r="K486" s="87">
        <v>0</v>
      </c>
      <c r="L486" s="87">
        <v>0</v>
      </c>
      <c r="M486" s="87">
        <v>0</v>
      </c>
      <c r="N486" s="87">
        <v>4.8400548000000002E-2</v>
      </c>
      <c r="O486" s="87">
        <v>6.1545431999999997E-2</v>
      </c>
      <c r="P486" s="87">
        <v>0</v>
      </c>
      <c r="Q486" s="87">
        <v>0</v>
      </c>
      <c r="R486" s="87">
        <v>6.1545431999999997E-2</v>
      </c>
      <c r="S486" s="87">
        <v>6.1545431999999997E-2</v>
      </c>
      <c r="T486" s="87">
        <f t="shared" ref="T486:T491" si="394">E486-J486-O486</f>
        <v>6.5752427999999988E-2</v>
      </c>
      <c r="U486" s="87">
        <f t="shared" ref="U486:U491" si="395">F486-K486-P486</f>
        <v>0</v>
      </c>
      <c r="V486" s="87">
        <f t="shared" ref="V486:V491" si="396">G486-L486-Q486</f>
        <v>0</v>
      </c>
      <c r="W486" s="87">
        <f t="shared" ref="W486:W491" si="397">H486-M486-R486</f>
        <v>-6.1545431999999997E-2</v>
      </c>
      <c r="X486" s="87">
        <f t="shared" ref="X486:X491" si="398">I486-N486-S486</f>
        <v>6.5752427999999988E-2</v>
      </c>
      <c r="Y486" s="87">
        <v>0</v>
      </c>
      <c r="Z486" s="87">
        <v>0</v>
      </c>
      <c r="AA486" s="87">
        <v>0</v>
      </c>
      <c r="AB486" s="87">
        <v>0</v>
      </c>
      <c r="AC486" s="87">
        <v>0</v>
      </c>
      <c r="AD486" s="87">
        <v>2.0586800000000003</v>
      </c>
      <c r="AE486" s="87">
        <v>0.14641534</v>
      </c>
      <c r="AF486" s="87">
        <v>0</v>
      </c>
      <c r="AG486" s="87">
        <v>0</v>
      </c>
      <c r="AH486" s="87">
        <v>0</v>
      </c>
      <c r="AI486" s="87">
        <v>0.14641534</v>
      </c>
      <c r="AJ486" s="87">
        <v>4.0333790000000001E-2</v>
      </c>
      <c r="AK486" s="87">
        <v>0</v>
      </c>
      <c r="AL486" s="87">
        <v>0</v>
      </c>
      <c r="AM486" s="87">
        <v>0</v>
      </c>
      <c r="AN486" s="87">
        <v>4.0333790000000001E-2</v>
      </c>
      <c r="AO486" s="87">
        <v>5.1287859999999998E-2</v>
      </c>
      <c r="AP486" s="87">
        <v>0</v>
      </c>
      <c r="AQ486" s="87">
        <v>0</v>
      </c>
      <c r="AR486" s="87">
        <v>0</v>
      </c>
      <c r="AS486" s="87">
        <v>5.1287859999999998E-2</v>
      </c>
      <c r="AT486" s="87">
        <f t="shared" ref="AT486:AX491" si="399">AE486-AJ486-AO486</f>
        <v>5.4793689999999999E-2</v>
      </c>
      <c r="AU486" s="87">
        <f t="shared" si="399"/>
        <v>0</v>
      </c>
      <c r="AV486" s="87">
        <f t="shared" si="399"/>
        <v>0</v>
      </c>
      <c r="AW486" s="87">
        <f t="shared" si="399"/>
        <v>0</v>
      </c>
      <c r="AX486" s="87">
        <f t="shared" si="399"/>
        <v>5.4793689999999999E-2</v>
      </c>
      <c r="AY486" s="66">
        <v>0</v>
      </c>
      <c r="AZ486" s="66">
        <v>0</v>
      </c>
      <c r="BA486" s="66">
        <v>0</v>
      </c>
      <c r="BB486" s="66">
        <v>0</v>
      </c>
      <c r="BC486" s="66">
        <v>0</v>
      </c>
    </row>
    <row r="487" spans="1:55" s="165" customFormat="1" ht="94.5" x14ac:dyDescent="0.2">
      <c r="A487" s="171" t="s">
        <v>900</v>
      </c>
      <c r="B487" s="84" t="s">
        <v>652</v>
      </c>
      <c r="C487" s="171" t="s">
        <v>2298</v>
      </c>
      <c r="D487" s="87">
        <v>1.8279719999999999</v>
      </c>
      <c r="E487" s="66">
        <v>0</v>
      </c>
      <c r="F487" s="66">
        <v>0</v>
      </c>
      <c r="G487" s="66">
        <v>0</v>
      </c>
      <c r="H487" s="66">
        <v>0</v>
      </c>
      <c r="I487" s="66">
        <v>0</v>
      </c>
      <c r="J487" s="87">
        <v>3.5813784000000001E-2</v>
      </c>
      <c r="K487" s="87">
        <v>0</v>
      </c>
      <c r="L487" s="87">
        <v>0</v>
      </c>
      <c r="M487" s="87">
        <v>0</v>
      </c>
      <c r="N487" s="87">
        <v>3.5813783999999994E-2</v>
      </c>
      <c r="O487" s="87">
        <v>4.5540215999999994E-2</v>
      </c>
      <c r="P487" s="87">
        <v>0</v>
      </c>
      <c r="Q487" s="87">
        <v>0</v>
      </c>
      <c r="R487" s="87">
        <v>4.5540216000000001E-2</v>
      </c>
      <c r="S487" s="87">
        <v>4.5540216000000001E-2</v>
      </c>
      <c r="T487" s="87">
        <f t="shared" si="394"/>
        <v>-8.1353999999999996E-2</v>
      </c>
      <c r="U487" s="87">
        <f t="shared" si="395"/>
        <v>0</v>
      </c>
      <c r="V487" s="87">
        <f t="shared" si="396"/>
        <v>0</v>
      </c>
      <c r="W487" s="87">
        <f t="shared" si="397"/>
        <v>-4.5540216000000001E-2</v>
      </c>
      <c r="X487" s="87">
        <f t="shared" si="398"/>
        <v>-8.1353999999999996E-2</v>
      </c>
      <c r="Y487" s="87">
        <v>0</v>
      </c>
      <c r="Z487" s="87">
        <v>0</v>
      </c>
      <c r="AA487" s="87">
        <v>0</v>
      </c>
      <c r="AB487" s="87">
        <v>0</v>
      </c>
      <c r="AC487" s="87">
        <v>0</v>
      </c>
      <c r="AD487" s="87">
        <v>1.5233099999999999</v>
      </c>
      <c r="AE487" s="87">
        <v>0</v>
      </c>
      <c r="AF487" s="87">
        <v>0</v>
      </c>
      <c r="AG487" s="87">
        <v>0</v>
      </c>
      <c r="AH487" s="87">
        <v>0</v>
      </c>
      <c r="AI487" s="87">
        <v>0</v>
      </c>
      <c r="AJ487" s="87">
        <v>2.9844819999999998E-2</v>
      </c>
      <c r="AK487" s="87">
        <v>0</v>
      </c>
      <c r="AL487" s="87">
        <v>0</v>
      </c>
      <c r="AM487" s="87">
        <v>0</v>
      </c>
      <c r="AN487" s="87">
        <v>2.9844819999999998E-2</v>
      </c>
      <c r="AO487" s="87">
        <v>3.795018E-2</v>
      </c>
      <c r="AP487" s="87">
        <v>0</v>
      </c>
      <c r="AQ487" s="87">
        <v>0</v>
      </c>
      <c r="AR487" s="87">
        <v>0</v>
      </c>
      <c r="AS487" s="87">
        <v>3.795018E-2</v>
      </c>
      <c r="AT487" s="87">
        <f t="shared" si="399"/>
        <v>-6.7794999999999994E-2</v>
      </c>
      <c r="AU487" s="87">
        <f t="shared" si="399"/>
        <v>0</v>
      </c>
      <c r="AV487" s="87">
        <f t="shared" si="399"/>
        <v>0</v>
      </c>
      <c r="AW487" s="87">
        <f t="shared" si="399"/>
        <v>0</v>
      </c>
      <c r="AX487" s="87">
        <f t="shared" si="399"/>
        <v>-6.7794999999999994E-2</v>
      </c>
      <c r="AY487" s="66">
        <v>0</v>
      </c>
      <c r="AZ487" s="66">
        <v>0</v>
      </c>
      <c r="BA487" s="66">
        <v>0</v>
      </c>
      <c r="BB487" s="66">
        <v>0</v>
      </c>
      <c r="BC487" s="66">
        <v>0</v>
      </c>
    </row>
    <row r="488" spans="1:55" s="165" customFormat="1" ht="63" x14ac:dyDescent="0.2">
      <c r="A488" s="171" t="s">
        <v>900</v>
      </c>
      <c r="B488" s="170" t="s">
        <v>81</v>
      </c>
      <c r="C488" s="171" t="s">
        <v>2299</v>
      </c>
      <c r="D488" s="87">
        <v>2.2587960000000002</v>
      </c>
      <c r="E488" s="66">
        <v>0.3286538</v>
      </c>
      <c r="F488" s="66">
        <v>0.16800601999999998</v>
      </c>
      <c r="G488" s="66">
        <v>0</v>
      </c>
      <c r="H488" s="66">
        <v>0</v>
      </c>
      <c r="I488" s="66">
        <v>0.16064777999999999</v>
      </c>
      <c r="J488" s="87">
        <v>4.4254475999999994E-2</v>
      </c>
      <c r="K488" s="87">
        <v>0</v>
      </c>
      <c r="L488" s="87">
        <v>0</v>
      </c>
      <c r="M488" s="87">
        <v>0</v>
      </c>
      <c r="N488" s="87">
        <v>4.4254475999999994E-2</v>
      </c>
      <c r="O488" s="87">
        <v>5.6273340000000012E-2</v>
      </c>
      <c r="P488" s="87">
        <v>0</v>
      </c>
      <c r="Q488" s="87">
        <v>0</v>
      </c>
      <c r="R488" s="87">
        <v>5.6273340000000012E-2</v>
      </c>
      <c r="S488" s="87">
        <v>5.6273340000000012E-2</v>
      </c>
      <c r="T488" s="87">
        <f t="shared" si="394"/>
        <v>0.228125984</v>
      </c>
      <c r="U488" s="87">
        <f t="shared" si="395"/>
        <v>0.16800601999999998</v>
      </c>
      <c r="V488" s="87">
        <f t="shared" si="396"/>
        <v>0</v>
      </c>
      <c r="W488" s="87">
        <f t="shared" si="397"/>
        <v>-5.6273340000000012E-2</v>
      </c>
      <c r="X488" s="87">
        <f t="shared" si="398"/>
        <v>6.0119963999999991E-2</v>
      </c>
      <c r="Y488" s="87">
        <v>0</v>
      </c>
      <c r="Z488" s="87">
        <v>0</v>
      </c>
      <c r="AA488" s="87">
        <v>0</v>
      </c>
      <c r="AB488" s="87">
        <v>0</v>
      </c>
      <c r="AC488" s="87">
        <v>0</v>
      </c>
      <c r="AD488" s="87">
        <v>2.0705629999999999</v>
      </c>
      <c r="AE488" s="87">
        <v>0.27387816999999998</v>
      </c>
      <c r="AF488" s="87">
        <v>0.14000502000000001</v>
      </c>
      <c r="AG488" s="87">
        <v>0</v>
      </c>
      <c r="AH488" s="87">
        <v>0</v>
      </c>
      <c r="AI488" s="87">
        <v>0.13387314999999997</v>
      </c>
      <c r="AJ488" s="87">
        <v>3.6878730000000005E-2</v>
      </c>
      <c r="AK488" s="87">
        <v>0</v>
      </c>
      <c r="AL488" s="87">
        <v>0</v>
      </c>
      <c r="AM488" s="87">
        <v>0</v>
      </c>
      <c r="AN488" s="192">
        <v>3.6878729999999998E-2</v>
      </c>
      <c r="AO488" s="87">
        <v>0.18689947000000001</v>
      </c>
      <c r="AP488" s="87">
        <v>0.14000502000000001</v>
      </c>
      <c r="AQ488" s="87">
        <v>0</v>
      </c>
      <c r="AR488" s="87">
        <v>0</v>
      </c>
      <c r="AS488" s="87">
        <v>4.6894450000000004E-2</v>
      </c>
      <c r="AT488" s="87">
        <f t="shared" si="399"/>
        <v>5.0099969999999966E-2</v>
      </c>
      <c r="AU488" s="87">
        <f t="shared" si="399"/>
        <v>0</v>
      </c>
      <c r="AV488" s="87">
        <f t="shared" si="399"/>
        <v>0</v>
      </c>
      <c r="AW488" s="87">
        <f t="shared" si="399"/>
        <v>0</v>
      </c>
      <c r="AX488" s="87">
        <f t="shared" si="399"/>
        <v>5.0099969999999966E-2</v>
      </c>
      <c r="AY488" s="66">
        <v>0</v>
      </c>
      <c r="AZ488" s="66">
        <v>0</v>
      </c>
      <c r="BA488" s="66">
        <v>0</v>
      </c>
      <c r="BB488" s="66">
        <v>0</v>
      </c>
      <c r="BC488" s="66">
        <v>0</v>
      </c>
    </row>
    <row r="489" spans="1:55" s="165" customFormat="1" ht="47.25" x14ac:dyDescent="0.2">
      <c r="A489" s="171" t="s">
        <v>900</v>
      </c>
      <c r="B489" s="84" t="s">
        <v>82</v>
      </c>
      <c r="C489" s="171" t="s">
        <v>2300</v>
      </c>
      <c r="D489" s="87">
        <v>5.6970719999999986</v>
      </c>
      <c r="E489" s="66">
        <v>3.6102191299999999</v>
      </c>
      <c r="F489" s="66">
        <v>0</v>
      </c>
      <c r="G489" s="66">
        <v>3.2675332699999999</v>
      </c>
      <c r="H489" s="66">
        <v>0</v>
      </c>
      <c r="I489" s="66">
        <v>0.34268586000000001</v>
      </c>
      <c r="J489" s="87">
        <v>0.11161744800000001</v>
      </c>
      <c r="K489" s="87">
        <v>0</v>
      </c>
      <c r="L489" s="87">
        <v>0</v>
      </c>
      <c r="M489" s="87">
        <v>0</v>
      </c>
      <c r="N489" s="87">
        <v>0.11161744800000001</v>
      </c>
      <c r="O489" s="87">
        <v>3.4986016819999999</v>
      </c>
      <c r="P489" s="87">
        <v>0</v>
      </c>
      <c r="Q489" s="87">
        <v>3.2675332699999999</v>
      </c>
      <c r="R489" s="87">
        <v>0.231068412</v>
      </c>
      <c r="S489" s="87">
        <v>0.231068412</v>
      </c>
      <c r="T489" s="87">
        <f t="shared" si="394"/>
        <v>0</v>
      </c>
      <c r="U489" s="87">
        <f t="shared" si="395"/>
        <v>0</v>
      </c>
      <c r="V489" s="87">
        <f t="shared" si="396"/>
        <v>0</v>
      </c>
      <c r="W489" s="87">
        <f t="shared" si="397"/>
        <v>-0.231068412</v>
      </c>
      <c r="X489" s="87">
        <f t="shared" si="398"/>
        <v>0</v>
      </c>
      <c r="Y489" s="87">
        <v>0</v>
      </c>
      <c r="Z489" s="87">
        <v>0</v>
      </c>
      <c r="AA489" s="87">
        <v>0</v>
      </c>
      <c r="AB489" s="87">
        <v>0</v>
      </c>
      <c r="AC489" s="87">
        <v>0</v>
      </c>
      <c r="AD489" s="87">
        <v>4.2365832700000015</v>
      </c>
      <c r="AE489" s="87">
        <v>3.1072258700000002</v>
      </c>
      <c r="AF489" s="87">
        <v>0</v>
      </c>
      <c r="AG489" s="87">
        <v>2.7229443900000003</v>
      </c>
      <c r="AH489" s="87">
        <v>0</v>
      </c>
      <c r="AI489" s="87">
        <v>0.38428148000000001</v>
      </c>
      <c r="AJ489" s="87">
        <v>9.3014539999999993E-2</v>
      </c>
      <c r="AK489" s="87">
        <v>0</v>
      </c>
      <c r="AL489" s="87">
        <v>0</v>
      </c>
      <c r="AM489" s="87">
        <v>0</v>
      </c>
      <c r="AN489" s="192">
        <v>9.3014539999999993E-2</v>
      </c>
      <c r="AO489" s="87">
        <v>3.0142113300000006</v>
      </c>
      <c r="AP489" s="87">
        <v>0</v>
      </c>
      <c r="AQ489" s="87">
        <v>2.8216543200000004</v>
      </c>
      <c r="AR489" s="87">
        <v>0</v>
      </c>
      <c r="AS489" s="87">
        <v>0.19255701</v>
      </c>
      <c r="AT489" s="87">
        <f t="shared" si="399"/>
        <v>0</v>
      </c>
      <c r="AU489" s="87">
        <f t="shared" si="399"/>
        <v>0</v>
      </c>
      <c r="AV489" s="87">
        <f t="shared" si="399"/>
        <v>-9.8709930000000057E-2</v>
      </c>
      <c r="AW489" s="87">
        <f t="shared" si="399"/>
        <v>0</v>
      </c>
      <c r="AX489" s="87">
        <f t="shared" si="399"/>
        <v>9.8709930000000029E-2</v>
      </c>
      <c r="AY489" s="66">
        <v>0</v>
      </c>
      <c r="AZ489" s="66">
        <v>0</v>
      </c>
      <c r="BA489" s="66">
        <v>0</v>
      </c>
      <c r="BB489" s="66">
        <v>0</v>
      </c>
      <c r="BC489" s="66">
        <v>0</v>
      </c>
    </row>
    <row r="490" spans="1:55" s="165" customFormat="1" ht="47.25" x14ac:dyDescent="0.2">
      <c r="A490" s="171" t="s">
        <v>900</v>
      </c>
      <c r="B490" s="84" t="s">
        <v>83</v>
      </c>
      <c r="C490" s="171" t="s">
        <v>2301</v>
      </c>
      <c r="D490" s="87">
        <v>5.6484719999999999</v>
      </c>
      <c r="E490" s="66">
        <v>0</v>
      </c>
      <c r="F490" s="66">
        <v>0</v>
      </c>
      <c r="G490" s="66">
        <v>0</v>
      </c>
      <c r="H490" s="66">
        <v>0</v>
      </c>
      <c r="I490" s="66">
        <v>0</v>
      </c>
      <c r="J490" s="87">
        <v>0</v>
      </c>
      <c r="K490" s="87">
        <v>0</v>
      </c>
      <c r="L490" s="87">
        <v>0</v>
      </c>
      <c r="M490" s="87">
        <v>0</v>
      </c>
      <c r="N490" s="87">
        <v>0</v>
      </c>
      <c r="O490" s="87">
        <v>0</v>
      </c>
      <c r="P490" s="87">
        <v>0</v>
      </c>
      <c r="Q490" s="87">
        <v>0</v>
      </c>
      <c r="R490" s="87">
        <v>0</v>
      </c>
      <c r="S490" s="87">
        <v>0</v>
      </c>
      <c r="T490" s="87">
        <f t="shared" si="394"/>
        <v>0</v>
      </c>
      <c r="U490" s="87">
        <f t="shared" si="395"/>
        <v>0</v>
      </c>
      <c r="V490" s="87">
        <f t="shared" si="396"/>
        <v>0</v>
      </c>
      <c r="W490" s="87">
        <f t="shared" si="397"/>
        <v>0</v>
      </c>
      <c r="X490" s="87">
        <f t="shared" si="398"/>
        <v>0</v>
      </c>
      <c r="Y490" s="87">
        <v>0</v>
      </c>
      <c r="Z490" s="87">
        <v>0</v>
      </c>
      <c r="AA490" s="87">
        <v>0</v>
      </c>
      <c r="AB490" s="87">
        <v>0</v>
      </c>
      <c r="AC490" s="87">
        <v>0</v>
      </c>
      <c r="AD490" s="87">
        <v>5.1777660000000001</v>
      </c>
      <c r="AE490" s="87">
        <v>0</v>
      </c>
      <c r="AF490" s="87">
        <v>0</v>
      </c>
      <c r="AG490" s="87">
        <v>0</v>
      </c>
      <c r="AH490" s="87">
        <v>0</v>
      </c>
      <c r="AI490" s="87">
        <v>0</v>
      </c>
      <c r="AJ490" s="87">
        <v>0</v>
      </c>
      <c r="AK490" s="87">
        <v>0</v>
      </c>
      <c r="AL490" s="87">
        <v>0</v>
      </c>
      <c r="AM490" s="87">
        <v>0</v>
      </c>
      <c r="AN490" s="192">
        <v>0</v>
      </c>
      <c r="AO490" s="87">
        <v>0</v>
      </c>
      <c r="AP490" s="87">
        <v>0</v>
      </c>
      <c r="AQ490" s="87">
        <v>0</v>
      </c>
      <c r="AR490" s="87">
        <v>0</v>
      </c>
      <c r="AS490" s="87">
        <v>0</v>
      </c>
      <c r="AT490" s="87">
        <f t="shared" si="399"/>
        <v>0</v>
      </c>
      <c r="AU490" s="87">
        <f t="shared" si="399"/>
        <v>0</v>
      </c>
      <c r="AV490" s="87">
        <f t="shared" si="399"/>
        <v>0</v>
      </c>
      <c r="AW490" s="87">
        <f t="shared" si="399"/>
        <v>0</v>
      </c>
      <c r="AX490" s="87">
        <f t="shared" si="399"/>
        <v>0</v>
      </c>
      <c r="AY490" s="66">
        <v>0</v>
      </c>
      <c r="AZ490" s="66">
        <v>0</v>
      </c>
      <c r="BA490" s="66">
        <v>0</v>
      </c>
      <c r="BB490" s="66">
        <v>0</v>
      </c>
      <c r="BC490" s="66">
        <v>0</v>
      </c>
    </row>
    <row r="491" spans="1:55" s="165" customFormat="1" ht="47.25" x14ac:dyDescent="0.2">
      <c r="A491" s="171" t="s">
        <v>900</v>
      </c>
      <c r="B491" s="170" t="s">
        <v>653</v>
      </c>
      <c r="C491" s="171" t="s">
        <v>2302</v>
      </c>
      <c r="D491" s="87">
        <v>4.661664</v>
      </c>
      <c r="E491" s="66">
        <v>4.4029899639999996</v>
      </c>
      <c r="F491" s="66">
        <v>0</v>
      </c>
      <c r="G491" s="66">
        <v>4.2680030799999997</v>
      </c>
      <c r="H491" s="66">
        <v>0</v>
      </c>
      <c r="I491" s="66">
        <v>0.134986884</v>
      </c>
      <c r="J491" s="87">
        <v>3.5493893540000006</v>
      </c>
      <c r="K491" s="87">
        <v>0</v>
      </c>
      <c r="L491" s="87">
        <v>3.4144024700000002</v>
      </c>
      <c r="M491" s="87">
        <v>0</v>
      </c>
      <c r="N491" s="87">
        <v>0.134986884</v>
      </c>
      <c r="O491" s="87">
        <v>0.85360060999999909</v>
      </c>
      <c r="P491" s="87">
        <v>0</v>
      </c>
      <c r="Q491" s="87">
        <v>0.85360060999999954</v>
      </c>
      <c r="R491" s="87">
        <v>0</v>
      </c>
      <c r="S491" s="87">
        <v>0</v>
      </c>
      <c r="T491" s="87">
        <f t="shared" si="394"/>
        <v>0</v>
      </c>
      <c r="U491" s="87">
        <f t="shared" si="395"/>
        <v>0</v>
      </c>
      <c r="V491" s="87">
        <f t="shared" si="396"/>
        <v>0</v>
      </c>
      <c r="W491" s="87">
        <f t="shared" si="397"/>
        <v>0</v>
      </c>
      <c r="X491" s="87">
        <f t="shared" si="398"/>
        <v>0</v>
      </c>
      <c r="Y491" s="87">
        <v>0</v>
      </c>
      <c r="Z491" s="87">
        <v>0</v>
      </c>
      <c r="AA491" s="87">
        <v>0</v>
      </c>
      <c r="AB491" s="87">
        <v>0</v>
      </c>
      <c r="AC491" s="87">
        <v>0</v>
      </c>
      <c r="AD491" s="87">
        <v>4.0529500000000001</v>
      </c>
      <c r="AE491" s="87">
        <v>3.6691582999999999</v>
      </c>
      <c r="AF491" s="87">
        <v>0</v>
      </c>
      <c r="AG491" s="87">
        <v>3.5566692299999998</v>
      </c>
      <c r="AH491" s="87">
        <v>0</v>
      </c>
      <c r="AI491" s="87">
        <v>0.11248907</v>
      </c>
      <c r="AJ491" s="87">
        <v>3.6691582999999999</v>
      </c>
      <c r="AK491" s="87">
        <v>0</v>
      </c>
      <c r="AL491" s="87">
        <v>3.5566692299999998</v>
      </c>
      <c r="AM491" s="87">
        <v>0</v>
      </c>
      <c r="AN491" s="192">
        <v>0.11248907000000008</v>
      </c>
      <c r="AO491" s="87">
        <v>0</v>
      </c>
      <c r="AP491" s="87">
        <v>0</v>
      </c>
      <c r="AQ491" s="87">
        <v>0</v>
      </c>
      <c r="AR491" s="87">
        <v>0</v>
      </c>
      <c r="AS491" s="87">
        <v>0</v>
      </c>
      <c r="AT491" s="87">
        <f t="shared" si="399"/>
        <v>0</v>
      </c>
      <c r="AU491" s="87">
        <f t="shared" si="399"/>
        <v>0</v>
      </c>
      <c r="AV491" s="87">
        <f t="shared" si="399"/>
        <v>0</v>
      </c>
      <c r="AW491" s="87">
        <f t="shared" si="399"/>
        <v>0</v>
      </c>
      <c r="AX491" s="87">
        <f t="shared" si="399"/>
        <v>-8.3266726846886741E-17</v>
      </c>
      <c r="AY491" s="66">
        <v>0</v>
      </c>
      <c r="AZ491" s="66">
        <v>0</v>
      </c>
      <c r="BA491" s="66">
        <v>0</v>
      </c>
      <c r="BB491" s="66">
        <v>0</v>
      </c>
      <c r="BC491" s="66">
        <v>0</v>
      </c>
    </row>
    <row r="492" spans="1:55" s="165" customFormat="1" ht="31.5" x14ac:dyDescent="0.2">
      <c r="A492" s="210"/>
      <c r="B492" s="211" t="s">
        <v>29</v>
      </c>
      <c r="C492" s="210"/>
      <c r="D492" s="173">
        <v>30.130607999999999</v>
      </c>
      <c r="E492" s="173">
        <v>46.607448034000001</v>
      </c>
      <c r="F492" s="173">
        <v>3.9868696599999995</v>
      </c>
      <c r="G492" s="173">
        <v>40.643423310000003</v>
      </c>
      <c r="H492" s="173">
        <v>0</v>
      </c>
      <c r="I492" s="173">
        <v>1.977155064</v>
      </c>
      <c r="J492" s="173">
        <v>0.51767791200000002</v>
      </c>
      <c r="K492" s="173">
        <v>0</v>
      </c>
      <c r="L492" s="173">
        <v>0</v>
      </c>
      <c r="M492" s="173">
        <v>0</v>
      </c>
      <c r="N492" s="173">
        <v>0.51767791200000002</v>
      </c>
      <c r="O492" s="173">
        <v>20.858568053999996</v>
      </c>
      <c r="P492" s="173">
        <v>1.30456124</v>
      </c>
      <c r="Q492" s="173">
        <v>18.649672449999997</v>
      </c>
      <c r="R492" s="173">
        <v>0.90433436399999989</v>
      </c>
      <c r="S492" s="173">
        <v>0.90433436399999989</v>
      </c>
      <c r="T492" s="173">
        <f t="shared" ref="T492:BC492" si="400">SUM(T493:T511)</f>
        <v>25.231202068000005</v>
      </c>
      <c r="U492" s="173">
        <f t="shared" si="400"/>
        <v>2.68230842</v>
      </c>
      <c r="V492" s="173">
        <f t="shared" si="400"/>
        <v>21.993750859999999</v>
      </c>
      <c r="W492" s="173">
        <f t="shared" si="400"/>
        <v>-0.90433436399999989</v>
      </c>
      <c r="X492" s="173">
        <f t="shared" si="400"/>
        <v>0.55514278800000005</v>
      </c>
      <c r="Y492" s="173">
        <f t="shared" si="400"/>
        <v>0</v>
      </c>
      <c r="Z492" s="173">
        <f t="shared" si="400"/>
        <v>0</v>
      </c>
      <c r="AA492" s="173">
        <f t="shared" si="400"/>
        <v>0</v>
      </c>
      <c r="AB492" s="173">
        <f t="shared" si="400"/>
        <v>0</v>
      </c>
      <c r="AC492" s="173">
        <f t="shared" si="400"/>
        <v>0</v>
      </c>
      <c r="AD492" s="173">
        <f t="shared" si="400"/>
        <v>35.895624000000005</v>
      </c>
      <c r="AE492" s="214">
        <f t="shared" si="400"/>
        <v>44.877571429999996</v>
      </c>
      <c r="AF492" s="214">
        <f t="shared" si="400"/>
        <v>3.4858453200000001</v>
      </c>
      <c r="AG492" s="214">
        <f t="shared" si="400"/>
        <v>39.744096889999994</v>
      </c>
      <c r="AH492" s="214">
        <f t="shared" si="400"/>
        <v>0</v>
      </c>
      <c r="AI492" s="214">
        <f t="shared" si="400"/>
        <v>1.6476292200000002</v>
      </c>
      <c r="AJ492" s="214">
        <f t="shared" si="400"/>
        <v>0.43139825999999998</v>
      </c>
      <c r="AK492" s="214">
        <f t="shared" si="400"/>
        <v>0</v>
      </c>
      <c r="AL492" s="214">
        <f t="shared" si="400"/>
        <v>0</v>
      </c>
      <c r="AM492" s="214">
        <f t="shared" si="400"/>
        <v>0</v>
      </c>
      <c r="AN492" s="214">
        <f t="shared" si="400"/>
        <v>0.43139825999999992</v>
      </c>
      <c r="AO492" s="214">
        <f t="shared" si="400"/>
        <v>18.280256100000003</v>
      </c>
      <c r="AP492" s="214">
        <f t="shared" si="400"/>
        <v>1.9852504200000007</v>
      </c>
      <c r="AQ492" s="214">
        <f t="shared" si="400"/>
        <v>15.541393710000001</v>
      </c>
      <c r="AR492" s="214">
        <f t="shared" si="400"/>
        <v>0</v>
      </c>
      <c r="AS492" s="214">
        <f t="shared" si="400"/>
        <v>0.75361196999999991</v>
      </c>
      <c r="AT492" s="214">
        <f t="shared" si="400"/>
        <v>26.165917070000003</v>
      </c>
      <c r="AU492" s="214">
        <f t="shared" si="400"/>
        <v>1.5005949000000001</v>
      </c>
      <c r="AV492" s="214">
        <f t="shared" si="400"/>
        <v>24.20270318</v>
      </c>
      <c r="AW492" s="214">
        <f t="shared" si="400"/>
        <v>0</v>
      </c>
      <c r="AX492" s="214">
        <f t="shared" si="400"/>
        <v>0.46261899000000001</v>
      </c>
      <c r="AY492" s="214">
        <f t="shared" si="400"/>
        <v>0</v>
      </c>
      <c r="AZ492" s="214">
        <f t="shared" si="400"/>
        <v>0</v>
      </c>
      <c r="BA492" s="214">
        <f t="shared" si="400"/>
        <v>0</v>
      </c>
      <c r="BB492" s="214">
        <f t="shared" si="400"/>
        <v>0</v>
      </c>
      <c r="BC492" s="214">
        <f t="shared" si="400"/>
        <v>0</v>
      </c>
    </row>
    <row r="493" spans="1:55" s="165" customFormat="1" ht="110.25" x14ac:dyDescent="0.2">
      <c r="A493" s="171" t="s">
        <v>900</v>
      </c>
      <c r="B493" s="170" t="s">
        <v>654</v>
      </c>
      <c r="C493" s="171" t="s">
        <v>2303</v>
      </c>
      <c r="D493" s="87">
        <v>1.2E-2</v>
      </c>
      <c r="E493" s="66">
        <v>9.1432490299999998</v>
      </c>
      <c r="F493" s="66">
        <v>0.68998596000000001</v>
      </c>
      <c r="G493" s="66">
        <v>8.45240963</v>
      </c>
      <c r="H493" s="66">
        <v>0</v>
      </c>
      <c r="I493" s="66">
        <v>8.5344000000000001E-4</v>
      </c>
      <c r="J493" s="87">
        <v>2.35116E-4</v>
      </c>
      <c r="K493" s="87">
        <v>0</v>
      </c>
      <c r="L493" s="87">
        <v>0</v>
      </c>
      <c r="M493" s="87">
        <v>0</v>
      </c>
      <c r="N493" s="87">
        <v>2.35116E-4</v>
      </c>
      <c r="O493" s="87">
        <v>2.9893199999999996E-4</v>
      </c>
      <c r="P493" s="87">
        <v>0</v>
      </c>
      <c r="Q493" s="87">
        <v>0</v>
      </c>
      <c r="R493" s="87">
        <v>2.9893199999999996E-4</v>
      </c>
      <c r="S493" s="87">
        <v>2.9893199999999996E-4</v>
      </c>
      <c r="T493" s="87">
        <f t="shared" ref="T493:T511" si="401">E493-J493-O493</f>
        <v>9.1427149819999993</v>
      </c>
      <c r="U493" s="87">
        <f t="shared" ref="U493:U511" si="402">F493-K493-P493</f>
        <v>0.68998596000000001</v>
      </c>
      <c r="V493" s="87">
        <f t="shared" ref="V493:V511" si="403">G493-L493-Q493</f>
        <v>8.45240963</v>
      </c>
      <c r="W493" s="87">
        <f t="shared" ref="W493:W511" si="404">H493-M493-R493</f>
        <v>-2.9893199999999996E-4</v>
      </c>
      <c r="X493" s="87">
        <f t="shared" ref="X493:X511" si="405">I493-N493-S493</f>
        <v>3.1939199999999999E-4</v>
      </c>
      <c r="Y493" s="87">
        <v>0</v>
      </c>
      <c r="Z493" s="87">
        <v>0</v>
      </c>
      <c r="AA493" s="87">
        <v>0</v>
      </c>
      <c r="AB493" s="87">
        <v>0</v>
      </c>
      <c r="AC493" s="87">
        <v>0</v>
      </c>
      <c r="AD493" s="87">
        <v>1.0999999999999999E-2</v>
      </c>
      <c r="AE493" s="87">
        <v>9.3802928599999991</v>
      </c>
      <c r="AF493" s="87">
        <v>0.57498830000000012</v>
      </c>
      <c r="AG493" s="87">
        <v>8.8045933599999984</v>
      </c>
      <c r="AH493" s="87">
        <v>0</v>
      </c>
      <c r="AI493" s="87">
        <v>7.1119999999999994E-4</v>
      </c>
      <c r="AJ493" s="87">
        <v>1.9593E-4</v>
      </c>
      <c r="AK493" s="87">
        <v>0</v>
      </c>
      <c r="AL493" s="87">
        <v>0</v>
      </c>
      <c r="AM493" s="87">
        <v>0</v>
      </c>
      <c r="AN493" s="87">
        <v>1.9593E-4</v>
      </c>
      <c r="AO493" s="87">
        <v>2.4910999999999998E-4</v>
      </c>
      <c r="AP493" s="87">
        <v>0</v>
      </c>
      <c r="AQ493" s="87">
        <v>0</v>
      </c>
      <c r="AR493" s="87">
        <v>0</v>
      </c>
      <c r="AS493" s="87">
        <v>2.4910999999999998E-4</v>
      </c>
      <c r="AT493" s="87">
        <f t="shared" ref="AT493:AT511" si="406">AE493-AJ493-AO493</f>
        <v>9.3798478199999984</v>
      </c>
      <c r="AU493" s="87">
        <f t="shared" ref="AU493:AU511" si="407">AF493-AK493-AP493</f>
        <v>0.57498830000000012</v>
      </c>
      <c r="AV493" s="87">
        <f t="shared" ref="AV493:AV511" si="408">AG493-AL493-AQ493</f>
        <v>8.8045933599999984</v>
      </c>
      <c r="AW493" s="87">
        <f t="shared" ref="AW493:AW511" si="409">AH493-AM493-AR493</f>
        <v>0</v>
      </c>
      <c r="AX493" s="87">
        <f t="shared" ref="AX493:AX511" si="410">AI493-AN493-AS493</f>
        <v>2.6615999999999999E-4</v>
      </c>
      <c r="AY493" s="66">
        <v>0</v>
      </c>
      <c r="AZ493" s="66">
        <v>0</v>
      </c>
      <c r="BA493" s="66">
        <v>0</v>
      </c>
      <c r="BB493" s="66">
        <v>0</v>
      </c>
      <c r="BC493" s="66">
        <v>0</v>
      </c>
    </row>
    <row r="494" spans="1:55" s="165" customFormat="1" ht="63" x14ac:dyDescent="0.2">
      <c r="A494" s="171" t="s">
        <v>900</v>
      </c>
      <c r="B494" s="84" t="s">
        <v>655</v>
      </c>
      <c r="C494" s="171" t="s">
        <v>2304</v>
      </c>
      <c r="D494" s="87">
        <v>2.0734080000000001</v>
      </c>
      <c r="E494" s="66">
        <v>0.147462816</v>
      </c>
      <c r="F494" s="66">
        <v>0</v>
      </c>
      <c r="G494" s="66">
        <v>0</v>
      </c>
      <c r="H494" s="66">
        <v>0</v>
      </c>
      <c r="I494" s="66">
        <v>0.147462816</v>
      </c>
      <c r="J494" s="87">
        <v>4.0622363999999994E-2</v>
      </c>
      <c r="K494" s="87">
        <v>0</v>
      </c>
      <c r="L494" s="87">
        <v>0</v>
      </c>
      <c r="M494" s="87">
        <v>0</v>
      </c>
      <c r="N494" s="87">
        <v>4.0622364000000001E-2</v>
      </c>
      <c r="O494" s="87">
        <v>5.1654755999999996E-2</v>
      </c>
      <c r="P494" s="87">
        <v>0</v>
      </c>
      <c r="Q494" s="87">
        <v>0</v>
      </c>
      <c r="R494" s="87">
        <v>5.1654755999999989E-2</v>
      </c>
      <c r="S494" s="87">
        <v>5.1654755999999989E-2</v>
      </c>
      <c r="T494" s="87">
        <f t="shared" si="401"/>
        <v>5.5185696000000006E-2</v>
      </c>
      <c r="U494" s="87">
        <f t="shared" si="402"/>
        <v>0</v>
      </c>
      <c r="V494" s="87">
        <f t="shared" si="403"/>
        <v>0</v>
      </c>
      <c r="W494" s="87">
        <f t="shared" si="404"/>
        <v>-5.1654755999999989E-2</v>
      </c>
      <c r="X494" s="87">
        <f t="shared" si="405"/>
        <v>5.5185696000000013E-2</v>
      </c>
      <c r="Y494" s="87">
        <v>0</v>
      </c>
      <c r="Z494" s="87">
        <v>0</v>
      </c>
      <c r="AA494" s="87">
        <v>0</v>
      </c>
      <c r="AB494" s="87">
        <v>0</v>
      </c>
      <c r="AC494" s="87">
        <v>0</v>
      </c>
      <c r="AD494" s="87">
        <v>1.72784</v>
      </c>
      <c r="AE494" s="87">
        <v>0.12288568</v>
      </c>
      <c r="AF494" s="87">
        <v>0</v>
      </c>
      <c r="AG494" s="87">
        <v>0</v>
      </c>
      <c r="AH494" s="87">
        <v>0</v>
      </c>
      <c r="AI494" s="87">
        <v>0.12288568</v>
      </c>
      <c r="AJ494" s="87">
        <v>3.3851970000000002E-2</v>
      </c>
      <c r="AK494" s="87">
        <v>0</v>
      </c>
      <c r="AL494" s="87">
        <v>0</v>
      </c>
      <c r="AM494" s="87">
        <v>0</v>
      </c>
      <c r="AN494" s="87">
        <v>3.3851970000000002E-2</v>
      </c>
      <c r="AO494" s="87">
        <v>4.3045629999999994E-2</v>
      </c>
      <c r="AP494" s="87">
        <v>0</v>
      </c>
      <c r="AQ494" s="87">
        <v>0</v>
      </c>
      <c r="AR494" s="87">
        <v>0</v>
      </c>
      <c r="AS494" s="87">
        <v>4.3045629999999994E-2</v>
      </c>
      <c r="AT494" s="87">
        <f t="shared" si="406"/>
        <v>4.5988079999999994E-2</v>
      </c>
      <c r="AU494" s="87">
        <f t="shared" si="407"/>
        <v>0</v>
      </c>
      <c r="AV494" s="87">
        <f t="shared" si="408"/>
        <v>0</v>
      </c>
      <c r="AW494" s="87">
        <f t="shared" si="409"/>
        <v>0</v>
      </c>
      <c r="AX494" s="87">
        <f t="shared" si="410"/>
        <v>4.5988079999999994E-2</v>
      </c>
      <c r="AY494" s="66">
        <v>0</v>
      </c>
      <c r="AZ494" s="66">
        <v>0</v>
      </c>
      <c r="BA494" s="66">
        <v>0</v>
      </c>
      <c r="BB494" s="66">
        <v>0</v>
      </c>
      <c r="BC494" s="66">
        <v>0</v>
      </c>
    </row>
    <row r="495" spans="1:55" s="165" customFormat="1" ht="78.75" x14ac:dyDescent="0.2">
      <c r="A495" s="171" t="s">
        <v>900</v>
      </c>
      <c r="B495" s="84" t="s">
        <v>656</v>
      </c>
      <c r="C495" s="171" t="s">
        <v>2305</v>
      </c>
      <c r="D495" s="87">
        <v>2.0734080000000001</v>
      </c>
      <c r="E495" s="66">
        <v>0.147462816</v>
      </c>
      <c r="F495" s="66">
        <v>0</v>
      </c>
      <c r="G495" s="66">
        <v>0</v>
      </c>
      <c r="H495" s="66">
        <v>0</v>
      </c>
      <c r="I495" s="66">
        <v>0.147462816</v>
      </c>
      <c r="J495" s="87">
        <v>4.0622363999999994E-2</v>
      </c>
      <c r="K495" s="87">
        <v>0</v>
      </c>
      <c r="L495" s="87">
        <v>0</v>
      </c>
      <c r="M495" s="87">
        <v>0</v>
      </c>
      <c r="N495" s="87">
        <v>4.0622364000000001E-2</v>
      </c>
      <c r="O495" s="87">
        <v>5.1654755999999996E-2</v>
      </c>
      <c r="P495" s="87">
        <v>0</v>
      </c>
      <c r="Q495" s="87">
        <v>0</v>
      </c>
      <c r="R495" s="87">
        <v>5.1654755999999989E-2</v>
      </c>
      <c r="S495" s="87">
        <v>5.1654755999999989E-2</v>
      </c>
      <c r="T495" s="87">
        <f t="shared" si="401"/>
        <v>5.5185696000000006E-2</v>
      </c>
      <c r="U495" s="87">
        <f t="shared" si="402"/>
        <v>0</v>
      </c>
      <c r="V495" s="87">
        <f t="shared" si="403"/>
        <v>0</v>
      </c>
      <c r="W495" s="87">
        <f t="shared" si="404"/>
        <v>-5.1654755999999989E-2</v>
      </c>
      <c r="X495" s="87">
        <f t="shared" si="405"/>
        <v>5.5185696000000013E-2</v>
      </c>
      <c r="Y495" s="87">
        <v>0</v>
      </c>
      <c r="Z495" s="87">
        <v>0</v>
      </c>
      <c r="AA495" s="87">
        <v>0</v>
      </c>
      <c r="AB495" s="87">
        <v>0</v>
      </c>
      <c r="AC495" s="87">
        <v>0</v>
      </c>
      <c r="AD495" s="87">
        <v>1.72784</v>
      </c>
      <c r="AE495" s="87">
        <v>0.12288568</v>
      </c>
      <c r="AF495" s="87">
        <v>0</v>
      </c>
      <c r="AG495" s="87">
        <v>0</v>
      </c>
      <c r="AH495" s="87">
        <v>0</v>
      </c>
      <c r="AI495" s="87">
        <v>0.12288568</v>
      </c>
      <c r="AJ495" s="87">
        <v>3.3851970000000002E-2</v>
      </c>
      <c r="AK495" s="87">
        <v>0</v>
      </c>
      <c r="AL495" s="87">
        <v>0</v>
      </c>
      <c r="AM495" s="87">
        <v>0</v>
      </c>
      <c r="AN495" s="87">
        <v>3.3851970000000002E-2</v>
      </c>
      <c r="AO495" s="87">
        <v>4.3045629999999994E-2</v>
      </c>
      <c r="AP495" s="87">
        <v>0</v>
      </c>
      <c r="AQ495" s="87">
        <v>0</v>
      </c>
      <c r="AR495" s="87">
        <v>0</v>
      </c>
      <c r="AS495" s="87">
        <v>4.3045629999999994E-2</v>
      </c>
      <c r="AT495" s="87">
        <f t="shared" si="406"/>
        <v>4.5988079999999994E-2</v>
      </c>
      <c r="AU495" s="87">
        <f t="shared" si="407"/>
        <v>0</v>
      </c>
      <c r="AV495" s="87">
        <f t="shared" si="408"/>
        <v>0</v>
      </c>
      <c r="AW495" s="87">
        <f t="shared" si="409"/>
        <v>0</v>
      </c>
      <c r="AX495" s="87">
        <f t="shared" si="410"/>
        <v>4.5988079999999994E-2</v>
      </c>
      <c r="AY495" s="66">
        <v>0</v>
      </c>
      <c r="AZ495" s="66">
        <v>0</v>
      </c>
      <c r="BA495" s="66">
        <v>0</v>
      </c>
      <c r="BB495" s="66">
        <v>0</v>
      </c>
      <c r="BC495" s="66">
        <v>0</v>
      </c>
    </row>
    <row r="496" spans="1:55" s="165" customFormat="1" ht="63" x14ac:dyDescent="0.2">
      <c r="A496" s="171" t="s">
        <v>900</v>
      </c>
      <c r="B496" s="84" t="s">
        <v>657</v>
      </c>
      <c r="C496" s="171" t="s">
        <v>2306</v>
      </c>
      <c r="D496" s="87">
        <v>2.0734080000000001</v>
      </c>
      <c r="E496" s="66">
        <v>0.147462816</v>
      </c>
      <c r="F496" s="66">
        <v>0</v>
      </c>
      <c r="G496" s="66">
        <v>0</v>
      </c>
      <c r="H496" s="66">
        <v>0</v>
      </c>
      <c r="I496" s="66">
        <v>0.147462816</v>
      </c>
      <c r="J496" s="87">
        <v>4.0622363999999994E-2</v>
      </c>
      <c r="K496" s="87">
        <v>0</v>
      </c>
      <c r="L496" s="87">
        <v>0</v>
      </c>
      <c r="M496" s="87">
        <v>0</v>
      </c>
      <c r="N496" s="87">
        <v>4.0622364000000001E-2</v>
      </c>
      <c r="O496" s="87">
        <v>5.1654755999999996E-2</v>
      </c>
      <c r="P496" s="87">
        <v>0</v>
      </c>
      <c r="Q496" s="87">
        <v>0</v>
      </c>
      <c r="R496" s="87">
        <v>5.1654755999999989E-2</v>
      </c>
      <c r="S496" s="87">
        <v>5.1654755999999989E-2</v>
      </c>
      <c r="T496" s="87">
        <f t="shared" si="401"/>
        <v>5.5185696000000006E-2</v>
      </c>
      <c r="U496" s="87">
        <f t="shared" si="402"/>
        <v>0</v>
      </c>
      <c r="V496" s="87">
        <f t="shared" si="403"/>
        <v>0</v>
      </c>
      <c r="W496" s="87">
        <f t="shared" si="404"/>
        <v>-5.1654755999999989E-2</v>
      </c>
      <c r="X496" s="87">
        <f t="shared" si="405"/>
        <v>5.5185696000000013E-2</v>
      </c>
      <c r="Y496" s="87">
        <v>0</v>
      </c>
      <c r="Z496" s="87">
        <v>0</v>
      </c>
      <c r="AA496" s="87">
        <v>0</v>
      </c>
      <c r="AB496" s="87">
        <v>0</v>
      </c>
      <c r="AC496" s="87">
        <v>0</v>
      </c>
      <c r="AD496" s="87">
        <v>1.72784</v>
      </c>
      <c r="AE496" s="87">
        <v>0.12288568</v>
      </c>
      <c r="AF496" s="87">
        <v>0</v>
      </c>
      <c r="AG496" s="87">
        <v>0</v>
      </c>
      <c r="AH496" s="87">
        <v>0</v>
      </c>
      <c r="AI496" s="87">
        <v>0.12288568</v>
      </c>
      <c r="AJ496" s="87">
        <v>3.3851970000000002E-2</v>
      </c>
      <c r="AK496" s="87">
        <v>0</v>
      </c>
      <c r="AL496" s="87">
        <v>0</v>
      </c>
      <c r="AM496" s="87">
        <v>0</v>
      </c>
      <c r="AN496" s="87">
        <v>3.3851970000000002E-2</v>
      </c>
      <c r="AO496" s="87">
        <v>4.3045629999999994E-2</v>
      </c>
      <c r="AP496" s="87">
        <v>0</v>
      </c>
      <c r="AQ496" s="87">
        <v>0</v>
      </c>
      <c r="AR496" s="87">
        <v>0</v>
      </c>
      <c r="AS496" s="87">
        <v>4.3045629999999994E-2</v>
      </c>
      <c r="AT496" s="87">
        <f t="shared" si="406"/>
        <v>4.5988079999999994E-2</v>
      </c>
      <c r="AU496" s="87">
        <f t="shared" si="407"/>
        <v>0</v>
      </c>
      <c r="AV496" s="87">
        <f t="shared" si="408"/>
        <v>0</v>
      </c>
      <c r="AW496" s="87">
        <f t="shared" si="409"/>
        <v>0</v>
      </c>
      <c r="AX496" s="87">
        <f t="shared" si="410"/>
        <v>4.5988079999999994E-2</v>
      </c>
      <c r="AY496" s="66">
        <v>0</v>
      </c>
      <c r="AZ496" s="66">
        <v>0</v>
      </c>
      <c r="BA496" s="66">
        <v>0</v>
      </c>
      <c r="BB496" s="66">
        <v>0</v>
      </c>
      <c r="BC496" s="66">
        <v>0</v>
      </c>
    </row>
    <row r="497" spans="1:55" s="165" customFormat="1" ht="63" x14ac:dyDescent="0.2">
      <c r="A497" s="171" t="s">
        <v>900</v>
      </c>
      <c r="B497" s="170" t="s">
        <v>658</v>
      </c>
      <c r="C497" s="171" t="s">
        <v>2307</v>
      </c>
      <c r="D497" s="87">
        <v>3.9599760000000002</v>
      </c>
      <c r="E497" s="66">
        <v>5.0000192840000004</v>
      </c>
      <c r="F497" s="66">
        <v>0.50270044000000003</v>
      </c>
      <c r="G497" s="66">
        <v>4.2156814000000002</v>
      </c>
      <c r="H497" s="66">
        <v>0</v>
      </c>
      <c r="I497" s="66">
        <v>0.28163744400000001</v>
      </c>
      <c r="J497" s="87">
        <v>7.758414000000001E-2</v>
      </c>
      <c r="K497" s="87">
        <v>0</v>
      </c>
      <c r="L497" s="87">
        <v>0</v>
      </c>
      <c r="M497" s="87">
        <v>0</v>
      </c>
      <c r="N497" s="87">
        <v>7.7584139999999996E-2</v>
      </c>
      <c r="O497" s="87">
        <v>9.8654807999999969E-2</v>
      </c>
      <c r="P497" s="87">
        <v>0</v>
      </c>
      <c r="Q497" s="87">
        <v>0</v>
      </c>
      <c r="R497" s="87">
        <v>9.8654807999999983E-2</v>
      </c>
      <c r="S497" s="87">
        <v>9.8654807999999983E-2</v>
      </c>
      <c r="T497" s="87">
        <f t="shared" si="401"/>
        <v>4.8237803360000004</v>
      </c>
      <c r="U497" s="87">
        <f t="shared" si="402"/>
        <v>0.50270044000000003</v>
      </c>
      <c r="V497" s="87">
        <f t="shared" si="403"/>
        <v>4.2156814000000002</v>
      </c>
      <c r="W497" s="87">
        <f t="shared" si="404"/>
        <v>-9.8654807999999983E-2</v>
      </c>
      <c r="X497" s="87">
        <f t="shared" si="405"/>
        <v>0.10539849600000004</v>
      </c>
      <c r="Y497" s="87">
        <v>0</v>
      </c>
      <c r="Z497" s="87">
        <v>0</v>
      </c>
      <c r="AA497" s="87">
        <v>0</v>
      </c>
      <c r="AB497" s="87">
        <v>0</v>
      </c>
      <c r="AC497" s="87">
        <v>0</v>
      </c>
      <c r="AD497" s="87">
        <v>3.6299780000000004</v>
      </c>
      <c r="AE497" s="87">
        <v>5.0449496799999993</v>
      </c>
      <c r="AF497" s="87">
        <v>0.41891703000000002</v>
      </c>
      <c r="AG497" s="87">
        <v>4.3913347800000002</v>
      </c>
      <c r="AH497" s="87">
        <v>0</v>
      </c>
      <c r="AI497" s="87">
        <v>0.23469787</v>
      </c>
      <c r="AJ497" s="87">
        <v>6.4653449999999987E-2</v>
      </c>
      <c r="AK497" s="87">
        <v>0</v>
      </c>
      <c r="AL497" s="87">
        <v>0</v>
      </c>
      <c r="AM497" s="87">
        <v>0</v>
      </c>
      <c r="AN497" s="87">
        <v>6.4653449999999987E-2</v>
      </c>
      <c r="AO497" s="87">
        <v>8.2212340000000009E-2</v>
      </c>
      <c r="AP497" s="87">
        <v>0</v>
      </c>
      <c r="AQ497" s="87">
        <v>0</v>
      </c>
      <c r="AR497" s="87">
        <v>0</v>
      </c>
      <c r="AS497" s="87">
        <v>8.2212339999999995E-2</v>
      </c>
      <c r="AT497" s="87">
        <f t="shared" si="406"/>
        <v>4.8980838899999997</v>
      </c>
      <c r="AU497" s="87">
        <f t="shared" si="407"/>
        <v>0.41891703000000002</v>
      </c>
      <c r="AV497" s="87">
        <f t="shared" si="408"/>
        <v>4.3913347800000002</v>
      </c>
      <c r="AW497" s="87">
        <f t="shared" si="409"/>
        <v>0</v>
      </c>
      <c r="AX497" s="87">
        <f t="shared" si="410"/>
        <v>8.7832080000000035E-2</v>
      </c>
      <c r="AY497" s="66">
        <v>0</v>
      </c>
      <c r="AZ497" s="66">
        <v>0</v>
      </c>
      <c r="BA497" s="66">
        <v>0</v>
      </c>
      <c r="BB497" s="66">
        <v>0</v>
      </c>
      <c r="BC497" s="66">
        <v>0</v>
      </c>
    </row>
    <row r="498" spans="1:55" s="165" customFormat="1" ht="63" x14ac:dyDescent="0.2">
      <c r="A498" s="171" t="s">
        <v>900</v>
      </c>
      <c r="B498" s="84" t="s">
        <v>659</v>
      </c>
      <c r="C498" s="171" t="s">
        <v>2308</v>
      </c>
      <c r="D498" s="87">
        <v>1.8516840000000001</v>
      </c>
      <c r="E498" s="66">
        <v>1.2102969700000001</v>
      </c>
      <c r="F498" s="66">
        <v>0.20901697</v>
      </c>
      <c r="G498" s="66">
        <v>0.86958642000000008</v>
      </c>
      <c r="H498" s="66">
        <v>0</v>
      </c>
      <c r="I498" s="66">
        <v>0.13169358</v>
      </c>
      <c r="J498" s="87">
        <v>3.6278315999999998E-2</v>
      </c>
      <c r="K498" s="87">
        <v>0</v>
      </c>
      <c r="L498" s="87">
        <v>0</v>
      </c>
      <c r="M498" s="87">
        <v>0</v>
      </c>
      <c r="N498" s="87">
        <v>3.6278315999999998E-2</v>
      </c>
      <c r="O498" s="87">
        <v>4.6130951999999996E-2</v>
      </c>
      <c r="P498" s="87">
        <v>0</v>
      </c>
      <c r="Q498" s="87">
        <v>0</v>
      </c>
      <c r="R498" s="87">
        <v>4.6130951999999996E-2</v>
      </c>
      <c r="S498" s="87">
        <v>4.6130951999999996E-2</v>
      </c>
      <c r="T498" s="87">
        <f t="shared" si="401"/>
        <v>1.1278877020000002</v>
      </c>
      <c r="U498" s="87">
        <f t="shared" si="402"/>
        <v>0.20901697</v>
      </c>
      <c r="V498" s="87">
        <f t="shared" si="403"/>
        <v>0.86958642000000008</v>
      </c>
      <c r="W498" s="87">
        <f t="shared" si="404"/>
        <v>-4.6130951999999996E-2</v>
      </c>
      <c r="X498" s="87">
        <f t="shared" si="405"/>
        <v>4.9284312000000004E-2</v>
      </c>
      <c r="Y498" s="87">
        <v>0</v>
      </c>
      <c r="Z498" s="87">
        <v>0</v>
      </c>
      <c r="AA498" s="87">
        <v>0</v>
      </c>
      <c r="AB498" s="87">
        <v>0</v>
      </c>
      <c r="AC498" s="87">
        <v>0</v>
      </c>
      <c r="AD498" s="87">
        <v>1.5430699999999999</v>
      </c>
      <c r="AE498" s="87">
        <v>1.18974464</v>
      </c>
      <c r="AF498" s="87">
        <v>0.17418081000000002</v>
      </c>
      <c r="AG498" s="87">
        <v>0.90581918000000006</v>
      </c>
      <c r="AH498" s="87">
        <v>0</v>
      </c>
      <c r="AI498" s="87">
        <v>0.10974465000000001</v>
      </c>
      <c r="AJ498" s="87">
        <v>3.0231930000000001E-2</v>
      </c>
      <c r="AK498" s="87">
        <v>0</v>
      </c>
      <c r="AL498" s="87">
        <v>0</v>
      </c>
      <c r="AM498" s="87">
        <v>0</v>
      </c>
      <c r="AN498" s="87">
        <v>3.0231930000000001E-2</v>
      </c>
      <c r="AO498" s="87">
        <v>3.8442459999999998E-2</v>
      </c>
      <c r="AP498" s="87">
        <v>0</v>
      </c>
      <c r="AQ498" s="87">
        <v>0</v>
      </c>
      <c r="AR498" s="87">
        <v>0</v>
      </c>
      <c r="AS498" s="87">
        <v>3.8442460000000005E-2</v>
      </c>
      <c r="AT498" s="87">
        <f t="shared" si="406"/>
        <v>1.12107025</v>
      </c>
      <c r="AU498" s="87">
        <f t="shared" si="407"/>
        <v>0.17418081000000002</v>
      </c>
      <c r="AV498" s="87">
        <f t="shared" si="408"/>
        <v>0.90581918000000006</v>
      </c>
      <c r="AW498" s="87">
        <f t="shared" si="409"/>
        <v>0</v>
      </c>
      <c r="AX498" s="87">
        <f t="shared" si="410"/>
        <v>4.1070260000000004E-2</v>
      </c>
      <c r="AY498" s="66">
        <v>0</v>
      </c>
      <c r="AZ498" s="66">
        <v>0</v>
      </c>
      <c r="BA498" s="66">
        <v>0</v>
      </c>
      <c r="BB498" s="66">
        <v>0</v>
      </c>
      <c r="BC498" s="66">
        <v>0</v>
      </c>
    </row>
    <row r="499" spans="1:55" s="165" customFormat="1" ht="63" x14ac:dyDescent="0.2">
      <c r="A499" s="171" t="s">
        <v>900</v>
      </c>
      <c r="B499" s="84" t="s">
        <v>660</v>
      </c>
      <c r="C499" s="171" t="s">
        <v>2309</v>
      </c>
      <c r="D499" s="87">
        <v>1.9708079999999997</v>
      </c>
      <c r="E499" s="66">
        <v>0.14016584399999998</v>
      </c>
      <c r="F499" s="66">
        <v>0</v>
      </c>
      <c r="G499" s="66">
        <v>0</v>
      </c>
      <c r="H499" s="66">
        <v>0</v>
      </c>
      <c r="I499" s="66">
        <v>0.14016584399999998</v>
      </c>
      <c r="J499" s="87">
        <v>3.8612207999999995E-2</v>
      </c>
      <c r="K499" s="87">
        <v>0</v>
      </c>
      <c r="L499" s="87">
        <v>0</v>
      </c>
      <c r="M499" s="87">
        <v>0</v>
      </c>
      <c r="N499" s="87">
        <v>3.8612207999999995E-2</v>
      </c>
      <c r="O499" s="87">
        <v>4.9098719999999998E-2</v>
      </c>
      <c r="P499" s="87">
        <v>0</v>
      </c>
      <c r="Q499" s="87">
        <v>0</v>
      </c>
      <c r="R499" s="87">
        <v>4.9098719999999998E-2</v>
      </c>
      <c r="S499" s="87">
        <v>4.9098719999999998E-2</v>
      </c>
      <c r="T499" s="87">
        <f t="shared" si="401"/>
        <v>5.245491599999999E-2</v>
      </c>
      <c r="U499" s="87">
        <f t="shared" si="402"/>
        <v>0</v>
      </c>
      <c r="V499" s="87">
        <f t="shared" si="403"/>
        <v>0</v>
      </c>
      <c r="W499" s="87">
        <f t="shared" si="404"/>
        <v>-4.9098719999999998E-2</v>
      </c>
      <c r="X499" s="87">
        <f t="shared" si="405"/>
        <v>5.245491599999999E-2</v>
      </c>
      <c r="Y499" s="87">
        <v>0</v>
      </c>
      <c r="Z499" s="87">
        <v>0</v>
      </c>
      <c r="AA499" s="87">
        <v>0</v>
      </c>
      <c r="AB499" s="87">
        <v>0</v>
      </c>
      <c r="AC499" s="87">
        <v>0</v>
      </c>
      <c r="AD499" s="87">
        <v>1.7009400000000001</v>
      </c>
      <c r="AE499" s="87">
        <v>1.5728048699999999</v>
      </c>
      <c r="AF499" s="87">
        <v>0.16345393999999999</v>
      </c>
      <c r="AG499" s="87">
        <v>1.2925460600000001</v>
      </c>
      <c r="AH499" s="87">
        <v>0</v>
      </c>
      <c r="AI499" s="87">
        <v>0.11680487000000001</v>
      </c>
      <c r="AJ499" s="87">
        <v>3.2176839999999998E-2</v>
      </c>
      <c r="AK499" s="87">
        <v>0</v>
      </c>
      <c r="AL499" s="87">
        <v>0</v>
      </c>
      <c r="AM499" s="87">
        <v>0</v>
      </c>
      <c r="AN499" s="87">
        <v>3.2176839999999998E-2</v>
      </c>
      <c r="AO499" s="87">
        <v>4.0915599999999996E-2</v>
      </c>
      <c r="AP499" s="87">
        <v>0</v>
      </c>
      <c r="AQ499" s="87">
        <v>0</v>
      </c>
      <c r="AR499" s="87">
        <v>0</v>
      </c>
      <c r="AS499" s="87">
        <v>4.0915599999999996E-2</v>
      </c>
      <c r="AT499" s="87">
        <f t="shared" si="406"/>
        <v>1.49971243</v>
      </c>
      <c r="AU499" s="87">
        <f t="shared" si="407"/>
        <v>0.16345393999999999</v>
      </c>
      <c r="AV499" s="87">
        <f t="shared" si="408"/>
        <v>1.2925460600000001</v>
      </c>
      <c r="AW499" s="87">
        <f t="shared" si="409"/>
        <v>0</v>
      </c>
      <c r="AX499" s="87">
        <f t="shared" si="410"/>
        <v>4.371243000000001E-2</v>
      </c>
      <c r="AY499" s="66">
        <v>0</v>
      </c>
      <c r="AZ499" s="66">
        <v>0</v>
      </c>
      <c r="BA499" s="66">
        <v>0</v>
      </c>
      <c r="BB499" s="66">
        <v>0</v>
      </c>
      <c r="BC499" s="66">
        <v>0</v>
      </c>
    </row>
    <row r="500" spans="1:55" s="165" customFormat="1" ht="63" x14ac:dyDescent="0.2">
      <c r="A500" s="171" t="s">
        <v>900</v>
      </c>
      <c r="B500" s="84" t="s">
        <v>661</v>
      </c>
      <c r="C500" s="171" t="s">
        <v>2310</v>
      </c>
      <c r="D500" s="87">
        <v>1.3212000000000002</v>
      </c>
      <c r="E500" s="66">
        <v>0</v>
      </c>
      <c r="F500" s="66">
        <v>0</v>
      </c>
      <c r="G500" s="66">
        <v>0</v>
      </c>
      <c r="H500" s="66">
        <v>0</v>
      </c>
      <c r="I500" s="66">
        <v>0</v>
      </c>
      <c r="J500" s="87">
        <v>0</v>
      </c>
      <c r="K500" s="87">
        <v>0</v>
      </c>
      <c r="L500" s="87">
        <v>0</v>
      </c>
      <c r="M500" s="87">
        <v>0</v>
      </c>
      <c r="N500" s="87">
        <v>0</v>
      </c>
      <c r="O500" s="87">
        <v>0</v>
      </c>
      <c r="P500" s="87">
        <v>0</v>
      </c>
      <c r="Q500" s="87">
        <v>0</v>
      </c>
      <c r="R500" s="87">
        <v>0</v>
      </c>
      <c r="S500" s="87">
        <v>0</v>
      </c>
      <c r="T500" s="87">
        <f t="shared" si="401"/>
        <v>0</v>
      </c>
      <c r="U500" s="87">
        <f t="shared" si="402"/>
        <v>0</v>
      </c>
      <c r="V500" s="87">
        <f t="shared" si="403"/>
        <v>0</v>
      </c>
      <c r="W500" s="87">
        <f t="shared" si="404"/>
        <v>0</v>
      </c>
      <c r="X500" s="87">
        <f t="shared" si="405"/>
        <v>0</v>
      </c>
      <c r="Y500" s="87">
        <v>0</v>
      </c>
      <c r="Z500" s="87">
        <v>0</v>
      </c>
      <c r="AA500" s="87">
        <v>0</v>
      </c>
      <c r="AB500" s="87">
        <v>0</v>
      </c>
      <c r="AC500" s="87">
        <v>0</v>
      </c>
      <c r="AD500" s="87">
        <v>1.101</v>
      </c>
      <c r="AE500" s="87">
        <v>0</v>
      </c>
      <c r="AF500" s="87">
        <v>0</v>
      </c>
      <c r="AG500" s="87">
        <v>0</v>
      </c>
      <c r="AH500" s="87">
        <v>0</v>
      </c>
      <c r="AI500" s="87">
        <v>0</v>
      </c>
      <c r="AJ500" s="87">
        <v>0</v>
      </c>
      <c r="AK500" s="87">
        <v>0</v>
      </c>
      <c r="AL500" s="87">
        <v>0</v>
      </c>
      <c r="AM500" s="87">
        <v>0</v>
      </c>
      <c r="AN500" s="87">
        <v>0</v>
      </c>
      <c r="AO500" s="87">
        <v>0</v>
      </c>
      <c r="AP500" s="87">
        <v>0</v>
      </c>
      <c r="AQ500" s="87">
        <v>0</v>
      </c>
      <c r="AR500" s="87">
        <v>0</v>
      </c>
      <c r="AS500" s="87">
        <v>0</v>
      </c>
      <c r="AT500" s="87">
        <f t="shared" si="406"/>
        <v>0</v>
      </c>
      <c r="AU500" s="87">
        <f t="shared" si="407"/>
        <v>0</v>
      </c>
      <c r="AV500" s="87">
        <f t="shared" si="408"/>
        <v>0</v>
      </c>
      <c r="AW500" s="87">
        <f t="shared" si="409"/>
        <v>0</v>
      </c>
      <c r="AX500" s="87">
        <f t="shared" si="410"/>
        <v>0</v>
      </c>
      <c r="AY500" s="66">
        <v>0</v>
      </c>
      <c r="AZ500" s="66">
        <v>0</v>
      </c>
      <c r="BA500" s="66">
        <v>0</v>
      </c>
      <c r="BB500" s="66">
        <v>0</v>
      </c>
      <c r="BC500" s="66">
        <v>0</v>
      </c>
    </row>
    <row r="501" spans="1:55" s="165" customFormat="1" ht="78.75" x14ac:dyDescent="0.2">
      <c r="A501" s="171" t="s">
        <v>900</v>
      </c>
      <c r="B501" s="84" t="s">
        <v>662</v>
      </c>
      <c r="C501" s="171" t="s">
        <v>2311</v>
      </c>
      <c r="D501" s="87">
        <v>1.221012</v>
      </c>
      <c r="E501" s="66">
        <v>8.6839583999999956E-2</v>
      </c>
      <c r="F501" s="66">
        <v>0</v>
      </c>
      <c r="G501" s="66">
        <v>0</v>
      </c>
      <c r="H501" s="66">
        <v>0</v>
      </c>
      <c r="I501" s="66">
        <v>8.6839583999999956E-2</v>
      </c>
      <c r="J501" s="87">
        <v>2.3922167999999997E-2</v>
      </c>
      <c r="K501" s="87">
        <v>0</v>
      </c>
      <c r="L501" s="87">
        <v>0</v>
      </c>
      <c r="M501" s="87">
        <v>0</v>
      </c>
      <c r="N501" s="87">
        <v>2.3922167999999997E-2</v>
      </c>
      <c r="O501" s="87">
        <v>3.0419051999999985E-2</v>
      </c>
      <c r="P501" s="87">
        <v>0</v>
      </c>
      <c r="Q501" s="87">
        <v>0</v>
      </c>
      <c r="R501" s="87">
        <v>3.0419051999999985E-2</v>
      </c>
      <c r="S501" s="87">
        <v>3.0419051999999985E-2</v>
      </c>
      <c r="T501" s="87">
        <f t="shared" si="401"/>
        <v>3.2498363999999974E-2</v>
      </c>
      <c r="U501" s="87">
        <f t="shared" si="402"/>
        <v>0</v>
      </c>
      <c r="V501" s="87">
        <f t="shared" si="403"/>
        <v>0</v>
      </c>
      <c r="W501" s="87">
        <f t="shared" si="404"/>
        <v>-3.0419051999999985E-2</v>
      </c>
      <c r="X501" s="87">
        <f t="shared" si="405"/>
        <v>3.2498363999999974E-2</v>
      </c>
      <c r="Y501" s="87">
        <v>0</v>
      </c>
      <c r="Z501" s="87">
        <v>0</v>
      </c>
      <c r="AA501" s="87">
        <v>0</v>
      </c>
      <c r="AB501" s="87">
        <v>0</v>
      </c>
      <c r="AC501" s="87">
        <v>0</v>
      </c>
      <c r="AD501" s="87">
        <v>1.0175099999999999</v>
      </c>
      <c r="AE501" s="87">
        <v>7.2366319999999984E-2</v>
      </c>
      <c r="AF501" s="87">
        <v>0</v>
      </c>
      <c r="AG501" s="87">
        <v>0</v>
      </c>
      <c r="AH501" s="87">
        <v>0</v>
      </c>
      <c r="AI501" s="87">
        <v>7.2366319999999984E-2</v>
      </c>
      <c r="AJ501" s="87">
        <v>1.993514E-2</v>
      </c>
      <c r="AK501" s="87">
        <v>0</v>
      </c>
      <c r="AL501" s="87">
        <v>0</v>
      </c>
      <c r="AM501" s="87">
        <v>0</v>
      </c>
      <c r="AN501" s="87">
        <v>1.993514E-2</v>
      </c>
      <c r="AO501" s="87">
        <v>2.5349209999999987E-2</v>
      </c>
      <c r="AP501" s="87">
        <v>0</v>
      </c>
      <c r="AQ501" s="87">
        <v>0</v>
      </c>
      <c r="AR501" s="87">
        <v>0</v>
      </c>
      <c r="AS501" s="87">
        <v>2.534920999999999E-2</v>
      </c>
      <c r="AT501" s="87">
        <f t="shared" si="406"/>
        <v>2.7081969999999993E-2</v>
      </c>
      <c r="AU501" s="87">
        <f t="shared" si="407"/>
        <v>0</v>
      </c>
      <c r="AV501" s="87">
        <f t="shared" si="408"/>
        <v>0</v>
      </c>
      <c r="AW501" s="87">
        <f t="shared" si="409"/>
        <v>0</v>
      </c>
      <c r="AX501" s="87">
        <f t="shared" si="410"/>
        <v>2.708196999999999E-2</v>
      </c>
      <c r="AY501" s="66">
        <v>0</v>
      </c>
      <c r="AZ501" s="66">
        <v>0</v>
      </c>
      <c r="BA501" s="66">
        <v>0</v>
      </c>
      <c r="BB501" s="66">
        <v>0</v>
      </c>
      <c r="BC501" s="66">
        <v>0</v>
      </c>
    </row>
    <row r="502" spans="1:55" s="165" customFormat="1" ht="78.75" x14ac:dyDescent="0.2">
      <c r="A502" s="171" t="s">
        <v>900</v>
      </c>
      <c r="B502" s="84" t="s">
        <v>663</v>
      </c>
      <c r="C502" s="171" t="s">
        <v>2312</v>
      </c>
      <c r="D502" s="87">
        <v>1.4667960000000002</v>
      </c>
      <c r="E502" s="66">
        <v>0</v>
      </c>
      <c r="F502" s="66">
        <v>0</v>
      </c>
      <c r="G502" s="66">
        <v>0</v>
      </c>
      <c r="H502" s="66">
        <v>0</v>
      </c>
      <c r="I502" s="66">
        <v>0</v>
      </c>
      <c r="J502" s="87">
        <v>2.8737587999999998E-2</v>
      </c>
      <c r="K502" s="87">
        <v>0</v>
      </c>
      <c r="L502" s="87">
        <v>0</v>
      </c>
      <c r="M502" s="87">
        <v>0</v>
      </c>
      <c r="N502" s="87">
        <v>2.8737588000000001E-2</v>
      </c>
      <c r="O502" s="87">
        <v>3.6542256000000009E-2</v>
      </c>
      <c r="P502" s="87">
        <v>0</v>
      </c>
      <c r="Q502" s="87">
        <v>0</v>
      </c>
      <c r="R502" s="87">
        <v>3.6542256000000002E-2</v>
      </c>
      <c r="S502" s="87">
        <v>3.6542256000000002E-2</v>
      </c>
      <c r="T502" s="87">
        <f t="shared" si="401"/>
        <v>-6.5279844000000004E-2</v>
      </c>
      <c r="U502" s="87">
        <f t="shared" si="402"/>
        <v>0</v>
      </c>
      <c r="V502" s="87">
        <f t="shared" si="403"/>
        <v>0</v>
      </c>
      <c r="W502" s="87">
        <f t="shared" si="404"/>
        <v>-3.6542256000000002E-2</v>
      </c>
      <c r="X502" s="87">
        <f t="shared" si="405"/>
        <v>-6.5279844000000004E-2</v>
      </c>
      <c r="Y502" s="87">
        <v>0</v>
      </c>
      <c r="Z502" s="87">
        <v>0</v>
      </c>
      <c r="AA502" s="87">
        <v>0</v>
      </c>
      <c r="AB502" s="87">
        <v>0</v>
      </c>
      <c r="AC502" s="87">
        <v>0</v>
      </c>
      <c r="AD502" s="87">
        <v>1.2323300000000001</v>
      </c>
      <c r="AE502" s="87">
        <v>0</v>
      </c>
      <c r="AF502" s="87">
        <v>0</v>
      </c>
      <c r="AG502" s="87">
        <v>0</v>
      </c>
      <c r="AH502" s="87">
        <v>0</v>
      </c>
      <c r="AI502" s="87">
        <v>0</v>
      </c>
      <c r="AJ502" s="87">
        <v>2.3947990000000002E-2</v>
      </c>
      <c r="AK502" s="87">
        <v>0</v>
      </c>
      <c r="AL502" s="87">
        <v>0</v>
      </c>
      <c r="AM502" s="87">
        <v>0</v>
      </c>
      <c r="AN502" s="87">
        <v>2.3947990000000002E-2</v>
      </c>
      <c r="AO502" s="87">
        <v>3.0451880000000001E-2</v>
      </c>
      <c r="AP502" s="87">
        <v>0</v>
      </c>
      <c r="AQ502" s="87">
        <v>0</v>
      </c>
      <c r="AR502" s="87">
        <v>0</v>
      </c>
      <c r="AS502" s="87">
        <v>3.0451880000000001E-2</v>
      </c>
      <c r="AT502" s="87">
        <f t="shared" si="406"/>
        <v>-5.4399870000000003E-2</v>
      </c>
      <c r="AU502" s="87">
        <f t="shared" si="407"/>
        <v>0</v>
      </c>
      <c r="AV502" s="87">
        <f t="shared" si="408"/>
        <v>0</v>
      </c>
      <c r="AW502" s="87">
        <f t="shared" si="409"/>
        <v>0</v>
      </c>
      <c r="AX502" s="87">
        <f t="shared" si="410"/>
        <v>-5.4399870000000003E-2</v>
      </c>
      <c r="AY502" s="66">
        <v>0</v>
      </c>
      <c r="AZ502" s="66">
        <v>0</v>
      </c>
      <c r="BA502" s="66">
        <v>0</v>
      </c>
      <c r="BB502" s="66">
        <v>0</v>
      </c>
      <c r="BC502" s="66">
        <v>0</v>
      </c>
    </row>
    <row r="503" spans="1:55" s="165" customFormat="1" ht="78.75" x14ac:dyDescent="0.2">
      <c r="A503" s="171" t="s">
        <v>900</v>
      </c>
      <c r="B503" s="84" t="s">
        <v>664</v>
      </c>
      <c r="C503" s="171" t="s">
        <v>2313</v>
      </c>
      <c r="D503" s="87">
        <v>1.1281679999999998</v>
      </c>
      <c r="E503" s="66">
        <v>8.0236427999999999E-2</v>
      </c>
      <c r="F503" s="66">
        <v>0</v>
      </c>
      <c r="G503" s="66">
        <v>0</v>
      </c>
      <c r="H503" s="66">
        <v>0</v>
      </c>
      <c r="I503" s="66">
        <v>8.0236427999999999E-2</v>
      </c>
      <c r="J503" s="87">
        <v>2.2103135999999999E-2</v>
      </c>
      <c r="K503" s="87">
        <v>0</v>
      </c>
      <c r="L503" s="87">
        <v>0</v>
      </c>
      <c r="M503" s="87">
        <v>0</v>
      </c>
      <c r="N503" s="87">
        <v>2.2103135999999999E-2</v>
      </c>
      <c r="O503" s="87">
        <v>2.8106040000000002E-2</v>
      </c>
      <c r="P503" s="87">
        <v>0</v>
      </c>
      <c r="Q503" s="87">
        <v>0</v>
      </c>
      <c r="R503" s="87">
        <v>2.8106040000000002E-2</v>
      </c>
      <c r="S503" s="87">
        <v>2.8106040000000002E-2</v>
      </c>
      <c r="T503" s="87">
        <f t="shared" si="401"/>
        <v>3.0027252000000001E-2</v>
      </c>
      <c r="U503" s="87">
        <f t="shared" si="402"/>
        <v>0</v>
      </c>
      <c r="V503" s="87">
        <f t="shared" si="403"/>
        <v>0</v>
      </c>
      <c r="W503" s="87">
        <f t="shared" si="404"/>
        <v>-2.8106040000000002E-2</v>
      </c>
      <c r="X503" s="87">
        <f t="shared" si="405"/>
        <v>3.0027252000000001E-2</v>
      </c>
      <c r="Y503" s="87">
        <v>0</v>
      </c>
      <c r="Z503" s="87">
        <v>0</v>
      </c>
      <c r="AA503" s="87">
        <v>0</v>
      </c>
      <c r="AB503" s="87">
        <v>0</v>
      </c>
      <c r="AC503" s="87">
        <v>0</v>
      </c>
      <c r="AD503" s="87">
        <v>0.9501400000000001</v>
      </c>
      <c r="AE503" s="87">
        <v>6.6863690000000003E-2</v>
      </c>
      <c r="AF503" s="87">
        <v>0</v>
      </c>
      <c r="AG503" s="87">
        <v>0</v>
      </c>
      <c r="AH503" s="87">
        <v>0</v>
      </c>
      <c r="AI503" s="87">
        <v>6.6863690000000003E-2</v>
      </c>
      <c r="AJ503" s="87">
        <v>1.841928E-2</v>
      </c>
      <c r="AK503" s="87">
        <v>0</v>
      </c>
      <c r="AL503" s="87">
        <v>0</v>
      </c>
      <c r="AM503" s="87">
        <v>0</v>
      </c>
      <c r="AN503" s="87">
        <v>1.841928E-2</v>
      </c>
      <c r="AO503" s="87">
        <v>2.34217E-2</v>
      </c>
      <c r="AP503" s="87">
        <v>0</v>
      </c>
      <c r="AQ503" s="87">
        <v>0</v>
      </c>
      <c r="AR503" s="87">
        <v>0</v>
      </c>
      <c r="AS503" s="87">
        <v>2.34217E-2</v>
      </c>
      <c r="AT503" s="87">
        <f t="shared" si="406"/>
        <v>2.5022710000000007E-2</v>
      </c>
      <c r="AU503" s="87">
        <f t="shared" si="407"/>
        <v>0</v>
      </c>
      <c r="AV503" s="87">
        <f t="shared" si="408"/>
        <v>0</v>
      </c>
      <c r="AW503" s="87">
        <f t="shared" si="409"/>
        <v>0</v>
      </c>
      <c r="AX503" s="87">
        <f t="shared" si="410"/>
        <v>2.5022710000000007E-2</v>
      </c>
      <c r="AY503" s="66">
        <v>0</v>
      </c>
      <c r="AZ503" s="66">
        <v>0</v>
      </c>
      <c r="BA503" s="66">
        <v>0</v>
      </c>
      <c r="BB503" s="66">
        <v>0</v>
      </c>
      <c r="BC503" s="66">
        <v>0</v>
      </c>
    </row>
    <row r="504" spans="1:55" s="165" customFormat="1" ht="78.75" x14ac:dyDescent="0.2">
      <c r="A504" s="171" t="s">
        <v>900</v>
      </c>
      <c r="B504" s="84" t="s">
        <v>665</v>
      </c>
      <c r="C504" s="171" t="s">
        <v>2314</v>
      </c>
      <c r="D504" s="87">
        <v>0.93467999999999996</v>
      </c>
      <c r="E504" s="66">
        <v>6.6475343999999992E-2</v>
      </c>
      <c r="F504" s="66">
        <v>0</v>
      </c>
      <c r="G504" s="66">
        <v>0</v>
      </c>
      <c r="H504" s="66">
        <v>0</v>
      </c>
      <c r="I504" s="66">
        <v>6.6475343999999992E-2</v>
      </c>
      <c r="J504" s="87">
        <v>1.8312299999999997E-2</v>
      </c>
      <c r="K504" s="87">
        <v>0</v>
      </c>
      <c r="L504" s="87">
        <v>0</v>
      </c>
      <c r="M504" s="87">
        <v>0</v>
      </c>
      <c r="N504" s="87">
        <v>1.83123E-2</v>
      </c>
      <c r="O504" s="87">
        <v>2.3285663999999998E-2</v>
      </c>
      <c r="P504" s="87">
        <v>0</v>
      </c>
      <c r="Q504" s="87">
        <v>0</v>
      </c>
      <c r="R504" s="87">
        <v>2.3285663999999994E-2</v>
      </c>
      <c r="S504" s="87">
        <v>2.3285663999999994E-2</v>
      </c>
      <c r="T504" s="87">
        <f t="shared" si="401"/>
        <v>2.4877379999999998E-2</v>
      </c>
      <c r="U504" s="87">
        <f t="shared" si="402"/>
        <v>0</v>
      </c>
      <c r="V504" s="87">
        <f t="shared" si="403"/>
        <v>0</v>
      </c>
      <c r="W504" s="87">
        <f t="shared" si="404"/>
        <v>-2.3285663999999994E-2</v>
      </c>
      <c r="X504" s="87">
        <f t="shared" si="405"/>
        <v>2.4877379999999994E-2</v>
      </c>
      <c r="Y504" s="87">
        <v>0</v>
      </c>
      <c r="Z504" s="87">
        <v>0</v>
      </c>
      <c r="AA504" s="87">
        <v>0</v>
      </c>
      <c r="AB504" s="87">
        <v>0</v>
      </c>
      <c r="AC504" s="87">
        <v>0</v>
      </c>
      <c r="AD504" s="87">
        <v>0.78889999999999993</v>
      </c>
      <c r="AE504" s="87">
        <v>5.5396119999999993E-2</v>
      </c>
      <c r="AF504" s="87">
        <v>0</v>
      </c>
      <c r="AG504" s="87">
        <v>0</v>
      </c>
      <c r="AH504" s="87">
        <v>0</v>
      </c>
      <c r="AI504" s="87">
        <v>5.5396119999999993E-2</v>
      </c>
      <c r="AJ504" s="87">
        <v>1.526025E-2</v>
      </c>
      <c r="AK504" s="87">
        <v>0</v>
      </c>
      <c r="AL504" s="87">
        <v>0</v>
      </c>
      <c r="AM504" s="87">
        <v>0</v>
      </c>
      <c r="AN504" s="87">
        <v>1.526025E-2</v>
      </c>
      <c r="AO504" s="87">
        <v>1.9404719999999997E-2</v>
      </c>
      <c r="AP504" s="87">
        <v>0</v>
      </c>
      <c r="AQ504" s="87">
        <v>0</v>
      </c>
      <c r="AR504" s="87">
        <v>0</v>
      </c>
      <c r="AS504" s="87">
        <v>1.9404719999999997E-2</v>
      </c>
      <c r="AT504" s="87">
        <f t="shared" si="406"/>
        <v>2.0731149999999993E-2</v>
      </c>
      <c r="AU504" s="87">
        <f t="shared" si="407"/>
        <v>0</v>
      </c>
      <c r="AV504" s="87">
        <f t="shared" si="408"/>
        <v>0</v>
      </c>
      <c r="AW504" s="87">
        <f t="shared" si="409"/>
        <v>0</v>
      </c>
      <c r="AX504" s="87">
        <f t="shared" si="410"/>
        <v>2.0731149999999993E-2</v>
      </c>
      <c r="AY504" s="66">
        <v>0</v>
      </c>
      <c r="AZ504" s="66">
        <v>0</v>
      </c>
      <c r="BA504" s="66">
        <v>0</v>
      </c>
      <c r="BB504" s="66">
        <v>0</v>
      </c>
      <c r="BC504" s="66">
        <v>0</v>
      </c>
    </row>
    <row r="505" spans="1:55" s="165" customFormat="1" ht="78.75" x14ac:dyDescent="0.2">
      <c r="A505" s="171" t="s">
        <v>900</v>
      </c>
      <c r="B505" s="84" t="s">
        <v>666</v>
      </c>
      <c r="C505" s="171" t="s">
        <v>2315</v>
      </c>
      <c r="D505" s="87">
        <v>0.99504000000000004</v>
      </c>
      <c r="E505" s="66">
        <v>0</v>
      </c>
      <c r="F505" s="66">
        <v>0</v>
      </c>
      <c r="G505" s="66">
        <v>0</v>
      </c>
      <c r="H505" s="66">
        <v>0</v>
      </c>
      <c r="I505" s="66">
        <v>0</v>
      </c>
      <c r="J505" s="87">
        <v>0</v>
      </c>
      <c r="K505" s="87">
        <v>0</v>
      </c>
      <c r="L505" s="87">
        <v>0</v>
      </c>
      <c r="M505" s="87">
        <v>0</v>
      </c>
      <c r="N505" s="87">
        <v>0</v>
      </c>
      <c r="O505" s="87">
        <v>0</v>
      </c>
      <c r="P505" s="87">
        <v>0</v>
      </c>
      <c r="Q505" s="87">
        <v>0</v>
      </c>
      <c r="R505" s="87">
        <v>0</v>
      </c>
      <c r="S505" s="87">
        <v>0</v>
      </c>
      <c r="T505" s="87">
        <f t="shared" si="401"/>
        <v>0</v>
      </c>
      <c r="U505" s="87">
        <f t="shared" si="402"/>
        <v>0</v>
      </c>
      <c r="V505" s="87">
        <f t="shared" si="403"/>
        <v>0</v>
      </c>
      <c r="W505" s="87">
        <f t="shared" si="404"/>
        <v>0</v>
      </c>
      <c r="X505" s="87">
        <f t="shared" si="405"/>
        <v>0</v>
      </c>
      <c r="Y505" s="87">
        <v>0</v>
      </c>
      <c r="Z505" s="87">
        <v>0</v>
      </c>
      <c r="AA505" s="87">
        <v>0</v>
      </c>
      <c r="AB505" s="87">
        <v>0</v>
      </c>
      <c r="AC505" s="87">
        <v>0</v>
      </c>
      <c r="AD505" s="87">
        <v>0.82920000000000016</v>
      </c>
      <c r="AE505" s="87">
        <v>0</v>
      </c>
      <c r="AF505" s="87">
        <v>0</v>
      </c>
      <c r="AG505" s="87">
        <v>0</v>
      </c>
      <c r="AH505" s="87">
        <v>0</v>
      </c>
      <c r="AI505" s="87">
        <v>0</v>
      </c>
      <c r="AJ505" s="87">
        <v>0</v>
      </c>
      <c r="AK505" s="87">
        <v>0</v>
      </c>
      <c r="AL505" s="87">
        <v>0</v>
      </c>
      <c r="AM505" s="87">
        <v>0</v>
      </c>
      <c r="AN505" s="87">
        <v>0</v>
      </c>
      <c r="AO505" s="87">
        <v>0</v>
      </c>
      <c r="AP505" s="87">
        <v>0</v>
      </c>
      <c r="AQ505" s="87">
        <v>0</v>
      </c>
      <c r="AR505" s="87">
        <v>0</v>
      </c>
      <c r="AS505" s="87">
        <v>0</v>
      </c>
      <c r="AT505" s="87">
        <f t="shared" si="406"/>
        <v>0</v>
      </c>
      <c r="AU505" s="87">
        <f t="shared" si="407"/>
        <v>0</v>
      </c>
      <c r="AV505" s="87">
        <f t="shared" si="408"/>
        <v>0</v>
      </c>
      <c r="AW505" s="87">
        <f t="shared" si="409"/>
        <v>0</v>
      </c>
      <c r="AX505" s="87">
        <f t="shared" si="410"/>
        <v>0</v>
      </c>
      <c r="AY505" s="66">
        <v>0</v>
      </c>
      <c r="AZ505" s="66">
        <v>0</v>
      </c>
      <c r="BA505" s="66">
        <v>0</v>
      </c>
      <c r="BB505" s="66">
        <v>0</v>
      </c>
      <c r="BC505" s="66">
        <v>0</v>
      </c>
    </row>
    <row r="506" spans="1:55" s="165" customFormat="1" ht="78.75" x14ac:dyDescent="0.2">
      <c r="A506" s="171" t="s">
        <v>900</v>
      </c>
      <c r="B506" s="84" t="s">
        <v>667</v>
      </c>
      <c r="C506" s="171" t="s">
        <v>2316</v>
      </c>
      <c r="D506" s="87">
        <v>0.67295999999999989</v>
      </c>
      <c r="E506" s="66">
        <v>0</v>
      </c>
      <c r="F506" s="66">
        <v>0</v>
      </c>
      <c r="G506" s="66">
        <v>0</v>
      </c>
      <c r="H506" s="66">
        <v>0</v>
      </c>
      <c r="I506" s="66">
        <v>0</v>
      </c>
      <c r="J506" s="87">
        <v>0</v>
      </c>
      <c r="K506" s="87">
        <v>0</v>
      </c>
      <c r="L506" s="87">
        <v>0</v>
      </c>
      <c r="M506" s="87">
        <v>0</v>
      </c>
      <c r="N506" s="87">
        <v>0</v>
      </c>
      <c r="O506" s="87">
        <v>0</v>
      </c>
      <c r="P506" s="87">
        <v>0</v>
      </c>
      <c r="Q506" s="87">
        <v>0</v>
      </c>
      <c r="R506" s="87">
        <v>0</v>
      </c>
      <c r="S506" s="87">
        <v>0</v>
      </c>
      <c r="T506" s="87">
        <f t="shared" si="401"/>
        <v>0</v>
      </c>
      <c r="U506" s="87">
        <f t="shared" si="402"/>
        <v>0</v>
      </c>
      <c r="V506" s="87">
        <f t="shared" si="403"/>
        <v>0</v>
      </c>
      <c r="W506" s="87">
        <f t="shared" si="404"/>
        <v>0</v>
      </c>
      <c r="X506" s="87">
        <f t="shared" si="405"/>
        <v>0</v>
      </c>
      <c r="Y506" s="87">
        <v>0</v>
      </c>
      <c r="Z506" s="87">
        <v>0</v>
      </c>
      <c r="AA506" s="87">
        <v>0</v>
      </c>
      <c r="AB506" s="87">
        <v>0</v>
      </c>
      <c r="AC506" s="87">
        <v>0</v>
      </c>
      <c r="AD506" s="87">
        <v>0.56079999999999997</v>
      </c>
      <c r="AE506" s="87">
        <v>0</v>
      </c>
      <c r="AF506" s="87">
        <v>0</v>
      </c>
      <c r="AG506" s="87">
        <v>0</v>
      </c>
      <c r="AH506" s="87">
        <v>0</v>
      </c>
      <c r="AI506" s="87">
        <v>0</v>
      </c>
      <c r="AJ506" s="87">
        <v>0</v>
      </c>
      <c r="AK506" s="87">
        <v>0</v>
      </c>
      <c r="AL506" s="87">
        <v>0</v>
      </c>
      <c r="AM506" s="87">
        <v>0</v>
      </c>
      <c r="AN506" s="87">
        <v>0</v>
      </c>
      <c r="AO506" s="87">
        <v>0</v>
      </c>
      <c r="AP506" s="87">
        <v>0</v>
      </c>
      <c r="AQ506" s="87">
        <v>0</v>
      </c>
      <c r="AR506" s="87">
        <v>0</v>
      </c>
      <c r="AS506" s="87">
        <v>0</v>
      </c>
      <c r="AT506" s="87">
        <f t="shared" si="406"/>
        <v>0</v>
      </c>
      <c r="AU506" s="87">
        <f t="shared" si="407"/>
        <v>0</v>
      </c>
      <c r="AV506" s="87">
        <f t="shared" si="408"/>
        <v>0</v>
      </c>
      <c r="AW506" s="87">
        <f t="shared" si="409"/>
        <v>0</v>
      </c>
      <c r="AX506" s="87">
        <f t="shared" si="410"/>
        <v>0</v>
      </c>
      <c r="AY506" s="66">
        <v>0</v>
      </c>
      <c r="AZ506" s="66">
        <v>0</v>
      </c>
      <c r="BA506" s="66">
        <v>0</v>
      </c>
      <c r="BB506" s="66">
        <v>0</v>
      </c>
      <c r="BC506" s="66">
        <v>0</v>
      </c>
    </row>
    <row r="507" spans="1:55" s="165" customFormat="1" ht="78.75" x14ac:dyDescent="0.2">
      <c r="A507" s="171" t="s">
        <v>900</v>
      </c>
      <c r="B507" s="84" t="s">
        <v>668</v>
      </c>
      <c r="C507" s="171" t="s">
        <v>2317</v>
      </c>
      <c r="D507" s="87">
        <v>0.71858400000000011</v>
      </c>
      <c r="E507" s="66">
        <v>0</v>
      </c>
      <c r="F507" s="66">
        <v>0</v>
      </c>
      <c r="G507" s="66">
        <v>0</v>
      </c>
      <c r="H507" s="66">
        <v>0</v>
      </c>
      <c r="I507" s="66">
        <v>0</v>
      </c>
      <c r="J507" s="87">
        <v>0</v>
      </c>
      <c r="K507" s="87">
        <v>0</v>
      </c>
      <c r="L507" s="87">
        <v>0</v>
      </c>
      <c r="M507" s="87">
        <v>0</v>
      </c>
      <c r="N507" s="87">
        <v>0</v>
      </c>
      <c r="O507" s="87">
        <v>0</v>
      </c>
      <c r="P507" s="87">
        <v>0</v>
      </c>
      <c r="Q507" s="87">
        <v>0</v>
      </c>
      <c r="R507" s="87">
        <v>0</v>
      </c>
      <c r="S507" s="87">
        <v>0</v>
      </c>
      <c r="T507" s="87">
        <f t="shared" si="401"/>
        <v>0</v>
      </c>
      <c r="U507" s="87">
        <f t="shared" si="402"/>
        <v>0</v>
      </c>
      <c r="V507" s="87">
        <f t="shared" si="403"/>
        <v>0</v>
      </c>
      <c r="W507" s="87">
        <f t="shared" si="404"/>
        <v>0</v>
      </c>
      <c r="X507" s="87">
        <f t="shared" si="405"/>
        <v>0</v>
      </c>
      <c r="Y507" s="87">
        <v>0</v>
      </c>
      <c r="Z507" s="87">
        <v>0</v>
      </c>
      <c r="AA507" s="87">
        <v>0</v>
      </c>
      <c r="AB507" s="87">
        <v>0</v>
      </c>
      <c r="AC507" s="87">
        <v>0</v>
      </c>
      <c r="AD507" s="87">
        <v>0.59881999999999991</v>
      </c>
      <c r="AE507" s="87">
        <v>0</v>
      </c>
      <c r="AF507" s="87">
        <v>0</v>
      </c>
      <c r="AG507" s="87">
        <v>0</v>
      </c>
      <c r="AH507" s="87">
        <v>0</v>
      </c>
      <c r="AI507" s="87">
        <v>0</v>
      </c>
      <c r="AJ507" s="87">
        <v>0</v>
      </c>
      <c r="AK507" s="87">
        <v>0</v>
      </c>
      <c r="AL507" s="87">
        <v>0</v>
      </c>
      <c r="AM507" s="87">
        <v>0</v>
      </c>
      <c r="AN507" s="87">
        <v>0</v>
      </c>
      <c r="AO507" s="87">
        <v>0</v>
      </c>
      <c r="AP507" s="87">
        <v>0</v>
      </c>
      <c r="AQ507" s="87">
        <v>0</v>
      </c>
      <c r="AR507" s="87">
        <v>0</v>
      </c>
      <c r="AS507" s="87">
        <v>0</v>
      </c>
      <c r="AT507" s="87">
        <f t="shared" si="406"/>
        <v>0</v>
      </c>
      <c r="AU507" s="87">
        <f t="shared" si="407"/>
        <v>0</v>
      </c>
      <c r="AV507" s="87">
        <f t="shared" si="408"/>
        <v>0</v>
      </c>
      <c r="AW507" s="87">
        <f t="shared" si="409"/>
        <v>0</v>
      </c>
      <c r="AX507" s="87">
        <f t="shared" si="410"/>
        <v>0</v>
      </c>
      <c r="AY507" s="66">
        <v>0</v>
      </c>
      <c r="AZ507" s="66">
        <v>0</v>
      </c>
      <c r="BA507" s="66">
        <v>0</v>
      </c>
      <c r="BB507" s="66">
        <v>0</v>
      </c>
      <c r="BC507" s="66">
        <v>0</v>
      </c>
    </row>
    <row r="508" spans="1:55" s="165" customFormat="1" ht="47.25" x14ac:dyDescent="0.2">
      <c r="A508" s="171" t="s">
        <v>900</v>
      </c>
      <c r="B508" s="84" t="s">
        <v>669</v>
      </c>
      <c r="C508" s="171" t="s">
        <v>2318</v>
      </c>
      <c r="D508" s="87">
        <v>5.1643560000000006</v>
      </c>
      <c r="E508" s="66">
        <v>8.8510973919999998</v>
      </c>
      <c r="F508" s="66">
        <v>1.0038837899999999</v>
      </c>
      <c r="G508" s="66">
        <v>7.4799195100000002</v>
      </c>
      <c r="H508" s="66">
        <v>0</v>
      </c>
      <c r="I508" s="66">
        <v>0.36729409200000002</v>
      </c>
      <c r="J508" s="87">
        <v>0.101180436</v>
      </c>
      <c r="K508" s="87">
        <v>0</v>
      </c>
      <c r="L508" s="87">
        <v>0</v>
      </c>
      <c r="M508" s="87">
        <v>0</v>
      </c>
      <c r="N508" s="87">
        <v>0.101180436</v>
      </c>
      <c r="O508" s="87">
        <v>1.132543278</v>
      </c>
      <c r="P508" s="87">
        <v>1.0038837899999999</v>
      </c>
      <c r="Q508" s="87">
        <v>0</v>
      </c>
      <c r="R508" s="87">
        <v>0.12865948799999999</v>
      </c>
      <c r="S508" s="87">
        <v>0.12865948799999999</v>
      </c>
      <c r="T508" s="87">
        <f t="shared" si="401"/>
        <v>7.6173736779999999</v>
      </c>
      <c r="U508" s="87">
        <f t="shared" si="402"/>
        <v>0</v>
      </c>
      <c r="V508" s="87">
        <f t="shared" si="403"/>
        <v>7.4799195100000002</v>
      </c>
      <c r="W508" s="87">
        <f t="shared" si="404"/>
        <v>-0.12865948799999999</v>
      </c>
      <c r="X508" s="87">
        <f t="shared" si="405"/>
        <v>0.13745416800000004</v>
      </c>
      <c r="Y508" s="87">
        <v>0</v>
      </c>
      <c r="Z508" s="87">
        <v>0</v>
      </c>
      <c r="AA508" s="87">
        <v>0</v>
      </c>
      <c r="AB508" s="87">
        <v>0</v>
      </c>
      <c r="AC508" s="87">
        <v>0</v>
      </c>
      <c r="AD508" s="87">
        <v>4.7339930000000017</v>
      </c>
      <c r="AE508" s="87">
        <v>8.9342310600000001</v>
      </c>
      <c r="AF508" s="87">
        <v>0.83656981999999991</v>
      </c>
      <c r="AG508" s="87">
        <v>7.7915828300000003</v>
      </c>
      <c r="AH508" s="87">
        <v>0</v>
      </c>
      <c r="AI508" s="87">
        <v>0.30607840999999997</v>
      </c>
      <c r="AJ508" s="87">
        <v>8.4317030000000001E-2</v>
      </c>
      <c r="AK508" s="87">
        <v>0</v>
      </c>
      <c r="AL508" s="87">
        <v>0</v>
      </c>
      <c r="AM508" s="87">
        <v>0</v>
      </c>
      <c r="AN508" s="192">
        <v>8.4317030000000001E-2</v>
      </c>
      <c r="AO508" s="87">
        <v>0.94378606000000009</v>
      </c>
      <c r="AP508" s="87">
        <v>0.83656982000000013</v>
      </c>
      <c r="AQ508" s="87">
        <v>0</v>
      </c>
      <c r="AR508" s="87">
        <v>0</v>
      </c>
      <c r="AS508" s="87">
        <v>0.10721623999999998</v>
      </c>
      <c r="AT508" s="87">
        <f t="shared" si="406"/>
        <v>7.9061279700000009</v>
      </c>
      <c r="AU508" s="87">
        <f t="shared" si="407"/>
        <v>0</v>
      </c>
      <c r="AV508" s="87">
        <f t="shared" si="408"/>
        <v>7.7915828300000003</v>
      </c>
      <c r="AW508" s="87">
        <f t="shared" si="409"/>
        <v>0</v>
      </c>
      <c r="AX508" s="87">
        <f t="shared" si="410"/>
        <v>0.11454513999999998</v>
      </c>
      <c r="AY508" s="66">
        <v>0</v>
      </c>
      <c r="AZ508" s="66">
        <v>0</v>
      </c>
      <c r="BA508" s="66">
        <v>0</v>
      </c>
      <c r="BB508" s="66">
        <v>0</v>
      </c>
      <c r="BC508" s="66">
        <v>0</v>
      </c>
    </row>
    <row r="509" spans="1:55" s="165" customFormat="1" ht="47.25" x14ac:dyDescent="0.2">
      <c r="A509" s="171" t="s">
        <v>900</v>
      </c>
      <c r="B509" s="84" t="s">
        <v>670</v>
      </c>
      <c r="C509" s="171" t="s">
        <v>2319</v>
      </c>
      <c r="D509" s="87">
        <v>1.0994039999999998</v>
      </c>
      <c r="E509" s="66">
        <v>11.281193179999999</v>
      </c>
      <c r="F509" s="66">
        <v>0</v>
      </c>
      <c r="G509" s="66">
        <v>11.199137179999999</v>
      </c>
      <c r="H509" s="66">
        <v>0</v>
      </c>
      <c r="I509" s="66">
        <v>8.205599999999999E-2</v>
      </c>
      <c r="J509" s="87">
        <v>2.1539615999999998E-2</v>
      </c>
      <c r="K509" s="87">
        <v>0</v>
      </c>
      <c r="L509" s="87">
        <v>0</v>
      </c>
      <c r="M509" s="87">
        <v>0</v>
      </c>
      <c r="N509" s="87">
        <v>2.1539615999999998E-2</v>
      </c>
      <c r="O509" s="87">
        <v>11.259653563999999</v>
      </c>
      <c r="P509" s="87">
        <v>0</v>
      </c>
      <c r="Q509" s="87">
        <v>11.199137179999999</v>
      </c>
      <c r="R509" s="87">
        <v>6.0516383999999993E-2</v>
      </c>
      <c r="S509" s="87">
        <v>6.0516383999999993E-2</v>
      </c>
      <c r="T509" s="87">
        <f t="shared" si="401"/>
        <v>0</v>
      </c>
      <c r="U509" s="87">
        <f t="shared" si="402"/>
        <v>0</v>
      </c>
      <c r="V509" s="87">
        <f t="shared" si="403"/>
        <v>0</v>
      </c>
      <c r="W509" s="87">
        <f t="shared" si="404"/>
        <v>-6.0516383999999993E-2</v>
      </c>
      <c r="X509" s="87">
        <f t="shared" si="405"/>
        <v>0</v>
      </c>
      <c r="Y509" s="87">
        <v>0</v>
      </c>
      <c r="Z509" s="87">
        <v>0</v>
      </c>
      <c r="AA509" s="87">
        <v>0</v>
      </c>
      <c r="AB509" s="87">
        <v>0</v>
      </c>
      <c r="AC509" s="87">
        <v>0</v>
      </c>
      <c r="AD509" s="87">
        <v>10.73685</v>
      </c>
      <c r="AE509" s="87">
        <v>9.4009943200000006</v>
      </c>
      <c r="AF509" s="87">
        <v>0</v>
      </c>
      <c r="AG509" s="87">
        <v>9.3326143200000011</v>
      </c>
      <c r="AH509" s="87">
        <v>0</v>
      </c>
      <c r="AI509" s="87">
        <v>6.838000000000001E-2</v>
      </c>
      <c r="AJ509" s="87">
        <v>1.7949679999999999E-2</v>
      </c>
      <c r="AK509" s="87">
        <v>0</v>
      </c>
      <c r="AL509" s="87">
        <v>0</v>
      </c>
      <c r="AM509" s="87">
        <v>0</v>
      </c>
      <c r="AN509" s="192">
        <v>1.7949679999999996E-2</v>
      </c>
      <c r="AO509" s="87">
        <v>9.3830446400000014</v>
      </c>
      <c r="AP509" s="87">
        <v>0</v>
      </c>
      <c r="AQ509" s="87">
        <v>9.3326143200000011</v>
      </c>
      <c r="AR509" s="87">
        <v>0</v>
      </c>
      <c r="AS509" s="87">
        <v>5.0430320000000001E-2</v>
      </c>
      <c r="AT509" s="87">
        <f t="shared" si="406"/>
        <v>0</v>
      </c>
      <c r="AU509" s="87">
        <f t="shared" si="407"/>
        <v>0</v>
      </c>
      <c r="AV509" s="87">
        <f t="shared" si="408"/>
        <v>0</v>
      </c>
      <c r="AW509" s="87">
        <f t="shared" si="409"/>
        <v>0</v>
      </c>
      <c r="AX509" s="87">
        <f t="shared" si="410"/>
        <v>0</v>
      </c>
      <c r="AY509" s="66">
        <v>0</v>
      </c>
      <c r="AZ509" s="66">
        <v>0</v>
      </c>
      <c r="BA509" s="66">
        <v>0</v>
      </c>
      <c r="BB509" s="66">
        <v>0</v>
      </c>
      <c r="BC509" s="66">
        <v>0</v>
      </c>
    </row>
    <row r="510" spans="1:55" s="165" customFormat="1" ht="94.5" x14ac:dyDescent="0.2">
      <c r="A510" s="171" t="s">
        <v>900</v>
      </c>
      <c r="B510" s="84" t="s">
        <v>1748</v>
      </c>
      <c r="C510" s="171" t="s">
        <v>2320</v>
      </c>
      <c r="D510" s="87">
        <v>1.3937159999999997</v>
      </c>
      <c r="E510" s="66">
        <v>9.1039155859999994</v>
      </c>
      <c r="F510" s="66">
        <v>1.3784167199999999</v>
      </c>
      <c r="G510" s="66">
        <v>7.4505352699999996</v>
      </c>
      <c r="H510" s="66">
        <v>0</v>
      </c>
      <c r="I510" s="66">
        <v>0.27496359599999998</v>
      </c>
      <c r="J510" s="87">
        <v>2.7305795999999997E-2</v>
      </c>
      <c r="K510" s="87">
        <v>0</v>
      </c>
      <c r="L510" s="87">
        <v>0</v>
      </c>
      <c r="M510" s="87">
        <v>0</v>
      </c>
      <c r="N510" s="87">
        <v>2.7305795999999997E-2</v>
      </c>
      <c r="O510" s="87">
        <v>7.9988705199999988</v>
      </c>
      <c r="P510" s="87">
        <v>0.30067745000000001</v>
      </c>
      <c r="Q510" s="87">
        <v>7.4505352699999996</v>
      </c>
      <c r="R510" s="87">
        <v>0.24765779999999998</v>
      </c>
      <c r="S510" s="87">
        <v>0.24765779999999998</v>
      </c>
      <c r="T510" s="87">
        <f t="shared" si="401"/>
        <v>1.0777392700000004</v>
      </c>
      <c r="U510" s="87">
        <f t="shared" si="402"/>
        <v>1.0777392699999999</v>
      </c>
      <c r="V510" s="87">
        <f t="shared" si="403"/>
        <v>0</v>
      </c>
      <c r="W510" s="87">
        <f t="shared" si="404"/>
        <v>-0.24765779999999998</v>
      </c>
      <c r="X510" s="87">
        <f t="shared" si="405"/>
        <v>0</v>
      </c>
      <c r="Y510" s="87">
        <v>0</v>
      </c>
      <c r="Z510" s="87">
        <v>0</v>
      </c>
      <c r="AA510" s="87">
        <v>0</v>
      </c>
      <c r="AB510" s="87">
        <v>0</v>
      </c>
      <c r="AC510" s="87">
        <v>0</v>
      </c>
      <c r="AD510" s="87">
        <v>1.2775729999999998</v>
      </c>
      <c r="AE510" s="87">
        <v>7.5865963199999999</v>
      </c>
      <c r="AF510" s="87">
        <v>1.1486806000000001</v>
      </c>
      <c r="AG510" s="87">
        <v>6.2087793900000001</v>
      </c>
      <c r="AH510" s="87">
        <v>0</v>
      </c>
      <c r="AI510" s="87">
        <v>0.22913633000000003</v>
      </c>
      <c r="AJ510" s="87">
        <v>2.275483E-2</v>
      </c>
      <c r="AK510" s="87">
        <v>0</v>
      </c>
      <c r="AL510" s="87">
        <v>0</v>
      </c>
      <c r="AM510" s="87">
        <v>0</v>
      </c>
      <c r="AN510" s="192">
        <v>2.2754830000000004E-2</v>
      </c>
      <c r="AO510" s="87">
        <v>7.5638414900000006</v>
      </c>
      <c r="AP510" s="87">
        <v>1.1486806000000005</v>
      </c>
      <c r="AQ510" s="87">
        <v>6.2087793900000001</v>
      </c>
      <c r="AR510" s="87">
        <v>0</v>
      </c>
      <c r="AS510" s="87">
        <v>0.2063815</v>
      </c>
      <c r="AT510" s="87">
        <f t="shared" si="406"/>
        <v>0</v>
      </c>
      <c r="AU510" s="87">
        <f t="shared" si="407"/>
        <v>0</v>
      </c>
      <c r="AV510" s="87">
        <f t="shared" si="408"/>
        <v>0</v>
      </c>
      <c r="AW510" s="87">
        <f t="shared" si="409"/>
        <v>0</v>
      </c>
      <c r="AX510" s="87">
        <f t="shared" si="410"/>
        <v>0</v>
      </c>
      <c r="AY510" s="66">
        <v>0</v>
      </c>
      <c r="AZ510" s="66">
        <v>0</v>
      </c>
      <c r="BA510" s="66">
        <v>0</v>
      </c>
      <c r="BB510" s="66">
        <v>0</v>
      </c>
      <c r="BC510" s="66">
        <v>0</v>
      </c>
    </row>
    <row r="511" spans="1:55" s="165" customFormat="1" ht="47.25" x14ac:dyDescent="0.2">
      <c r="A511" s="171" t="s">
        <v>900</v>
      </c>
      <c r="B511" s="84" t="s">
        <v>1749</v>
      </c>
      <c r="C511" s="171" t="s">
        <v>2321</v>
      </c>
      <c r="D511" s="87">
        <v>0</v>
      </c>
      <c r="E511" s="66">
        <v>1.2015709440000002</v>
      </c>
      <c r="F511" s="66">
        <v>0.20286578</v>
      </c>
      <c r="G511" s="66">
        <v>0.97615390000000002</v>
      </c>
      <c r="H511" s="66">
        <v>0</v>
      </c>
      <c r="I511" s="66">
        <v>2.2551264000000001E-2</v>
      </c>
      <c r="J511" s="87"/>
      <c r="K511" s="87"/>
      <c r="L511" s="87"/>
      <c r="M511" s="87"/>
      <c r="N511" s="87"/>
      <c r="O511" s="87"/>
      <c r="P511" s="87"/>
      <c r="Q511" s="87"/>
      <c r="R511" s="87"/>
      <c r="S511" s="87"/>
      <c r="T511" s="87">
        <f t="shared" si="401"/>
        <v>1.2015709440000002</v>
      </c>
      <c r="U511" s="87">
        <f t="shared" si="402"/>
        <v>0.20286578</v>
      </c>
      <c r="V511" s="87">
        <f t="shared" si="403"/>
        <v>0.97615390000000002</v>
      </c>
      <c r="W511" s="87">
        <f t="shared" si="404"/>
        <v>0</v>
      </c>
      <c r="X511" s="87">
        <f t="shared" si="405"/>
        <v>2.2551264000000001E-2</v>
      </c>
      <c r="Y511" s="87">
        <v>0</v>
      </c>
      <c r="Z511" s="87">
        <v>0</v>
      </c>
      <c r="AA511" s="87">
        <v>0</v>
      </c>
      <c r="AB511" s="87">
        <v>0</v>
      </c>
      <c r="AC511" s="87">
        <v>0</v>
      </c>
      <c r="AD511" s="87"/>
      <c r="AE511" s="87">
        <v>1.2046745099999998</v>
      </c>
      <c r="AF511" s="87">
        <v>0.16905481999999997</v>
      </c>
      <c r="AG511" s="87">
        <v>1.0168269699999999</v>
      </c>
      <c r="AH511" s="87">
        <v>0</v>
      </c>
      <c r="AI511" s="87">
        <v>1.8792720000000002E-2</v>
      </c>
      <c r="AJ511" s="87">
        <v>0</v>
      </c>
      <c r="AK511" s="87">
        <v>0</v>
      </c>
      <c r="AL511" s="87">
        <v>0</v>
      </c>
      <c r="AM511" s="87">
        <v>0</v>
      </c>
      <c r="AN511" s="87">
        <v>0</v>
      </c>
      <c r="AO511" s="87">
        <v>0</v>
      </c>
      <c r="AP511" s="87">
        <v>0</v>
      </c>
      <c r="AQ511" s="87">
        <v>0</v>
      </c>
      <c r="AR511" s="87">
        <v>0</v>
      </c>
      <c r="AS511" s="87">
        <v>0</v>
      </c>
      <c r="AT511" s="87">
        <f t="shared" si="406"/>
        <v>1.2046745099999998</v>
      </c>
      <c r="AU511" s="87">
        <f t="shared" si="407"/>
        <v>0.16905481999999997</v>
      </c>
      <c r="AV511" s="87">
        <f t="shared" si="408"/>
        <v>1.0168269699999999</v>
      </c>
      <c r="AW511" s="87">
        <f t="shared" si="409"/>
        <v>0</v>
      </c>
      <c r="AX511" s="87">
        <f t="shared" si="410"/>
        <v>1.8792720000000002E-2</v>
      </c>
      <c r="AY511" s="66">
        <v>0</v>
      </c>
      <c r="AZ511" s="66">
        <v>0</v>
      </c>
      <c r="BA511" s="66">
        <v>0</v>
      </c>
      <c r="BB511" s="66">
        <v>0</v>
      </c>
      <c r="BC511" s="66">
        <v>0</v>
      </c>
    </row>
    <row r="512" spans="1:55" s="165" customFormat="1" ht="31.5" x14ac:dyDescent="0.2">
      <c r="A512" s="210"/>
      <c r="B512" s="211" t="s">
        <v>30</v>
      </c>
      <c r="C512" s="210"/>
      <c r="D512" s="173">
        <v>13.494215999999998</v>
      </c>
      <c r="E512" s="173">
        <v>2.234972822</v>
      </c>
      <c r="F512" s="173">
        <v>0.96932032000000001</v>
      </c>
      <c r="G512" s="173">
        <v>0.44154210999999999</v>
      </c>
      <c r="H512" s="173">
        <v>0</v>
      </c>
      <c r="I512" s="173">
        <v>0.82411039200000002</v>
      </c>
      <c r="J512" s="173">
        <v>0.69413113000000004</v>
      </c>
      <c r="K512" s="173">
        <v>0</v>
      </c>
      <c r="L512" s="173">
        <v>0.44154210999999999</v>
      </c>
      <c r="M512" s="173">
        <v>0</v>
      </c>
      <c r="N512" s="173">
        <v>0.25258902</v>
      </c>
      <c r="O512" s="173">
        <v>0.27631670400000002</v>
      </c>
      <c r="P512" s="173">
        <v>0</v>
      </c>
      <c r="Q512" s="173">
        <v>0</v>
      </c>
      <c r="R512" s="173">
        <v>0.27631670400000002</v>
      </c>
      <c r="S512" s="173">
        <v>0.27631670400000002</v>
      </c>
      <c r="T512" s="173">
        <f t="shared" ref="T512:BC512" si="411">SUM(T513:T518)</f>
        <v>1.2645249879999998</v>
      </c>
      <c r="U512" s="173">
        <f t="shared" si="411"/>
        <v>0.96932032000000001</v>
      </c>
      <c r="V512" s="173">
        <f t="shared" si="411"/>
        <v>0</v>
      </c>
      <c r="W512" s="173">
        <f t="shared" si="411"/>
        <v>-0.27631670400000002</v>
      </c>
      <c r="X512" s="173">
        <f t="shared" si="411"/>
        <v>0.29520466800000006</v>
      </c>
      <c r="Y512" s="173">
        <f t="shared" si="411"/>
        <v>0</v>
      </c>
      <c r="Z512" s="173">
        <f t="shared" si="411"/>
        <v>0</v>
      </c>
      <c r="AA512" s="173">
        <f t="shared" si="411"/>
        <v>0</v>
      </c>
      <c r="AB512" s="173">
        <f t="shared" si="411"/>
        <v>0</v>
      </c>
      <c r="AC512" s="173">
        <f t="shared" si="411"/>
        <v>0</v>
      </c>
      <c r="AD512" s="173">
        <f t="shared" si="411"/>
        <v>11.709095</v>
      </c>
      <c r="AE512" s="214">
        <f t="shared" si="411"/>
        <v>1.4945255999999998</v>
      </c>
      <c r="AF512" s="214">
        <f t="shared" si="411"/>
        <v>0.80776694000000004</v>
      </c>
      <c r="AG512" s="214">
        <f t="shared" si="411"/>
        <v>0</v>
      </c>
      <c r="AH512" s="214">
        <f t="shared" si="411"/>
        <v>0</v>
      </c>
      <c r="AI512" s="214">
        <f t="shared" si="411"/>
        <v>0.68675865999999997</v>
      </c>
      <c r="AJ512" s="214">
        <f t="shared" si="411"/>
        <v>0.21049085000000009</v>
      </c>
      <c r="AK512" s="214">
        <f t="shared" si="411"/>
        <v>0</v>
      </c>
      <c r="AL512" s="214">
        <f t="shared" si="411"/>
        <v>0</v>
      </c>
      <c r="AM512" s="214">
        <f t="shared" si="411"/>
        <v>0</v>
      </c>
      <c r="AN512" s="214">
        <f t="shared" si="411"/>
        <v>0.21049085000000009</v>
      </c>
      <c r="AO512" s="214">
        <f t="shared" si="411"/>
        <v>0.23026391999999993</v>
      </c>
      <c r="AP512" s="214">
        <f t="shared" si="411"/>
        <v>0</v>
      </c>
      <c r="AQ512" s="214">
        <f t="shared" si="411"/>
        <v>0</v>
      </c>
      <c r="AR512" s="214">
        <f t="shared" si="411"/>
        <v>0</v>
      </c>
      <c r="AS512" s="214">
        <f t="shared" si="411"/>
        <v>0.23026392000000001</v>
      </c>
      <c r="AT512" s="214">
        <f t="shared" si="411"/>
        <v>1.0537708299999999</v>
      </c>
      <c r="AU512" s="214">
        <f t="shared" si="411"/>
        <v>0.80776694000000004</v>
      </c>
      <c r="AV512" s="214">
        <f t="shared" si="411"/>
        <v>0</v>
      </c>
      <c r="AW512" s="214">
        <f t="shared" si="411"/>
        <v>0</v>
      </c>
      <c r="AX512" s="214">
        <f t="shared" si="411"/>
        <v>0.24600388999999989</v>
      </c>
      <c r="AY512" s="214">
        <f t="shared" si="411"/>
        <v>0</v>
      </c>
      <c r="AZ512" s="214">
        <f t="shared" si="411"/>
        <v>0</v>
      </c>
      <c r="BA512" s="214">
        <f t="shared" si="411"/>
        <v>0</v>
      </c>
      <c r="BB512" s="214">
        <f t="shared" si="411"/>
        <v>0</v>
      </c>
      <c r="BC512" s="214">
        <f t="shared" si="411"/>
        <v>0</v>
      </c>
    </row>
    <row r="513" spans="1:55" s="165" customFormat="1" ht="63" x14ac:dyDescent="0.2">
      <c r="A513" s="171" t="s">
        <v>900</v>
      </c>
      <c r="B513" s="84" t="s">
        <v>671</v>
      </c>
      <c r="C513" s="171" t="s">
        <v>2322</v>
      </c>
      <c r="D513" s="87">
        <v>2.9849760000000001</v>
      </c>
      <c r="E513" s="66">
        <v>0.25589913600000003</v>
      </c>
      <c r="F513" s="66">
        <v>4.3604699999999996E-2</v>
      </c>
      <c r="G513" s="66">
        <v>0</v>
      </c>
      <c r="H513" s="66">
        <v>0</v>
      </c>
      <c r="I513" s="66">
        <v>0.21229443600000003</v>
      </c>
      <c r="J513" s="87">
        <v>5.8481868000000006E-2</v>
      </c>
      <c r="K513" s="87">
        <v>0</v>
      </c>
      <c r="L513" s="87">
        <v>0</v>
      </c>
      <c r="M513" s="87">
        <v>0</v>
      </c>
      <c r="N513" s="87">
        <v>5.8481868000000006E-2</v>
      </c>
      <c r="O513" s="87">
        <v>7.4364635999999998E-2</v>
      </c>
      <c r="P513" s="87">
        <v>0</v>
      </c>
      <c r="Q513" s="87">
        <v>0</v>
      </c>
      <c r="R513" s="87">
        <v>7.4364635999999998E-2</v>
      </c>
      <c r="S513" s="87">
        <v>7.4364635999999998E-2</v>
      </c>
      <c r="T513" s="87">
        <f t="shared" ref="T513:T518" si="412">E513-J513-O513</f>
        <v>0.12305263200000004</v>
      </c>
      <c r="U513" s="87">
        <f t="shared" ref="U513:U518" si="413">F513-K513-P513</f>
        <v>4.3604699999999996E-2</v>
      </c>
      <c r="V513" s="87">
        <f t="shared" ref="V513:V518" si="414">G513-L513-Q513</f>
        <v>0</v>
      </c>
      <c r="W513" s="87">
        <f t="shared" ref="W513:W518" si="415">H513-M513-R513</f>
        <v>-7.4364635999999998E-2</v>
      </c>
      <c r="X513" s="87">
        <f t="shared" ref="X513:X518" si="416">I513-N513-S513</f>
        <v>7.9447932000000041E-2</v>
      </c>
      <c r="Y513" s="87">
        <v>0</v>
      </c>
      <c r="Z513" s="87">
        <v>0</v>
      </c>
      <c r="AA513" s="87">
        <v>0</v>
      </c>
      <c r="AB513" s="87">
        <v>0</v>
      </c>
      <c r="AC513" s="87">
        <v>0</v>
      </c>
      <c r="AD513" s="87">
        <v>2.4874800000000001</v>
      </c>
      <c r="AE513" s="87">
        <v>0.21324927999999999</v>
      </c>
      <c r="AF513" s="87">
        <v>3.6337249999999995E-2</v>
      </c>
      <c r="AG513" s="87">
        <v>0</v>
      </c>
      <c r="AH513" s="87">
        <v>0</v>
      </c>
      <c r="AI513" s="87">
        <v>0.17691203</v>
      </c>
      <c r="AJ513" s="87">
        <v>4.8734890000000003E-2</v>
      </c>
      <c r="AK513" s="87">
        <v>0</v>
      </c>
      <c r="AL513" s="87">
        <v>0</v>
      </c>
      <c r="AM513" s="87">
        <v>0</v>
      </c>
      <c r="AN513" s="87">
        <v>4.8734890000000003E-2</v>
      </c>
      <c r="AO513" s="87">
        <v>6.1970529999999996E-2</v>
      </c>
      <c r="AP513" s="87">
        <v>0</v>
      </c>
      <c r="AQ513" s="87">
        <v>0</v>
      </c>
      <c r="AR513" s="87">
        <v>0</v>
      </c>
      <c r="AS513" s="87">
        <v>6.1970529999999989E-2</v>
      </c>
      <c r="AT513" s="87">
        <f t="shared" ref="AT513:AX518" si="417">AE513-AJ513-AO513</f>
        <v>0.10254385999999999</v>
      </c>
      <c r="AU513" s="87">
        <f t="shared" si="417"/>
        <v>3.6337249999999995E-2</v>
      </c>
      <c r="AV513" s="87">
        <f t="shared" si="417"/>
        <v>0</v>
      </c>
      <c r="AW513" s="87">
        <f t="shared" si="417"/>
        <v>0</v>
      </c>
      <c r="AX513" s="87">
        <f t="shared" si="417"/>
        <v>6.6206609999999999E-2</v>
      </c>
      <c r="AY513" s="66">
        <v>0</v>
      </c>
      <c r="AZ513" s="66">
        <v>0</v>
      </c>
      <c r="BA513" s="66">
        <v>0</v>
      </c>
      <c r="BB513" s="66">
        <v>0</v>
      </c>
      <c r="BC513" s="66">
        <v>0</v>
      </c>
    </row>
    <row r="514" spans="1:55" s="165" customFormat="1" ht="63" x14ac:dyDescent="0.2">
      <c r="A514" s="171" t="s">
        <v>900</v>
      </c>
      <c r="B514" s="84" t="s">
        <v>672</v>
      </c>
      <c r="C514" s="171" t="s">
        <v>2323</v>
      </c>
      <c r="D514" s="87">
        <v>2.9849760000000001</v>
      </c>
      <c r="E514" s="66">
        <v>0.25592355600000005</v>
      </c>
      <c r="F514" s="66">
        <v>4.362912E-2</v>
      </c>
      <c r="G514" s="66">
        <v>0</v>
      </c>
      <c r="H514" s="66">
        <v>0</v>
      </c>
      <c r="I514" s="66">
        <v>0.21229443600000003</v>
      </c>
      <c r="J514" s="87">
        <v>5.8481868000000006E-2</v>
      </c>
      <c r="K514" s="87">
        <v>0</v>
      </c>
      <c r="L514" s="87">
        <v>0</v>
      </c>
      <c r="M514" s="87">
        <v>0</v>
      </c>
      <c r="N514" s="87">
        <v>5.8481868000000006E-2</v>
      </c>
      <c r="O514" s="87">
        <v>7.4364635999999998E-2</v>
      </c>
      <c r="P514" s="87">
        <v>0</v>
      </c>
      <c r="Q514" s="87">
        <v>0</v>
      </c>
      <c r="R514" s="87">
        <v>7.4364635999999998E-2</v>
      </c>
      <c r="S514" s="87">
        <v>7.4364635999999998E-2</v>
      </c>
      <c r="T514" s="87">
        <f t="shared" si="412"/>
        <v>0.12307705200000006</v>
      </c>
      <c r="U514" s="87">
        <f t="shared" si="413"/>
        <v>4.362912E-2</v>
      </c>
      <c r="V514" s="87">
        <f t="shared" si="414"/>
        <v>0</v>
      </c>
      <c r="W514" s="87">
        <f t="shared" si="415"/>
        <v>-7.4364635999999998E-2</v>
      </c>
      <c r="X514" s="87">
        <f t="shared" si="416"/>
        <v>7.9447932000000041E-2</v>
      </c>
      <c r="Y514" s="87">
        <v>0</v>
      </c>
      <c r="Z514" s="87">
        <v>0</v>
      </c>
      <c r="AA514" s="87">
        <v>0</v>
      </c>
      <c r="AB514" s="87">
        <v>0</v>
      </c>
      <c r="AC514" s="87">
        <v>0</v>
      </c>
      <c r="AD514" s="87">
        <v>2.4874800000000001</v>
      </c>
      <c r="AE514" s="87">
        <v>0.21326962999999999</v>
      </c>
      <c r="AF514" s="87">
        <v>3.6357599999999997E-2</v>
      </c>
      <c r="AG514" s="87">
        <v>0</v>
      </c>
      <c r="AH514" s="87">
        <v>0</v>
      </c>
      <c r="AI514" s="87">
        <v>0.17691203</v>
      </c>
      <c r="AJ514" s="87">
        <v>4.8734890000000003E-2</v>
      </c>
      <c r="AK514" s="87">
        <v>0</v>
      </c>
      <c r="AL514" s="87">
        <v>0</v>
      </c>
      <c r="AM514" s="87">
        <v>0</v>
      </c>
      <c r="AN514" s="87">
        <v>4.8734890000000003E-2</v>
      </c>
      <c r="AO514" s="87">
        <v>6.1970529999999996E-2</v>
      </c>
      <c r="AP514" s="87">
        <v>0</v>
      </c>
      <c r="AQ514" s="87">
        <v>0</v>
      </c>
      <c r="AR514" s="87">
        <v>0</v>
      </c>
      <c r="AS514" s="87">
        <v>6.1970529999999989E-2</v>
      </c>
      <c r="AT514" s="87">
        <f t="shared" si="417"/>
        <v>0.10256420999999999</v>
      </c>
      <c r="AU514" s="87">
        <f t="shared" si="417"/>
        <v>3.6357599999999997E-2</v>
      </c>
      <c r="AV514" s="87">
        <f t="shared" si="417"/>
        <v>0</v>
      </c>
      <c r="AW514" s="87">
        <f t="shared" si="417"/>
        <v>0</v>
      </c>
      <c r="AX514" s="87">
        <f t="shared" si="417"/>
        <v>6.6206609999999999E-2</v>
      </c>
      <c r="AY514" s="66">
        <v>0</v>
      </c>
      <c r="AZ514" s="66">
        <v>0</v>
      </c>
      <c r="BA514" s="66">
        <v>0</v>
      </c>
      <c r="BB514" s="66">
        <v>0</v>
      </c>
      <c r="BC514" s="66">
        <v>0</v>
      </c>
    </row>
    <row r="515" spans="1:55" s="165" customFormat="1" ht="78.75" x14ac:dyDescent="0.2">
      <c r="A515" s="171" t="s">
        <v>900</v>
      </c>
      <c r="B515" s="84" t="s">
        <v>673</v>
      </c>
      <c r="C515" s="171" t="s">
        <v>2324</v>
      </c>
      <c r="D515" s="87">
        <v>2.0772839999999997</v>
      </c>
      <c r="E515" s="66">
        <v>0.47966283599999998</v>
      </c>
      <c r="F515" s="66">
        <v>0.33192438000000002</v>
      </c>
      <c r="G515" s="66">
        <v>0</v>
      </c>
      <c r="H515" s="66">
        <v>0</v>
      </c>
      <c r="I515" s="66">
        <v>0.14773845599999996</v>
      </c>
      <c r="J515" s="87">
        <v>4.0698312E-2</v>
      </c>
      <c r="K515" s="87">
        <v>0</v>
      </c>
      <c r="L515" s="87">
        <v>0</v>
      </c>
      <c r="M515" s="87">
        <v>0</v>
      </c>
      <c r="N515" s="87">
        <v>4.0698312E-2</v>
      </c>
      <c r="O515" s="87">
        <v>5.1751320000000003E-2</v>
      </c>
      <c r="P515" s="87">
        <v>0</v>
      </c>
      <c r="Q515" s="87">
        <v>0</v>
      </c>
      <c r="R515" s="87">
        <v>5.1751320000000003E-2</v>
      </c>
      <c r="S515" s="87">
        <v>5.1751320000000003E-2</v>
      </c>
      <c r="T515" s="87">
        <f t="shared" si="412"/>
        <v>0.38721320399999998</v>
      </c>
      <c r="U515" s="87">
        <f t="shared" si="413"/>
        <v>0.33192438000000002</v>
      </c>
      <c r="V515" s="87">
        <f t="shared" si="414"/>
        <v>0</v>
      </c>
      <c r="W515" s="87">
        <f t="shared" si="415"/>
        <v>-5.1751320000000003E-2</v>
      </c>
      <c r="X515" s="87">
        <f t="shared" si="416"/>
        <v>5.5288823999999959E-2</v>
      </c>
      <c r="Y515" s="87">
        <v>0</v>
      </c>
      <c r="Z515" s="87">
        <v>0</v>
      </c>
      <c r="AA515" s="87">
        <v>0</v>
      </c>
      <c r="AB515" s="87">
        <v>0</v>
      </c>
      <c r="AC515" s="87">
        <v>0</v>
      </c>
      <c r="AD515" s="87">
        <v>1.7410700000000001</v>
      </c>
      <c r="AE515" s="87">
        <v>0.39971903000000003</v>
      </c>
      <c r="AF515" s="87">
        <v>0.27660365000000003</v>
      </c>
      <c r="AG515" s="87">
        <v>0</v>
      </c>
      <c r="AH515" s="87">
        <v>0</v>
      </c>
      <c r="AI515" s="87">
        <v>0.12311538</v>
      </c>
      <c r="AJ515" s="87">
        <v>3.3915260000000003E-2</v>
      </c>
      <c r="AK515" s="87">
        <v>0</v>
      </c>
      <c r="AL515" s="87">
        <v>0</v>
      </c>
      <c r="AM515" s="87">
        <v>0</v>
      </c>
      <c r="AN515" s="87">
        <v>3.3915260000000003E-2</v>
      </c>
      <c r="AO515" s="87">
        <v>4.3126100000000001E-2</v>
      </c>
      <c r="AP515" s="87">
        <v>0</v>
      </c>
      <c r="AQ515" s="87">
        <v>0</v>
      </c>
      <c r="AR515" s="87">
        <v>0</v>
      </c>
      <c r="AS515" s="87">
        <v>4.3126100000000001E-2</v>
      </c>
      <c r="AT515" s="87">
        <f t="shared" si="417"/>
        <v>0.32267767000000003</v>
      </c>
      <c r="AU515" s="87">
        <f t="shared" si="417"/>
        <v>0.27660365000000003</v>
      </c>
      <c r="AV515" s="87">
        <f t="shared" si="417"/>
        <v>0</v>
      </c>
      <c r="AW515" s="87">
        <f t="shared" si="417"/>
        <v>0</v>
      </c>
      <c r="AX515" s="87">
        <f t="shared" si="417"/>
        <v>4.6074019999999993E-2</v>
      </c>
      <c r="AY515" s="66">
        <v>0</v>
      </c>
      <c r="AZ515" s="66">
        <v>0</v>
      </c>
      <c r="BA515" s="66">
        <v>0</v>
      </c>
      <c r="BB515" s="66">
        <v>0</v>
      </c>
      <c r="BC515" s="66">
        <v>0</v>
      </c>
    </row>
    <row r="516" spans="1:55" s="165" customFormat="1" ht="47.25" x14ac:dyDescent="0.2">
      <c r="A516" s="171" t="s">
        <v>900</v>
      </c>
      <c r="B516" s="84" t="s">
        <v>443</v>
      </c>
      <c r="C516" s="171" t="s">
        <v>2325</v>
      </c>
      <c r="D516" s="87">
        <v>3.044039999999999</v>
      </c>
      <c r="E516" s="66">
        <v>0.21649514400000003</v>
      </c>
      <c r="F516" s="66">
        <v>0</v>
      </c>
      <c r="G516" s="66">
        <v>0</v>
      </c>
      <c r="H516" s="66">
        <v>0</v>
      </c>
      <c r="I516" s="66">
        <v>0.21649514400000003</v>
      </c>
      <c r="J516" s="87">
        <v>5.9639051999999998E-2</v>
      </c>
      <c r="K516" s="87">
        <v>0</v>
      </c>
      <c r="L516" s="87">
        <v>0</v>
      </c>
      <c r="M516" s="87">
        <v>0</v>
      </c>
      <c r="N516" s="87">
        <v>5.9639051999999998E-2</v>
      </c>
      <c r="O516" s="87">
        <v>7.5836112000000011E-2</v>
      </c>
      <c r="P516" s="87">
        <v>0</v>
      </c>
      <c r="Q516" s="87">
        <v>0</v>
      </c>
      <c r="R516" s="87">
        <v>7.5836112000000011E-2</v>
      </c>
      <c r="S516" s="87">
        <v>7.5836112000000011E-2</v>
      </c>
      <c r="T516" s="87">
        <f t="shared" si="412"/>
        <v>8.1019980000000019E-2</v>
      </c>
      <c r="U516" s="87">
        <f t="shared" si="413"/>
        <v>0</v>
      </c>
      <c r="V516" s="87">
        <f t="shared" si="414"/>
        <v>0</v>
      </c>
      <c r="W516" s="87">
        <f t="shared" si="415"/>
        <v>-7.5836112000000011E-2</v>
      </c>
      <c r="X516" s="87">
        <f t="shared" si="416"/>
        <v>8.1019980000000019E-2</v>
      </c>
      <c r="Y516" s="87">
        <v>0</v>
      </c>
      <c r="Z516" s="87">
        <v>0</v>
      </c>
      <c r="AA516" s="87">
        <v>0</v>
      </c>
      <c r="AB516" s="87">
        <v>0</v>
      </c>
      <c r="AC516" s="87">
        <v>0</v>
      </c>
      <c r="AD516" s="87">
        <v>2.7903699999999998</v>
      </c>
      <c r="AE516" s="87">
        <v>0.18041262</v>
      </c>
      <c r="AF516" s="87">
        <v>0</v>
      </c>
      <c r="AG516" s="87">
        <v>0</v>
      </c>
      <c r="AH516" s="87">
        <v>0</v>
      </c>
      <c r="AI516" s="87">
        <v>0.18041262</v>
      </c>
      <c r="AJ516" s="87">
        <v>4.9699210000000001E-2</v>
      </c>
      <c r="AK516" s="87">
        <v>0</v>
      </c>
      <c r="AL516" s="87">
        <v>0</v>
      </c>
      <c r="AM516" s="87">
        <v>0</v>
      </c>
      <c r="AN516" s="192">
        <v>4.9699209999999994E-2</v>
      </c>
      <c r="AO516" s="87">
        <v>6.3196760000000018E-2</v>
      </c>
      <c r="AP516" s="87">
        <v>0</v>
      </c>
      <c r="AQ516" s="87">
        <v>0</v>
      </c>
      <c r="AR516" s="87">
        <v>0</v>
      </c>
      <c r="AS516" s="87">
        <v>6.3196760000000018E-2</v>
      </c>
      <c r="AT516" s="87">
        <f t="shared" si="417"/>
        <v>6.7516649999999984E-2</v>
      </c>
      <c r="AU516" s="87">
        <f t="shared" si="417"/>
        <v>0</v>
      </c>
      <c r="AV516" s="87">
        <f t="shared" si="417"/>
        <v>0</v>
      </c>
      <c r="AW516" s="87">
        <f t="shared" si="417"/>
        <v>0</v>
      </c>
      <c r="AX516" s="87">
        <f t="shared" si="417"/>
        <v>6.7516649999999984E-2</v>
      </c>
      <c r="AY516" s="66">
        <v>0</v>
      </c>
      <c r="AZ516" s="66">
        <v>0</v>
      </c>
      <c r="BA516" s="66">
        <v>0</v>
      </c>
      <c r="BB516" s="66">
        <v>0</v>
      </c>
      <c r="BC516" s="66">
        <v>0</v>
      </c>
    </row>
    <row r="517" spans="1:55" s="165" customFormat="1" ht="94.5" x14ac:dyDescent="0.2">
      <c r="A517" s="171" t="s">
        <v>900</v>
      </c>
      <c r="B517" s="84" t="s">
        <v>1750</v>
      </c>
      <c r="C517" s="171" t="s">
        <v>2326</v>
      </c>
      <c r="D517" s="87">
        <v>2.4029400000000001</v>
      </c>
      <c r="E517" s="66">
        <v>0.47683002999999996</v>
      </c>
      <c r="F517" s="66">
        <v>0</v>
      </c>
      <c r="G517" s="66">
        <v>0.44154210999999999</v>
      </c>
      <c r="H517" s="66">
        <v>0</v>
      </c>
      <c r="I517" s="66">
        <v>3.5287919999999993E-2</v>
      </c>
      <c r="J517" s="87">
        <v>0.47683003000000007</v>
      </c>
      <c r="K517" s="87">
        <v>0</v>
      </c>
      <c r="L517" s="87">
        <v>0.44154210999999999</v>
      </c>
      <c r="M517" s="87">
        <v>0</v>
      </c>
      <c r="N517" s="87">
        <v>3.5287919999999993E-2</v>
      </c>
      <c r="O517" s="87">
        <v>0</v>
      </c>
      <c r="P517" s="87">
        <v>0</v>
      </c>
      <c r="Q517" s="87">
        <v>0</v>
      </c>
      <c r="R517" s="87">
        <v>0</v>
      </c>
      <c r="S517" s="87">
        <v>0</v>
      </c>
      <c r="T517" s="87">
        <f t="shared" si="412"/>
        <v>-1.1102230246251565E-16</v>
      </c>
      <c r="U517" s="87">
        <f t="shared" si="413"/>
        <v>0</v>
      </c>
      <c r="V517" s="87">
        <f t="shared" si="414"/>
        <v>0</v>
      </c>
      <c r="W517" s="87">
        <f t="shared" si="415"/>
        <v>0</v>
      </c>
      <c r="X517" s="87">
        <f t="shared" si="416"/>
        <v>0</v>
      </c>
      <c r="Y517" s="87">
        <v>0</v>
      </c>
      <c r="Z517" s="87">
        <v>0</v>
      </c>
      <c r="AA517" s="87">
        <v>0</v>
      </c>
      <c r="AB517" s="87">
        <v>0</v>
      </c>
      <c r="AC517" s="87">
        <v>0</v>
      </c>
      <c r="AD517" s="87">
        <v>2.2026950000000003</v>
      </c>
      <c r="AE517" s="87">
        <v>2.9406599999999998E-2</v>
      </c>
      <c r="AF517" s="87">
        <v>0</v>
      </c>
      <c r="AG517" s="87">
        <v>0</v>
      </c>
      <c r="AH517" s="87">
        <v>0</v>
      </c>
      <c r="AI517" s="87">
        <v>2.9406599999999998E-2</v>
      </c>
      <c r="AJ517" s="87">
        <v>2.9406600000000092E-2</v>
      </c>
      <c r="AK517" s="87">
        <v>0</v>
      </c>
      <c r="AL517" s="87">
        <v>0</v>
      </c>
      <c r="AM517" s="87">
        <v>0</v>
      </c>
      <c r="AN517" s="192">
        <v>2.9406600000000088E-2</v>
      </c>
      <c r="AO517" s="87">
        <v>-9.3675067702747583E-17</v>
      </c>
      <c r="AP517" s="87">
        <v>0</v>
      </c>
      <c r="AQ517" s="87">
        <v>0</v>
      </c>
      <c r="AR517" s="87">
        <v>0</v>
      </c>
      <c r="AS517" s="87">
        <v>0</v>
      </c>
      <c r="AT517" s="87">
        <f t="shared" si="417"/>
        <v>0</v>
      </c>
      <c r="AU517" s="87">
        <f t="shared" si="417"/>
        <v>0</v>
      </c>
      <c r="AV517" s="87">
        <f t="shared" si="417"/>
        <v>0</v>
      </c>
      <c r="AW517" s="87">
        <f t="shared" si="417"/>
        <v>0</v>
      </c>
      <c r="AX517" s="87">
        <f t="shared" si="417"/>
        <v>-9.0205620750793969E-17</v>
      </c>
      <c r="AY517" s="66">
        <v>0</v>
      </c>
      <c r="AZ517" s="66">
        <v>0</v>
      </c>
      <c r="BA517" s="66">
        <v>0</v>
      </c>
      <c r="BB517" s="66">
        <v>0</v>
      </c>
      <c r="BC517" s="66">
        <v>0</v>
      </c>
    </row>
    <row r="518" spans="1:55" s="165" customFormat="1" ht="47.25" x14ac:dyDescent="0.2">
      <c r="A518" s="171" t="s">
        <v>900</v>
      </c>
      <c r="B518" s="84" t="s">
        <v>1751</v>
      </c>
      <c r="C518" s="171" t="s">
        <v>2327</v>
      </c>
      <c r="D518" s="87">
        <v>0</v>
      </c>
      <c r="E518" s="66">
        <v>0.55016211999999998</v>
      </c>
      <c r="F518" s="66">
        <v>0.55016211999999998</v>
      </c>
      <c r="G518" s="66">
        <v>0</v>
      </c>
      <c r="H518" s="66">
        <v>0</v>
      </c>
      <c r="I518" s="66">
        <v>0</v>
      </c>
      <c r="J518" s="87"/>
      <c r="K518" s="87"/>
      <c r="L518" s="87"/>
      <c r="M518" s="87"/>
      <c r="N518" s="87"/>
      <c r="O518" s="87"/>
      <c r="P518" s="87"/>
      <c r="Q518" s="87"/>
      <c r="R518" s="87"/>
      <c r="S518" s="87"/>
      <c r="T518" s="87">
        <f t="shared" si="412"/>
        <v>0.55016211999999998</v>
      </c>
      <c r="U518" s="87">
        <f t="shared" si="413"/>
        <v>0.55016211999999998</v>
      </c>
      <c r="V518" s="87">
        <f t="shared" si="414"/>
        <v>0</v>
      </c>
      <c r="W518" s="87">
        <f t="shared" si="415"/>
        <v>0</v>
      </c>
      <c r="X518" s="87">
        <f t="shared" si="416"/>
        <v>0</v>
      </c>
      <c r="Y518" s="87">
        <v>0</v>
      </c>
      <c r="Z518" s="87">
        <v>0</v>
      </c>
      <c r="AA518" s="87">
        <v>0</v>
      </c>
      <c r="AB518" s="87">
        <v>0</v>
      </c>
      <c r="AC518" s="87">
        <v>0</v>
      </c>
      <c r="AD518" s="87"/>
      <c r="AE518" s="87">
        <v>0.45846843999999998</v>
      </c>
      <c r="AF518" s="87">
        <v>0.45846843999999998</v>
      </c>
      <c r="AG518" s="87">
        <v>0</v>
      </c>
      <c r="AH518" s="87">
        <v>0</v>
      </c>
      <c r="AI518" s="87">
        <v>0</v>
      </c>
      <c r="AJ518" s="87">
        <v>0</v>
      </c>
      <c r="AK518" s="87">
        <v>0</v>
      </c>
      <c r="AL518" s="87">
        <v>0</v>
      </c>
      <c r="AM518" s="87">
        <v>0</v>
      </c>
      <c r="AN518" s="87">
        <v>0</v>
      </c>
      <c r="AO518" s="87">
        <v>0</v>
      </c>
      <c r="AP518" s="87">
        <v>0</v>
      </c>
      <c r="AQ518" s="87">
        <v>0</v>
      </c>
      <c r="AR518" s="87">
        <v>0</v>
      </c>
      <c r="AS518" s="87">
        <v>0</v>
      </c>
      <c r="AT518" s="87">
        <f t="shared" si="417"/>
        <v>0.45846843999999998</v>
      </c>
      <c r="AU518" s="87">
        <f t="shared" si="417"/>
        <v>0.45846843999999998</v>
      </c>
      <c r="AV518" s="87">
        <f t="shared" si="417"/>
        <v>0</v>
      </c>
      <c r="AW518" s="87">
        <f t="shared" si="417"/>
        <v>0</v>
      </c>
      <c r="AX518" s="87">
        <f t="shared" si="417"/>
        <v>0</v>
      </c>
      <c r="AY518" s="66">
        <v>0</v>
      </c>
      <c r="AZ518" s="66">
        <v>0</v>
      </c>
      <c r="BA518" s="66">
        <v>0</v>
      </c>
      <c r="BB518" s="66">
        <v>0</v>
      </c>
      <c r="BC518" s="66">
        <v>0</v>
      </c>
    </row>
    <row r="519" spans="1:55" s="165" customFormat="1" x14ac:dyDescent="0.2">
      <c r="A519" s="210"/>
      <c r="B519" s="211" t="s">
        <v>31</v>
      </c>
      <c r="C519" s="210"/>
      <c r="D519" s="173">
        <v>12.4345392</v>
      </c>
      <c r="E519" s="173">
        <v>18.888747477999999</v>
      </c>
      <c r="F519" s="173">
        <v>1.67362984</v>
      </c>
      <c r="G519" s="173">
        <v>16.456600890000001</v>
      </c>
      <c r="H519" s="173">
        <v>0</v>
      </c>
      <c r="I519" s="173">
        <v>0.7585167479999998</v>
      </c>
      <c r="J519" s="173">
        <v>0.19037996400000001</v>
      </c>
      <c r="K519" s="173">
        <v>0</v>
      </c>
      <c r="L519" s="173">
        <v>0</v>
      </c>
      <c r="M519" s="173">
        <v>0</v>
      </c>
      <c r="N519" s="173">
        <v>0.19037996400000001</v>
      </c>
      <c r="O519" s="173">
        <v>4.0044967640000015</v>
      </c>
      <c r="P519" s="173">
        <v>0.33707416000000001</v>
      </c>
      <c r="Q519" s="173">
        <v>3.4196270800000002</v>
      </c>
      <c r="R519" s="173">
        <v>0.24779552400000004</v>
      </c>
      <c r="S519" s="173">
        <v>0.24779552400000004</v>
      </c>
      <c r="T519" s="173">
        <f t="shared" ref="T519:BC519" si="418">SUM(T520:T529)</f>
        <v>14.693870749999999</v>
      </c>
      <c r="U519" s="173">
        <f t="shared" si="418"/>
        <v>1.33655568</v>
      </c>
      <c r="V519" s="173">
        <f t="shared" si="418"/>
        <v>13.036973809999999</v>
      </c>
      <c r="W519" s="173">
        <f t="shared" si="418"/>
        <v>-0.24779552400000004</v>
      </c>
      <c r="X519" s="173">
        <f t="shared" si="418"/>
        <v>0.32034125999999991</v>
      </c>
      <c r="Y519" s="173">
        <f t="shared" si="418"/>
        <v>0</v>
      </c>
      <c r="Z519" s="173">
        <f t="shared" si="418"/>
        <v>0</v>
      </c>
      <c r="AA519" s="173">
        <f t="shared" si="418"/>
        <v>0</v>
      </c>
      <c r="AB519" s="173">
        <f t="shared" si="418"/>
        <v>0</v>
      </c>
      <c r="AC519" s="173">
        <f t="shared" si="418"/>
        <v>0</v>
      </c>
      <c r="AD519" s="173">
        <f t="shared" si="418"/>
        <v>24.032424379999998</v>
      </c>
      <c r="AE519" s="214">
        <f t="shared" si="418"/>
        <v>17.615094450000001</v>
      </c>
      <c r="AF519" s="214">
        <f t="shared" si="418"/>
        <v>1.47775809</v>
      </c>
      <c r="AG519" s="214">
        <f t="shared" si="418"/>
        <v>15.50523907</v>
      </c>
      <c r="AH519" s="214">
        <f t="shared" si="418"/>
        <v>0</v>
      </c>
      <c r="AI519" s="214">
        <f t="shared" si="418"/>
        <v>0.63209729000000003</v>
      </c>
      <c r="AJ519" s="214">
        <f t="shared" si="418"/>
        <v>3.2061677699999991</v>
      </c>
      <c r="AK519" s="214">
        <f t="shared" si="418"/>
        <v>0.19782857000000001</v>
      </c>
      <c r="AL519" s="214">
        <f t="shared" si="418"/>
        <v>2.8496892299999996</v>
      </c>
      <c r="AM519" s="214">
        <f t="shared" si="418"/>
        <v>0</v>
      </c>
      <c r="AN519" s="214">
        <f t="shared" si="418"/>
        <v>0.15864997000000017</v>
      </c>
      <c r="AO519" s="214">
        <f t="shared" si="418"/>
        <v>4.5716543799999991</v>
      </c>
      <c r="AP519" s="214">
        <f t="shared" si="418"/>
        <v>0.66663332999999891</v>
      </c>
      <c r="AQ519" s="214">
        <f t="shared" si="418"/>
        <v>3.6985247800000001</v>
      </c>
      <c r="AR519" s="214">
        <f t="shared" si="418"/>
        <v>0</v>
      </c>
      <c r="AS519" s="214">
        <f t="shared" si="418"/>
        <v>0.20649626999999998</v>
      </c>
      <c r="AT519" s="214">
        <f t="shared" si="418"/>
        <v>9.8372723000000004</v>
      </c>
      <c r="AU519" s="214">
        <f t="shared" si="418"/>
        <v>0.61329619000000102</v>
      </c>
      <c r="AV519" s="214">
        <f t="shared" si="418"/>
        <v>8.9570250599999994</v>
      </c>
      <c r="AW519" s="214">
        <f t="shared" si="418"/>
        <v>0</v>
      </c>
      <c r="AX519" s="214">
        <f t="shared" si="418"/>
        <v>0.26695104999999986</v>
      </c>
      <c r="AY519" s="214">
        <f t="shared" si="418"/>
        <v>0</v>
      </c>
      <c r="AZ519" s="214">
        <f t="shared" si="418"/>
        <v>0</v>
      </c>
      <c r="BA519" s="214">
        <f t="shared" si="418"/>
        <v>0</v>
      </c>
      <c r="BB519" s="214">
        <f t="shared" si="418"/>
        <v>0</v>
      </c>
      <c r="BC519" s="214">
        <f t="shared" si="418"/>
        <v>0</v>
      </c>
    </row>
    <row r="520" spans="1:55" s="165" customFormat="1" ht="47.25" x14ac:dyDescent="0.2">
      <c r="A520" s="171" t="s">
        <v>900</v>
      </c>
      <c r="B520" s="170" t="s">
        <v>674</v>
      </c>
      <c r="C520" s="171" t="s">
        <v>2328</v>
      </c>
      <c r="D520" s="87">
        <v>1.2E-2</v>
      </c>
      <c r="E520" s="66">
        <v>3.6891276120000005</v>
      </c>
      <c r="F520" s="66">
        <v>0.23739427999999999</v>
      </c>
      <c r="G520" s="66">
        <v>3.4196270800000002</v>
      </c>
      <c r="H520" s="66">
        <v>0</v>
      </c>
      <c r="I520" s="66">
        <v>3.2106251999999995E-2</v>
      </c>
      <c r="J520" s="87">
        <v>3.2106251999999995E-2</v>
      </c>
      <c r="K520" s="87">
        <v>0</v>
      </c>
      <c r="L520" s="87">
        <v>0</v>
      </c>
      <c r="M520" s="87">
        <v>0</v>
      </c>
      <c r="N520" s="87">
        <v>3.2106251999999995E-2</v>
      </c>
      <c r="O520" s="87">
        <v>3.6570213600000003</v>
      </c>
      <c r="P520" s="87">
        <v>0.23739427999999999</v>
      </c>
      <c r="Q520" s="87">
        <v>3.4196270800000002</v>
      </c>
      <c r="R520" s="87">
        <v>0</v>
      </c>
      <c r="S520" s="87">
        <v>0</v>
      </c>
      <c r="T520" s="87">
        <f t="shared" ref="T520:T529" si="419">E520-J520-O520</f>
        <v>0</v>
      </c>
      <c r="U520" s="87">
        <f t="shared" ref="U520:U529" si="420">F520-K520-P520</f>
        <v>0</v>
      </c>
      <c r="V520" s="87">
        <f t="shared" ref="V520:V529" si="421">G520-L520-Q520</f>
        <v>0</v>
      </c>
      <c r="W520" s="87">
        <f t="shared" ref="W520:W529" si="422">H520-M520-R520</f>
        <v>0</v>
      </c>
      <c r="X520" s="87">
        <f t="shared" ref="X520:X529" si="423">I520-N520-S520</f>
        <v>0</v>
      </c>
      <c r="Y520" s="87">
        <v>0</v>
      </c>
      <c r="Z520" s="87">
        <v>0</v>
      </c>
      <c r="AA520" s="87">
        <v>0</v>
      </c>
      <c r="AB520" s="87">
        <v>0</v>
      </c>
      <c r="AC520" s="87">
        <v>0</v>
      </c>
      <c r="AD520" s="87">
        <v>1.0999999999999999E-2</v>
      </c>
      <c r="AE520" s="87">
        <v>3.0742730099999998</v>
      </c>
      <c r="AF520" s="87">
        <v>0.19782857000000001</v>
      </c>
      <c r="AG520" s="87">
        <v>2.8496892300000001</v>
      </c>
      <c r="AH520" s="87">
        <v>0</v>
      </c>
      <c r="AI520" s="87">
        <v>2.6755209999999998E-2</v>
      </c>
      <c r="AJ520" s="87">
        <v>3.0742730099999998</v>
      </c>
      <c r="AK520" s="87">
        <v>0.19782857000000001</v>
      </c>
      <c r="AL520" s="87">
        <v>2.8496892299999996</v>
      </c>
      <c r="AM520" s="87">
        <v>0</v>
      </c>
      <c r="AN520" s="87">
        <v>2.675521000000014E-2</v>
      </c>
      <c r="AO520" s="87">
        <v>0</v>
      </c>
      <c r="AP520" s="87">
        <v>0</v>
      </c>
      <c r="AQ520" s="87">
        <v>0</v>
      </c>
      <c r="AR520" s="87">
        <v>0</v>
      </c>
      <c r="AS520" s="87">
        <v>0</v>
      </c>
      <c r="AT520" s="87">
        <f t="shared" ref="AT520:AT529" si="424">AE520-AJ520-AO520</f>
        <v>0</v>
      </c>
      <c r="AU520" s="87">
        <f t="shared" ref="AU520:AU529" si="425">AF520-AK520-AP520</f>
        <v>0</v>
      </c>
      <c r="AV520" s="87">
        <f t="shared" ref="AV520:AV529" si="426">AG520-AL520-AQ520</f>
        <v>4.4408920985006262E-16</v>
      </c>
      <c r="AW520" s="87">
        <f t="shared" ref="AW520:AW529" si="427">AH520-AM520-AR520</f>
        <v>0</v>
      </c>
      <c r="AX520" s="87">
        <f t="shared" ref="AX520:AX529" si="428">AI520-AN520-AS520</f>
        <v>-1.4224732503009818E-16</v>
      </c>
      <c r="AY520" s="66">
        <v>0</v>
      </c>
      <c r="AZ520" s="66">
        <v>0</v>
      </c>
      <c r="BA520" s="66">
        <v>0</v>
      </c>
      <c r="BB520" s="66">
        <v>0</v>
      </c>
      <c r="BC520" s="66">
        <v>0</v>
      </c>
    </row>
    <row r="521" spans="1:55" s="165" customFormat="1" ht="47.25" x14ac:dyDescent="0.2">
      <c r="A521" s="171" t="s">
        <v>900</v>
      </c>
      <c r="B521" s="84" t="s">
        <v>444</v>
      </c>
      <c r="C521" s="171" t="s">
        <v>2329</v>
      </c>
      <c r="D521" s="87">
        <v>4.0021632</v>
      </c>
      <c r="E521" s="66">
        <v>4.7306409739999999</v>
      </c>
      <c r="F521" s="66">
        <v>0</v>
      </c>
      <c r="G521" s="66">
        <v>4.44600317</v>
      </c>
      <c r="H521" s="66">
        <v>0</v>
      </c>
      <c r="I521" s="66">
        <v>0.28463780399999999</v>
      </c>
      <c r="J521" s="87">
        <v>7.8410688000000006E-2</v>
      </c>
      <c r="K521" s="87">
        <v>0</v>
      </c>
      <c r="L521" s="87">
        <v>0</v>
      </c>
      <c r="M521" s="87">
        <v>0</v>
      </c>
      <c r="N521" s="87">
        <v>7.8410688000000006E-2</v>
      </c>
      <c r="O521" s="87">
        <v>9.9705792000000015E-2</v>
      </c>
      <c r="P521" s="87">
        <v>0</v>
      </c>
      <c r="Q521" s="87">
        <v>0</v>
      </c>
      <c r="R521" s="87">
        <v>9.9705792000000015E-2</v>
      </c>
      <c r="S521" s="87">
        <v>9.9705792000000015E-2</v>
      </c>
      <c r="T521" s="87">
        <f t="shared" si="419"/>
        <v>4.552524494</v>
      </c>
      <c r="U521" s="87">
        <f t="shared" si="420"/>
        <v>0</v>
      </c>
      <c r="V521" s="87">
        <f t="shared" si="421"/>
        <v>4.44600317</v>
      </c>
      <c r="W521" s="87">
        <f t="shared" si="422"/>
        <v>-9.9705792000000015E-2</v>
      </c>
      <c r="X521" s="87">
        <f t="shared" si="423"/>
        <v>0.10652132399999997</v>
      </c>
      <c r="Y521" s="87">
        <v>0</v>
      </c>
      <c r="Z521" s="87">
        <v>0</v>
      </c>
      <c r="AA521" s="87">
        <v>0</v>
      </c>
      <c r="AB521" s="87">
        <v>0</v>
      </c>
      <c r="AC521" s="87">
        <v>0</v>
      </c>
      <c r="AD521" s="87">
        <v>3.6686496000000011</v>
      </c>
      <c r="AE521" s="87">
        <v>4.8684514699999992</v>
      </c>
      <c r="AF521" s="87">
        <v>0</v>
      </c>
      <c r="AG521" s="87">
        <v>4.6312532999999991</v>
      </c>
      <c r="AH521" s="87">
        <v>0</v>
      </c>
      <c r="AI521" s="87">
        <v>0.23719816999999999</v>
      </c>
      <c r="AJ521" s="87">
        <v>6.534224000000001E-2</v>
      </c>
      <c r="AK521" s="87">
        <v>0</v>
      </c>
      <c r="AL521" s="87">
        <v>0</v>
      </c>
      <c r="AM521" s="87">
        <v>0</v>
      </c>
      <c r="AN521" s="192">
        <v>6.534224000000001E-2</v>
      </c>
      <c r="AO521" s="87">
        <v>8.3088160000000008E-2</v>
      </c>
      <c r="AP521" s="87">
        <v>0</v>
      </c>
      <c r="AQ521" s="87">
        <v>0</v>
      </c>
      <c r="AR521" s="87">
        <v>0</v>
      </c>
      <c r="AS521" s="87">
        <v>8.3088160000000008E-2</v>
      </c>
      <c r="AT521" s="87">
        <f t="shared" si="424"/>
        <v>4.7200210699999996</v>
      </c>
      <c r="AU521" s="87">
        <f t="shared" si="425"/>
        <v>0</v>
      </c>
      <c r="AV521" s="87">
        <f t="shared" si="426"/>
        <v>4.6312532999999991</v>
      </c>
      <c r="AW521" s="87">
        <f t="shared" si="427"/>
        <v>0</v>
      </c>
      <c r="AX521" s="87">
        <f t="shared" si="428"/>
        <v>8.8767769999999982E-2</v>
      </c>
      <c r="AY521" s="66">
        <v>0</v>
      </c>
      <c r="AZ521" s="66">
        <v>0</v>
      </c>
      <c r="BA521" s="66">
        <v>0</v>
      </c>
      <c r="BB521" s="66">
        <v>0</v>
      </c>
      <c r="BC521" s="66">
        <v>0</v>
      </c>
    </row>
    <row r="522" spans="1:55" s="165" customFormat="1" ht="47.25" x14ac:dyDescent="0.2">
      <c r="A522" s="171" t="s">
        <v>900</v>
      </c>
      <c r="B522" s="84" t="s">
        <v>675</v>
      </c>
      <c r="C522" s="171" t="s">
        <v>2330</v>
      </c>
      <c r="D522" s="87">
        <v>1.2E-2</v>
      </c>
      <c r="E522" s="66">
        <v>2.8628004300000001</v>
      </c>
      <c r="F522" s="66">
        <v>0.24665316000000001</v>
      </c>
      <c r="G522" s="66">
        <v>2.54786271</v>
      </c>
      <c r="H522" s="66">
        <v>0</v>
      </c>
      <c r="I522" s="66">
        <v>6.8284560000000008E-2</v>
      </c>
      <c r="J522" s="87">
        <v>2.35116E-4</v>
      </c>
      <c r="K522" s="87">
        <v>0</v>
      </c>
      <c r="L522" s="87">
        <v>0</v>
      </c>
      <c r="M522" s="87">
        <v>0</v>
      </c>
      <c r="N522" s="87">
        <v>2.35116E-4</v>
      </c>
      <c r="O522" s="87">
        <v>2.9893199999999996E-4</v>
      </c>
      <c r="P522" s="87">
        <v>0</v>
      </c>
      <c r="Q522" s="87">
        <v>0</v>
      </c>
      <c r="R522" s="87">
        <v>2.9893199999999996E-4</v>
      </c>
      <c r="S522" s="87">
        <v>2.9893199999999996E-4</v>
      </c>
      <c r="T522" s="87">
        <f t="shared" si="419"/>
        <v>2.8622663820000001</v>
      </c>
      <c r="U522" s="87">
        <f t="shared" si="420"/>
        <v>0.24665316000000001</v>
      </c>
      <c r="V522" s="87">
        <f t="shared" si="421"/>
        <v>2.54786271</v>
      </c>
      <c r="W522" s="87">
        <f t="shared" si="422"/>
        <v>-2.9893199999999996E-4</v>
      </c>
      <c r="X522" s="87">
        <f t="shared" si="423"/>
        <v>6.7750512000000013E-2</v>
      </c>
      <c r="Y522" s="87">
        <v>0</v>
      </c>
      <c r="Z522" s="87">
        <v>0</v>
      </c>
      <c r="AA522" s="87">
        <v>0</v>
      </c>
      <c r="AB522" s="87">
        <v>0</v>
      </c>
      <c r="AC522" s="87">
        <v>0</v>
      </c>
      <c r="AD522" s="87">
        <v>1.0999999999999999E-2</v>
      </c>
      <c r="AE522" s="87">
        <v>2.9164717600000003</v>
      </c>
      <c r="AF522" s="87">
        <v>0.20554429999999999</v>
      </c>
      <c r="AG522" s="87">
        <v>2.6540236600000005</v>
      </c>
      <c r="AH522" s="87">
        <v>0</v>
      </c>
      <c r="AI522" s="87">
        <v>5.6903800000000004E-2</v>
      </c>
      <c r="AJ522" s="87">
        <v>1.9593E-4</v>
      </c>
      <c r="AK522" s="87">
        <v>0</v>
      </c>
      <c r="AL522" s="87">
        <v>0</v>
      </c>
      <c r="AM522" s="87">
        <v>0</v>
      </c>
      <c r="AN522" s="87">
        <v>1.9593E-4</v>
      </c>
      <c r="AO522" s="87">
        <v>2.4910999999999998E-4</v>
      </c>
      <c r="AP522" s="87">
        <v>0</v>
      </c>
      <c r="AQ522" s="87">
        <v>0</v>
      </c>
      <c r="AR522" s="87">
        <v>0</v>
      </c>
      <c r="AS522" s="87">
        <v>2.4910999999999998E-4</v>
      </c>
      <c r="AT522" s="87">
        <f t="shared" si="424"/>
        <v>2.9160267200000005</v>
      </c>
      <c r="AU522" s="87">
        <f t="shared" si="425"/>
        <v>0.20554429999999999</v>
      </c>
      <c r="AV522" s="87">
        <f t="shared" si="426"/>
        <v>2.6540236600000005</v>
      </c>
      <c r="AW522" s="87">
        <f t="shared" si="427"/>
        <v>0</v>
      </c>
      <c r="AX522" s="87">
        <f t="shared" si="428"/>
        <v>5.6458760000000011E-2</v>
      </c>
      <c r="AY522" s="66">
        <v>0</v>
      </c>
      <c r="AZ522" s="66">
        <v>0</v>
      </c>
      <c r="BA522" s="66">
        <v>0</v>
      </c>
      <c r="BB522" s="66">
        <v>0</v>
      </c>
      <c r="BC522" s="66">
        <v>0</v>
      </c>
    </row>
    <row r="523" spans="1:55" s="165" customFormat="1" ht="31.5" x14ac:dyDescent="0.2">
      <c r="A523" s="171" t="s">
        <v>900</v>
      </c>
      <c r="B523" s="84" t="s">
        <v>84</v>
      </c>
      <c r="C523" s="171" t="s">
        <v>2331</v>
      </c>
      <c r="D523" s="87">
        <v>1.4967239999999999</v>
      </c>
      <c r="E523" s="66">
        <v>0.20612836400000001</v>
      </c>
      <c r="F523" s="66">
        <v>9.9679879999999998E-2</v>
      </c>
      <c r="G523" s="66">
        <v>0</v>
      </c>
      <c r="H523" s="66">
        <v>0</v>
      </c>
      <c r="I523" s="66">
        <v>0.106448484</v>
      </c>
      <c r="J523" s="87">
        <v>2.9323919999999996E-2</v>
      </c>
      <c r="K523" s="87">
        <v>0</v>
      </c>
      <c r="L523" s="87">
        <v>0</v>
      </c>
      <c r="M523" s="87">
        <v>0</v>
      </c>
      <c r="N523" s="87">
        <v>2.9323919999999996E-2</v>
      </c>
      <c r="O523" s="87">
        <v>0.136967744</v>
      </c>
      <c r="P523" s="87">
        <v>9.9679879999999998E-2</v>
      </c>
      <c r="Q523" s="87">
        <v>0</v>
      </c>
      <c r="R523" s="87">
        <v>3.7287863999999997E-2</v>
      </c>
      <c r="S523" s="87">
        <v>3.7287863999999997E-2</v>
      </c>
      <c r="T523" s="87">
        <f t="shared" si="419"/>
        <v>3.9836700000000003E-2</v>
      </c>
      <c r="U523" s="87">
        <f t="shared" si="420"/>
        <v>0</v>
      </c>
      <c r="V523" s="87">
        <f t="shared" si="421"/>
        <v>0</v>
      </c>
      <c r="W523" s="87">
        <f t="shared" si="422"/>
        <v>-3.7287863999999997E-2</v>
      </c>
      <c r="X523" s="87">
        <f t="shared" si="423"/>
        <v>3.983670000000001E-2</v>
      </c>
      <c r="Y523" s="87">
        <v>0</v>
      </c>
      <c r="Z523" s="87">
        <v>0</v>
      </c>
      <c r="AA523" s="87">
        <v>0</v>
      </c>
      <c r="AB523" s="87">
        <v>0</v>
      </c>
      <c r="AC523" s="87">
        <v>0</v>
      </c>
      <c r="AD523" s="87">
        <v>1.3719969999999999</v>
      </c>
      <c r="AE523" s="87">
        <v>0.25484019999999996</v>
      </c>
      <c r="AF523" s="87">
        <v>0.16613312999999999</v>
      </c>
      <c r="AG523" s="87">
        <v>0</v>
      </c>
      <c r="AH523" s="87">
        <v>0</v>
      </c>
      <c r="AI523" s="87">
        <v>8.8707069999999985E-2</v>
      </c>
      <c r="AJ523" s="87">
        <v>2.4436599999999999E-2</v>
      </c>
      <c r="AK523" s="87">
        <v>0</v>
      </c>
      <c r="AL523" s="87">
        <v>0</v>
      </c>
      <c r="AM523" s="87">
        <v>0</v>
      </c>
      <c r="AN523" s="87">
        <v>2.4436599999999999E-2</v>
      </c>
      <c r="AO523" s="87">
        <v>0.19720635</v>
      </c>
      <c r="AP523" s="87">
        <v>0.16613313000000002</v>
      </c>
      <c r="AQ523" s="87">
        <v>0</v>
      </c>
      <c r="AR523" s="87">
        <v>0</v>
      </c>
      <c r="AS523" s="87">
        <v>3.1073219999999995E-2</v>
      </c>
      <c r="AT523" s="87">
        <f t="shared" si="424"/>
        <v>3.3197249999999956E-2</v>
      </c>
      <c r="AU523" s="87">
        <f t="shared" si="425"/>
        <v>0</v>
      </c>
      <c r="AV523" s="87">
        <f t="shared" si="426"/>
        <v>0</v>
      </c>
      <c r="AW523" s="87">
        <f t="shared" si="427"/>
        <v>0</v>
      </c>
      <c r="AX523" s="87">
        <f t="shared" si="428"/>
        <v>3.3197249999999984E-2</v>
      </c>
      <c r="AY523" s="66">
        <v>0</v>
      </c>
      <c r="AZ523" s="66">
        <v>0</v>
      </c>
      <c r="BA523" s="66">
        <v>0</v>
      </c>
      <c r="BB523" s="66">
        <v>0</v>
      </c>
      <c r="BC523" s="66">
        <v>0</v>
      </c>
    </row>
    <row r="524" spans="1:55" s="165" customFormat="1" ht="47.25" x14ac:dyDescent="0.2">
      <c r="A524" s="171" t="s">
        <v>900</v>
      </c>
      <c r="B524" s="84" t="s">
        <v>676</v>
      </c>
      <c r="C524" s="171" t="s">
        <v>2332</v>
      </c>
      <c r="D524" s="87">
        <v>1.2E-2</v>
      </c>
      <c r="E524" s="66">
        <v>2.1329284120000001</v>
      </c>
      <c r="F524" s="66">
        <v>0.48930227000000004</v>
      </c>
      <c r="G524" s="66">
        <v>1.60487819</v>
      </c>
      <c r="H524" s="66">
        <v>0</v>
      </c>
      <c r="I524" s="66">
        <v>3.8747951999999995E-2</v>
      </c>
      <c r="J524" s="87">
        <v>2.3511599999999965E-4</v>
      </c>
      <c r="K524" s="87">
        <v>0</v>
      </c>
      <c r="L524" s="87">
        <v>0</v>
      </c>
      <c r="M524" s="87">
        <v>0</v>
      </c>
      <c r="N524" s="87">
        <v>2.3511599999999962E-4</v>
      </c>
      <c r="O524" s="87">
        <v>2.9893200000000013E-4</v>
      </c>
      <c r="P524" s="87">
        <v>0</v>
      </c>
      <c r="Q524" s="87">
        <v>0</v>
      </c>
      <c r="R524" s="87">
        <v>2.9893200000000013E-4</v>
      </c>
      <c r="S524" s="87">
        <v>2.9893200000000013E-4</v>
      </c>
      <c r="T524" s="87">
        <f t="shared" si="419"/>
        <v>2.132394364</v>
      </c>
      <c r="U524" s="87">
        <f t="shared" si="420"/>
        <v>0.48930227000000004</v>
      </c>
      <c r="V524" s="87">
        <f t="shared" si="421"/>
        <v>1.60487819</v>
      </c>
      <c r="W524" s="87">
        <f t="shared" si="422"/>
        <v>-2.9893200000000013E-4</v>
      </c>
      <c r="X524" s="87">
        <f t="shared" si="423"/>
        <v>3.8213903999999993E-2</v>
      </c>
      <c r="Y524" s="87">
        <v>0</v>
      </c>
      <c r="Z524" s="87">
        <v>0</v>
      </c>
      <c r="AA524" s="87">
        <v>0</v>
      </c>
      <c r="AB524" s="87">
        <v>0</v>
      </c>
      <c r="AC524" s="87">
        <v>0</v>
      </c>
      <c r="AD524" s="87">
        <v>1.0999999999999999E-2</v>
      </c>
      <c r="AE524" s="87">
        <v>2.1117899500000004</v>
      </c>
      <c r="AF524" s="87">
        <v>0.40775189000000001</v>
      </c>
      <c r="AG524" s="87">
        <v>1.6717481000000001</v>
      </c>
      <c r="AH524" s="87">
        <v>0</v>
      </c>
      <c r="AI524" s="87">
        <v>3.2289959999999999E-2</v>
      </c>
      <c r="AJ524" s="87">
        <v>1.9592999999999304E-4</v>
      </c>
      <c r="AK524" s="87">
        <v>0</v>
      </c>
      <c r="AL524" s="87">
        <v>0</v>
      </c>
      <c r="AM524" s="87">
        <v>0</v>
      </c>
      <c r="AN524" s="87">
        <v>1.9592999999999304E-4</v>
      </c>
      <c r="AO524" s="87">
        <v>2.4911000000000675E-4</v>
      </c>
      <c r="AP524" s="87">
        <v>0</v>
      </c>
      <c r="AQ524" s="87">
        <v>0</v>
      </c>
      <c r="AR524" s="87">
        <v>0</v>
      </c>
      <c r="AS524" s="87">
        <v>2.4911000000000009E-4</v>
      </c>
      <c r="AT524" s="87">
        <f t="shared" si="424"/>
        <v>2.1113449100000006</v>
      </c>
      <c r="AU524" s="87">
        <f t="shared" si="425"/>
        <v>0.40775189000000001</v>
      </c>
      <c r="AV524" s="87">
        <f t="shared" si="426"/>
        <v>1.6717481000000001</v>
      </c>
      <c r="AW524" s="87">
        <f t="shared" si="427"/>
        <v>0</v>
      </c>
      <c r="AX524" s="87">
        <f t="shared" si="428"/>
        <v>3.1844920000000013E-2</v>
      </c>
      <c r="AY524" s="66">
        <v>0</v>
      </c>
      <c r="AZ524" s="66">
        <v>0</v>
      </c>
      <c r="BA524" s="66">
        <v>0</v>
      </c>
      <c r="BB524" s="66">
        <v>0</v>
      </c>
      <c r="BC524" s="66">
        <v>0</v>
      </c>
    </row>
    <row r="525" spans="1:55" s="165" customFormat="1" ht="47.25" x14ac:dyDescent="0.2">
      <c r="A525" s="171" t="s">
        <v>900</v>
      </c>
      <c r="B525" s="84" t="s">
        <v>85</v>
      </c>
      <c r="C525" s="171" t="s">
        <v>2333</v>
      </c>
      <c r="D525" s="87">
        <v>2.531568</v>
      </c>
      <c r="E525" s="66">
        <v>0.18004757999999998</v>
      </c>
      <c r="F525" s="66">
        <v>0</v>
      </c>
      <c r="G525" s="66">
        <v>0</v>
      </c>
      <c r="H525" s="66">
        <v>0</v>
      </c>
      <c r="I525" s="66">
        <v>0.18004757999999998</v>
      </c>
      <c r="J525" s="87">
        <v>4.9598639999999999E-2</v>
      </c>
      <c r="K525" s="87">
        <v>0</v>
      </c>
      <c r="L525" s="87">
        <v>0</v>
      </c>
      <c r="M525" s="87">
        <v>0</v>
      </c>
      <c r="N525" s="87">
        <v>4.9598639999999999E-2</v>
      </c>
      <c r="O525" s="87">
        <v>6.3068904000000009E-2</v>
      </c>
      <c r="P525" s="87">
        <v>0</v>
      </c>
      <c r="Q525" s="87">
        <v>0</v>
      </c>
      <c r="R525" s="87">
        <v>6.3068904000000009E-2</v>
      </c>
      <c r="S525" s="87">
        <v>6.3068904000000009E-2</v>
      </c>
      <c r="T525" s="87">
        <f t="shared" si="419"/>
        <v>6.7380035999999977E-2</v>
      </c>
      <c r="U525" s="87">
        <f t="shared" si="420"/>
        <v>0</v>
      </c>
      <c r="V525" s="87">
        <f t="shared" si="421"/>
        <v>0</v>
      </c>
      <c r="W525" s="87">
        <f t="shared" si="422"/>
        <v>-6.3068904000000009E-2</v>
      </c>
      <c r="X525" s="87">
        <f t="shared" si="423"/>
        <v>6.7380035999999977E-2</v>
      </c>
      <c r="Y525" s="87">
        <v>0</v>
      </c>
      <c r="Z525" s="87">
        <v>0</v>
      </c>
      <c r="AA525" s="87">
        <v>0</v>
      </c>
      <c r="AB525" s="87">
        <v>0</v>
      </c>
      <c r="AC525" s="87">
        <v>0</v>
      </c>
      <c r="AD525" s="87">
        <v>2.3206040000000003</v>
      </c>
      <c r="AE525" s="87">
        <v>0.15003965</v>
      </c>
      <c r="AF525" s="87">
        <v>0</v>
      </c>
      <c r="AG525" s="87">
        <v>0</v>
      </c>
      <c r="AH525" s="87">
        <v>0</v>
      </c>
      <c r="AI525" s="87">
        <v>0.15003965</v>
      </c>
      <c r="AJ525" s="87">
        <v>4.1332199999999999E-2</v>
      </c>
      <c r="AK525" s="87">
        <v>0</v>
      </c>
      <c r="AL525" s="87">
        <v>0</v>
      </c>
      <c r="AM525" s="87">
        <v>0</v>
      </c>
      <c r="AN525" s="87">
        <v>4.1332199999999999E-2</v>
      </c>
      <c r="AO525" s="87">
        <v>5.2557420000000007E-2</v>
      </c>
      <c r="AP525" s="87">
        <v>0</v>
      </c>
      <c r="AQ525" s="87">
        <v>0</v>
      </c>
      <c r="AR525" s="87">
        <v>0</v>
      </c>
      <c r="AS525" s="87">
        <v>5.2557420000000007E-2</v>
      </c>
      <c r="AT525" s="87">
        <f t="shared" si="424"/>
        <v>5.615002999999999E-2</v>
      </c>
      <c r="AU525" s="87">
        <f t="shared" si="425"/>
        <v>0</v>
      </c>
      <c r="AV525" s="87">
        <f t="shared" si="426"/>
        <v>0</v>
      </c>
      <c r="AW525" s="87">
        <f t="shared" si="427"/>
        <v>0</v>
      </c>
      <c r="AX525" s="87">
        <f t="shared" si="428"/>
        <v>5.615002999999999E-2</v>
      </c>
      <c r="AY525" s="66">
        <v>0</v>
      </c>
      <c r="AZ525" s="66">
        <v>0</v>
      </c>
      <c r="BA525" s="66">
        <v>0</v>
      </c>
      <c r="BB525" s="66">
        <v>0</v>
      </c>
      <c r="BC525" s="66">
        <v>0</v>
      </c>
    </row>
    <row r="526" spans="1:55" s="165" customFormat="1" ht="63" x14ac:dyDescent="0.2">
      <c r="A526" s="171" t="s">
        <v>900</v>
      </c>
      <c r="B526" s="84" t="s">
        <v>86</v>
      </c>
      <c r="C526" s="171" t="s">
        <v>2334</v>
      </c>
      <c r="D526" s="87">
        <v>1.2E-2</v>
      </c>
      <c r="E526" s="66">
        <v>8.5344000000000001E-4</v>
      </c>
      <c r="F526" s="66">
        <v>0</v>
      </c>
      <c r="G526" s="66">
        <v>0</v>
      </c>
      <c r="H526" s="66">
        <v>0</v>
      </c>
      <c r="I526" s="66">
        <v>8.5344000000000001E-4</v>
      </c>
      <c r="J526" s="87">
        <v>2.35116E-4</v>
      </c>
      <c r="K526" s="87">
        <v>0</v>
      </c>
      <c r="L526" s="87">
        <v>0</v>
      </c>
      <c r="M526" s="87">
        <v>0</v>
      </c>
      <c r="N526" s="87">
        <v>2.35116E-4</v>
      </c>
      <c r="O526" s="87">
        <v>2.9893199999999996E-4</v>
      </c>
      <c r="P526" s="87">
        <v>0</v>
      </c>
      <c r="Q526" s="87">
        <v>0</v>
      </c>
      <c r="R526" s="87">
        <v>2.9893199999999996E-4</v>
      </c>
      <c r="S526" s="87">
        <v>2.9893199999999996E-4</v>
      </c>
      <c r="T526" s="87">
        <f t="shared" si="419"/>
        <v>3.1939199999999999E-4</v>
      </c>
      <c r="U526" s="87">
        <f t="shared" si="420"/>
        <v>0</v>
      </c>
      <c r="V526" s="87">
        <f t="shared" si="421"/>
        <v>0</v>
      </c>
      <c r="W526" s="87">
        <f t="shared" si="422"/>
        <v>-2.9893199999999996E-4</v>
      </c>
      <c r="X526" s="87">
        <f t="shared" si="423"/>
        <v>3.1939199999999999E-4</v>
      </c>
      <c r="Y526" s="87">
        <v>0</v>
      </c>
      <c r="Z526" s="87">
        <v>0</v>
      </c>
      <c r="AA526" s="87">
        <v>0</v>
      </c>
      <c r="AB526" s="87">
        <v>0</v>
      </c>
      <c r="AC526" s="87">
        <v>0</v>
      </c>
      <c r="AD526" s="87">
        <v>1.0999999999999999E-2</v>
      </c>
      <c r="AE526" s="87">
        <v>7.1119999999999994E-4</v>
      </c>
      <c r="AF526" s="87">
        <v>0</v>
      </c>
      <c r="AG526" s="87">
        <v>0</v>
      </c>
      <c r="AH526" s="87">
        <v>0</v>
      </c>
      <c r="AI526" s="87">
        <v>7.1119999999999994E-4</v>
      </c>
      <c r="AJ526" s="87">
        <v>1.9593E-4</v>
      </c>
      <c r="AK526" s="87">
        <v>0</v>
      </c>
      <c r="AL526" s="87">
        <v>0</v>
      </c>
      <c r="AM526" s="87">
        <v>0</v>
      </c>
      <c r="AN526" s="87">
        <v>1.9593E-4</v>
      </c>
      <c r="AO526" s="87">
        <v>2.4910999999999998E-4</v>
      </c>
      <c r="AP526" s="87">
        <v>0</v>
      </c>
      <c r="AQ526" s="87">
        <v>0</v>
      </c>
      <c r="AR526" s="87">
        <v>0</v>
      </c>
      <c r="AS526" s="87">
        <v>2.4910999999999998E-4</v>
      </c>
      <c r="AT526" s="87">
        <f t="shared" si="424"/>
        <v>2.6615999999999999E-4</v>
      </c>
      <c r="AU526" s="87">
        <f t="shared" si="425"/>
        <v>0</v>
      </c>
      <c r="AV526" s="87">
        <f t="shared" si="426"/>
        <v>0</v>
      </c>
      <c r="AW526" s="87">
        <f t="shared" si="427"/>
        <v>0</v>
      </c>
      <c r="AX526" s="87">
        <f t="shared" si="428"/>
        <v>2.6615999999999999E-4</v>
      </c>
      <c r="AY526" s="66">
        <v>0</v>
      </c>
      <c r="AZ526" s="66">
        <v>0</v>
      </c>
      <c r="BA526" s="66">
        <v>0</v>
      </c>
      <c r="BB526" s="66">
        <v>0</v>
      </c>
      <c r="BC526" s="66">
        <v>0</v>
      </c>
    </row>
    <row r="527" spans="1:55" s="165" customFormat="1" ht="63" x14ac:dyDescent="0.2">
      <c r="A527" s="171" t="s">
        <v>900</v>
      </c>
      <c r="B527" s="170" t="s">
        <v>677</v>
      </c>
      <c r="C527" s="171" t="s">
        <v>2335</v>
      </c>
      <c r="D527" s="87">
        <v>1.2E-2</v>
      </c>
      <c r="E527" s="66">
        <v>8.5344000000000001E-4</v>
      </c>
      <c r="F527" s="66">
        <v>0</v>
      </c>
      <c r="G527" s="66">
        <v>0</v>
      </c>
      <c r="H527" s="66">
        <v>0</v>
      </c>
      <c r="I527" s="66">
        <v>8.5344000000000001E-4</v>
      </c>
      <c r="J527" s="87">
        <v>2.35116E-4</v>
      </c>
      <c r="K527" s="87">
        <v>0</v>
      </c>
      <c r="L527" s="87">
        <v>0</v>
      </c>
      <c r="M527" s="87">
        <v>0</v>
      </c>
      <c r="N527" s="87">
        <v>2.35116E-4</v>
      </c>
      <c r="O527" s="87">
        <v>2.9893199999999996E-4</v>
      </c>
      <c r="P527" s="87">
        <v>0</v>
      </c>
      <c r="Q527" s="87">
        <v>0</v>
      </c>
      <c r="R527" s="87">
        <v>2.9893199999999996E-4</v>
      </c>
      <c r="S527" s="87">
        <v>2.9893199999999996E-4</v>
      </c>
      <c r="T527" s="87">
        <f t="shared" si="419"/>
        <v>3.1939199999999999E-4</v>
      </c>
      <c r="U527" s="87">
        <f t="shared" si="420"/>
        <v>0</v>
      </c>
      <c r="V527" s="87">
        <f t="shared" si="421"/>
        <v>0</v>
      </c>
      <c r="W527" s="87">
        <f t="shared" si="422"/>
        <v>-2.9893199999999996E-4</v>
      </c>
      <c r="X527" s="87">
        <f t="shared" si="423"/>
        <v>3.1939199999999999E-4</v>
      </c>
      <c r="Y527" s="87">
        <v>0</v>
      </c>
      <c r="Z527" s="87">
        <v>0</v>
      </c>
      <c r="AA527" s="87">
        <v>0</v>
      </c>
      <c r="AB527" s="87">
        <v>0</v>
      </c>
      <c r="AC527" s="87">
        <v>0</v>
      </c>
      <c r="AD527" s="87">
        <v>1.0999999999999999E-2</v>
      </c>
      <c r="AE527" s="87">
        <v>7.1119999999999994E-4</v>
      </c>
      <c r="AF527" s="87">
        <v>0</v>
      </c>
      <c r="AG527" s="87">
        <v>0</v>
      </c>
      <c r="AH527" s="87">
        <v>0</v>
      </c>
      <c r="AI527" s="87">
        <v>7.1119999999999994E-4</v>
      </c>
      <c r="AJ527" s="87">
        <v>1.9593E-4</v>
      </c>
      <c r="AK527" s="87">
        <v>0</v>
      </c>
      <c r="AL527" s="87">
        <v>0</v>
      </c>
      <c r="AM527" s="87">
        <v>0</v>
      </c>
      <c r="AN527" s="87">
        <v>1.9593E-4</v>
      </c>
      <c r="AO527" s="87">
        <v>2.4910999999999998E-4</v>
      </c>
      <c r="AP527" s="87">
        <v>0</v>
      </c>
      <c r="AQ527" s="87">
        <v>0</v>
      </c>
      <c r="AR527" s="87">
        <v>0</v>
      </c>
      <c r="AS527" s="87">
        <v>2.4910999999999998E-4</v>
      </c>
      <c r="AT527" s="87">
        <f t="shared" si="424"/>
        <v>2.6615999999999999E-4</v>
      </c>
      <c r="AU527" s="87">
        <f t="shared" si="425"/>
        <v>0</v>
      </c>
      <c r="AV527" s="87">
        <f t="shared" si="426"/>
        <v>0</v>
      </c>
      <c r="AW527" s="87">
        <f t="shared" si="427"/>
        <v>0</v>
      </c>
      <c r="AX527" s="87">
        <f t="shared" si="428"/>
        <v>2.6615999999999999E-4</v>
      </c>
      <c r="AY527" s="66">
        <v>0</v>
      </c>
      <c r="AZ527" s="66">
        <v>0</v>
      </c>
      <c r="BA527" s="66">
        <v>0</v>
      </c>
      <c r="BB527" s="66">
        <v>0</v>
      </c>
      <c r="BC527" s="66">
        <v>0</v>
      </c>
    </row>
    <row r="528" spans="1:55" s="165" customFormat="1" ht="63" x14ac:dyDescent="0.2">
      <c r="A528" s="171" t="s">
        <v>900</v>
      </c>
      <c r="B528" s="84" t="s">
        <v>678</v>
      </c>
      <c r="C528" s="171" t="s">
        <v>2336</v>
      </c>
      <c r="D528" s="87">
        <v>4.3440840000000005</v>
      </c>
      <c r="E528" s="66">
        <v>0</v>
      </c>
      <c r="F528" s="66">
        <v>0</v>
      </c>
      <c r="G528" s="66">
        <v>0</v>
      </c>
      <c r="H528" s="66">
        <v>0</v>
      </c>
      <c r="I528" s="66">
        <v>0</v>
      </c>
      <c r="J528" s="87">
        <v>0</v>
      </c>
      <c r="K528" s="87">
        <v>0</v>
      </c>
      <c r="L528" s="87">
        <v>0</v>
      </c>
      <c r="M528" s="87">
        <v>0</v>
      </c>
      <c r="N528" s="87">
        <v>0</v>
      </c>
      <c r="O528" s="87">
        <v>0</v>
      </c>
      <c r="P528" s="87">
        <v>0</v>
      </c>
      <c r="Q528" s="87">
        <v>0</v>
      </c>
      <c r="R528" s="87">
        <v>0</v>
      </c>
      <c r="S528" s="87">
        <v>0</v>
      </c>
      <c r="T528" s="87">
        <f t="shared" si="419"/>
        <v>0</v>
      </c>
      <c r="U528" s="87">
        <f t="shared" si="420"/>
        <v>0</v>
      </c>
      <c r="V528" s="87">
        <f t="shared" si="421"/>
        <v>0</v>
      </c>
      <c r="W528" s="87">
        <f t="shared" si="422"/>
        <v>0</v>
      </c>
      <c r="X528" s="87">
        <f t="shared" si="423"/>
        <v>0</v>
      </c>
      <c r="Y528" s="87">
        <v>0</v>
      </c>
      <c r="Z528" s="87">
        <v>0</v>
      </c>
      <c r="AA528" s="87">
        <v>0</v>
      </c>
      <c r="AB528" s="87">
        <v>0</v>
      </c>
      <c r="AC528" s="87">
        <v>0</v>
      </c>
      <c r="AD528" s="87">
        <v>16.616173779999997</v>
      </c>
      <c r="AE528" s="87">
        <v>0</v>
      </c>
      <c r="AF528" s="87">
        <v>0</v>
      </c>
      <c r="AG528" s="87">
        <v>0</v>
      </c>
      <c r="AH528" s="87">
        <v>0</v>
      </c>
      <c r="AI528" s="87">
        <v>0</v>
      </c>
      <c r="AJ528" s="87">
        <v>0</v>
      </c>
      <c r="AK528" s="87">
        <v>0</v>
      </c>
      <c r="AL528" s="87">
        <v>0</v>
      </c>
      <c r="AM528" s="87">
        <v>0</v>
      </c>
      <c r="AN528" s="87">
        <v>0</v>
      </c>
      <c r="AO528" s="87">
        <v>0</v>
      </c>
      <c r="AP528" s="87">
        <v>0</v>
      </c>
      <c r="AQ528" s="87">
        <v>0</v>
      </c>
      <c r="AR528" s="87">
        <v>0</v>
      </c>
      <c r="AS528" s="87">
        <v>0</v>
      </c>
      <c r="AT528" s="87">
        <f t="shared" si="424"/>
        <v>0</v>
      </c>
      <c r="AU528" s="87">
        <f t="shared" si="425"/>
        <v>0</v>
      </c>
      <c r="AV528" s="87">
        <f t="shared" si="426"/>
        <v>0</v>
      </c>
      <c r="AW528" s="87">
        <f t="shared" si="427"/>
        <v>0</v>
      </c>
      <c r="AX528" s="87">
        <f t="shared" si="428"/>
        <v>0</v>
      </c>
      <c r="AY528" s="66">
        <v>0</v>
      </c>
      <c r="AZ528" s="66">
        <v>0</v>
      </c>
      <c r="BA528" s="66">
        <v>0</v>
      </c>
      <c r="BB528" s="66">
        <v>0</v>
      </c>
      <c r="BC528" s="66">
        <v>0</v>
      </c>
    </row>
    <row r="529" spans="1:55" s="165" customFormat="1" ht="47.25" x14ac:dyDescent="0.2">
      <c r="A529" s="171" t="s">
        <v>900</v>
      </c>
      <c r="B529" s="170" t="s">
        <v>944</v>
      </c>
      <c r="C529" s="171" t="s">
        <v>2337</v>
      </c>
      <c r="D529" s="87">
        <v>0</v>
      </c>
      <c r="E529" s="66">
        <v>5.0853672260000007</v>
      </c>
      <c r="F529" s="66">
        <v>0.60060024999999995</v>
      </c>
      <c r="G529" s="66">
        <v>4.4382297400000006</v>
      </c>
      <c r="H529" s="66">
        <v>0</v>
      </c>
      <c r="I529" s="66">
        <v>4.6537236000000003E-2</v>
      </c>
      <c r="J529" s="87">
        <v>0</v>
      </c>
      <c r="K529" s="87">
        <v>0</v>
      </c>
      <c r="L529" s="87">
        <v>0</v>
      </c>
      <c r="M529" s="87">
        <v>0</v>
      </c>
      <c r="N529" s="87">
        <v>0</v>
      </c>
      <c r="O529" s="87">
        <v>4.6537236000000003E-2</v>
      </c>
      <c r="P529" s="87">
        <v>0</v>
      </c>
      <c r="Q529" s="87">
        <v>0</v>
      </c>
      <c r="R529" s="87">
        <v>4.6537236000000003E-2</v>
      </c>
      <c r="S529" s="87">
        <v>4.6537236000000003E-2</v>
      </c>
      <c r="T529" s="87">
        <f t="shared" si="419"/>
        <v>5.0388299900000009</v>
      </c>
      <c r="U529" s="87">
        <f t="shared" si="420"/>
        <v>0.60060024999999995</v>
      </c>
      <c r="V529" s="87">
        <f t="shared" si="421"/>
        <v>4.4382297400000006</v>
      </c>
      <c r="W529" s="87">
        <f t="shared" si="422"/>
        <v>-4.6537236000000003E-2</v>
      </c>
      <c r="X529" s="87">
        <f t="shared" si="423"/>
        <v>0</v>
      </c>
      <c r="Y529" s="87">
        <v>0</v>
      </c>
      <c r="Z529" s="87">
        <v>0</v>
      </c>
      <c r="AA529" s="87">
        <v>0</v>
      </c>
      <c r="AB529" s="87">
        <v>0</v>
      </c>
      <c r="AC529" s="87">
        <v>0</v>
      </c>
      <c r="AD529" s="87">
        <v>0</v>
      </c>
      <c r="AE529" s="87">
        <v>4.2378060099999999</v>
      </c>
      <c r="AF529" s="87">
        <v>0.50050019999999995</v>
      </c>
      <c r="AG529" s="87">
        <v>3.6985247799999996</v>
      </c>
      <c r="AH529" s="87">
        <v>0</v>
      </c>
      <c r="AI529" s="87">
        <v>3.8781030000000001E-2</v>
      </c>
      <c r="AJ529" s="87">
        <v>0</v>
      </c>
      <c r="AK529" s="87">
        <v>0</v>
      </c>
      <c r="AL529" s="87">
        <v>0</v>
      </c>
      <c r="AM529" s="87">
        <v>0</v>
      </c>
      <c r="AN529" s="192">
        <v>0</v>
      </c>
      <c r="AO529" s="87">
        <v>4.237806009999999</v>
      </c>
      <c r="AP529" s="87">
        <v>0.50050019999999895</v>
      </c>
      <c r="AQ529" s="87">
        <v>3.6985247800000001</v>
      </c>
      <c r="AR529" s="87">
        <v>0</v>
      </c>
      <c r="AS529" s="87">
        <v>3.8781030000000001E-2</v>
      </c>
      <c r="AT529" s="87">
        <f t="shared" si="424"/>
        <v>0</v>
      </c>
      <c r="AU529" s="87">
        <f t="shared" si="425"/>
        <v>9.9920072216264089E-16</v>
      </c>
      <c r="AV529" s="87">
        <f t="shared" si="426"/>
        <v>0</v>
      </c>
      <c r="AW529" s="87">
        <f t="shared" si="427"/>
        <v>0</v>
      </c>
      <c r="AX529" s="87">
        <f t="shared" si="428"/>
        <v>0</v>
      </c>
      <c r="AY529" s="66">
        <v>0</v>
      </c>
      <c r="AZ529" s="66">
        <v>0</v>
      </c>
      <c r="BA529" s="66">
        <v>0</v>
      </c>
      <c r="BB529" s="66">
        <v>0</v>
      </c>
      <c r="BC529" s="66">
        <v>0</v>
      </c>
    </row>
    <row r="530" spans="1:55" s="165" customFormat="1" ht="31.5" x14ac:dyDescent="0.2">
      <c r="A530" s="210"/>
      <c r="B530" s="211" t="s">
        <v>33</v>
      </c>
      <c r="C530" s="210"/>
      <c r="D530" s="173">
        <v>12.696575999999999</v>
      </c>
      <c r="E530" s="173">
        <v>13.114595638000001</v>
      </c>
      <c r="F530" s="173">
        <v>0.42932610999999998</v>
      </c>
      <c r="G530" s="173">
        <v>9.2267240199999989</v>
      </c>
      <c r="H530" s="173">
        <v>0</v>
      </c>
      <c r="I530" s="173">
        <v>3.4585455079999998</v>
      </c>
      <c r="J530" s="173">
        <v>1.4285342880000003</v>
      </c>
      <c r="K530" s="173">
        <v>0</v>
      </c>
      <c r="L530" s="173">
        <v>0</v>
      </c>
      <c r="M530" s="173">
        <v>0</v>
      </c>
      <c r="N530" s="173">
        <v>1.4285342880000003</v>
      </c>
      <c r="O530" s="173">
        <v>11.217313634</v>
      </c>
      <c r="P530" s="173">
        <v>0.42932610999999998</v>
      </c>
      <c r="Q530" s="173">
        <v>9.2267240200000007</v>
      </c>
      <c r="R530" s="173">
        <v>1.5612635039999998</v>
      </c>
      <c r="S530" s="173">
        <v>1.5612635039999998</v>
      </c>
      <c r="T530" s="173">
        <f t="shared" ref="T530:BC530" si="429">SUM(T531:T534)</f>
        <v>0.4687477160000002</v>
      </c>
      <c r="U530" s="173">
        <f t="shared" si="429"/>
        <v>0</v>
      </c>
      <c r="V530" s="173">
        <f t="shared" si="429"/>
        <v>0</v>
      </c>
      <c r="W530" s="173">
        <f t="shared" si="429"/>
        <v>-1.5612635039999998</v>
      </c>
      <c r="X530" s="173">
        <f t="shared" si="429"/>
        <v>0.46874771600000009</v>
      </c>
      <c r="Y530" s="173">
        <f t="shared" si="429"/>
        <v>0</v>
      </c>
      <c r="Z530" s="173">
        <f t="shared" si="429"/>
        <v>0</v>
      </c>
      <c r="AA530" s="173">
        <f t="shared" si="429"/>
        <v>0</v>
      </c>
      <c r="AB530" s="173">
        <f t="shared" si="429"/>
        <v>0</v>
      </c>
      <c r="AC530" s="173">
        <f t="shared" si="429"/>
        <v>0</v>
      </c>
      <c r="AD530" s="173">
        <f t="shared" si="429"/>
        <v>11.12684142</v>
      </c>
      <c r="AE530" s="214">
        <f t="shared" si="429"/>
        <v>11.900928390000002</v>
      </c>
      <c r="AF530" s="214">
        <f t="shared" si="429"/>
        <v>0.35777176000000005</v>
      </c>
      <c r="AG530" s="214">
        <f t="shared" si="429"/>
        <v>8.3524684800000006</v>
      </c>
      <c r="AH530" s="214">
        <f t="shared" si="429"/>
        <v>0</v>
      </c>
      <c r="AI530" s="214">
        <f t="shared" si="429"/>
        <v>3.1906881499999997</v>
      </c>
      <c r="AJ530" s="214">
        <f t="shared" si="429"/>
        <v>1.1904452399999998</v>
      </c>
      <c r="AK530" s="214">
        <f t="shared" si="429"/>
        <v>0</v>
      </c>
      <c r="AL530" s="214">
        <f t="shared" si="429"/>
        <v>0</v>
      </c>
      <c r="AM530" s="214">
        <f t="shared" si="429"/>
        <v>0</v>
      </c>
      <c r="AN530" s="214">
        <f t="shared" si="429"/>
        <v>1.1904452399999998</v>
      </c>
      <c r="AO530" s="214">
        <f t="shared" si="429"/>
        <v>10.011293159999999</v>
      </c>
      <c r="AP530" s="214">
        <f t="shared" si="429"/>
        <v>0.35777175999999988</v>
      </c>
      <c r="AQ530" s="214">
        <f t="shared" si="429"/>
        <v>8.3524684799999989</v>
      </c>
      <c r="AR530" s="214">
        <f t="shared" si="429"/>
        <v>0</v>
      </c>
      <c r="AS530" s="214">
        <f t="shared" si="429"/>
        <v>1.3010529199999998</v>
      </c>
      <c r="AT530" s="214">
        <f t="shared" si="429"/>
        <v>0.69918999000000026</v>
      </c>
      <c r="AU530" s="214">
        <f t="shared" si="429"/>
        <v>0</v>
      </c>
      <c r="AV530" s="214">
        <f t="shared" si="429"/>
        <v>0</v>
      </c>
      <c r="AW530" s="214">
        <f t="shared" si="429"/>
        <v>0</v>
      </c>
      <c r="AX530" s="214">
        <f t="shared" si="429"/>
        <v>0.69918999000000015</v>
      </c>
      <c r="AY530" s="214">
        <f t="shared" si="429"/>
        <v>0</v>
      </c>
      <c r="AZ530" s="214">
        <f t="shared" si="429"/>
        <v>0</v>
      </c>
      <c r="BA530" s="214">
        <f t="shared" si="429"/>
        <v>0</v>
      </c>
      <c r="BB530" s="214">
        <f t="shared" si="429"/>
        <v>0</v>
      </c>
      <c r="BC530" s="214">
        <f t="shared" si="429"/>
        <v>0</v>
      </c>
    </row>
    <row r="531" spans="1:55" s="165" customFormat="1" ht="63" x14ac:dyDescent="0.2">
      <c r="A531" s="171" t="s">
        <v>900</v>
      </c>
      <c r="B531" s="84" t="s">
        <v>679</v>
      </c>
      <c r="C531" s="171" t="s">
        <v>2338</v>
      </c>
      <c r="D531" s="87">
        <v>2.1802919999999997</v>
      </c>
      <c r="E531" s="66">
        <v>2.2557851819999999</v>
      </c>
      <c r="F531" s="66">
        <v>0</v>
      </c>
      <c r="G531" s="66">
        <v>2.1007206899999997</v>
      </c>
      <c r="H531" s="66">
        <v>0</v>
      </c>
      <c r="I531" s="66">
        <v>0.15506449199999997</v>
      </c>
      <c r="J531" s="87">
        <v>4.2716436000000003E-2</v>
      </c>
      <c r="K531" s="87">
        <v>0</v>
      </c>
      <c r="L531" s="87">
        <v>0</v>
      </c>
      <c r="M531" s="87">
        <v>0</v>
      </c>
      <c r="N531" s="87">
        <v>4.2716436000000003E-2</v>
      </c>
      <c r="O531" s="87">
        <v>2.1550382459999997</v>
      </c>
      <c r="P531" s="87">
        <v>0</v>
      </c>
      <c r="Q531" s="87">
        <v>2.1007206899999997</v>
      </c>
      <c r="R531" s="87">
        <v>5.4317555999999996E-2</v>
      </c>
      <c r="S531" s="87">
        <v>5.4317555999999996E-2</v>
      </c>
      <c r="T531" s="87">
        <f t="shared" ref="T531:T534" si="430">E531-J531-O531</f>
        <v>5.8030500000000096E-2</v>
      </c>
      <c r="U531" s="87">
        <f t="shared" ref="U531:U534" si="431">F531-K531-P531</f>
        <v>0</v>
      </c>
      <c r="V531" s="87">
        <f t="shared" ref="V531:V534" si="432">G531-L531-Q531</f>
        <v>0</v>
      </c>
      <c r="W531" s="87">
        <f t="shared" ref="W531:W534" si="433">H531-M531-R531</f>
        <v>-5.4317555999999996E-2</v>
      </c>
      <c r="X531" s="87">
        <f t="shared" ref="X531:X534" si="434">I531-N531-S531</f>
        <v>5.8030499999999978E-2</v>
      </c>
      <c r="Y531" s="87">
        <v>0</v>
      </c>
      <c r="Z531" s="87">
        <v>0</v>
      </c>
      <c r="AA531" s="87">
        <v>0</v>
      </c>
      <c r="AB531" s="87">
        <v>0</v>
      </c>
      <c r="AC531" s="87">
        <v>0</v>
      </c>
      <c r="AD531" s="87">
        <v>1.81691</v>
      </c>
      <c r="AE531" s="87">
        <v>2.3174711299999999</v>
      </c>
      <c r="AF531" s="87">
        <v>0</v>
      </c>
      <c r="AG531" s="87">
        <v>2.1882507200000001</v>
      </c>
      <c r="AH531" s="87">
        <v>0</v>
      </c>
      <c r="AI531" s="87">
        <v>0.12922041000000001</v>
      </c>
      <c r="AJ531" s="87">
        <v>3.5597029999999995E-2</v>
      </c>
      <c r="AK531" s="87">
        <v>0</v>
      </c>
      <c r="AL531" s="87">
        <v>0</v>
      </c>
      <c r="AM531" s="87">
        <v>0</v>
      </c>
      <c r="AN531" s="87">
        <v>3.5597029999999995E-2</v>
      </c>
      <c r="AO531" s="87">
        <v>2.2335153500000002</v>
      </c>
      <c r="AP531" s="87">
        <v>0</v>
      </c>
      <c r="AQ531" s="87">
        <v>2.1882507200000001</v>
      </c>
      <c r="AR531" s="87">
        <v>0</v>
      </c>
      <c r="AS531" s="87">
        <v>4.526463E-2</v>
      </c>
      <c r="AT531" s="87">
        <f t="shared" ref="AT531:AX534" si="435">AE531-AJ531-AO531</f>
        <v>4.8358749999999784E-2</v>
      </c>
      <c r="AU531" s="87">
        <f t="shared" si="435"/>
        <v>0</v>
      </c>
      <c r="AV531" s="87">
        <f t="shared" si="435"/>
        <v>0</v>
      </c>
      <c r="AW531" s="87">
        <f t="shared" si="435"/>
        <v>0</v>
      </c>
      <c r="AX531" s="87">
        <f t="shared" si="435"/>
        <v>4.8358750000000006E-2</v>
      </c>
      <c r="AY531" s="66">
        <v>0</v>
      </c>
      <c r="AZ531" s="66">
        <v>0</v>
      </c>
      <c r="BA531" s="66">
        <v>0</v>
      </c>
      <c r="BB531" s="66">
        <v>0</v>
      </c>
      <c r="BC531" s="66">
        <v>0</v>
      </c>
    </row>
    <row r="532" spans="1:55" s="165" customFormat="1" ht="63" x14ac:dyDescent="0.2">
      <c r="A532" s="171" t="s">
        <v>900</v>
      </c>
      <c r="B532" s="84" t="s">
        <v>87</v>
      </c>
      <c r="C532" s="171" t="s">
        <v>2339</v>
      </c>
      <c r="D532" s="87">
        <v>1.166388</v>
      </c>
      <c r="E532" s="66">
        <v>2.7606595039999999</v>
      </c>
      <c r="F532" s="66">
        <v>0</v>
      </c>
      <c r="G532" s="66">
        <v>0</v>
      </c>
      <c r="H532" s="66">
        <v>0</v>
      </c>
      <c r="I532" s="66">
        <v>2.7606595039999999</v>
      </c>
      <c r="J532" s="87">
        <v>1.2026340360000001</v>
      </c>
      <c r="K532" s="87">
        <v>0</v>
      </c>
      <c r="L532" s="87">
        <v>0</v>
      </c>
      <c r="M532" s="87">
        <v>0</v>
      </c>
      <c r="N532" s="87">
        <v>1.2026340360000001</v>
      </c>
      <c r="O532" s="87">
        <v>1.2117875639999998</v>
      </c>
      <c r="P532" s="87">
        <v>0</v>
      </c>
      <c r="Q532" s="87">
        <v>0</v>
      </c>
      <c r="R532" s="87">
        <v>1.2117875639999998</v>
      </c>
      <c r="S532" s="87">
        <v>1.2117875639999998</v>
      </c>
      <c r="T532" s="87">
        <f t="shared" si="430"/>
        <v>0.3462379040000001</v>
      </c>
      <c r="U532" s="87">
        <f t="shared" si="431"/>
        <v>0</v>
      </c>
      <c r="V532" s="87">
        <f t="shared" si="432"/>
        <v>0</v>
      </c>
      <c r="W532" s="87">
        <f t="shared" si="433"/>
        <v>-1.2117875639999998</v>
      </c>
      <c r="X532" s="87">
        <f t="shared" si="434"/>
        <v>0.3462379040000001</v>
      </c>
      <c r="Y532" s="87">
        <v>0</v>
      </c>
      <c r="Z532" s="87">
        <v>0</v>
      </c>
      <c r="AA532" s="87">
        <v>0</v>
      </c>
      <c r="AB532" s="87">
        <v>0</v>
      </c>
      <c r="AC532" s="87">
        <v>0</v>
      </c>
      <c r="AD532" s="87">
        <v>1.1000000000000001</v>
      </c>
      <c r="AE532" s="87">
        <v>2.60911648</v>
      </c>
      <c r="AF532" s="87">
        <v>0</v>
      </c>
      <c r="AG532" s="87">
        <v>0</v>
      </c>
      <c r="AH532" s="87">
        <v>0</v>
      </c>
      <c r="AI532" s="87">
        <v>2.60911648</v>
      </c>
      <c r="AJ532" s="87">
        <v>1.00219503</v>
      </c>
      <c r="AK532" s="87">
        <v>0</v>
      </c>
      <c r="AL532" s="87">
        <v>0</v>
      </c>
      <c r="AM532" s="87">
        <v>0</v>
      </c>
      <c r="AN532" s="192">
        <v>1.00219503</v>
      </c>
      <c r="AO532" s="87">
        <v>1.0098229699999999</v>
      </c>
      <c r="AP532" s="87">
        <v>0</v>
      </c>
      <c r="AQ532" s="87">
        <v>0</v>
      </c>
      <c r="AR532" s="87">
        <v>0</v>
      </c>
      <c r="AS532" s="87">
        <v>1.0098229699999999</v>
      </c>
      <c r="AT532" s="87">
        <f t="shared" si="435"/>
        <v>0.5970984800000001</v>
      </c>
      <c r="AU532" s="87">
        <f t="shared" si="435"/>
        <v>0</v>
      </c>
      <c r="AV532" s="87">
        <f t="shared" si="435"/>
        <v>0</v>
      </c>
      <c r="AW532" s="87">
        <f t="shared" si="435"/>
        <v>0</v>
      </c>
      <c r="AX532" s="87">
        <f t="shared" si="435"/>
        <v>0.5970984800000001</v>
      </c>
      <c r="AY532" s="66">
        <v>0</v>
      </c>
      <c r="AZ532" s="66">
        <v>0</v>
      </c>
      <c r="BA532" s="66">
        <v>0</v>
      </c>
      <c r="BB532" s="66">
        <v>0</v>
      </c>
      <c r="BC532" s="66">
        <v>0</v>
      </c>
    </row>
    <row r="533" spans="1:55" s="165" customFormat="1" ht="78.75" x14ac:dyDescent="0.2">
      <c r="A533" s="171" t="s">
        <v>900</v>
      </c>
      <c r="B533" s="84" t="s">
        <v>1752</v>
      </c>
      <c r="C533" s="171" t="s">
        <v>2340</v>
      </c>
      <c r="D533" s="87">
        <v>6.56778</v>
      </c>
      <c r="E533" s="66">
        <v>6.3962953720000009</v>
      </c>
      <c r="F533" s="66">
        <v>0</v>
      </c>
      <c r="G533" s="66">
        <v>6.041771380000001</v>
      </c>
      <c r="H533" s="66">
        <v>0</v>
      </c>
      <c r="I533" s="66">
        <v>0.35452399199999995</v>
      </c>
      <c r="J533" s="87">
        <v>0.12867642000000001</v>
      </c>
      <c r="K533" s="87">
        <v>0</v>
      </c>
      <c r="L533" s="87">
        <v>0</v>
      </c>
      <c r="M533" s="87">
        <v>0</v>
      </c>
      <c r="N533" s="87">
        <v>0.12867642000000001</v>
      </c>
      <c r="O533" s="87">
        <v>6.2676189520000012</v>
      </c>
      <c r="P533" s="87">
        <v>0</v>
      </c>
      <c r="Q533" s="87">
        <v>6.041771380000001</v>
      </c>
      <c r="R533" s="87">
        <v>0.22584757199999994</v>
      </c>
      <c r="S533" s="87">
        <v>0.22584757199999994</v>
      </c>
      <c r="T533" s="87">
        <f t="shared" si="430"/>
        <v>0</v>
      </c>
      <c r="U533" s="87">
        <f t="shared" si="431"/>
        <v>0</v>
      </c>
      <c r="V533" s="87">
        <f t="shared" si="432"/>
        <v>0</v>
      </c>
      <c r="W533" s="87">
        <f t="shared" si="433"/>
        <v>-0.22584757199999994</v>
      </c>
      <c r="X533" s="87">
        <f t="shared" si="434"/>
        <v>0</v>
      </c>
      <c r="Y533" s="87">
        <v>0</v>
      </c>
      <c r="Z533" s="87">
        <v>0</v>
      </c>
      <c r="AA533" s="87">
        <v>0</v>
      </c>
      <c r="AB533" s="87">
        <v>0</v>
      </c>
      <c r="AC533" s="87">
        <v>0</v>
      </c>
      <c r="AD533" s="87">
        <v>5.89150142</v>
      </c>
      <c r="AE533" s="87">
        <v>5.3302461400000007</v>
      </c>
      <c r="AF533" s="87">
        <v>0</v>
      </c>
      <c r="AG533" s="87">
        <v>5.0348094800000007</v>
      </c>
      <c r="AH533" s="87">
        <v>0</v>
      </c>
      <c r="AI533" s="87">
        <v>0.29543666000000002</v>
      </c>
      <c r="AJ533" s="87">
        <v>0.10723035</v>
      </c>
      <c r="AK533" s="87">
        <v>0</v>
      </c>
      <c r="AL533" s="87">
        <v>0</v>
      </c>
      <c r="AM533" s="87">
        <v>0</v>
      </c>
      <c r="AN533" s="192">
        <v>0.10723035</v>
      </c>
      <c r="AO533" s="87">
        <v>5.2230157899999989</v>
      </c>
      <c r="AP533" s="87">
        <v>0</v>
      </c>
      <c r="AQ533" s="87">
        <v>5.0348094799999989</v>
      </c>
      <c r="AR533" s="87">
        <v>0</v>
      </c>
      <c r="AS533" s="87">
        <v>0.18820630999999993</v>
      </c>
      <c r="AT533" s="87">
        <f t="shared" si="435"/>
        <v>0</v>
      </c>
      <c r="AU533" s="87">
        <f t="shared" si="435"/>
        <v>0</v>
      </c>
      <c r="AV533" s="87">
        <f t="shared" si="435"/>
        <v>0</v>
      </c>
      <c r="AW533" s="87">
        <f t="shared" si="435"/>
        <v>0</v>
      </c>
      <c r="AX533" s="87">
        <f t="shared" si="435"/>
        <v>0</v>
      </c>
      <c r="AY533" s="66">
        <v>0</v>
      </c>
      <c r="AZ533" s="66">
        <v>0</v>
      </c>
      <c r="BA533" s="66">
        <v>0</v>
      </c>
      <c r="BB533" s="66">
        <v>0</v>
      </c>
      <c r="BC533" s="66">
        <v>0</v>
      </c>
    </row>
    <row r="534" spans="1:55" s="165" customFormat="1" ht="78.75" x14ac:dyDescent="0.2">
      <c r="A534" s="171" t="s">
        <v>900</v>
      </c>
      <c r="B534" s="84" t="s">
        <v>1753</v>
      </c>
      <c r="C534" s="171" t="s">
        <v>2341</v>
      </c>
      <c r="D534" s="87">
        <v>2.7821159999999994</v>
      </c>
      <c r="E534" s="66">
        <v>1.7018555799999997</v>
      </c>
      <c r="F534" s="66">
        <v>0.42932610999999998</v>
      </c>
      <c r="G534" s="66">
        <v>1.0842319499999999</v>
      </c>
      <c r="H534" s="66">
        <v>0</v>
      </c>
      <c r="I534" s="66">
        <v>0.18829751999999997</v>
      </c>
      <c r="J534" s="87">
        <v>5.4507395999999993E-2</v>
      </c>
      <c r="K534" s="87">
        <v>0</v>
      </c>
      <c r="L534" s="87">
        <v>0</v>
      </c>
      <c r="M534" s="87">
        <v>0</v>
      </c>
      <c r="N534" s="87">
        <v>5.4507395999999993E-2</v>
      </c>
      <c r="O534" s="87">
        <v>1.5828688719999997</v>
      </c>
      <c r="P534" s="87">
        <v>0.42932610999999998</v>
      </c>
      <c r="Q534" s="87">
        <v>1.0842319499999999</v>
      </c>
      <c r="R534" s="87">
        <v>6.9310811999999999E-2</v>
      </c>
      <c r="S534" s="87">
        <v>6.9310811999999999E-2</v>
      </c>
      <c r="T534" s="87">
        <f t="shared" si="430"/>
        <v>6.4479312000000011E-2</v>
      </c>
      <c r="U534" s="87">
        <f t="shared" si="431"/>
        <v>0</v>
      </c>
      <c r="V534" s="87">
        <f t="shared" si="432"/>
        <v>0</v>
      </c>
      <c r="W534" s="87">
        <f t="shared" si="433"/>
        <v>-6.9310811999999999E-2</v>
      </c>
      <c r="X534" s="87">
        <f t="shared" si="434"/>
        <v>6.4479311999999983E-2</v>
      </c>
      <c r="Y534" s="87">
        <v>0</v>
      </c>
      <c r="Z534" s="87">
        <v>0</v>
      </c>
      <c r="AA534" s="87">
        <v>0</v>
      </c>
      <c r="AB534" s="87">
        <v>0</v>
      </c>
      <c r="AC534" s="87">
        <v>0</v>
      </c>
      <c r="AD534" s="87">
        <v>2.3184299999999998</v>
      </c>
      <c r="AE534" s="87">
        <v>1.6440946400000003</v>
      </c>
      <c r="AF534" s="87">
        <v>0.35777176000000005</v>
      </c>
      <c r="AG534" s="87">
        <v>1.12940828</v>
      </c>
      <c r="AH534" s="87">
        <v>0</v>
      </c>
      <c r="AI534" s="87">
        <v>0.15691460000000002</v>
      </c>
      <c r="AJ534" s="87">
        <v>4.5422830000000004E-2</v>
      </c>
      <c r="AK534" s="87">
        <v>0</v>
      </c>
      <c r="AL534" s="87">
        <v>0</v>
      </c>
      <c r="AM534" s="87">
        <v>0</v>
      </c>
      <c r="AN534" s="192">
        <v>4.5422829999999997E-2</v>
      </c>
      <c r="AO534" s="87">
        <v>1.54493905</v>
      </c>
      <c r="AP534" s="87">
        <v>0.35777175999999988</v>
      </c>
      <c r="AQ534" s="87">
        <v>1.12940828</v>
      </c>
      <c r="AR534" s="87">
        <v>0</v>
      </c>
      <c r="AS534" s="87">
        <v>5.775901E-2</v>
      </c>
      <c r="AT534" s="87">
        <f t="shared" si="435"/>
        <v>5.3732760000000379E-2</v>
      </c>
      <c r="AU534" s="87">
        <f t="shared" si="435"/>
        <v>0</v>
      </c>
      <c r="AV534" s="87">
        <f t="shared" si="435"/>
        <v>0</v>
      </c>
      <c r="AW534" s="87">
        <f t="shared" si="435"/>
        <v>0</v>
      </c>
      <c r="AX534" s="87">
        <f t="shared" si="435"/>
        <v>5.3732760000000018E-2</v>
      </c>
      <c r="AY534" s="66">
        <v>0</v>
      </c>
      <c r="AZ534" s="66">
        <v>0</v>
      </c>
      <c r="BA534" s="66">
        <v>0</v>
      </c>
      <c r="BB534" s="66">
        <v>0</v>
      </c>
      <c r="BC534" s="66">
        <v>0</v>
      </c>
    </row>
    <row r="535" spans="1:55" s="165" customFormat="1" x14ac:dyDescent="0.2">
      <c r="A535" s="210"/>
      <c r="B535" s="213" t="s">
        <v>34</v>
      </c>
      <c r="C535" s="210"/>
      <c r="D535" s="173">
        <v>16.069551999999995</v>
      </c>
      <c r="E535" s="173">
        <v>4.2625770279999999</v>
      </c>
      <c r="F535" s="173">
        <v>0.77730242000000005</v>
      </c>
      <c r="G535" s="173">
        <v>2.3891965399999999</v>
      </c>
      <c r="H535" s="173">
        <v>0</v>
      </c>
      <c r="I535" s="173">
        <v>1.096078068</v>
      </c>
      <c r="J535" s="173">
        <v>0.31483585200000003</v>
      </c>
      <c r="K535" s="173">
        <v>0</v>
      </c>
      <c r="L535" s="173">
        <v>0</v>
      </c>
      <c r="M535" s="173">
        <v>0</v>
      </c>
      <c r="N535" s="173">
        <v>0.31483585200000003</v>
      </c>
      <c r="O535" s="173">
        <v>0.98482318800000002</v>
      </c>
      <c r="P535" s="173">
        <v>0.19426267000000003</v>
      </c>
      <c r="Q535" s="173">
        <v>0.38060003000000003</v>
      </c>
      <c r="R535" s="173">
        <v>0.40996048799999996</v>
      </c>
      <c r="S535" s="173">
        <v>0.40996048799999996</v>
      </c>
      <c r="T535" s="173">
        <f t="shared" ref="T535:BC535" si="436">SUM(T536:T539)</f>
        <v>2.9629179880000001</v>
      </c>
      <c r="U535" s="173">
        <f t="shared" si="436"/>
        <v>0.58303974999999997</v>
      </c>
      <c r="V535" s="173">
        <f t="shared" si="436"/>
        <v>2.0085965099999998</v>
      </c>
      <c r="W535" s="173">
        <f t="shared" si="436"/>
        <v>-0.40996048799999996</v>
      </c>
      <c r="X535" s="173">
        <f t="shared" si="436"/>
        <v>0.37128172799999981</v>
      </c>
      <c r="Y535" s="173">
        <f t="shared" si="436"/>
        <v>0</v>
      </c>
      <c r="Z535" s="173">
        <f t="shared" si="436"/>
        <v>0</v>
      </c>
      <c r="AA535" s="173">
        <f t="shared" si="436"/>
        <v>0</v>
      </c>
      <c r="AB535" s="173">
        <f t="shared" si="436"/>
        <v>0</v>
      </c>
      <c r="AC535" s="173">
        <f t="shared" si="436"/>
        <v>0</v>
      </c>
      <c r="AD535" s="173">
        <f t="shared" si="436"/>
        <v>13.897977339999997</v>
      </c>
      <c r="AE535" s="214">
        <f t="shared" si="436"/>
        <v>3.6988061900000004</v>
      </c>
      <c r="AF535" s="214">
        <f t="shared" si="436"/>
        <v>0.64775201999999998</v>
      </c>
      <c r="AG535" s="214">
        <f t="shared" si="436"/>
        <v>2.0922880300000002</v>
      </c>
      <c r="AH535" s="214">
        <f t="shared" si="436"/>
        <v>0</v>
      </c>
      <c r="AI535" s="214">
        <f t="shared" si="436"/>
        <v>0.95876614000000016</v>
      </c>
      <c r="AJ535" s="214">
        <f t="shared" si="436"/>
        <v>0.38739588000000003</v>
      </c>
      <c r="AK535" s="214">
        <f t="shared" si="436"/>
        <v>0.12503266999999998</v>
      </c>
      <c r="AL535" s="214">
        <f t="shared" si="436"/>
        <v>0</v>
      </c>
      <c r="AM535" s="214">
        <f t="shared" si="436"/>
        <v>0</v>
      </c>
      <c r="AN535" s="214">
        <f t="shared" si="436"/>
        <v>0.26236321000000001</v>
      </c>
      <c r="AO535" s="214">
        <f t="shared" si="436"/>
        <v>0.42385437999999998</v>
      </c>
      <c r="AP535" s="214">
        <f t="shared" si="436"/>
        <v>3.6852890000000027E-2</v>
      </c>
      <c r="AQ535" s="214">
        <f t="shared" si="436"/>
        <v>0</v>
      </c>
      <c r="AR535" s="214">
        <f t="shared" si="436"/>
        <v>0</v>
      </c>
      <c r="AS535" s="214">
        <f t="shared" si="436"/>
        <v>0.38700148999999995</v>
      </c>
      <c r="AT535" s="214">
        <f t="shared" si="436"/>
        <v>2.8875559300000004</v>
      </c>
      <c r="AU535" s="214">
        <f t="shared" si="436"/>
        <v>0.48586646</v>
      </c>
      <c r="AV535" s="214">
        <f t="shared" si="436"/>
        <v>2.0922880300000002</v>
      </c>
      <c r="AW535" s="214">
        <f t="shared" si="436"/>
        <v>0</v>
      </c>
      <c r="AX535" s="214">
        <f t="shared" si="436"/>
        <v>0.30940144000000019</v>
      </c>
      <c r="AY535" s="214">
        <f t="shared" si="436"/>
        <v>0</v>
      </c>
      <c r="AZ535" s="214">
        <f t="shared" si="436"/>
        <v>0</v>
      </c>
      <c r="BA535" s="214">
        <f t="shared" si="436"/>
        <v>0</v>
      </c>
      <c r="BB535" s="214">
        <f t="shared" si="436"/>
        <v>0</v>
      </c>
      <c r="BC535" s="214">
        <f t="shared" si="436"/>
        <v>0</v>
      </c>
    </row>
    <row r="536" spans="1:55" s="165" customFormat="1" ht="47.25" x14ac:dyDescent="0.2">
      <c r="A536" s="171" t="s">
        <v>900</v>
      </c>
      <c r="B536" s="84" t="s">
        <v>680</v>
      </c>
      <c r="C536" s="171" t="s">
        <v>2342</v>
      </c>
      <c r="D536" s="87">
        <v>2.1199479999999959</v>
      </c>
      <c r="E536" s="66">
        <v>0.48456853400000005</v>
      </c>
      <c r="F536" s="66">
        <v>0</v>
      </c>
      <c r="G536" s="66">
        <v>0.38060003000000003</v>
      </c>
      <c r="H536" s="66">
        <v>0</v>
      </c>
      <c r="I536" s="66">
        <v>0.103968504</v>
      </c>
      <c r="J536" s="87">
        <v>4.1534184000000002E-2</v>
      </c>
      <c r="K536" s="87">
        <v>0</v>
      </c>
      <c r="L536" s="87">
        <v>0</v>
      </c>
      <c r="M536" s="87">
        <v>0</v>
      </c>
      <c r="N536" s="87">
        <v>4.1534184000000002E-2</v>
      </c>
      <c r="O536" s="87">
        <v>0.44303435000000002</v>
      </c>
      <c r="P536" s="87">
        <v>0</v>
      </c>
      <c r="Q536" s="87">
        <v>0.38060003000000003</v>
      </c>
      <c r="R536" s="87">
        <v>6.2434320000000001E-2</v>
      </c>
      <c r="S536" s="87">
        <v>6.2434320000000001E-2</v>
      </c>
      <c r="T536" s="87">
        <f t="shared" ref="T536:T539" si="437">E536-J536-O536</f>
        <v>0</v>
      </c>
      <c r="U536" s="87">
        <f t="shared" ref="U536:U539" si="438">F536-K536-P536</f>
        <v>0</v>
      </c>
      <c r="V536" s="87">
        <f t="shared" ref="V536:V539" si="439">G536-L536-Q536</f>
        <v>0</v>
      </c>
      <c r="W536" s="87">
        <f t="shared" ref="W536:W539" si="440">H536-M536-R536</f>
        <v>-6.2434320000000001E-2</v>
      </c>
      <c r="X536" s="87">
        <f t="shared" ref="X536:X539" si="441">I536-N536-S536</f>
        <v>0</v>
      </c>
      <c r="Y536" s="87">
        <v>0</v>
      </c>
      <c r="Z536" s="87">
        <v>0</v>
      </c>
      <c r="AA536" s="87">
        <v>0</v>
      </c>
      <c r="AB536" s="87">
        <v>0</v>
      </c>
      <c r="AC536" s="87">
        <v>0</v>
      </c>
      <c r="AD536" s="87">
        <v>1.7716453399999998</v>
      </c>
      <c r="AE536" s="87">
        <v>8.6640419999999996E-2</v>
      </c>
      <c r="AF536" s="87">
        <v>0</v>
      </c>
      <c r="AG536" s="87">
        <v>0</v>
      </c>
      <c r="AH536" s="87">
        <v>0</v>
      </c>
      <c r="AI536" s="87">
        <v>8.6640419999999996E-2</v>
      </c>
      <c r="AJ536" s="87">
        <v>3.4611820000000001E-2</v>
      </c>
      <c r="AK536" s="87">
        <v>0</v>
      </c>
      <c r="AL536" s="87">
        <v>0</v>
      </c>
      <c r="AM536" s="87">
        <v>0</v>
      </c>
      <c r="AN536" s="87">
        <v>3.4611820000000001E-2</v>
      </c>
      <c r="AO536" s="87">
        <v>5.2028600000000008E-2</v>
      </c>
      <c r="AP536" s="87">
        <v>0</v>
      </c>
      <c r="AQ536" s="87">
        <v>0</v>
      </c>
      <c r="AR536" s="87">
        <v>0</v>
      </c>
      <c r="AS536" s="87">
        <v>5.2028600000000008E-2</v>
      </c>
      <c r="AT536" s="87">
        <f t="shared" ref="AT536:AX539" si="442">AE536-AJ536-AO536</f>
        <v>0</v>
      </c>
      <c r="AU536" s="87">
        <f t="shared" si="442"/>
        <v>0</v>
      </c>
      <c r="AV536" s="87">
        <f t="shared" si="442"/>
        <v>0</v>
      </c>
      <c r="AW536" s="87">
        <f t="shared" si="442"/>
        <v>0</v>
      </c>
      <c r="AX536" s="87">
        <f t="shared" si="442"/>
        <v>0</v>
      </c>
      <c r="AY536" s="66">
        <v>0</v>
      </c>
      <c r="AZ536" s="66">
        <v>0</v>
      </c>
      <c r="BA536" s="66">
        <v>0</v>
      </c>
      <c r="BB536" s="66">
        <v>0</v>
      </c>
      <c r="BC536" s="66">
        <v>0</v>
      </c>
    </row>
    <row r="537" spans="1:55" s="165" customFormat="1" ht="63" x14ac:dyDescent="0.2">
      <c r="A537" s="171" t="s">
        <v>900</v>
      </c>
      <c r="B537" s="84" t="s">
        <v>88</v>
      </c>
      <c r="C537" s="171" t="s">
        <v>2343</v>
      </c>
      <c r="D537" s="87">
        <v>3.9128159999999994</v>
      </c>
      <c r="E537" s="66">
        <v>0.27828330000000001</v>
      </c>
      <c r="F537" s="66">
        <v>0</v>
      </c>
      <c r="G537" s="66">
        <v>0</v>
      </c>
      <c r="H537" s="66">
        <v>0</v>
      </c>
      <c r="I537" s="66">
        <v>0.27828330000000001</v>
      </c>
      <c r="J537" s="87">
        <v>7.666017600000001E-2</v>
      </c>
      <c r="K537" s="87">
        <v>0</v>
      </c>
      <c r="L537" s="87">
        <v>0</v>
      </c>
      <c r="M537" s="87">
        <v>0</v>
      </c>
      <c r="N537" s="87">
        <v>7.666017600000001E-2</v>
      </c>
      <c r="O537" s="87">
        <v>9.7479888000000001E-2</v>
      </c>
      <c r="P537" s="87">
        <v>0</v>
      </c>
      <c r="Q537" s="87">
        <v>0</v>
      </c>
      <c r="R537" s="87">
        <v>9.7479888000000001E-2</v>
      </c>
      <c r="S537" s="87">
        <v>9.7479888000000001E-2</v>
      </c>
      <c r="T537" s="87">
        <f t="shared" si="437"/>
        <v>0.10414323599999999</v>
      </c>
      <c r="U537" s="87">
        <f t="shared" si="438"/>
        <v>0</v>
      </c>
      <c r="V537" s="87">
        <f t="shared" si="439"/>
        <v>0</v>
      </c>
      <c r="W537" s="87">
        <f t="shared" si="440"/>
        <v>-9.7479888000000001E-2</v>
      </c>
      <c r="X537" s="87">
        <f t="shared" si="441"/>
        <v>0.10414323599999999</v>
      </c>
      <c r="Y537" s="87">
        <v>0</v>
      </c>
      <c r="Z537" s="87">
        <v>0</v>
      </c>
      <c r="AA537" s="87">
        <v>0</v>
      </c>
      <c r="AB537" s="87">
        <v>0</v>
      </c>
      <c r="AC537" s="87">
        <v>0</v>
      </c>
      <c r="AD537" s="87">
        <v>3.586748</v>
      </c>
      <c r="AE537" s="87">
        <v>0.27727050000000003</v>
      </c>
      <c r="AF537" s="87">
        <v>0</v>
      </c>
      <c r="AG537" s="87">
        <v>0</v>
      </c>
      <c r="AH537" s="87">
        <v>0</v>
      </c>
      <c r="AI537" s="87">
        <v>0.27727050000000003</v>
      </c>
      <c r="AJ537" s="87">
        <v>6.3883480000000006E-2</v>
      </c>
      <c r="AK537" s="87">
        <v>0</v>
      </c>
      <c r="AL537" s="87">
        <v>0</v>
      </c>
      <c r="AM537" s="87">
        <v>0</v>
      </c>
      <c r="AN537" s="192">
        <v>6.3883480000000006E-2</v>
      </c>
      <c r="AO537" s="87">
        <v>0.12660098999999997</v>
      </c>
      <c r="AP537" s="87">
        <v>0</v>
      </c>
      <c r="AQ537" s="87">
        <v>0</v>
      </c>
      <c r="AR537" s="87">
        <v>0</v>
      </c>
      <c r="AS537" s="87">
        <v>0.12660098999999997</v>
      </c>
      <c r="AT537" s="87">
        <f t="shared" si="442"/>
        <v>8.678603000000007E-2</v>
      </c>
      <c r="AU537" s="87">
        <f t="shared" si="442"/>
        <v>0</v>
      </c>
      <c r="AV537" s="87">
        <f t="shared" si="442"/>
        <v>0</v>
      </c>
      <c r="AW537" s="87">
        <f t="shared" si="442"/>
        <v>0</v>
      </c>
      <c r="AX537" s="87">
        <f t="shared" si="442"/>
        <v>8.678603000000007E-2</v>
      </c>
      <c r="AY537" s="66">
        <v>0</v>
      </c>
      <c r="AZ537" s="66">
        <v>0</v>
      </c>
      <c r="BA537" s="66">
        <v>0</v>
      </c>
      <c r="BB537" s="66">
        <v>0</v>
      </c>
      <c r="BC537" s="66">
        <v>0</v>
      </c>
    </row>
    <row r="538" spans="1:55" s="165" customFormat="1" ht="94.5" x14ac:dyDescent="0.2">
      <c r="A538" s="171" t="s">
        <v>900</v>
      </c>
      <c r="B538" s="84" t="s">
        <v>445</v>
      </c>
      <c r="C538" s="171" t="s">
        <v>2344</v>
      </c>
      <c r="D538" s="87">
        <v>10.036787999999998</v>
      </c>
      <c r="E538" s="66">
        <v>0.71382626399999982</v>
      </c>
      <c r="F538" s="66">
        <v>0</v>
      </c>
      <c r="G538" s="66">
        <v>0</v>
      </c>
      <c r="H538" s="66">
        <v>0</v>
      </c>
      <c r="I538" s="66">
        <v>0.71382626399999982</v>
      </c>
      <c r="J538" s="87">
        <v>0.196641492</v>
      </c>
      <c r="K538" s="87">
        <v>0</v>
      </c>
      <c r="L538" s="87">
        <v>0</v>
      </c>
      <c r="M538" s="87">
        <v>0</v>
      </c>
      <c r="N538" s="87">
        <v>0.196641492</v>
      </c>
      <c r="O538" s="87">
        <v>0.25004627999999995</v>
      </c>
      <c r="P538" s="87">
        <v>0</v>
      </c>
      <c r="Q538" s="87">
        <v>0</v>
      </c>
      <c r="R538" s="87">
        <v>0.25004627999999995</v>
      </c>
      <c r="S538" s="87">
        <v>0.25004627999999995</v>
      </c>
      <c r="T538" s="87">
        <f t="shared" si="437"/>
        <v>0.26713849199999984</v>
      </c>
      <c r="U538" s="87">
        <f t="shared" si="438"/>
        <v>0</v>
      </c>
      <c r="V538" s="87">
        <f t="shared" si="439"/>
        <v>0</v>
      </c>
      <c r="W538" s="87">
        <f t="shared" si="440"/>
        <v>-0.25004627999999995</v>
      </c>
      <c r="X538" s="87">
        <f t="shared" si="441"/>
        <v>0.26713849199999984</v>
      </c>
      <c r="Y538" s="87">
        <v>0</v>
      </c>
      <c r="Z538" s="87">
        <v>0</v>
      </c>
      <c r="AA538" s="87">
        <v>0</v>
      </c>
      <c r="AB538" s="87">
        <v>0</v>
      </c>
      <c r="AC538" s="87">
        <v>0</v>
      </c>
      <c r="AD538" s="87">
        <v>8.5395839999999978</v>
      </c>
      <c r="AE538" s="87">
        <v>0.59485522000000013</v>
      </c>
      <c r="AF538" s="87">
        <v>0</v>
      </c>
      <c r="AG538" s="87">
        <v>0</v>
      </c>
      <c r="AH538" s="87">
        <v>0</v>
      </c>
      <c r="AI538" s="87">
        <v>0.59485522000000013</v>
      </c>
      <c r="AJ538" s="87">
        <v>0.16386791000000001</v>
      </c>
      <c r="AK538" s="87">
        <v>0</v>
      </c>
      <c r="AL538" s="87">
        <v>0</v>
      </c>
      <c r="AM538" s="87">
        <v>0</v>
      </c>
      <c r="AN538" s="192">
        <v>0.16386791000000001</v>
      </c>
      <c r="AO538" s="87">
        <v>0.2083719</v>
      </c>
      <c r="AP538" s="87">
        <v>0</v>
      </c>
      <c r="AQ538" s="87">
        <v>0</v>
      </c>
      <c r="AR538" s="87">
        <v>0</v>
      </c>
      <c r="AS538" s="87">
        <v>0.2083719</v>
      </c>
      <c r="AT538" s="87">
        <f t="shared" si="442"/>
        <v>0.22261541000000012</v>
      </c>
      <c r="AU538" s="87">
        <f t="shared" si="442"/>
        <v>0</v>
      </c>
      <c r="AV538" s="87">
        <f t="shared" si="442"/>
        <v>0</v>
      </c>
      <c r="AW538" s="87">
        <f t="shared" si="442"/>
        <v>0</v>
      </c>
      <c r="AX538" s="87">
        <f t="shared" si="442"/>
        <v>0.22261541000000012</v>
      </c>
      <c r="AY538" s="66">
        <v>0</v>
      </c>
      <c r="AZ538" s="66">
        <v>0</v>
      </c>
      <c r="BA538" s="66">
        <v>0</v>
      </c>
      <c r="BB538" s="66">
        <v>0</v>
      </c>
      <c r="BC538" s="66">
        <v>0</v>
      </c>
    </row>
    <row r="539" spans="1:55" s="165" customFormat="1" ht="47.25" x14ac:dyDescent="0.2">
      <c r="A539" s="171" t="s">
        <v>900</v>
      </c>
      <c r="B539" s="84" t="s">
        <v>681</v>
      </c>
      <c r="C539" s="171" t="s">
        <v>2345</v>
      </c>
      <c r="D539" s="87">
        <v>0</v>
      </c>
      <c r="E539" s="66">
        <v>2.7858989300000001</v>
      </c>
      <c r="F539" s="66">
        <v>0.77730242000000005</v>
      </c>
      <c r="G539" s="66">
        <v>2.0085965099999998</v>
      </c>
      <c r="H539" s="66">
        <v>0</v>
      </c>
      <c r="I539" s="66">
        <v>0</v>
      </c>
      <c r="J539" s="87">
        <v>0</v>
      </c>
      <c r="K539" s="87">
        <v>0</v>
      </c>
      <c r="L539" s="87">
        <v>0</v>
      </c>
      <c r="M539" s="87">
        <v>0</v>
      </c>
      <c r="N539" s="87">
        <v>0</v>
      </c>
      <c r="O539" s="87">
        <v>0.19426267000000003</v>
      </c>
      <c r="P539" s="87">
        <v>0.19426267000000003</v>
      </c>
      <c r="Q539" s="87">
        <v>0</v>
      </c>
      <c r="R539" s="87">
        <v>0</v>
      </c>
      <c r="S539" s="87">
        <v>0</v>
      </c>
      <c r="T539" s="87">
        <f t="shared" si="437"/>
        <v>2.59163626</v>
      </c>
      <c r="U539" s="87">
        <f t="shared" si="438"/>
        <v>0.58303974999999997</v>
      </c>
      <c r="V539" s="87">
        <f t="shared" si="439"/>
        <v>2.0085965099999998</v>
      </c>
      <c r="W539" s="87">
        <f t="shared" si="440"/>
        <v>0</v>
      </c>
      <c r="X539" s="87">
        <f t="shared" si="441"/>
        <v>0</v>
      </c>
      <c r="Y539" s="87">
        <v>0</v>
      </c>
      <c r="Z539" s="87">
        <v>0</v>
      </c>
      <c r="AA539" s="87">
        <v>0</v>
      </c>
      <c r="AB539" s="87">
        <v>0</v>
      </c>
      <c r="AC539" s="87">
        <v>0</v>
      </c>
      <c r="AD539" s="87">
        <v>0</v>
      </c>
      <c r="AE539" s="87">
        <v>2.7400400500000002</v>
      </c>
      <c r="AF539" s="87">
        <v>0.64775201999999998</v>
      </c>
      <c r="AG539" s="87">
        <v>2.0922880300000002</v>
      </c>
      <c r="AH539" s="87">
        <v>0</v>
      </c>
      <c r="AI539" s="87">
        <v>0</v>
      </c>
      <c r="AJ539" s="87">
        <v>0.12503266999999998</v>
      </c>
      <c r="AK539" s="87">
        <v>0.12503266999999998</v>
      </c>
      <c r="AL539" s="87">
        <v>0</v>
      </c>
      <c r="AM539" s="87">
        <v>0</v>
      </c>
      <c r="AN539" s="192">
        <v>0</v>
      </c>
      <c r="AO539" s="87">
        <v>3.6852890000000027E-2</v>
      </c>
      <c r="AP539" s="87">
        <v>3.6852890000000027E-2</v>
      </c>
      <c r="AQ539" s="87">
        <v>0</v>
      </c>
      <c r="AR539" s="87">
        <v>0</v>
      </c>
      <c r="AS539" s="87">
        <v>0</v>
      </c>
      <c r="AT539" s="87">
        <f t="shared" si="442"/>
        <v>2.5781544900000002</v>
      </c>
      <c r="AU539" s="87">
        <f t="shared" si="442"/>
        <v>0.48586646</v>
      </c>
      <c r="AV539" s="87">
        <f t="shared" si="442"/>
        <v>2.0922880300000002</v>
      </c>
      <c r="AW539" s="87">
        <f t="shared" si="442"/>
        <v>0</v>
      </c>
      <c r="AX539" s="87">
        <f t="shared" si="442"/>
        <v>0</v>
      </c>
      <c r="AY539" s="66">
        <v>0</v>
      </c>
      <c r="AZ539" s="66">
        <v>0</v>
      </c>
      <c r="BA539" s="66">
        <v>0</v>
      </c>
      <c r="BB539" s="66">
        <v>0</v>
      </c>
      <c r="BC539" s="66">
        <v>0</v>
      </c>
    </row>
    <row r="540" spans="1:55" s="165" customFormat="1" x14ac:dyDescent="0.2">
      <c r="A540" s="210"/>
      <c r="B540" s="211" t="s">
        <v>35</v>
      </c>
      <c r="C540" s="210"/>
      <c r="D540" s="173">
        <v>8.099896799999998</v>
      </c>
      <c r="E540" s="173">
        <v>7.4621456960000003</v>
      </c>
      <c r="F540" s="173">
        <v>0.78303245999999993</v>
      </c>
      <c r="G540" s="173">
        <v>6.3282544999999999</v>
      </c>
      <c r="H540" s="173">
        <v>0</v>
      </c>
      <c r="I540" s="173">
        <v>0.350858736</v>
      </c>
      <c r="J540" s="173">
        <v>1.048833474</v>
      </c>
      <c r="K540" s="173">
        <v>4.3018919999999995E-2</v>
      </c>
      <c r="L540" s="173">
        <v>0.85270131000000005</v>
      </c>
      <c r="M540" s="173">
        <v>0</v>
      </c>
      <c r="N540" s="173">
        <v>0.15311324400000001</v>
      </c>
      <c r="O540" s="173">
        <v>2.1866789740000003</v>
      </c>
      <c r="P540" s="173">
        <v>0.11931582</v>
      </c>
      <c r="Q540" s="173">
        <v>1.97175799</v>
      </c>
      <c r="R540" s="173">
        <v>9.5605164000000006E-2</v>
      </c>
      <c r="S540" s="173">
        <v>9.5605164000000006E-2</v>
      </c>
      <c r="T540" s="173">
        <f t="shared" ref="T540:BC540" si="443">SUM(T541:T544)</f>
        <v>4.2266332480000006</v>
      </c>
      <c r="U540" s="173">
        <f t="shared" si="443"/>
        <v>0.62069772000000001</v>
      </c>
      <c r="V540" s="173">
        <f t="shared" si="443"/>
        <v>3.5037952000000003</v>
      </c>
      <c r="W540" s="173">
        <f t="shared" si="443"/>
        <v>-9.5605164000000006E-2</v>
      </c>
      <c r="X540" s="173">
        <f t="shared" si="443"/>
        <v>0.102140328</v>
      </c>
      <c r="Y540" s="173">
        <f t="shared" si="443"/>
        <v>0</v>
      </c>
      <c r="Z540" s="173">
        <f t="shared" si="443"/>
        <v>0</v>
      </c>
      <c r="AA540" s="173">
        <f t="shared" si="443"/>
        <v>0</v>
      </c>
      <c r="AB540" s="173">
        <f t="shared" si="443"/>
        <v>0</v>
      </c>
      <c r="AC540" s="173">
        <f t="shared" si="443"/>
        <v>0</v>
      </c>
      <c r="AD540" s="173">
        <f t="shared" si="443"/>
        <v>7.4249053999999992</v>
      </c>
      <c r="AE540" s="214">
        <f t="shared" si="443"/>
        <v>6.5822344800000003</v>
      </c>
      <c r="AF540" s="214">
        <f t="shared" si="443"/>
        <v>0.65252705</v>
      </c>
      <c r="AG540" s="214">
        <f t="shared" si="443"/>
        <v>5.6373251500000006</v>
      </c>
      <c r="AH540" s="214">
        <f t="shared" si="443"/>
        <v>0</v>
      </c>
      <c r="AI540" s="214">
        <f t="shared" si="443"/>
        <v>0.29238227999999999</v>
      </c>
      <c r="AJ540" s="214">
        <f t="shared" si="443"/>
        <v>2.2504118099999997</v>
      </c>
      <c r="AK540" s="214">
        <f t="shared" si="443"/>
        <v>0.13527895000000001</v>
      </c>
      <c r="AL540" s="214">
        <f t="shared" si="443"/>
        <v>1.9875384899999995</v>
      </c>
      <c r="AM540" s="214">
        <f t="shared" si="443"/>
        <v>0</v>
      </c>
      <c r="AN540" s="214">
        <f t="shared" si="443"/>
        <v>0.12759437000000018</v>
      </c>
      <c r="AO540" s="214">
        <f t="shared" si="443"/>
        <v>7.9670970000000021E-2</v>
      </c>
      <c r="AP540" s="214">
        <f t="shared" si="443"/>
        <v>0</v>
      </c>
      <c r="AQ540" s="214">
        <f t="shared" si="443"/>
        <v>0</v>
      </c>
      <c r="AR540" s="214">
        <f t="shared" si="443"/>
        <v>0</v>
      </c>
      <c r="AS540" s="214">
        <f t="shared" si="443"/>
        <v>7.9670970000000008E-2</v>
      </c>
      <c r="AT540" s="214">
        <f t="shared" si="443"/>
        <v>4.2521517000000006</v>
      </c>
      <c r="AU540" s="214">
        <f t="shared" si="443"/>
        <v>0.51724809999999999</v>
      </c>
      <c r="AV540" s="214">
        <f t="shared" si="443"/>
        <v>3.6497866600000006</v>
      </c>
      <c r="AW540" s="214">
        <f t="shared" si="443"/>
        <v>0</v>
      </c>
      <c r="AX540" s="214">
        <f t="shared" si="443"/>
        <v>8.5116939999999836E-2</v>
      </c>
      <c r="AY540" s="214">
        <f t="shared" si="443"/>
        <v>0</v>
      </c>
      <c r="AZ540" s="214">
        <f t="shared" si="443"/>
        <v>0</v>
      </c>
      <c r="BA540" s="214">
        <f t="shared" si="443"/>
        <v>0</v>
      </c>
      <c r="BB540" s="214">
        <f t="shared" si="443"/>
        <v>0</v>
      </c>
      <c r="BC540" s="214">
        <f t="shared" si="443"/>
        <v>0</v>
      </c>
    </row>
    <row r="541" spans="1:55" s="165" customFormat="1" ht="47.25" x14ac:dyDescent="0.2">
      <c r="A541" s="171" t="s">
        <v>900</v>
      </c>
      <c r="B541" s="84" t="s">
        <v>682</v>
      </c>
      <c r="C541" s="171" t="s">
        <v>2346</v>
      </c>
      <c r="D541" s="87">
        <v>1.9933152000000001</v>
      </c>
      <c r="E541" s="66">
        <v>2.1315779740000003</v>
      </c>
      <c r="F541" s="66">
        <v>0.11931582</v>
      </c>
      <c r="G541" s="66">
        <v>1.97175799</v>
      </c>
      <c r="H541" s="66">
        <v>0</v>
      </c>
      <c r="I541" s="66">
        <v>4.0504164000000002E-2</v>
      </c>
      <c r="J541" s="87">
        <v>4.0504163999999995E-2</v>
      </c>
      <c r="K541" s="87">
        <v>0</v>
      </c>
      <c r="L541" s="87">
        <v>0</v>
      </c>
      <c r="M541" s="87">
        <v>0</v>
      </c>
      <c r="N541" s="87">
        <v>4.0504164000000002E-2</v>
      </c>
      <c r="O541" s="87">
        <v>2.0910738100000001</v>
      </c>
      <c r="P541" s="87">
        <v>0.11931582</v>
      </c>
      <c r="Q541" s="87">
        <v>1.97175799</v>
      </c>
      <c r="R541" s="87">
        <v>0</v>
      </c>
      <c r="S541" s="87">
        <v>0</v>
      </c>
      <c r="T541" s="87">
        <f t="shared" ref="T541:T544" si="444">E541-J541-O541</f>
        <v>0</v>
      </c>
      <c r="U541" s="87">
        <f t="shared" ref="U541:U544" si="445">F541-K541-P541</f>
        <v>0</v>
      </c>
      <c r="V541" s="87">
        <f t="shared" ref="V541:V544" si="446">G541-L541-Q541</f>
        <v>0</v>
      </c>
      <c r="W541" s="87">
        <f t="shared" ref="W541:W544" si="447">H541-M541-R541</f>
        <v>0</v>
      </c>
      <c r="X541" s="87">
        <f t="shared" ref="X541:X544" si="448">I541-N541-S541</f>
        <v>0</v>
      </c>
      <c r="Y541" s="87">
        <v>0</v>
      </c>
      <c r="Z541" s="87">
        <v>0</v>
      </c>
      <c r="AA541" s="87">
        <v>0</v>
      </c>
      <c r="AB541" s="87">
        <v>0</v>
      </c>
      <c r="AC541" s="87">
        <v>0</v>
      </c>
      <c r="AD541" s="87">
        <v>1.8272056000000003</v>
      </c>
      <c r="AE541" s="87">
        <v>1.7763149800000002</v>
      </c>
      <c r="AF541" s="87">
        <v>9.942985E-2</v>
      </c>
      <c r="AG541" s="87">
        <v>1.6431316600000001</v>
      </c>
      <c r="AH541" s="87">
        <v>0</v>
      </c>
      <c r="AI541" s="87">
        <v>3.3753470000000001E-2</v>
      </c>
      <c r="AJ541" s="87">
        <v>1.77631498</v>
      </c>
      <c r="AK541" s="87">
        <v>9.942985E-2</v>
      </c>
      <c r="AL541" s="87">
        <v>1.6431316599999999</v>
      </c>
      <c r="AM541" s="87">
        <v>0</v>
      </c>
      <c r="AN541" s="87">
        <v>3.3753470000000174E-2</v>
      </c>
      <c r="AO541" s="87">
        <v>0</v>
      </c>
      <c r="AP541" s="87">
        <v>0</v>
      </c>
      <c r="AQ541" s="87">
        <v>0</v>
      </c>
      <c r="AR541" s="87">
        <v>0</v>
      </c>
      <c r="AS541" s="87">
        <v>0</v>
      </c>
      <c r="AT541" s="87">
        <f t="shared" ref="AT541:AX544" si="449">AE541-AJ541-AO541</f>
        <v>2.2204460492503131E-16</v>
      </c>
      <c r="AU541" s="87">
        <f t="shared" si="449"/>
        <v>0</v>
      </c>
      <c r="AV541" s="87">
        <f t="shared" si="449"/>
        <v>2.2204460492503131E-16</v>
      </c>
      <c r="AW541" s="87">
        <f t="shared" si="449"/>
        <v>0</v>
      </c>
      <c r="AX541" s="87">
        <f t="shared" si="449"/>
        <v>-1.7347234759768071E-16</v>
      </c>
      <c r="AY541" s="66">
        <v>0</v>
      </c>
      <c r="AZ541" s="66">
        <v>0</v>
      </c>
      <c r="BA541" s="66">
        <v>0</v>
      </c>
      <c r="BB541" s="66">
        <v>0</v>
      </c>
      <c r="BC541" s="66">
        <v>0</v>
      </c>
    </row>
    <row r="542" spans="1:55" s="165" customFormat="1" ht="47.25" x14ac:dyDescent="0.2">
      <c r="A542" s="171" t="s">
        <v>900</v>
      </c>
      <c r="B542" s="84" t="s">
        <v>683</v>
      </c>
      <c r="C542" s="171" t="s">
        <v>2347</v>
      </c>
      <c r="D542" s="87">
        <v>2.2690175999999997</v>
      </c>
      <c r="E542" s="66">
        <v>0.8901246060000001</v>
      </c>
      <c r="F542" s="66">
        <v>0</v>
      </c>
      <c r="G542" s="66">
        <v>0.85270131000000005</v>
      </c>
      <c r="H542" s="66">
        <v>0</v>
      </c>
      <c r="I542" s="66">
        <v>3.7423295999999995E-2</v>
      </c>
      <c r="J542" s="87">
        <v>0.89012460599999998</v>
      </c>
      <c r="K542" s="87">
        <v>0</v>
      </c>
      <c r="L542" s="87">
        <v>0.85270131000000005</v>
      </c>
      <c r="M542" s="87">
        <v>0</v>
      </c>
      <c r="N542" s="87">
        <v>3.7423295999999995E-2</v>
      </c>
      <c r="O542" s="87">
        <v>0</v>
      </c>
      <c r="P542" s="87">
        <v>0</v>
      </c>
      <c r="Q542" s="87">
        <v>0</v>
      </c>
      <c r="R542" s="87">
        <v>0</v>
      </c>
      <c r="S542" s="87">
        <v>0</v>
      </c>
      <c r="T542" s="87">
        <f t="shared" si="444"/>
        <v>1.1102230246251565E-16</v>
      </c>
      <c r="U542" s="87">
        <f t="shared" si="445"/>
        <v>0</v>
      </c>
      <c r="V542" s="87">
        <f t="shared" si="446"/>
        <v>0</v>
      </c>
      <c r="W542" s="87">
        <f t="shared" si="447"/>
        <v>0</v>
      </c>
      <c r="X542" s="87">
        <f t="shared" si="448"/>
        <v>0</v>
      </c>
      <c r="Y542" s="87">
        <v>0</v>
      </c>
      <c r="Z542" s="87">
        <v>0</v>
      </c>
      <c r="AA542" s="87">
        <v>0</v>
      </c>
      <c r="AB542" s="87">
        <v>0</v>
      </c>
      <c r="AC542" s="87">
        <v>0</v>
      </c>
      <c r="AD542" s="87">
        <v>2.0799327999999999</v>
      </c>
      <c r="AE542" s="87">
        <v>0.37559291</v>
      </c>
      <c r="AF542" s="87">
        <v>0</v>
      </c>
      <c r="AG542" s="87">
        <v>0.34440683</v>
      </c>
      <c r="AH542" s="87">
        <v>0</v>
      </c>
      <c r="AI542" s="87">
        <v>3.1186079999999998E-2</v>
      </c>
      <c r="AJ542" s="87">
        <v>0.37559290999999967</v>
      </c>
      <c r="AK542" s="87">
        <v>0</v>
      </c>
      <c r="AL542" s="87">
        <v>0.34440682999999966</v>
      </c>
      <c r="AM542" s="87">
        <v>0</v>
      </c>
      <c r="AN542" s="87">
        <v>3.1186080000000005E-2</v>
      </c>
      <c r="AO542" s="87">
        <v>0</v>
      </c>
      <c r="AP542" s="87">
        <v>0</v>
      </c>
      <c r="AQ542" s="87">
        <v>0</v>
      </c>
      <c r="AR542" s="87">
        <v>0</v>
      </c>
      <c r="AS542" s="87">
        <v>0</v>
      </c>
      <c r="AT542" s="87">
        <f t="shared" si="449"/>
        <v>3.3306690738754696E-16</v>
      </c>
      <c r="AU542" s="87">
        <f t="shared" si="449"/>
        <v>0</v>
      </c>
      <c r="AV542" s="87">
        <f t="shared" si="449"/>
        <v>3.3306690738754696E-16</v>
      </c>
      <c r="AW542" s="87">
        <f t="shared" si="449"/>
        <v>0</v>
      </c>
      <c r="AX542" s="87">
        <f t="shared" si="449"/>
        <v>-6.9388939039072284E-18</v>
      </c>
      <c r="AY542" s="66">
        <v>0</v>
      </c>
      <c r="AZ542" s="66">
        <v>0</v>
      </c>
      <c r="BA542" s="66">
        <v>0</v>
      </c>
      <c r="BB542" s="66">
        <v>0</v>
      </c>
      <c r="BC542" s="66">
        <v>0</v>
      </c>
    </row>
    <row r="543" spans="1:55" s="165" customFormat="1" ht="63" x14ac:dyDescent="0.2">
      <c r="A543" s="171" t="s">
        <v>900</v>
      </c>
      <c r="B543" s="84" t="s">
        <v>684</v>
      </c>
      <c r="C543" s="171" t="s">
        <v>2348</v>
      </c>
      <c r="D543" s="87">
        <v>3.3701159999999994</v>
      </c>
      <c r="E543" s="66">
        <v>4.4071977880000004</v>
      </c>
      <c r="F543" s="66">
        <v>0.66371663999999997</v>
      </c>
      <c r="G543" s="66">
        <v>3.5037952000000003</v>
      </c>
      <c r="H543" s="66">
        <v>0</v>
      </c>
      <c r="I543" s="66">
        <v>0.23968594800000001</v>
      </c>
      <c r="J543" s="87">
        <v>0.10904646</v>
      </c>
      <c r="K543" s="87">
        <v>4.3018919999999995E-2</v>
      </c>
      <c r="L543" s="87">
        <v>0</v>
      </c>
      <c r="M543" s="87">
        <v>0</v>
      </c>
      <c r="N543" s="87">
        <v>6.6027539999999996E-2</v>
      </c>
      <c r="O543" s="87">
        <v>8.3959631999999992E-2</v>
      </c>
      <c r="P543" s="87">
        <v>0</v>
      </c>
      <c r="Q543" s="87">
        <v>0</v>
      </c>
      <c r="R543" s="87">
        <v>8.3959632000000006E-2</v>
      </c>
      <c r="S543" s="87">
        <v>8.3959632000000006E-2</v>
      </c>
      <c r="T543" s="87">
        <f t="shared" si="444"/>
        <v>4.2141916960000003</v>
      </c>
      <c r="U543" s="87">
        <f t="shared" si="445"/>
        <v>0.62069772000000001</v>
      </c>
      <c r="V543" s="87">
        <f t="shared" si="446"/>
        <v>3.5037952000000003</v>
      </c>
      <c r="W543" s="87">
        <f t="shared" si="447"/>
        <v>-8.3959632000000006E-2</v>
      </c>
      <c r="X543" s="87">
        <f t="shared" si="448"/>
        <v>8.9698776000000008E-2</v>
      </c>
      <c r="Y543" s="87">
        <v>0</v>
      </c>
      <c r="Z543" s="87">
        <v>0</v>
      </c>
      <c r="AA543" s="87">
        <v>0</v>
      </c>
      <c r="AB543" s="87">
        <v>0</v>
      </c>
      <c r="AC543" s="87">
        <v>0</v>
      </c>
      <c r="AD543" s="87">
        <v>3.0892729999999999</v>
      </c>
      <c r="AE543" s="87">
        <v>4.40262215</v>
      </c>
      <c r="AF543" s="87">
        <v>0.55309719999999996</v>
      </c>
      <c r="AG543" s="87">
        <v>3.6497866600000002</v>
      </c>
      <c r="AH543" s="87">
        <v>0</v>
      </c>
      <c r="AI543" s="87">
        <v>0.19973829000000001</v>
      </c>
      <c r="AJ543" s="87">
        <v>9.0872049999999996E-2</v>
      </c>
      <c r="AK543" s="87">
        <v>3.5849100000000002E-2</v>
      </c>
      <c r="AL543" s="87">
        <v>0</v>
      </c>
      <c r="AM543" s="87">
        <v>0</v>
      </c>
      <c r="AN543" s="87">
        <v>5.5022949999999994E-2</v>
      </c>
      <c r="AO543" s="87">
        <v>6.9966360000000019E-2</v>
      </c>
      <c r="AP543" s="87">
        <v>0</v>
      </c>
      <c r="AQ543" s="87">
        <v>0</v>
      </c>
      <c r="AR543" s="87">
        <v>0</v>
      </c>
      <c r="AS543" s="87">
        <v>6.9966360000000005E-2</v>
      </c>
      <c r="AT543" s="87">
        <f t="shared" si="449"/>
        <v>4.2417837399999998</v>
      </c>
      <c r="AU543" s="87">
        <f t="shared" si="449"/>
        <v>0.51724809999999999</v>
      </c>
      <c r="AV543" s="87">
        <f t="shared" si="449"/>
        <v>3.6497866600000002</v>
      </c>
      <c r="AW543" s="87">
        <f t="shared" si="449"/>
        <v>0</v>
      </c>
      <c r="AX543" s="87">
        <f t="shared" si="449"/>
        <v>7.474898000000002E-2</v>
      </c>
      <c r="AY543" s="66">
        <v>0</v>
      </c>
      <c r="AZ543" s="66">
        <v>0</v>
      </c>
      <c r="BA543" s="66">
        <v>0</v>
      </c>
      <c r="BB543" s="66">
        <v>0</v>
      </c>
      <c r="BC543" s="66">
        <v>0</v>
      </c>
    </row>
    <row r="544" spans="1:55" s="165" customFormat="1" ht="78.75" x14ac:dyDescent="0.2">
      <c r="A544" s="171" t="s">
        <v>900</v>
      </c>
      <c r="B544" s="84" t="s">
        <v>446</v>
      </c>
      <c r="C544" s="171" t="s">
        <v>2349</v>
      </c>
      <c r="D544" s="87">
        <v>0.46744800000000009</v>
      </c>
      <c r="E544" s="66">
        <v>3.3245327999999998E-2</v>
      </c>
      <c r="F544" s="66">
        <v>0</v>
      </c>
      <c r="G544" s="66">
        <v>0</v>
      </c>
      <c r="H544" s="66">
        <v>0</v>
      </c>
      <c r="I544" s="66">
        <v>3.3245327999999998E-2</v>
      </c>
      <c r="J544" s="87">
        <v>9.1582440000000011E-3</v>
      </c>
      <c r="K544" s="87">
        <v>0</v>
      </c>
      <c r="L544" s="87">
        <v>0</v>
      </c>
      <c r="M544" s="87">
        <v>0</v>
      </c>
      <c r="N544" s="87">
        <v>9.1582440000000011E-3</v>
      </c>
      <c r="O544" s="87">
        <v>1.1645531999999998E-2</v>
      </c>
      <c r="P544" s="87">
        <v>0</v>
      </c>
      <c r="Q544" s="87">
        <v>0</v>
      </c>
      <c r="R544" s="87">
        <v>1.1645531999999998E-2</v>
      </c>
      <c r="S544" s="87">
        <v>1.1645531999999998E-2</v>
      </c>
      <c r="T544" s="87">
        <f t="shared" si="444"/>
        <v>1.2441551999999996E-2</v>
      </c>
      <c r="U544" s="87">
        <f t="shared" si="445"/>
        <v>0</v>
      </c>
      <c r="V544" s="87">
        <f t="shared" si="446"/>
        <v>0</v>
      </c>
      <c r="W544" s="87">
        <f t="shared" si="447"/>
        <v>-1.1645531999999998E-2</v>
      </c>
      <c r="X544" s="87">
        <f t="shared" si="448"/>
        <v>1.2441551999999996E-2</v>
      </c>
      <c r="Y544" s="87">
        <v>0</v>
      </c>
      <c r="Z544" s="87">
        <v>0</v>
      </c>
      <c r="AA544" s="87">
        <v>0</v>
      </c>
      <c r="AB544" s="87">
        <v>0</v>
      </c>
      <c r="AC544" s="87">
        <v>0</v>
      </c>
      <c r="AD544" s="87">
        <v>0.4284940000000001</v>
      </c>
      <c r="AE544" s="87">
        <v>2.770444E-2</v>
      </c>
      <c r="AF544" s="87">
        <v>0</v>
      </c>
      <c r="AG544" s="87">
        <v>0</v>
      </c>
      <c r="AH544" s="87">
        <v>0</v>
      </c>
      <c r="AI544" s="87">
        <v>2.770444E-2</v>
      </c>
      <c r="AJ544" s="87">
        <v>7.6318699999999998E-3</v>
      </c>
      <c r="AK544" s="87">
        <v>0</v>
      </c>
      <c r="AL544" s="87">
        <v>0</v>
      </c>
      <c r="AM544" s="87">
        <v>0</v>
      </c>
      <c r="AN544" s="192">
        <v>7.6318699999999989E-3</v>
      </c>
      <c r="AO544" s="87">
        <v>9.7046100000000024E-3</v>
      </c>
      <c r="AP544" s="87">
        <v>0</v>
      </c>
      <c r="AQ544" s="87">
        <v>0</v>
      </c>
      <c r="AR544" s="87">
        <v>0</v>
      </c>
      <c r="AS544" s="87">
        <v>9.7046100000000007E-3</v>
      </c>
      <c r="AT544" s="87">
        <f t="shared" si="449"/>
        <v>1.0367959999999999E-2</v>
      </c>
      <c r="AU544" s="87">
        <f t="shared" si="449"/>
        <v>0</v>
      </c>
      <c r="AV544" s="87">
        <f t="shared" si="449"/>
        <v>0</v>
      </c>
      <c r="AW544" s="87">
        <f t="shared" si="449"/>
        <v>0</v>
      </c>
      <c r="AX544" s="87">
        <f t="shared" si="449"/>
        <v>1.0367960000000001E-2</v>
      </c>
      <c r="AY544" s="66">
        <v>0</v>
      </c>
      <c r="AZ544" s="66">
        <v>0</v>
      </c>
      <c r="BA544" s="66">
        <v>0</v>
      </c>
      <c r="BB544" s="66">
        <v>0</v>
      </c>
      <c r="BC544" s="66">
        <v>0</v>
      </c>
    </row>
    <row r="545" spans="1:55" s="165" customFormat="1" ht="31.5" x14ac:dyDescent="0.2">
      <c r="A545" s="210"/>
      <c r="B545" s="211" t="s">
        <v>685</v>
      </c>
      <c r="C545" s="210"/>
      <c r="D545" s="173">
        <v>4.2282239999999991</v>
      </c>
      <c r="E545" s="173">
        <v>0.99919752999999978</v>
      </c>
      <c r="F545" s="173">
        <v>0.68043055999999991</v>
      </c>
      <c r="G545" s="173">
        <v>0</v>
      </c>
      <c r="H545" s="173">
        <v>0</v>
      </c>
      <c r="I545" s="173">
        <v>0.31876697000000004</v>
      </c>
      <c r="J545" s="173">
        <v>0.100891154</v>
      </c>
      <c r="K545" s="173">
        <v>0</v>
      </c>
      <c r="L545" s="173">
        <v>0</v>
      </c>
      <c r="M545" s="173">
        <v>0</v>
      </c>
      <c r="N545" s="173">
        <v>0.10089115399999998</v>
      </c>
      <c r="O545" s="173">
        <v>0.10533765599999999</v>
      </c>
      <c r="P545" s="173">
        <v>0</v>
      </c>
      <c r="Q545" s="173">
        <v>0</v>
      </c>
      <c r="R545" s="173">
        <v>0.105337656</v>
      </c>
      <c r="S545" s="173">
        <v>0.105337656</v>
      </c>
      <c r="T545" s="173">
        <f t="shared" ref="T545:BC545" si="450">SUM(T546:T547)</f>
        <v>0.79296871999999996</v>
      </c>
      <c r="U545" s="173">
        <f t="shared" si="450"/>
        <v>0.68043055999999991</v>
      </c>
      <c r="V545" s="173">
        <f t="shared" si="450"/>
        <v>0</v>
      </c>
      <c r="W545" s="173">
        <f t="shared" si="450"/>
        <v>-0.105337656</v>
      </c>
      <c r="X545" s="173">
        <f t="shared" si="450"/>
        <v>0.11253815999999997</v>
      </c>
      <c r="Y545" s="173">
        <f t="shared" si="450"/>
        <v>0</v>
      </c>
      <c r="Z545" s="173">
        <f t="shared" si="450"/>
        <v>0</v>
      </c>
      <c r="AA545" s="173">
        <f t="shared" si="450"/>
        <v>0</v>
      </c>
      <c r="AB545" s="173">
        <f t="shared" si="450"/>
        <v>0</v>
      </c>
      <c r="AC545" s="173">
        <f t="shared" si="450"/>
        <v>0</v>
      </c>
      <c r="AD545" s="173">
        <f t="shared" si="450"/>
        <v>3.6045250000000006</v>
      </c>
      <c r="AE545" s="214">
        <f t="shared" si="450"/>
        <v>0.81762171999999989</v>
      </c>
      <c r="AF545" s="214">
        <f t="shared" si="450"/>
        <v>0.56702546999999992</v>
      </c>
      <c r="AG545" s="214">
        <f t="shared" si="450"/>
        <v>0</v>
      </c>
      <c r="AH545" s="214">
        <f t="shared" si="450"/>
        <v>0</v>
      </c>
      <c r="AI545" s="214">
        <f t="shared" si="450"/>
        <v>0.25059624999999996</v>
      </c>
      <c r="AJ545" s="214">
        <f t="shared" si="450"/>
        <v>6.9033070000000002E-2</v>
      </c>
      <c r="AK545" s="214">
        <f t="shared" si="450"/>
        <v>0</v>
      </c>
      <c r="AL545" s="214">
        <f t="shared" si="450"/>
        <v>0</v>
      </c>
      <c r="AM545" s="214">
        <f t="shared" si="450"/>
        <v>0</v>
      </c>
      <c r="AN545" s="214">
        <f t="shared" si="450"/>
        <v>6.9033070000000002E-2</v>
      </c>
      <c r="AO545" s="214">
        <f t="shared" si="450"/>
        <v>0.61695977999999996</v>
      </c>
      <c r="AP545" s="214">
        <f t="shared" si="450"/>
        <v>0.52917840000000005</v>
      </c>
      <c r="AQ545" s="214">
        <f t="shared" si="450"/>
        <v>0</v>
      </c>
      <c r="AR545" s="214">
        <f t="shared" si="450"/>
        <v>0</v>
      </c>
      <c r="AS545" s="214">
        <f t="shared" si="450"/>
        <v>8.7781379999999992E-2</v>
      </c>
      <c r="AT545" s="214">
        <f t="shared" si="450"/>
        <v>0.1316288699999999</v>
      </c>
      <c r="AU545" s="214">
        <f t="shared" si="450"/>
        <v>3.7847069999999872E-2</v>
      </c>
      <c r="AV545" s="214">
        <f t="shared" si="450"/>
        <v>0</v>
      </c>
      <c r="AW545" s="214">
        <f t="shared" si="450"/>
        <v>0</v>
      </c>
      <c r="AX545" s="214">
        <f t="shared" si="450"/>
        <v>9.3781799999999998E-2</v>
      </c>
      <c r="AY545" s="214">
        <f t="shared" si="450"/>
        <v>0</v>
      </c>
      <c r="AZ545" s="214">
        <f t="shared" si="450"/>
        <v>0</v>
      </c>
      <c r="BA545" s="214">
        <f t="shared" si="450"/>
        <v>0</v>
      </c>
      <c r="BB545" s="214">
        <f t="shared" si="450"/>
        <v>0</v>
      </c>
      <c r="BC545" s="214">
        <f t="shared" si="450"/>
        <v>0</v>
      </c>
    </row>
    <row r="546" spans="1:55" s="165" customFormat="1" ht="63" x14ac:dyDescent="0.2">
      <c r="A546" s="171" t="s">
        <v>900</v>
      </c>
      <c r="B546" s="84" t="s">
        <v>686</v>
      </c>
      <c r="C546" s="171" t="s">
        <v>2350</v>
      </c>
      <c r="D546" s="87">
        <v>2.0849039999999994</v>
      </c>
      <c r="E546" s="66">
        <v>0.16633191799999997</v>
      </c>
      <c r="F546" s="66">
        <v>0</v>
      </c>
      <c r="G546" s="66">
        <v>0</v>
      </c>
      <c r="H546" s="66">
        <v>0</v>
      </c>
      <c r="I546" s="66">
        <v>0.16633191799999997</v>
      </c>
      <c r="J546" s="87">
        <v>5.8899062000000002E-2</v>
      </c>
      <c r="K546" s="87">
        <v>0</v>
      </c>
      <c r="L546" s="87">
        <v>0</v>
      </c>
      <c r="M546" s="87">
        <v>0</v>
      </c>
      <c r="N546" s="87">
        <v>5.8899061999999995E-2</v>
      </c>
      <c r="O546" s="87">
        <v>5.1941159999999986E-2</v>
      </c>
      <c r="P546" s="87">
        <v>0</v>
      </c>
      <c r="Q546" s="87">
        <v>0</v>
      </c>
      <c r="R546" s="87">
        <v>5.1941159999999993E-2</v>
      </c>
      <c r="S546" s="87">
        <v>5.1941159999999993E-2</v>
      </c>
      <c r="T546" s="87">
        <f t="shared" ref="T546:T547" si="451">E546-J546-O546</f>
        <v>5.5491695999999979E-2</v>
      </c>
      <c r="U546" s="87">
        <f t="shared" ref="U546:U547" si="452">F546-K546-P546</f>
        <v>0</v>
      </c>
      <c r="V546" s="87">
        <f t="shared" ref="V546:V547" si="453">G546-L546-Q546</f>
        <v>0</v>
      </c>
      <c r="W546" s="87">
        <f t="shared" ref="W546:W547" si="454">H546-M546-R546</f>
        <v>-5.1941159999999993E-2</v>
      </c>
      <c r="X546" s="87">
        <f t="shared" ref="X546:X547" si="455">I546-N546-S546</f>
        <v>5.5491695999999972E-2</v>
      </c>
      <c r="Y546" s="87">
        <v>0</v>
      </c>
      <c r="Z546" s="87">
        <v>0</v>
      </c>
      <c r="AA546" s="87">
        <v>0</v>
      </c>
      <c r="AB546" s="87">
        <v>0</v>
      </c>
      <c r="AC546" s="87">
        <v>0</v>
      </c>
      <c r="AD546" s="87">
        <v>1.737425</v>
      </c>
      <c r="AE546" s="87">
        <v>0.12356703999999999</v>
      </c>
      <c r="AF546" s="87">
        <v>0</v>
      </c>
      <c r="AG546" s="87">
        <v>0</v>
      </c>
      <c r="AH546" s="87">
        <v>0</v>
      </c>
      <c r="AI546" s="87">
        <v>0.12356703999999999</v>
      </c>
      <c r="AJ546" s="87">
        <v>3.4039660000000006E-2</v>
      </c>
      <c r="AK546" s="87">
        <v>0</v>
      </c>
      <c r="AL546" s="87">
        <v>0</v>
      </c>
      <c r="AM546" s="87">
        <v>0</v>
      </c>
      <c r="AN546" s="87">
        <v>3.4039660000000006E-2</v>
      </c>
      <c r="AO546" s="87">
        <v>4.3284299999999991E-2</v>
      </c>
      <c r="AP546" s="87">
        <v>0</v>
      </c>
      <c r="AQ546" s="87">
        <v>0</v>
      </c>
      <c r="AR546" s="87">
        <v>0</v>
      </c>
      <c r="AS546" s="87">
        <v>4.3284299999999998E-2</v>
      </c>
      <c r="AT546" s="87">
        <f t="shared" ref="AT546:AX547" si="456">AE546-AJ546-AO546</f>
        <v>4.6243079999999999E-2</v>
      </c>
      <c r="AU546" s="87">
        <f t="shared" si="456"/>
        <v>0</v>
      </c>
      <c r="AV546" s="87">
        <f t="shared" si="456"/>
        <v>0</v>
      </c>
      <c r="AW546" s="87">
        <f t="shared" si="456"/>
        <v>0</v>
      </c>
      <c r="AX546" s="87">
        <f t="shared" si="456"/>
        <v>4.6243079999999992E-2</v>
      </c>
      <c r="AY546" s="66">
        <v>0</v>
      </c>
      <c r="AZ546" s="66">
        <v>0</v>
      </c>
      <c r="BA546" s="66">
        <v>0</v>
      </c>
      <c r="BB546" s="66">
        <v>0</v>
      </c>
      <c r="BC546" s="66">
        <v>0</v>
      </c>
    </row>
    <row r="547" spans="1:55" s="165" customFormat="1" ht="78.75" x14ac:dyDescent="0.2">
      <c r="A547" s="171" t="s">
        <v>900</v>
      </c>
      <c r="B547" s="84" t="s">
        <v>687</v>
      </c>
      <c r="C547" s="171" t="s">
        <v>2351</v>
      </c>
      <c r="D547" s="87">
        <v>2.1433200000000001</v>
      </c>
      <c r="E547" s="66">
        <v>0.83286561199999987</v>
      </c>
      <c r="F547" s="66">
        <v>0.68043055999999991</v>
      </c>
      <c r="G547" s="66">
        <v>0</v>
      </c>
      <c r="H547" s="66">
        <v>0</v>
      </c>
      <c r="I547" s="66">
        <v>0.15243505199999999</v>
      </c>
      <c r="J547" s="87">
        <v>4.1992091999999995E-2</v>
      </c>
      <c r="K547" s="87">
        <v>0</v>
      </c>
      <c r="L547" s="87">
        <v>0</v>
      </c>
      <c r="M547" s="87">
        <v>0</v>
      </c>
      <c r="N547" s="87">
        <v>4.1992091999999995E-2</v>
      </c>
      <c r="O547" s="87">
        <v>5.3396496000000002E-2</v>
      </c>
      <c r="P547" s="87">
        <v>0</v>
      </c>
      <c r="Q547" s="87">
        <v>0</v>
      </c>
      <c r="R547" s="87">
        <v>5.3396496000000002E-2</v>
      </c>
      <c r="S547" s="87">
        <v>5.3396496000000002E-2</v>
      </c>
      <c r="T547" s="87">
        <f t="shared" si="451"/>
        <v>0.73747702399999993</v>
      </c>
      <c r="U547" s="87">
        <f t="shared" si="452"/>
        <v>0.68043055999999991</v>
      </c>
      <c r="V547" s="87">
        <f t="shared" si="453"/>
        <v>0</v>
      </c>
      <c r="W547" s="87">
        <f t="shared" si="454"/>
        <v>-5.3396496000000002E-2</v>
      </c>
      <c r="X547" s="87">
        <f t="shared" si="455"/>
        <v>5.7046463999999991E-2</v>
      </c>
      <c r="Y547" s="87">
        <v>0</v>
      </c>
      <c r="Z547" s="87">
        <v>0</v>
      </c>
      <c r="AA547" s="87">
        <v>0</v>
      </c>
      <c r="AB547" s="87">
        <v>0</v>
      </c>
      <c r="AC547" s="87">
        <v>0</v>
      </c>
      <c r="AD547" s="87">
        <v>1.8671000000000006</v>
      </c>
      <c r="AE547" s="87">
        <v>0.69405467999999992</v>
      </c>
      <c r="AF547" s="87">
        <v>0.56702546999999992</v>
      </c>
      <c r="AG547" s="87">
        <v>0</v>
      </c>
      <c r="AH547" s="87">
        <v>0</v>
      </c>
      <c r="AI547" s="87">
        <v>0.12702921</v>
      </c>
      <c r="AJ547" s="87">
        <v>3.4993410000000003E-2</v>
      </c>
      <c r="AK547" s="87">
        <v>0</v>
      </c>
      <c r="AL547" s="87">
        <v>0</v>
      </c>
      <c r="AM547" s="87">
        <v>0</v>
      </c>
      <c r="AN547" s="87">
        <v>3.4993410000000003E-2</v>
      </c>
      <c r="AO547" s="87">
        <v>0.57367548000000002</v>
      </c>
      <c r="AP547" s="87">
        <v>0.52917840000000005</v>
      </c>
      <c r="AQ547" s="87">
        <v>0</v>
      </c>
      <c r="AR547" s="87">
        <v>0</v>
      </c>
      <c r="AS547" s="87">
        <v>4.4497080000000001E-2</v>
      </c>
      <c r="AT547" s="87">
        <f t="shared" si="456"/>
        <v>8.5385789999999906E-2</v>
      </c>
      <c r="AU547" s="87">
        <f t="shared" si="456"/>
        <v>3.7847069999999872E-2</v>
      </c>
      <c r="AV547" s="87">
        <f t="shared" si="456"/>
        <v>0</v>
      </c>
      <c r="AW547" s="87">
        <f t="shared" si="456"/>
        <v>0</v>
      </c>
      <c r="AX547" s="87">
        <f t="shared" si="456"/>
        <v>4.753872E-2</v>
      </c>
      <c r="AY547" s="66">
        <v>0</v>
      </c>
      <c r="AZ547" s="66">
        <v>0</v>
      </c>
      <c r="BA547" s="66">
        <v>0</v>
      </c>
      <c r="BB547" s="66">
        <v>0</v>
      </c>
      <c r="BC547" s="66">
        <v>0</v>
      </c>
    </row>
    <row r="548" spans="1:55" s="165" customFormat="1" ht="31.5" x14ac:dyDescent="0.2">
      <c r="A548" s="210"/>
      <c r="B548" s="211" t="s">
        <v>945</v>
      </c>
      <c r="C548" s="210"/>
      <c r="D548" s="173">
        <v>0</v>
      </c>
      <c r="E548" s="173">
        <v>8.6188910000000007E-2</v>
      </c>
      <c r="F548" s="173">
        <v>8.6188910000000007E-2</v>
      </c>
      <c r="G548" s="173">
        <v>0</v>
      </c>
      <c r="H548" s="173">
        <v>0</v>
      </c>
      <c r="I548" s="173">
        <v>0</v>
      </c>
      <c r="J548" s="173">
        <v>0</v>
      </c>
      <c r="K548" s="173">
        <v>0</v>
      </c>
      <c r="L548" s="173">
        <v>0</v>
      </c>
      <c r="M548" s="173">
        <v>0</v>
      </c>
      <c r="N548" s="173">
        <v>0</v>
      </c>
      <c r="O548" s="173">
        <v>8.6188910000000007E-2</v>
      </c>
      <c r="P548" s="173">
        <v>8.6188910000000007E-2</v>
      </c>
      <c r="Q548" s="173">
        <v>0</v>
      </c>
      <c r="R548" s="173">
        <v>0</v>
      </c>
      <c r="S548" s="173">
        <v>0</v>
      </c>
      <c r="T548" s="173">
        <f t="shared" ref="T548:BC548" si="457">SUM(T549:T549)</f>
        <v>0</v>
      </c>
      <c r="U548" s="173">
        <f t="shared" si="457"/>
        <v>0</v>
      </c>
      <c r="V548" s="173">
        <f t="shared" si="457"/>
        <v>0</v>
      </c>
      <c r="W548" s="173">
        <f t="shared" si="457"/>
        <v>0</v>
      </c>
      <c r="X548" s="173">
        <f t="shared" si="457"/>
        <v>0</v>
      </c>
      <c r="Y548" s="173">
        <f t="shared" si="457"/>
        <v>0</v>
      </c>
      <c r="Z548" s="173">
        <f t="shared" si="457"/>
        <v>0</v>
      </c>
      <c r="AA548" s="173">
        <f t="shared" si="457"/>
        <v>0</v>
      </c>
      <c r="AB548" s="173">
        <f t="shared" si="457"/>
        <v>0</v>
      </c>
      <c r="AC548" s="173">
        <f t="shared" si="457"/>
        <v>0</v>
      </c>
      <c r="AD548" s="173">
        <f t="shared" si="457"/>
        <v>0</v>
      </c>
      <c r="AE548" s="214">
        <f t="shared" si="457"/>
        <v>7.1824089999999993E-2</v>
      </c>
      <c r="AF548" s="214">
        <f t="shared" si="457"/>
        <v>7.1824089999999993E-2</v>
      </c>
      <c r="AG548" s="214">
        <f t="shared" si="457"/>
        <v>0</v>
      </c>
      <c r="AH548" s="214">
        <f t="shared" si="457"/>
        <v>0</v>
      </c>
      <c r="AI548" s="214">
        <f t="shared" si="457"/>
        <v>0</v>
      </c>
      <c r="AJ548" s="214">
        <f t="shared" si="457"/>
        <v>0</v>
      </c>
      <c r="AK548" s="214">
        <f t="shared" si="457"/>
        <v>0</v>
      </c>
      <c r="AL548" s="214">
        <f t="shared" si="457"/>
        <v>0</v>
      </c>
      <c r="AM548" s="214">
        <f t="shared" si="457"/>
        <v>0</v>
      </c>
      <c r="AN548" s="214">
        <f t="shared" si="457"/>
        <v>0</v>
      </c>
      <c r="AO548" s="214">
        <f t="shared" si="457"/>
        <v>7.1824089999999993E-2</v>
      </c>
      <c r="AP548" s="214">
        <f t="shared" si="457"/>
        <v>7.1824089999999993E-2</v>
      </c>
      <c r="AQ548" s="214">
        <f t="shared" si="457"/>
        <v>0</v>
      </c>
      <c r="AR548" s="214">
        <f t="shared" si="457"/>
        <v>0</v>
      </c>
      <c r="AS548" s="214">
        <f t="shared" si="457"/>
        <v>0</v>
      </c>
      <c r="AT548" s="214">
        <f t="shared" si="457"/>
        <v>0</v>
      </c>
      <c r="AU548" s="214">
        <f t="shared" si="457"/>
        <v>0</v>
      </c>
      <c r="AV548" s="214">
        <f t="shared" si="457"/>
        <v>0</v>
      </c>
      <c r="AW548" s="214">
        <f t="shared" si="457"/>
        <v>0</v>
      </c>
      <c r="AX548" s="214">
        <f t="shared" si="457"/>
        <v>0</v>
      </c>
      <c r="AY548" s="214">
        <f t="shared" si="457"/>
        <v>0</v>
      </c>
      <c r="AZ548" s="214">
        <f t="shared" si="457"/>
        <v>0</v>
      </c>
      <c r="BA548" s="214">
        <f t="shared" si="457"/>
        <v>0</v>
      </c>
      <c r="BB548" s="214">
        <f t="shared" si="457"/>
        <v>0</v>
      </c>
      <c r="BC548" s="214">
        <f t="shared" si="457"/>
        <v>0</v>
      </c>
    </row>
    <row r="549" spans="1:55" s="165" customFormat="1" ht="78.75" x14ac:dyDescent="0.2">
      <c r="A549" s="171" t="s">
        <v>900</v>
      </c>
      <c r="B549" s="84" t="s">
        <v>946</v>
      </c>
      <c r="C549" s="171" t="s">
        <v>2352</v>
      </c>
      <c r="D549" s="87">
        <v>0</v>
      </c>
      <c r="E549" s="66">
        <v>8.6188910000000007E-2</v>
      </c>
      <c r="F549" s="66">
        <v>8.6188910000000007E-2</v>
      </c>
      <c r="G549" s="66">
        <v>0</v>
      </c>
      <c r="H549" s="66">
        <v>0</v>
      </c>
      <c r="I549" s="66">
        <v>0</v>
      </c>
      <c r="J549" s="87">
        <v>0</v>
      </c>
      <c r="K549" s="87">
        <v>0</v>
      </c>
      <c r="L549" s="87">
        <v>0</v>
      </c>
      <c r="M549" s="87">
        <v>0</v>
      </c>
      <c r="N549" s="87">
        <v>0</v>
      </c>
      <c r="O549" s="87">
        <v>8.6188910000000007E-2</v>
      </c>
      <c r="P549" s="87">
        <v>8.6188910000000007E-2</v>
      </c>
      <c r="Q549" s="87">
        <v>0</v>
      </c>
      <c r="R549" s="87">
        <v>0</v>
      </c>
      <c r="S549" s="87">
        <v>0</v>
      </c>
      <c r="T549" s="87">
        <f>E549-J549-O549</f>
        <v>0</v>
      </c>
      <c r="U549" s="87">
        <f t="shared" ref="U549" si="458">F549-K549-P549</f>
        <v>0</v>
      </c>
      <c r="V549" s="87">
        <f t="shared" ref="V549" si="459">G549-L549-Q549</f>
        <v>0</v>
      </c>
      <c r="W549" s="87">
        <f t="shared" ref="W549" si="460">H549-M549-R549</f>
        <v>0</v>
      </c>
      <c r="X549" s="87">
        <f t="shared" ref="X549" si="461">I549-N549-S549</f>
        <v>0</v>
      </c>
      <c r="Y549" s="87">
        <v>0</v>
      </c>
      <c r="Z549" s="87">
        <v>0</v>
      </c>
      <c r="AA549" s="87">
        <v>0</v>
      </c>
      <c r="AB549" s="87">
        <v>0</v>
      </c>
      <c r="AC549" s="87">
        <v>0</v>
      </c>
      <c r="AD549" s="87">
        <v>0</v>
      </c>
      <c r="AE549" s="87">
        <v>7.1824089999999993E-2</v>
      </c>
      <c r="AF549" s="87">
        <v>7.1824089999999993E-2</v>
      </c>
      <c r="AG549" s="87">
        <v>0</v>
      </c>
      <c r="AH549" s="87">
        <v>0</v>
      </c>
      <c r="AI549" s="87">
        <v>0</v>
      </c>
      <c r="AJ549" s="87">
        <v>0</v>
      </c>
      <c r="AK549" s="87">
        <v>0</v>
      </c>
      <c r="AL549" s="87">
        <v>0</v>
      </c>
      <c r="AM549" s="87">
        <v>0</v>
      </c>
      <c r="AN549" s="192">
        <v>0</v>
      </c>
      <c r="AO549" s="87">
        <v>7.1824089999999993E-2</v>
      </c>
      <c r="AP549" s="87">
        <v>7.1824089999999993E-2</v>
      </c>
      <c r="AQ549" s="87">
        <v>0</v>
      </c>
      <c r="AR549" s="87">
        <v>0</v>
      </c>
      <c r="AS549" s="87">
        <v>0</v>
      </c>
      <c r="AT549" s="87">
        <f>AE549-AJ549-AO549</f>
        <v>0</v>
      </c>
      <c r="AU549" s="87">
        <f>AF549-AK549-AP549</f>
        <v>0</v>
      </c>
      <c r="AV549" s="87">
        <f>AG549-AL549-AQ549</f>
        <v>0</v>
      </c>
      <c r="AW549" s="87">
        <f>AH549-AM549-AR549</f>
        <v>0</v>
      </c>
      <c r="AX549" s="87">
        <f>AI549-AN549-AS549</f>
        <v>0</v>
      </c>
      <c r="AY549" s="66">
        <v>0</v>
      </c>
      <c r="AZ549" s="66">
        <v>0</v>
      </c>
      <c r="BA549" s="66">
        <v>0</v>
      </c>
      <c r="BB549" s="66">
        <v>0</v>
      </c>
      <c r="BC549" s="66">
        <v>0</v>
      </c>
    </row>
    <row r="550" spans="1:55" s="165" customFormat="1" ht="31.5" x14ac:dyDescent="0.2">
      <c r="A550" s="210"/>
      <c r="B550" s="211" t="s">
        <v>36</v>
      </c>
      <c r="C550" s="210"/>
      <c r="D550" s="173">
        <v>11.817959999999999</v>
      </c>
      <c r="E550" s="173">
        <v>8.8030386979999999</v>
      </c>
      <c r="F550" s="173">
        <v>1.8869150099999998</v>
      </c>
      <c r="G550" s="173">
        <v>5.5167727400000004</v>
      </c>
      <c r="H550" s="173">
        <v>0.25282260000000001</v>
      </c>
      <c r="I550" s="173">
        <v>1.1465283479999999</v>
      </c>
      <c r="J550" s="173">
        <v>0.23153833199999999</v>
      </c>
      <c r="K550" s="173">
        <v>0</v>
      </c>
      <c r="L550" s="173">
        <v>0</v>
      </c>
      <c r="M550" s="173">
        <v>0</v>
      </c>
      <c r="N550" s="173">
        <v>0.23153833199999996</v>
      </c>
      <c r="O550" s="173">
        <v>6.9676165760000002</v>
      </c>
      <c r="P550" s="173">
        <v>1.0851643799999999</v>
      </c>
      <c r="Q550" s="173">
        <v>5.5167727400000004</v>
      </c>
      <c r="R550" s="173">
        <v>0.36567945599999996</v>
      </c>
      <c r="S550" s="173">
        <v>0.36567945599999996</v>
      </c>
      <c r="T550" s="173">
        <f t="shared" ref="T550:AX550" si="462">SUM(T551:T553)</f>
        <v>1.6038837899999998</v>
      </c>
      <c r="U550" s="173">
        <f t="shared" si="462"/>
        <v>0.80175063000000002</v>
      </c>
      <c r="V550" s="173">
        <f t="shared" si="462"/>
        <v>0</v>
      </c>
      <c r="W550" s="173">
        <f t="shared" si="462"/>
        <v>-0.11285685599999995</v>
      </c>
      <c r="X550" s="173">
        <f t="shared" si="462"/>
        <v>0.54931056</v>
      </c>
      <c r="Y550" s="173">
        <f t="shared" si="462"/>
        <v>0</v>
      </c>
      <c r="Z550" s="173">
        <f t="shared" si="462"/>
        <v>0</v>
      </c>
      <c r="AA550" s="173">
        <f t="shared" si="462"/>
        <v>0</v>
      </c>
      <c r="AB550" s="173">
        <f t="shared" si="462"/>
        <v>0</v>
      </c>
      <c r="AC550" s="173">
        <f t="shared" si="462"/>
        <v>0</v>
      </c>
      <c r="AD550" s="173">
        <f t="shared" si="462"/>
        <v>10.833130000000001</v>
      </c>
      <c r="AE550" s="214">
        <f t="shared" si="462"/>
        <v>9.24066045</v>
      </c>
      <c r="AF550" s="214">
        <f t="shared" si="462"/>
        <v>1.5724291699999999</v>
      </c>
      <c r="AG550" s="214">
        <f t="shared" si="462"/>
        <v>4.5973106100000001</v>
      </c>
      <c r="AH550" s="214">
        <f t="shared" si="462"/>
        <v>1.3771412000000001</v>
      </c>
      <c r="AI550" s="214">
        <f t="shared" si="462"/>
        <v>1.6937794700000002</v>
      </c>
      <c r="AJ550" s="214">
        <f t="shared" si="462"/>
        <v>0.91147800000000001</v>
      </c>
      <c r="AK550" s="214">
        <f t="shared" si="462"/>
        <v>0</v>
      </c>
      <c r="AL550" s="214">
        <f t="shared" si="462"/>
        <v>0.71852939000000005</v>
      </c>
      <c r="AM550" s="214">
        <f t="shared" si="462"/>
        <v>0</v>
      </c>
      <c r="AN550" s="214">
        <f t="shared" si="462"/>
        <v>0.19294860999999999</v>
      </c>
      <c r="AO550" s="214">
        <f t="shared" si="462"/>
        <v>8.0004878700000006</v>
      </c>
      <c r="AP550" s="214">
        <f t="shared" si="462"/>
        <v>1.5724291699999999</v>
      </c>
      <c r="AQ550" s="214">
        <f t="shared" si="462"/>
        <v>6.1233258199999998</v>
      </c>
      <c r="AR550" s="214">
        <f t="shared" si="462"/>
        <v>0</v>
      </c>
      <c r="AS550" s="214">
        <f t="shared" si="462"/>
        <v>0.30473287999999998</v>
      </c>
      <c r="AT550" s="214">
        <f t="shared" si="462"/>
        <v>0.32869457999999985</v>
      </c>
      <c r="AU550" s="214">
        <f t="shared" si="462"/>
        <v>0</v>
      </c>
      <c r="AV550" s="214">
        <f t="shared" si="462"/>
        <v>-2.2445446000000002</v>
      </c>
      <c r="AW550" s="214">
        <f t="shared" si="462"/>
        <v>1.3771412000000001</v>
      </c>
      <c r="AX550" s="214">
        <f t="shared" si="462"/>
        <v>1.1960979800000002</v>
      </c>
      <c r="AY550" s="214">
        <f t="shared" ref="AY550:BC550" si="463">SUM(AY551:AY553)</f>
        <v>0</v>
      </c>
      <c r="AZ550" s="214">
        <f t="shared" si="463"/>
        <v>0</v>
      </c>
      <c r="BA550" s="214">
        <f t="shared" si="463"/>
        <v>0</v>
      </c>
      <c r="BB550" s="214">
        <f t="shared" si="463"/>
        <v>0</v>
      </c>
      <c r="BC550" s="214">
        <f t="shared" si="463"/>
        <v>0</v>
      </c>
    </row>
    <row r="551" spans="1:55" s="165" customFormat="1" ht="63" x14ac:dyDescent="0.2">
      <c r="A551" s="171" t="s">
        <v>900</v>
      </c>
      <c r="B551" s="84" t="s">
        <v>688</v>
      </c>
      <c r="C551" s="171" t="s">
        <v>2353</v>
      </c>
      <c r="D551" s="87">
        <v>6.7771680000000005</v>
      </c>
      <c r="E551" s="66">
        <v>1.0479659339999998</v>
      </c>
      <c r="F551" s="66">
        <v>0.56596706999999991</v>
      </c>
      <c r="G551" s="66">
        <v>0</v>
      </c>
      <c r="H551" s="66">
        <v>0</v>
      </c>
      <c r="I551" s="66">
        <v>0.48199886399999992</v>
      </c>
      <c r="J551" s="87">
        <v>0.13277876399999999</v>
      </c>
      <c r="K551" s="87">
        <v>0</v>
      </c>
      <c r="L551" s="87">
        <v>0</v>
      </c>
      <c r="M551" s="87">
        <v>0</v>
      </c>
      <c r="N551" s="87">
        <v>0.13277876399999997</v>
      </c>
      <c r="O551" s="87">
        <v>0.73480650599999986</v>
      </c>
      <c r="P551" s="87">
        <v>0.56596706999999991</v>
      </c>
      <c r="Q551" s="87">
        <v>0</v>
      </c>
      <c r="R551" s="87">
        <v>0.16883943599999998</v>
      </c>
      <c r="S551" s="87">
        <v>0.16883943599999998</v>
      </c>
      <c r="T551" s="87">
        <f t="shared" ref="T551:T553" si="464">E551-J551-O551</f>
        <v>0.18038066399999997</v>
      </c>
      <c r="U551" s="87">
        <f t="shared" ref="U551:U553" si="465">F551-K551-P551</f>
        <v>0</v>
      </c>
      <c r="V551" s="87">
        <f t="shared" ref="V551:V553" si="466">G551-L551-Q551</f>
        <v>0</v>
      </c>
      <c r="W551" s="87">
        <f t="shared" ref="W551:W553" si="467">H551-M551-R551</f>
        <v>-0.16883943599999998</v>
      </c>
      <c r="X551" s="87">
        <f t="shared" ref="X551:X553" si="468">I551-N551-S551</f>
        <v>0.18038066399999994</v>
      </c>
      <c r="Y551" s="87">
        <v>0</v>
      </c>
      <c r="Z551" s="87">
        <v>0</v>
      </c>
      <c r="AA551" s="87">
        <v>0</v>
      </c>
      <c r="AB551" s="87">
        <v>0</v>
      </c>
      <c r="AC551" s="87">
        <v>0</v>
      </c>
      <c r="AD551" s="87">
        <v>6.2124040000000011</v>
      </c>
      <c r="AE551" s="87">
        <v>0.87330494000000003</v>
      </c>
      <c r="AF551" s="87">
        <v>0.47163922000000003</v>
      </c>
      <c r="AG551" s="87">
        <v>0</v>
      </c>
      <c r="AH551" s="87">
        <v>0</v>
      </c>
      <c r="AI551" s="87">
        <v>0.40166571999999995</v>
      </c>
      <c r="AJ551" s="87">
        <v>0.11064897</v>
      </c>
      <c r="AK551" s="87">
        <v>0</v>
      </c>
      <c r="AL551" s="87">
        <v>0</v>
      </c>
      <c r="AM551" s="87">
        <v>0</v>
      </c>
      <c r="AN551" s="192">
        <v>0.11064897</v>
      </c>
      <c r="AO551" s="87">
        <v>0.61233875000000004</v>
      </c>
      <c r="AP551" s="87">
        <v>0.47163922000000003</v>
      </c>
      <c r="AQ551" s="87">
        <v>0</v>
      </c>
      <c r="AR551" s="87">
        <v>0</v>
      </c>
      <c r="AS551" s="87">
        <v>0.14069952999999999</v>
      </c>
      <c r="AT551" s="87">
        <f t="shared" ref="AT551:AX553" si="469">AE551-AJ551-AO551</f>
        <v>0.15031722000000003</v>
      </c>
      <c r="AU551" s="87">
        <f t="shared" si="469"/>
        <v>0</v>
      </c>
      <c r="AV551" s="87">
        <f t="shared" si="469"/>
        <v>0</v>
      </c>
      <c r="AW551" s="87">
        <f t="shared" si="469"/>
        <v>0</v>
      </c>
      <c r="AX551" s="87">
        <f t="shared" si="469"/>
        <v>0.15031721999999995</v>
      </c>
      <c r="AY551" s="66">
        <v>0</v>
      </c>
      <c r="AZ551" s="66">
        <v>0</v>
      </c>
      <c r="BA551" s="66">
        <v>0</v>
      </c>
      <c r="BB551" s="66">
        <v>0</v>
      </c>
      <c r="BC551" s="66">
        <v>0</v>
      </c>
    </row>
    <row r="552" spans="1:55" s="165" customFormat="1" ht="47.25" x14ac:dyDescent="0.2">
      <c r="A552" s="171" t="s">
        <v>900</v>
      </c>
      <c r="B552" s="84" t="s">
        <v>689</v>
      </c>
      <c r="C552" s="171" t="s">
        <v>2354</v>
      </c>
      <c r="D552" s="87">
        <v>5.0407919999999997</v>
      </c>
      <c r="E552" s="66">
        <v>6.3315696380000004</v>
      </c>
      <c r="F552" s="66">
        <v>0.51919731000000002</v>
      </c>
      <c r="G552" s="66">
        <v>5.5167727400000004</v>
      </c>
      <c r="H552" s="66">
        <v>0</v>
      </c>
      <c r="I552" s="66">
        <v>0.29559958799999997</v>
      </c>
      <c r="J552" s="87">
        <v>9.8759567999999992E-2</v>
      </c>
      <c r="K552" s="87">
        <v>0</v>
      </c>
      <c r="L552" s="87">
        <v>0</v>
      </c>
      <c r="M552" s="87">
        <v>0</v>
      </c>
      <c r="N552" s="87">
        <v>9.8759567999999992E-2</v>
      </c>
      <c r="O552" s="87">
        <v>6.2328100700000002</v>
      </c>
      <c r="P552" s="87">
        <v>0.51919731000000002</v>
      </c>
      <c r="Q552" s="87">
        <v>5.5167727400000004</v>
      </c>
      <c r="R552" s="87">
        <v>0.19684001999999998</v>
      </c>
      <c r="S552" s="87">
        <v>0.19684001999999998</v>
      </c>
      <c r="T552" s="87">
        <f t="shared" si="464"/>
        <v>0</v>
      </c>
      <c r="U552" s="87">
        <f t="shared" si="465"/>
        <v>0</v>
      </c>
      <c r="V552" s="87">
        <f t="shared" si="466"/>
        <v>0</v>
      </c>
      <c r="W552" s="87">
        <f t="shared" si="467"/>
        <v>-0.19684001999999998</v>
      </c>
      <c r="X552" s="87">
        <f t="shared" si="468"/>
        <v>0</v>
      </c>
      <c r="Y552" s="87">
        <v>0</v>
      </c>
      <c r="Z552" s="87">
        <v>0</v>
      </c>
      <c r="AA552" s="87">
        <v>0</v>
      </c>
      <c r="AB552" s="87">
        <v>0</v>
      </c>
      <c r="AC552" s="87">
        <v>0</v>
      </c>
      <c r="AD552" s="87">
        <v>4.6207260000000003</v>
      </c>
      <c r="AE552" s="87">
        <v>5.27630803</v>
      </c>
      <c r="AF552" s="87">
        <v>0.43266442999999999</v>
      </c>
      <c r="AG552" s="87">
        <v>4.5973106100000001</v>
      </c>
      <c r="AH552" s="87">
        <v>0</v>
      </c>
      <c r="AI552" s="87">
        <v>0.24633299</v>
      </c>
      <c r="AJ552" s="87">
        <v>8.2299639999999993E-2</v>
      </c>
      <c r="AK552" s="87">
        <v>0</v>
      </c>
      <c r="AL552" s="87">
        <v>0</v>
      </c>
      <c r="AM552" s="87">
        <v>0</v>
      </c>
      <c r="AN552" s="192">
        <v>8.2299639999999993E-2</v>
      </c>
      <c r="AO552" s="87">
        <v>5.1940083900000005</v>
      </c>
      <c r="AP552" s="87">
        <v>0.43266442999999999</v>
      </c>
      <c r="AQ552" s="87">
        <v>4.5973106100000001</v>
      </c>
      <c r="AR552" s="87">
        <v>0</v>
      </c>
      <c r="AS552" s="87">
        <v>0.16403335000000002</v>
      </c>
      <c r="AT552" s="87">
        <f t="shared" si="469"/>
        <v>0</v>
      </c>
      <c r="AU552" s="87">
        <f t="shared" si="469"/>
        <v>0</v>
      </c>
      <c r="AV552" s="87">
        <f t="shared" si="469"/>
        <v>0</v>
      </c>
      <c r="AW552" s="87">
        <f t="shared" si="469"/>
        <v>0</v>
      </c>
      <c r="AX552" s="87">
        <f t="shared" si="469"/>
        <v>0</v>
      </c>
      <c r="AY552" s="66">
        <v>0</v>
      </c>
      <c r="AZ552" s="66">
        <v>0</v>
      </c>
      <c r="BA552" s="66">
        <v>0</v>
      </c>
      <c r="BB552" s="66">
        <v>0</v>
      </c>
      <c r="BC552" s="66">
        <v>0</v>
      </c>
    </row>
    <row r="553" spans="1:55" s="165" customFormat="1" ht="63" x14ac:dyDescent="0.2">
      <c r="A553" s="171" t="s">
        <v>900</v>
      </c>
      <c r="B553" s="170" t="s">
        <v>500</v>
      </c>
      <c r="C553" s="171" t="s">
        <v>2355</v>
      </c>
      <c r="D553" s="87">
        <v>0</v>
      </c>
      <c r="E553" s="66">
        <v>1.423503126</v>
      </c>
      <c r="F553" s="66">
        <v>0.80175063000000002</v>
      </c>
      <c r="G553" s="66">
        <v>0</v>
      </c>
      <c r="H553" s="66">
        <v>0.25282260000000001</v>
      </c>
      <c r="I553" s="66">
        <v>0.36892989600000003</v>
      </c>
      <c r="J553" s="87">
        <v>0</v>
      </c>
      <c r="K553" s="87">
        <v>0</v>
      </c>
      <c r="L553" s="87">
        <v>0</v>
      </c>
      <c r="M553" s="87">
        <v>0</v>
      </c>
      <c r="N553" s="87">
        <v>0</v>
      </c>
      <c r="O553" s="87">
        <v>0</v>
      </c>
      <c r="P553" s="87">
        <v>0</v>
      </c>
      <c r="Q553" s="87">
        <v>0</v>
      </c>
      <c r="R553" s="87">
        <v>0</v>
      </c>
      <c r="S553" s="87">
        <v>0</v>
      </c>
      <c r="T553" s="87">
        <f t="shared" si="464"/>
        <v>1.423503126</v>
      </c>
      <c r="U553" s="87">
        <f t="shared" si="465"/>
        <v>0.80175063000000002</v>
      </c>
      <c r="V553" s="87">
        <f t="shared" si="466"/>
        <v>0</v>
      </c>
      <c r="W553" s="87">
        <f t="shared" si="467"/>
        <v>0.25282260000000001</v>
      </c>
      <c r="X553" s="87">
        <f t="shared" si="468"/>
        <v>0.36892989600000003</v>
      </c>
      <c r="Y553" s="87">
        <v>0</v>
      </c>
      <c r="Z553" s="87">
        <v>0</v>
      </c>
      <c r="AA553" s="87">
        <v>0</v>
      </c>
      <c r="AB553" s="87">
        <v>0</v>
      </c>
      <c r="AC553" s="87">
        <v>0</v>
      </c>
      <c r="AD553" s="87">
        <v>0</v>
      </c>
      <c r="AE553" s="87">
        <v>3.0910474800000003</v>
      </c>
      <c r="AF553" s="87">
        <v>0.66812551999999992</v>
      </c>
      <c r="AG553" s="87">
        <v>0</v>
      </c>
      <c r="AH553" s="87">
        <v>1.3771412000000001</v>
      </c>
      <c r="AI553" s="87">
        <v>1.0457807600000002</v>
      </c>
      <c r="AJ553" s="87">
        <v>0.71852939000000005</v>
      </c>
      <c r="AK553" s="87">
        <v>0</v>
      </c>
      <c r="AL553" s="87">
        <v>0.71852939000000005</v>
      </c>
      <c r="AM553" s="87">
        <v>0</v>
      </c>
      <c r="AN553" s="192">
        <v>0</v>
      </c>
      <c r="AO553" s="87">
        <v>2.1941407300000004</v>
      </c>
      <c r="AP553" s="87">
        <v>0.66812552000000003</v>
      </c>
      <c r="AQ553" s="87">
        <v>1.5260152100000002</v>
      </c>
      <c r="AR553" s="87">
        <v>0</v>
      </c>
      <c r="AS553" s="87">
        <v>0</v>
      </c>
      <c r="AT553" s="87">
        <f t="shared" si="469"/>
        <v>0.17837735999999982</v>
      </c>
      <c r="AU553" s="87">
        <f t="shared" si="469"/>
        <v>0</v>
      </c>
      <c r="AV553" s="87">
        <f t="shared" si="469"/>
        <v>-2.2445446000000002</v>
      </c>
      <c r="AW553" s="87">
        <f t="shared" si="469"/>
        <v>1.3771412000000001</v>
      </c>
      <c r="AX553" s="87">
        <f t="shared" si="469"/>
        <v>1.0457807600000002</v>
      </c>
      <c r="AY553" s="66">
        <v>0</v>
      </c>
      <c r="AZ553" s="66">
        <v>0</v>
      </c>
      <c r="BA553" s="66">
        <v>0</v>
      </c>
      <c r="BB553" s="66">
        <v>0</v>
      </c>
      <c r="BC553" s="66">
        <v>0</v>
      </c>
    </row>
    <row r="554" spans="1:55" s="165" customFormat="1" x14ac:dyDescent="0.2">
      <c r="A554" s="210"/>
      <c r="B554" s="211" t="s">
        <v>37</v>
      </c>
      <c r="C554" s="210"/>
      <c r="D554" s="173">
        <v>14.290011583679798</v>
      </c>
      <c r="E554" s="173">
        <v>8.2411156879999989</v>
      </c>
      <c r="F554" s="173">
        <v>7.2247960399999993</v>
      </c>
      <c r="G554" s="173">
        <v>0</v>
      </c>
      <c r="H554" s="173">
        <v>0</v>
      </c>
      <c r="I554" s="173">
        <v>1.0163196479999996</v>
      </c>
      <c r="J554" s="173">
        <v>0.27997092000000001</v>
      </c>
      <c r="K554" s="173">
        <v>0</v>
      </c>
      <c r="L554" s="173">
        <v>0</v>
      </c>
      <c r="M554" s="173">
        <v>0</v>
      </c>
      <c r="N554" s="173">
        <v>0.27997092000000001</v>
      </c>
      <c r="O554" s="173">
        <v>0.91545559199999982</v>
      </c>
      <c r="P554" s="173">
        <v>0.55944891600000002</v>
      </c>
      <c r="Q554" s="173">
        <v>0</v>
      </c>
      <c r="R554" s="173">
        <v>0.35600667599999991</v>
      </c>
      <c r="S554" s="173">
        <v>0.35600667599999991</v>
      </c>
      <c r="T554" s="173">
        <f t="shared" ref="T554:BC554" si="470">SUM(T555:T577)</f>
        <v>7.0456891759999998</v>
      </c>
      <c r="U554" s="173">
        <f t="shared" si="470"/>
        <v>6.6653471240000002</v>
      </c>
      <c r="V554" s="173">
        <f t="shared" si="470"/>
        <v>0</v>
      </c>
      <c r="W554" s="173">
        <f t="shared" si="470"/>
        <v>-0.35600667599999991</v>
      </c>
      <c r="X554" s="173">
        <f t="shared" si="470"/>
        <v>0.38034205199999993</v>
      </c>
      <c r="Y554" s="173">
        <f t="shared" si="470"/>
        <v>0</v>
      </c>
      <c r="Z554" s="173">
        <f t="shared" si="470"/>
        <v>0</v>
      </c>
      <c r="AA554" s="173">
        <f t="shared" si="470"/>
        <v>0</v>
      </c>
      <c r="AB554" s="173">
        <f t="shared" si="470"/>
        <v>0</v>
      </c>
      <c r="AC554" s="173">
        <f t="shared" si="470"/>
        <v>0</v>
      </c>
      <c r="AD554" s="173">
        <f t="shared" si="470"/>
        <v>12.515851480000002</v>
      </c>
      <c r="AE554" s="214">
        <f t="shared" si="470"/>
        <v>7.6644573299999994</v>
      </c>
      <c r="AF554" s="214">
        <f t="shared" si="470"/>
        <v>4.2063144100000001</v>
      </c>
      <c r="AG554" s="214">
        <f t="shared" si="470"/>
        <v>2.6112098800000001</v>
      </c>
      <c r="AH554" s="214">
        <f t="shared" si="470"/>
        <v>0</v>
      </c>
      <c r="AI554" s="214">
        <f t="shared" si="470"/>
        <v>0.84693303999999991</v>
      </c>
      <c r="AJ554" s="214">
        <f t="shared" si="470"/>
        <v>0.69951653000000014</v>
      </c>
      <c r="AK554" s="214">
        <f t="shared" si="470"/>
        <v>0.46620742999999998</v>
      </c>
      <c r="AL554" s="214">
        <f t="shared" si="470"/>
        <v>0</v>
      </c>
      <c r="AM554" s="214">
        <f t="shared" si="470"/>
        <v>0</v>
      </c>
      <c r="AN554" s="214">
        <f t="shared" si="470"/>
        <v>0.23330909999999999</v>
      </c>
      <c r="AO554" s="214">
        <f t="shared" si="470"/>
        <v>0.58485147999999998</v>
      </c>
      <c r="AP554" s="214">
        <f t="shared" si="470"/>
        <v>0.28817925</v>
      </c>
      <c r="AQ554" s="214">
        <f t="shared" si="470"/>
        <v>0</v>
      </c>
      <c r="AR554" s="214">
        <f t="shared" si="470"/>
        <v>0</v>
      </c>
      <c r="AS554" s="214">
        <f t="shared" si="470"/>
        <v>0.29667222999999998</v>
      </c>
      <c r="AT554" s="214">
        <f t="shared" si="470"/>
        <v>6.3800893199999997</v>
      </c>
      <c r="AU554" s="214">
        <f t="shared" si="470"/>
        <v>3.45192773</v>
      </c>
      <c r="AV554" s="214">
        <f t="shared" si="470"/>
        <v>2.6112098800000001</v>
      </c>
      <c r="AW554" s="214">
        <f t="shared" si="470"/>
        <v>0</v>
      </c>
      <c r="AX554" s="214">
        <f t="shared" si="470"/>
        <v>0.31695171</v>
      </c>
      <c r="AY554" s="214">
        <f t="shared" si="470"/>
        <v>0</v>
      </c>
      <c r="AZ554" s="214">
        <f t="shared" si="470"/>
        <v>0</v>
      </c>
      <c r="BA554" s="214">
        <f t="shared" si="470"/>
        <v>0</v>
      </c>
      <c r="BB554" s="214">
        <f t="shared" si="470"/>
        <v>0</v>
      </c>
      <c r="BC554" s="214">
        <f t="shared" si="470"/>
        <v>0</v>
      </c>
    </row>
    <row r="555" spans="1:55" s="165" customFormat="1" ht="47.25" x14ac:dyDescent="0.2">
      <c r="A555" s="171" t="s">
        <v>900</v>
      </c>
      <c r="B555" s="84" t="s">
        <v>690</v>
      </c>
      <c r="C555" s="171" t="s">
        <v>2356</v>
      </c>
      <c r="D555" s="87">
        <v>0.7577640000000001</v>
      </c>
      <c r="E555" s="66">
        <v>0.33662752000000001</v>
      </c>
      <c r="F555" s="66">
        <v>0.28273456000000002</v>
      </c>
      <c r="G555" s="66">
        <v>0</v>
      </c>
      <c r="H555" s="66">
        <v>0</v>
      </c>
      <c r="I555" s="66">
        <v>5.389295999999999E-2</v>
      </c>
      <c r="J555" s="87">
        <v>1.4846183999999998E-2</v>
      </c>
      <c r="K555" s="87">
        <v>0</v>
      </c>
      <c r="L555" s="87">
        <v>0</v>
      </c>
      <c r="M555" s="87">
        <v>0</v>
      </c>
      <c r="N555" s="87">
        <v>1.4846184E-2</v>
      </c>
      <c r="O555" s="87">
        <v>1.8878160000000005E-2</v>
      </c>
      <c r="P555" s="87">
        <v>0</v>
      </c>
      <c r="Q555" s="87">
        <v>0</v>
      </c>
      <c r="R555" s="87">
        <v>1.8878160000000005E-2</v>
      </c>
      <c r="S555" s="87">
        <v>1.8878160000000005E-2</v>
      </c>
      <c r="T555" s="87">
        <f t="shared" ref="T555:T577" si="471">E555-J555-O555</f>
        <v>0.30290317600000005</v>
      </c>
      <c r="U555" s="87">
        <f t="shared" ref="U555:U577" si="472">F555-K555-P555</f>
        <v>0.28273456000000002</v>
      </c>
      <c r="V555" s="87">
        <f t="shared" ref="V555:V577" si="473">G555-L555-Q555</f>
        <v>0</v>
      </c>
      <c r="W555" s="87">
        <f t="shared" ref="W555:W577" si="474">H555-M555-R555</f>
        <v>-1.8878160000000005E-2</v>
      </c>
      <c r="X555" s="87">
        <f t="shared" ref="X555:X577" si="475">I555-N555-S555</f>
        <v>2.0168615999999986E-2</v>
      </c>
      <c r="Y555" s="87">
        <v>0</v>
      </c>
      <c r="Z555" s="87">
        <v>0</v>
      </c>
      <c r="AA555" s="87">
        <v>0</v>
      </c>
      <c r="AB555" s="87">
        <v>0</v>
      </c>
      <c r="AC555" s="87">
        <v>0</v>
      </c>
      <c r="AD555" s="87">
        <v>0.6414700000000001</v>
      </c>
      <c r="AE555" s="87">
        <v>0.28052292999999995</v>
      </c>
      <c r="AF555" s="87">
        <v>0.23561213</v>
      </c>
      <c r="AG555" s="87">
        <v>0</v>
      </c>
      <c r="AH555" s="87">
        <v>0</v>
      </c>
      <c r="AI555" s="87">
        <v>4.4910799999999994E-2</v>
      </c>
      <c r="AJ555" s="87">
        <v>1.237182E-2</v>
      </c>
      <c r="AK555" s="87">
        <v>0</v>
      </c>
      <c r="AL555" s="87">
        <v>0</v>
      </c>
      <c r="AM555" s="87">
        <v>0</v>
      </c>
      <c r="AN555" s="87">
        <v>1.237182E-2</v>
      </c>
      <c r="AO555" s="87">
        <v>1.5731800000000004E-2</v>
      </c>
      <c r="AP555" s="87">
        <v>0</v>
      </c>
      <c r="AQ555" s="87">
        <v>0</v>
      </c>
      <c r="AR555" s="87">
        <v>0</v>
      </c>
      <c r="AS555" s="87">
        <v>1.5731800000000004E-2</v>
      </c>
      <c r="AT555" s="87">
        <f t="shared" ref="AT555:AT577" si="476">AE555-AJ555-AO555</f>
        <v>0.25241930999999995</v>
      </c>
      <c r="AU555" s="87">
        <f t="shared" ref="AU555:AU577" si="477">AF555-AK555-AP555</f>
        <v>0.23561213</v>
      </c>
      <c r="AV555" s="87">
        <f t="shared" ref="AV555:AV577" si="478">AG555-AL555-AQ555</f>
        <v>0</v>
      </c>
      <c r="AW555" s="87">
        <f t="shared" ref="AW555:AW577" si="479">AH555-AM555-AR555</f>
        <v>0</v>
      </c>
      <c r="AX555" s="87">
        <f t="shared" ref="AX555:AX577" si="480">AI555-AN555-AS555</f>
        <v>1.6807179999999991E-2</v>
      </c>
      <c r="AY555" s="66">
        <v>0</v>
      </c>
      <c r="AZ555" s="66">
        <v>0</v>
      </c>
      <c r="BA555" s="66">
        <v>0</v>
      </c>
      <c r="BB555" s="66">
        <v>0</v>
      </c>
      <c r="BC555" s="66">
        <v>0</v>
      </c>
    </row>
    <row r="556" spans="1:55" s="165" customFormat="1" ht="47.25" x14ac:dyDescent="0.2">
      <c r="A556" s="171" t="s">
        <v>900</v>
      </c>
      <c r="B556" s="84" t="s">
        <v>691</v>
      </c>
      <c r="C556" s="171" t="s">
        <v>2357</v>
      </c>
      <c r="D556" s="87">
        <v>0.43420800000000004</v>
      </c>
      <c r="E556" s="66">
        <v>0.25311523800000002</v>
      </c>
      <c r="F556" s="66">
        <v>0.22223397</v>
      </c>
      <c r="G556" s="66">
        <v>0</v>
      </c>
      <c r="H556" s="66">
        <v>0</v>
      </c>
      <c r="I556" s="66">
        <v>3.0881267999999996E-2</v>
      </c>
      <c r="J556" s="87">
        <v>8.5070160000000009E-3</v>
      </c>
      <c r="K556" s="87">
        <v>0</v>
      </c>
      <c r="L556" s="87">
        <v>0</v>
      </c>
      <c r="M556" s="87">
        <v>0</v>
      </c>
      <c r="N556" s="87">
        <v>8.5070159999999992E-3</v>
      </c>
      <c r="O556" s="87">
        <v>1.08174E-2</v>
      </c>
      <c r="P556" s="87">
        <v>0</v>
      </c>
      <c r="Q556" s="87">
        <v>0</v>
      </c>
      <c r="R556" s="87">
        <v>1.0817400000000001E-2</v>
      </c>
      <c r="S556" s="87">
        <v>1.0817400000000001E-2</v>
      </c>
      <c r="T556" s="87">
        <f t="shared" si="471"/>
        <v>0.23379082200000001</v>
      </c>
      <c r="U556" s="87">
        <f t="shared" si="472"/>
        <v>0.22223397</v>
      </c>
      <c r="V556" s="87">
        <f t="shared" si="473"/>
        <v>0</v>
      </c>
      <c r="W556" s="87">
        <f t="shared" si="474"/>
        <v>-1.0817400000000001E-2</v>
      </c>
      <c r="X556" s="87">
        <f t="shared" si="475"/>
        <v>1.1556851999999996E-2</v>
      </c>
      <c r="Y556" s="87">
        <v>0</v>
      </c>
      <c r="Z556" s="87">
        <v>0</v>
      </c>
      <c r="AA556" s="87">
        <v>0</v>
      </c>
      <c r="AB556" s="87">
        <v>0</v>
      </c>
      <c r="AC556" s="87">
        <v>0</v>
      </c>
      <c r="AD556" s="87">
        <v>0.37184000000000006</v>
      </c>
      <c r="AE556" s="87">
        <v>0.21092935999999998</v>
      </c>
      <c r="AF556" s="87">
        <v>0.18519496999999999</v>
      </c>
      <c r="AG556" s="87">
        <v>0</v>
      </c>
      <c r="AH556" s="87">
        <v>0</v>
      </c>
      <c r="AI556" s="87">
        <v>2.5734389999999999E-2</v>
      </c>
      <c r="AJ556" s="87">
        <v>7.0891800000000005E-3</v>
      </c>
      <c r="AK556" s="87">
        <v>0</v>
      </c>
      <c r="AL556" s="87">
        <v>0</v>
      </c>
      <c r="AM556" s="87">
        <v>0</v>
      </c>
      <c r="AN556" s="87">
        <v>7.0891800000000005E-3</v>
      </c>
      <c r="AO556" s="87">
        <v>9.0145000000000017E-3</v>
      </c>
      <c r="AP556" s="87">
        <v>0</v>
      </c>
      <c r="AQ556" s="87">
        <v>0</v>
      </c>
      <c r="AR556" s="87">
        <v>0</v>
      </c>
      <c r="AS556" s="87">
        <v>9.0145000000000017E-3</v>
      </c>
      <c r="AT556" s="87">
        <f t="shared" si="476"/>
        <v>0.19482567999999997</v>
      </c>
      <c r="AU556" s="87">
        <f t="shared" si="477"/>
        <v>0.18519496999999999</v>
      </c>
      <c r="AV556" s="87">
        <f t="shared" si="478"/>
        <v>0</v>
      </c>
      <c r="AW556" s="87">
        <f t="shared" si="479"/>
        <v>0</v>
      </c>
      <c r="AX556" s="87">
        <f t="shared" si="480"/>
        <v>9.6307099999999972E-3</v>
      </c>
      <c r="AY556" s="66">
        <v>0</v>
      </c>
      <c r="AZ556" s="66">
        <v>0</v>
      </c>
      <c r="BA556" s="66">
        <v>0</v>
      </c>
      <c r="BB556" s="66">
        <v>0</v>
      </c>
      <c r="BC556" s="66">
        <v>0</v>
      </c>
    </row>
    <row r="557" spans="1:55" s="165" customFormat="1" ht="47.25" x14ac:dyDescent="0.2">
      <c r="A557" s="171" t="s">
        <v>900</v>
      </c>
      <c r="B557" s="84" t="s">
        <v>692</v>
      </c>
      <c r="C557" s="171" t="s">
        <v>2358</v>
      </c>
      <c r="D557" s="87">
        <v>0.43420800000000004</v>
      </c>
      <c r="E557" s="66">
        <v>0.21146610799999999</v>
      </c>
      <c r="F557" s="66">
        <v>0.18058484</v>
      </c>
      <c r="G557" s="66">
        <v>0</v>
      </c>
      <c r="H557" s="66">
        <v>0</v>
      </c>
      <c r="I557" s="66">
        <v>3.0881267999999996E-2</v>
      </c>
      <c r="J557" s="87">
        <v>8.5070160000000009E-3</v>
      </c>
      <c r="K557" s="87">
        <v>0</v>
      </c>
      <c r="L557" s="87">
        <v>0</v>
      </c>
      <c r="M557" s="87">
        <v>0</v>
      </c>
      <c r="N557" s="87">
        <v>8.5070159999999992E-3</v>
      </c>
      <c r="O557" s="87">
        <v>1.08174E-2</v>
      </c>
      <c r="P557" s="87">
        <v>0</v>
      </c>
      <c r="Q557" s="87">
        <v>0</v>
      </c>
      <c r="R557" s="87">
        <v>1.0817400000000001E-2</v>
      </c>
      <c r="S557" s="87">
        <v>1.0817400000000001E-2</v>
      </c>
      <c r="T557" s="87">
        <f t="shared" si="471"/>
        <v>0.19214169199999998</v>
      </c>
      <c r="U557" s="87">
        <f t="shared" si="472"/>
        <v>0.18058484</v>
      </c>
      <c r="V557" s="87">
        <f t="shared" si="473"/>
        <v>0</v>
      </c>
      <c r="W557" s="87">
        <f t="shared" si="474"/>
        <v>-1.0817400000000001E-2</v>
      </c>
      <c r="X557" s="87">
        <f t="shared" si="475"/>
        <v>1.1556851999999996E-2</v>
      </c>
      <c r="Y557" s="87">
        <v>0</v>
      </c>
      <c r="Z557" s="87">
        <v>0</v>
      </c>
      <c r="AA557" s="87">
        <v>0</v>
      </c>
      <c r="AB557" s="87">
        <v>0</v>
      </c>
      <c r="AC557" s="87">
        <v>0</v>
      </c>
      <c r="AD557" s="87">
        <v>0.37184000000000006</v>
      </c>
      <c r="AE557" s="87">
        <v>0.17622175999999998</v>
      </c>
      <c r="AF557" s="87">
        <v>0.15048737000000001</v>
      </c>
      <c r="AG557" s="87">
        <v>0</v>
      </c>
      <c r="AH557" s="87">
        <v>0</v>
      </c>
      <c r="AI557" s="87">
        <v>2.5734389999999999E-2</v>
      </c>
      <c r="AJ557" s="87">
        <v>7.0891800000000005E-3</v>
      </c>
      <c r="AK557" s="87">
        <v>0</v>
      </c>
      <c r="AL557" s="87">
        <v>0</v>
      </c>
      <c r="AM557" s="87">
        <v>0</v>
      </c>
      <c r="AN557" s="87">
        <v>7.0891800000000005E-3</v>
      </c>
      <c r="AO557" s="87">
        <v>9.0145000000000017E-3</v>
      </c>
      <c r="AP557" s="87">
        <v>0</v>
      </c>
      <c r="AQ557" s="87">
        <v>0</v>
      </c>
      <c r="AR557" s="87">
        <v>0</v>
      </c>
      <c r="AS557" s="87">
        <v>9.0145000000000017E-3</v>
      </c>
      <c r="AT557" s="87">
        <f t="shared" si="476"/>
        <v>0.16011807999999997</v>
      </c>
      <c r="AU557" s="87">
        <f t="shared" si="477"/>
        <v>0.15048737000000001</v>
      </c>
      <c r="AV557" s="87">
        <f t="shared" si="478"/>
        <v>0</v>
      </c>
      <c r="AW557" s="87">
        <f t="shared" si="479"/>
        <v>0</v>
      </c>
      <c r="AX557" s="87">
        <f t="shared" si="480"/>
        <v>9.6307099999999972E-3</v>
      </c>
      <c r="AY557" s="66">
        <v>0</v>
      </c>
      <c r="AZ557" s="66">
        <v>0</v>
      </c>
      <c r="BA557" s="66">
        <v>0</v>
      </c>
      <c r="BB557" s="66">
        <v>0</v>
      </c>
      <c r="BC557" s="66">
        <v>0</v>
      </c>
    </row>
    <row r="558" spans="1:55" s="165" customFormat="1" ht="47.25" x14ac:dyDescent="0.2">
      <c r="A558" s="171" t="s">
        <v>900</v>
      </c>
      <c r="B558" s="84" t="s">
        <v>693</v>
      </c>
      <c r="C558" s="171" t="s">
        <v>2359</v>
      </c>
      <c r="D558" s="87">
        <v>0.80640000000000001</v>
      </c>
      <c r="E558" s="66">
        <v>0.32437811400000005</v>
      </c>
      <c r="F558" s="66">
        <v>0.26702613000000003</v>
      </c>
      <c r="G558" s="66">
        <v>0</v>
      </c>
      <c r="H558" s="66">
        <v>0</v>
      </c>
      <c r="I558" s="66">
        <v>5.7351983999999995E-2</v>
      </c>
      <c r="J558" s="87">
        <v>1.5799043999999998E-2</v>
      </c>
      <c r="K558" s="87">
        <v>0</v>
      </c>
      <c r="L558" s="87">
        <v>0</v>
      </c>
      <c r="M558" s="87">
        <v>0</v>
      </c>
      <c r="N558" s="87">
        <v>1.5799043999999998E-2</v>
      </c>
      <c r="O558" s="87">
        <v>2.0089848E-2</v>
      </c>
      <c r="P558" s="87">
        <v>0</v>
      </c>
      <c r="Q558" s="87">
        <v>0</v>
      </c>
      <c r="R558" s="87">
        <v>2.0089848E-2</v>
      </c>
      <c r="S558" s="87">
        <v>2.0089848E-2</v>
      </c>
      <c r="T558" s="87">
        <f t="shared" si="471"/>
        <v>0.28848922200000005</v>
      </c>
      <c r="U558" s="87">
        <f t="shared" si="472"/>
        <v>0.26702613000000003</v>
      </c>
      <c r="V558" s="87">
        <f t="shared" si="473"/>
        <v>0</v>
      </c>
      <c r="W558" s="87">
        <f t="shared" si="474"/>
        <v>-2.0089848E-2</v>
      </c>
      <c r="X558" s="87">
        <f t="shared" si="475"/>
        <v>2.1463091999999996E-2</v>
      </c>
      <c r="Y558" s="87">
        <v>0</v>
      </c>
      <c r="Z558" s="87">
        <v>0</v>
      </c>
      <c r="AA558" s="87">
        <v>0</v>
      </c>
      <c r="AB558" s="87">
        <v>0</v>
      </c>
      <c r="AC558" s="87">
        <v>0</v>
      </c>
      <c r="AD558" s="87">
        <v>0.68199999999999994</v>
      </c>
      <c r="AE558" s="87">
        <v>0.27031509000000004</v>
      </c>
      <c r="AF558" s="87">
        <v>0.22252177000000004</v>
      </c>
      <c r="AG558" s="87">
        <v>0</v>
      </c>
      <c r="AH558" s="87">
        <v>0</v>
      </c>
      <c r="AI558" s="87">
        <v>4.7793320000000007E-2</v>
      </c>
      <c r="AJ558" s="87">
        <v>1.316587E-2</v>
      </c>
      <c r="AK558" s="87">
        <v>0</v>
      </c>
      <c r="AL558" s="87">
        <v>0</v>
      </c>
      <c r="AM558" s="87">
        <v>0</v>
      </c>
      <c r="AN558" s="87">
        <v>1.316587E-2</v>
      </c>
      <c r="AO558" s="87">
        <v>1.6741539999999999E-2</v>
      </c>
      <c r="AP558" s="87">
        <v>0</v>
      </c>
      <c r="AQ558" s="87">
        <v>0</v>
      </c>
      <c r="AR558" s="87">
        <v>0</v>
      </c>
      <c r="AS558" s="87">
        <v>1.6741539999999999E-2</v>
      </c>
      <c r="AT558" s="87">
        <f t="shared" si="476"/>
        <v>0.24040768000000001</v>
      </c>
      <c r="AU558" s="87">
        <f t="shared" si="477"/>
        <v>0.22252177000000004</v>
      </c>
      <c r="AV558" s="87">
        <f t="shared" si="478"/>
        <v>0</v>
      </c>
      <c r="AW558" s="87">
        <f t="shared" si="479"/>
        <v>0</v>
      </c>
      <c r="AX558" s="87">
        <f t="shared" si="480"/>
        <v>1.7885910000000005E-2</v>
      </c>
      <c r="AY558" s="66">
        <v>0</v>
      </c>
      <c r="AZ558" s="66">
        <v>0</v>
      </c>
      <c r="BA558" s="66">
        <v>0</v>
      </c>
      <c r="BB558" s="66">
        <v>0</v>
      </c>
      <c r="BC558" s="66">
        <v>0</v>
      </c>
    </row>
    <row r="559" spans="1:55" s="165" customFormat="1" ht="47.25" x14ac:dyDescent="0.2">
      <c r="A559" s="171" t="s">
        <v>900</v>
      </c>
      <c r="B559" s="84" t="s">
        <v>694</v>
      </c>
      <c r="C559" s="171" t="s">
        <v>2360</v>
      </c>
      <c r="D559" s="87">
        <v>0.82386216000000001</v>
      </c>
      <c r="E559" s="66">
        <v>0.29575856</v>
      </c>
      <c r="F559" s="66">
        <v>0.23716466</v>
      </c>
      <c r="G559" s="66">
        <v>0</v>
      </c>
      <c r="H559" s="66">
        <v>0</v>
      </c>
      <c r="I559" s="66">
        <v>5.859389999999999E-2</v>
      </c>
      <c r="J559" s="87">
        <v>1.6141164E-2</v>
      </c>
      <c r="K559" s="87">
        <v>0</v>
      </c>
      <c r="L559" s="87">
        <v>0</v>
      </c>
      <c r="M559" s="87">
        <v>0</v>
      </c>
      <c r="N559" s="87">
        <v>1.6141164E-2</v>
      </c>
      <c r="O559" s="87">
        <v>2.0524871999999993E-2</v>
      </c>
      <c r="P559" s="87">
        <v>0</v>
      </c>
      <c r="Q559" s="87">
        <v>0</v>
      </c>
      <c r="R559" s="87">
        <v>2.0524871999999993E-2</v>
      </c>
      <c r="S559" s="87">
        <v>2.0524871999999993E-2</v>
      </c>
      <c r="T559" s="87">
        <f t="shared" si="471"/>
        <v>0.25909252400000005</v>
      </c>
      <c r="U559" s="87">
        <f t="shared" si="472"/>
        <v>0.23716466</v>
      </c>
      <c r="V559" s="87">
        <f t="shared" si="473"/>
        <v>0</v>
      </c>
      <c r="W559" s="87">
        <f t="shared" si="474"/>
        <v>-2.0524871999999993E-2</v>
      </c>
      <c r="X559" s="87">
        <f t="shared" si="475"/>
        <v>2.1927863999999998E-2</v>
      </c>
      <c r="Y559" s="87">
        <v>0</v>
      </c>
      <c r="Z559" s="87">
        <v>0</v>
      </c>
      <c r="AA559" s="87">
        <v>0</v>
      </c>
      <c r="AB559" s="87">
        <v>0</v>
      </c>
      <c r="AC559" s="87">
        <v>0</v>
      </c>
      <c r="AD559" s="87">
        <v>0.75520697999999997</v>
      </c>
      <c r="AE559" s="87">
        <v>0.24646547000000002</v>
      </c>
      <c r="AF559" s="87">
        <v>0.19763722</v>
      </c>
      <c r="AG559" s="87">
        <v>0</v>
      </c>
      <c r="AH559" s="87">
        <v>0</v>
      </c>
      <c r="AI559" s="87">
        <v>4.8828249999999997E-2</v>
      </c>
      <c r="AJ559" s="87">
        <v>1.345097E-2</v>
      </c>
      <c r="AK559" s="87">
        <v>0</v>
      </c>
      <c r="AL559" s="87">
        <v>0</v>
      </c>
      <c r="AM559" s="87">
        <v>0</v>
      </c>
      <c r="AN559" s="87">
        <v>1.345097E-2</v>
      </c>
      <c r="AO559" s="87">
        <v>1.7104059999999994E-2</v>
      </c>
      <c r="AP559" s="87">
        <v>0</v>
      </c>
      <c r="AQ559" s="87">
        <v>0</v>
      </c>
      <c r="AR559" s="87">
        <v>0</v>
      </c>
      <c r="AS559" s="87">
        <v>1.7104059999999994E-2</v>
      </c>
      <c r="AT559" s="87">
        <f t="shared" si="476"/>
        <v>0.21591044000000001</v>
      </c>
      <c r="AU559" s="87">
        <f t="shared" si="477"/>
        <v>0.19763722</v>
      </c>
      <c r="AV559" s="87">
        <f t="shared" si="478"/>
        <v>0</v>
      </c>
      <c r="AW559" s="87">
        <f t="shared" si="479"/>
        <v>0</v>
      </c>
      <c r="AX559" s="87">
        <f t="shared" si="480"/>
        <v>1.8273220000000003E-2</v>
      </c>
      <c r="AY559" s="66">
        <v>0</v>
      </c>
      <c r="AZ559" s="66">
        <v>0</v>
      </c>
      <c r="BA559" s="66">
        <v>0</v>
      </c>
      <c r="BB559" s="66">
        <v>0</v>
      </c>
      <c r="BC559" s="66">
        <v>0</v>
      </c>
    </row>
    <row r="560" spans="1:55" s="165" customFormat="1" ht="47.25" x14ac:dyDescent="0.2">
      <c r="A560" s="171" t="s">
        <v>900</v>
      </c>
      <c r="B560" s="84" t="s">
        <v>695</v>
      </c>
      <c r="C560" s="171" t="s">
        <v>2361</v>
      </c>
      <c r="D560" s="87">
        <v>0.42332040000000004</v>
      </c>
      <c r="E560" s="66">
        <v>0.21665315200000002</v>
      </c>
      <c r="F560" s="66">
        <v>0.18654622000000001</v>
      </c>
      <c r="G560" s="66">
        <v>0</v>
      </c>
      <c r="H560" s="66">
        <v>0</v>
      </c>
      <c r="I560" s="66">
        <v>3.0106931999999999E-2</v>
      </c>
      <c r="J560" s="87">
        <v>8.2937159999999996E-3</v>
      </c>
      <c r="K560" s="87">
        <v>0</v>
      </c>
      <c r="L560" s="87">
        <v>0</v>
      </c>
      <c r="M560" s="87">
        <v>0</v>
      </c>
      <c r="N560" s="87">
        <v>8.2937159999999996E-3</v>
      </c>
      <c r="O560" s="87">
        <v>1.0546164E-2</v>
      </c>
      <c r="P560" s="87">
        <v>0</v>
      </c>
      <c r="Q560" s="87">
        <v>0</v>
      </c>
      <c r="R560" s="87">
        <v>1.0546164E-2</v>
      </c>
      <c r="S560" s="87">
        <v>1.0546164E-2</v>
      </c>
      <c r="T560" s="87">
        <f t="shared" si="471"/>
        <v>0.19781327200000001</v>
      </c>
      <c r="U560" s="87">
        <f t="shared" si="472"/>
        <v>0.18654622000000001</v>
      </c>
      <c r="V560" s="87">
        <f t="shared" si="473"/>
        <v>0</v>
      </c>
      <c r="W560" s="87">
        <f t="shared" si="474"/>
        <v>-1.0546164E-2</v>
      </c>
      <c r="X560" s="87">
        <f t="shared" si="475"/>
        <v>1.1267052E-2</v>
      </c>
      <c r="Y560" s="87">
        <v>0</v>
      </c>
      <c r="Z560" s="87">
        <v>0</v>
      </c>
      <c r="AA560" s="87">
        <v>0</v>
      </c>
      <c r="AB560" s="87">
        <v>0</v>
      </c>
      <c r="AC560" s="87">
        <v>0</v>
      </c>
      <c r="AD560" s="87">
        <v>0.3880437000000001</v>
      </c>
      <c r="AE560" s="87">
        <v>0.18054430000000002</v>
      </c>
      <c r="AF560" s="87">
        <v>0.15545519000000002</v>
      </c>
      <c r="AG560" s="87">
        <v>0</v>
      </c>
      <c r="AH560" s="87">
        <v>0</v>
      </c>
      <c r="AI560" s="87">
        <v>2.5089110000000001E-2</v>
      </c>
      <c r="AJ560" s="87">
        <v>6.9114300000000005E-3</v>
      </c>
      <c r="AK560" s="87">
        <v>0</v>
      </c>
      <c r="AL560" s="87">
        <v>0</v>
      </c>
      <c r="AM560" s="87">
        <v>0</v>
      </c>
      <c r="AN560" s="87">
        <v>6.9114300000000005E-3</v>
      </c>
      <c r="AO560" s="87">
        <v>8.7884699999999996E-3</v>
      </c>
      <c r="AP560" s="87">
        <v>0</v>
      </c>
      <c r="AQ560" s="87">
        <v>0</v>
      </c>
      <c r="AR560" s="87">
        <v>0</v>
      </c>
      <c r="AS560" s="87">
        <v>8.7884699999999996E-3</v>
      </c>
      <c r="AT560" s="87">
        <f t="shared" si="476"/>
        <v>0.16484440000000003</v>
      </c>
      <c r="AU560" s="87">
        <f t="shared" si="477"/>
        <v>0.15545519000000002</v>
      </c>
      <c r="AV560" s="87">
        <f t="shared" si="478"/>
        <v>0</v>
      </c>
      <c r="AW560" s="87">
        <f t="shared" si="479"/>
        <v>0</v>
      </c>
      <c r="AX560" s="87">
        <f t="shared" si="480"/>
        <v>9.389210000000002E-3</v>
      </c>
      <c r="AY560" s="66">
        <v>0</v>
      </c>
      <c r="AZ560" s="66">
        <v>0</v>
      </c>
      <c r="BA560" s="66">
        <v>0</v>
      </c>
      <c r="BB560" s="66">
        <v>0</v>
      </c>
      <c r="BC560" s="66">
        <v>0</v>
      </c>
    </row>
    <row r="561" spans="1:55" s="165" customFormat="1" ht="47.25" x14ac:dyDescent="0.2">
      <c r="A561" s="171" t="s">
        <v>900</v>
      </c>
      <c r="B561" s="84" t="s">
        <v>696</v>
      </c>
      <c r="C561" s="171" t="s">
        <v>2362</v>
      </c>
      <c r="D561" s="87">
        <v>0.73251504000000001</v>
      </c>
      <c r="E561" s="66">
        <v>0.27983170199999996</v>
      </c>
      <c r="F561" s="66">
        <v>0.22773452999999999</v>
      </c>
      <c r="G561" s="66">
        <v>0</v>
      </c>
      <c r="H561" s="66">
        <v>0</v>
      </c>
      <c r="I561" s="66">
        <v>5.2097171999999997E-2</v>
      </c>
      <c r="J561" s="87">
        <v>1.435146E-2</v>
      </c>
      <c r="K561" s="87">
        <v>0</v>
      </c>
      <c r="L561" s="87">
        <v>0</v>
      </c>
      <c r="M561" s="87">
        <v>0</v>
      </c>
      <c r="N561" s="87">
        <v>1.4351459999999998E-2</v>
      </c>
      <c r="O561" s="87">
        <v>1.8249143999999998E-2</v>
      </c>
      <c r="P561" s="87">
        <v>0</v>
      </c>
      <c r="Q561" s="87">
        <v>0</v>
      </c>
      <c r="R561" s="87">
        <v>1.8249144000000002E-2</v>
      </c>
      <c r="S561" s="87">
        <v>1.8249144000000002E-2</v>
      </c>
      <c r="T561" s="87">
        <f t="shared" si="471"/>
        <v>0.24723109799999998</v>
      </c>
      <c r="U561" s="87">
        <f t="shared" si="472"/>
        <v>0.22773452999999999</v>
      </c>
      <c r="V561" s="87">
        <f t="shared" si="473"/>
        <v>0</v>
      </c>
      <c r="W561" s="87">
        <f t="shared" si="474"/>
        <v>-1.8249144000000002E-2</v>
      </c>
      <c r="X561" s="87">
        <f t="shared" si="475"/>
        <v>1.9496567999999999E-2</v>
      </c>
      <c r="Y561" s="87">
        <v>0</v>
      </c>
      <c r="Z561" s="87">
        <v>0</v>
      </c>
      <c r="AA561" s="87">
        <v>0</v>
      </c>
      <c r="AB561" s="87">
        <v>0</v>
      </c>
      <c r="AC561" s="87">
        <v>0</v>
      </c>
      <c r="AD561" s="87">
        <v>0.67147212000000001</v>
      </c>
      <c r="AE561" s="87">
        <v>0.23319308</v>
      </c>
      <c r="AF561" s="87">
        <v>0.18977877000000001</v>
      </c>
      <c r="AG561" s="87">
        <v>0</v>
      </c>
      <c r="AH561" s="87">
        <v>0</v>
      </c>
      <c r="AI561" s="87">
        <v>4.3414309999999998E-2</v>
      </c>
      <c r="AJ561" s="87">
        <v>1.1959549999999999E-2</v>
      </c>
      <c r="AK561" s="87">
        <v>0</v>
      </c>
      <c r="AL561" s="87">
        <v>0</v>
      </c>
      <c r="AM561" s="87">
        <v>0</v>
      </c>
      <c r="AN561" s="87">
        <v>1.1959549999999999E-2</v>
      </c>
      <c r="AO561" s="87">
        <v>1.5207620000000002E-2</v>
      </c>
      <c r="AP561" s="87">
        <v>0</v>
      </c>
      <c r="AQ561" s="87">
        <v>0</v>
      </c>
      <c r="AR561" s="87">
        <v>0</v>
      </c>
      <c r="AS561" s="87">
        <v>1.5207620000000002E-2</v>
      </c>
      <c r="AT561" s="87">
        <f t="shared" si="476"/>
        <v>0.20602591000000001</v>
      </c>
      <c r="AU561" s="87">
        <f t="shared" si="477"/>
        <v>0.18977877000000001</v>
      </c>
      <c r="AV561" s="87">
        <f t="shared" si="478"/>
        <v>0</v>
      </c>
      <c r="AW561" s="87">
        <f t="shared" si="479"/>
        <v>0</v>
      </c>
      <c r="AX561" s="87">
        <f t="shared" si="480"/>
        <v>1.6247139999999997E-2</v>
      </c>
      <c r="AY561" s="66">
        <v>0</v>
      </c>
      <c r="AZ561" s="66">
        <v>0</v>
      </c>
      <c r="BA561" s="66">
        <v>0</v>
      </c>
      <c r="BB561" s="66">
        <v>0</v>
      </c>
      <c r="BC561" s="66">
        <v>0</v>
      </c>
    </row>
    <row r="562" spans="1:55" s="165" customFormat="1" ht="47.25" x14ac:dyDescent="0.2">
      <c r="A562" s="171" t="s">
        <v>900</v>
      </c>
      <c r="B562" s="84" t="s">
        <v>697</v>
      </c>
      <c r="C562" s="171" t="s">
        <v>2363</v>
      </c>
      <c r="D562" s="87">
        <v>1.13766072</v>
      </c>
      <c r="E562" s="66">
        <v>8.0911572000000001E-2</v>
      </c>
      <c r="F562" s="66">
        <v>0</v>
      </c>
      <c r="G562" s="66">
        <v>0</v>
      </c>
      <c r="H562" s="66">
        <v>0</v>
      </c>
      <c r="I562" s="66">
        <v>8.0911572000000001E-2</v>
      </c>
      <c r="J562" s="87">
        <v>2.2289123999999997E-2</v>
      </c>
      <c r="K562" s="87">
        <v>0</v>
      </c>
      <c r="L562" s="87">
        <v>0</v>
      </c>
      <c r="M562" s="87">
        <v>0</v>
      </c>
      <c r="N562" s="87">
        <v>2.2289123999999997E-2</v>
      </c>
      <c r="O562" s="87">
        <v>2.8342524000000004E-2</v>
      </c>
      <c r="P562" s="87">
        <v>0</v>
      </c>
      <c r="Q562" s="87">
        <v>0</v>
      </c>
      <c r="R562" s="87">
        <v>2.8342524000000004E-2</v>
      </c>
      <c r="S562" s="87">
        <v>2.8342524000000004E-2</v>
      </c>
      <c r="T562" s="87">
        <f t="shared" si="471"/>
        <v>3.0279924000000003E-2</v>
      </c>
      <c r="U562" s="87">
        <f t="shared" si="472"/>
        <v>0</v>
      </c>
      <c r="V562" s="87">
        <f t="shared" si="473"/>
        <v>0</v>
      </c>
      <c r="W562" s="87">
        <f t="shared" si="474"/>
        <v>-2.8342524000000004E-2</v>
      </c>
      <c r="X562" s="87">
        <f t="shared" si="475"/>
        <v>3.0279924000000003E-2</v>
      </c>
      <c r="Y562" s="87">
        <v>0</v>
      </c>
      <c r="Z562" s="87">
        <v>0</v>
      </c>
      <c r="AA562" s="87">
        <v>0</v>
      </c>
      <c r="AB562" s="87">
        <v>0</v>
      </c>
      <c r="AC562" s="87">
        <v>0</v>
      </c>
      <c r="AD562" s="87">
        <v>1.0428556599999999</v>
      </c>
      <c r="AE562" s="87">
        <v>6.7426310000000003E-2</v>
      </c>
      <c r="AF562" s="87">
        <v>0</v>
      </c>
      <c r="AG562" s="87">
        <v>0</v>
      </c>
      <c r="AH562" s="87">
        <v>0</v>
      </c>
      <c r="AI562" s="87">
        <v>6.7426310000000003E-2</v>
      </c>
      <c r="AJ562" s="87">
        <v>1.857427E-2</v>
      </c>
      <c r="AK562" s="87">
        <v>0</v>
      </c>
      <c r="AL562" s="87">
        <v>0</v>
      </c>
      <c r="AM562" s="87">
        <v>0</v>
      </c>
      <c r="AN562" s="87">
        <v>1.857427E-2</v>
      </c>
      <c r="AO562" s="87">
        <v>2.3618770000000001E-2</v>
      </c>
      <c r="AP562" s="87">
        <v>0</v>
      </c>
      <c r="AQ562" s="87">
        <v>0</v>
      </c>
      <c r="AR562" s="87">
        <v>0</v>
      </c>
      <c r="AS562" s="87">
        <v>2.3618770000000004E-2</v>
      </c>
      <c r="AT562" s="87">
        <f t="shared" si="476"/>
        <v>2.5233269999999999E-2</v>
      </c>
      <c r="AU562" s="87">
        <f t="shared" si="477"/>
        <v>0</v>
      </c>
      <c r="AV562" s="87">
        <f t="shared" si="478"/>
        <v>0</v>
      </c>
      <c r="AW562" s="87">
        <f t="shared" si="479"/>
        <v>0</v>
      </c>
      <c r="AX562" s="87">
        <f t="shared" si="480"/>
        <v>2.5233269999999995E-2</v>
      </c>
      <c r="AY562" s="66">
        <v>0</v>
      </c>
      <c r="AZ562" s="66">
        <v>0</v>
      </c>
      <c r="BA562" s="66">
        <v>0</v>
      </c>
      <c r="BB562" s="66">
        <v>0</v>
      </c>
      <c r="BC562" s="66">
        <v>0</v>
      </c>
    </row>
    <row r="563" spans="1:55" s="165" customFormat="1" ht="63" x14ac:dyDescent="0.2">
      <c r="A563" s="171" t="s">
        <v>900</v>
      </c>
      <c r="B563" s="170" t="s">
        <v>698</v>
      </c>
      <c r="C563" s="171" t="s">
        <v>2364</v>
      </c>
      <c r="D563" s="87">
        <v>0.86955408000000012</v>
      </c>
      <c r="E563" s="66">
        <v>0.34458629000000002</v>
      </c>
      <c r="F563" s="66">
        <v>0.28274273</v>
      </c>
      <c r="G563" s="66">
        <v>0</v>
      </c>
      <c r="H563" s="66">
        <v>0</v>
      </c>
      <c r="I563" s="66">
        <v>6.1843559999999999E-2</v>
      </c>
      <c r="J563" s="87">
        <v>1.7036363999999998E-2</v>
      </c>
      <c r="K563" s="87">
        <v>0</v>
      </c>
      <c r="L563" s="87">
        <v>0</v>
      </c>
      <c r="M563" s="87">
        <v>0</v>
      </c>
      <c r="N563" s="87">
        <v>1.7036363999999998E-2</v>
      </c>
      <c r="O563" s="87">
        <v>2.1663191999999991E-2</v>
      </c>
      <c r="P563" s="87">
        <v>0</v>
      </c>
      <c r="Q563" s="87">
        <v>0</v>
      </c>
      <c r="R563" s="87">
        <v>2.1663191999999991E-2</v>
      </c>
      <c r="S563" s="87">
        <v>2.1663191999999991E-2</v>
      </c>
      <c r="T563" s="87">
        <f t="shared" si="471"/>
        <v>0.30588673399999999</v>
      </c>
      <c r="U563" s="87">
        <f t="shared" si="472"/>
        <v>0.28274273</v>
      </c>
      <c r="V563" s="87">
        <f t="shared" si="473"/>
        <v>0</v>
      </c>
      <c r="W563" s="87">
        <f t="shared" si="474"/>
        <v>-2.1663191999999991E-2</v>
      </c>
      <c r="X563" s="87">
        <f t="shared" si="475"/>
        <v>2.314400400000001E-2</v>
      </c>
      <c r="Y563" s="87">
        <v>0</v>
      </c>
      <c r="Z563" s="87">
        <v>0</v>
      </c>
      <c r="AA563" s="87">
        <v>0</v>
      </c>
      <c r="AB563" s="87">
        <v>0</v>
      </c>
      <c r="AC563" s="87">
        <v>0</v>
      </c>
      <c r="AD563" s="87">
        <v>0.79709124000000009</v>
      </c>
      <c r="AE563" s="87">
        <v>0.28715523999999998</v>
      </c>
      <c r="AF563" s="87">
        <v>0.23561894</v>
      </c>
      <c r="AG563" s="87">
        <v>0</v>
      </c>
      <c r="AH563" s="87">
        <v>0</v>
      </c>
      <c r="AI563" s="87">
        <v>5.1536299999999993E-2</v>
      </c>
      <c r="AJ563" s="87">
        <v>1.4196969999999998E-2</v>
      </c>
      <c r="AK563" s="87">
        <v>0</v>
      </c>
      <c r="AL563" s="87">
        <v>0</v>
      </c>
      <c r="AM563" s="87">
        <v>0</v>
      </c>
      <c r="AN563" s="87">
        <v>1.4196969999999998E-2</v>
      </c>
      <c r="AO563" s="87">
        <v>1.8052659999999998E-2</v>
      </c>
      <c r="AP563" s="87">
        <v>0</v>
      </c>
      <c r="AQ563" s="87">
        <v>0</v>
      </c>
      <c r="AR563" s="87">
        <v>0</v>
      </c>
      <c r="AS563" s="87">
        <v>1.8052659999999998E-2</v>
      </c>
      <c r="AT563" s="87">
        <f t="shared" si="476"/>
        <v>0.25490561</v>
      </c>
      <c r="AU563" s="87">
        <f t="shared" si="477"/>
        <v>0.23561894</v>
      </c>
      <c r="AV563" s="87">
        <f t="shared" si="478"/>
        <v>0</v>
      </c>
      <c r="AW563" s="87">
        <f t="shared" si="479"/>
        <v>0</v>
      </c>
      <c r="AX563" s="87">
        <f t="shared" si="480"/>
        <v>1.9286669999999999E-2</v>
      </c>
      <c r="AY563" s="66">
        <v>0</v>
      </c>
      <c r="AZ563" s="66">
        <v>0</v>
      </c>
      <c r="BA563" s="66">
        <v>0</v>
      </c>
      <c r="BB563" s="66">
        <v>0</v>
      </c>
      <c r="BC563" s="66">
        <v>0</v>
      </c>
    </row>
    <row r="564" spans="1:55" s="165" customFormat="1" ht="63" x14ac:dyDescent="0.2">
      <c r="A564" s="171" t="s">
        <v>900</v>
      </c>
      <c r="B564" s="84" t="s">
        <v>699</v>
      </c>
      <c r="C564" s="171" t="s">
        <v>2365</v>
      </c>
      <c r="D564" s="87">
        <v>0.68684760000000011</v>
      </c>
      <c r="E564" s="66">
        <v>0.30801706600000001</v>
      </c>
      <c r="F564" s="66">
        <v>0.25916779000000001</v>
      </c>
      <c r="G564" s="66">
        <v>0</v>
      </c>
      <c r="H564" s="66">
        <v>0</v>
      </c>
      <c r="I564" s="66">
        <v>4.8849275999999997E-2</v>
      </c>
      <c r="J564" s="87">
        <v>1.3456776E-2</v>
      </c>
      <c r="K564" s="87">
        <v>0</v>
      </c>
      <c r="L564" s="87">
        <v>0</v>
      </c>
      <c r="M564" s="87">
        <v>0</v>
      </c>
      <c r="N564" s="87">
        <v>1.3456776E-2</v>
      </c>
      <c r="O564" s="87">
        <v>1.7111423999999993E-2</v>
      </c>
      <c r="P564" s="87">
        <v>0</v>
      </c>
      <c r="Q564" s="87">
        <v>0</v>
      </c>
      <c r="R564" s="87">
        <v>1.7111423999999993E-2</v>
      </c>
      <c r="S564" s="87">
        <v>1.7111423999999993E-2</v>
      </c>
      <c r="T564" s="87">
        <f t="shared" si="471"/>
        <v>0.27744886600000002</v>
      </c>
      <c r="U564" s="87">
        <f t="shared" si="472"/>
        <v>0.25916779000000001</v>
      </c>
      <c r="V564" s="87">
        <f t="shared" si="473"/>
        <v>0</v>
      </c>
      <c r="W564" s="87">
        <f t="shared" si="474"/>
        <v>-1.7111423999999993E-2</v>
      </c>
      <c r="X564" s="87">
        <f t="shared" si="475"/>
        <v>1.8281076E-2</v>
      </c>
      <c r="Y564" s="87">
        <v>0</v>
      </c>
      <c r="Z564" s="87">
        <v>0</v>
      </c>
      <c r="AA564" s="87">
        <v>0</v>
      </c>
      <c r="AB564" s="87">
        <v>0</v>
      </c>
      <c r="AC564" s="87">
        <v>0</v>
      </c>
      <c r="AD564" s="87">
        <v>0.62961030000000007</v>
      </c>
      <c r="AE564" s="87">
        <v>0.25668088999999999</v>
      </c>
      <c r="AF564" s="87">
        <v>0.21597315999999997</v>
      </c>
      <c r="AG564" s="87">
        <v>0</v>
      </c>
      <c r="AH564" s="87">
        <v>0</v>
      </c>
      <c r="AI564" s="87">
        <v>4.0707730000000004E-2</v>
      </c>
      <c r="AJ564" s="87">
        <v>1.121398E-2</v>
      </c>
      <c r="AK564" s="87">
        <v>0</v>
      </c>
      <c r="AL564" s="87">
        <v>0</v>
      </c>
      <c r="AM564" s="87">
        <v>0</v>
      </c>
      <c r="AN564" s="87">
        <v>1.121398E-2</v>
      </c>
      <c r="AO564" s="87">
        <v>1.4259519999999996E-2</v>
      </c>
      <c r="AP564" s="87">
        <v>0</v>
      </c>
      <c r="AQ564" s="87">
        <v>0</v>
      </c>
      <c r="AR564" s="87">
        <v>0</v>
      </c>
      <c r="AS564" s="87">
        <v>1.4259519999999996E-2</v>
      </c>
      <c r="AT564" s="87">
        <f t="shared" si="476"/>
        <v>0.23120738999999998</v>
      </c>
      <c r="AU564" s="87">
        <f t="shared" si="477"/>
        <v>0.21597315999999997</v>
      </c>
      <c r="AV564" s="87">
        <f t="shared" si="478"/>
        <v>0</v>
      </c>
      <c r="AW564" s="87">
        <f t="shared" si="479"/>
        <v>0</v>
      </c>
      <c r="AX564" s="87">
        <f t="shared" si="480"/>
        <v>1.523423000000001E-2</v>
      </c>
      <c r="AY564" s="66">
        <v>0</v>
      </c>
      <c r="AZ564" s="66">
        <v>0</v>
      </c>
      <c r="BA564" s="66">
        <v>0</v>
      </c>
      <c r="BB564" s="66">
        <v>0</v>
      </c>
      <c r="BC564" s="66">
        <v>0</v>
      </c>
    </row>
    <row r="565" spans="1:55" s="165" customFormat="1" ht="63" x14ac:dyDescent="0.2">
      <c r="A565" s="171" t="s">
        <v>900</v>
      </c>
      <c r="B565" s="84" t="s">
        <v>700</v>
      </c>
      <c r="C565" s="171" t="s">
        <v>2366</v>
      </c>
      <c r="D565" s="87">
        <v>0.51045695999999996</v>
      </c>
      <c r="E565" s="66">
        <v>0.27189696800000002</v>
      </c>
      <c r="F565" s="66">
        <v>0.23559278</v>
      </c>
      <c r="G565" s="66">
        <v>0</v>
      </c>
      <c r="H565" s="66">
        <v>0</v>
      </c>
      <c r="I565" s="66">
        <v>3.6304188000000001E-2</v>
      </c>
      <c r="J565" s="87">
        <v>1.0000907999999999E-2</v>
      </c>
      <c r="K565" s="87">
        <v>0</v>
      </c>
      <c r="L565" s="87">
        <v>0</v>
      </c>
      <c r="M565" s="87">
        <v>0</v>
      </c>
      <c r="N565" s="87">
        <v>1.0000908000000001E-2</v>
      </c>
      <c r="O565" s="87">
        <v>1.2717011999999996E-2</v>
      </c>
      <c r="P565" s="87">
        <v>0</v>
      </c>
      <c r="Q565" s="87">
        <v>0</v>
      </c>
      <c r="R565" s="87">
        <v>1.2717011999999995E-2</v>
      </c>
      <c r="S565" s="87">
        <v>1.2717011999999995E-2</v>
      </c>
      <c r="T565" s="87">
        <f t="shared" si="471"/>
        <v>0.24917904800000004</v>
      </c>
      <c r="U565" s="87">
        <f t="shared" si="472"/>
        <v>0.23559278</v>
      </c>
      <c r="V565" s="87">
        <f t="shared" si="473"/>
        <v>0</v>
      </c>
      <c r="W565" s="87">
        <f t="shared" si="474"/>
        <v>-1.2717011999999995E-2</v>
      </c>
      <c r="X565" s="87">
        <f t="shared" si="475"/>
        <v>1.3586268000000004E-2</v>
      </c>
      <c r="Y565" s="87">
        <v>0</v>
      </c>
      <c r="Z565" s="87">
        <v>0</v>
      </c>
      <c r="AA565" s="87">
        <v>0</v>
      </c>
      <c r="AB565" s="87">
        <v>0</v>
      </c>
      <c r="AC565" s="87">
        <v>0</v>
      </c>
      <c r="AD565" s="87">
        <v>0.46791888000000004</v>
      </c>
      <c r="AE565" s="87">
        <v>0.2265808</v>
      </c>
      <c r="AF565" s="87">
        <v>0.19632731</v>
      </c>
      <c r="AG565" s="87">
        <v>0</v>
      </c>
      <c r="AH565" s="87">
        <v>0</v>
      </c>
      <c r="AI565" s="87">
        <v>3.0253490000000004E-2</v>
      </c>
      <c r="AJ565" s="87">
        <v>8.3340900000000006E-3</v>
      </c>
      <c r="AK565" s="87">
        <v>0</v>
      </c>
      <c r="AL565" s="87">
        <v>0</v>
      </c>
      <c r="AM565" s="87">
        <v>0</v>
      </c>
      <c r="AN565" s="192">
        <v>8.3340900000000023E-3</v>
      </c>
      <c r="AO565" s="87">
        <v>1.0597509999999996E-2</v>
      </c>
      <c r="AP565" s="87">
        <v>0</v>
      </c>
      <c r="AQ565" s="87">
        <v>0</v>
      </c>
      <c r="AR565" s="87">
        <v>0</v>
      </c>
      <c r="AS565" s="87">
        <v>1.0597509999999996E-2</v>
      </c>
      <c r="AT565" s="87">
        <f t="shared" si="476"/>
        <v>0.20764920000000001</v>
      </c>
      <c r="AU565" s="87">
        <f t="shared" si="477"/>
        <v>0.19632731</v>
      </c>
      <c r="AV565" s="87">
        <f t="shared" si="478"/>
        <v>0</v>
      </c>
      <c r="AW565" s="87">
        <f t="shared" si="479"/>
        <v>0</v>
      </c>
      <c r="AX565" s="87">
        <f t="shared" si="480"/>
        <v>1.1321890000000006E-2</v>
      </c>
      <c r="AY565" s="66">
        <v>0</v>
      </c>
      <c r="AZ565" s="66">
        <v>0</v>
      </c>
      <c r="BA565" s="66">
        <v>0</v>
      </c>
      <c r="BB565" s="66">
        <v>0</v>
      </c>
      <c r="BC565" s="66">
        <v>0</v>
      </c>
    </row>
    <row r="566" spans="1:55" s="165" customFormat="1" ht="63" x14ac:dyDescent="0.2">
      <c r="A566" s="171" t="s">
        <v>900</v>
      </c>
      <c r="B566" s="170" t="s">
        <v>701</v>
      </c>
      <c r="C566" s="171" t="s">
        <v>2367</v>
      </c>
      <c r="D566" s="87">
        <v>0.64115568000000001</v>
      </c>
      <c r="E566" s="66">
        <v>0.28119244399999999</v>
      </c>
      <c r="F566" s="66">
        <v>0.23559278</v>
      </c>
      <c r="G566" s="66">
        <v>0</v>
      </c>
      <c r="H566" s="66">
        <v>0</v>
      </c>
      <c r="I566" s="66">
        <v>4.5599663999999991E-2</v>
      </c>
      <c r="J566" s="87">
        <v>1.2561588E-2</v>
      </c>
      <c r="K566" s="87">
        <v>0</v>
      </c>
      <c r="L566" s="87">
        <v>0</v>
      </c>
      <c r="M566" s="87">
        <v>0</v>
      </c>
      <c r="N566" s="87">
        <v>1.2561588E-2</v>
      </c>
      <c r="O566" s="87">
        <v>1.5973091999999994E-2</v>
      </c>
      <c r="P566" s="87">
        <v>0</v>
      </c>
      <c r="Q566" s="87">
        <v>0</v>
      </c>
      <c r="R566" s="87">
        <v>1.5973091999999994E-2</v>
      </c>
      <c r="S566" s="87">
        <v>1.5973091999999994E-2</v>
      </c>
      <c r="T566" s="87">
        <f t="shared" si="471"/>
        <v>0.25265776399999995</v>
      </c>
      <c r="U566" s="87">
        <f t="shared" si="472"/>
        <v>0.23559278</v>
      </c>
      <c r="V566" s="87">
        <f t="shared" si="473"/>
        <v>0</v>
      </c>
      <c r="W566" s="87">
        <f t="shared" si="474"/>
        <v>-1.5973091999999994E-2</v>
      </c>
      <c r="X566" s="87">
        <f t="shared" si="475"/>
        <v>1.7064983999999998E-2</v>
      </c>
      <c r="Y566" s="87">
        <v>0</v>
      </c>
      <c r="Z566" s="87">
        <v>0</v>
      </c>
      <c r="AA566" s="87">
        <v>0</v>
      </c>
      <c r="AB566" s="87">
        <v>0</v>
      </c>
      <c r="AC566" s="87">
        <v>0</v>
      </c>
      <c r="AD566" s="87">
        <v>0.58772604000000017</v>
      </c>
      <c r="AE566" s="87">
        <v>0.23432703000000002</v>
      </c>
      <c r="AF566" s="87">
        <v>0.19632731</v>
      </c>
      <c r="AG566" s="87">
        <v>0</v>
      </c>
      <c r="AH566" s="87">
        <v>0</v>
      </c>
      <c r="AI566" s="87">
        <v>3.7999720000000001E-2</v>
      </c>
      <c r="AJ566" s="87">
        <v>1.046799E-2</v>
      </c>
      <c r="AK566" s="87">
        <v>0</v>
      </c>
      <c r="AL566" s="87">
        <v>0</v>
      </c>
      <c r="AM566" s="87">
        <v>0</v>
      </c>
      <c r="AN566" s="192">
        <v>1.0467989999999996E-2</v>
      </c>
      <c r="AO566" s="87">
        <v>1.3310909999999999E-2</v>
      </c>
      <c r="AP566" s="87">
        <v>0</v>
      </c>
      <c r="AQ566" s="87">
        <v>0</v>
      </c>
      <c r="AR566" s="87">
        <v>0</v>
      </c>
      <c r="AS566" s="87">
        <v>1.3310909999999999E-2</v>
      </c>
      <c r="AT566" s="87">
        <f t="shared" si="476"/>
        <v>0.21054813</v>
      </c>
      <c r="AU566" s="87">
        <f t="shared" si="477"/>
        <v>0.19632731</v>
      </c>
      <c r="AV566" s="87">
        <f t="shared" si="478"/>
        <v>0</v>
      </c>
      <c r="AW566" s="87">
        <f t="shared" si="479"/>
        <v>0</v>
      </c>
      <c r="AX566" s="87">
        <f t="shared" si="480"/>
        <v>1.4220820000000006E-2</v>
      </c>
      <c r="AY566" s="66">
        <v>0</v>
      </c>
      <c r="AZ566" s="66">
        <v>0</v>
      </c>
      <c r="BA566" s="66">
        <v>0</v>
      </c>
      <c r="BB566" s="66">
        <v>0</v>
      </c>
      <c r="BC566" s="66">
        <v>0</v>
      </c>
    </row>
    <row r="567" spans="1:55" s="165" customFormat="1" ht="63" x14ac:dyDescent="0.2">
      <c r="A567" s="171" t="s">
        <v>900</v>
      </c>
      <c r="B567" s="84" t="s">
        <v>702</v>
      </c>
      <c r="C567" s="171" t="s">
        <v>2368</v>
      </c>
      <c r="D567" s="87">
        <v>0.33619608000000001</v>
      </c>
      <c r="E567" s="66">
        <v>0.21008416599999999</v>
      </c>
      <c r="F567" s="66">
        <v>0.18617359</v>
      </c>
      <c r="G567" s="66">
        <v>0</v>
      </c>
      <c r="H567" s="66">
        <v>0</v>
      </c>
      <c r="I567" s="66">
        <v>2.3910575999999999E-2</v>
      </c>
      <c r="J567" s="87">
        <v>6.5867639999999993E-3</v>
      </c>
      <c r="K567" s="87">
        <v>0</v>
      </c>
      <c r="L567" s="87">
        <v>0</v>
      </c>
      <c r="M567" s="87">
        <v>0</v>
      </c>
      <c r="N567" s="87">
        <v>6.5867640000000002E-3</v>
      </c>
      <c r="O567" s="87">
        <v>8.3756400000000002E-3</v>
      </c>
      <c r="P567" s="87">
        <v>0</v>
      </c>
      <c r="Q567" s="87">
        <v>0</v>
      </c>
      <c r="R567" s="87">
        <v>8.3756399999999984E-3</v>
      </c>
      <c r="S567" s="87">
        <v>8.3756399999999984E-3</v>
      </c>
      <c r="T567" s="87">
        <f t="shared" si="471"/>
        <v>0.195121762</v>
      </c>
      <c r="U567" s="87">
        <f t="shared" si="472"/>
        <v>0.18617359</v>
      </c>
      <c r="V567" s="87">
        <f t="shared" si="473"/>
        <v>0</v>
      </c>
      <c r="W567" s="87">
        <f t="shared" si="474"/>
        <v>-8.3756399999999984E-3</v>
      </c>
      <c r="X567" s="87">
        <f t="shared" si="475"/>
        <v>8.9481720000000025E-3</v>
      </c>
      <c r="Y567" s="87">
        <v>0</v>
      </c>
      <c r="Z567" s="87">
        <v>0</v>
      </c>
      <c r="AA567" s="87">
        <v>0</v>
      </c>
      <c r="AB567" s="87">
        <v>0</v>
      </c>
      <c r="AC567" s="87">
        <v>0</v>
      </c>
      <c r="AD567" s="87">
        <v>0.30817973999999998</v>
      </c>
      <c r="AE567" s="87">
        <v>0.17507014000000001</v>
      </c>
      <c r="AF567" s="87">
        <v>0.15514466000000002</v>
      </c>
      <c r="AG567" s="87">
        <v>0</v>
      </c>
      <c r="AH567" s="87">
        <v>0</v>
      </c>
      <c r="AI567" s="87">
        <v>1.9925480000000002E-2</v>
      </c>
      <c r="AJ567" s="87">
        <v>5.4889700000000001E-3</v>
      </c>
      <c r="AK567" s="87">
        <v>0</v>
      </c>
      <c r="AL567" s="87">
        <v>0</v>
      </c>
      <c r="AM567" s="87">
        <v>0</v>
      </c>
      <c r="AN567" s="192">
        <v>5.4889699999999958E-3</v>
      </c>
      <c r="AO567" s="87">
        <v>6.9796999999999993E-3</v>
      </c>
      <c r="AP567" s="87">
        <v>0</v>
      </c>
      <c r="AQ567" s="87">
        <v>0</v>
      </c>
      <c r="AR567" s="87">
        <v>0</v>
      </c>
      <c r="AS567" s="87">
        <v>6.9796999999999993E-3</v>
      </c>
      <c r="AT567" s="87">
        <f t="shared" si="476"/>
        <v>0.16260147</v>
      </c>
      <c r="AU567" s="87">
        <f t="shared" si="477"/>
        <v>0.15514466000000002</v>
      </c>
      <c r="AV567" s="87">
        <f t="shared" si="478"/>
        <v>0</v>
      </c>
      <c r="AW567" s="87">
        <f t="shared" si="479"/>
        <v>0</v>
      </c>
      <c r="AX567" s="87">
        <f t="shared" si="480"/>
        <v>7.4568100000000073E-3</v>
      </c>
      <c r="AY567" s="66">
        <v>0</v>
      </c>
      <c r="AZ567" s="66">
        <v>0</v>
      </c>
      <c r="BA567" s="66">
        <v>0</v>
      </c>
      <c r="BB567" s="66">
        <v>0</v>
      </c>
      <c r="BC567" s="66">
        <v>0</v>
      </c>
    </row>
    <row r="568" spans="1:55" s="165" customFormat="1" ht="63" x14ac:dyDescent="0.2">
      <c r="A568" s="171" t="s">
        <v>900</v>
      </c>
      <c r="B568" s="84" t="s">
        <v>703</v>
      </c>
      <c r="C568" s="171" t="s">
        <v>2369</v>
      </c>
      <c r="D568" s="87">
        <v>0.64848744000000003</v>
      </c>
      <c r="E568" s="66">
        <v>0.31314717000000003</v>
      </c>
      <c r="F568" s="66">
        <v>0.26702613000000003</v>
      </c>
      <c r="G568" s="66">
        <v>0</v>
      </c>
      <c r="H568" s="66">
        <v>0</v>
      </c>
      <c r="I568" s="66">
        <v>4.6121040000000002E-2</v>
      </c>
      <c r="J568" s="87">
        <v>1.2705216E-2</v>
      </c>
      <c r="K568" s="87">
        <v>0</v>
      </c>
      <c r="L568" s="87">
        <v>0</v>
      </c>
      <c r="M568" s="87">
        <v>0</v>
      </c>
      <c r="N568" s="87">
        <v>1.2705216E-2</v>
      </c>
      <c r="O568" s="87">
        <v>1.6155719999999998E-2</v>
      </c>
      <c r="P568" s="87">
        <v>0</v>
      </c>
      <c r="Q568" s="87">
        <v>0</v>
      </c>
      <c r="R568" s="87">
        <v>1.6155719999999998E-2</v>
      </c>
      <c r="S568" s="87">
        <v>1.6155719999999998E-2</v>
      </c>
      <c r="T568" s="87">
        <f t="shared" si="471"/>
        <v>0.28428623400000003</v>
      </c>
      <c r="U568" s="87">
        <f t="shared" si="472"/>
        <v>0.26702613000000003</v>
      </c>
      <c r="V568" s="87">
        <f t="shared" si="473"/>
        <v>0</v>
      </c>
      <c r="W568" s="87">
        <f t="shared" si="474"/>
        <v>-1.6155719999999998E-2</v>
      </c>
      <c r="X568" s="87">
        <f t="shared" si="475"/>
        <v>1.7260104000000005E-2</v>
      </c>
      <c r="Y568" s="87">
        <v>0</v>
      </c>
      <c r="Z568" s="87">
        <v>0</v>
      </c>
      <c r="AA568" s="87">
        <v>0</v>
      </c>
      <c r="AB568" s="87">
        <v>0</v>
      </c>
      <c r="AC568" s="87">
        <v>0</v>
      </c>
      <c r="AD568" s="87">
        <v>0.59444682000000015</v>
      </c>
      <c r="AE568" s="87">
        <v>0.26095597000000004</v>
      </c>
      <c r="AF568" s="87">
        <v>0.22252177000000004</v>
      </c>
      <c r="AG568" s="87">
        <v>0</v>
      </c>
      <c r="AH568" s="87">
        <v>0</v>
      </c>
      <c r="AI568" s="87">
        <v>3.8434199999999995E-2</v>
      </c>
      <c r="AJ568" s="87">
        <v>1.058768E-2</v>
      </c>
      <c r="AK568" s="87">
        <v>0</v>
      </c>
      <c r="AL568" s="87">
        <v>0</v>
      </c>
      <c r="AM568" s="87">
        <v>0</v>
      </c>
      <c r="AN568" s="192">
        <v>1.0587680000000002E-2</v>
      </c>
      <c r="AO568" s="87">
        <v>1.34631E-2</v>
      </c>
      <c r="AP568" s="87">
        <v>0</v>
      </c>
      <c r="AQ568" s="87">
        <v>0</v>
      </c>
      <c r="AR568" s="87">
        <v>0</v>
      </c>
      <c r="AS568" s="87">
        <v>1.34631E-2</v>
      </c>
      <c r="AT568" s="87">
        <f t="shared" si="476"/>
        <v>0.23690519000000004</v>
      </c>
      <c r="AU568" s="87">
        <f t="shared" si="477"/>
        <v>0.22252177000000004</v>
      </c>
      <c r="AV568" s="87">
        <f t="shared" si="478"/>
        <v>0</v>
      </c>
      <c r="AW568" s="87">
        <f t="shared" si="479"/>
        <v>0</v>
      </c>
      <c r="AX568" s="87">
        <f t="shared" si="480"/>
        <v>1.4383419999999992E-2</v>
      </c>
      <c r="AY568" s="66">
        <v>0</v>
      </c>
      <c r="AZ568" s="66">
        <v>0</v>
      </c>
      <c r="BA568" s="66">
        <v>0</v>
      </c>
      <c r="BB568" s="66">
        <v>0</v>
      </c>
      <c r="BC568" s="66">
        <v>0</v>
      </c>
    </row>
    <row r="569" spans="1:55" s="165" customFormat="1" ht="63" x14ac:dyDescent="0.2">
      <c r="A569" s="171" t="s">
        <v>900</v>
      </c>
      <c r="B569" s="84" t="s">
        <v>704</v>
      </c>
      <c r="C569" s="171" t="s">
        <v>2370</v>
      </c>
      <c r="D569" s="87">
        <v>0.55094399999999999</v>
      </c>
      <c r="E569" s="66">
        <v>0.22666661399999999</v>
      </c>
      <c r="F569" s="66">
        <v>0.18748292999999999</v>
      </c>
      <c r="G569" s="66">
        <v>0</v>
      </c>
      <c r="H569" s="66">
        <v>0</v>
      </c>
      <c r="I569" s="66">
        <v>3.9183683999999996E-2</v>
      </c>
      <c r="J569" s="87">
        <v>1.0794143999999999E-2</v>
      </c>
      <c r="K569" s="87">
        <v>0</v>
      </c>
      <c r="L569" s="87">
        <v>0</v>
      </c>
      <c r="M569" s="87">
        <v>0</v>
      </c>
      <c r="N569" s="87">
        <v>1.0794144E-2</v>
      </c>
      <c r="O569" s="87">
        <v>8.2084619999999997E-2</v>
      </c>
      <c r="P569" s="87">
        <v>6.8358983999999998E-2</v>
      </c>
      <c r="Q569" s="87">
        <v>0</v>
      </c>
      <c r="R569" s="87">
        <v>1.3725636000000001E-2</v>
      </c>
      <c r="S569" s="87">
        <v>1.3725636000000001E-2</v>
      </c>
      <c r="T569" s="87">
        <f t="shared" si="471"/>
        <v>0.13378784999999999</v>
      </c>
      <c r="U569" s="87">
        <f t="shared" si="472"/>
        <v>0.11912394599999999</v>
      </c>
      <c r="V569" s="87">
        <f t="shared" si="473"/>
        <v>0</v>
      </c>
      <c r="W569" s="87">
        <f t="shared" si="474"/>
        <v>-1.3725636000000001E-2</v>
      </c>
      <c r="X569" s="87">
        <f t="shared" si="475"/>
        <v>1.4663903999999997E-2</v>
      </c>
      <c r="Y569" s="87">
        <v>0</v>
      </c>
      <c r="Z569" s="87">
        <v>0</v>
      </c>
      <c r="AA569" s="87">
        <v>0</v>
      </c>
      <c r="AB569" s="87">
        <v>0</v>
      </c>
      <c r="AC569" s="87">
        <v>0</v>
      </c>
      <c r="AD569" s="87">
        <v>0.45911999999999997</v>
      </c>
      <c r="AE569" s="87">
        <v>0.22013599999999997</v>
      </c>
      <c r="AF569" s="87">
        <v>0.18748292999999999</v>
      </c>
      <c r="AG569" s="87">
        <v>0</v>
      </c>
      <c r="AH569" s="87">
        <v>0</v>
      </c>
      <c r="AI569" s="87">
        <v>3.2653069999999999E-2</v>
      </c>
      <c r="AJ569" s="87">
        <v>6.596094000000001E-2</v>
      </c>
      <c r="AK569" s="87">
        <v>5.6965820000000007E-2</v>
      </c>
      <c r="AL569" s="87">
        <v>0</v>
      </c>
      <c r="AM569" s="87">
        <v>0</v>
      </c>
      <c r="AN569" s="192">
        <v>8.9951199999999953E-3</v>
      </c>
      <c r="AO569" s="87">
        <v>4.0620339999999977E-2</v>
      </c>
      <c r="AP569" s="87">
        <v>2.9182309999999982E-2</v>
      </c>
      <c r="AQ569" s="87">
        <v>0</v>
      </c>
      <c r="AR569" s="87">
        <v>0</v>
      </c>
      <c r="AS569" s="87">
        <v>1.143803E-2</v>
      </c>
      <c r="AT569" s="87">
        <f t="shared" si="476"/>
        <v>0.11355472</v>
      </c>
      <c r="AU569" s="87">
        <f t="shared" si="477"/>
        <v>0.1013348</v>
      </c>
      <c r="AV569" s="87">
        <f t="shared" si="478"/>
        <v>0</v>
      </c>
      <c r="AW569" s="87">
        <f t="shared" si="479"/>
        <v>0</v>
      </c>
      <c r="AX569" s="87">
        <f t="shared" si="480"/>
        <v>1.2219920000000004E-2</v>
      </c>
      <c r="AY569" s="66">
        <v>0</v>
      </c>
      <c r="AZ569" s="66">
        <v>0</v>
      </c>
      <c r="BA569" s="66">
        <v>0</v>
      </c>
      <c r="BB569" s="66">
        <v>0</v>
      </c>
      <c r="BC569" s="66">
        <v>0</v>
      </c>
    </row>
    <row r="570" spans="1:55" s="165" customFormat="1" ht="63" x14ac:dyDescent="0.2">
      <c r="A570" s="171" t="s">
        <v>900</v>
      </c>
      <c r="B570" s="84" t="s">
        <v>705</v>
      </c>
      <c r="C570" s="171" t="s">
        <v>2371</v>
      </c>
      <c r="D570" s="87">
        <v>0.55094399999999999</v>
      </c>
      <c r="E570" s="66">
        <v>0.22666661399999999</v>
      </c>
      <c r="F570" s="66">
        <v>0.18748292999999999</v>
      </c>
      <c r="G570" s="66">
        <v>0</v>
      </c>
      <c r="H570" s="66">
        <v>0</v>
      </c>
      <c r="I570" s="66">
        <v>3.9183683999999996E-2</v>
      </c>
      <c r="J570" s="87">
        <v>1.0794143999999999E-2</v>
      </c>
      <c r="K570" s="87">
        <v>0</v>
      </c>
      <c r="L570" s="87">
        <v>0</v>
      </c>
      <c r="M570" s="87">
        <v>0</v>
      </c>
      <c r="N570" s="87">
        <v>1.0794144E-2</v>
      </c>
      <c r="O570" s="87">
        <v>8.2084619999999997E-2</v>
      </c>
      <c r="P570" s="87">
        <v>6.8358983999999998E-2</v>
      </c>
      <c r="Q570" s="87">
        <v>0</v>
      </c>
      <c r="R570" s="87">
        <v>1.3725636000000001E-2</v>
      </c>
      <c r="S570" s="87">
        <v>1.3725636000000001E-2</v>
      </c>
      <c r="T570" s="87">
        <f t="shared" si="471"/>
        <v>0.13378784999999999</v>
      </c>
      <c r="U570" s="87">
        <f t="shared" si="472"/>
        <v>0.11912394599999999</v>
      </c>
      <c r="V570" s="87">
        <f t="shared" si="473"/>
        <v>0</v>
      </c>
      <c r="W570" s="87">
        <f t="shared" si="474"/>
        <v>-1.3725636000000001E-2</v>
      </c>
      <c r="X570" s="87">
        <f t="shared" si="475"/>
        <v>1.4663903999999997E-2</v>
      </c>
      <c r="Y570" s="87">
        <v>0</v>
      </c>
      <c r="Z570" s="87">
        <v>0</v>
      </c>
      <c r="AA570" s="87">
        <v>0</v>
      </c>
      <c r="AB570" s="87">
        <v>0</v>
      </c>
      <c r="AC570" s="87">
        <v>0</v>
      </c>
      <c r="AD570" s="87">
        <v>0.45911999999999997</v>
      </c>
      <c r="AE570" s="87">
        <v>0.22013599999999997</v>
      </c>
      <c r="AF570" s="87">
        <v>0.18748292999999999</v>
      </c>
      <c r="AG570" s="87">
        <v>0</v>
      </c>
      <c r="AH570" s="87">
        <v>0</v>
      </c>
      <c r="AI570" s="87">
        <v>3.2653069999999999E-2</v>
      </c>
      <c r="AJ570" s="87">
        <v>6.596094000000001E-2</v>
      </c>
      <c r="AK570" s="87">
        <v>5.6965820000000007E-2</v>
      </c>
      <c r="AL570" s="87">
        <v>0</v>
      </c>
      <c r="AM570" s="87">
        <v>0</v>
      </c>
      <c r="AN570" s="192">
        <v>8.9951199999999953E-3</v>
      </c>
      <c r="AO570" s="87">
        <v>4.0620339999999977E-2</v>
      </c>
      <c r="AP570" s="87">
        <v>2.9182309999999982E-2</v>
      </c>
      <c r="AQ570" s="87">
        <v>0</v>
      </c>
      <c r="AR570" s="87">
        <v>0</v>
      </c>
      <c r="AS570" s="87">
        <v>1.143803E-2</v>
      </c>
      <c r="AT570" s="87">
        <f t="shared" si="476"/>
        <v>0.11355472</v>
      </c>
      <c r="AU570" s="87">
        <f t="shared" si="477"/>
        <v>0.1013348</v>
      </c>
      <c r="AV570" s="87">
        <f t="shared" si="478"/>
        <v>0</v>
      </c>
      <c r="AW570" s="87">
        <f t="shared" si="479"/>
        <v>0</v>
      </c>
      <c r="AX570" s="87">
        <f t="shared" si="480"/>
        <v>1.2219920000000004E-2</v>
      </c>
      <c r="AY570" s="66">
        <v>0</v>
      </c>
      <c r="AZ570" s="66">
        <v>0</v>
      </c>
      <c r="BA570" s="66">
        <v>0</v>
      </c>
      <c r="BB570" s="66">
        <v>0</v>
      </c>
      <c r="BC570" s="66">
        <v>0</v>
      </c>
    </row>
    <row r="571" spans="1:55" s="165" customFormat="1" ht="63" x14ac:dyDescent="0.2">
      <c r="A571" s="171" t="s">
        <v>900</v>
      </c>
      <c r="B571" s="170" t="s">
        <v>706</v>
      </c>
      <c r="C571" s="171" t="s">
        <v>2372</v>
      </c>
      <c r="D571" s="87">
        <v>0.386376</v>
      </c>
      <c r="E571" s="66">
        <v>0.18909849799999998</v>
      </c>
      <c r="F571" s="66">
        <v>0.16161904999999999</v>
      </c>
      <c r="G571" s="66">
        <v>0</v>
      </c>
      <c r="H571" s="66">
        <v>0</v>
      </c>
      <c r="I571" s="66">
        <v>2.7479447999999993E-2</v>
      </c>
      <c r="J571" s="87">
        <v>7.5699120000000007E-3</v>
      </c>
      <c r="K571" s="87">
        <v>0</v>
      </c>
      <c r="L571" s="87">
        <v>0</v>
      </c>
      <c r="M571" s="87">
        <v>0</v>
      </c>
      <c r="N571" s="87">
        <v>7.5699119999999998E-3</v>
      </c>
      <c r="O571" s="87">
        <v>6.3479424000000007E-2</v>
      </c>
      <c r="P571" s="87">
        <v>5.3853648000000004E-2</v>
      </c>
      <c r="Q571" s="87">
        <v>0</v>
      </c>
      <c r="R571" s="87">
        <v>9.6257759999999973E-3</v>
      </c>
      <c r="S571" s="87">
        <v>9.6257759999999973E-3</v>
      </c>
      <c r="T571" s="87">
        <f t="shared" si="471"/>
        <v>0.11804916199999996</v>
      </c>
      <c r="U571" s="87">
        <f t="shared" si="472"/>
        <v>0.10776540199999998</v>
      </c>
      <c r="V571" s="87">
        <f t="shared" si="473"/>
        <v>0</v>
      </c>
      <c r="W571" s="87">
        <f t="shared" si="474"/>
        <v>-9.6257759999999973E-3</v>
      </c>
      <c r="X571" s="87">
        <f t="shared" si="475"/>
        <v>1.0283759999999994E-2</v>
      </c>
      <c r="Y571" s="87">
        <v>0</v>
      </c>
      <c r="Z571" s="87">
        <v>0</v>
      </c>
      <c r="AA571" s="87">
        <v>0</v>
      </c>
      <c r="AB571" s="87">
        <v>0</v>
      </c>
      <c r="AC571" s="87">
        <v>0</v>
      </c>
      <c r="AD571" s="87">
        <v>0.32197999999999999</v>
      </c>
      <c r="AE571" s="87">
        <v>0.18451858999999998</v>
      </c>
      <c r="AF571" s="87">
        <v>0.16161904999999999</v>
      </c>
      <c r="AG571" s="87">
        <v>0</v>
      </c>
      <c r="AH571" s="87">
        <v>0</v>
      </c>
      <c r="AI571" s="87">
        <v>2.2899540000000006E-2</v>
      </c>
      <c r="AJ571" s="87">
        <v>5.1186300000000004E-2</v>
      </c>
      <c r="AK571" s="87">
        <v>4.4878040000000001E-2</v>
      </c>
      <c r="AL571" s="87">
        <v>0</v>
      </c>
      <c r="AM571" s="87">
        <v>0</v>
      </c>
      <c r="AN571" s="192">
        <v>6.30826000000001E-3</v>
      </c>
      <c r="AO571" s="87">
        <v>3.7202479999999996E-2</v>
      </c>
      <c r="AP571" s="87">
        <v>2.9181000000000006E-2</v>
      </c>
      <c r="AQ571" s="87">
        <v>0</v>
      </c>
      <c r="AR571" s="87">
        <v>0</v>
      </c>
      <c r="AS571" s="87">
        <v>8.0214799999999975E-3</v>
      </c>
      <c r="AT571" s="87">
        <f t="shared" si="476"/>
        <v>9.6129809999999968E-2</v>
      </c>
      <c r="AU571" s="87">
        <f t="shared" si="477"/>
        <v>8.7560009999999966E-2</v>
      </c>
      <c r="AV571" s="87">
        <f t="shared" si="478"/>
        <v>0</v>
      </c>
      <c r="AW571" s="87">
        <f t="shared" si="479"/>
        <v>0</v>
      </c>
      <c r="AX571" s="87">
        <f t="shared" si="480"/>
        <v>8.5697999999999989E-3</v>
      </c>
      <c r="AY571" s="66">
        <v>0</v>
      </c>
      <c r="AZ571" s="66">
        <v>0</v>
      </c>
      <c r="BA571" s="66">
        <v>0</v>
      </c>
      <c r="BB571" s="66">
        <v>0</v>
      </c>
      <c r="BC571" s="66">
        <v>0</v>
      </c>
    </row>
    <row r="572" spans="1:55" s="165" customFormat="1" ht="63" x14ac:dyDescent="0.2">
      <c r="A572" s="171" t="s">
        <v>900</v>
      </c>
      <c r="B572" s="84" t="s">
        <v>707</v>
      </c>
      <c r="C572" s="171" t="s">
        <v>2373</v>
      </c>
      <c r="D572" s="87">
        <v>0.6332279999999999</v>
      </c>
      <c r="E572" s="66">
        <v>0.25191676200000002</v>
      </c>
      <c r="F572" s="66">
        <v>0.20688092999999999</v>
      </c>
      <c r="G572" s="66">
        <v>0</v>
      </c>
      <c r="H572" s="66">
        <v>0</v>
      </c>
      <c r="I572" s="66">
        <v>4.5035831999999998E-2</v>
      </c>
      <c r="J572" s="87">
        <v>1.2406259999999999E-2</v>
      </c>
      <c r="K572" s="87">
        <v>0</v>
      </c>
      <c r="L572" s="87">
        <v>0</v>
      </c>
      <c r="M572" s="87">
        <v>0</v>
      </c>
      <c r="N572" s="87">
        <v>1.2406260000000001E-2</v>
      </c>
      <c r="O572" s="87">
        <v>9.5013420000000001E-2</v>
      </c>
      <c r="P572" s="87">
        <v>7.9237824000000012E-2</v>
      </c>
      <c r="Q572" s="87">
        <v>0</v>
      </c>
      <c r="R572" s="87">
        <v>1.5775595999999996E-2</v>
      </c>
      <c r="S572" s="87">
        <v>1.5775595999999996E-2</v>
      </c>
      <c r="T572" s="87">
        <f t="shared" si="471"/>
        <v>0.144497082</v>
      </c>
      <c r="U572" s="87">
        <f t="shared" si="472"/>
        <v>0.12764310599999998</v>
      </c>
      <c r="V572" s="87">
        <f t="shared" si="473"/>
        <v>0</v>
      </c>
      <c r="W572" s="87">
        <f t="shared" si="474"/>
        <v>-1.5775595999999996E-2</v>
      </c>
      <c r="X572" s="87">
        <f t="shared" si="475"/>
        <v>1.6853976E-2</v>
      </c>
      <c r="Y572" s="87">
        <v>0</v>
      </c>
      <c r="Z572" s="87">
        <v>0</v>
      </c>
      <c r="AA572" s="87">
        <v>0</v>
      </c>
      <c r="AB572" s="87">
        <v>0</v>
      </c>
      <c r="AC572" s="87">
        <v>0</v>
      </c>
      <c r="AD572" s="87">
        <v>0.52768999999999999</v>
      </c>
      <c r="AE572" s="87">
        <v>0.24441079000000002</v>
      </c>
      <c r="AF572" s="87">
        <v>0.20688093000000005</v>
      </c>
      <c r="AG572" s="87">
        <v>0</v>
      </c>
      <c r="AH572" s="87">
        <v>0</v>
      </c>
      <c r="AI572" s="87">
        <v>3.7529859999999998E-2</v>
      </c>
      <c r="AJ572" s="87">
        <v>7.6370070000000012E-2</v>
      </c>
      <c r="AK572" s="87">
        <v>6.603152000000001E-2</v>
      </c>
      <c r="AL572" s="87">
        <v>0</v>
      </c>
      <c r="AM572" s="87">
        <v>0</v>
      </c>
      <c r="AN572" s="192">
        <v>1.0338550000000002E-2</v>
      </c>
      <c r="AO572" s="87">
        <v>4.2329739999999991E-2</v>
      </c>
      <c r="AP572" s="87">
        <v>2.9183409999999993E-2</v>
      </c>
      <c r="AQ572" s="87">
        <v>0</v>
      </c>
      <c r="AR572" s="87">
        <v>0</v>
      </c>
      <c r="AS572" s="87">
        <v>1.3146329999999996E-2</v>
      </c>
      <c r="AT572" s="87">
        <f t="shared" si="476"/>
        <v>0.12571098000000003</v>
      </c>
      <c r="AU572" s="87">
        <f t="shared" si="477"/>
        <v>0.11166600000000004</v>
      </c>
      <c r="AV572" s="87">
        <f t="shared" si="478"/>
        <v>0</v>
      </c>
      <c r="AW572" s="87">
        <f t="shared" si="479"/>
        <v>0</v>
      </c>
      <c r="AX572" s="87">
        <f t="shared" si="480"/>
        <v>1.404498E-2</v>
      </c>
      <c r="AY572" s="66">
        <v>0</v>
      </c>
      <c r="AZ572" s="66">
        <v>0</v>
      </c>
      <c r="BA572" s="66">
        <v>0</v>
      </c>
      <c r="BB572" s="66">
        <v>0</v>
      </c>
      <c r="BC572" s="66">
        <v>0</v>
      </c>
    </row>
    <row r="573" spans="1:55" s="165" customFormat="1" ht="63" x14ac:dyDescent="0.2">
      <c r="A573" s="171" t="s">
        <v>900</v>
      </c>
      <c r="B573" s="84" t="s">
        <v>708</v>
      </c>
      <c r="C573" s="171" t="s">
        <v>2374</v>
      </c>
      <c r="D573" s="87">
        <v>0.55094399999999999</v>
      </c>
      <c r="E573" s="66">
        <v>0.22096867399999998</v>
      </c>
      <c r="F573" s="66">
        <v>0.18178498999999998</v>
      </c>
      <c r="G573" s="66">
        <v>0</v>
      </c>
      <c r="H573" s="66">
        <v>0</v>
      </c>
      <c r="I573" s="66">
        <v>3.9183683999999996E-2</v>
      </c>
      <c r="J573" s="87">
        <v>1.0794143999999999E-2</v>
      </c>
      <c r="K573" s="87">
        <v>0</v>
      </c>
      <c r="L573" s="87">
        <v>0</v>
      </c>
      <c r="M573" s="87">
        <v>0</v>
      </c>
      <c r="N573" s="87">
        <v>1.0794144E-2</v>
      </c>
      <c r="O573" s="87">
        <v>1.3725636000000003E-2</v>
      </c>
      <c r="P573" s="87">
        <v>0</v>
      </c>
      <c r="Q573" s="87">
        <v>0</v>
      </c>
      <c r="R573" s="87">
        <v>1.3725636000000001E-2</v>
      </c>
      <c r="S573" s="87">
        <v>1.3725636000000001E-2</v>
      </c>
      <c r="T573" s="87">
        <f t="shared" si="471"/>
        <v>0.19644889399999996</v>
      </c>
      <c r="U573" s="87">
        <f t="shared" si="472"/>
        <v>0.18178498999999998</v>
      </c>
      <c r="V573" s="87">
        <f t="shared" si="473"/>
        <v>0</v>
      </c>
      <c r="W573" s="87">
        <f t="shared" si="474"/>
        <v>-1.3725636000000001E-2</v>
      </c>
      <c r="X573" s="87">
        <f t="shared" si="475"/>
        <v>1.4663903999999997E-2</v>
      </c>
      <c r="Y573" s="87">
        <v>0</v>
      </c>
      <c r="Z573" s="87">
        <v>0</v>
      </c>
      <c r="AA573" s="87">
        <v>0</v>
      </c>
      <c r="AB573" s="87">
        <v>0</v>
      </c>
      <c r="AC573" s="87">
        <v>0</v>
      </c>
      <c r="AD573" s="87">
        <v>0.45911999999999997</v>
      </c>
      <c r="AE573" s="87">
        <v>0.21443806000000001</v>
      </c>
      <c r="AF573" s="87">
        <v>0.18178498999999998</v>
      </c>
      <c r="AG573" s="87">
        <v>0</v>
      </c>
      <c r="AH573" s="87">
        <v>0</v>
      </c>
      <c r="AI573" s="87">
        <v>3.2653069999999999E-2</v>
      </c>
      <c r="AJ573" s="87">
        <v>8.9951200000000005E-3</v>
      </c>
      <c r="AK573" s="87">
        <v>0</v>
      </c>
      <c r="AL573" s="87">
        <v>0</v>
      </c>
      <c r="AM573" s="87">
        <v>0</v>
      </c>
      <c r="AN573" s="192">
        <v>8.9951199999999953E-3</v>
      </c>
      <c r="AO573" s="87">
        <v>9.5331920000000001E-2</v>
      </c>
      <c r="AP573" s="87">
        <v>8.3893889999999999E-2</v>
      </c>
      <c r="AQ573" s="87">
        <v>0</v>
      </c>
      <c r="AR573" s="87">
        <v>0</v>
      </c>
      <c r="AS573" s="87">
        <v>1.143803E-2</v>
      </c>
      <c r="AT573" s="87">
        <f t="shared" si="476"/>
        <v>0.11011102000000002</v>
      </c>
      <c r="AU573" s="87">
        <f t="shared" si="477"/>
        <v>9.7891099999999981E-2</v>
      </c>
      <c r="AV573" s="87">
        <f t="shared" si="478"/>
        <v>0</v>
      </c>
      <c r="AW573" s="87">
        <f t="shared" si="479"/>
        <v>0</v>
      </c>
      <c r="AX573" s="87">
        <f t="shared" si="480"/>
        <v>1.2219920000000004E-2</v>
      </c>
      <c r="AY573" s="66">
        <v>0</v>
      </c>
      <c r="AZ573" s="66">
        <v>0</v>
      </c>
      <c r="BA573" s="66">
        <v>0</v>
      </c>
      <c r="BB573" s="66">
        <v>0</v>
      </c>
      <c r="BC573" s="66">
        <v>0</v>
      </c>
    </row>
    <row r="574" spans="1:55" s="165" customFormat="1" ht="63" x14ac:dyDescent="0.2">
      <c r="A574" s="171" t="s">
        <v>900</v>
      </c>
      <c r="B574" s="84" t="s">
        <v>709</v>
      </c>
      <c r="C574" s="171" t="s">
        <v>2375</v>
      </c>
      <c r="D574" s="87">
        <v>0.67437599999999998</v>
      </c>
      <c r="E574" s="66">
        <v>0.26130862199999999</v>
      </c>
      <c r="F574" s="66">
        <v>0.21334634999999999</v>
      </c>
      <c r="G574" s="66">
        <v>0</v>
      </c>
      <c r="H574" s="66">
        <v>0</v>
      </c>
      <c r="I574" s="66">
        <v>4.7962272E-2</v>
      </c>
      <c r="J574" s="87">
        <v>1.3212419999999997E-2</v>
      </c>
      <c r="K574" s="87">
        <v>0</v>
      </c>
      <c r="L574" s="87">
        <v>0</v>
      </c>
      <c r="M574" s="87">
        <v>0</v>
      </c>
      <c r="N574" s="87">
        <v>1.3212419999999997E-2</v>
      </c>
      <c r="O574" s="87">
        <v>9.9664931999999984E-2</v>
      </c>
      <c r="P574" s="87">
        <v>8.2864211999999979E-2</v>
      </c>
      <c r="Q574" s="87">
        <v>0</v>
      </c>
      <c r="R574" s="87">
        <v>1.6800720000000005E-2</v>
      </c>
      <c r="S574" s="87">
        <v>1.6800720000000005E-2</v>
      </c>
      <c r="T574" s="87">
        <f t="shared" si="471"/>
        <v>0.14843127</v>
      </c>
      <c r="U574" s="87">
        <f t="shared" si="472"/>
        <v>0.13048213800000003</v>
      </c>
      <c r="V574" s="87">
        <f t="shared" si="473"/>
        <v>0</v>
      </c>
      <c r="W574" s="87">
        <f t="shared" si="474"/>
        <v>-1.6800720000000005E-2</v>
      </c>
      <c r="X574" s="87">
        <f t="shared" si="475"/>
        <v>1.7949132E-2</v>
      </c>
      <c r="Y574" s="87">
        <v>0</v>
      </c>
      <c r="Z574" s="87">
        <v>0</v>
      </c>
      <c r="AA574" s="87">
        <v>0</v>
      </c>
      <c r="AB574" s="87">
        <v>0</v>
      </c>
      <c r="AC574" s="87">
        <v>0</v>
      </c>
      <c r="AD574" s="87">
        <v>0.56198000000000015</v>
      </c>
      <c r="AE574" s="87">
        <v>0.25331491</v>
      </c>
      <c r="AF574" s="87">
        <v>0.21334634999999999</v>
      </c>
      <c r="AG574" s="87">
        <v>0</v>
      </c>
      <c r="AH574" s="87">
        <v>0</v>
      </c>
      <c r="AI574" s="87">
        <v>3.9968559999999993E-2</v>
      </c>
      <c r="AJ574" s="87">
        <v>8.0063860000000001E-2</v>
      </c>
      <c r="AK574" s="87">
        <v>6.9053509999999999E-2</v>
      </c>
      <c r="AL574" s="87">
        <v>0</v>
      </c>
      <c r="AM574" s="87">
        <v>0</v>
      </c>
      <c r="AN574" s="192">
        <v>1.1010350000000002E-2</v>
      </c>
      <c r="AO574" s="87">
        <v>4.3184449999999999E-2</v>
      </c>
      <c r="AP574" s="87">
        <v>2.9183849999999997E-2</v>
      </c>
      <c r="AQ574" s="87">
        <v>0</v>
      </c>
      <c r="AR574" s="87">
        <v>0</v>
      </c>
      <c r="AS574" s="87">
        <v>1.4000600000000002E-2</v>
      </c>
      <c r="AT574" s="87">
        <f t="shared" si="476"/>
        <v>0.13006660000000003</v>
      </c>
      <c r="AU574" s="87">
        <f t="shared" si="477"/>
        <v>0.11510898999999998</v>
      </c>
      <c r="AV574" s="87">
        <f t="shared" si="478"/>
        <v>0</v>
      </c>
      <c r="AW574" s="87">
        <f t="shared" si="479"/>
        <v>0</v>
      </c>
      <c r="AX574" s="87">
        <f t="shared" si="480"/>
        <v>1.4957609999999989E-2</v>
      </c>
      <c r="AY574" s="66">
        <v>0</v>
      </c>
      <c r="AZ574" s="66">
        <v>0</v>
      </c>
      <c r="BA574" s="66">
        <v>0</v>
      </c>
      <c r="BB574" s="66">
        <v>0</v>
      </c>
      <c r="BC574" s="66">
        <v>0</v>
      </c>
    </row>
    <row r="575" spans="1:55" s="165" customFormat="1" ht="63" x14ac:dyDescent="0.2">
      <c r="A575" s="171" t="s">
        <v>900</v>
      </c>
      <c r="B575" s="84" t="s">
        <v>710</v>
      </c>
      <c r="C575" s="171" t="s">
        <v>2376</v>
      </c>
      <c r="D575" s="87">
        <v>0.93821999999999983</v>
      </c>
      <c r="E575" s="66">
        <v>0.32128543399999998</v>
      </c>
      <c r="F575" s="66">
        <v>0.25455833</v>
      </c>
      <c r="G575" s="66">
        <v>0</v>
      </c>
      <c r="H575" s="66">
        <v>0</v>
      </c>
      <c r="I575" s="66">
        <v>6.6727103999999995E-2</v>
      </c>
      <c r="J575" s="87">
        <v>1.8381683999999999E-2</v>
      </c>
      <c r="K575" s="87">
        <v>0</v>
      </c>
      <c r="L575" s="87">
        <v>0</v>
      </c>
      <c r="M575" s="87">
        <v>0</v>
      </c>
      <c r="N575" s="87">
        <v>1.8381684000000002E-2</v>
      </c>
      <c r="O575" s="87">
        <v>0.12676147199999999</v>
      </c>
      <c r="P575" s="87">
        <v>0.10338763199999999</v>
      </c>
      <c r="Q575" s="87">
        <v>0</v>
      </c>
      <c r="R575" s="87">
        <v>2.3373839999999993E-2</v>
      </c>
      <c r="S575" s="87">
        <v>2.3373839999999993E-2</v>
      </c>
      <c r="T575" s="87">
        <f t="shared" si="471"/>
        <v>0.17614227799999999</v>
      </c>
      <c r="U575" s="87">
        <f t="shared" si="472"/>
        <v>0.15117069799999999</v>
      </c>
      <c r="V575" s="87">
        <f t="shared" si="473"/>
        <v>0</v>
      </c>
      <c r="W575" s="87">
        <f t="shared" si="474"/>
        <v>-2.3373839999999993E-2</v>
      </c>
      <c r="X575" s="87">
        <f t="shared" si="475"/>
        <v>2.497158E-2</v>
      </c>
      <c r="Y575" s="87">
        <v>0</v>
      </c>
      <c r="Z575" s="87">
        <v>0</v>
      </c>
      <c r="AA575" s="87">
        <v>0</v>
      </c>
      <c r="AB575" s="87">
        <v>0</v>
      </c>
      <c r="AC575" s="87">
        <v>0</v>
      </c>
      <c r="AD575" s="87">
        <v>0.78185000000000004</v>
      </c>
      <c r="AE575" s="87">
        <v>0.31016425000000003</v>
      </c>
      <c r="AF575" s="87">
        <v>0.25455833</v>
      </c>
      <c r="AG575" s="87">
        <v>0</v>
      </c>
      <c r="AH575" s="87">
        <v>0</v>
      </c>
      <c r="AI575" s="87">
        <v>5.5605920000000003E-2</v>
      </c>
      <c r="AJ575" s="87">
        <v>0.10147443</v>
      </c>
      <c r="AK575" s="87">
        <v>8.6156360000000001E-2</v>
      </c>
      <c r="AL575" s="87">
        <v>0</v>
      </c>
      <c r="AM575" s="87">
        <v>0</v>
      </c>
      <c r="AN575" s="192">
        <v>1.5318070000000003E-2</v>
      </c>
      <c r="AO575" s="87">
        <v>4.8664440000000003E-2</v>
      </c>
      <c r="AP575" s="87">
        <v>2.9186240000000016E-2</v>
      </c>
      <c r="AQ575" s="87">
        <v>0</v>
      </c>
      <c r="AR575" s="87">
        <v>0</v>
      </c>
      <c r="AS575" s="87">
        <v>1.9478199999999994E-2</v>
      </c>
      <c r="AT575" s="87">
        <f t="shared" si="476"/>
        <v>0.16002538000000002</v>
      </c>
      <c r="AU575" s="87">
        <f t="shared" si="477"/>
        <v>0.13921572999999998</v>
      </c>
      <c r="AV575" s="87">
        <f t="shared" si="478"/>
        <v>0</v>
      </c>
      <c r="AW575" s="87">
        <f t="shared" si="479"/>
        <v>0</v>
      </c>
      <c r="AX575" s="87">
        <f t="shared" si="480"/>
        <v>2.0809650000000006E-2</v>
      </c>
      <c r="AY575" s="66">
        <v>0</v>
      </c>
      <c r="AZ575" s="66">
        <v>0</v>
      </c>
      <c r="BA575" s="66">
        <v>0</v>
      </c>
      <c r="BB575" s="66">
        <v>0</v>
      </c>
      <c r="BC575" s="66">
        <v>0</v>
      </c>
    </row>
    <row r="576" spans="1:55" s="165" customFormat="1" ht="63" x14ac:dyDescent="0.2">
      <c r="A576" s="171" t="s">
        <v>900</v>
      </c>
      <c r="B576" s="170" t="s">
        <v>711</v>
      </c>
      <c r="C576" s="171" t="s">
        <v>2377</v>
      </c>
      <c r="D576" s="87">
        <v>0.76234342367979846</v>
      </c>
      <c r="E576" s="66">
        <v>0.30877691000000002</v>
      </c>
      <c r="F576" s="66">
        <v>0.25455833</v>
      </c>
      <c r="G576" s="66">
        <v>0</v>
      </c>
      <c r="H576" s="66">
        <v>0</v>
      </c>
      <c r="I576" s="66">
        <v>5.4218580000000002E-2</v>
      </c>
      <c r="J576" s="87">
        <v>1.4935872000000001E-2</v>
      </c>
      <c r="K576" s="87">
        <v>0</v>
      </c>
      <c r="L576" s="87">
        <v>0</v>
      </c>
      <c r="M576" s="87">
        <v>0</v>
      </c>
      <c r="N576" s="87">
        <v>1.4935872000000003E-2</v>
      </c>
      <c r="O576" s="87">
        <v>0.12237987600000001</v>
      </c>
      <c r="P576" s="87">
        <v>0.10338763199999999</v>
      </c>
      <c r="Q576" s="87">
        <v>0</v>
      </c>
      <c r="R576" s="87">
        <v>1.8992244000000005E-2</v>
      </c>
      <c r="S576" s="87">
        <v>1.8992244000000005E-2</v>
      </c>
      <c r="T576" s="87">
        <f t="shared" si="471"/>
        <v>0.171461162</v>
      </c>
      <c r="U576" s="87">
        <f t="shared" si="472"/>
        <v>0.15117069799999999</v>
      </c>
      <c r="V576" s="87">
        <f t="shared" si="473"/>
        <v>0</v>
      </c>
      <c r="W576" s="87">
        <f t="shared" si="474"/>
        <v>-1.8992244000000005E-2</v>
      </c>
      <c r="X576" s="87">
        <f t="shared" si="475"/>
        <v>2.0290463999999994E-2</v>
      </c>
      <c r="Y576" s="87">
        <v>0</v>
      </c>
      <c r="Z576" s="87">
        <v>0</v>
      </c>
      <c r="AA576" s="87">
        <v>0</v>
      </c>
      <c r="AB576" s="87">
        <v>0</v>
      </c>
      <c r="AC576" s="87">
        <v>0</v>
      </c>
      <c r="AD576" s="87">
        <v>0.63528999999999991</v>
      </c>
      <c r="AE576" s="87">
        <v>0.29974047999999998</v>
      </c>
      <c r="AF576" s="87">
        <v>0.25455833</v>
      </c>
      <c r="AG576" s="87">
        <v>0</v>
      </c>
      <c r="AH576" s="87">
        <v>0</v>
      </c>
      <c r="AI576" s="87">
        <v>4.518214999999999E-2</v>
      </c>
      <c r="AJ576" s="87">
        <v>9.8602919999999997E-2</v>
      </c>
      <c r="AK576" s="87">
        <v>8.6156359999999987E-2</v>
      </c>
      <c r="AL576" s="87">
        <v>0</v>
      </c>
      <c r="AM576" s="87">
        <v>0</v>
      </c>
      <c r="AN576" s="192">
        <v>1.2446560000000009E-2</v>
      </c>
      <c r="AO576" s="87">
        <v>4.5013110000000009E-2</v>
      </c>
      <c r="AP576" s="87">
        <v>2.9186240000000016E-2</v>
      </c>
      <c r="AQ576" s="87">
        <v>0</v>
      </c>
      <c r="AR576" s="87">
        <v>0</v>
      </c>
      <c r="AS576" s="87">
        <v>1.5826870000000003E-2</v>
      </c>
      <c r="AT576" s="87">
        <f t="shared" si="476"/>
        <v>0.15612444999999997</v>
      </c>
      <c r="AU576" s="87">
        <f t="shared" si="477"/>
        <v>0.13921572999999998</v>
      </c>
      <c r="AV576" s="87">
        <f t="shared" si="478"/>
        <v>0</v>
      </c>
      <c r="AW576" s="87">
        <f t="shared" si="479"/>
        <v>0</v>
      </c>
      <c r="AX576" s="87">
        <f t="shared" si="480"/>
        <v>1.6908719999999978E-2</v>
      </c>
      <c r="AY576" s="66">
        <v>0</v>
      </c>
      <c r="AZ576" s="66">
        <v>0</v>
      </c>
      <c r="BA576" s="66">
        <v>0</v>
      </c>
      <c r="BB576" s="66">
        <v>0</v>
      </c>
      <c r="BC576" s="66">
        <v>0</v>
      </c>
    </row>
    <row r="577" spans="1:55" s="165" customFormat="1" ht="47.25" x14ac:dyDescent="0.2">
      <c r="A577" s="171" t="s">
        <v>900</v>
      </c>
      <c r="B577" s="84" t="s">
        <v>1754</v>
      </c>
      <c r="C577" s="171" t="s">
        <v>2378</v>
      </c>
      <c r="D577" s="87">
        <v>0</v>
      </c>
      <c r="E577" s="66">
        <v>2.5067614900000001</v>
      </c>
      <c r="F577" s="66">
        <v>2.5067614900000001</v>
      </c>
      <c r="G577" s="66">
        <v>0</v>
      </c>
      <c r="H577" s="66">
        <v>0</v>
      </c>
      <c r="I577" s="66">
        <v>0</v>
      </c>
      <c r="J577" s="87"/>
      <c r="K577" s="87"/>
      <c r="L577" s="87"/>
      <c r="M577" s="87"/>
      <c r="N577" s="87"/>
      <c r="O577" s="87"/>
      <c r="P577" s="87"/>
      <c r="Q577" s="87"/>
      <c r="R577" s="87"/>
      <c r="S577" s="87"/>
      <c r="T577" s="87">
        <f t="shared" si="471"/>
        <v>2.5067614900000001</v>
      </c>
      <c r="U577" s="87">
        <f t="shared" si="472"/>
        <v>2.5067614900000001</v>
      </c>
      <c r="V577" s="87">
        <f t="shared" si="473"/>
        <v>0</v>
      </c>
      <c r="W577" s="87">
        <f t="shared" si="474"/>
        <v>0</v>
      </c>
      <c r="X577" s="87">
        <f t="shared" si="475"/>
        <v>0</v>
      </c>
      <c r="Y577" s="87">
        <v>0</v>
      </c>
      <c r="Z577" s="87">
        <v>0</v>
      </c>
      <c r="AA577" s="87">
        <v>0</v>
      </c>
      <c r="AB577" s="87">
        <v>0</v>
      </c>
      <c r="AC577" s="87">
        <v>0</v>
      </c>
      <c r="AD577" s="87"/>
      <c r="AE577" s="87">
        <v>2.6112098800000001</v>
      </c>
      <c r="AF577" s="87">
        <v>0</v>
      </c>
      <c r="AG577" s="87">
        <v>2.6112098800000001</v>
      </c>
      <c r="AH577" s="87">
        <v>0</v>
      </c>
      <c r="AI577" s="87">
        <v>0</v>
      </c>
      <c r="AJ577" s="87">
        <v>0</v>
      </c>
      <c r="AK577" s="87">
        <v>0</v>
      </c>
      <c r="AL577" s="87">
        <v>0</v>
      </c>
      <c r="AM577" s="87">
        <v>0</v>
      </c>
      <c r="AN577" s="87">
        <v>0</v>
      </c>
      <c r="AO577" s="87">
        <v>0</v>
      </c>
      <c r="AP577" s="87">
        <v>0</v>
      </c>
      <c r="AQ577" s="87">
        <v>0</v>
      </c>
      <c r="AR577" s="87">
        <v>0</v>
      </c>
      <c r="AS577" s="87">
        <v>0</v>
      </c>
      <c r="AT577" s="87">
        <f t="shared" si="476"/>
        <v>2.6112098800000001</v>
      </c>
      <c r="AU577" s="87">
        <f t="shared" si="477"/>
        <v>0</v>
      </c>
      <c r="AV577" s="87">
        <f t="shared" si="478"/>
        <v>2.6112098800000001</v>
      </c>
      <c r="AW577" s="87">
        <f t="shared" si="479"/>
        <v>0</v>
      </c>
      <c r="AX577" s="87">
        <f t="shared" si="480"/>
        <v>0</v>
      </c>
      <c r="AY577" s="66">
        <v>0</v>
      </c>
      <c r="AZ577" s="66">
        <v>0</v>
      </c>
      <c r="BA577" s="66">
        <v>0</v>
      </c>
      <c r="BB577" s="66">
        <v>0</v>
      </c>
      <c r="BC577" s="66">
        <v>0</v>
      </c>
    </row>
    <row r="578" spans="1:55" s="165" customFormat="1" ht="31.5" x14ac:dyDescent="0.2">
      <c r="A578" s="210"/>
      <c r="B578" s="211" t="s">
        <v>38</v>
      </c>
      <c r="C578" s="210"/>
      <c r="D578" s="173">
        <v>27.641032541999998</v>
      </c>
      <c r="E578" s="173">
        <v>12.25390717</v>
      </c>
      <c r="F578" s="173">
        <v>1.5686051600000002</v>
      </c>
      <c r="G578" s="173">
        <v>9.5162827100000005</v>
      </c>
      <c r="H578" s="173">
        <v>0</v>
      </c>
      <c r="I578" s="173">
        <v>1.1690193</v>
      </c>
      <c r="J578" s="173">
        <v>1.7312889779999996</v>
      </c>
      <c r="K578" s="173">
        <v>0</v>
      </c>
      <c r="L578" s="173">
        <v>1.2978287100000001</v>
      </c>
      <c r="M578" s="173">
        <v>0</v>
      </c>
      <c r="N578" s="173">
        <v>0.43346026799999998</v>
      </c>
      <c r="O578" s="173">
        <v>6.0076712040000011</v>
      </c>
      <c r="P578" s="173">
        <v>0.28876659999999998</v>
      </c>
      <c r="Q578" s="173">
        <v>5.2752671600000003</v>
      </c>
      <c r="R578" s="173">
        <v>0.44363744399999994</v>
      </c>
      <c r="S578" s="173">
        <v>0.44363744399999994</v>
      </c>
      <c r="T578" s="173">
        <f t="shared" ref="T578:BC578" si="481">SUM(T579:T585)</f>
        <v>4.5149469880000002</v>
      </c>
      <c r="U578" s="173">
        <f t="shared" si="481"/>
        <v>1.27983856</v>
      </c>
      <c r="V578" s="173">
        <f t="shared" si="481"/>
        <v>2.9431868399999996</v>
      </c>
      <c r="W578" s="173">
        <f t="shared" si="481"/>
        <v>-0.44363744399999994</v>
      </c>
      <c r="X578" s="173">
        <f t="shared" si="481"/>
        <v>0.2919215879999999</v>
      </c>
      <c r="Y578" s="173">
        <f t="shared" si="481"/>
        <v>0</v>
      </c>
      <c r="Z578" s="173">
        <f t="shared" si="481"/>
        <v>0</v>
      </c>
      <c r="AA578" s="173">
        <f t="shared" si="481"/>
        <v>0</v>
      </c>
      <c r="AB578" s="173">
        <f t="shared" si="481"/>
        <v>0</v>
      </c>
      <c r="AC578" s="173">
        <f t="shared" si="481"/>
        <v>0</v>
      </c>
      <c r="AD578" s="173">
        <f t="shared" si="481"/>
        <v>23.59293387</v>
      </c>
      <c r="AE578" s="214">
        <f t="shared" si="481"/>
        <v>9.6119316500000007</v>
      </c>
      <c r="AF578" s="214">
        <f t="shared" si="481"/>
        <v>1.3071709599999999</v>
      </c>
      <c r="AG578" s="214">
        <f t="shared" si="481"/>
        <v>7.3305779400000004</v>
      </c>
      <c r="AH578" s="214">
        <f t="shared" si="481"/>
        <v>0</v>
      </c>
      <c r="AI578" s="214">
        <f t="shared" si="481"/>
        <v>0.97418274999999988</v>
      </c>
      <c r="AJ578" s="214">
        <f t="shared" si="481"/>
        <v>0.36121689000000007</v>
      </c>
      <c r="AK578" s="214">
        <f t="shared" si="481"/>
        <v>0</v>
      </c>
      <c r="AL578" s="214">
        <f t="shared" si="481"/>
        <v>0</v>
      </c>
      <c r="AM578" s="214">
        <f t="shared" si="481"/>
        <v>0</v>
      </c>
      <c r="AN578" s="214">
        <f t="shared" si="481"/>
        <v>0.36121689000000007</v>
      </c>
      <c r="AO578" s="214">
        <f t="shared" si="481"/>
        <v>7.9409146400000008</v>
      </c>
      <c r="AP578" s="214">
        <f t="shared" si="481"/>
        <v>0.24063882999999953</v>
      </c>
      <c r="AQ578" s="214">
        <f t="shared" si="481"/>
        <v>7.3305779400000004</v>
      </c>
      <c r="AR578" s="214">
        <f t="shared" si="481"/>
        <v>0</v>
      </c>
      <c r="AS578" s="214">
        <f t="shared" si="481"/>
        <v>0.36969786999999993</v>
      </c>
      <c r="AT578" s="214">
        <f t="shared" si="481"/>
        <v>1.3098001200000005</v>
      </c>
      <c r="AU578" s="214">
        <f t="shared" si="481"/>
        <v>1.0665321300000004</v>
      </c>
      <c r="AV578" s="214">
        <f t="shared" si="481"/>
        <v>0</v>
      </c>
      <c r="AW578" s="214">
        <f t="shared" si="481"/>
        <v>0</v>
      </c>
      <c r="AX578" s="214">
        <f t="shared" si="481"/>
        <v>0.24326798999999988</v>
      </c>
      <c r="AY578" s="214">
        <f t="shared" si="481"/>
        <v>0</v>
      </c>
      <c r="AZ578" s="214">
        <f t="shared" si="481"/>
        <v>0</v>
      </c>
      <c r="BA578" s="214">
        <f t="shared" si="481"/>
        <v>0</v>
      </c>
      <c r="BB578" s="214">
        <f t="shared" si="481"/>
        <v>0</v>
      </c>
      <c r="BC578" s="214">
        <f t="shared" si="481"/>
        <v>0</v>
      </c>
    </row>
    <row r="579" spans="1:55" s="165" customFormat="1" ht="63" x14ac:dyDescent="0.2">
      <c r="A579" s="171" t="s">
        <v>900</v>
      </c>
      <c r="B579" s="84" t="s">
        <v>712</v>
      </c>
      <c r="C579" s="171" t="s">
        <v>2379</v>
      </c>
      <c r="D579" s="87">
        <v>3.0000959999999997</v>
      </c>
      <c r="E579" s="66">
        <v>2.5538446760000002</v>
      </c>
      <c r="F579" s="66">
        <v>0</v>
      </c>
      <c r="G579" s="66">
        <v>2.3129581400000001</v>
      </c>
      <c r="H579" s="66">
        <v>0</v>
      </c>
      <c r="I579" s="66">
        <v>0.24088653599999993</v>
      </c>
      <c r="J579" s="87">
        <v>5.8778087999999999E-2</v>
      </c>
      <c r="K579" s="87">
        <v>0</v>
      </c>
      <c r="L579" s="87">
        <v>0</v>
      </c>
      <c r="M579" s="87">
        <v>0</v>
      </c>
      <c r="N579" s="87">
        <v>5.8778087999999999E-2</v>
      </c>
      <c r="O579" s="87">
        <v>2.387699456</v>
      </c>
      <c r="P579" s="87">
        <v>0</v>
      </c>
      <c r="Q579" s="87">
        <v>2.3129581400000001</v>
      </c>
      <c r="R579" s="87">
        <v>7.4741315999999974E-2</v>
      </c>
      <c r="S579" s="87">
        <v>7.4741315999999974E-2</v>
      </c>
      <c r="T579" s="87">
        <f t="shared" ref="T579:T585" si="482">E579-J579-O579</f>
        <v>0.10736713200000025</v>
      </c>
      <c r="U579" s="87">
        <f t="shared" ref="U579:U585" si="483">F579-K579-P579</f>
        <v>0</v>
      </c>
      <c r="V579" s="87">
        <f t="shared" ref="V579:V585" si="484">G579-L579-Q579</f>
        <v>0</v>
      </c>
      <c r="W579" s="87">
        <f t="shared" ref="W579:W585" si="485">H579-M579-R579</f>
        <v>-7.4741315999999974E-2</v>
      </c>
      <c r="X579" s="87">
        <f t="shared" ref="X579:X585" si="486">I579-N579-S579</f>
        <v>0.10736713199999995</v>
      </c>
      <c r="Y579" s="87">
        <v>0</v>
      </c>
      <c r="Z579" s="87">
        <v>0</v>
      </c>
      <c r="AA579" s="87">
        <v>0</v>
      </c>
      <c r="AB579" s="87">
        <v>0</v>
      </c>
      <c r="AC579" s="87">
        <v>0</v>
      </c>
      <c r="AD579" s="87">
        <v>2.5884199999999993</v>
      </c>
      <c r="AE579" s="87">
        <v>2.6100701700000006</v>
      </c>
      <c r="AF579" s="87">
        <v>0</v>
      </c>
      <c r="AG579" s="87">
        <v>2.4093313900000002</v>
      </c>
      <c r="AH579" s="87">
        <v>0</v>
      </c>
      <c r="AI579" s="87">
        <v>0.20073877999999998</v>
      </c>
      <c r="AJ579" s="87">
        <v>4.8981739999999996E-2</v>
      </c>
      <c r="AK579" s="87">
        <v>0</v>
      </c>
      <c r="AL579" s="87">
        <v>0</v>
      </c>
      <c r="AM579" s="87">
        <v>0</v>
      </c>
      <c r="AN579" s="192">
        <v>4.8981739999999996E-2</v>
      </c>
      <c r="AO579" s="87">
        <v>2.4716158200000002</v>
      </c>
      <c r="AP579" s="87">
        <v>0</v>
      </c>
      <c r="AQ579" s="87">
        <v>2.4093313900000002</v>
      </c>
      <c r="AR579" s="87">
        <v>0</v>
      </c>
      <c r="AS579" s="87">
        <v>6.2284429999999981E-2</v>
      </c>
      <c r="AT579" s="87">
        <f t="shared" ref="AT579:AX585" si="487">AE579-AJ579-AO579</f>
        <v>8.9472610000000508E-2</v>
      </c>
      <c r="AU579" s="87">
        <f t="shared" si="487"/>
        <v>0</v>
      </c>
      <c r="AV579" s="87">
        <f t="shared" si="487"/>
        <v>0</v>
      </c>
      <c r="AW579" s="87">
        <f t="shared" si="487"/>
        <v>0</v>
      </c>
      <c r="AX579" s="87">
        <f t="shared" si="487"/>
        <v>8.9472610000000008E-2</v>
      </c>
      <c r="AY579" s="66">
        <v>0</v>
      </c>
      <c r="AZ579" s="66">
        <v>0</v>
      </c>
      <c r="BA579" s="66">
        <v>0</v>
      </c>
      <c r="BB579" s="66">
        <v>0</v>
      </c>
      <c r="BC579" s="66">
        <v>0</v>
      </c>
    </row>
    <row r="580" spans="1:55" s="165" customFormat="1" ht="47.25" x14ac:dyDescent="0.2">
      <c r="A580" s="171" t="s">
        <v>900</v>
      </c>
      <c r="B580" s="84" t="s">
        <v>713</v>
      </c>
      <c r="C580" s="171" t="s">
        <v>2380</v>
      </c>
      <c r="D580" s="87">
        <v>4.6573320000000002</v>
      </c>
      <c r="E580" s="66">
        <v>0.55344960400000009</v>
      </c>
      <c r="F580" s="66">
        <v>0</v>
      </c>
      <c r="G580" s="66">
        <v>0.51682126000000006</v>
      </c>
      <c r="H580" s="66">
        <v>0</v>
      </c>
      <c r="I580" s="66">
        <v>3.6628344E-2</v>
      </c>
      <c r="J580" s="87">
        <v>0.55344960399999998</v>
      </c>
      <c r="K580" s="87">
        <v>0</v>
      </c>
      <c r="L580" s="87">
        <v>0.51682126000000006</v>
      </c>
      <c r="M580" s="87">
        <v>0</v>
      </c>
      <c r="N580" s="87">
        <v>3.6628344E-2</v>
      </c>
      <c r="O580" s="87">
        <v>0</v>
      </c>
      <c r="P580" s="87">
        <v>0</v>
      </c>
      <c r="Q580" s="87">
        <v>0</v>
      </c>
      <c r="R580" s="87">
        <v>0</v>
      </c>
      <c r="S580" s="87">
        <v>0</v>
      </c>
      <c r="T580" s="87">
        <f t="shared" si="482"/>
        <v>1.1102230246251565E-16</v>
      </c>
      <c r="U580" s="87">
        <f t="shared" si="483"/>
        <v>0</v>
      </c>
      <c r="V580" s="87">
        <f t="shared" si="484"/>
        <v>0</v>
      </c>
      <c r="W580" s="87">
        <f t="shared" si="485"/>
        <v>0</v>
      </c>
      <c r="X580" s="87">
        <f t="shared" si="486"/>
        <v>0</v>
      </c>
      <c r="Y580" s="87">
        <v>0</v>
      </c>
      <c r="Z580" s="87">
        <v>0</v>
      </c>
      <c r="AA580" s="87">
        <v>0</v>
      </c>
      <c r="AB580" s="87">
        <v>0</v>
      </c>
      <c r="AC580" s="87">
        <v>0</v>
      </c>
      <c r="AD580" s="87">
        <v>3.8811100000000009</v>
      </c>
      <c r="AE580" s="87">
        <v>3.0523620000000001E-2</v>
      </c>
      <c r="AF580" s="87">
        <v>0</v>
      </c>
      <c r="AG580" s="87">
        <v>0</v>
      </c>
      <c r="AH580" s="87">
        <v>0</v>
      </c>
      <c r="AI580" s="87">
        <v>3.0523620000000001E-2</v>
      </c>
      <c r="AJ580" s="87">
        <v>3.0523620000000112E-2</v>
      </c>
      <c r="AK580" s="87">
        <v>0</v>
      </c>
      <c r="AL580" s="87">
        <v>0</v>
      </c>
      <c r="AM580" s="87">
        <v>0</v>
      </c>
      <c r="AN580" s="192">
        <v>3.0523620000000112E-2</v>
      </c>
      <c r="AO580" s="87">
        <v>-1.1102230246251565E-16</v>
      </c>
      <c r="AP580" s="87">
        <v>0</v>
      </c>
      <c r="AQ580" s="87">
        <v>0</v>
      </c>
      <c r="AR580" s="87">
        <v>0</v>
      </c>
      <c r="AS580" s="87">
        <v>0</v>
      </c>
      <c r="AT580" s="87">
        <f t="shared" si="487"/>
        <v>0</v>
      </c>
      <c r="AU580" s="87">
        <f t="shared" si="487"/>
        <v>0</v>
      </c>
      <c r="AV580" s="87">
        <f t="shared" si="487"/>
        <v>0</v>
      </c>
      <c r="AW580" s="87">
        <f t="shared" si="487"/>
        <v>0</v>
      </c>
      <c r="AX580" s="87">
        <f t="shared" si="487"/>
        <v>-1.1102230246251565E-16</v>
      </c>
      <c r="AY580" s="66">
        <v>0</v>
      </c>
      <c r="AZ580" s="66">
        <v>0</v>
      </c>
      <c r="BA580" s="66">
        <v>0</v>
      </c>
      <c r="BB580" s="66">
        <v>0</v>
      </c>
      <c r="BC580" s="66">
        <v>0</v>
      </c>
    </row>
    <row r="581" spans="1:55" s="165" customFormat="1" ht="47.25" x14ac:dyDescent="0.2">
      <c r="A581" s="171" t="s">
        <v>900</v>
      </c>
      <c r="B581" s="84" t="s">
        <v>447</v>
      </c>
      <c r="C581" s="171" t="s">
        <v>2381</v>
      </c>
      <c r="D581" s="87">
        <v>6.9339839999999988</v>
      </c>
      <c r="E581" s="66">
        <v>0.49315178399999987</v>
      </c>
      <c r="F581" s="66">
        <v>0</v>
      </c>
      <c r="G581" s="66">
        <v>0</v>
      </c>
      <c r="H581" s="66">
        <v>0</v>
      </c>
      <c r="I581" s="66">
        <v>0.49315178399999987</v>
      </c>
      <c r="J581" s="87">
        <v>0.13585112399999996</v>
      </c>
      <c r="K581" s="87">
        <v>0</v>
      </c>
      <c r="L581" s="87">
        <v>0</v>
      </c>
      <c r="M581" s="87">
        <v>0</v>
      </c>
      <c r="N581" s="87">
        <v>0.13585112399999999</v>
      </c>
      <c r="O581" s="87">
        <v>0.17274620399999993</v>
      </c>
      <c r="P581" s="87">
        <v>0</v>
      </c>
      <c r="Q581" s="87">
        <v>0</v>
      </c>
      <c r="R581" s="87">
        <v>0.1727462039999999</v>
      </c>
      <c r="S581" s="87">
        <v>0.1727462039999999</v>
      </c>
      <c r="T581" s="87">
        <f t="shared" si="482"/>
        <v>0.18455445600000001</v>
      </c>
      <c r="U581" s="87">
        <f t="shared" si="483"/>
        <v>0</v>
      </c>
      <c r="V581" s="87">
        <f t="shared" si="484"/>
        <v>0</v>
      </c>
      <c r="W581" s="87">
        <f t="shared" si="485"/>
        <v>-0.1727462039999999</v>
      </c>
      <c r="X581" s="87">
        <f t="shared" si="486"/>
        <v>0.18455445599999998</v>
      </c>
      <c r="Y581" s="87">
        <v>0</v>
      </c>
      <c r="Z581" s="87">
        <v>0</v>
      </c>
      <c r="AA581" s="87">
        <v>0</v>
      </c>
      <c r="AB581" s="87">
        <v>0</v>
      </c>
      <c r="AC581" s="87">
        <v>0</v>
      </c>
      <c r="AD581" s="87">
        <v>6.3561519999999998</v>
      </c>
      <c r="AE581" s="87">
        <v>0.41095981999999998</v>
      </c>
      <c r="AF581" s="87">
        <v>0</v>
      </c>
      <c r="AG581" s="87">
        <v>0</v>
      </c>
      <c r="AH581" s="87">
        <v>0</v>
      </c>
      <c r="AI581" s="87">
        <v>0.41095981999999998</v>
      </c>
      <c r="AJ581" s="87">
        <v>0.11320927</v>
      </c>
      <c r="AK581" s="87">
        <v>0</v>
      </c>
      <c r="AL581" s="87">
        <v>0</v>
      </c>
      <c r="AM581" s="87">
        <v>0</v>
      </c>
      <c r="AN581" s="192">
        <v>0.11320927</v>
      </c>
      <c r="AO581" s="87">
        <v>0.14395516999999994</v>
      </c>
      <c r="AP581" s="87">
        <v>0</v>
      </c>
      <c r="AQ581" s="87">
        <v>0</v>
      </c>
      <c r="AR581" s="87">
        <v>0</v>
      </c>
      <c r="AS581" s="87">
        <v>0.14395516999999997</v>
      </c>
      <c r="AT581" s="87">
        <f t="shared" si="487"/>
        <v>0.15379538000000001</v>
      </c>
      <c r="AU581" s="87">
        <f t="shared" si="487"/>
        <v>0</v>
      </c>
      <c r="AV581" s="87">
        <f t="shared" si="487"/>
        <v>0</v>
      </c>
      <c r="AW581" s="87">
        <f t="shared" si="487"/>
        <v>0</v>
      </c>
      <c r="AX581" s="87">
        <f t="shared" si="487"/>
        <v>0.15379537999999998</v>
      </c>
      <c r="AY581" s="66">
        <v>0</v>
      </c>
      <c r="AZ581" s="66">
        <v>0</v>
      </c>
      <c r="BA581" s="66">
        <v>0</v>
      </c>
      <c r="BB581" s="66">
        <v>0</v>
      </c>
      <c r="BC581" s="66">
        <v>0</v>
      </c>
    </row>
    <row r="582" spans="1:55" s="165" customFormat="1" ht="63" x14ac:dyDescent="0.2">
      <c r="A582" s="171" t="s">
        <v>900</v>
      </c>
      <c r="B582" s="84" t="s">
        <v>379</v>
      </c>
      <c r="C582" s="171" t="s">
        <v>2382</v>
      </c>
      <c r="D582" s="87">
        <v>6.3037319999999992</v>
      </c>
      <c r="E582" s="66">
        <v>0.85104424999999995</v>
      </c>
      <c r="F582" s="66">
        <v>0</v>
      </c>
      <c r="G582" s="66">
        <v>0.78100744999999994</v>
      </c>
      <c r="H582" s="66">
        <v>0</v>
      </c>
      <c r="I582" s="66">
        <v>7.0036799999999996E-2</v>
      </c>
      <c r="J582" s="87">
        <v>0.85104424999999995</v>
      </c>
      <c r="K582" s="87">
        <v>0</v>
      </c>
      <c r="L582" s="87">
        <v>0.78100744999999994</v>
      </c>
      <c r="M582" s="87">
        <v>0</v>
      </c>
      <c r="N582" s="87">
        <v>7.0036799999999996E-2</v>
      </c>
      <c r="O582" s="87">
        <v>0</v>
      </c>
      <c r="P582" s="87">
        <v>0</v>
      </c>
      <c r="Q582" s="87">
        <v>0</v>
      </c>
      <c r="R582" s="87">
        <v>0</v>
      </c>
      <c r="S582" s="87">
        <v>0</v>
      </c>
      <c r="T582" s="87">
        <f t="shared" si="482"/>
        <v>0</v>
      </c>
      <c r="U582" s="87">
        <f t="shared" si="483"/>
        <v>0</v>
      </c>
      <c r="V582" s="87">
        <f t="shared" si="484"/>
        <v>0</v>
      </c>
      <c r="W582" s="87">
        <f t="shared" si="485"/>
        <v>0</v>
      </c>
      <c r="X582" s="87">
        <f t="shared" si="486"/>
        <v>0</v>
      </c>
      <c r="Y582" s="87">
        <v>0</v>
      </c>
      <c r="Z582" s="87">
        <v>0</v>
      </c>
      <c r="AA582" s="87">
        <v>0</v>
      </c>
      <c r="AB582" s="87">
        <v>0</v>
      </c>
      <c r="AC582" s="87">
        <v>0</v>
      </c>
      <c r="AD582" s="87">
        <v>5.2097204899999987</v>
      </c>
      <c r="AE582" s="87">
        <v>5.8363999999999999E-2</v>
      </c>
      <c r="AF582" s="87">
        <v>0</v>
      </c>
      <c r="AG582" s="87">
        <v>0</v>
      </c>
      <c r="AH582" s="87">
        <v>0</v>
      </c>
      <c r="AI582" s="87">
        <v>5.8363999999999999E-2</v>
      </c>
      <c r="AJ582" s="87">
        <v>5.8363999999999999E-2</v>
      </c>
      <c r="AK582" s="87">
        <v>0</v>
      </c>
      <c r="AL582" s="87">
        <v>0</v>
      </c>
      <c r="AM582" s="87">
        <v>0</v>
      </c>
      <c r="AN582" s="192">
        <v>5.8363999999999999E-2</v>
      </c>
      <c r="AO582" s="87">
        <v>0</v>
      </c>
      <c r="AP582" s="87">
        <v>0</v>
      </c>
      <c r="AQ582" s="87">
        <v>0</v>
      </c>
      <c r="AR582" s="87">
        <v>0</v>
      </c>
      <c r="AS582" s="87">
        <v>0</v>
      </c>
      <c r="AT582" s="87">
        <f t="shared" si="487"/>
        <v>0</v>
      </c>
      <c r="AU582" s="87">
        <f t="shared" si="487"/>
        <v>0</v>
      </c>
      <c r="AV582" s="87">
        <f t="shared" si="487"/>
        <v>0</v>
      </c>
      <c r="AW582" s="87">
        <f t="shared" si="487"/>
        <v>0</v>
      </c>
      <c r="AX582" s="87">
        <f t="shared" si="487"/>
        <v>0</v>
      </c>
      <c r="AY582" s="66">
        <v>0</v>
      </c>
      <c r="AZ582" s="66">
        <v>0</v>
      </c>
      <c r="BA582" s="66">
        <v>0</v>
      </c>
      <c r="BB582" s="66">
        <v>0</v>
      </c>
      <c r="BC582" s="66">
        <v>0</v>
      </c>
    </row>
    <row r="583" spans="1:55" s="165" customFormat="1" ht="63" x14ac:dyDescent="0.2">
      <c r="A583" s="171" t="s">
        <v>900</v>
      </c>
      <c r="B583" s="84" t="s">
        <v>380</v>
      </c>
      <c r="C583" s="171" t="s">
        <v>2383</v>
      </c>
      <c r="D583" s="87">
        <v>3.0159885419999997</v>
      </c>
      <c r="E583" s="66">
        <v>3.1357553879999998</v>
      </c>
      <c r="F583" s="66">
        <v>0</v>
      </c>
      <c r="G583" s="66">
        <v>2.9431868399999996</v>
      </c>
      <c r="H583" s="66">
        <v>0</v>
      </c>
      <c r="I583" s="66">
        <v>0.19256854800000001</v>
      </c>
      <c r="J583" s="87">
        <v>5.9089463999999994E-2</v>
      </c>
      <c r="K583" s="87">
        <v>0</v>
      </c>
      <c r="L583" s="87">
        <v>0</v>
      </c>
      <c r="M583" s="87">
        <v>0</v>
      </c>
      <c r="N583" s="87">
        <v>5.9089463999999994E-2</v>
      </c>
      <c r="O583" s="87">
        <v>0.13347908400000003</v>
      </c>
      <c r="P583" s="87">
        <v>0</v>
      </c>
      <c r="Q583" s="87">
        <v>0</v>
      </c>
      <c r="R583" s="87">
        <v>0.13347908400000003</v>
      </c>
      <c r="S583" s="87">
        <v>0.13347908400000003</v>
      </c>
      <c r="T583" s="87">
        <f t="shared" si="482"/>
        <v>2.9431868399999996</v>
      </c>
      <c r="U583" s="87">
        <f t="shared" si="483"/>
        <v>0</v>
      </c>
      <c r="V583" s="87">
        <f t="shared" si="484"/>
        <v>2.9431868399999996</v>
      </c>
      <c r="W583" s="87">
        <f t="shared" si="485"/>
        <v>-0.13347908400000003</v>
      </c>
      <c r="X583" s="87">
        <f t="shared" si="486"/>
        <v>0</v>
      </c>
      <c r="Y583" s="87">
        <v>0</v>
      </c>
      <c r="Z583" s="87">
        <v>0</v>
      </c>
      <c r="AA583" s="87">
        <v>0</v>
      </c>
      <c r="AB583" s="87">
        <v>0</v>
      </c>
      <c r="AC583" s="87">
        <v>0</v>
      </c>
      <c r="AD583" s="87">
        <v>2.57395138</v>
      </c>
      <c r="AE583" s="87">
        <v>2.6131294900000004</v>
      </c>
      <c r="AF583" s="87">
        <v>0</v>
      </c>
      <c r="AG583" s="87">
        <v>2.4526557000000002</v>
      </c>
      <c r="AH583" s="87">
        <v>0</v>
      </c>
      <c r="AI583" s="87">
        <v>0.16047379000000001</v>
      </c>
      <c r="AJ583" s="87">
        <v>4.9241219999999995E-2</v>
      </c>
      <c r="AK583" s="87">
        <v>0</v>
      </c>
      <c r="AL583" s="87">
        <v>0</v>
      </c>
      <c r="AM583" s="87">
        <v>0</v>
      </c>
      <c r="AN583" s="192">
        <v>4.9241220000000002E-2</v>
      </c>
      <c r="AO583" s="87">
        <v>2.5638882700000005</v>
      </c>
      <c r="AP583" s="87">
        <v>0</v>
      </c>
      <c r="AQ583" s="87">
        <v>2.4526557000000002</v>
      </c>
      <c r="AR583" s="87">
        <v>0</v>
      </c>
      <c r="AS583" s="87">
        <v>0.11123257</v>
      </c>
      <c r="AT583" s="87">
        <f t="shared" si="487"/>
        <v>0</v>
      </c>
      <c r="AU583" s="87">
        <f t="shared" si="487"/>
        <v>0</v>
      </c>
      <c r="AV583" s="87">
        <f t="shared" si="487"/>
        <v>0</v>
      </c>
      <c r="AW583" s="87">
        <f t="shared" si="487"/>
        <v>0</v>
      </c>
      <c r="AX583" s="87">
        <f t="shared" si="487"/>
        <v>0</v>
      </c>
      <c r="AY583" s="66">
        <v>0</v>
      </c>
      <c r="AZ583" s="66">
        <v>0</v>
      </c>
      <c r="BA583" s="66">
        <v>0</v>
      </c>
      <c r="BB583" s="66">
        <v>0</v>
      </c>
      <c r="BC583" s="66">
        <v>0</v>
      </c>
    </row>
    <row r="584" spans="1:55" s="165" customFormat="1" ht="94.5" x14ac:dyDescent="0.2">
      <c r="A584" s="171" t="s">
        <v>900</v>
      </c>
      <c r="B584" s="84" t="s">
        <v>714</v>
      </c>
      <c r="C584" s="171" t="s">
        <v>2384</v>
      </c>
      <c r="D584" s="87">
        <v>3.7299000000000002</v>
      </c>
      <c r="E584" s="66">
        <v>3.386822908000001</v>
      </c>
      <c r="F584" s="66">
        <v>0.28876659999999998</v>
      </c>
      <c r="G584" s="66">
        <v>2.9623090200000006</v>
      </c>
      <c r="H584" s="66">
        <v>0</v>
      </c>
      <c r="I584" s="66">
        <v>0.13574728799999999</v>
      </c>
      <c r="J584" s="87">
        <v>7.3076448000000002E-2</v>
      </c>
      <c r="K584" s="87">
        <v>0</v>
      </c>
      <c r="L584" s="87">
        <v>0</v>
      </c>
      <c r="M584" s="87">
        <v>0</v>
      </c>
      <c r="N584" s="87">
        <v>7.3076448000000002E-2</v>
      </c>
      <c r="O584" s="87">
        <v>3.3137464600000008</v>
      </c>
      <c r="P584" s="87">
        <v>0.28876659999999998</v>
      </c>
      <c r="Q584" s="87">
        <v>2.9623090200000006</v>
      </c>
      <c r="R584" s="87">
        <v>6.2670839999999992E-2</v>
      </c>
      <c r="S584" s="87">
        <v>6.2670839999999992E-2</v>
      </c>
      <c r="T584" s="87">
        <f t="shared" si="482"/>
        <v>0</v>
      </c>
      <c r="U584" s="87">
        <f t="shared" si="483"/>
        <v>0</v>
      </c>
      <c r="V584" s="87">
        <f t="shared" si="484"/>
        <v>0</v>
      </c>
      <c r="W584" s="87">
        <f t="shared" si="485"/>
        <v>-6.2670839999999992E-2</v>
      </c>
      <c r="X584" s="87">
        <f t="shared" si="486"/>
        <v>0</v>
      </c>
      <c r="Y584" s="87">
        <v>0</v>
      </c>
      <c r="Z584" s="87">
        <v>0</v>
      </c>
      <c r="AA584" s="87">
        <v>0</v>
      </c>
      <c r="AB584" s="87">
        <v>0</v>
      </c>
      <c r="AC584" s="87">
        <v>0</v>
      </c>
      <c r="AD584" s="87">
        <v>2.9835800000000003</v>
      </c>
      <c r="AE584" s="87">
        <v>2.8223524199999996</v>
      </c>
      <c r="AF584" s="87">
        <v>0.24063883</v>
      </c>
      <c r="AG584" s="87">
        <v>2.46859085</v>
      </c>
      <c r="AH584" s="87">
        <v>0</v>
      </c>
      <c r="AI584" s="87">
        <v>0.11312274000000001</v>
      </c>
      <c r="AJ584" s="87">
        <v>6.0897040000000006E-2</v>
      </c>
      <c r="AK584" s="87">
        <v>0</v>
      </c>
      <c r="AL584" s="87">
        <v>0</v>
      </c>
      <c r="AM584" s="87">
        <v>0</v>
      </c>
      <c r="AN584" s="192">
        <v>6.0897040000000013E-2</v>
      </c>
      <c r="AO584" s="87">
        <v>2.7614553799999997</v>
      </c>
      <c r="AP584" s="87">
        <v>0.24063882999999953</v>
      </c>
      <c r="AQ584" s="87">
        <v>2.46859085</v>
      </c>
      <c r="AR584" s="87">
        <v>0</v>
      </c>
      <c r="AS584" s="87">
        <v>5.22257E-2</v>
      </c>
      <c r="AT584" s="87">
        <f t="shared" si="487"/>
        <v>0</v>
      </c>
      <c r="AU584" s="87">
        <f t="shared" si="487"/>
        <v>4.7184478546569153E-16</v>
      </c>
      <c r="AV584" s="87">
        <f t="shared" si="487"/>
        <v>0</v>
      </c>
      <c r="AW584" s="87">
        <f t="shared" si="487"/>
        <v>0</v>
      </c>
      <c r="AX584" s="87">
        <f t="shared" si="487"/>
        <v>0</v>
      </c>
      <c r="AY584" s="66">
        <v>0</v>
      </c>
      <c r="AZ584" s="66">
        <v>0</v>
      </c>
      <c r="BA584" s="66">
        <v>0</v>
      </c>
      <c r="BB584" s="66">
        <v>0</v>
      </c>
      <c r="BC584" s="66">
        <v>0</v>
      </c>
    </row>
    <row r="585" spans="1:55" s="165" customFormat="1" ht="63" x14ac:dyDescent="0.2">
      <c r="A585" s="171" t="s">
        <v>900</v>
      </c>
      <c r="B585" s="84" t="s">
        <v>1755</v>
      </c>
      <c r="C585" s="171" t="s">
        <v>2385</v>
      </c>
      <c r="D585" s="87">
        <v>0</v>
      </c>
      <c r="E585" s="66">
        <v>1.27983856</v>
      </c>
      <c r="F585" s="66">
        <v>1.27983856</v>
      </c>
      <c r="G585" s="66">
        <v>0</v>
      </c>
      <c r="H585" s="66">
        <v>0</v>
      </c>
      <c r="I585" s="66">
        <v>0</v>
      </c>
      <c r="J585" s="87"/>
      <c r="K585" s="87"/>
      <c r="L585" s="87"/>
      <c r="M585" s="87"/>
      <c r="N585" s="87"/>
      <c r="O585" s="87"/>
      <c r="P585" s="87"/>
      <c r="Q585" s="87"/>
      <c r="R585" s="87"/>
      <c r="S585" s="87"/>
      <c r="T585" s="87">
        <f t="shared" si="482"/>
        <v>1.27983856</v>
      </c>
      <c r="U585" s="87">
        <f t="shared" si="483"/>
        <v>1.27983856</v>
      </c>
      <c r="V585" s="87">
        <f t="shared" si="484"/>
        <v>0</v>
      </c>
      <c r="W585" s="87">
        <f t="shared" si="485"/>
        <v>0</v>
      </c>
      <c r="X585" s="87">
        <f t="shared" si="486"/>
        <v>0</v>
      </c>
      <c r="Y585" s="87">
        <v>0</v>
      </c>
      <c r="Z585" s="87">
        <v>0</v>
      </c>
      <c r="AA585" s="87">
        <v>0</v>
      </c>
      <c r="AB585" s="87">
        <v>0</v>
      </c>
      <c r="AC585" s="87">
        <v>0</v>
      </c>
      <c r="AD585" s="87"/>
      <c r="AE585" s="87">
        <v>1.0665321299999999</v>
      </c>
      <c r="AF585" s="87">
        <v>1.0665321299999999</v>
      </c>
      <c r="AG585" s="87">
        <v>0</v>
      </c>
      <c r="AH585" s="87">
        <v>0</v>
      </c>
      <c r="AI585" s="87">
        <v>0</v>
      </c>
      <c r="AJ585" s="87">
        <v>0</v>
      </c>
      <c r="AK585" s="87">
        <v>0</v>
      </c>
      <c r="AL585" s="87">
        <v>0</v>
      </c>
      <c r="AM585" s="87">
        <v>0</v>
      </c>
      <c r="AN585" s="87">
        <v>0</v>
      </c>
      <c r="AO585" s="87">
        <v>0</v>
      </c>
      <c r="AP585" s="87">
        <v>0</v>
      </c>
      <c r="AQ585" s="87">
        <v>0</v>
      </c>
      <c r="AR585" s="87">
        <v>0</v>
      </c>
      <c r="AS585" s="87">
        <v>0</v>
      </c>
      <c r="AT585" s="87">
        <f t="shared" si="487"/>
        <v>1.0665321299999999</v>
      </c>
      <c r="AU585" s="87">
        <f t="shared" si="487"/>
        <v>1.0665321299999999</v>
      </c>
      <c r="AV585" s="87">
        <f t="shared" si="487"/>
        <v>0</v>
      </c>
      <c r="AW585" s="87">
        <f t="shared" si="487"/>
        <v>0</v>
      </c>
      <c r="AX585" s="87">
        <f t="shared" si="487"/>
        <v>0</v>
      </c>
      <c r="AY585" s="66">
        <v>0</v>
      </c>
      <c r="AZ585" s="66">
        <v>0</v>
      </c>
      <c r="BA585" s="66">
        <v>0</v>
      </c>
      <c r="BB585" s="66">
        <v>0</v>
      </c>
      <c r="BC585" s="66">
        <v>0</v>
      </c>
    </row>
    <row r="586" spans="1:55" s="165" customFormat="1" x14ac:dyDescent="0.2">
      <c r="A586" s="210"/>
      <c r="B586" s="211" t="s">
        <v>437</v>
      </c>
      <c r="C586" s="210"/>
      <c r="D586" s="173">
        <v>1.1443679999999998</v>
      </c>
      <c r="E586" s="173">
        <v>8.1388620000000009E-2</v>
      </c>
      <c r="F586" s="173">
        <v>0</v>
      </c>
      <c r="G586" s="173">
        <v>0</v>
      </c>
      <c r="H586" s="173">
        <v>0</v>
      </c>
      <c r="I586" s="173">
        <v>8.1388620000000009E-2</v>
      </c>
      <c r="J586" s="173">
        <v>2.2420547999999995E-2</v>
      </c>
      <c r="K586" s="173">
        <v>0</v>
      </c>
      <c r="L586" s="173">
        <v>0</v>
      </c>
      <c r="M586" s="173">
        <v>0</v>
      </c>
      <c r="N586" s="173">
        <v>2.2420547999999998E-2</v>
      </c>
      <c r="O586" s="173">
        <v>2.8509636000000001E-2</v>
      </c>
      <c r="P586" s="173">
        <v>0</v>
      </c>
      <c r="Q586" s="173">
        <v>0</v>
      </c>
      <c r="R586" s="173">
        <v>2.8509635999999998E-2</v>
      </c>
      <c r="S586" s="173">
        <v>2.8509635999999998E-2</v>
      </c>
      <c r="T586" s="173">
        <f t="shared" ref="T586:BC586" si="488">SUM(T587:T587)</f>
        <v>3.0458436000000009E-2</v>
      </c>
      <c r="U586" s="173">
        <f t="shared" si="488"/>
        <v>0</v>
      </c>
      <c r="V586" s="173">
        <f t="shared" si="488"/>
        <v>0</v>
      </c>
      <c r="W586" s="173">
        <f t="shared" si="488"/>
        <v>-2.8509635999999998E-2</v>
      </c>
      <c r="X586" s="173">
        <f t="shared" si="488"/>
        <v>3.0458436000000012E-2</v>
      </c>
      <c r="Y586" s="173">
        <f t="shared" si="488"/>
        <v>0</v>
      </c>
      <c r="Z586" s="173">
        <f t="shared" si="488"/>
        <v>0</v>
      </c>
      <c r="AA586" s="173">
        <f t="shared" si="488"/>
        <v>0</v>
      </c>
      <c r="AB586" s="173">
        <f t="shared" si="488"/>
        <v>0</v>
      </c>
      <c r="AC586" s="173">
        <f t="shared" si="488"/>
        <v>0</v>
      </c>
      <c r="AD586" s="173">
        <f t="shared" si="488"/>
        <v>1.049004</v>
      </c>
      <c r="AE586" s="214">
        <f t="shared" si="488"/>
        <v>6.7823850000000005E-2</v>
      </c>
      <c r="AF586" s="214">
        <f t="shared" si="488"/>
        <v>0</v>
      </c>
      <c r="AG586" s="214">
        <f t="shared" si="488"/>
        <v>0</v>
      </c>
      <c r="AH586" s="214">
        <f t="shared" si="488"/>
        <v>0</v>
      </c>
      <c r="AI586" s="214">
        <f t="shared" si="488"/>
        <v>6.7823850000000005E-2</v>
      </c>
      <c r="AJ586" s="214">
        <f t="shared" si="488"/>
        <v>1.8683790000000002E-2</v>
      </c>
      <c r="AK586" s="214">
        <f t="shared" si="488"/>
        <v>0</v>
      </c>
      <c r="AL586" s="214">
        <f t="shared" si="488"/>
        <v>0</v>
      </c>
      <c r="AM586" s="214">
        <f t="shared" si="488"/>
        <v>0</v>
      </c>
      <c r="AN586" s="214">
        <f t="shared" si="488"/>
        <v>1.8683790000000006E-2</v>
      </c>
      <c r="AO586" s="214">
        <f t="shared" si="488"/>
        <v>2.3758029999999996E-2</v>
      </c>
      <c r="AP586" s="214">
        <f t="shared" si="488"/>
        <v>0</v>
      </c>
      <c r="AQ586" s="214">
        <f t="shared" si="488"/>
        <v>0</v>
      </c>
      <c r="AR586" s="214">
        <f t="shared" si="488"/>
        <v>0</v>
      </c>
      <c r="AS586" s="214">
        <f t="shared" si="488"/>
        <v>2.3758029999999999E-2</v>
      </c>
      <c r="AT586" s="214">
        <f t="shared" si="488"/>
        <v>2.5382030000000003E-2</v>
      </c>
      <c r="AU586" s="214">
        <f t="shared" si="488"/>
        <v>0</v>
      </c>
      <c r="AV586" s="214">
        <f t="shared" si="488"/>
        <v>0</v>
      </c>
      <c r="AW586" s="214">
        <f t="shared" si="488"/>
        <v>0</v>
      </c>
      <c r="AX586" s="214">
        <f t="shared" si="488"/>
        <v>2.538203E-2</v>
      </c>
      <c r="AY586" s="214">
        <f t="shared" si="488"/>
        <v>0</v>
      </c>
      <c r="AZ586" s="214">
        <f t="shared" si="488"/>
        <v>0</v>
      </c>
      <c r="BA586" s="214">
        <f t="shared" si="488"/>
        <v>0</v>
      </c>
      <c r="BB586" s="214">
        <f t="shared" si="488"/>
        <v>0</v>
      </c>
      <c r="BC586" s="214">
        <f t="shared" si="488"/>
        <v>0</v>
      </c>
    </row>
    <row r="587" spans="1:55" s="165" customFormat="1" ht="78.75" x14ac:dyDescent="0.2">
      <c r="A587" s="171" t="s">
        <v>900</v>
      </c>
      <c r="B587" s="84" t="s">
        <v>448</v>
      </c>
      <c r="C587" s="171" t="s">
        <v>2386</v>
      </c>
      <c r="D587" s="87">
        <v>1.1443679999999998</v>
      </c>
      <c r="E587" s="66">
        <v>8.1388620000000009E-2</v>
      </c>
      <c r="F587" s="66">
        <v>0</v>
      </c>
      <c r="G587" s="66">
        <v>0</v>
      </c>
      <c r="H587" s="66">
        <v>0</v>
      </c>
      <c r="I587" s="66">
        <v>8.1388620000000009E-2</v>
      </c>
      <c r="J587" s="87">
        <v>2.2420547999999995E-2</v>
      </c>
      <c r="K587" s="87">
        <v>0</v>
      </c>
      <c r="L587" s="87">
        <v>0</v>
      </c>
      <c r="M587" s="87">
        <v>0</v>
      </c>
      <c r="N587" s="87">
        <v>2.2420547999999998E-2</v>
      </c>
      <c r="O587" s="87">
        <v>2.8509636000000001E-2</v>
      </c>
      <c r="P587" s="87">
        <v>0</v>
      </c>
      <c r="Q587" s="87">
        <v>0</v>
      </c>
      <c r="R587" s="87">
        <v>2.8509635999999998E-2</v>
      </c>
      <c r="S587" s="87">
        <v>2.8509635999999998E-2</v>
      </c>
      <c r="T587" s="87">
        <f>E587-J587-O587</f>
        <v>3.0458436000000009E-2</v>
      </c>
      <c r="U587" s="87">
        <f t="shared" ref="U587" si="489">F587-K587-P587</f>
        <v>0</v>
      </c>
      <c r="V587" s="87">
        <f t="shared" ref="V587" si="490">G587-L587-Q587</f>
        <v>0</v>
      </c>
      <c r="W587" s="87">
        <f t="shared" ref="W587" si="491">H587-M587-R587</f>
        <v>-2.8509635999999998E-2</v>
      </c>
      <c r="X587" s="87">
        <f t="shared" ref="X587" si="492">I587-N587-S587</f>
        <v>3.0458436000000012E-2</v>
      </c>
      <c r="Y587" s="87">
        <v>0</v>
      </c>
      <c r="Z587" s="87">
        <v>0</v>
      </c>
      <c r="AA587" s="87">
        <v>0</v>
      </c>
      <c r="AB587" s="87">
        <v>0</v>
      </c>
      <c r="AC587" s="87">
        <v>0</v>
      </c>
      <c r="AD587" s="87">
        <v>1.049004</v>
      </c>
      <c r="AE587" s="87">
        <v>6.7823850000000005E-2</v>
      </c>
      <c r="AF587" s="87">
        <v>0</v>
      </c>
      <c r="AG587" s="87">
        <v>0</v>
      </c>
      <c r="AH587" s="87">
        <v>0</v>
      </c>
      <c r="AI587" s="87">
        <v>6.7823850000000005E-2</v>
      </c>
      <c r="AJ587" s="87">
        <v>1.8683790000000002E-2</v>
      </c>
      <c r="AK587" s="87">
        <v>0</v>
      </c>
      <c r="AL587" s="87">
        <v>0</v>
      </c>
      <c r="AM587" s="87">
        <v>0</v>
      </c>
      <c r="AN587" s="192">
        <v>1.8683790000000006E-2</v>
      </c>
      <c r="AO587" s="87">
        <v>2.3758029999999996E-2</v>
      </c>
      <c r="AP587" s="87">
        <v>0</v>
      </c>
      <c r="AQ587" s="87">
        <v>0</v>
      </c>
      <c r="AR587" s="87">
        <v>0</v>
      </c>
      <c r="AS587" s="87">
        <v>2.3758029999999999E-2</v>
      </c>
      <c r="AT587" s="87">
        <f>AE587-AJ587-AO587</f>
        <v>2.5382030000000003E-2</v>
      </c>
      <c r="AU587" s="87">
        <f>AF587-AK587-AP587</f>
        <v>0</v>
      </c>
      <c r="AV587" s="87">
        <f>AG587-AL587-AQ587</f>
        <v>0</v>
      </c>
      <c r="AW587" s="87">
        <f>AH587-AM587-AR587</f>
        <v>0</v>
      </c>
      <c r="AX587" s="87">
        <f>AI587-AN587-AS587</f>
        <v>2.538203E-2</v>
      </c>
      <c r="AY587" s="66">
        <v>0</v>
      </c>
      <c r="AZ587" s="66">
        <v>0</v>
      </c>
      <c r="BA587" s="66">
        <v>0</v>
      </c>
      <c r="BB587" s="66">
        <v>0</v>
      </c>
      <c r="BC587" s="66">
        <v>0</v>
      </c>
    </row>
    <row r="588" spans="1:55" s="165" customFormat="1" ht="31.5" x14ac:dyDescent="0.2">
      <c r="A588" s="210"/>
      <c r="B588" s="211" t="s">
        <v>40</v>
      </c>
      <c r="C588" s="210"/>
      <c r="D588" s="173">
        <v>3.3669479999999998</v>
      </c>
      <c r="E588" s="173">
        <v>18.932026690000001</v>
      </c>
      <c r="F588" s="173">
        <v>3.8216570000000001</v>
      </c>
      <c r="G588" s="173">
        <v>14.91196955</v>
      </c>
      <c r="H588" s="173">
        <v>0</v>
      </c>
      <c r="I588" s="173">
        <v>0.19840013999999997</v>
      </c>
      <c r="J588" s="173">
        <v>3.4348440139999994</v>
      </c>
      <c r="K588" s="173">
        <v>3.3688784899999997</v>
      </c>
      <c r="L588" s="173">
        <v>0</v>
      </c>
      <c r="M588" s="173">
        <v>0</v>
      </c>
      <c r="N588" s="173">
        <v>6.5965523999999998E-2</v>
      </c>
      <c r="O588" s="173">
        <v>1.492493976</v>
      </c>
      <c r="P588" s="173">
        <v>0.45277851000000002</v>
      </c>
      <c r="Q588" s="173">
        <v>0.96109712999999997</v>
      </c>
      <c r="R588" s="173">
        <v>7.8618335999999997E-2</v>
      </c>
      <c r="S588" s="173">
        <v>7.8618335999999997E-2</v>
      </c>
      <c r="T588" s="173">
        <f t="shared" ref="T588:AX588" si="493">SUM(T589:T593)</f>
        <v>14.004688700000001</v>
      </c>
      <c r="U588" s="173">
        <f t="shared" si="493"/>
        <v>0</v>
      </c>
      <c r="V588" s="173">
        <f t="shared" si="493"/>
        <v>13.95087242</v>
      </c>
      <c r="W588" s="173">
        <f t="shared" si="493"/>
        <v>-7.8618335999999997E-2</v>
      </c>
      <c r="X588" s="173">
        <f t="shared" si="493"/>
        <v>5.3816279999999987E-2</v>
      </c>
      <c r="Y588" s="173">
        <f t="shared" si="493"/>
        <v>0</v>
      </c>
      <c r="Z588" s="173">
        <f t="shared" si="493"/>
        <v>0</v>
      </c>
      <c r="AA588" s="173">
        <f t="shared" si="493"/>
        <v>0</v>
      </c>
      <c r="AB588" s="173">
        <f t="shared" si="493"/>
        <v>0</v>
      </c>
      <c r="AC588" s="173">
        <f t="shared" si="493"/>
        <v>0</v>
      </c>
      <c r="AD588" s="173">
        <f t="shared" si="493"/>
        <v>2.8177900000000005</v>
      </c>
      <c r="AE588" s="214">
        <f t="shared" si="493"/>
        <v>16.754357799999998</v>
      </c>
      <c r="AF588" s="214">
        <f t="shared" si="493"/>
        <v>0.47653498999999999</v>
      </c>
      <c r="AG588" s="214">
        <f t="shared" si="493"/>
        <v>15.33307303</v>
      </c>
      <c r="AH588" s="214">
        <f t="shared" si="493"/>
        <v>0</v>
      </c>
      <c r="AI588" s="214">
        <f t="shared" si="493"/>
        <v>0.94474978000000009</v>
      </c>
      <c r="AJ588" s="214">
        <f t="shared" si="493"/>
        <v>0.15419084</v>
      </c>
      <c r="AK588" s="214">
        <f t="shared" si="493"/>
        <v>9.9219569999999979E-2</v>
      </c>
      <c r="AL588" s="214">
        <f t="shared" si="493"/>
        <v>0</v>
      </c>
      <c r="AM588" s="214">
        <f t="shared" si="493"/>
        <v>0</v>
      </c>
      <c r="AN588" s="214">
        <f t="shared" si="493"/>
        <v>5.497127000000001E-2</v>
      </c>
      <c r="AO588" s="214">
        <f t="shared" si="493"/>
        <v>2.0677420399999993</v>
      </c>
      <c r="AP588" s="214">
        <f t="shared" si="493"/>
        <v>0.37731541999999985</v>
      </c>
      <c r="AQ588" s="214">
        <f t="shared" si="493"/>
        <v>1.6249113399999999</v>
      </c>
      <c r="AR588" s="214">
        <f t="shared" si="493"/>
        <v>0</v>
      </c>
      <c r="AS588" s="214">
        <f t="shared" si="493"/>
        <v>6.5515279999999995E-2</v>
      </c>
      <c r="AT588" s="214">
        <f t="shared" si="493"/>
        <v>14.532424919999999</v>
      </c>
      <c r="AU588" s="214">
        <f t="shared" si="493"/>
        <v>0</v>
      </c>
      <c r="AV588" s="214">
        <f t="shared" si="493"/>
        <v>13.708161690000001</v>
      </c>
      <c r="AW588" s="214">
        <f t="shared" si="493"/>
        <v>0</v>
      </c>
      <c r="AX588" s="214">
        <f t="shared" si="493"/>
        <v>0.82426323000000012</v>
      </c>
      <c r="AY588" s="214">
        <f t="shared" ref="AY588:BC588" si="494">SUM(AY589:AY593)</f>
        <v>0</v>
      </c>
      <c r="AZ588" s="214">
        <f t="shared" si="494"/>
        <v>0</v>
      </c>
      <c r="BA588" s="214">
        <f t="shared" si="494"/>
        <v>0</v>
      </c>
      <c r="BB588" s="214">
        <f t="shared" si="494"/>
        <v>0</v>
      </c>
      <c r="BC588" s="214">
        <f t="shared" si="494"/>
        <v>0</v>
      </c>
    </row>
    <row r="589" spans="1:55" s="165" customFormat="1" ht="63" x14ac:dyDescent="0.2">
      <c r="A589" s="171" t="s">
        <v>900</v>
      </c>
      <c r="B589" s="84" t="s">
        <v>715</v>
      </c>
      <c r="C589" s="171" t="s">
        <v>2387</v>
      </c>
      <c r="D589" s="87">
        <v>1.2E-2</v>
      </c>
      <c r="E589" s="66">
        <v>0</v>
      </c>
      <c r="F589" s="66">
        <v>0</v>
      </c>
      <c r="G589" s="66">
        <v>0</v>
      </c>
      <c r="H589" s="66">
        <v>0</v>
      </c>
      <c r="I589" s="66">
        <v>0</v>
      </c>
      <c r="J589" s="87">
        <v>2.35116E-4</v>
      </c>
      <c r="K589" s="87">
        <v>0</v>
      </c>
      <c r="L589" s="87">
        <v>0</v>
      </c>
      <c r="M589" s="87">
        <v>0</v>
      </c>
      <c r="N589" s="87">
        <v>2.35116E-4</v>
      </c>
      <c r="O589" s="87">
        <v>-2.35116E-4</v>
      </c>
      <c r="P589" s="87">
        <v>0</v>
      </c>
      <c r="Q589" s="87">
        <v>0</v>
      </c>
      <c r="R589" s="87">
        <v>-2.35116E-4</v>
      </c>
      <c r="S589" s="87">
        <v>-2.35116E-4</v>
      </c>
      <c r="T589" s="87">
        <f t="shared" ref="T589:T593" si="495">E589-J589-O589</f>
        <v>0</v>
      </c>
      <c r="U589" s="87">
        <f t="shared" ref="U589:U593" si="496">F589-K589-P589</f>
        <v>0</v>
      </c>
      <c r="V589" s="87">
        <f t="shared" ref="V589:V593" si="497">G589-L589-Q589</f>
        <v>0</v>
      </c>
      <c r="W589" s="87">
        <f t="shared" ref="W589:W593" si="498">H589-M589-R589</f>
        <v>2.35116E-4</v>
      </c>
      <c r="X589" s="87">
        <f t="shared" ref="X589:X593" si="499">I589-N589-S589</f>
        <v>0</v>
      </c>
      <c r="Y589" s="87">
        <v>0</v>
      </c>
      <c r="Z589" s="87">
        <v>0</v>
      </c>
      <c r="AA589" s="87">
        <v>0</v>
      </c>
      <c r="AB589" s="87">
        <v>0</v>
      </c>
      <c r="AC589" s="87">
        <v>0</v>
      </c>
      <c r="AD589" s="87">
        <v>1.0999999999999999E-2</v>
      </c>
      <c r="AE589" s="87">
        <v>0</v>
      </c>
      <c r="AF589" s="87">
        <v>0</v>
      </c>
      <c r="AG589" s="87">
        <v>0</v>
      </c>
      <c r="AH589" s="87">
        <v>0</v>
      </c>
      <c r="AI589" s="87">
        <v>0</v>
      </c>
      <c r="AJ589" s="87">
        <v>1.9593E-4</v>
      </c>
      <c r="AK589" s="87">
        <v>0</v>
      </c>
      <c r="AL589" s="87">
        <v>0</v>
      </c>
      <c r="AM589" s="87">
        <v>0</v>
      </c>
      <c r="AN589" s="87">
        <v>1.9593E-4</v>
      </c>
      <c r="AO589" s="87">
        <v>-1.9593E-4</v>
      </c>
      <c r="AP589" s="87">
        <v>0</v>
      </c>
      <c r="AQ589" s="87">
        <v>0</v>
      </c>
      <c r="AR589" s="87">
        <v>0</v>
      </c>
      <c r="AS589" s="87">
        <v>-1.9593E-4</v>
      </c>
      <c r="AT589" s="87">
        <f t="shared" ref="AT589:AX593" si="500">AE589-AJ589-AO589</f>
        <v>0</v>
      </c>
      <c r="AU589" s="87">
        <f t="shared" si="500"/>
        <v>0</v>
      </c>
      <c r="AV589" s="87">
        <f t="shared" si="500"/>
        <v>0</v>
      </c>
      <c r="AW589" s="87">
        <f t="shared" si="500"/>
        <v>0</v>
      </c>
      <c r="AX589" s="87">
        <f t="shared" si="500"/>
        <v>0</v>
      </c>
      <c r="AY589" s="66">
        <v>0</v>
      </c>
      <c r="AZ589" s="66">
        <v>0</v>
      </c>
      <c r="BA589" s="66">
        <v>0</v>
      </c>
      <c r="BB589" s="66">
        <v>0</v>
      </c>
      <c r="BC589" s="66">
        <v>0</v>
      </c>
    </row>
    <row r="590" spans="1:55" s="165" customFormat="1" ht="47.25" x14ac:dyDescent="0.2">
      <c r="A590" s="171" t="s">
        <v>900</v>
      </c>
      <c r="B590" s="170" t="s">
        <v>89</v>
      </c>
      <c r="C590" s="171" t="s">
        <v>2388</v>
      </c>
      <c r="D590" s="87">
        <v>1.2E-2</v>
      </c>
      <c r="E590" s="66">
        <v>17.201540860000001</v>
      </c>
      <c r="F590" s="66">
        <v>3.2498149999999999</v>
      </c>
      <c r="G590" s="66">
        <v>13.95087242</v>
      </c>
      <c r="H590" s="66">
        <v>0</v>
      </c>
      <c r="I590" s="66">
        <v>8.5344000000000001E-4</v>
      </c>
      <c r="J590" s="87">
        <v>3.2500501159999997</v>
      </c>
      <c r="K590" s="87">
        <v>3.2498149999999999</v>
      </c>
      <c r="L590" s="87">
        <v>0</v>
      </c>
      <c r="M590" s="87">
        <v>0</v>
      </c>
      <c r="N590" s="87">
        <v>2.35116E-4</v>
      </c>
      <c r="O590" s="87">
        <v>2.9893200000019604E-4</v>
      </c>
      <c r="P590" s="87">
        <v>0</v>
      </c>
      <c r="Q590" s="87">
        <v>0</v>
      </c>
      <c r="R590" s="87">
        <v>2.9893199999999996E-4</v>
      </c>
      <c r="S590" s="87">
        <v>2.9893199999999996E-4</v>
      </c>
      <c r="T590" s="87">
        <f t="shared" si="495"/>
        <v>13.951191812000001</v>
      </c>
      <c r="U590" s="87">
        <f t="shared" si="496"/>
        <v>0</v>
      </c>
      <c r="V590" s="87">
        <f t="shared" si="497"/>
        <v>13.95087242</v>
      </c>
      <c r="W590" s="87">
        <f t="shared" si="498"/>
        <v>-2.9893199999999996E-4</v>
      </c>
      <c r="X590" s="87">
        <f t="shared" si="499"/>
        <v>3.1939199999999999E-4</v>
      </c>
      <c r="Y590" s="87">
        <v>0</v>
      </c>
      <c r="Z590" s="87">
        <v>0</v>
      </c>
      <c r="AA590" s="87">
        <v>0</v>
      </c>
      <c r="AB590" s="87">
        <v>0</v>
      </c>
      <c r="AC590" s="87">
        <v>0</v>
      </c>
      <c r="AD590" s="87">
        <v>1.0999999999999999E-2</v>
      </c>
      <c r="AE590" s="87">
        <v>14.532869959999999</v>
      </c>
      <c r="AF590" s="87">
        <v>0</v>
      </c>
      <c r="AG590" s="87">
        <v>14.53215876</v>
      </c>
      <c r="AH590" s="87">
        <v>0</v>
      </c>
      <c r="AI590" s="87">
        <v>7.1119999999999994E-4</v>
      </c>
      <c r="AJ590" s="87">
        <v>1.9593E-4</v>
      </c>
      <c r="AK590" s="87">
        <v>0</v>
      </c>
      <c r="AL590" s="87">
        <v>0</v>
      </c>
      <c r="AM590" s="87">
        <v>0</v>
      </c>
      <c r="AN590" s="87">
        <v>1.9593E-4</v>
      </c>
      <c r="AO590" s="87">
        <v>2.4910999999999998E-4</v>
      </c>
      <c r="AP590" s="87">
        <v>0</v>
      </c>
      <c r="AQ590" s="87">
        <v>0</v>
      </c>
      <c r="AR590" s="87">
        <v>0</v>
      </c>
      <c r="AS590" s="87">
        <v>2.4910999999999998E-4</v>
      </c>
      <c r="AT590" s="87">
        <f t="shared" si="500"/>
        <v>14.532424919999999</v>
      </c>
      <c r="AU590" s="87">
        <f t="shared" si="500"/>
        <v>0</v>
      </c>
      <c r="AV590" s="87">
        <f t="shared" si="500"/>
        <v>14.53215876</v>
      </c>
      <c r="AW590" s="87">
        <f t="shared" si="500"/>
        <v>0</v>
      </c>
      <c r="AX590" s="87">
        <f t="shared" si="500"/>
        <v>2.6615999999999999E-4</v>
      </c>
      <c r="AY590" s="66">
        <v>0</v>
      </c>
      <c r="AZ590" s="66">
        <v>0</v>
      </c>
      <c r="BA590" s="66">
        <v>0</v>
      </c>
      <c r="BB590" s="66">
        <v>0</v>
      </c>
      <c r="BC590" s="66">
        <v>0</v>
      </c>
    </row>
    <row r="591" spans="1:55" s="165" customFormat="1" ht="78.75" x14ac:dyDescent="0.2">
      <c r="A591" s="171" t="s">
        <v>900</v>
      </c>
      <c r="B591" s="84" t="s">
        <v>1756</v>
      </c>
      <c r="C591" s="171" t="s">
        <v>2389</v>
      </c>
      <c r="D591" s="87">
        <v>1.569612</v>
      </c>
      <c r="E591" s="66">
        <v>1.2011696359999999</v>
      </c>
      <c r="F591" s="66">
        <v>0.18317111</v>
      </c>
      <c r="G591" s="66">
        <v>0.96109712999999997</v>
      </c>
      <c r="H591" s="66">
        <v>0</v>
      </c>
      <c r="I591" s="66">
        <v>5.6901396E-2</v>
      </c>
      <c r="J591" s="87">
        <v>3.0751955999999997E-2</v>
      </c>
      <c r="K591" s="87">
        <v>0</v>
      </c>
      <c r="L591" s="87">
        <v>0</v>
      </c>
      <c r="M591" s="87">
        <v>0</v>
      </c>
      <c r="N591" s="87">
        <v>3.0751955999999997E-2</v>
      </c>
      <c r="O591" s="87">
        <v>1.1704176799999999</v>
      </c>
      <c r="P591" s="87">
        <v>0.18317111</v>
      </c>
      <c r="Q591" s="87">
        <v>0.96109712999999997</v>
      </c>
      <c r="R591" s="87">
        <v>2.6149440000000003E-2</v>
      </c>
      <c r="S591" s="87">
        <v>2.6149440000000003E-2</v>
      </c>
      <c r="T591" s="87">
        <f t="shared" si="495"/>
        <v>0</v>
      </c>
      <c r="U591" s="87">
        <f t="shared" si="496"/>
        <v>0</v>
      </c>
      <c r="V591" s="87">
        <f t="shared" si="497"/>
        <v>0</v>
      </c>
      <c r="W591" s="87">
        <f t="shared" si="498"/>
        <v>-2.6149440000000003E-2</v>
      </c>
      <c r="X591" s="87">
        <f t="shared" si="499"/>
        <v>0</v>
      </c>
      <c r="Y591" s="87">
        <v>0</v>
      </c>
      <c r="Z591" s="87">
        <v>0</v>
      </c>
      <c r="AA591" s="87">
        <v>0</v>
      </c>
      <c r="AB591" s="87">
        <v>0</v>
      </c>
      <c r="AC591" s="87">
        <v>0</v>
      </c>
      <c r="AD591" s="87">
        <v>1.3080100000000001</v>
      </c>
      <c r="AE591" s="87">
        <v>1.0009746899999998</v>
      </c>
      <c r="AF591" s="87">
        <v>0.15264258999999999</v>
      </c>
      <c r="AG591" s="87">
        <v>0.80091427000000004</v>
      </c>
      <c r="AH591" s="87">
        <v>0</v>
      </c>
      <c r="AI591" s="87">
        <v>4.7417830000000001E-2</v>
      </c>
      <c r="AJ591" s="87">
        <v>2.5626630000000001E-2</v>
      </c>
      <c r="AK591" s="87">
        <v>0</v>
      </c>
      <c r="AL591" s="87">
        <v>0</v>
      </c>
      <c r="AM591" s="87">
        <v>0</v>
      </c>
      <c r="AN591" s="192">
        <v>2.5626629999999997E-2</v>
      </c>
      <c r="AO591" s="87">
        <v>0.97534805999999985</v>
      </c>
      <c r="AP591" s="87">
        <v>0.1526425899999998</v>
      </c>
      <c r="AQ591" s="87">
        <v>0.80091427000000004</v>
      </c>
      <c r="AR591" s="87">
        <v>0</v>
      </c>
      <c r="AS591" s="87">
        <v>2.1791200000000004E-2</v>
      </c>
      <c r="AT591" s="87">
        <f t="shared" si="500"/>
        <v>0</v>
      </c>
      <c r="AU591" s="87">
        <f t="shared" si="500"/>
        <v>0</v>
      </c>
      <c r="AV591" s="87">
        <f t="shared" si="500"/>
        <v>0</v>
      </c>
      <c r="AW591" s="87">
        <f t="shared" si="500"/>
        <v>0</v>
      </c>
      <c r="AX591" s="87">
        <f t="shared" si="500"/>
        <v>0</v>
      </c>
      <c r="AY591" s="66">
        <v>0</v>
      </c>
      <c r="AZ591" s="66">
        <v>0</v>
      </c>
      <c r="BA591" s="66">
        <v>0</v>
      </c>
      <c r="BB591" s="66">
        <v>0</v>
      </c>
      <c r="BC591" s="66">
        <v>0</v>
      </c>
    </row>
    <row r="592" spans="1:55" s="165" customFormat="1" ht="78.75" x14ac:dyDescent="0.2">
      <c r="A592" s="171" t="s">
        <v>900</v>
      </c>
      <c r="B592" s="84" t="s">
        <v>947</v>
      </c>
      <c r="C592" s="171" t="s">
        <v>2390</v>
      </c>
      <c r="D592" s="87">
        <v>1.773336</v>
      </c>
      <c r="E592" s="66">
        <v>0.52908107799999993</v>
      </c>
      <c r="F592" s="66">
        <v>0.38867088999999999</v>
      </c>
      <c r="G592" s="66">
        <v>0</v>
      </c>
      <c r="H592" s="66">
        <v>0</v>
      </c>
      <c r="I592" s="66">
        <v>0.14041018799999999</v>
      </c>
      <c r="J592" s="87">
        <v>0.15380682600000001</v>
      </c>
      <c r="K592" s="87">
        <v>0.11906349000000001</v>
      </c>
      <c r="L592" s="87">
        <v>0</v>
      </c>
      <c r="M592" s="87">
        <v>0</v>
      </c>
      <c r="N592" s="87">
        <v>3.4743336000000007E-2</v>
      </c>
      <c r="O592" s="87">
        <v>0.32177736399999995</v>
      </c>
      <c r="P592" s="87">
        <v>0.2696074</v>
      </c>
      <c r="Q592" s="87">
        <v>0</v>
      </c>
      <c r="R592" s="87">
        <v>5.2169963999999992E-2</v>
      </c>
      <c r="S592" s="87">
        <v>5.2169963999999992E-2</v>
      </c>
      <c r="T592" s="87">
        <f t="shared" si="495"/>
        <v>5.3496887999999965E-2</v>
      </c>
      <c r="U592" s="87">
        <f t="shared" si="496"/>
        <v>0</v>
      </c>
      <c r="V592" s="87">
        <f t="shared" si="497"/>
        <v>0</v>
      </c>
      <c r="W592" s="87">
        <f t="shared" si="498"/>
        <v>-5.2169963999999992E-2</v>
      </c>
      <c r="X592" s="87">
        <f t="shared" si="499"/>
        <v>5.3496887999999986E-2</v>
      </c>
      <c r="Y592" s="87">
        <v>0</v>
      </c>
      <c r="Z592" s="87">
        <v>0</v>
      </c>
      <c r="AA592" s="87">
        <v>0</v>
      </c>
      <c r="AB592" s="87">
        <v>0</v>
      </c>
      <c r="AC592" s="87">
        <v>0</v>
      </c>
      <c r="AD592" s="87">
        <v>1.4877800000000001</v>
      </c>
      <c r="AE592" s="87">
        <v>1.2203172200000001</v>
      </c>
      <c r="AF592" s="87">
        <v>0.32389239999999997</v>
      </c>
      <c r="AG592" s="87">
        <v>0</v>
      </c>
      <c r="AH592" s="87">
        <v>0</v>
      </c>
      <c r="AI592" s="87">
        <v>0.89642482000000012</v>
      </c>
      <c r="AJ592" s="87">
        <v>0.12817234999999999</v>
      </c>
      <c r="AK592" s="87">
        <v>9.9219569999999979E-2</v>
      </c>
      <c r="AL592" s="87">
        <v>0</v>
      </c>
      <c r="AM592" s="87">
        <v>0</v>
      </c>
      <c r="AN592" s="192">
        <v>2.8952780000000011E-2</v>
      </c>
      <c r="AO592" s="87">
        <v>1.0921448699999998</v>
      </c>
      <c r="AP592" s="87">
        <v>0.22467283000000005</v>
      </c>
      <c r="AQ592" s="87">
        <v>0.82399706999999989</v>
      </c>
      <c r="AR592" s="87">
        <v>0</v>
      </c>
      <c r="AS592" s="87">
        <v>4.3474969999999995E-2</v>
      </c>
      <c r="AT592" s="87">
        <f t="shared" si="500"/>
        <v>0</v>
      </c>
      <c r="AU592" s="87">
        <f t="shared" si="500"/>
        <v>0</v>
      </c>
      <c r="AV592" s="87">
        <f t="shared" si="500"/>
        <v>-0.82399706999999989</v>
      </c>
      <c r="AW592" s="87">
        <f t="shared" si="500"/>
        <v>0</v>
      </c>
      <c r="AX592" s="87">
        <f t="shared" si="500"/>
        <v>0.82399707000000011</v>
      </c>
      <c r="AY592" s="66">
        <v>0</v>
      </c>
      <c r="AZ592" s="66">
        <v>0</v>
      </c>
      <c r="BA592" s="66">
        <v>0</v>
      </c>
      <c r="BB592" s="66">
        <v>0</v>
      </c>
      <c r="BC592" s="66">
        <v>0</v>
      </c>
    </row>
    <row r="593" spans="1:55" s="165" customFormat="1" ht="78.75" x14ac:dyDescent="0.2">
      <c r="A593" s="171" t="s">
        <v>900</v>
      </c>
      <c r="B593" s="84" t="s">
        <v>1757</v>
      </c>
      <c r="C593" s="171" t="s">
        <v>2391</v>
      </c>
      <c r="D593" s="87">
        <v>0</v>
      </c>
      <c r="E593" s="66">
        <v>2.35116E-4</v>
      </c>
      <c r="F593" s="66">
        <v>0</v>
      </c>
      <c r="G593" s="66">
        <v>0</v>
      </c>
      <c r="H593" s="66">
        <v>0</v>
      </c>
      <c r="I593" s="66">
        <v>2.35116E-4</v>
      </c>
      <c r="J593" s="87">
        <v>0</v>
      </c>
      <c r="K593" s="87">
        <v>0</v>
      </c>
      <c r="L593" s="87">
        <v>0</v>
      </c>
      <c r="M593" s="87">
        <v>0</v>
      </c>
      <c r="N593" s="87">
        <v>0</v>
      </c>
      <c r="O593" s="87">
        <v>2.35116E-4</v>
      </c>
      <c r="P593" s="87">
        <v>0</v>
      </c>
      <c r="Q593" s="87">
        <v>0</v>
      </c>
      <c r="R593" s="87">
        <v>2.35116E-4</v>
      </c>
      <c r="S593" s="87">
        <v>2.35116E-4</v>
      </c>
      <c r="T593" s="87">
        <f t="shared" si="495"/>
        <v>0</v>
      </c>
      <c r="U593" s="87">
        <f t="shared" si="496"/>
        <v>0</v>
      </c>
      <c r="V593" s="87">
        <f t="shared" si="497"/>
        <v>0</v>
      </c>
      <c r="W593" s="87">
        <f t="shared" si="498"/>
        <v>-2.35116E-4</v>
      </c>
      <c r="X593" s="87">
        <f t="shared" si="499"/>
        <v>0</v>
      </c>
      <c r="Y593" s="87">
        <v>0</v>
      </c>
      <c r="Z593" s="87">
        <v>0</v>
      </c>
      <c r="AA593" s="87">
        <v>0</v>
      </c>
      <c r="AB593" s="87">
        <v>0</v>
      </c>
      <c r="AC593" s="87">
        <v>0</v>
      </c>
      <c r="AD593" s="87">
        <v>0</v>
      </c>
      <c r="AE593" s="87">
        <v>1.959300000000003E-4</v>
      </c>
      <c r="AF593" s="87">
        <v>0</v>
      </c>
      <c r="AG593" s="87">
        <v>0</v>
      </c>
      <c r="AH593" s="87">
        <v>0</v>
      </c>
      <c r="AI593" s="87">
        <v>1.959300000000003E-4</v>
      </c>
      <c r="AJ593" s="87">
        <v>0</v>
      </c>
      <c r="AK593" s="87">
        <v>0</v>
      </c>
      <c r="AL593" s="87">
        <v>0</v>
      </c>
      <c r="AM593" s="87">
        <v>0</v>
      </c>
      <c r="AN593" s="192">
        <v>0</v>
      </c>
      <c r="AO593" s="87">
        <v>1.9593E-4</v>
      </c>
      <c r="AP593" s="87">
        <v>0</v>
      </c>
      <c r="AQ593" s="87">
        <v>0</v>
      </c>
      <c r="AR593" s="87">
        <v>0</v>
      </c>
      <c r="AS593" s="87">
        <v>1.9593E-4</v>
      </c>
      <c r="AT593" s="87">
        <f t="shared" si="500"/>
        <v>2.9815559743351372E-19</v>
      </c>
      <c r="AU593" s="87">
        <f t="shared" si="500"/>
        <v>0</v>
      </c>
      <c r="AV593" s="87">
        <f t="shared" si="500"/>
        <v>0</v>
      </c>
      <c r="AW593" s="87">
        <f t="shared" si="500"/>
        <v>0</v>
      </c>
      <c r="AX593" s="87">
        <f t="shared" si="500"/>
        <v>2.9815559743351372E-19</v>
      </c>
      <c r="AY593" s="66">
        <v>0</v>
      </c>
      <c r="AZ593" s="66">
        <v>0</v>
      </c>
      <c r="BA593" s="66">
        <v>0</v>
      </c>
      <c r="BB593" s="66">
        <v>0</v>
      </c>
      <c r="BC593" s="66">
        <v>0</v>
      </c>
    </row>
    <row r="594" spans="1:55" s="165" customFormat="1" x14ac:dyDescent="0.2">
      <c r="A594" s="210"/>
      <c r="B594" s="211" t="s">
        <v>42</v>
      </c>
      <c r="C594" s="210"/>
      <c r="D594" s="173">
        <v>29.922120000000003</v>
      </c>
      <c r="E594" s="173">
        <v>5.8801817200000004</v>
      </c>
      <c r="F594" s="173">
        <v>1.4544900299999999</v>
      </c>
      <c r="G594" s="173">
        <v>3.1566000700000001</v>
      </c>
      <c r="H594" s="173">
        <v>0</v>
      </c>
      <c r="I594" s="173">
        <v>1.2690916199999995</v>
      </c>
      <c r="J594" s="173">
        <v>1.5641126499999998</v>
      </c>
      <c r="K594" s="173">
        <v>0</v>
      </c>
      <c r="L594" s="173">
        <v>0.95059470999999995</v>
      </c>
      <c r="M594" s="173">
        <v>0</v>
      </c>
      <c r="N594" s="173">
        <v>0.61351794000000004</v>
      </c>
      <c r="O594" s="173">
        <v>0.29290248000000008</v>
      </c>
      <c r="P594" s="173">
        <v>0</v>
      </c>
      <c r="Q594" s="173">
        <v>0</v>
      </c>
      <c r="R594" s="173">
        <v>0.29290248000000008</v>
      </c>
      <c r="S594" s="173">
        <v>0.29290248000000008</v>
      </c>
      <c r="T594" s="173">
        <f t="shared" ref="T594:BC594" si="501">SUM(T595:T611)</f>
        <v>4.0231665899999998</v>
      </c>
      <c r="U594" s="173">
        <f t="shared" si="501"/>
        <v>1.4544900299999999</v>
      </c>
      <c r="V594" s="173">
        <f t="shared" si="501"/>
        <v>2.2060053600000002</v>
      </c>
      <c r="W594" s="173">
        <f t="shared" si="501"/>
        <v>-0.29290248000000008</v>
      </c>
      <c r="X594" s="173">
        <f t="shared" si="501"/>
        <v>0.36267119999999997</v>
      </c>
      <c r="Y594" s="173">
        <f t="shared" si="501"/>
        <v>0</v>
      </c>
      <c r="Z594" s="173">
        <f t="shared" si="501"/>
        <v>0</v>
      </c>
      <c r="AA594" s="173">
        <f t="shared" si="501"/>
        <v>0</v>
      </c>
      <c r="AB594" s="173">
        <f t="shared" si="501"/>
        <v>0</v>
      </c>
      <c r="AC594" s="173">
        <f t="shared" si="501"/>
        <v>0</v>
      </c>
      <c r="AD594" s="173">
        <f t="shared" si="501"/>
        <v>25.52080857</v>
      </c>
      <c r="AE594" s="214">
        <f t="shared" si="501"/>
        <v>4.5552177299999999</v>
      </c>
      <c r="AF594" s="214">
        <f t="shared" si="501"/>
        <v>1.40202107</v>
      </c>
      <c r="AG594" s="214">
        <f t="shared" si="501"/>
        <v>2.0956203100000002</v>
      </c>
      <c r="AH594" s="214">
        <f t="shared" si="501"/>
        <v>0</v>
      </c>
      <c r="AI594" s="214">
        <f t="shared" si="501"/>
        <v>1.0575763500000002</v>
      </c>
      <c r="AJ594" s="214">
        <f t="shared" si="501"/>
        <v>0.51126495000000061</v>
      </c>
      <c r="AK594" s="214">
        <f t="shared" si="501"/>
        <v>0</v>
      </c>
      <c r="AL594" s="214">
        <f t="shared" si="501"/>
        <v>0</v>
      </c>
      <c r="AM594" s="214">
        <f t="shared" si="501"/>
        <v>0</v>
      </c>
      <c r="AN594" s="214">
        <f t="shared" si="501"/>
        <v>0.51126495000000061</v>
      </c>
      <c r="AO594" s="214">
        <f t="shared" si="501"/>
        <v>3.4773646999999994</v>
      </c>
      <c r="AP594" s="214">
        <f t="shared" si="501"/>
        <v>1.1376589900000005</v>
      </c>
      <c r="AQ594" s="214">
        <f t="shared" si="501"/>
        <v>2.0956203100000002</v>
      </c>
      <c r="AR594" s="214">
        <f t="shared" si="501"/>
        <v>0</v>
      </c>
      <c r="AS594" s="214">
        <f t="shared" si="501"/>
        <v>0.24408540000000001</v>
      </c>
      <c r="AT594" s="214">
        <f t="shared" si="501"/>
        <v>0.56658807999999961</v>
      </c>
      <c r="AU594" s="214">
        <f t="shared" si="501"/>
        <v>0.26436207999999967</v>
      </c>
      <c r="AV594" s="214">
        <f t="shared" si="501"/>
        <v>0</v>
      </c>
      <c r="AW594" s="214">
        <f t="shared" si="501"/>
        <v>0</v>
      </c>
      <c r="AX594" s="214">
        <f t="shared" si="501"/>
        <v>0.30222599999999933</v>
      </c>
      <c r="AY594" s="214">
        <f t="shared" si="501"/>
        <v>0</v>
      </c>
      <c r="AZ594" s="214">
        <f t="shared" si="501"/>
        <v>0</v>
      </c>
      <c r="BA594" s="214">
        <f t="shared" si="501"/>
        <v>0</v>
      </c>
      <c r="BB594" s="214">
        <f t="shared" si="501"/>
        <v>0</v>
      </c>
      <c r="BC594" s="214">
        <f t="shared" si="501"/>
        <v>0</v>
      </c>
    </row>
    <row r="595" spans="1:55" s="165" customFormat="1" ht="78.75" x14ac:dyDescent="0.2">
      <c r="A595" s="171" t="s">
        <v>900</v>
      </c>
      <c r="B595" s="84" t="s">
        <v>716</v>
      </c>
      <c r="C595" s="171" t="s">
        <v>2392</v>
      </c>
      <c r="D595" s="87">
        <v>5.6748839999999987</v>
      </c>
      <c r="E595" s="66">
        <v>1.145512426</v>
      </c>
      <c r="F595" s="66">
        <v>0</v>
      </c>
      <c r="G595" s="66">
        <v>0.95059470999999995</v>
      </c>
      <c r="H595" s="66">
        <v>0</v>
      </c>
      <c r="I595" s="66">
        <v>0.19491771600000002</v>
      </c>
      <c r="J595" s="87">
        <v>1.1455124259999998</v>
      </c>
      <c r="K595" s="87">
        <v>0</v>
      </c>
      <c r="L595" s="87">
        <v>0.95059470999999995</v>
      </c>
      <c r="M595" s="87">
        <v>0</v>
      </c>
      <c r="N595" s="87">
        <v>0.19491771600000002</v>
      </c>
      <c r="O595" s="87">
        <v>0</v>
      </c>
      <c r="P595" s="87">
        <v>0</v>
      </c>
      <c r="Q595" s="87">
        <v>0</v>
      </c>
      <c r="R595" s="87">
        <v>0</v>
      </c>
      <c r="S595" s="87">
        <v>0</v>
      </c>
      <c r="T595" s="87">
        <f t="shared" ref="T595:T611" si="502">E595-J595-O595</f>
        <v>2.2204460492503131E-16</v>
      </c>
      <c r="U595" s="87">
        <f t="shared" ref="U595:U611" si="503">F595-K595-P595</f>
        <v>0</v>
      </c>
      <c r="V595" s="87">
        <f t="shared" ref="V595:V611" si="504">G595-L595-Q595</f>
        <v>0</v>
      </c>
      <c r="W595" s="87">
        <f t="shared" ref="W595:W611" si="505">H595-M595-R595</f>
        <v>0</v>
      </c>
      <c r="X595" s="87">
        <f t="shared" ref="X595:X611" si="506">I595-N595-S595</f>
        <v>0</v>
      </c>
      <c r="Y595" s="87">
        <v>0</v>
      </c>
      <c r="Z595" s="87">
        <v>0</v>
      </c>
      <c r="AA595" s="87">
        <v>0</v>
      </c>
      <c r="AB595" s="87">
        <v>0</v>
      </c>
      <c r="AC595" s="87">
        <v>0</v>
      </c>
      <c r="AD595" s="87">
        <v>4.7290700000000001</v>
      </c>
      <c r="AE595" s="87">
        <v>0.16243143000000002</v>
      </c>
      <c r="AF595" s="87">
        <v>0</v>
      </c>
      <c r="AG595" s="87">
        <v>0</v>
      </c>
      <c r="AH595" s="87">
        <v>0</v>
      </c>
      <c r="AI595" s="87">
        <v>0.16243143000000002</v>
      </c>
      <c r="AJ595" s="87">
        <v>0.16243143000000063</v>
      </c>
      <c r="AK595" s="87">
        <v>0</v>
      </c>
      <c r="AL595" s="87">
        <v>0</v>
      </c>
      <c r="AM595" s="87">
        <v>0</v>
      </c>
      <c r="AN595" s="87">
        <v>0.16243143000000063</v>
      </c>
      <c r="AO595" s="87">
        <v>-6.106226635438361E-16</v>
      </c>
      <c r="AP595" s="87">
        <v>0</v>
      </c>
      <c r="AQ595" s="87">
        <v>0</v>
      </c>
      <c r="AR595" s="87">
        <v>0</v>
      </c>
      <c r="AS595" s="87">
        <v>0</v>
      </c>
      <c r="AT595" s="87">
        <f t="shared" ref="AT595:AT611" si="507">AE595-AJ595-AO595</f>
        <v>0</v>
      </c>
      <c r="AU595" s="87">
        <f t="shared" ref="AU595:AU611" si="508">AF595-AK595-AP595</f>
        <v>0</v>
      </c>
      <c r="AV595" s="87">
        <f t="shared" ref="AV595:AV611" si="509">AG595-AL595-AQ595</f>
        <v>0</v>
      </c>
      <c r="AW595" s="87">
        <f t="shared" ref="AW595:AW611" si="510">AH595-AM595-AR595</f>
        <v>0</v>
      </c>
      <c r="AX595" s="87">
        <f t="shared" ref="AX595:AX611" si="511">AI595-AN595-AS595</f>
        <v>-6.106226635438361E-16</v>
      </c>
      <c r="AY595" s="66">
        <v>0</v>
      </c>
      <c r="AZ595" s="66">
        <v>0</v>
      </c>
      <c r="BA595" s="66">
        <v>0</v>
      </c>
      <c r="BB595" s="66">
        <v>0</v>
      </c>
      <c r="BC595" s="66">
        <v>0</v>
      </c>
    </row>
    <row r="596" spans="1:55" s="165" customFormat="1" ht="63" x14ac:dyDescent="0.2">
      <c r="A596" s="171" t="s">
        <v>900</v>
      </c>
      <c r="B596" s="170" t="s">
        <v>717</v>
      </c>
      <c r="C596" s="171" t="s">
        <v>2393</v>
      </c>
      <c r="D596" s="87">
        <v>1.0583280000000002</v>
      </c>
      <c r="E596" s="66">
        <v>0.18356475799999999</v>
      </c>
      <c r="F596" s="66">
        <v>0.10829543</v>
      </c>
      <c r="G596" s="66">
        <v>0</v>
      </c>
      <c r="H596" s="66">
        <v>0</v>
      </c>
      <c r="I596" s="66">
        <v>7.5269327999999983E-2</v>
      </c>
      <c r="J596" s="87">
        <v>2.0734823999999999E-2</v>
      </c>
      <c r="K596" s="87">
        <v>0</v>
      </c>
      <c r="L596" s="87">
        <v>0</v>
      </c>
      <c r="M596" s="87">
        <v>0</v>
      </c>
      <c r="N596" s="87">
        <v>2.0734823999999999E-2</v>
      </c>
      <c r="O596" s="87">
        <v>2.6366111999999997E-2</v>
      </c>
      <c r="P596" s="87">
        <v>0</v>
      </c>
      <c r="Q596" s="87">
        <v>0</v>
      </c>
      <c r="R596" s="87">
        <v>2.6366111999999997E-2</v>
      </c>
      <c r="S596" s="87">
        <v>2.6366111999999997E-2</v>
      </c>
      <c r="T596" s="87">
        <f t="shared" si="502"/>
        <v>0.13646382200000001</v>
      </c>
      <c r="U596" s="87">
        <f t="shared" si="503"/>
        <v>0.10829543</v>
      </c>
      <c r="V596" s="87">
        <f t="shared" si="504"/>
        <v>0</v>
      </c>
      <c r="W596" s="87">
        <f t="shared" si="505"/>
        <v>-2.6366111999999997E-2</v>
      </c>
      <c r="X596" s="87">
        <f t="shared" si="506"/>
        <v>2.8168391999999987E-2</v>
      </c>
      <c r="Y596" s="87">
        <v>0</v>
      </c>
      <c r="Z596" s="87">
        <v>0</v>
      </c>
      <c r="AA596" s="87">
        <v>0</v>
      </c>
      <c r="AB596" s="87">
        <v>0</v>
      </c>
      <c r="AC596" s="87">
        <v>0</v>
      </c>
      <c r="AD596" s="87">
        <v>0.88194000000000006</v>
      </c>
      <c r="AE596" s="87">
        <v>0.22931002</v>
      </c>
      <c r="AF596" s="87">
        <v>0.16658557999999998</v>
      </c>
      <c r="AG596" s="87">
        <v>0</v>
      </c>
      <c r="AH596" s="87">
        <v>0</v>
      </c>
      <c r="AI596" s="87">
        <v>6.2724440000000006E-2</v>
      </c>
      <c r="AJ596" s="87">
        <v>1.7279019999999999E-2</v>
      </c>
      <c r="AK596" s="87">
        <v>0</v>
      </c>
      <c r="AL596" s="87">
        <v>0</v>
      </c>
      <c r="AM596" s="87">
        <v>0</v>
      </c>
      <c r="AN596" s="87">
        <v>1.7279019999999999E-2</v>
      </c>
      <c r="AO596" s="87">
        <v>8.7413519999999995E-2</v>
      </c>
      <c r="AP596" s="87">
        <v>6.5441760000000002E-2</v>
      </c>
      <c r="AQ596" s="87">
        <v>0</v>
      </c>
      <c r="AR596" s="87">
        <v>0</v>
      </c>
      <c r="AS596" s="87">
        <v>2.197176E-2</v>
      </c>
      <c r="AT596" s="87">
        <f t="shared" si="507"/>
        <v>0.12461748</v>
      </c>
      <c r="AU596" s="87">
        <f t="shared" si="508"/>
        <v>0.10114381999999998</v>
      </c>
      <c r="AV596" s="87">
        <f t="shared" si="509"/>
        <v>0</v>
      </c>
      <c r="AW596" s="87">
        <f t="shared" si="510"/>
        <v>0</v>
      </c>
      <c r="AX596" s="87">
        <f t="shared" si="511"/>
        <v>2.3473660000000007E-2</v>
      </c>
      <c r="AY596" s="66">
        <v>0</v>
      </c>
      <c r="AZ596" s="66">
        <v>0</v>
      </c>
      <c r="BA596" s="66">
        <v>0</v>
      </c>
      <c r="BB596" s="66">
        <v>0</v>
      </c>
      <c r="BC596" s="66">
        <v>0</v>
      </c>
    </row>
    <row r="597" spans="1:55" s="165" customFormat="1" ht="78.75" x14ac:dyDescent="0.2">
      <c r="A597" s="171" t="s">
        <v>900</v>
      </c>
      <c r="B597" s="84" t="s">
        <v>718</v>
      </c>
      <c r="C597" s="171" t="s">
        <v>2394</v>
      </c>
      <c r="D597" s="87">
        <v>3.6721560000000002</v>
      </c>
      <c r="E597" s="66">
        <v>0.74187325000000004</v>
      </c>
      <c r="F597" s="66">
        <v>0.48070590999999996</v>
      </c>
      <c r="G597" s="66">
        <v>0</v>
      </c>
      <c r="H597" s="66">
        <v>0</v>
      </c>
      <c r="I597" s="66">
        <v>0.26116734000000003</v>
      </c>
      <c r="J597" s="87">
        <v>7.1945148E-2</v>
      </c>
      <c r="K597" s="87">
        <v>0</v>
      </c>
      <c r="L597" s="87">
        <v>0</v>
      </c>
      <c r="M597" s="87">
        <v>0</v>
      </c>
      <c r="N597" s="87">
        <v>7.1945148E-2</v>
      </c>
      <c r="O597" s="87">
        <v>9.148432799999999E-2</v>
      </c>
      <c r="P597" s="87">
        <v>0</v>
      </c>
      <c r="Q597" s="87">
        <v>0</v>
      </c>
      <c r="R597" s="87">
        <v>9.148432799999999E-2</v>
      </c>
      <c r="S597" s="87">
        <v>9.148432799999999E-2</v>
      </c>
      <c r="T597" s="87">
        <f t="shared" si="502"/>
        <v>0.57844377400000013</v>
      </c>
      <c r="U597" s="87">
        <f t="shared" si="503"/>
        <v>0.48070590999999996</v>
      </c>
      <c r="V597" s="87">
        <f t="shared" si="504"/>
        <v>0</v>
      </c>
      <c r="W597" s="87">
        <f t="shared" si="505"/>
        <v>-9.148432799999999E-2</v>
      </c>
      <c r="X597" s="87">
        <f t="shared" si="506"/>
        <v>9.7737864000000022E-2</v>
      </c>
      <c r="Y597" s="87">
        <v>0</v>
      </c>
      <c r="Z597" s="87">
        <v>0</v>
      </c>
      <c r="AA597" s="87">
        <v>0</v>
      </c>
      <c r="AB597" s="87">
        <v>0</v>
      </c>
      <c r="AC597" s="87">
        <v>0</v>
      </c>
      <c r="AD597" s="87">
        <v>3.3661430000000001</v>
      </c>
      <c r="AE597" s="87">
        <v>0.61822770999999999</v>
      </c>
      <c r="AF597" s="87">
        <v>0.40058825999999997</v>
      </c>
      <c r="AG597" s="87">
        <v>0</v>
      </c>
      <c r="AH597" s="87">
        <v>0</v>
      </c>
      <c r="AI597" s="87">
        <v>0.21763944999999998</v>
      </c>
      <c r="AJ597" s="87">
        <v>5.995429E-2</v>
      </c>
      <c r="AK597" s="87">
        <v>0</v>
      </c>
      <c r="AL597" s="87">
        <v>0</v>
      </c>
      <c r="AM597" s="87">
        <v>0</v>
      </c>
      <c r="AN597" s="87">
        <v>5.995429E-2</v>
      </c>
      <c r="AO597" s="87">
        <v>0.4768252</v>
      </c>
      <c r="AP597" s="87">
        <v>0.40058826000000003</v>
      </c>
      <c r="AQ597" s="87">
        <v>0</v>
      </c>
      <c r="AR597" s="87">
        <v>0</v>
      </c>
      <c r="AS597" s="87">
        <v>7.6236940000000003E-2</v>
      </c>
      <c r="AT597" s="87">
        <f t="shared" si="507"/>
        <v>8.1448220000000016E-2</v>
      </c>
      <c r="AU597" s="87">
        <f t="shared" si="508"/>
        <v>0</v>
      </c>
      <c r="AV597" s="87">
        <f t="shared" si="509"/>
        <v>0</v>
      </c>
      <c r="AW597" s="87">
        <f t="shared" si="510"/>
        <v>0</v>
      </c>
      <c r="AX597" s="87">
        <f t="shared" si="511"/>
        <v>8.1448219999999988E-2</v>
      </c>
      <c r="AY597" s="66">
        <v>0</v>
      </c>
      <c r="AZ597" s="66">
        <v>0</v>
      </c>
      <c r="BA597" s="66">
        <v>0</v>
      </c>
      <c r="BB597" s="66">
        <v>0</v>
      </c>
      <c r="BC597" s="66">
        <v>0</v>
      </c>
    </row>
    <row r="598" spans="1:55" s="165" customFormat="1" ht="78.75" x14ac:dyDescent="0.2">
      <c r="A598" s="171" t="s">
        <v>900</v>
      </c>
      <c r="B598" s="84" t="s">
        <v>719</v>
      </c>
      <c r="C598" s="171" t="s">
        <v>2395</v>
      </c>
      <c r="D598" s="87">
        <v>2.790276</v>
      </c>
      <c r="E598" s="66">
        <v>1.376747978</v>
      </c>
      <c r="F598" s="66">
        <v>0.27428862999999998</v>
      </c>
      <c r="G598" s="66">
        <v>0.97104928000000001</v>
      </c>
      <c r="H598" s="66">
        <v>0</v>
      </c>
      <c r="I598" s="66">
        <v>0.13141006800000002</v>
      </c>
      <c r="J598" s="87">
        <v>5.4667284000000003E-2</v>
      </c>
      <c r="K598" s="87">
        <v>0</v>
      </c>
      <c r="L598" s="87">
        <v>0</v>
      </c>
      <c r="M598" s="87">
        <v>0</v>
      </c>
      <c r="N598" s="87">
        <v>5.4667284000000003E-2</v>
      </c>
      <c r="O598" s="87">
        <v>7.6742784000000008E-2</v>
      </c>
      <c r="P598" s="87">
        <v>0</v>
      </c>
      <c r="Q598" s="87">
        <v>0</v>
      </c>
      <c r="R598" s="87">
        <v>7.6742784000000008E-2</v>
      </c>
      <c r="S598" s="87">
        <v>7.6742784000000008E-2</v>
      </c>
      <c r="T598" s="87">
        <f t="shared" si="502"/>
        <v>1.2453379099999999</v>
      </c>
      <c r="U598" s="87">
        <f t="shared" si="503"/>
        <v>0.27428862999999998</v>
      </c>
      <c r="V598" s="87">
        <f t="shared" si="504"/>
        <v>0.97104928000000001</v>
      </c>
      <c r="W598" s="87">
        <f t="shared" si="505"/>
        <v>-7.6742784000000008E-2</v>
      </c>
      <c r="X598" s="87">
        <f t="shared" si="506"/>
        <v>0</v>
      </c>
      <c r="Y598" s="87">
        <v>0</v>
      </c>
      <c r="Z598" s="87">
        <v>0</v>
      </c>
      <c r="AA598" s="87">
        <v>0</v>
      </c>
      <c r="AB598" s="87">
        <v>0</v>
      </c>
      <c r="AC598" s="87">
        <v>0</v>
      </c>
      <c r="AD598" s="87">
        <v>2.4630599999999996</v>
      </c>
      <c r="AE598" s="87">
        <v>1.1472899699999999</v>
      </c>
      <c r="AF598" s="87">
        <v>0.22857384999999997</v>
      </c>
      <c r="AG598" s="87">
        <v>0.80920773000000001</v>
      </c>
      <c r="AH598" s="87">
        <v>0</v>
      </c>
      <c r="AI598" s="87">
        <v>0.10950839000000001</v>
      </c>
      <c r="AJ598" s="87">
        <v>4.5556069999999997E-2</v>
      </c>
      <c r="AK598" s="87">
        <v>0</v>
      </c>
      <c r="AL598" s="87">
        <v>0</v>
      </c>
      <c r="AM598" s="87">
        <v>0</v>
      </c>
      <c r="AN598" s="87">
        <v>4.5556069999999997E-2</v>
      </c>
      <c r="AO598" s="87">
        <v>1.1017339000000002</v>
      </c>
      <c r="AP598" s="87">
        <v>0.22857385000000008</v>
      </c>
      <c r="AQ598" s="87">
        <v>0.80920773000000001</v>
      </c>
      <c r="AR598" s="87">
        <v>0</v>
      </c>
      <c r="AS598" s="87">
        <v>6.3952320000000007E-2</v>
      </c>
      <c r="AT598" s="87">
        <f t="shared" si="507"/>
        <v>0</v>
      </c>
      <c r="AU598" s="87">
        <f t="shared" si="508"/>
        <v>0</v>
      </c>
      <c r="AV598" s="87">
        <f t="shared" si="509"/>
        <v>0</v>
      </c>
      <c r="AW598" s="87">
        <f t="shared" si="510"/>
        <v>0</v>
      </c>
      <c r="AX598" s="87">
        <f t="shared" si="511"/>
        <v>0</v>
      </c>
      <c r="AY598" s="66">
        <v>0</v>
      </c>
      <c r="AZ598" s="66">
        <v>0</v>
      </c>
      <c r="BA598" s="66">
        <v>0</v>
      </c>
      <c r="BB598" s="66">
        <v>0</v>
      </c>
      <c r="BC598" s="66">
        <v>0</v>
      </c>
    </row>
    <row r="599" spans="1:55" s="165" customFormat="1" ht="63" x14ac:dyDescent="0.2">
      <c r="A599" s="171" t="s">
        <v>900</v>
      </c>
      <c r="B599" s="84" t="s">
        <v>720</v>
      </c>
      <c r="C599" s="171" t="s">
        <v>2396</v>
      </c>
      <c r="D599" s="87">
        <v>1.4801519999999999</v>
      </c>
      <c r="E599" s="66">
        <v>0</v>
      </c>
      <c r="F599" s="66">
        <v>0</v>
      </c>
      <c r="G599" s="66">
        <v>0</v>
      </c>
      <c r="H599" s="66">
        <v>0</v>
      </c>
      <c r="I599" s="66">
        <v>0</v>
      </c>
      <c r="J599" s="87">
        <v>2.8999235999999998E-2</v>
      </c>
      <c r="K599" s="87">
        <v>0</v>
      </c>
      <c r="L599" s="87">
        <v>0</v>
      </c>
      <c r="M599" s="87">
        <v>0</v>
      </c>
      <c r="N599" s="87">
        <v>2.8999235999999998E-2</v>
      </c>
      <c r="O599" s="87">
        <v>-2.8999235999999998E-2</v>
      </c>
      <c r="P599" s="87">
        <v>0</v>
      </c>
      <c r="Q599" s="87">
        <v>0</v>
      </c>
      <c r="R599" s="87">
        <v>-2.8999235999999998E-2</v>
      </c>
      <c r="S599" s="87">
        <v>-2.8999235999999998E-2</v>
      </c>
      <c r="T599" s="87">
        <f t="shared" si="502"/>
        <v>0</v>
      </c>
      <c r="U599" s="87">
        <f t="shared" si="503"/>
        <v>0</v>
      </c>
      <c r="V599" s="87">
        <f t="shared" si="504"/>
        <v>0</v>
      </c>
      <c r="W599" s="87">
        <f t="shared" si="505"/>
        <v>2.8999235999999998E-2</v>
      </c>
      <c r="X599" s="87">
        <f t="shared" si="506"/>
        <v>0</v>
      </c>
      <c r="Y599" s="87">
        <v>0</v>
      </c>
      <c r="Z599" s="87">
        <v>0</v>
      </c>
      <c r="AA599" s="87">
        <v>0</v>
      </c>
      <c r="AB599" s="87">
        <v>0</v>
      </c>
      <c r="AC599" s="87">
        <v>0</v>
      </c>
      <c r="AD599" s="87">
        <v>1.2434600000000002</v>
      </c>
      <c r="AE599" s="87">
        <v>0</v>
      </c>
      <c r="AF599" s="87">
        <v>0</v>
      </c>
      <c r="AG599" s="87">
        <v>0</v>
      </c>
      <c r="AH599" s="87">
        <v>0</v>
      </c>
      <c r="AI599" s="87">
        <v>0</v>
      </c>
      <c r="AJ599" s="87">
        <v>2.4166029999999998E-2</v>
      </c>
      <c r="AK599" s="87">
        <v>0</v>
      </c>
      <c r="AL599" s="87">
        <v>0</v>
      </c>
      <c r="AM599" s="87">
        <v>0</v>
      </c>
      <c r="AN599" s="87">
        <v>2.4166029999999998E-2</v>
      </c>
      <c r="AO599" s="87">
        <v>-2.4166029999999998E-2</v>
      </c>
      <c r="AP599" s="87">
        <v>0</v>
      </c>
      <c r="AQ599" s="87">
        <v>0</v>
      </c>
      <c r="AR599" s="87">
        <v>0</v>
      </c>
      <c r="AS599" s="87">
        <v>-2.4166029999999998E-2</v>
      </c>
      <c r="AT599" s="87">
        <f t="shared" si="507"/>
        <v>0</v>
      </c>
      <c r="AU599" s="87">
        <f t="shared" si="508"/>
        <v>0</v>
      </c>
      <c r="AV599" s="87">
        <f t="shared" si="509"/>
        <v>0</v>
      </c>
      <c r="AW599" s="87">
        <f t="shared" si="510"/>
        <v>0</v>
      </c>
      <c r="AX599" s="87">
        <f t="shared" si="511"/>
        <v>0</v>
      </c>
      <c r="AY599" s="66">
        <v>0</v>
      </c>
      <c r="AZ599" s="66">
        <v>0</v>
      </c>
      <c r="BA599" s="66">
        <v>0</v>
      </c>
      <c r="BB599" s="66">
        <v>0</v>
      </c>
      <c r="BC599" s="66">
        <v>0</v>
      </c>
    </row>
    <row r="600" spans="1:55" s="165" customFormat="1" ht="78.75" x14ac:dyDescent="0.2">
      <c r="A600" s="171" t="s">
        <v>900</v>
      </c>
      <c r="B600" s="84" t="s">
        <v>721</v>
      </c>
      <c r="C600" s="171" t="s">
        <v>2397</v>
      </c>
      <c r="D600" s="87">
        <v>1.697892</v>
      </c>
      <c r="E600" s="66">
        <v>0</v>
      </c>
      <c r="F600" s="66">
        <v>0</v>
      </c>
      <c r="G600" s="66">
        <v>0</v>
      </c>
      <c r="H600" s="66">
        <v>0</v>
      </c>
      <c r="I600" s="66">
        <v>0</v>
      </c>
      <c r="J600" s="87">
        <v>0</v>
      </c>
      <c r="K600" s="87">
        <v>0</v>
      </c>
      <c r="L600" s="87">
        <v>0</v>
      </c>
      <c r="M600" s="87">
        <v>0</v>
      </c>
      <c r="N600" s="87">
        <v>0</v>
      </c>
      <c r="O600" s="87">
        <v>0</v>
      </c>
      <c r="P600" s="87">
        <v>0</v>
      </c>
      <c r="Q600" s="87">
        <v>0</v>
      </c>
      <c r="R600" s="87">
        <v>0</v>
      </c>
      <c r="S600" s="87">
        <v>0</v>
      </c>
      <c r="T600" s="87">
        <f t="shared" si="502"/>
        <v>0</v>
      </c>
      <c r="U600" s="87">
        <f t="shared" si="503"/>
        <v>0</v>
      </c>
      <c r="V600" s="87">
        <f t="shared" si="504"/>
        <v>0</v>
      </c>
      <c r="W600" s="87">
        <f t="shared" si="505"/>
        <v>0</v>
      </c>
      <c r="X600" s="87">
        <f t="shared" si="506"/>
        <v>0</v>
      </c>
      <c r="Y600" s="87">
        <v>0</v>
      </c>
      <c r="Z600" s="87">
        <v>0</v>
      </c>
      <c r="AA600" s="87">
        <v>0</v>
      </c>
      <c r="AB600" s="87">
        <v>0</v>
      </c>
      <c r="AC600" s="87">
        <v>0</v>
      </c>
      <c r="AD600" s="87">
        <v>1.4249100000000001</v>
      </c>
      <c r="AE600" s="87">
        <v>0</v>
      </c>
      <c r="AF600" s="87">
        <v>0</v>
      </c>
      <c r="AG600" s="87">
        <v>0</v>
      </c>
      <c r="AH600" s="87">
        <v>0</v>
      </c>
      <c r="AI600" s="87">
        <v>0</v>
      </c>
      <c r="AJ600" s="87">
        <v>0</v>
      </c>
      <c r="AK600" s="87">
        <v>0</v>
      </c>
      <c r="AL600" s="87">
        <v>0</v>
      </c>
      <c r="AM600" s="87">
        <v>0</v>
      </c>
      <c r="AN600" s="87">
        <v>0</v>
      </c>
      <c r="AO600" s="87">
        <v>0</v>
      </c>
      <c r="AP600" s="87">
        <v>0</v>
      </c>
      <c r="AQ600" s="87">
        <v>0</v>
      </c>
      <c r="AR600" s="87">
        <v>0</v>
      </c>
      <c r="AS600" s="87">
        <v>0</v>
      </c>
      <c r="AT600" s="87">
        <f t="shared" si="507"/>
        <v>0</v>
      </c>
      <c r="AU600" s="87">
        <f t="shared" si="508"/>
        <v>0</v>
      </c>
      <c r="AV600" s="87">
        <f t="shared" si="509"/>
        <v>0</v>
      </c>
      <c r="AW600" s="87">
        <f t="shared" si="510"/>
        <v>0</v>
      </c>
      <c r="AX600" s="87">
        <f t="shared" si="511"/>
        <v>0</v>
      </c>
      <c r="AY600" s="66">
        <v>0</v>
      </c>
      <c r="AZ600" s="66">
        <v>0</v>
      </c>
      <c r="BA600" s="66">
        <v>0</v>
      </c>
      <c r="BB600" s="66">
        <v>0</v>
      </c>
      <c r="BC600" s="66">
        <v>0</v>
      </c>
    </row>
    <row r="601" spans="1:55" s="165" customFormat="1" ht="63" x14ac:dyDescent="0.2">
      <c r="A601" s="171" t="s">
        <v>900</v>
      </c>
      <c r="B601" s="84" t="s">
        <v>722</v>
      </c>
      <c r="C601" s="171" t="s">
        <v>2398</v>
      </c>
      <c r="D601" s="87">
        <v>1.0206719999999998</v>
      </c>
      <c r="E601" s="66">
        <v>0</v>
      </c>
      <c r="F601" s="66">
        <v>0</v>
      </c>
      <c r="G601" s="66">
        <v>0</v>
      </c>
      <c r="H601" s="66">
        <v>0</v>
      </c>
      <c r="I601" s="66">
        <v>0</v>
      </c>
      <c r="J601" s="87">
        <v>1.99971E-2</v>
      </c>
      <c r="K601" s="87">
        <v>0</v>
      </c>
      <c r="L601" s="87">
        <v>0</v>
      </c>
      <c r="M601" s="87">
        <v>0</v>
      </c>
      <c r="N601" s="87">
        <v>1.9997099999999997E-2</v>
      </c>
      <c r="O601" s="87">
        <v>-1.99971E-2</v>
      </c>
      <c r="P601" s="87">
        <v>0</v>
      </c>
      <c r="Q601" s="87">
        <v>0</v>
      </c>
      <c r="R601" s="87">
        <v>-1.9997099999999997E-2</v>
      </c>
      <c r="S601" s="87">
        <v>-1.9997099999999997E-2</v>
      </c>
      <c r="T601" s="87">
        <f t="shared" si="502"/>
        <v>0</v>
      </c>
      <c r="U601" s="87">
        <f t="shared" si="503"/>
        <v>0</v>
      </c>
      <c r="V601" s="87">
        <f t="shared" si="504"/>
        <v>0</v>
      </c>
      <c r="W601" s="87">
        <f t="shared" si="505"/>
        <v>1.9997099999999997E-2</v>
      </c>
      <c r="X601" s="87">
        <f t="shared" si="506"/>
        <v>0</v>
      </c>
      <c r="Y601" s="87">
        <v>0</v>
      </c>
      <c r="Z601" s="87">
        <v>0</v>
      </c>
      <c r="AA601" s="87">
        <v>0</v>
      </c>
      <c r="AB601" s="87">
        <v>0</v>
      </c>
      <c r="AC601" s="87">
        <v>0</v>
      </c>
      <c r="AD601" s="87">
        <v>0.85055999999999998</v>
      </c>
      <c r="AE601" s="87">
        <v>0</v>
      </c>
      <c r="AF601" s="87">
        <v>0</v>
      </c>
      <c r="AG601" s="87">
        <v>0</v>
      </c>
      <c r="AH601" s="87">
        <v>0</v>
      </c>
      <c r="AI601" s="87">
        <v>0</v>
      </c>
      <c r="AJ601" s="87">
        <v>1.6664249999999999E-2</v>
      </c>
      <c r="AK601" s="87">
        <v>0</v>
      </c>
      <c r="AL601" s="87">
        <v>0</v>
      </c>
      <c r="AM601" s="87">
        <v>0</v>
      </c>
      <c r="AN601" s="87">
        <v>1.6664249999999999E-2</v>
      </c>
      <c r="AO601" s="87">
        <v>-1.6664249999999999E-2</v>
      </c>
      <c r="AP601" s="87">
        <v>0</v>
      </c>
      <c r="AQ601" s="87">
        <v>0</v>
      </c>
      <c r="AR601" s="87">
        <v>0</v>
      </c>
      <c r="AS601" s="87">
        <v>-1.6664249999999999E-2</v>
      </c>
      <c r="AT601" s="87">
        <f t="shared" si="507"/>
        <v>0</v>
      </c>
      <c r="AU601" s="87">
        <f t="shared" si="508"/>
        <v>0</v>
      </c>
      <c r="AV601" s="87">
        <f t="shared" si="509"/>
        <v>0</v>
      </c>
      <c r="AW601" s="87">
        <f t="shared" si="510"/>
        <v>0</v>
      </c>
      <c r="AX601" s="87">
        <f t="shared" si="511"/>
        <v>0</v>
      </c>
      <c r="AY601" s="66">
        <v>0</v>
      </c>
      <c r="AZ601" s="66">
        <v>0</v>
      </c>
      <c r="BA601" s="66">
        <v>0</v>
      </c>
      <c r="BB601" s="66">
        <v>0</v>
      </c>
      <c r="BC601" s="66">
        <v>0</v>
      </c>
    </row>
    <row r="602" spans="1:55" s="165" customFormat="1" ht="78.75" x14ac:dyDescent="0.2">
      <c r="A602" s="171" t="s">
        <v>900</v>
      </c>
      <c r="B602" s="84" t="s">
        <v>723</v>
      </c>
      <c r="C602" s="171" t="s">
        <v>2399</v>
      </c>
      <c r="D602" s="87">
        <v>2.4771479999999997</v>
      </c>
      <c r="E602" s="66">
        <v>0</v>
      </c>
      <c r="F602" s="66">
        <v>0</v>
      </c>
      <c r="G602" s="66">
        <v>0</v>
      </c>
      <c r="H602" s="66">
        <v>0</v>
      </c>
      <c r="I602" s="66">
        <v>0</v>
      </c>
      <c r="J602" s="87">
        <v>4.8532476000000005E-2</v>
      </c>
      <c r="K602" s="87">
        <v>0</v>
      </c>
      <c r="L602" s="87">
        <v>0</v>
      </c>
      <c r="M602" s="87">
        <v>0</v>
      </c>
      <c r="N602" s="87">
        <v>4.8532476000000005E-2</v>
      </c>
      <c r="O602" s="87">
        <v>-4.8532476000000005E-2</v>
      </c>
      <c r="P602" s="87">
        <v>0</v>
      </c>
      <c r="Q602" s="87">
        <v>0</v>
      </c>
      <c r="R602" s="87">
        <v>-4.8532476000000005E-2</v>
      </c>
      <c r="S602" s="87">
        <v>-4.8532476000000005E-2</v>
      </c>
      <c r="T602" s="87">
        <f t="shared" si="502"/>
        <v>0</v>
      </c>
      <c r="U602" s="87">
        <f t="shared" si="503"/>
        <v>0</v>
      </c>
      <c r="V602" s="87">
        <f t="shared" si="504"/>
        <v>0</v>
      </c>
      <c r="W602" s="87">
        <f t="shared" si="505"/>
        <v>4.8532476000000005E-2</v>
      </c>
      <c r="X602" s="87">
        <f t="shared" si="506"/>
        <v>0</v>
      </c>
      <c r="Y602" s="87">
        <v>0</v>
      </c>
      <c r="Z602" s="87">
        <v>0</v>
      </c>
      <c r="AA602" s="87">
        <v>0</v>
      </c>
      <c r="AB602" s="87">
        <v>0</v>
      </c>
      <c r="AC602" s="87">
        <v>0</v>
      </c>
      <c r="AD602" s="87">
        <v>2.0742900000000004</v>
      </c>
      <c r="AE602" s="87">
        <v>0</v>
      </c>
      <c r="AF602" s="87">
        <v>0</v>
      </c>
      <c r="AG602" s="87">
        <v>0</v>
      </c>
      <c r="AH602" s="87">
        <v>0</v>
      </c>
      <c r="AI602" s="87">
        <v>0</v>
      </c>
      <c r="AJ602" s="87">
        <v>4.0443730000000004E-2</v>
      </c>
      <c r="AK602" s="87">
        <v>0</v>
      </c>
      <c r="AL602" s="87">
        <v>0</v>
      </c>
      <c r="AM602" s="87">
        <v>0</v>
      </c>
      <c r="AN602" s="87">
        <v>4.0443730000000004E-2</v>
      </c>
      <c r="AO602" s="87">
        <v>-4.0443730000000004E-2</v>
      </c>
      <c r="AP602" s="87">
        <v>0</v>
      </c>
      <c r="AQ602" s="87">
        <v>0</v>
      </c>
      <c r="AR602" s="87">
        <v>0</v>
      </c>
      <c r="AS602" s="87">
        <v>-4.0443730000000004E-2</v>
      </c>
      <c r="AT602" s="87">
        <f t="shared" si="507"/>
        <v>0</v>
      </c>
      <c r="AU602" s="87">
        <f t="shared" si="508"/>
        <v>0</v>
      </c>
      <c r="AV602" s="87">
        <f t="shared" si="509"/>
        <v>0</v>
      </c>
      <c r="AW602" s="87">
        <f t="shared" si="510"/>
        <v>0</v>
      </c>
      <c r="AX602" s="87">
        <f t="shared" si="511"/>
        <v>0</v>
      </c>
      <c r="AY602" s="66">
        <v>0</v>
      </c>
      <c r="AZ602" s="66">
        <v>0</v>
      </c>
      <c r="BA602" s="66">
        <v>0</v>
      </c>
      <c r="BB602" s="66">
        <v>0</v>
      </c>
      <c r="BC602" s="66">
        <v>0</v>
      </c>
    </row>
    <row r="603" spans="1:55" s="165" customFormat="1" ht="63" x14ac:dyDescent="0.2">
      <c r="A603" s="171" t="s">
        <v>900</v>
      </c>
      <c r="B603" s="84" t="s">
        <v>724</v>
      </c>
      <c r="C603" s="171" t="s">
        <v>2400</v>
      </c>
      <c r="D603" s="87">
        <v>0.56324399999999997</v>
      </c>
      <c r="E603" s="66">
        <v>0</v>
      </c>
      <c r="F603" s="66">
        <v>0</v>
      </c>
      <c r="G603" s="66">
        <v>0</v>
      </c>
      <c r="H603" s="66">
        <v>0</v>
      </c>
      <c r="I603" s="66">
        <v>0</v>
      </c>
      <c r="J603" s="87">
        <v>1.1035572E-2</v>
      </c>
      <c r="K603" s="87">
        <v>0</v>
      </c>
      <c r="L603" s="87">
        <v>0</v>
      </c>
      <c r="M603" s="87">
        <v>0</v>
      </c>
      <c r="N603" s="87">
        <v>1.1035572E-2</v>
      </c>
      <c r="O603" s="87">
        <v>-1.1035572E-2</v>
      </c>
      <c r="P603" s="87">
        <v>0</v>
      </c>
      <c r="Q603" s="87">
        <v>0</v>
      </c>
      <c r="R603" s="87">
        <v>-1.1035572E-2</v>
      </c>
      <c r="S603" s="87">
        <v>-1.1035572E-2</v>
      </c>
      <c r="T603" s="87">
        <f t="shared" si="502"/>
        <v>0</v>
      </c>
      <c r="U603" s="87">
        <f t="shared" si="503"/>
        <v>0</v>
      </c>
      <c r="V603" s="87">
        <f t="shared" si="504"/>
        <v>0</v>
      </c>
      <c r="W603" s="87">
        <f t="shared" si="505"/>
        <v>1.1035572E-2</v>
      </c>
      <c r="X603" s="87">
        <f t="shared" si="506"/>
        <v>0</v>
      </c>
      <c r="Y603" s="87">
        <v>0</v>
      </c>
      <c r="Z603" s="87">
        <v>0</v>
      </c>
      <c r="AA603" s="87">
        <v>0</v>
      </c>
      <c r="AB603" s="87">
        <v>0</v>
      </c>
      <c r="AC603" s="87">
        <v>0</v>
      </c>
      <c r="AD603" s="87">
        <v>0.45968627000000006</v>
      </c>
      <c r="AE603" s="87">
        <v>0</v>
      </c>
      <c r="AF603" s="87">
        <v>0</v>
      </c>
      <c r="AG603" s="87">
        <v>0</v>
      </c>
      <c r="AH603" s="87">
        <v>0</v>
      </c>
      <c r="AI603" s="87">
        <v>0</v>
      </c>
      <c r="AJ603" s="87">
        <v>9.1963099999999992E-3</v>
      </c>
      <c r="AK603" s="87">
        <v>0</v>
      </c>
      <c r="AL603" s="87">
        <v>0</v>
      </c>
      <c r="AM603" s="87">
        <v>0</v>
      </c>
      <c r="AN603" s="87">
        <v>9.1963099999999992E-3</v>
      </c>
      <c r="AO603" s="87">
        <v>-9.1963099999999992E-3</v>
      </c>
      <c r="AP603" s="87">
        <v>0</v>
      </c>
      <c r="AQ603" s="87">
        <v>0</v>
      </c>
      <c r="AR603" s="87">
        <v>0</v>
      </c>
      <c r="AS603" s="87">
        <v>-9.1963100000000009E-3</v>
      </c>
      <c r="AT603" s="87">
        <f t="shared" si="507"/>
        <v>0</v>
      </c>
      <c r="AU603" s="87">
        <f t="shared" si="508"/>
        <v>0</v>
      </c>
      <c r="AV603" s="87">
        <f t="shared" si="509"/>
        <v>0</v>
      </c>
      <c r="AW603" s="87">
        <f t="shared" si="510"/>
        <v>0</v>
      </c>
      <c r="AX603" s="87">
        <f t="shared" si="511"/>
        <v>0</v>
      </c>
      <c r="AY603" s="66">
        <v>0</v>
      </c>
      <c r="AZ603" s="66">
        <v>0</v>
      </c>
      <c r="BA603" s="66">
        <v>0</v>
      </c>
      <c r="BB603" s="66">
        <v>0</v>
      </c>
      <c r="BC603" s="66">
        <v>0</v>
      </c>
    </row>
    <row r="604" spans="1:55" s="165" customFormat="1" ht="47.25" x14ac:dyDescent="0.2">
      <c r="A604" s="171" t="s">
        <v>900</v>
      </c>
      <c r="B604" s="84" t="s">
        <v>725</v>
      </c>
      <c r="C604" s="171" t="s">
        <v>2401</v>
      </c>
      <c r="D604" s="87">
        <v>0.67212000000000005</v>
      </c>
      <c r="E604" s="66">
        <v>0.18355426799999999</v>
      </c>
      <c r="F604" s="66">
        <v>0.13575245999999999</v>
      </c>
      <c r="G604" s="66">
        <v>0</v>
      </c>
      <c r="H604" s="66">
        <v>0</v>
      </c>
      <c r="I604" s="66">
        <v>4.7801808000000008E-2</v>
      </c>
      <c r="J604" s="87">
        <v>1.3168224000000001E-2</v>
      </c>
      <c r="K604" s="87">
        <v>0</v>
      </c>
      <c r="L604" s="87">
        <v>0</v>
      </c>
      <c r="M604" s="87">
        <v>0</v>
      </c>
      <c r="N604" s="87">
        <v>1.3168224000000001E-2</v>
      </c>
      <c r="O604" s="87">
        <v>1.6744488000000002E-2</v>
      </c>
      <c r="P604" s="87">
        <v>0</v>
      </c>
      <c r="Q604" s="87">
        <v>0</v>
      </c>
      <c r="R604" s="87">
        <v>1.6744488000000002E-2</v>
      </c>
      <c r="S604" s="87">
        <v>1.6744488000000002E-2</v>
      </c>
      <c r="T604" s="87">
        <f t="shared" si="502"/>
        <v>0.15364155599999998</v>
      </c>
      <c r="U604" s="87">
        <f t="shared" si="503"/>
        <v>0.13575245999999999</v>
      </c>
      <c r="V604" s="87">
        <f t="shared" si="504"/>
        <v>0</v>
      </c>
      <c r="W604" s="87">
        <f t="shared" si="505"/>
        <v>-1.6744488000000002E-2</v>
      </c>
      <c r="X604" s="87">
        <f t="shared" si="506"/>
        <v>1.7889096000000007E-2</v>
      </c>
      <c r="Y604" s="87">
        <v>0</v>
      </c>
      <c r="Z604" s="87">
        <v>0</v>
      </c>
      <c r="AA604" s="87">
        <v>0</v>
      </c>
      <c r="AB604" s="87">
        <v>0</v>
      </c>
      <c r="AC604" s="87">
        <v>0</v>
      </c>
      <c r="AD604" s="87">
        <v>0.56010463000000033</v>
      </c>
      <c r="AE604" s="87">
        <v>0.22180098999999995</v>
      </c>
      <c r="AF604" s="87">
        <v>0.18196614999999997</v>
      </c>
      <c r="AG604" s="87">
        <v>0</v>
      </c>
      <c r="AH604" s="87">
        <v>0</v>
      </c>
      <c r="AI604" s="87">
        <v>3.9834839999999996E-2</v>
      </c>
      <c r="AJ604" s="87">
        <v>1.097352E-2</v>
      </c>
      <c r="AK604" s="87">
        <v>0</v>
      </c>
      <c r="AL604" s="87">
        <v>0</v>
      </c>
      <c r="AM604" s="87">
        <v>0</v>
      </c>
      <c r="AN604" s="192">
        <v>1.097352E-2</v>
      </c>
      <c r="AO604" s="87">
        <v>0.10227395</v>
      </c>
      <c r="AP604" s="87">
        <v>8.8320209999999996E-2</v>
      </c>
      <c r="AQ604" s="87">
        <v>0</v>
      </c>
      <c r="AR604" s="87">
        <v>0</v>
      </c>
      <c r="AS604" s="87">
        <v>1.3953740000000003E-2</v>
      </c>
      <c r="AT604" s="87">
        <f t="shared" si="507"/>
        <v>0.10855351999999996</v>
      </c>
      <c r="AU604" s="87">
        <f t="shared" si="508"/>
        <v>9.3645939999999969E-2</v>
      </c>
      <c r="AV604" s="87">
        <f t="shared" si="509"/>
        <v>0</v>
      </c>
      <c r="AW604" s="87">
        <f t="shared" si="510"/>
        <v>0</v>
      </c>
      <c r="AX604" s="87">
        <f t="shared" si="511"/>
        <v>1.4907579999999993E-2</v>
      </c>
      <c r="AY604" s="66">
        <v>0</v>
      </c>
      <c r="AZ604" s="66">
        <v>0</v>
      </c>
      <c r="BA604" s="66">
        <v>0</v>
      </c>
      <c r="BB604" s="66">
        <v>0</v>
      </c>
      <c r="BC604" s="66">
        <v>0</v>
      </c>
    </row>
    <row r="605" spans="1:55" s="165" customFormat="1" ht="78.75" x14ac:dyDescent="0.2">
      <c r="A605" s="171" t="s">
        <v>900</v>
      </c>
      <c r="B605" s="84" t="s">
        <v>726</v>
      </c>
      <c r="C605" s="171" t="s">
        <v>2402</v>
      </c>
      <c r="D605" s="87">
        <v>2.3848319999999998</v>
      </c>
      <c r="E605" s="66">
        <v>0.16961160000000003</v>
      </c>
      <c r="F605" s="66">
        <v>0</v>
      </c>
      <c r="G605" s="66">
        <v>0</v>
      </c>
      <c r="H605" s="66">
        <v>0</v>
      </c>
      <c r="I605" s="66">
        <v>0.16961160000000003</v>
      </c>
      <c r="J605" s="87">
        <v>4.6723800000000003E-2</v>
      </c>
      <c r="K605" s="87">
        <v>0</v>
      </c>
      <c r="L605" s="87">
        <v>0</v>
      </c>
      <c r="M605" s="87">
        <v>0</v>
      </c>
      <c r="N605" s="87">
        <v>4.6723799999999996E-2</v>
      </c>
      <c r="O605" s="87">
        <v>5.941327200000001E-2</v>
      </c>
      <c r="P605" s="87">
        <v>0</v>
      </c>
      <c r="Q605" s="87">
        <v>0</v>
      </c>
      <c r="R605" s="87">
        <v>5.9413272000000017E-2</v>
      </c>
      <c r="S605" s="87">
        <v>5.9413272000000017E-2</v>
      </c>
      <c r="T605" s="87">
        <f t="shared" si="502"/>
        <v>6.3474528000000002E-2</v>
      </c>
      <c r="U605" s="87">
        <f t="shared" si="503"/>
        <v>0</v>
      </c>
      <c r="V605" s="87">
        <f t="shared" si="504"/>
        <v>0</v>
      </c>
      <c r="W605" s="87">
        <f t="shared" si="505"/>
        <v>-5.9413272000000017E-2</v>
      </c>
      <c r="X605" s="87">
        <f t="shared" si="506"/>
        <v>6.3474528000000016E-2</v>
      </c>
      <c r="Y605" s="87">
        <v>0</v>
      </c>
      <c r="Z605" s="87">
        <v>0</v>
      </c>
      <c r="AA605" s="87">
        <v>0</v>
      </c>
      <c r="AB605" s="87">
        <v>0</v>
      </c>
      <c r="AC605" s="87">
        <v>0</v>
      </c>
      <c r="AD605" s="87">
        <v>2.0165726500000005</v>
      </c>
      <c r="AE605" s="87">
        <v>0.141343</v>
      </c>
      <c r="AF605" s="87">
        <v>0</v>
      </c>
      <c r="AG605" s="87">
        <v>0</v>
      </c>
      <c r="AH605" s="87">
        <v>0</v>
      </c>
      <c r="AI605" s="87">
        <v>0.141343</v>
      </c>
      <c r="AJ605" s="87">
        <v>3.8936499999999999E-2</v>
      </c>
      <c r="AK605" s="87">
        <v>0</v>
      </c>
      <c r="AL605" s="87">
        <v>0</v>
      </c>
      <c r="AM605" s="87">
        <v>0</v>
      </c>
      <c r="AN605" s="87">
        <v>3.8936499999999999E-2</v>
      </c>
      <c r="AO605" s="87">
        <v>4.951106000000001E-2</v>
      </c>
      <c r="AP605" s="87">
        <v>0</v>
      </c>
      <c r="AQ605" s="87">
        <v>0</v>
      </c>
      <c r="AR605" s="87">
        <v>0</v>
      </c>
      <c r="AS605" s="87">
        <v>4.951106000000001E-2</v>
      </c>
      <c r="AT605" s="87">
        <f t="shared" si="507"/>
        <v>5.2895439999999988E-2</v>
      </c>
      <c r="AU605" s="87">
        <f t="shared" si="508"/>
        <v>0</v>
      </c>
      <c r="AV605" s="87">
        <f t="shared" si="509"/>
        <v>0</v>
      </c>
      <c r="AW605" s="87">
        <f t="shared" si="510"/>
        <v>0</v>
      </c>
      <c r="AX605" s="87">
        <f t="shared" si="511"/>
        <v>5.2895439999999988E-2</v>
      </c>
      <c r="AY605" s="66">
        <v>0</v>
      </c>
      <c r="AZ605" s="66">
        <v>0</v>
      </c>
      <c r="BA605" s="66">
        <v>0</v>
      </c>
      <c r="BB605" s="66">
        <v>0</v>
      </c>
      <c r="BC605" s="66">
        <v>0</v>
      </c>
    </row>
    <row r="606" spans="1:55" s="165" customFormat="1" ht="63" x14ac:dyDescent="0.2">
      <c r="A606" s="171" t="s">
        <v>900</v>
      </c>
      <c r="B606" s="170" t="s">
        <v>727</v>
      </c>
      <c r="C606" s="171" t="s">
        <v>2403</v>
      </c>
      <c r="D606" s="87">
        <v>1.1835720000000001</v>
      </c>
      <c r="E606" s="66">
        <v>0</v>
      </c>
      <c r="F606" s="66">
        <v>0</v>
      </c>
      <c r="G606" s="66">
        <v>0</v>
      </c>
      <c r="H606" s="66">
        <v>0</v>
      </c>
      <c r="I606" s="66">
        <v>0</v>
      </c>
      <c r="J606" s="87">
        <v>0</v>
      </c>
      <c r="K606" s="87">
        <v>0</v>
      </c>
      <c r="L606" s="87">
        <v>0</v>
      </c>
      <c r="M606" s="87">
        <v>0</v>
      </c>
      <c r="N606" s="87">
        <v>0</v>
      </c>
      <c r="O606" s="87">
        <v>0</v>
      </c>
      <c r="P606" s="87">
        <v>0</v>
      </c>
      <c r="Q606" s="87">
        <v>0</v>
      </c>
      <c r="R606" s="87">
        <v>0</v>
      </c>
      <c r="S606" s="87">
        <v>0</v>
      </c>
      <c r="T606" s="87">
        <f t="shared" si="502"/>
        <v>0</v>
      </c>
      <c r="U606" s="87">
        <f t="shared" si="503"/>
        <v>0</v>
      </c>
      <c r="V606" s="87">
        <f t="shared" si="504"/>
        <v>0</v>
      </c>
      <c r="W606" s="87">
        <f t="shared" si="505"/>
        <v>0</v>
      </c>
      <c r="X606" s="87">
        <f t="shared" si="506"/>
        <v>0</v>
      </c>
      <c r="Y606" s="87">
        <v>0</v>
      </c>
      <c r="Z606" s="87">
        <v>0</v>
      </c>
      <c r="AA606" s="87">
        <v>0</v>
      </c>
      <c r="AB606" s="87">
        <v>0</v>
      </c>
      <c r="AC606" s="87">
        <v>0</v>
      </c>
      <c r="AD606" s="87">
        <v>0.99937000000000009</v>
      </c>
      <c r="AE606" s="87">
        <v>0</v>
      </c>
      <c r="AF606" s="87">
        <v>0</v>
      </c>
      <c r="AG606" s="87">
        <v>0</v>
      </c>
      <c r="AH606" s="87">
        <v>0</v>
      </c>
      <c r="AI606" s="87">
        <v>0</v>
      </c>
      <c r="AJ606" s="87">
        <v>0</v>
      </c>
      <c r="AK606" s="87">
        <v>0</v>
      </c>
      <c r="AL606" s="87">
        <v>0</v>
      </c>
      <c r="AM606" s="87">
        <v>0</v>
      </c>
      <c r="AN606" s="87">
        <v>0</v>
      </c>
      <c r="AO606" s="87">
        <v>0</v>
      </c>
      <c r="AP606" s="87">
        <v>0</v>
      </c>
      <c r="AQ606" s="87">
        <v>0</v>
      </c>
      <c r="AR606" s="87">
        <v>0</v>
      </c>
      <c r="AS606" s="87">
        <v>0</v>
      </c>
      <c r="AT606" s="87">
        <f t="shared" si="507"/>
        <v>0</v>
      </c>
      <c r="AU606" s="87">
        <f t="shared" si="508"/>
        <v>0</v>
      </c>
      <c r="AV606" s="87">
        <f t="shared" si="509"/>
        <v>0</v>
      </c>
      <c r="AW606" s="87">
        <f t="shared" si="510"/>
        <v>0</v>
      </c>
      <c r="AX606" s="87">
        <f t="shared" si="511"/>
        <v>0</v>
      </c>
      <c r="AY606" s="66">
        <v>0</v>
      </c>
      <c r="AZ606" s="66">
        <v>0</v>
      </c>
      <c r="BA606" s="66">
        <v>0</v>
      </c>
      <c r="BB606" s="66">
        <v>0</v>
      </c>
      <c r="BC606" s="66">
        <v>0</v>
      </c>
    </row>
    <row r="607" spans="1:55" s="165" customFormat="1" ht="94.5" x14ac:dyDescent="0.2">
      <c r="A607" s="171" t="s">
        <v>900</v>
      </c>
      <c r="B607" s="84" t="s">
        <v>1758</v>
      </c>
      <c r="C607" s="171" t="s">
        <v>2404</v>
      </c>
      <c r="D607" s="87">
        <v>1.1999999999999999E-2</v>
      </c>
      <c r="E607" s="66">
        <v>1.3784816200000001</v>
      </c>
      <c r="F607" s="66">
        <v>0.1269209</v>
      </c>
      <c r="G607" s="66">
        <v>1.2349560800000001</v>
      </c>
      <c r="H607" s="66">
        <v>0</v>
      </c>
      <c r="I607" s="66">
        <v>1.660464E-2</v>
      </c>
      <c r="J607" s="87">
        <v>2.35116E-4</v>
      </c>
      <c r="K607" s="87">
        <v>0</v>
      </c>
      <c r="L607" s="87">
        <v>0</v>
      </c>
      <c r="M607" s="87">
        <v>0</v>
      </c>
      <c r="N607" s="87">
        <v>2.35116E-4</v>
      </c>
      <c r="O607" s="87">
        <v>2.9893199999999996E-4</v>
      </c>
      <c r="P607" s="87">
        <v>0</v>
      </c>
      <c r="Q607" s="87">
        <v>0</v>
      </c>
      <c r="R607" s="87">
        <v>2.9893199999999996E-4</v>
      </c>
      <c r="S607" s="87">
        <v>2.9893199999999996E-4</v>
      </c>
      <c r="T607" s="87">
        <f t="shared" si="502"/>
        <v>1.3779475720000001</v>
      </c>
      <c r="U607" s="87">
        <f t="shared" si="503"/>
        <v>0.1269209</v>
      </c>
      <c r="V607" s="87">
        <f t="shared" si="504"/>
        <v>1.2349560800000001</v>
      </c>
      <c r="W607" s="87">
        <f t="shared" si="505"/>
        <v>-2.9893199999999996E-4</v>
      </c>
      <c r="X607" s="87">
        <f t="shared" si="506"/>
        <v>1.6070592000000002E-2</v>
      </c>
      <c r="Y607" s="87">
        <v>0</v>
      </c>
      <c r="Z607" s="87">
        <v>0</v>
      </c>
      <c r="AA607" s="87">
        <v>0</v>
      </c>
      <c r="AB607" s="87">
        <v>0</v>
      </c>
      <c r="AC607" s="87">
        <v>0</v>
      </c>
      <c r="AD607" s="87">
        <v>1.0999999999999999E-2</v>
      </c>
      <c r="AE607" s="87">
        <v>1.4060172</v>
      </c>
      <c r="AF607" s="87">
        <v>0.10576742</v>
      </c>
      <c r="AG607" s="87">
        <v>1.2864125800000001</v>
      </c>
      <c r="AH607" s="87">
        <v>0</v>
      </c>
      <c r="AI607" s="87">
        <v>1.3837200000000001E-2</v>
      </c>
      <c r="AJ607" s="87">
        <v>1.9593E-4</v>
      </c>
      <c r="AK607" s="87">
        <v>0</v>
      </c>
      <c r="AL607" s="87">
        <v>0</v>
      </c>
      <c r="AM607" s="87">
        <v>0</v>
      </c>
      <c r="AN607" s="192">
        <v>1.9593000000001082E-4</v>
      </c>
      <c r="AO607" s="87">
        <v>1.3924291100000001</v>
      </c>
      <c r="AP607" s="87">
        <v>0.10576742000000028</v>
      </c>
      <c r="AQ607" s="87">
        <v>1.2864125799999999</v>
      </c>
      <c r="AR607" s="87">
        <v>0</v>
      </c>
      <c r="AS607" s="87">
        <v>2.4910999999999998E-4</v>
      </c>
      <c r="AT607" s="87">
        <f t="shared" si="507"/>
        <v>1.3392159999999764E-2</v>
      </c>
      <c r="AU607" s="87">
        <f t="shared" si="508"/>
        <v>-2.7755575615628914E-16</v>
      </c>
      <c r="AV607" s="87">
        <f t="shared" si="509"/>
        <v>0</v>
      </c>
      <c r="AW607" s="87">
        <f t="shared" si="510"/>
        <v>0</v>
      </c>
      <c r="AX607" s="87">
        <f t="shared" si="511"/>
        <v>1.339215999999999E-2</v>
      </c>
      <c r="AY607" s="66">
        <v>0</v>
      </c>
      <c r="AZ607" s="66">
        <v>0</v>
      </c>
      <c r="BA607" s="66">
        <v>0</v>
      </c>
      <c r="BB607" s="66">
        <v>0</v>
      </c>
      <c r="BC607" s="66">
        <v>0</v>
      </c>
    </row>
    <row r="608" spans="1:55" s="165" customFormat="1" ht="63" x14ac:dyDescent="0.2">
      <c r="A608" s="171" t="s">
        <v>900</v>
      </c>
      <c r="B608" s="84" t="s">
        <v>728</v>
      </c>
      <c r="C608" s="171" t="s">
        <v>2405</v>
      </c>
      <c r="D608" s="87">
        <v>1.3561560000000001</v>
      </c>
      <c r="E608" s="66">
        <v>9.6451152000000012E-2</v>
      </c>
      <c r="F608" s="66">
        <v>0</v>
      </c>
      <c r="G608" s="66">
        <v>0</v>
      </c>
      <c r="H608" s="66">
        <v>0</v>
      </c>
      <c r="I608" s="66">
        <v>9.6451152000000012E-2</v>
      </c>
      <c r="J608" s="87">
        <v>2.6569908000000003E-2</v>
      </c>
      <c r="K608" s="87">
        <v>0</v>
      </c>
      <c r="L608" s="87">
        <v>0</v>
      </c>
      <c r="M608" s="87">
        <v>0</v>
      </c>
      <c r="N608" s="87">
        <v>2.6569908E-2</v>
      </c>
      <c r="O608" s="87">
        <v>3.378587999999999E-2</v>
      </c>
      <c r="P608" s="87">
        <v>0</v>
      </c>
      <c r="Q608" s="87">
        <v>0</v>
      </c>
      <c r="R608" s="87">
        <v>3.378587999999999E-2</v>
      </c>
      <c r="S608" s="87">
        <v>3.378587999999999E-2</v>
      </c>
      <c r="T608" s="87">
        <f t="shared" si="502"/>
        <v>3.6095364000000019E-2</v>
      </c>
      <c r="U608" s="87">
        <f t="shared" si="503"/>
        <v>0</v>
      </c>
      <c r="V608" s="87">
        <f t="shared" si="504"/>
        <v>0</v>
      </c>
      <c r="W608" s="87">
        <f t="shared" si="505"/>
        <v>-3.378587999999999E-2</v>
      </c>
      <c r="X608" s="87">
        <f t="shared" si="506"/>
        <v>3.6095364000000019E-2</v>
      </c>
      <c r="Y608" s="87">
        <v>0</v>
      </c>
      <c r="Z608" s="87">
        <v>0</v>
      </c>
      <c r="AA608" s="87">
        <v>0</v>
      </c>
      <c r="AB608" s="87">
        <v>0</v>
      </c>
      <c r="AC608" s="87">
        <v>0</v>
      </c>
      <c r="AD608" s="87">
        <v>1.1466416200000005</v>
      </c>
      <c r="AE608" s="87">
        <v>8.0375959999999996E-2</v>
      </c>
      <c r="AF608" s="87">
        <v>0</v>
      </c>
      <c r="AG608" s="87">
        <v>0</v>
      </c>
      <c r="AH608" s="87">
        <v>0</v>
      </c>
      <c r="AI608" s="87">
        <v>8.0375959999999996E-2</v>
      </c>
      <c r="AJ608" s="87">
        <v>2.2141589999999999E-2</v>
      </c>
      <c r="AK608" s="87">
        <v>0</v>
      </c>
      <c r="AL608" s="87">
        <v>0</v>
      </c>
      <c r="AM608" s="87">
        <v>0</v>
      </c>
      <c r="AN608" s="87">
        <v>2.2141589999999999E-2</v>
      </c>
      <c r="AO608" s="87">
        <v>2.81549E-2</v>
      </c>
      <c r="AP608" s="87">
        <v>0</v>
      </c>
      <c r="AQ608" s="87">
        <v>0</v>
      </c>
      <c r="AR608" s="87">
        <v>0</v>
      </c>
      <c r="AS608" s="87">
        <v>2.81549E-2</v>
      </c>
      <c r="AT608" s="87">
        <f t="shared" si="507"/>
        <v>3.0079469999999994E-2</v>
      </c>
      <c r="AU608" s="87">
        <f t="shared" si="508"/>
        <v>0</v>
      </c>
      <c r="AV608" s="87">
        <f t="shared" si="509"/>
        <v>0</v>
      </c>
      <c r="AW608" s="87">
        <f t="shared" si="510"/>
        <v>0</v>
      </c>
      <c r="AX608" s="87">
        <f t="shared" si="511"/>
        <v>3.0079469999999994E-2</v>
      </c>
      <c r="AY608" s="66">
        <v>0</v>
      </c>
      <c r="AZ608" s="66">
        <v>0</v>
      </c>
      <c r="BA608" s="66">
        <v>0</v>
      </c>
      <c r="BB608" s="66">
        <v>0</v>
      </c>
      <c r="BC608" s="66">
        <v>0</v>
      </c>
    </row>
    <row r="609" spans="1:55" s="165" customFormat="1" ht="78.75" x14ac:dyDescent="0.2">
      <c r="A609" s="171" t="s">
        <v>900</v>
      </c>
      <c r="B609" s="84" t="s">
        <v>729</v>
      </c>
      <c r="C609" s="171" t="s">
        <v>2406</v>
      </c>
      <c r="D609" s="87">
        <v>1.811928</v>
      </c>
      <c r="E609" s="66">
        <v>0.12886610399999998</v>
      </c>
      <c r="F609" s="66">
        <v>0</v>
      </c>
      <c r="G609" s="66">
        <v>0</v>
      </c>
      <c r="H609" s="66">
        <v>0</v>
      </c>
      <c r="I609" s="66">
        <v>0.12886610399999998</v>
      </c>
      <c r="J609" s="87">
        <v>3.5499431999999997E-2</v>
      </c>
      <c r="K609" s="87">
        <v>0</v>
      </c>
      <c r="L609" s="87">
        <v>0</v>
      </c>
      <c r="M609" s="87">
        <v>0</v>
      </c>
      <c r="N609" s="87">
        <v>3.5499431999999997E-2</v>
      </c>
      <c r="O609" s="87">
        <v>4.5140520000000003E-2</v>
      </c>
      <c r="P609" s="87">
        <v>0</v>
      </c>
      <c r="Q609" s="87">
        <v>0</v>
      </c>
      <c r="R609" s="87">
        <v>4.5140520000000003E-2</v>
      </c>
      <c r="S609" s="87">
        <v>4.5140520000000003E-2</v>
      </c>
      <c r="T609" s="87">
        <f t="shared" si="502"/>
        <v>4.822615199999998E-2</v>
      </c>
      <c r="U609" s="87">
        <f t="shared" si="503"/>
        <v>0</v>
      </c>
      <c r="V609" s="87">
        <f t="shared" si="504"/>
        <v>0</v>
      </c>
      <c r="W609" s="87">
        <f t="shared" si="505"/>
        <v>-4.5140520000000003E-2</v>
      </c>
      <c r="X609" s="87">
        <f t="shared" si="506"/>
        <v>4.822615199999998E-2</v>
      </c>
      <c r="Y609" s="87">
        <v>0</v>
      </c>
      <c r="Z609" s="87">
        <v>0</v>
      </c>
      <c r="AA609" s="87">
        <v>0</v>
      </c>
      <c r="AB609" s="87">
        <v>0</v>
      </c>
      <c r="AC609" s="87">
        <v>0</v>
      </c>
      <c r="AD609" s="87">
        <v>1.5626044700000006</v>
      </c>
      <c r="AE609" s="87">
        <v>0.10738842</v>
      </c>
      <c r="AF609" s="87">
        <v>0</v>
      </c>
      <c r="AG609" s="87">
        <v>0</v>
      </c>
      <c r="AH609" s="87">
        <v>0</v>
      </c>
      <c r="AI609" s="87">
        <v>0.10738842</v>
      </c>
      <c r="AJ609" s="87">
        <v>2.9582859999999999E-2</v>
      </c>
      <c r="AK609" s="87">
        <v>0</v>
      </c>
      <c r="AL609" s="87">
        <v>0</v>
      </c>
      <c r="AM609" s="87">
        <v>0</v>
      </c>
      <c r="AN609" s="87">
        <v>2.9582859999999999E-2</v>
      </c>
      <c r="AO609" s="87">
        <v>3.7617100000000001E-2</v>
      </c>
      <c r="AP609" s="87">
        <v>0</v>
      </c>
      <c r="AQ609" s="87">
        <v>0</v>
      </c>
      <c r="AR609" s="87">
        <v>0</v>
      </c>
      <c r="AS609" s="87">
        <v>3.7617100000000001E-2</v>
      </c>
      <c r="AT609" s="87">
        <f t="shared" si="507"/>
        <v>4.0188459999999995E-2</v>
      </c>
      <c r="AU609" s="87">
        <f t="shared" si="508"/>
        <v>0</v>
      </c>
      <c r="AV609" s="87">
        <f t="shared" si="509"/>
        <v>0</v>
      </c>
      <c r="AW609" s="87">
        <f t="shared" si="510"/>
        <v>0</v>
      </c>
      <c r="AX609" s="87">
        <f t="shared" si="511"/>
        <v>4.0188459999999995E-2</v>
      </c>
      <c r="AY609" s="66">
        <v>0</v>
      </c>
      <c r="AZ609" s="66">
        <v>0</v>
      </c>
      <c r="BA609" s="66">
        <v>0</v>
      </c>
      <c r="BB609" s="66">
        <v>0</v>
      </c>
      <c r="BC609" s="66">
        <v>0</v>
      </c>
    </row>
    <row r="610" spans="1:55" s="165" customFormat="1" ht="63" x14ac:dyDescent="0.2">
      <c r="A610" s="171" t="s">
        <v>900</v>
      </c>
      <c r="B610" s="84" t="s">
        <v>730</v>
      </c>
      <c r="C610" s="171" t="s">
        <v>2407</v>
      </c>
      <c r="D610" s="87">
        <v>0.84574799999999994</v>
      </c>
      <c r="E610" s="66">
        <v>0.17187996</v>
      </c>
      <c r="F610" s="66">
        <v>0.11172768</v>
      </c>
      <c r="G610" s="66">
        <v>0</v>
      </c>
      <c r="H610" s="66">
        <v>0</v>
      </c>
      <c r="I610" s="66">
        <v>6.0152280000000009E-2</v>
      </c>
      <c r="J610" s="87">
        <v>1.6569935999999997E-2</v>
      </c>
      <c r="K610" s="87">
        <v>0</v>
      </c>
      <c r="L610" s="87">
        <v>0</v>
      </c>
      <c r="M610" s="87">
        <v>0</v>
      </c>
      <c r="N610" s="87">
        <v>1.6569935999999997E-2</v>
      </c>
      <c r="O610" s="87">
        <v>2.1071495999999999E-2</v>
      </c>
      <c r="P610" s="87">
        <v>0</v>
      </c>
      <c r="Q610" s="87">
        <v>0</v>
      </c>
      <c r="R610" s="87">
        <v>2.1071495999999999E-2</v>
      </c>
      <c r="S610" s="87">
        <v>2.1071495999999999E-2</v>
      </c>
      <c r="T610" s="87">
        <f t="shared" si="502"/>
        <v>0.134238528</v>
      </c>
      <c r="U610" s="87">
        <f t="shared" si="503"/>
        <v>0.11172768</v>
      </c>
      <c r="V610" s="87">
        <f t="shared" si="504"/>
        <v>0</v>
      </c>
      <c r="W610" s="87">
        <f t="shared" si="505"/>
        <v>-2.1071495999999999E-2</v>
      </c>
      <c r="X610" s="87">
        <f t="shared" si="506"/>
        <v>2.251084800000001E-2</v>
      </c>
      <c r="Y610" s="87">
        <v>0</v>
      </c>
      <c r="Z610" s="87">
        <v>0</v>
      </c>
      <c r="AA610" s="87">
        <v>0</v>
      </c>
      <c r="AB610" s="87">
        <v>0</v>
      </c>
      <c r="AC610" s="87">
        <v>0</v>
      </c>
      <c r="AD610" s="87">
        <v>0.71469689000000003</v>
      </c>
      <c r="AE610" s="87">
        <v>0.18800085999999999</v>
      </c>
      <c r="AF610" s="87">
        <v>0.13787395999999999</v>
      </c>
      <c r="AG610" s="87">
        <v>0</v>
      </c>
      <c r="AH610" s="87">
        <v>0</v>
      </c>
      <c r="AI610" s="87">
        <v>5.0126900000000002E-2</v>
      </c>
      <c r="AJ610" s="87">
        <v>1.3808279999999999E-2</v>
      </c>
      <c r="AK610" s="87">
        <v>0</v>
      </c>
      <c r="AL610" s="87">
        <v>0</v>
      </c>
      <c r="AM610" s="87">
        <v>0</v>
      </c>
      <c r="AN610" s="87">
        <v>1.3808279999999999E-2</v>
      </c>
      <c r="AO610" s="87">
        <v>8.5861219999999988E-2</v>
      </c>
      <c r="AP610" s="87">
        <v>6.8301639999999997E-2</v>
      </c>
      <c r="AQ610" s="87">
        <v>0</v>
      </c>
      <c r="AR610" s="87">
        <v>0</v>
      </c>
      <c r="AS610" s="87">
        <v>1.7559579999999998E-2</v>
      </c>
      <c r="AT610" s="87">
        <f t="shared" si="507"/>
        <v>8.8331359999999998E-2</v>
      </c>
      <c r="AU610" s="87">
        <f t="shared" si="508"/>
        <v>6.9572319999999993E-2</v>
      </c>
      <c r="AV610" s="87">
        <f t="shared" si="509"/>
        <v>0</v>
      </c>
      <c r="AW610" s="87">
        <f t="shared" si="510"/>
        <v>0</v>
      </c>
      <c r="AX610" s="87">
        <f t="shared" si="511"/>
        <v>1.8759040000000005E-2</v>
      </c>
      <c r="AY610" s="66">
        <v>0</v>
      </c>
      <c r="AZ610" s="66">
        <v>0</v>
      </c>
      <c r="BA610" s="66">
        <v>0</v>
      </c>
      <c r="BB610" s="66">
        <v>0</v>
      </c>
      <c r="BC610" s="66">
        <v>0</v>
      </c>
    </row>
    <row r="611" spans="1:55" s="165" customFormat="1" ht="47.25" x14ac:dyDescent="0.2">
      <c r="A611" s="171" t="s">
        <v>900</v>
      </c>
      <c r="B611" s="84" t="s">
        <v>731</v>
      </c>
      <c r="C611" s="171" t="s">
        <v>2408</v>
      </c>
      <c r="D611" s="87">
        <v>1.2210119999999998</v>
      </c>
      <c r="E611" s="66">
        <v>0.30363860399999998</v>
      </c>
      <c r="F611" s="66">
        <v>0.21679902000000001</v>
      </c>
      <c r="G611" s="66">
        <v>0</v>
      </c>
      <c r="H611" s="66">
        <v>0</v>
      </c>
      <c r="I611" s="66">
        <v>8.6839583999999956E-2</v>
      </c>
      <c r="J611" s="87">
        <v>2.3922167999999997E-2</v>
      </c>
      <c r="K611" s="87">
        <v>0</v>
      </c>
      <c r="L611" s="87">
        <v>0</v>
      </c>
      <c r="M611" s="87">
        <v>0</v>
      </c>
      <c r="N611" s="87">
        <v>2.3922167999999997E-2</v>
      </c>
      <c r="O611" s="87">
        <v>3.0419051999999985E-2</v>
      </c>
      <c r="P611" s="87">
        <v>0</v>
      </c>
      <c r="Q611" s="87">
        <v>0</v>
      </c>
      <c r="R611" s="87">
        <v>3.0419051999999985E-2</v>
      </c>
      <c r="S611" s="87">
        <v>3.0419051999999985E-2</v>
      </c>
      <c r="T611" s="87">
        <f t="shared" si="502"/>
        <v>0.24929738399999998</v>
      </c>
      <c r="U611" s="87">
        <f t="shared" si="503"/>
        <v>0.21679902000000001</v>
      </c>
      <c r="V611" s="87">
        <f t="shared" si="504"/>
        <v>0</v>
      </c>
      <c r="W611" s="87">
        <f t="shared" si="505"/>
        <v>-3.0419051999999985E-2</v>
      </c>
      <c r="X611" s="87">
        <f t="shared" si="506"/>
        <v>3.2498363999999974E-2</v>
      </c>
      <c r="Y611" s="87">
        <v>0</v>
      </c>
      <c r="Z611" s="87">
        <v>0</v>
      </c>
      <c r="AA611" s="87">
        <v>0</v>
      </c>
      <c r="AB611" s="87">
        <v>0</v>
      </c>
      <c r="AC611" s="87">
        <v>0</v>
      </c>
      <c r="AD611" s="87">
        <v>1.0166990400000002</v>
      </c>
      <c r="AE611" s="87">
        <v>0.25303216999999995</v>
      </c>
      <c r="AF611" s="87">
        <v>0.18066584999999999</v>
      </c>
      <c r="AG611" s="87">
        <v>0</v>
      </c>
      <c r="AH611" s="87">
        <v>0</v>
      </c>
      <c r="AI611" s="87">
        <v>7.2366319999999984E-2</v>
      </c>
      <c r="AJ611" s="87">
        <v>1.993514E-2</v>
      </c>
      <c r="AK611" s="87">
        <v>0</v>
      </c>
      <c r="AL611" s="87">
        <v>0</v>
      </c>
      <c r="AM611" s="87">
        <v>0</v>
      </c>
      <c r="AN611" s="87">
        <v>1.993514E-2</v>
      </c>
      <c r="AO611" s="87">
        <v>0.20601506</v>
      </c>
      <c r="AP611" s="87">
        <v>0.18066585000000002</v>
      </c>
      <c r="AQ611" s="87">
        <v>0</v>
      </c>
      <c r="AR611" s="87">
        <v>0</v>
      </c>
      <c r="AS611" s="87">
        <v>2.534920999999999E-2</v>
      </c>
      <c r="AT611" s="87">
        <f t="shared" si="507"/>
        <v>2.7081969999999955E-2</v>
      </c>
      <c r="AU611" s="87">
        <f t="shared" si="508"/>
        <v>0</v>
      </c>
      <c r="AV611" s="87">
        <f t="shared" si="509"/>
        <v>0</v>
      </c>
      <c r="AW611" s="87">
        <f t="shared" si="510"/>
        <v>0</v>
      </c>
      <c r="AX611" s="87">
        <f t="shared" si="511"/>
        <v>2.708196999999999E-2</v>
      </c>
      <c r="AY611" s="66">
        <v>0</v>
      </c>
      <c r="AZ611" s="66">
        <v>0</v>
      </c>
      <c r="BA611" s="66">
        <v>0</v>
      </c>
      <c r="BB611" s="66">
        <v>0</v>
      </c>
      <c r="BC611" s="66">
        <v>0</v>
      </c>
    </row>
    <row r="612" spans="1:55" s="165" customFormat="1" ht="31.5" x14ac:dyDescent="0.2">
      <c r="A612" s="210"/>
      <c r="B612" s="211" t="s">
        <v>43</v>
      </c>
      <c r="C612" s="210"/>
      <c r="D612" s="173">
        <v>25.7244432</v>
      </c>
      <c r="E612" s="173">
        <v>11.428178750000001</v>
      </c>
      <c r="F612" s="173">
        <v>1.2727307400000003</v>
      </c>
      <c r="G612" s="173">
        <v>8.2285566499999998</v>
      </c>
      <c r="H612" s="173">
        <v>0</v>
      </c>
      <c r="I612" s="173">
        <v>1.9268913599999997</v>
      </c>
      <c r="J612" s="173">
        <v>3.9518723760000007</v>
      </c>
      <c r="K612" s="173">
        <v>0</v>
      </c>
      <c r="L612" s="173">
        <v>3.4478772000000002</v>
      </c>
      <c r="M612" s="173">
        <v>0</v>
      </c>
      <c r="N612" s="173">
        <v>0.50399517599999999</v>
      </c>
      <c r="O612" s="173">
        <v>1.678505954</v>
      </c>
      <c r="P612" s="173">
        <v>0.13969818000000001</v>
      </c>
      <c r="Q612" s="173">
        <v>0.88130975</v>
      </c>
      <c r="R612" s="173">
        <v>0.6574980239999999</v>
      </c>
      <c r="S612" s="173">
        <v>0.6574980239999999</v>
      </c>
      <c r="T612" s="173">
        <f t="shared" ref="T612:BC612" si="512">SUM(T613:T621)</f>
        <v>5.7978004199999997</v>
      </c>
      <c r="U612" s="173">
        <f t="shared" si="512"/>
        <v>1.13303256</v>
      </c>
      <c r="V612" s="173">
        <f t="shared" si="512"/>
        <v>3.8993696999999998</v>
      </c>
      <c r="W612" s="173">
        <f t="shared" si="512"/>
        <v>-0.6574980239999999</v>
      </c>
      <c r="X612" s="173">
        <f t="shared" si="512"/>
        <v>0.76539815999999994</v>
      </c>
      <c r="Y612" s="173">
        <f t="shared" si="512"/>
        <v>0</v>
      </c>
      <c r="Z612" s="173">
        <f t="shared" si="512"/>
        <v>0</v>
      </c>
      <c r="AA612" s="173">
        <f t="shared" si="512"/>
        <v>0</v>
      </c>
      <c r="AB612" s="173">
        <f t="shared" si="512"/>
        <v>0</v>
      </c>
      <c r="AC612" s="173">
        <f t="shared" si="512"/>
        <v>0</v>
      </c>
      <c r="AD612" s="173">
        <f t="shared" si="512"/>
        <v>22.1118576</v>
      </c>
      <c r="AE612" s="214">
        <f t="shared" si="512"/>
        <v>7.1939046899999992</v>
      </c>
      <c r="AF612" s="214">
        <f t="shared" si="512"/>
        <v>1.06060895</v>
      </c>
      <c r="AG612" s="214">
        <f t="shared" si="512"/>
        <v>4.5275529399999996</v>
      </c>
      <c r="AH612" s="214">
        <f t="shared" si="512"/>
        <v>0</v>
      </c>
      <c r="AI612" s="214">
        <f t="shared" si="512"/>
        <v>1.6057427999999998</v>
      </c>
      <c r="AJ612" s="214">
        <f t="shared" si="512"/>
        <v>0.41999597999999994</v>
      </c>
      <c r="AK612" s="214">
        <f t="shared" si="512"/>
        <v>0</v>
      </c>
      <c r="AL612" s="214">
        <f t="shared" si="512"/>
        <v>0</v>
      </c>
      <c r="AM612" s="214">
        <f t="shared" si="512"/>
        <v>0</v>
      </c>
      <c r="AN612" s="214">
        <f t="shared" si="512"/>
        <v>0.41999598000000005</v>
      </c>
      <c r="AO612" s="214">
        <f t="shared" si="512"/>
        <v>3.5712627000000001</v>
      </c>
      <c r="AP612" s="214">
        <f t="shared" si="512"/>
        <v>0.29603073000000035</v>
      </c>
      <c r="AQ612" s="214">
        <f t="shared" si="512"/>
        <v>2.7273169500000001</v>
      </c>
      <c r="AR612" s="214">
        <f t="shared" si="512"/>
        <v>0</v>
      </c>
      <c r="AS612" s="214">
        <f t="shared" si="512"/>
        <v>0.54791502000000003</v>
      </c>
      <c r="AT612" s="214">
        <f t="shared" si="512"/>
        <v>3.2026460099999996</v>
      </c>
      <c r="AU612" s="214">
        <f t="shared" si="512"/>
        <v>0.76457821999999975</v>
      </c>
      <c r="AV612" s="214">
        <f t="shared" si="512"/>
        <v>1.80023599</v>
      </c>
      <c r="AW612" s="214">
        <f t="shared" si="512"/>
        <v>0</v>
      </c>
      <c r="AX612" s="214">
        <f t="shared" si="512"/>
        <v>0.63783179999999995</v>
      </c>
      <c r="AY612" s="214">
        <f t="shared" si="512"/>
        <v>0</v>
      </c>
      <c r="AZ612" s="214">
        <f t="shared" si="512"/>
        <v>0</v>
      </c>
      <c r="BA612" s="214">
        <f t="shared" si="512"/>
        <v>0</v>
      </c>
      <c r="BB612" s="214">
        <f t="shared" si="512"/>
        <v>0</v>
      </c>
      <c r="BC612" s="214">
        <f t="shared" si="512"/>
        <v>0</v>
      </c>
    </row>
    <row r="613" spans="1:55" s="165" customFormat="1" ht="63" x14ac:dyDescent="0.2">
      <c r="A613" s="171" t="s">
        <v>900</v>
      </c>
      <c r="B613" s="84" t="s">
        <v>732</v>
      </c>
      <c r="C613" s="171" t="s">
        <v>2409</v>
      </c>
      <c r="D613" s="87">
        <v>1.2E-2</v>
      </c>
      <c r="E613" s="66">
        <v>8.5344000000000001E-4</v>
      </c>
      <c r="F613" s="66">
        <v>0</v>
      </c>
      <c r="G613" s="66">
        <v>0</v>
      </c>
      <c r="H613" s="66">
        <v>0</v>
      </c>
      <c r="I613" s="66">
        <v>8.5344000000000001E-4</v>
      </c>
      <c r="J613" s="87">
        <v>2.35116E-4</v>
      </c>
      <c r="K613" s="87">
        <v>0</v>
      </c>
      <c r="L613" s="87">
        <v>0</v>
      </c>
      <c r="M613" s="87">
        <v>0</v>
      </c>
      <c r="N613" s="87">
        <v>2.35116E-4</v>
      </c>
      <c r="O613" s="87">
        <v>2.9893199999999996E-4</v>
      </c>
      <c r="P613" s="87">
        <v>0</v>
      </c>
      <c r="Q613" s="87">
        <v>0</v>
      </c>
      <c r="R613" s="87">
        <v>2.9893199999999996E-4</v>
      </c>
      <c r="S613" s="87">
        <v>2.9893199999999996E-4</v>
      </c>
      <c r="T613" s="87">
        <f t="shared" ref="T613:T621" si="513">E613-J613-O613</f>
        <v>3.1939199999999999E-4</v>
      </c>
      <c r="U613" s="87">
        <f t="shared" ref="U613:U621" si="514">F613-K613-P613</f>
        <v>0</v>
      </c>
      <c r="V613" s="87">
        <f t="shared" ref="V613:V621" si="515">G613-L613-Q613</f>
        <v>0</v>
      </c>
      <c r="W613" s="87">
        <f t="shared" ref="W613:W621" si="516">H613-M613-R613</f>
        <v>-2.9893199999999996E-4</v>
      </c>
      <c r="X613" s="87">
        <f t="shared" ref="X613:X621" si="517">I613-N613-S613</f>
        <v>3.1939199999999999E-4</v>
      </c>
      <c r="Y613" s="87">
        <v>0</v>
      </c>
      <c r="Z613" s="87">
        <v>0</v>
      </c>
      <c r="AA613" s="87">
        <v>0</v>
      </c>
      <c r="AB613" s="87">
        <v>0</v>
      </c>
      <c r="AC613" s="87">
        <v>0</v>
      </c>
      <c r="AD613" s="87">
        <v>1.0999999999999999E-2</v>
      </c>
      <c r="AE613" s="87">
        <v>7.1119999999999994E-4</v>
      </c>
      <c r="AF613" s="87">
        <v>0</v>
      </c>
      <c r="AG613" s="87">
        <v>0</v>
      </c>
      <c r="AH613" s="87">
        <v>0</v>
      </c>
      <c r="AI613" s="87">
        <v>7.1119999999999994E-4</v>
      </c>
      <c r="AJ613" s="87">
        <v>1.9593E-4</v>
      </c>
      <c r="AK613" s="87">
        <v>0</v>
      </c>
      <c r="AL613" s="87">
        <v>0</v>
      </c>
      <c r="AM613" s="87">
        <v>0</v>
      </c>
      <c r="AN613" s="87">
        <v>1.9593E-4</v>
      </c>
      <c r="AO613" s="87">
        <v>2.4910999999999998E-4</v>
      </c>
      <c r="AP613" s="87">
        <v>0</v>
      </c>
      <c r="AQ613" s="87">
        <v>0</v>
      </c>
      <c r="AR613" s="87">
        <v>0</v>
      </c>
      <c r="AS613" s="87">
        <v>2.4910999999999998E-4</v>
      </c>
      <c r="AT613" s="87">
        <f t="shared" ref="AT613:AT621" si="518">AE613-AJ613-AO613</f>
        <v>2.6615999999999999E-4</v>
      </c>
      <c r="AU613" s="87">
        <f t="shared" ref="AU613:AU621" si="519">AF613-AK613-AP613</f>
        <v>0</v>
      </c>
      <c r="AV613" s="87">
        <f t="shared" ref="AV613:AV621" si="520">AG613-AL613-AQ613</f>
        <v>0</v>
      </c>
      <c r="AW613" s="87">
        <f t="shared" ref="AW613:AW621" si="521">AH613-AM613-AR613</f>
        <v>0</v>
      </c>
      <c r="AX613" s="87">
        <f t="shared" ref="AX613:AX621" si="522">AI613-AN613-AS613</f>
        <v>2.6615999999999999E-4</v>
      </c>
      <c r="AY613" s="66">
        <v>0</v>
      </c>
      <c r="AZ613" s="66">
        <v>0</v>
      </c>
      <c r="BA613" s="66">
        <v>0</v>
      </c>
      <c r="BB613" s="66">
        <v>0</v>
      </c>
      <c r="BC613" s="66">
        <v>0</v>
      </c>
    </row>
    <row r="614" spans="1:55" s="165" customFormat="1" ht="47.25" x14ac:dyDescent="0.2">
      <c r="A614" s="171" t="s">
        <v>900</v>
      </c>
      <c r="B614" s="84" t="s">
        <v>733</v>
      </c>
      <c r="C614" s="171" t="s">
        <v>2410</v>
      </c>
      <c r="D614" s="87">
        <v>1.2E-2</v>
      </c>
      <c r="E614" s="66">
        <v>0.43153602000000002</v>
      </c>
      <c r="F614" s="66">
        <v>0.43068258000000004</v>
      </c>
      <c r="G614" s="66">
        <v>0</v>
      </c>
      <c r="H614" s="66">
        <v>0</v>
      </c>
      <c r="I614" s="66">
        <v>8.5344000000000001E-4</v>
      </c>
      <c r="J614" s="87">
        <v>2.35116E-4</v>
      </c>
      <c r="K614" s="87">
        <v>0</v>
      </c>
      <c r="L614" s="87">
        <v>0</v>
      </c>
      <c r="M614" s="87">
        <v>0</v>
      </c>
      <c r="N614" s="87">
        <v>2.35116E-4</v>
      </c>
      <c r="O614" s="87">
        <v>2.9893199999999996E-4</v>
      </c>
      <c r="P614" s="87">
        <v>0</v>
      </c>
      <c r="Q614" s="87">
        <v>0</v>
      </c>
      <c r="R614" s="87">
        <v>2.9893199999999996E-4</v>
      </c>
      <c r="S614" s="87">
        <v>2.9893199999999996E-4</v>
      </c>
      <c r="T614" s="87">
        <f t="shared" si="513"/>
        <v>0.43100197200000007</v>
      </c>
      <c r="U614" s="87">
        <f t="shared" si="514"/>
        <v>0.43068258000000004</v>
      </c>
      <c r="V614" s="87">
        <f t="shared" si="515"/>
        <v>0</v>
      </c>
      <c r="W614" s="87">
        <f t="shared" si="516"/>
        <v>-2.9893199999999996E-4</v>
      </c>
      <c r="X614" s="87">
        <f t="shared" si="517"/>
        <v>3.1939199999999999E-4</v>
      </c>
      <c r="Y614" s="87">
        <v>0</v>
      </c>
      <c r="Z614" s="87">
        <v>0</v>
      </c>
      <c r="AA614" s="87">
        <v>0</v>
      </c>
      <c r="AB614" s="87">
        <v>0</v>
      </c>
      <c r="AC614" s="87">
        <v>0</v>
      </c>
      <c r="AD614" s="87">
        <v>1.0999999999999999E-2</v>
      </c>
      <c r="AE614" s="87">
        <v>0.35961335</v>
      </c>
      <c r="AF614" s="87">
        <v>0.35890215000000003</v>
      </c>
      <c r="AG614" s="87">
        <v>0</v>
      </c>
      <c r="AH614" s="87">
        <v>0</v>
      </c>
      <c r="AI614" s="87">
        <v>7.1119999999999994E-4</v>
      </c>
      <c r="AJ614" s="87">
        <v>1.9593E-4</v>
      </c>
      <c r="AK614" s="87">
        <v>0</v>
      </c>
      <c r="AL614" s="87">
        <v>0</v>
      </c>
      <c r="AM614" s="87">
        <v>0</v>
      </c>
      <c r="AN614" s="192">
        <v>1.9593000000001082E-4</v>
      </c>
      <c r="AO614" s="87">
        <v>2.4910999999999998E-4</v>
      </c>
      <c r="AP614" s="87">
        <v>0</v>
      </c>
      <c r="AQ614" s="87">
        <v>0</v>
      </c>
      <c r="AR614" s="87">
        <v>0</v>
      </c>
      <c r="AS614" s="87">
        <v>2.4910999999999998E-4</v>
      </c>
      <c r="AT614" s="87">
        <f t="shared" si="518"/>
        <v>0.35916830999999999</v>
      </c>
      <c r="AU614" s="87">
        <f t="shared" si="519"/>
        <v>0.35890215000000003</v>
      </c>
      <c r="AV614" s="87">
        <f t="shared" si="520"/>
        <v>0</v>
      </c>
      <c r="AW614" s="87">
        <f t="shared" si="521"/>
        <v>0</v>
      </c>
      <c r="AX614" s="87">
        <f t="shared" si="522"/>
        <v>2.6615999999998914E-4</v>
      </c>
      <c r="AY614" s="66">
        <v>0</v>
      </c>
      <c r="AZ614" s="66">
        <v>0</v>
      </c>
      <c r="BA614" s="66">
        <v>0</v>
      </c>
      <c r="BB614" s="66">
        <v>0</v>
      </c>
      <c r="BC614" s="66">
        <v>0</v>
      </c>
    </row>
    <row r="615" spans="1:55" s="165" customFormat="1" ht="63" x14ac:dyDescent="0.2">
      <c r="A615" s="171" t="s">
        <v>900</v>
      </c>
      <c r="B615" s="84" t="s">
        <v>734</v>
      </c>
      <c r="C615" s="171" t="s">
        <v>2411</v>
      </c>
      <c r="D615" s="87">
        <v>1.2E-2</v>
      </c>
      <c r="E615" s="66">
        <v>8.5344000000000001E-4</v>
      </c>
      <c r="F615" s="66">
        <v>0</v>
      </c>
      <c r="G615" s="66">
        <v>0</v>
      </c>
      <c r="H615" s="66">
        <v>0</v>
      </c>
      <c r="I615" s="66">
        <v>8.5344000000000001E-4</v>
      </c>
      <c r="J615" s="87">
        <v>2.35116E-4</v>
      </c>
      <c r="K615" s="87">
        <v>0</v>
      </c>
      <c r="L615" s="87">
        <v>0</v>
      </c>
      <c r="M615" s="87">
        <v>0</v>
      </c>
      <c r="N615" s="87">
        <v>2.35116E-4</v>
      </c>
      <c r="O615" s="87">
        <v>2.9893199999999996E-4</v>
      </c>
      <c r="P615" s="87">
        <v>0</v>
      </c>
      <c r="Q615" s="87">
        <v>0</v>
      </c>
      <c r="R615" s="87">
        <v>2.9893199999999996E-4</v>
      </c>
      <c r="S615" s="87">
        <v>2.9893199999999996E-4</v>
      </c>
      <c r="T615" s="87">
        <f t="shared" si="513"/>
        <v>3.1939199999999999E-4</v>
      </c>
      <c r="U615" s="87">
        <f t="shared" si="514"/>
        <v>0</v>
      </c>
      <c r="V615" s="87">
        <f t="shared" si="515"/>
        <v>0</v>
      </c>
      <c r="W615" s="87">
        <f t="shared" si="516"/>
        <v>-2.9893199999999996E-4</v>
      </c>
      <c r="X615" s="87">
        <f t="shared" si="517"/>
        <v>3.1939199999999999E-4</v>
      </c>
      <c r="Y615" s="87">
        <v>0</v>
      </c>
      <c r="Z615" s="87">
        <v>0</v>
      </c>
      <c r="AA615" s="87">
        <v>0</v>
      </c>
      <c r="AB615" s="87">
        <v>0</v>
      </c>
      <c r="AC615" s="87">
        <v>0</v>
      </c>
      <c r="AD615" s="87">
        <v>1.0999999999999999E-2</v>
      </c>
      <c r="AE615" s="87">
        <v>7.1119999999999994E-4</v>
      </c>
      <c r="AF615" s="87">
        <v>0</v>
      </c>
      <c r="AG615" s="87">
        <v>0</v>
      </c>
      <c r="AH615" s="87">
        <v>0</v>
      </c>
      <c r="AI615" s="87">
        <v>7.1119999999999994E-4</v>
      </c>
      <c r="AJ615" s="87">
        <v>1.9593E-4</v>
      </c>
      <c r="AK615" s="87">
        <v>0</v>
      </c>
      <c r="AL615" s="87">
        <v>0</v>
      </c>
      <c r="AM615" s="87">
        <v>0</v>
      </c>
      <c r="AN615" s="87">
        <v>1.9593E-4</v>
      </c>
      <c r="AO615" s="87">
        <v>2.4910999999999998E-4</v>
      </c>
      <c r="AP615" s="87">
        <v>0</v>
      </c>
      <c r="AQ615" s="87">
        <v>0</v>
      </c>
      <c r="AR615" s="87">
        <v>0</v>
      </c>
      <c r="AS615" s="87">
        <v>2.4910999999999998E-4</v>
      </c>
      <c r="AT615" s="87">
        <f t="shared" si="518"/>
        <v>2.6615999999999999E-4</v>
      </c>
      <c r="AU615" s="87">
        <f t="shared" si="519"/>
        <v>0</v>
      </c>
      <c r="AV615" s="87">
        <f t="shared" si="520"/>
        <v>0</v>
      </c>
      <c r="AW615" s="87">
        <f t="shared" si="521"/>
        <v>0</v>
      </c>
      <c r="AX615" s="87">
        <f t="shared" si="522"/>
        <v>2.6615999999999999E-4</v>
      </c>
      <c r="AY615" s="66">
        <v>0</v>
      </c>
      <c r="AZ615" s="66">
        <v>0</v>
      </c>
      <c r="BA615" s="66">
        <v>0</v>
      </c>
      <c r="BB615" s="66">
        <v>0</v>
      </c>
      <c r="BC615" s="66">
        <v>0</v>
      </c>
    </row>
    <row r="616" spans="1:55" s="165" customFormat="1" ht="47.25" x14ac:dyDescent="0.2">
      <c r="A616" s="171" t="s">
        <v>900</v>
      </c>
      <c r="B616" s="84" t="s">
        <v>735</v>
      </c>
      <c r="C616" s="171" t="s">
        <v>2412</v>
      </c>
      <c r="D616" s="87">
        <v>0.20660400000000007</v>
      </c>
      <c r="E616" s="66">
        <v>2.4125022980000002</v>
      </c>
      <c r="F616" s="66">
        <v>0.2155387</v>
      </c>
      <c r="G616" s="66">
        <v>2.1711431499999998</v>
      </c>
      <c r="H616" s="66">
        <v>0</v>
      </c>
      <c r="I616" s="66">
        <v>2.5820447999999999E-2</v>
      </c>
      <c r="J616" s="87">
        <v>4.0478040000000003E-3</v>
      </c>
      <c r="K616" s="87">
        <v>0</v>
      </c>
      <c r="L616" s="87">
        <v>0</v>
      </c>
      <c r="M616" s="87">
        <v>0</v>
      </c>
      <c r="N616" s="87">
        <v>4.0478039999999995E-3</v>
      </c>
      <c r="O616" s="87">
        <v>2.1772644000000001E-2</v>
      </c>
      <c r="P616" s="87">
        <v>0</v>
      </c>
      <c r="Q616" s="87">
        <v>0</v>
      </c>
      <c r="R616" s="87">
        <v>2.1772644000000001E-2</v>
      </c>
      <c r="S616" s="87">
        <v>2.1772644000000001E-2</v>
      </c>
      <c r="T616" s="87">
        <f t="shared" si="513"/>
        <v>2.3866818500000004</v>
      </c>
      <c r="U616" s="87">
        <f t="shared" si="514"/>
        <v>0.2155387</v>
      </c>
      <c r="V616" s="87">
        <f t="shared" si="515"/>
        <v>2.1711431499999998</v>
      </c>
      <c r="W616" s="87">
        <f t="shared" si="516"/>
        <v>-2.1772644000000001E-2</v>
      </c>
      <c r="X616" s="87">
        <f t="shared" si="517"/>
        <v>0</v>
      </c>
      <c r="Y616" s="87">
        <v>0</v>
      </c>
      <c r="Z616" s="87">
        <v>0</v>
      </c>
      <c r="AA616" s="87">
        <v>0</v>
      </c>
      <c r="AB616" s="87">
        <v>0</v>
      </c>
      <c r="AC616" s="87">
        <v>0</v>
      </c>
      <c r="AD616" s="87">
        <v>0.17217000000000041</v>
      </c>
      <c r="AE616" s="87">
        <v>2.0104185799999996</v>
      </c>
      <c r="AF616" s="87">
        <v>0.17961558</v>
      </c>
      <c r="AG616" s="87">
        <v>1.80928596</v>
      </c>
      <c r="AH616" s="87">
        <v>0</v>
      </c>
      <c r="AI616" s="87">
        <v>2.1517039999999998E-2</v>
      </c>
      <c r="AJ616" s="87">
        <v>3.37317E-3</v>
      </c>
      <c r="AK616" s="87">
        <v>0</v>
      </c>
      <c r="AL616" s="87">
        <v>0</v>
      </c>
      <c r="AM616" s="87">
        <v>0</v>
      </c>
      <c r="AN616" s="87">
        <v>3.37317E-3</v>
      </c>
      <c r="AO616" s="87">
        <v>2.0070454099999999</v>
      </c>
      <c r="AP616" s="87">
        <v>0.17961558000000011</v>
      </c>
      <c r="AQ616" s="87">
        <v>1.80928596</v>
      </c>
      <c r="AR616" s="87">
        <v>0</v>
      </c>
      <c r="AS616" s="87">
        <v>1.8143869999999999E-2</v>
      </c>
      <c r="AT616" s="87">
        <f t="shared" si="518"/>
        <v>0</v>
      </c>
      <c r="AU616" s="87">
        <f t="shared" si="519"/>
        <v>0</v>
      </c>
      <c r="AV616" s="87">
        <f t="shared" si="520"/>
        <v>0</v>
      </c>
      <c r="AW616" s="87">
        <f t="shared" si="521"/>
        <v>0</v>
      </c>
      <c r="AX616" s="87">
        <f t="shared" si="522"/>
        <v>0</v>
      </c>
      <c r="AY616" s="66">
        <v>0</v>
      </c>
      <c r="AZ616" s="66">
        <v>0</v>
      </c>
      <c r="BA616" s="66">
        <v>0</v>
      </c>
      <c r="BB616" s="66">
        <v>0</v>
      </c>
      <c r="BC616" s="66">
        <v>0</v>
      </c>
    </row>
    <row r="617" spans="1:55" s="165" customFormat="1" ht="63" x14ac:dyDescent="0.2">
      <c r="A617" s="171" t="s">
        <v>900</v>
      </c>
      <c r="B617" s="84" t="s">
        <v>736</v>
      </c>
      <c r="C617" s="171" t="s">
        <v>2413</v>
      </c>
      <c r="D617" s="87">
        <v>2.0572416000000002</v>
      </c>
      <c r="E617" s="66">
        <v>2.4381287980000002</v>
      </c>
      <c r="F617" s="66">
        <v>0.48681128000000001</v>
      </c>
      <c r="G617" s="66">
        <v>1.72822655</v>
      </c>
      <c r="H617" s="66">
        <v>0</v>
      </c>
      <c r="I617" s="66">
        <v>0.223090968</v>
      </c>
      <c r="J617" s="87">
        <v>4.0305623999999998E-2</v>
      </c>
      <c r="K617" s="87">
        <v>0</v>
      </c>
      <c r="L617" s="87">
        <v>0</v>
      </c>
      <c r="M617" s="87">
        <v>0</v>
      </c>
      <c r="N617" s="87">
        <v>4.0305624000000005E-2</v>
      </c>
      <c r="O617" s="87">
        <v>5.1252036000000001E-2</v>
      </c>
      <c r="P617" s="87">
        <v>0</v>
      </c>
      <c r="Q617" s="87">
        <v>0</v>
      </c>
      <c r="R617" s="87">
        <v>5.1252035999999994E-2</v>
      </c>
      <c r="S617" s="87">
        <v>5.1252035999999994E-2</v>
      </c>
      <c r="T617" s="87">
        <f t="shared" si="513"/>
        <v>2.3465711379999998</v>
      </c>
      <c r="U617" s="87">
        <f t="shared" si="514"/>
        <v>0.48681128000000001</v>
      </c>
      <c r="V617" s="87">
        <f t="shared" si="515"/>
        <v>1.72822655</v>
      </c>
      <c r="W617" s="87">
        <f t="shared" si="516"/>
        <v>-5.1252035999999994E-2</v>
      </c>
      <c r="X617" s="87">
        <f t="shared" si="517"/>
        <v>0.13153330799999999</v>
      </c>
      <c r="Y617" s="87">
        <v>0</v>
      </c>
      <c r="Z617" s="87">
        <v>0</v>
      </c>
      <c r="AA617" s="87">
        <v>0</v>
      </c>
      <c r="AB617" s="87">
        <v>0</v>
      </c>
      <c r="AC617" s="87">
        <v>0</v>
      </c>
      <c r="AD617" s="87">
        <v>1.8858048000000003</v>
      </c>
      <c r="AE617" s="87">
        <v>2.3918211999999999</v>
      </c>
      <c r="AF617" s="87">
        <v>0.40567607</v>
      </c>
      <c r="AG617" s="87">
        <v>1.80023599</v>
      </c>
      <c r="AH617" s="87">
        <v>0</v>
      </c>
      <c r="AI617" s="87">
        <v>0.18590914</v>
      </c>
      <c r="AJ617" s="87">
        <v>3.3588020000000003E-2</v>
      </c>
      <c r="AK617" s="87">
        <v>0</v>
      </c>
      <c r="AL617" s="87">
        <v>0</v>
      </c>
      <c r="AM617" s="87">
        <v>0</v>
      </c>
      <c r="AN617" s="87">
        <v>3.3588020000000003E-2</v>
      </c>
      <c r="AO617" s="87">
        <v>4.2710030000000003E-2</v>
      </c>
      <c r="AP617" s="87">
        <v>0</v>
      </c>
      <c r="AQ617" s="87">
        <v>0</v>
      </c>
      <c r="AR617" s="87">
        <v>0</v>
      </c>
      <c r="AS617" s="87">
        <v>4.2710030000000003E-2</v>
      </c>
      <c r="AT617" s="87">
        <f t="shared" si="518"/>
        <v>2.3155231500000002</v>
      </c>
      <c r="AU617" s="87">
        <f t="shared" si="519"/>
        <v>0.40567607</v>
      </c>
      <c r="AV617" s="87">
        <f t="shared" si="520"/>
        <v>1.80023599</v>
      </c>
      <c r="AW617" s="87">
        <f t="shared" si="521"/>
        <v>0</v>
      </c>
      <c r="AX617" s="87">
        <f t="shared" si="522"/>
        <v>0.10961108999999999</v>
      </c>
      <c r="AY617" s="66">
        <v>0</v>
      </c>
      <c r="AZ617" s="66">
        <v>0</v>
      </c>
      <c r="BA617" s="66">
        <v>0</v>
      </c>
      <c r="BB617" s="66">
        <v>0</v>
      </c>
      <c r="BC617" s="66">
        <v>0</v>
      </c>
    </row>
    <row r="618" spans="1:55" s="165" customFormat="1" ht="94.5" x14ac:dyDescent="0.2">
      <c r="A618" s="171" t="s">
        <v>900</v>
      </c>
      <c r="B618" s="84" t="s">
        <v>737</v>
      </c>
      <c r="C618" s="171" t="s">
        <v>2414</v>
      </c>
      <c r="D618" s="87">
        <v>16.065011999999999</v>
      </c>
      <c r="E618" s="66">
        <v>1.1425594919999997</v>
      </c>
      <c r="F618" s="66">
        <v>0</v>
      </c>
      <c r="G618" s="66">
        <v>0</v>
      </c>
      <c r="H618" s="66">
        <v>0</v>
      </c>
      <c r="I618" s="66">
        <v>1.1425594919999997</v>
      </c>
      <c r="J618" s="87">
        <v>0.31474685999999996</v>
      </c>
      <c r="K618" s="87">
        <v>0</v>
      </c>
      <c r="L618" s="87">
        <v>0</v>
      </c>
      <c r="M618" s="87">
        <v>0</v>
      </c>
      <c r="N618" s="87">
        <v>0.31474685999999996</v>
      </c>
      <c r="O618" s="87">
        <v>0.40022731199999995</v>
      </c>
      <c r="P618" s="87">
        <v>0</v>
      </c>
      <c r="Q618" s="87">
        <v>0</v>
      </c>
      <c r="R618" s="87">
        <v>0.40022731199999995</v>
      </c>
      <c r="S618" s="87">
        <v>0.40022731199999995</v>
      </c>
      <c r="T618" s="87">
        <f t="shared" si="513"/>
        <v>0.42758531999999982</v>
      </c>
      <c r="U618" s="87">
        <f t="shared" si="514"/>
        <v>0</v>
      </c>
      <c r="V618" s="87">
        <f t="shared" si="515"/>
        <v>0</v>
      </c>
      <c r="W618" s="87">
        <f t="shared" si="516"/>
        <v>-0.40022731199999995</v>
      </c>
      <c r="X618" s="87">
        <f t="shared" si="517"/>
        <v>0.42758531999999982</v>
      </c>
      <c r="Y618" s="87">
        <v>0</v>
      </c>
      <c r="Z618" s="87">
        <v>0</v>
      </c>
      <c r="AA618" s="87">
        <v>0</v>
      </c>
      <c r="AB618" s="87">
        <v>0</v>
      </c>
      <c r="AC618" s="87">
        <v>0</v>
      </c>
      <c r="AD618" s="87">
        <v>13.387510000000001</v>
      </c>
      <c r="AE618" s="87">
        <v>0.95213290999999989</v>
      </c>
      <c r="AF618" s="87">
        <v>0</v>
      </c>
      <c r="AG618" s="87">
        <v>0</v>
      </c>
      <c r="AH618" s="87">
        <v>0</v>
      </c>
      <c r="AI618" s="87">
        <v>0.95213290999999989</v>
      </c>
      <c r="AJ618" s="87">
        <v>0.26228904999999997</v>
      </c>
      <c r="AK618" s="87">
        <v>0</v>
      </c>
      <c r="AL618" s="87">
        <v>0</v>
      </c>
      <c r="AM618" s="87">
        <v>0</v>
      </c>
      <c r="AN618" s="192">
        <v>0.26228904999999997</v>
      </c>
      <c r="AO618" s="87">
        <v>0.33352275999999997</v>
      </c>
      <c r="AP618" s="87">
        <v>0</v>
      </c>
      <c r="AQ618" s="87">
        <v>0</v>
      </c>
      <c r="AR618" s="87">
        <v>0</v>
      </c>
      <c r="AS618" s="87">
        <v>0.33352275999999997</v>
      </c>
      <c r="AT618" s="87">
        <f t="shared" si="518"/>
        <v>0.35632109999999989</v>
      </c>
      <c r="AU618" s="87">
        <f t="shared" si="519"/>
        <v>0</v>
      </c>
      <c r="AV618" s="87">
        <f t="shared" si="520"/>
        <v>0</v>
      </c>
      <c r="AW618" s="87">
        <f t="shared" si="521"/>
        <v>0</v>
      </c>
      <c r="AX618" s="87">
        <f t="shared" si="522"/>
        <v>0.35632109999999989</v>
      </c>
      <c r="AY618" s="66">
        <v>0</v>
      </c>
      <c r="AZ618" s="66">
        <v>0</v>
      </c>
      <c r="BA618" s="66">
        <v>0</v>
      </c>
      <c r="BB618" s="66">
        <v>0</v>
      </c>
      <c r="BC618" s="66">
        <v>0</v>
      </c>
    </row>
    <row r="619" spans="1:55" s="165" customFormat="1" ht="110.25" x14ac:dyDescent="0.2">
      <c r="A619" s="171" t="s">
        <v>900</v>
      </c>
      <c r="B619" s="84" t="s">
        <v>738</v>
      </c>
      <c r="C619" s="171" t="s">
        <v>2415</v>
      </c>
      <c r="D619" s="87">
        <v>1.354968</v>
      </c>
      <c r="E619" s="66">
        <v>1.1268137180000002</v>
      </c>
      <c r="F619" s="66">
        <v>0.13969818000000001</v>
      </c>
      <c r="G619" s="66">
        <v>0.88130975</v>
      </c>
      <c r="H619" s="66">
        <v>0</v>
      </c>
      <c r="I619" s="66">
        <v>0.10580578799999998</v>
      </c>
      <c r="J619" s="87">
        <v>2.6546651999999997E-2</v>
      </c>
      <c r="K619" s="87">
        <v>0</v>
      </c>
      <c r="L619" s="87">
        <v>0</v>
      </c>
      <c r="M619" s="87">
        <v>0</v>
      </c>
      <c r="N619" s="87">
        <v>2.6546652E-2</v>
      </c>
      <c r="O619" s="87">
        <v>1.0547642420000001</v>
      </c>
      <c r="P619" s="87">
        <v>0.13969818000000001</v>
      </c>
      <c r="Q619" s="87">
        <v>0.88130975</v>
      </c>
      <c r="R619" s="87">
        <v>3.3756311999999983E-2</v>
      </c>
      <c r="S619" s="87">
        <v>3.3756311999999983E-2</v>
      </c>
      <c r="T619" s="87">
        <f t="shared" si="513"/>
        <v>4.5502824000000164E-2</v>
      </c>
      <c r="U619" s="87">
        <f t="shared" si="514"/>
        <v>0</v>
      </c>
      <c r="V619" s="87">
        <f t="shared" si="515"/>
        <v>0</v>
      </c>
      <c r="W619" s="87">
        <f t="shared" si="516"/>
        <v>-3.3756311999999983E-2</v>
      </c>
      <c r="X619" s="87">
        <f t="shared" si="517"/>
        <v>4.5502823999999997E-2</v>
      </c>
      <c r="Y619" s="87">
        <v>0</v>
      </c>
      <c r="Z619" s="87">
        <v>0</v>
      </c>
      <c r="AA619" s="87">
        <v>0</v>
      </c>
      <c r="AB619" s="87">
        <v>0</v>
      </c>
      <c r="AC619" s="87">
        <v>0</v>
      </c>
      <c r="AD619" s="87">
        <v>1.12914</v>
      </c>
      <c r="AE619" s="87">
        <v>1.1226176299999999</v>
      </c>
      <c r="AF619" s="87">
        <v>0.11641515</v>
      </c>
      <c r="AG619" s="87">
        <v>0.91803098999999999</v>
      </c>
      <c r="AH619" s="87">
        <v>0</v>
      </c>
      <c r="AI619" s="87">
        <v>8.8171489999999991E-2</v>
      </c>
      <c r="AJ619" s="87">
        <v>2.212221E-2</v>
      </c>
      <c r="AK619" s="87">
        <v>0</v>
      </c>
      <c r="AL619" s="87">
        <v>0</v>
      </c>
      <c r="AM619" s="87">
        <v>0</v>
      </c>
      <c r="AN619" s="192">
        <v>2.2122210000000003E-2</v>
      </c>
      <c r="AO619" s="87">
        <v>1.0625764000000002</v>
      </c>
      <c r="AP619" s="87">
        <v>0.11641515000000024</v>
      </c>
      <c r="AQ619" s="87">
        <v>0.91803098999999999</v>
      </c>
      <c r="AR619" s="87">
        <v>0</v>
      </c>
      <c r="AS619" s="87">
        <v>2.8130259999999994E-2</v>
      </c>
      <c r="AT619" s="87">
        <f t="shared" si="518"/>
        <v>3.7919019999999692E-2</v>
      </c>
      <c r="AU619" s="87">
        <f t="shared" si="519"/>
        <v>-2.4980018054066022E-16</v>
      </c>
      <c r="AV619" s="87">
        <f t="shared" si="520"/>
        <v>0</v>
      </c>
      <c r="AW619" s="87">
        <f t="shared" si="521"/>
        <v>0</v>
      </c>
      <c r="AX619" s="87">
        <f t="shared" si="522"/>
        <v>3.7919019999999998E-2</v>
      </c>
      <c r="AY619" s="66">
        <v>0</v>
      </c>
      <c r="AZ619" s="66">
        <v>0</v>
      </c>
      <c r="BA619" s="66">
        <v>0</v>
      </c>
      <c r="BB619" s="66">
        <v>0</v>
      </c>
      <c r="BC619" s="66">
        <v>0</v>
      </c>
    </row>
    <row r="620" spans="1:55" s="165" customFormat="1" ht="94.5" x14ac:dyDescent="0.2">
      <c r="A620" s="171" t="s">
        <v>900</v>
      </c>
      <c r="B620" s="84" t="s">
        <v>1759</v>
      </c>
      <c r="C620" s="171" t="s">
        <v>2416</v>
      </c>
      <c r="D620" s="87">
        <v>6.0046175999999996</v>
      </c>
      <c r="E620" s="66">
        <v>0.42705434399999997</v>
      </c>
      <c r="F620" s="66">
        <v>0</v>
      </c>
      <c r="G620" s="66">
        <v>0</v>
      </c>
      <c r="H620" s="66">
        <v>0</v>
      </c>
      <c r="I620" s="66">
        <v>0.42705434399999997</v>
      </c>
      <c r="J620" s="87">
        <v>0.117642888</v>
      </c>
      <c r="K620" s="87">
        <v>0</v>
      </c>
      <c r="L620" s="87">
        <v>0</v>
      </c>
      <c r="M620" s="87">
        <v>0</v>
      </c>
      <c r="N620" s="87">
        <v>0.117642888</v>
      </c>
      <c r="O620" s="87">
        <v>0.14959292399999996</v>
      </c>
      <c r="P620" s="87">
        <v>0</v>
      </c>
      <c r="Q620" s="87">
        <v>0</v>
      </c>
      <c r="R620" s="87">
        <v>0.14959292399999996</v>
      </c>
      <c r="S620" s="87">
        <v>0.14959292399999996</v>
      </c>
      <c r="T620" s="87">
        <f t="shared" si="513"/>
        <v>0.15981853200000001</v>
      </c>
      <c r="U620" s="87">
        <f t="shared" si="514"/>
        <v>0</v>
      </c>
      <c r="V620" s="87">
        <f t="shared" si="515"/>
        <v>0</v>
      </c>
      <c r="W620" s="87">
        <f t="shared" si="516"/>
        <v>-0.14959292399999996</v>
      </c>
      <c r="X620" s="87">
        <f t="shared" si="517"/>
        <v>0.15981853200000001</v>
      </c>
      <c r="Y620" s="87">
        <v>0</v>
      </c>
      <c r="Z620" s="87">
        <v>0</v>
      </c>
      <c r="AA620" s="87">
        <v>0</v>
      </c>
      <c r="AB620" s="87">
        <v>0</v>
      </c>
      <c r="AC620" s="87">
        <v>0</v>
      </c>
      <c r="AD620" s="87">
        <v>5.5042328000000005</v>
      </c>
      <c r="AE620" s="87">
        <v>0.35587862000000003</v>
      </c>
      <c r="AF620" s="87">
        <v>0</v>
      </c>
      <c r="AG620" s="87">
        <v>0</v>
      </c>
      <c r="AH620" s="87">
        <v>0</v>
      </c>
      <c r="AI620" s="87">
        <v>0.35587862000000003</v>
      </c>
      <c r="AJ620" s="87">
        <v>9.803574000000001E-2</v>
      </c>
      <c r="AK620" s="87">
        <v>0</v>
      </c>
      <c r="AL620" s="87">
        <v>0</v>
      </c>
      <c r="AM620" s="87">
        <v>0</v>
      </c>
      <c r="AN620" s="192">
        <v>9.803574000000001E-2</v>
      </c>
      <c r="AO620" s="87">
        <v>0.12466076999999998</v>
      </c>
      <c r="AP620" s="87">
        <v>0</v>
      </c>
      <c r="AQ620" s="87">
        <v>0</v>
      </c>
      <c r="AR620" s="87">
        <v>0</v>
      </c>
      <c r="AS620" s="87">
        <v>0.12466076999999998</v>
      </c>
      <c r="AT620" s="87">
        <f t="shared" si="518"/>
        <v>0.13318211000000002</v>
      </c>
      <c r="AU620" s="87">
        <f t="shared" si="519"/>
        <v>0</v>
      </c>
      <c r="AV620" s="87">
        <f t="shared" si="520"/>
        <v>0</v>
      </c>
      <c r="AW620" s="87">
        <f t="shared" si="521"/>
        <v>0</v>
      </c>
      <c r="AX620" s="87">
        <f t="shared" si="522"/>
        <v>0.13318211000000002</v>
      </c>
      <c r="AY620" s="66">
        <v>0</v>
      </c>
      <c r="AZ620" s="66">
        <v>0</v>
      </c>
      <c r="BA620" s="66">
        <v>0</v>
      </c>
      <c r="BB620" s="66">
        <v>0</v>
      </c>
      <c r="BC620" s="66">
        <v>0</v>
      </c>
    </row>
    <row r="621" spans="1:55" s="165" customFormat="1" ht="63" x14ac:dyDescent="0.2">
      <c r="A621" s="171" t="s">
        <v>900</v>
      </c>
      <c r="B621" s="84" t="s">
        <v>90</v>
      </c>
      <c r="C621" s="171" t="s">
        <v>2417</v>
      </c>
      <c r="D621" s="87">
        <v>0</v>
      </c>
      <c r="E621" s="66">
        <v>3.4478772000000002</v>
      </c>
      <c r="F621" s="66">
        <v>0</v>
      </c>
      <c r="G621" s="66">
        <v>3.4478772000000002</v>
      </c>
      <c r="H621" s="66">
        <v>0</v>
      </c>
      <c r="I621" s="66">
        <v>0</v>
      </c>
      <c r="J621" s="87">
        <v>3.4478772000000006</v>
      </c>
      <c r="K621" s="87">
        <v>0</v>
      </c>
      <c r="L621" s="87">
        <v>3.4478772000000002</v>
      </c>
      <c r="M621" s="87">
        <v>0</v>
      </c>
      <c r="N621" s="87">
        <v>0</v>
      </c>
      <c r="O621" s="87">
        <v>0</v>
      </c>
      <c r="P621" s="87">
        <v>0</v>
      </c>
      <c r="Q621" s="87">
        <v>0</v>
      </c>
      <c r="R621" s="87">
        <v>0</v>
      </c>
      <c r="S621" s="87">
        <v>0</v>
      </c>
      <c r="T621" s="87">
        <f t="shared" si="513"/>
        <v>-4.4408920985006262E-16</v>
      </c>
      <c r="U621" s="87">
        <f t="shared" si="514"/>
        <v>0</v>
      </c>
      <c r="V621" s="87">
        <f t="shared" si="515"/>
        <v>0</v>
      </c>
      <c r="W621" s="87">
        <f t="shared" si="516"/>
        <v>0</v>
      </c>
      <c r="X621" s="87">
        <f t="shared" si="517"/>
        <v>0</v>
      </c>
      <c r="Y621" s="87">
        <v>0</v>
      </c>
      <c r="Z621" s="87">
        <v>0</v>
      </c>
      <c r="AA621" s="87">
        <v>0</v>
      </c>
      <c r="AB621" s="87">
        <v>0</v>
      </c>
      <c r="AC621" s="87">
        <v>0</v>
      </c>
      <c r="AD621" s="87">
        <v>0</v>
      </c>
      <c r="AE621" s="87">
        <v>0</v>
      </c>
      <c r="AF621" s="87">
        <v>0</v>
      </c>
      <c r="AG621" s="87">
        <v>0</v>
      </c>
      <c r="AH621" s="87">
        <v>0</v>
      </c>
      <c r="AI621" s="87">
        <v>0</v>
      </c>
      <c r="AJ621" s="87">
        <v>0</v>
      </c>
      <c r="AK621" s="87">
        <v>0</v>
      </c>
      <c r="AL621" s="87">
        <v>0</v>
      </c>
      <c r="AM621" s="87">
        <v>0</v>
      </c>
      <c r="AN621" s="192">
        <v>0</v>
      </c>
      <c r="AO621" s="87">
        <v>0</v>
      </c>
      <c r="AP621" s="87">
        <v>0</v>
      </c>
      <c r="AQ621" s="87">
        <v>0</v>
      </c>
      <c r="AR621" s="87">
        <v>0</v>
      </c>
      <c r="AS621" s="87">
        <v>0</v>
      </c>
      <c r="AT621" s="87">
        <f t="shared" si="518"/>
        <v>0</v>
      </c>
      <c r="AU621" s="87">
        <f t="shared" si="519"/>
        <v>0</v>
      </c>
      <c r="AV621" s="87">
        <f t="shared" si="520"/>
        <v>0</v>
      </c>
      <c r="AW621" s="87">
        <f t="shared" si="521"/>
        <v>0</v>
      </c>
      <c r="AX621" s="87">
        <f t="shared" si="522"/>
        <v>0</v>
      </c>
      <c r="AY621" s="66">
        <v>0</v>
      </c>
      <c r="AZ621" s="66">
        <v>0</v>
      </c>
      <c r="BA621" s="66">
        <v>0</v>
      </c>
      <c r="BB621" s="66">
        <v>0</v>
      </c>
      <c r="BC621" s="66">
        <v>0</v>
      </c>
    </row>
    <row r="622" spans="1:55" s="165" customFormat="1" ht="31.5" x14ac:dyDescent="0.2">
      <c r="A622" s="171"/>
      <c r="B622" s="211" t="s">
        <v>467</v>
      </c>
      <c r="C622" s="171"/>
      <c r="D622" s="173">
        <v>14.680643999999999</v>
      </c>
      <c r="E622" s="173">
        <v>10.806557679999999</v>
      </c>
      <c r="F622" s="173">
        <v>0</v>
      </c>
      <c r="G622" s="173">
        <v>9.4446574600000002</v>
      </c>
      <c r="H622" s="173">
        <v>0</v>
      </c>
      <c r="I622" s="173">
        <v>1.3619002199999999</v>
      </c>
      <c r="J622" s="173">
        <v>0.28762426800000002</v>
      </c>
      <c r="K622" s="173">
        <v>0</v>
      </c>
      <c r="L622" s="173">
        <v>0</v>
      </c>
      <c r="M622" s="173">
        <v>0</v>
      </c>
      <c r="N622" s="173">
        <v>0.28762426800000002</v>
      </c>
      <c r="O622" s="173">
        <v>0.36573855600000005</v>
      </c>
      <c r="P622" s="173">
        <v>0</v>
      </c>
      <c r="Q622" s="173">
        <v>0</v>
      </c>
      <c r="R622" s="173">
        <v>0.36573855600000005</v>
      </c>
      <c r="S622" s="173">
        <v>0.36573855600000005</v>
      </c>
      <c r="T622" s="173">
        <f t="shared" ref="T622:BC622" si="523">SUM(T623:T624)</f>
        <v>10.153194855999999</v>
      </c>
      <c r="U622" s="173">
        <f t="shared" si="523"/>
        <v>0</v>
      </c>
      <c r="V622" s="173">
        <f t="shared" si="523"/>
        <v>9.4446574600000002</v>
      </c>
      <c r="W622" s="173">
        <f t="shared" si="523"/>
        <v>-0.36573855600000005</v>
      </c>
      <c r="X622" s="173">
        <f t="shared" si="523"/>
        <v>0.70853739599999987</v>
      </c>
      <c r="Y622" s="173">
        <f t="shared" si="523"/>
        <v>0</v>
      </c>
      <c r="Z622" s="173">
        <f t="shared" si="523"/>
        <v>0</v>
      </c>
      <c r="AA622" s="173">
        <f t="shared" si="523"/>
        <v>0</v>
      </c>
      <c r="AB622" s="173">
        <f t="shared" si="523"/>
        <v>0</v>
      </c>
      <c r="AC622" s="173">
        <f t="shared" si="523"/>
        <v>0</v>
      </c>
      <c r="AD622" s="173">
        <f t="shared" si="523"/>
        <v>13.457256999999998</v>
      </c>
      <c r="AE622" s="214">
        <f t="shared" si="523"/>
        <v>23.196413759999999</v>
      </c>
      <c r="AF622" s="214">
        <f t="shared" si="523"/>
        <v>0.99832159000000009</v>
      </c>
      <c r="AG622" s="214">
        <f t="shared" si="523"/>
        <v>21.063175319999999</v>
      </c>
      <c r="AH622" s="214">
        <f t="shared" si="523"/>
        <v>0</v>
      </c>
      <c r="AI622" s="214">
        <f t="shared" si="523"/>
        <v>1.13491685</v>
      </c>
      <c r="AJ622" s="214">
        <f t="shared" si="523"/>
        <v>0.23968689000000001</v>
      </c>
      <c r="AK622" s="214">
        <f t="shared" si="523"/>
        <v>0</v>
      </c>
      <c r="AL622" s="214">
        <f t="shared" si="523"/>
        <v>0</v>
      </c>
      <c r="AM622" s="214">
        <f t="shared" si="523"/>
        <v>0</v>
      </c>
      <c r="AN622" s="214">
        <f t="shared" si="523"/>
        <v>0.23968689000000001</v>
      </c>
      <c r="AO622" s="214">
        <f t="shared" si="523"/>
        <v>12.528094199999998</v>
      </c>
      <c r="AP622" s="214">
        <f t="shared" si="523"/>
        <v>0.99832158999999798</v>
      </c>
      <c r="AQ622" s="214">
        <f t="shared" si="523"/>
        <v>11.224990480000001</v>
      </c>
      <c r="AR622" s="214">
        <f t="shared" si="523"/>
        <v>0</v>
      </c>
      <c r="AS622" s="214">
        <f t="shared" si="523"/>
        <v>0.30478213000000004</v>
      </c>
      <c r="AT622" s="214">
        <f t="shared" si="523"/>
        <v>10.428632670000002</v>
      </c>
      <c r="AU622" s="214">
        <f t="shared" si="523"/>
        <v>2.1094237467877974E-15</v>
      </c>
      <c r="AV622" s="214">
        <f t="shared" si="523"/>
        <v>9.8381848400000003</v>
      </c>
      <c r="AW622" s="214">
        <f t="shared" si="523"/>
        <v>0</v>
      </c>
      <c r="AX622" s="214">
        <f t="shared" si="523"/>
        <v>0.59044783000000001</v>
      </c>
      <c r="AY622" s="214">
        <f t="shared" si="523"/>
        <v>0</v>
      </c>
      <c r="AZ622" s="214">
        <f t="shared" si="523"/>
        <v>0</v>
      </c>
      <c r="BA622" s="214">
        <f t="shared" si="523"/>
        <v>0</v>
      </c>
      <c r="BB622" s="214">
        <f t="shared" si="523"/>
        <v>0</v>
      </c>
      <c r="BC622" s="214">
        <f t="shared" si="523"/>
        <v>0</v>
      </c>
    </row>
    <row r="623" spans="1:55" s="165" customFormat="1" ht="63" x14ac:dyDescent="0.2">
      <c r="A623" s="171" t="s">
        <v>900</v>
      </c>
      <c r="B623" s="84" t="s">
        <v>1760</v>
      </c>
      <c r="C623" s="171" t="s">
        <v>2418</v>
      </c>
      <c r="D623" s="87">
        <v>1.2E-2</v>
      </c>
      <c r="E623" s="66">
        <v>0.31865178</v>
      </c>
      <c r="F623" s="66">
        <v>0</v>
      </c>
      <c r="G623" s="66">
        <v>0</v>
      </c>
      <c r="H623" s="66">
        <v>0</v>
      </c>
      <c r="I623" s="66">
        <v>0.31865178</v>
      </c>
      <c r="J623" s="87">
        <v>2.35116E-4</v>
      </c>
      <c r="K623" s="87">
        <v>0</v>
      </c>
      <c r="L623" s="87">
        <v>0</v>
      </c>
      <c r="M623" s="87">
        <v>0</v>
      </c>
      <c r="N623" s="87">
        <v>2.35116E-4</v>
      </c>
      <c r="O623" s="87">
        <v>2.9893199999999996E-4</v>
      </c>
      <c r="P623" s="87">
        <v>0</v>
      </c>
      <c r="Q623" s="87">
        <v>0</v>
      </c>
      <c r="R623" s="87">
        <v>2.9893199999999996E-4</v>
      </c>
      <c r="S623" s="87">
        <v>2.9893199999999996E-4</v>
      </c>
      <c r="T623" s="87">
        <f t="shared" ref="T623:T624" si="524">E623-J623-O623</f>
        <v>0.31811773200000004</v>
      </c>
      <c r="U623" s="87">
        <f t="shared" ref="U623:U624" si="525">F623-K623-P623</f>
        <v>0</v>
      </c>
      <c r="V623" s="87">
        <f t="shared" ref="V623:V624" si="526">G623-L623-Q623</f>
        <v>0</v>
      </c>
      <c r="W623" s="87">
        <f t="shared" ref="W623:W624" si="527">H623-M623-R623</f>
        <v>-2.9893199999999996E-4</v>
      </c>
      <c r="X623" s="87">
        <f t="shared" ref="X623:X624" si="528">I623-N623-S623</f>
        <v>0.31811773200000004</v>
      </c>
      <c r="Y623" s="87">
        <v>0</v>
      </c>
      <c r="Z623" s="87">
        <v>0</v>
      </c>
      <c r="AA623" s="87">
        <v>0</v>
      </c>
      <c r="AB623" s="87">
        <v>0</v>
      </c>
      <c r="AC623" s="87">
        <v>0</v>
      </c>
      <c r="AD623" s="87">
        <v>1.0999999999999999E-2</v>
      </c>
      <c r="AE623" s="87">
        <v>12.48885522</v>
      </c>
      <c r="AF623" s="87">
        <v>0.99832159000000009</v>
      </c>
      <c r="AG623" s="87">
        <v>11.224990480000001</v>
      </c>
      <c r="AH623" s="87">
        <v>0</v>
      </c>
      <c r="AI623" s="87">
        <v>0.26554315000000001</v>
      </c>
      <c r="AJ623" s="87">
        <v>1.9593E-4</v>
      </c>
      <c r="AK623" s="87">
        <v>0</v>
      </c>
      <c r="AL623" s="87">
        <v>0</v>
      </c>
      <c r="AM623" s="87">
        <v>0</v>
      </c>
      <c r="AN623" s="192">
        <v>1.9593000000001082E-4</v>
      </c>
      <c r="AO623" s="87">
        <v>12.223561179999999</v>
      </c>
      <c r="AP623" s="87">
        <v>0.99832158999999798</v>
      </c>
      <c r="AQ623" s="87">
        <v>11.224990480000001</v>
      </c>
      <c r="AR623" s="87">
        <v>0</v>
      </c>
      <c r="AS623" s="87">
        <v>2.4910999999999998E-4</v>
      </c>
      <c r="AT623" s="87">
        <f t="shared" ref="AT623:AX624" si="529">AE623-AJ623-AO623</f>
        <v>0.26509811000000028</v>
      </c>
      <c r="AU623" s="87">
        <f t="shared" si="529"/>
        <v>2.1094237467877974E-15</v>
      </c>
      <c r="AV623" s="87">
        <f t="shared" si="529"/>
        <v>0</v>
      </c>
      <c r="AW623" s="87">
        <f t="shared" si="529"/>
        <v>0</v>
      </c>
      <c r="AX623" s="87">
        <f t="shared" si="529"/>
        <v>0.26509811</v>
      </c>
      <c r="AY623" s="66">
        <v>0</v>
      </c>
      <c r="AZ623" s="66">
        <v>0</v>
      </c>
      <c r="BA623" s="66">
        <v>0</v>
      </c>
      <c r="BB623" s="66">
        <v>0</v>
      </c>
      <c r="BC623" s="66">
        <v>0</v>
      </c>
    </row>
    <row r="624" spans="1:55" s="165" customFormat="1" ht="78.75" x14ac:dyDescent="0.2">
      <c r="A624" s="171" t="s">
        <v>900</v>
      </c>
      <c r="B624" s="84" t="s">
        <v>468</v>
      </c>
      <c r="C624" s="171" t="s">
        <v>2419</v>
      </c>
      <c r="D624" s="87">
        <v>14.668644</v>
      </c>
      <c r="E624" s="66">
        <v>10.487905899999999</v>
      </c>
      <c r="F624" s="66">
        <v>0</v>
      </c>
      <c r="G624" s="66">
        <v>9.4446574600000002</v>
      </c>
      <c r="H624" s="66">
        <v>0</v>
      </c>
      <c r="I624" s="66">
        <v>1.0432484399999999</v>
      </c>
      <c r="J624" s="87">
        <v>0.28738915200000004</v>
      </c>
      <c r="K624" s="87">
        <v>0</v>
      </c>
      <c r="L624" s="87">
        <v>0</v>
      </c>
      <c r="M624" s="87">
        <v>0</v>
      </c>
      <c r="N624" s="87">
        <v>0.28738915200000004</v>
      </c>
      <c r="O624" s="87">
        <v>0.36543962400000007</v>
      </c>
      <c r="P624" s="87">
        <v>0</v>
      </c>
      <c r="Q624" s="87">
        <v>0</v>
      </c>
      <c r="R624" s="87">
        <v>0.36543962400000007</v>
      </c>
      <c r="S624" s="87">
        <v>0.36543962400000007</v>
      </c>
      <c r="T624" s="87">
        <f t="shared" si="524"/>
        <v>9.8350771239999997</v>
      </c>
      <c r="U624" s="87">
        <f t="shared" si="525"/>
        <v>0</v>
      </c>
      <c r="V624" s="87">
        <f t="shared" si="526"/>
        <v>9.4446574600000002</v>
      </c>
      <c r="W624" s="87">
        <f t="shared" si="527"/>
        <v>-0.36543962400000007</v>
      </c>
      <c r="X624" s="87">
        <f t="shared" si="528"/>
        <v>0.39041966399999983</v>
      </c>
      <c r="Y624" s="87">
        <v>0</v>
      </c>
      <c r="Z624" s="87">
        <v>0</v>
      </c>
      <c r="AA624" s="87">
        <v>0</v>
      </c>
      <c r="AB624" s="87">
        <v>0</v>
      </c>
      <c r="AC624" s="87">
        <v>0</v>
      </c>
      <c r="AD624" s="87">
        <v>13.446256999999999</v>
      </c>
      <c r="AE624" s="87">
        <v>10.707558540000001</v>
      </c>
      <c r="AF624" s="87">
        <v>0</v>
      </c>
      <c r="AG624" s="87">
        <v>9.8381848400000003</v>
      </c>
      <c r="AH624" s="87">
        <v>0</v>
      </c>
      <c r="AI624" s="87">
        <v>0.86937370000000003</v>
      </c>
      <c r="AJ624" s="87">
        <v>0.23949096</v>
      </c>
      <c r="AK624" s="87">
        <v>0</v>
      </c>
      <c r="AL624" s="87">
        <v>0</v>
      </c>
      <c r="AM624" s="87">
        <v>0</v>
      </c>
      <c r="AN624" s="192">
        <v>0.23949096</v>
      </c>
      <c r="AO624" s="87">
        <v>0.30453302000000004</v>
      </c>
      <c r="AP624" s="87">
        <v>0</v>
      </c>
      <c r="AQ624" s="87">
        <v>0</v>
      </c>
      <c r="AR624" s="87">
        <v>0</v>
      </c>
      <c r="AS624" s="87">
        <v>0.30453302000000004</v>
      </c>
      <c r="AT624" s="87">
        <f t="shared" si="529"/>
        <v>10.163534560000002</v>
      </c>
      <c r="AU624" s="87">
        <f t="shared" si="529"/>
        <v>0</v>
      </c>
      <c r="AV624" s="87">
        <f t="shared" si="529"/>
        <v>9.8381848400000003</v>
      </c>
      <c r="AW624" s="87">
        <f t="shared" si="529"/>
        <v>0</v>
      </c>
      <c r="AX624" s="87">
        <f t="shared" si="529"/>
        <v>0.32534971999999995</v>
      </c>
      <c r="AY624" s="66">
        <v>0</v>
      </c>
      <c r="AZ624" s="66">
        <v>0</v>
      </c>
      <c r="BA624" s="66">
        <v>0</v>
      </c>
      <c r="BB624" s="66">
        <v>0</v>
      </c>
      <c r="BC624" s="66">
        <v>0</v>
      </c>
    </row>
    <row r="625" spans="1:55" s="165" customFormat="1" x14ac:dyDescent="0.2">
      <c r="A625" s="210"/>
      <c r="B625" s="211" t="s">
        <v>44</v>
      </c>
      <c r="C625" s="210"/>
      <c r="D625" s="173">
        <v>13.274210399999998</v>
      </c>
      <c r="E625" s="173">
        <v>3.0205983580000004</v>
      </c>
      <c r="F625" s="173">
        <v>8.6188910000000007E-2</v>
      </c>
      <c r="G625" s="173">
        <v>2.31760856</v>
      </c>
      <c r="H625" s="173">
        <v>0</v>
      </c>
      <c r="I625" s="173">
        <v>0.61680088799999988</v>
      </c>
      <c r="J625" s="173">
        <v>0.16991337599999998</v>
      </c>
      <c r="K625" s="173">
        <v>0</v>
      </c>
      <c r="L625" s="173">
        <v>0</v>
      </c>
      <c r="M625" s="173">
        <v>0</v>
      </c>
      <c r="N625" s="173">
        <v>0.16991337599999998</v>
      </c>
      <c r="O625" s="173">
        <v>2.533667828</v>
      </c>
      <c r="P625" s="173">
        <v>0</v>
      </c>
      <c r="Q625" s="173">
        <v>2.31760856</v>
      </c>
      <c r="R625" s="173">
        <v>0.21605926799999997</v>
      </c>
      <c r="S625" s="173">
        <v>0.21605926799999997</v>
      </c>
      <c r="T625" s="173">
        <f t="shared" ref="T625:BC625" si="530">SUM(T626:T629)</f>
        <v>0.31701715400000019</v>
      </c>
      <c r="U625" s="173">
        <f t="shared" si="530"/>
        <v>8.6188910000000007E-2</v>
      </c>
      <c r="V625" s="173">
        <f t="shared" si="530"/>
        <v>0</v>
      </c>
      <c r="W625" s="173">
        <f t="shared" si="530"/>
        <v>-0.21605926799999997</v>
      </c>
      <c r="X625" s="173">
        <f t="shared" si="530"/>
        <v>0.23082824400000002</v>
      </c>
      <c r="Y625" s="173">
        <f t="shared" si="530"/>
        <v>0</v>
      </c>
      <c r="Z625" s="173">
        <f t="shared" si="530"/>
        <v>0</v>
      </c>
      <c r="AA625" s="173">
        <f t="shared" si="530"/>
        <v>0</v>
      </c>
      <c r="AB625" s="173">
        <f t="shared" si="530"/>
        <v>0</v>
      </c>
      <c r="AC625" s="173">
        <f t="shared" si="530"/>
        <v>0</v>
      </c>
      <c r="AD625" s="173">
        <f t="shared" si="530"/>
        <v>11.7845552</v>
      </c>
      <c r="AE625" s="214">
        <f t="shared" si="530"/>
        <v>2.5171652999999994</v>
      </c>
      <c r="AF625" s="214">
        <f t="shared" si="530"/>
        <v>7.1824089999999993E-2</v>
      </c>
      <c r="AG625" s="214">
        <f t="shared" si="530"/>
        <v>1.9313404699999999</v>
      </c>
      <c r="AH625" s="214">
        <f t="shared" si="530"/>
        <v>0</v>
      </c>
      <c r="AI625" s="214">
        <f t="shared" si="530"/>
        <v>0.51400073999999996</v>
      </c>
      <c r="AJ625" s="214">
        <f t="shared" si="530"/>
        <v>0.14159447999999999</v>
      </c>
      <c r="AK625" s="214">
        <f t="shared" si="530"/>
        <v>0</v>
      </c>
      <c r="AL625" s="214">
        <f t="shared" si="530"/>
        <v>0</v>
      </c>
      <c r="AM625" s="214">
        <f t="shared" si="530"/>
        <v>0</v>
      </c>
      <c r="AN625" s="214">
        <f t="shared" si="530"/>
        <v>0.14159447999999999</v>
      </c>
      <c r="AO625" s="214">
        <f t="shared" si="530"/>
        <v>2.1832139499999994</v>
      </c>
      <c r="AP625" s="214">
        <f t="shared" si="530"/>
        <v>7.1824089999999993E-2</v>
      </c>
      <c r="AQ625" s="214">
        <f t="shared" si="530"/>
        <v>1.9313404699999996</v>
      </c>
      <c r="AR625" s="214">
        <f t="shared" si="530"/>
        <v>0</v>
      </c>
      <c r="AS625" s="214">
        <f t="shared" si="530"/>
        <v>0.18004938999999998</v>
      </c>
      <c r="AT625" s="214">
        <f t="shared" si="530"/>
        <v>0.19235686999999971</v>
      </c>
      <c r="AU625" s="214">
        <f t="shared" si="530"/>
        <v>0</v>
      </c>
      <c r="AV625" s="214">
        <f t="shared" si="530"/>
        <v>0</v>
      </c>
      <c r="AW625" s="214">
        <f t="shared" si="530"/>
        <v>0</v>
      </c>
      <c r="AX625" s="214">
        <f t="shared" si="530"/>
        <v>0.1923568699999999</v>
      </c>
      <c r="AY625" s="214">
        <f t="shared" si="530"/>
        <v>0</v>
      </c>
      <c r="AZ625" s="214">
        <f t="shared" si="530"/>
        <v>0</v>
      </c>
      <c r="BA625" s="214">
        <f t="shared" si="530"/>
        <v>0</v>
      </c>
      <c r="BB625" s="214">
        <f t="shared" si="530"/>
        <v>0</v>
      </c>
      <c r="BC625" s="214">
        <f t="shared" si="530"/>
        <v>0</v>
      </c>
    </row>
    <row r="626" spans="1:55" s="165" customFormat="1" ht="63" x14ac:dyDescent="0.2">
      <c r="A626" s="171" t="s">
        <v>900</v>
      </c>
      <c r="B626" s="84" t="s">
        <v>739</v>
      </c>
      <c r="C626" s="171" t="s">
        <v>2420</v>
      </c>
      <c r="D626" s="87">
        <v>2.7932544000000004</v>
      </c>
      <c r="E626" s="66">
        <v>2.5162675640000001</v>
      </c>
      <c r="F626" s="66">
        <v>0</v>
      </c>
      <c r="G626" s="66">
        <v>2.31760856</v>
      </c>
      <c r="H626" s="66">
        <v>0</v>
      </c>
      <c r="I626" s="66">
        <v>0.198659004</v>
      </c>
      <c r="J626" s="87">
        <v>5.4725639999999999E-2</v>
      </c>
      <c r="K626" s="87">
        <v>0</v>
      </c>
      <c r="L626" s="87">
        <v>0</v>
      </c>
      <c r="M626" s="87">
        <v>0</v>
      </c>
      <c r="N626" s="87">
        <v>5.4725639999999999E-2</v>
      </c>
      <c r="O626" s="87">
        <v>2.3871968479999999</v>
      </c>
      <c r="P626" s="87">
        <v>0</v>
      </c>
      <c r="Q626" s="87">
        <v>2.31760856</v>
      </c>
      <c r="R626" s="87">
        <v>6.9588287999999998E-2</v>
      </c>
      <c r="S626" s="87">
        <v>6.9588287999999998E-2</v>
      </c>
      <c r="T626" s="87">
        <f t="shared" ref="T626:T629" si="531">E626-J626-O626</f>
        <v>7.4345076000000176E-2</v>
      </c>
      <c r="U626" s="87">
        <f t="shared" ref="U626:U629" si="532">F626-K626-P626</f>
        <v>0</v>
      </c>
      <c r="V626" s="87">
        <f t="shared" ref="V626:V629" si="533">G626-L626-Q626</f>
        <v>0</v>
      </c>
      <c r="W626" s="87">
        <f t="shared" ref="W626:W629" si="534">H626-M626-R626</f>
        <v>-6.9588287999999998E-2</v>
      </c>
      <c r="X626" s="87">
        <f t="shared" ref="X626:X629" si="535">I626-N626-S626</f>
        <v>7.434507600000001E-2</v>
      </c>
      <c r="Y626" s="87">
        <v>0</v>
      </c>
      <c r="Z626" s="87">
        <v>0</v>
      </c>
      <c r="AA626" s="87">
        <v>0</v>
      </c>
      <c r="AB626" s="87">
        <v>0</v>
      </c>
      <c r="AC626" s="87">
        <v>0</v>
      </c>
      <c r="AD626" s="87">
        <v>2.5604832000000006</v>
      </c>
      <c r="AE626" s="87">
        <v>2.0968896399999997</v>
      </c>
      <c r="AF626" s="87">
        <v>0</v>
      </c>
      <c r="AG626" s="87">
        <v>1.9313404699999999</v>
      </c>
      <c r="AH626" s="87">
        <v>0</v>
      </c>
      <c r="AI626" s="87">
        <v>0.16554916999999997</v>
      </c>
      <c r="AJ626" s="87">
        <v>4.5604699999999991E-2</v>
      </c>
      <c r="AK626" s="87">
        <v>0</v>
      </c>
      <c r="AL626" s="87">
        <v>0</v>
      </c>
      <c r="AM626" s="87">
        <v>0</v>
      </c>
      <c r="AN626" s="87">
        <v>4.5604699999999991E-2</v>
      </c>
      <c r="AO626" s="87">
        <v>1.9893307099999997</v>
      </c>
      <c r="AP626" s="87">
        <v>0</v>
      </c>
      <c r="AQ626" s="87">
        <v>1.9313404699999996</v>
      </c>
      <c r="AR626" s="87">
        <v>0</v>
      </c>
      <c r="AS626" s="87">
        <v>5.7990239999999998E-2</v>
      </c>
      <c r="AT626" s="87">
        <f t="shared" ref="AT626:AX629" si="536">AE626-AJ626-AO626</f>
        <v>6.1954229999999777E-2</v>
      </c>
      <c r="AU626" s="87">
        <f t="shared" si="536"/>
        <v>0</v>
      </c>
      <c r="AV626" s="87">
        <f t="shared" si="536"/>
        <v>0</v>
      </c>
      <c r="AW626" s="87">
        <f t="shared" si="536"/>
        <v>0</v>
      </c>
      <c r="AX626" s="87">
        <f t="shared" si="536"/>
        <v>6.1954229999999971E-2</v>
      </c>
      <c r="AY626" s="66">
        <v>0</v>
      </c>
      <c r="AZ626" s="66">
        <v>0</v>
      </c>
      <c r="BA626" s="66">
        <v>0</v>
      </c>
      <c r="BB626" s="66">
        <v>0</v>
      </c>
      <c r="BC626" s="66">
        <v>0</v>
      </c>
    </row>
    <row r="627" spans="1:55" s="165" customFormat="1" ht="63" x14ac:dyDescent="0.2">
      <c r="A627" s="171" t="s">
        <v>900</v>
      </c>
      <c r="B627" s="84" t="s">
        <v>740</v>
      </c>
      <c r="C627" s="171" t="s">
        <v>2421</v>
      </c>
      <c r="D627" s="87">
        <v>4.6016519999999996</v>
      </c>
      <c r="E627" s="66">
        <v>0</v>
      </c>
      <c r="F627" s="66">
        <v>0</v>
      </c>
      <c r="G627" s="66">
        <v>0</v>
      </c>
      <c r="H627" s="66">
        <v>0</v>
      </c>
      <c r="I627" s="66">
        <v>0</v>
      </c>
      <c r="J627" s="87">
        <v>0</v>
      </c>
      <c r="K627" s="87">
        <v>0</v>
      </c>
      <c r="L627" s="87">
        <v>0</v>
      </c>
      <c r="M627" s="87">
        <v>0</v>
      </c>
      <c r="N627" s="87">
        <v>0</v>
      </c>
      <c r="O627" s="87">
        <v>0</v>
      </c>
      <c r="P627" s="87">
        <v>0</v>
      </c>
      <c r="Q627" s="87">
        <v>0</v>
      </c>
      <c r="R627" s="87">
        <v>0</v>
      </c>
      <c r="S627" s="87">
        <v>0</v>
      </c>
      <c r="T627" s="87">
        <f t="shared" si="531"/>
        <v>0</v>
      </c>
      <c r="U627" s="87">
        <f t="shared" si="532"/>
        <v>0</v>
      </c>
      <c r="V627" s="87">
        <f t="shared" si="533"/>
        <v>0</v>
      </c>
      <c r="W627" s="87">
        <f t="shared" si="534"/>
        <v>0</v>
      </c>
      <c r="X627" s="87">
        <f t="shared" si="535"/>
        <v>0</v>
      </c>
      <c r="Y627" s="87">
        <v>0</v>
      </c>
      <c r="Z627" s="87">
        <v>0</v>
      </c>
      <c r="AA627" s="87">
        <v>0</v>
      </c>
      <c r="AB627" s="87">
        <v>0</v>
      </c>
      <c r="AC627" s="87">
        <v>0</v>
      </c>
      <c r="AD627" s="87">
        <v>3.8347100000000003</v>
      </c>
      <c r="AE627" s="87">
        <v>0</v>
      </c>
      <c r="AF627" s="87">
        <v>0</v>
      </c>
      <c r="AG627" s="87">
        <v>0</v>
      </c>
      <c r="AH627" s="87">
        <v>0</v>
      </c>
      <c r="AI627" s="87">
        <v>0</v>
      </c>
      <c r="AJ627" s="87">
        <v>0</v>
      </c>
      <c r="AK627" s="87">
        <v>0</v>
      </c>
      <c r="AL627" s="87">
        <v>0</v>
      </c>
      <c r="AM627" s="87">
        <v>0</v>
      </c>
      <c r="AN627" s="87">
        <v>0</v>
      </c>
      <c r="AO627" s="87">
        <v>0</v>
      </c>
      <c r="AP627" s="87">
        <v>0</v>
      </c>
      <c r="AQ627" s="87">
        <v>0</v>
      </c>
      <c r="AR627" s="87">
        <v>0</v>
      </c>
      <c r="AS627" s="87">
        <v>0</v>
      </c>
      <c r="AT627" s="87">
        <f t="shared" si="536"/>
        <v>0</v>
      </c>
      <c r="AU627" s="87">
        <f t="shared" si="536"/>
        <v>0</v>
      </c>
      <c r="AV627" s="87">
        <f t="shared" si="536"/>
        <v>0</v>
      </c>
      <c r="AW627" s="87">
        <f t="shared" si="536"/>
        <v>0</v>
      </c>
      <c r="AX627" s="87">
        <f t="shared" si="536"/>
        <v>0</v>
      </c>
      <c r="AY627" s="66">
        <v>0</v>
      </c>
      <c r="AZ627" s="66">
        <v>0</v>
      </c>
      <c r="BA627" s="66">
        <v>0</v>
      </c>
      <c r="BB627" s="66">
        <v>0</v>
      </c>
      <c r="BC627" s="66">
        <v>0</v>
      </c>
    </row>
    <row r="628" spans="1:55" s="165" customFormat="1" ht="47.25" x14ac:dyDescent="0.2">
      <c r="A628" s="171" t="s">
        <v>900</v>
      </c>
      <c r="B628" s="170" t="s">
        <v>381</v>
      </c>
      <c r="C628" s="171" t="s">
        <v>2422</v>
      </c>
      <c r="D628" s="87">
        <v>5.8793039999999976</v>
      </c>
      <c r="E628" s="66">
        <v>0.41814188399999996</v>
      </c>
      <c r="F628" s="66">
        <v>0</v>
      </c>
      <c r="G628" s="66">
        <v>0</v>
      </c>
      <c r="H628" s="66">
        <v>0</v>
      </c>
      <c r="I628" s="66">
        <v>0.41814188399999996</v>
      </c>
      <c r="J628" s="87">
        <v>0.11518773599999999</v>
      </c>
      <c r="K628" s="87">
        <v>0</v>
      </c>
      <c r="L628" s="87">
        <v>0</v>
      </c>
      <c r="M628" s="87">
        <v>0</v>
      </c>
      <c r="N628" s="87">
        <v>0.11518773599999999</v>
      </c>
      <c r="O628" s="87">
        <v>0.14647097999999997</v>
      </c>
      <c r="P628" s="87">
        <v>0</v>
      </c>
      <c r="Q628" s="87">
        <v>0</v>
      </c>
      <c r="R628" s="87">
        <v>0.14647097999999997</v>
      </c>
      <c r="S628" s="87">
        <v>0.14647097999999997</v>
      </c>
      <c r="T628" s="87">
        <f t="shared" si="531"/>
        <v>0.15648316800000001</v>
      </c>
      <c r="U628" s="87">
        <f t="shared" si="532"/>
        <v>0</v>
      </c>
      <c r="V628" s="87">
        <f t="shared" si="533"/>
        <v>0</v>
      </c>
      <c r="W628" s="87">
        <f t="shared" si="534"/>
        <v>-0.14647097999999997</v>
      </c>
      <c r="X628" s="87">
        <f t="shared" si="535"/>
        <v>0.15648316800000001</v>
      </c>
      <c r="Y628" s="87">
        <v>0</v>
      </c>
      <c r="Z628" s="87">
        <v>0</v>
      </c>
      <c r="AA628" s="87">
        <v>0</v>
      </c>
      <c r="AB628" s="87">
        <v>0</v>
      </c>
      <c r="AC628" s="87">
        <v>0</v>
      </c>
      <c r="AD628" s="87">
        <v>5.3893619999999984</v>
      </c>
      <c r="AE628" s="87">
        <v>0.34845156999999993</v>
      </c>
      <c r="AF628" s="87">
        <v>0</v>
      </c>
      <c r="AG628" s="87">
        <v>0</v>
      </c>
      <c r="AH628" s="87">
        <v>0</v>
      </c>
      <c r="AI628" s="87">
        <v>0.34845156999999993</v>
      </c>
      <c r="AJ628" s="87">
        <v>9.5989779999999997E-2</v>
      </c>
      <c r="AK628" s="87">
        <v>0</v>
      </c>
      <c r="AL628" s="87">
        <v>0</v>
      </c>
      <c r="AM628" s="87">
        <v>0</v>
      </c>
      <c r="AN628" s="87">
        <v>9.5989779999999997E-2</v>
      </c>
      <c r="AO628" s="87">
        <v>0.12205914999999998</v>
      </c>
      <c r="AP628" s="87">
        <v>0</v>
      </c>
      <c r="AQ628" s="87">
        <v>0</v>
      </c>
      <c r="AR628" s="87">
        <v>0</v>
      </c>
      <c r="AS628" s="87">
        <v>0.12205914999999998</v>
      </c>
      <c r="AT628" s="87">
        <f t="shared" si="536"/>
        <v>0.13040263999999993</v>
      </c>
      <c r="AU628" s="87">
        <f t="shared" si="536"/>
        <v>0</v>
      </c>
      <c r="AV628" s="87">
        <f t="shared" si="536"/>
        <v>0</v>
      </c>
      <c r="AW628" s="87">
        <f t="shared" si="536"/>
        <v>0</v>
      </c>
      <c r="AX628" s="87">
        <f t="shared" si="536"/>
        <v>0.13040263999999993</v>
      </c>
      <c r="AY628" s="66">
        <v>0</v>
      </c>
      <c r="AZ628" s="66">
        <v>0</v>
      </c>
      <c r="BA628" s="66">
        <v>0</v>
      </c>
      <c r="BB628" s="66">
        <v>0</v>
      </c>
      <c r="BC628" s="66">
        <v>0</v>
      </c>
    </row>
    <row r="629" spans="1:55" s="165" customFormat="1" ht="63" x14ac:dyDescent="0.2">
      <c r="A629" s="171" t="s">
        <v>900</v>
      </c>
      <c r="B629" s="84" t="s">
        <v>948</v>
      </c>
      <c r="C629" s="171" t="s">
        <v>2423</v>
      </c>
      <c r="D629" s="87">
        <v>0</v>
      </c>
      <c r="E629" s="66">
        <v>8.6188910000000007E-2</v>
      </c>
      <c r="F629" s="66">
        <v>8.6188910000000007E-2</v>
      </c>
      <c r="G629" s="66">
        <v>0</v>
      </c>
      <c r="H629" s="66">
        <v>0</v>
      </c>
      <c r="I629" s="66">
        <v>0</v>
      </c>
      <c r="J629" s="87">
        <v>0</v>
      </c>
      <c r="K629" s="87">
        <v>0</v>
      </c>
      <c r="L629" s="87">
        <v>0</v>
      </c>
      <c r="M629" s="87">
        <v>0</v>
      </c>
      <c r="N629" s="87">
        <v>0</v>
      </c>
      <c r="O629" s="87">
        <v>0</v>
      </c>
      <c r="P629" s="87">
        <v>0</v>
      </c>
      <c r="Q629" s="87">
        <v>0</v>
      </c>
      <c r="R629" s="87">
        <v>0</v>
      </c>
      <c r="S629" s="87">
        <v>0</v>
      </c>
      <c r="T629" s="87">
        <f t="shared" si="531"/>
        <v>8.6188910000000007E-2</v>
      </c>
      <c r="U629" s="87">
        <f t="shared" si="532"/>
        <v>8.6188910000000007E-2</v>
      </c>
      <c r="V629" s="87">
        <f t="shared" si="533"/>
        <v>0</v>
      </c>
      <c r="W629" s="87">
        <f t="shared" si="534"/>
        <v>0</v>
      </c>
      <c r="X629" s="87">
        <f t="shared" si="535"/>
        <v>0</v>
      </c>
      <c r="Y629" s="87">
        <v>0</v>
      </c>
      <c r="Z629" s="87">
        <v>0</v>
      </c>
      <c r="AA629" s="87">
        <v>0</v>
      </c>
      <c r="AB629" s="87">
        <v>0</v>
      </c>
      <c r="AC629" s="87">
        <v>0</v>
      </c>
      <c r="AD629" s="87">
        <v>0</v>
      </c>
      <c r="AE629" s="87">
        <v>7.1824089999999993E-2</v>
      </c>
      <c r="AF629" s="87">
        <v>7.1824089999999993E-2</v>
      </c>
      <c r="AG629" s="87">
        <v>0</v>
      </c>
      <c r="AH629" s="87">
        <v>0</v>
      </c>
      <c r="AI629" s="87">
        <v>0</v>
      </c>
      <c r="AJ629" s="87">
        <v>0</v>
      </c>
      <c r="AK629" s="87">
        <v>0</v>
      </c>
      <c r="AL629" s="87">
        <v>0</v>
      </c>
      <c r="AM629" s="87">
        <v>0</v>
      </c>
      <c r="AN629" s="192">
        <v>0</v>
      </c>
      <c r="AO629" s="87">
        <v>7.1824089999999993E-2</v>
      </c>
      <c r="AP629" s="87">
        <v>7.1824089999999993E-2</v>
      </c>
      <c r="AQ629" s="87">
        <v>0</v>
      </c>
      <c r="AR629" s="87">
        <v>0</v>
      </c>
      <c r="AS629" s="87">
        <v>0</v>
      </c>
      <c r="AT629" s="87">
        <f t="shared" si="536"/>
        <v>0</v>
      </c>
      <c r="AU629" s="87">
        <f t="shared" si="536"/>
        <v>0</v>
      </c>
      <c r="AV629" s="87">
        <f t="shared" si="536"/>
        <v>0</v>
      </c>
      <c r="AW629" s="87">
        <f t="shared" si="536"/>
        <v>0</v>
      </c>
      <c r="AX629" s="87">
        <f t="shared" si="536"/>
        <v>0</v>
      </c>
      <c r="AY629" s="66">
        <v>0</v>
      </c>
      <c r="AZ629" s="66">
        <v>0</v>
      </c>
      <c r="BA629" s="66">
        <v>0</v>
      </c>
      <c r="BB629" s="66">
        <v>0</v>
      </c>
      <c r="BC629" s="66">
        <v>0</v>
      </c>
    </row>
    <row r="630" spans="1:55" s="165" customFormat="1" ht="31.5" x14ac:dyDescent="0.2">
      <c r="A630" s="210"/>
      <c r="B630" s="213" t="s">
        <v>91</v>
      </c>
      <c r="C630" s="210"/>
      <c r="D630" s="173">
        <v>88.363144799999986</v>
      </c>
      <c r="E630" s="173">
        <v>13.680075492</v>
      </c>
      <c r="F630" s="173">
        <v>0.36122047999999995</v>
      </c>
      <c r="G630" s="173">
        <v>7.07023036</v>
      </c>
      <c r="H630" s="173">
        <v>0</v>
      </c>
      <c r="I630" s="173">
        <v>6.2486246519999993</v>
      </c>
      <c r="J630" s="173">
        <v>1.7312171640000003</v>
      </c>
      <c r="K630" s="173">
        <v>0</v>
      </c>
      <c r="L630" s="173">
        <v>0</v>
      </c>
      <c r="M630" s="173">
        <v>0</v>
      </c>
      <c r="N630" s="173">
        <v>1.7312171640000003</v>
      </c>
      <c r="O630" s="173">
        <v>9.6328399559999998</v>
      </c>
      <c r="P630" s="173">
        <v>0.36122047999999995</v>
      </c>
      <c r="Q630" s="173">
        <v>7.07023036</v>
      </c>
      <c r="R630" s="173">
        <v>2.2013891159999996</v>
      </c>
      <c r="S630" s="173">
        <v>2.2013891159999996</v>
      </c>
      <c r="T630" s="173">
        <f t="shared" ref="T630:BC630" si="537">SUM(T631:T634)</f>
        <v>2.3160183719999998</v>
      </c>
      <c r="U630" s="173">
        <f t="shared" si="537"/>
        <v>0</v>
      </c>
      <c r="V630" s="173">
        <f t="shared" si="537"/>
        <v>0</v>
      </c>
      <c r="W630" s="173">
        <f t="shared" si="537"/>
        <v>-2.2013891159999996</v>
      </c>
      <c r="X630" s="173">
        <f t="shared" si="537"/>
        <v>2.3160183720000007</v>
      </c>
      <c r="Y630" s="173">
        <f t="shared" si="537"/>
        <v>0</v>
      </c>
      <c r="Z630" s="173">
        <f t="shared" si="537"/>
        <v>0</v>
      </c>
      <c r="AA630" s="173">
        <f t="shared" si="537"/>
        <v>0</v>
      </c>
      <c r="AB630" s="173">
        <f t="shared" si="537"/>
        <v>0</v>
      </c>
      <c r="AC630" s="173">
        <f t="shared" si="537"/>
        <v>0</v>
      </c>
      <c r="AD630" s="173">
        <f t="shared" si="537"/>
        <v>74.493428399999985</v>
      </c>
      <c r="AE630" s="214">
        <f t="shared" si="537"/>
        <v>12.87302757</v>
      </c>
      <c r="AF630" s="214">
        <f t="shared" si="537"/>
        <v>0.30101707</v>
      </c>
      <c r="AG630" s="214">
        <f t="shared" si="537"/>
        <v>7.3648232900000004</v>
      </c>
      <c r="AH630" s="214">
        <f t="shared" si="537"/>
        <v>0</v>
      </c>
      <c r="AI630" s="214">
        <f t="shared" si="537"/>
        <v>5.2071872099999998</v>
      </c>
      <c r="AJ630" s="214">
        <f t="shared" si="537"/>
        <v>1.4426809699999998</v>
      </c>
      <c r="AK630" s="214">
        <f t="shared" si="537"/>
        <v>0</v>
      </c>
      <c r="AL630" s="214">
        <f t="shared" si="537"/>
        <v>0</v>
      </c>
      <c r="AM630" s="214">
        <f t="shared" si="537"/>
        <v>0</v>
      </c>
      <c r="AN630" s="214">
        <f t="shared" si="537"/>
        <v>1.4426809699999998</v>
      </c>
      <c r="AO630" s="214">
        <f t="shared" si="537"/>
        <v>9.5003312900000001</v>
      </c>
      <c r="AP630" s="214">
        <f t="shared" si="537"/>
        <v>0.30101707000000033</v>
      </c>
      <c r="AQ630" s="214">
        <f t="shared" si="537"/>
        <v>7.3648232900000004</v>
      </c>
      <c r="AR630" s="214">
        <f t="shared" si="537"/>
        <v>0</v>
      </c>
      <c r="AS630" s="214">
        <f t="shared" si="537"/>
        <v>1.8344909299999999</v>
      </c>
      <c r="AT630" s="214">
        <f t="shared" si="537"/>
        <v>1.9300153099999993</v>
      </c>
      <c r="AU630" s="214">
        <f t="shared" si="537"/>
        <v>0</v>
      </c>
      <c r="AV630" s="214">
        <f t="shared" si="537"/>
        <v>0</v>
      </c>
      <c r="AW630" s="214">
        <f t="shared" si="537"/>
        <v>0</v>
      </c>
      <c r="AX630" s="214">
        <f t="shared" si="537"/>
        <v>1.9300153100000002</v>
      </c>
      <c r="AY630" s="214">
        <f t="shared" si="537"/>
        <v>0</v>
      </c>
      <c r="AZ630" s="214">
        <f t="shared" si="537"/>
        <v>0</v>
      </c>
      <c r="BA630" s="214">
        <f t="shared" si="537"/>
        <v>0</v>
      </c>
      <c r="BB630" s="214">
        <f t="shared" si="537"/>
        <v>0</v>
      </c>
      <c r="BC630" s="214">
        <f t="shared" si="537"/>
        <v>0</v>
      </c>
    </row>
    <row r="631" spans="1:55" s="165" customFormat="1" ht="63" x14ac:dyDescent="0.2">
      <c r="A631" s="171" t="s">
        <v>900</v>
      </c>
      <c r="B631" s="84" t="s">
        <v>741</v>
      </c>
      <c r="C631" s="171" t="s">
        <v>2424</v>
      </c>
      <c r="D631" s="87">
        <v>1.9444128000000001</v>
      </c>
      <c r="E631" s="66">
        <v>0.13828853999999999</v>
      </c>
      <c r="F631" s="66">
        <v>0</v>
      </c>
      <c r="G631" s="66">
        <v>0</v>
      </c>
      <c r="H631" s="66">
        <v>0</v>
      </c>
      <c r="I631" s="66">
        <v>0.13828853999999999</v>
      </c>
      <c r="J631" s="87">
        <v>3.8095068000000003E-2</v>
      </c>
      <c r="K631" s="87">
        <v>0</v>
      </c>
      <c r="L631" s="87">
        <v>0</v>
      </c>
      <c r="M631" s="87">
        <v>0</v>
      </c>
      <c r="N631" s="87">
        <v>3.8095068000000003E-2</v>
      </c>
      <c r="O631" s="87">
        <v>4.844110799999999E-2</v>
      </c>
      <c r="P631" s="87">
        <v>0</v>
      </c>
      <c r="Q631" s="87">
        <v>0</v>
      </c>
      <c r="R631" s="87">
        <v>4.844110799999999E-2</v>
      </c>
      <c r="S631" s="87">
        <v>4.844110799999999E-2</v>
      </c>
      <c r="T631" s="87">
        <f t="shared" ref="T631:T634" si="538">E631-J631-O631</f>
        <v>5.1752363999999988E-2</v>
      </c>
      <c r="U631" s="87">
        <f t="shared" ref="U631:U634" si="539">F631-K631-P631</f>
        <v>0</v>
      </c>
      <c r="V631" s="87">
        <f t="shared" ref="V631:V634" si="540">G631-L631-Q631</f>
        <v>0</v>
      </c>
      <c r="W631" s="87">
        <f t="shared" ref="W631:W634" si="541">H631-M631-R631</f>
        <v>-4.844110799999999E-2</v>
      </c>
      <c r="X631" s="87">
        <f t="shared" ref="X631:X634" si="542">I631-N631-S631</f>
        <v>5.1752363999999988E-2</v>
      </c>
      <c r="Y631" s="87">
        <v>0</v>
      </c>
      <c r="Z631" s="87">
        <v>0</v>
      </c>
      <c r="AA631" s="87">
        <v>0</v>
      </c>
      <c r="AB631" s="87">
        <v>0</v>
      </c>
      <c r="AC631" s="87">
        <v>0</v>
      </c>
      <c r="AD631" s="87">
        <v>1.7823784000000003</v>
      </c>
      <c r="AE631" s="87">
        <v>0.11524044999999999</v>
      </c>
      <c r="AF631" s="87">
        <v>0</v>
      </c>
      <c r="AG631" s="87">
        <v>0</v>
      </c>
      <c r="AH631" s="87">
        <v>0</v>
      </c>
      <c r="AI631" s="87">
        <v>0.11524044999999999</v>
      </c>
      <c r="AJ631" s="87">
        <v>3.1745889999999999E-2</v>
      </c>
      <c r="AK631" s="87">
        <v>0</v>
      </c>
      <c r="AL631" s="87">
        <v>0</v>
      </c>
      <c r="AM631" s="87">
        <v>0</v>
      </c>
      <c r="AN631" s="87">
        <v>3.1745889999999999E-2</v>
      </c>
      <c r="AO631" s="87">
        <v>4.0367589999999995E-2</v>
      </c>
      <c r="AP631" s="87">
        <v>0</v>
      </c>
      <c r="AQ631" s="87">
        <v>0</v>
      </c>
      <c r="AR631" s="87">
        <v>0</v>
      </c>
      <c r="AS631" s="87">
        <v>4.0367589999999988E-2</v>
      </c>
      <c r="AT631" s="87">
        <f t="shared" ref="AT631:AX634" si="543">AE631-AJ631-AO631</f>
        <v>4.3126970000000001E-2</v>
      </c>
      <c r="AU631" s="87">
        <f t="shared" si="543"/>
        <v>0</v>
      </c>
      <c r="AV631" s="87">
        <f t="shared" si="543"/>
        <v>0</v>
      </c>
      <c r="AW631" s="87">
        <f t="shared" si="543"/>
        <v>0</v>
      </c>
      <c r="AX631" s="87">
        <f t="shared" si="543"/>
        <v>4.3126970000000008E-2</v>
      </c>
      <c r="AY631" s="66">
        <v>0</v>
      </c>
      <c r="AZ631" s="66">
        <v>0</v>
      </c>
      <c r="BA631" s="66">
        <v>0</v>
      </c>
      <c r="BB631" s="66">
        <v>0</v>
      </c>
      <c r="BC631" s="66">
        <v>0</v>
      </c>
    </row>
    <row r="632" spans="1:55" s="165" customFormat="1" ht="94.5" x14ac:dyDescent="0.2">
      <c r="A632" s="171" t="s">
        <v>900</v>
      </c>
      <c r="B632" s="84" t="s">
        <v>449</v>
      </c>
      <c r="C632" s="171" t="s">
        <v>2425</v>
      </c>
      <c r="D632" s="87">
        <v>76.959491999999983</v>
      </c>
      <c r="E632" s="66">
        <v>5.4734349839999998</v>
      </c>
      <c r="F632" s="66">
        <v>0</v>
      </c>
      <c r="G632" s="66">
        <v>0</v>
      </c>
      <c r="H632" s="66">
        <v>0</v>
      </c>
      <c r="I632" s="66">
        <v>5.4734349839999998</v>
      </c>
      <c r="J632" s="87">
        <v>1.5077959560000003</v>
      </c>
      <c r="K632" s="87">
        <v>0</v>
      </c>
      <c r="L632" s="87">
        <v>0</v>
      </c>
      <c r="M632" s="87">
        <v>0</v>
      </c>
      <c r="N632" s="87">
        <v>1.507795956</v>
      </c>
      <c r="O632" s="87">
        <v>1.9172901719999995</v>
      </c>
      <c r="P632" s="87">
        <v>0</v>
      </c>
      <c r="Q632" s="87">
        <v>0</v>
      </c>
      <c r="R632" s="87">
        <v>1.9172901719999997</v>
      </c>
      <c r="S632" s="87">
        <v>1.9172901719999997</v>
      </c>
      <c r="T632" s="87">
        <f t="shared" si="538"/>
        <v>2.0483488560000001</v>
      </c>
      <c r="U632" s="87">
        <f t="shared" si="539"/>
        <v>0</v>
      </c>
      <c r="V632" s="87">
        <f t="shared" si="540"/>
        <v>0</v>
      </c>
      <c r="W632" s="87">
        <f t="shared" si="541"/>
        <v>-1.9172901719999997</v>
      </c>
      <c r="X632" s="87">
        <f t="shared" si="542"/>
        <v>2.0483488560000005</v>
      </c>
      <c r="Y632" s="87">
        <v>0</v>
      </c>
      <c r="Z632" s="87">
        <v>0</v>
      </c>
      <c r="AA632" s="87">
        <v>0</v>
      </c>
      <c r="AB632" s="87">
        <v>0</v>
      </c>
      <c r="AC632" s="87">
        <v>0</v>
      </c>
      <c r="AD632" s="87">
        <v>64.132909999999995</v>
      </c>
      <c r="AE632" s="87">
        <v>4.56119582</v>
      </c>
      <c r="AF632" s="87">
        <v>0</v>
      </c>
      <c r="AG632" s="87">
        <v>0</v>
      </c>
      <c r="AH632" s="87">
        <v>0</v>
      </c>
      <c r="AI632" s="87">
        <v>4.56119582</v>
      </c>
      <c r="AJ632" s="87">
        <v>1.2564966299999998</v>
      </c>
      <c r="AK632" s="87">
        <v>0</v>
      </c>
      <c r="AL632" s="87">
        <v>0</v>
      </c>
      <c r="AM632" s="87">
        <v>0</v>
      </c>
      <c r="AN632" s="192">
        <v>1.2564966299999998</v>
      </c>
      <c r="AO632" s="87">
        <v>1.5977418100000003</v>
      </c>
      <c r="AP632" s="87">
        <v>0</v>
      </c>
      <c r="AQ632" s="87">
        <v>0</v>
      </c>
      <c r="AR632" s="87">
        <v>0</v>
      </c>
      <c r="AS632" s="87">
        <v>1.59774181</v>
      </c>
      <c r="AT632" s="87">
        <f t="shared" si="543"/>
        <v>1.7069573799999997</v>
      </c>
      <c r="AU632" s="87">
        <f t="shared" si="543"/>
        <v>0</v>
      </c>
      <c r="AV632" s="87">
        <f t="shared" si="543"/>
        <v>0</v>
      </c>
      <c r="AW632" s="87">
        <f t="shared" si="543"/>
        <v>0</v>
      </c>
      <c r="AX632" s="87">
        <f t="shared" si="543"/>
        <v>1.70695738</v>
      </c>
      <c r="AY632" s="66">
        <v>0</v>
      </c>
      <c r="AZ632" s="66">
        <v>0</v>
      </c>
      <c r="BA632" s="66">
        <v>0</v>
      </c>
      <c r="BB632" s="66">
        <v>0</v>
      </c>
      <c r="BC632" s="66">
        <v>0</v>
      </c>
    </row>
    <row r="633" spans="1:55" s="165" customFormat="1" ht="63" x14ac:dyDescent="0.2">
      <c r="A633" s="171" t="s">
        <v>900</v>
      </c>
      <c r="B633" s="84" t="s">
        <v>742</v>
      </c>
      <c r="C633" s="171" t="s">
        <v>2426</v>
      </c>
      <c r="D633" s="87">
        <v>1.2E-2</v>
      </c>
      <c r="E633" s="66">
        <v>8.5344000000000001E-4</v>
      </c>
      <c r="F633" s="66">
        <v>0</v>
      </c>
      <c r="G633" s="66">
        <v>0</v>
      </c>
      <c r="H633" s="66">
        <v>0</v>
      </c>
      <c r="I633" s="66">
        <v>8.5344000000000001E-4</v>
      </c>
      <c r="J633" s="87">
        <v>2.35116E-4</v>
      </c>
      <c r="K633" s="87">
        <v>0</v>
      </c>
      <c r="L633" s="87">
        <v>0</v>
      </c>
      <c r="M633" s="87">
        <v>0</v>
      </c>
      <c r="N633" s="87">
        <v>2.35116E-4</v>
      </c>
      <c r="O633" s="87">
        <v>2.9893199999999996E-4</v>
      </c>
      <c r="P633" s="87">
        <v>0</v>
      </c>
      <c r="Q633" s="87">
        <v>0</v>
      </c>
      <c r="R633" s="87">
        <v>2.9893199999999996E-4</v>
      </c>
      <c r="S633" s="87">
        <v>2.9893199999999996E-4</v>
      </c>
      <c r="T633" s="87">
        <f t="shared" si="538"/>
        <v>3.1939199999999999E-4</v>
      </c>
      <c r="U633" s="87">
        <f t="shared" si="539"/>
        <v>0</v>
      </c>
      <c r="V633" s="87">
        <f t="shared" si="540"/>
        <v>0</v>
      </c>
      <c r="W633" s="87">
        <f t="shared" si="541"/>
        <v>-2.9893199999999996E-4</v>
      </c>
      <c r="X633" s="87">
        <f t="shared" si="542"/>
        <v>3.1939199999999999E-4</v>
      </c>
      <c r="Y633" s="87">
        <v>0</v>
      </c>
      <c r="Z633" s="87">
        <v>0</v>
      </c>
      <c r="AA633" s="87">
        <v>0</v>
      </c>
      <c r="AB633" s="87">
        <v>0</v>
      </c>
      <c r="AC633" s="87">
        <v>0</v>
      </c>
      <c r="AD633" s="87">
        <v>1.0999999999999999E-2</v>
      </c>
      <c r="AE633" s="87">
        <v>7.1119999999999994E-4</v>
      </c>
      <c r="AF633" s="87">
        <v>0</v>
      </c>
      <c r="AG633" s="87">
        <v>0</v>
      </c>
      <c r="AH633" s="87">
        <v>0</v>
      </c>
      <c r="AI633" s="87">
        <v>7.1119999999999994E-4</v>
      </c>
      <c r="AJ633" s="87">
        <v>1.9593E-4</v>
      </c>
      <c r="AK633" s="87">
        <v>0</v>
      </c>
      <c r="AL633" s="87">
        <v>0</v>
      </c>
      <c r="AM633" s="87">
        <v>0</v>
      </c>
      <c r="AN633" s="87">
        <v>1.9593E-4</v>
      </c>
      <c r="AO633" s="87">
        <v>2.4910999999999998E-4</v>
      </c>
      <c r="AP633" s="87">
        <v>0</v>
      </c>
      <c r="AQ633" s="87">
        <v>0</v>
      </c>
      <c r="AR633" s="87">
        <v>0</v>
      </c>
      <c r="AS633" s="87">
        <v>2.4910999999999998E-4</v>
      </c>
      <c r="AT633" s="87">
        <f t="shared" si="543"/>
        <v>2.6615999999999999E-4</v>
      </c>
      <c r="AU633" s="87">
        <f t="shared" si="543"/>
        <v>0</v>
      </c>
      <c r="AV633" s="87">
        <f t="shared" si="543"/>
        <v>0</v>
      </c>
      <c r="AW633" s="87">
        <f t="shared" si="543"/>
        <v>0</v>
      </c>
      <c r="AX633" s="87">
        <f t="shared" si="543"/>
        <v>2.6615999999999999E-4</v>
      </c>
      <c r="AY633" s="66">
        <v>0</v>
      </c>
      <c r="AZ633" s="66">
        <v>0</v>
      </c>
      <c r="BA633" s="66">
        <v>0</v>
      </c>
      <c r="BB633" s="66">
        <v>0</v>
      </c>
      <c r="BC633" s="66">
        <v>0</v>
      </c>
    </row>
    <row r="634" spans="1:55" s="165" customFormat="1" ht="47.25" x14ac:dyDescent="0.2">
      <c r="A634" s="171" t="s">
        <v>900</v>
      </c>
      <c r="B634" s="84" t="s">
        <v>743</v>
      </c>
      <c r="C634" s="171" t="s">
        <v>2427</v>
      </c>
      <c r="D634" s="87">
        <v>9.4472400000000007</v>
      </c>
      <c r="E634" s="66">
        <v>8.0674985279999998</v>
      </c>
      <c r="F634" s="66">
        <v>0.36122047999999995</v>
      </c>
      <c r="G634" s="66">
        <v>7.07023036</v>
      </c>
      <c r="H634" s="66">
        <v>0</v>
      </c>
      <c r="I634" s="66">
        <v>0.636047688</v>
      </c>
      <c r="J634" s="87">
        <v>0.18509102399999999</v>
      </c>
      <c r="K634" s="87">
        <v>0</v>
      </c>
      <c r="L634" s="87">
        <v>0</v>
      </c>
      <c r="M634" s="87">
        <v>0</v>
      </c>
      <c r="N634" s="87">
        <v>0.18509102400000002</v>
      </c>
      <c r="O634" s="87">
        <v>7.666809744</v>
      </c>
      <c r="P634" s="87">
        <v>0.36122047999999995</v>
      </c>
      <c r="Q634" s="87">
        <v>7.07023036</v>
      </c>
      <c r="R634" s="87">
        <v>0.23535890399999995</v>
      </c>
      <c r="S634" s="87">
        <v>0.23535890399999995</v>
      </c>
      <c r="T634" s="87">
        <f t="shared" si="538"/>
        <v>0.21559775999999964</v>
      </c>
      <c r="U634" s="87">
        <f t="shared" si="539"/>
        <v>0</v>
      </c>
      <c r="V634" s="87">
        <f t="shared" si="540"/>
        <v>0</v>
      </c>
      <c r="W634" s="87">
        <f t="shared" si="541"/>
        <v>-0.23535890399999995</v>
      </c>
      <c r="X634" s="87">
        <f t="shared" si="542"/>
        <v>0.21559776000000005</v>
      </c>
      <c r="Y634" s="87">
        <v>0</v>
      </c>
      <c r="Z634" s="87">
        <v>0</v>
      </c>
      <c r="AA634" s="87">
        <v>0</v>
      </c>
      <c r="AB634" s="87">
        <v>0</v>
      </c>
      <c r="AC634" s="87">
        <v>0</v>
      </c>
      <c r="AD634" s="87">
        <v>8.5671399999999984</v>
      </c>
      <c r="AE634" s="87">
        <v>8.1958801000000001</v>
      </c>
      <c r="AF634" s="87">
        <v>0.30101707</v>
      </c>
      <c r="AG634" s="87">
        <v>7.3648232900000004</v>
      </c>
      <c r="AH634" s="87">
        <v>0</v>
      </c>
      <c r="AI634" s="87">
        <v>0.53003973999999998</v>
      </c>
      <c r="AJ634" s="87">
        <v>0.15424251999999999</v>
      </c>
      <c r="AK634" s="87">
        <v>0</v>
      </c>
      <c r="AL634" s="87">
        <v>0</v>
      </c>
      <c r="AM634" s="87">
        <v>0</v>
      </c>
      <c r="AN634" s="192">
        <v>0.15424251999999999</v>
      </c>
      <c r="AO634" s="87">
        <v>7.8619727800000003</v>
      </c>
      <c r="AP634" s="87">
        <v>0.30101707000000033</v>
      </c>
      <c r="AQ634" s="87">
        <v>7.3648232900000004</v>
      </c>
      <c r="AR634" s="87">
        <v>0</v>
      </c>
      <c r="AS634" s="87">
        <v>0.19613241999999995</v>
      </c>
      <c r="AT634" s="87">
        <f t="shared" si="543"/>
        <v>0.1796647999999994</v>
      </c>
      <c r="AU634" s="87">
        <f t="shared" si="543"/>
        <v>0</v>
      </c>
      <c r="AV634" s="87">
        <f t="shared" si="543"/>
        <v>0</v>
      </c>
      <c r="AW634" s="87">
        <f t="shared" si="543"/>
        <v>0</v>
      </c>
      <c r="AX634" s="87">
        <f t="shared" si="543"/>
        <v>0.17966480000000004</v>
      </c>
      <c r="AY634" s="66">
        <v>0</v>
      </c>
      <c r="AZ634" s="66">
        <v>0</v>
      </c>
      <c r="BA634" s="66">
        <v>0</v>
      </c>
      <c r="BB634" s="66">
        <v>0</v>
      </c>
      <c r="BC634" s="66">
        <v>0</v>
      </c>
    </row>
    <row r="635" spans="1:55" s="165" customFormat="1" ht="31.5" x14ac:dyDescent="0.2">
      <c r="A635" s="210"/>
      <c r="B635" s="211" t="s">
        <v>45</v>
      </c>
      <c r="C635" s="210"/>
      <c r="D635" s="173">
        <v>27.323643360000002</v>
      </c>
      <c r="E635" s="173">
        <v>3.5554694859999998</v>
      </c>
      <c r="F635" s="173">
        <v>0.30701102999999996</v>
      </c>
      <c r="G635" s="173">
        <v>1.8748311519999998</v>
      </c>
      <c r="H635" s="173">
        <v>0</v>
      </c>
      <c r="I635" s="173">
        <v>1.373627304</v>
      </c>
      <c r="J635" s="173">
        <v>0.64208901399999996</v>
      </c>
      <c r="K635" s="173">
        <v>6.3896410000000001E-2</v>
      </c>
      <c r="L635" s="173">
        <v>0.12902287199999998</v>
      </c>
      <c r="M635" s="173">
        <v>0</v>
      </c>
      <c r="N635" s="173">
        <v>0.44916973199999993</v>
      </c>
      <c r="O635" s="173">
        <v>0.5194338919999999</v>
      </c>
      <c r="P635" s="173">
        <v>0.11031145999999999</v>
      </c>
      <c r="Q635" s="173">
        <v>0</v>
      </c>
      <c r="R635" s="173">
        <v>0.40912243199999998</v>
      </c>
      <c r="S635" s="173">
        <v>0.40912243199999998</v>
      </c>
      <c r="T635" s="173">
        <f t="shared" ref="T635:BC635" si="544">SUM(T636:T649)</f>
        <v>2.3939465799999997</v>
      </c>
      <c r="U635" s="173">
        <f t="shared" si="544"/>
        <v>0.13280316</v>
      </c>
      <c r="V635" s="173">
        <f t="shared" si="544"/>
        <v>1.7458082799999999</v>
      </c>
      <c r="W635" s="173">
        <f t="shared" si="544"/>
        <v>-0.40912243199999998</v>
      </c>
      <c r="X635" s="173">
        <f t="shared" si="544"/>
        <v>0.51533513999999991</v>
      </c>
      <c r="Y635" s="173">
        <f t="shared" si="544"/>
        <v>0</v>
      </c>
      <c r="Z635" s="173">
        <f t="shared" si="544"/>
        <v>0</v>
      </c>
      <c r="AA635" s="173">
        <f t="shared" si="544"/>
        <v>0</v>
      </c>
      <c r="AB635" s="173">
        <f t="shared" si="544"/>
        <v>0</v>
      </c>
      <c r="AC635" s="173">
        <f t="shared" si="544"/>
        <v>0</v>
      </c>
      <c r="AD635" s="173">
        <f t="shared" si="544"/>
        <v>23.870362860000004</v>
      </c>
      <c r="AE635" s="214">
        <f t="shared" si="544"/>
        <v>3.7683585000000002</v>
      </c>
      <c r="AF635" s="214">
        <f t="shared" si="544"/>
        <v>0.55816383999999997</v>
      </c>
      <c r="AG635" s="214">
        <f t="shared" si="544"/>
        <v>1.8810019</v>
      </c>
      <c r="AH635" s="214">
        <f t="shared" si="544"/>
        <v>0</v>
      </c>
      <c r="AI635" s="214">
        <f t="shared" si="544"/>
        <v>1.3291927599999998</v>
      </c>
      <c r="AJ635" s="214">
        <f t="shared" si="544"/>
        <v>0.96334361000000013</v>
      </c>
      <c r="AK635" s="214">
        <f t="shared" si="544"/>
        <v>8.9085489999999989E-2</v>
      </c>
      <c r="AL635" s="214">
        <f t="shared" si="544"/>
        <v>0.49995001</v>
      </c>
      <c r="AM635" s="214">
        <f t="shared" si="544"/>
        <v>0</v>
      </c>
      <c r="AN635" s="214">
        <f t="shared" si="544"/>
        <v>0.37430810999999997</v>
      </c>
      <c r="AO635" s="214">
        <f t="shared" si="544"/>
        <v>1.0812235400000001</v>
      </c>
      <c r="AP635" s="214">
        <f t="shared" si="544"/>
        <v>5.6087730000000002E-2</v>
      </c>
      <c r="AQ635" s="214">
        <f t="shared" si="544"/>
        <v>0.68420045000000007</v>
      </c>
      <c r="AR635" s="214">
        <f t="shared" si="544"/>
        <v>0</v>
      </c>
      <c r="AS635" s="214">
        <f t="shared" si="544"/>
        <v>0.34093535999999997</v>
      </c>
      <c r="AT635" s="214">
        <f t="shared" si="544"/>
        <v>1.7237913499999997</v>
      </c>
      <c r="AU635" s="214">
        <f t="shared" si="544"/>
        <v>0.41299062000000003</v>
      </c>
      <c r="AV635" s="214">
        <f t="shared" si="544"/>
        <v>0.69685143999999988</v>
      </c>
      <c r="AW635" s="214">
        <f t="shared" si="544"/>
        <v>0</v>
      </c>
      <c r="AX635" s="214">
        <f t="shared" si="544"/>
        <v>0.61394928999999987</v>
      </c>
      <c r="AY635" s="214">
        <f t="shared" si="544"/>
        <v>0</v>
      </c>
      <c r="AZ635" s="214">
        <f t="shared" si="544"/>
        <v>0</v>
      </c>
      <c r="BA635" s="214">
        <f t="shared" si="544"/>
        <v>0</v>
      </c>
      <c r="BB635" s="214">
        <f t="shared" si="544"/>
        <v>0</v>
      </c>
      <c r="BC635" s="214">
        <f t="shared" si="544"/>
        <v>0</v>
      </c>
    </row>
    <row r="636" spans="1:55" s="165" customFormat="1" ht="78.75" x14ac:dyDescent="0.2">
      <c r="A636" s="171" t="s">
        <v>900</v>
      </c>
      <c r="B636" s="84" t="s">
        <v>1761</v>
      </c>
      <c r="C636" s="171" t="s">
        <v>2428</v>
      </c>
      <c r="D636" s="87">
        <v>2.58945216</v>
      </c>
      <c r="E636" s="66">
        <v>0.18416438399999996</v>
      </c>
      <c r="F636" s="66">
        <v>0</v>
      </c>
      <c r="G636" s="66">
        <v>0</v>
      </c>
      <c r="H636" s="66">
        <v>0</v>
      </c>
      <c r="I636" s="66">
        <v>0.18416438399999996</v>
      </c>
      <c r="J636" s="87">
        <v>5.0732748000000001E-2</v>
      </c>
      <c r="K636" s="87">
        <v>0</v>
      </c>
      <c r="L636" s="87">
        <v>0</v>
      </c>
      <c r="M636" s="87">
        <v>0</v>
      </c>
      <c r="N636" s="87">
        <v>5.0732748000000001E-2</v>
      </c>
      <c r="O636" s="87">
        <v>6.4510943999999987E-2</v>
      </c>
      <c r="P636" s="87">
        <v>0</v>
      </c>
      <c r="Q636" s="87">
        <v>0</v>
      </c>
      <c r="R636" s="87">
        <v>6.4510943999999987E-2</v>
      </c>
      <c r="S636" s="87">
        <v>6.4510943999999987E-2</v>
      </c>
      <c r="T636" s="87">
        <f t="shared" ref="T636:T649" si="545">E636-J636-O636</f>
        <v>6.8920691999999978E-2</v>
      </c>
      <c r="U636" s="87">
        <f t="shared" ref="U636:U649" si="546">F636-K636-P636</f>
        <v>0</v>
      </c>
      <c r="V636" s="87">
        <f t="shared" ref="V636:V649" si="547">G636-L636-Q636</f>
        <v>0</v>
      </c>
      <c r="W636" s="87">
        <f t="shared" ref="W636:W649" si="548">H636-M636-R636</f>
        <v>-6.4510943999999987E-2</v>
      </c>
      <c r="X636" s="87">
        <f t="shared" ref="X636:X649" si="549">I636-N636-S636</f>
        <v>6.8920691999999978E-2</v>
      </c>
      <c r="Y636" s="87">
        <v>0</v>
      </c>
      <c r="Z636" s="87">
        <v>0</v>
      </c>
      <c r="AA636" s="87">
        <v>0</v>
      </c>
      <c r="AB636" s="87">
        <v>0</v>
      </c>
      <c r="AC636" s="87">
        <v>0</v>
      </c>
      <c r="AD636" s="87">
        <v>2.3736644800000004</v>
      </c>
      <c r="AE636" s="87">
        <v>0.15347032000000002</v>
      </c>
      <c r="AF636" s="87">
        <v>0</v>
      </c>
      <c r="AG636" s="87">
        <v>0</v>
      </c>
      <c r="AH636" s="87">
        <v>0</v>
      </c>
      <c r="AI636" s="87">
        <v>0.15347032000000002</v>
      </c>
      <c r="AJ636" s="87">
        <v>4.2277290000000002E-2</v>
      </c>
      <c r="AK636" s="87">
        <v>0</v>
      </c>
      <c r="AL636" s="87">
        <v>0</v>
      </c>
      <c r="AM636" s="87">
        <v>0</v>
      </c>
      <c r="AN636" s="87">
        <v>4.2277290000000002E-2</v>
      </c>
      <c r="AO636" s="87">
        <v>5.3759119999999987E-2</v>
      </c>
      <c r="AP636" s="87">
        <v>0</v>
      </c>
      <c r="AQ636" s="87">
        <v>0</v>
      </c>
      <c r="AR636" s="87">
        <v>0</v>
      </c>
      <c r="AS636" s="87">
        <v>5.3759119999999987E-2</v>
      </c>
      <c r="AT636" s="87">
        <f t="shared" ref="AT636:AT649" si="550">AE636-AJ636-AO636</f>
        <v>5.7433910000000039E-2</v>
      </c>
      <c r="AU636" s="87">
        <f t="shared" ref="AU636:AU649" si="551">AF636-AK636-AP636</f>
        <v>0</v>
      </c>
      <c r="AV636" s="87">
        <f t="shared" ref="AV636:AV649" si="552">AG636-AL636-AQ636</f>
        <v>0</v>
      </c>
      <c r="AW636" s="87">
        <f t="shared" ref="AW636:AW649" si="553">AH636-AM636-AR636</f>
        <v>0</v>
      </c>
      <c r="AX636" s="87">
        <f t="shared" ref="AX636:AX649" si="554">AI636-AN636-AS636</f>
        <v>5.7433910000000039E-2</v>
      </c>
      <c r="AY636" s="66">
        <v>0</v>
      </c>
      <c r="AZ636" s="66">
        <v>0</v>
      </c>
      <c r="BA636" s="66">
        <v>0</v>
      </c>
      <c r="BB636" s="66">
        <v>0</v>
      </c>
      <c r="BC636" s="66">
        <v>0</v>
      </c>
    </row>
    <row r="637" spans="1:55" s="165" customFormat="1" ht="63" x14ac:dyDescent="0.2">
      <c r="A637" s="171" t="s">
        <v>900</v>
      </c>
      <c r="B637" s="84" t="s">
        <v>450</v>
      </c>
      <c r="C637" s="171" t="s">
        <v>2429</v>
      </c>
      <c r="D637" s="87">
        <v>0.271704</v>
      </c>
      <c r="E637" s="66">
        <v>1.9323827999999998E-2</v>
      </c>
      <c r="F637" s="66">
        <v>0</v>
      </c>
      <c r="G637" s="66">
        <v>0</v>
      </c>
      <c r="H637" s="66">
        <v>0</v>
      </c>
      <c r="I637" s="66">
        <v>1.9323827999999998E-2</v>
      </c>
      <c r="J637" s="87">
        <v>5.3232359999999994E-3</v>
      </c>
      <c r="K637" s="87">
        <v>0</v>
      </c>
      <c r="L637" s="87">
        <v>0</v>
      </c>
      <c r="M637" s="87">
        <v>0</v>
      </c>
      <c r="N637" s="87">
        <v>5.3232359999999994E-3</v>
      </c>
      <c r="O637" s="87">
        <v>6.7689480000000029E-3</v>
      </c>
      <c r="P637" s="87">
        <v>0</v>
      </c>
      <c r="Q637" s="87">
        <v>0</v>
      </c>
      <c r="R637" s="87">
        <v>6.7689480000000029E-3</v>
      </c>
      <c r="S637" s="87">
        <v>6.7689480000000029E-3</v>
      </c>
      <c r="T637" s="87">
        <f t="shared" si="545"/>
        <v>7.2316439999999963E-3</v>
      </c>
      <c r="U637" s="87">
        <f t="shared" si="546"/>
        <v>0</v>
      </c>
      <c r="V637" s="87">
        <f t="shared" si="547"/>
        <v>0</v>
      </c>
      <c r="W637" s="87">
        <f t="shared" si="548"/>
        <v>-6.7689480000000029E-3</v>
      </c>
      <c r="X637" s="87">
        <f t="shared" si="549"/>
        <v>7.2316439999999963E-3</v>
      </c>
      <c r="Y637" s="87">
        <v>0</v>
      </c>
      <c r="Z637" s="87">
        <v>0</v>
      </c>
      <c r="AA637" s="87">
        <v>0</v>
      </c>
      <c r="AB637" s="87">
        <v>0</v>
      </c>
      <c r="AC637" s="87">
        <v>0</v>
      </c>
      <c r="AD637" s="87">
        <v>0.24021375</v>
      </c>
      <c r="AE637" s="87">
        <v>0.10237945999999998</v>
      </c>
      <c r="AF637" s="87">
        <v>8.6276269999999988E-2</v>
      </c>
      <c r="AG637" s="87">
        <v>0</v>
      </c>
      <c r="AH637" s="87">
        <v>0</v>
      </c>
      <c r="AI637" s="87">
        <v>1.610319E-2</v>
      </c>
      <c r="AJ637" s="87">
        <v>4.4360299999999997E-3</v>
      </c>
      <c r="AK637" s="87">
        <v>0</v>
      </c>
      <c r="AL637" s="87">
        <v>0</v>
      </c>
      <c r="AM637" s="87">
        <v>0</v>
      </c>
      <c r="AN637" s="87">
        <v>4.4360299999999997E-3</v>
      </c>
      <c r="AO637" s="87">
        <v>5.6407900000000023E-3</v>
      </c>
      <c r="AP637" s="87">
        <v>0</v>
      </c>
      <c r="AQ637" s="87">
        <v>0</v>
      </c>
      <c r="AR637" s="87">
        <v>0</v>
      </c>
      <c r="AS637" s="87">
        <v>5.6407900000000023E-3</v>
      </c>
      <c r="AT637" s="87">
        <f t="shared" si="550"/>
        <v>9.2302639999999977E-2</v>
      </c>
      <c r="AU637" s="87">
        <f t="shared" si="551"/>
        <v>8.6276269999999988E-2</v>
      </c>
      <c r="AV637" s="87">
        <f t="shared" si="552"/>
        <v>0</v>
      </c>
      <c r="AW637" s="87">
        <f t="shared" si="553"/>
        <v>0</v>
      </c>
      <c r="AX637" s="87">
        <f t="shared" si="554"/>
        <v>6.026369999999997E-3</v>
      </c>
      <c r="AY637" s="66">
        <v>0</v>
      </c>
      <c r="AZ637" s="66">
        <v>0</v>
      </c>
      <c r="BA637" s="66">
        <v>0</v>
      </c>
      <c r="BB637" s="66">
        <v>0</v>
      </c>
      <c r="BC637" s="66">
        <v>0</v>
      </c>
    </row>
    <row r="638" spans="1:55" s="165" customFormat="1" ht="63" x14ac:dyDescent="0.2">
      <c r="A638" s="171" t="s">
        <v>900</v>
      </c>
      <c r="B638" s="84" t="s">
        <v>451</v>
      </c>
      <c r="C638" s="171" t="s">
        <v>2430</v>
      </c>
      <c r="D638" s="87">
        <v>1.3032360000000001</v>
      </c>
      <c r="E638" s="66">
        <v>9.2687411999999997E-2</v>
      </c>
      <c r="F638" s="66">
        <v>0</v>
      </c>
      <c r="G638" s="66">
        <v>0</v>
      </c>
      <c r="H638" s="66">
        <v>0</v>
      </c>
      <c r="I638" s="66">
        <v>9.2687411999999997E-2</v>
      </c>
      <c r="J638" s="87">
        <v>2.5533072E-2</v>
      </c>
      <c r="K638" s="87">
        <v>0</v>
      </c>
      <c r="L638" s="87">
        <v>0</v>
      </c>
      <c r="M638" s="87">
        <v>0</v>
      </c>
      <c r="N638" s="87">
        <v>2.5533072E-2</v>
      </c>
      <c r="O638" s="87">
        <v>3.2467487999999989E-2</v>
      </c>
      <c r="P638" s="87">
        <v>0</v>
      </c>
      <c r="Q638" s="87">
        <v>0</v>
      </c>
      <c r="R638" s="87">
        <v>3.2467487999999989E-2</v>
      </c>
      <c r="S638" s="87">
        <v>3.2467487999999989E-2</v>
      </c>
      <c r="T638" s="87">
        <f t="shared" si="545"/>
        <v>3.4686852000000004E-2</v>
      </c>
      <c r="U638" s="87">
        <f t="shared" si="546"/>
        <v>0</v>
      </c>
      <c r="V638" s="87">
        <f t="shared" si="547"/>
        <v>0</v>
      </c>
      <c r="W638" s="87">
        <f t="shared" si="548"/>
        <v>-3.2467487999999989E-2</v>
      </c>
      <c r="X638" s="87">
        <f t="shared" si="549"/>
        <v>3.4686852000000004E-2</v>
      </c>
      <c r="Y638" s="87">
        <v>0</v>
      </c>
      <c r="Z638" s="87">
        <v>0</v>
      </c>
      <c r="AA638" s="87">
        <v>0</v>
      </c>
      <c r="AB638" s="87">
        <v>0</v>
      </c>
      <c r="AC638" s="87">
        <v>0</v>
      </c>
      <c r="AD638" s="87">
        <v>1.1065385700000003</v>
      </c>
      <c r="AE638" s="87">
        <v>7.7239509999999997E-2</v>
      </c>
      <c r="AF638" s="87">
        <v>0</v>
      </c>
      <c r="AG638" s="87">
        <v>0</v>
      </c>
      <c r="AH638" s="87">
        <v>0</v>
      </c>
      <c r="AI638" s="87">
        <v>7.7239509999999997E-2</v>
      </c>
      <c r="AJ638" s="87">
        <v>2.1277560000000001E-2</v>
      </c>
      <c r="AK638" s="87">
        <v>0</v>
      </c>
      <c r="AL638" s="87">
        <v>0</v>
      </c>
      <c r="AM638" s="87">
        <v>0</v>
      </c>
      <c r="AN638" s="87">
        <v>2.1277560000000001E-2</v>
      </c>
      <c r="AO638" s="87">
        <v>2.7056239999999995E-2</v>
      </c>
      <c r="AP638" s="87">
        <v>0</v>
      </c>
      <c r="AQ638" s="87">
        <v>0</v>
      </c>
      <c r="AR638" s="87">
        <v>0</v>
      </c>
      <c r="AS638" s="87">
        <v>2.7056239999999995E-2</v>
      </c>
      <c r="AT638" s="87">
        <f t="shared" si="550"/>
        <v>2.8905710000000001E-2</v>
      </c>
      <c r="AU638" s="87">
        <f t="shared" si="551"/>
        <v>0</v>
      </c>
      <c r="AV638" s="87">
        <f t="shared" si="552"/>
        <v>0</v>
      </c>
      <c r="AW638" s="87">
        <f t="shared" si="553"/>
        <v>0</v>
      </c>
      <c r="AX638" s="87">
        <f t="shared" si="554"/>
        <v>2.8905710000000001E-2</v>
      </c>
      <c r="AY638" s="66">
        <v>0</v>
      </c>
      <c r="AZ638" s="66">
        <v>0</v>
      </c>
      <c r="BA638" s="66">
        <v>0</v>
      </c>
      <c r="BB638" s="66">
        <v>0</v>
      </c>
      <c r="BC638" s="66">
        <v>0</v>
      </c>
    </row>
    <row r="639" spans="1:55" s="165" customFormat="1" ht="63" x14ac:dyDescent="0.2">
      <c r="A639" s="171" t="s">
        <v>900</v>
      </c>
      <c r="B639" s="84" t="s">
        <v>452</v>
      </c>
      <c r="C639" s="171" t="s">
        <v>2431</v>
      </c>
      <c r="D639" s="87">
        <v>1.1348640000000001</v>
      </c>
      <c r="E639" s="66">
        <v>8.071263599999999E-2</v>
      </c>
      <c r="F639" s="66">
        <v>0</v>
      </c>
      <c r="G639" s="66">
        <v>0</v>
      </c>
      <c r="H639" s="66">
        <v>0</v>
      </c>
      <c r="I639" s="66">
        <v>8.071263599999999E-2</v>
      </c>
      <c r="J639" s="87">
        <v>2.2234331999999999E-2</v>
      </c>
      <c r="K639" s="87">
        <v>0</v>
      </c>
      <c r="L639" s="87">
        <v>0</v>
      </c>
      <c r="M639" s="87">
        <v>0</v>
      </c>
      <c r="N639" s="87">
        <v>2.2234331999999999E-2</v>
      </c>
      <c r="O639" s="87">
        <v>2.8272839999999997E-2</v>
      </c>
      <c r="P639" s="87">
        <v>0</v>
      </c>
      <c r="Q639" s="87">
        <v>0</v>
      </c>
      <c r="R639" s="87">
        <v>2.8272839999999997E-2</v>
      </c>
      <c r="S639" s="87">
        <v>2.8272839999999997E-2</v>
      </c>
      <c r="T639" s="87">
        <f t="shared" si="545"/>
        <v>3.0205463999999998E-2</v>
      </c>
      <c r="U639" s="87">
        <f t="shared" si="546"/>
        <v>0</v>
      </c>
      <c r="V639" s="87">
        <f t="shared" si="547"/>
        <v>0</v>
      </c>
      <c r="W639" s="87">
        <f t="shared" si="548"/>
        <v>-2.8272839999999997E-2</v>
      </c>
      <c r="X639" s="87">
        <f t="shared" si="549"/>
        <v>3.0205463999999998E-2</v>
      </c>
      <c r="Y639" s="87">
        <v>0</v>
      </c>
      <c r="Z639" s="87">
        <v>0</v>
      </c>
      <c r="AA639" s="87">
        <v>0</v>
      </c>
      <c r="AB639" s="87">
        <v>0</v>
      </c>
      <c r="AC639" s="87">
        <v>0</v>
      </c>
      <c r="AD639" s="87">
        <v>0.96582981000000001</v>
      </c>
      <c r="AE639" s="87">
        <v>0.28330557999999995</v>
      </c>
      <c r="AF639" s="87">
        <v>0.21604504999999999</v>
      </c>
      <c r="AG639" s="87">
        <v>0</v>
      </c>
      <c r="AH639" s="87">
        <v>0</v>
      </c>
      <c r="AI639" s="87">
        <v>6.7260529999999999E-2</v>
      </c>
      <c r="AJ639" s="87">
        <v>1.8528610000000001E-2</v>
      </c>
      <c r="AK639" s="87">
        <v>0</v>
      </c>
      <c r="AL639" s="87">
        <v>0</v>
      </c>
      <c r="AM639" s="87">
        <v>0</v>
      </c>
      <c r="AN639" s="87">
        <v>1.8528610000000001E-2</v>
      </c>
      <c r="AO639" s="87">
        <v>2.3560699999999997E-2</v>
      </c>
      <c r="AP639" s="87">
        <v>0</v>
      </c>
      <c r="AQ639" s="87">
        <v>0</v>
      </c>
      <c r="AR639" s="87">
        <v>0</v>
      </c>
      <c r="AS639" s="87">
        <v>2.3560699999999997E-2</v>
      </c>
      <c r="AT639" s="87">
        <f t="shared" si="550"/>
        <v>0.24121626999999995</v>
      </c>
      <c r="AU639" s="87">
        <f t="shared" si="551"/>
        <v>0.21604504999999999</v>
      </c>
      <c r="AV639" s="87">
        <f t="shared" si="552"/>
        <v>0</v>
      </c>
      <c r="AW639" s="87">
        <f t="shared" si="553"/>
        <v>0</v>
      </c>
      <c r="AX639" s="87">
        <f t="shared" si="554"/>
        <v>2.5171220000000001E-2</v>
      </c>
      <c r="AY639" s="66">
        <v>0</v>
      </c>
      <c r="AZ639" s="66">
        <v>0</v>
      </c>
      <c r="BA639" s="66">
        <v>0</v>
      </c>
      <c r="BB639" s="66">
        <v>0</v>
      </c>
      <c r="BC639" s="66">
        <v>0</v>
      </c>
    </row>
    <row r="640" spans="1:55" s="165" customFormat="1" ht="63" x14ac:dyDescent="0.2">
      <c r="A640" s="171" t="s">
        <v>900</v>
      </c>
      <c r="B640" s="84" t="s">
        <v>453</v>
      </c>
      <c r="C640" s="171" t="s">
        <v>2432</v>
      </c>
      <c r="D640" s="87">
        <v>1.721184</v>
      </c>
      <c r="E640" s="66">
        <v>0.12241229999999999</v>
      </c>
      <c r="F640" s="66">
        <v>0</v>
      </c>
      <c r="G640" s="66">
        <v>0</v>
      </c>
      <c r="H640" s="66">
        <v>0</v>
      </c>
      <c r="I640" s="66">
        <v>0.12241229999999999</v>
      </c>
      <c r="J640" s="87">
        <v>3.3721559999999998E-2</v>
      </c>
      <c r="K640" s="87">
        <v>0</v>
      </c>
      <c r="L640" s="87">
        <v>0</v>
      </c>
      <c r="M640" s="87">
        <v>0</v>
      </c>
      <c r="N640" s="87">
        <v>3.3721559999999998E-2</v>
      </c>
      <c r="O640" s="87">
        <v>4.2879839999999989E-2</v>
      </c>
      <c r="P640" s="87">
        <v>0</v>
      </c>
      <c r="Q640" s="87">
        <v>0</v>
      </c>
      <c r="R640" s="87">
        <v>4.2879839999999989E-2</v>
      </c>
      <c r="S640" s="87">
        <v>4.2879839999999989E-2</v>
      </c>
      <c r="T640" s="87">
        <f t="shared" si="545"/>
        <v>4.5810900000000002E-2</v>
      </c>
      <c r="U640" s="87">
        <f t="shared" si="546"/>
        <v>0</v>
      </c>
      <c r="V640" s="87">
        <f t="shared" si="547"/>
        <v>0</v>
      </c>
      <c r="W640" s="87">
        <f t="shared" si="548"/>
        <v>-4.2879839999999989E-2</v>
      </c>
      <c r="X640" s="87">
        <f t="shared" si="549"/>
        <v>4.5810900000000002E-2</v>
      </c>
      <c r="Y640" s="87">
        <v>0</v>
      </c>
      <c r="Z640" s="87">
        <v>0</v>
      </c>
      <c r="AA640" s="87">
        <v>0</v>
      </c>
      <c r="AB640" s="87">
        <v>0</v>
      </c>
      <c r="AC640" s="87">
        <v>0</v>
      </c>
      <c r="AD640" s="87">
        <v>1.4583002600000003</v>
      </c>
      <c r="AE640" s="87">
        <v>0.10201025</v>
      </c>
      <c r="AF640" s="87">
        <v>0</v>
      </c>
      <c r="AG640" s="87">
        <v>0</v>
      </c>
      <c r="AH640" s="87">
        <v>0</v>
      </c>
      <c r="AI640" s="87">
        <v>0.10201025</v>
      </c>
      <c r="AJ640" s="87">
        <v>2.8101299999999999E-2</v>
      </c>
      <c r="AK640" s="87">
        <v>0</v>
      </c>
      <c r="AL640" s="87">
        <v>0</v>
      </c>
      <c r="AM640" s="87">
        <v>0</v>
      </c>
      <c r="AN640" s="87">
        <v>2.8101299999999999E-2</v>
      </c>
      <c r="AO640" s="87">
        <v>3.5733199999999993E-2</v>
      </c>
      <c r="AP640" s="87">
        <v>0</v>
      </c>
      <c r="AQ640" s="87">
        <v>0</v>
      </c>
      <c r="AR640" s="87">
        <v>0</v>
      </c>
      <c r="AS640" s="87">
        <v>3.5733199999999993E-2</v>
      </c>
      <c r="AT640" s="87">
        <f t="shared" si="550"/>
        <v>3.8175750000000008E-2</v>
      </c>
      <c r="AU640" s="87">
        <f t="shared" si="551"/>
        <v>0</v>
      </c>
      <c r="AV640" s="87">
        <f t="shared" si="552"/>
        <v>0</v>
      </c>
      <c r="AW640" s="87">
        <f t="shared" si="553"/>
        <v>0</v>
      </c>
      <c r="AX640" s="87">
        <f t="shared" si="554"/>
        <v>3.8175750000000008E-2</v>
      </c>
      <c r="AY640" s="66">
        <v>0</v>
      </c>
      <c r="AZ640" s="66">
        <v>0</v>
      </c>
      <c r="BA640" s="66">
        <v>0</v>
      </c>
      <c r="BB640" s="66">
        <v>0</v>
      </c>
      <c r="BC640" s="66">
        <v>0</v>
      </c>
    </row>
    <row r="641" spans="1:55" s="165" customFormat="1" ht="63" x14ac:dyDescent="0.2">
      <c r="A641" s="171" t="s">
        <v>900</v>
      </c>
      <c r="B641" s="84" t="s">
        <v>744</v>
      </c>
      <c r="C641" s="171" t="s">
        <v>2433</v>
      </c>
      <c r="D641" s="87">
        <v>0.19397999999999999</v>
      </c>
      <c r="E641" s="66">
        <v>0.53342738199999995</v>
      </c>
      <c r="F641" s="66">
        <v>0</v>
      </c>
      <c r="G641" s="66">
        <v>0.49995001</v>
      </c>
      <c r="H641" s="66">
        <v>0</v>
      </c>
      <c r="I641" s="66">
        <v>3.3477371999999998E-2</v>
      </c>
      <c r="J641" s="87">
        <v>3.8004599999999994E-3</v>
      </c>
      <c r="K641" s="87">
        <v>0</v>
      </c>
      <c r="L641" s="87">
        <v>0</v>
      </c>
      <c r="M641" s="87">
        <v>0</v>
      </c>
      <c r="N641" s="87">
        <v>3.8004599999999994E-3</v>
      </c>
      <c r="O641" s="87">
        <v>2.9676912E-2</v>
      </c>
      <c r="P641" s="87">
        <v>0</v>
      </c>
      <c r="Q641" s="87">
        <v>0</v>
      </c>
      <c r="R641" s="87">
        <v>2.9676912E-2</v>
      </c>
      <c r="S641" s="87">
        <v>2.9676912E-2</v>
      </c>
      <c r="T641" s="87">
        <f t="shared" si="545"/>
        <v>0.49995000999999994</v>
      </c>
      <c r="U641" s="87">
        <f t="shared" si="546"/>
        <v>0</v>
      </c>
      <c r="V641" s="87">
        <f t="shared" si="547"/>
        <v>0.49995001</v>
      </c>
      <c r="W641" s="87">
        <f t="shared" si="548"/>
        <v>-2.9676912E-2</v>
      </c>
      <c r="X641" s="87">
        <f t="shared" si="549"/>
        <v>0</v>
      </c>
      <c r="Y641" s="87">
        <v>0</v>
      </c>
      <c r="Z641" s="87">
        <v>0</v>
      </c>
      <c r="AA641" s="87">
        <v>0</v>
      </c>
      <c r="AB641" s="87">
        <v>0</v>
      </c>
      <c r="AC641" s="87">
        <v>0</v>
      </c>
      <c r="AD641" s="87">
        <v>0.14738692000000003</v>
      </c>
      <c r="AE641" s="87">
        <v>0.71235116000000009</v>
      </c>
      <c r="AF641" s="87">
        <v>0</v>
      </c>
      <c r="AG641" s="87">
        <v>0.49995001</v>
      </c>
      <c r="AH641" s="87">
        <v>0</v>
      </c>
      <c r="AI641" s="87">
        <v>0.21240115000000001</v>
      </c>
      <c r="AJ641" s="87">
        <v>0.50311706</v>
      </c>
      <c r="AK641" s="87">
        <v>0</v>
      </c>
      <c r="AL641" s="87">
        <v>0.49995001</v>
      </c>
      <c r="AM641" s="87">
        <v>0</v>
      </c>
      <c r="AN641" s="87">
        <v>3.1670500000000046E-3</v>
      </c>
      <c r="AO641" s="87">
        <v>0.20923410000000009</v>
      </c>
      <c r="AP641" s="87">
        <v>0</v>
      </c>
      <c r="AQ641" s="87">
        <v>0.18450334000000007</v>
      </c>
      <c r="AR641" s="87">
        <v>0</v>
      </c>
      <c r="AS641" s="87">
        <v>2.4730759999999997E-2</v>
      </c>
      <c r="AT641" s="87">
        <f t="shared" si="550"/>
        <v>0</v>
      </c>
      <c r="AU641" s="87">
        <f t="shared" si="551"/>
        <v>0</v>
      </c>
      <c r="AV641" s="87">
        <f t="shared" si="552"/>
        <v>-0.18450334000000007</v>
      </c>
      <c r="AW641" s="87">
        <f t="shared" si="553"/>
        <v>0</v>
      </c>
      <c r="AX641" s="87">
        <f t="shared" si="554"/>
        <v>0.18450334000000002</v>
      </c>
      <c r="AY641" s="66">
        <v>0</v>
      </c>
      <c r="AZ641" s="66">
        <v>0</v>
      </c>
      <c r="BA641" s="66">
        <v>0</v>
      </c>
      <c r="BB641" s="66">
        <v>0</v>
      </c>
      <c r="BC641" s="66">
        <v>0</v>
      </c>
    </row>
    <row r="642" spans="1:55" s="165" customFormat="1" ht="63" x14ac:dyDescent="0.2">
      <c r="A642" s="171" t="s">
        <v>900</v>
      </c>
      <c r="B642" s="84" t="s">
        <v>455</v>
      </c>
      <c r="C642" s="171" t="s">
        <v>2434</v>
      </c>
      <c r="D642" s="87">
        <v>0.99358799999999992</v>
      </c>
      <c r="E642" s="66">
        <v>1.0270770140000001</v>
      </c>
      <c r="F642" s="66">
        <v>0.11031145999999999</v>
      </c>
      <c r="G642" s="66">
        <v>0.84610058999999993</v>
      </c>
      <c r="H642" s="66">
        <v>0</v>
      </c>
      <c r="I642" s="66">
        <v>7.0664963999999997E-2</v>
      </c>
      <c r="J642" s="87">
        <v>1.9466435999999997E-2</v>
      </c>
      <c r="K642" s="87">
        <v>0</v>
      </c>
      <c r="L642" s="87">
        <v>0</v>
      </c>
      <c r="M642" s="87">
        <v>0</v>
      </c>
      <c r="N642" s="87">
        <v>1.9466436E-2</v>
      </c>
      <c r="O642" s="87">
        <v>0.135064724</v>
      </c>
      <c r="P642" s="87">
        <v>0.11031145999999999</v>
      </c>
      <c r="Q642" s="87">
        <v>0</v>
      </c>
      <c r="R642" s="87">
        <v>2.4753264000000001E-2</v>
      </c>
      <c r="S642" s="87">
        <v>2.4753264000000001E-2</v>
      </c>
      <c r="T642" s="87">
        <f t="shared" si="545"/>
        <v>0.87254585399999995</v>
      </c>
      <c r="U642" s="87">
        <f t="shared" si="546"/>
        <v>0</v>
      </c>
      <c r="V642" s="87">
        <f t="shared" si="547"/>
        <v>0.84610058999999993</v>
      </c>
      <c r="W642" s="87">
        <f t="shared" si="548"/>
        <v>-2.4753264000000001E-2</v>
      </c>
      <c r="X642" s="87">
        <f t="shared" si="549"/>
        <v>2.6445263999999993E-2</v>
      </c>
      <c r="Y642" s="87">
        <v>0</v>
      </c>
      <c r="Z642" s="87">
        <v>0</v>
      </c>
      <c r="AA642" s="87">
        <v>0</v>
      </c>
      <c r="AB642" s="87">
        <v>0</v>
      </c>
      <c r="AC642" s="87">
        <v>0</v>
      </c>
      <c r="AD642" s="87">
        <v>0.91078900000000007</v>
      </c>
      <c r="AE642" s="87">
        <v>1.0321684599999998</v>
      </c>
      <c r="AF642" s="87">
        <v>9.1926210000000008E-2</v>
      </c>
      <c r="AG642" s="87">
        <v>0.88135478</v>
      </c>
      <c r="AH642" s="87">
        <v>0</v>
      </c>
      <c r="AI642" s="87">
        <v>5.8887469999999997E-2</v>
      </c>
      <c r="AJ642" s="87">
        <v>5.2060509999999997E-2</v>
      </c>
      <c r="AK642" s="87">
        <v>3.5838479999999992E-2</v>
      </c>
      <c r="AL642" s="87">
        <v>0</v>
      </c>
      <c r="AM642" s="87">
        <v>0</v>
      </c>
      <c r="AN642" s="87">
        <v>1.6222030000000005E-2</v>
      </c>
      <c r="AO642" s="87">
        <v>7.6715449999999991E-2</v>
      </c>
      <c r="AP642" s="87">
        <v>5.6087730000000002E-2</v>
      </c>
      <c r="AQ642" s="87">
        <v>0</v>
      </c>
      <c r="AR642" s="87">
        <v>0</v>
      </c>
      <c r="AS642" s="87">
        <v>2.0627719999999999E-2</v>
      </c>
      <c r="AT642" s="87">
        <f t="shared" si="550"/>
        <v>0.90339249999999982</v>
      </c>
      <c r="AU642" s="87">
        <f t="shared" si="551"/>
        <v>0</v>
      </c>
      <c r="AV642" s="87">
        <f t="shared" si="552"/>
        <v>0.88135478</v>
      </c>
      <c r="AW642" s="87">
        <f t="shared" si="553"/>
        <v>0</v>
      </c>
      <c r="AX642" s="87">
        <f t="shared" si="554"/>
        <v>2.2037719999999993E-2</v>
      </c>
      <c r="AY642" s="66">
        <v>0</v>
      </c>
      <c r="AZ642" s="66">
        <v>0</v>
      </c>
      <c r="BA642" s="66">
        <v>0</v>
      </c>
      <c r="BB642" s="66">
        <v>0</v>
      </c>
      <c r="BC642" s="66">
        <v>0</v>
      </c>
    </row>
    <row r="643" spans="1:55" s="165" customFormat="1" ht="63" x14ac:dyDescent="0.2">
      <c r="A643" s="171" t="s">
        <v>900</v>
      </c>
      <c r="B643" s="84" t="s">
        <v>745</v>
      </c>
      <c r="C643" s="171" t="s">
        <v>2435</v>
      </c>
      <c r="D643" s="87">
        <v>0.52531200000000011</v>
      </c>
      <c r="E643" s="66">
        <v>0.45917883599999998</v>
      </c>
      <c r="F643" s="66">
        <v>0</v>
      </c>
      <c r="G643" s="66">
        <v>0.39975768</v>
      </c>
      <c r="H643" s="66">
        <v>0</v>
      </c>
      <c r="I643" s="66">
        <v>5.9421156000000003E-2</v>
      </c>
      <c r="J643" s="87">
        <v>1.0291943999999999E-2</v>
      </c>
      <c r="K643" s="87">
        <v>0</v>
      </c>
      <c r="L643" s="87">
        <v>0</v>
      </c>
      <c r="M643" s="87">
        <v>0</v>
      </c>
      <c r="N643" s="87">
        <v>1.0291943999999999E-2</v>
      </c>
      <c r="O643" s="87">
        <v>1.3087079999999999E-2</v>
      </c>
      <c r="P643" s="87">
        <v>0</v>
      </c>
      <c r="Q643" s="87">
        <v>0</v>
      </c>
      <c r="R643" s="87">
        <v>1.3087079999999999E-2</v>
      </c>
      <c r="S643" s="87">
        <v>1.3087079999999999E-2</v>
      </c>
      <c r="T643" s="87">
        <f t="shared" si="545"/>
        <v>0.43579981200000001</v>
      </c>
      <c r="U643" s="87">
        <f t="shared" si="546"/>
        <v>0</v>
      </c>
      <c r="V643" s="87">
        <f t="shared" si="547"/>
        <v>0.39975768</v>
      </c>
      <c r="W643" s="87">
        <f t="shared" si="548"/>
        <v>-1.3087079999999999E-2</v>
      </c>
      <c r="X643" s="87">
        <f t="shared" si="549"/>
        <v>3.6042132000000004E-2</v>
      </c>
      <c r="Y643" s="87">
        <v>0</v>
      </c>
      <c r="Z643" s="87">
        <v>0</v>
      </c>
      <c r="AA643" s="87">
        <v>0</v>
      </c>
      <c r="AB643" s="87">
        <v>0</v>
      </c>
      <c r="AC643" s="87">
        <v>0</v>
      </c>
      <c r="AD643" s="87">
        <v>0.41391230000000001</v>
      </c>
      <c r="AE643" s="87">
        <v>0.54921474000000003</v>
      </c>
      <c r="AF643" s="87">
        <v>0</v>
      </c>
      <c r="AG643" s="87">
        <v>0.49969711</v>
      </c>
      <c r="AH643" s="87">
        <v>0</v>
      </c>
      <c r="AI643" s="87">
        <v>4.951763E-2</v>
      </c>
      <c r="AJ643" s="87">
        <v>8.5766200000000001E-3</v>
      </c>
      <c r="AK643" s="87">
        <v>0</v>
      </c>
      <c r="AL643" s="87">
        <v>0</v>
      </c>
      <c r="AM643" s="87">
        <v>0</v>
      </c>
      <c r="AN643" s="87">
        <v>8.5766200000000001E-3</v>
      </c>
      <c r="AO643" s="87">
        <v>0.51060300999999997</v>
      </c>
      <c r="AP643" s="87">
        <v>0</v>
      </c>
      <c r="AQ643" s="87">
        <v>0.49969711</v>
      </c>
      <c r="AR643" s="87">
        <v>0</v>
      </c>
      <c r="AS643" s="87">
        <v>1.09059E-2</v>
      </c>
      <c r="AT643" s="87">
        <f t="shared" si="550"/>
        <v>3.0035110000000032E-2</v>
      </c>
      <c r="AU643" s="87">
        <f t="shared" si="551"/>
        <v>0</v>
      </c>
      <c r="AV643" s="87">
        <f t="shared" si="552"/>
        <v>0</v>
      </c>
      <c r="AW643" s="87">
        <f t="shared" si="553"/>
        <v>0</v>
      </c>
      <c r="AX643" s="87">
        <f t="shared" si="554"/>
        <v>3.003511E-2</v>
      </c>
      <c r="AY643" s="66">
        <v>0</v>
      </c>
      <c r="AZ643" s="66">
        <v>0</v>
      </c>
      <c r="BA643" s="66">
        <v>0</v>
      </c>
      <c r="BB643" s="66">
        <v>0</v>
      </c>
      <c r="BC643" s="66">
        <v>0</v>
      </c>
    </row>
    <row r="644" spans="1:55" s="165" customFormat="1" ht="47.25" x14ac:dyDescent="0.2">
      <c r="A644" s="171" t="s">
        <v>900</v>
      </c>
      <c r="B644" s="85" t="s">
        <v>456</v>
      </c>
      <c r="C644" s="171" t="s">
        <v>2436</v>
      </c>
      <c r="D644" s="87">
        <v>6.4048799999999995</v>
      </c>
      <c r="E644" s="66">
        <v>0.45552136799999998</v>
      </c>
      <c r="F644" s="66">
        <v>0</v>
      </c>
      <c r="G644" s="66">
        <v>0</v>
      </c>
      <c r="H644" s="66">
        <v>0</v>
      </c>
      <c r="I644" s="66">
        <v>0.45552136799999998</v>
      </c>
      <c r="J644" s="87">
        <v>0.12548486399999997</v>
      </c>
      <c r="K644" s="87">
        <v>0</v>
      </c>
      <c r="L644" s="87">
        <v>0</v>
      </c>
      <c r="M644" s="87">
        <v>0</v>
      </c>
      <c r="N644" s="87">
        <v>0.12548486399999997</v>
      </c>
      <c r="O644" s="87">
        <v>0.15956464800000003</v>
      </c>
      <c r="P644" s="87">
        <v>0</v>
      </c>
      <c r="Q644" s="87">
        <v>0</v>
      </c>
      <c r="R644" s="87">
        <v>0.15956464800000003</v>
      </c>
      <c r="S644" s="87">
        <v>0.15956464800000003</v>
      </c>
      <c r="T644" s="87">
        <f t="shared" si="545"/>
        <v>0.17047185599999998</v>
      </c>
      <c r="U644" s="87">
        <f t="shared" si="546"/>
        <v>0</v>
      </c>
      <c r="V644" s="87">
        <f t="shared" si="547"/>
        <v>0</v>
      </c>
      <c r="W644" s="87">
        <f t="shared" si="548"/>
        <v>-0.15956464800000003</v>
      </c>
      <c r="X644" s="87">
        <f t="shared" si="549"/>
        <v>0.17047185599999998</v>
      </c>
      <c r="Y644" s="87">
        <v>0</v>
      </c>
      <c r="Z644" s="87">
        <v>0</v>
      </c>
      <c r="AA644" s="87">
        <v>0</v>
      </c>
      <c r="AB644" s="87">
        <v>0</v>
      </c>
      <c r="AC644" s="87">
        <v>0</v>
      </c>
      <c r="AD644" s="87">
        <v>5.3728081700000008</v>
      </c>
      <c r="AE644" s="87">
        <v>0.37960113999999995</v>
      </c>
      <c r="AF644" s="87">
        <v>0</v>
      </c>
      <c r="AG644" s="87">
        <v>0</v>
      </c>
      <c r="AH644" s="87">
        <v>0</v>
      </c>
      <c r="AI644" s="87">
        <v>0.37960113999999995</v>
      </c>
      <c r="AJ644" s="87">
        <v>0.10457071999999999</v>
      </c>
      <c r="AK644" s="87">
        <v>0</v>
      </c>
      <c r="AL644" s="87">
        <v>0</v>
      </c>
      <c r="AM644" s="87">
        <v>0</v>
      </c>
      <c r="AN644" s="192">
        <v>0.10457071999999999</v>
      </c>
      <c r="AO644" s="87">
        <v>0.13297054000000003</v>
      </c>
      <c r="AP644" s="87">
        <v>0</v>
      </c>
      <c r="AQ644" s="87">
        <v>0</v>
      </c>
      <c r="AR644" s="87">
        <v>0</v>
      </c>
      <c r="AS644" s="87">
        <v>0.13297054000000003</v>
      </c>
      <c r="AT644" s="87">
        <f t="shared" si="550"/>
        <v>0.14205987999999992</v>
      </c>
      <c r="AU644" s="87">
        <f t="shared" si="551"/>
        <v>0</v>
      </c>
      <c r="AV644" s="87">
        <f t="shared" si="552"/>
        <v>0</v>
      </c>
      <c r="AW644" s="87">
        <f t="shared" si="553"/>
        <v>0</v>
      </c>
      <c r="AX644" s="87">
        <f t="shared" si="554"/>
        <v>0.14205987999999992</v>
      </c>
      <c r="AY644" s="66">
        <v>0</v>
      </c>
      <c r="AZ644" s="66">
        <v>0</v>
      </c>
      <c r="BA644" s="66">
        <v>0</v>
      </c>
      <c r="BB644" s="66">
        <v>0</v>
      </c>
      <c r="BC644" s="66">
        <v>0</v>
      </c>
    </row>
    <row r="645" spans="1:55" s="165" customFormat="1" ht="94.5" x14ac:dyDescent="0.2">
      <c r="A645" s="171" t="s">
        <v>900</v>
      </c>
      <c r="B645" s="170" t="s">
        <v>746</v>
      </c>
      <c r="C645" s="171" t="s">
        <v>2437</v>
      </c>
      <c r="D645" s="87">
        <v>4.3975439999999999</v>
      </c>
      <c r="E645" s="66">
        <v>0</v>
      </c>
      <c r="F645" s="66">
        <v>0</v>
      </c>
      <c r="G645" s="66">
        <v>0</v>
      </c>
      <c r="H645" s="66">
        <v>0</v>
      </c>
      <c r="I645" s="66">
        <v>0</v>
      </c>
      <c r="J645" s="87">
        <v>0</v>
      </c>
      <c r="K645" s="87">
        <v>0</v>
      </c>
      <c r="L645" s="87">
        <v>0</v>
      </c>
      <c r="M645" s="87">
        <v>0</v>
      </c>
      <c r="N645" s="87">
        <v>0</v>
      </c>
      <c r="O645" s="87">
        <v>0</v>
      </c>
      <c r="P645" s="87">
        <v>0</v>
      </c>
      <c r="Q645" s="87">
        <v>0</v>
      </c>
      <c r="R645" s="87">
        <v>0</v>
      </c>
      <c r="S645" s="87">
        <v>0</v>
      </c>
      <c r="T645" s="87">
        <f t="shared" si="545"/>
        <v>0</v>
      </c>
      <c r="U645" s="87">
        <f t="shared" si="546"/>
        <v>0</v>
      </c>
      <c r="V645" s="87">
        <f t="shared" si="547"/>
        <v>0</v>
      </c>
      <c r="W645" s="87">
        <f t="shared" si="548"/>
        <v>0</v>
      </c>
      <c r="X645" s="87">
        <f t="shared" si="549"/>
        <v>0</v>
      </c>
      <c r="Y645" s="87">
        <v>0</v>
      </c>
      <c r="Z645" s="87">
        <v>0</v>
      </c>
      <c r="AA645" s="87">
        <v>0</v>
      </c>
      <c r="AB645" s="87">
        <v>0</v>
      </c>
      <c r="AC645" s="87">
        <v>0</v>
      </c>
      <c r="AD645" s="87">
        <v>4.0310820000000005</v>
      </c>
      <c r="AE645" s="87">
        <v>0</v>
      </c>
      <c r="AF645" s="87">
        <v>0</v>
      </c>
      <c r="AG645" s="87">
        <v>0</v>
      </c>
      <c r="AH645" s="87">
        <v>0</v>
      </c>
      <c r="AI645" s="87">
        <v>0</v>
      </c>
      <c r="AJ645" s="87">
        <v>0</v>
      </c>
      <c r="AK645" s="87">
        <v>0</v>
      </c>
      <c r="AL645" s="87">
        <v>0</v>
      </c>
      <c r="AM645" s="87">
        <v>0</v>
      </c>
      <c r="AN645" s="192">
        <v>0</v>
      </c>
      <c r="AO645" s="87">
        <v>0</v>
      </c>
      <c r="AP645" s="87">
        <v>0</v>
      </c>
      <c r="AQ645" s="87">
        <v>0</v>
      </c>
      <c r="AR645" s="87">
        <v>0</v>
      </c>
      <c r="AS645" s="87">
        <v>0</v>
      </c>
      <c r="AT645" s="87">
        <f t="shared" si="550"/>
        <v>0</v>
      </c>
      <c r="AU645" s="87">
        <f t="shared" si="551"/>
        <v>0</v>
      </c>
      <c r="AV645" s="87">
        <f t="shared" si="552"/>
        <v>0</v>
      </c>
      <c r="AW645" s="87">
        <f t="shared" si="553"/>
        <v>0</v>
      </c>
      <c r="AX645" s="87">
        <f t="shared" si="554"/>
        <v>0</v>
      </c>
      <c r="AY645" s="66">
        <v>0</v>
      </c>
      <c r="AZ645" s="66">
        <v>0</v>
      </c>
      <c r="BA645" s="66">
        <v>0</v>
      </c>
      <c r="BB645" s="66">
        <v>0</v>
      </c>
      <c r="BC645" s="66">
        <v>0</v>
      </c>
    </row>
    <row r="646" spans="1:55" s="165" customFormat="1" ht="110.25" x14ac:dyDescent="0.2">
      <c r="A646" s="171" t="s">
        <v>900</v>
      </c>
      <c r="B646" s="84" t="s">
        <v>1762</v>
      </c>
      <c r="C646" s="171" t="s">
        <v>881</v>
      </c>
      <c r="D646" s="87">
        <v>4.1990592000000007</v>
      </c>
      <c r="E646" s="66">
        <v>0</v>
      </c>
      <c r="F646" s="66">
        <v>0</v>
      </c>
      <c r="G646" s="66">
        <v>0</v>
      </c>
      <c r="H646" s="66">
        <v>0</v>
      </c>
      <c r="I646" s="66">
        <v>0</v>
      </c>
      <c r="J646" s="87">
        <v>8.2268256000000012E-2</v>
      </c>
      <c r="K646" s="87">
        <v>0</v>
      </c>
      <c r="L646" s="87">
        <v>0</v>
      </c>
      <c r="M646" s="87">
        <v>0</v>
      </c>
      <c r="N646" s="87">
        <v>8.2268255999999998E-2</v>
      </c>
      <c r="O646" s="87">
        <v>-8.2268256000000012E-2</v>
      </c>
      <c r="P646" s="87">
        <v>0</v>
      </c>
      <c r="Q646" s="87">
        <v>0</v>
      </c>
      <c r="R646" s="87">
        <v>-8.2268255999999998E-2</v>
      </c>
      <c r="S646" s="87">
        <v>-8.2268255999999998E-2</v>
      </c>
      <c r="T646" s="87">
        <f t="shared" si="545"/>
        <v>0</v>
      </c>
      <c r="U646" s="87">
        <f t="shared" si="546"/>
        <v>0</v>
      </c>
      <c r="V646" s="87">
        <f t="shared" si="547"/>
        <v>0</v>
      </c>
      <c r="W646" s="87">
        <f t="shared" si="548"/>
        <v>8.2268255999999998E-2</v>
      </c>
      <c r="X646" s="87">
        <f t="shared" si="549"/>
        <v>0</v>
      </c>
      <c r="Y646" s="87">
        <v>0</v>
      </c>
      <c r="Z646" s="87">
        <v>0</v>
      </c>
      <c r="AA646" s="87">
        <v>0</v>
      </c>
      <c r="AB646" s="87">
        <v>0</v>
      </c>
      <c r="AC646" s="87">
        <v>0</v>
      </c>
      <c r="AD646" s="87">
        <v>3.8491376000000006</v>
      </c>
      <c r="AE646" s="87">
        <v>0</v>
      </c>
      <c r="AF646" s="87">
        <v>0</v>
      </c>
      <c r="AG646" s="87">
        <v>0</v>
      </c>
      <c r="AH646" s="87">
        <v>0</v>
      </c>
      <c r="AI646" s="87">
        <v>0</v>
      </c>
      <c r="AJ646" s="87">
        <v>6.8556880000000001E-2</v>
      </c>
      <c r="AK646" s="87">
        <v>0</v>
      </c>
      <c r="AL646" s="87">
        <v>0</v>
      </c>
      <c r="AM646" s="87">
        <v>0</v>
      </c>
      <c r="AN646" s="192">
        <v>6.8556880000000001E-2</v>
      </c>
      <c r="AO646" s="87">
        <v>-6.8556880000000001E-2</v>
      </c>
      <c r="AP646" s="87">
        <v>0</v>
      </c>
      <c r="AQ646" s="87">
        <v>0</v>
      </c>
      <c r="AR646" s="87">
        <v>0</v>
      </c>
      <c r="AS646" s="87">
        <v>-6.8556880000000001E-2</v>
      </c>
      <c r="AT646" s="87">
        <f t="shared" si="550"/>
        <v>0</v>
      </c>
      <c r="AU646" s="87">
        <f t="shared" si="551"/>
        <v>0</v>
      </c>
      <c r="AV646" s="87">
        <f t="shared" si="552"/>
        <v>0</v>
      </c>
      <c r="AW646" s="87">
        <f t="shared" si="553"/>
        <v>0</v>
      </c>
      <c r="AX646" s="87">
        <f t="shared" si="554"/>
        <v>0</v>
      </c>
      <c r="AY646" s="66">
        <v>0</v>
      </c>
      <c r="AZ646" s="66">
        <v>0</v>
      </c>
      <c r="BA646" s="66">
        <v>0</v>
      </c>
      <c r="BB646" s="66">
        <v>0</v>
      </c>
      <c r="BC646" s="66">
        <v>0</v>
      </c>
    </row>
    <row r="647" spans="1:55" s="165" customFormat="1" ht="94.5" x14ac:dyDescent="0.2">
      <c r="A647" s="171" t="s">
        <v>900</v>
      </c>
      <c r="B647" s="84" t="s">
        <v>747</v>
      </c>
      <c r="C647" s="171" t="s">
        <v>2438</v>
      </c>
      <c r="D647" s="87">
        <v>3.5888399999999998</v>
      </c>
      <c r="E647" s="66">
        <v>0.31913829399999999</v>
      </c>
      <c r="F647" s="66">
        <v>6.3896410000000001E-2</v>
      </c>
      <c r="G647" s="66">
        <v>0</v>
      </c>
      <c r="H647" s="66">
        <v>0</v>
      </c>
      <c r="I647" s="66">
        <v>0.25524188399999997</v>
      </c>
      <c r="J647" s="87">
        <v>0.13420923400000001</v>
      </c>
      <c r="K647" s="87">
        <v>6.3896410000000001E-2</v>
      </c>
      <c r="L647" s="87">
        <v>0</v>
      </c>
      <c r="M647" s="87">
        <v>0</v>
      </c>
      <c r="N647" s="87">
        <v>7.0312823999999996E-2</v>
      </c>
      <c r="O647" s="87">
        <v>8.9408723999999995E-2</v>
      </c>
      <c r="P647" s="87">
        <v>0</v>
      </c>
      <c r="Q647" s="87">
        <v>0</v>
      </c>
      <c r="R647" s="87">
        <v>8.9408724000000023E-2</v>
      </c>
      <c r="S647" s="87">
        <v>8.9408724000000023E-2</v>
      </c>
      <c r="T647" s="87">
        <f t="shared" si="545"/>
        <v>9.5520335999999983E-2</v>
      </c>
      <c r="U647" s="87">
        <f t="shared" si="546"/>
        <v>0</v>
      </c>
      <c r="V647" s="87">
        <f t="shared" si="547"/>
        <v>0</v>
      </c>
      <c r="W647" s="87">
        <f t="shared" si="548"/>
        <v>-8.9408724000000023E-2</v>
      </c>
      <c r="X647" s="87">
        <f t="shared" si="549"/>
        <v>9.5520335999999956E-2</v>
      </c>
      <c r="Y647" s="87">
        <v>0</v>
      </c>
      <c r="Z647" s="87">
        <v>0</v>
      </c>
      <c r="AA647" s="87">
        <v>0</v>
      </c>
      <c r="AB647" s="87">
        <v>0</v>
      </c>
      <c r="AC647" s="87">
        <v>0</v>
      </c>
      <c r="AD647" s="87">
        <v>3.0006999999999997</v>
      </c>
      <c r="AE647" s="87">
        <v>0.26594857999999999</v>
      </c>
      <c r="AF647" s="87">
        <v>5.3247010000000004E-2</v>
      </c>
      <c r="AG647" s="87">
        <v>0</v>
      </c>
      <c r="AH647" s="87">
        <v>0</v>
      </c>
      <c r="AI647" s="87">
        <v>0.21270156999999998</v>
      </c>
      <c r="AJ647" s="87">
        <v>0.11184103000000001</v>
      </c>
      <c r="AK647" s="87">
        <v>5.3247010000000004E-2</v>
      </c>
      <c r="AL647" s="87">
        <v>0</v>
      </c>
      <c r="AM647" s="87">
        <v>0</v>
      </c>
      <c r="AN647" s="192">
        <v>5.8594019999999997E-2</v>
      </c>
      <c r="AO647" s="87">
        <v>7.4507269999999987E-2</v>
      </c>
      <c r="AP647" s="87">
        <v>0</v>
      </c>
      <c r="AQ647" s="87">
        <v>0</v>
      </c>
      <c r="AR647" s="87">
        <v>0</v>
      </c>
      <c r="AS647" s="87">
        <v>7.4507270000000014E-2</v>
      </c>
      <c r="AT647" s="87">
        <f t="shared" si="550"/>
        <v>7.9600279999999995E-2</v>
      </c>
      <c r="AU647" s="87">
        <f t="shared" si="551"/>
        <v>0</v>
      </c>
      <c r="AV647" s="87">
        <f t="shared" si="552"/>
        <v>0</v>
      </c>
      <c r="AW647" s="87">
        <f t="shared" si="553"/>
        <v>0</v>
      </c>
      <c r="AX647" s="87">
        <f t="shared" si="554"/>
        <v>7.9600279999999968E-2</v>
      </c>
      <c r="AY647" s="66">
        <v>0</v>
      </c>
      <c r="AZ647" s="66">
        <v>0</v>
      </c>
      <c r="BA647" s="66">
        <v>0</v>
      </c>
      <c r="BB647" s="66">
        <v>0</v>
      </c>
      <c r="BC647" s="66">
        <v>0</v>
      </c>
    </row>
    <row r="648" spans="1:55" s="165" customFormat="1" ht="63" x14ac:dyDescent="0.2">
      <c r="A648" s="171" t="s">
        <v>900</v>
      </c>
      <c r="B648" s="84" t="s">
        <v>454</v>
      </c>
      <c r="C648" s="171" t="s">
        <v>2439</v>
      </c>
      <c r="D648" s="87">
        <v>0</v>
      </c>
      <c r="E648" s="66">
        <v>0.12902287199999998</v>
      </c>
      <c r="F648" s="66">
        <v>0</v>
      </c>
      <c r="G648" s="66">
        <v>0.12902287199999998</v>
      </c>
      <c r="H648" s="66">
        <v>0</v>
      </c>
      <c r="I648" s="66">
        <v>0</v>
      </c>
      <c r="J648" s="87">
        <v>0.12902287199999998</v>
      </c>
      <c r="K648" s="87">
        <v>0</v>
      </c>
      <c r="L648" s="87">
        <v>0.12902287199999998</v>
      </c>
      <c r="M648" s="87">
        <v>0</v>
      </c>
      <c r="N648" s="87">
        <v>0</v>
      </c>
      <c r="O648" s="87">
        <v>0</v>
      </c>
      <c r="P648" s="87">
        <v>0</v>
      </c>
      <c r="Q648" s="87">
        <v>0</v>
      </c>
      <c r="R648" s="87">
        <v>0</v>
      </c>
      <c r="S648" s="87">
        <v>0</v>
      </c>
      <c r="T648" s="87">
        <f t="shared" si="545"/>
        <v>0</v>
      </c>
      <c r="U648" s="87">
        <f t="shared" si="546"/>
        <v>0</v>
      </c>
      <c r="V648" s="87">
        <f t="shared" si="547"/>
        <v>0</v>
      </c>
      <c r="W648" s="87">
        <f t="shared" si="548"/>
        <v>0</v>
      </c>
      <c r="X648" s="87">
        <f t="shared" si="549"/>
        <v>0</v>
      </c>
      <c r="Y648" s="87">
        <v>0</v>
      </c>
      <c r="Z648" s="87">
        <v>0</v>
      </c>
      <c r="AA648" s="87">
        <v>0</v>
      </c>
      <c r="AB648" s="87">
        <v>0</v>
      </c>
      <c r="AC648" s="87">
        <v>0</v>
      </c>
      <c r="AD648" s="87">
        <v>0</v>
      </c>
      <c r="AE648" s="87">
        <v>0</v>
      </c>
      <c r="AF648" s="87">
        <v>0</v>
      </c>
      <c r="AG648" s="87">
        <v>0</v>
      </c>
      <c r="AH648" s="87">
        <v>0</v>
      </c>
      <c r="AI648" s="87">
        <v>0</v>
      </c>
      <c r="AJ648" s="87">
        <v>0</v>
      </c>
      <c r="AK648" s="87">
        <v>0</v>
      </c>
      <c r="AL648" s="87">
        <v>0</v>
      </c>
      <c r="AM648" s="87">
        <v>0</v>
      </c>
      <c r="AN648" s="87">
        <v>0</v>
      </c>
      <c r="AO648" s="87">
        <v>0</v>
      </c>
      <c r="AP648" s="87">
        <v>0</v>
      </c>
      <c r="AQ648" s="87">
        <v>0</v>
      </c>
      <c r="AR648" s="87">
        <v>0</v>
      </c>
      <c r="AS648" s="87">
        <v>0</v>
      </c>
      <c r="AT648" s="87">
        <f t="shared" si="550"/>
        <v>0</v>
      </c>
      <c r="AU648" s="87">
        <f t="shared" si="551"/>
        <v>0</v>
      </c>
      <c r="AV648" s="87">
        <f t="shared" si="552"/>
        <v>0</v>
      </c>
      <c r="AW648" s="87">
        <f t="shared" si="553"/>
        <v>0</v>
      </c>
      <c r="AX648" s="87">
        <f t="shared" si="554"/>
        <v>0</v>
      </c>
      <c r="AY648" s="66">
        <v>0</v>
      </c>
      <c r="AZ648" s="66">
        <v>0</v>
      </c>
      <c r="BA648" s="66">
        <v>0</v>
      </c>
      <c r="BB648" s="66">
        <v>0</v>
      </c>
      <c r="BC648" s="66">
        <v>0</v>
      </c>
    </row>
    <row r="649" spans="1:55" s="165" customFormat="1" ht="63" x14ac:dyDescent="0.2">
      <c r="A649" s="171" t="s">
        <v>900</v>
      </c>
      <c r="B649" s="84" t="s">
        <v>1763</v>
      </c>
      <c r="C649" s="171" t="s">
        <v>2440</v>
      </c>
      <c r="D649" s="87">
        <v>0</v>
      </c>
      <c r="E649" s="66">
        <v>0.13280316</v>
      </c>
      <c r="F649" s="66">
        <v>0.13280316</v>
      </c>
      <c r="G649" s="66">
        <v>0</v>
      </c>
      <c r="H649" s="66">
        <v>0</v>
      </c>
      <c r="I649" s="66">
        <v>0</v>
      </c>
      <c r="J649" s="87"/>
      <c r="K649" s="87"/>
      <c r="L649" s="87"/>
      <c r="M649" s="87"/>
      <c r="N649" s="87"/>
      <c r="O649" s="87"/>
      <c r="P649" s="87"/>
      <c r="Q649" s="87"/>
      <c r="R649" s="87"/>
      <c r="S649" s="87"/>
      <c r="T649" s="87">
        <f t="shared" si="545"/>
        <v>0.13280316</v>
      </c>
      <c r="U649" s="87">
        <f t="shared" si="546"/>
        <v>0.13280316</v>
      </c>
      <c r="V649" s="87">
        <f t="shared" si="547"/>
        <v>0</v>
      </c>
      <c r="W649" s="87">
        <f t="shared" si="548"/>
        <v>0</v>
      </c>
      <c r="X649" s="87">
        <f t="shared" si="549"/>
        <v>0</v>
      </c>
      <c r="Y649" s="87">
        <v>0</v>
      </c>
      <c r="Z649" s="87">
        <v>0</v>
      </c>
      <c r="AA649" s="87">
        <v>0</v>
      </c>
      <c r="AB649" s="87">
        <v>0</v>
      </c>
      <c r="AC649" s="87">
        <v>0</v>
      </c>
      <c r="AD649" s="87"/>
      <c r="AE649" s="87">
        <v>0.11066930000000001</v>
      </c>
      <c r="AF649" s="87">
        <v>0.11066930000000001</v>
      </c>
      <c r="AG649" s="87">
        <v>0</v>
      </c>
      <c r="AH649" s="87">
        <v>0</v>
      </c>
      <c r="AI649" s="87">
        <v>0</v>
      </c>
      <c r="AJ649" s="87">
        <v>0</v>
      </c>
      <c r="AK649" s="87">
        <v>0</v>
      </c>
      <c r="AL649" s="87">
        <v>0</v>
      </c>
      <c r="AM649" s="87">
        <v>0</v>
      </c>
      <c r="AN649" s="87">
        <v>0</v>
      </c>
      <c r="AO649" s="87">
        <v>0</v>
      </c>
      <c r="AP649" s="87">
        <v>0</v>
      </c>
      <c r="AQ649" s="87">
        <v>0</v>
      </c>
      <c r="AR649" s="87">
        <v>0</v>
      </c>
      <c r="AS649" s="87">
        <v>0</v>
      </c>
      <c r="AT649" s="87">
        <f t="shared" si="550"/>
        <v>0.11066930000000001</v>
      </c>
      <c r="AU649" s="87">
        <f t="shared" si="551"/>
        <v>0.11066930000000001</v>
      </c>
      <c r="AV649" s="87">
        <f t="shared" si="552"/>
        <v>0</v>
      </c>
      <c r="AW649" s="87">
        <f t="shared" si="553"/>
        <v>0</v>
      </c>
      <c r="AX649" s="87">
        <f t="shared" si="554"/>
        <v>0</v>
      </c>
      <c r="AY649" s="66">
        <v>0</v>
      </c>
      <c r="AZ649" s="66">
        <v>0</v>
      </c>
      <c r="BA649" s="66">
        <v>0</v>
      </c>
      <c r="BB649" s="66">
        <v>0</v>
      </c>
      <c r="BC649" s="66">
        <v>0</v>
      </c>
    </row>
    <row r="650" spans="1:55" s="165" customFormat="1" ht="31.5" x14ac:dyDescent="0.2">
      <c r="A650" s="210"/>
      <c r="B650" s="211" t="s">
        <v>46</v>
      </c>
      <c r="C650" s="210"/>
      <c r="D650" s="173">
        <v>12.893935200000001</v>
      </c>
      <c r="E650" s="173">
        <v>11.956672253999999</v>
      </c>
      <c r="F650" s="173">
        <v>0.24237196999999999</v>
      </c>
      <c r="G650" s="173">
        <v>11.19544174</v>
      </c>
      <c r="H650" s="173">
        <v>0</v>
      </c>
      <c r="I650" s="173">
        <v>0.51885854399999998</v>
      </c>
      <c r="J650" s="173">
        <v>11.646807462000002</v>
      </c>
      <c r="K650" s="173">
        <v>0.24237196999999999</v>
      </c>
      <c r="L650" s="173">
        <v>11.19544174</v>
      </c>
      <c r="M650" s="173">
        <v>0</v>
      </c>
      <c r="N650" s="173">
        <v>0.20899375199999998</v>
      </c>
      <c r="O650" s="173">
        <v>0.14981209200000001</v>
      </c>
      <c r="P650" s="173">
        <v>0</v>
      </c>
      <c r="Q650" s="173">
        <v>0</v>
      </c>
      <c r="R650" s="173">
        <v>0.14981209200000001</v>
      </c>
      <c r="S650" s="173">
        <v>0.14981209200000001</v>
      </c>
      <c r="T650" s="173">
        <f t="shared" ref="T650:BC650" si="555">SUM(T651:T655)</f>
        <v>0.16005269999999816</v>
      </c>
      <c r="U650" s="173">
        <f t="shared" si="555"/>
        <v>0</v>
      </c>
      <c r="V650" s="173">
        <f t="shared" si="555"/>
        <v>0</v>
      </c>
      <c r="W650" s="173">
        <f t="shared" si="555"/>
        <v>-0.14981209200000001</v>
      </c>
      <c r="X650" s="173">
        <f t="shared" si="555"/>
        <v>0.16005269999999994</v>
      </c>
      <c r="Y650" s="173">
        <f t="shared" si="555"/>
        <v>0</v>
      </c>
      <c r="Z650" s="173">
        <f t="shared" si="555"/>
        <v>0</v>
      </c>
      <c r="AA650" s="173">
        <f t="shared" si="555"/>
        <v>0</v>
      </c>
      <c r="AB650" s="173">
        <f t="shared" si="555"/>
        <v>0</v>
      </c>
      <c r="AC650" s="173">
        <f t="shared" si="555"/>
        <v>0</v>
      </c>
      <c r="AD650" s="173">
        <f t="shared" si="555"/>
        <v>13.964269600000002</v>
      </c>
      <c r="AE650" s="214">
        <f t="shared" si="555"/>
        <v>0.43238211999999987</v>
      </c>
      <c r="AF650" s="214">
        <f t="shared" si="555"/>
        <v>0</v>
      </c>
      <c r="AG650" s="214">
        <f t="shared" si="555"/>
        <v>0</v>
      </c>
      <c r="AH650" s="214">
        <f t="shared" si="555"/>
        <v>0</v>
      </c>
      <c r="AI650" s="214">
        <f t="shared" si="555"/>
        <v>0.43238211999999987</v>
      </c>
      <c r="AJ650" s="214">
        <f t="shared" si="555"/>
        <v>0.17416145999999905</v>
      </c>
      <c r="AK650" s="214">
        <f t="shared" si="555"/>
        <v>0</v>
      </c>
      <c r="AL650" s="214">
        <f t="shared" si="555"/>
        <v>0</v>
      </c>
      <c r="AM650" s="214">
        <f t="shared" si="555"/>
        <v>0</v>
      </c>
      <c r="AN650" s="214">
        <f t="shared" si="555"/>
        <v>0.17416145999999905</v>
      </c>
      <c r="AO650" s="214">
        <f t="shared" si="555"/>
        <v>0.12484341000000099</v>
      </c>
      <c r="AP650" s="214">
        <f t="shared" si="555"/>
        <v>0</v>
      </c>
      <c r="AQ650" s="214">
        <f t="shared" si="555"/>
        <v>0</v>
      </c>
      <c r="AR650" s="214">
        <f t="shared" si="555"/>
        <v>0</v>
      </c>
      <c r="AS650" s="214">
        <f t="shared" si="555"/>
        <v>0.12484341000000003</v>
      </c>
      <c r="AT650" s="214">
        <f t="shared" si="555"/>
        <v>0.13337724999999989</v>
      </c>
      <c r="AU650" s="214">
        <f t="shared" si="555"/>
        <v>0</v>
      </c>
      <c r="AV650" s="214">
        <f t="shared" si="555"/>
        <v>0</v>
      </c>
      <c r="AW650" s="214">
        <f t="shared" si="555"/>
        <v>0</v>
      </c>
      <c r="AX650" s="214">
        <f t="shared" si="555"/>
        <v>0.13337725000000084</v>
      </c>
      <c r="AY650" s="214">
        <f t="shared" si="555"/>
        <v>0</v>
      </c>
      <c r="AZ650" s="214">
        <f t="shared" si="555"/>
        <v>0</v>
      </c>
      <c r="BA650" s="214">
        <f t="shared" si="555"/>
        <v>0</v>
      </c>
      <c r="BB650" s="214">
        <f t="shared" si="555"/>
        <v>0</v>
      </c>
      <c r="BC650" s="214">
        <f t="shared" si="555"/>
        <v>0</v>
      </c>
    </row>
    <row r="651" spans="1:55" s="165" customFormat="1" ht="78.75" x14ac:dyDescent="0.2">
      <c r="A651" s="171" t="s">
        <v>900</v>
      </c>
      <c r="B651" s="84" t="s">
        <v>457</v>
      </c>
      <c r="C651" s="171" t="s">
        <v>2441</v>
      </c>
      <c r="D651" s="87">
        <v>1.9471391999999998</v>
      </c>
      <c r="E651" s="66">
        <v>0</v>
      </c>
      <c r="F651" s="66">
        <v>0</v>
      </c>
      <c r="G651" s="66">
        <v>0</v>
      </c>
      <c r="H651" s="66">
        <v>0</v>
      </c>
      <c r="I651" s="66">
        <v>0</v>
      </c>
      <c r="J651" s="87">
        <v>0</v>
      </c>
      <c r="K651" s="87">
        <v>0</v>
      </c>
      <c r="L651" s="87">
        <v>0</v>
      </c>
      <c r="M651" s="87">
        <v>0</v>
      </c>
      <c r="N651" s="87">
        <v>0</v>
      </c>
      <c r="O651" s="87">
        <v>0</v>
      </c>
      <c r="P651" s="87">
        <v>0</v>
      </c>
      <c r="Q651" s="87">
        <v>0</v>
      </c>
      <c r="R651" s="87">
        <v>0</v>
      </c>
      <c r="S651" s="87">
        <v>0</v>
      </c>
      <c r="T651" s="87">
        <f t="shared" ref="T651:T655" si="556">E651-J651-O651</f>
        <v>0</v>
      </c>
      <c r="U651" s="87">
        <f t="shared" ref="U651:U655" si="557">F651-K651-P651</f>
        <v>0</v>
      </c>
      <c r="V651" s="87">
        <f t="shared" ref="V651:V655" si="558">G651-L651-Q651</f>
        <v>0</v>
      </c>
      <c r="W651" s="87">
        <f t="shared" ref="W651:W655" si="559">H651-M651-R651</f>
        <v>0</v>
      </c>
      <c r="X651" s="87">
        <f t="shared" ref="X651:X655" si="560">I651-N651-S651</f>
        <v>0</v>
      </c>
      <c r="Y651" s="87">
        <v>0</v>
      </c>
      <c r="Z651" s="87">
        <v>0</v>
      </c>
      <c r="AA651" s="87">
        <v>0</v>
      </c>
      <c r="AB651" s="87">
        <v>0</v>
      </c>
      <c r="AC651" s="87">
        <v>0</v>
      </c>
      <c r="AD651" s="87">
        <v>1.7848776000000002</v>
      </c>
      <c r="AE651" s="87">
        <v>0</v>
      </c>
      <c r="AF651" s="87">
        <v>0</v>
      </c>
      <c r="AG651" s="87">
        <v>0</v>
      </c>
      <c r="AH651" s="87">
        <v>0</v>
      </c>
      <c r="AI651" s="87">
        <v>0</v>
      </c>
      <c r="AJ651" s="87">
        <v>0</v>
      </c>
      <c r="AK651" s="87">
        <v>0</v>
      </c>
      <c r="AL651" s="87">
        <v>0</v>
      </c>
      <c r="AM651" s="87">
        <v>0</v>
      </c>
      <c r="AN651" s="192">
        <v>0</v>
      </c>
      <c r="AO651" s="87">
        <v>0</v>
      </c>
      <c r="AP651" s="87">
        <v>0</v>
      </c>
      <c r="AQ651" s="87">
        <v>0</v>
      </c>
      <c r="AR651" s="87">
        <v>0</v>
      </c>
      <c r="AS651" s="87">
        <v>0</v>
      </c>
      <c r="AT651" s="87">
        <f t="shared" ref="AT651:AX655" si="561">AE651-AJ651-AO651</f>
        <v>0</v>
      </c>
      <c r="AU651" s="87">
        <f t="shared" si="561"/>
        <v>0</v>
      </c>
      <c r="AV651" s="87">
        <f t="shared" si="561"/>
        <v>0</v>
      </c>
      <c r="AW651" s="87">
        <f t="shared" si="561"/>
        <v>0</v>
      </c>
      <c r="AX651" s="87">
        <f t="shared" si="561"/>
        <v>0</v>
      </c>
      <c r="AY651" s="66">
        <v>0</v>
      </c>
      <c r="AZ651" s="66">
        <v>0</v>
      </c>
      <c r="BA651" s="66">
        <v>0</v>
      </c>
      <c r="BB651" s="66">
        <v>0</v>
      </c>
      <c r="BC651" s="66">
        <v>0</v>
      </c>
    </row>
    <row r="652" spans="1:55" s="165" customFormat="1" ht="47.25" x14ac:dyDescent="0.2">
      <c r="A652" s="171" t="s">
        <v>900</v>
      </c>
      <c r="B652" s="84" t="s">
        <v>458</v>
      </c>
      <c r="C652" s="171" t="s">
        <v>2442</v>
      </c>
      <c r="D652" s="87">
        <v>2.5358160000000001</v>
      </c>
      <c r="E652" s="66">
        <v>11.503118058</v>
      </c>
      <c r="F652" s="66">
        <v>0.24237196999999999</v>
      </c>
      <c r="G652" s="66">
        <v>11.19544174</v>
      </c>
      <c r="H652" s="66">
        <v>0</v>
      </c>
      <c r="I652" s="66">
        <v>6.5304347999999998E-2</v>
      </c>
      <c r="J652" s="87">
        <v>11.503118058000002</v>
      </c>
      <c r="K652" s="87">
        <v>0.24237196999999999</v>
      </c>
      <c r="L652" s="87">
        <v>11.19544174</v>
      </c>
      <c r="M652" s="87">
        <v>0</v>
      </c>
      <c r="N652" s="87">
        <v>6.5304347999999998E-2</v>
      </c>
      <c r="O652" s="87">
        <v>0</v>
      </c>
      <c r="P652" s="87">
        <v>0</v>
      </c>
      <c r="Q652" s="87">
        <v>0</v>
      </c>
      <c r="R652" s="87">
        <v>0</v>
      </c>
      <c r="S652" s="87">
        <v>0</v>
      </c>
      <c r="T652" s="87">
        <f t="shared" si="556"/>
        <v>-1.7763568394002505E-15</v>
      </c>
      <c r="U652" s="87">
        <f t="shared" si="557"/>
        <v>0</v>
      </c>
      <c r="V652" s="87">
        <f t="shared" si="558"/>
        <v>0</v>
      </c>
      <c r="W652" s="87">
        <f t="shared" si="559"/>
        <v>0</v>
      </c>
      <c r="X652" s="87">
        <f t="shared" si="560"/>
        <v>0</v>
      </c>
      <c r="Y652" s="87">
        <v>0</v>
      </c>
      <c r="Z652" s="87">
        <v>0</v>
      </c>
      <c r="AA652" s="87">
        <v>0</v>
      </c>
      <c r="AB652" s="87">
        <v>0</v>
      </c>
      <c r="AC652" s="87">
        <v>0</v>
      </c>
      <c r="AD652" s="87">
        <v>4.9704450000000007</v>
      </c>
      <c r="AE652" s="87">
        <v>5.4420290000000003E-2</v>
      </c>
      <c r="AF652" s="87">
        <v>0</v>
      </c>
      <c r="AG652" s="87">
        <v>0</v>
      </c>
      <c r="AH652" s="87">
        <v>0</v>
      </c>
      <c r="AI652" s="87">
        <v>5.4420290000000003E-2</v>
      </c>
      <c r="AJ652" s="87">
        <v>5.4420289999999108E-2</v>
      </c>
      <c r="AK652" s="87">
        <v>0</v>
      </c>
      <c r="AL652" s="87">
        <v>0</v>
      </c>
      <c r="AM652" s="87">
        <v>0</v>
      </c>
      <c r="AN652" s="192">
        <v>5.4420289999999108E-2</v>
      </c>
      <c r="AO652" s="87">
        <v>8.9511731360403246E-16</v>
      </c>
      <c r="AP652" s="87">
        <v>0</v>
      </c>
      <c r="AQ652" s="87">
        <v>0</v>
      </c>
      <c r="AR652" s="87">
        <v>0</v>
      </c>
      <c r="AS652" s="87">
        <v>0</v>
      </c>
      <c r="AT652" s="87">
        <f t="shared" si="561"/>
        <v>0</v>
      </c>
      <c r="AU652" s="87">
        <f t="shared" si="561"/>
        <v>0</v>
      </c>
      <c r="AV652" s="87">
        <f t="shared" si="561"/>
        <v>0</v>
      </c>
      <c r="AW652" s="87">
        <f t="shared" si="561"/>
        <v>0</v>
      </c>
      <c r="AX652" s="87">
        <f t="shared" si="561"/>
        <v>8.9511731360403246E-16</v>
      </c>
      <c r="AY652" s="66">
        <v>0</v>
      </c>
      <c r="AZ652" s="66">
        <v>0</v>
      </c>
      <c r="BA652" s="66">
        <v>0</v>
      </c>
      <c r="BB652" s="66">
        <v>0</v>
      </c>
      <c r="BC652" s="66">
        <v>0</v>
      </c>
    </row>
    <row r="653" spans="1:55" s="165" customFormat="1" ht="78.75" x14ac:dyDescent="0.2">
      <c r="A653" s="171" t="s">
        <v>900</v>
      </c>
      <c r="B653" s="84" t="s">
        <v>1764</v>
      </c>
      <c r="C653" s="171" t="s">
        <v>882</v>
      </c>
      <c r="D653" s="87">
        <v>2.397564</v>
      </c>
      <c r="E653" s="66">
        <v>0</v>
      </c>
      <c r="F653" s="66">
        <v>0</v>
      </c>
      <c r="G653" s="66">
        <v>0</v>
      </c>
      <c r="H653" s="66">
        <v>0</v>
      </c>
      <c r="I653" s="66">
        <v>0</v>
      </c>
      <c r="J653" s="87">
        <v>0</v>
      </c>
      <c r="K653" s="87">
        <v>0</v>
      </c>
      <c r="L653" s="87">
        <v>0</v>
      </c>
      <c r="M653" s="87">
        <v>0</v>
      </c>
      <c r="N653" s="87">
        <v>0</v>
      </c>
      <c r="O653" s="87">
        <v>0</v>
      </c>
      <c r="P653" s="87">
        <v>0</v>
      </c>
      <c r="Q653" s="87">
        <v>0</v>
      </c>
      <c r="R653" s="87">
        <v>0</v>
      </c>
      <c r="S653" s="87">
        <v>0</v>
      </c>
      <c r="T653" s="87">
        <f t="shared" si="556"/>
        <v>0</v>
      </c>
      <c r="U653" s="87">
        <f t="shared" si="557"/>
        <v>0</v>
      </c>
      <c r="V653" s="87">
        <f t="shared" si="558"/>
        <v>0</v>
      </c>
      <c r="W653" s="87">
        <f t="shared" si="559"/>
        <v>0</v>
      </c>
      <c r="X653" s="87">
        <f t="shared" si="560"/>
        <v>0</v>
      </c>
      <c r="Y653" s="87">
        <v>0</v>
      </c>
      <c r="Z653" s="87">
        <v>0</v>
      </c>
      <c r="AA653" s="87">
        <v>0</v>
      </c>
      <c r="AB653" s="87">
        <v>0</v>
      </c>
      <c r="AC653" s="87">
        <v>0</v>
      </c>
      <c r="AD653" s="87">
        <v>2.1977670000000002</v>
      </c>
      <c r="AE653" s="87">
        <v>0</v>
      </c>
      <c r="AF653" s="87">
        <v>0</v>
      </c>
      <c r="AG653" s="87">
        <v>0</v>
      </c>
      <c r="AH653" s="87">
        <v>0</v>
      </c>
      <c r="AI653" s="87">
        <v>0</v>
      </c>
      <c r="AJ653" s="87">
        <v>0</v>
      </c>
      <c r="AK653" s="87">
        <v>0</v>
      </c>
      <c r="AL653" s="87">
        <v>0</v>
      </c>
      <c r="AM653" s="87">
        <v>0</v>
      </c>
      <c r="AN653" s="192">
        <v>0</v>
      </c>
      <c r="AO653" s="87">
        <v>0</v>
      </c>
      <c r="AP653" s="87">
        <v>0</v>
      </c>
      <c r="AQ653" s="87">
        <v>0</v>
      </c>
      <c r="AR653" s="87">
        <v>0</v>
      </c>
      <c r="AS653" s="87">
        <v>0</v>
      </c>
      <c r="AT653" s="87">
        <f t="shared" si="561"/>
        <v>0</v>
      </c>
      <c r="AU653" s="87">
        <f t="shared" si="561"/>
        <v>0</v>
      </c>
      <c r="AV653" s="87">
        <f t="shared" si="561"/>
        <v>0</v>
      </c>
      <c r="AW653" s="87">
        <f t="shared" si="561"/>
        <v>0</v>
      </c>
      <c r="AX653" s="87">
        <f t="shared" si="561"/>
        <v>0</v>
      </c>
      <c r="AY653" s="66">
        <v>0</v>
      </c>
      <c r="AZ653" s="66">
        <v>0</v>
      </c>
      <c r="BA653" s="66">
        <v>0</v>
      </c>
      <c r="BB653" s="66">
        <v>0</v>
      </c>
      <c r="BC653" s="66">
        <v>0</v>
      </c>
    </row>
    <row r="654" spans="1:55" s="165" customFormat="1" ht="94.5" x14ac:dyDescent="0.2">
      <c r="A654" s="171" t="s">
        <v>900</v>
      </c>
      <c r="B654" s="84" t="s">
        <v>1765</v>
      </c>
      <c r="C654" s="171" t="s">
        <v>2443</v>
      </c>
      <c r="D654" s="87">
        <v>3.4984440000000006</v>
      </c>
      <c r="E654" s="66">
        <v>0.27468688799999996</v>
      </c>
      <c r="F654" s="66">
        <v>0</v>
      </c>
      <c r="G654" s="66">
        <v>0</v>
      </c>
      <c r="H654" s="66">
        <v>0</v>
      </c>
      <c r="I654" s="66">
        <v>0.27468688799999996</v>
      </c>
      <c r="J654" s="87">
        <v>9.4415880000000008E-2</v>
      </c>
      <c r="K654" s="87">
        <v>0</v>
      </c>
      <c r="L654" s="87">
        <v>0</v>
      </c>
      <c r="M654" s="87">
        <v>0</v>
      </c>
      <c r="N654" s="87">
        <v>9.4415879999999994E-2</v>
      </c>
      <c r="O654" s="87">
        <v>8.7156648000000003E-2</v>
      </c>
      <c r="P654" s="87">
        <v>0</v>
      </c>
      <c r="Q654" s="87">
        <v>0</v>
      </c>
      <c r="R654" s="87">
        <v>8.7156648000000017E-2</v>
      </c>
      <c r="S654" s="87">
        <v>8.7156648000000017E-2</v>
      </c>
      <c r="T654" s="87">
        <f t="shared" si="556"/>
        <v>9.3114359999999952E-2</v>
      </c>
      <c r="U654" s="87">
        <f t="shared" si="557"/>
        <v>0</v>
      </c>
      <c r="V654" s="87">
        <f t="shared" si="558"/>
        <v>0</v>
      </c>
      <c r="W654" s="87">
        <f t="shared" si="559"/>
        <v>-8.7156648000000017E-2</v>
      </c>
      <c r="X654" s="87">
        <f t="shared" si="560"/>
        <v>9.3114359999999938E-2</v>
      </c>
      <c r="Y654" s="87">
        <v>0</v>
      </c>
      <c r="Z654" s="87">
        <v>0</v>
      </c>
      <c r="AA654" s="87">
        <v>0</v>
      </c>
      <c r="AB654" s="87">
        <v>0</v>
      </c>
      <c r="AC654" s="87">
        <v>0</v>
      </c>
      <c r="AD654" s="87">
        <v>2.9153699999999998</v>
      </c>
      <c r="AE654" s="87">
        <v>0.22890573999999997</v>
      </c>
      <c r="AF654" s="87">
        <v>0</v>
      </c>
      <c r="AG654" s="87">
        <v>0</v>
      </c>
      <c r="AH654" s="87">
        <v>0</v>
      </c>
      <c r="AI654" s="87">
        <v>0.22890573999999997</v>
      </c>
      <c r="AJ654" s="87">
        <v>7.8679899999999955E-2</v>
      </c>
      <c r="AK654" s="87">
        <v>0</v>
      </c>
      <c r="AL654" s="87">
        <v>0</v>
      </c>
      <c r="AM654" s="87">
        <v>0</v>
      </c>
      <c r="AN654" s="192">
        <v>7.8679899999999955E-2</v>
      </c>
      <c r="AO654" s="87">
        <v>7.2630540000000063E-2</v>
      </c>
      <c r="AP654" s="87">
        <v>0</v>
      </c>
      <c r="AQ654" s="87">
        <v>0</v>
      </c>
      <c r="AR654" s="87">
        <v>0</v>
      </c>
      <c r="AS654" s="87">
        <v>7.2630540000000021E-2</v>
      </c>
      <c r="AT654" s="87">
        <f t="shared" si="561"/>
        <v>7.7595299999999937E-2</v>
      </c>
      <c r="AU654" s="87">
        <f t="shared" si="561"/>
        <v>0</v>
      </c>
      <c r="AV654" s="87">
        <f t="shared" si="561"/>
        <v>0</v>
      </c>
      <c r="AW654" s="87">
        <f t="shared" si="561"/>
        <v>0</v>
      </c>
      <c r="AX654" s="87">
        <f t="shared" si="561"/>
        <v>7.7595299999999978E-2</v>
      </c>
      <c r="AY654" s="66">
        <v>0</v>
      </c>
      <c r="AZ654" s="66">
        <v>0</v>
      </c>
      <c r="BA654" s="66">
        <v>0</v>
      </c>
      <c r="BB654" s="66">
        <v>0</v>
      </c>
      <c r="BC654" s="66">
        <v>0</v>
      </c>
    </row>
    <row r="655" spans="1:55" s="165" customFormat="1" ht="63" x14ac:dyDescent="0.2">
      <c r="A655" s="171" t="s">
        <v>900</v>
      </c>
      <c r="B655" s="170" t="s">
        <v>748</v>
      </c>
      <c r="C655" s="171" t="s">
        <v>2444</v>
      </c>
      <c r="D655" s="87">
        <v>2.5149719999999998</v>
      </c>
      <c r="E655" s="66">
        <v>0.178867308</v>
      </c>
      <c r="F655" s="66">
        <v>0</v>
      </c>
      <c r="G655" s="66">
        <v>0</v>
      </c>
      <c r="H655" s="66">
        <v>0</v>
      </c>
      <c r="I655" s="66">
        <v>0.178867308</v>
      </c>
      <c r="J655" s="87">
        <v>4.9273523999999999E-2</v>
      </c>
      <c r="K655" s="87">
        <v>0</v>
      </c>
      <c r="L655" s="87">
        <v>0</v>
      </c>
      <c r="M655" s="87">
        <v>0</v>
      </c>
      <c r="N655" s="87">
        <v>4.9273523999999992E-2</v>
      </c>
      <c r="O655" s="87">
        <v>6.2655444000000005E-2</v>
      </c>
      <c r="P655" s="87">
        <v>0</v>
      </c>
      <c r="Q655" s="87">
        <v>0</v>
      </c>
      <c r="R655" s="87">
        <v>6.2655444000000005E-2</v>
      </c>
      <c r="S655" s="87">
        <v>6.2655444000000005E-2</v>
      </c>
      <c r="T655" s="87">
        <f t="shared" si="556"/>
        <v>6.6938339999999985E-2</v>
      </c>
      <c r="U655" s="87">
        <f t="shared" si="557"/>
        <v>0</v>
      </c>
      <c r="V655" s="87">
        <f t="shared" si="558"/>
        <v>0</v>
      </c>
      <c r="W655" s="87">
        <f t="shared" si="559"/>
        <v>-6.2655444000000005E-2</v>
      </c>
      <c r="X655" s="87">
        <f t="shared" si="560"/>
        <v>6.6938340000000013E-2</v>
      </c>
      <c r="Y655" s="87">
        <v>0</v>
      </c>
      <c r="Z655" s="87">
        <v>0</v>
      </c>
      <c r="AA655" s="87">
        <v>0</v>
      </c>
      <c r="AB655" s="87">
        <v>0</v>
      </c>
      <c r="AC655" s="87">
        <v>0</v>
      </c>
      <c r="AD655" s="87">
        <v>2.0958099999999997</v>
      </c>
      <c r="AE655" s="87">
        <v>0.14905608999999995</v>
      </c>
      <c r="AF655" s="87">
        <v>0</v>
      </c>
      <c r="AG655" s="87">
        <v>0</v>
      </c>
      <c r="AH655" s="87">
        <v>0</v>
      </c>
      <c r="AI655" s="87">
        <v>0.14905608999999995</v>
      </c>
      <c r="AJ655" s="87">
        <v>4.106126999999999E-2</v>
      </c>
      <c r="AK655" s="87">
        <v>0</v>
      </c>
      <c r="AL655" s="87">
        <v>0</v>
      </c>
      <c r="AM655" s="87">
        <v>0</v>
      </c>
      <c r="AN655" s="192">
        <v>4.1061269999999983E-2</v>
      </c>
      <c r="AO655" s="87">
        <v>5.2212870000000015E-2</v>
      </c>
      <c r="AP655" s="87">
        <v>0</v>
      </c>
      <c r="AQ655" s="87">
        <v>0</v>
      </c>
      <c r="AR655" s="87">
        <v>0</v>
      </c>
      <c r="AS655" s="87">
        <v>5.2212870000000008E-2</v>
      </c>
      <c r="AT655" s="87">
        <f t="shared" si="561"/>
        <v>5.5781949999999948E-2</v>
      </c>
      <c r="AU655" s="87">
        <f t="shared" si="561"/>
        <v>0</v>
      </c>
      <c r="AV655" s="87">
        <f t="shared" si="561"/>
        <v>0</v>
      </c>
      <c r="AW655" s="87">
        <f t="shared" si="561"/>
        <v>0</v>
      </c>
      <c r="AX655" s="87">
        <f t="shared" si="561"/>
        <v>5.5781949999999955E-2</v>
      </c>
      <c r="AY655" s="66">
        <v>0</v>
      </c>
      <c r="AZ655" s="66">
        <v>0</v>
      </c>
      <c r="BA655" s="66">
        <v>0</v>
      </c>
      <c r="BB655" s="66">
        <v>0</v>
      </c>
      <c r="BC655" s="66">
        <v>0</v>
      </c>
    </row>
    <row r="656" spans="1:55" s="165" customFormat="1" ht="31.5" x14ac:dyDescent="0.2">
      <c r="A656" s="210"/>
      <c r="B656" s="211" t="s">
        <v>48</v>
      </c>
      <c r="C656" s="210"/>
      <c r="D656" s="173">
        <v>27.059282399999997</v>
      </c>
      <c r="E656" s="173">
        <v>19.287206101999999</v>
      </c>
      <c r="F656" s="173">
        <v>7.92172506</v>
      </c>
      <c r="G656" s="173">
        <v>9.7466231300000015</v>
      </c>
      <c r="H656" s="173">
        <v>0</v>
      </c>
      <c r="I656" s="173">
        <v>1.618857912</v>
      </c>
      <c r="J656" s="173">
        <v>0.48958358200000002</v>
      </c>
      <c r="K656" s="173">
        <v>4.3609990000000001E-2</v>
      </c>
      <c r="L656" s="173">
        <v>0</v>
      </c>
      <c r="M656" s="173">
        <v>0</v>
      </c>
      <c r="N656" s="173">
        <v>0.44597359199999997</v>
      </c>
      <c r="O656" s="173">
        <v>2.2291729839999999</v>
      </c>
      <c r="P656" s="173">
        <v>0.16104731999999999</v>
      </c>
      <c r="Q656" s="173">
        <v>1.5010323999999999</v>
      </c>
      <c r="R656" s="173">
        <v>0.56709326400000004</v>
      </c>
      <c r="S656" s="173">
        <v>0.56709326400000004</v>
      </c>
      <c r="T656" s="173">
        <f t="shared" ref="T656:BC656" si="562">SUM(T657:T665)</f>
        <v>16.568449535999999</v>
      </c>
      <c r="U656" s="173">
        <f t="shared" si="562"/>
        <v>7.71706775</v>
      </c>
      <c r="V656" s="173">
        <f t="shared" si="562"/>
        <v>8.24559073</v>
      </c>
      <c r="W656" s="173">
        <f t="shared" si="562"/>
        <v>-0.56709326400000004</v>
      </c>
      <c r="X656" s="173">
        <f t="shared" si="562"/>
        <v>0.60579105599999994</v>
      </c>
      <c r="Y656" s="173">
        <f t="shared" si="562"/>
        <v>0</v>
      </c>
      <c r="Z656" s="173">
        <f t="shared" si="562"/>
        <v>0</v>
      </c>
      <c r="AA656" s="173">
        <f t="shared" si="562"/>
        <v>0</v>
      </c>
      <c r="AB656" s="173">
        <f t="shared" si="562"/>
        <v>0</v>
      </c>
      <c r="AC656" s="173">
        <f t="shared" si="562"/>
        <v>0</v>
      </c>
      <c r="AD656" s="173">
        <f t="shared" si="562"/>
        <v>24.189918200000005</v>
      </c>
      <c r="AE656" s="214">
        <f t="shared" si="562"/>
        <v>18.10321819</v>
      </c>
      <c r="AF656" s="214">
        <f t="shared" si="562"/>
        <v>6.60143754</v>
      </c>
      <c r="AG656" s="214">
        <f t="shared" si="562"/>
        <v>10.152732390000001</v>
      </c>
      <c r="AH656" s="214">
        <f t="shared" si="562"/>
        <v>0</v>
      </c>
      <c r="AI656" s="214">
        <f t="shared" si="562"/>
        <v>1.3490482599999998</v>
      </c>
      <c r="AJ656" s="214">
        <f t="shared" si="562"/>
        <v>0.40798631999999996</v>
      </c>
      <c r="AK656" s="214">
        <f t="shared" si="562"/>
        <v>3.6341660000000012E-2</v>
      </c>
      <c r="AL656" s="214">
        <f t="shared" si="562"/>
        <v>0</v>
      </c>
      <c r="AM656" s="214">
        <f t="shared" si="562"/>
        <v>0</v>
      </c>
      <c r="AN656" s="214">
        <f t="shared" si="562"/>
        <v>0.37164465999999996</v>
      </c>
      <c r="AO656" s="214">
        <f t="shared" si="562"/>
        <v>2.6378792699999996</v>
      </c>
      <c r="AP656" s="214">
        <f t="shared" si="562"/>
        <v>0.60172613999999958</v>
      </c>
      <c r="AQ656" s="214">
        <f t="shared" si="562"/>
        <v>1.5635754100000001</v>
      </c>
      <c r="AR656" s="214">
        <f t="shared" si="562"/>
        <v>0</v>
      </c>
      <c r="AS656" s="214">
        <f t="shared" si="562"/>
        <v>0.47257771999999998</v>
      </c>
      <c r="AT656" s="214">
        <f t="shared" si="562"/>
        <v>15.057352600000002</v>
      </c>
      <c r="AU656" s="214">
        <f t="shared" si="562"/>
        <v>5.9633697400000001</v>
      </c>
      <c r="AV656" s="214">
        <f t="shared" si="562"/>
        <v>8.5891569800000003</v>
      </c>
      <c r="AW656" s="214">
        <f t="shared" si="562"/>
        <v>0</v>
      </c>
      <c r="AX656" s="214">
        <f t="shared" si="562"/>
        <v>0.50482588000000006</v>
      </c>
      <c r="AY656" s="214">
        <f t="shared" si="562"/>
        <v>0</v>
      </c>
      <c r="AZ656" s="214">
        <f t="shared" si="562"/>
        <v>0</v>
      </c>
      <c r="BA656" s="214">
        <f t="shared" si="562"/>
        <v>0</v>
      </c>
      <c r="BB656" s="214">
        <f t="shared" si="562"/>
        <v>0</v>
      </c>
      <c r="BC656" s="214">
        <f t="shared" si="562"/>
        <v>0</v>
      </c>
    </row>
    <row r="657" spans="1:55" s="165" customFormat="1" ht="63" x14ac:dyDescent="0.2">
      <c r="A657" s="171" t="s">
        <v>900</v>
      </c>
      <c r="B657" s="84" t="s">
        <v>749</v>
      </c>
      <c r="C657" s="171" t="s">
        <v>2445</v>
      </c>
      <c r="D657" s="87">
        <v>4.2963167999999996</v>
      </c>
      <c r="E657" s="66">
        <v>0</v>
      </c>
      <c r="F657" s="66">
        <v>0</v>
      </c>
      <c r="G657" s="66">
        <v>0</v>
      </c>
      <c r="H657" s="66">
        <v>0</v>
      </c>
      <c r="I657" s="66">
        <v>0</v>
      </c>
      <c r="J657" s="87">
        <v>0</v>
      </c>
      <c r="K657" s="87">
        <v>0</v>
      </c>
      <c r="L657" s="87">
        <v>0</v>
      </c>
      <c r="M657" s="87">
        <v>0</v>
      </c>
      <c r="N657" s="87">
        <v>0</v>
      </c>
      <c r="O657" s="87">
        <v>0</v>
      </c>
      <c r="P657" s="87">
        <v>0</v>
      </c>
      <c r="Q657" s="87">
        <v>0</v>
      </c>
      <c r="R657" s="87">
        <v>0</v>
      </c>
      <c r="S657" s="87">
        <v>0</v>
      </c>
      <c r="T657" s="87">
        <f t="shared" ref="T657:T665" si="563">E657-J657-O657</f>
        <v>0</v>
      </c>
      <c r="U657" s="87">
        <f t="shared" ref="U657:U665" si="564">F657-K657-P657</f>
        <v>0</v>
      </c>
      <c r="V657" s="87">
        <f t="shared" ref="V657:V665" si="565">G657-L657-Q657</f>
        <v>0</v>
      </c>
      <c r="W657" s="87">
        <f t="shared" ref="W657:W665" si="566">H657-M657-R657</f>
        <v>0</v>
      </c>
      <c r="X657" s="87">
        <f t="shared" ref="X657:X665" si="567">I657-N657-S657</f>
        <v>0</v>
      </c>
      <c r="Y657" s="87">
        <v>0</v>
      </c>
      <c r="Z657" s="87">
        <v>0</v>
      </c>
      <c r="AA657" s="87">
        <v>0</v>
      </c>
      <c r="AB657" s="87">
        <v>0</v>
      </c>
      <c r="AC657" s="87">
        <v>0</v>
      </c>
      <c r="AD657" s="87">
        <v>3.9382904000000005</v>
      </c>
      <c r="AE657" s="87">
        <v>0</v>
      </c>
      <c r="AF657" s="87">
        <v>0</v>
      </c>
      <c r="AG657" s="87">
        <v>0</v>
      </c>
      <c r="AH657" s="87">
        <v>0</v>
      </c>
      <c r="AI657" s="87">
        <v>0</v>
      </c>
      <c r="AJ657" s="87">
        <v>0</v>
      </c>
      <c r="AK657" s="87">
        <v>0</v>
      </c>
      <c r="AL657" s="87">
        <v>0</v>
      </c>
      <c r="AM657" s="87">
        <v>0</v>
      </c>
      <c r="AN657" s="87">
        <v>0</v>
      </c>
      <c r="AO657" s="87">
        <v>0</v>
      </c>
      <c r="AP657" s="87">
        <v>0</v>
      </c>
      <c r="AQ657" s="87">
        <v>0</v>
      </c>
      <c r="AR657" s="87">
        <v>0</v>
      </c>
      <c r="AS657" s="87">
        <v>0</v>
      </c>
      <c r="AT657" s="87">
        <f t="shared" ref="AT657:AT665" si="568">AE657-AJ657-AO657</f>
        <v>0</v>
      </c>
      <c r="AU657" s="87">
        <f t="shared" ref="AU657:AU665" si="569">AF657-AK657-AP657</f>
        <v>0</v>
      </c>
      <c r="AV657" s="87">
        <f t="shared" ref="AV657:AV665" si="570">AG657-AL657-AQ657</f>
        <v>0</v>
      </c>
      <c r="AW657" s="87">
        <f t="shared" ref="AW657:AW665" si="571">AH657-AM657-AR657</f>
        <v>0</v>
      </c>
      <c r="AX657" s="87">
        <f t="shared" ref="AX657:AX665" si="572">AI657-AN657-AS657</f>
        <v>0</v>
      </c>
      <c r="AY657" s="66">
        <v>0</v>
      </c>
      <c r="AZ657" s="66">
        <v>0</v>
      </c>
      <c r="BA657" s="66">
        <v>0</v>
      </c>
      <c r="BB657" s="66">
        <v>0</v>
      </c>
      <c r="BC657" s="66">
        <v>0</v>
      </c>
    </row>
    <row r="658" spans="1:55" s="165" customFormat="1" ht="94.5" x14ac:dyDescent="0.2">
      <c r="A658" s="171" t="s">
        <v>900</v>
      </c>
      <c r="B658" s="84" t="s">
        <v>1766</v>
      </c>
      <c r="C658" s="171" t="s">
        <v>2446</v>
      </c>
      <c r="D658" s="87">
        <v>1.5487919999999999</v>
      </c>
      <c r="E658" s="66">
        <v>0.11015164800000002</v>
      </c>
      <c r="F658" s="66">
        <v>0</v>
      </c>
      <c r="G658" s="66">
        <v>0</v>
      </c>
      <c r="H658" s="66">
        <v>0</v>
      </c>
      <c r="I658" s="66">
        <v>0.11015164800000002</v>
      </c>
      <c r="J658" s="87">
        <v>3.0344039999999999E-2</v>
      </c>
      <c r="K658" s="87">
        <v>0</v>
      </c>
      <c r="L658" s="87">
        <v>0</v>
      </c>
      <c r="M658" s="87">
        <v>0</v>
      </c>
      <c r="N658" s="87">
        <v>3.0344039999999996E-2</v>
      </c>
      <c r="O658" s="87">
        <v>3.8585040000000001E-2</v>
      </c>
      <c r="P658" s="87">
        <v>0</v>
      </c>
      <c r="Q658" s="87">
        <v>0</v>
      </c>
      <c r="R658" s="87">
        <v>3.8585040000000008E-2</v>
      </c>
      <c r="S658" s="87">
        <v>3.8585040000000008E-2</v>
      </c>
      <c r="T658" s="87">
        <f t="shared" si="563"/>
        <v>4.1222568000000015E-2</v>
      </c>
      <c r="U658" s="87">
        <f t="shared" si="564"/>
        <v>0</v>
      </c>
      <c r="V658" s="87">
        <f t="shared" si="565"/>
        <v>0</v>
      </c>
      <c r="W658" s="87">
        <f t="shared" si="566"/>
        <v>-3.8585040000000008E-2</v>
      </c>
      <c r="X658" s="87">
        <f t="shared" si="567"/>
        <v>4.1222568000000022E-2</v>
      </c>
      <c r="Y658" s="87">
        <v>0</v>
      </c>
      <c r="Z658" s="87">
        <v>0</v>
      </c>
      <c r="AA658" s="87">
        <v>0</v>
      </c>
      <c r="AB658" s="87">
        <v>0</v>
      </c>
      <c r="AC658" s="87">
        <v>0</v>
      </c>
      <c r="AD658" s="87">
        <v>1.419726</v>
      </c>
      <c r="AE658" s="87">
        <v>9.1793039999999992E-2</v>
      </c>
      <c r="AF658" s="87">
        <v>0</v>
      </c>
      <c r="AG658" s="87">
        <v>0</v>
      </c>
      <c r="AH658" s="87">
        <v>0</v>
      </c>
      <c r="AI658" s="87">
        <v>9.1793039999999992E-2</v>
      </c>
      <c r="AJ658" s="87">
        <v>2.5286699999999999E-2</v>
      </c>
      <c r="AK658" s="87">
        <v>0</v>
      </c>
      <c r="AL658" s="87">
        <v>0</v>
      </c>
      <c r="AM658" s="87">
        <v>0</v>
      </c>
      <c r="AN658" s="87">
        <v>2.5286699999999999E-2</v>
      </c>
      <c r="AO658" s="87">
        <v>3.2154200000000008E-2</v>
      </c>
      <c r="AP658" s="87">
        <v>0</v>
      </c>
      <c r="AQ658" s="87">
        <v>0</v>
      </c>
      <c r="AR658" s="87">
        <v>0</v>
      </c>
      <c r="AS658" s="87">
        <v>3.2154200000000008E-2</v>
      </c>
      <c r="AT658" s="87">
        <f t="shared" si="568"/>
        <v>3.4352139999999989E-2</v>
      </c>
      <c r="AU658" s="87">
        <f t="shared" si="569"/>
        <v>0</v>
      </c>
      <c r="AV658" s="87">
        <f t="shared" si="570"/>
        <v>0</v>
      </c>
      <c r="AW658" s="87">
        <f t="shared" si="571"/>
        <v>0</v>
      </c>
      <c r="AX658" s="87">
        <f t="shared" si="572"/>
        <v>3.4352139999999989E-2</v>
      </c>
      <c r="AY658" s="66">
        <v>0</v>
      </c>
      <c r="AZ658" s="66">
        <v>0</v>
      </c>
      <c r="BA658" s="66">
        <v>0</v>
      </c>
      <c r="BB658" s="66">
        <v>0</v>
      </c>
      <c r="BC658" s="66">
        <v>0</v>
      </c>
    </row>
    <row r="659" spans="1:55" s="165" customFormat="1" ht="78.75" x14ac:dyDescent="0.2">
      <c r="A659" s="171" t="s">
        <v>900</v>
      </c>
      <c r="B659" s="84" t="s">
        <v>1767</v>
      </c>
      <c r="C659" s="171" t="s">
        <v>2447</v>
      </c>
      <c r="D659" s="87">
        <v>2.2257696000000005</v>
      </c>
      <c r="E659" s="66">
        <v>3.4659388300000002</v>
      </c>
      <c r="F659" s="66">
        <v>0</v>
      </c>
      <c r="G659" s="66">
        <v>3.3076399300000001</v>
      </c>
      <c r="H659" s="66">
        <v>0</v>
      </c>
      <c r="I659" s="66">
        <v>0.15829889999999999</v>
      </c>
      <c r="J659" s="87">
        <v>4.3607423999999999E-2</v>
      </c>
      <c r="K659" s="87">
        <v>0</v>
      </c>
      <c r="L659" s="87">
        <v>0</v>
      </c>
      <c r="M659" s="87">
        <v>0</v>
      </c>
      <c r="N659" s="87">
        <v>4.3607423999999999E-2</v>
      </c>
      <c r="O659" s="87">
        <v>5.5450535999999988E-2</v>
      </c>
      <c r="P659" s="87">
        <v>0</v>
      </c>
      <c r="Q659" s="87">
        <v>0</v>
      </c>
      <c r="R659" s="87">
        <v>5.5450535999999988E-2</v>
      </c>
      <c r="S659" s="87">
        <v>5.5450535999999988E-2</v>
      </c>
      <c r="T659" s="87">
        <f t="shared" si="563"/>
        <v>3.3668808700000001</v>
      </c>
      <c r="U659" s="87">
        <f t="shared" si="564"/>
        <v>0</v>
      </c>
      <c r="V659" s="87">
        <f t="shared" si="565"/>
        <v>3.3076399300000001</v>
      </c>
      <c r="W659" s="87">
        <f t="shared" si="566"/>
        <v>-5.5450535999999988E-2</v>
      </c>
      <c r="X659" s="87">
        <f t="shared" si="567"/>
        <v>5.9240939999999999E-2</v>
      </c>
      <c r="Y659" s="87">
        <v>0</v>
      </c>
      <c r="Z659" s="87">
        <v>0</v>
      </c>
      <c r="AA659" s="87">
        <v>0</v>
      </c>
      <c r="AB659" s="87">
        <v>0</v>
      </c>
      <c r="AC659" s="87">
        <v>0</v>
      </c>
      <c r="AD659" s="87">
        <v>2.0402888000000003</v>
      </c>
      <c r="AE659" s="87">
        <v>3.5773740000000003</v>
      </c>
      <c r="AF659" s="87">
        <v>0</v>
      </c>
      <c r="AG659" s="87">
        <v>3.4454582500000002</v>
      </c>
      <c r="AH659" s="87">
        <v>0</v>
      </c>
      <c r="AI659" s="87">
        <v>0.13191575</v>
      </c>
      <c r="AJ659" s="87">
        <v>3.633952E-2</v>
      </c>
      <c r="AK659" s="87">
        <v>0</v>
      </c>
      <c r="AL659" s="87">
        <v>0</v>
      </c>
      <c r="AM659" s="87">
        <v>0</v>
      </c>
      <c r="AN659" s="87">
        <v>3.633952E-2</v>
      </c>
      <c r="AO659" s="87">
        <v>4.6208779999999991E-2</v>
      </c>
      <c r="AP659" s="87">
        <v>0</v>
      </c>
      <c r="AQ659" s="87">
        <v>0</v>
      </c>
      <c r="AR659" s="87">
        <v>0</v>
      </c>
      <c r="AS659" s="87">
        <v>4.6208779999999991E-2</v>
      </c>
      <c r="AT659" s="87">
        <f t="shared" si="568"/>
        <v>3.4948257000000003</v>
      </c>
      <c r="AU659" s="87">
        <f t="shared" si="569"/>
        <v>0</v>
      </c>
      <c r="AV659" s="87">
        <f t="shared" si="570"/>
        <v>3.4454582500000002</v>
      </c>
      <c r="AW659" s="87">
        <f t="shared" si="571"/>
        <v>0</v>
      </c>
      <c r="AX659" s="87">
        <f t="shared" si="572"/>
        <v>4.9367450000000007E-2</v>
      </c>
      <c r="AY659" s="66">
        <v>0</v>
      </c>
      <c r="AZ659" s="66">
        <v>0</v>
      </c>
      <c r="BA659" s="66">
        <v>0</v>
      </c>
      <c r="BB659" s="66">
        <v>0</v>
      </c>
      <c r="BC659" s="66">
        <v>0</v>
      </c>
    </row>
    <row r="660" spans="1:55" s="165" customFormat="1" ht="47.25" x14ac:dyDescent="0.2">
      <c r="A660" s="171" t="s">
        <v>900</v>
      </c>
      <c r="B660" s="170" t="s">
        <v>750</v>
      </c>
      <c r="C660" s="171" t="s">
        <v>2448</v>
      </c>
      <c r="D660" s="87">
        <v>3.3381359999999995</v>
      </c>
      <c r="E660" s="66">
        <v>0.94420655200000003</v>
      </c>
      <c r="F660" s="66">
        <v>0.70679506000000003</v>
      </c>
      <c r="G660" s="66">
        <v>0</v>
      </c>
      <c r="H660" s="66">
        <v>0</v>
      </c>
      <c r="I660" s="66">
        <v>0.237411492</v>
      </c>
      <c r="J660" s="87">
        <v>6.5400984000000009E-2</v>
      </c>
      <c r="K660" s="87">
        <v>0</v>
      </c>
      <c r="L660" s="87">
        <v>0</v>
      </c>
      <c r="M660" s="87">
        <v>0</v>
      </c>
      <c r="N660" s="87">
        <v>6.5400984000000009E-2</v>
      </c>
      <c r="O660" s="87">
        <v>8.3162892000000002E-2</v>
      </c>
      <c r="P660" s="87">
        <v>0</v>
      </c>
      <c r="Q660" s="87">
        <v>0</v>
      </c>
      <c r="R660" s="87">
        <v>8.3162892000000002E-2</v>
      </c>
      <c r="S660" s="87">
        <v>8.3162892000000002E-2</v>
      </c>
      <c r="T660" s="87">
        <f t="shared" si="563"/>
        <v>0.79564267599999994</v>
      </c>
      <c r="U660" s="87">
        <f t="shared" si="564"/>
        <v>0.70679506000000003</v>
      </c>
      <c r="V660" s="87">
        <f t="shared" si="565"/>
        <v>0</v>
      </c>
      <c r="W660" s="87">
        <f t="shared" si="566"/>
        <v>-8.3162892000000002E-2</v>
      </c>
      <c r="X660" s="87">
        <f t="shared" si="567"/>
        <v>8.8847616000000004E-2</v>
      </c>
      <c r="Y660" s="87">
        <v>0</v>
      </c>
      <c r="Z660" s="87">
        <v>0</v>
      </c>
      <c r="AA660" s="87">
        <v>0</v>
      </c>
      <c r="AB660" s="87">
        <v>0</v>
      </c>
      <c r="AC660" s="87">
        <v>0</v>
      </c>
      <c r="AD660" s="87">
        <v>3.059958</v>
      </c>
      <c r="AE660" s="87">
        <v>0.78683879000000012</v>
      </c>
      <c r="AF660" s="87">
        <v>0.58899588000000003</v>
      </c>
      <c r="AG660" s="87">
        <v>0</v>
      </c>
      <c r="AH660" s="87">
        <v>0</v>
      </c>
      <c r="AI660" s="87">
        <v>0.19784291000000004</v>
      </c>
      <c r="AJ660" s="87">
        <v>5.4500819999999998E-2</v>
      </c>
      <c r="AK660" s="87">
        <v>0</v>
      </c>
      <c r="AL660" s="87">
        <v>0</v>
      </c>
      <c r="AM660" s="87">
        <v>0</v>
      </c>
      <c r="AN660" s="87">
        <v>5.4500819999999998E-2</v>
      </c>
      <c r="AO660" s="87">
        <v>0.53682244999999995</v>
      </c>
      <c r="AP660" s="87">
        <v>0.46752003999999991</v>
      </c>
      <c r="AQ660" s="87">
        <v>0</v>
      </c>
      <c r="AR660" s="87">
        <v>0</v>
      </c>
      <c r="AS660" s="87">
        <v>6.9302410000000009E-2</v>
      </c>
      <c r="AT660" s="87">
        <f t="shared" si="568"/>
        <v>0.19551552000000016</v>
      </c>
      <c r="AU660" s="87">
        <f t="shared" si="569"/>
        <v>0.12147584000000011</v>
      </c>
      <c r="AV660" s="87">
        <f t="shared" si="570"/>
        <v>0</v>
      </c>
      <c r="AW660" s="87">
        <f t="shared" si="571"/>
        <v>0</v>
      </c>
      <c r="AX660" s="87">
        <f t="shared" si="572"/>
        <v>7.4039680000000024E-2</v>
      </c>
      <c r="AY660" s="66">
        <v>0</v>
      </c>
      <c r="AZ660" s="66">
        <v>0</v>
      </c>
      <c r="BA660" s="66">
        <v>0</v>
      </c>
      <c r="BB660" s="66">
        <v>0</v>
      </c>
      <c r="BC660" s="66">
        <v>0</v>
      </c>
    </row>
    <row r="661" spans="1:55" s="165" customFormat="1" ht="63" x14ac:dyDescent="0.2">
      <c r="A661" s="171" t="s">
        <v>900</v>
      </c>
      <c r="B661" s="84" t="s">
        <v>751</v>
      </c>
      <c r="C661" s="171" t="s">
        <v>2449</v>
      </c>
      <c r="D661" s="87">
        <v>2.5248480000000004</v>
      </c>
      <c r="E661" s="66">
        <v>0.17956968000000001</v>
      </c>
      <c r="F661" s="66">
        <v>0</v>
      </c>
      <c r="G661" s="66">
        <v>0</v>
      </c>
      <c r="H661" s="66">
        <v>0</v>
      </c>
      <c r="I661" s="66">
        <v>0.17956968000000001</v>
      </c>
      <c r="J661" s="87">
        <v>4.9467000000000004E-2</v>
      </c>
      <c r="K661" s="87">
        <v>0</v>
      </c>
      <c r="L661" s="87">
        <v>0</v>
      </c>
      <c r="M661" s="87">
        <v>0</v>
      </c>
      <c r="N661" s="87">
        <v>4.9467000000000004E-2</v>
      </c>
      <c r="O661" s="87">
        <v>6.2901503999999997E-2</v>
      </c>
      <c r="P661" s="87">
        <v>0</v>
      </c>
      <c r="Q661" s="87">
        <v>0</v>
      </c>
      <c r="R661" s="87">
        <v>6.2901503999999997E-2</v>
      </c>
      <c r="S661" s="87">
        <v>6.2901503999999997E-2</v>
      </c>
      <c r="T661" s="87">
        <f t="shared" si="563"/>
        <v>6.7201176000000001E-2</v>
      </c>
      <c r="U661" s="87">
        <f t="shared" si="564"/>
        <v>0</v>
      </c>
      <c r="V661" s="87">
        <f t="shared" si="565"/>
        <v>0</v>
      </c>
      <c r="W661" s="87">
        <f t="shared" si="566"/>
        <v>-6.2901503999999997E-2</v>
      </c>
      <c r="X661" s="87">
        <f t="shared" si="567"/>
        <v>6.7201176000000001E-2</v>
      </c>
      <c r="Y661" s="87">
        <v>0</v>
      </c>
      <c r="Z661" s="87">
        <v>0</v>
      </c>
      <c r="AA661" s="87">
        <v>0</v>
      </c>
      <c r="AB661" s="87">
        <v>0</v>
      </c>
      <c r="AC661" s="87">
        <v>0</v>
      </c>
      <c r="AD661" s="87">
        <v>2.1040390000000002</v>
      </c>
      <c r="AE661" s="87">
        <v>0.14964140000000001</v>
      </c>
      <c r="AF661" s="87">
        <v>0</v>
      </c>
      <c r="AG661" s="87">
        <v>0</v>
      </c>
      <c r="AH661" s="87">
        <v>0</v>
      </c>
      <c r="AI661" s="87">
        <v>0.14964140000000001</v>
      </c>
      <c r="AJ661" s="87">
        <v>4.1222499999999995E-2</v>
      </c>
      <c r="AK661" s="87">
        <v>0</v>
      </c>
      <c r="AL661" s="87">
        <v>0</v>
      </c>
      <c r="AM661" s="87">
        <v>0</v>
      </c>
      <c r="AN661" s="87">
        <v>4.1222499999999995E-2</v>
      </c>
      <c r="AO661" s="87">
        <v>5.2417920000000007E-2</v>
      </c>
      <c r="AP661" s="87">
        <v>0</v>
      </c>
      <c r="AQ661" s="87">
        <v>0</v>
      </c>
      <c r="AR661" s="87">
        <v>0</v>
      </c>
      <c r="AS661" s="87">
        <v>5.241792E-2</v>
      </c>
      <c r="AT661" s="87">
        <f t="shared" si="568"/>
        <v>5.6000980000000006E-2</v>
      </c>
      <c r="AU661" s="87">
        <f t="shared" si="569"/>
        <v>0</v>
      </c>
      <c r="AV661" s="87">
        <f t="shared" si="570"/>
        <v>0</v>
      </c>
      <c r="AW661" s="87">
        <f t="shared" si="571"/>
        <v>0</v>
      </c>
      <c r="AX661" s="87">
        <f t="shared" si="572"/>
        <v>5.6000980000000013E-2</v>
      </c>
      <c r="AY661" s="66">
        <v>0</v>
      </c>
      <c r="AZ661" s="66">
        <v>0</v>
      </c>
      <c r="BA661" s="66">
        <v>0</v>
      </c>
      <c r="BB661" s="66">
        <v>0</v>
      </c>
      <c r="BC661" s="66">
        <v>0</v>
      </c>
    </row>
    <row r="662" spans="1:55" s="165" customFormat="1" ht="110.25" x14ac:dyDescent="0.2">
      <c r="A662" s="171" t="s">
        <v>900</v>
      </c>
      <c r="B662" s="84" t="s">
        <v>1768</v>
      </c>
      <c r="C662" s="171" t="s">
        <v>2450</v>
      </c>
      <c r="D662" s="87">
        <v>4.0569360000000003</v>
      </c>
      <c r="E662" s="66">
        <v>6.5968100600000001</v>
      </c>
      <c r="F662" s="66">
        <v>6.3082767799999999</v>
      </c>
      <c r="G662" s="66">
        <v>0</v>
      </c>
      <c r="H662" s="66">
        <v>0</v>
      </c>
      <c r="I662" s="66">
        <v>0.28853328</v>
      </c>
      <c r="J662" s="87">
        <v>7.9483763999999998E-2</v>
      </c>
      <c r="K662" s="87">
        <v>0</v>
      </c>
      <c r="L662" s="87">
        <v>0</v>
      </c>
      <c r="M662" s="87">
        <v>0</v>
      </c>
      <c r="N662" s="87">
        <v>7.9483763999999985E-2</v>
      </c>
      <c r="O662" s="87">
        <v>0.10107037200000001</v>
      </c>
      <c r="P662" s="87">
        <v>0</v>
      </c>
      <c r="Q662" s="87">
        <v>0</v>
      </c>
      <c r="R662" s="87">
        <v>0.10107037200000002</v>
      </c>
      <c r="S662" s="87">
        <v>0.10107037200000002</v>
      </c>
      <c r="T662" s="87">
        <f t="shared" si="563"/>
        <v>6.4162559240000006</v>
      </c>
      <c r="U662" s="87">
        <f t="shared" si="564"/>
        <v>6.3082767799999999</v>
      </c>
      <c r="V662" s="87">
        <f t="shared" si="565"/>
        <v>0</v>
      </c>
      <c r="W662" s="87">
        <f t="shared" si="566"/>
        <v>-0.10107037200000002</v>
      </c>
      <c r="X662" s="87">
        <f t="shared" si="567"/>
        <v>0.107979144</v>
      </c>
      <c r="Y662" s="87">
        <v>0</v>
      </c>
      <c r="Z662" s="87">
        <v>0</v>
      </c>
      <c r="AA662" s="87">
        <v>0</v>
      </c>
      <c r="AB662" s="87">
        <v>0</v>
      </c>
      <c r="AC662" s="87">
        <v>0</v>
      </c>
      <c r="AD662" s="87">
        <v>3.7188580000000004</v>
      </c>
      <c r="AE662" s="87">
        <v>5.4973417200000005</v>
      </c>
      <c r="AF662" s="87">
        <v>5.2568973200000002</v>
      </c>
      <c r="AG662" s="87">
        <v>0</v>
      </c>
      <c r="AH662" s="87">
        <v>0</v>
      </c>
      <c r="AI662" s="87">
        <v>0.24044439999999997</v>
      </c>
      <c r="AJ662" s="87">
        <v>6.6236469999999992E-2</v>
      </c>
      <c r="AK662" s="87">
        <v>0</v>
      </c>
      <c r="AL662" s="87">
        <v>0</v>
      </c>
      <c r="AM662" s="87">
        <v>0</v>
      </c>
      <c r="AN662" s="192">
        <v>6.6236469999999992E-2</v>
      </c>
      <c r="AO662" s="87">
        <v>8.4225310000000025E-2</v>
      </c>
      <c r="AP662" s="87">
        <v>0</v>
      </c>
      <c r="AQ662" s="87">
        <v>0</v>
      </c>
      <c r="AR662" s="87">
        <v>0</v>
      </c>
      <c r="AS662" s="87">
        <v>8.4225310000000025E-2</v>
      </c>
      <c r="AT662" s="87">
        <f t="shared" si="568"/>
        <v>5.3468799400000009</v>
      </c>
      <c r="AU662" s="87">
        <f t="shared" si="569"/>
        <v>5.2568973200000002</v>
      </c>
      <c r="AV662" s="87">
        <f t="shared" si="570"/>
        <v>0</v>
      </c>
      <c r="AW662" s="87">
        <f t="shared" si="571"/>
        <v>0</v>
      </c>
      <c r="AX662" s="87">
        <f t="shared" si="572"/>
        <v>8.9982619999999958E-2</v>
      </c>
      <c r="AY662" s="66">
        <v>0</v>
      </c>
      <c r="AZ662" s="66">
        <v>0</v>
      </c>
      <c r="BA662" s="66">
        <v>0</v>
      </c>
      <c r="BB662" s="66">
        <v>0</v>
      </c>
      <c r="BC662" s="66">
        <v>0</v>
      </c>
    </row>
    <row r="663" spans="1:55" s="165" customFormat="1" ht="126" x14ac:dyDescent="0.2">
      <c r="A663" s="171" t="s">
        <v>900</v>
      </c>
      <c r="B663" s="84" t="s">
        <v>752</v>
      </c>
      <c r="C663" s="171" t="s">
        <v>2451</v>
      </c>
      <c r="D663" s="87">
        <v>3.5988600000000002</v>
      </c>
      <c r="E663" s="66">
        <v>2.866757046</v>
      </c>
      <c r="F663" s="66">
        <v>0.30259226</v>
      </c>
      <c r="G663" s="66">
        <v>2.3082103300000001</v>
      </c>
      <c r="H663" s="66">
        <v>0</v>
      </c>
      <c r="I663" s="66">
        <v>0.25595445600000005</v>
      </c>
      <c r="J663" s="87">
        <v>0.11411911000000001</v>
      </c>
      <c r="K663" s="87">
        <v>4.3609990000000001E-2</v>
      </c>
      <c r="L663" s="87">
        <v>0</v>
      </c>
      <c r="M663" s="87">
        <v>0</v>
      </c>
      <c r="N663" s="87">
        <v>7.0509119999999995E-2</v>
      </c>
      <c r="O663" s="87">
        <v>8.9658311999999976E-2</v>
      </c>
      <c r="P663" s="87">
        <v>0</v>
      </c>
      <c r="Q663" s="87">
        <v>0</v>
      </c>
      <c r="R663" s="87">
        <v>8.9658312000000004E-2</v>
      </c>
      <c r="S663" s="87">
        <v>8.9658312000000004E-2</v>
      </c>
      <c r="T663" s="87">
        <f t="shared" si="563"/>
        <v>2.6629796240000001</v>
      </c>
      <c r="U663" s="87">
        <f t="shared" si="564"/>
        <v>0.25898227000000001</v>
      </c>
      <c r="V663" s="87">
        <f t="shared" si="565"/>
        <v>2.3082103300000001</v>
      </c>
      <c r="W663" s="87">
        <f t="shared" si="566"/>
        <v>-8.9658312000000004E-2</v>
      </c>
      <c r="X663" s="87">
        <f t="shared" si="567"/>
        <v>9.5787024000000068E-2</v>
      </c>
      <c r="Y663" s="87">
        <v>0</v>
      </c>
      <c r="Z663" s="87">
        <v>0</v>
      </c>
      <c r="AA663" s="87">
        <v>0</v>
      </c>
      <c r="AB663" s="87">
        <v>0</v>
      </c>
      <c r="AC663" s="87">
        <v>0</v>
      </c>
      <c r="AD663" s="87">
        <v>3.0090500000000002</v>
      </c>
      <c r="AE663" s="87">
        <v>2.8698413500000002</v>
      </c>
      <c r="AF663" s="87">
        <v>0.25216021999999999</v>
      </c>
      <c r="AG663" s="87">
        <v>2.4043857499999999</v>
      </c>
      <c r="AH663" s="87">
        <v>0</v>
      </c>
      <c r="AI663" s="87">
        <v>0.21329538000000001</v>
      </c>
      <c r="AJ663" s="87">
        <v>9.5099260000000005E-2</v>
      </c>
      <c r="AK663" s="87">
        <v>3.6341660000000012E-2</v>
      </c>
      <c r="AL663" s="87">
        <v>0</v>
      </c>
      <c r="AM663" s="87">
        <v>0</v>
      </c>
      <c r="AN663" s="192">
        <v>5.8757599999999993E-2</v>
      </c>
      <c r="AO663" s="87">
        <v>7.4715259999999992E-2</v>
      </c>
      <c r="AP663" s="87">
        <v>0</v>
      </c>
      <c r="AQ663" s="87">
        <v>0</v>
      </c>
      <c r="AR663" s="87">
        <v>0</v>
      </c>
      <c r="AS663" s="87">
        <v>7.4715260000000006E-2</v>
      </c>
      <c r="AT663" s="87">
        <f t="shared" si="568"/>
        <v>2.7000268300000001</v>
      </c>
      <c r="AU663" s="87">
        <f t="shared" si="569"/>
        <v>0.21581855999999999</v>
      </c>
      <c r="AV663" s="87">
        <f t="shared" si="570"/>
        <v>2.4043857499999999</v>
      </c>
      <c r="AW663" s="87">
        <f t="shared" si="571"/>
        <v>0</v>
      </c>
      <c r="AX663" s="87">
        <f t="shared" si="572"/>
        <v>7.9822520000000008E-2</v>
      </c>
      <c r="AY663" s="66">
        <v>0</v>
      </c>
      <c r="AZ663" s="66">
        <v>0</v>
      </c>
      <c r="BA663" s="66">
        <v>0</v>
      </c>
      <c r="BB663" s="66">
        <v>0</v>
      </c>
      <c r="BC663" s="66">
        <v>0</v>
      </c>
    </row>
    <row r="664" spans="1:55" s="165" customFormat="1" ht="94.5" x14ac:dyDescent="0.2">
      <c r="A664" s="171" t="s">
        <v>900</v>
      </c>
      <c r="B664" s="84" t="s">
        <v>1769</v>
      </c>
      <c r="C664" s="171" t="s">
        <v>2452</v>
      </c>
      <c r="D664" s="87">
        <v>1.429368</v>
      </c>
      <c r="E664" s="66">
        <v>1.763671204</v>
      </c>
      <c r="F664" s="66">
        <v>0.16104731999999999</v>
      </c>
      <c r="G664" s="66">
        <v>1.5010323999999999</v>
      </c>
      <c r="H664" s="66">
        <v>0</v>
      </c>
      <c r="I664" s="66">
        <v>0.101591484</v>
      </c>
      <c r="J664" s="87">
        <v>2.8004279999999999E-2</v>
      </c>
      <c r="K664" s="87">
        <v>0</v>
      </c>
      <c r="L664" s="87">
        <v>0</v>
      </c>
      <c r="M664" s="87">
        <v>0</v>
      </c>
      <c r="N664" s="87">
        <v>2.8004279999999999E-2</v>
      </c>
      <c r="O664" s="87">
        <v>1.6976895279999999</v>
      </c>
      <c r="P664" s="87">
        <v>0.16104731999999999</v>
      </c>
      <c r="Q664" s="87">
        <v>1.5010323999999999</v>
      </c>
      <c r="R664" s="87">
        <v>3.5609807999999986E-2</v>
      </c>
      <c r="S664" s="87">
        <v>3.5609807999999986E-2</v>
      </c>
      <c r="T664" s="87">
        <f t="shared" si="563"/>
        <v>3.7977396000000052E-2</v>
      </c>
      <c r="U664" s="87">
        <f t="shared" si="564"/>
        <v>0</v>
      </c>
      <c r="V664" s="87">
        <f t="shared" si="565"/>
        <v>0</v>
      </c>
      <c r="W664" s="87">
        <f t="shared" si="566"/>
        <v>-3.5609807999999986E-2</v>
      </c>
      <c r="X664" s="87">
        <f t="shared" si="567"/>
        <v>3.7977396000000004E-2</v>
      </c>
      <c r="Y664" s="87">
        <v>0</v>
      </c>
      <c r="Z664" s="87">
        <v>0</v>
      </c>
      <c r="AA664" s="87">
        <v>0</v>
      </c>
      <c r="AB664" s="87">
        <v>0</v>
      </c>
      <c r="AC664" s="87">
        <v>0</v>
      </c>
      <c r="AD664" s="87">
        <v>1.19614</v>
      </c>
      <c r="AE664" s="87">
        <v>1.7824410799999999</v>
      </c>
      <c r="AF664" s="87">
        <v>0.13420609999999999</v>
      </c>
      <c r="AG664" s="87">
        <v>1.5635754099999999</v>
      </c>
      <c r="AH664" s="87">
        <v>0</v>
      </c>
      <c r="AI664" s="87">
        <v>8.4659570000000003E-2</v>
      </c>
      <c r="AJ664" s="87">
        <v>2.3336900000000001E-2</v>
      </c>
      <c r="AK664" s="87">
        <v>0</v>
      </c>
      <c r="AL664" s="87">
        <v>0</v>
      </c>
      <c r="AM664" s="87">
        <v>0</v>
      </c>
      <c r="AN664" s="192">
        <v>2.3336899999999994E-2</v>
      </c>
      <c r="AO664" s="87">
        <v>1.7274563499999998</v>
      </c>
      <c r="AP664" s="87">
        <v>0.13420609999999966</v>
      </c>
      <c r="AQ664" s="87">
        <v>1.5635754100000001</v>
      </c>
      <c r="AR664" s="87">
        <v>0</v>
      </c>
      <c r="AS664" s="87">
        <v>2.9674839999999994E-2</v>
      </c>
      <c r="AT664" s="87">
        <f t="shared" si="568"/>
        <v>3.1647830000000043E-2</v>
      </c>
      <c r="AU664" s="87">
        <f t="shared" si="569"/>
        <v>3.3306690738754696E-16</v>
      </c>
      <c r="AV664" s="87">
        <f t="shared" si="570"/>
        <v>0</v>
      </c>
      <c r="AW664" s="87">
        <f t="shared" si="571"/>
        <v>0</v>
      </c>
      <c r="AX664" s="87">
        <f t="shared" si="572"/>
        <v>3.1647830000000016E-2</v>
      </c>
      <c r="AY664" s="66">
        <v>0</v>
      </c>
      <c r="AZ664" s="66">
        <v>0</v>
      </c>
      <c r="BA664" s="66">
        <v>0</v>
      </c>
      <c r="BB664" s="66">
        <v>0</v>
      </c>
      <c r="BC664" s="66">
        <v>0</v>
      </c>
    </row>
    <row r="665" spans="1:55" s="165" customFormat="1" ht="63" x14ac:dyDescent="0.2">
      <c r="A665" s="171" t="s">
        <v>900</v>
      </c>
      <c r="B665" s="84" t="s">
        <v>753</v>
      </c>
      <c r="C665" s="171" t="s">
        <v>2453</v>
      </c>
      <c r="D665" s="87">
        <v>4.0402560000000003</v>
      </c>
      <c r="E665" s="66">
        <v>3.3601010819999999</v>
      </c>
      <c r="F665" s="66">
        <v>0.44301363999999999</v>
      </c>
      <c r="G665" s="66">
        <v>2.6297404700000002</v>
      </c>
      <c r="H665" s="66">
        <v>0</v>
      </c>
      <c r="I665" s="66">
        <v>0.28734697199999992</v>
      </c>
      <c r="J665" s="87">
        <v>7.9156979999999988E-2</v>
      </c>
      <c r="K665" s="87">
        <v>0</v>
      </c>
      <c r="L665" s="87">
        <v>0</v>
      </c>
      <c r="M665" s="87">
        <v>0</v>
      </c>
      <c r="N665" s="87">
        <v>7.9156979999999974E-2</v>
      </c>
      <c r="O665" s="87">
        <v>0.10065479999999999</v>
      </c>
      <c r="P665" s="87">
        <v>0</v>
      </c>
      <c r="Q665" s="87">
        <v>0</v>
      </c>
      <c r="R665" s="87">
        <v>0.1006548</v>
      </c>
      <c r="S665" s="87">
        <v>0.1006548</v>
      </c>
      <c r="T665" s="87">
        <f t="shared" si="563"/>
        <v>3.1802893019999998</v>
      </c>
      <c r="U665" s="87">
        <f t="shared" si="564"/>
        <v>0.44301363999999999</v>
      </c>
      <c r="V665" s="87">
        <f t="shared" si="565"/>
        <v>2.6297404700000002</v>
      </c>
      <c r="W665" s="87">
        <f t="shared" si="566"/>
        <v>-0.1006548</v>
      </c>
      <c r="X665" s="87">
        <f t="shared" si="567"/>
        <v>0.10753519199999993</v>
      </c>
      <c r="Y665" s="87">
        <v>0</v>
      </c>
      <c r="Z665" s="87">
        <v>0</v>
      </c>
      <c r="AA665" s="87">
        <v>0</v>
      </c>
      <c r="AB665" s="87">
        <v>0</v>
      </c>
      <c r="AC665" s="87">
        <v>0</v>
      </c>
      <c r="AD665" s="87">
        <v>3.7035680000000011</v>
      </c>
      <c r="AE665" s="87">
        <v>3.3479468099999998</v>
      </c>
      <c r="AF665" s="87">
        <v>0.36917802</v>
      </c>
      <c r="AG665" s="87">
        <v>2.7393129800000002</v>
      </c>
      <c r="AH665" s="87">
        <v>0</v>
      </c>
      <c r="AI665" s="87">
        <v>0.23945581000000002</v>
      </c>
      <c r="AJ665" s="87">
        <v>6.5964149999999985E-2</v>
      </c>
      <c r="AK665" s="87">
        <v>0</v>
      </c>
      <c r="AL665" s="87">
        <v>0</v>
      </c>
      <c r="AM665" s="87">
        <v>0</v>
      </c>
      <c r="AN665" s="192">
        <v>6.5964149999999985E-2</v>
      </c>
      <c r="AO665" s="87">
        <v>8.3878999999999995E-2</v>
      </c>
      <c r="AP665" s="87">
        <v>0</v>
      </c>
      <c r="AQ665" s="87">
        <v>0</v>
      </c>
      <c r="AR665" s="87">
        <v>0</v>
      </c>
      <c r="AS665" s="87">
        <v>8.3878999999999995E-2</v>
      </c>
      <c r="AT665" s="87">
        <f t="shared" si="568"/>
        <v>3.1981036599999997</v>
      </c>
      <c r="AU665" s="87">
        <f t="shared" si="569"/>
        <v>0.36917802</v>
      </c>
      <c r="AV665" s="87">
        <f t="shared" si="570"/>
        <v>2.7393129800000002</v>
      </c>
      <c r="AW665" s="87">
        <f t="shared" si="571"/>
        <v>0</v>
      </c>
      <c r="AX665" s="87">
        <f t="shared" si="572"/>
        <v>8.9612660000000052E-2</v>
      </c>
      <c r="AY665" s="66">
        <v>0</v>
      </c>
      <c r="AZ665" s="66">
        <v>0</v>
      </c>
      <c r="BA665" s="66">
        <v>0</v>
      </c>
      <c r="BB665" s="66">
        <v>0</v>
      </c>
      <c r="BC665" s="66">
        <v>0</v>
      </c>
    </row>
    <row r="666" spans="1:55" s="165" customFormat="1" ht="31.5" x14ac:dyDescent="0.2">
      <c r="A666" s="210"/>
      <c r="B666" s="211" t="s">
        <v>49</v>
      </c>
      <c r="C666" s="210"/>
      <c r="D666" s="173">
        <v>81.195767999999987</v>
      </c>
      <c r="E666" s="173">
        <v>23.402708539999999</v>
      </c>
      <c r="F666" s="173">
        <v>5.9051185799999999</v>
      </c>
      <c r="G666" s="173">
        <v>12.484034419999999</v>
      </c>
      <c r="H666" s="173">
        <v>0</v>
      </c>
      <c r="I666" s="173">
        <v>5.0135555400000014</v>
      </c>
      <c r="J666" s="173">
        <v>5.0197088980000002</v>
      </c>
      <c r="K666" s="173">
        <v>2.7657167200000004</v>
      </c>
      <c r="L666" s="173">
        <v>0.62171018999999994</v>
      </c>
      <c r="M666" s="173">
        <v>0</v>
      </c>
      <c r="N666" s="173">
        <v>1.6322819879999997</v>
      </c>
      <c r="O666" s="173">
        <v>7.5962359379999995</v>
      </c>
      <c r="P666" s="173">
        <v>0.93009350999999973</v>
      </c>
      <c r="Q666" s="173">
        <v>4.9534333200000003</v>
      </c>
      <c r="R666" s="173">
        <v>1.7127091080000003</v>
      </c>
      <c r="S666" s="173">
        <v>1.7127091080000003</v>
      </c>
      <c r="T666" s="173">
        <f t="shared" ref="T666:BC666" si="573">SUM(T667:T688)</f>
        <v>10.786763704</v>
      </c>
      <c r="U666" s="173">
        <f t="shared" si="573"/>
        <v>2.2093083500000001</v>
      </c>
      <c r="V666" s="173">
        <f t="shared" si="573"/>
        <v>6.9088909100000002</v>
      </c>
      <c r="W666" s="173">
        <f t="shared" si="573"/>
        <v>-1.7127091080000003</v>
      </c>
      <c r="X666" s="173">
        <f t="shared" si="573"/>
        <v>1.668564444</v>
      </c>
      <c r="Y666" s="173">
        <f t="shared" si="573"/>
        <v>0</v>
      </c>
      <c r="Z666" s="173">
        <f t="shared" si="573"/>
        <v>0</v>
      </c>
      <c r="AA666" s="173">
        <f t="shared" si="573"/>
        <v>0</v>
      </c>
      <c r="AB666" s="173">
        <f t="shared" si="573"/>
        <v>0</v>
      </c>
      <c r="AC666" s="173">
        <f t="shared" si="573"/>
        <v>0</v>
      </c>
      <c r="AD666" s="173">
        <f t="shared" si="573"/>
        <v>85.586455350000008</v>
      </c>
      <c r="AE666" s="214">
        <f t="shared" si="573"/>
        <v>17.021609219999998</v>
      </c>
      <c r="AF666" s="214">
        <f t="shared" si="573"/>
        <v>2.19512697</v>
      </c>
      <c r="AG666" s="214">
        <f t="shared" si="573"/>
        <v>10.6485193</v>
      </c>
      <c r="AH666" s="214">
        <f t="shared" si="573"/>
        <v>0</v>
      </c>
      <c r="AI666" s="214">
        <f t="shared" si="573"/>
        <v>4.1779629499999995</v>
      </c>
      <c r="AJ666" s="214">
        <f t="shared" si="573"/>
        <v>1.3602349900000004</v>
      </c>
      <c r="AK666" s="214">
        <f t="shared" si="573"/>
        <v>0</v>
      </c>
      <c r="AL666" s="214">
        <f t="shared" si="573"/>
        <v>0</v>
      </c>
      <c r="AM666" s="214">
        <f t="shared" si="573"/>
        <v>0</v>
      </c>
      <c r="AN666" s="214">
        <f t="shared" si="573"/>
        <v>1.3602349900000004</v>
      </c>
      <c r="AO666" s="214">
        <f t="shared" si="573"/>
        <v>9.18407704</v>
      </c>
      <c r="AP666" s="214">
        <f t="shared" si="573"/>
        <v>0.89797362000000014</v>
      </c>
      <c r="AQ666" s="214">
        <f t="shared" si="573"/>
        <v>6.858845829999999</v>
      </c>
      <c r="AR666" s="214">
        <f t="shared" si="573"/>
        <v>0</v>
      </c>
      <c r="AS666" s="214">
        <f t="shared" si="573"/>
        <v>1.4272575900000002</v>
      </c>
      <c r="AT666" s="214">
        <f t="shared" si="573"/>
        <v>6.4772971899999989</v>
      </c>
      <c r="AU666" s="214">
        <f t="shared" si="573"/>
        <v>1.2971533500000001</v>
      </c>
      <c r="AV666" s="214">
        <f t="shared" si="573"/>
        <v>3.7896734700000003</v>
      </c>
      <c r="AW666" s="214">
        <f t="shared" si="573"/>
        <v>0</v>
      </c>
      <c r="AX666" s="214">
        <f t="shared" si="573"/>
        <v>1.3904703699999996</v>
      </c>
      <c r="AY666" s="214">
        <f t="shared" si="573"/>
        <v>0</v>
      </c>
      <c r="AZ666" s="214">
        <f t="shared" si="573"/>
        <v>0</v>
      </c>
      <c r="BA666" s="214">
        <f t="shared" si="573"/>
        <v>0</v>
      </c>
      <c r="BB666" s="214">
        <f t="shared" si="573"/>
        <v>0</v>
      </c>
      <c r="BC666" s="214">
        <f t="shared" si="573"/>
        <v>0</v>
      </c>
    </row>
    <row r="667" spans="1:55" s="165" customFormat="1" ht="78.75" x14ac:dyDescent="0.2">
      <c r="A667" s="171" t="s">
        <v>900</v>
      </c>
      <c r="B667" s="84" t="s">
        <v>754</v>
      </c>
      <c r="C667" s="171" t="s">
        <v>2454</v>
      </c>
      <c r="D667" s="87">
        <v>2.2555199999999997</v>
      </c>
      <c r="E667" s="66">
        <v>0.16041475199999997</v>
      </c>
      <c r="F667" s="66">
        <v>0</v>
      </c>
      <c r="G667" s="66">
        <v>0</v>
      </c>
      <c r="H667" s="66">
        <v>0</v>
      </c>
      <c r="I667" s="66">
        <v>0.16041475199999997</v>
      </c>
      <c r="J667" s="87">
        <v>4.4190311999999995E-2</v>
      </c>
      <c r="K667" s="87">
        <v>0</v>
      </c>
      <c r="L667" s="87">
        <v>0</v>
      </c>
      <c r="M667" s="87">
        <v>0</v>
      </c>
      <c r="N667" s="87">
        <v>4.4190311999999995E-2</v>
      </c>
      <c r="O667" s="87">
        <v>5.6191703999999995E-2</v>
      </c>
      <c r="P667" s="87">
        <v>0</v>
      </c>
      <c r="Q667" s="87">
        <v>0</v>
      </c>
      <c r="R667" s="87">
        <v>5.6191703999999995E-2</v>
      </c>
      <c r="S667" s="87">
        <v>5.6191703999999995E-2</v>
      </c>
      <c r="T667" s="87">
        <f t="shared" ref="T667:T688" si="574">E667-J667-O667</f>
        <v>6.0032735999999975E-2</v>
      </c>
      <c r="U667" s="87">
        <f t="shared" ref="U667:U688" si="575">F667-K667-P667</f>
        <v>0</v>
      </c>
      <c r="V667" s="87">
        <f t="shared" ref="V667:V688" si="576">G667-L667-Q667</f>
        <v>0</v>
      </c>
      <c r="W667" s="87">
        <f t="shared" ref="W667:W688" si="577">H667-M667-R667</f>
        <v>-5.6191703999999995E-2</v>
      </c>
      <c r="X667" s="87">
        <f t="shared" ref="X667:X688" si="578">I667-N667-S667</f>
        <v>6.0032735999999975E-2</v>
      </c>
      <c r="Y667" s="87">
        <v>0</v>
      </c>
      <c r="Z667" s="87">
        <v>0</v>
      </c>
      <c r="AA667" s="87">
        <v>0</v>
      </c>
      <c r="AB667" s="87">
        <v>0</v>
      </c>
      <c r="AC667" s="87">
        <v>0</v>
      </c>
      <c r="AD667" s="87">
        <v>1.8796000000000002</v>
      </c>
      <c r="AE667" s="87">
        <v>0.13367895999999999</v>
      </c>
      <c r="AF667" s="87">
        <v>0</v>
      </c>
      <c r="AG667" s="87">
        <v>0</v>
      </c>
      <c r="AH667" s="87">
        <v>0</v>
      </c>
      <c r="AI667" s="87">
        <v>0.13367895999999999</v>
      </c>
      <c r="AJ667" s="87">
        <v>3.6825259999999999E-2</v>
      </c>
      <c r="AK667" s="87">
        <v>0</v>
      </c>
      <c r="AL667" s="87">
        <v>0</v>
      </c>
      <c r="AM667" s="87">
        <v>0</v>
      </c>
      <c r="AN667" s="87">
        <v>3.6825259999999999E-2</v>
      </c>
      <c r="AO667" s="87">
        <v>4.6826419999999994E-2</v>
      </c>
      <c r="AP667" s="87">
        <v>0</v>
      </c>
      <c r="AQ667" s="87">
        <v>0</v>
      </c>
      <c r="AR667" s="87">
        <v>0</v>
      </c>
      <c r="AS667" s="87">
        <v>4.6826419999999994E-2</v>
      </c>
      <c r="AT667" s="87">
        <f t="shared" ref="AT667:AT688" si="579">AE667-AJ667-AO667</f>
        <v>5.0027279999999993E-2</v>
      </c>
      <c r="AU667" s="87">
        <f t="shared" ref="AU667:AU688" si="580">AF667-AK667-AP667</f>
        <v>0</v>
      </c>
      <c r="AV667" s="87">
        <f t="shared" ref="AV667:AV688" si="581">AG667-AL667-AQ667</f>
        <v>0</v>
      </c>
      <c r="AW667" s="87">
        <f t="shared" ref="AW667:AW688" si="582">AH667-AM667-AR667</f>
        <v>0</v>
      </c>
      <c r="AX667" s="87">
        <f t="shared" ref="AX667:AX688" si="583">AI667-AN667-AS667</f>
        <v>5.0027279999999993E-2</v>
      </c>
      <c r="AY667" s="66">
        <v>0</v>
      </c>
      <c r="AZ667" s="66">
        <v>0</v>
      </c>
      <c r="BA667" s="66">
        <v>0</v>
      </c>
      <c r="BB667" s="66">
        <v>0</v>
      </c>
      <c r="BC667" s="66">
        <v>0</v>
      </c>
    </row>
    <row r="668" spans="1:55" s="165" customFormat="1" ht="126" x14ac:dyDescent="0.2">
      <c r="A668" s="171" t="s">
        <v>900</v>
      </c>
      <c r="B668" s="84" t="s">
        <v>1770</v>
      </c>
      <c r="C668" s="171" t="s">
        <v>2455</v>
      </c>
      <c r="D668" s="87">
        <v>8.3415600000000012</v>
      </c>
      <c r="E668" s="66">
        <v>0.59325998400000002</v>
      </c>
      <c r="F668" s="66">
        <v>0</v>
      </c>
      <c r="G668" s="66">
        <v>0</v>
      </c>
      <c r="H668" s="66">
        <v>0</v>
      </c>
      <c r="I668" s="66">
        <v>0.59325998400000002</v>
      </c>
      <c r="J668" s="87">
        <v>0.163428456</v>
      </c>
      <c r="K668" s="87">
        <v>0</v>
      </c>
      <c r="L668" s="87">
        <v>0</v>
      </c>
      <c r="M668" s="87">
        <v>0</v>
      </c>
      <c r="N668" s="87">
        <v>0.163428456</v>
      </c>
      <c r="O668" s="87">
        <v>0.20781310799999997</v>
      </c>
      <c r="P668" s="87">
        <v>0</v>
      </c>
      <c r="Q668" s="87">
        <v>0</v>
      </c>
      <c r="R668" s="87">
        <v>0.20781310799999997</v>
      </c>
      <c r="S668" s="87">
        <v>0.20781310799999997</v>
      </c>
      <c r="T668" s="87">
        <f t="shared" si="574"/>
        <v>0.22201842000000005</v>
      </c>
      <c r="U668" s="87">
        <f t="shared" si="575"/>
        <v>0</v>
      </c>
      <c r="V668" s="87">
        <f t="shared" si="576"/>
        <v>0</v>
      </c>
      <c r="W668" s="87">
        <f t="shared" si="577"/>
        <v>-0.20781310799999997</v>
      </c>
      <c r="X668" s="87">
        <f t="shared" si="578"/>
        <v>0.22201842000000005</v>
      </c>
      <c r="Y668" s="87">
        <v>0</v>
      </c>
      <c r="Z668" s="87">
        <v>0</v>
      </c>
      <c r="AA668" s="87">
        <v>0</v>
      </c>
      <c r="AB668" s="87">
        <v>0</v>
      </c>
      <c r="AC668" s="87">
        <v>0</v>
      </c>
      <c r="AD668" s="87">
        <v>27.788750000000004</v>
      </c>
      <c r="AE668" s="87">
        <v>0.49438332000000001</v>
      </c>
      <c r="AF668" s="87">
        <v>0</v>
      </c>
      <c r="AG668" s="87">
        <v>0</v>
      </c>
      <c r="AH668" s="87">
        <v>0</v>
      </c>
      <c r="AI668" s="87">
        <v>0.49438332000000001</v>
      </c>
      <c r="AJ668" s="87">
        <v>0.13619038</v>
      </c>
      <c r="AK668" s="87">
        <v>0</v>
      </c>
      <c r="AL668" s="87">
        <v>0</v>
      </c>
      <c r="AM668" s="87">
        <v>0</v>
      </c>
      <c r="AN668" s="192">
        <v>0.13619038</v>
      </c>
      <c r="AO668" s="87">
        <v>0.17317758999999999</v>
      </c>
      <c r="AP668" s="87">
        <v>0</v>
      </c>
      <c r="AQ668" s="87">
        <v>0</v>
      </c>
      <c r="AR668" s="87">
        <v>0</v>
      </c>
      <c r="AS668" s="87">
        <v>0.17317758999999999</v>
      </c>
      <c r="AT668" s="87">
        <f t="shared" si="579"/>
        <v>0.18501535000000002</v>
      </c>
      <c r="AU668" s="87">
        <f t="shared" si="580"/>
        <v>0</v>
      </c>
      <c r="AV668" s="87">
        <f t="shared" si="581"/>
        <v>0</v>
      </c>
      <c r="AW668" s="87">
        <f t="shared" si="582"/>
        <v>0</v>
      </c>
      <c r="AX668" s="87">
        <f t="shared" si="583"/>
        <v>0.18501535000000002</v>
      </c>
      <c r="AY668" s="66">
        <v>0</v>
      </c>
      <c r="AZ668" s="66">
        <v>0</v>
      </c>
      <c r="BA668" s="66">
        <v>0</v>
      </c>
      <c r="BB668" s="66">
        <v>0</v>
      </c>
      <c r="BC668" s="66">
        <v>0</v>
      </c>
    </row>
    <row r="669" spans="1:55" s="165" customFormat="1" ht="78.75" x14ac:dyDescent="0.2">
      <c r="A669" s="171" t="s">
        <v>900</v>
      </c>
      <c r="B669" s="84" t="s">
        <v>92</v>
      </c>
      <c r="C669" s="171" t="s">
        <v>2456</v>
      </c>
      <c r="D669" s="87">
        <v>1.2E-2</v>
      </c>
      <c r="E669" s="66">
        <v>8.5344000000000001E-4</v>
      </c>
      <c r="F669" s="66">
        <v>0</v>
      </c>
      <c r="G669" s="66">
        <v>0</v>
      </c>
      <c r="H669" s="66">
        <v>0</v>
      </c>
      <c r="I669" s="66">
        <v>8.5344000000000001E-4</v>
      </c>
      <c r="J669" s="87">
        <v>2.35116E-4</v>
      </c>
      <c r="K669" s="87">
        <v>0</v>
      </c>
      <c r="L669" s="87">
        <v>0</v>
      </c>
      <c r="M669" s="87">
        <v>0</v>
      </c>
      <c r="N669" s="87">
        <v>2.35116E-4</v>
      </c>
      <c r="O669" s="87">
        <v>2.9893199999999996E-4</v>
      </c>
      <c r="P669" s="87">
        <v>0</v>
      </c>
      <c r="Q669" s="87">
        <v>0</v>
      </c>
      <c r="R669" s="87">
        <v>2.9893199999999996E-4</v>
      </c>
      <c r="S669" s="87">
        <v>2.9893199999999996E-4</v>
      </c>
      <c r="T669" s="87">
        <f t="shared" si="574"/>
        <v>3.1939199999999999E-4</v>
      </c>
      <c r="U669" s="87">
        <f t="shared" si="575"/>
        <v>0</v>
      </c>
      <c r="V669" s="87">
        <f t="shared" si="576"/>
        <v>0</v>
      </c>
      <c r="W669" s="87">
        <f t="shared" si="577"/>
        <v>-2.9893199999999996E-4</v>
      </c>
      <c r="X669" s="87">
        <f t="shared" si="578"/>
        <v>3.1939199999999999E-4</v>
      </c>
      <c r="Y669" s="87">
        <v>0</v>
      </c>
      <c r="Z669" s="87">
        <v>0</v>
      </c>
      <c r="AA669" s="87">
        <v>0</v>
      </c>
      <c r="AB669" s="87">
        <v>0</v>
      </c>
      <c r="AC669" s="87">
        <v>0</v>
      </c>
      <c r="AD669" s="87">
        <v>1.0999999999999999E-2</v>
      </c>
      <c r="AE669" s="87">
        <v>7.1119999999999994E-4</v>
      </c>
      <c r="AF669" s="87">
        <v>0</v>
      </c>
      <c r="AG669" s="87">
        <v>0</v>
      </c>
      <c r="AH669" s="87">
        <v>0</v>
      </c>
      <c r="AI669" s="87">
        <v>7.1119999999999994E-4</v>
      </c>
      <c r="AJ669" s="87">
        <v>1.9593E-4</v>
      </c>
      <c r="AK669" s="87">
        <v>0</v>
      </c>
      <c r="AL669" s="87">
        <v>0</v>
      </c>
      <c r="AM669" s="87">
        <v>0</v>
      </c>
      <c r="AN669" s="192">
        <v>1.9593000000001082E-4</v>
      </c>
      <c r="AO669" s="87">
        <v>2.4910999999999998E-4</v>
      </c>
      <c r="AP669" s="87">
        <v>0</v>
      </c>
      <c r="AQ669" s="87">
        <v>0</v>
      </c>
      <c r="AR669" s="87">
        <v>0</v>
      </c>
      <c r="AS669" s="87">
        <v>2.4910999999999998E-4</v>
      </c>
      <c r="AT669" s="87">
        <f t="shared" si="579"/>
        <v>2.6615999999999999E-4</v>
      </c>
      <c r="AU669" s="87">
        <f t="shared" si="580"/>
        <v>0</v>
      </c>
      <c r="AV669" s="87">
        <f t="shared" si="581"/>
        <v>0</v>
      </c>
      <c r="AW669" s="87">
        <f t="shared" si="582"/>
        <v>0</v>
      </c>
      <c r="AX669" s="87">
        <f t="shared" si="583"/>
        <v>2.6615999999998914E-4</v>
      </c>
      <c r="AY669" s="66">
        <v>0</v>
      </c>
      <c r="AZ669" s="66">
        <v>0</v>
      </c>
      <c r="BA669" s="66">
        <v>0</v>
      </c>
      <c r="BB669" s="66">
        <v>0</v>
      </c>
      <c r="BC669" s="66">
        <v>0</v>
      </c>
    </row>
    <row r="670" spans="1:55" s="165" customFormat="1" ht="141.75" x14ac:dyDescent="0.2">
      <c r="A670" s="171" t="s">
        <v>900</v>
      </c>
      <c r="B670" s="170" t="s">
        <v>755</v>
      </c>
      <c r="C670" s="171" t="s">
        <v>2457</v>
      </c>
      <c r="D670" s="87">
        <v>1.2E-2</v>
      </c>
      <c r="E670" s="66">
        <v>0.15795264000000003</v>
      </c>
      <c r="F670" s="66">
        <v>0.15709920000000002</v>
      </c>
      <c r="G670" s="66">
        <v>0</v>
      </c>
      <c r="H670" s="66">
        <v>0</v>
      </c>
      <c r="I670" s="66">
        <v>8.5344000000000001E-4</v>
      </c>
      <c r="J670" s="87">
        <v>2.35116E-4</v>
      </c>
      <c r="K670" s="87">
        <v>0</v>
      </c>
      <c r="L670" s="87">
        <v>0</v>
      </c>
      <c r="M670" s="87">
        <v>0</v>
      </c>
      <c r="N670" s="87">
        <v>2.35116E-4</v>
      </c>
      <c r="O670" s="87">
        <v>2.9893199999999996E-4</v>
      </c>
      <c r="P670" s="87">
        <v>0</v>
      </c>
      <c r="Q670" s="87">
        <v>0</v>
      </c>
      <c r="R670" s="87">
        <v>2.9893199999999996E-4</v>
      </c>
      <c r="S670" s="87">
        <v>2.9893199999999996E-4</v>
      </c>
      <c r="T670" s="87">
        <f t="shared" si="574"/>
        <v>0.15741859200000002</v>
      </c>
      <c r="U670" s="87">
        <f t="shared" si="575"/>
        <v>0.15709920000000002</v>
      </c>
      <c r="V670" s="87">
        <f t="shared" si="576"/>
        <v>0</v>
      </c>
      <c r="W670" s="87">
        <f t="shared" si="577"/>
        <v>-2.9893199999999996E-4</v>
      </c>
      <c r="X670" s="87">
        <f t="shared" si="578"/>
        <v>3.1939199999999999E-4</v>
      </c>
      <c r="Y670" s="87">
        <v>0</v>
      </c>
      <c r="Z670" s="87">
        <v>0</v>
      </c>
      <c r="AA670" s="87">
        <v>0</v>
      </c>
      <c r="AB670" s="87">
        <v>0</v>
      </c>
      <c r="AC670" s="87">
        <v>0</v>
      </c>
      <c r="AD670" s="87">
        <v>1.0999999999999999E-2</v>
      </c>
      <c r="AE670" s="87">
        <v>0.1316272</v>
      </c>
      <c r="AF670" s="87">
        <v>0.130916</v>
      </c>
      <c r="AG670" s="87">
        <v>0</v>
      </c>
      <c r="AH670" s="87">
        <v>0</v>
      </c>
      <c r="AI670" s="87">
        <v>7.1119999999999994E-4</v>
      </c>
      <c r="AJ670" s="87">
        <v>1.9593E-4</v>
      </c>
      <c r="AK670" s="87">
        <v>0</v>
      </c>
      <c r="AL670" s="87">
        <v>0</v>
      </c>
      <c r="AM670" s="87">
        <v>0</v>
      </c>
      <c r="AN670" s="87">
        <v>1.9593E-4</v>
      </c>
      <c r="AO670" s="87">
        <v>0.13116511</v>
      </c>
      <c r="AP670" s="87">
        <v>0.130916</v>
      </c>
      <c r="AQ670" s="87">
        <v>0</v>
      </c>
      <c r="AR670" s="87">
        <v>0</v>
      </c>
      <c r="AS670" s="87">
        <v>2.4910999999999998E-4</v>
      </c>
      <c r="AT670" s="87">
        <f t="shared" si="579"/>
        <v>2.6615999999998752E-4</v>
      </c>
      <c r="AU670" s="87">
        <f t="shared" si="580"/>
        <v>0</v>
      </c>
      <c r="AV670" s="87">
        <f t="shared" si="581"/>
        <v>0</v>
      </c>
      <c r="AW670" s="87">
        <f t="shared" si="582"/>
        <v>0</v>
      </c>
      <c r="AX670" s="87">
        <f t="shared" si="583"/>
        <v>2.6615999999999999E-4</v>
      </c>
      <c r="AY670" s="66">
        <v>0</v>
      </c>
      <c r="AZ670" s="66">
        <v>0</v>
      </c>
      <c r="BA670" s="66">
        <v>0</v>
      </c>
      <c r="BB670" s="66">
        <v>0</v>
      </c>
      <c r="BC670" s="66">
        <v>0</v>
      </c>
    </row>
    <row r="671" spans="1:55" s="165" customFormat="1" ht="78.75" x14ac:dyDescent="0.2">
      <c r="A671" s="171" t="s">
        <v>900</v>
      </c>
      <c r="B671" s="84" t="s">
        <v>756</v>
      </c>
      <c r="C671" s="171" t="s">
        <v>2458</v>
      </c>
      <c r="D671" s="87">
        <v>2.7795599999999996</v>
      </c>
      <c r="E671" s="66">
        <v>0.197685048</v>
      </c>
      <c r="F671" s="66">
        <v>0</v>
      </c>
      <c r="G671" s="66">
        <v>0</v>
      </c>
      <c r="H671" s="66">
        <v>0</v>
      </c>
      <c r="I671" s="66">
        <v>0.197685048</v>
      </c>
      <c r="J671" s="87">
        <v>5.4457343999999991E-2</v>
      </c>
      <c r="K671" s="87">
        <v>0</v>
      </c>
      <c r="L671" s="87">
        <v>0</v>
      </c>
      <c r="M671" s="87">
        <v>0</v>
      </c>
      <c r="N671" s="87">
        <v>5.4457343999999998E-2</v>
      </c>
      <c r="O671" s="87">
        <v>6.9247127999999991E-2</v>
      </c>
      <c r="P671" s="87">
        <v>0</v>
      </c>
      <c r="Q671" s="87">
        <v>0</v>
      </c>
      <c r="R671" s="87">
        <v>6.9247127999999991E-2</v>
      </c>
      <c r="S671" s="87">
        <v>6.9247127999999991E-2</v>
      </c>
      <c r="T671" s="87">
        <f t="shared" si="574"/>
        <v>7.398057600000002E-2</v>
      </c>
      <c r="U671" s="87">
        <f t="shared" si="575"/>
        <v>0</v>
      </c>
      <c r="V671" s="87">
        <f t="shared" si="576"/>
        <v>0</v>
      </c>
      <c r="W671" s="87">
        <f t="shared" si="577"/>
        <v>-6.9247127999999991E-2</v>
      </c>
      <c r="X671" s="87">
        <f t="shared" si="578"/>
        <v>7.398057600000002E-2</v>
      </c>
      <c r="Y671" s="87">
        <v>0</v>
      </c>
      <c r="Z671" s="87">
        <v>0</v>
      </c>
      <c r="AA671" s="87">
        <v>0</v>
      </c>
      <c r="AB671" s="87">
        <v>0</v>
      </c>
      <c r="AC671" s="87">
        <v>0</v>
      </c>
      <c r="AD671" s="87">
        <v>2.3163000000000009</v>
      </c>
      <c r="AE671" s="87">
        <v>0.16473753999999999</v>
      </c>
      <c r="AF671" s="87">
        <v>0</v>
      </c>
      <c r="AG671" s="87">
        <v>0</v>
      </c>
      <c r="AH671" s="87">
        <v>0</v>
      </c>
      <c r="AI671" s="87">
        <v>0.16473753999999999</v>
      </c>
      <c r="AJ671" s="87">
        <v>4.5381120000000004E-2</v>
      </c>
      <c r="AK671" s="87">
        <v>0</v>
      </c>
      <c r="AL671" s="87">
        <v>0</v>
      </c>
      <c r="AM671" s="87">
        <v>0</v>
      </c>
      <c r="AN671" s="87">
        <v>4.5381120000000004E-2</v>
      </c>
      <c r="AO671" s="87">
        <v>5.770593999999999E-2</v>
      </c>
      <c r="AP671" s="87">
        <v>0</v>
      </c>
      <c r="AQ671" s="87">
        <v>0</v>
      </c>
      <c r="AR671" s="87">
        <v>0</v>
      </c>
      <c r="AS671" s="87">
        <v>5.7705939999999997E-2</v>
      </c>
      <c r="AT671" s="87">
        <f t="shared" si="579"/>
        <v>6.1650480000000001E-2</v>
      </c>
      <c r="AU671" s="87">
        <f t="shared" si="580"/>
        <v>0</v>
      </c>
      <c r="AV671" s="87">
        <f t="shared" si="581"/>
        <v>0</v>
      </c>
      <c r="AW671" s="87">
        <f t="shared" si="582"/>
        <v>0</v>
      </c>
      <c r="AX671" s="87">
        <f t="shared" si="583"/>
        <v>6.1650479999999994E-2</v>
      </c>
      <c r="AY671" s="66">
        <v>0</v>
      </c>
      <c r="AZ671" s="66">
        <v>0</v>
      </c>
      <c r="BA671" s="66">
        <v>0</v>
      </c>
      <c r="BB671" s="66">
        <v>0</v>
      </c>
      <c r="BC671" s="66">
        <v>0</v>
      </c>
    </row>
    <row r="672" spans="1:55" s="165" customFormat="1" ht="63" x14ac:dyDescent="0.2">
      <c r="A672" s="171" t="s">
        <v>900</v>
      </c>
      <c r="B672" s="84" t="s">
        <v>757</v>
      </c>
      <c r="C672" s="171" t="s">
        <v>2459</v>
      </c>
      <c r="D672" s="87">
        <v>2.1604319999999997</v>
      </c>
      <c r="E672" s="66">
        <v>0.55851667599999999</v>
      </c>
      <c r="F672" s="66">
        <v>0.40486467999999998</v>
      </c>
      <c r="G672" s="66">
        <v>0</v>
      </c>
      <c r="H672" s="66">
        <v>0</v>
      </c>
      <c r="I672" s="66">
        <v>0.15365199600000001</v>
      </c>
      <c r="J672" s="87">
        <v>4.2327324E-2</v>
      </c>
      <c r="K672" s="87">
        <v>0</v>
      </c>
      <c r="L672" s="87">
        <v>0</v>
      </c>
      <c r="M672" s="87">
        <v>0</v>
      </c>
      <c r="N672" s="87">
        <v>4.2327324E-2</v>
      </c>
      <c r="O672" s="87">
        <v>5.3822772000000019E-2</v>
      </c>
      <c r="P672" s="87">
        <v>0</v>
      </c>
      <c r="Q672" s="87">
        <v>0</v>
      </c>
      <c r="R672" s="87">
        <v>5.3822772000000019E-2</v>
      </c>
      <c r="S672" s="87">
        <v>5.3822772000000019E-2</v>
      </c>
      <c r="T672" s="87">
        <f t="shared" si="574"/>
        <v>0.46236658000000003</v>
      </c>
      <c r="U672" s="87">
        <f t="shared" si="575"/>
        <v>0.40486467999999998</v>
      </c>
      <c r="V672" s="87">
        <f t="shared" si="576"/>
        <v>0</v>
      </c>
      <c r="W672" s="87">
        <f t="shared" si="577"/>
        <v>-5.3822772000000019E-2</v>
      </c>
      <c r="X672" s="87">
        <f t="shared" si="578"/>
        <v>5.7501899999999995E-2</v>
      </c>
      <c r="Y672" s="87">
        <v>0</v>
      </c>
      <c r="Z672" s="87">
        <v>0</v>
      </c>
      <c r="AA672" s="87">
        <v>0</v>
      </c>
      <c r="AB672" s="87">
        <v>0</v>
      </c>
      <c r="AC672" s="87">
        <v>0</v>
      </c>
      <c r="AD672" s="87">
        <v>1.8003559699999998</v>
      </c>
      <c r="AE672" s="87">
        <v>0.46543055999999999</v>
      </c>
      <c r="AF672" s="87">
        <v>0.33738722999999998</v>
      </c>
      <c r="AG672" s="87">
        <v>0</v>
      </c>
      <c r="AH672" s="87">
        <v>0</v>
      </c>
      <c r="AI672" s="87">
        <v>0.12804333000000001</v>
      </c>
      <c r="AJ672" s="87">
        <v>3.5272769999999995E-2</v>
      </c>
      <c r="AK672" s="87">
        <v>0</v>
      </c>
      <c r="AL672" s="87">
        <v>0</v>
      </c>
      <c r="AM672" s="87">
        <v>0</v>
      </c>
      <c r="AN672" s="87">
        <v>3.5272769999999995E-2</v>
      </c>
      <c r="AO672" s="87">
        <v>4.485231000000002E-2</v>
      </c>
      <c r="AP672" s="87">
        <v>0</v>
      </c>
      <c r="AQ672" s="87">
        <v>0</v>
      </c>
      <c r="AR672" s="87">
        <v>0</v>
      </c>
      <c r="AS672" s="87">
        <v>4.4852310000000013E-2</v>
      </c>
      <c r="AT672" s="87">
        <f t="shared" si="579"/>
        <v>0.38530547999999998</v>
      </c>
      <c r="AU672" s="87">
        <f t="shared" si="580"/>
        <v>0.33738722999999998</v>
      </c>
      <c r="AV672" s="87">
        <f t="shared" si="581"/>
        <v>0</v>
      </c>
      <c r="AW672" s="87">
        <f t="shared" si="582"/>
        <v>0</v>
      </c>
      <c r="AX672" s="87">
        <f t="shared" si="583"/>
        <v>4.7918250000000003E-2</v>
      </c>
      <c r="AY672" s="66">
        <v>0</v>
      </c>
      <c r="AZ672" s="66">
        <v>0</v>
      </c>
      <c r="BA672" s="66">
        <v>0</v>
      </c>
      <c r="BB672" s="66">
        <v>0</v>
      </c>
      <c r="BC672" s="66">
        <v>0</v>
      </c>
    </row>
    <row r="673" spans="1:55" s="165" customFormat="1" ht="63" x14ac:dyDescent="0.2">
      <c r="A673" s="171" t="s">
        <v>900</v>
      </c>
      <c r="B673" s="84" t="s">
        <v>758</v>
      </c>
      <c r="C673" s="171" t="s">
        <v>2460</v>
      </c>
      <c r="D673" s="87">
        <v>2.9326319999999999</v>
      </c>
      <c r="E673" s="66">
        <v>0.37655787600000001</v>
      </c>
      <c r="F673" s="66">
        <v>0.1679862</v>
      </c>
      <c r="G673" s="66">
        <v>0</v>
      </c>
      <c r="H673" s="66">
        <v>0</v>
      </c>
      <c r="I673" s="66">
        <v>0.20857167599999998</v>
      </c>
      <c r="J673" s="87">
        <v>5.7456336000000004E-2</v>
      </c>
      <c r="K673" s="87">
        <v>0</v>
      </c>
      <c r="L673" s="87">
        <v>0</v>
      </c>
      <c r="M673" s="87">
        <v>0</v>
      </c>
      <c r="N673" s="87">
        <v>5.7456335999999997E-2</v>
      </c>
      <c r="O673" s="87">
        <v>7.3060619999999993E-2</v>
      </c>
      <c r="P673" s="87">
        <v>0</v>
      </c>
      <c r="Q673" s="87">
        <v>0</v>
      </c>
      <c r="R673" s="87">
        <v>7.3060619999999993E-2</v>
      </c>
      <c r="S673" s="87">
        <v>7.3060619999999993E-2</v>
      </c>
      <c r="T673" s="87">
        <f t="shared" si="574"/>
        <v>0.24604092000000002</v>
      </c>
      <c r="U673" s="87">
        <f t="shared" si="575"/>
        <v>0.1679862</v>
      </c>
      <c r="V673" s="87">
        <f t="shared" si="576"/>
        <v>0</v>
      </c>
      <c r="W673" s="87">
        <f t="shared" si="577"/>
        <v>-7.3060619999999993E-2</v>
      </c>
      <c r="X673" s="87">
        <f t="shared" si="578"/>
        <v>7.8054719999999994E-2</v>
      </c>
      <c r="Y673" s="87">
        <v>0</v>
      </c>
      <c r="Z673" s="87">
        <v>0</v>
      </c>
      <c r="AA673" s="87">
        <v>0</v>
      </c>
      <c r="AB673" s="87">
        <v>0</v>
      </c>
      <c r="AC673" s="87">
        <v>0</v>
      </c>
      <c r="AD673" s="87">
        <v>2.4488599999999998</v>
      </c>
      <c r="AE673" s="87">
        <v>0.31379823000000001</v>
      </c>
      <c r="AF673" s="87">
        <v>0.13998849999999999</v>
      </c>
      <c r="AG673" s="87">
        <v>0</v>
      </c>
      <c r="AH673" s="87">
        <v>0</v>
      </c>
      <c r="AI673" s="87">
        <v>0.17380972999999997</v>
      </c>
      <c r="AJ673" s="87">
        <v>4.7880279999999997E-2</v>
      </c>
      <c r="AK673" s="87">
        <v>0</v>
      </c>
      <c r="AL673" s="87">
        <v>0</v>
      </c>
      <c r="AM673" s="87">
        <v>0</v>
      </c>
      <c r="AN673" s="87">
        <v>4.7880279999999997E-2</v>
      </c>
      <c r="AO673" s="87">
        <v>0.20087235000000001</v>
      </c>
      <c r="AP673" s="87">
        <v>0.13998850000000002</v>
      </c>
      <c r="AQ673" s="87">
        <v>0</v>
      </c>
      <c r="AR673" s="87">
        <v>0</v>
      </c>
      <c r="AS673" s="87">
        <v>6.0883849999999989E-2</v>
      </c>
      <c r="AT673" s="87">
        <f t="shared" si="579"/>
        <v>6.5045600000000009E-2</v>
      </c>
      <c r="AU673" s="87">
        <f t="shared" si="580"/>
        <v>0</v>
      </c>
      <c r="AV673" s="87">
        <f t="shared" si="581"/>
        <v>0</v>
      </c>
      <c r="AW673" s="87">
        <f t="shared" si="582"/>
        <v>0</v>
      </c>
      <c r="AX673" s="87">
        <f t="shared" si="583"/>
        <v>6.5045599999999981E-2</v>
      </c>
      <c r="AY673" s="66">
        <v>0</v>
      </c>
      <c r="AZ673" s="66">
        <v>0</v>
      </c>
      <c r="BA673" s="66">
        <v>0</v>
      </c>
      <c r="BB673" s="66">
        <v>0</v>
      </c>
      <c r="BC673" s="66">
        <v>0</v>
      </c>
    </row>
    <row r="674" spans="1:55" s="165" customFormat="1" ht="47.25" x14ac:dyDescent="0.2">
      <c r="A674" s="171" t="s">
        <v>900</v>
      </c>
      <c r="B674" s="84" t="s">
        <v>93</v>
      </c>
      <c r="C674" s="171" t="s">
        <v>2461</v>
      </c>
      <c r="D674" s="87">
        <v>8.7240479999999998</v>
      </c>
      <c r="E674" s="66">
        <v>0.62046292800000002</v>
      </c>
      <c r="F674" s="66">
        <v>0</v>
      </c>
      <c r="G674" s="66">
        <v>0</v>
      </c>
      <c r="H674" s="66">
        <v>0</v>
      </c>
      <c r="I674" s="66">
        <v>0.62046292800000002</v>
      </c>
      <c r="J674" s="87">
        <v>0.17092218000000001</v>
      </c>
      <c r="K674" s="87">
        <v>0</v>
      </c>
      <c r="L674" s="87">
        <v>0</v>
      </c>
      <c r="M674" s="87">
        <v>0</v>
      </c>
      <c r="N674" s="87">
        <v>0.17092217999999998</v>
      </c>
      <c r="O674" s="87">
        <v>0.21734203200000005</v>
      </c>
      <c r="P674" s="87">
        <v>0</v>
      </c>
      <c r="Q674" s="87">
        <v>0</v>
      </c>
      <c r="R674" s="87">
        <v>0.21734203200000007</v>
      </c>
      <c r="S674" s="87">
        <v>0.21734203200000007</v>
      </c>
      <c r="T674" s="87">
        <f t="shared" si="574"/>
        <v>0.23219871599999994</v>
      </c>
      <c r="U674" s="87">
        <f t="shared" si="575"/>
        <v>0</v>
      </c>
      <c r="V674" s="87">
        <f t="shared" si="576"/>
        <v>0</v>
      </c>
      <c r="W674" s="87">
        <f t="shared" si="577"/>
        <v>-0.21734203200000007</v>
      </c>
      <c r="X674" s="87">
        <f t="shared" si="578"/>
        <v>0.23219871599999997</v>
      </c>
      <c r="Y674" s="87">
        <v>0</v>
      </c>
      <c r="Z674" s="87">
        <v>0</v>
      </c>
      <c r="AA674" s="87">
        <v>0</v>
      </c>
      <c r="AB674" s="87">
        <v>0</v>
      </c>
      <c r="AC674" s="87">
        <v>0</v>
      </c>
      <c r="AD674" s="87">
        <v>7.9970440000000007</v>
      </c>
      <c r="AE674" s="87">
        <v>0.51705244000000006</v>
      </c>
      <c r="AF674" s="87">
        <v>0</v>
      </c>
      <c r="AG674" s="87">
        <v>0</v>
      </c>
      <c r="AH674" s="87">
        <v>0</v>
      </c>
      <c r="AI674" s="87">
        <v>0.51705244000000006</v>
      </c>
      <c r="AJ674" s="87">
        <v>0.14243514999999998</v>
      </c>
      <c r="AK674" s="87">
        <v>0</v>
      </c>
      <c r="AL674" s="87">
        <v>0</v>
      </c>
      <c r="AM674" s="87">
        <v>0</v>
      </c>
      <c r="AN674" s="192">
        <v>0.14243514999999998</v>
      </c>
      <c r="AO674" s="87">
        <v>0.18111836000000006</v>
      </c>
      <c r="AP674" s="87">
        <v>0</v>
      </c>
      <c r="AQ674" s="87">
        <v>0</v>
      </c>
      <c r="AR674" s="87">
        <v>0</v>
      </c>
      <c r="AS674" s="87">
        <v>0.18111836000000006</v>
      </c>
      <c r="AT674" s="87">
        <f t="shared" si="579"/>
        <v>0.19349893000000004</v>
      </c>
      <c r="AU674" s="87">
        <f t="shared" si="580"/>
        <v>0</v>
      </c>
      <c r="AV674" s="87">
        <f t="shared" si="581"/>
        <v>0</v>
      </c>
      <c r="AW674" s="87">
        <f t="shared" si="582"/>
        <v>0</v>
      </c>
      <c r="AX674" s="87">
        <f t="shared" si="583"/>
        <v>0.19349893000000004</v>
      </c>
      <c r="AY674" s="66">
        <v>0</v>
      </c>
      <c r="AZ674" s="66">
        <v>0</v>
      </c>
      <c r="BA674" s="66">
        <v>0</v>
      </c>
      <c r="BB674" s="66">
        <v>0</v>
      </c>
      <c r="BC674" s="66">
        <v>0</v>
      </c>
    </row>
    <row r="675" spans="1:55" s="165" customFormat="1" ht="78.75" x14ac:dyDescent="0.2">
      <c r="A675" s="171" t="s">
        <v>900</v>
      </c>
      <c r="B675" s="84" t="s">
        <v>1771</v>
      </c>
      <c r="C675" s="171" t="s">
        <v>2462</v>
      </c>
      <c r="D675" s="87">
        <v>1.0993080000000002</v>
      </c>
      <c r="E675" s="66">
        <v>0.6847365299999999</v>
      </c>
      <c r="F675" s="66">
        <v>0</v>
      </c>
      <c r="G675" s="66">
        <v>0.62171018999999994</v>
      </c>
      <c r="H675" s="66">
        <v>0</v>
      </c>
      <c r="I675" s="66">
        <v>6.302634E-2</v>
      </c>
      <c r="J675" s="87">
        <v>0.6847365299999999</v>
      </c>
      <c r="K675" s="87">
        <v>0</v>
      </c>
      <c r="L675" s="87">
        <v>0.62171018999999994</v>
      </c>
      <c r="M675" s="87">
        <v>0</v>
      </c>
      <c r="N675" s="87">
        <v>6.302634E-2</v>
      </c>
      <c r="O675" s="87">
        <v>0</v>
      </c>
      <c r="P675" s="87">
        <v>0</v>
      </c>
      <c r="Q675" s="87">
        <v>0</v>
      </c>
      <c r="R675" s="87">
        <v>0</v>
      </c>
      <c r="S675" s="87">
        <v>0</v>
      </c>
      <c r="T675" s="87">
        <f t="shared" si="574"/>
        <v>0</v>
      </c>
      <c r="U675" s="87">
        <f t="shared" si="575"/>
        <v>0</v>
      </c>
      <c r="V675" s="87">
        <f t="shared" si="576"/>
        <v>0</v>
      </c>
      <c r="W675" s="87">
        <f t="shared" si="577"/>
        <v>0</v>
      </c>
      <c r="X675" s="87">
        <f t="shared" si="578"/>
        <v>0</v>
      </c>
      <c r="Y675" s="87">
        <v>0</v>
      </c>
      <c r="Z675" s="87">
        <v>0</v>
      </c>
      <c r="AA675" s="87">
        <v>0</v>
      </c>
      <c r="AB675" s="87">
        <v>0</v>
      </c>
      <c r="AC675" s="87">
        <v>0</v>
      </c>
      <c r="AD675" s="87">
        <v>0.43520647000000023</v>
      </c>
      <c r="AE675" s="87">
        <v>5.2521949999999998E-2</v>
      </c>
      <c r="AF675" s="87">
        <v>0</v>
      </c>
      <c r="AG675" s="87">
        <v>0</v>
      </c>
      <c r="AH675" s="87">
        <v>0</v>
      </c>
      <c r="AI675" s="87">
        <v>5.2521949999999998E-2</v>
      </c>
      <c r="AJ675" s="87">
        <v>5.2521950000000192E-2</v>
      </c>
      <c r="AK675" s="87">
        <v>0</v>
      </c>
      <c r="AL675" s="87">
        <v>0</v>
      </c>
      <c r="AM675" s="87">
        <v>0</v>
      </c>
      <c r="AN675" s="192">
        <v>5.2521950000000192E-2</v>
      </c>
      <c r="AO675" s="87">
        <v>-1.9428902930940239E-16</v>
      </c>
      <c r="AP675" s="87">
        <v>0</v>
      </c>
      <c r="AQ675" s="87">
        <v>0</v>
      </c>
      <c r="AR675" s="87">
        <v>0</v>
      </c>
      <c r="AS675" s="87">
        <v>0</v>
      </c>
      <c r="AT675" s="87">
        <f t="shared" si="579"/>
        <v>0</v>
      </c>
      <c r="AU675" s="87">
        <f t="shared" si="580"/>
        <v>0</v>
      </c>
      <c r="AV675" s="87">
        <f t="shared" si="581"/>
        <v>0</v>
      </c>
      <c r="AW675" s="87">
        <f t="shared" si="582"/>
        <v>0</v>
      </c>
      <c r="AX675" s="87">
        <f t="shared" si="583"/>
        <v>-1.9428902930940239E-16</v>
      </c>
      <c r="AY675" s="66">
        <v>0</v>
      </c>
      <c r="AZ675" s="66">
        <v>0</v>
      </c>
      <c r="BA675" s="66">
        <v>0</v>
      </c>
      <c r="BB675" s="66">
        <v>0</v>
      </c>
      <c r="BC675" s="66">
        <v>0</v>
      </c>
    </row>
    <row r="676" spans="1:55" s="165" customFormat="1" ht="63" x14ac:dyDescent="0.2">
      <c r="A676" s="171" t="s">
        <v>900</v>
      </c>
      <c r="B676" s="84" t="s">
        <v>759</v>
      </c>
      <c r="C676" s="171" t="s">
        <v>2463</v>
      </c>
      <c r="D676" s="87">
        <v>2.1766800000000002</v>
      </c>
      <c r="E676" s="66">
        <v>0</v>
      </c>
      <c r="F676" s="66">
        <v>0</v>
      </c>
      <c r="G676" s="66">
        <v>0</v>
      </c>
      <c r="H676" s="66">
        <v>0</v>
      </c>
      <c r="I676" s="66">
        <v>0</v>
      </c>
      <c r="J676" s="87">
        <v>4.2645660000000002E-2</v>
      </c>
      <c r="K676" s="87">
        <v>0</v>
      </c>
      <c r="L676" s="87">
        <v>0</v>
      </c>
      <c r="M676" s="87">
        <v>0</v>
      </c>
      <c r="N676" s="87">
        <v>4.2645660000000002E-2</v>
      </c>
      <c r="O676" s="87">
        <v>-4.2645660000000002E-2</v>
      </c>
      <c r="P676" s="87">
        <v>0</v>
      </c>
      <c r="Q676" s="87">
        <v>0</v>
      </c>
      <c r="R676" s="87">
        <v>-4.2645660000000002E-2</v>
      </c>
      <c r="S676" s="87">
        <v>-4.2645660000000002E-2</v>
      </c>
      <c r="T676" s="87">
        <f t="shared" si="574"/>
        <v>0</v>
      </c>
      <c r="U676" s="87">
        <f t="shared" si="575"/>
        <v>0</v>
      </c>
      <c r="V676" s="87">
        <f t="shared" si="576"/>
        <v>0</v>
      </c>
      <c r="W676" s="87">
        <f t="shared" si="577"/>
        <v>4.2645660000000002E-2</v>
      </c>
      <c r="X676" s="87">
        <f t="shared" si="578"/>
        <v>0</v>
      </c>
      <c r="Y676" s="87">
        <v>0</v>
      </c>
      <c r="Z676" s="87">
        <v>0</v>
      </c>
      <c r="AA676" s="87">
        <v>0</v>
      </c>
      <c r="AB676" s="87">
        <v>0</v>
      </c>
      <c r="AC676" s="87">
        <v>0</v>
      </c>
      <c r="AD676" s="87">
        <v>1.8238999999999996</v>
      </c>
      <c r="AE676" s="87">
        <v>0</v>
      </c>
      <c r="AF676" s="87">
        <v>0</v>
      </c>
      <c r="AG676" s="87">
        <v>0</v>
      </c>
      <c r="AH676" s="87">
        <v>0</v>
      </c>
      <c r="AI676" s="87">
        <v>0</v>
      </c>
      <c r="AJ676" s="87">
        <v>3.5538050000000009E-2</v>
      </c>
      <c r="AK676" s="87">
        <v>0</v>
      </c>
      <c r="AL676" s="87">
        <v>0</v>
      </c>
      <c r="AM676" s="87">
        <v>0</v>
      </c>
      <c r="AN676" s="192">
        <v>3.5538050000000015E-2</v>
      </c>
      <c r="AO676" s="87">
        <v>-3.5538050000000009E-2</v>
      </c>
      <c r="AP676" s="87">
        <v>0</v>
      </c>
      <c r="AQ676" s="87">
        <v>0</v>
      </c>
      <c r="AR676" s="87">
        <v>0</v>
      </c>
      <c r="AS676" s="87">
        <v>-3.5538050000000002E-2</v>
      </c>
      <c r="AT676" s="87">
        <f t="shared" si="579"/>
        <v>0</v>
      </c>
      <c r="AU676" s="87">
        <f t="shared" si="580"/>
        <v>0</v>
      </c>
      <c r="AV676" s="87">
        <f t="shared" si="581"/>
        <v>0</v>
      </c>
      <c r="AW676" s="87">
        <f t="shared" si="582"/>
        <v>0</v>
      </c>
      <c r="AX676" s="87">
        <f t="shared" si="583"/>
        <v>0</v>
      </c>
      <c r="AY676" s="66">
        <v>0</v>
      </c>
      <c r="AZ676" s="66">
        <v>0</v>
      </c>
      <c r="BA676" s="66">
        <v>0</v>
      </c>
      <c r="BB676" s="66">
        <v>0</v>
      </c>
      <c r="BC676" s="66">
        <v>0</v>
      </c>
    </row>
    <row r="677" spans="1:55" s="165" customFormat="1" ht="78.75" x14ac:dyDescent="0.2">
      <c r="A677" s="171" t="s">
        <v>900</v>
      </c>
      <c r="B677" s="84" t="s">
        <v>760</v>
      </c>
      <c r="C677" s="171" t="s">
        <v>2464</v>
      </c>
      <c r="D677" s="87">
        <v>3.482208</v>
      </c>
      <c r="E677" s="66">
        <v>0.4196067</v>
      </c>
      <c r="F677" s="66">
        <v>0.32763893999999999</v>
      </c>
      <c r="G677" s="66">
        <v>0</v>
      </c>
      <c r="H677" s="66">
        <v>0</v>
      </c>
      <c r="I677" s="66">
        <v>9.196776000000001E-2</v>
      </c>
      <c r="J677" s="87">
        <v>6.8223684000000007E-2</v>
      </c>
      <c r="K677" s="87">
        <v>0</v>
      </c>
      <c r="L677" s="87">
        <v>0</v>
      </c>
      <c r="M677" s="87">
        <v>0</v>
      </c>
      <c r="N677" s="87">
        <v>6.8223684000000007E-2</v>
      </c>
      <c r="O677" s="87">
        <v>2.3744076000000003E-2</v>
      </c>
      <c r="P677" s="87">
        <v>0</v>
      </c>
      <c r="Q677" s="87">
        <v>0</v>
      </c>
      <c r="R677" s="87">
        <v>2.3744076000000003E-2</v>
      </c>
      <c r="S677" s="87">
        <v>2.3744076000000003E-2</v>
      </c>
      <c r="T677" s="87">
        <f t="shared" si="574"/>
        <v>0.32763893999999999</v>
      </c>
      <c r="U677" s="87">
        <f t="shared" si="575"/>
        <v>0.32763893999999999</v>
      </c>
      <c r="V677" s="87">
        <f t="shared" si="576"/>
        <v>0</v>
      </c>
      <c r="W677" s="87">
        <f t="shared" si="577"/>
        <v>-2.3744076000000003E-2</v>
      </c>
      <c r="X677" s="87">
        <f t="shared" si="578"/>
        <v>0</v>
      </c>
      <c r="Y677" s="87">
        <v>0</v>
      </c>
      <c r="Z677" s="87">
        <v>0</v>
      </c>
      <c r="AA677" s="87">
        <v>0</v>
      </c>
      <c r="AB677" s="87">
        <v>0</v>
      </c>
      <c r="AC677" s="87">
        <v>0</v>
      </c>
      <c r="AD677" s="87">
        <v>2.2060349100000001</v>
      </c>
      <c r="AE677" s="87">
        <v>0.34967225000000007</v>
      </c>
      <c r="AF677" s="87">
        <v>0.27303245000000004</v>
      </c>
      <c r="AG677" s="87">
        <v>0</v>
      </c>
      <c r="AH677" s="87">
        <v>0</v>
      </c>
      <c r="AI677" s="87">
        <v>7.6639800000000008E-2</v>
      </c>
      <c r="AJ677" s="87">
        <v>5.6853070000000006E-2</v>
      </c>
      <c r="AK677" s="87">
        <v>0</v>
      </c>
      <c r="AL677" s="87">
        <v>0</v>
      </c>
      <c r="AM677" s="87">
        <v>0</v>
      </c>
      <c r="AN677" s="87">
        <v>5.6853070000000006E-2</v>
      </c>
      <c r="AO677" s="87">
        <v>0.29281918000000001</v>
      </c>
      <c r="AP677" s="87">
        <v>0.27303244999999998</v>
      </c>
      <c r="AQ677" s="87">
        <v>0</v>
      </c>
      <c r="AR677" s="87">
        <v>0</v>
      </c>
      <c r="AS677" s="87">
        <v>1.9786730000000002E-2</v>
      </c>
      <c r="AT677" s="87">
        <f t="shared" si="579"/>
        <v>0</v>
      </c>
      <c r="AU677" s="87">
        <f t="shared" si="580"/>
        <v>0</v>
      </c>
      <c r="AV677" s="87">
        <f t="shared" si="581"/>
        <v>0</v>
      </c>
      <c r="AW677" s="87">
        <f t="shared" si="582"/>
        <v>0</v>
      </c>
      <c r="AX677" s="87">
        <f t="shared" si="583"/>
        <v>0</v>
      </c>
      <c r="AY677" s="66">
        <v>0</v>
      </c>
      <c r="AZ677" s="66">
        <v>0</v>
      </c>
      <c r="BA677" s="66">
        <v>0</v>
      </c>
      <c r="BB677" s="66">
        <v>0</v>
      </c>
      <c r="BC677" s="66">
        <v>0</v>
      </c>
    </row>
    <row r="678" spans="1:55" s="165" customFormat="1" ht="47.25" x14ac:dyDescent="0.2">
      <c r="A678" s="171" t="s">
        <v>900</v>
      </c>
      <c r="B678" s="84" t="s">
        <v>382</v>
      </c>
      <c r="C678" s="171" t="s">
        <v>2465</v>
      </c>
      <c r="D678" s="87">
        <v>7.2659039999999999</v>
      </c>
      <c r="E678" s="66">
        <v>3.4605155680000004</v>
      </c>
      <c r="F678" s="66">
        <v>2.9437573000000001</v>
      </c>
      <c r="G678" s="66">
        <v>0</v>
      </c>
      <c r="H678" s="66">
        <v>0</v>
      </c>
      <c r="I678" s="66">
        <v>0.51675826800000013</v>
      </c>
      <c r="J678" s="87">
        <v>2.9080708480000004</v>
      </c>
      <c r="K678" s="87">
        <v>2.7657167200000004</v>
      </c>
      <c r="L678" s="87">
        <v>0</v>
      </c>
      <c r="M678" s="87">
        <v>0</v>
      </c>
      <c r="N678" s="87">
        <v>0.14235412800000002</v>
      </c>
      <c r="O678" s="87">
        <v>0.35905589999999998</v>
      </c>
      <c r="P678" s="87">
        <v>0.17804057999999978</v>
      </c>
      <c r="Q678" s="87">
        <v>0</v>
      </c>
      <c r="R678" s="87">
        <v>0.18101532000000004</v>
      </c>
      <c r="S678" s="87">
        <v>0.18101532000000004</v>
      </c>
      <c r="T678" s="87">
        <f t="shared" si="574"/>
        <v>0.19338882000000002</v>
      </c>
      <c r="U678" s="87">
        <f t="shared" si="575"/>
        <v>0</v>
      </c>
      <c r="V678" s="87">
        <f t="shared" si="576"/>
        <v>0</v>
      </c>
      <c r="W678" s="87">
        <f t="shared" si="577"/>
        <v>-0.18101532000000004</v>
      </c>
      <c r="X678" s="87">
        <f t="shared" si="578"/>
        <v>0.19338882000000007</v>
      </c>
      <c r="Y678" s="87">
        <v>0</v>
      </c>
      <c r="Z678" s="87">
        <v>0</v>
      </c>
      <c r="AA678" s="87">
        <v>0</v>
      </c>
      <c r="AB678" s="87">
        <v>0</v>
      </c>
      <c r="AC678" s="87">
        <v>0</v>
      </c>
      <c r="AD678" s="87">
        <v>6.660412</v>
      </c>
      <c r="AE678" s="87">
        <v>0.43063189000000002</v>
      </c>
      <c r="AF678" s="87">
        <v>0</v>
      </c>
      <c r="AG678" s="87">
        <v>0</v>
      </c>
      <c r="AH678" s="87">
        <v>0</v>
      </c>
      <c r="AI678" s="87">
        <v>0.43063189000000002</v>
      </c>
      <c r="AJ678" s="87">
        <v>0.11862844</v>
      </c>
      <c r="AK678" s="87">
        <v>0</v>
      </c>
      <c r="AL678" s="87">
        <v>0</v>
      </c>
      <c r="AM678" s="87">
        <v>0</v>
      </c>
      <c r="AN678" s="192">
        <v>0.11862844</v>
      </c>
      <c r="AO678" s="87">
        <v>0.15084610000000004</v>
      </c>
      <c r="AP678" s="87">
        <v>0</v>
      </c>
      <c r="AQ678" s="87">
        <v>0</v>
      </c>
      <c r="AR678" s="87">
        <v>0</v>
      </c>
      <c r="AS678" s="87">
        <v>0.15084610000000004</v>
      </c>
      <c r="AT678" s="87">
        <f t="shared" si="579"/>
        <v>0.16115734999999998</v>
      </c>
      <c r="AU678" s="87">
        <f t="shared" si="580"/>
        <v>0</v>
      </c>
      <c r="AV678" s="87">
        <f t="shared" si="581"/>
        <v>0</v>
      </c>
      <c r="AW678" s="87">
        <f t="shared" si="582"/>
        <v>0</v>
      </c>
      <c r="AX678" s="87">
        <f t="shared" si="583"/>
        <v>0.16115734999999998</v>
      </c>
      <c r="AY678" s="66">
        <v>0</v>
      </c>
      <c r="AZ678" s="66">
        <v>0</v>
      </c>
      <c r="BA678" s="66">
        <v>0</v>
      </c>
      <c r="BB678" s="66">
        <v>0</v>
      </c>
      <c r="BC678" s="66">
        <v>0</v>
      </c>
    </row>
    <row r="679" spans="1:55" s="165" customFormat="1" ht="78.75" x14ac:dyDescent="0.2">
      <c r="A679" s="171" t="s">
        <v>900</v>
      </c>
      <c r="B679" s="84" t="s">
        <v>1772</v>
      </c>
      <c r="C679" s="171" t="s">
        <v>2466</v>
      </c>
      <c r="D679" s="87">
        <v>6.0782639999999999</v>
      </c>
      <c r="E679" s="66">
        <v>3.7030965220000001</v>
      </c>
      <c r="F679" s="66">
        <v>0</v>
      </c>
      <c r="G679" s="66">
        <v>3.27080437</v>
      </c>
      <c r="H679" s="66">
        <v>0</v>
      </c>
      <c r="I679" s="66">
        <v>0.43229215199999993</v>
      </c>
      <c r="J679" s="87">
        <v>0.119085792</v>
      </c>
      <c r="K679" s="87">
        <v>0</v>
      </c>
      <c r="L679" s="87">
        <v>0</v>
      </c>
      <c r="M679" s="87">
        <v>0</v>
      </c>
      <c r="N679" s="87">
        <v>0.119085792</v>
      </c>
      <c r="O679" s="87">
        <v>0.15142767599999998</v>
      </c>
      <c r="P679" s="87">
        <v>0</v>
      </c>
      <c r="Q679" s="87">
        <v>0</v>
      </c>
      <c r="R679" s="87">
        <v>0.15142767599999998</v>
      </c>
      <c r="S679" s="87">
        <v>0.15142767599999998</v>
      </c>
      <c r="T679" s="87">
        <f t="shared" si="574"/>
        <v>3.4325830540000002</v>
      </c>
      <c r="U679" s="87">
        <f t="shared" si="575"/>
        <v>0</v>
      </c>
      <c r="V679" s="87">
        <f t="shared" si="576"/>
        <v>3.27080437</v>
      </c>
      <c r="W679" s="87">
        <f t="shared" si="577"/>
        <v>-0.15142767599999998</v>
      </c>
      <c r="X679" s="87">
        <f t="shared" si="578"/>
        <v>0.16177868399999992</v>
      </c>
      <c r="Y679" s="87">
        <v>0</v>
      </c>
      <c r="Z679" s="87">
        <v>0</v>
      </c>
      <c r="AA679" s="87">
        <v>0</v>
      </c>
      <c r="AB679" s="87">
        <v>0</v>
      </c>
      <c r="AC679" s="87">
        <v>0</v>
      </c>
      <c r="AD679" s="87">
        <v>5.9340000000000614E-2</v>
      </c>
      <c r="AE679" s="87">
        <v>3.7673313400000001</v>
      </c>
      <c r="AF679" s="87">
        <v>0</v>
      </c>
      <c r="AG679" s="87">
        <v>3.4070878800000002</v>
      </c>
      <c r="AH679" s="87">
        <v>0</v>
      </c>
      <c r="AI679" s="87">
        <v>0.36024345999999996</v>
      </c>
      <c r="AJ679" s="87">
        <v>9.9238160000000006E-2</v>
      </c>
      <c r="AK679" s="87">
        <v>0</v>
      </c>
      <c r="AL679" s="87">
        <v>0</v>
      </c>
      <c r="AM679" s="87">
        <v>0</v>
      </c>
      <c r="AN679" s="192">
        <v>9.9238160000000006E-2</v>
      </c>
      <c r="AO679" s="87">
        <v>3.5332776099999998</v>
      </c>
      <c r="AP679" s="87">
        <v>0</v>
      </c>
      <c r="AQ679" s="87">
        <v>3.4070878799999997</v>
      </c>
      <c r="AR679" s="87">
        <v>0</v>
      </c>
      <c r="AS679" s="87">
        <v>0.12618973</v>
      </c>
      <c r="AT679" s="87">
        <f t="shared" si="579"/>
        <v>0.13481557000000022</v>
      </c>
      <c r="AU679" s="87">
        <f t="shared" si="580"/>
        <v>0</v>
      </c>
      <c r="AV679" s="87">
        <f t="shared" si="581"/>
        <v>0</v>
      </c>
      <c r="AW679" s="87">
        <f t="shared" si="582"/>
        <v>0</v>
      </c>
      <c r="AX679" s="87">
        <f t="shared" si="583"/>
        <v>0.13481556999999994</v>
      </c>
      <c r="AY679" s="66">
        <v>0</v>
      </c>
      <c r="AZ679" s="66">
        <v>0</v>
      </c>
      <c r="BA679" s="66">
        <v>0</v>
      </c>
      <c r="BB679" s="66">
        <v>0</v>
      </c>
      <c r="BC679" s="66">
        <v>0</v>
      </c>
    </row>
    <row r="680" spans="1:55" s="165" customFormat="1" ht="47.25" x14ac:dyDescent="0.2">
      <c r="A680" s="171" t="s">
        <v>900</v>
      </c>
      <c r="B680" s="84" t="s">
        <v>761</v>
      </c>
      <c r="C680" s="171" t="s">
        <v>2467</v>
      </c>
      <c r="D680" s="87">
        <v>7.0614840000000001</v>
      </c>
      <c r="E680" s="66">
        <v>4.3032592620000001</v>
      </c>
      <c r="F680" s="66">
        <v>0.38122354999999997</v>
      </c>
      <c r="G680" s="66">
        <v>3.6918564400000005</v>
      </c>
      <c r="H680" s="66">
        <v>0</v>
      </c>
      <c r="I680" s="66">
        <v>0.23017927199999999</v>
      </c>
      <c r="J680" s="87">
        <v>0.13834911600000002</v>
      </c>
      <c r="K680" s="87">
        <v>0</v>
      </c>
      <c r="L680" s="87">
        <v>0</v>
      </c>
      <c r="M680" s="87">
        <v>0</v>
      </c>
      <c r="N680" s="87">
        <v>0.13834911599999999</v>
      </c>
      <c r="O680" s="87">
        <v>4.1649101460000004</v>
      </c>
      <c r="P680" s="87">
        <v>0.38122354999999997</v>
      </c>
      <c r="Q680" s="87">
        <v>3.6918564400000005</v>
      </c>
      <c r="R680" s="87">
        <v>9.1830155999999996E-2</v>
      </c>
      <c r="S680" s="87">
        <v>9.1830155999999996E-2</v>
      </c>
      <c r="T680" s="87">
        <f t="shared" si="574"/>
        <v>0</v>
      </c>
      <c r="U680" s="87">
        <f t="shared" si="575"/>
        <v>0</v>
      </c>
      <c r="V680" s="87">
        <f t="shared" si="576"/>
        <v>0</v>
      </c>
      <c r="W680" s="87">
        <f t="shared" si="577"/>
        <v>-9.1830155999999996E-2</v>
      </c>
      <c r="X680" s="87">
        <f t="shared" si="578"/>
        <v>0</v>
      </c>
      <c r="Y680" s="87">
        <v>0</v>
      </c>
      <c r="Z680" s="87">
        <v>0</v>
      </c>
      <c r="AA680" s="87">
        <v>0</v>
      </c>
      <c r="AB680" s="87">
        <v>0</v>
      </c>
      <c r="AC680" s="87">
        <v>0</v>
      </c>
      <c r="AD680" s="87">
        <v>5.8845699999999992</v>
      </c>
      <c r="AE680" s="87">
        <v>3.58604938</v>
      </c>
      <c r="AF680" s="87">
        <v>0.31768628999999998</v>
      </c>
      <c r="AG680" s="87">
        <v>3.0765470299999995</v>
      </c>
      <c r="AH680" s="87">
        <v>0</v>
      </c>
      <c r="AI680" s="87">
        <v>0.19181605999999995</v>
      </c>
      <c r="AJ680" s="87">
        <v>0.11529092999999999</v>
      </c>
      <c r="AK680" s="87">
        <v>0</v>
      </c>
      <c r="AL680" s="87">
        <v>0</v>
      </c>
      <c r="AM680" s="87">
        <v>0</v>
      </c>
      <c r="AN680" s="192">
        <v>0.11529092999999999</v>
      </c>
      <c r="AO680" s="87">
        <v>3.4707584499999999</v>
      </c>
      <c r="AP680" s="87">
        <v>0.31768629000000015</v>
      </c>
      <c r="AQ680" s="87">
        <v>3.07654703</v>
      </c>
      <c r="AR680" s="87">
        <v>0</v>
      </c>
      <c r="AS680" s="87">
        <v>7.6525130000000011E-2</v>
      </c>
      <c r="AT680" s="87">
        <f t="shared" si="579"/>
        <v>0</v>
      </c>
      <c r="AU680" s="87">
        <f t="shared" si="580"/>
        <v>0</v>
      </c>
      <c r="AV680" s="87">
        <f t="shared" si="581"/>
        <v>0</v>
      </c>
      <c r="AW680" s="87">
        <f t="shared" si="582"/>
        <v>0</v>
      </c>
      <c r="AX680" s="87">
        <f t="shared" si="583"/>
        <v>0</v>
      </c>
      <c r="AY680" s="66">
        <v>0</v>
      </c>
      <c r="AZ680" s="66">
        <v>0</v>
      </c>
      <c r="BA680" s="66">
        <v>0</v>
      </c>
      <c r="BB680" s="66">
        <v>0</v>
      </c>
      <c r="BC680" s="66">
        <v>0</v>
      </c>
    </row>
    <row r="681" spans="1:55" s="165" customFormat="1" ht="94.5" x14ac:dyDescent="0.2">
      <c r="A681" s="171" t="s">
        <v>900</v>
      </c>
      <c r="B681" s="84" t="s">
        <v>1773</v>
      </c>
      <c r="C681" s="171" t="s">
        <v>2468</v>
      </c>
      <c r="D681" s="87">
        <v>3.7264512000000001</v>
      </c>
      <c r="E681" s="66">
        <v>0.59223776399999983</v>
      </c>
      <c r="F681" s="66">
        <v>0.32720891999999996</v>
      </c>
      <c r="G681" s="66">
        <v>0</v>
      </c>
      <c r="H681" s="66">
        <v>0</v>
      </c>
      <c r="I681" s="66">
        <v>0.26502884399999993</v>
      </c>
      <c r="J681" s="87">
        <v>7.3008887999999994E-2</v>
      </c>
      <c r="K681" s="87">
        <v>0</v>
      </c>
      <c r="L681" s="87">
        <v>0</v>
      </c>
      <c r="M681" s="87">
        <v>0</v>
      </c>
      <c r="N681" s="87">
        <v>7.3008887999999994E-2</v>
      </c>
      <c r="O681" s="87">
        <v>0.42004591199999991</v>
      </c>
      <c r="P681" s="87">
        <v>0.32720891999999996</v>
      </c>
      <c r="Q681" s="87">
        <v>0</v>
      </c>
      <c r="R681" s="87">
        <v>9.2836991999999979E-2</v>
      </c>
      <c r="S681" s="87">
        <v>9.2836991999999979E-2</v>
      </c>
      <c r="T681" s="87">
        <f t="shared" si="574"/>
        <v>9.9182963999999985E-2</v>
      </c>
      <c r="U681" s="87">
        <f t="shared" si="575"/>
        <v>0</v>
      </c>
      <c r="V681" s="87">
        <f t="shared" si="576"/>
        <v>0</v>
      </c>
      <c r="W681" s="87">
        <f t="shared" si="577"/>
        <v>-9.2836991999999979E-2</v>
      </c>
      <c r="X681" s="87">
        <f t="shared" si="578"/>
        <v>9.9182963999999957E-2</v>
      </c>
      <c r="Y681" s="87">
        <v>0</v>
      </c>
      <c r="Z681" s="87">
        <v>0</v>
      </c>
      <c r="AA681" s="87">
        <v>0</v>
      </c>
      <c r="AB681" s="87">
        <v>0</v>
      </c>
      <c r="AC681" s="87">
        <v>0</v>
      </c>
      <c r="AD681" s="87">
        <v>3.4159136000000001</v>
      </c>
      <c r="AE681" s="87">
        <v>0.22085737</v>
      </c>
      <c r="AF681" s="87">
        <v>0</v>
      </c>
      <c r="AG681" s="87">
        <v>0</v>
      </c>
      <c r="AH681" s="87">
        <v>0</v>
      </c>
      <c r="AI681" s="87">
        <v>0.22085737</v>
      </c>
      <c r="AJ681" s="87">
        <v>6.0840739999999997E-2</v>
      </c>
      <c r="AK681" s="87">
        <v>0</v>
      </c>
      <c r="AL681" s="87">
        <v>0</v>
      </c>
      <c r="AM681" s="87">
        <v>0</v>
      </c>
      <c r="AN681" s="192">
        <v>6.0840740000000004E-2</v>
      </c>
      <c r="AO681" s="87">
        <v>7.7364159999999987E-2</v>
      </c>
      <c r="AP681" s="87">
        <v>0</v>
      </c>
      <c r="AQ681" s="87">
        <v>0</v>
      </c>
      <c r="AR681" s="87">
        <v>0</v>
      </c>
      <c r="AS681" s="87">
        <v>7.7364159999999987E-2</v>
      </c>
      <c r="AT681" s="87">
        <f t="shared" si="579"/>
        <v>8.2652470000000006E-2</v>
      </c>
      <c r="AU681" s="87">
        <f t="shared" si="580"/>
        <v>0</v>
      </c>
      <c r="AV681" s="87">
        <f t="shared" si="581"/>
        <v>0</v>
      </c>
      <c r="AW681" s="87">
        <f t="shared" si="582"/>
        <v>0</v>
      </c>
      <c r="AX681" s="87">
        <f t="shared" si="583"/>
        <v>8.2652470000000006E-2</v>
      </c>
      <c r="AY681" s="66">
        <v>0</v>
      </c>
      <c r="AZ681" s="66">
        <v>0</v>
      </c>
      <c r="BA681" s="66">
        <v>0</v>
      </c>
      <c r="BB681" s="66">
        <v>0</v>
      </c>
      <c r="BC681" s="66">
        <v>0</v>
      </c>
    </row>
    <row r="682" spans="1:55" s="165" customFormat="1" ht="78.75" x14ac:dyDescent="0.2">
      <c r="A682" s="171" t="s">
        <v>900</v>
      </c>
      <c r="B682" s="84" t="s">
        <v>1774</v>
      </c>
      <c r="C682" s="171" t="s">
        <v>2469</v>
      </c>
      <c r="D682" s="87">
        <v>4.422316799999999</v>
      </c>
      <c r="E682" s="66">
        <v>0.35833950199999998</v>
      </c>
      <c r="F682" s="66">
        <v>4.381997E-2</v>
      </c>
      <c r="G682" s="66">
        <v>0</v>
      </c>
      <c r="H682" s="66">
        <v>0</v>
      </c>
      <c r="I682" s="66">
        <v>0.31451953199999999</v>
      </c>
      <c r="J682" s="87">
        <v>8.6642352000000006E-2</v>
      </c>
      <c r="K682" s="87">
        <v>0</v>
      </c>
      <c r="L682" s="87">
        <v>0</v>
      </c>
      <c r="M682" s="87">
        <v>0</v>
      </c>
      <c r="N682" s="87">
        <v>8.6642351999999992E-2</v>
      </c>
      <c r="O682" s="87">
        <v>0.11017307999999998</v>
      </c>
      <c r="P682" s="87">
        <v>0</v>
      </c>
      <c r="Q682" s="87">
        <v>0</v>
      </c>
      <c r="R682" s="87">
        <v>0.11017307999999999</v>
      </c>
      <c r="S682" s="87">
        <v>0.11017307999999999</v>
      </c>
      <c r="T682" s="87">
        <f t="shared" si="574"/>
        <v>0.16152406999999996</v>
      </c>
      <c r="U682" s="87">
        <f t="shared" si="575"/>
        <v>4.381997E-2</v>
      </c>
      <c r="V682" s="87">
        <f t="shared" si="576"/>
        <v>0</v>
      </c>
      <c r="W682" s="87">
        <f t="shared" si="577"/>
        <v>-0.11017307999999999</v>
      </c>
      <c r="X682" s="87">
        <f t="shared" si="578"/>
        <v>0.11770410000000002</v>
      </c>
      <c r="Y682" s="87">
        <v>0</v>
      </c>
      <c r="Z682" s="87">
        <v>0</v>
      </c>
      <c r="AA682" s="87">
        <v>0</v>
      </c>
      <c r="AB682" s="87">
        <v>0</v>
      </c>
      <c r="AC682" s="87">
        <v>0</v>
      </c>
      <c r="AD682" s="87">
        <v>4.0537904000000005</v>
      </c>
      <c r="AE682" s="87">
        <v>0.29861624999999997</v>
      </c>
      <c r="AF682" s="87">
        <v>3.6516640000000003E-2</v>
      </c>
      <c r="AG682" s="87">
        <v>0</v>
      </c>
      <c r="AH682" s="87">
        <v>0</v>
      </c>
      <c r="AI682" s="87">
        <v>0.26209960999999998</v>
      </c>
      <c r="AJ682" s="87">
        <v>7.2201959999999996E-2</v>
      </c>
      <c r="AK682" s="87">
        <v>0</v>
      </c>
      <c r="AL682" s="87">
        <v>0</v>
      </c>
      <c r="AM682" s="87">
        <v>0</v>
      </c>
      <c r="AN682" s="192">
        <v>7.2201959999999996E-2</v>
      </c>
      <c r="AO682" s="87">
        <v>9.1810899999999987E-2</v>
      </c>
      <c r="AP682" s="87">
        <v>0</v>
      </c>
      <c r="AQ682" s="87">
        <v>0</v>
      </c>
      <c r="AR682" s="87">
        <v>0</v>
      </c>
      <c r="AS682" s="87">
        <v>9.1810899999999987E-2</v>
      </c>
      <c r="AT682" s="87">
        <f t="shared" si="579"/>
        <v>0.13460338999999999</v>
      </c>
      <c r="AU682" s="87">
        <f t="shared" si="580"/>
        <v>3.6516640000000003E-2</v>
      </c>
      <c r="AV682" s="87">
        <f t="shared" si="581"/>
        <v>0</v>
      </c>
      <c r="AW682" s="87">
        <f t="shared" si="582"/>
        <v>0</v>
      </c>
      <c r="AX682" s="87">
        <f t="shared" si="583"/>
        <v>9.8086749999999986E-2</v>
      </c>
      <c r="AY682" s="66">
        <v>0</v>
      </c>
      <c r="AZ682" s="66">
        <v>0</v>
      </c>
      <c r="BA682" s="66">
        <v>0</v>
      </c>
      <c r="BB682" s="66">
        <v>0</v>
      </c>
      <c r="BC682" s="66">
        <v>0</v>
      </c>
    </row>
    <row r="683" spans="1:55" s="165" customFormat="1" ht="94.5" x14ac:dyDescent="0.2">
      <c r="A683" s="171" t="s">
        <v>900</v>
      </c>
      <c r="B683" s="84" t="s">
        <v>1775</v>
      </c>
      <c r="C683" s="171" t="s">
        <v>2470</v>
      </c>
      <c r="D683" s="87">
        <v>4.4344704000000004</v>
      </c>
      <c r="E683" s="66">
        <v>1.4201747839999999</v>
      </c>
      <c r="F683" s="66">
        <v>0</v>
      </c>
      <c r="G683" s="66">
        <v>1.2615768799999998</v>
      </c>
      <c r="H683" s="66">
        <v>0</v>
      </c>
      <c r="I683" s="66">
        <v>0.15859790399999998</v>
      </c>
      <c r="J683" s="87">
        <v>8.6880467999999988E-2</v>
      </c>
      <c r="K683" s="87">
        <v>0</v>
      </c>
      <c r="L683" s="87">
        <v>0</v>
      </c>
      <c r="M683" s="87">
        <v>0</v>
      </c>
      <c r="N683" s="87">
        <v>8.6880467999999988E-2</v>
      </c>
      <c r="O683" s="87">
        <v>1.3332943159999999</v>
      </c>
      <c r="P683" s="87">
        <v>0</v>
      </c>
      <c r="Q683" s="87">
        <v>1.2615768799999998</v>
      </c>
      <c r="R683" s="87">
        <v>7.1717435999999996E-2</v>
      </c>
      <c r="S683" s="87">
        <v>7.1717435999999996E-2</v>
      </c>
      <c r="T683" s="87">
        <f t="shared" si="574"/>
        <v>0</v>
      </c>
      <c r="U683" s="87">
        <f t="shared" si="575"/>
        <v>0</v>
      </c>
      <c r="V683" s="87">
        <f t="shared" si="576"/>
        <v>0</v>
      </c>
      <c r="W683" s="87">
        <f t="shared" si="577"/>
        <v>-7.1717435999999996E-2</v>
      </c>
      <c r="X683" s="87">
        <f t="shared" si="578"/>
        <v>0</v>
      </c>
      <c r="Y683" s="87">
        <v>0</v>
      </c>
      <c r="Z683" s="87">
        <v>0</v>
      </c>
      <c r="AA683" s="87">
        <v>0</v>
      </c>
      <c r="AB683" s="87">
        <v>0</v>
      </c>
      <c r="AC683" s="87">
        <v>0</v>
      </c>
      <c r="AD683" s="87">
        <v>4.0649312000000002</v>
      </c>
      <c r="AE683" s="87">
        <v>0.50737584000000002</v>
      </c>
      <c r="AF683" s="87">
        <v>0</v>
      </c>
      <c r="AG683" s="87">
        <v>0.37521092</v>
      </c>
      <c r="AH683" s="87">
        <v>0</v>
      </c>
      <c r="AI683" s="87">
        <v>0.13216491999999999</v>
      </c>
      <c r="AJ683" s="87">
        <v>7.2400389999999995E-2</v>
      </c>
      <c r="AK683" s="87">
        <v>0</v>
      </c>
      <c r="AL683" s="87">
        <v>0</v>
      </c>
      <c r="AM683" s="87">
        <v>0</v>
      </c>
      <c r="AN683" s="192">
        <v>7.2400389999999995E-2</v>
      </c>
      <c r="AO683" s="87">
        <v>0.43497545000000004</v>
      </c>
      <c r="AP683" s="87">
        <v>0</v>
      </c>
      <c r="AQ683" s="87">
        <v>0.37521092</v>
      </c>
      <c r="AR683" s="87">
        <v>0</v>
      </c>
      <c r="AS683" s="87">
        <v>5.9764529999999996E-2</v>
      </c>
      <c r="AT683" s="87">
        <f t="shared" si="579"/>
        <v>0</v>
      </c>
      <c r="AU683" s="87">
        <f t="shared" si="580"/>
        <v>0</v>
      </c>
      <c r="AV683" s="87">
        <f t="shared" si="581"/>
        <v>0</v>
      </c>
      <c r="AW683" s="87">
        <f t="shared" si="582"/>
        <v>0</v>
      </c>
      <c r="AX683" s="87">
        <f t="shared" si="583"/>
        <v>0</v>
      </c>
      <c r="AY683" s="66">
        <v>0</v>
      </c>
      <c r="AZ683" s="66">
        <v>0</v>
      </c>
      <c r="BA683" s="66">
        <v>0</v>
      </c>
      <c r="BB683" s="66">
        <v>0</v>
      </c>
      <c r="BC683" s="66">
        <v>0</v>
      </c>
    </row>
    <row r="684" spans="1:55" s="165" customFormat="1" ht="94.5" x14ac:dyDescent="0.2">
      <c r="A684" s="171" t="s">
        <v>900</v>
      </c>
      <c r="B684" s="84" t="s">
        <v>1776</v>
      </c>
      <c r="C684" s="171" t="s">
        <v>2471</v>
      </c>
      <c r="D684" s="87">
        <v>3.6553199999999992</v>
      </c>
      <c r="E684" s="66">
        <v>3.5406355920000001</v>
      </c>
      <c r="F684" s="66">
        <v>0.75426588000000006</v>
      </c>
      <c r="G684" s="66">
        <v>2.5263997799999998</v>
      </c>
      <c r="H684" s="66">
        <v>0</v>
      </c>
      <c r="I684" s="66">
        <v>0.25996993200000001</v>
      </c>
      <c r="J684" s="87">
        <v>7.1615291999999997E-2</v>
      </c>
      <c r="K684" s="87">
        <v>0</v>
      </c>
      <c r="L684" s="87">
        <v>0</v>
      </c>
      <c r="M684" s="87">
        <v>0</v>
      </c>
      <c r="N684" s="87">
        <v>7.1615291999999997E-2</v>
      </c>
      <c r="O684" s="87">
        <v>0.13468535200000001</v>
      </c>
      <c r="P684" s="87">
        <v>4.362046E-2</v>
      </c>
      <c r="Q684" s="87">
        <v>0</v>
      </c>
      <c r="R684" s="87">
        <v>9.1064892000000008E-2</v>
      </c>
      <c r="S684" s="87">
        <v>9.1064892000000008E-2</v>
      </c>
      <c r="T684" s="87">
        <f t="shared" si="574"/>
        <v>3.334334948</v>
      </c>
      <c r="U684" s="87">
        <f t="shared" si="575"/>
        <v>0.71064542000000008</v>
      </c>
      <c r="V684" s="87">
        <f t="shared" si="576"/>
        <v>2.5263997799999998</v>
      </c>
      <c r="W684" s="87">
        <f t="shared" si="577"/>
        <v>-9.1064892000000008E-2</v>
      </c>
      <c r="X684" s="87">
        <f t="shared" si="578"/>
        <v>9.7289748000000009E-2</v>
      </c>
      <c r="Y684" s="87">
        <v>0</v>
      </c>
      <c r="Z684" s="87">
        <v>0</v>
      </c>
      <c r="AA684" s="87">
        <v>0</v>
      </c>
      <c r="AB684" s="87">
        <v>0</v>
      </c>
      <c r="AC684" s="87">
        <v>0</v>
      </c>
      <c r="AD684" s="87">
        <v>3.3507099999999994</v>
      </c>
      <c r="AE684" s="87">
        <v>3.4768629500000001</v>
      </c>
      <c r="AF684" s="87">
        <v>0.62855490000000003</v>
      </c>
      <c r="AG684" s="87">
        <v>2.6316664400000001</v>
      </c>
      <c r="AH684" s="87">
        <v>0</v>
      </c>
      <c r="AI684" s="87">
        <v>0.21664161000000001</v>
      </c>
      <c r="AJ684" s="87">
        <v>5.9679410000000002E-2</v>
      </c>
      <c r="AK684" s="87">
        <v>0</v>
      </c>
      <c r="AL684" s="87">
        <v>0</v>
      </c>
      <c r="AM684" s="87">
        <v>0</v>
      </c>
      <c r="AN684" s="192">
        <v>5.9679410000000002E-2</v>
      </c>
      <c r="AO684" s="87">
        <v>0.11223779000000002</v>
      </c>
      <c r="AP684" s="87">
        <v>3.6350380000000015E-2</v>
      </c>
      <c r="AQ684" s="87">
        <v>0</v>
      </c>
      <c r="AR684" s="87">
        <v>0</v>
      </c>
      <c r="AS684" s="87">
        <v>7.5887410000000002E-2</v>
      </c>
      <c r="AT684" s="87">
        <f t="shared" si="579"/>
        <v>3.3049457499999999</v>
      </c>
      <c r="AU684" s="87">
        <f t="shared" si="580"/>
        <v>0.59220452000000001</v>
      </c>
      <c r="AV684" s="87">
        <f t="shared" si="581"/>
        <v>2.6316664400000001</v>
      </c>
      <c r="AW684" s="87">
        <f t="shared" si="582"/>
        <v>0</v>
      </c>
      <c r="AX684" s="87">
        <f t="shared" si="583"/>
        <v>8.1074789999999994E-2</v>
      </c>
      <c r="AY684" s="66">
        <v>0</v>
      </c>
      <c r="AZ684" s="66">
        <v>0</v>
      </c>
      <c r="BA684" s="66">
        <v>0</v>
      </c>
      <c r="BB684" s="66">
        <v>0</v>
      </c>
      <c r="BC684" s="66">
        <v>0</v>
      </c>
    </row>
    <row r="685" spans="1:55" s="165" customFormat="1" ht="47.25" x14ac:dyDescent="0.2">
      <c r="A685" s="171" t="s">
        <v>900</v>
      </c>
      <c r="B685" s="84" t="s">
        <v>762</v>
      </c>
      <c r="C685" s="171" t="s">
        <v>2472</v>
      </c>
      <c r="D685" s="87">
        <v>1.4347919999999998</v>
      </c>
      <c r="E685" s="66">
        <v>0.10204378800000001</v>
      </c>
      <c r="F685" s="66">
        <v>0</v>
      </c>
      <c r="G685" s="66">
        <v>0</v>
      </c>
      <c r="H685" s="66">
        <v>0</v>
      </c>
      <c r="I685" s="66">
        <v>0.10204378800000001</v>
      </c>
      <c r="J685" s="87">
        <v>2.811054E-2</v>
      </c>
      <c r="K685" s="87">
        <v>0</v>
      </c>
      <c r="L685" s="87">
        <v>0</v>
      </c>
      <c r="M685" s="87">
        <v>0</v>
      </c>
      <c r="N685" s="87">
        <v>2.811054E-2</v>
      </c>
      <c r="O685" s="87">
        <v>3.5744927999999995E-2</v>
      </c>
      <c r="P685" s="87">
        <v>0</v>
      </c>
      <c r="Q685" s="87">
        <v>0</v>
      </c>
      <c r="R685" s="87">
        <v>3.5744927999999995E-2</v>
      </c>
      <c r="S685" s="87">
        <v>3.5744927999999995E-2</v>
      </c>
      <c r="T685" s="87">
        <f t="shared" si="574"/>
        <v>3.8188320000000012E-2</v>
      </c>
      <c r="U685" s="87">
        <f t="shared" si="575"/>
        <v>0</v>
      </c>
      <c r="V685" s="87">
        <f t="shared" si="576"/>
        <v>0</v>
      </c>
      <c r="W685" s="87">
        <f t="shared" si="577"/>
        <v>-3.5744927999999995E-2</v>
      </c>
      <c r="X685" s="87">
        <f t="shared" si="578"/>
        <v>3.8188320000000012E-2</v>
      </c>
      <c r="Y685" s="87">
        <v>0</v>
      </c>
      <c r="Z685" s="87">
        <v>0</v>
      </c>
      <c r="AA685" s="87">
        <v>0</v>
      </c>
      <c r="AB685" s="87">
        <v>0</v>
      </c>
      <c r="AC685" s="87">
        <v>0</v>
      </c>
      <c r="AD685" s="87">
        <v>1.1956600000000002</v>
      </c>
      <c r="AE685" s="87">
        <v>8.5036489999999992E-2</v>
      </c>
      <c r="AF685" s="87">
        <v>0</v>
      </c>
      <c r="AG685" s="87">
        <v>0</v>
      </c>
      <c r="AH685" s="87">
        <v>0</v>
      </c>
      <c r="AI685" s="87">
        <v>8.5036489999999992E-2</v>
      </c>
      <c r="AJ685" s="87">
        <v>2.342545E-2</v>
      </c>
      <c r="AK685" s="87">
        <v>0</v>
      </c>
      <c r="AL685" s="87">
        <v>0</v>
      </c>
      <c r="AM685" s="87">
        <v>0</v>
      </c>
      <c r="AN685" s="192">
        <v>2.342545E-2</v>
      </c>
      <c r="AO685" s="87">
        <v>2.9787439999999998E-2</v>
      </c>
      <c r="AP685" s="87">
        <v>0</v>
      </c>
      <c r="AQ685" s="87">
        <v>0</v>
      </c>
      <c r="AR685" s="87">
        <v>0</v>
      </c>
      <c r="AS685" s="87">
        <v>2.9787439999999998E-2</v>
      </c>
      <c r="AT685" s="87">
        <f t="shared" si="579"/>
        <v>3.1823599999999994E-2</v>
      </c>
      <c r="AU685" s="87">
        <f t="shared" si="580"/>
        <v>0</v>
      </c>
      <c r="AV685" s="87">
        <f t="shared" si="581"/>
        <v>0</v>
      </c>
      <c r="AW685" s="87">
        <f t="shared" si="582"/>
        <v>0</v>
      </c>
      <c r="AX685" s="87">
        <f t="shared" si="583"/>
        <v>3.1823599999999994E-2</v>
      </c>
      <c r="AY685" s="66">
        <v>0</v>
      </c>
      <c r="AZ685" s="66">
        <v>0</v>
      </c>
      <c r="BA685" s="66">
        <v>0</v>
      </c>
      <c r="BB685" s="66">
        <v>0</v>
      </c>
      <c r="BC685" s="66">
        <v>0</v>
      </c>
    </row>
    <row r="686" spans="1:55" s="165" customFormat="1" ht="78.75" x14ac:dyDescent="0.2">
      <c r="A686" s="171" t="s">
        <v>900</v>
      </c>
      <c r="B686" s="84" t="s">
        <v>763</v>
      </c>
      <c r="C686" s="171" t="s">
        <v>2473</v>
      </c>
      <c r="D686" s="87">
        <v>2.3520719999999997</v>
      </c>
      <c r="E686" s="66">
        <v>1.5649660860000001</v>
      </c>
      <c r="F686" s="66">
        <v>0.29268310999999997</v>
      </c>
      <c r="G686" s="66">
        <v>1.11168676</v>
      </c>
      <c r="H686" s="66">
        <v>0</v>
      </c>
      <c r="I686" s="66">
        <v>0.16059621599999999</v>
      </c>
      <c r="J686" s="87">
        <v>4.6081956E-2</v>
      </c>
      <c r="K686" s="87">
        <v>0</v>
      </c>
      <c r="L686" s="87">
        <v>0</v>
      </c>
      <c r="M686" s="87">
        <v>0</v>
      </c>
      <c r="N686" s="87">
        <v>4.6081956E-2</v>
      </c>
      <c r="O686" s="87">
        <v>5.8597115999999984E-2</v>
      </c>
      <c r="P686" s="87">
        <v>0</v>
      </c>
      <c r="Q686" s="87">
        <v>0</v>
      </c>
      <c r="R686" s="87">
        <v>5.8597115999999984E-2</v>
      </c>
      <c r="S686" s="87">
        <v>5.8597115999999984E-2</v>
      </c>
      <c r="T686" s="87">
        <f t="shared" si="574"/>
        <v>1.4602870139999999</v>
      </c>
      <c r="U686" s="87">
        <f t="shared" si="575"/>
        <v>0.29268310999999997</v>
      </c>
      <c r="V686" s="87">
        <f t="shared" si="576"/>
        <v>1.11168676</v>
      </c>
      <c r="W686" s="87">
        <f t="shared" si="577"/>
        <v>-5.8597115999999984E-2</v>
      </c>
      <c r="X686" s="87">
        <f t="shared" si="578"/>
        <v>5.5917143999999995E-2</v>
      </c>
      <c r="Y686" s="87">
        <v>0</v>
      </c>
      <c r="Z686" s="87">
        <v>0</v>
      </c>
      <c r="AA686" s="87">
        <v>0</v>
      </c>
      <c r="AB686" s="87">
        <v>0</v>
      </c>
      <c r="AC686" s="87">
        <v>0</v>
      </c>
      <c r="AD686" s="87">
        <v>1.9600599999999999</v>
      </c>
      <c r="AE686" s="87">
        <v>1.5357398099999997</v>
      </c>
      <c r="AF686" s="87">
        <v>0.24390259999999997</v>
      </c>
      <c r="AG686" s="87">
        <v>1.15800703</v>
      </c>
      <c r="AH686" s="87">
        <v>0</v>
      </c>
      <c r="AI686" s="87">
        <v>0.13383017999999999</v>
      </c>
      <c r="AJ686" s="87">
        <v>3.8401629999999999E-2</v>
      </c>
      <c r="AK686" s="87">
        <v>0</v>
      </c>
      <c r="AL686" s="87">
        <v>0</v>
      </c>
      <c r="AM686" s="87">
        <v>0</v>
      </c>
      <c r="AN686" s="192">
        <v>3.8401629999999992E-2</v>
      </c>
      <c r="AO686" s="87">
        <v>4.8830929999999988E-2</v>
      </c>
      <c r="AP686" s="87">
        <v>0</v>
      </c>
      <c r="AQ686" s="87">
        <v>0</v>
      </c>
      <c r="AR686" s="87">
        <v>0</v>
      </c>
      <c r="AS686" s="87">
        <v>4.8830929999999988E-2</v>
      </c>
      <c r="AT686" s="87">
        <f t="shared" si="579"/>
        <v>1.4485072499999996</v>
      </c>
      <c r="AU686" s="87">
        <f t="shared" si="580"/>
        <v>0.24390259999999997</v>
      </c>
      <c r="AV686" s="87">
        <f t="shared" si="581"/>
        <v>1.15800703</v>
      </c>
      <c r="AW686" s="87">
        <f t="shared" si="582"/>
        <v>0</v>
      </c>
      <c r="AX686" s="87">
        <f t="shared" si="583"/>
        <v>4.6597620000000013E-2</v>
      </c>
      <c r="AY686" s="66">
        <v>0</v>
      </c>
      <c r="AZ686" s="66">
        <v>0</v>
      </c>
      <c r="BA686" s="66">
        <v>0</v>
      </c>
      <c r="BB686" s="66">
        <v>0</v>
      </c>
      <c r="BC686" s="66">
        <v>0</v>
      </c>
    </row>
    <row r="687" spans="1:55" s="165" customFormat="1" ht="94.5" x14ac:dyDescent="0.2">
      <c r="A687" s="171" t="s">
        <v>900</v>
      </c>
      <c r="B687" s="84" t="s">
        <v>1777</v>
      </c>
      <c r="C687" s="171" t="s">
        <v>2474</v>
      </c>
      <c r="D687" s="87">
        <v>6.7887456000000004</v>
      </c>
      <c r="E687" s="66">
        <v>0.48282226800000005</v>
      </c>
      <c r="F687" s="66">
        <v>0</v>
      </c>
      <c r="G687" s="66">
        <v>0</v>
      </c>
      <c r="H687" s="66">
        <v>0</v>
      </c>
      <c r="I687" s="66">
        <v>0.48282226800000005</v>
      </c>
      <c r="J687" s="87">
        <v>0.13300558799999998</v>
      </c>
      <c r="K687" s="87">
        <v>0</v>
      </c>
      <c r="L687" s="87">
        <v>0</v>
      </c>
      <c r="M687" s="87">
        <v>0</v>
      </c>
      <c r="N687" s="87">
        <v>0.13300558799999998</v>
      </c>
      <c r="O687" s="87">
        <v>0.16912786800000004</v>
      </c>
      <c r="P687" s="87">
        <v>0</v>
      </c>
      <c r="Q687" s="87">
        <v>0</v>
      </c>
      <c r="R687" s="87">
        <v>0.16912786800000004</v>
      </c>
      <c r="S687" s="87">
        <v>0.16912786800000004</v>
      </c>
      <c r="T687" s="87">
        <f t="shared" si="574"/>
        <v>0.18068881200000006</v>
      </c>
      <c r="U687" s="87">
        <f t="shared" si="575"/>
        <v>0</v>
      </c>
      <c r="V687" s="87">
        <f t="shared" si="576"/>
        <v>0</v>
      </c>
      <c r="W687" s="87">
        <f t="shared" si="577"/>
        <v>-0.16912786800000004</v>
      </c>
      <c r="X687" s="87">
        <f t="shared" si="578"/>
        <v>0.18068881200000006</v>
      </c>
      <c r="Y687" s="87">
        <v>0</v>
      </c>
      <c r="Z687" s="87">
        <v>0</v>
      </c>
      <c r="AA687" s="87">
        <v>0</v>
      </c>
      <c r="AB687" s="87">
        <v>0</v>
      </c>
      <c r="AC687" s="87">
        <v>0</v>
      </c>
      <c r="AD687" s="87">
        <v>6.2230168000000008</v>
      </c>
      <c r="AE687" s="87">
        <v>0.40235189000000005</v>
      </c>
      <c r="AF687" s="87">
        <v>0</v>
      </c>
      <c r="AG687" s="87">
        <v>0</v>
      </c>
      <c r="AH687" s="87">
        <v>0</v>
      </c>
      <c r="AI687" s="87">
        <v>0.40235189000000005</v>
      </c>
      <c r="AJ687" s="87">
        <v>0.11083799000000001</v>
      </c>
      <c r="AK687" s="87">
        <v>0</v>
      </c>
      <c r="AL687" s="87">
        <v>0</v>
      </c>
      <c r="AM687" s="87">
        <v>0</v>
      </c>
      <c r="AN687" s="192">
        <v>0.11083799000000001</v>
      </c>
      <c r="AO687" s="87">
        <v>0.14093989000000001</v>
      </c>
      <c r="AP687" s="87">
        <v>0</v>
      </c>
      <c r="AQ687" s="87">
        <v>0</v>
      </c>
      <c r="AR687" s="87">
        <v>0</v>
      </c>
      <c r="AS687" s="87">
        <v>0.14093989000000001</v>
      </c>
      <c r="AT687" s="87">
        <f t="shared" si="579"/>
        <v>0.15057401000000004</v>
      </c>
      <c r="AU687" s="87">
        <f t="shared" si="580"/>
        <v>0</v>
      </c>
      <c r="AV687" s="87">
        <f t="shared" si="581"/>
        <v>0</v>
      </c>
      <c r="AW687" s="87">
        <f t="shared" si="582"/>
        <v>0</v>
      </c>
      <c r="AX687" s="87">
        <f t="shared" si="583"/>
        <v>0.15057401000000004</v>
      </c>
      <c r="AY687" s="66">
        <v>0</v>
      </c>
      <c r="AZ687" s="66">
        <v>0</v>
      </c>
      <c r="BA687" s="66">
        <v>0</v>
      </c>
      <c r="BB687" s="66">
        <v>0</v>
      </c>
      <c r="BC687" s="66">
        <v>0</v>
      </c>
    </row>
    <row r="688" spans="1:55" s="165" customFormat="1" ht="78.75" x14ac:dyDescent="0.2">
      <c r="A688" s="171" t="s">
        <v>900</v>
      </c>
      <c r="B688" s="84" t="s">
        <v>1778</v>
      </c>
      <c r="C688" s="171" t="s">
        <v>2475</v>
      </c>
      <c r="D688" s="87">
        <v>0</v>
      </c>
      <c r="E688" s="66">
        <v>0.10457083</v>
      </c>
      <c r="F688" s="66">
        <v>0.10457083</v>
      </c>
      <c r="G688" s="66">
        <v>0</v>
      </c>
      <c r="H688" s="66">
        <v>0</v>
      </c>
      <c r="I688" s="66">
        <v>0</v>
      </c>
      <c r="J688" s="87"/>
      <c r="K688" s="87"/>
      <c r="L688" s="87"/>
      <c r="M688" s="87"/>
      <c r="N688" s="87"/>
      <c r="O688" s="87"/>
      <c r="P688" s="87"/>
      <c r="Q688" s="87"/>
      <c r="R688" s="87"/>
      <c r="S688" s="87"/>
      <c r="T688" s="87">
        <f t="shared" si="574"/>
        <v>0.10457083</v>
      </c>
      <c r="U688" s="87">
        <f t="shared" si="575"/>
        <v>0.10457083</v>
      </c>
      <c r="V688" s="87">
        <f t="shared" si="576"/>
        <v>0</v>
      </c>
      <c r="W688" s="87">
        <f t="shared" si="577"/>
        <v>0</v>
      </c>
      <c r="X688" s="87">
        <f t="shared" si="578"/>
        <v>0</v>
      </c>
      <c r="Y688" s="87">
        <v>0</v>
      </c>
      <c r="Z688" s="87">
        <v>0</v>
      </c>
      <c r="AA688" s="87">
        <v>0</v>
      </c>
      <c r="AB688" s="87">
        <v>0</v>
      </c>
      <c r="AC688" s="87">
        <v>0</v>
      </c>
      <c r="AD688" s="87"/>
      <c r="AE688" s="87">
        <v>8.7142360000000002E-2</v>
      </c>
      <c r="AF688" s="87">
        <v>8.7142360000000002E-2</v>
      </c>
      <c r="AG688" s="87">
        <v>0</v>
      </c>
      <c r="AH688" s="87">
        <v>0</v>
      </c>
      <c r="AI688" s="87">
        <v>0</v>
      </c>
      <c r="AJ688" s="87">
        <v>0</v>
      </c>
      <c r="AK688" s="87">
        <v>0</v>
      </c>
      <c r="AL688" s="87">
        <v>0</v>
      </c>
      <c r="AM688" s="87">
        <v>0</v>
      </c>
      <c r="AN688" s="87">
        <v>0</v>
      </c>
      <c r="AO688" s="87">
        <v>0</v>
      </c>
      <c r="AP688" s="87">
        <v>0</v>
      </c>
      <c r="AQ688" s="87">
        <v>0</v>
      </c>
      <c r="AR688" s="87">
        <v>0</v>
      </c>
      <c r="AS688" s="87">
        <v>0</v>
      </c>
      <c r="AT688" s="87">
        <f t="shared" si="579"/>
        <v>8.7142360000000002E-2</v>
      </c>
      <c r="AU688" s="87">
        <f t="shared" si="580"/>
        <v>8.7142360000000002E-2</v>
      </c>
      <c r="AV688" s="87">
        <f t="shared" si="581"/>
        <v>0</v>
      </c>
      <c r="AW688" s="87">
        <f t="shared" si="582"/>
        <v>0</v>
      </c>
      <c r="AX688" s="87">
        <f t="shared" si="583"/>
        <v>0</v>
      </c>
      <c r="AY688" s="66">
        <v>0</v>
      </c>
      <c r="AZ688" s="66">
        <v>0</v>
      </c>
      <c r="BA688" s="66">
        <v>0</v>
      </c>
      <c r="BB688" s="66">
        <v>0</v>
      </c>
      <c r="BC688" s="66">
        <v>0</v>
      </c>
    </row>
    <row r="689" spans="1:55" s="165" customFormat="1" x14ac:dyDescent="0.2">
      <c r="A689" s="210"/>
      <c r="B689" s="211" t="s">
        <v>51</v>
      </c>
      <c r="C689" s="210"/>
      <c r="D689" s="173">
        <v>0.17108399999999999</v>
      </c>
      <c r="E689" s="173">
        <v>1.2167640000000002E-2</v>
      </c>
      <c r="F689" s="173">
        <v>0</v>
      </c>
      <c r="G689" s="173">
        <v>0</v>
      </c>
      <c r="H689" s="173">
        <v>0</v>
      </c>
      <c r="I689" s="173">
        <v>1.2167640000000002E-2</v>
      </c>
      <c r="J689" s="173">
        <v>3.3518879999999999E-3</v>
      </c>
      <c r="K689" s="173">
        <v>0</v>
      </c>
      <c r="L689" s="173">
        <v>0</v>
      </c>
      <c r="M689" s="173">
        <v>0</v>
      </c>
      <c r="N689" s="173">
        <v>3.3518879999999995E-3</v>
      </c>
      <c r="O689" s="173">
        <v>4.262208E-3</v>
      </c>
      <c r="P689" s="173">
        <v>0</v>
      </c>
      <c r="Q689" s="173">
        <v>0</v>
      </c>
      <c r="R689" s="173">
        <v>4.262208E-3</v>
      </c>
      <c r="S689" s="173">
        <v>4.262208E-3</v>
      </c>
      <c r="T689" s="173">
        <f t="shared" ref="T689:BC689" si="584">SUM(T690:T690)</f>
        <v>4.5535440000000031E-3</v>
      </c>
      <c r="U689" s="173">
        <f t="shared" si="584"/>
        <v>0</v>
      </c>
      <c r="V689" s="173">
        <f t="shared" si="584"/>
        <v>0</v>
      </c>
      <c r="W689" s="173">
        <f t="shared" si="584"/>
        <v>-4.262208E-3</v>
      </c>
      <c r="X689" s="173">
        <f t="shared" si="584"/>
        <v>4.5535440000000031E-3</v>
      </c>
      <c r="Y689" s="173">
        <f t="shared" si="584"/>
        <v>0</v>
      </c>
      <c r="Z689" s="173">
        <f t="shared" si="584"/>
        <v>0</v>
      </c>
      <c r="AA689" s="173">
        <f t="shared" si="584"/>
        <v>0</v>
      </c>
      <c r="AB689" s="173">
        <f t="shared" si="584"/>
        <v>0</v>
      </c>
      <c r="AC689" s="173">
        <f t="shared" si="584"/>
        <v>0</v>
      </c>
      <c r="AD689" s="173">
        <f t="shared" si="584"/>
        <v>0.15682699999999999</v>
      </c>
      <c r="AE689" s="214">
        <f t="shared" si="584"/>
        <v>1.0139700000000001E-2</v>
      </c>
      <c r="AF689" s="214">
        <f t="shared" si="584"/>
        <v>0</v>
      </c>
      <c r="AG689" s="214">
        <f t="shared" si="584"/>
        <v>0</v>
      </c>
      <c r="AH689" s="214">
        <f t="shared" si="584"/>
        <v>0</v>
      </c>
      <c r="AI689" s="214">
        <f t="shared" si="584"/>
        <v>1.0139700000000001E-2</v>
      </c>
      <c r="AJ689" s="214">
        <f t="shared" si="584"/>
        <v>2.7932399999999998E-3</v>
      </c>
      <c r="AK689" s="214">
        <f t="shared" si="584"/>
        <v>0</v>
      </c>
      <c r="AL689" s="214">
        <f t="shared" si="584"/>
        <v>0</v>
      </c>
      <c r="AM689" s="214">
        <f t="shared" si="584"/>
        <v>0</v>
      </c>
      <c r="AN689" s="214">
        <f t="shared" si="584"/>
        <v>2.7932399999999998E-3</v>
      </c>
      <c r="AO689" s="214">
        <f t="shared" si="584"/>
        <v>3.5518400000000006E-3</v>
      </c>
      <c r="AP689" s="214">
        <f t="shared" si="584"/>
        <v>0</v>
      </c>
      <c r="AQ689" s="214">
        <f t="shared" si="584"/>
        <v>0</v>
      </c>
      <c r="AR689" s="214">
        <f t="shared" si="584"/>
        <v>0</v>
      </c>
      <c r="AS689" s="214">
        <f t="shared" si="584"/>
        <v>3.5518400000000006E-3</v>
      </c>
      <c r="AT689" s="214">
        <f t="shared" si="584"/>
        <v>3.7946200000000012E-3</v>
      </c>
      <c r="AU689" s="214">
        <f t="shared" si="584"/>
        <v>0</v>
      </c>
      <c r="AV689" s="214">
        <f t="shared" si="584"/>
        <v>0</v>
      </c>
      <c r="AW689" s="214">
        <f t="shared" si="584"/>
        <v>0</v>
      </c>
      <c r="AX689" s="214">
        <f t="shared" si="584"/>
        <v>3.7946200000000012E-3</v>
      </c>
      <c r="AY689" s="214">
        <f t="shared" si="584"/>
        <v>0</v>
      </c>
      <c r="AZ689" s="214">
        <f t="shared" si="584"/>
        <v>0</v>
      </c>
      <c r="BA689" s="214">
        <f t="shared" si="584"/>
        <v>0</v>
      </c>
      <c r="BB689" s="214">
        <f t="shared" si="584"/>
        <v>0</v>
      </c>
      <c r="BC689" s="214">
        <f t="shared" si="584"/>
        <v>0</v>
      </c>
    </row>
    <row r="690" spans="1:55" s="165" customFormat="1" ht="47.25" x14ac:dyDescent="0.2">
      <c r="A690" s="171" t="s">
        <v>900</v>
      </c>
      <c r="B690" s="84" t="s">
        <v>764</v>
      </c>
      <c r="C690" s="171" t="s">
        <v>2476</v>
      </c>
      <c r="D690" s="87">
        <v>0.17108399999999999</v>
      </c>
      <c r="E690" s="66">
        <v>1.2167640000000002E-2</v>
      </c>
      <c r="F690" s="66">
        <v>0</v>
      </c>
      <c r="G690" s="66">
        <v>0</v>
      </c>
      <c r="H690" s="66">
        <v>0</v>
      </c>
      <c r="I690" s="66">
        <v>1.2167640000000002E-2</v>
      </c>
      <c r="J690" s="87">
        <v>3.3518879999999999E-3</v>
      </c>
      <c r="K690" s="87">
        <v>0</v>
      </c>
      <c r="L690" s="87">
        <v>0</v>
      </c>
      <c r="M690" s="87">
        <v>0</v>
      </c>
      <c r="N690" s="87">
        <v>3.3518879999999995E-3</v>
      </c>
      <c r="O690" s="87">
        <v>4.262208E-3</v>
      </c>
      <c r="P690" s="87">
        <v>0</v>
      </c>
      <c r="Q690" s="87">
        <v>0</v>
      </c>
      <c r="R690" s="87">
        <v>4.262208E-3</v>
      </c>
      <c r="S690" s="87">
        <v>4.262208E-3</v>
      </c>
      <c r="T690" s="87">
        <f>E690-J690-O690</f>
        <v>4.5535440000000031E-3</v>
      </c>
      <c r="U690" s="87">
        <f t="shared" ref="U690" si="585">F690-K690-P690</f>
        <v>0</v>
      </c>
      <c r="V690" s="87">
        <f t="shared" ref="V690" si="586">G690-L690-Q690</f>
        <v>0</v>
      </c>
      <c r="W690" s="87">
        <f t="shared" ref="W690" si="587">H690-M690-R690</f>
        <v>-4.262208E-3</v>
      </c>
      <c r="X690" s="87">
        <f t="shared" ref="X690" si="588">I690-N690-S690</f>
        <v>4.5535440000000031E-3</v>
      </c>
      <c r="Y690" s="87">
        <v>0</v>
      </c>
      <c r="Z690" s="87">
        <v>0</v>
      </c>
      <c r="AA690" s="87">
        <v>0</v>
      </c>
      <c r="AB690" s="87">
        <v>0</v>
      </c>
      <c r="AC690" s="87">
        <v>0</v>
      </c>
      <c r="AD690" s="87">
        <v>0.15682699999999999</v>
      </c>
      <c r="AE690" s="87">
        <v>1.0139700000000001E-2</v>
      </c>
      <c r="AF690" s="87">
        <v>0</v>
      </c>
      <c r="AG690" s="87">
        <v>0</v>
      </c>
      <c r="AH690" s="87">
        <v>0</v>
      </c>
      <c r="AI690" s="87">
        <v>1.0139700000000001E-2</v>
      </c>
      <c r="AJ690" s="87">
        <v>2.7932399999999998E-3</v>
      </c>
      <c r="AK690" s="87">
        <v>0</v>
      </c>
      <c r="AL690" s="87">
        <v>0</v>
      </c>
      <c r="AM690" s="87">
        <v>0</v>
      </c>
      <c r="AN690" s="87">
        <v>2.7932399999999998E-3</v>
      </c>
      <c r="AO690" s="87">
        <v>3.5518400000000006E-3</v>
      </c>
      <c r="AP690" s="87">
        <v>0</v>
      </c>
      <c r="AQ690" s="87">
        <v>0</v>
      </c>
      <c r="AR690" s="87">
        <v>0</v>
      </c>
      <c r="AS690" s="87">
        <v>3.5518400000000006E-3</v>
      </c>
      <c r="AT690" s="87">
        <f>AE690-AJ690-AO690</f>
        <v>3.7946200000000012E-3</v>
      </c>
      <c r="AU690" s="87">
        <f>AF690-AK690-AP690</f>
        <v>0</v>
      </c>
      <c r="AV690" s="87">
        <f>AG690-AL690-AQ690</f>
        <v>0</v>
      </c>
      <c r="AW690" s="87">
        <f>AH690-AM690-AR690</f>
        <v>0</v>
      </c>
      <c r="AX690" s="87">
        <f>AI690-AN690-AS690</f>
        <v>3.7946200000000012E-3</v>
      </c>
      <c r="AY690" s="66">
        <v>0</v>
      </c>
      <c r="AZ690" s="66">
        <v>0</v>
      </c>
      <c r="BA690" s="66">
        <v>0</v>
      </c>
      <c r="BB690" s="66">
        <v>0</v>
      </c>
      <c r="BC690" s="66">
        <v>0</v>
      </c>
    </row>
    <row r="691" spans="1:55" s="165" customFormat="1" x14ac:dyDescent="0.2">
      <c r="A691" s="210"/>
      <c r="B691" s="213" t="s">
        <v>52</v>
      </c>
      <c r="C691" s="210"/>
      <c r="D691" s="173">
        <v>24.354609600000003</v>
      </c>
      <c r="E691" s="173">
        <v>16.099842934000002</v>
      </c>
      <c r="F691" s="173">
        <v>0.71618965000000001</v>
      </c>
      <c r="G691" s="173">
        <v>14.056394279999999</v>
      </c>
      <c r="H691" s="173">
        <v>0</v>
      </c>
      <c r="I691" s="173">
        <v>1.3272590039999999</v>
      </c>
      <c r="J691" s="173">
        <v>0.74732437600000001</v>
      </c>
      <c r="K691" s="173">
        <v>0</v>
      </c>
      <c r="L691" s="173">
        <v>0.38403988</v>
      </c>
      <c r="M691" s="173">
        <v>0</v>
      </c>
      <c r="N691" s="173">
        <v>0.36328449600000001</v>
      </c>
      <c r="O691" s="173">
        <v>0.55795689599999998</v>
      </c>
      <c r="P691" s="173">
        <v>0</v>
      </c>
      <c r="Q691" s="173">
        <v>9.6009960000000005E-2</v>
      </c>
      <c r="R691" s="173">
        <v>0.46194693599999997</v>
      </c>
      <c r="S691" s="173">
        <v>0.46194693599999997</v>
      </c>
      <c r="T691" s="173">
        <f t="shared" ref="T691:AX691" si="589">SUM(T692:T704)</f>
        <v>14.794561662000003</v>
      </c>
      <c r="U691" s="173">
        <f t="shared" si="589"/>
        <v>0.71618965000000001</v>
      </c>
      <c r="V691" s="173">
        <f t="shared" si="589"/>
        <v>13.57634444</v>
      </c>
      <c r="W691" s="173">
        <f t="shared" si="589"/>
        <v>-0.46194693599999997</v>
      </c>
      <c r="X691" s="173">
        <f t="shared" si="589"/>
        <v>0.50202757199999992</v>
      </c>
      <c r="Y691" s="173">
        <f t="shared" si="589"/>
        <v>0</v>
      </c>
      <c r="Z691" s="173">
        <f t="shared" si="589"/>
        <v>0</v>
      </c>
      <c r="AA691" s="173">
        <f t="shared" si="589"/>
        <v>0</v>
      </c>
      <c r="AB691" s="173">
        <f t="shared" si="589"/>
        <v>0</v>
      </c>
      <c r="AC691" s="173">
        <f t="shared" si="589"/>
        <v>0</v>
      </c>
      <c r="AD691" s="173">
        <f t="shared" si="589"/>
        <v>19.962755530000003</v>
      </c>
      <c r="AE691" s="214">
        <f t="shared" si="589"/>
        <v>15.769103869999999</v>
      </c>
      <c r="AF691" s="214">
        <f t="shared" si="589"/>
        <v>0.49856808000000002</v>
      </c>
      <c r="AG691" s="214">
        <f t="shared" si="589"/>
        <v>14.142025440000001</v>
      </c>
      <c r="AH691" s="214">
        <f t="shared" si="589"/>
        <v>0</v>
      </c>
      <c r="AI691" s="214">
        <f t="shared" si="589"/>
        <v>1.12851035</v>
      </c>
      <c r="AJ691" s="214">
        <f t="shared" si="589"/>
        <v>0.30273707999999999</v>
      </c>
      <c r="AK691" s="214">
        <f t="shared" si="589"/>
        <v>0</v>
      </c>
      <c r="AL691" s="214">
        <f t="shared" si="589"/>
        <v>0</v>
      </c>
      <c r="AM691" s="214">
        <f t="shared" si="589"/>
        <v>0</v>
      </c>
      <c r="AN691" s="214">
        <f t="shared" si="589"/>
        <v>0.30273707999999999</v>
      </c>
      <c r="AO691" s="214">
        <f t="shared" si="589"/>
        <v>3.3091235299999995</v>
      </c>
      <c r="AP691" s="214">
        <f t="shared" si="589"/>
        <v>0.22275292999999952</v>
      </c>
      <c r="AQ691" s="214">
        <f t="shared" si="589"/>
        <v>2.7014148200000001</v>
      </c>
      <c r="AR691" s="214">
        <f t="shared" si="589"/>
        <v>0</v>
      </c>
      <c r="AS691" s="214">
        <f t="shared" si="589"/>
        <v>0.38495578000000008</v>
      </c>
      <c r="AT691" s="214">
        <f t="shared" si="589"/>
        <v>12.157243260000001</v>
      </c>
      <c r="AU691" s="214">
        <f t="shared" si="589"/>
        <v>0.27581515000000051</v>
      </c>
      <c r="AV691" s="214">
        <f t="shared" si="589"/>
        <v>11.440610619999999</v>
      </c>
      <c r="AW691" s="214">
        <f t="shared" si="589"/>
        <v>0</v>
      </c>
      <c r="AX691" s="214">
        <f t="shared" si="589"/>
        <v>0.44081748999999998</v>
      </c>
      <c r="AY691" s="214">
        <f t="shared" ref="AY691:BC691" si="590">SUM(AY692:AY704)</f>
        <v>0</v>
      </c>
      <c r="AZ691" s="214">
        <f t="shared" si="590"/>
        <v>0</v>
      </c>
      <c r="BA691" s="214">
        <f t="shared" si="590"/>
        <v>0</v>
      </c>
      <c r="BB691" s="214">
        <f t="shared" si="590"/>
        <v>0</v>
      </c>
      <c r="BC691" s="214">
        <f t="shared" si="590"/>
        <v>0</v>
      </c>
    </row>
    <row r="692" spans="1:55" s="165" customFormat="1" ht="63" x14ac:dyDescent="0.2">
      <c r="A692" s="171" t="s">
        <v>900</v>
      </c>
      <c r="B692" s="84" t="s">
        <v>765</v>
      </c>
      <c r="C692" s="171" t="s">
        <v>2477</v>
      </c>
      <c r="D692" s="87">
        <v>2.1405000000000003</v>
      </c>
      <c r="E692" s="66">
        <v>0.15223444799999999</v>
      </c>
      <c r="F692" s="66">
        <v>0</v>
      </c>
      <c r="G692" s="66">
        <v>0</v>
      </c>
      <c r="H692" s="66">
        <v>0</v>
      </c>
      <c r="I692" s="66">
        <v>0.15223444799999999</v>
      </c>
      <c r="J692" s="87">
        <v>4.193682E-2</v>
      </c>
      <c r="K692" s="87">
        <v>0</v>
      </c>
      <c r="L692" s="87">
        <v>0</v>
      </c>
      <c r="M692" s="87">
        <v>0</v>
      </c>
      <c r="N692" s="87">
        <v>4.193682E-2</v>
      </c>
      <c r="O692" s="87">
        <v>5.3326224000000005E-2</v>
      </c>
      <c r="P692" s="87">
        <v>0</v>
      </c>
      <c r="Q692" s="87">
        <v>0</v>
      </c>
      <c r="R692" s="87">
        <v>5.3326224000000005E-2</v>
      </c>
      <c r="S692" s="87">
        <v>5.3326224000000005E-2</v>
      </c>
      <c r="T692" s="87">
        <f t="shared" ref="T692:T704" si="591">E692-J692-O692</f>
        <v>5.6971403999999989E-2</v>
      </c>
      <c r="U692" s="87">
        <f t="shared" ref="U692:U704" si="592">F692-K692-P692</f>
        <v>0</v>
      </c>
      <c r="V692" s="87">
        <f t="shared" ref="V692:V704" si="593">G692-L692-Q692</f>
        <v>0</v>
      </c>
      <c r="W692" s="87">
        <f t="shared" ref="W692:W704" si="594">H692-M692-R692</f>
        <v>-5.3326224000000005E-2</v>
      </c>
      <c r="X692" s="87">
        <f t="shared" ref="X692:X704" si="595">I692-N692-S692</f>
        <v>5.6971403999999989E-2</v>
      </c>
      <c r="Y692" s="87">
        <v>0</v>
      </c>
      <c r="Z692" s="87">
        <v>0</v>
      </c>
      <c r="AA692" s="87">
        <v>0</v>
      </c>
      <c r="AB692" s="87">
        <v>0</v>
      </c>
      <c r="AC692" s="87">
        <v>0</v>
      </c>
      <c r="AD692" s="87">
        <v>1.7837499999999999</v>
      </c>
      <c r="AE692" s="87">
        <v>0.12686204000000001</v>
      </c>
      <c r="AF692" s="87">
        <v>0</v>
      </c>
      <c r="AG692" s="87">
        <v>0</v>
      </c>
      <c r="AH692" s="87">
        <v>0</v>
      </c>
      <c r="AI692" s="87">
        <v>0.12686204000000001</v>
      </c>
      <c r="AJ692" s="87">
        <v>3.4947350000000002E-2</v>
      </c>
      <c r="AK692" s="87">
        <v>0</v>
      </c>
      <c r="AL692" s="87">
        <v>0</v>
      </c>
      <c r="AM692" s="87">
        <v>0</v>
      </c>
      <c r="AN692" s="192">
        <v>3.4947350000000002E-2</v>
      </c>
      <c r="AO692" s="87">
        <v>4.4438520000000009E-2</v>
      </c>
      <c r="AP692" s="87">
        <v>0</v>
      </c>
      <c r="AQ692" s="87">
        <v>0</v>
      </c>
      <c r="AR692" s="87">
        <v>0</v>
      </c>
      <c r="AS692" s="87">
        <v>4.4438520000000009E-2</v>
      </c>
      <c r="AT692" s="87">
        <f t="shared" ref="AT692:AT704" si="596">AE692-AJ692-AO692</f>
        <v>4.7476169999999998E-2</v>
      </c>
      <c r="AU692" s="87">
        <f t="shared" ref="AU692:AU704" si="597">AF692-AK692-AP692</f>
        <v>0</v>
      </c>
      <c r="AV692" s="87">
        <f t="shared" ref="AV692:AV704" si="598">AG692-AL692-AQ692</f>
        <v>0</v>
      </c>
      <c r="AW692" s="87">
        <f t="shared" ref="AW692:AW704" si="599">AH692-AM692-AR692</f>
        <v>0</v>
      </c>
      <c r="AX692" s="87">
        <f t="shared" ref="AX692:AX704" si="600">AI692-AN692-AS692</f>
        <v>4.7476169999999998E-2</v>
      </c>
      <c r="AY692" s="66">
        <v>0</v>
      </c>
      <c r="AZ692" s="66">
        <v>0</v>
      </c>
      <c r="BA692" s="66">
        <v>0</v>
      </c>
      <c r="BB692" s="66">
        <v>0</v>
      </c>
      <c r="BC692" s="66">
        <v>0</v>
      </c>
    </row>
    <row r="693" spans="1:55" s="165" customFormat="1" ht="31.5" x14ac:dyDescent="0.2">
      <c r="A693" s="171" t="s">
        <v>900</v>
      </c>
      <c r="B693" s="84" t="s">
        <v>384</v>
      </c>
      <c r="C693" s="171" t="s">
        <v>2478</v>
      </c>
      <c r="D693" s="87">
        <v>1.5697079999999999</v>
      </c>
      <c r="E693" s="66">
        <v>6.2305943099999999</v>
      </c>
      <c r="F693" s="66">
        <v>0</v>
      </c>
      <c r="G693" s="66">
        <v>6.1189551299999998</v>
      </c>
      <c r="H693" s="66">
        <v>0</v>
      </c>
      <c r="I693" s="66">
        <v>0.11163918</v>
      </c>
      <c r="J693" s="87">
        <v>3.0753828000000004E-2</v>
      </c>
      <c r="K693" s="87">
        <v>0</v>
      </c>
      <c r="L693" s="87">
        <v>0</v>
      </c>
      <c r="M693" s="87">
        <v>0</v>
      </c>
      <c r="N693" s="87">
        <v>3.0753828E-2</v>
      </c>
      <c r="O693" s="87">
        <v>3.9106103999999996E-2</v>
      </c>
      <c r="P693" s="87">
        <v>0</v>
      </c>
      <c r="Q693" s="87">
        <v>0</v>
      </c>
      <c r="R693" s="87">
        <v>3.9106104000000003E-2</v>
      </c>
      <c r="S693" s="87">
        <v>3.9106104000000003E-2</v>
      </c>
      <c r="T693" s="87">
        <f t="shared" si="591"/>
        <v>6.1607343779999999</v>
      </c>
      <c r="U693" s="87">
        <f t="shared" si="592"/>
        <v>0</v>
      </c>
      <c r="V693" s="87">
        <f t="shared" si="593"/>
        <v>6.1189551299999998</v>
      </c>
      <c r="W693" s="87">
        <f t="shared" si="594"/>
        <v>-3.9106104000000003E-2</v>
      </c>
      <c r="X693" s="87">
        <f t="shared" si="595"/>
        <v>4.1779248000000005E-2</v>
      </c>
      <c r="Y693" s="87">
        <v>0</v>
      </c>
      <c r="Z693" s="87">
        <v>0</v>
      </c>
      <c r="AA693" s="87">
        <v>0</v>
      </c>
      <c r="AB693" s="87">
        <v>0</v>
      </c>
      <c r="AC693" s="87">
        <v>0</v>
      </c>
      <c r="AD693" s="87">
        <v>0.5170300000000001</v>
      </c>
      <c r="AE693" s="87">
        <v>6.4669442300000002</v>
      </c>
      <c r="AF693" s="87">
        <v>0</v>
      </c>
      <c r="AG693" s="87">
        <v>6.3739115799999997</v>
      </c>
      <c r="AH693" s="87">
        <v>0</v>
      </c>
      <c r="AI693" s="87">
        <v>9.3032649999999995E-2</v>
      </c>
      <c r="AJ693" s="87">
        <v>2.5628189999999999E-2</v>
      </c>
      <c r="AK693" s="87">
        <v>0</v>
      </c>
      <c r="AL693" s="87">
        <v>0</v>
      </c>
      <c r="AM693" s="87">
        <v>0</v>
      </c>
      <c r="AN693" s="192">
        <v>2.5628189999999995E-2</v>
      </c>
      <c r="AO693" s="87">
        <v>3.2588420000000007E-2</v>
      </c>
      <c r="AP693" s="87">
        <v>0</v>
      </c>
      <c r="AQ693" s="87">
        <v>0</v>
      </c>
      <c r="AR693" s="87">
        <v>0</v>
      </c>
      <c r="AS693" s="87">
        <v>3.258842E-2</v>
      </c>
      <c r="AT693" s="87">
        <f t="shared" si="596"/>
        <v>6.4087276200000005</v>
      </c>
      <c r="AU693" s="87">
        <f t="shared" si="597"/>
        <v>0</v>
      </c>
      <c r="AV693" s="87">
        <f t="shared" si="598"/>
        <v>6.3739115799999997</v>
      </c>
      <c r="AW693" s="87">
        <f t="shared" si="599"/>
        <v>0</v>
      </c>
      <c r="AX693" s="87">
        <f t="shared" si="600"/>
        <v>3.4816039999999999E-2</v>
      </c>
      <c r="AY693" s="66">
        <v>0</v>
      </c>
      <c r="AZ693" s="66">
        <v>0</v>
      </c>
      <c r="BA693" s="66">
        <v>0</v>
      </c>
      <c r="BB693" s="66">
        <v>0</v>
      </c>
      <c r="BC693" s="66">
        <v>0</v>
      </c>
    </row>
    <row r="694" spans="1:55" s="165" customFormat="1" ht="63" x14ac:dyDescent="0.2">
      <c r="A694" s="171" t="s">
        <v>900</v>
      </c>
      <c r="B694" s="84" t="s">
        <v>459</v>
      </c>
      <c r="C694" s="171" t="s">
        <v>2479</v>
      </c>
      <c r="D694" s="87">
        <v>0.65169600000000005</v>
      </c>
      <c r="E694" s="66">
        <v>0</v>
      </c>
      <c r="F694" s="66">
        <v>0</v>
      </c>
      <c r="G694" s="66">
        <v>0</v>
      </c>
      <c r="H694" s="66">
        <v>0</v>
      </c>
      <c r="I694" s="66">
        <v>0</v>
      </c>
      <c r="J694" s="87">
        <v>0</v>
      </c>
      <c r="K694" s="87">
        <v>0</v>
      </c>
      <c r="L694" s="87">
        <v>0</v>
      </c>
      <c r="M694" s="87">
        <v>0</v>
      </c>
      <c r="N694" s="87">
        <v>0</v>
      </c>
      <c r="O694" s="87">
        <v>0</v>
      </c>
      <c r="P694" s="87">
        <v>0</v>
      </c>
      <c r="Q694" s="87">
        <v>0</v>
      </c>
      <c r="R694" s="87">
        <v>0</v>
      </c>
      <c r="S694" s="87">
        <v>0</v>
      </c>
      <c r="T694" s="87">
        <f t="shared" si="591"/>
        <v>0</v>
      </c>
      <c r="U694" s="87">
        <f t="shared" si="592"/>
        <v>0</v>
      </c>
      <c r="V694" s="87">
        <f t="shared" si="593"/>
        <v>0</v>
      </c>
      <c r="W694" s="87">
        <f t="shared" si="594"/>
        <v>0</v>
      </c>
      <c r="X694" s="87">
        <f t="shared" si="595"/>
        <v>0</v>
      </c>
      <c r="Y694" s="87">
        <v>0</v>
      </c>
      <c r="Z694" s="87">
        <v>0</v>
      </c>
      <c r="AA694" s="87">
        <v>0</v>
      </c>
      <c r="AB694" s="87">
        <v>0</v>
      </c>
      <c r="AC694" s="87">
        <v>0</v>
      </c>
      <c r="AD694" s="87">
        <v>0</v>
      </c>
      <c r="AE694" s="87">
        <v>0</v>
      </c>
      <c r="AF694" s="87">
        <v>0</v>
      </c>
      <c r="AG694" s="87">
        <v>0</v>
      </c>
      <c r="AH694" s="87">
        <v>0</v>
      </c>
      <c r="AI694" s="87">
        <v>0</v>
      </c>
      <c r="AJ694" s="87">
        <v>0</v>
      </c>
      <c r="AK694" s="87">
        <v>0</v>
      </c>
      <c r="AL694" s="87">
        <v>0</v>
      </c>
      <c r="AM694" s="87">
        <v>0</v>
      </c>
      <c r="AN694" s="192">
        <v>0</v>
      </c>
      <c r="AO694" s="87">
        <v>0</v>
      </c>
      <c r="AP694" s="87">
        <v>0</v>
      </c>
      <c r="AQ694" s="87">
        <v>0</v>
      </c>
      <c r="AR694" s="87">
        <v>0</v>
      </c>
      <c r="AS694" s="87">
        <v>0</v>
      </c>
      <c r="AT694" s="87">
        <f t="shared" si="596"/>
        <v>0</v>
      </c>
      <c r="AU694" s="87">
        <f t="shared" si="597"/>
        <v>0</v>
      </c>
      <c r="AV694" s="87">
        <f t="shared" si="598"/>
        <v>0</v>
      </c>
      <c r="AW694" s="87">
        <f t="shared" si="599"/>
        <v>0</v>
      </c>
      <c r="AX694" s="87">
        <f t="shared" si="600"/>
        <v>0</v>
      </c>
      <c r="AY694" s="66">
        <v>0</v>
      </c>
      <c r="AZ694" s="66">
        <v>0</v>
      </c>
      <c r="BA694" s="66">
        <v>0</v>
      </c>
      <c r="BB694" s="66">
        <v>0</v>
      </c>
      <c r="BC694" s="66">
        <v>0</v>
      </c>
    </row>
    <row r="695" spans="1:55" s="165" customFormat="1" ht="47.25" x14ac:dyDescent="0.2">
      <c r="A695" s="171" t="s">
        <v>900</v>
      </c>
      <c r="B695" s="84" t="s">
        <v>383</v>
      </c>
      <c r="C695" s="171" t="s">
        <v>2480</v>
      </c>
      <c r="D695" s="87">
        <v>4.6267679999999993</v>
      </c>
      <c r="E695" s="66">
        <v>0.32906029199999998</v>
      </c>
      <c r="F695" s="66">
        <v>0</v>
      </c>
      <c r="G695" s="66">
        <v>0</v>
      </c>
      <c r="H695" s="66">
        <v>0</v>
      </c>
      <c r="I695" s="66">
        <v>0.32906029199999998</v>
      </c>
      <c r="J695" s="87">
        <v>9.0647975999999991E-2</v>
      </c>
      <c r="K695" s="87">
        <v>0</v>
      </c>
      <c r="L695" s="87">
        <v>0</v>
      </c>
      <c r="M695" s="87">
        <v>0</v>
      </c>
      <c r="N695" s="87">
        <v>9.0647975999999977E-2</v>
      </c>
      <c r="O695" s="87">
        <v>0.11526655199999999</v>
      </c>
      <c r="P695" s="87">
        <v>0</v>
      </c>
      <c r="Q695" s="87">
        <v>0</v>
      </c>
      <c r="R695" s="87">
        <v>0.11526655200000001</v>
      </c>
      <c r="S695" s="87">
        <v>0.11526655200000001</v>
      </c>
      <c r="T695" s="87">
        <f t="shared" si="591"/>
        <v>0.12314576399999999</v>
      </c>
      <c r="U695" s="87">
        <f t="shared" si="592"/>
        <v>0</v>
      </c>
      <c r="V695" s="87">
        <f t="shared" si="593"/>
        <v>0</v>
      </c>
      <c r="W695" s="87">
        <f t="shared" si="594"/>
        <v>-0.11526655200000001</v>
      </c>
      <c r="X695" s="87">
        <f t="shared" si="595"/>
        <v>0.123145764</v>
      </c>
      <c r="Y695" s="87">
        <v>0</v>
      </c>
      <c r="Z695" s="87">
        <v>0</v>
      </c>
      <c r="AA695" s="87">
        <v>0</v>
      </c>
      <c r="AB695" s="87">
        <v>0</v>
      </c>
      <c r="AC695" s="87">
        <v>0</v>
      </c>
      <c r="AD695" s="87">
        <v>4.1520800000000007</v>
      </c>
      <c r="AE695" s="87">
        <v>0.27421690999999998</v>
      </c>
      <c r="AF695" s="87">
        <v>0</v>
      </c>
      <c r="AG695" s="87">
        <v>0</v>
      </c>
      <c r="AH695" s="87">
        <v>0</v>
      </c>
      <c r="AI695" s="87">
        <v>0.27421690999999998</v>
      </c>
      <c r="AJ695" s="87">
        <v>7.5539980000000007E-2</v>
      </c>
      <c r="AK695" s="87">
        <v>0</v>
      </c>
      <c r="AL695" s="87">
        <v>0</v>
      </c>
      <c r="AM695" s="87">
        <v>0</v>
      </c>
      <c r="AN695" s="192">
        <v>7.5539980000000007E-2</v>
      </c>
      <c r="AO695" s="87">
        <v>9.6055459999999981E-2</v>
      </c>
      <c r="AP695" s="87">
        <v>0</v>
      </c>
      <c r="AQ695" s="87">
        <v>0</v>
      </c>
      <c r="AR695" s="87">
        <v>0</v>
      </c>
      <c r="AS695" s="87">
        <v>9.6055460000000009E-2</v>
      </c>
      <c r="AT695" s="87">
        <f t="shared" si="596"/>
        <v>0.10262146999999999</v>
      </c>
      <c r="AU695" s="87">
        <f t="shared" si="597"/>
        <v>0</v>
      </c>
      <c r="AV695" s="87">
        <f t="shared" si="598"/>
        <v>0</v>
      </c>
      <c r="AW695" s="87">
        <f t="shared" si="599"/>
        <v>0</v>
      </c>
      <c r="AX695" s="87">
        <f t="shared" si="600"/>
        <v>0.10262146999999996</v>
      </c>
      <c r="AY695" s="66">
        <v>0</v>
      </c>
      <c r="AZ695" s="66">
        <v>0</v>
      </c>
      <c r="BA695" s="66">
        <v>0</v>
      </c>
      <c r="BB695" s="66">
        <v>0</v>
      </c>
      <c r="BC695" s="66">
        <v>0</v>
      </c>
    </row>
    <row r="696" spans="1:55" s="165" customFormat="1" ht="78.75" x14ac:dyDescent="0.2">
      <c r="A696" s="171" t="s">
        <v>900</v>
      </c>
      <c r="B696" s="84" t="s">
        <v>1779</v>
      </c>
      <c r="C696" s="171" t="s">
        <v>2481</v>
      </c>
      <c r="D696" s="87">
        <v>4.4123279999999996</v>
      </c>
      <c r="E696" s="66">
        <v>3.7407900859999996</v>
      </c>
      <c r="F696" s="66">
        <v>0.26730352000000002</v>
      </c>
      <c r="G696" s="66">
        <v>3.1596774699999997</v>
      </c>
      <c r="H696" s="66">
        <v>0</v>
      </c>
      <c r="I696" s="66">
        <v>0.31380909600000001</v>
      </c>
      <c r="J696" s="87">
        <v>8.6446644000000003E-2</v>
      </c>
      <c r="K696" s="87">
        <v>0</v>
      </c>
      <c r="L696" s="87">
        <v>0</v>
      </c>
      <c r="M696" s="87">
        <v>0</v>
      </c>
      <c r="N696" s="87">
        <v>8.6446644000000003E-2</v>
      </c>
      <c r="O696" s="87">
        <v>0.10992423600000002</v>
      </c>
      <c r="P696" s="87">
        <v>0</v>
      </c>
      <c r="Q696" s="87">
        <v>0</v>
      </c>
      <c r="R696" s="87">
        <v>0.10992423600000002</v>
      </c>
      <c r="S696" s="87">
        <v>0.10992423600000002</v>
      </c>
      <c r="T696" s="87">
        <f t="shared" si="591"/>
        <v>3.5444192059999997</v>
      </c>
      <c r="U696" s="87">
        <f t="shared" si="592"/>
        <v>0.26730352000000002</v>
      </c>
      <c r="V696" s="87">
        <f t="shared" si="593"/>
        <v>3.1596774699999997</v>
      </c>
      <c r="W696" s="87">
        <f t="shared" si="594"/>
        <v>-0.10992423600000002</v>
      </c>
      <c r="X696" s="87">
        <f t="shared" si="595"/>
        <v>0.11743821599999997</v>
      </c>
      <c r="Y696" s="87">
        <v>0</v>
      </c>
      <c r="Z696" s="87">
        <v>0</v>
      </c>
      <c r="AA696" s="87">
        <v>0</v>
      </c>
      <c r="AB696" s="87">
        <v>0</v>
      </c>
      <c r="AC696" s="87">
        <v>0</v>
      </c>
      <c r="AD696" s="87">
        <v>3.7682599999999997</v>
      </c>
      <c r="AE696" s="87">
        <v>3.7755912</v>
      </c>
      <c r="AF696" s="87">
        <v>0.22275292999999999</v>
      </c>
      <c r="AG696" s="87">
        <v>3.2913306899999997</v>
      </c>
      <c r="AH696" s="87">
        <v>0</v>
      </c>
      <c r="AI696" s="87">
        <v>0.26150757999999996</v>
      </c>
      <c r="AJ696" s="87">
        <v>7.2038869999999991E-2</v>
      </c>
      <c r="AK696" s="87">
        <v>0</v>
      </c>
      <c r="AL696" s="87">
        <v>0</v>
      </c>
      <c r="AM696" s="87">
        <v>0</v>
      </c>
      <c r="AN696" s="192">
        <v>7.2038869999999991E-2</v>
      </c>
      <c r="AO696" s="87">
        <v>2.9862237599999997</v>
      </c>
      <c r="AP696" s="87">
        <v>0.22275292999999952</v>
      </c>
      <c r="AQ696" s="87">
        <v>2.6718673000000002</v>
      </c>
      <c r="AR696" s="87">
        <v>0</v>
      </c>
      <c r="AS696" s="87">
        <v>9.1603530000000016E-2</v>
      </c>
      <c r="AT696" s="87">
        <f t="shared" si="596"/>
        <v>0.71732857000000028</v>
      </c>
      <c r="AU696" s="87">
        <f t="shared" si="597"/>
        <v>4.7184478546569153E-16</v>
      </c>
      <c r="AV696" s="87">
        <f t="shared" si="598"/>
        <v>0.6194633899999995</v>
      </c>
      <c r="AW696" s="87">
        <f t="shared" si="599"/>
        <v>0</v>
      </c>
      <c r="AX696" s="87">
        <f t="shared" si="600"/>
        <v>9.7865179999999968E-2</v>
      </c>
      <c r="AY696" s="66">
        <v>0</v>
      </c>
      <c r="AZ696" s="66">
        <v>0</v>
      </c>
      <c r="BA696" s="66">
        <v>0</v>
      </c>
      <c r="BB696" s="66">
        <v>0</v>
      </c>
      <c r="BC696" s="66">
        <v>0</v>
      </c>
    </row>
    <row r="697" spans="1:55" s="165" customFormat="1" ht="78.75" x14ac:dyDescent="0.2">
      <c r="A697" s="171" t="s">
        <v>900</v>
      </c>
      <c r="B697" s="84" t="s">
        <v>1780</v>
      </c>
      <c r="C697" s="171" t="s">
        <v>2482</v>
      </c>
      <c r="D697" s="87">
        <v>0.40649999999999997</v>
      </c>
      <c r="E697" s="66">
        <v>2.8910675999999996E-2</v>
      </c>
      <c r="F697" s="66">
        <v>0</v>
      </c>
      <c r="G697" s="66">
        <v>0</v>
      </c>
      <c r="H697" s="66">
        <v>0</v>
      </c>
      <c r="I697" s="66">
        <v>2.8910675999999996E-2</v>
      </c>
      <c r="J697" s="87">
        <v>7.9641720000000003E-3</v>
      </c>
      <c r="K697" s="87">
        <v>0</v>
      </c>
      <c r="L697" s="87">
        <v>0</v>
      </c>
      <c r="M697" s="87">
        <v>0</v>
      </c>
      <c r="N697" s="87">
        <v>7.9641720000000003E-3</v>
      </c>
      <c r="O697" s="87">
        <v>1.0127112000000002E-2</v>
      </c>
      <c r="P697" s="87">
        <v>0</v>
      </c>
      <c r="Q697" s="87">
        <v>0</v>
      </c>
      <c r="R697" s="87">
        <v>1.0127112000000002E-2</v>
      </c>
      <c r="S697" s="87">
        <v>1.0127112000000002E-2</v>
      </c>
      <c r="T697" s="87">
        <f t="shared" si="591"/>
        <v>1.0819391999999995E-2</v>
      </c>
      <c r="U697" s="87">
        <f t="shared" si="592"/>
        <v>0</v>
      </c>
      <c r="V697" s="87">
        <f t="shared" si="593"/>
        <v>0</v>
      </c>
      <c r="W697" s="87">
        <f t="shared" si="594"/>
        <v>-1.0127112000000002E-2</v>
      </c>
      <c r="X697" s="87">
        <f t="shared" si="595"/>
        <v>1.0819391999999995E-2</v>
      </c>
      <c r="Y697" s="87">
        <v>0</v>
      </c>
      <c r="Z697" s="87">
        <v>0</v>
      </c>
      <c r="AA697" s="87">
        <v>0</v>
      </c>
      <c r="AB697" s="87">
        <v>0</v>
      </c>
      <c r="AC697" s="87">
        <v>0</v>
      </c>
      <c r="AD697" s="87">
        <v>0.32747672999999994</v>
      </c>
      <c r="AE697" s="87">
        <v>2.4092229999999999E-2</v>
      </c>
      <c r="AF697" s="87">
        <v>0</v>
      </c>
      <c r="AG697" s="87">
        <v>0</v>
      </c>
      <c r="AH697" s="87">
        <v>0</v>
      </c>
      <c r="AI697" s="87">
        <v>2.4092229999999999E-2</v>
      </c>
      <c r="AJ697" s="87">
        <v>6.6368100000000008E-3</v>
      </c>
      <c r="AK697" s="87">
        <v>0</v>
      </c>
      <c r="AL697" s="87">
        <v>0</v>
      </c>
      <c r="AM697" s="87">
        <v>0</v>
      </c>
      <c r="AN697" s="87">
        <v>6.6368100000000008E-3</v>
      </c>
      <c r="AO697" s="87">
        <v>8.4392600000000005E-3</v>
      </c>
      <c r="AP697" s="87">
        <v>0</v>
      </c>
      <c r="AQ697" s="87">
        <v>0</v>
      </c>
      <c r="AR697" s="87">
        <v>0</v>
      </c>
      <c r="AS697" s="87">
        <v>8.4392600000000005E-3</v>
      </c>
      <c r="AT697" s="87">
        <f t="shared" si="596"/>
        <v>9.0161599999999988E-3</v>
      </c>
      <c r="AU697" s="87">
        <f t="shared" si="597"/>
        <v>0</v>
      </c>
      <c r="AV697" s="87">
        <f t="shared" si="598"/>
        <v>0</v>
      </c>
      <c r="AW697" s="87">
        <f t="shared" si="599"/>
        <v>0</v>
      </c>
      <c r="AX697" s="87">
        <f t="shared" si="600"/>
        <v>9.0161599999999988E-3</v>
      </c>
      <c r="AY697" s="66">
        <v>0</v>
      </c>
      <c r="AZ697" s="66">
        <v>0</v>
      </c>
      <c r="BA697" s="66">
        <v>0</v>
      </c>
      <c r="BB697" s="66">
        <v>0</v>
      </c>
      <c r="BC697" s="66">
        <v>0</v>
      </c>
    </row>
    <row r="698" spans="1:55" s="165" customFormat="1" ht="78.75" x14ac:dyDescent="0.2">
      <c r="A698" s="171" t="s">
        <v>900</v>
      </c>
      <c r="B698" s="84" t="s">
        <v>1781</v>
      </c>
      <c r="C698" s="171" t="s">
        <v>2483</v>
      </c>
      <c r="D698" s="87">
        <v>1.1999999999999999E-2</v>
      </c>
      <c r="E698" s="66">
        <v>2.0466881880000001</v>
      </c>
      <c r="F698" s="66">
        <v>0</v>
      </c>
      <c r="G698" s="66">
        <v>2.03733114</v>
      </c>
      <c r="H698" s="66">
        <v>0</v>
      </c>
      <c r="I698" s="66">
        <v>9.3570479999999998E-3</v>
      </c>
      <c r="J698" s="87">
        <v>2.35116E-4</v>
      </c>
      <c r="K698" s="87">
        <v>0</v>
      </c>
      <c r="L698" s="87">
        <v>0</v>
      </c>
      <c r="M698" s="87">
        <v>0</v>
      </c>
      <c r="N698" s="87">
        <v>2.35116E-4</v>
      </c>
      <c r="O698" s="87">
        <v>2.9893199999999996E-4</v>
      </c>
      <c r="P698" s="87">
        <v>0</v>
      </c>
      <c r="Q698" s="87">
        <v>0</v>
      </c>
      <c r="R698" s="87">
        <v>2.9893199999999996E-4</v>
      </c>
      <c r="S698" s="87">
        <v>2.9893199999999996E-4</v>
      </c>
      <c r="T698" s="87">
        <f t="shared" si="591"/>
        <v>2.0461541400000001</v>
      </c>
      <c r="U698" s="87">
        <f t="shared" si="592"/>
        <v>0</v>
      </c>
      <c r="V698" s="87">
        <f t="shared" si="593"/>
        <v>2.03733114</v>
      </c>
      <c r="W698" s="87">
        <f t="shared" si="594"/>
        <v>-2.9893199999999996E-4</v>
      </c>
      <c r="X698" s="87">
        <f t="shared" si="595"/>
        <v>8.8229999999999992E-3</v>
      </c>
      <c r="Y698" s="87">
        <v>0</v>
      </c>
      <c r="Z698" s="87">
        <v>0</v>
      </c>
      <c r="AA698" s="87">
        <v>0</v>
      </c>
      <c r="AB698" s="87">
        <v>0</v>
      </c>
      <c r="AC698" s="87">
        <v>0</v>
      </c>
      <c r="AD698" s="87">
        <v>1.0999999999999999E-2</v>
      </c>
      <c r="AE698" s="87">
        <v>2.1524786599999999</v>
      </c>
      <c r="AF698" s="87">
        <v>0</v>
      </c>
      <c r="AG698" s="87">
        <v>2.1222199399999999</v>
      </c>
      <c r="AH698" s="87">
        <v>0</v>
      </c>
      <c r="AI698" s="87">
        <v>3.0258719999999999E-2</v>
      </c>
      <c r="AJ698" s="87">
        <v>1.9593E-4</v>
      </c>
      <c r="AK698" s="87">
        <v>0</v>
      </c>
      <c r="AL698" s="87">
        <v>0</v>
      </c>
      <c r="AM698" s="87">
        <v>0</v>
      </c>
      <c r="AN698" s="192">
        <v>1.9593000000001082E-4</v>
      </c>
      <c r="AO698" s="87">
        <v>2.9796630000000001E-2</v>
      </c>
      <c r="AP698" s="87">
        <v>0</v>
      </c>
      <c r="AQ698" s="87">
        <v>2.9547520000000001E-2</v>
      </c>
      <c r="AR698" s="87">
        <v>0</v>
      </c>
      <c r="AS698" s="87">
        <v>2.4910999999999998E-4</v>
      </c>
      <c r="AT698" s="87">
        <f t="shared" si="596"/>
        <v>2.1224861000000002</v>
      </c>
      <c r="AU698" s="87">
        <f t="shared" si="597"/>
        <v>0</v>
      </c>
      <c r="AV698" s="87">
        <f t="shared" si="598"/>
        <v>2.09267242</v>
      </c>
      <c r="AW698" s="87">
        <f t="shared" si="599"/>
        <v>0</v>
      </c>
      <c r="AX698" s="87">
        <f t="shared" si="600"/>
        <v>2.9813679999999988E-2</v>
      </c>
      <c r="AY698" s="66">
        <v>0</v>
      </c>
      <c r="AZ698" s="66">
        <v>0</v>
      </c>
      <c r="BA698" s="66">
        <v>0</v>
      </c>
      <c r="BB698" s="66">
        <v>0</v>
      </c>
      <c r="BC698" s="66">
        <v>0</v>
      </c>
    </row>
    <row r="699" spans="1:55" s="165" customFormat="1" ht="78.75" x14ac:dyDescent="0.2">
      <c r="A699" s="171" t="s">
        <v>900</v>
      </c>
      <c r="B699" s="84" t="s">
        <v>1782</v>
      </c>
      <c r="C699" s="171" t="s">
        <v>2484</v>
      </c>
      <c r="D699" s="87">
        <v>1.3187399999999998</v>
      </c>
      <c r="E699" s="66">
        <v>0.137400614</v>
      </c>
      <c r="F699" s="66">
        <v>4.3610510000000005E-2</v>
      </c>
      <c r="G699" s="66">
        <v>0</v>
      </c>
      <c r="H699" s="66">
        <v>0</v>
      </c>
      <c r="I699" s="66">
        <v>9.3790103999999999E-2</v>
      </c>
      <c r="J699" s="87">
        <v>2.5836851999999997E-2</v>
      </c>
      <c r="K699" s="87">
        <v>0</v>
      </c>
      <c r="L699" s="87">
        <v>0</v>
      </c>
      <c r="M699" s="87">
        <v>0</v>
      </c>
      <c r="N699" s="87">
        <v>2.5836851999999997E-2</v>
      </c>
      <c r="O699" s="87">
        <v>3.2853744000000004E-2</v>
      </c>
      <c r="P699" s="87">
        <v>0</v>
      </c>
      <c r="Q699" s="87">
        <v>0</v>
      </c>
      <c r="R699" s="87">
        <v>3.2853744000000004E-2</v>
      </c>
      <c r="S699" s="87">
        <v>3.2853744000000004E-2</v>
      </c>
      <c r="T699" s="87">
        <f t="shared" si="591"/>
        <v>7.8710018000000007E-2</v>
      </c>
      <c r="U699" s="87">
        <f t="shared" si="592"/>
        <v>4.3610510000000005E-2</v>
      </c>
      <c r="V699" s="87">
        <f t="shared" si="593"/>
        <v>0</v>
      </c>
      <c r="W699" s="87">
        <f t="shared" si="594"/>
        <v>-3.2853744000000004E-2</v>
      </c>
      <c r="X699" s="87">
        <f t="shared" si="595"/>
        <v>3.5099508000000001E-2</v>
      </c>
      <c r="Y699" s="87">
        <v>0</v>
      </c>
      <c r="Z699" s="87">
        <v>0</v>
      </c>
      <c r="AA699" s="87">
        <v>0</v>
      </c>
      <c r="AB699" s="87">
        <v>0</v>
      </c>
      <c r="AC699" s="87">
        <v>0</v>
      </c>
      <c r="AD699" s="87">
        <v>1.0989500000000001</v>
      </c>
      <c r="AE699" s="87">
        <v>0.11450050999999999</v>
      </c>
      <c r="AF699" s="87">
        <v>3.6342090000000001E-2</v>
      </c>
      <c r="AG699" s="87">
        <v>0</v>
      </c>
      <c r="AH699" s="87">
        <v>0</v>
      </c>
      <c r="AI699" s="87">
        <v>7.8158419999999992E-2</v>
      </c>
      <c r="AJ699" s="87">
        <v>2.1530709999999998E-2</v>
      </c>
      <c r="AK699" s="87">
        <v>0</v>
      </c>
      <c r="AL699" s="87">
        <v>0</v>
      </c>
      <c r="AM699" s="87">
        <v>0</v>
      </c>
      <c r="AN699" s="192">
        <v>2.1530709999999995E-2</v>
      </c>
      <c r="AO699" s="87">
        <v>2.7378120000000002E-2</v>
      </c>
      <c r="AP699" s="87">
        <v>0</v>
      </c>
      <c r="AQ699" s="87">
        <v>0</v>
      </c>
      <c r="AR699" s="87">
        <v>0</v>
      </c>
      <c r="AS699" s="87">
        <v>2.7378120000000002E-2</v>
      </c>
      <c r="AT699" s="87">
        <f t="shared" si="596"/>
        <v>6.5591679999999986E-2</v>
      </c>
      <c r="AU699" s="87">
        <f t="shared" si="597"/>
        <v>3.6342090000000001E-2</v>
      </c>
      <c r="AV699" s="87">
        <f t="shared" si="598"/>
        <v>0</v>
      </c>
      <c r="AW699" s="87">
        <f t="shared" si="599"/>
        <v>0</v>
      </c>
      <c r="AX699" s="87">
        <f t="shared" si="600"/>
        <v>2.9249589999999995E-2</v>
      </c>
      <c r="AY699" s="66">
        <v>0</v>
      </c>
      <c r="AZ699" s="66">
        <v>0</v>
      </c>
      <c r="BA699" s="66">
        <v>0</v>
      </c>
      <c r="BB699" s="66">
        <v>0</v>
      </c>
      <c r="BC699" s="66">
        <v>0</v>
      </c>
    </row>
    <row r="700" spans="1:55" s="165" customFormat="1" ht="47.25" x14ac:dyDescent="0.2">
      <c r="A700" s="171" t="s">
        <v>900</v>
      </c>
      <c r="B700" s="170" t="s">
        <v>766</v>
      </c>
      <c r="C700" s="171" t="s">
        <v>2485</v>
      </c>
      <c r="D700" s="87">
        <v>5.1604896</v>
      </c>
      <c r="E700" s="66">
        <v>0.48004984000000001</v>
      </c>
      <c r="F700" s="66">
        <v>0</v>
      </c>
      <c r="G700" s="66">
        <v>0.48004984000000001</v>
      </c>
      <c r="H700" s="66">
        <v>0</v>
      </c>
      <c r="I700" s="66">
        <v>0</v>
      </c>
      <c r="J700" s="87">
        <v>0.38403988</v>
      </c>
      <c r="K700" s="87">
        <v>0</v>
      </c>
      <c r="L700" s="87">
        <v>0.38403988</v>
      </c>
      <c r="M700" s="87">
        <v>0</v>
      </c>
      <c r="N700" s="87">
        <v>0</v>
      </c>
      <c r="O700" s="87">
        <v>9.6009960000000005E-2</v>
      </c>
      <c r="P700" s="87">
        <v>0</v>
      </c>
      <c r="Q700" s="87">
        <v>9.6009960000000005E-2</v>
      </c>
      <c r="R700" s="87">
        <v>0</v>
      </c>
      <c r="S700" s="87">
        <v>0</v>
      </c>
      <c r="T700" s="87">
        <f t="shared" si="591"/>
        <v>0</v>
      </c>
      <c r="U700" s="87">
        <f t="shared" si="592"/>
        <v>0</v>
      </c>
      <c r="V700" s="87">
        <f t="shared" si="593"/>
        <v>0</v>
      </c>
      <c r="W700" s="87">
        <f t="shared" si="594"/>
        <v>0</v>
      </c>
      <c r="X700" s="87">
        <f t="shared" si="595"/>
        <v>0</v>
      </c>
      <c r="Y700" s="87">
        <v>0</v>
      </c>
      <c r="Z700" s="87">
        <v>0</v>
      </c>
      <c r="AA700" s="87">
        <v>0</v>
      </c>
      <c r="AB700" s="87">
        <v>0</v>
      </c>
      <c r="AC700" s="87">
        <v>0</v>
      </c>
      <c r="AD700" s="87">
        <v>4.7304488000000013</v>
      </c>
      <c r="AE700" s="87">
        <v>0</v>
      </c>
      <c r="AF700" s="87">
        <v>0</v>
      </c>
      <c r="AG700" s="87">
        <v>0</v>
      </c>
      <c r="AH700" s="87">
        <v>0</v>
      </c>
      <c r="AI700" s="87">
        <v>0</v>
      </c>
      <c r="AJ700" s="87">
        <v>0</v>
      </c>
      <c r="AK700" s="87">
        <v>0</v>
      </c>
      <c r="AL700" s="87">
        <v>0</v>
      </c>
      <c r="AM700" s="87">
        <v>0</v>
      </c>
      <c r="AN700" s="192">
        <v>0</v>
      </c>
      <c r="AO700" s="87">
        <v>0</v>
      </c>
      <c r="AP700" s="87">
        <v>0</v>
      </c>
      <c r="AQ700" s="87">
        <v>0</v>
      </c>
      <c r="AR700" s="87">
        <v>0</v>
      </c>
      <c r="AS700" s="87">
        <v>0</v>
      </c>
      <c r="AT700" s="87">
        <f t="shared" si="596"/>
        <v>0</v>
      </c>
      <c r="AU700" s="87">
        <f t="shared" si="597"/>
        <v>0</v>
      </c>
      <c r="AV700" s="87">
        <f t="shared" si="598"/>
        <v>0</v>
      </c>
      <c r="AW700" s="87">
        <f t="shared" si="599"/>
        <v>0</v>
      </c>
      <c r="AX700" s="87">
        <f t="shared" si="600"/>
        <v>0</v>
      </c>
      <c r="AY700" s="66">
        <v>0</v>
      </c>
      <c r="AZ700" s="66">
        <v>0</v>
      </c>
      <c r="BA700" s="66">
        <v>0</v>
      </c>
      <c r="BB700" s="66">
        <v>0</v>
      </c>
      <c r="BC700" s="66">
        <v>0</v>
      </c>
    </row>
    <row r="701" spans="1:55" s="165" customFormat="1" ht="47.25" x14ac:dyDescent="0.2">
      <c r="A701" s="171" t="s">
        <v>900</v>
      </c>
      <c r="B701" s="84" t="s">
        <v>767</v>
      </c>
      <c r="C701" s="171" t="s">
        <v>2486</v>
      </c>
      <c r="D701" s="87">
        <v>1.8495600000000001</v>
      </c>
      <c r="E701" s="66">
        <v>0.24945048599999997</v>
      </c>
      <c r="F701" s="66">
        <v>0.11790795</v>
      </c>
      <c r="G701" s="66">
        <v>0</v>
      </c>
      <c r="H701" s="66">
        <v>0</v>
      </c>
      <c r="I701" s="66">
        <v>0.13154253599999999</v>
      </c>
      <c r="J701" s="87">
        <v>3.6236711999999997E-2</v>
      </c>
      <c r="K701" s="87">
        <v>0</v>
      </c>
      <c r="L701" s="87">
        <v>0</v>
      </c>
      <c r="M701" s="87">
        <v>0</v>
      </c>
      <c r="N701" s="87">
        <v>3.6236711999999997E-2</v>
      </c>
      <c r="O701" s="87">
        <v>4.6078044000000005E-2</v>
      </c>
      <c r="P701" s="87">
        <v>0</v>
      </c>
      <c r="Q701" s="87">
        <v>0</v>
      </c>
      <c r="R701" s="87">
        <v>4.6078044000000005E-2</v>
      </c>
      <c r="S701" s="87">
        <v>4.6078044000000005E-2</v>
      </c>
      <c r="T701" s="87">
        <f t="shared" si="591"/>
        <v>0.16713572999999995</v>
      </c>
      <c r="U701" s="87">
        <f t="shared" si="592"/>
        <v>0.11790795</v>
      </c>
      <c r="V701" s="87">
        <f t="shared" si="593"/>
        <v>0</v>
      </c>
      <c r="W701" s="87">
        <f t="shared" si="594"/>
        <v>-4.6078044000000005E-2</v>
      </c>
      <c r="X701" s="87">
        <f t="shared" si="595"/>
        <v>4.9227779999999978E-2</v>
      </c>
      <c r="Y701" s="87">
        <v>0</v>
      </c>
      <c r="Z701" s="87">
        <v>0</v>
      </c>
      <c r="AA701" s="87">
        <v>0</v>
      </c>
      <c r="AB701" s="87">
        <v>0</v>
      </c>
      <c r="AC701" s="87">
        <v>0</v>
      </c>
      <c r="AD701" s="87">
        <v>1.5513000000000001</v>
      </c>
      <c r="AE701" s="87">
        <v>0.10961878</v>
      </c>
      <c r="AF701" s="87">
        <v>0</v>
      </c>
      <c r="AG701" s="87">
        <v>0</v>
      </c>
      <c r="AH701" s="87">
        <v>0</v>
      </c>
      <c r="AI701" s="87">
        <v>0.10961878</v>
      </c>
      <c r="AJ701" s="87">
        <v>3.019726E-2</v>
      </c>
      <c r="AK701" s="87">
        <v>0</v>
      </c>
      <c r="AL701" s="87">
        <v>0</v>
      </c>
      <c r="AM701" s="87">
        <v>0</v>
      </c>
      <c r="AN701" s="192">
        <v>3.0197260000000004E-2</v>
      </c>
      <c r="AO701" s="87">
        <v>3.8398370000000001E-2</v>
      </c>
      <c r="AP701" s="87">
        <v>0</v>
      </c>
      <c r="AQ701" s="87">
        <v>0</v>
      </c>
      <c r="AR701" s="87">
        <v>0</v>
      </c>
      <c r="AS701" s="87">
        <v>3.8398370000000001E-2</v>
      </c>
      <c r="AT701" s="87">
        <f t="shared" si="596"/>
        <v>4.1023149999999994E-2</v>
      </c>
      <c r="AU701" s="87">
        <f t="shared" si="597"/>
        <v>0</v>
      </c>
      <c r="AV701" s="87">
        <f t="shared" si="598"/>
        <v>0</v>
      </c>
      <c r="AW701" s="87">
        <f t="shared" si="599"/>
        <v>0</v>
      </c>
      <c r="AX701" s="87">
        <f t="shared" si="600"/>
        <v>4.1023149999999994E-2</v>
      </c>
      <c r="AY701" s="66">
        <v>0</v>
      </c>
      <c r="AZ701" s="66">
        <v>0</v>
      </c>
      <c r="BA701" s="66">
        <v>0</v>
      </c>
      <c r="BB701" s="66">
        <v>0</v>
      </c>
      <c r="BC701" s="66">
        <v>0</v>
      </c>
    </row>
    <row r="702" spans="1:55" s="165" customFormat="1" ht="47.25" x14ac:dyDescent="0.2">
      <c r="A702" s="171" t="s">
        <v>900</v>
      </c>
      <c r="B702" s="84" t="s">
        <v>768</v>
      </c>
      <c r="C702" s="171" t="s">
        <v>2487</v>
      </c>
      <c r="D702" s="87">
        <v>2.2063199999999998</v>
      </c>
      <c r="E702" s="66">
        <v>0.15691562399999998</v>
      </c>
      <c r="F702" s="66">
        <v>0</v>
      </c>
      <c r="G702" s="66">
        <v>0</v>
      </c>
      <c r="H702" s="66">
        <v>0</v>
      </c>
      <c r="I702" s="66">
        <v>0.15691562399999998</v>
      </c>
      <c r="J702" s="87">
        <v>4.3226375999999997E-2</v>
      </c>
      <c r="K702" s="87">
        <v>0</v>
      </c>
      <c r="L702" s="87">
        <v>0</v>
      </c>
      <c r="M702" s="87">
        <v>0</v>
      </c>
      <c r="N702" s="87">
        <v>4.3226376000000004E-2</v>
      </c>
      <c r="O702" s="87">
        <v>5.496598799999998E-2</v>
      </c>
      <c r="P702" s="87">
        <v>0</v>
      </c>
      <c r="Q702" s="87">
        <v>0</v>
      </c>
      <c r="R702" s="87">
        <v>5.4965987999999973E-2</v>
      </c>
      <c r="S702" s="87">
        <v>5.4965987999999973E-2</v>
      </c>
      <c r="T702" s="87">
        <f t="shared" si="591"/>
        <v>5.8723259999999999E-2</v>
      </c>
      <c r="U702" s="87">
        <f t="shared" si="592"/>
        <v>0</v>
      </c>
      <c r="V702" s="87">
        <f t="shared" si="593"/>
        <v>0</v>
      </c>
      <c r="W702" s="87">
        <f t="shared" si="594"/>
        <v>-5.4965987999999973E-2</v>
      </c>
      <c r="X702" s="87">
        <f t="shared" si="595"/>
        <v>5.8723259999999992E-2</v>
      </c>
      <c r="Y702" s="87">
        <v>0</v>
      </c>
      <c r="Z702" s="87">
        <v>0</v>
      </c>
      <c r="AA702" s="87">
        <v>0</v>
      </c>
      <c r="AB702" s="87">
        <v>0</v>
      </c>
      <c r="AC702" s="87">
        <v>0</v>
      </c>
      <c r="AD702" s="87">
        <v>2.0224599999999997</v>
      </c>
      <c r="AE702" s="87">
        <v>0.13076301999999998</v>
      </c>
      <c r="AF702" s="87">
        <v>0</v>
      </c>
      <c r="AG702" s="87">
        <v>0</v>
      </c>
      <c r="AH702" s="87">
        <v>0</v>
      </c>
      <c r="AI702" s="87">
        <v>0.13076301999999998</v>
      </c>
      <c r="AJ702" s="87">
        <v>3.6021980000000009E-2</v>
      </c>
      <c r="AK702" s="87">
        <v>0</v>
      </c>
      <c r="AL702" s="87">
        <v>0</v>
      </c>
      <c r="AM702" s="87">
        <v>0</v>
      </c>
      <c r="AN702" s="192">
        <v>3.6021980000000009E-2</v>
      </c>
      <c r="AO702" s="87">
        <v>4.5804989999999976E-2</v>
      </c>
      <c r="AP702" s="87">
        <v>0</v>
      </c>
      <c r="AQ702" s="87">
        <v>0</v>
      </c>
      <c r="AR702" s="87">
        <v>0</v>
      </c>
      <c r="AS702" s="87">
        <v>4.5804989999999983E-2</v>
      </c>
      <c r="AT702" s="87">
        <f t="shared" si="596"/>
        <v>4.8936049999999995E-2</v>
      </c>
      <c r="AU702" s="87">
        <f t="shared" si="597"/>
        <v>0</v>
      </c>
      <c r="AV702" s="87">
        <f t="shared" si="598"/>
        <v>0</v>
      </c>
      <c r="AW702" s="87">
        <f t="shared" si="599"/>
        <v>0</v>
      </c>
      <c r="AX702" s="87">
        <f t="shared" si="600"/>
        <v>4.8936049999999988E-2</v>
      </c>
      <c r="AY702" s="66">
        <v>0</v>
      </c>
      <c r="AZ702" s="66">
        <v>0</v>
      </c>
      <c r="BA702" s="66">
        <v>0</v>
      </c>
      <c r="BB702" s="66">
        <v>0</v>
      </c>
      <c r="BC702" s="66">
        <v>0</v>
      </c>
    </row>
    <row r="703" spans="1:55" s="165" customFormat="1" ht="47.25" x14ac:dyDescent="0.2">
      <c r="A703" s="171" t="s">
        <v>900</v>
      </c>
      <c r="B703" s="170" t="s">
        <v>1783</v>
      </c>
      <c r="C703" s="171" t="s">
        <v>2488</v>
      </c>
      <c r="D703" s="87">
        <v>0</v>
      </c>
      <c r="E703" s="66">
        <v>1.1807241099999999</v>
      </c>
      <c r="F703" s="66">
        <v>0.28736766999999996</v>
      </c>
      <c r="G703" s="66">
        <v>0.89335643999999992</v>
      </c>
      <c r="H703" s="66">
        <v>0</v>
      </c>
      <c r="I703" s="66">
        <v>0</v>
      </c>
      <c r="J703" s="87"/>
      <c r="K703" s="87"/>
      <c r="L703" s="87"/>
      <c r="M703" s="87"/>
      <c r="N703" s="87"/>
      <c r="O703" s="87"/>
      <c r="P703" s="87"/>
      <c r="Q703" s="87"/>
      <c r="R703" s="87"/>
      <c r="S703" s="87"/>
      <c r="T703" s="87">
        <f t="shared" si="591"/>
        <v>1.1807241099999999</v>
      </c>
      <c r="U703" s="87">
        <f t="shared" si="592"/>
        <v>0.28736766999999996</v>
      </c>
      <c r="V703" s="87">
        <f t="shared" si="593"/>
        <v>0.89335643999999992</v>
      </c>
      <c r="W703" s="87">
        <f t="shared" si="594"/>
        <v>0</v>
      </c>
      <c r="X703" s="87">
        <f t="shared" si="595"/>
        <v>0</v>
      </c>
      <c r="Y703" s="87">
        <v>0</v>
      </c>
      <c r="Z703" s="87">
        <v>0</v>
      </c>
      <c r="AA703" s="87">
        <v>0</v>
      </c>
      <c r="AB703" s="87">
        <v>0</v>
      </c>
      <c r="AC703" s="87">
        <v>0</v>
      </c>
      <c r="AD703" s="87"/>
      <c r="AE703" s="87">
        <v>1.17005268</v>
      </c>
      <c r="AF703" s="87">
        <v>0.23947306000000002</v>
      </c>
      <c r="AG703" s="87">
        <v>0.93057961999999994</v>
      </c>
      <c r="AH703" s="87">
        <v>0</v>
      </c>
      <c r="AI703" s="87">
        <v>0</v>
      </c>
      <c r="AJ703" s="87">
        <v>0</v>
      </c>
      <c r="AK703" s="87">
        <v>0</v>
      </c>
      <c r="AL703" s="87">
        <v>0</v>
      </c>
      <c r="AM703" s="87">
        <v>0</v>
      </c>
      <c r="AN703" s="87">
        <v>0</v>
      </c>
      <c r="AO703" s="87">
        <v>0</v>
      </c>
      <c r="AP703" s="87">
        <v>0</v>
      </c>
      <c r="AQ703" s="87">
        <v>0</v>
      </c>
      <c r="AR703" s="87">
        <v>0</v>
      </c>
      <c r="AS703" s="87">
        <v>0</v>
      </c>
      <c r="AT703" s="87">
        <f t="shared" si="596"/>
        <v>1.17005268</v>
      </c>
      <c r="AU703" s="87">
        <f t="shared" si="597"/>
        <v>0.23947306000000002</v>
      </c>
      <c r="AV703" s="87">
        <f t="shared" si="598"/>
        <v>0.93057961999999994</v>
      </c>
      <c r="AW703" s="87">
        <f t="shared" si="599"/>
        <v>0</v>
      </c>
      <c r="AX703" s="87">
        <f t="shared" si="600"/>
        <v>0</v>
      </c>
      <c r="AY703" s="66">
        <v>0</v>
      </c>
      <c r="AZ703" s="66">
        <v>0</v>
      </c>
      <c r="BA703" s="66">
        <v>0</v>
      </c>
      <c r="BB703" s="66">
        <v>0</v>
      </c>
      <c r="BC703" s="66">
        <v>0</v>
      </c>
    </row>
    <row r="704" spans="1:55" s="165" customFormat="1" ht="47.25" x14ac:dyDescent="0.2">
      <c r="A704" s="171" t="s">
        <v>900</v>
      </c>
      <c r="B704" s="84" t="s">
        <v>1784</v>
      </c>
      <c r="C704" s="171" t="s">
        <v>2489</v>
      </c>
      <c r="D704" s="87">
        <v>0</v>
      </c>
      <c r="E704" s="66">
        <v>1.36702426</v>
      </c>
      <c r="F704" s="66">
        <v>0</v>
      </c>
      <c r="G704" s="66">
        <v>1.36702426</v>
      </c>
      <c r="H704" s="66">
        <v>0</v>
      </c>
      <c r="I704" s="66">
        <v>0</v>
      </c>
      <c r="J704" s="87"/>
      <c r="K704" s="87"/>
      <c r="L704" s="87"/>
      <c r="M704" s="87"/>
      <c r="N704" s="87"/>
      <c r="O704" s="87"/>
      <c r="P704" s="87"/>
      <c r="Q704" s="87"/>
      <c r="R704" s="87"/>
      <c r="S704" s="87"/>
      <c r="T704" s="87">
        <f t="shared" si="591"/>
        <v>1.36702426</v>
      </c>
      <c r="U704" s="87">
        <f t="shared" si="592"/>
        <v>0</v>
      </c>
      <c r="V704" s="87">
        <f t="shared" si="593"/>
        <v>1.36702426</v>
      </c>
      <c r="W704" s="87">
        <f t="shared" si="594"/>
        <v>0</v>
      </c>
      <c r="X704" s="87">
        <f t="shared" si="595"/>
        <v>0</v>
      </c>
      <c r="Y704" s="87">
        <v>0</v>
      </c>
      <c r="Z704" s="87">
        <v>0</v>
      </c>
      <c r="AA704" s="87">
        <v>0</v>
      </c>
      <c r="AB704" s="87">
        <v>0</v>
      </c>
      <c r="AC704" s="87">
        <v>0</v>
      </c>
      <c r="AD704" s="87"/>
      <c r="AE704" s="87">
        <v>1.4239836100000001</v>
      </c>
      <c r="AF704" s="87">
        <v>0</v>
      </c>
      <c r="AG704" s="87">
        <v>1.4239836100000001</v>
      </c>
      <c r="AH704" s="87">
        <v>0</v>
      </c>
      <c r="AI704" s="87">
        <v>0</v>
      </c>
      <c r="AJ704" s="87">
        <v>0</v>
      </c>
      <c r="AK704" s="87">
        <v>0</v>
      </c>
      <c r="AL704" s="87">
        <v>0</v>
      </c>
      <c r="AM704" s="87">
        <v>0</v>
      </c>
      <c r="AN704" s="87">
        <v>0</v>
      </c>
      <c r="AO704" s="87">
        <v>0</v>
      </c>
      <c r="AP704" s="87">
        <v>0</v>
      </c>
      <c r="AQ704" s="87">
        <v>0</v>
      </c>
      <c r="AR704" s="87">
        <v>0</v>
      </c>
      <c r="AS704" s="87">
        <v>0</v>
      </c>
      <c r="AT704" s="87">
        <f t="shared" si="596"/>
        <v>1.4239836100000001</v>
      </c>
      <c r="AU704" s="87">
        <f t="shared" si="597"/>
        <v>0</v>
      </c>
      <c r="AV704" s="87">
        <f t="shared" si="598"/>
        <v>1.4239836100000001</v>
      </c>
      <c r="AW704" s="87">
        <f t="shared" si="599"/>
        <v>0</v>
      </c>
      <c r="AX704" s="87">
        <f t="shared" si="600"/>
        <v>0</v>
      </c>
      <c r="AY704" s="66">
        <v>0</v>
      </c>
      <c r="AZ704" s="66">
        <v>0</v>
      </c>
      <c r="BA704" s="66">
        <v>0</v>
      </c>
      <c r="BB704" s="66">
        <v>0</v>
      </c>
      <c r="BC704" s="66">
        <v>0</v>
      </c>
    </row>
    <row r="705" spans="1:55" s="165" customFormat="1" x14ac:dyDescent="0.2">
      <c r="A705" s="210"/>
      <c r="B705" s="211" t="s">
        <v>53</v>
      </c>
      <c r="C705" s="210"/>
      <c r="D705" s="173">
        <v>2.5720200000000002</v>
      </c>
      <c r="E705" s="173">
        <v>1.6307783259999999</v>
      </c>
      <c r="F705" s="173">
        <v>1.0355810699999999</v>
      </c>
      <c r="G705" s="173">
        <v>0.39749721999999998</v>
      </c>
      <c r="H705" s="173">
        <v>0</v>
      </c>
      <c r="I705" s="173">
        <v>0.197700036</v>
      </c>
      <c r="J705" s="173">
        <v>5.0391180000000001E-2</v>
      </c>
      <c r="K705" s="173">
        <v>0</v>
      </c>
      <c r="L705" s="173">
        <v>0</v>
      </c>
      <c r="M705" s="173">
        <v>0</v>
      </c>
      <c r="N705" s="173">
        <v>5.0391180000000001E-2</v>
      </c>
      <c r="O705" s="173">
        <v>0.11962305599999998</v>
      </c>
      <c r="P705" s="173">
        <v>0</v>
      </c>
      <c r="Q705" s="173">
        <v>0</v>
      </c>
      <c r="R705" s="173">
        <v>0.11962305599999998</v>
      </c>
      <c r="S705" s="173">
        <v>0.11962305599999998</v>
      </c>
      <c r="T705" s="173">
        <f t="shared" ref="T705:BC705" si="601">SUM(T706:T707)</f>
        <v>1.4607640899999998</v>
      </c>
      <c r="U705" s="173">
        <f t="shared" si="601"/>
        <v>1.0355810699999999</v>
      </c>
      <c r="V705" s="173">
        <f t="shared" si="601"/>
        <v>0.39749721999999998</v>
      </c>
      <c r="W705" s="173">
        <f t="shared" si="601"/>
        <v>-0.11962305599999998</v>
      </c>
      <c r="X705" s="173">
        <f t="shared" si="601"/>
        <v>2.7685800000000007E-2</v>
      </c>
      <c r="Y705" s="173">
        <f t="shared" si="601"/>
        <v>0</v>
      </c>
      <c r="Z705" s="173">
        <f t="shared" si="601"/>
        <v>0</v>
      </c>
      <c r="AA705" s="173">
        <f t="shared" si="601"/>
        <v>0</v>
      </c>
      <c r="AB705" s="173">
        <f t="shared" si="601"/>
        <v>0</v>
      </c>
      <c r="AC705" s="173">
        <f t="shared" si="601"/>
        <v>0</v>
      </c>
      <c r="AD705" s="173">
        <f t="shared" si="601"/>
        <v>2.3576850000000005</v>
      </c>
      <c r="AE705" s="214">
        <f t="shared" si="601"/>
        <v>7.8623182299999996</v>
      </c>
      <c r="AF705" s="214">
        <f t="shared" si="601"/>
        <v>0.86298423000000002</v>
      </c>
      <c r="AG705" s="214">
        <f t="shared" si="601"/>
        <v>6.8345839699999997</v>
      </c>
      <c r="AH705" s="214">
        <f t="shared" si="601"/>
        <v>0</v>
      </c>
      <c r="AI705" s="214">
        <f t="shared" si="601"/>
        <v>0.16475002999999999</v>
      </c>
      <c r="AJ705" s="214">
        <f t="shared" si="601"/>
        <v>4.1992650000000006E-2</v>
      </c>
      <c r="AK705" s="214">
        <f t="shared" si="601"/>
        <v>0</v>
      </c>
      <c r="AL705" s="214">
        <f t="shared" si="601"/>
        <v>0</v>
      </c>
      <c r="AM705" s="214">
        <f t="shared" si="601"/>
        <v>0</v>
      </c>
      <c r="AN705" s="214">
        <f t="shared" si="601"/>
        <v>4.1992649999999992E-2</v>
      </c>
      <c r="AO705" s="214">
        <f t="shared" si="601"/>
        <v>9.9685879999999977E-2</v>
      </c>
      <c r="AP705" s="214">
        <f t="shared" si="601"/>
        <v>0</v>
      </c>
      <c r="AQ705" s="214">
        <f t="shared" si="601"/>
        <v>0</v>
      </c>
      <c r="AR705" s="214">
        <f t="shared" si="601"/>
        <v>0</v>
      </c>
      <c r="AS705" s="214">
        <f t="shared" si="601"/>
        <v>9.9685879999999977E-2</v>
      </c>
      <c r="AT705" s="214">
        <f t="shared" si="601"/>
        <v>7.7206396999999996</v>
      </c>
      <c r="AU705" s="214">
        <f t="shared" si="601"/>
        <v>0.86298423000000002</v>
      </c>
      <c r="AV705" s="214">
        <f t="shared" si="601"/>
        <v>6.8345839699999997</v>
      </c>
      <c r="AW705" s="214">
        <f t="shared" si="601"/>
        <v>0</v>
      </c>
      <c r="AX705" s="214">
        <f t="shared" si="601"/>
        <v>2.3071500000000012E-2</v>
      </c>
      <c r="AY705" s="214">
        <f t="shared" si="601"/>
        <v>0</v>
      </c>
      <c r="AZ705" s="214">
        <f t="shared" si="601"/>
        <v>0</v>
      </c>
      <c r="BA705" s="214">
        <f t="shared" si="601"/>
        <v>0</v>
      </c>
      <c r="BB705" s="214">
        <f t="shared" si="601"/>
        <v>0</v>
      </c>
      <c r="BC705" s="214">
        <f t="shared" si="601"/>
        <v>0</v>
      </c>
    </row>
    <row r="706" spans="1:55" s="165" customFormat="1" ht="78.75" x14ac:dyDescent="0.2">
      <c r="A706" s="171" t="s">
        <v>900</v>
      </c>
      <c r="B706" s="84" t="s">
        <v>1785</v>
      </c>
      <c r="C706" s="171" t="s">
        <v>2490</v>
      </c>
      <c r="D706" s="87">
        <v>1.5318240000000003</v>
      </c>
      <c r="E706" s="66">
        <v>0.52121744800000003</v>
      </c>
      <c r="F706" s="66">
        <v>0</v>
      </c>
      <c r="G706" s="66">
        <v>0.39749721999999998</v>
      </c>
      <c r="H706" s="66">
        <v>0</v>
      </c>
      <c r="I706" s="66">
        <v>0.12372022799999999</v>
      </c>
      <c r="J706" s="87">
        <v>3.001158E-2</v>
      </c>
      <c r="K706" s="87">
        <v>0</v>
      </c>
      <c r="L706" s="87">
        <v>0</v>
      </c>
      <c r="M706" s="87">
        <v>0</v>
      </c>
      <c r="N706" s="87">
        <v>3.001158E-2</v>
      </c>
      <c r="O706" s="87">
        <v>9.3708647999999992E-2</v>
      </c>
      <c r="P706" s="87">
        <v>0</v>
      </c>
      <c r="Q706" s="87">
        <v>0</v>
      </c>
      <c r="R706" s="87">
        <v>9.3708647999999992E-2</v>
      </c>
      <c r="S706" s="87">
        <v>9.3708647999999992E-2</v>
      </c>
      <c r="T706" s="87">
        <f t="shared" ref="T706:T707" si="602">E706-J706-O706</f>
        <v>0.39749722000000004</v>
      </c>
      <c r="U706" s="87">
        <f t="shared" ref="U706:U707" si="603">F706-K706-P706</f>
        <v>0</v>
      </c>
      <c r="V706" s="87">
        <f t="shared" ref="V706:V707" si="604">G706-L706-Q706</f>
        <v>0.39749721999999998</v>
      </c>
      <c r="W706" s="87">
        <f t="shared" ref="W706:W707" si="605">H706-M706-R706</f>
        <v>-9.3708647999999992E-2</v>
      </c>
      <c r="X706" s="87">
        <f t="shared" ref="X706:X707" si="606">I706-N706-S706</f>
        <v>0</v>
      </c>
      <c r="Y706" s="87">
        <v>0</v>
      </c>
      <c r="Z706" s="87">
        <v>0</v>
      </c>
      <c r="AA706" s="87">
        <v>0</v>
      </c>
      <c r="AB706" s="87">
        <v>0</v>
      </c>
      <c r="AC706" s="87">
        <v>0</v>
      </c>
      <c r="AD706" s="87">
        <v>1.4041720000000002</v>
      </c>
      <c r="AE706" s="87">
        <v>0.10310018999999999</v>
      </c>
      <c r="AF706" s="87">
        <v>0</v>
      </c>
      <c r="AG706" s="87">
        <v>0</v>
      </c>
      <c r="AH706" s="87">
        <v>0</v>
      </c>
      <c r="AI706" s="87">
        <v>0.10310018999999999</v>
      </c>
      <c r="AJ706" s="87">
        <v>2.5009650000000001E-2</v>
      </c>
      <c r="AK706" s="87">
        <v>0</v>
      </c>
      <c r="AL706" s="87">
        <v>0</v>
      </c>
      <c r="AM706" s="87">
        <v>0</v>
      </c>
      <c r="AN706" s="192">
        <v>2.5009649999999994E-2</v>
      </c>
      <c r="AO706" s="87">
        <v>7.8090539999999986E-2</v>
      </c>
      <c r="AP706" s="87">
        <v>0</v>
      </c>
      <c r="AQ706" s="87">
        <v>0</v>
      </c>
      <c r="AR706" s="87">
        <v>0</v>
      </c>
      <c r="AS706" s="87">
        <v>7.8090539999999986E-2</v>
      </c>
      <c r="AT706" s="87">
        <f t="shared" ref="AT706:AX707" si="607">AE706-AJ706-AO706</f>
        <v>0</v>
      </c>
      <c r="AU706" s="87">
        <f t="shared" si="607"/>
        <v>0</v>
      </c>
      <c r="AV706" s="87">
        <f t="shared" si="607"/>
        <v>0</v>
      </c>
      <c r="AW706" s="87">
        <f t="shared" si="607"/>
        <v>0</v>
      </c>
      <c r="AX706" s="87">
        <f t="shared" si="607"/>
        <v>0</v>
      </c>
      <c r="AY706" s="66">
        <v>0</v>
      </c>
      <c r="AZ706" s="66">
        <v>0</v>
      </c>
      <c r="BA706" s="66">
        <v>0</v>
      </c>
      <c r="BB706" s="66">
        <v>0</v>
      </c>
      <c r="BC706" s="66">
        <v>0</v>
      </c>
    </row>
    <row r="707" spans="1:55" s="165" customFormat="1" ht="94.5" x14ac:dyDescent="0.2">
      <c r="A707" s="171" t="s">
        <v>900</v>
      </c>
      <c r="B707" s="84" t="s">
        <v>769</v>
      </c>
      <c r="C707" s="171" t="s">
        <v>2491</v>
      </c>
      <c r="D707" s="87">
        <v>1.0401960000000001</v>
      </c>
      <c r="E707" s="66">
        <v>1.1095608779999999</v>
      </c>
      <c r="F707" s="66">
        <v>1.0355810699999999</v>
      </c>
      <c r="G707" s="66">
        <v>0</v>
      </c>
      <c r="H707" s="66">
        <v>0</v>
      </c>
      <c r="I707" s="66">
        <v>7.3979807999999994E-2</v>
      </c>
      <c r="J707" s="87">
        <v>2.0379600000000001E-2</v>
      </c>
      <c r="K707" s="87">
        <v>0</v>
      </c>
      <c r="L707" s="87">
        <v>0</v>
      </c>
      <c r="M707" s="87">
        <v>0</v>
      </c>
      <c r="N707" s="87">
        <v>2.0379600000000001E-2</v>
      </c>
      <c r="O707" s="87">
        <v>2.5914407999999989E-2</v>
      </c>
      <c r="P707" s="87">
        <v>0</v>
      </c>
      <c r="Q707" s="87">
        <v>0</v>
      </c>
      <c r="R707" s="87">
        <v>2.5914407999999989E-2</v>
      </c>
      <c r="S707" s="87">
        <v>2.5914407999999989E-2</v>
      </c>
      <c r="T707" s="87">
        <f t="shared" si="602"/>
        <v>1.0632668699999999</v>
      </c>
      <c r="U707" s="87">
        <f t="shared" si="603"/>
        <v>1.0355810699999999</v>
      </c>
      <c r="V707" s="87">
        <f t="shared" si="604"/>
        <v>0</v>
      </c>
      <c r="W707" s="87">
        <f t="shared" si="605"/>
        <v>-2.5914407999999989E-2</v>
      </c>
      <c r="X707" s="87">
        <f t="shared" si="606"/>
        <v>2.7685800000000007E-2</v>
      </c>
      <c r="Y707" s="87">
        <v>0</v>
      </c>
      <c r="Z707" s="87">
        <v>0</v>
      </c>
      <c r="AA707" s="87">
        <v>0</v>
      </c>
      <c r="AB707" s="87">
        <v>0</v>
      </c>
      <c r="AC707" s="87">
        <v>0</v>
      </c>
      <c r="AD707" s="87">
        <v>0.95351300000000017</v>
      </c>
      <c r="AE707" s="87">
        <v>7.7592180399999995</v>
      </c>
      <c r="AF707" s="87">
        <v>0.86298423000000002</v>
      </c>
      <c r="AG707" s="87">
        <v>6.8345839699999997</v>
      </c>
      <c r="AH707" s="87">
        <v>0</v>
      </c>
      <c r="AI707" s="87">
        <v>6.1649840000000004E-2</v>
      </c>
      <c r="AJ707" s="87">
        <v>1.6983000000000002E-2</v>
      </c>
      <c r="AK707" s="87">
        <v>0</v>
      </c>
      <c r="AL707" s="87">
        <v>0</v>
      </c>
      <c r="AM707" s="87">
        <v>0</v>
      </c>
      <c r="AN707" s="192">
        <v>1.6982999999999998E-2</v>
      </c>
      <c r="AO707" s="87">
        <v>2.1595339999999994E-2</v>
      </c>
      <c r="AP707" s="87">
        <v>0</v>
      </c>
      <c r="AQ707" s="87">
        <v>0</v>
      </c>
      <c r="AR707" s="87">
        <v>0</v>
      </c>
      <c r="AS707" s="87">
        <v>2.1595339999999994E-2</v>
      </c>
      <c r="AT707" s="87">
        <f t="shared" si="607"/>
        <v>7.7206396999999996</v>
      </c>
      <c r="AU707" s="87">
        <f t="shared" si="607"/>
        <v>0.86298423000000002</v>
      </c>
      <c r="AV707" s="87">
        <f t="shared" si="607"/>
        <v>6.8345839699999997</v>
      </c>
      <c r="AW707" s="87">
        <f t="shared" si="607"/>
        <v>0</v>
      </c>
      <c r="AX707" s="87">
        <f t="shared" si="607"/>
        <v>2.3071500000000012E-2</v>
      </c>
      <c r="AY707" s="66">
        <v>0</v>
      </c>
      <c r="AZ707" s="66">
        <v>0</v>
      </c>
      <c r="BA707" s="66">
        <v>0</v>
      </c>
      <c r="BB707" s="66">
        <v>0</v>
      </c>
      <c r="BC707" s="66">
        <v>0</v>
      </c>
    </row>
    <row r="708" spans="1:55" s="165" customFormat="1" ht="31.5" x14ac:dyDescent="0.2">
      <c r="A708" s="210"/>
      <c r="B708" s="211" t="s">
        <v>54</v>
      </c>
      <c r="C708" s="210"/>
      <c r="D708" s="173">
        <v>50.21837352</v>
      </c>
      <c r="E708" s="173">
        <v>33.567949063999997</v>
      </c>
      <c r="F708" s="173">
        <v>0.81655567999999989</v>
      </c>
      <c r="G708" s="173">
        <v>29.516726100000003</v>
      </c>
      <c r="H708" s="173">
        <v>0</v>
      </c>
      <c r="I708" s="173">
        <v>3.234667283999999</v>
      </c>
      <c r="J708" s="173">
        <v>2.1243448200000001</v>
      </c>
      <c r="K708" s="173">
        <v>0</v>
      </c>
      <c r="L708" s="173">
        <v>1.2019906200000001</v>
      </c>
      <c r="M708" s="173">
        <v>0</v>
      </c>
      <c r="N708" s="173">
        <v>0.9223541999999999</v>
      </c>
      <c r="O708" s="173">
        <v>29.319195437999998</v>
      </c>
      <c r="P708" s="173">
        <v>0.22872410999999998</v>
      </c>
      <c r="Q708" s="173">
        <v>27.109383659999999</v>
      </c>
      <c r="R708" s="173">
        <v>1.9810876679999998</v>
      </c>
      <c r="S708" s="173">
        <v>1.9810876679999998</v>
      </c>
      <c r="T708" s="173">
        <f t="shared" ref="T708:BC708" si="608">SUM(T709:T717)</f>
        <v>2.1244088059999999</v>
      </c>
      <c r="U708" s="173">
        <f t="shared" si="608"/>
        <v>0.58783156999999997</v>
      </c>
      <c r="V708" s="173">
        <f t="shared" si="608"/>
        <v>1.20535182</v>
      </c>
      <c r="W708" s="173">
        <f t="shared" si="608"/>
        <v>-1.9810876679999998</v>
      </c>
      <c r="X708" s="173">
        <f t="shared" si="608"/>
        <v>0.33122541599999999</v>
      </c>
      <c r="Y708" s="173">
        <f t="shared" si="608"/>
        <v>0</v>
      </c>
      <c r="Z708" s="173">
        <f t="shared" si="608"/>
        <v>0</v>
      </c>
      <c r="AA708" s="173">
        <f t="shared" si="608"/>
        <v>0</v>
      </c>
      <c r="AB708" s="173">
        <f t="shared" si="608"/>
        <v>0</v>
      </c>
      <c r="AC708" s="173">
        <f t="shared" si="608"/>
        <v>0</v>
      </c>
      <c r="AD708" s="173">
        <f t="shared" si="608"/>
        <v>43.332696050000003</v>
      </c>
      <c r="AE708" s="214">
        <f t="shared" si="608"/>
        <v>19.764862299999997</v>
      </c>
      <c r="AF708" s="214">
        <f t="shared" si="608"/>
        <v>0.74695730999999999</v>
      </c>
      <c r="AG708" s="214">
        <f t="shared" si="608"/>
        <v>15.91294892</v>
      </c>
      <c r="AH708" s="214">
        <f t="shared" si="608"/>
        <v>0</v>
      </c>
      <c r="AI708" s="214">
        <f t="shared" si="608"/>
        <v>3.1049560700000001</v>
      </c>
      <c r="AJ708" s="214">
        <f t="shared" si="608"/>
        <v>0.76862849999999994</v>
      </c>
      <c r="AK708" s="214">
        <f t="shared" si="608"/>
        <v>0</v>
      </c>
      <c r="AL708" s="214">
        <f t="shared" si="608"/>
        <v>0</v>
      </c>
      <c r="AM708" s="214">
        <f t="shared" si="608"/>
        <v>0</v>
      </c>
      <c r="AN708" s="214">
        <f t="shared" si="608"/>
        <v>0.76862849999999994</v>
      </c>
      <c r="AO708" s="214">
        <f t="shared" si="608"/>
        <v>17.307249389999999</v>
      </c>
      <c r="AP708" s="214">
        <f t="shared" si="608"/>
        <v>0.58956890000000006</v>
      </c>
      <c r="AQ708" s="214">
        <f t="shared" si="608"/>
        <v>14.657374099999998</v>
      </c>
      <c r="AR708" s="214">
        <f t="shared" si="608"/>
        <v>0</v>
      </c>
      <c r="AS708" s="214">
        <f t="shared" si="608"/>
        <v>2.06030639</v>
      </c>
      <c r="AT708" s="214">
        <f t="shared" si="608"/>
        <v>1.6889844099999995</v>
      </c>
      <c r="AU708" s="214">
        <f t="shared" si="608"/>
        <v>0.15738841000000006</v>
      </c>
      <c r="AV708" s="214">
        <f t="shared" si="608"/>
        <v>1.2555748200000001</v>
      </c>
      <c r="AW708" s="214">
        <f t="shared" si="608"/>
        <v>0</v>
      </c>
      <c r="AX708" s="214">
        <f t="shared" si="608"/>
        <v>0.27602118000000003</v>
      </c>
      <c r="AY708" s="214">
        <f t="shared" si="608"/>
        <v>0</v>
      </c>
      <c r="AZ708" s="214">
        <f t="shared" si="608"/>
        <v>0</v>
      </c>
      <c r="BA708" s="214">
        <f t="shared" si="608"/>
        <v>0</v>
      </c>
      <c r="BB708" s="214">
        <f t="shared" si="608"/>
        <v>0</v>
      </c>
      <c r="BC708" s="214">
        <f t="shared" si="608"/>
        <v>0</v>
      </c>
    </row>
    <row r="709" spans="1:55" s="165" customFormat="1" ht="78.75" x14ac:dyDescent="0.2">
      <c r="A709" s="171" t="s">
        <v>900</v>
      </c>
      <c r="B709" s="84" t="s">
        <v>770</v>
      </c>
      <c r="C709" s="171" t="s">
        <v>2492</v>
      </c>
      <c r="D709" s="87">
        <v>2.3479027199999996</v>
      </c>
      <c r="E709" s="66">
        <v>0</v>
      </c>
      <c r="F709" s="66">
        <v>0</v>
      </c>
      <c r="G709" s="66">
        <v>0</v>
      </c>
      <c r="H709" s="66">
        <v>0</v>
      </c>
      <c r="I709" s="66">
        <v>0</v>
      </c>
      <c r="J709" s="87">
        <v>0</v>
      </c>
      <c r="K709" s="87">
        <v>0</v>
      </c>
      <c r="L709" s="87">
        <v>0</v>
      </c>
      <c r="M709" s="87">
        <v>0</v>
      </c>
      <c r="N709" s="87">
        <v>0</v>
      </c>
      <c r="O709" s="87">
        <v>0</v>
      </c>
      <c r="P709" s="87">
        <v>0</v>
      </c>
      <c r="Q709" s="87">
        <v>0</v>
      </c>
      <c r="R709" s="87">
        <v>0</v>
      </c>
      <c r="S709" s="87">
        <v>0</v>
      </c>
      <c r="T709" s="87">
        <f t="shared" ref="T709:T717" si="609">E709-J709-O709</f>
        <v>0</v>
      </c>
      <c r="U709" s="87">
        <f t="shared" ref="U709:U717" si="610">F709-K709-P709</f>
        <v>0</v>
      </c>
      <c r="V709" s="87">
        <f t="shared" ref="V709:V717" si="611">G709-L709-Q709</f>
        <v>0</v>
      </c>
      <c r="W709" s="87">
        <f t="shared" ref="W709:W717" si="612">H709-M709-R709</f>
        <v>0</v>
      </c>
      <c r="X709" s="87">
        <f t="shared" ref="X709:X717" si="613">I709-N709-S709</f>
        <v>0</v>
      </c>
      <c r="Y709" s="87">
        <v>0</v>
      </c>
      <c r="Z709" s="87">
        <v>0</v>
      </c>
      <c r="AA709" s="87">
        <v>0</v>
      </c>
      <c r="AB709" s="87">
        <v>0</v>
      </c>
      <c r="AC709" s="87">
        <v>0</v>
      </c>
      <c r="AD709" s="87">
        <v>2.1234400000000004</v>
      </c>
      <c r="AE709" s="87">
        <v>0</v>
      </c>
      <c r="AF709" s="87">
        <v>0</v>
      </c>
      <c r="AG709" s="87">
        <v>0</v>
      </c>
      <c r="AH709" s="87">
        <v>0</v>
      </c>
      <c r="AI709" s="87">
        <v>0</v>
      </c>
      <c r="AJ709" s="87">
        <v>0</v>
      </c>
      <c r="AK709" s="87">
        <v>0</v>
      </c>
      <c r="AL709" s="87">
        <v>0</v>
      </c>
      <c r="AM709" s="87">
        <v>0</v>
      </c>
      <c r="AN709" s="87">
        <v>0</v>
      </c>
      <c r="AO709" s="87">
        <v>0</v>
      </c>
      <c r="AP709" s="87">
        <v>0</v>
      </c>
      <c r="AQ709" s="87">
        <v>0</v>
      </c>
      <c r="AR709" s="87">
        <v>0</v>
      </c>
      <c r="AS709" s="87">
        <v>0</v>
      </c>
      <c r="AT709" s="87">
        <f t="shared" ref="AT709:AT717" si="614">AE709-AJ709-AO709</f>
        <v>0</v>
      </c>
      <c r="AU709" s="87">
        <f t="shared" ref="AU709:AU717" si="615">AF709-AK709-AP709</f>
        <v>0</v>
      </c>
      <c r="AV709" s="87">
        <f t="shared" ref="AV709:AV717" si="616">AG709-AL709-AQ709</f>
        <v>0</v>
      </c>
      <c r="AW709" s="87">
        <f t="shared" ref="AW709:AW717" si="617">AH709-AM709-AR709</f>
        <v>0</v>
      </c>
      <c r="AX709" s="87">
        <f t="shared" ref="AX709:AX717" si="618">AI709-AN709-AS709</f>
        <v>0</v>
      </c>
      <c r="AY709" s="66">
        <v>0</v>
      </c>
      <c r="AZ709" s="66">
        <v>0</v>
      </c>
      <c r="BA709" s="66">
        <v>0</v>
      </c>
      <c r="BB709" s="66">
        <v>0</v>
      </c>
      <c r="BC709" s="66">
        <v>0</v>
      </c>
    </row>
    <row r="710" spans="1:55" s="165" customFormat="1" ht="94.5" x14ac:dyDescent="0.2">
      <c r="A710" s="171" t="s">
        <v>900</v>
      </c>
      <c r="B710" s="84" t="s">
        <v>771</v>
      </c>
      <c r="C710" s="171" t="s">
        <v>2493</v>
      </c>
      <c r="D710" s="87">
        <v>1.6807356</v>
      </c>
      <c r="E710" s="66">
        <v>0.27424087600000002</v>
      </c>
      <c r="F710" s="66">
        <v>0.15470523999999999</v>
      </c>
      <c r="G710" s="66">
        <v>0</v>
      </c>
      <c r="H710" s="66">
        <v>0</v>
      </c>
      <c r="I710" s="66">
        <v>0.119535636</v>
      </c>
      <c r="J710" s="87">
        <v>3.2929115999999994E-2</v>
      </c>
      <c r="K710" s="87">
        <v>0</v>
      </c>
      <c r="L710" s="87">
        <v>0</v>
      </c>
      <c r="M710" s="87">
        <v>0</v>
      </c>
      <c r="N710" s="87">
        <v>3.2929115999999994E-2</v>
      </c>
      <c r="O710" s="87">
        <v>4.1872151999999996E-2</v>
      </c>
      <c r="P710" s="87">
        <v>0</v>
      </c>
      <c r="Q710" s="87">
        <v>0</v>
      </c>
      <c r="R710" s="87">
        <v>4.1872151999999996E-2</v>
      </c>
      <c r="S710" s="87">
        <v>4.1872151999999996E-2</v>
      </c>
      <c r="T710" s="87">
        <f t="shared" si="609"/>
        <v>0.19943960800000005</v>
      </c>
      <c r="U710" s="87">
        <f t="shared" si="610"/>
        <v>0.15470523999999999</v>
      </c>
      <c r="V710" s="87">
        <f t="shared" si="611"/>
        <v>0</v>
      </c>
      <c r="W710" s="87">
        <f t="shared" si="612"/>
        <v>-4.1872151999999996E-2</v>
      </c>
      <c r="X710" s="87">
        <f t="shared" si="613"/>
        <v>4.473436800000001E-2</v>
      </c>
      <c r="Y710" s="87">
        <v>0</v>
      </c>
      <c r="Z710" s="87">
        <v>0</v>
      </c>
      <c r="AA710" s="87">
        <v>0</v>
      </c>
      <c r="AB710" s="87">
        <v>0</v>
      </c>
      <c r="AC710" s="87">
        <v>0</v>
      </c>
      <c r="AD710" s="87">
        <v>1.51441</v>
      </c>
      <c r="AE710" s="87">
        <v>0.25431826999999996</v>
      </c>
      <c r="AF710" s="87">
        <v>0.15470523999999999</v>
      </c>
      <c r="AG710" s="87">
        <v>0</v>
      </c>
      <c r="AH710" s="87">
        <v>0</v>
      </c>
      <c r="AI710" s="87">
        <v>9.9613029999999991E-2</v>
      </c>
      <c r="AJ710" s="87">
        <v>2.7440930000000002E-2</v>
      </c>
      <c r="AK710" s="87">
        <v>0</v>
      </c>
      <c r="AL710" s="87">
        <v>0</v>
      </c>
      <c r="AM710" s="87">
        <v>0</v>
      </c>
      <c r="AN710" s="87">
        <v>2.7440930000000002E-2</v>
      </c>
      <c r="AO710" s="87">
        <v>0.18959870000000001</v>
      </c>
      <c r="AP710" s="87">
        <v>0.15470524000000002</v>
      </c>
      <c r="AQ710" s="87">
        <v>0</v>
      </c>
      <c r="AR710" s="87">
        <v>0</v>
      </c>
      <c r="AS710" s="87">
        <v>3.4893460000000001E-2</v>
      </c>
      <c r="AT710" s="87">
        <f t="shared" si="614"/>
        <v>3.7278639999999946E-2</v>
      </c>
      <c r="AU710" s="87">
        <f t="shared" si="615"/>
        <v>0</v>
      </c>
      <c r="AV710" s="87">
        <f t="shared" si="616"/>
        <v>0</v>
      </c>
      <c r="AW710" s="87">
        <f t="shared" si="617"/>
        <v>0</v>
      </c>
      <c r="AX710" s="87">
        <f t="shared" si="618"/>
        <v>3.7278639999999988E-2</v>
      </c>
      <c r="AY710" s="66">
        <v>0</v>
      </c>
      <c r="AZ710" s="66">
        <v>0</v>
      </c>
      <c r="BA710" s="66">
        <v>0</v>
      </c>
      <c r="BB710" s="66">
        <v>0</v>
      </c>
      <c r="BC710" s="66">
        <v>0</v>
      </c>
    </row>
    <row r="711" spans="1:55" s="165" customFormat="1" ht="78.75" x14ac:dyDescent="0.2">
      <c r="A711" s="171" t="s">
        <v>900</v>
      </c>
      <c r="B711" s="84" t="s">
        <v>772</v>
      </c>
      <c r="C711" s="171" t="s">
        <v>2494</v>
      </c>
      <c r="D711" s="87">
        <v>2.2996511999999996</v>
      </c>
      <c r="E711" s="66">
        <v>0.40781367599999996</v>
      </c>
      <c r="F711" s="66">
        <v>0.24426023999999999</v>
      </c>
      <c r="G711" s="66">
        <v>0</v>
      </c>
      <c r="H711" s="66">
        <v>0</v>
      </c>
      <c r="I711" s="66">
        <v>0.163553436</v>
      </c>
      <c r="J711" s="87">
        <v>4.5054923999999989E-2</v>
      </c>
      <c r="K711" s="87">
        <v>0</v>
      </c>
      <c r="L711" s="87">
        <v>0</v>
      </c>
      <c r="M711" s="87">
        <v>0</v>
      </c>
      <c r="N711" s="87">
        <v>4.5054923999999996E-2</v>
      </c>
      <c r="O711" s="87">
        <v>5.7291156000000003E-2</v>
      </c>
      <c r="P711" s="87">
        <v>0</v>
      </c>
      <c r="Q711" s="87">
        <v>0</v>
      </c>
      <c r="R711" s="87">
        <v>5.7291155999999996E-2</v>
      </c>
      <c r="S711" s="87">
        <v>5.7291155999999996E-2</v>
      </c>
      <c r="T711" s="87">
        <f t="shared" si="609"/>
        <v>0.30546759599999995</v>
      </c>
      <c r="U711" s="87">
        <f t="shared" si="610"/>
        <v>0.24426023999999999</v>
      </c>
      <c r="V711" s="87">
        <f t="shared" si="611"/>
        <v>0</v>
      </c>
      <c r="W711" s="87">
        <f t="shared" si="612"/>
        <v>-5.7291155999999996E-2</v>
      </c>
      <c r="X711" s="87">
        <f t="shared" si="613"/>
        <v>6.1207356000000004E-2</v>
      </c>
      <c r="Y711" s="87">
        <v>0</v>
      </c>
      <c r="Z711" s="87">
        <v>0</v>
      </c>
      <c r="AA711" s="87">
        <v>0</v>
      </c>
      <c r="AB711" s="87">
        <v>0</v>
      </c>
      <c r="AC711" s="87">
        <v>0</v>
      </c>
      <c r="AD711" s="87">
        <v>2.0517300000000001</v>
      </c>
      <c r="AE711" s="87">
        <v>0.38055476999999999</v>
      </c>
      <c r="AF711" s="87">
        <v>0.24426023999999999</v>
      </c>
      <c r="AG711" s="87">
        <v>0</v>
      </c>
      <c r="AH711" s="87">
        <v>0</v>
      </c>
      <c r="AI711" s="87">
        <v>0.13629453</v>
      </c>
      <c r="AJ711" s="87">
        <v>3.7545769999999999E-2</v>
      </c>
      <c r="AK711" s="87">
        <v>0</v>
      </c>
      <c r="AL711" s="87">
        <v>0</v>
      </c>
      <c r="AM711" s="87">
        <v>0</v>
      </c>
      <c r="AN711" s="87">
        <v>3.7545769999999999E-2</v>
      </c>
      <c r="AO711" s="87">
        <v>0.29200287000000008</v>
      </c>
      <c r="AP711" s="87">
        <v>0.24426024000000007</v>
      </c>
      <c r="AQ711" s="87">
        <v>0</v>
      </c>
      <c r="AR711" s="87">
        <v>0</v>
      </c>
      <c r="AS711" s="87">
        <v>4.7742630000000001E-2</v>
      </c>
      <c r="AT711" s="87">
        <f t="shared" si="614"/>
        <v>5.1006129999999927E-2</v>
      </c>
      <c r="AU711" s="87">
        <f t="shared" si="615"/>
        <v>0</v>
      </c>
      <c r="AV711" s="87">
        <f t="shared" si="616"/>
        <v>0</v>
      </c>
      <c r="AW711" s="87">
        <f t="shared" si="617"/>
        <v>0</v>
      </c>
      <c r="AX711" s="87">
        <f t="shared" si="618"/>
        <v>5.100612999999999E-2</v>
      </c>
      <c r="AY711" s="66">
        <v>0</v>
      </c>
      <c r="AZ711" s="66">
        <v>0</v>
      </c>
      <c r="BA711" s="66">
        <v>0</v>
      </c>
      <c r="BB711" s="66">
        <v>0</v>
      </c>
      <c r="BC711" s="66">
        <v>0</v>
      </c>
    </row>
    <row r="712" spans="1:55" s="165" customFormat="1" ht="110.25" x14ac:dyDescent="0.2">
      <c r="A712" s="171" t="s">
        <v>900</v>
      </c>
      <c r="B712" s="84" t="s">
        <v>773</v>
      </c>
      <c r="C712" s="171" t="s">
        <v>2495</v>
      </c>
      <c r="D712" s="87">
        <v>1.9744439999999999</v>
      </c>
      <c r="E712" s="66">
        <v>1.807622332</v>
      </c>
      <c r="F712" s="66">
        <v>0.41759019999999997</v>
      </c>
      <c r="G712" s="66">
        <v>1.20535182</v>
      </c>
      <c r="H712" s="66">
        <v>0</v>
      </c>
      <c r="I712" s="66">
        <v>0.18468031199999999</v>
      </c>
      <c r="J712" s="87">
        <v>3.8683439999999999E-2</v>
      </c>
      <c r="K712" s="87">
        <v>0</v>
      </c>
      <c r="L712" s="87">
        <v>0</v>
      </c>
      <c r="M712" s="87">
        <v>0</v>
      </c>
      <c r="N712" s="87">
        <v>3.8683439999999999E-2</v>
      </c>
      <c r="O712" s="87">
        <v>0.27791335799999994</v>
      </c>
      <c r="P712" s="87">
        <v>0.22872410999999998</v>
      </c>
      <c r="Q712" s="87">
        <v>0</v>
      </c>
      <c r="R712" s="87">
        <v>4.9189247999999991E-2</v>
      </c>
      <c r="S712" s="87">
        <v>4.9189247999999991E-2</v>
      </c>
      <c r="T712" s="87">
        <f t="shared" si="609"/>
        <v>1.491025534</v>
      </c>
      <c r="U712" s="87">
        <f t="shared" si="610"/>
        <v>0.18886608999999999</v>
      </c>
      <c r="V712" s="87">
        <f t="shared" si="611"/>
        <v>1.20535182</v>
      </c>
      <c r="W712" s="87">
        <f t="shared" si="612"/>
        <v>-4.9189247999999991E-2</v>
      </c>
      <c r="X712" s="87">
        <f t="shared" si="613"/>
        <v>9.6807624000000009E-2</v>
      </c>
      <c r="Y712" s="87">
        <v>0</v>
      </c>
      <c r="Z712" s="87">
        <v>0</v>
      </c>
      <c r="AA712" s="87">
        <v>0</v>
      </c>
      <c r="AB712" s="87">
        <v>0</v>
      </c>
      <c r="AC712" s="87">
        <v>0</v>
      </c>
      <c r="AD712" s="87">
        <v>1.6453699999999998</v>
      </c>
      <c r="AE712" s="87">
        <v>1.7574669099999998</v>
      </c>
      <c r="AF712" s="87">
        <v>0.34799183</v>
      </c>
      <c r="AG712" s="87">
        <v>1.2555748200000001</v>
      </c>
      <c r="AH712" s="87">
        <v>0</v>
      </c>
      <c r="AI712" s="87">
        <v>0.15390025999999998</v>
      </c>
      <c r="AJ712" s="87">
        <v>3.2236200000000007E-2</v>
      </c>
      <c r="AK712" s="87">
        <v>0</v>
      </c>
      <c r="AL712" s="87">
        <v>0</v>
      </c>
      <c r="AM712" s="87">
        <v>0</v>
      </c>
      <c r="AN712" s="87">
        <v>3.2236200000000007E-2</v>
      </c>
      <c r="AO712" s="87">
        <v>0.23159445999999995</v>
      </c>
      <c r="AP712" s="87">
        <v>0.19060341999999994</v>
      </c>
      <c r="AQ712" s="87">
        <v>0</v>
      </c>
      <c r="AR712" s="87">
        <v>0</v>
      </c>
      <c r="AS712" s="87">
        <v>4.0991039999999999E-2</v>
      </c>
      <c r="AT712" s="87">
        <f t="shared" si="614"/>
        <v>1.4936362499999998</v>
      </c>
      <c r="AU712" s="87">
        <f t="shared" si="615"/>
        <v>0.15738841000000006</v>
      </c>
      <c r="AV712" s="87">
        <f t="shared" si="616"/>
        <v>1.2555748200000001</v>
      </c>
      <c r="AW712" s="87">
        <f t="shared" si="617"/>
        <v>0</v>
      </c>
      <c r="AX712" s="87">
        <f t="shared" si="618"/>
        <v>8.0673019999999984E-2</v>
      </c>
      <c r="AY712" s="66">
        <v>0</v>
      </c>
      <c r="AZ712" s="66">
        <v>0</v>
      </c>
      <c r="BA712" s="66">
        <v>0</v>
      </c>
      <c r="BB712" s="66">
        <v>0</v>
      </c>
      <c r="BC712" s="66">
        <v>0</v>
      </c>
    </row>
    <row r="713" spans="1:55" s="165" customFormat="1" ht="78.75" x14ac:dyDescent="0.2">
      <c r="A713" s="171" t="s">
        <v>900</v>
      </c>
      <c r="B713" s="170" t="s">
        <v>774</v>
      </c>
      <c r="C713" s="171" t="s">
        <v>2496</v>
      </c>
      <c r="D713" s="87">
        <v>4.8270359999999997</v>
      </c>
      <c r="E713" s="66">
        <v>0.34330351199999992</v>
      </c>
      <c r="F713" s="66">
        <v>0</v>
      </c>
      <c r="G713" s="66">
        <v>0</v>
      </c>
      <c r="H713" s="66">
        <v>0</v>
      </c>
      <c r="I713" s="66">
        <v>0.34330351199999992</v>
      </c>
      <c r="J713" s="87">
        <v>9.4571615999999997E-2</v>
      </c>
      <c r="K713" s="87">
        <v>0</v>
      </c>
      <c r="L713" s="87">
        <v>0</v>
      </c>
      <c r="M713" s="87">
        <v>0</v>
      </c>
      <c r="N713" s="87">
        <v>9.4571616000000011E-2</v>
      </c>
      <c r="O713" s="87">
        <v>0.12025582799999995</v>
      </c>
      <c r="P713" s="87">
        <v>0</v>
      </c>
      <c r="Q713" s="87">
        <v>0</v>
      </c>
      <c r="R713" s="87">
        <v>0.12025582799999994</v>
      </c>
      <c r="S713" s="87">
        <v>0.12025582799999994</v>
      </c>
      <c r="T713" s="87">
        <f t="shared" si="609"/>
        <v>0.12847606799999997</v>
      </c>
      <c r="U713" s="87">
        <f t="shared" si="610"/>
        <v>0</v>
      </c>
      <c r="V713" s="87">
        <f t="shared" si="611"/>
        <v>0</v>
      </c>
      <c r="W713" s="87">
        <f t="shared" si="612"/>
        <v>-0.12025582799999994</v>
      </c>
      <c r="X713" s="87">
        <f t="shared" si="613"/>
        <v>0.12847606799999994</v>
      </c>
      <c r="Y713" s="87">
        <v>0</v>
      </c>
      <c r="Z713" s="87">
        <v>0</v>
      </c>
      <c r="AA713" s="87">
        <v>0</v>
      </c>
      <c r="AB713" s="87">
        <v>0</v>
      </c>
      <c r="AC713" s="87">
        <v>0</v>
      </c>
      <c r="AD713" s="87">
        <v>4.2790399999999984</v>
      </c>
      <c r="AE713" s="87">
        <v>0.28608625999999998</v>
      </c>
      <c r="AF713" s="87">
        <v>0</v>
      </c>
      <c r="AG713" s="87">
        <v>0</v>
      </c>
      <c r="AH713" s="87">
        <v>0</v>
      </c>
      <c r="AI713" s="87">
        <v>0.28608625999999998</v>
      </c>
      <c r="AJ713" s="87">
        <v>7.8809679999999979E-2</v>
      </c>
      <c r="AK713" s="87">
        <v>0</v>
      </c>
      <c r="AL713" s="87">
        <v>0</v>
      </c>
      <c r="AM713" s="87">
        <v>0</v>
      </c>
      <c r="AN713" s="87">
        <v>7.8809679999999979E-2</v>
      </c>
      <c r="AO713" s="87">
        <v>0.10021318999999999</v>
      </c>
      <c r="AP713" s="87">
        <v>0</v>
      </c>
      <c r="AQ713" s="87">
        <v>0</v>
      </c>
      <c r="AR713" s="87">
        <v>0</v>
      </c>
      <c r="AS713" s="87">
        <v>0.10021318999999997</v>
      </c>
      <c r="AT713" s="87">
        <f t="shared" si="614"/>
        <v>0.10706338999999999</v>
      </c>
      <c r="AU713" s="87">
        <f t="shared" si="615"/>
        <v>0</v>
      </c>
      <c r="AV713" s="87">
        <f t="shared" si="616"/>
        <v>0</v>
      </c>
      <c r="AW713" s="87">
        <f t="shared" si="617"/>
        <v>0</v>
      </c>
      <c r="AX713" s="87">
        <f t="shared" si="618"/>
        <v>0.10706339000000002</v>
      </c>
      <c r="AY713" s="66">
        <v>0</v>
      </c>
      <c r="AZ713" s="66">
        <v>0</v>
      </c>
      <c r="BA713" s="66">
        <v>0</v>
      </c>
      <c r="BB713" s="66">
        <v>0</v>
      </c>
      <c r="BC713" s="66">
        <v>0</v>
      </c>
    </row>
    <row r="714" spans="1:55" s="165" customFormat="1" ht="63" x14ac:dyDescent="0.2">
      <c r="A714" s="171" t="s">
        <v>900</v>
      </c>
      <c r="B714" s="84" t="s">
        <v>94</v>
      </c>
      <c r="C714" s="171" t="s">
        <v>2497</v>
      </c>
      <c r="D714" s="87">
        <v>14.509113599999999</v>
      </c>
      <c r="E714" s="66">
        <v>8.1401377779999997</v>
      </c>
      <c r="F714" s="66">
        <v>0</v>
      </c>
      <c r="G714" s="66">
        <v>7.4381847699999994</v>
      </c>
      <c r="H714" s="66">
        <v>0</v>
      </c>
      <c r="I714" s="66">
        <v>0.70195300799999993</v>
      </c>
      <c r="J714" s="87">
        <v>0.28426363199999999</v>
      </c>
      <c r="K714" s="87">
        <v>0</v>
      </c>
      <c r="L714" s="87">
        <v>0</v>
      </c>
      <c r="M714" s="87">
        <v>0</v>
      </c>
      <c r="N714" s="87">
        <v>0.28426363199999993</v>
      </c>
      <c r="O714" s="87">
        <v>7.8558741459999997</v>
      </c>
      <c r="P714" s="87">
        <v>0</v>
      </c>
      <c r="Q714" s="87">
        <v>7.4381847699999994</v>
      </c>
      <c r="R714" s="87">
        <v>0.417689376</v>
      </c>
      <c r="S714" s="87">
        <v>0.417689376</v>
      </c>
      <c r="T714" s="87">
        <f t="shared" si="609"/>
        <v>0</v>
      </c>
      <c r="U714" s="87">
        <f t="shared" si="610"/>
        <v>0</v>
      </c>
      <c r="V714" s="87">
        <f t="shared" si="611"/>
        <v>0</v>
      </c>
      <c r="W714" s="87">
        <f t="shared" si="612"/>
        <v>-0.417689376</v>
      </c>
      <c r="X714" s="87">
        <f t="shared" si="613"/>
        <v>0</v>
      </c>
      <c r="Y714" s="87">
        <v>0</v>
      </c>
      <c r="Z714" s="87">
        <v>0</v>
      </c>
      <c r="AA714" s="87">
        <v>0</v>
      </c>
      <c r="AB714" s="87">
        <v>0</v>
      </c>
      <c r="AC714" s="87">
        <v>0</v>
      </c>
      <c r="AD714" s="87">
        <v>13.3000208</v>
      </c>
      <c r="AE714" s="87">
        <v>4.2970299000000001</v>
      </c>
      <c r="AF714" s="87">
        <v>0</v>
      </c>
      <c r="AG714" s="87">
        <v>3.7120690600000001</v>
      </c>
      <c r="AH714" s="87">
        <v>0</v>
      </c>
      <c r="AI714" s="87">
        <v>0.58496083999999993</v>
      </c>
      <c r="AJ714" s="87">
        <v>0.23688635999999999</v>
      </c>
      <c r="AK714" s="87">
        <v>0</v>
      </c>
      <c r="AL714" s="87">
        <v>0</v>
      </c>
      <c r="AM714" s="87">
        <v>0</v>
      </c>
      <c r="AN714" s="192">
        <v>0.23688635999999999</v>
      </c>
      <c r="AO714" s="87">
        <v>4.0601435400000003</v>
      </c>
      <c r="AP714" s="87">
        <v>0</v>
      </c>
      <c r="AQ714" s="87">
        <v>3.7120690600000001</v>
      </c>
      <c r="AR714" s="87">
        <v>0</v>
      </c>
      <c r="AS714" s="87">
        <v>0.34807447999999996</v>
      </c>
      <c r="AT714" s="87">
        <f t="shared" si="614"/>
        <v>0</v>
      </c>
      <c r="AU714" s="87">
        <f t="shared" si="615"/>
        <v>0</v>
      </c>
      <c r="AV714" s="87">
        <f t="shared" si="616"/>
        <v>0</v>
      </c>
      <c r="AW714" s="87">
        <f t="shared" si="617"/>
        <v>0</v>
      </c>
      <c r="AX714" s="87">
        <f t="shared" si="618"/>
        <v>0</v>
      </c>
      <c r="AY714" s="66">
        <v>0</v>
      </c>
      <c r="AZ714" s="66">
        <v>0</v>
      </c>
      <c r="BA714" s="66">
        <v>0</v>
      </c>
      <c r="BB714" s="66">
        <v>0</v>
      </c>
      <c r="BC714" s="66">
        <v>0</v>
      </c>
    </row>
    <row r="715" spans="1:55" s="165" customFormat="1" ht="47.25" x14ac:dyDescent="0.2">
      <c r="A715" s="171" t="s">
        <v>900</v>
      </c>
      <c r="B715" s="84" t="s">
        <v>95</v>
      </c>
      <c r="C715" s="171" t="s">
        <v>2498</v>
      </c>
      <c r="D715" s="87">
        <v>5.480351999999999</v>
      </c>
      <c r="E715" s="66">
        <v>1.312754124</v>
      </c>
      <c r="F715" s="66">
        <v>0</v>
      </c>
      <c r="G715" s="66">
        <v>1.2019906200000001</v>
      </c>
      <c r="H715" s="66">
        <v>0</v>
      </c>
      <c r="I715" s="66">
        <v>0.110763504</v>
      </c>
      <c r="J715" s="87">
        <v>1.312754124</v>
      </c>
      <c r="K715" s="87">
        <v>0</v>
      </c>
      <c r="L715" s="87">
        <v>1.2019906200000001</v>
      </c>
      <c r="M715" s="87">
        <v>0</v>
      </c>
      <c r="N715" s="87">
        <v>0.110763504</v>
      </c>
      <c r="O715" s="87">
        <v>0</v>
      </c>
      <c r="P715" s="87">
        <v>0</v>
      </c>
      <c r="Q715" s="87">
        <v>0</v>
      </c>
      <c r="R715" s="87">
        <v>0</v>
      </c>
      <c r="S715" s="87">
        <v>0</v>
      </c>
      <c r="T715" s="87">
        <f t="shared" si="609"/>
        <v>0</v>
      </c>
      <c r="U715" s="87">
        <f t="shared" si="610"/>
        <v>0</v>
      </c>
      <c r="V715" s="87">
        <f t="shared" si="611"/>
        <v>0</v>
      </c>
      <c r="W715" s="87">
        <f t="shared" si="612"/>
        <v>0</v>
      </c>
      <c r="X715" s="87">
        <f t="shared" si="613"/>
        <v>0</v>
      </c>
      <c r="Y715" s="87">
        <v>0</v>
      </c>
      <c r="Z715" s="87">
        <v>0</v>
      </c>
      <c r="AA715" s="87">
        <v>0</v>
      </c>
      <c r="AB715" s="87">
        <v>0</v>
      </c>
      <c r="AC715" s="87">
        <v>0</v>
      </c>
      <c r="AD715" s="87">
        <v>2.7444750500000006</v>
      </c>
      <c r="AE715" s="87">
        <v>9.2302919999999997E-2</v>
      </c>
      <c r="AF715" s="87">
        <v>0</v>
      </c>
      <c r="AG715" s="87">
        <v>0</v>
      </c>
      <c r="AH715" s="87">
        <v>0</v>
      </c>
      <c r="AI715" s="87">
        <v>9.2302919999999997E-2</v>
      </c>
      <c r="AJ715" s="87">
        <v>9.2302919999999927E-2</v>
      </c>
      <c r="AK715" s="87">
        <v>0</v>
      </c>
      <c r="AL715" s="87">
        <v>0</v>
      </c>
      <c r="AM715" s="87">
        <v>0</v>
      </c>
      <c r="AN715" s="192">
        <v>9.2302919999999927E-2</v>
      </c>
      <c r="AO715" s="87">
        <v>0</v>
      </c>
      <c r="AP715" s="87">
        <v>0</v>
      </c>
      <c r="AQ715" s="87">
        <v>0</v>
      </c>
      <c r="AR715" s="87">
        <v>0</v>
      </c>
      <c r="AS715" s="87">
        <v>0</v>
      </c>
      <c r="AT715" s="87">
        <f t="shared" si="614"/>
        <v>6.9388939039072284E-17</v>
      </c>
      <c r="AU715" s="87">
        <f t="shared" si="615"/>
        <v>0</v>
      </c>
      <c r="AV715" s="87">
        <f t="shared" si="616"/>
        <v>0</v>
      </c>
      <c r="AW715" s="87">
        <f t="shared" si="617"/>
        <v>0</v>
      </c>
      <c r="AX715" s="87">
        <f t="shared" si="618"/>
        <v>6.9388939039072284E-17</v>
      </c>
      <c r="AY715" s="66">
        <v>0</v>
      </c>
      <c r="AZ715" s="66">
        <v>0</v>
      </c>
      <c r="BA715" s="66">
        <v>0</v>
      </c>
      <c r="BB715" s="66">
        <v>0</v>
      </c>
      <c r="BC715" s="66">
        <v>0</v>
      </c>
    </row>
    <row r="716" spans="1:55" s="165" customFormat="1" ht="110.25" x14ac:dyDescent="0.2">
      <c r="A716" s="171" t="s">
        <v>900</v>
      </c>
      <c r="B716" s="84" t="s">
        <v>167</v>
      </c>
      <c r="C716" s="171" t="s">
        <v>2499</v>
      </c>
      <c r="D716" s="87">
        <v>16.133462400000003</v>
      </c>
      <c r="E716" s="66">
        <v>21.282076765999999</v>
      </c>
      <c r="F716" s="66">
        <v>0</v>
      </c>
      <c r="G716" s="66">
        <v>19.671198889999999</v>
      </c>
      <c r="H716" s="66">
        <v>0</v>
      </c>
      <c r="I716" s="66">
        <v>1.6108778759999998</v>
      </c>
      <c r="J716" s="87">
        <v>0.316087968</v>
      </c>
      <c r="K716" s="87">
        <v>0</v>
      </c>
      <c r="L716" s="87">
        <v>0</v>
      </c>
      <c r="M716" s="87">
        <v>0</v>
      </c>
      <c r="N716" s="87">
        <v>0.31608796799999994</v>
      </c>
      <c r="O716" s="87">
        <v>20.965988797999998</v>
      </c>
      <c r="P716" s="87">
        <v>0</v>
      </c>
      <c r="Q716" s="87">
        <v>19.671198889999999</v>
      </c>
      <c r="R716" s="87">
        <v>1.2947899079999998</v>
      </c>
      <c r="S716" s="87">
        <v>1.2947899079999998</v>
      </c>
      <c r="T716" s="87">
        <f t="shared" si="609"/>
        <v>0</v>
      </c>
      <c r="U716" s="87">
        <f t="shared" si="610"/>
        <v>0</v>
      </c>
      <c r="V716" s="87">
        <f t="shared" si="611"/>
        <v>0</v>
      </c>
      <c r="W716" s="87">
        <f t="shared" si="612"/>
        <v>-1.2947899079999998</v>
      </c>
      <c r="X716" s="87">
        <f t="shared" si="613"/>
        <v>0</v>
      </c>
      <c r="Y716" s="87">
        <v>0</v>
      </c>
      <c r="Z716" s="87">
        <v>0</v>
      </c>
      <c r="AA716" s="87">
        <v>0</v>
      </c>
      <c r="AB716" s="87">
        <v>0</v>
      </c>
      <c r="AC716" s="87">
        <v>0</v>
      </c>
      <c r="AD716" s="87">
        <v>14.7890072</v>
      </c>
      <c r="AE716" s="87">
        <v>12.697103269999999</v>
      </c>
      <c r="AF716" s="87">
        <v>0</v>
      </c>
      <c r="AG716" s="87">
        <v>10.945305039999999</v>
      </c>
      <c r="AH716" s="87">
        <v>0</v>
      </c>
      <c r="AI716" s="87">
        <v>1.7517982299999999</v>
      </c>
      <c r="AJ716" s="87">
        <v>0.26340664000000003</v>
      </c>
      <c r="AK716" s="87">
        <v>0</v>
      </c>
      <c r="AL716" s="87">
        <v>0</v>
      </c>
      <c r="AM716" s="87">
        <v>0</v>
      </c>
      <c r="AN716" s="192">
        <v>0.26340664000000003</v>
      </c>
      <c r="AO716" s="87">
        <v>12.43369663</v>
      </c>
      <c r="AP716" s="87">
        <v>0</v>
      </c>
      <c r="AQ716" s="87">
        <v>10.945305039999999</v>
      </c>
      <c r="AR716" s="87">
        <v>0</v>
      </c>
      <c r="AS716" s="87">
        <v>1.48839159</v>
      </c>
      <c r="AT716" s="87">
        <f t="shared" si="614"/>
        <v>0</v>
      </c>
      <c r="AU716" s="87">
        <f t="shared" si="615"/>
        <v>0</v>
      </c>
      <c r="AV716" s="87">
        <f t="shared" si="616"/>
        <v>0</v>
      </c>
      <c r="AW716" s="87">
        <f t="shared" si="617"/>
        <v>0</v>
      </c>
      <c r="AX716" s="87">
        <f t="shared" si="618"/>
        <v>0</v>
      </c>
      <c r="AY716" s="66">
        <v>0</v>
      </c>
      <c r="AZ716" s="66">
        <v>0</v>
      </c>
      <c r="BA716" s="66">
        <v>0</v>
      </c>
      <c r="BB716" s="66">
        <v>0</v>
      </c>
      <c r="BC716" s="66">
        <v>0</v>
      </c>
    </row>
    <row r="717" spans="1:55" s="165" customFormat="1" ht="94.5" x14ac:dyDescent="0.2">
      <c r="A717" s="171" t="s">
        <v>900</v>
      </c>
      <c r="B717" s="84" t="s">
        <v>775</v>
      </c>
      <c r="C717" s="171" t="s">
        <v>2500</v>
      </c>
      <c r="D717" s="87">
        <v>0.96567599999999998</v>
      </c>
      <c r="E717" s="66">
        <v>0</v>
      </c>
      <c r="F717" s="66">
        <v>0</v>
      </c>
      <c r="G717" s="66">
        <v>0</v>
      </c>
      <c r="H717" s="66">
        <v>0</v>
      </c>
      <c r="I717" s="66">
        <v>0</v>
      </c>
      <c r="J717" s="87">
        <v>0</v>
      </c>
      <c r="K717" s="87">
        <v>0</v>
      </c>
      <c r="L717" s="87">
        <v>0</v>
      </c>
      <c r="M717" s="87">
        <v>0</v>
      </c>
      <c r="N717" s="87">
        <v>0</v>
      </c>
      <c r="O717" s="87">
        <v>0</v>
      </c>
      <c r="P717" s="87">
        <v>0</v>
      </c>
      <c r="Q717" s="87">
        <v>0</v>
      </c>
      <c r="R717" s="87">
        <v>0</v>
      </c>
      <c r="S717" s="87">
        <v>0</v>
      </c>
      <c r="T717" s="87">
        <f t="shared" si="609"/>
        <v>0</v>
      </c>
      <c r="U717" s="87">
        <f t="shared" si="610"/>
        <v>0</v>
      </c>
      <c r="V717" s="87">
        <f t="shared" si="611"/>
        <v>0</v>
      </c>
      <c r="W717" s="87">
        <f t="shared" si="612"/>
        <v>0</v>
      </c>
      <c r="X717" s="87">
        <f t="shared" si="613"/>
        <v>0</v>
      </c>
      <c r="Y717" s="87">
        <v>0</v>
      </c>
      <c r="Z717" s="87">
        <v>0</v>
      </c>
      <c r="AA717" s="87">
        <v>0</v>
      </c>
      <c r="AB717" s="87">
        <v>0</v>
      </c>
      <c r="AC717" s="87">
        <v>0</v>
      </c>
      <c r="AD717" s="87">
        <v>0.88520300000000018</v>
      </c>
      <c r="AE717" s="87">
        <v>0</v>
      </c>
      <c r="AF717" s="87">
        <v>0</v>
      </c>
      <c r="AG717" s="87">
        <v>0</v>
      </c>
      <c r="AH717" s="87">
        <v>0</v>
      </c>
      <c r="AI717" s="87">
        <v>0</v>
      </c>
      <c r="AJ717" s="87">
        <v>0</v>
      </c>
      <c r="AK717" s="87">
        <v>0</v>
      </c>
      <c r="AL717" s="87">
        <v>0</v>
      </c>
      <c r="AM717" s="87">
        <v>0</v>
      </c>
      <c r="AN717" s="87">
        <v>0</v>
      </c>
      <c r="AO717" s="87">
        <v>0</v>
      </c>
      <c r="AP717" s="87">
        <v>0</v>
      </c>
      <c r="AQ717" s="87">
        <v>0</v>
      </c>
      <c r="AR717" s="87">
        <v>0</v>
      </c>
      <c r="AS717" s="87">
        <v>0</v>
      </c>
      <c r="AT717" s="87">
        <f t="shared" si="614"/>
        <v>0</v>
      </c>
      <c r="AU717" s="87">
        <f t="shared" si="615"/>
        <v>0</v>
      </c>
      <c r="AV717" s="87">
        <f t="shared" si="616"/>
        <v>0</v>
      </c>
      <c r="AW717" s="87">
        <f t="shared" si="617"/>
        <v>0</v>
      </c>
      <c r="AX717" s="87">
        <f t="shared" si="618"/>
        <v>0</v>
      </c>
      <c r="AY717" s="66">
        <v>0</v>
      </c>
      <c r="AZ717" s="66">
        <v>0</v>
      </c>
      <c r="BA717" s="66">
        <v>0</v>
      </c>
      <c r="BB717" s="66">
        <v>0</v>
      </c>
      <c r="BC717" s="66">
        <v>0</v>
      </c>
    </row>
    <row r="718" spans="1:55" s="165" customFormat="1" x14ac:dyDescent="0.2">
      <c r="A718" s="210"/>
      <c r="B718" s="211" t="s">
        <v>76</v>
      </c>
      <c r="C718" s="210"/>
      <c r="D718" s="173">
        <v>5.1700509600000002</v>
      </c>
      <c r="E718" s="173">
        <v>0.59080381000000004</v>
      </c>
      <c r="F718" s="173">
        <v>0.30513762999999999</v>
      </c>
      <c r="G718" s="173">
        <v>0</v>
      </c>
      <c r="H718" s="173">
        <v>0</v>
      </c>
      <c r="I718" s="173">
        <v>0.28566617999999994</v>
      </c>
      <c r="J718" s="173">
        <v>7.8693971999999987E-2</v>
      </c>
      <c r="K718" s="173">
        <v>0</v>
      </c>
      <c r="L718" s="173">
        <v>0</v>
      </c>
      <c r="M718" s="173">
        <v>0</v>
      </c>
      <c r="N718" s="173">
        <v>7.8693972000000001E-2</v>
      </c>
      <c r="O718" s="173">
        <v>0.100066032</v>
      </c>
      <c r="P718" s="173">
        <v>0</v>
      </c>
      <c r="Q718" s="173">
        <v>0</v>
      </c>
      <c r="R718" s="173">
        <v>0.100066032</v>
      </c>
      <c r="S718" s="173">
        <v>0.100066032</v>
      </c>
      <c r="T718" s="173">
        <f t="shared" ref="T718:BC718" si="619">SUM(T719:T722)</f>
        <v>0.41204380600000001</v>
      </c>
      <c r="U718" s="173">
        <f t="shared" si="619"/>
        <v>0.30513762999999999</v>
      </c>
      <c r="V718" s="173">
        <f t="shared" si="619"/>
        <v>0</v>
      </c>
      <c r="W718" s="173">
        <f t="shared" si="619"/>
        <v>-0.100066032</v>
      </c>
      <c r="X718" s="173">
        <f t="shared" si="619"/>
        <v>0.10690617599999996</v>
      </c>
      <c r="Y718" s="173">
        <f t="shared" si="619"/>
        <v>0</v>
      </c>
      <c r="Z718" s="173">
        <f t="shared" si="619"/>
        <v>0</v>
      </c>
      <c r="AA718" s="173">
        <f t="shared" si="619"/>
        <v>0</v>
      </c>
      <c r="AB718" s="173">
        <f t="shared" si="619"/>
        <v>0</v>
      </c>
      <c r="AC718" s="173">
        <f t="shared" si="619"/>
        <v>0</v>
      </c>
      <c r="AD718" s="173">
        <f t="shared" si="619"/>
        <v>4.4500299999999999</v>
      </c>
      <c r="AE718" s="214">
        <f t="shared" si="619"/>
        <v>0.54319278000000004</v>
      </c>
      <c r="AF718" s="214">
        <f t="shared" si="619"/>
        <v>0.30513762999999999</v>
      </c>
      <c r="AG718" s="214">
        <f t="shared" si="619"/>
        <v>0</v>
      </c>
      <c r="AH718" s="214">
        <f t="shared" si="619"/>
        <v>0</v>
      </c>
      <c r="AI718" s="214">
        <f t="shared" si="619"/>
        <v>0.23805515000000002</v>
      </c>
      <c r="AJ718" s="214">
        <f t="shared" si="619"/>
        <v>6.5578310000000001E-2</v>
      </c>
      <c r="AK718" s="214">
        <f t="shared" si="619"/>
        <v>0</v>
      </c>
      <c r="AL718" s="214">
        <f t="shared" si="619"/>
        <v>0</v>
      </c>
      <c r="AM718" s="214">
        <f t="shared" si="619"/>
        <v>0</v>
      </c>
      <c r="AN718" s="214">
        <f t="shared" si="619"/>
        <v>6.5578310000000001E-2</v>
      </c>
      <c r="AO718" s="214">
        <f t="shared" si="619"/>
        <v>0.38852598999999993</v>
      </c>
      <c r="AP718" s="214">
        <f t="shared" si="619"/>
        <v>0.30513762999999999</v>
      </c>
      <c r="AQ718" s="214">
        <f t="shared" si="619"/>
        <v>0</v>
      </c>
      <c r="AR718" s="214">
        <f t="shared" si="619"/>
        <v>0</v>
      </c>
      <c r="AS718" s="214">
        <f t="shared" si="619"/>
        <v>8.3388359999999995E-2</v>
      </c>
      <c r="AT718" s="214">
        <f t="shared" si="619"/>
        <v>8.9088480000000025E-2</v>
      </c>
      <c r="AU718" s="214">
        <f t="shared" si="619"/>
        <v>0</v>
      </c>
      <c r="AV718" s="214">
        <f t="shared" si="619"/>
        <v>0</v>
      </c>
      <c r="AW718" s="214">
        <f t="shared" si="619"/>
        <v>0</v>
      </c>
      <c r="AX718" s="214">
        <f t="shared" si="619"/>
        <v>8.9088480000000012E-2</v>
      </c>
      <c r="AY718" s="214">
        <f t="shared" si="619"/>
        <v>0</v>
      </c>
      <c r="AZ718" s="214">
        <f t="shared" si="619"/>
        <v>0</v>
      </c>
      <c r="BA718" s="214">
        <f t="shared" si="619"/>
        <v>0</v>
      </c>
      <c r="BB718" s="214">
        <f t="shared" si="619"/>
        <v>0</v>
      </c>
      <c r="BC718" s="214">
        <f t="shared" si="619"/>
        <v>0</v>
      </c>
    </row>
    <row r="719" spans="1:55" s="165" customFormat="1" ht="63" x14ac:dyDescent="0.2">
      <c r="A719" s="171" t="s">
        <v>900</v>
      </c>
      <c r="B719" s="84" t="s">
        <v>776</v>
      </c>
      <c r="C719" s="171" t="s">
        <v>2501</v>
      </c>
      <c r="D719" s="87">
        <v>1.1534280000000001</v>
      </c>
      <c r="E719" s="66">
        <v>0</v>
      </c>
      <c r="F719" s="66">
        <v>0</v>
      </c>
      <c r="G719" s="66">
        <v>0</v>
      </c>
      <c r="H719" s="66">
        <v>0</v>
      </c>
      <c r="I719" s="66">
        <v>0</v>
      </c>
      <c r="J719" s="87">
        <v>0</v>
      </c>
      <c r="K719" s="87">
        <v>0</v>
      </c>
      <c r="L719" s="87">
        <v>0</v>
      </c>
      <c r="M719" s="87">
        <v>0</v>
      </c>
      <c r="N719" s="87">
        <v>0</v>
      </c>
      <c r="O719" s="87">
        <v>0</v>
      </c>
      <c r="P719" s="87">
        <v>0</v>
      </c>
      <c r="Q719" s="87">
        <v>0</v>
      </c>
      <c r="R719" s="87">
        <v>0</v>
      </c>
      <c r="S719" s="87">
        <v>0</v>
      </c>
      <c r="T719" s="87">
        <f t="shared" ref="T719:T722" si="620">E719-J719-O719</f>
        <v>0</v>
      </c>
      <c r="U719" s="87">
        <f t="shared" ref="U719:U722" si="621">F719-K719-P719</f>
        <v>0</v>
      </c>
      <c r="V719" s="87">
        <f t="shared" ref="V719:V722" si="622">G719-L719-Q719</f>
        <v>0</v>
      </c>
      <c r="W719" s="87">
        <f t="shared" ref="W719:W722" si="623">H719-M719-R719</f>
        <v>0</v>
      </c>
      <c r="X719" s="87">
        <f t="shared" ref="X719:X722" si="624">I719-N719-S719</f>
        <v>0</v>
      </c>
      <c r="Y719" s="87">
        <v>0</v>
      </c>
      <c r="Z719" s="87">
        <v>0</v>
      </c>
      <c r="AA719" s="87">
        <v>0</v>
      </c>
      <c r="AB719" s="87">
        <v>0</v>
      </c>
      <c r="AC719" s="87">
        <v>0</v>
      </c>
      <c r="AD719" s="87">
        <v>0.99119000000000024</v>
      </c>
      <c r="AE719" s="87">
        <v>0</v>
      </c>
      <c r="AF719" s="87">
        <v>0</v>
      </c>
      <c r="AG719" s="87">
        <v>0</v>
      </c>
      <c r="AH719" s="87">
        <v>0</v>
      </c>
      <c r="AI719" s="87">
        <v>0</v>
      </c>
      <c r="AJ719" s="87">
        <v>0</v>
      </c>
      <c r="AK719" s="87">
        <v>0</v>
      </c>
      <c r="AL719" s="87">
        <v>0</v>
      </c>
      <c r="AM719" s="87">
        <v>0</v>
      </c>
      <c r="AN719" s="87">
        <v>0</v>
      </c>
      <c r="AO719" s="87">
        <v>0</v>
      </c>
      <c r="AP719" s="87">
        <v>0</v>
      </c>
      <c r="AQ719" s="87">
        <v>0</v>
      </c>
      <c r="AR719" s="87">
        <v>0</v>
      </c>
      <c r="AS719" s="87">
        <v>0</v>
      </c>
      <c r="AT719" s="87">
        <f t="shared" ref="AT719:AX722" si="625">AE719-AJ719-AO719</f>
        <v>0</v>
      </c>
      <c r="AU719" s="87">
        <f t="shared" si="625"/>
        <v>0</v>
      </c>
      <c r="AV719" s="87">
        <f t="shared" si="625"/>
        <v>0</v>
      </c>
      <c r="AW719" s="87">
        <f t="shared" si="625"/>
        <v>0</v>
      </c>
      <c r="AX719" s="87">
        <f t="shared" si="625"/>
        <v>0</v>
      </c>
      <c r="AY719" s="66">
        <v>0</v>
      </c>
      <c r="AZ719" s="66">
        <v>0</v>
      </c>
      <c r="BA719" s="66">
        <v>0</v>
      </c>
      <c r="BB719" s="66">
        <v>0</v>
      </c>
      <c r="BC719" s="66">
        <v>0</v>
      </c>
    </row>
    <row r="720" spans="1:55" s="165" customFormat="1" ht="63" x14ac:dyDescent="0.2">
      <c r="A720" s="171" t="s">
        <v>900</v>
      </c>
      <c r="B720" s="84" t="s">
        <v>777</v>
      </c>
      <c r="C720" s="171" t="s">
        <v>2502</v>
      </c>
      <c r="D720" s="87">
        <v>1.8565199999999999</v>
      </c>
      <c r="E720" s="66">
        <v>0.132037512</v>
      </c>
      <c r="F720" s="66">
        <v>0</v>
      </c>
      <c r="G720" s="66">
        <v>0</v>
      </c>
      <c r="H720" s="66">
        <v>0</v>
      </c>
      <c r="I720" s="66">
        <v>0.132037512</v>
      </c>
      <c r="J720" s="87">
        <v>3.6373067999999995E-2</v>
      </c>
      <c r="K720" s="87">
        <v>0</v>
      </c>
      <c r="L720" s="87">
        <v>0</v>
      </c>
      <c r="M720" s="87">
        <v>0</v>
      </c>
      <c r="N720" s="87">
        <v>3.6373068000000001E-2</v>
      </c>
      <c r="O720" s="87">
        <v>4.6251432000000009E-2</v>
      </c>
      <c r="P720" s="87">
        <v>0</v>
      </c>
      <c r="Q720" s="87">
        <v>0</v>
      </c>
      <c r="R720" s="87">
        <v>4.6251432000000002E-2</v>
      </c>
      <c r="S720" s="87">
        <v>4.6251432000000002E-2</v>
      </c>
      <c r="T720" s="87">
        <f t="shared" si="620"/>
        <v>4.9413011999999992E-2</v>
      </c>
      <c r="U720" s="87">
        <f t="shared" si="621"/>
        <v>0</v>
      </c>
      <c r="V720" s="87">
        <f t="shared" si="622"/>
        <v>0</v>
      </c>
      <c r="W720" s="87">
        <f t="shared" si="623"/>
        <v>-4.6251432000000002E-2</v>
      </c>
      <c r="X720" s="87">
        <f t="shared" si="624"/>
        <v>4.9413011999999985E-2</v>
      </c>
      <c r="Y720" s="87">
        <v>0</v>
      </c>
      <c r="Z720" s="87">
        <v>0</v>
      </c>
      <c r="AA720" s="87">
        <v>0</v>
      </c>
      <c r="AB720" s="87">
        <v>0</v>
      </c>
      <c r="AC720" s="87">
        <v>0</v>
      </c>
      <c r="AD720" s="87">
        <v>1.5570999999999999</v>
      </c>
      <c r="AE720" s="87">
        <v>0.11003126000000001</v>
      </c>
      <c r="AF720" s="87">
        <v>0</v>
      </c>
      <c r="AG720" s="87">
        <v>0</v>
      </c>
      <c r="AH720" s="87">
        <v>0</v>
      </c>
      <c r="AI720" s="87">
        <v>0.11003126000000001</v>
      </c>
      <c r="AJ720" s="87">
        <v>3.031089E-2</v>
      </c>
      <c r="AK720" s="87">
        <v>0</v>
      </c>
      <c r="AL720" s="87">
        <v>0</v>
      </c>
      <c r="AM720" s="87">
        <v>0</v>
      </c>
      <c r="AN720" s="87">
        <v>3.031089E-2</v>
      </c>
      <c r="AO720" s="87">
        <v>3.8542860000000005E-2</v>
      </c>
      <c r="AP720" s="87">
        <v>0</v>
      </c>
      <c r="AQ720" s="87">
        <v>0</v>
      </c>
      <c r="AR720" s="87">
        <v>0</v>
      </c>
      <c r="AS720" s="87">
        <v>3.8542860000000005E-2</v>
      </c>
      <c r="AT720" s="87">
        <f t="shared" si="625"/>
        <v>4.1177510000000007E-2</v>
      </c>
      <c r="AU720" s="87">
        <f t="shared" si="625"/>
        <v>0</v>
      </c>
      <c r="AV720" s="87">
        <f t="shared" si="625"/>
        <v>0</v>
      </c>
      <c r="AW720" s="87">
        <f t="shared" si="625"/>
        <v>0</v>
      </c>
      <c r="AX720" s="87">
        <f t="shared" si="625"/>
        <v>4.1177510000000007E-2</v>
      </c>
      <c r="AY720" s="66">
        <v>0</v>
      </c>
      <c r="AZ720" s="66">
        <v>0</v>
      </c>
      <c r="BA720" s="66">
        <v>0</v>
      </c>
      <c r="BB720" s="66">
        <v>0</v>
      </c>
      <c r="BC720" s="66">
        <v>0</v>
      </c>
    </row>
    <row r="721" spans="1:55" s="165" customFormat="1" ht="63" x14ac:dyDescent="0.2">
      <c r="A721" s="171" t="s">
        <v>900</v>
      </c>
      <c r="B721" s="84" t="s">
        <v>778</v>
      </c>
      <c r="C721" s="171" t="s">
        <v>2503</v>
      </c>
      <c r="D721" s="87">
        <v>1.5028149600000003</v>
      </c>
      <c r="E721" s="66">
        <v>0.31911094200000001</v>
      </c>
      <c r="F721" s="66">
        <v>0.21222927</v>
      </c>
      <c r="G721" s="66">
        <v>0</v>
      </c>
      <c r="H721" s="66">
        <v>0</v>
      </c>
      <c r="I721" s="66">
        <v>0.10688167199999998</v>
      </c>
      <c r="J721" s="87">
        <v>2.9443259999999999E-2</v>
      </c>
      <c r="K721" s="87">
        <v>0</v>
      </c>
      <c r="L721" s="87">
        <v>0</v>
      </c>
      <c r="M721" s="87">
        <v>0</v>
      </c>
      <c r="N721" s="87">
        <v>2.9443259999999999E-2</v>
      </c>
      <c r="O721" s="87">
        <v>3.7439591999999994E-2</v>
      </c>
      <c r="P721" s="87">
        <v>0</v>
      </c>
      <c r="Q721" s="87">
        <v>0</v>
      </c>
      <c r="R721" s="87">
        <v>3.7439591999999994E-2</v>
      </c>
      <c r="S721" s="87">
        <v>3.7439591999999994E-2</v>
      </c>
      <c r="T721" s="87">
        <f t="shared" si="620"/>
        <v>0.25222809000000002</v>
      </c>
      <c r="U721" s="87">
        <f t="shared" si="621"/>
        <v>0.21222927</v>
      </c>
      <c r="V721" s="87">
        <f t="shared" si="622"/>
        <v>0</v>
      </c>
      <c r="W721" s="87">
        <f t="shared" si="623"/>
        <v>-3.7439591999999994E-2</v>
      </c>
      <c r="X721" s="87">
        <f t="shared" si="624"/>
        <v>3.999881999999999E-2</v>
      </c>
      <c r="Y721" s="87">
        <v>0</v>
      </c>
      <c r="Z721" s="87">
        <v>0</v>
      </c>
      <c r="AA721" s="87">
        <v>0</v>
      </c>
      <c r="AB721" s="87">
        <v>0</v>
      </c>
      <c r="AC721" s="87">
        <v>0</v>
      </c>
      <c r="AD721" s="87">
        <v>1.3540000000000001</v>
      </c>
      <c r="AE721" s="87">
        <v>0.30129732999999997</v>
      </c>
      <c r="AF721" s="87">
        <v>0.21222927000000003</v>
      </c>
      <c r="AG721" s="87">
        <v>0</v>
      </c>
      <c r="AH721" s="87">
        <v>0</v>
      </c>
      <c r="AI721" s="87">
        <v>8.9068060000000004E-2</v>
      </c>
      <c r="AJ721" s="87">
        <v>2.453605E-2</v>
      </c>
      <c r="AK721" s="87">
        <v>0</v>
      </c>
      <c r="AL721" s="87">
        <v>0</v>
      </c>
      <c r="AM721" s="87">
        <v>0</v>
      </c>
      <c r="AN721" s="87">
        <v>2.453605E-2</v>
      </c>
      <c r="AO721" s="87">
        <v>0.24342892999999996</v>
      </c>
      <c r="AP721" s="87">
        <v>0.21222926999999997</v>
      </c>
      <c r="AQ721" s="87">
        <v>0</v>
      </c>
      <c r="AR721" s="87">
        <v>0</v>
      </c>
      <c r="AS721" s="87">
        <v>3.1199660000000001E-2</v>
      </c>
      <c r="AT721" s="87">
        <f t="shared" si="625"/>
        <v>3.3332350000000038E-2</v>
      </c>
      <c r="AU721" s="87">
        <f t="shared" si="625"/>
        <v>0</v>
      </c>
      <c r="AV721" s="87">
        <f t="shared" si="625"/>
        <v>0</v>
      </c>
      <c r="AW721" s="87">
        <f t="shared" si="625"/>
        <v>0</v>
      </c>
      <c r="AX721" s="87">
        <f t="shared" si="625"/>
        <v>3.3332349999999997E-2</v>
      </c>
      <c r="AY721" s="66">
        <v>0</v>
      </c>
      <c r="AZ721" s="66">
        <v>0</v>
      </c>
      <c r="BA721" s="66">
        <v>0</v>
      </c>
      <c r="BB721" s="66">
        <v>0</v>
      </c>
      <c r="BC721" s="66">
        <v>0</v>
      </c>
    </row>
    <row r="722" spans="1:55" s="165" customFormat="1" ht="63" x14ac:dyDescent="0.2">
      <c r="A722" s="171" t="s">
        <v>900</v>
      </c>
      <c r="B722" s="84" t="s">
        <v>779</v>
      </c>
      <c r="C722" s="171" t="s">
        <v>2504</v>
      </c>
      <c r="D722" s="87">
        <v>0.65728799999999998</v>
      </c>
      <c r="E722" s="66">
        <v>0.13965535599999998</v>
      </c>
      <c r="F722" s="66">
        <v>9.2908359999999995E-2</v>
      </c>
      <c r="G722" s="66">
        <v>0</v>
      </c>
      <c r="H722" s="66">
        <v>0</v>
      </c>
      <c r="I722" s="66">
        <v>4.6746995999999992E-2</v>
      </c>
      <c r="J722" s="87">
        <v>1.2877643999999999E-2</v>
      </c>
      <c r="K722" s="87">
        <v>0</v>
      </c>
      <c r="L722" s="87">
        <v>0</v>
      </c>
      <c r="M722" s="87">
        <v>0</v>
      </c>
      <c r="N722" s="87">
        <v>1.2877643999999999E-2</v>
      </c>
      <c r="O722" s="87">
        <v>1.6375007999999996E-2</v>
      </c>
      <c r="P722" s="87">
        <v>0</v>
      </c>
      <c r="Q722" s="87">
        <v>0</v>
      </c>
      <c r="R722" s="87">
        <v>1.6375007999999996E-2</v>
      </c>
      <c r="S722" s="87">
        <v>1.6375007999999996E-2</v>
      </c>
      <c r="T722" s="87">
        <f t="shared" si="620"/>
        <v>0.11040270399999999</v>
      </c>
      <c r="U722" s="87">
        <f t="shared" si="621"/>
        <v>9.2908359999999995E-2</v>
      </c>
      <c r="V722" s="87">
        <f t="shared" si="622"/>
        <v>0</v>
      </c>
      <c r="W722" s="87">
        <f t="shared" si="623"/>
        <v>-1.6375007999999996E-2</v>
      </c>
      <c r="X722" s="87">
        <f t="shared" si="624"/>
        <v>1.7494343999999995E-2</v>
      </c>
      <c r="Y722" s="87">
        <v>0</v>
      </c>
      <c r="Z722" s="87">
        <v>0</v>
      </c>
      <c r="AA722" s="87">
        <v>0</v>
      </c>
      <c r="AB722" s="87">
        <v>0</v>
      </c>
      <c r="AC722" s="87">
        <v>0</v>
      </c>
      <c r="AD722" s="87">
        <v>0.54774</v>
      </c>
      <c r="AE722" s="87">
        <v>0.13186418999999999</v>
      </c>
      <c r="AF722" s="87">
        <v>9.2908359999999982E-2</v>
      </c>
      <c r="AG722" s="87">
        <v>0</v>
      </c>
      <c r="AH722" s="87">
        <v>0</v>
      </c>
      <c r="AI722" s="87">
        <v>3.8955829999999997E-2</v>
      </c>
      <c r="AJ722" s="87">
        <v>1.073137E-2</v>
      </c>
      <c r="AK722" s="87">
        <v>0</v>
      </c>
      <c r="AL722" s="87">
        <v>0</v>
      </c>
      <c r="AM722" s="87">
        <v>0</v>
      </c>
      <c r="AN722" s="87">
        <v>1.073137E-2</v>
      </c>
      <c r="AO722" s="87">
        <v>0.1065542</v>
      </c>
      <c r="AP722" s="87">
        <v>9.2908360000000009E-2</v>
      </c>
      <c r="AQ722" s="87">
        <v>0</v>
      </c>
      <c r="AR722" s="87">
        <v>0</v>
      </c>
      <c r="AS722" s="87">
        <v>1.3645839999999998E-2</v>
      </c>
      <c r="AT722" s="87">
        <f t="shared" si="625"/>
        <v>1.4578619999999987E-2</v>
      </c>
      <c r="AU722" s="87">
        <f t="shared" si="625"/>
        <v>0</v>
      </c>
      <c r="AV722" s="87">
        <f t="shared" si="625"/>
        <v>0</v>
      </c>
      <c r="AW722" s="87">
        <f t="shared" si="625"/>
        <v>0</v>
      </c>
      <c r="AX722" s="87">
        <f t="shared" si="625"/>
        <v>1.4578619999999999E-2</v>
      </c>
      <c r="AY722" s="66">
        <v>0</v>
      </c>
      <c r="AZ722" s="66">
        <v>0</v>
      </c>
      <c r="BA722" s="66">
        <v>0</v>
      </c>
      <c r="BB722" s="66">
        <v>0</v>
      </c>
      <c r="BC722" s="66">
        <v>0</v>
      </c>
    </row>
    <row r="723" spans="1:55" s="165" customFormat="1" ht="31.5" x14ac:dyDescent="0.2">
      <c r="A723" s="210"/>
      <c r="B723" s="211" t="s">
        <v>69</v>
      </c>
      <c r="C723" s="210"/>
      <c r="D723" s="173">
        <v>30.680090399999997</v>
      </c>
      <c r="E723" s="173">
        <v>13.844082166</v>
      </c>
      <c r="F723" s="173">
        <v>1.3368909899999999</v>
      </c>
      <c r="G723" s="173">
        <v>10.336259980000001</v>
      </c>
      <c r="H723" s="173">
        <v>0</v>
      </c>
      <c r="I723" s="173">
        <v>2.1709311960000002</v>
      </c>
      <c r="J723" s="173">
        <v>1.8524364279999999</v>
      </c>
      <c r="K723" s="173">
        <v>8.5431869999999993E-2</v>
      </c>
      <c r="L723" s="173">
        <v>1.1668025500000001</v>
      </c>
      <c r="M723" s="173">
        <v>0</v>
      </c>
      <c r="N723" s="173">
        <v>0.60020200800000001</v>
      </c>
      <c r="O723" s="173">
        <v>5.9461400199999996</v>
      </c>
      <c r="P723" s="173">
        <v>0.66778826000000002</v>
      </c>
      <c r="Q723" s="173">
        <v>4.5505334599999996</v>
      </c>
      <c r="R723" s="173">
        <v>0.72781830000000003</v>
      </c>
      <c r="S723" s="173">
        <v>0.72781830000000003</v>
      </c>
      <c r="T723" s="173">
        <f t="shared" ref="T723:BC723" si="626">SUM(T724:T732)</f>
        <v>6.0455057179999994</v>
      </c>
      <c r="U723" s="173">
        <f t="shared" si="626"/>
        <v>0.58367086000000001</v>
      </c>
      <c r="V723" s="173">
        <f t="shared" si="626"/>
        <v>4.61892397</v>
      </c>
      <c r="W723" s="173">
        <f t="shared" si="626"/>
        <v>-0.72781830000000003</v>
      </c>
      <c r="X723" s="173">
        <f t="shared" si="626"/>
        <v>0.84291088800000002</v>
      </c>
      <c r="Y723" s="173">
        <f t="shared" si="626"/>
        <v>0</v>
      </c>
      <c r="Z723" s="173">
        <f t="shared" si="626"/>
        <v>0</v>
      </c>
      <c r="AA723" s="173">
        <f t="shared" si="626"/>
        <v>0</v>
      </c>
      <c r="AB723" s="173">
        <f t="shared" si="626"/>
        <v>0</v>
      </c>
      <c r="AC723" s="173">
        <f t="shared" si="626"/>
        <v>0</v>
      </c>
      <c r="AD723" s="173">
        <f t="shared" si="626"/>
        <v>31.953173200000002</v>
      </c>
      <c r="AE723" s="214">
        <f t="shared" si="626"/>
        <v>13.44703874</v>
      </c>
      <c r="AF723" s="214">
        <f t="shared" si="626"/>
        <v>1.1140758100000001</v>
      </c>
      <c r="AG723" s="214">
        <f t="shared" si="626"/>
        <v>10.523853599999999</v>
      </c>
      <c r="AH723" s="214">
        <f t="shared" si="626"/>
        <v>0</v>
      </c>
      <c r="AI723" s="214">
        <f t="shared" si="626"/>
        <v>1.8091093300000001</v>
      </c>
      <c r="AJ723" s="214">
        <f t="shared" si="626"/>
        <v>1.6687296799999998</v>
      </c>
      <c r="AK723" s="214">
        <f t="shared" si="626"/>
        <v>0.19622588999999999</v>
      </c>
      <c r="AL723" s="214">
        <f t="shared" si="626"/>
        <v>0.97233544999999988</v>
      </c>
      <c r="AM723" s="214">
        <f t="shared" si="626"/>
        <v>0</v>
      </c>
      <c r="AN723" s="214">
        <f t="shared" si="626"/>
        <v>0.50016833999999999</v>
      </c>
      <c r="AO723" s="214">
        <f t="shared" si="626"/>
        <v>7.5772456699999999</v>
      </c>
      <c r="AP723" s="214">
        <f t="shared" si="626"/>
        <v>0.91784991999999999</v>
      </c>
      <c r="AQ723" s="214">
        <f t="shared" si="626"/>
        <v>6.0528805000000006</v>
      </c>
      <c r="AR723" s="214">
        <f t="shared" si="626"/>
        <v>0</v>
      </c>
      <c r="AS723" s="214">
        <f t="shared" si="626"/>
        <v>0.60651524999999995</v>
      </c>
      <c r="AT723" s="214">
        <f t="shared" si="626"/>
        <v>4.201063389999999</v>
      </c>
      <c r="AU723" s="214">
        <f t="shared" si="626"/>
        <v>0</v>
      </c>
      <c r="AV723" s="214">
        <f t="shared" si="626"/>
        <v>3.49863765</v>
      </c>
      <c r="AW723" s="214">
        <f t="shared" si="626"/>
        <v>0</v>
      </c>
      <c r="AX723" s="214">
        <f t="shared" si="626"/>
        <v>0.70242574000000013</v>
      </c>
      <c r="AY723" s="214">
        <f t="shared" si="626"/>
        <v>0</v>
      </c>
      <c r="AZ723" s="214">
        <f t="shared" si="626"/>
        <v>0</v>
      </c>
      <c r="BA723" s="214">
        <f t="shared" si="626"/>
        <v>0</v>
      </c>
      <c r="BB723" s="214">
        <f t="shared" si="626"/>
        <v>0</v>
      </c>
      <c r="BC723" s="214">
        <f t="shared" si="626"/>
        <v>0</v>
      </c>
    </row>
    <row r="724" spans="1:55" s="165" customFormat="1" ht="78.75" x14ac:dyDescent="0.2">
      <c r="A724" s="171" t="s">
        <v>900</v>
      </c>
      <c r="B724" s="84" t="s">
        <v>1786</v>
      </c>
      <c r="C724" s="171" t="s">
        <v>2505</v>
      </c>
      <c r="D724" s="87">
        <v>2.8707647999999999</v>
      </c>
      <c r="E724" s="66">
        <v>0.20417163599999999</v>
      </c>
      <c r="F724" s="66">
        <v>0</v>
      </c>
      <c r="G724" s="66">
        <v>0</v>
      </c>
      <c r="H724" s="66">
        <v>0</v>
      </c>
      <c r="I724" s="66">
        <v>0.20417163599999999</v>
      </c>
      <c r="J724" s="87">
        <v>5.6244240000000001E-2</v>
      </c>
      <c r="K724" s="87">
        <v>0</v>
      </c>
      <c r="L724" s="87">
        <v>0</v>
      </c>
      <c r="M724" s="87">
        <v>0</v>
      </c>
      <c r="N724" s="87">
        <v>5.6244239999999987E-2</v>
      </c>
      <c r="O724" s="87">
        <v>7.1519291999999984E-2</v>
      </c>
      <c r="P724" s="87">
        <v>0</v>
      </c>
      <c r="Q724" s="87">
        <v>0</v>
      </c>
      <c r="R724" s="87">
        <v>7.1519291999999998E-2</v>
      </c>
      <c r="S724" s="87">
        <v>7.1519291999999998E-2</v>
      </c>
      <c r="T724" s="87">
        <f t="shared" ref="T724:T732" si="627">E724-J724-O724</f>
        <v>7.6408104000000004E-2</v>
      </c>
      <c r="U724" s="87">
        <f t="shared" ref="U724:U732" si="628">F724-K724-P724</f>
        <v>0</v>
      </c>
      <c r="V724" s="87">
        <f t="shared" ref="V724:V732" si="629">G724-L724-Q724</f>
        <v>0</v>
      </c>
      <c r="W724" s="87">
        <f t="shared" ref="W724:W732" si="630">H724-M724-R724</f>
        <v>-7.1519291999999998E-2</v>
      </c>
      <c r="X724" s="87">
        <f t="shared" ref="X724:X732" si="631">I724-N724-S724</f>
        <v>7.6408103999999991E-2</v>
      </c>
      <c r="Y724" s="87">
        <v>0</v>
      </c>
      <c r="Z724" s="87">
        <v>0</v>
      </c>
      <c r="AA724" s="87">
        <v>0</v>
      </c>
      <c r="AB724" s="87">
        <v>0</v>
      </c>
      <c r="AC724" s="87">
        <v>0</v>
      </c>
      <c r="AD724" s="87">
        <v>2.6315344000000005</v>
      </c>
      <c r="AE724" s="87">
        <v>0.17014303</v>
      </c>
      <c r="AF724" s="87">
        <v>0</v>
      </c>
      <c r="AG724" s="87">
        <v>0</v>
      </c>
      <c r="AH724" s="87">
        <v>0</v>
      </c>
      <c r="AI724" s="87">
        <v>0.17014303</v>
      </c>
      <c r="AJ724" s="87">
        <v>4.6870199999999994E-2</v>
      </c>
      <c r="AK724" s="87">
        <v>0</v>
      </c>
      <c r="AL724" s="87">
        <v>0</v>
      </c>
      <c r="AM724" s="87">
        <v>0</v>
      </c>
      <c r="AN724" s="192">
        <v>4.6870200000000001E-2</v>
      </c>
      <c r="AO724" s="87">
        <v>5.9599409999999998E-2</v>
      </c>
      <c r="AP724" s="87">
        <v>0</v>
      </c>
      <c r="AQ724" s="87">
        <v>0</v>
      </c>
      <c r="AR724" s="87">
        <v>0</v>
      </c>
      <c r="AS724" s="87">
        <v>5.9599409999999998E-2</v>
      </c>
      <c r="AT724" s="87">
        <f t="shared" ref="AT724:AT732" si="632">AE724-AJ724-AO724</f>
        <v>6.3673420000000008E-2</v>
      </c>
      <c r="AU724" s="87">
        <f t="shared" ref="AU724:AU732" si="633">AF724-AK724-AP724</f>
        <v>0</v>
      </c>
      <c r="AV724" s="87">
        <f t="shared" ref="AV724:AV732" si="634">AG724-AL724-AQ724</f>
        <v>0</v>
      </c>
      <c r="AW724" s="87">
        <f t="shared" ref="AW724:AW732" si="635">AH724-AM724-AR724</f>
        <v>0</v>
      </c>
      <c r="AX724" s="87">
        <f t="shared" ref="AX724:AX732" si="636">AI724-AN724-AS724</f>
        <v>6.3673420000000008E-2</v>
      </c>
      <c r="AY724" s="66">
        <v>0</v>
      </c>
      <c r="AZ724" s="66">
        <v>0</v>
      </c>
      <c r="BA724" s="66">
        <v>0</v>
      </c>
      <c r="BB724" s="66">
        <v>0</v>
      </c>
      <c r="BC724" s="66">
        <v>0</v>
      </c>
    </row>
    <row r="725" spans="1:55" s="165" customFormat="1" ht="94.5" x14ac:dyDescent="0.2">
      <c r="A725" s="171" t="s">
        <v>900</v>
      </c>
      <c r="B725" s="84" t="s">
        <v>1787</v>
      </c>
      <c r="C725" s="171" t="s">
        <v>2506</v>
      </c>
      <c r="D725" s="87">
        <v>1.465668</v>
      </c>
      <c r="E725" s="66">
        <v>1.1946334900000002</v>
      </c>
      <c r="F725" s="66">
        <v>0</v>
      </c>
      <c r="G725" s="66">
        <v>1.1668025500000001</v>
      </c>
      <c r="H725" s="66">
        <v>0</v>
      </c>
      <c r="I725" s="66">
        <v>2.7830939999999998E-2</v>
      </c>
      <c r="J725" s="87">
        <v>1.19463349</v>
      </c>
      <c r="K725" s="87">
        <v>0</v>
      </c>
      <c r="L725" s="87">
        <v>1.1668025500000001</v>
      </c>
      <c r="M725" s="87">
        <v>0</v>
      </c>
      <c r="N725" s="87">
        <v>2.7830939999999998E-2</v>
      </c>
      <c r="O725" s="87">
        <v>0</v>
      </c>
      <c r="P725" s="87">
        <v>0</v>
      </c>
      <c r="Q725" s="87">
        <v>0</v>
      </c>
      <c r="R725" s="87">
        <v>0</v>
      </c>
      <c r="S725" s="87">
        <v>0</v>
      </c>
      <c r="T725" s="87">
        <f t="shared" si="627"/>
        <v>2.2204460492503131E-16</v>
      </c>
      <c r="U725" s="87">
        <f t="shared" si="628"/>
        <v>0</v>
      </c>
      <c r="V725" s="87">
        <f t="shared" si="629"/>
        <v>0</v>
      </c>
      <c r="W725" s="87">
        <f t="shared" si="630"/>
        <v>0</v>
      </c>
      <c r="X725" s="87">
        <f t="shared" si="631"/>
        <v>0</v>
      </c>
      <c r="Y725" s="87">
        <v>0</v>
      </c>
      <c r="Z725" s="87">
        <v>0</v>
      </c>
      <c r="AA725" s="87">
        <v>0</v>
      </c>
      <c r="AB725" s="87">
        <v>0</v>
      </c>
      <c r="AC725" s="87">
        <v>0</v>
      </c>
      <c r="AD725" s="87">
        <v>1.22139</v>
      </c>
      <c r="AE725" s="87">
        <v>0.99552789999999991</v>
      </c>
      <c r="AF725" s="87">
        <v>0</v>
      </c>
      <c r="AG725" s="87">
        <v>0.97233544999999988</v>
      </c>
      <c r="AH725" s="87">
        <v>0</v>
      </c>
      <c r="AI725" s="87">
        <v>2.319245E-2</v>
      </c>
      <c r="AJ725" s="87">
        <v>0.99552789999999991</v>
      </c>
      <c r="AK725" s="87">
        <v>0</v>
      </c>
      <c r="AL725" s="87">
        <v>0.97233544999999988</v>
      </c>
      <c r="AM725" s="87">
        <v>0</v>
      </c>
      <c r="AN725" s="192">
        <v>2.3192450000000031E-2</v>
      </c>
      <c r="AO725" s="87">
        <v>0</v>
      </c>
      <c r="AP725" s="87">
        <v>0</v>
      </c>
      <c r="AQ725" s="87">
        <v>0</v>
      </c>
      <c r="AR725" s="87">
        <v>0</v>
      </c>
      <c r="AS725" s="87">
        <v>0</v>
      </c>
      <c r="AT725" s="87">
        <f t="shared" si="632"/>
        <v>0</v>
      </c>
      <c r="AU725" s="87">
        <f t="shared" si="633"/>
        <v>0</v>
      </c>
      <c r="AV725" s="87">
        <f t="shared" si="634"/>
        <v>0</v>
      </c>
      <c r="AW725" s="87">
        <f t="shared" si="635"/>
        <v>0</v>
      </c>
      <c r="AX725" s="87">
        <f t="shared" si="636"/>
        <v>-3.1225022567582528E-17</v>
      </c>
      <c r="AY725" s="66">
        <v>0</v>
      </c>
      <c r="AZ725" s="66">
        <v>0</v>
      </c>
      <c r="BA725" s="66">
        <v>0</v>
      </c>
      <c r="BB725" s="66">
        <v>0</v>
      </c>
      <c r="BC725" s="66">
        <v>0</v>
      </c>
    </row>
    <row r="726" spans="1:55" s="165" customFormat="1" ht="78.75" x14ac:dyDescent="0.2">
      <c r="A726" s="171" t="s">
        <v>900</v>
      </c>
      <c r="B726" s="84" t="s">
        <v>1788</v>
      </c>
      <c r="C726" s="171" t="s">
        <v>2507</v>
      </c>
      <c r="D726" s="87">
        <v>6.0012720000000011</v>
      </c>
      <c r="E726" s="66">
        <v>0.42681639600000004</v>
      </c>
      <c r="F726" s="66">
        <v>0</v>
      </c>
      <c r="G726" s="66">
        <v>0</v>
      </c>
      <c r="H726" s="66">
        <v>0</v>
      </c>
      <c r="I726" s="66">
        <v>0.42681639600000004</v>
      </c>
      <c r="J726" s="87">
        <v>0.117577368</v>
      </c>
      <c r="K726" s="87">
        <v>0</v>
      </c>
      <c r="L726" s="87">
        <v>0</v>
      </c>
      <c r="M726" s="87">
        <v>0</v>
      </c>
      <c r="N726" s="87">
        <v>0.117577368</v>
      </c>
      <c r="O726" s="87">
        <v>0.14950954799999999</v>
      </c>
      <c r="P726" s="87">
        <v>0</v>
      </c>
      <c r="Q726" s="87">
        <v>0</v>
      </c>
      <c r="R726" s="87">
        <v>0.14950954799999999</v>
      </c>
      <c r="S726" s="87">
        <v>0.14950954799999999</v>
      </c>
      <c r="T726" s="87">
        <f t="shared" si="627"/>
        <v>0.15972948000000003</v>
      </c>
      <c r="U726" s="87">
        <f t="shared" si="628"/>
        <v>0</v>
      </c>
      <c r="V726" s="87">
        <f t="shared" si="629"/>
        <v>0</v>
      </c>
      <c r="W726" s="87">
        <f t="shared" si="630"/>
        <v>-0.14950954799999999</v>
      </c>
      <c r="X726" s="87">
        <f t="shared" si="631"/>
        <v>0.15972948000000003</v>
      </c>
      <c r="Y726" s="87">
        <v>0</v>
      </c>
      <c r="Z726" s="87">
        <v>0</v>
      </c>
      <c r="AA726" s="87">
        <v>0</v>
      </c>
      <c r="AB726" s="87">
        <v>0</v>
      </c>
      <c r="AC726" s="87">
        <v>0</v>
      </c>
      <c r="AD726" s="87">
        <v>9.8293899999999983</v>
      </c>
      <c r="AE726" s="87">
        <v>0.3556803300000001</v>
      </c>
      <c r="AF726" s="87">
        <v>0</v>
      </c>
      <c r="AG726" s="87">
        <v>0</v>
      </c>
      <c r="AH726" s="87">
        <v>0</v>
      </c>
      <c r="AI726" s="87">
        <v>0.3556803300000001</v>
      </c>
      <c r="AJ726" s="87">
        <v>9.7981139999999994E-2</v>
      </c>
      <c r="AK726" s="87">
        <v>0</v>
      </c>
      <c r="AL726" s="87">
        <v>0</v>
      </c>
      <c r="AM726" s="87">
        <v>0</v>
      </c>
      <c r="AN726" s="192">
        <v>9.7981139999999994E-2</v>
      </c>
      <c r="AO726" s="87">
        <v>0.12459129000000002</v>
      </c>
      <c r="AP726" s="87">
        <v>0</v>
      </c>
      <c r="AQ726" s="87">
        <v>0</v>
      </c>
      <c r="AR726" s="87">
        <v>0</v>
      </c>
      <c r="AS726" s="87">
        <v>0.12459129000000001</v>
      </c>
      <c r="AT726" s="87">
        <f t="shared" si="632"/>
        <v>0.13310790000000006</v>
      </c>
      <c r="AU726" s="87">
        <f t="shared" si="633"/>
        <v>0</v>
      </c>
      <c r="AV726" s="87">
        <f t="shared" si="634"/>
        <v>0</v>
      </c>
      <c r="AW726" s="87">
        <f t="shared" si="635"/>
        <v>0</v>
      </c>
      <c r="AX726" s="87">
        <f t="shared" si="636"/>
        <v>0.13310790000000006</v>
      </c>
      <c r="AY726" s="66">
        <v>0</v>
      </c>
      <c r="AZ726" s="66">
        <v>0</v>
      </c>
      <c r="BA726" s="66">
        <v>0</v>
      </c>
      <c r="BB726" s="66">
        <v>0</v>
      </c>
      <c r="BC726" s="66">
        <v>0</v>
      </c>
    </row>
    <row r="727" spans="1:55" s="165" customFormat="1" ht="78.75" x14ac:dyDescent="0.2">
      <c r="A727" s="171" t="s">
        <v>900</v>
      </c>
      <c r="B727" s="84" t="s">
        <v>1789</v>
      </c>
      <c r="C727" s="171" t="s">
        <v>2508</v>
      </c>
      <c r="D727" s="87">
        <v>0.98210399999999987</v>
      </c>
      <c r="E727" s="66">
        <v>6.9848207999999995E-2</v>
      </c>
      <c r="F727" s="66">
        <v>0</v>
      </c>
      <c r="G727" s="66">
        <v>0</v>
      </c>
      <c r="H727" s="66">
        <v>0</v>
      </c>
      <c r="I727" s="66">
        <v>6.9848207999999995E-2</v>
      </c>
      <c r="J727" s="87">
        <v>1.9241447999999998E-2</v>
      </c>
      <c r="K727" s="87">
        <v>0</v>
      </c>
      <c r="L727" s="87">
        <v>0</v>
      </c>
      <c r="M727" s="87">
        <v>0</v>
      </c>
      <c r="N727" s="87">
        <v>1.9241447999999998E-2</v>
      </c>
      <c r="O727" s="87">
        <v>2.4467147999999998E-2</v>
      </c>
      <c r="P727" s="87">
        <v>0</v>
      </c>
      <c r="Q727" s="87">
        <v>0</v>
      </c>
      <c r="R727" s="87">
        <v>2.4467147999999998E-2</v>
      </c>
      <c r="S727" s="87">
        <v>2.4467147999999998E-2</v>
      </c>
      <c r="T727" s="87">
        <f t="shared" si="627"/>
        <v>2.6139612000000003E-2</v>
      </c>
      <c r="U727" s="87">
        <f t="shared" si="628"/>
        <v>0</v>
      </c>
      <c r="V727" s="87">
        <f t="shared" si="629"/>
        <v>0</v>
      </c>
      <c r="W727" s="87">
        <f t="shared" si="630"/>
        <v>-2.4467147999999998E-2</v>
      </c>
      <c r="X727" s="87">
        <f t="shared" si="631"/>
        <v>2.6139612000000003E-2</v>
      </c>
      <c r="Y727" s="87">
        <v>0</v>
      </c>
      <c r="Z727" s="87">
        <v>0</v>
      </c>
      <c r="AA727" s="87">
        <v>0</v>
      </c>
      <c r="AB727" s="87">
        <v>0</v>
      </c>
      <c r="AC727" s="87">
        <v>0</v>
      </c>
      <c r="AD727" s="87">
        <v>0.9002619999999999</v>
      </c>
      <c r="AE727" s="87">
        <v>5.820684000000001E-2</v>
      </c>
      <c r="AF727" s="87">
        <v>0</v>
      </c>
      <c r="AG727" s="87">
        <v>0</v>
      </c>
      <c r="AH727" s="87">
        <v>0</v>
      </c>
      <c r="AI727" s="87">
        <v>5.820684000000001E-2</v>
      </c>
      <c r="AJ727" s="87">
        <v>1.603454E-2</v>
      </c>
      <c r="AK727" s="87">
        <v>0</v>
      </c>
      <c r="AL727" s="87">
        <v>0</v>
      </c>
      <c r="AM727" s="87">
        <v>0</v>
      </c>
      <c r="AN727" s="192">
        <v>1.603454E-2</v>
      </c>
      <c r="AO727" s="87">
        <v>2.0389289999999997E-2</v>
      </c>
      <c r="AP727" s="87">
        <v>0</v>
      </c>
      <c r="AQ727" s="87">
        <v>0</v>
      </c>
      <c r="AR727" s="87">
        <v>0</v>
      </c>
      <c r="AS727" s="87">
        <v>2.0389289999999997E-2</v>
      </c>
      <c r="AT727" s="87">
        <f t="shared" si="632"/>
        <v>2.1783010000000012E-2</v>
      </c>
      <c r="AU727" s="87">
        <f t="shared" si="633"/>
        <v>0</v>
      </c>
      <c r="AV727" s="87">
        <f t="shared" si="634"/>
        <v>0</v>
      </c>
      <c r="AW727" s="87">
        <f t="shared" si="635"/>
        <v>0</v>
      </c>
      <c r="AX727" s="87">
        <f t="shared" si="636"/>
        <v>2.1783010000000012E-2</v>
      </c>
      <c r="AY727" s="66">
        <v>0</v>
      </c>
      <c r="AZ727" s="66">
        <v>0</v>
      </c>
      <c r="BA727" s="66">
        <v>0</v>
      </c>
      <c r="BB727" s="66">
        <v>0</v>
      </c>
      <c r="BC727" s="66">
        <v>0</v>
      </c>
    </row>
    <row r="728" spans="1:55" s="165" customFormat="1" ht="78.75" x14ac:dyDescent="0.2">
      <c r="A728" s="171" t="s">
        <v>900</v>
      </c>
      <c r="B728" s="84" t="s">
        <v>1790</v>
      </c>
      <c r="C728" s="171" t="s">
        <v>2509</v>
      </c>
      <c r="D728" s="87">
        <v>4.515936</v>
      </c>
      <c r="E728" s="66">
        <v>0.47121702799999998</v>
      </c>
      <c r="F728" s="66">
        <v>0.15003920000000001</v>
      </c>
      <c r="G728" s="66">
        <v>0</v>
      </c>
      <c r="H728" s="66">
        <v>0</v>
      </c>
      <c r="I728" s="66">
        <v>0.321177828</v>
      </c>
      <c r="J728" s="87">
        <v>8.8476540000000006E-2</v>
      </c>
      <c r="K728" s="87">
        <v>0</v>
      </c>
      <c r="L728" s="87">
        <v>0</v>
      </c>
      <c r="M728" s="87">
        <v>0</v>
      </c>
      <c r="N728" s="87">
        <v>8.8476540000000006E-2</v>
      </c>
      <c r="O728" s="87">
        <v>0.26254462400000006</v>
      </c>
      <c r="P728" s="87">
        <v>0.15003920000000001</v>
      </c>
      <c r="Q728" s="87">
        <v>0</v>
      </c>
      <c r="R728" s="87">
        <v>0.11250542400000001</v>
      </c>
      <c r="S728" s="87">
        <v>0.11250542400000001</v>
      </c>
      <c r="T728" s="87">
        <f t="shared" si="627"/>
        <v>0.12019586399999993</v>
      </c>
      <c r="U728" s="87">
        <f t="shared" si="628"/>
        <v>0</v>
      </c>
      <c r="V728" s="87">
        <f t="shared" si="629"/>
        <v>0</v>
      </c>
      <c r="W728" s="87">
        <f t="shared" si="630"/>
        <v>-0.11250542400000001</v>
      </c>
      <c r="X728" s="87">
        <f t="shared" si="631"/>
        <v>0.120195864</v>
      </c>
      <c r="Y728" s="87">
        <v>0</v>
      </c>
      <c r="Z728" s="87">
        <v>0</v>
      </c>
      <c r="AA728" s="87">
        <v>0</v>
      </c>
      <c r="AB728" s="87">
        <v>0</v>
      </c>
      <c r="AC728" s="87">
        <v>0</v>
      </c>
      <c r="AD728" s="87">
        <v>3.7632800000000004</v>
      </c>
      <c r="AE728" s="87">
        <v>0.39268086000000002</v>
      </c>
      <c r="AF728" s="87">
        <v>0.12503266999999998</v>
      </c>
      <c r="AG728" s="87">
        <v>0</v>
      </c>
      <c r="AH728" s="87">
        <v>0</v>
      </c>
      <c r="AI728" s="87">
        <v>0.26764819000000001</v>
      </c>
      <c r="AJ728" s="87">
        <v>0.19876311999999999</v>
      </c>
      <c r="AK728" s="87">
        <v>0.12503266999999998</v>
      </c>
      <c r="AL728" s="87">
        <v>0</v>
      </c>
      <c r="AM728" s="87">
        <v>0</v>
      </c>
      <c r="AN728" s="192">
        <v>7.3730450000000003E-2</v>
      </c>
      <c r="AO728" s="87">
        <v>9.3754520000000036E-2</v>
      </c>
      <c r="AP728" s="87">
        <v>0</v>
      </c>
      <c r="AQ728" s="87">
        <v>0</v>
      </c>
      <c r="AR728" s="87">
        <v>0</v>
      </c>
      <c r="AS728" s="87">
        <v>9.3754520000000008E-2</v>
      </c>
      <c r="AT728" s="87">
        <f t="shared" si="632"/>
        <v>0.10016322</v>
      </c>
      <c r="AU728" s="87">
        <f t="shared" si="633"/>
        <v>0</v>
      </c>
      <c r="AV728" s="87">
        <f t="shared" si="634"/>
        <v>0</v>
      </c>
      <c r="AW728" s="87">
        <f t="shared" si="635"/>
        <v>0</v>
      </c>
      <c r="AX728" s="87">
        <f t="shared" si="636"/>
        <v>0.10016322</v>
      </c>
      <c r="AY728" s="66">
        <v>0</v>
      </c>
      <c r="AZ728" s="66">
        <v>0</v>
      </c>
      <c r="BA728" s="66">
        <v>0</v>
      </c>
      <c r="BB728" s="66">
        <v>0</v>
      </c>
      <c r="BC728" s="66">
        <v>0</v>
      </c>
    </row>
    <row r="729" spans="1:55" s="165" customFormat="1" ht="63" x14ac:dyDescent="0.2">
      <c r="A729" s="171" t="s">
        <v>900</v>
      </c>
      <c r="B729" s="84" t="s">
        <v>780</v>
      </c>
      <c r="C729" s="171" t="s">
        <v>2510</v>
      </c>
      <c r="D729" s="87">
        <v>3.2496</v>
      </c>
      <c r="E729" s="66">
        <v>0.23111474399999998</v>
      </c>
      <c r="F729" s="66">
        <v>0</v>
      </c>
      <c r="G729" s="66">
        <v>0</v>
      </c>
      <c r="H729" s="66">
        <v>0</v>
      </c>
      <c r="I729" s="66">
        <v>0.23111474399999998</v>
      </c>
      <c r="J729" s="87">
        <v>6.3666395999999986E-2</v>
      </c>
      <c r="K729" s="87">
        <v>0</v>
      </c>
      <c r="L729" s="87">
        <v>0</v>
      </c>
      <c r="M729" s="87">
        <v>0</v>
      </c>
      <c r="N729" s="87">
        <v>6.3666396E-2</v>
      </c>
      <c r="O729" s="87">
        <v>8.0957220000000024E-2</v>
      </c>
      <c r="P729" s="87">
        <v>0</v>
      </c>
      <c r="Q729" s="87">
        <v>0</v>
      </c>
      <c r="R729" s="87">
        <v>8.095722000000001E-2</v>
      </c>
      <c r="S729" s="87">
        <v>8.095722000000001E-2</v>
      </c>
      <c r="T729" s="87">
        <f t="shared" si="627"/>
        <v>8.6491127999999973E-2</v>
      </c>
      <c r="U729" s="87">
        <f t="shared" si="628"/>
        <v>0</v>
      </c>
      <c r="V729" s="87">
        <f t="shared" si="629"/>
        <v>0</v>
      </c>
      <c r="W729" s="87">
        <f t="shared" si="630"/>
        <v>-8.095722000000001E-2</v>
      </c>
      <c r="X729" s="87">
        <f t="shared" si="631"/>
        <v>8.6491127999999959E-2</v>
      </c>
      <c r="Y729" s="87">
        <v>0</v>
      </c>
      <c r="Z729" s="87">
        <v>0</v>
      </c>
      <c r="AA729" s="87">
        <v>0</v>
      </c>
      <c r="AB729" s="87">
        <v>0</v>
      </c>
      <c r="AC729" s="87">
        <v>0</v>
      </c>
      <c r="AD729" s="87">
        <v>2.9787999999999997</v>
      </c>
      <c r="AE729" s="87">
        <v>0.19259562</v>
      </c>
      <c r="AF729" s="87">
        <v>0</v>
      </c>
      <c r="AG729" s="87">
        <v>0</v>
      </c>
      <c r="AH729" s="87">
        <v>0</v>
      </c>
      <c r="AI729" s="87">
        <v>0.19259562</v>
      </c>
      <c r="AJ729" s="87">
        <v>5.3055330000000005E-2</v>
      </c>
      <c r="AK729" s="87">
        <v>0</v>
      </c>
      <c r="AL729" s="87">
        <v>0</v>
      </c>
      <c r="AM729" s="87">
        <v>0</v>
      </c>
      <c r="AN729" s="192">
        <v>5.3055330000000012E-2</v>
      </c>
      <c r="AO729" s="87">
        <v>6.7464350000000006E-2</v>
      </c>
      <c r="AP729" s="87">
        <v>0</v>
      </c>
      <c r="AQ729" s="87">
        <v>0</v>
      </c>
      <c r="AR729" s="87">
        <v>0</v>
      </c>
      <c r="AS729" s="87">
        <v>6.7464350000000006E-2</v>
      </c>
      <c r="AT729" s="87">
        <f t="shared" si="632"/>
        <v>7.2075939999999977E-2</v>
      </c>
      <c r="AU729" s="87">
        <f t="shared" si="633"/>
        <v>0</v>
      </c>
      <c r="AV729" s="87">
        <f t="shared" si="634"/>
        <v>0</v>
      </c>
      <c r="AW729" s="87">
        <f t="shared" si="635"/>
        <v>0</v>
      </c>
      <c r="AX729" s="87">
        <f t="shared" si="636"/>
        <v>7.2075939999999977E-2</v>
      </c>
      <c r="AY729" s="66">
        <v>0</v>
      </c>
      <c r="AZ729" s="66">
        <v>0</v>
      </c>
      <c r="BA729" s="66">
        <v>0</v>
      </c>
      <c r="BB729" s="66">
        <v>0</v>
      </c>
      <c r="BC729" s="66">
        <v>0</v>
      </c>
    </row>
    <row r="730" spans="1:55" s="165" customFormat="1" ht="94.5" x14ac:dyDescent="0.2">
      <c r="A730" s="171" t="s">
        <v>900</v>
      </c>
      <c r="B730" s="84" t="s">
        <v>1791</v>
      </c>
      <c r="C730" s="171" t="s">
        <v>2511</v>
      </c>
      <c r="D730" s="87">
        <v>2.2534655999999997</v>
      </c>
      <c r="E730" s="66">
        <v>1.7912721559999998</v>
      </c>
      <c r="F730" s="66">
        <v>0.36542379999999997</v>
      </c>
      <c r="G730" s="66">
        <v>1.26023182</v>
      </c>
      <c r="H730" s="66">
        <v>0</v>
      </c>
      <c r="I730" s="66">
        <v>0.16561653600000001</v>
      </c>
      <c r="J730" s="87">
        <v>4.4150039999999995E-2</v>
      </c>
      <c r="K730" s="87">
        <v>0</v>
      </c>
      <c r="L730" s="87">
        <v>0</v>
      </c>
      <c r="M730" s="87">
        <v>0</v>
      </c>
      <c r="N730" s="87">
        <v>4.4150039999999995E-2</v>
      </c>
      <c r="O730" s="87">
        <v>5.6140524000000004E-2</v>
      </c>
      <c r="P730" s="87">
        <v>0</v>
      </c>
      <c r="Q730" s="87">
        <v>0</v>
      </c>
      <c r="R730" s="87">
        <v>5.6140524000000004E-2</v>
      </c>
      <c r="S730" s="87">
        <v>5.6140524000000004E-2</v>
      </c>
      <c r="T730" s="87">
        <f t="shared" si="627"/>
        <v>1.690981592</v>
      </c>
      <c r="U730" s="87">
        <f t="shared" si="628"/>
        <v>0.36542379999999997</v>
      </c>
      <c r="V730" s="87">
        <f t="shared" si="629"/>
        <v>1.26023182</v>
      </c>
      <c r="W730" s="87">
        <f t="shared" si="630"/>
        <v>-5.6140524000000004E-2</v>
      </c>
      <c r="X730" s="87">
        <f t="shared" si="631"/>
        <v>6.532597200000001E-2</v>
      </c>
      <c r="Y730" s="87">
        <v>0</v>
      </c>
      <c r="Z730" s="87">
        <v>0</v>
      </c>
      <c r="AA730" s="87">
        <v>0</v>
      </c>
      <c r="AB730" s="87">
        <v>0</v>
      </c>
      <c r="AC730" s="87">
        <v>0</v>
      </c>
      <c r="AD730" s="87">
        <v>2.0656768000000003</v>
      </c>
      <c r="AE730" s="87">
        <v>1.7552750999999998</v>
      </c>
      <c r="AF730" s="87">
        <v>0.30451982999999999</v>
      </c>
      <c r="AG730" s="87">
        <v>1.3127414899999998</v>
      </c>
      <c r="AH730" s="87">
        <v>0</v>
      </c>
      <c r="AI730" s="87">
        <v>0.13801378</v>
      </c>
      <c r="AJ730" s="87">
        <v>3.6791699999999997E-2</v>
      </c>
      <c r="AK730" s="87">
        <v>0</v>
      </c>
      <c r="AL730" s="87">
        <v>0</v>
      </c>
      <c r="AM730" s="87">
        <v>0</v>
      </c>
      <c r="AN730" s="192">
        <v>3.6791699999999997E-2</v>
      </c>
      <c r="AO730" s="87">
        <v>1.6640450900000001</v>
      </c>
      <c r="AP730" s="87">
        <v>0.30451983000000005</v>
      </c>
      <c r="AQ730" s="87">
        <v>1.3127414900000001</v>
      </c>
      <c r="AR730" s="87">
        <v>0</v>
      </c>
      <c r="AS730" s="87">
        <v>4.6783770000000002E-2</v>
      </c>
      <c r="AT730" s="87">
        <f t="shared" si="632"/>
        <v>5.4438309999999657E-2</v>
      </c>
      <c r="AU730" s="87">
        <f t="shared" si="633"/>
        <v>0</v>
      </c>
      <c r="AV730" s="87">
        <f t="shared" si="634"/>
        <v>0</v>
      </c>
      <c r="AW730" s="87">
        <f t="shared" si="635"/>
        <v>0</v>
      </c>
      <c r="AX730" s="87">
        <f t="shared" si="636"/>
        <v>5.4438310000000004E-2</v>
      </c>
      <c r="AY730" s="66">
        <v>0</v>
      </c>
      <c r="AZ730" s="66">
        <v>0</v>
      </c>
      <c r="BA730" s="66">
        <v>0</v>
      </c>
      <c r="BB730" s="66">
        <v>0</v>
      </c>
      <c r="BC730" s="66">
        <v>0</v>
      </c>
    </row>
    <row r="731" spans="1:55" s="165" customFormat="1" ht="63" x14ac:dyDescent="0.2">
      <c r="A731" s="171" t="s">
        <v>900</v>
      </c>
      <c r="B731" s="84" t="s">
        <v>781</v>
      </c>
      <c r="C731" s="171" t="s">
        <v>2512</v>
      </c>
      <c r="D731" s="87">
        <v>3.9723744000000005</v>
      </c>
      <c r="E731" s="66">
        <v>3.9892861759999998</v>
      </c>
      <c r="F731" s="66">
        <v>0.34807481000000001</v>
      </c>
      <c r="G731" s="66">
        <v>3.35869215</v>
      </c>
      <c r="H731" s="66">
        <v>0</v>
      </c>
      <c r="I731" s="66">
        <v>0.28251921599999996</v>
      </c>
      <c r="J731" s="87">
        <v>0.163258926</v>
      </c>
      <c r="K731" s="87">
        <v>8.5431869999999993E-2</v>
      </c>
      <c r="L731" s="87">
        <v>0</v>
      </c>
      <c r="M731" s="87">
        <v>0</v>
      </c>
      <c r="N731" s="87">
        <v>7.7827056000000006E-2</v>
      </c>
      <c r="O731" s="87">
        <v>0.14335957999999996</v>
      </c>
      <c r="P731" s="87">
        <v>4.4395879999999999E-2</v>
      </c>
      <c r="Q731" s="87">
        <v>0</v>
      </c>
      <c r="R731" s="87">
        <v>9.896369999999996E-2</v>
      </c>
      <c r="S731" s="87">
        <v>9.896369999999996E-2</v>
      </c>
      <c r="T731" s="87">
        <f t="shared" si="627"/>
        <v>3.6826676699999998</v>
      </c>
      <c r="U731" s="87">
        <f t="shared" si="628"/>
        <v>0.21824705999999999</v>
      </c>
      <c r="V731" s="87">
        <f t="shared" si="629"/>
        <v>3.35869215</v>
      </c>
      <c r="W731" s="87">
        <f t="shared" si="630"/>
        <v>-9.896369999999996E-2</v>
      </c>
      <c r="X731" s="87">
        <f t="shared" si="631"/>
        <v>0.10572846</v>
      </c>
      <c r="Y731" s="87">
        <v>0</v>
      </c>
      <c r="Z731" s="87">
        <v>0</v>
      </c>
      <c r="AA731" s="87">
        <v>0</v>
      </c>
      <c r="AB731" s="87">
        <v>0</v>
      </c>
      <c r="AC731" s="87">
        <v>0</v>
      </c>
      <c r="AD731" s="87">
        <v>3.6413432000000006</v>
      </c>
      <c r="AE731" s="87">
        <v>4.0241326700000002</v>
      </c>
      <c r="AF731" s="87">
        <v>0.29006233999999997</v>
      </c>
      <c r="AG731" s="87">
        <v>3.49863765</v>
      </c>
      <c r="AH731" s="87">
        <v>0</v>
      </c>
      <c r="AI731" s="87">
        <v>0.23543268000000003</v>
      </c>
      <c r="AJ731" s="87">
        <v>0.13604910000000001</v>
      </c>
      <c r="AK731" s="87">
        <v>7.1193220000000002E-2</v>
      </c>
      <c r="AL731" s="87">
        <v>0</v>
      </c>
      <c r="AM731" s="87">
        <v>0</v>
      </c>
      <c r="AN731" s="192">
        <v>6.4855880000000005E-2</v>
      </c>
      <c r="AO731" s="87">
        <v>0.30133887000000004</v>
      </c>
      <c r="AP731" s="87">
        <v>0.21886912000000003</v>
      </c>
      <c r="AQ731" s="87">
        <v>0</v>
      </c>
      <c r="AR731" s="87">
        <v>0</v>
      </c>
      <c r="AS731" s="87">
        <v>8.2469749999999981E-2</v>
      </c>
      <c r="AT731" s="87">
        <f t="shared" si="632"/>
        <v>3.5867447000000001</v>
      </c>
      <c r="AU731" s="87">
        <f t="shared" si="633"/>
        <v>0</v>
      </c>
      <c r="AV731" s="87">
        <f t="shared" si="634"/>
        <v>3.49863765</v>
      </c>
      <c r="AW731" s="87">
        <f t="shared" si="635"/>
        <v>0</v>
      </c>
      <c r="AX731" s="87">
        <f t="shared" si="636"/>
        <v>8.8107050000000048E-2</v>
      </c>
      <c r="AY731" s="66">
        <v>0</v>
      </c>
      <c r="AZ731" s="66">
        <v>0</v>
      </c>
      <c r="BA731" s="66">
        <v>0</v>
      </c>
      <c r="BB731" s="66">
        <v>0</v>
      </c>
      <c r="BC731" s="66">
        <v>0</v>
      </c>
    </row>
    <row r="732" spans="1:55" s="165" customFormat="1" ht="63" x14ac:dyDescent="0.2">
      <c r="A732" s="171" t="s">
        <v>900</v>
      </c>
      <c r="B732" s="84" t="s">
        <v>782</v>
      </c>
      <c r="C732" s="171" t="s">
        <v>2513</v>
      </c>
      <c r="D732" s="87">
        <v>5.3689055999999997</v>
      </c>
      <c r="E732" s="66">
        <v>5.4657223319999995</v>
      </c>
      <c r="F732" s="66">
        <v>0.47335317999999998</v>
      </c>
      <c r="G732" s="66">
        <v>4.5505334599999996</v>
      </c>
      <c r="H732" s="66">
        <v>0</v>
      </c>
      <c r="I732" s="66">
        <v>0.441835692</v>
      </c>
      <c r="J732" s="87">
        <v>0.10518798</v>
      </c>
      <c r="K732" s="87">
        <v>0</v>
      </c>
      <c r="L732" s="87">
        <v>0</v>
      </c>
      <c r="M732" s="87">
        <v>0</v>
      </c>
      <c r="N732" s="87">
        <v>0.10518798</v>
      </c>
      <c r="O732" s="87">
        <v>5.1576420839999999</v>
      </c>
      <c r="P732" s="87">
        <v>0.47335317999999998</v>
      </c>
      <c r="Q732" s="87">
        <v>4.5505334599999996</v>
      </c>
      <c r="R732" s="87">
        <v>0.133755444</v>
      </c>
      <c r="S732" s="87">
        <v>0.133755444</v>
      </c>
      <c r="T732" s="87">
        <f t="shared" si="627"/>
        <v>0.20289226799999938</v>
      </c>
      <c r="U732" s="87">
        <f t="shared" si="628"/>
        <v>0</v>
      </c>
      <c r="V732" s="87">
        <f t="shared" si="629"/>
        <v>0</v>
      </c>
      <c r="W732" s="87">
        <f t="shared" si="630"/>
        <v>-0.133755444</v>
      </c>
      <c r="X732" s="87">
        <f t="shared" si="631"/>
        <v>0.20289226799999999</v>
      </c>
      <c r="Y732" s="87">
        <v>0</v>
      </c>
      <c r="Z732" s="87">
        <v>0</v>
      </c>
      <c r="AA732" s="87">
        <v>0</v>
      </c>
      <c r="AB732" s="87">
        <v>0</v>
      </c>
      <c r="AC732" s="87">
        <v>0</v>
      </c>
      <c r="AD732" s="87">
        <v>4.9214967999999999</v>
      </c>
      <c r="AE732" s="87">
        <v>5.5027963899999994</v>
      </c>
      <c r="AF732" s="87">
        <v>0.39446097000000002</v>
      </c>
      <c r="AG732" s="87">
        <v>4.74013901</v>
      </c>
      <c r="AH732" s="87">
        <v>0</v>
      </c>
      <c r="AI732" s="87">
        <v>0.36819641000000003</v>
      </c>
      <c r="AJ732" s="87">
        <v>8.7656650000000003E-2</v>
      </c>
      <c r="AK732" s="87">
        <v>0</v>
      </c>
      <c r="AL732" s="87">
        <v>0</v>
      </c>
      <c r="AM732" s="87">
        <v>0</v>
      </c>
      <c r="AN732" s="192">
        <v>8.7656650000000003E-2</v>
      </c>
      <c r="AO732" s="87">
        <v>5.2460628499999995</v>
      </c>
      <c r="AP732" s="87">
        <v>0.39446096999999991</v>
      </c>
      <c r="AQ732" s="87">
        <v>4.74013901</v>
      </c>
      <c r="AR732" s="87">
        <v>0</v>
      </c>
      <c r="AS732" s="87">
        <v>0.11146287000000002</v>
      </c>
      <c r="AT732" s="87">
        <f t="shared" si="632"/>
        <v>0.16907688999999948</v>
      </c>
      <c r="AU732" s="87">
        <f t="shared" si="633"/>
        <v>0</v>
      </c>
      <c r="AV732" s="87">
        <f t="shared" si="634"/>
        <v>0</v>
      </c>
      <c r="AW732" s="87">
        <f t="shared" si="635"/>
        <v>0</v>
      </c>
      <c r="AX732" s="87">
        <f t="shared" si="636"/>
        <v>0.16907689000000001</v>
      </c>
      <c r="AY732" s="66">
        <v>0</v>
      </c>
      <c r="AZ732" s="66">
        <v>0</v>
      </c>
      <c r="BA732" s="66">
        <v>0</v>
      </c>
      <c r="BB732" s="66">
        <v>0</v>
      </c>
      <c r="BC732" s="66">
        <v>0</v>
      </c>
    </row>
    <row r="733" spans="1:55" s="165" customFormat="1" ht="31.5" x14ac:dyDescent="0.2">
      <c r="A733" s="210"/>
      <c r="B733" s="211" t="s">
        <v>66</v>
      </c>
      <c r="C733" s="210"/>
      <c r="D733" s="173">
        <v>65.824191840000012</v>
      </c>
      <c r="E733" s="173">
        <v>56.328708064000004</v>
      </c>
      <c r="F733" s="173">
        <v>8.3418571500000009</v>
      </c>
      <c r="G733" s="173">
        <v>44.177554150000006</v>
      </c>
      <c r="H733" s="173">
        <v>0</v>
      </c>
      <c r="I733" s="173">
        <v>3.8092967639999995</v>
      </c>
      <c r="J733" s="173">
        <v>4.7788761420000005</v>
      </c>
      <c r="K733" s="173">
        <v>2.4481912700000001</v>
      </c>
      <c r="L733" s="173">
        <v>1.0057059399999999</v>
      </c>
      <c r="M733" s="173">
        <v>0</v>
      </c>
      <c r="N733" s="173">
        <v>1.3249789319999996</v>
      </c>
      <c r="O733" s="173">
        <v>22.703730057999998</v>
      </c>
      <c r="P733" s="173">
        <v>1.2659245100000001</v>
      </c>
      <c r="Q733" s="173">
        <v>19.99848338</v>
      </c>
      <c r="R733" s="173">
        <v>1.4393221680000001</v>
      </c>
      <c r="S733" s="173">
        <v>1.4393221680000001</v>
      </c>
      <c r="T733" s="173">
        <f t="shared" ref="T733:BC733" si="637">SUM(T734:T759)</f>
        <v>28.846101863999994</v>
      </c>
      <c r="U733" s="173">
        <f t="shared" si="637"/>
        <v>4.6277413700000007</v>
      </c>
      <c r="V733" s="173">
        <f t="shared" si="637"/>
        <v>23.173364830000001</v>
      </c>
      <c r="W733" s="173">
        <f t="shared" si="637"/>
        <v>-1.4393221680000001</v>
      </c>
      <c r="X733" s="173">
        <f t="shared" si="637"/>
        <v>1.0449956639999998</v>
      </c>
      <c r="Y733" s="173">
        <f t="shared" si="637"/>
        <v>0</v>
      </c>
      <c r="Z733" s="173">
        <f t="shared" si="637"/>
        <v>0</v>
      </c>
      <c r="AA733" s="173">
        <f t="shared" si="637"/>
        <v>0</v>
      </c>
      <c r="AB733" s="173">
        <f t="shared" si="637"/>
        <v>0</v>
      </c>
      <c r="AC733" s="173">
        <f t="shared" si="637"/>
        <v>0</v>
      </c>
      <c r="AD733" s="173">
        <f t="shared" si="637"/>
        <v>55.923353920000011</v>
      </c>
      <c r="AE733" s="214">
        <f t="shared" si="637"/>
        <v>56.045408250000008</v>
      </c>
      <c r="AF733" s="214">
        <f t="shared" si="637"/>
        <v>6.7054420500000003</v>
      </c>
      <c r="AG733" s="214">
        <f t="shared" si="637"/>
        <v>44.03381873</v>
      </c>
      <c r="AH733" s="214">
        <f t="shared" si="637"/>
        <v>0</v>
      </c>
      <c r="AI733" s="214">
        <f t="shared" si="637"/>
        <v>5.3061474699999991</v>
      </c>
      <c r="AJ733" s="214">
        <f t="shared" si="637"/>
        <v>3.2616881100000006</v>
      </c>
      <c r="AK733" s="214">
        <f t="shared" si="637"/>
        <v>2.1575389999999999</v>
      </c>
      <c r="AL733" s="214">
        <f t="shared" si="637"/>
        <v>0</v>
      </c>
      <c r="AM733" s="214">
        <f t="shared" si="637"/>
        <v>0</v>
      </c>
      <c r="AN733" s="214">
        <f t="shared" si="637"/>
        <v>1.1041491100000009</v>
      </c>
      <c r="AO733" s="214">
        <f t="shared" si="637"/>
        <v>22.085990649999996</v>
      </c>
      <c r="AP733" s="214">
        <f t="shared" si="637"/>
        <v>0.91798483999999636</v>
      </c>
      <c r="AQ733" s="214">
        <f t="shared" si="637"/>
        <v>19.895138670000001</v>
      </c>
      <c r="AR733" s="214">
        <f t="shared" si="637"/>
        <v>0</v>
      </c>
      <c r="AS733" s="214">
        <f t="shared" si="637"/>
        <v>1.2728671399999998</v>
      </c>
      <c r="AT733" s="214">
        <f t="shared" si="637"/>
        <v>30.697729490000004</v>
      </c>
      <c r="AU733" s="214">
        <f t="shared" si="637"/>
        <v>3.629918210000004</v>
      </c>
      <c r="AV733" s="214">
        <f t="shared" si="637"/>
        <v>24.138680059999999</v>
      </c>
      <c r="AW733" s="214">
        <f t="shared" si="637"/>
        <v>0</v>
      </c>
      <c r="AX733" s="214">
        <f t="shared" si="637"/>
        <v>2.9291312199999986</v>
      </c>
      <c r="AY733" s="214">
        <f t="shared" si="637"/>
        <v>0</v>
      </c>
      <c r="AZ733" s="214">
        <f t="shared" si="637"/>
        <v>0</v>
      </c>
      <c r="BA733" s="214">
        <f t="shared" si="637"/>
        <v>0</v>
      </c>
      <c r="BB733" s="214">
        <f t="shared" si="637"/>
        <v>0</v>
      </c>
      <c r="BC733" s="214">
        <f t="shared" si="637"/>
        <v>0</v>
      </c>
    </row>
    <row r="734" spans="1:55" s="165" customFormat="1" ht="63" x14ac:dyDescent="0.2">
      <c r="A734" s="171" t="s">
        <v>900</v>
      </c>
      <c r="B734" s="84" t="s">
        <v>96</v>
      </c>
      <c r="C734" s="171" t="s">
        <v>2514</v>
      </c>
      <c r="D734" s="87">
        <v>0.41999999999999993</v>
      </c>
      <c r="E734" s="66">
        <v>4.5165500380000001</v>
      </c>
      <c r="F734" s="66">
        <v>0.60573653999999999</v>
      </c>
      <c r="G734" s="66">
        <v>3.8809426899999999</v>
      </c>
      <c r="H734" s="66">
        <v>0</v>
      </c>
      <c r="I734" s="66">
        <v>2.9870808000000002E-2</v>
      </c>
      <c r="J734" s="87">
        <v>8.2287000000000003E-3</v>
      </c>
      <c r="K734" s="87">
        <v>0</v>
      </c>
      <c r="L734" s="87">
        <v>0</v>
      </c>
      <c r="M734" s="87">
        <v>0</v>
      </c>
      <c r="N734" s="87">
        <v>8.2287000000000003E-3</v>
      </c>
      <c r="O734" s="87">
        <v>1.0463435999999998E-2</v>
      </c>
      <c r="P734" s="87">
        <v>0</v>
      </c>
      <c r="Q734" s="87">
        <v>0</v>
      </c>
      <c r="R734" s="87">
        <v>1.0463435999999998E-2</v>
      </c>
      <c r="S734" s="87">
        <v>1.0463435999999998E-2</v>
      </c>
      <c r="T734" s="87">
        <f t="shared" ref="T734:T759" si="638">E734-J734-O734</f>
        <v>4.4978579019999998</v>
      </c>
      <c r="U734" s="87">
        <f t="shared" ref="U734:U759" si="639">F734-K734-P734</f>
        <v>0.60573653999999999</v>
      </c>
      <c r="V734" s="87">
        <f t="shared" ref="V734:V759" si="640">G734-L734-Q734</f>
        <v>3.8809426899999999</v>
      </c>
      <c r="W734" s="87">
        <f t="shared" ref="W734:W759" si="641">H734-M734-R734</f>
        <v>-1.0463435999999998E-2</v>
      </c>
      <c r="X734" s="87">
        <f t="shared" ref="X734:X759" si="642">I734-N734-S734</f>
        <v>1.1178672000000002E-2</v>
      </c>
      <c r="Y734" s="87">
        <v>0</v>
      </c>
      <c r="Z734" s="87">
        <v>0</v>
      </c>
      <c r="AA734" s="87">
        <v>0</v>
      </c>
      <c r="AB734" s="87">
        <v>0</v>
      </c>
      <c r="AC734" s="87">
        <v>0</v>
      </c>
      <c r="AD734" s="87">
        <v>0.38500000000000001</v>
      </c>
      <c r="AE734" s="87">
        <v>4.5723214300000006</v>
      </c>
      <c r="AF734" s="87">
        <v>0.50478045000000005</v>
      </c>
      <c r="AG734" s="87">
        <v>4.0426486400000003</v>
      </c>
      <c r="AH734" s="87">
        <v>0</v>
      </c>
      <c r="AI734" s="87">
        <v>2.4892340000000002E-2</v>
      </c>
      <c r="AJ734" s="87">
        <v>6.8572499999999996E-3</v>
      </c>
      <c r="AK734" s="87">
        <v>0</v>
      </c>
      <c r="AL734" s="87">
        <v>0</v>
      </c>
      <c r="AM734" s="87">
        <v>0</v>
      </c>
      <c r="AN734" s="192">
        <v>6.8572499999999953E-3</v>
      </c>
      <c r="AO734" s="87">
        <v>8.7195299999999996E-3</v>
      </c>
      <c r="AP734" s="87">
        <v>0</v>
      </c>
      <c r="AQ734" s="87">
        <v>0</v>
      </c>
      <c r="AR734" s="87">
        <v>0</v>
      </c>
      <c r="AS734" s="87">
        <v>8.7195299999999996E-3</v>
      </c>
      <c r="AT734" s="87">
        <f t="shared" ref="AT734:AT759" si="643">AE734-AJ734-AO734</f>
        <v>4.5567446500000006</v>
      </c>
      <c r="AU734" s="87">
        <f t="shared" ref="AU734:AU759" si="644">AF734-AK734-AP734</f>
        <v>0.50478045000000005</v>
      </c>
      <c r="AV734" s="87">
        <f t="shared" ref="AV734:AV759" si="645">AG734-AL734-AQ734</f>
        <v>4.0426486400000003</v>
      </c>
      <c r="AW734" s="87">
        <f t="shared" ref="AW734:AW759" si="646">AH734-AM734-AR734</f>
        <v>0</v>
      </c>
      <c r="AX734" s="87">
        <f t="shared" ref="AX734:AX759" si="647">AI734-AN734-AS734</f>
        <v>9.3155600000000074E-3</v>
      </c>
      <c r="AY734" s="66">
        <v>0</v>
      </c>
      <c r="AZ734" s="66">
        <v>0</v>
      </c>
      <c r="BA734" s="66">
        <v>0</v>
      </c>
      <c r="BB734" s="66">
        <v>0</v>
      </c>
      <c r="BC734" s="66">
        <v>0</v>
      </c>
    </row>
    <row r="735" spans="1:55" s="165" customFormat="1" ht="63" x14ac:dyDescent="0.2">
      <c r="A735" s="171" t="s">
        <v>900</v>
      </c>
      <c r="B735" s="84" t="s">
        <v>1792</v>
      </c>
      <c r="C735" s="171" t="s">
        <v>2515</v>
      </c>
      <c r="D735" s="87">
        <v>3.4850760000000003</v>
      </c>
      <c r="E735" s="66">
        <v>3.2273451</v>
      </c>
      <c r="F735" s="66">
        <v>0.34850323999999999</v>
      </c>
      <c r="G735" s="66">
        <v>2.6089690000000001</v>
      </c>
      <c r="H735" s="66">
        <v>0</v>
      </c>
      <c r="I735" s="66">
        <v>0.26987285999999999</v>
      </c>
      <c r="J735" s="87">
        <v>0.11128504000000002</v>
      </c>
      <c r="K735" s="87">
        <v>4.3005160000000001E-2</v>
      </c>
      <c r="L735" s="87">
        <v>0</v>
      </c>
      <c r="M735" s="87">
        <v>0</v>
      </c>
      <c r="N735" s="87">
        <v>6.8279880000000001E-2</v>
      </c>
      <c r="O735" s="87">
        <v>8.6823611999999981E-2</v>
      </c>
      <c r="P735" s="87">
        <v>0</v>
      </c>
      <c r="Q735" s="87">
        <v>0</v>
      </c>
      <c r="R735" s="87">
        <v>8.6823611999999981E-2</v>
      </c>
      <c r="S735" s="87">
        <v>8.6823611999999981E-2</v>
      </c>
      <c r="T735" s="87">
        <f t="shared" si="638"/>
        <v>3.0292364480000002</v>
      </c>
      <c r="U735" s="87">
        <f t="shared" si="639"/>
        <v>0.30549808000000001</v>
      </c>
      <c r="V735" s="87">
        <f t="shared" si="640"/>
        <v>2.6089690000000001</v>
      </c>
      <c r="W735" s="87">
        <f t="shared" si="641"/>
        <v>-8.6823611999999981E-2</v>
      </c>
      <c r="X735" s="87">
        <f t="shared" si="642"/>
        <v>0.114769368</v>
      </c>
      <c r="Y735" s="87">
        <v>0</v>
      </c>
      <c r="Z735" s="87">
        <v>0</v>
      </c>
      <c r="AA735" s="87">
        <v>0</v>
      </c>
      <c r="AB735" s="87">
        <v>0</v>
      </c>
      <c r="AC735" s="87">
        <v>0</v>
      </c>
      <c r="AD735" s="87">
        <v>3.1536599999999999</v>
      </c>
      <c r="AE735" s="87">
        <v>3.2329894700000001</v>
      </c>
      <c r="AF735" s="87">
        <v>0.29041937000000001</v>
      </c>
      <c r="AG735" s="87">
        <v>2.7176760500000001</v>
      </c>
      <c r="AH735" s="87">
        <v>0</v>
      </c>
      <c r="AI735" s="87">
        <v>0.22489405000000001</v>
      </c>
      <c r="AJ735" s="87">
        <v>9.2737529999999999E-2</v>
      </c>
      <c r="AK735" s="87">
        <v>3.5837629999999995E-2</v>
      </c>
      <c r="AL735" s="87">
        <v>0</v>
      </c>
      <c r="AM735" s="87">
        <v>0</v>
      </c>
      <c r="AN735" s="192">
        <v>5.6899900000000003E-2</v>
      </c>
      <c r="AO735" s="87">
        <v>7.2353010000000009E-2</v>
      </c>
      <c r="AP735" s="87">
        <v>0</v>
      </c>
      <c r="AQ735" s="87">
        <v>0</v>
      </c>
      <c r="AR735" s="87">
        <v>0</v>
      </c>
      <c r="AS735" s="87">
        <v>7.2353009999999995E-2</v>
      </c>
      <c r="AT735" s="87">
        <f t="shared" si="643"/>
        <v>3.0678989300000001</v>
      </c>
      <c r="AU735" s="87">
        <f t="shared" si="644"/>
        <v>0.25458174</v>
      </c>
      <c r="AV735" s="87">
        <f t="shared" si="645"/>
        <v>2.7176760500000001</v>
      </c>
      <c r="AW735" s="87">
        <f t="shared" si="646"/>
        <v>0</v>
      </c>
      <c r="AX735" s="87">
        <f t="shared" si="647"/>
        <v>9.5641140000000013E-2</v>
      </c>
      <c r="AY735" s="66">
        <v>0</v>
      </c>
      <c r="AZ735" s="66">
        <v>0</v>
      </c>
      <c r="BA735" s="66">
        <v>0</v>
      </c>
      <c r="BB735" s="66">
        <v>0</v>
      </c>
      <c r="BC735" s="66">
        <v>0</v>
      </c>
    </row>
    <row r="736" spans="1:55" s="165" customFormat="1" ht="63" x14ac:dyDescent="0.2">
      <c r="A736" s="171" t="s">
        <v>900</v>
      </c>
      <c r="B736" s="84" t="s">
        <v>460</v>
      </c>
      <c r="C736" s="171" t="s">
        <v>2516</v>
      </c>
      <c r="D736" s="87">
        <v>0.42613200000000012</v>
      </c>
      <c r="E736" s="66">
        <v>0.83128664799999996</v>
      </c>
      <c r="F736" s="66">
        <v>0.3312233</v>
      </c>
      <c r="G736" s="66">
        <v>0.46479302</v>
      </c>
      <c r="H736" s="66">
        <v>0</v>
      </c>
      <c r="I736" s="66">
        <v>3.5270327999999997E-2</v>
      </c>
      <c r="J736" s="87">
        <v>0.36649362800000007</v>
      </c>
      <c r="K736" s="87">
        <v>0.3312233</v>
      </c>
      <c r="L736" s="87">
        <v>0</v>
      </c>
      <c r="M736" s="87">
        <v>0</v>
      </c>
      <c r="N736" s="87">
        <v>3.5270327999999997E-2</v>
      </c>
      <c r="O736" s="87">
        <v>0.46479301999999989</v>
      </c>
      <c r="P736" s="87">
        <v>0</v>
      </c>
      <c r="Q736" s="87">
        <v>0.46479302</v>
      </c>
      <c r="R736" s="87">
        <v>0</v>
      </c>
      <c r="S736" s="87">
        <v>0</v>
      </c>
      <c r="T736" s="87">
        <f t="shared" si="638"/>
        <v>0</v>
      </c>
      <c r="U736" s="87">
        <f t="shared" si="639"/>
        <v>0</v>
      </c>
      <c r="V736" s="87">
        <f t="shared" si="640"/>
        <v>0</v>
      </c>
      <c r="W736" s="87">
        <f t="shared" si="641"/>
        <v>0</v>
      </c>
      <c r="X736" s="87">
        <f t="shared" si="642"/>
        <v>0</v>
      </c>
      <c r="Y736" s="87">
        <v>0</v>
      </c>
      <c r="Z736" s="87">
        <v>0</v>
      </c>
      <c r="AA736" s="87">
        <v>0</v>
      </c>
      <c r="AB736" s="87">
        <v>0</v>
      </c>
      <c r="AC736" s="87">
        <v>0</v>
      </c>
      <c r="AD736" s="87">
        <v>0</v>
      </c>
      <c r="AE736" s="87">
        <v>2.9391939999999998E-2</v>
      </c>
      <c r="AF736" s="87">
        <v>0</v>
      </c>
      <c r="AG736" s="87">
        <v>0</v>
      </c>
      <c r="AH736" s="87">
        <v>0</v>
      </c>
      <c r="AI736" s="87">
        <v>2.9391939999999998E-2</v>
      </c>
      <c r="AJ736" s="87">
        <v>2.9391940000000411E-2</v>
      </c>
      <c r="AK736" s="87">
        <v>0</v>
      </c>
      <c r="AL736" s="87">
        <v>0</v>
      </c>
      <c r="AM736" s="87">
        <v>0</v>
      </c>
      <c r="AN736" s="192">
        <v>2.9391940000000408E-2</v>
      </c>
      <c r="AO736" s="87">
        <v>-4.1286418728248009E-16</v>
      </c>
      <c r="AP736" s="87">
        <v>0</v>
      </c>
      <c r="AQ736" s="87">
        <v>0</v>
      </c>
      <c r="AR736" s="87">
        <v>0</v>
      </c>
      <c r="AS736" s="87">
        <v>0</v>
      </c>
      <c r="AT736" s="87">
        <f t="shared" si="643"/>
        <v>0</v>
      </c>
      <c r="AU736" s="87">
        <f t="shared" si="644"/>
        <v>0</v>
      </c>
      <c r="AV736" s="87">
        <f t="shared" si="645"/>
        <v>0</v>
      </c>
      <c r="AW736" s="87">
        <f t="shared" si="646"/>
        <v>0</v>
      </c>
      <c r="AX736" s="87">
        <f t="shared" si="647"/>
        <v>-4.0939474033052647E-16</v>
      </c>
      <c r="AY736" s="66">
        <v>0</v>
      </c>
      <c r="AZ736" s="66">
        <v>0</v>
      </c>
      <c r="BA736" s="66">
        <v>0</v>
      </c>
      <c r="BB736" s="66">
        <v>0</v>
      </c>
      <c r="BC736" s="66">
        <v>0</v>
      </c>
    </row>
    <row r="737" spans="1:55" s="165" customFormat="1" ht="47.25" x14ac:dyDescent="0.2">
      <c r="A737" s="171" t="s">
        <v>900</v>
      </c>
      <c r="B737" s="84" t="s">
        <v>97</v>
      </c>
      <c r="C737" s="171" t="s">
        <v>2517</v>
      </c>
      <c r="D737" s="87">
        <v>8.5434182400000012</v>
      </c>
      <c r="E737" s="66">
        <v>0.60761638800000006</v>
      </c>
      <c r="F737" s="66">
        <v>0</v>
      </c>
      <c r="G737" s="66">
        <v>0</v>
      </c>
      <c r="H737" s="66">
        <v>0</v>
      </c>
      <c r="I737" s="66">
        <v>0.60761638800000006</v>
      </c>
      <c r="J737" s="87">
        <v>0.16738328399999997</v>
      </c>
      <c r="K737" s="87">
        <v>0</v>
      </c>
      <c r="L737" s="87">
        <v>0</v>
      </c>
      <c r="M737" s="87">
        <v>0</v>
      </c>
      <c r="N737" s="87">
        <v>0.16738328399999999</v>
      </c>
      <c r="O737" s="87">
        <v>0.21284202000000008</v>
      </c>
      <c r="P737" s="87">
        <v>0</v>
      </c>
      <c r="Q737" s="87">
        <v>0</v>
      </c>
      <c r="R737" s="87">
        <v>0.21284202000000005</v>
      </c>
      <c r="S737" s="87">
        <v>0.21284202000000005</v>
      </c>
      <c r="T737" s="87">
        <f t="shared" si="638"/>
        <v>0.22739108400000002</v>
      </c>
      <c r="U737" s="87">
        <f t="shared" si="639"/>
        <v>0</v>
      </c>
      <c r="V737" s="87">
        <f t="shared" si="640"/>
        <v>0</v>
      </c>
      <c r="W737" s="87">
        <f t="shared" si="641"/>
        <v>-0.21284202000000005</v>
      </c>
      <c r="X737" s="87">
        <f t="shared" si="642"/>
        <v>0.22739108399999999</v>
      </c>
      <c r="Y737" s="87">
        <v>0</v>
      </c>
      <c r="Z737" s="87">
        <v>0</v>
      </c>
      <c r="AA737" s="87">
        <v>0</v>
      </c>
      <c r="AB737" s="87">
        <v>0</v>
      </c>
      <c r="AC737" s="87">
        <v>0</v>
      </c>
      <c r="AD737" s="87">
        <v>7.8314667200000008</v>
      </c>
      <c r="AE737" s="87">
        <v>0.50634699000000005</v>
      </c>
      <c r="AF737" s="87">
        <v>0</v>
      </c>
      <c r="AG737" s="87">
        <v>0</v>
      </c>
      <c r="AH737" s="87">
        <v>0</v>
      </c>
      <c r="AI737" s="87">
        <v>0.50634699000000005</v>
      </c>
      <c r="AJ737" s="87">
        <v>0.13948607000000002</v>
      </c>
      <c r="AK737" s="87">
        <v>0</v>
      </c>
      <c r="AL737" s="87">
        <v>0</v>
      </c>
      <c r="AM737" s="87">
        <v>0</v>
      </c>
      <c r="AN737" s="192">
        <v>0.13948607000000002</v>
      </c>
      <c r="AO737" s="87">
        <v>0.17736835000000001</v>
      </c>
      <c r="AP737" s="87">
        <v>0</v>
      </c>
      <c r="AQ737" s="87">
        <v>0</v>
      </c>
      <c r="AR737" s="87">
        <v>0</v>
      </c>
      <c r="AS737" s="87">
        <v>0.17736835000000004</v>
      </c>
      <c r="AT737" s="87">
        <f t="shared" si="643"/>
        <v>0.18949257000000003</v>
      </c>
      <c r="AU737" s="87">
        <f t="shared" si="644"/>
        <v>0</v>
      </c>
      <c r="AV737" s="87">
        <f t="shared" si="645"/>
        <v>0</v>
      </c>
      <c r="AW737" s="87">
        <f t="shared" si="646"/>
        <v>0</v>
      </c>
      <c r="AX737" s="87">
        <f t="shared" si="647"/>
        <v>0.18949257</v>
      </c>
      <c r="AY737" s="66">
        <v>0</v>
      </c>
      <c r="AZ737" s="66">
        <v>0</v>
      </c>
      <c r="BA737" s="66">
        <v>0</v>
      </c>
      <c r="BB737" s="66">
        <v>0</v>
      </c>
      <c r="BC737" s="66">
        <v>0</v>
      </c>
    </row>
    <row r="738" spans="1:55" s="165" customFormat="1" ht="47.25" x14ac:dyDescent="0.2">
      <c r="A738" s="171" t="s">
        <v>900</v>
      </c>
      <c r="B738" s="84" t="s">
        <v>385</v>
      </c>
      <c r="C738" s="171" t="s">
        <v>2518</v>
      </c>
      <c r="D738" s="87">
        <v>4.1158800000000015</v>
      </c>
      <c r="E738" s="66">
        <v>0.29272541999999996</v>
      </c>
      <c r="F738" s="66">
        <v>0</v>
      </c>
      <c r="G738" s="66">
        <v>0</v>
      </c>
      <c r="H738" s="66">
        <v>0</v>
      </c>
      <c r="I738" s="66">
        <v>0.29272541999999996</v>
      </c>
      <c r="J738" s="87">
        <v>8.0638595999999979E-2</v>
      </c>
      <c r="K738" s="87">
        <v>0</v>
      </c>
      <c r="L738" s="87">
        <v>0</v>
      </c>
      <c r="M738" s="87">
        <v>0</v>
      </c>
      <c r="N738" s="87">
        <v>8.0638595999999979E-2</v>
      </c>
      <c r="O738" s="87">
        <v>0.10253882400000003</v>
      </c>
      <c r="P738" s="87">
        <v>0</v>
      </c>
      <c r="Q738" s="87">
        <v>0</v>
      </c>
      <c r="R738" s="87">
        <v>0.10253882400000003</v>
      </c>
      <c r="S738" s="87">
        <v>0.10253882400000003</v>
      </c>
      <c r="T738" s="87">
        <f t="shared" si="638"/>
        <v>0.10954799999999995</v>
      </c>
      <c r="U738" s="87">
        <f t="shared" si="639"/>
        <v>0</v>
      </c>
      <c r="V738" s="87">
        <f t="shared" si="640"/>
        <v>0</v>
      </c>
      <c r="W738" s="87">
        <f t="shared" si="641"/>
        <v>-0.10253882400000003</v>
      </c>
      <c r="X738" s="87">
        <f t="shared" si="642"/>
        <v>0.10954799999999995</v>
      </c>
      <c r="Y738" s="87">
        <v>0</v>
      </c>
      <c r="Z738" s="87">
        <v>0</v>
      </c>
      <c r="AA738" s="87">
        <v>0</v>
      </c>
      <c r="AB738" s="87">
        <v>0</v>
      </c>
      <c r="AC738" s="87">
        <v>0</v>
      </c>
      <c r="AD738" s="87">
        <v>3.7728900000000016</v>
      </c>
      <c r="AE738" s="87">
        <v>0.24393784999999998</v>
      </c>
      <c r="AF738" s="87">
        <v>0</v>
      </c>
      <c r="AG738" s="87">
        <v>0</v>
      </c>
      <c r="AH738" s="87">
        <v>0</v>
      </c>
      <c r="AI738" s="87">
        <v>0.24393784999999998</v>
      </c>
      <c r="AJ738" s="87">
        <v>6.7198830000000001E-2</v>
      </c>
      <c r="AK738" s="87">
        <v>0</v>
      </c>
      <c r="AL738" s="87">
        <v>0</v>
      </c>
      <c r="AM738" s="87">
        <v>0</v>
      </c>
      <c r="AN738" s="192">
        <v>6.7198830000000001E-2</v>
      </c>
      <c r="AO738" s="87">
        <v>8.5449020000000001E-2</v>
      </c>
      <c r="AP738" s="87">
        <v>0</v>
      </c>
      <c r="AQ738" s="87">
        <v>0</v>
      </c>
      <c r="AR738" s="87">
        <v>0</v>
      </c>
      <c r="AS738" s="87">
        <v>8.5449020000000014E-2</v>
      </c>
      <c r="AT738" s="87">
        <f t="shared" si="643"/>
        <v>9.1289999999999968E-2</v>
      </c>
      <c r="AU738" s="87">
        <f t="shared" si="644"/>
        <v>0</v>
      </c>
      <c r="AV738" s="87">
        <f t="shared" si="645"/>
        <v>0</v>
      </c>
      <c r="AW738" s="87">
        <f t="shared" si="646"/>
        <v>0</v>
      </c>
      <c r="AX738" s="87">
        <f t="shared" si="647"/>
        <v>9.1289999999999955E-2</v>
      </c>
      <c r="AY738" s="66">
        <v>0</v>
      </c>
      <c r="AZ738" s="66">
        <v>0</v>
      </c>
      <c r="BA738" s="66">
        <v>0</v>
      </c>
      <c r="BB738" s="66">
        <v>0</v>
      </c>
      <c r="BC738" s="66">
        <v>0</v>
      </c>
    </row>
    <row r="739" spans="1:55" s="165" customFormat="1" ht="78.75" x14ac:dyDescent="0.2">
      <c r="A739" s="171" t="s">
        <v>900</v>
      </c>
      <c r="B739" s="84" t="s">
        <v>783</v>
      </c>
      <c r="C739" s="171" t="s">
        <v>2519</v>
      </c>
      <c r="D739" s="87">
        <v>2.34552</v>
      </c>
      <c r="E739" s="66">
        <v>0</v>
      </c>
      <c r="F739" s="66">
        <v>0</v>
      </c>
      <c r="G739" s="66">
        <v>0</v>
      </c>
      <c r="H739" s="66">
        <v>0</v>
      </c>
      <c r="I739" s="66">
        <v>0</v>
      </c>
      <c r="J739" s="87">
        <v>0</v>
      </c>
      <c r="K739" s="87">
        <v>0</v>
      </c>
      <c r="L739" s="87">
        <v>0</v>
      </c>
      <c r="M739" s="87">
        <v>0</v>
      </c>
      <c r="N739" s="87">
        <v>0</v>
      </c>
      <c r="O739" s="87">
        <v>0</v>
      </c>
      <c r="P739" s="87">
        <v>0</v>
      </c>
      <c r="Q739" s="87">
        <v>0</v>
      </c>
      <c r="R739" s="87">
        <v>0</v>
      </c>
      <c r="S739" s="87">
        <v>0</v>
      </c>
      <c r="T739" s="87">
        <f t="shared" si="638"/>
        <v>0</v>
      </c>
      <c r="U739" s="87">
        <f t="shared" si="639"/>
        <v>0</v>
      </c>
      <c r="V739" s="87">
        <f t="shared" si="640"/>
        <v>0</v>
      </c>
      <c r="W739" s="87">
        <f t="shared" si="641"/>
        <v>0</v>
      </c>
      <c r="X739" s="87">
        <f t="shared" si="642"/>
        <v>0</v>
      </c>
      <c r="Y739" s="87">
        <v>0</v>
      </c>
      <c r="Z739" s="87">
        <v>0</v>
      </c>
      <c r="AA739" s="87">
        <v>0</v>
      </c>
      <c r="AB739" s="87">
        <v>0</v>
      </c>
      <c r="AC739" s="87">
        <v>0</v>
      </c>
      <c r="AD739" s="87">
        <v>1.9546000000000001</v>
      </c>
      <c r="AE739" s="87">
        <v>0</v>
      </c>
      <c r="AF739" s="87">
        <v>0</v>
      </c>
      <c r="AG739" s="87">
        <v>0</v>
      </c>
      <c r="AH739" s="87">
        <v>0</v>
      </c>
      <c r="AI739" s="87">
        <v>0</v>
      </c>
      <c r="AJ739" s="87">
        <v>0</v>
      </c>
      <c r="AK739" s="87">
        <v>0</v>
      </c>
      <c r="AL739" s="87">
        <v>0</v>
      </c>
      <c r="AM739" s="87">
        <v>0</v>
      </c>
      <c r="AN739" s="192">
        <v>0</v>
      </c>
      <c r="AO739" s="87">
        <v>0</v>
      </c>
      <c r="AP739" s="87">
        <v>0</v>
      </c>
      <c r="AQ739" s="87">
        <v>0</v>
      </c>
      <c r="AR739" s="87">
        <v>0</v>
      </c>
      <c r="AS739" s="87">
        <v>0</v>
      </c>
      <c r="AT739" s="87">
        <f t="shared" si="643"/>
        <v>0</v>
      </c>
      <c r="AU739" s="87">
        <f t="shared" si="644"/>
        <v>0</v>
      </c>
      <c r="AV739" s="87">
        <f t="shared" si="645"/>
        <v>0</v>
      </c>
      <c r="AW739" s="87">
        <f t="shared" si="646"/>
        <v>0</v>
      </c>
      <c r="AX739" s="87">
        <f t="shared" si="647"/>
        <v>0</v>
      </c>
      <c r="AY739" s="66">
        <v>0</v>
      </c>
      <c r="AZ739" s="66">
        <v>0</v>
      </c>
      <c r="BA739" s="66">
        <v>0</v>
      </c>
      <c r="BB739" s="66">
        <v>0</v>
      </c>
      <c r="BC739" s="66">
        <v>0</v>
      </c>
    </row>
    <row r="740" spans="1:55" s="165" customFormat="1" ht="63" x14ac:dyDescent="0.2">
      <c r="A740" s="171" t="s">
        <v>900</v>
      </c>
      <c r="B740" s="84" t="s">
        <v>784</v>
      </c>
      <c r="C740" s="171" t="s">
        <v>2520</v>
      </c>
      <c r="D740" s="87">
        <v>1.5830759999999993</v>
      </c>
      <c r="E740" s="66">
        <v>6.3725257320000006</v>
      </c>
      <c r="F740" s="66">
        <v>0.88655911000000009</v>
      </c>
      <c r="G740" s="66">
        <v>5.3733767300000004</v>
      </c>
      <c r="H740" s="66">
        <v>0</v>
      </c>
      <c r="I740" s="66">
        <v>0.112589892</v>
      </c>
      <c r="J740" s="87">
        <v>0.6537504959999999</v>
      </c>
      <c r="K740" s="87">
        <v>0.62273478000000004</v>
      </c>
      <c r="L740" s="87">
        <v>0</v>
      </c>
      <c r="M740" s="87">
        <v>0</v>
      </c>
      <c r="N740" s="87">
        <v>3.1015715999999999E-2</v>
      </c>
      <c r="O740" s="87">
        <v>0.3032634700000002</v>
      </c>
      <c r="P740" s="87">
        <v>0.26382433000000005</v>
      </c>
      <c r="Q740" s="87">
        <v>0</v>
      </c>
      <c r="R740" s="87">
        <v>3.9439139999999998E-2</v>
      </c>
      <c r="S740" s="87">
        <v>3.9439139999999998E-2</v>
      </c>
      <c r="T740" s="87">
        <f t="shared" si="638"/>
        <v>5.4155117660000007</v>
      </c>
      <c r="U740" s="87">
        <f t="shared" si="639"/>
        <v>0</v>
      </c>
      <c r="V740" s="87">
        <f t="shared" si="640"/>
        <v>5.3733767300000004</v>
      </c>
      <c r="W740" s="87">
        <f t="shared" si="641"/>
        <v>-3.9439139999999998E-2</v>
      </c>
      <c r="X740" s="87">
        <f t="shared" si="642"/>
        <v>4.2135036000000001E-2</v>
      </c>
      <c r="Y740" s="87">
        <v>0</v>
      </c>
      <c r="Z740" s="87">
        <v>0</v>
      </c>
      <c r="AA740" s="87">
        <v>0</v>
      </c>
      <c r="AB740" s="87">
        <v>0</v>
      </c>
      <c r="AC740" s="87">
        <v>0</v>
      </c>
      <c r="AD740" s="87">
        <v>4.3875099999999998</v>
      </c>
      <c r="AE740" s="87">
        <v>6.4298915999999995</v>
      </c>
      <c r="AF740" s="87">
        <v>0.73879925999999996</v>
      </c>
      <c r="AG740" s="87">
        <v>5.5972674299999996</v>
      </c>
      <c r="AH740" s="87">
        <v>0</v>
      </c>
      <c r="AI740" s="87">
        <v>9.3824909999999997E-2</v>
      </c>
      <c r="AJ740" s="87">
        <v>0.76464568999999993</v>
      </c>
      <c r="AK740" s="87">
        <v>0.73879925999999996</v>
      </c>
      <c r="AL740" s="87">
        <v>0</v>
      </c>
      <c r="AM740" s="87">
        <v>0</v>
      </c>
      <c r="AN740" s="192">
        <v>2.5846429999999976E-2</v>
      </c>
      <c r="AO740" s="87">
        <v>3.2865950000000144E-2</v>
      </c>
      <c r="AP740" s="87">
        <v>0</v>
      </c>
      <c r="AQ740" s="87">
        <v>0</v>
      </c>
      <c r="AR740" s="87">
        <v>0</v>
      </c>
      <c r="AS740" s="87">
        <v>3.2865950000000005E-2</v>
      </c>
      <c r="AT740" s="87">
        <f t="shared" si="643"/>
        <v>5.6323799599999997</v>
      </c>
      <c r="AU740" s="87">
        <f t="shared" si="644"/>
        <v>0</v>
      </c>
      <c r="AV740" s="87">
        <f t="shared" si="645"/>
        <v>5.5972674299999996</v>
      </c>
      <c r="AW740" s="87">
        <f t="shared" si="646"/>
        <v>0</v>
      </c>
      <c r="AX740" s="87">
        <f t="shared" si="647"/>
        <v>3.5112530000000017E-2</v>
      </c>
      <c r="AY740" s="66">
        <v>0</v>
      </c>
      <c r="AZ740" s="66">
        <v>0</v>
      </c>
      <c r="BA740" s="66">
        <v>0</v>
      </c>
      <c r="BB740" s="66">
        <v>0</v>
      </c>
      <c r="BC740" s="66">
        <v>0</v>
      </c>
    </row>
    <row r="741" spans="1:55" s="165" customFormat="1" ht="78.75" x14ac:dyDescent="0.2">
      <c r="A741" s="171" t="s">
        <v>900</v>
      </c>
      <c r="B741" s="84" t="s">
        <v>166</v>
      </c>
      <c r="C741" s="171" t="s">
        <v>2521</v>
      </c>
      <c r="D741" s="87">
        <v>1.1999999999999997</v>
      </c>
      <c r="E741" s="66">
        <v>0.13774196399999999</v>
      </c>
      <c r="F741" s="66">
        <v>0</v>
      </c>
      <c r="G741" s="66">
        <v>0</v>
      </c>
      <c r="H741" s="66">
        <v>0</v>
      </c>
      <c r="I741" s="66">
        <v>0.13774196399999999</v>
      </c>
      <c r="J741" s="87">
        <v>5.4948564000000005E-2</v>
      </c>
      <c r="K741" s="87">
        <v>0</v>
      </c>
      <c r="L741" s="87">
        <v>0</v>
      </c>
      <c r="M741" s="87">
        <v>0</v>
      </c>
      <c r="N741" s="87">
        <v>5.4948563999999991E-2</v>
      </c>
      <c r="O741" s="87">
        <v>6.1333655999999986E-2</v>
      </c>
      <c r="P741" s="87">
        <v>0</v>
      </c>
      <c r="Q741" s="87">
        <v>0</v>
      </c>
      <c r="R741" s="87">
        <v>6.1333656E-2</v>
      </c>
      <c r="S741" s="87">
        <v>6.1333656E-2</v>
      </c>
      <c r="T741" s="87">
        <f t="shared" si="638"/>
        <v>2.1459744000000003E-2</v>
      </c>
      <c r="U741" s="87">
        <f t="shared" si="639"/>
        <v>0</v>
      </c>
      <c r="V741" s="87">
        <f t="shared" si="640"/>
        <v>0</v>
      </c>
      <c r="W741" s="87">
        <f t="shared" si="641"/>
        <v>-6.1333656E-2</v>
      </c>
      <c r="X741" s="87">
        <f t="shared" si="642"/>
        <v>2.1459744000000003E-2</v>
      </c>
      <c r="Y741" s="87">
        <v>0</v>
      </c>
      <c r="Z741" s="87">
        <v>0</v>
      </c>
      <c r="AA741" s="87">
        <v>0</v>
      </c>
      <c r="AB741" s="87">
        <v>0</v>
      </c>
      <c r="AC741" s="87">
        <v>0</v>
      </c>
      <c r="AD741" s="87">
        <v>1.1000000000000001</v>
      </c>
      <c r="AE741" s="87">
        <v>0.14971616999999998</v>
      </c>
      <c r="AF741" s="87">
        <v>0</v>
      </c>
      <c r="AG741" s="87">
        <v>0</v>
      </c>
      <c r="AH741" s="87">
        <v>0</v>
      </c>
      <c r="AI741" s="87">
        <v>0.14971616999999998</v>
      </c>
      <c r="AJ741" s="87">
        <v>4.5790470000000666E-2</v>
      </c>
      <c r="AK741" s="87">
        <v>0</v>
      </c>
      <c r="AL741" s="87">
        <v>0</v>
      </c>
      <c r="AM741" s="87">
        <v>0</v>
      </c>
      <c r="AN741" s="192">
        <v>4.5790470000000666E-2</v>
      </c>
      <c r="AO741" s="87">
        <v>5.1111379999999901E-2</v>
      </c>
      <c r="AP741" s="87">
        <v>0</v>
      </c>
      <c r="AQ741" s="87">
        <v>0</v>
      </c>
      <c r="AR741" s="87">
        <v>0</v>
      </c>
      <c r="AS741" s="87">
        <v>5.1111379999999901E-2</v>
      </c>
      <c r="AT741" s="87">
        <f t="shared" si="643"/>
        <v>5.2814319999999415E-2</v>
      </c>
      <c r="AU741" s="87">
        <f t="shared" si="644"/>
        <v>0</v>
      </c>
      <c r="AV741" s="87">
        <f t="shared" si="645"/>
        <v>0</v>
      </c>
      <c r="AW741" s="87">
        <f t="shared" si="646"/>
        <v>0</v>
      </c>
      <c r="AX741" s="87">
        <f t="shared" si="647"/>
        <v>5.2814319999999415E-2</v>
      </c>
      <c r="AY741" s="66">
        <v>0</v>
      </c>
      <c r="AZ741" s="66">
        <v>0</v>
      </c>
      <c r="BA741" s="66">
        <v>0</v>
      </c>
      <c r="BB741" s="66">
        <v>0</v>
      </c>
      <c r="BC741" s="66">
        <v>0</v>
      </c>
    </row>
    <row r="742" spans="1:55" s="165" customFormat="1" ht="78.75" x14ac:dyDescent="0.2">
      <c r="A742" s="171" t="s">
        <v>900</v>
      </c>
      <c r="B742" s="84" t="s">
        <v>1793</v>
      </c>
      <c r="C742" s="171" t="s">
        <v>2522</v>
      </c>
      <c r="D742" s="87">
        <v>7.3300703999999985</v>
      </c>
      <c r="E742" s="66">
        <v>0.52132183200000004</v>
      </c>
      <c r="F742" s="66">
        <v>0</v>
      </c>
      <c r="G742" s="66">
        <v>0</v>
      </c>
      <c r="H742" s="66">
        <v>0</v>
      </c>
      <c r="I742" s="66">
        <v>0.52132183200000004</v>
      </c>
      <c r="J742" s="87">
        <v>0.14361125999999999</v>
      </c>
      <c r="K742" s="87">
        <v>0</v>
      </c>
      <c r="L742" s="87">
        <v>0</v>
      </c>
      <c r="M742" s="87">
        <v>0</v>
      </c>
      <c r="N742" s="87">
        <v>0.14361125999999999</v>
      </c>
      <c r="O742" s="87">
        <v>0.18261390000000008</v>
      </c>
      <c r="P742" s="87">
        <v>0</v>
      </c>
      <c r="Q742" s="87">
        <v>0</v>
      </c>
      <c r="R742" s="87">
        <v>0.18261390000000008</v>
      </c>
      <c r="S742" s="87">
        <v>0.18261390000000008</v>
      </c>
      <c r="T742" s="87">
        <f t="shared" si="638"/>
        <v>0.19509667199999994</v>
      </c>
      <c r="U742" s="87">
        <f t="shared" si="639"/>
        <v>0</v>
      </c>
      <c r="V742" s="87">
        <f t="shared" si="640"/>
        <v>0</v>
      </c>
      <c r="W742" s="87">
        <f t="shared" si="641"/>
        <v>-0.18261390000000008</v>
      </c>
      <c r="X742" s="87">
        <f t="shared" si="642"/>
        <v>0.19509667199999994</v>
      </c>
      <c r="Y742" s="87">
        <v>0</v>
      </c>
      <c r="Z742" s="87">
        <v>0</v>
      </c>
      <c r="AA742" s="87">
        <v>0</v>
      </c>
      <c r="AB742" s="87">
        <v>0</v>
      </c>
      <c r="AC742" s="87">
        <v>0</v>
      </c>
      <c r="AD742" s="87">
        <v>6.7192312000000003</v>
      </c>
      <c r="AE742" s="87">
        <v>0.43443485999999998</v>
      </c>
      <c r="AF742" s="87">
        <v>0</v>
      </c>
      <c r="AG742" s="87">
        <v>0</v>
      </c>
      <c r="AH742" s="87">
        <v>0</v>
      </c>
      <c r="AI742" s="87">
        <v>0.43443485999999998</v>
      </c>
      <c r="AJ742" s="87">
        <v>0.11967605000000001</v>
      </c>
      <c r="AK742" s="87">
        <v>0</v>
      </c>
      <c r="AL742" s="87">
        <v>0</v>
      </c>
      <c r="AM742" s="87">
        <v>0</v>
      </c>
      <c r="AN742" s="192">
        <v>0.11967605000000001</v>
      </c>
      <c r="AO742" s="87">
        <v>0.15217825000000004</v>
      </c>
      <c r="AP742" s="87">
        <v>0</v>
      </c>
      <c r="AQ742" s="87">
        <v>0</v>
      </c>
      <c r="AR742" s="87">
        <v>0</v>
      </c>
      <c r="AS742" s="87">
        <v>0.15217825000000004</v>
      </c>
      <c r="AT742" s="87">
        <f t="shared" si="643"/>
        <v>0.1625805599999999</v>
      </c>
      <c r="AU742" s="87">
        <f t="shared" si="644"/>
        <v>0</v>
      </c>
      <c r="AV742" s="87">
        <f t="shared" si="645"/>
        <v>0</v>
      </c>
      <c r="AW742" s="87">
        <f t="shared" si="646"/>
        <v>0</v>
      </c>
      <c r="AX742" s="87">
        <f t="shared" si="647"/>
        <v>0.1625805599999999</v>
      </c>
      <c r="AY742" s="66">
        <v>0</v>
      </c>
      <c r="AZ742" s="66">
        <v>0</v>
      </c>
      <c r="BA742" s="66">
        <v>0</v>
      </c>
      <c r="BB742" s="66">
        <v>0</v>
      </c>
      <c r="BC742" s="66">
        <v>0</v>
      </c>
    </row>
    <row r="743" spans="1:55" s="165" customFormat="1" ht="78.75" x14ac:dyDescent="0.2">
      <c r="A743" s="171" t="s">
        <v>900</v>
      </c>
      <c r="B743" s="84" t="s">
        <v>785</v>
      </c>
      <c r="C743" s="171" t="s">
        <v>2523</v>
      </c>
      <c r="D743" s="87">
        <v>4.3004736000000001</v>
      </c>
      <c r="E743" s="66">
        <v>1.1129017479999999</v>
      </c>
      <c r="F743" s="66">
        <v>0</v>
      </c>
      <c r="G743" s="66">
        <v>1.0057059399999999</v>
      </c>
      <c r="H743" s="66">
        <v>0</v>
      </c>
      <c r="I743" s="66">
        <v>0.10719580799999999</v>
      </c>
      <c r="J743" s="87">
        <v>1.1129017480000001</v>
      </c>
      <c r="K743" s="87">
        <v>0</v>
      </c>
      <c r="L743" s="87">
        <v>1.0057059399999999</v>
      </c>
      <c r="M743" s="87">
        <v>0</v>
      </c>
      <c r="N743" s="87">
        <v>0.10719580799999999</v>
      </c>
      <c r="O743" s="87">
        <v>0</v>
      </c>
      <c r="P743" s="87">
        <v>0</v>
      </c>
      <c r="Q743" s="87">
        <v>0</v>
      </c>
      <c r="R743" s="87">
        <v>0</v>
      </c>
      <c r="S743" s="87">
        <v>0</v>
      </c>
      <c r="T743" s="87">
        <f t="shared" si="638"/>
        <v>-2.2204460492503131E-16</v>
      </c>
      <c r="U743" s="87">
        <f t="shared" si="639"/>
        <v>0</v>
      </c>
      <c r="V743" s="87">
        <f t="shared" si="640"/>
        <v>0</v>
      </c>
      <c r="W743" s="87">
        <f t="shared" si="641"/>
        <v>0</v>
      </c>
      <c r="X743" s="87">
        <f t="shared" si="642"/>
        <v>0</v>
      </c>
      <c r="Y743" s="87">
        <v>0</v>
      </c>
      <c r="Z743" s="87">
        <v>0</v>
      </c>
      <c r="AA743" s="87">
        <v>0</v>
      </c>
      <c r="AB743" s="87">
        <v>0</v>
      </c>
      <c r="AC743" s="87">
        <v>0</v>
      </c>
      <c r="AD743" s="87">
        <v>3.9421008</v>
      </c>
      <c r="AE743" s="87">
        <v>8.9329839999999994E-2</v>
      </c>
      <c r="AF743" s="87">
        <v>0</v>
      </c>
      <c r="AG743" s="87">
        <v>0</v>
      </c>
      <c r="AH743" s="87">
        <v>0</v>
      </c>
      <c r="AI743" s="87">
        <v>8.9329839999999994E-2</v>
      </c>
      <c r="AJ743" s="87">
        <v>8.9329839999999855E-2</v>
      </c>
      <c r="AK743" s="87">
        <v>0</v>
      </c>
      <c r="AL743" s="87">
        <v>0</v>
      </c>
      <c r="AM743" s="87">
        <v>0</v>
      </c>
      <c r="AN743" s="192">
        <v>8.9329839999999855E-2</v>
      </c>
      <c r="AO743" s="87">
        <v>1.3877787807814457E-16</v>
      </c>
      <c r="AP743" s="87">
        <v>0</v>
      </c>
      <c r="AQ743" s="87">
        <v>0</v>
      </c>
      <c r="AR743" s="87">
        <v>0</v>
      </c>
      <c r="AS743" s="87">
        <v>0</v>
      </c>
      <c r="AT743" s="87">
        <f t="shared" si="643"/>
        <v>0</v>
      </c>
      <c r="AU743" s="87">
        <f t="shared" si="644"/>
        <v>0</v>
      </c>
      <c r="AV743" s="87">
        <f t="shared" si="645"/>
        <v>0</v>
      </c>
      <c r="AW743" s="87">
        <f t="shared" si="646"/>
        <v>0</v>
      </c>
      <c r="AX743" s="87">
        <f t="shared" si="647"/>
        <v>1.3877787807814457E-16</v>
      </c>
      <c r="AY743" s="66">
        <v>0</v>
      </c>
      <c r="AZ743" s="66">
        <v>0</v>
      </c>
      <c r="BA743" s="66">
        <v>0</v>
      </c>
      <c r="BB743" s="66">
        <v>0</v>
      </c>
      <c r="BC743" s="66">
        <v>0</v>
      </c>
    </row>
    <row r="744" spans="1:55" s="165" customFormat="1" ht="94.5" x14ac:dyDescent="0.2">
      <c r="A744" s="171" t="s">
        <v>900</v>
      </c>
      <c r="B744" s="84" t="s">
        <v>1794</v>
      </c>
      <c r="C744" s="171" t="s">
        <v>2524</v>
      </c>
      <c r="D744" s="87">
        <v>2.3521152000000001</v>
      </c>
      <c r="E744" s="66">
        <v>0.16728478799999999</v>
      </c>
      <c r="F744" s="66">
        <v>0</v>
      </c>
      <c r="G744" s="66">
        <v>0</v>
      </c>
      <c r="H744" s="66">
        <v>0</v>
      </c>
      <c r="I744" s="66">
        <v>0.16728478799999999</v>
      </c>
      <c r="J744" s="87">
        <v>4.6082808000000003E-2</v>
      </c>
      <c r="K744" s="87">
        <v>0</v>
      </c>
      <c r="L744" s="87">
        <v>0</v>
      </c>
      <c r="M744" s="87">
        <v>0</v>
      </c>
      <c r="N744" s="87">
        <v>4.6082807999999996E-2</v>
      </c>
      <c r="O744" s="87">
        <v>5.8598207999999999E-2</v>
      </c>
      <c r="P744" s="87">
        <v>0</v>
      </c>
      <c r="Q744" s="87">
        <v>0</v>
      </c>
      <c r="R744" s="87">
        <v>5.8598208000000006E-2</v>
      </c>
      <c r="S744" s="87">
        <v>5.8598208000000006E-2</v>
      </c>
      <c r="T744" s="87">
        <f t="shared" si="638"/>
        <v>6.2603771999999988E-2</v>
      </c>
      <c r="U744" s="87">
        <f t="shared" si="639"/>
        <v>0</v>
      </c>
      <c r="V744" s="87">
        <f t="shared" si="640"/>
        <v>0</v>
      </c>
      <c r="W744" s="87">
        <f t="shared" si="641"/>
        <v>-5.8598208000000006E-2</v>
      </c>
      <c r="X744" s="87">
        <f t="shared" si="642"/>
        <v>6.2603771999999974E-2</v>
      </c>
      <c r="Y744" s="87">
        <v>0</v>
      </c>
      <c r="Z744" s="87">
        <v>0</v>
      </c>
      <c r="AA744" s="87">
        <v>0</v>
      </c>
      <c r="AB744" s="87">
        <v>0</v>
      </c>
      <c r="AC744" s="87">
        <v>0</v>
      </c>
      <c r="AD744" s="87">
        <v>0.30000000000000066</v>
      </c>
      <c r="AE744" s="87">
        <v>0.13940399000000001</v>
      </c>
      <c r="AF744" s="87">
        <v>0</v>
      </c>
      <c r="AG744" s="87">
        <v>0</v>
      </c>
      <c r="AH744" s="87">
        <v>0</v>
      </c>
      <c r="AI744" s="87">
        <v>0.13940399000000001</v>
      </c>
      <c r="AJ744" s="87">
        <v>3.8402339999999993E-2</v>
      </c>
      <c r="AK744" s="87">
        <v>0</v>
      </c>
      <c r="AL744" s="87">
        <v>0</v>
      </c>
      <c r="AM744" s="87">
        <v>0</v>
      </c>
      <c r="AN744" s="192">
        <v>3.8402339999999993E-2</v>
      </c>
      <c r="AO744" s="87">
        <v>4.8831840000000015E-2</v>
      </c>
      <c r="AP744" s="87">
        <v>0</v>
      </c>
      <c r="AQ744" s="87">
        <v>0</v>
      </c>
      <c r="AR744" s="87">
        <v>0</v>
      </c>
      <c r="AS744" s="87">
        <v>4.8831840000000008E-2</v>
      </c>
      <c r="AT744" s="87">
        <f t="shared" si="643"/>
        <v>5.2169809999999997E-2</v>
      </c>
      <c r="AU744" s="87">
        <f t="shared" si="644"/>
        <v>0</v>
      </c>
      <c r="AV744" s="87">
        <f t="shared" si="645"/>
        <v>0</v>
      </c>
      <c r="AW744" s="87">
        <f t="shared" si="646"/>
        <v>0</v>
      </c>
      <c r="AX744" s="87">
        <f t="shared" si="647"/>
        <v>5.2169810000000004E-2</v>
      </c>
      <c r="AY744" s="66">
        <v>0</v>
      </c>
      <c r="AZ744" s="66">
        <v>0</v>
      </c>
      <c r="BA744" s="66">
        <v>0</v>
      </c>
      <c r="BB744" s="66">
        <v>0</v>
      </c>
      <c r="BC744" s="66">
        <v>0</v>
      </c>
    </row>
    <row r="745" spans="1:55" s="165" customFormat="1" ht="78.75" x14ac:dyDescent="0.2">
      <c r="A745" s="171" t="s">
        <v>900</v>
      </c>
      <c r="B745" s="84" t="s">
        <v>1795</v>
      </c>
      <c r="C745" s="171" t="s">
        <v>2525</v>
      </c>
      <c r="D745" s="87">
        <v>0.2930040000000001</v>
      </c>
      <c r="E745" s="66">
        <v>2.0721669820000002</v>
      </c>
      <c r="F745" s="66">
        <v>0.35717983000000003</v>
      </c>
      <c r="G745" s="66">
        <v>1.6941484199999999</v>
      </c>
      <c r="H745" s="66">
        <v>0</v>
      </c>
      <c r="I745" s="66">
        <v>2.0838731999999999E-2</v>
      </c>
      <c r="J745" s="87">
        <v>5.7405599999999996E-3</v>
      </c>
      <c r="K745" s="87">
        <v>0</v>
      </c>
      <c r="L745" s="87">
        <v>0</v>
      </c>
      <c r="M745" s="87">
        <v>0</v>
      </c>
      <c r="N745" s="87">
        <v>5.7405599999999996E-3</v>
      </c>
      <c r="O745" s="87">
        <v>1.9741044599999999</v>
      </c>
      <c r="P745" s="87">
        <v>0.27265644</v>
      </c>
      <c r="Q745" s="87">
        <v>1.6941484199999999</v>
      </c>
      <c r="R745" s="87">
        <v>7.299599999999999E-3</v>
      </c>
      <c r="S745" s="87">
        <v>7.299599999999999E-3</v>
      </c>
      <c r="T745" s="87">
        <f t="shared" si="638"/>
        <v>9.2321962000000202E-2</v>
      </c>
      <c r="U745" s="87">
        <f t="shared" si="639"/>
        <v>8.4523390000000032E-2</v>
      </c>
      <c r="V745" s="87">
        <f t="shared" si="640"/>
        <v>0</v>
      </c>
      <c r="W745" s="87">
        <f t="shared" si="641"/>
        <v>-7.299599999999999E-3</v>
      </c>
      <c r="X745" s="87">
        <f t="shared" si="642"/>
        <v>7.798572000000001E-3</v>
      </c>
      <c r="Y745" s="87">
        <v>0</v>
      </c>
      <c r="Z745" s="87">
        <v>0</v>
      </c>
      <c r="AA745" s="87">
        <v>0</v>
      </c>
      <c r="AB745" s="87">
        <v>0</v>
      </c>
      <c r="AC745" s="87">
        <v>0</v>
      </c>
      <c r="AD745" s="87">
        <v>0</v>
      </c>
      <c r="AE745" s="87">
        <v>2.0797533999999995</v>
      </c>
      <c r="AF745" s="87">
        <v>0.29764985999999999</v>
      </c>
      <c r="AG745" s="87">
        <v>1.7647379299999999</v>
      </c>
      <c r="AH745" s="87">
        <v>0</v>
      </c>
      <c r="AI745" s="87">
        <v>1.736561E-2</v>
      </c>
      <c r="AJ745" s="87">
        <v>4.7838000000000004E-3</v>
      </c>
      <c r="AK745" s="87">
        <v>0</v>
      </c>
      <c r="AL745" s="87">
        <v>0</v>
      </c>
      <c r="AM745" s="87">
        <v>0</v>
      </c>
      <c r="AN745" s="192">
        <v>4.7838000000000047E-3</v>
      </c>
      <c r="AO745" s="87">
        <v>2.0684707900000001</v>
      </c>
      <c r="AP745" s="87">
        <v>0.29764985999999993</v>
      </c>
      <c r="AQ745" s="87">
        <v>1.7647379299999999</v>
      </c>
      <c r="AR745" s="87">
        <v>0</v>
      </c>
      <c r="AS745" s="87">
        <v>6.0829999999999999E-3</v>
      </c>
      <c r="AT745" s="87">
        <f t="shared" si="643"/>
        <v>6.4988099999996329E-3</v>
      </c>
      <c r="AU745" s="87">
        <f t="shared" si="644"/>
        <v>0</v>
      </c>
      <c r="AV745" s="87">
        <f t="shared" si="645"/>
        <v>0</v>
      </c>
      <c r="AW745" s="87">
        <f t="shared" si="646"/>
        <v>0</v>
      </c>
      <c r="AX745" s="87">
        <f t="shared" si="647"/>
        <v>6.4988099999999955E-3</v>
      </c>
      <c r="AY745" s="66">
        <v>0</v>
      </c>
      <c r="AZ745" s="66">
        <v>0</v>
      </c>
      <c r="BA745" s="66">
        <v>0</v>
      </c>
      <c r="BB745" s="66">
        <v>0</v>
      </c>
      <c r="BC745" s="66">
        <v>0</v>
      </c>
    </row>
    <row r="746" spans="1:55" s="165" customFormat="1" ht="63" x14ac:dyDescent="0.2">
      <c r="A746" s="171" t="s">
        <v>900</v>
      </c>
      <c r="B746" s="170" t="s">
        <v>1796</v>
      </c>
      <c r="C746" s="171" t="s">
        <v>2526</v>
      </c>
      <c r="D746" s="87">
        <v>0</v>
      </c>
      <c r="E746" s="66">
        <v>1.5089423500000001</v>
      </c>
      <c r="F746" s="66">
        <v>0</v>
      </c>
      <c r="G746" s="66">
        <v>1.5089423500000001</v>
      </c>
      <c r="H746" s="66">
        <v>0</v>
      </c>
      <c r="I746" s="66">
        <v>0</v>
      </c>
      <c r="J746" s="87"/>
      <c r="K746" s="87"/>
      <c r="L746" s="87"/>
      <c r="M746" s="87"/>
      <c r="N746" s="87"/>
      <c r="O746" s="87"/>
      <c r="P746" s="87"/>
      <c r="Q746" s="87"/>
      <c r="R746" s="87"/>
      <c r="S746" s="87"/>
      <c r="T746" s="87">
        <f t="shared" si="638"/>
        <v>1.5089423500000001</v>
      </c>
      <c r="U746" s="87">
        <f t="shared" si="639"/>
        <v>0</v>
      </c>
      <c r="V746" s="87">
        <f t="shared" si="640"/>
        <v>1.5089423500000001</v>
      </c>
      <c r="W746" s="87">
        <f t="shared" si="641"/>
        <v>0</v>
      </c>
      <c r="X746" s="87">
        <f t="shared" si="642"/>
        <v>0</v>
      </c>
      <c r="Y746" s="87">
        <v>0</v>
      </c>
      <c r="Z746" s="87">
        <v>0</v>
      </c>
      <c r="AA746" s="87">
        <v>0</v>
      </c>
      <c r="AB746" s="87">
        <v>0</v>
      </c>
      <c r="AC746" s="87">
        <v>0</v>
      </c>
      <c r="AD746" s="87"/>
      <c r="AE746" s="87">
        <v>1.57181495</v>
      </c>
      <c r="AF746" s="87">
        <v>0</v>
      </c>
      <c r="AG746" s="87">
        <v>1.57181495</v>
      </c>
      <c r="AH746" s="87">
        <v>0</v>
      </c>
      <c r="AI746" s="87">
        <v>0</v>
      </c>
      <c r="AJ746" s="87">
        <v>0</v>
      </c>
      <c r="AK746" s="87">
        <v>0</v>
      </c>
      <c r="AL746" s="87">
        <v>0</v>
      </c>
      <c r="AM746" s="87">
        <v>0</v>
      </c>
      <c r="AN746" s="87">
        <v>0</v>
      </c>
      <c r="AO746" s="87">
        <v>0</v>
      </c>
      <c r="AP746" s="87">
        <v>0</v>
      </c>
      <c r="AQ746" s="87">
        <v>0</v>
      </c>
      <c r="AR746" s="87">
        <v>0</v>
      </c>
      <c r="AS746" s="87">
        <v>0</v>
      </c>
      <c r="AT746" s="87">
        <f t="shared" si="643"/>
        <v>1.57181495</v>
      </c>
      <c r="AU746" s="87">
        <f t="shared" si="644"/>
        <v>0</v>
      </c>
      <c r="AV746" s="87">
        <f t="shared" si="645"/>
        <v>1.57181495</v>
      </c>
      <c r="AW746" s="87">
        <f t="shared" si="646"/>
        <v>0</v>
      </c>
      <c r="AX746" s="87">
        <f t="shared" si="647"/>
        <v>0</v>
      </c>
      <c r="AY746" s="66">
        <v>0</v>
      </c>
      <c r="AZ746" s="66">
        <v>0</v>
      </c>
      <c r="BA746" s="66">
        <v>0</v>
      </c>
      <c r="BB746" s="66">
        <v>0</v>
      </c>
      <c r="BC746" s="66">
        <v>0</v>
      </c>
    </row>
    <row r="747" spans="1:55" s="165" customFormat="1" ht="126" x14ac:dyDescent="0.2">
      <c r="A747" s="171" t="s">
        <v>900</v>
      </c>
      <c r="B747" s="84" t="s">
        <v>786</v>
      </c>
      <c r="C747" s="171" t="s">
        <v>2527</v>
      </c>
      <c r="D747" s="87">
        <v>4.5462600000000002</v>
      </c>
      <c r="E747" s="66">
        <v>19.048370993999995</v>
      </c>
      <c r="F747" s="66">
        <v>2.8244603700000002</v>
      </c>
      <c r="G747" s="66">
        <v>15.900576119999998</v>
      </c>
      <c r="H747" s="66">
        <v>0</v>
      </c>
      <c r="I747" s="66">
        <v>0.32333450399999991</v>
      </c>
      <c r="J747" s="87">
        <v>1.5402986780000001</v>
      </c>
      <c r="K747" s="87">
        <v>1.45122803</v>
      </c>
      <c r="L747" s="87">
        <v>0</v>
      </c>
      <c r="M747" s="87">
        <v>0</v>
      </c>
      <c r="N747" s="87">
        <v>8.9070647999999988E-2</v>
      </c>
      <c r="O747" s="87">
        <v>15.781016663999999</v>
      </c>
      <c r="P747" s="87">
        <v>0</v>
      </c>
      <c r="Q747" s="87">
        <v>15.667755779999998</v>
      </c>
      <c r="R747" s="87">
        <v>0.11326088399999999</v>
      </c>
      <c r="S747" s="87">
        <v>0.11326088399999999</v>
      </c>
      <c r="T747" s="87">
        <f t="shared" si="638"/>
        <v>1.7270556519999971</v>
      </c>
      <c r="U747" s="87">
        <f t="shared" si="639"/>
        <v>1.3732323400000002</v>
      </c>
      <c r="V747" s="87">
        <f t="shared" si="640"/>
        <v>0.23282033999999996</v>
      </c>
      <c r="W747" s="87">
        <f t="shared" si="641"/>
        <v>-0.11326088399999999</v>
      </c>
      <c r="X747" s="87">
        <f t="shared" si="642"/>
        <v>0.12100297199999994</v>
      </c>
      <c r="Y747" s="87">
        <v>0</v>
      </c>
      <c r="Z747" s="87">
        <v>0</v>
      </c>
      <c r="AA747" s="87">
        <v>0</v>
      </c>
      <c r="AB747" s="87">
        <v>0</v>
      </c>
      <c r="AC747" s="87">
        <v>0</v>
      </c>
      <c r="AD747" s="87">
        <v>0</v>
      </c>
      <c r="AE747" s="87">
        <v>19.423155780000002</v>
      </c>
      <c r="AF747" s="87">
        <v>2.3537169800000002</v>
      </c>
      <c r="AG747" s="87">
        <v>16.562858460000001</v>
      </c>
      <c r="AH747" s="87">
        <v>0</v>
      </c>
      <c r="AI747" s="87">
        <v>0.50658033999999996</v>
      </c>
      <c r="AJ747" s="87">
        <v>1.2835822299999999</v>
      </c>
      <c r="AK747" s="87">
        <v>1.2093566899999999</v>
      </c>
      <c r="AL747" s="87">
        <v>0</v>
      </c>
      <c r="AM747" s="87">
        <v>0</v>
      </c>
      <c r="AN747" s="192">
        <v>7.4225540000000034E-2</v>
      </c>
      <c r="AO747" s="87">
        <v>16.414963009999997</v>
      </c>
      <c r="AP747" s="87">
        <v>-3.5527136788005009E-15</v>
      </c>
      <c r="AQ747" s="87">
        <v>16.320578940000001</v>
      </c>
      <c r="AR747" s="87">
        <v>0</v>
      </c>
      <c r="AS747" s="87">
        <v>9.438407E-2</v>
      </c>
      <c r="AT747" s="87">
        <f t="shared" si="643"/>
        <v>1.724610540000004</v>
      </c>
      <c r="AU747" s="87">
        <f t="shared" si="644"/>
        <v>1.1443602900000038</v>
      </c>
      <c r="AV747" s="87">
        <f t="shared" si="645"/>
        <v>0.2422795200000003</v>
      </c>
      <c r="AW747" s="87">
        <f t="shared" si="646"/>
        <v>0</v>
      </c>
      <c r="AX747" s="87">
        <f t="shared" si="647"/>
        <v>0.33797072999999994</v>
      </c>
      <c r="AY747" s="66">
        <v>0</v>
      </c>
      <c r="AZ747" s="66">
        <v>0</v>
      </c>
      <c r="BA747" s="66">
        <v>0</v>
      </c>
      <c r="BB747" s="66">
        <v>0</v>
      </c>
      <c r="BC747" s="66">
        <v>0</v>
      </c>
    </row>
    <row r="748" spans="1:55" s="165" customFormat="1" ht="110.25" x14ac:dyDescent="0.2">
      <c r="A748" s="171" t="s">
        <v>900</v>
      </c>
      <c r="B748" s="84" t="s">
        <v>787</v>
      </c>
      <c r="C748" s="171" t="s">
        <v>2528</v>
      </c>
      <c r="D748" s="87">
        <v>1.6055424000000003</v>
      </c>
      <c r="E748" s="66">
        <v>0.114187752</v>
      </c>
      <c r="F748" s="66">
        <v>0</v>
      </c>
      <c r="G748" s="66">
        <v>0</v>
      </c>
      <c r="H748" s="66">
        <v>0</v>
      </c>
      <c r="I748" s="66">
        <v>0.114187752</v>
      </c>
      <c r="J748" s="87">
        <v>3.1455900000000002E-2</v>
      </c>
      <c r="K748" s="87">
        <v>0</v>
      </c>
      <c r="L748" s="87">
        <v>0</v>
      </c>
      <c r="M748" s="87">
        <v>0</v>
      </c>
      <c r="N748" s="87">
        <v>3.1455900000000002E-2</v>
      </c>
      <c r="O748" s="87">
        <v>3.9998832000000005E-2</v>
      </c>
      <c r="P748" s="87">
        <v>0</v>
      </c>
      <c r="Q748" s="87">
        <v>0</v>
      </c>
      <c r="R748" s="87">
        <v>3.9998832000000005E-2</v>
      </c>
      <c r="S748" s="87">
        <v>3.9998832000000005E-2</v>
      </c>
      <c r="T748" s="87">
        <f t="shared" si="638"/>
        <v>4.273301999999999E-2</v>
      </c>
      <c r="U748" s="87">
        <f t="shared" si="639"/>
        <v>0</v>
      </c>
      <c r="V748" s="87">
        <f t="shared" si="640"/>
        <v>0</v>
      </c>
      <c r="W748" s="87">
        <f t="shared" si="641"/>
        <v>-3.9998832000000005E-2</v>
      </c>
      <c r="X748" s="87">
        <f t="shared" si="642"/>
        <v>4.273301999999999E-2</v>
      </c>
      <c r="Y748" s="87">
        <v>0</v>
      </c>
      <c r="Z748" s="87">
        <v>0</v>
      </c>
      <c r="AA748" s="87">
        <v>0</v>
      </c>
      <c r="AB748" s="87">
        <v>0</v>
      </c>
      <c r="AC748" s="87">
        <v>0</v>
      </c>
      <c r="AD748" s="87">
        <v>1.4717472000000005</v>
      </c>
      <c r="AE748" s="87">
        <v>9.5156460000000012E-2</v>
      </c>
      <c r="AF748" s="87">
        <v>0</v>
      </c>
      <c r="AG748" s="87">
        <v>0</v>
      </c>
      <c r="AH748" s="87">
        <v>0</v>
      </c>
      <c r="AI748" s="87">
        <v>9.5156460000000012E-2</v>
      </c>
      <c r="AJ748" s="87">
        <v>2.6213249999999997E-2</v>
      </c>
      <c r="AK748" s="87">
        <v>0</v>
      </c>
      <c r="AL748" s="87">
        <v>0</v>
      </c>
      <c r="AM748" s="87">
        <v>0</v>
      </c>
      <c r="AN748" s="192">
        <v>2.6213249999999994E-2</v>
      </c>
      <c r="AO748" s="87">
        <v>3.3332360000000005E-2</v>
      </c>
      <c r="AP748" s="87">
        <v>0</v>
      </c>
      <c r="AQ748" s="87">
        <v>0</v>
      </c>
      <c r="AR748" s="87">
        <v>0</v>
      </c>
      <c r="AS748" s="87">
        <v>3.3332360000000005E-2</v>
      </c>
      <c r="AT748" s="87">
        <f t="shared" si="643"/>
        <v>3.5610850000000013E-2</v>
      </c>
      <c r="AU748" s="87">
        <f t="shared" si="644"/>
        <v>0</v>
      </c>
      <c r="AV748" s="87">
        <f t="shared" si="645"/>
        <v>0</v>
      </c>
      <c r="AW748" s="87">
        <f t="shared" si="646"/>
        <v>0</v>
      </c>
      <c r="AX748" s="87">
        <f t="shared" si="647"/>
        <v>3.5610850000000013E-2</v>
      </c>
      <c r="AY748" s="66">
        <v>0</v>
      </c>
      <c r="AZ748" s="66">
        <v>0</v>
      </c>
      <c r="BA748" s="66">
        <v>0</v>
      </c>
      <c r="BB748" s="66">
        <v>0</v>
      </c>
      <c r="BC748" s="66">
        <v>0</v>
      </c>
    </row>
    <row r="749" spans="1:55" s="165" customFormat="1" ht="78.75" x14ac:dyDescent="0.2">
      <c r="A749" s="171" t="s">
        <v>900</v>
      </c>
      <c r="B749" s="84" t="s">
        <v>788</v>
      </c>
      <c r="C749" s="171" t="s">
        <v>2529</v>
      </c>
      <c r="D749" s="87">
        <v>4.2064560000000011</v>
      </c>
      <c r="E749" s="66">
        <v>0.29916729600000003</v>
      </c>
      <c r="F749" s="66">
        <v>0</v>
      </c>
      <c r="G749" s="66">
        <v>0</v>
      </c>
      <c r="H749" s="66">
        <v>0</v>
      </c>
      <c r="I749" s="66">
        <v>0.29916729600000003</v>
      </c>
      <c r="J749" s="87">
        <v>8.2413191999999996E-2</v>
      </c>
      <c r="K749" s="87">
        <v>0</v>
      </c>
      <c r="L749" s="87">
        <v>0</v>
      </c>
      <c r="M749" s="87">
        <v>0</v>
      </c>
      <c r="N749" s="87">
        <v>8.2413191999999996E-2</v>
      </c>
      <c r="O749" s="87">
        <v>0.10479534000000001</v>
      </c>
      <c r="P749" s="87">
        <v>0</v>
      </c>
      <c r="Q749" s="87">
        <v>0</v>
      </c>
      <c r="R749" s="87">
        <v>0.10479534000000001</v>
      </c>
      <c r="S749" s="87">
        <v>0.10479534000000001</v>
      </c>
      <c r="T749" s="87">
        <f t="shared" si="638"/>
        <v>0.11195876400000002</v>
      </c>
      <c r="U749" s="87">
        <f t="shared" si="639"/>
        <v>0</v>
      </c>
      <c r="V749" s="87">
        <f t="shared" si="640"/>
        <v>0</v>
      </c>
      <c r="W749" s="87">
        <f t="shared" si="641"/>
        <v>-0.10479534000000001</v>
      </c>
      <c r="X749" s="87">
        <f t="shared" si="642"/>
        <v>0.11195876400000002</v>
      </c>
      <c r="Y749" s="87">
        <v>0</v>
      </c>
      <c r="Z749" s="87">
        <v>0</v>
      </c>
      <c r="AA749" s="87">
        <v>0</v>
      </c>
      <c r="AB749" s="87">
        <v>0</v>
      </c>
      <c r="AC749" s="87">
        <v>0</v>
      </c>
      <c r="AD749" s="87">
        <v>3.8559180000000008</v>
      </c>
      <c r="AE749" s="87">
        <v>0.24930607999999999</v>
      </c>
      <c r="AF749" s="87">
        <v>0</v>
      </c>
      <c r="AG749" s="87">
        <v>0</v>
      </c>
      <c r="AH749" s="87">
        <v>0</v>
      </c>
      <c r="AI749" s="87">
        <v>0.24930607999999999</v>
      </c>
      <c r="AJ749" s="87">
        <v>6.8677660000000001E-2</v>
      </c>
      <c r="AK749" s="87">
        <v>0</v>
      </c>
      <c r="AL749" s="87">
        <v>0</v>
      </c>
      <c r="AM749" s="87">
        <v>0</v>
      </c>
      <c r="AN749" s="192">
        <v>6.8677660000000001E-2</v>
      </c>
      <c r="AO749" s="87">
        <v>8.7329450000000003E-2</v>
      </c>
      <c r="AP749" s="87">
        <v>0</v>
      </c>
      <c r="AQ749" s="87">
        <v>0</v>
      </c>
      <c r="AR749" s="87">
        <v>0</v>
      </c>
      <c r="AS749" s="87">
        <v>8.7329450000000003E-2</v>
      </c>
      <c r="AT749" s="87">
        <f t="shared" si="643"/>
        <v>9.3298969999999981E-2</v>
      </c>
      <c r="AU749" s="87">
        <f t="shared" si="644"/>
        <v>0</v>
      </c>
      <c r="AV749" s="87">
        <f t="shared" si="645"/>
        <v>0</v>
      </c>
      <c r="AW749" s="87">
        <f t="shared" si="646"/>
        <v>0</v>
      </c>
      <c r="AX749" s="87">
        <f t="shared" si="647"/>
        <v>9.3298969999999981E-2</v>
      </c>
      <c r="AY749" s="66">
        <v>0</v>
      </c>
      <c r="AZ749" s="66">
        <v>0</v>
      </c>
      <c r="BA749" s="66">
        <v>0</v>
      </c>
      <c r="BB749" s="66">
        <v>0</v>
      </c>
      <c r="BC749" s="66">
        <v>0</v>
      </c>
    </row>
    <row r="750" spans="1:55" s="165" customFormat="1" ht="94.5" x14ac:dyDescent="0.2">
      <c r="A750" s="171" t="s">
        <v>900</v>
      </c>
      <c r="B750" s="84" t="s">
        <v>789</v>
      </c>
      <c r="C750" s="171" t="s">
        <v>2530</v>
      </c>
      <c r="D750" s="87">
        <v>1.5211560000000002</v>
      </c>
      <c r="E750" s="66">
        <v>1.4535710339999999</v>
      </c>
      <c r="F750" s="66">
        <v>0.22321272999999997</v>
      </c>
      <c r="G750" s="66">
        <v>1.1221722199999999</v>
      </c>
      <c r="H750" s="66">
        <v>0</v>
      </c>
      <c r="I750" s="66">
        <v>0.108186084</v>
      </c>
      <c r="J750" s="87">
        <v>2.9802588000000001E-2</v>
      </c>
      <c r="K750" s="87">
        <v>0</v>
      </c>
      <c r="L750" s="87">
        <v>0</v>
      </c>
      <c r="M750" s="87">
        <v>0</v>
      </c>
      <c r="N750" s="87">
        <v>2.9802588000000001E-2</v>
      </c>
      <c r="O750" s="87">
        <v>3.7896516000000005E-2</v>
      </c>
      <c r="P750" s="87">
        <v>0</v>
      </c>
      <c r="Q750" s="87">
        <v>0</v>
      </c>
      <c r="R750" s="87">
        <v>3.7896516000000005E-2</v>
      </c>
      <c r="S750" s="87">
        <v>3.7896516000000005E-2</v>
      </c>
      <c r="T750" s="87">
        <f t="shared" si="638"/>
        <v>1.38587193</v>
      </c>
      <c r="U750" s="87">
        <f t="shared" si="639"/>
        <v>0.22321272999999997</v>
      </c>
      <c r="V750" s="87">
        <f t="shared" si="640"/>
        <v>1.1221722199999999</v>
      </c>
      <c r="W750" s="87">
        <f t="shared" si="641"/>
        <v>-3.7896516000000005E-2</v>
      </c>
      <c r="X750" s="87">
        <f t="shared" si="642"/>
        <v>4.0486979999999992E-2</v>
      </c>
      <c r="Y750" s="87">
        <v>0</v>
      </c>
      <c r="Z750" s="87">
        <v>0</v>
      </c>
      <c r="AA750" s="87">
        <v>0</v>
      </c>
      <c r="AB750" s="87">
        <v>0</v>
      </c>
      <c r="AC750" s="87">
        <v>0</v>
      </c>
      <c r="AD750" s="87">
        <v>1.2676300000000003</v>
      </c>
      <c r="AE750" s="87">
        <v>1.44509508</v>
      </c>
      <c r="AF750" s="87">
        <v>0.18601060999999999</v>
      </c>
      <c r="AG750" s="87">
        <v>1.1689293999999999</v>
      </c>
      <c r="AH750" s="87">
        <v>0</v>
      </c>
      <c r="AI750" s="87">
        <v>9.015506999999999E-2</v>
      </c>
      <c r="AJ750" s="87">
        <v>2.4835490000000002E-2</v>
      </c>
      <c r="AK750" s="87">
        <v>0</v>
      </c>
      <c r="AL750" s="87">
        <v>0</v>
      </c>
      <c r="AM750" s="87">
        <v>0</v>
      </c>
      <c r="AN750" s="192">
        <v>2.4835490000000002E-2</v>
      </c>
      <c r="AO750" s="87">
        <v>0.21759103999999996</v>
      </c>
      <c r="AP750" s="87">
        <v>0.18601060999999997</v>
      </c>
      <c r="AQ750" s="87">
        <v>0</v>
      </c>
      <c r="AR750" s="87">
        <v>0</v>
      </c>
      <c r="AS750" s="87">
        <v>3.1580430000000007E-2</v>
      </c>
      <c r="AT750" s="87">
        <f t="shared" si="643"/>
        <v>1.2026685499999998</v>
      </c>
      <c r="AU750" s="87">
        <f t="shared" si="644"/>
        <v>0</v>
      </c>
      <c r="AV750" s="87">
        <f t="shared" si="645"/>
        <v>1.1689293999999999</v>
      </c>
      <c r="AW750" s="87">
        <f t="shared" si="646"/>
        <v>0</v>
      </c>
      <c r="AX750" s="87">
        <f t="shared" si="647"/>
        <v>3.3739149999999982E-2</v>
      </c>
      <c r="AY750" s="66">
        <v>0</v>
      </c>
      <c r="AZ750" s="66">
        <v>0</v>
      </c>
      <c r="BA750" s="66">
        <v>0</v>
      </c>
      <c r="BB750" s="66">
        <v>0</v>
      </c>
      <c r="BC750" s="66">
        <v>0</v>
      </c>
    </row>
    <row r="751" spans="1:55" s="165" customFormat="1" ht="78.75" x14ac:dyDescent="0.2">
      <c r="A751" s="171" t="s">
        <v>900</v>
      </c>
      <c r="B751" s="84" t="s">
        <v>1797</v>
      </c>
      <c r="C751" s="171" t="s">
        <v>2531</v>
      </c>
      <c r="D751" s="87">
        <v>4.8006960000000003</v>
      </c>
      <c r="E751" s="66">
        <v>0.52091310599999996</v>
      </c>
      <c r="F751" s="66">
        <v>0.17948289000000001</v>
      </c>
      <c r="G751" s="66">
        <v>0</v>
      </c>
      <c r="H751" s="66">
        <v>0</v>
      </c>
      <c r="I751" s="66">
        <v>0.34143021599999995</v>
      </c>
      <c r="J751" s="87">
        <v>9.4055592000000007E-2</v>
      </c>
      <c r="K751" s="87">
        <v>0</v>
      </c>
      <c r="L751" s="87">
        <v>0</v>
      </c>
      <c r="M751" s="87">
        <v>0</v>
      </c>
      <c r="N751" s="87">
        <v>9.4055592000000007E-2</v>
      </c>
      <c r="O751" s="87">
        <v>0.11959962</v>
      </c>
      <c r="P751" s="87">
        <v>0</v>
      </c>
      <c r="Q751" s="87">
        <v>0</v>
      </c>
      <c r="R751" s="87">
        <v>0.11959962</v>
      </c>
      <c r="S751" s="87">
        <v>0.11959962</v>
      </c>
      <c r="T751" s="87">
        <f t="shared" si="638"/>
        <v>0.30725789399999992</v>
      </c>
      <c r="U751" s="87">
        <f t="shared" si="639"/>
        <v>0.17948289000000001</v>
      </c>
      <c r="V751" s="87">
        <f t="shared" si="640"/>
        <v>0</v>
      </c>
      <c r="W751" s="87">
        <f t="shared" si="641"/>
        <v>-0.11959962</v>
      </c>
      <c r="X751" s="87">
        <f t="shared" si="642"/>
        <v>0.12777500399999991</v>
      </c>
      <c r="Y751" s="87">
        <v>0</v>
      </c>
      <c r="Z751" s="87">
        <v>0</v>
      </c>
      <c r="AA751" s="87">
        <v>0</v>
      </c>
      <c r="AB751" s="87">
        <v>0</v>
      </c>
      <c r="AC751" s="87">
        <v>0</v>
      </c>
      <c r="AD751" s="87">
        <v>4.4006380000000007</v>
      </c>
      <c r="AE751" s="87">
        <v>0.53744006999999994</v>
      </c>
      <c r="AF751" s="87">
        <v>0.17948289000000003</v>
      </c>
      <c r="AG751" s="87">
        <v>0</v>
      </c>
      <c r="AH751" s="87">
        <v>0</v>
      </c>
      <c r="AI751" s="87">
        <v>0.35795717999999999</v>
      </c>
      <c r="AJ751" s="87">
        <v>7.8379660000000004E-2</v>
      </c>
      <c r="AK751" s="87">
        <v>0</v>
      </c>
      <c r="AL751" s="87">
        <v>0</v>
      </c>
      <c r="AM751" s="87">
        <v>0</v>
      </c>
      <c r="AN751" s="192">
        <v>7.8379660000000004E-2</v>
      </c>
      <c r="AO751" s="87">
        <v>0.17309835000000001</v>
      </c>
      <c r="AP751" s="87">
        <v>0</v>
      </c>
      <c r="AQ751" s="87">
        <v>0</v>
      </c>
      <c r="AR751" s="87">
        <v>0</v>
      </c>
      <c r="AS751" s="87">
        <v>0.17309835000000001</v>
      </c>
      <c r="AT751" s="87">
        <f t="shared" si="643"/>
        <v>0.28596205999999991</v>
      </c>
      <c r="AU751" s="87">
        <f t="shared" si="644"/>
        <v>0.17948289000000003</v>
      </c>
      <c r="AV751" s="87">
        <f t="shared" si="645"/>
        <v>0</v>
      </c>
      <c r="AW751" s="87">
        <f t="shared" si="646"/>
        <v>0</v>
      </c>
      <c r="AX751" s="87">
        <f t="shared" si="647"/>
        <v>0.10647916999999996</v>
      </c>
      <c r="AY751" s="66">
        <v>0</v>
      </c>
      <c r="AZ751" s="66">
        <v>0</v>
      </c>
      <c r="BA751" s="66">
        <v>0</v>
      </c>
      <c r="BB751" s="66">
        <v>0</v>
      </c>
      <c r="BC751" s="66">
        <v>0</v>
      </c>
    </row>
    <row r="752" spans="1:55" s="165" customFormat="1" ht="63" x14ac:dyDescent="0.2">
      <c r="A752" s="171" t="s">
        <v>900</v>
      </c>
      <c r="B752" s="84" t="s">
        <v>1798</v>
      </c>
      <c r="C752" s="171" t="s">
        <v>883</v>
      </c>
      <c r="D752" s="87">
        <v>6.3874079999999989</v>
      </c>
      <c r="E752" s="66">
        <v>0</v>
      </c>
      <c r="F752" s="66">
        <v>0</v>
      </c>
      <c r="G752" s="66">
        <v>0</v>
      </c>
      <c r="H752" s="66">
        <v>0</v>
      </c>
      <c r="I752" s="66">
        <v>0</v>
      </c>
      <c r="J752" s="87">
        <v>0.12514254</v>
      </c>
      <c r="K752" s="87">
        <v>0</v>
      </c>
      <c r="L752" s="87">
        <v>0</v>
      </c>
      <c r="M752" s="87">
        <v>0</v>
      </c>
      <c r="N752" s="87">
        <v>0.12514254</v>
      </c>
      <c r="O752" s="87">
        <v>0.15912935999999997</v>
      </c>
      <c r="P752" s="87">
        <v>0</v>
      </c>
      <c r="Q752" s="87">
        <v>0</v>
      </c>
      <c r="R752" s="87">
        <v>0.15912935999999997</v>
      </c>
      <c r="S752" s="87">
        <v>0.15912935999999997</v>
      </c>
      <c r="T752" s="87">
        <f t="shared" si="638"/>
        <v>-0.28427189999999997</v>
      </c>
      <c r="U752" s="87">
        <f t="shared" si="639"/>
        <v>0</v>
      </c>
      <c r="V752" s="87">
        <f t="shared" si="640"/>
        <v>0</v>
      </c>
      <c r="W752" s="87">
        <f t="shared" si="641"/>
        <v>-0.15912935999999997</v>
      </c>
      <c r="X752" s="87">
        <f t="shared" si="642"/>
        <v>-0.28427189999999997</v>
      </c>
      <c r="Y752" s="87">
        <v>0</v>
      </c>
      <c r="Z752" s="87">
        <v>0</v>
      </c>
      <c r="AA752" s="87">
        <v>0</v>
      </c>
      <c r="AB752" s="87">
        <v>0</v>
      </c>
      <c r="AC752" s="87">
        <v>0</v>
      </c>
      <c r="AD752" s="87">
        <v>5.8551240000000009</v>
      </c>
      <c r="AE752" s="87">
        <v>0</v>
      </c>
      <c r="AF752" s="87">
        <v>0</v>
      </c>
      <c r="AG752" s="87">
        <v>0</v>
      </c>
      <c r="AH752" s="87">
        <v>0</v>
      </c>
      <c r="AI752" s="87">
        <v>0</v>
      </c>
      <c r="AJ752" s="87">
        <v>0.10428545</v>
      </c>
      <c r="AK752" s="87">
        <v>0</v>
      </c>
      <c r="AL752" s="87">
        <v>0</v>
      </c>
      <c r="AM752" s="87">
        <v>0</v>
      </c>
      <c r="AN752" s="192">
        <v>0.10428545</v>
      </c>
      <c r="AO752" s="87">
        <v>0.1326078</v>
      </c>
      <c r="AP752" s="87">
        <v>0</v>
      </c>
      <c r="AQ752" s="87">
        <v>0</v>
      </c>
      <c r="AR752" s="87">
        <v>0</v>
      </c>
      <c r="AS752" s="87">
        <v>0.1326078</v>
      </c>
      <c r="AT752" s="87">
        <f t="shared" si="643"/>
        <v>-0.23689325</v>
      </c>
      <c r="AU752" s="87">
        <f t="shared" si="644"/>
        <v>0</v>
      </c>
      <c r="AV752" s="87">
        <f t="shared" si="645"/>
        <v>0</v>
      </c>
      <c r="AW752" s="87">
        <f t="shared" si="646"/>
        <v>0</v>
      </c>
      <c r="AX752" s="87">
        <f t="shared" si="647"/>
        <v>-0.23689325</v>
      </c>
      <c r="AY752" s="66">
        <v>0</v>
      </c>
      <c r="AZ752" s="66">
        <v>0</v>
      </c>
      <c r="BA752" s="66">
        <v>0</v>
      </c>
      <c r="BB752" s="66">
        <v>0</v>
      </c>
      <c r="BC752" s="66">
        <v>0</v>
      </c>
    </row>
    <row r="753" spans="1:55" s="165" customFormat="1" ht="94.5" x14ac:dyDescent="0.2">
      <c r="A753" s="171" t="s">
        <v>900</v>
      </c>
      <c r="B753" s="84" t="s">
        <v>790</v>
      </c>
      <c r="C753" s="171" t="s">
        <v>2532</v>
      </c>
      <c r="D753" s="87">
        <v>2.5709759999999999</v>
      </c>
      <c r="E753" s="66">
        <v>1.8536030100000001</v>
      </c>
      <c r="F753" s="66">
        <v>0.87267258999999997</v>
      </c>
      <c r="G753" s="66">
        <v>0.79808006000000009</v>
      </c>
      <c r="H753" s="66">
        <v>0</v>
      </c>
      <c r="I753" s="66">
        <v>0.18285036000000002</v>
      </c>
      <c r="J753" s="87">
        <v>5.0370756000000003E-2</v>
      </c>
      <c r="K753" s="87">
        <v>0</v>
      </c>
      <c r="L753" s="87">
        <v>0</v>
      </c>
      <c r="M753" s="87">
        <v>0</v>
      </c>
      <c r="N753" s="87">
        <v>5.0370755999999996E-2</v>
      </c>
      <c r="O753" s="87">
        <v>0.46339319600000001</v>
      </c>
      <c r="P753" s="87">
        <v>0.39934249999999999</v>
      </c>
      <c r="Q753" s="87">
        <v>0</v>
      </c>
      <c r="R753" s="87">
        <v>6.4050696000000018E-2</v>
      </c>
      <c r="S753" s="87">
        <v>6.4050696000000018E-2</v>
      </c>
      <c r="T753" s="87">
        <f t="shared" si="638"/>
        <v>1.3398390580000001</v>
      </c>
      <c r="U753" s="87">
        <f t="shared" si="639"/>
        <v>0.47333008999999998</v>
      </c>
      <c r="V753" s="87">
        <f t="shared" si="640"/>
        <v>0.79808006000000009</v>
      </c>
      <c r="W753" s="87">
        <f t="shared" si="641"/>
        <v>-6.4050696000000018E-2</v>
      </c>
      <c r="X753" s="87">
        <f t="shared" si="642"/>
        <v>6.8428908000000011E-2</v>
      </c>
      <c r="Y753" s="87">
        <v>0</v>
      </c>
      <c r="Z753" s="87">
        <v>0</v>
      </c>
      <c r="AA753" s="87">
        <v>0</v>
      </c>
      <c r="AB753" s="87">
        <v>0</v>
      </c>
      <c r="AC753" s="87">
        <v>0</v>
      </c>
      <c r="AD753" s="87">
        <v>2.3567280000000004</v>
      </c>
      <c r="AE753" s="87">
        <v>3.4971712299999997</v>
      </c>
      <c r="AF753" s="87">
        <v>0.72722715999999987</v>
      </c>
      <c r="AG753" s="87">
        <v>0.83133339000000006</v>
      </c>
      <c r="AH753" s="87">
        <v>0</v>
      </c>
      <c r="AI753" s="87">
        <v>1.9386106799999998</v>
      </c>
      <c r="AJ753" s="87">
        <v>0.21552104999999999</v>
      </c>
      <c r="AK753" s="87">
        <v>0.17354542000000001</v>
      </c>
      <c r="AL753" s="87">
        <v>0</v>
      </c>
      <c r="AM753" s="87">
        <v>0</v>
      </c>
      <c r="AN753" s="192">
        <v>4.1975629999999986E-2</v>
      </c>
      <c r="AO753" s="87">
        <v>0.21261558000000003</v>
      </c>
      <c r="AP753" s="87">
        <v>0.15923999999999999</v>
      </c>
      <c r="AQ753" s="87">
        <v>0</v>
      </c>
      <c r="AR753" s="87">
        <v>0</v>
      </c>
      <c r="AS753" s="87">
        <v>5.3375580000000006E-2</v>
      </c>
      <c r="AT753" s="87">
        <f t="shared" si="643"/>
        <v>3.0690345999999997</v>
      </c>
      <c r="AU753" s="87">
        <f t="shared" si="644"/>
        <v>0.39444173999999982</v>
      </c>
      <c r="AV753" s="87">
        <f t="shared" si="645"/>
        <v>0.83133339000000006</v>
      </c>
      <c r="AW753" s="87">
        <f t="shared" si="646"/>
        <v>0</v>
      </c>
      <c r="AX753" s="87">
        <f t="shared" si="647"/>
        <v>1.8432594699999998</v>
      </c>
      <c r="AY753" s="66">
        <v>0</v>
      </c>
      <c r="AZ753" s="66">
        <v>0</v>
      </c>
      <c r="BA753" s="66">
        <v>0</v>
      </c>
      <c r="BB753" s="66">
        <v>0</v>
      </c>
      <c r="BC753" s="66">
        <v>0</v>
      </c>
    </row>
    <row r="754" spans="1:55" s="165" customFormat="1" ht="47.25" x14ac:dyDescent="0.2">
      <c r="A754" s="171" t="s">
        <v>900</v>
      </c>
      <c r="B754" s="170" t="s">
        <v>791</v>
      </c>
      <c r="C754" s="171" t="s">
        <v>2533</v>
      </c>
      <c r="D754" s="87">
        <v>3.7909319999999997</v>
      </c>
      <c r="E754" s="66">
        <v>2.6147981360000001</v>
      </c>
      <c r="F754" s="66">
        <v>0.33010124000000002</v>
      </c>
      <c r="G754" s="66">
        <v>2.1717861600000004</v>
      </c>
      <c r="H754" s="66">
        <v>0</v>
      </c>
      <c r="I754" s="66">
        <v>0.112910736</v>
      </c>
      <c r="J754" s="87">
        <v>7.427221199999999E-2</v>
      </c>
      <c r="K754" s="87">
        <v>0</v>
      </c>
      <c r="L754" s="87">
        <v>0</v>
      </c>
      <c r="M754" s="87">
        <v>0</v>
      </c>
      <c r="N754" s="87">
        <v>7.427221199999999E-2</v>
      </c>
      <c r="O754" s="87">
        <v>2.5405259240000002</v>
      </c>
      <c r="P754" s="87">
        <v>0.33010124000000002</v>
      </c>
      <c r="Q754" s="87">
        <v>2.1717861600000004</v>
      </c>
      <c r="R754" s="87">
        <v>3.8638524000000007E-2</v>
      </c>
      <c r="S754" s="87">
        <v>3.8638524000000007E-2</v>
      </c>
      <c r="T754" s="87">
        <f t="shared" si="638"/>
        <v>0</v>
      </c>
      <c r="U754" s="87">
        <f t="shared" si="639"/>
        <v>0</v>
      </c>
      <c r="V754" s="87">
        <f t="shared" si="640"/>
        <v>0</v>
      </c>
      <c r="W754" s="87">
        <f t="shared" si="641"/>
        <v>-3.8638524000000007E-2</v>
      </c>
      <c r="X754" s="87">
        <f t="shared" si="642"/>
        <v>0</v>
      </c>
      <c r="Y754" s="87">
        <v>0</v>
      </c>
      <c r="Z754" s="87">
        <v>0</v>
      </c>
      <c r="AA754" s="87">
        <v>0</v>
      </c>
      <c r="AB754" s="87">
        <v>0</v>
      </c>
      <c r="AC754" s="87">
        <v>0</v>
      </c>
      <c r="AD754" s="87">
        <v>3.1691100000000003</v>
      </c>
      <c r="AE754" s="87">
        <v>2.1789984499999995</v>
      </c>
      <c r="AF754" s="87">
        <v>0.27508436999999997</v>
      </c>
      <c r="AG754" s="87">
        <v>1.8098217999999999</v>
      </c>
      <c r="AH754" s="87">
        <v>0</v>
      </c>
      <c r="AI754" s="87">
        <v>9.4092279999999986E-2</v>
      </c>
      <c r="AJ754" s="87">
        <v>6.1893509999999999E-2</v>
      </c>
      <c r="AK754" s="87">
        <v>0</v>
      </c>
      <c r="AL754" s="87">
        <v>0</v>
      </c>
      <c r="AM754" s="87">
        <v>0</v>
      </c>
      <c r="AN754" s="192">
        <v>6.1893509999999999E-2</v>
      </c>
      <c r="AO754" s="87">
        <v>2.1171049399999999</v>
      </c>
      <c r="AP754" s="87">
        <v>0.27508437000000008</v>
      </c>
      <c r="AQ754" s="87">
        <v>1.8098217999999999</v>
      </c>
      <c r="AR754" s="87">
        <v>0</v>
      </c>
      <c r="AS754" s="87">
        <v>3.2198770000000002E-2</v>
      </c>
      <c r="AT754" s="87">
        <f t="shared" si="643"/>
        <v>0</v>
      </c>
      <c r="AU754" s="87">
        <f t="shared" si="644"/>
        <v>0</v>
      </c>
      <c r="AV754" s="87">
        <f t="shared" si="645"/>
        <v>0</v>
      </c>
      <c r="AW754" s="87">
        <f t="shared" si="646"/>
        <v>0</v>
      </c>
      <c r="AX754" s="87">
        <f t="shared" si="647"/>
        <v>0</v>
      </c>
      <c r="AY754" s="66">
        <v>0</v>
      </c>
      <c r="AZ754" s="66">
        <v>0</v>
      </c>
      <c r="BA754" s="66">
        <v>0</v>
      </c>
      <c r="BB754" s="66">
        <v>0</v>
      </c>
      <c r="BC754" s="66">
        <v>0</v>
      </c>
    </row>
    <row r="755" spans="1:55" s="165" customFormat="1" ht="63" x14ac:dyDescent="0.2">
      <c r="A755" s="171" t="s">
        <v>900</v>
      </c>
      <c r="B755" s="84" t="s">
        <v>1799</v>
      </c>
      <c r="C755" s="171" t="s">
        <v>2534</v>
      </c>
      <c r="D755" s="87">
        <v>0</v>
      </c>
      <c r="E755" s="66">
        <v>2.7082927560000001</v>
      </c>
      <c r="F755" s="66">
        <v>0.42167548999999999</v>
      </c>
      <c r="G755" s="66">
        <v>2.26171627</v>
      </c>
      <c r="H755" s="66">
        <v>0</v>
      </c>
      <c r="I755" s="66">
        <v>2.4900996000000002E-2</v>
      </c>
      <c r="J755" s="87"/>
      <c r="K755" s="87"/>
      <c r="L755" s="87"/>
      <c r="M755" s="87"/>
      <c r="N755" s="87"/>
      <c r="O755" s="87"/>
      <c r="P755" s="87"/>
      <c r="Q755" s="87"/>
      <c r="R755" s="87"/>
      <c r="S755" s="87"/>
      <c r="T755" s="87">
        <f t="shared" si="638"/>
        <v>2.7082927560000001</v>
      </c>
      <c r="U755" s="87">
        <f t="shared" si="639"/>
        <v>0.42167548999999999</v>
      </c>
      <c r="V755" s="87">
        <f t="shared" si="640"/>
        <v>2.26171627</v>
      </c>
      <c r="W755" s="87">
        <f t="shared" si="641"/>
        <v>0</v>
      </c>
      <c r="X755" s="87">
        <f t="shared" si="642"/>
        <v>2.4900996000000002E-2</v>
      </c>
      <c r="Y755" s="87">
        <v>0</v>
      </c>
      <c r="Z755" s="87">
        <v>0</v>
      </c>
      <c r="AA755" s="87">
        <v>0</v>
      </c>
      <c r="AB755" s="87">
        <v>0</v>
      </c>
      <c r="AC755" s="87">
        <v>0</v>
      </c>
      <c r="AD755" s="87"/>
      <c r="AE755" s="87">
        <v>2.7281015200000001</v>
      </c>
      <c r="AF755" s="87">
        <v>0.35139624000000003</v>
      </c>
      <c r="AG755" s="87">
        <v>2.35595445</v>
      </c>
      <c r="AH755" s="87">
        <v>0</v>
      </c>
      <c r="AI755" s="87">
        <v>2.0750830000000001E-2</v>
      </c>
      <c r="AJ755" s="87">
        <v>0</v>
      </c>
      <c r="AK755" s="87">
        <v>0</v>
      </c>
      <c r="AL755" s="87">
        <v>0</v>
      </c>
      <c r="AM755" s="87">
        <v>0</v>
      </c>
      <c r="AN755" s="87">
        <v>0</v>
      </c>
      <c r="AO755" s="87">
        <v>0</v>
      </c>
      <c r="AP755" s="87">
        <v>0</v>
      </c>
      <c r="AQ755" s="87">
        <v>0</v>
      </c>
      <c r="AR755" s="87">
        <v>0</v>
      </c>
      <c r="AS755" s="87">
        <v>0</v>
      </c>
      <c r="AT755" s="87">
        <f t="shared" si="643"/>
        <v>2.7281015200000001</v>
      </c>
      <c r="AU755" s="87">
        <f t="shared" si="644"/>
        <v>0.35139624000000003</v>
      </c>
      <c r="AV755" s="87">
        <f t="shared" si="645"/>
        <v>2.35595445</v>
      </c>
      <c r="AW755" s="87">
        <f t="shared" si="646"/>
        <v>0</v>
      </c>
      <c r="AX755" s="87">
        <f t="shared" si="647"/>
        <v>2.0750830000000001E-2</v>
      </c>
      <c r="AY755" s="66">
        <v>0</v>
      </c>
      <c r="AZ755" s="66">
        <v>0</v>
      </c>
      <c r="BA755" s="66">
        <v>0</v>
      </c>
      <c r="BB755" s="66">
        <v>0</v>
      </c>
      <c r="BC755" s="66">
        <v>0</v>
      </c>
    </row>
    <row r="756" spans="1:55" s="165" customFormat="1" ht="94.5" x14ac:dyDescent="0.2">
      <c r="A756" s="171" t="s">
        <v>900</v>
      </c>
      <c r="B756" s="84" t="s">
        <v>1800</v>
      </c>
      <c r="C756" s="171" t="s">
        <v>2535</v>
      </c>
      <c r="D756" s="87">
        <v>0</v>
      </c>
      <c r="E756" s="66">
        <v>3.1205454499999998</v>
      </c>
      <c r="F756" s="66">
        <v>0.38951312999999999</v>
      </c>
      <c r="G756" s="66">
        <v>2.7310323199999997</v>
      </c>
      <c r="H756" s="66">
        <v>0</v>
      </c>
      <c r="I756" s="66">
        <v>0</v>
      </c>
      <c r="J756" s="87"/>
      <c r="K756" s="87"/>
      <c r="L756" s="87"/>
      <c r="M756" s="87"/>
      <c r="N756" s="87"/>
      <c r="O756" s="87"/>
      <c r="P756" s="87"/>
      <c r="Q756" s="87"/>
      <c r="R756" s="87"/>
      <c r="S756" s="87"/>
      <c r="T756" s="87">
        <f t="shared" si="638"/>
        <v>3.1205454499999998</v>
      </c>
      <c r="U756" s="87">
        <f t="shared" si="639"/>
        <v>0.38951312999999999</v>
      </c>
      <c r="V756" s="87">
        <f t="shared" si="640"/>
        <v>2.7310323199999997</v>
      </c>
      <c r="W756" s="87">
        <f t="shared" si="641"/>
        <v>0</v>
      </c>
      <c r="X756" s="87">
        <f t="shared" si="642"/>
        <v>0</v>
      </c>
      <c r="Y756" s="87">
        <v>0</v>
      </c>
      <c r="Z756" s="87">
        <v>0</v>
      </c>
      <c r="AA756" s="87">
        <v>0</v>
      </c>
      <c r="AB756" s="87">
        <v>0</v>
      </c>
      <c r="AC756" s="87">
        <v>0</v>
      </c>
      <c r="AD756" s="87"/>
      <c r="AE756" s="87">
        <v>3.1694196199999998</v>
      </c>
      <c r="AF756" s="87">
        <v>0.32459428000000001</v>
      </c>
      <c r="AG756" s="87">
        <v>2.8448253399999999</v>
      </c>
      <c r="AH756" s="87">
        <v>0</v>
      </c>
      <c r="AI756" s="87">
        <v>0</v>
      </c>
      <c r="AJ756" s="87">
        <v>0</v>
      </c>
      <c r="AK756" s="87">
        <v>0</v>
      </c>
      <c r="AL756" s="87">
        <v>0</v>
      </c>
      <c r="AM756" s="87">
        <v>0</v>
      </c>
      <c r="AN756" s="87">
        <v>0</v>
      </c>
      <c r="AO756" s="87">
        <v>0</v>
      </c>
      <c r="AP756" s="87">
        <v>0</v>
      </c>
      <c r="AQ756" s="87">
        <v>0</v>
      </c>
      <c r="AR756" s="87">
        <v>0</v>
      </c>
      <c r="AS756" s="87">
        <v>0</v>
      </c>
      <c r="AT756" s="87">
        <f t="shared" si="643"/>
        <v>3.1694196199999998</v>
      </c>
      <c r="AU756" s="87">
        <f t="shared" si="644"/>
        <v>0.32459428000000001</v>
      </c>
      <c r="AV756" s="87">
        <f t="shared" si="645"/>
        <v>2.8448253399999999</v>
      </c>
      <c r="AW756" s="87">
        <f t="shared" si="646"/>
        <v>0</v>
      </c>
      <c r="AX756" s="87">
        <f t="shared" si="647"/>
        <v>0</v>
      </c>
      <c r="AY756" s="66">
        <v>0</v>
      </c>
      <c r="AZ756" s="66">
        <v>0</v>
      </c>
      <c r="BA756" s="66">
        <v>0</v>
      </c>
      <c r="BB756" s="66">
        <v>0</v>
      </c>
      <c r="BC756" s="66">
        <v>0</v>
      </c>
    </row>
    <row r="757" spans="1:55" s="165" customFormat="1" ht="47.25" x14ac:dyDescent="0.2">
      <c r="A757" s="171" t="s">
        <v>900</v>
      </c>
      <c r="B757" s="170" t="s">
        <v>1801</v>
      </c>
      <c r="C757" s="171" t="s">
        <v>2536</v>
      </c>
      <c r="D757" s="87">
        <v>0</v>
      </c>
      <c r="E757" s="66">
        <v>4.5769690000000002E-2</v>
      </c>
      <c r="F757" s="66">
        <v>4.5769690000000002E-2</v>
      </c>
      <c r="G757" s="66">
        <v>0</v>
      </c>
      <c r="H757" s="66">
        <v>0</v>
      </c>
      <c r="I757" s="66">
        <v>0</v>
      </c>
      <c r="J757" s="87"/>
      <c r="K757" s="87"/>
      <c r="L757" s="87"/>
      <c r="M757" s="87"/>
      <c r="N757" s="87"/>
      <c r="O757" s="87"/>
      <c r="P757" s="87"/>
      <c r="Q757" s="87"/>
      <c r="R757" s="87"/>
      <c r="S757" s="87"/>
      <c r="T757" s="87">
        <f t="shared" si="638"/>
        <v>4.5769690000000002E-2</v>
      </c>
      <c r="U757" s="87">
        <f t="shared" si="639"/>
        <v>4.5769690000000002E-2</v>
      </c>
      <c r="V757" s="87">
        <f t="shared" si="640"/>
        <v>0</v>
      </c>
      <c r="W757" s="87">
        <f t="shared" si="641"/>
        <v>0</v>
      </c>
      <c r="X757" s="87">
        <f t="shared" si="642"/>
        <v>0</v>
      </c>
      <c r="Y757" s="87">
        <v>0</v>
      </c>
      <c r="Z757" s="87">
        <v>0</v>
      </c>
      <c r="AA757" s="87">
        <v>0</v>
      </c>
      <c r="AB757" s="87">
        <v>0</v>
      </c>
      <c r="AC757" s="87">
        <v>0</v>
      </c>
      <c r="AD757" s="87"/>
      <c r="AE757" s="87">
        <v>3.8141410000000001E-2</v>
      </c>
      <c r="AF757" s="87">
        <v>3.8141410000000001E-2</v>
      </c>
      <c r="AG757" s="87">
        <v>0</v>
      </c>
      <c r="AH757" s="87">
        <v>0</v>
      </c>
      <c r="AI757" s="87">
        <v>0</v>
      </c>
      <c r="AJ757" s="87">
        <v>0</v>
      </c>
      <c r="AK757" s="87">
        <v>0</v>
      </c>
      <c r="AL757" s="87">
        <v>0</v>
      </c>
      <c r="AM757" s="87">
        <v>0</v>
      </c>
      <c r="AN757" s="87">
        <v>0</v>
      </c>
      <c r="AO757" s="87">
        <v>0</v>
      </c>
      <c r="AP757" s="87">
        <v>0</v>
      </c>
      <c r="AQ757" s="87">
        <v>0</v>
      </c>
      <c r="AR757" s="87">
        <v>0</v>
      </c>
      <c r="AS757" s="87">
        <v>0</v>
      </c>
      <c r="AT757" s="87">
        <f t="shared" si="643"/>
        <v>3.8141410000000001E-2</v>
      </c>
      <c r="AU757" s="87">
        <f t="shared" si="644"/>
        <v>3.8141410000000001E-2</v>
      </c>
      <c r="AV757" s="87">
        <f t="shared" si="645"/>
        <v>0</v>
      </c>
      <c r="AW757" s="87">
        <f t="shared" si="646"/>
        <v>0</v>
      </c>
      <c r="AX757" s="87">
        <f t="shared" si="647"/>
        <v>0</v>
      </c>
      <c r="AY757" s="66">
        <v>0</v>
      </c>
      <c r="AZ757" s="66">
        <v>0</v>
      </c>
      <c r="BA757" s="66">
        <v>0</v>
      </c>
      <c r="BB757" s="66">
        <v>0</v>
      </c>
      <c r="BC757" s="66">
        <v>0</v>
      </c>
    </row>
    <row r="758" spans="1:55" s="165" customFormat="1" ht="63" x14ac:dyDescent="0.2">
      <c r="A758" s="171" t="s">
        <v>900</v>
      </c>
      <c r="B758" s="84" t="s">
        <v>1802</v>
      </c>
      <c r="C758" s="171" t="s">
        <v>2537</v>
      </c>
      <c r="D758" s="87">
        <v>0</v>
      </c>
      <c r="E758" s="66">
        <v>4.5769690000000002E-2</v>
      </c>
      <c r="F758" s="66">
        <v>4.5769690000000002E-2</v>
      </c>
      <c r="G758" s="66">
        <v>0</v>
      </c>
      <c r="H758" s="66">
        <v>0</v>
      </c>
      <c r="I758" s="66">
        <v>0</v>
      </c>
      <c r="J758" s="87"/>
      <c r="K758" s="87"/>
      <c r="L758" s="87"/>
      <c r="M758" s="87"/>
      <c r="N758" s="87"/>
      <c r="O758" s="87"/>
      <c r="P758" s="87"/>
      <c r="Q758" s="87"/>
      <c r="R758" s="87"/>
      <c r="S758" s="87"/>
      <c r="T758" s="87">
        <f t="shared" si="638"/>
        <v>4.5769690000000002E-2</v>
      </c>
      <c r="U758" s="87">
        <f t="shared" si="639"/>
        <v>4.5769690000000002E-2</v>
      </c>
      <c r="V758" s="87">
        <f t="shared" si="640"/>
        <v>0</v>
      </c>
      <c r="W758" s="87">
        <f t="shared" si="641"/>
        <v>0</v>
      </c>
      <c r="X758" s="87">
        <f t="shared" si="642"/>
        <v>0</v>
      </c>
      <c r="Y758" s="87">
        <v>0</v>
      </c>
      <c r="Z758" s="87">
        <v>0</v>
      </c>
      <c r="AA758" s="87">
        <v>0</v>
      </c>
      <c r="AB758" s="87">
        <v>0</v>
      </c>
      <c r="AC758" s="87">
        <v>0</v>
      </c>
      <c r="AD758" s="87"/>
      <c r="AE758" s="87">
        <v>3.8141410000000001E-2</v>
      </c>
      <c r="AF758" s="87">
        <v>3.8141410000000001E-2</v>
      </c>
      <c r="AG758" s="87">
        <v>0</v>
      </c>
      <c r="AH758" s="87">
        <v>0</v>
      </c>
      <c r="AI758" s="87">
        <v>0</v>
      </c>
      <c r="AJ758" s="87">
        <v>0</v>
      </c>
      <c r="AK758" s="87">
        <v>0</v>
      </c>
      <c r="AL758" s="87">
        <v>0</v>
      </c>
      <c r="AM758" s="87">
        <v>0</v>
      </c>
      <c r="AN758" s="87">
        <v>0</v>
      </c>
      <c r="AO758" s="87">
        <v>0</v>
      </c>
      <c r="AP758" s="87">
        <v>0</v>
      </c>
      <c r="AQ758" s="87">
        <v>0</v>
      </c>
      <c r="AR758" s="87">
        <v>0</v>
      </c>
      <c r="AS758" s="87">
        <v>0</v>
      </c>
      <c r="AT758" s="87">
        <f t="shared" si="643"/>
        <v>3.8141410000000001E-2</v>
      </c>
      <c r="AU758" s="87">
        <f t="shared" si="644"/>
        <v>3.8141410000000001E-2</v>
      </c>
      <c r="AV758" s="87">
        <f t="shared" si="645"/>
        <v>0</v>
      </c>
      <c r="AW758" s="87">
        <f t="shared" si="646"/>
        <v>0</v>
      </c>
      <c r="AX758" s="87">
        <f t="shared" si="647"/>
        <v>0</v>
      </c>
      <c r="AY758" s="66">
        <v>0</v>
      </c>
      <c r="AZ758" s="66">
        <v>0</v>
      </c>
      <c r="BA758" s="66">
        <v>0</v>
      </c>
      <c r="BB758" s="66">
        <v>0</v>
      </c>
      <c r="BC758" s="66">
        <v>0</v>
      </c>
    </row>
    <row r="759" spans="1:55" s="165" customFormat="1" ht="63" x14ac:dyDescent="0.2">
      <c r="A759" s="171" t="s">
        <v>900</v>
      </c>
      <c r="B759" s="84" t="s">
        <v>1803</v>
      </c>
      <c r="C759" s="171" t="s">
        <v>2538</v>
      </c>
      <c r="D759" s="87">
        <v>0</v>
      </c>
      <c r="E759" s="66">
        <v>3.13531016</v>
      </c>
      <c r="F759" s="66">
        <v>0.47999731000000001</v>
      </c>
      <c r="G759" s="66">
        <v>2.6553128500000001</v>
      </c>
      <c r="H759" s="66">
        <v>0</v>
      </c>
      <c r="I759" s="66">
        <v>0</v>
      </c>
      <c r="J759" s="87"/>
      <c r="K759" s="87"/>
      <c r="L759" s="87"/>
      <c r="M759" s="87"/>
      <c r="N759" s="87"/>
      <c r="O759" s="87"/>
      <c r="P759" s="87"/>
      <c r="Q759" s="87"/>
      <c r="R759" s="87"/>
      <c r="S759" s="87"/>
      <c r="T759" s="87">
        <f t="shared" si="638"/>
        <v>3.13531016</v>
      </c>
      <c r="U759" s="87">
        <f t="shared" si="639"/>
        <v>0.47999731000000001</v>
      </c>
      <c r="V759" s="87">
        <f t="shared" si="640"/>
        <v>2.6553128500000001</v>
      </c>
      <c r="W759" s="87">
        <f t="shared" si="641"/>
        <v>0</v>
      </c>
      <c r="X759" s="87">
        <f t="shared" si="642"/>
        <v>0</v>
      </c>
      <c r="Y759" s="87">
        <v>0</v>
      </c>
      <c r="Z759" s="87">
        <v>0</v>
      </c>
      <c r="AA759" s="87">
        <v>0</v>
      </c>
      <c r="AB759" s="87">
        <v>0</v>
      </c>
      <c r="AC759" s="87">
        <v>0</v>
      </c>
      <c r="AD759" s="87"/>
      <c r="AE759" s="87">
        <v>3.1659486500000003</v>
      </c>
      <c r="AF759" s="87">
        <v>0.39999775999999998</v>
      </c>
      <c r="AG759" s="87">
        <v>2.7659508900000001</v>
      </c>
      <c r="AH759" s="87">
        <v>0</v>
      </c>
      <c r="AI759" s="87">
        <v>0</v>
      </c>
      <c r="AJ759" s="87">
        <v>0</v>
      </c>
      <c r="AK759" s="87">
        <v>0</v>
      </c>
      <c r="AL759" s="87">
        <v>0</v>
      </c>
      <c r="AM759" s="87">
        <v>0</v>
      </c>
      <c r="AN759" s="87">
        <v>0</v>
      </c>
      <c r="AO759" s="87">
        <v>0</v>
      </c>
      <c r="AP759" s="87">
        <v>0</v>
      </c>
      <c r="AQ759" s="87">
        <v>0</v>
      </c>
      <c r="AR759" s="87">
        <v>0</v>
      </c>
      <c r="AS759" s="87">
        <v>0</v>
      </c>
      <c r="AT759" s="87">
        <f t="shared" si="643"/>
        <v>3.1659486500000003</v>
      </c>
      <c r="AU759" s="87">
        <f t="shared" si="644"/>
        <v>0.39999775999999998</v>
      </c>
      <c r="AV759" s="87">
        <f t="shared" si="645"/>
        <v>2.7659508900000001</v>
      </c>
      <c r="AW759" s="87">
        <f t="shared" si="646"/>
        <v>0</v>
      </c>
      <c r="AX759" s="87">
        <f t="shared" si="647"/>
        <v>0</v>
      </c>
      <c r="AY759" s="66">
        <v>0</v>
      </c>
      <c r="AZ759" s="66">
        <v>0</v>
      </c>
      <c r="BA759" s="66">
        <v>0</v>
      </c>
      <c r="BB759" s="66">
        <v>0</v>
      </c>
      <c r="BC759" s="66">
        <v>0</v>
      </c>
    </row>
    <row r="760" spans="1:55" s="165" customFormat="1" x14ac:dyDescent="0.2">
      <c r="A760" s="210"/>
      <c r="B760" s="213" t="s">
        <v>55</v>
      </c>
      <c r="C760" s="210"/>
      <c r="D760" s="173">
        <v>28.426775999999993</v>
      </c>
      <c r="E760" s="173">
        <v>28.445941636000001</v>
      </c>
      <c r="F760" s="173">
        <v>0</v>
      </c>
      <c r="G760" s="173">
        <v>27.026498296</v>
      </c>
      <c r="H760" s="173">
        <v>0</v>
      </c>
      <c r="I760" s="173">
        <v>1.4194433399999999</v>
      </c>
      <c r="J760" s="173">
        <v>1.319299848</v>
      </c>
      <c r="K760" s="173">
        <v>0</v>
      </c>
      <c r="L760" s="173">
        <v>1.1107733280000001</v>
      </c>
      <c r="M760" s="173">
        <v>0</v>
      </c>
      <c r="N760" s="173">
        <v>0.20852652000000002</v>
      </c>
      <c r="O760" s="173">
        <v>27.094456036</v>
      </c>
      <c r="P760" s="173">
        <v>0</v>
      </c>
      <c r="Q760" s="173">
        <v>26.020543359999998</v>
      </c>
      <c r="R760" s="173">
        <v>1.073912676</v>
      </c>
      <c r="S760" s="173">
        <v>1.073912676</v>
      </c>
      <c r="T760" s="173">
        <f t="shared" ref="T760:BC760" si="648">SUM(T761:T768)</f>
        <v>3.2185752000001427E-2</v>
      </c>
      <c r="U760" s="173">
        <f t="shared" si="648"/>
        <v>0</v>
      </c>
      <c r="V760" s="173">
        <f t="shared" si="648"/>
        <v>-0.10481839199999854</v>
      </c>
      <c r="W760" s="173">
        <f t="shared" si="648"/>
        <v>-1.073912676</v>
      </c>
      <c r="X760" s="173">
        <f t="shared" si="648"/>
        <v>0.13700414399999997</v>
      </c>
      <c r="Y760" s="173">
        <f t="shared" si="648"/>
        <v>0</v>
      </c>
      <c r="Z760" s="173">
        <f t="shared" si="648"/>
        <v>0</v>
      </c>
      <c r="AA760" s="173">
        <f t="shared" si="648"/>
        <v>0</v>
      </c>
      <c r="AB760" s="173">
        <f t="shared" si="648"/>
        <v>0</v>
      </c>
      <c r="AC760" s="173">
        <f t="shared" si="648"/>
        <v>0</v>
      </c>
      <c r="AD760" s="173">
        <f t="shared" si="648"/>
        <v>44.126954530000006</v>
      </c>
      <c r="AE760" s="214">
        <f t="shared" si="648"/>
        <v>22.866655590000001</v>
      </c>
      <c r="AF760" s="214">
        <f t="shared" si="648"/>
        <v>0</v>
      </c>
      <c r="AG760" s="214">
        <f t="shared" si="648"/>
        <v>21.683786139999995</v>
      </c>
      <c r="AH760" s="214">
        <f t="shared" si="648"/>
        <v>0</v>
      </c>
      <c r="AI760" s="214">
        <f t="shared" si="648"/>
        <v>1.1828694500000001</v>
      </c>
      <c r="AJ760" s="214">
        <f t="shared" si="648"/>
        <v>0.17377209999999998</v>
      </c>
      <c r="AK760" s="214">
        <f t="shared" si="648"/>
        <v>0</v>
      </c>
      <c r="AL760" s="214">
        <f t="shared" si="648"/>
        <v>0</v>
      </c>
      <c r="AM760" s="214">
        <f t="shared" si="648"/>
        <v>0</v>
      </c>
      <c r="AN760" s="214">
        <f t="shared" si="648"/>
        <v>0.17377209999999998</v>
      </c>
      <c r="AO760" s="214">
        <f t="shared" si="648"/>
        <v>22.578713369999999</v>
      </c>
      <c r="AP760" s="214">
        <f t="shared" si="648"/>
        <v>0</v>
      </c>
      <c r="AQ760" s="214">
        <f t="shared" si="648"/>
        <v>21.683786140000002</v>
      </c>
      <c r="AR760" s="214">
        <f t="shared" si="648"/>
        <v>0</v>
      </c>
      <c r="AS760" s="214">
        <f t="shared" si="648"/>
        <v>0.89492723000000007</v>
      </c>
      <c r="AT760" s="214">
        <f t="shared" si="648"/>
        <v>0.11417012000000001</v>
      </c>
      <c r="AU760" s="214">
        <f t="shared" si="648"/>
        <v>0</v>
      </c>
      <c r="AV760" s="214">
        <f t="shared" si="648"/>
        <v>0</v>
      </c>
      <c r="AW760" s="214">
        <f t="shared" si="648"/>
        <v>0</v>
      </c>
      <c r="AX760" s="214">
        <f t="shared" si="648"/>
        <v>0.11417012000000001</v>
      </c>
      <c r="AY760" s="214">
        <f t="shared" si="648"/>
        <v>0</v>
      </c>
      <c r="AZ760" s="214">
        <f t="shared" si="648"/>
        <v>0</v>
      </c>
      <c r="BA760" s="214">
        <f t="shared" si="648"/>
        <v>0</v>
      </c>
      <c r="BB760" s="214">
        <f t="shared" si="648"/>
        <v>0</v>
      </c>
      <c r="BC760" s="214">
        <f t="shared" si="648"/>
        <v>0</v>
      </c>
    </row>
    <row r="761" spans="1:55" s="165" customFormat="1" ht="94.5" x14ac:dyDescent="0.2">
      <c r="A761" s="171" t="s">
        <v>900</v>
      </c>
      <c r="B761" s="84" t="s">
        <v>1804</v>
      </c>
      <c r="C761" s="171" t="s">
        <v>2539</v>
      </c>
      <c r="D761" s="87">
        <v>2.8519559999999995</v>
      </c>
      <c r="E761" s="66">
        <v>13.507365910000001</v>
      </c>
      <c r="F761" s="66">
        <v>0</v>
      </c>
      <c r="G761" s="66">
        <v>13.00187749</v>
      </c>
      <c r="H761" s="66">
        <v>0</v>
      </c>
      <c r="I761" s="66">
        <v>0.50548841999999994</v>
      </c>
      <c r="J761" s="87">
        <v>0.68478609599999996</v>
      </c>
      <c r="K761" s="87">
        <v>0</v>
      </c>
      <c r="L761" s="87">
        <v>0.62891035200000001</v>
      </c>
      <c r="M761" s="87">
        <v>0</v>
      </c>
      <c r="N761" s="87">
        <v>5.5875743999999998E-2</v>
      </c>
      <c r="O761" s="87">
        <v>12.927398205999999</v>
      </c>
      <c r="P761" s="87">
        <v>0</v>
      </c>
      <c r="Q761" s="87">
        <v>12.477785529999998</v>
      </c>
      <c r="R761" s="87">
        <v>0.44961267599999993</v>
      </c>
      <c r="S761" s="87">
        <v>0.44961267599999993</v>
      </c>
      <c r="T761" s="87">
        <f t="shared" ref="T761:T768" si="649">E761-J761-O761</f>
        <v>-0.10481839199999854</v>
      </c>
      <c r="U761" s="87">
        <f t="shared" ref="U761:U768" si="650">F761-K761-P761</f>
        <v>0</v>
      </c>
      <c r="V761" s="87">
        <f t="shared" ref="V761:V768" si="651">G761-L761-Q761</f>
        <v>-0.10481839199999854</v>
      </c>
      <c r="W761" s="87">
        <f t="shared" ref="W761:W768" si="652">H761-M761-R761</f>
        <v>-0.44961267599999993</v>
      </c>
      <c r="X761" s="87">
        <f t="shared" ref="X761:X768" si="653">I761-N761-S761</f>
        <v>0</v>
      </c>
      <c r="Y761" s="87">
        <v>0</v>
      </c>
      <c r="Z761" s="87">
        <v>0</v>
      </c>
      <c r="AA761" s="87">
        <v>0</v>
      </c>
      <c r="AB761" s="87">
        <v>0</v>
      </c>
      <c r="AC761" s="87">
        <v>0</v>
      </c>
      <c r="AD761" s="87">
        <v>11.409810820000001</v>
      </c>
      <c r="AE761" s="87">
        <v>10.81939496</v>
      </c>
      <c r="AF761" s="87">
        <v>0</v>
      </c>
      <c r="AG761" s="87">
        <v>10.398154609999999</v>
      </c>
      <c r="AH761" s="87">
        <v>0</v>
      </c>
      <c r="AI761" s="87">
        <v>0.42124034999999999</v>
      </c>
      <c r="AJ761" s="87">
        <v>4.6563120000000006E-2</v>
      </c>
      <c r="AK761" s="87">
        <v>0</v>
      </c>
      <c r="AL761" s="87">
        <v>0</v>
      </c>
      <c r="AM761" s="87">
        <v>0</v>
      </c>
      <c r="AN761" s="87">
        <v>4.6563120000000006E-2</v>
      </c>
      <c r="AO761" s="87">
        <v>10.772831840000002</v>
      </c>
      <c r="AP761" s="87">
        <v>0</v>
      </c>
      <c r="AQ761" s="87">
        <v>10.398154610000002</v>
      </c>
      <c r="AR761" s="87">
        <v>0</v>
      </c>
      <c r="AS761" s="87">
        <v>0.37467722999999997</v>
      </c>
      <c r="AT761" s="87">
        <f t="shared" ref="AT761:AX768" si="654">AE761-AJ761-AO761</f>
        <v>0</v>
      </c>
      <c r="AU761" s="87">
        <f t="shared" si="654"/>
        <v>0</v>
      </c>
      <c r="AV761" s="87">
        <f t="shared" si="654"/>
        <v>0</v>
      </c>
      <c r="AW761" s="87">
        <f t="shared" si="654"/>
        <v>0</v>
      </c>
      <c r="AX761" s="87">
        <f t="shared" si="654"/>
        <v>0</v>
      </c>
      <c r="AY761" s="66">
        <v>0</v>
      </c>
      <c r="AZ761" s="66">
        <v>0</v>
      </c>
      <c r="BA761" s="66">
        <v>0</v>
      </c>
      <c r="BB761" s="66">
        <v>0</v>
      </c>
      <c r="BC761" s="66">
        <v>0</v>
      </c>
    </row>
    <row r="762" spans="1:55" s="165" customFormat="1" ht="63" x14ac:dyDescent="0.2">
      <c r="A762" s="171" t="s">
        <v>900</v>
      </c>
      <c r="B762" s="84" t="s">
        <v>792</v>
      </c>
      <c r="C762" s="171" t="s">
        <v>2540</v>
      </c>
      <c r="D762" s="87">
        <v>3.0392999999999999</v>
      </c>
      <c r="E762" s="66">
        <v>0.21615801600000001</v>
      </c>
      <c r="F762" s="66">
        <v>0</v>
      </c>
      <c r="G762" s="66">
        <v>0</v>
      </c>
      <c r="H762" s="66">
        <v>0</v>
      </c>
      <c r="I762" s="66">
        <v>0.21615801600000001</v>
      </c>
      <c r="J762" s="87">
        <v>5.9546196000000003E-2</v>
      </c>
      <c r="K762" s="87">
        <v>0</v>
      </c>
      <c r="L762" s="87">
        <v>0</v>
      </c>
      <c r="M762" s="87">
        <v>0</v>
      </c>
      <c r="N762" s="87">
        <v>5.9546196000000003E-2</v>
      </c>
      <c r="O762" s="87">
        <v>7.5717996000000037E-2</v>
      </c>
      <c r="P762" s="87">
        <v>0</v>
      </c>
      <c r="Q762" s="87">
        <v>0</v>
      </c>
      <c r="R762" s="87">
        <v>7.5717996000000037E-2</v>
      </c>
      <c r="S762" s="87">
        <v>7.5717996000000037E-2</v>
      </c>
      <c r="T762" s="87">
        <f t="shared" si="649"/>
        <v>8.0893823999999975E-2</v>
      </c>
      <c r="U762" s="87">
        <f t="shared" si="650"/>
        <v>0</v>
      </c>
      <c r="V762" s="87">
        <f t="shared" si="651"/>
        <v>0</v>
      </c>
      <c r="W762" s="87">
        <f t="shared" si="652"/>
        <v>-7.5717996000000037E-2</v>
      </c>
      <c r="X762" s="87">
        <f t="shared" si="653"/>
        <v>8.0893823999999975E-2</v>
      </c>
      <c r="Y762" s="87">
        <v>0</v>
      </c>
      <c r="Z762" s="87">
        <v>0</v>
      </c>
      <c r="AA762" s="87">
        <v>0</v>
      </c>
      <c r="AB762" s="87">
        <v>0</v>
      </c>
      <c r="AC762" s="87">
        <v>0</v>
      </c>
      <c r="AD762" s="87">
        <v>2.786025</v>
      </c>
      <c r="AE762" s="87">
        <v>0.18013168000000002</v>
      </c>
      <c r="AF762" s="87">
        <v>0</v>
      </c>
      <c r="AG762" s="87">
        <v>0</v>
      </c>
      <c r="AH762" s="87">
        <v>0</v>
      </c>
      <c r="AI762" s="87">
        <v>0.18013168000000002</v>
      </c>
      <c r="AJ762" s="87">
        <v>4.9621830000000006E-2</v>
      </c>
      <c r="AK762" s="87">
        <v>0</v>
      </c>
      <c r="AL762" s="87">
        <v>0</v>
      </c>
      <c r="AM762" s="87">
        <v>0</v>
      </c>
      <c r="AN762" s="192">
        <v>4.9621830000000006E-2</v>
      </c>
      <c r="AO762" s="87">
        <v>6.3098330000000022E-2</v>
      </c>
      <c r="AP762" s="87">
        <v>0</v>
      </c>
      <c r="AQ762" s="87">
        <v>0</v>
      </c>
      <c r="AR762" s="87">
        <v>0</v>
      </c>
      <c r="AS762" s="87">
        <v>6.3098330000000022E-2</v>
      </c>
      <c r="AT762" s="87">
        <f t="shared" si="654"/>
        <v>6.7411519999999989E-2</v>
      </c>
      <c r="AU762" s="87">
        <f t="shared" si="654"/>
        <v>0</v>
      </c>
      <c r="AV762" s="87">
        <f t="shared" si="654"/>
        <v>0</v>
      </c>
      <c r="AW762" s="87">
        <f t="shared" si="654"/>
        <v>0</v>
      </c>
      <c r="AX762" s="87">
        <f t="shared" si="654"/>
        <v>6.7411519999999989E-2</v>
      </c>
      <c r="AY762" s="66">
        <v>0</v>
      </c>
      <c r="AZ762" s="66">
        <v>0</v>
      </c>
      <c r="BA762" s="66">
        <v>0</v>
      </c>
      <c r="BB762" s="66">
        <v>0</v>
      </c>
      <c r="BC762" s="66">
        <v>0</v>
      </c>
    </row>
    <row r="763" spans="1:55" s="165" customFormat="1" ht="126" x14ac:dyDescent="0.2">
      <c r="A763" s="171" t="s">
        <v>900</v>
      </c>
      <c r="B763" s="84" t="s">
        <v>461</v>
      </c>
      <c r="C763" s="171" t="s">
        <v>2541</v>
      </c>
      <c r="D763" s="87">
        <v>0.3198359999999999</v>
      </c>
      <c r="E763" s="66">
        <v>2.2747043999999998E-2</v>
      </c>
      <c r="F763" s="66">
        <v>0</v>
      </c>
      <c r="G763" s="66">
        <v>0</v>
      </c>
      <c r="H763" s="66">
        <v>0</v>
      </c>
      <c r="I763" s="66">
        <v>2.2747043999999998E-2</v>
      </c>
      <c r="J763" s="87">
        <v>6.2662439999999998E-3</v>
      </c>
      <c r="K763" s="87">
        <v>0</v>
      </c>
      <c r="L763" s="87">
        <v>0</v>
      </c>
      <c r="M763" s="87">
        <v>0</v>
      </c>
      <c r="N763" s="87">
        <v>6.2662439999999998E-3</v>
      </c>
      <c r="O763" s="87">
        <v>7.9680600000000025E-3</v>
      </c>
      <c r="P763" s="87">
        <v>0</v>
      </c>
      <c r="Q763" s="87">
        <v>0</v>
      </c>
      <c r="R763" s="87">
        <v>7.9680600000000025E-3</v>
      </c>
      <c r="S763" s="87">
        <v>7.9680600000000025E-3</v>
      </c>
      <c r="T763" s="87">
        <f t="shared" si="649"/>
        <v>8.5127399999999943E-3</v>
      </c>
      <c r="U763" s="87">
        <f t="shared" si="650"/>
        <v>0</v>
      </c>
      <c r="V763" s="87">
        <f t="shared" si="651"/>
        <v>0</v>
      </c>
      <c r="W763" s="87">
        <f t="shared" si="652"/>
        <v>-7.9680600000000025E-3</v>
      </c>
      <c r="X763" s="87">
        <f t="shared" si="653"/>
        <v>8.5127399999999943E-3</v>
      </c>
      <c r="Y763" s="87">
        <v>0</v>
      </c>
      <c r="Z763" s="87">
        <v>0</v>
      </c>
      <c r="AA763" s="87">
        <v>0</v>
      </c>
      <c r="AB763" s="87">
        <v>0</v>
      </c>
      <c r="AC763" s="87">
        <v>0</v>
      </c>
      <c r="AD763" s="87">
        <v>0.29318299999999997</v>
      </c>
      <c r="AE763" s="87">
        <v>1.895587E-2</v>
      </c>
      <c r="AF763" s="87">
        <v>0</v>
      </c>
      <c r="AG763" s="87">
        <v>0</v>
      </c>
      <c r="AH763" s="87">
        <v>0</v>
      </c>
      <c r="AI763" s="87">
        <v>1.895587E-2</v>
      </c>
      <c r="AJ763" s="87">
        <v>5.22187E-3</v>
      </c>
      <c r="AK763" s="87">
        <v>0</v>
      </c>
      <c r="AL763" s="87">
        <v>0</v>
      </c>
      <c r="AM763" s="87">
        <v>0</v>
      </c>
      <c r="AN763" s="192">
        <v>5.2218700000000035E-3</v>
      </c>
      <c r="AO763" s="87">
        <v>6.6400500000000015E-3</v>
      </c>
      <c r="AP763" s="87">
        <v>0</v>
      </c>
      <c r="AQ763" s="87">
        <v>0</v>
      </c>
      <c r="AR763" s="87">
        <v>0</v>
      </c>
      <c r="AS763" s="87">
        <v>6.6400500000000015E-3</v>
      </c>
      <c r="AT763" s="87">
        <f t="shared" si="654"/>
        <v>7.0939499999999982E-3</v>
      </c>
      <c r="AU763" s="87">
        <f t="shared" si="654"/>
        <v>0</v>
      </c>
      <c r="AV763" s="87">
        <f t="shared" si="654"/>
        <v>0</v>
      </c>
      <c r="AW763" s="87">
        <f t="shared" si="654"/>
        <v>0</v>
      </c>
      <c r="AX763" s="87">
        <f t="shared" si="654"/>
        <v>7.0939499999999947E-3</v>
      </c>
      <c r="AY763" s="66">
        <v>0</v>
      </c>
      <c r="AZ763" s="66">
        <v>0</v>
      </c>
      <c r="BA763" s="66">
        <v>0</v>
      </c>
      <c r="BB763" s="66">
        <v>0</v>
      </c>
      <c r="BC763" s="66">
        <v>0</v>
      </c>
    </row>
    <row r="764" spans="1:55" s="165" customFormat="1" ht="47.25" x14ac:dyDescent="0.2">
      <c r="A764" s="171" t="s">
        <v>900</v>
      </c>
      <c r="B764" s="84" t="s">
        <v>386</v>
      </c>
      <c r="C764" s="171" t="s">
        <v>2542</v>
      </c>
      <c r="D764" s="87">
        <v>12.14292</v>
      </c>
      <c r="E764" s="66">
        <v>0</v>
      </c>
      <c r="F764" s="66">
        <v>0</v>
      </c>
      <c r="G764" s="66">
        <v>0</v>
      </c>
      <c r="H764" s="66">
        <v>0</v>
      </c>
      <c r="I764" s="66">
        <v>0</v>
      </c>
      <c r="J764" s="87">
        <v>0</v>
      </c>
      <c r="K764" s="87">
        <v>0</v>
      </c>
      <c r="L764" s="87">
        <v>0</v>
      </c>
      <c r="M764" s="87">
        <v>0</v>
      </c>
      <c r="N764" s="87">
        <v>0</v>
      </c>
      <c r="O764" s="87">
        <v>0</v>
      </c>
      <c r="P764" s="87">
        <v>0</v>
      </c>
      <c r="Q764" s="87">
        <v>0</v>
      </c>
      <c r="R764" s="87">
        <v>0</v>
      </c>
      <c r="S764" s="87">
        <v>0</v>
      </c>
      <c r="T764" s="87">
        <f t="shared" si="649"/>
        <v>0</v>
      </c>
      <c r="U764" s="87">
        <f t="shared" si="650"/>
        <v>0</v>
      </c>
      <c r="V764" s="87">
        <f t="shared" si="651"/>
        <v>0</v>
      </c>
      <c r="W764" s="87">
        <f t="shared" si="652"/>
        <v>0</v>
      </c>
      <c r="X764" s="87">
        <f t="shared" si="653"/>
        <v>0</v>
      </c>
      <c r="Y764" s="87">
        <v>0</v>
      </c>
      <c r="Z764" s="87">
        <v>0</v>
      </c>
      <c r="AA764" s="87">
        <v>0</v>
      </c>
      <c r="AB764" s="87">
        <v>0</v>
      </c>
      <c r="AC764" s="87">
        <v>0</v>
      </c>
      <c r="AD764" s="87">
        <v>11.131010000000003</v>
      </c>
      <c r="AE764" s="87">
        <v>0</v>
      </c>
      <c r="AF764" s="87">
        <v>0</v>
      </c>
      <c r="AG764" s="87">
        <v>0</v>
      </c>
      <c r="AH764" s="87">
        <v>0</v>
      </c>
      <c r="AI764" s="87">
        <v>0</v>
      </c>
      <c r="AJ764" s="87">
        <v>0</v>
      </c>
      <c r="AK764" s="87">
        <v>0</v>
      </c>
      <c r="AL764" s="87">
        <v>0</v>
      </c>
      <c r="AM764" s="87">
        <v>0</v>
      </c>
      <c r="AN764" s="192">
        <v>0</v>
      </c>
      <c r="AO764" s="87">
        <v>0</v>
      </c>
      <c r="AP764" s="87">
        <v>0</v>
      </c>
      <c r="AQ764" s="87">
        <v>0</v>
      </c>
      <c r="AR764" s="87">
        <v>0</v>
      </c>
      <c r="AS764" s="87">
        <v>0</v>
      </c>
      <c r="AT764" s="87">
        <f t="shared" si="654"/>
        <v>0</v>
      </c>
      <c r="AU764" s="87">
        <f t="shared" si="654"/>
        <v>0</v>
      </c>
      <c r="AV764" s="87">
        <f t="shared" si="654"/>
        <v>0</v>
      </c>
      <c r="AW764" s="87">
        <f t="shared" si="654"/>
        <v>0</v>
      </c>
      <c r="AX764" s="87">
        <f t="shared" si="654"/>
        <v>0</v>
      </c>
      <c r="AY764" s="66">
        <v>0</v>
      </c>
      <c r="AZ764" s="66">
        <v>0</v>
      </c>
      <c r="BA764" s="66">
        <v>0</v>
      </c>
      <c r="BB764" s="66">
        <v>0</v>
      </c>
      <c r="BC764" s="66">
        <v>0</v>
      </c>
    </row>
    <row r="765" spans="1:55" s="165" customFormat="1" ht="94.5" x14ac:dyDescent="0.2">
      <c r="A765" s="171" t="s">
        <v>900</v>
      </c>
      <c r="B765" s="84" t="s">
        <v>1805</v>
      </c>
      <c r="C765" s="171" t="s">
        <v>2543</v>
      </c>
      <c r="D765" s="87">
        <v>2.6440079999999999</v>
      </c>
      <c r="E765" s="66">
        <v>14.572484178</v>
      </c>
      <c r="F765" s="66">
        <v>0</v>
      </c>
      <c r="G765" s="66">
        <v>14.024620806</v>
      </c>
      <c r="H765" s="66">
        <v>0</v>
      </c>
      <c r="I765" s="66">
        <v>0.54786337200000002</v>
      </c>
      <c r="J765" s="87">
        <v>0.53366456399999995</v>
      </c>
      <c r="K765" s="87">
        <v>0</v>
      </c>
      <c r="L765" s="87">
        <v>0.48186297599999994</v>
      </c>
      <c r="M765" s="87">
        <v>0</v>
      </c>
      <c r="N765" s="87">
        <v>5.1801588000000003E-2</v>
      </c>
      <c r="O765" s="87">
        <v>14.038819613999999</v>
      </c>
      <c r="P765" s="87">
        <v>0</v>
      </c>
      <c r="Q765" s="87">
        <v>13.542757829999999</v>
      </c>
      <c r="R765" s="87">
        <v>0.49606178400000001</v>
      </c>
      <c r="S765" s="87">
        <v>0.49606178400000001</v>
      </c>
      <c r="T765" s="87">
        <f t="shared" si="649"/>
        <v>0</v>
      </c>
      <c r="U765" s="87">
        <f t="shared" si="650"/>
        <v>0</v>
      </c>
      <c r="V765" s="87">
        <f t="shared" si="651"/>
        <v>0</v>
      </c>
      <c r="W765" s="87">
        <f t="shared" si="652"/>
        <v>-0.49606178400000001</v>
      </c>
      <c r="X765" s="87">
        <f t="shared" si="653"/>
        <v>0</v>
      </c>
      <c r="Y765" s="87">
        <v>0</v>
      </c>
      <c r="Z765" s="87">
        <v>0</v>
      </c>
      <c r="AA765" s="87">
        <v>0</v>
      </c>
      <c r="AB765" s="87">
        <v>0</v>
      </c>
      <c r="AC765" s="87">
        <v>0</v>
      </c>
      <c r="AD765" s="87">
        <v>12.23651871</v>
      </c>
      <c r="AE765" s="87">
        <v>11.742184339999998</v>
      </c>
      <c r="AF765" s="87">
        <v>0</v>
      </c>
      <c r="AG765" s="87">
        <v>11.285631529999998</v>
      </c>
      <c r="AH765" s="87">
        <v>0</v>
      </c>
      <c r="AI765" s="87">
        <v>0.45655281000000003</v>
      </c>
      <c r="AJ765" s="87">
        <v>4.3167989999999989E-2</v>
      </c>
      <c r="AK765" s="87">
        <v>0</v>
      </c>
      <c r="AL765" s="87">
        <v>0</v>
      </c>
      <c r="AM765" s="87">
        <v>0</v>
      </c>
      <c r="AN765" s="87">
        <v>4.3167989999999989E-2</v>
      </c>
      <c r="AO765" s="87">
        <v>11.699016349999999</v>
      </c>
      <c r="AP765" s="87">
        <v>0</v>
      </c>
      <c r="AQ765" s="87">
        <v>11.28563153</v>
      </c>
      <c r="AR765" s="87">
        <v>0</v>
      </c>
      <c r="AS765" s="87">
        <v>0.41338482000000004</v>
      </c>
      <c r="AT765" s="87">
        <f t="shared" si="654"/>
        <v>0</v>
      </c>
      <c r="AU765" s="87">
        <f t="shared" si="654"/>
        <v>0</v>
      </c>
      <c r="AV765" s="87">
        <f t="shared" si="654"/>
        <v>0</v>
      </c>
      <c r="AW765" s="87">
        <f t="shared" si="654"/>
        <v>0</v>
      </c>
      <c r="AX765" s="87">
        <f t="shared" si="654"/>
        <v>0</v>
      </c>
      <c r="AY765" s="66">
        <v>0</v>
      </c>
      <c r="AZ765" s="66">
        <v>0</v>
      </c>
      <c r="BA765" s="66">
        <v>0</v>
      </c>
      <c r="BB765" s="66">
        <v>0</v>
      </c>
      <c r="BC765" s="66">
        <v>0</v>
      </c>
    </row>
    <row r="766" spans="1:55" s="165" customFormat="1" ht="78.75" x14ac:dyDescent="0.2">
      <c r="A766" s="171" t="s">
        <v>900</v>
      </c>
      <c r="B766" s="84" t="s">
        <v>387</v>
      </c>
      <c r="C766" s="171" t="s">
        <v>2544</v>
      </c>
      <c r="D766" s="87">
        <v>1.2</v>
      </c>
      <c r="E766" s="66">
        <v>8.5345164000000001E-2</v>
      </c>
      <c r="F766" s="66">
        <v>0</v>
      </c>
      <c r="G766" s="66">
        <v>0</v>
      </c>
      <c r="H766" s="66">
        <v>0</v>
      </c>
      <c r="I766" s="66">
        <v>8.5345164000000001E-2</v>
      </c>
      <c r="J766" s="87">
        <v>2.3510483999999998E-2</v>
      </c>
      <c r="K766" s="87">
        <v>0</v>
      </c>
      <c r="L766" s="87">
        <v>0</v>
      </c>
      <c r="M766" s="87">
        <v>0</v>
      </c>
      <c r="N766" s="87">
        <v>2.3510483999999998E-2</v>
      </c>
      <c r="O766" s="87">
        <v>2.9895576000000007E-2</v>
      </c>
      <c r="P766" s="87">
        <v>0</v>
      </c>
      <c r="Q766" s="87">
        <v>0</v>
      </c>
      <c r="R766" s="87">
        <v>2.9895576000000007E-2</v>
      </c>
      <c r="S766" s="87">
        <v>2.9895576000000007E-2</v>
      </c>
      <c r="T766" s="87">
        <f t="shared" si="649"/>
        <v>3.1939103999999996E-2</v>
      </c>
      <c r="U766" s="87">
        <f t="shared" si="650"/>
        <v>0</v>
      </c>
      <c r="V766" s="87">
        <f t="shared" si="651"/>
        <v>0</v>
      </c>
      <c r="W766" s="87">
        <f t="shared" si="652"/>
        <v>-2.9895576000000007E-2</v>
      </c>
      <c r="X766" s="87">
        <f t="shared" si="653"/>
        <v>3.1939103999999996E-2</v>
      </c>
      <c r="Y766" s="87">
        <v>0</v>
      </c>
      <c r="Z766" s="87">
        <v>0</v>
      </c>
      <c r="AA766" s="87">
        <v>0</v>
      </c>
      <c r="AB766" s="87">
        <v>0</v>
      </c>
      <c r="AC766" s="87">
        <v>0</v>
      </c>
      <c r="AD766" s="87">
        <v>1.1000000000000001</v>
      </c>
      <c r="AE766" s="87">
        <v>7.1120970000000019E-2</v>
      </c>
      <c r="AF766" s="87">
        <v>0</v>
      </c>
      <c r="AG766" s="87">
        <v>0</v>
      </c>
      <c r="AH766" s="87">
        <v>0</v>
      </c>
      <c r="AI766" s="87">
        <v>7.1120970000000019E-2</v>
      </c>
      <c r="AJ766" s="87">
        <v>1.959207E-2</v>
      </c>
      <c r="AK766" s="87">
        <v>0</v>
      </c>
      <c r="AL766" s="87">
        <v>0</v>
      </c>
      <c r="AM766" s="87">
        <v>0</v>
      </c>
      <c r="AN766" s="87">
        <v>1.959207E-2</v>
      </c>
      <c r="AO766" s="87">
        <v>2.4912980000000005E-2</v>
      </c>
      <c r="AP766" s="87">
        <v>0</v>
      </c>
      <c r="AQ766" s="87">
        <v>0</v>
      </c>
      <c r="AR766" s="87">
        <v>0</v>
      </c>
      <c r="AS766" s="87">
        <v>2.4912980000000005E-2</v>
      </c>
      <c r="AT766" s="87">
        <f t="shared" si="654"/>
        <v>2.6615920000000012E-2</v>
      </c>
      <c r="AU766" s="87">
        <f t="shared" si="654"/>
        <v>0</v>
      </c>
      <c r="AV766" s="87">
        <f t="shared" si="654"/>
        <v>0</v>
      </c>
      <c r="AW766" s="87">
        <f t="shared" si="654"/>
        <v>0</v>
      </c>
      <c r="AX766" s="87">
        <f t="shared" si="654"/>
        <v>2.6615920000000012E-2</v>
      </c>
      <c r="AY766" s="66">
        <v>0</v>
      </c>
      <c r="AZ766" s="66">
        <v>0</v>
      </c>
      <c r="BA766" s="66">
        <v>0</v>
      </c>
      <c r="BB766" s="66">
        <v>0</v>
      </c>
      <c r="BC766" s="66">
        <v>0</v>
      </c>
    </row>
    <row r="767" spans="1:55" s="165" customFormat="1" ht="78.75" x14ac:dyDescent="0.2">
      <c r="A767" s="171" t="s">
        <v>900</v>
      </c>
      <c r="B767" s="84" t="s">
        <v>1806</v>
      </c>
      <c r="C767" s="171" t="s">
        <v>2545</v>
      </c>
      <c r="D767" s="87">
        <v>0.58831199999999972</v>
      </c>
      <c r="E767" s="66">
        <v>4.1841323999999999E-2</v>
      </c>
      <c r="F767" s="66">
        <v>0</v>
      </c>
      <c r="G767" s="66">
        <v>0</v>
      </c>
      <c r="H767" s="66">
        <v>0</v>
      </c>
      <c r="I767" s="66">
        <v>4.1841323999999999E-2</v>
      </c>
      <c r="J767" s="87">
        <v>1.1526264000000001E-2</v>
      </c>
      <c r="K767" s="87">
        <v>0</v>
      </c>
      <c r="L767" s="87">
        <v>0</v>
      </c>
      <c r="M767" s="87">
        <v>0</v>
      </c>
      <c r="N767" s="87">
        <v>1.1526264000000001E-2</v>
      </c>
      <c r="O767" s="87">
        <v>1.4656584E-2</v>
      </c>
      <c r="P767" s="87">
        <v>0</v>
      </c>
      <c r="Q767" s="87">
        <v>0</v>
      </c>
      <c r="R767" s="87">
        <v>1.4656584E-2</v>
      </c>
      <c r="S767" s="87">
        <v>1.4656584E-2</v>
      </c>
      <c r="T767" s="87">
        <f t="shared" si="649"/>
        <v>1.5658475999999998E-2</v>
      </c>
      <c r="U767" s="87">
        <f t="shared" si="650"/>
        <v>0</v>
      </c>
      <c r="V767" s="87">
        <f t="shared" si="651"/>
        <v>0</v>
      </c>
      <c r="W767" s="87">
        <f t="shared" si="652"/>
        <v>-1.4656584E-2</v>
      </c>
      <c r="X767" s="87">
        <f t="shared" si="653"/>
        <v>1.5658475999999998E-2</v>
      </c>
      <c r="Y767" s="87">
        <v>0</v>
      </c>
      <c r="Z767" s="87">
        <v>0</v>
      </c>
      <c r="AA767" s="87">
        <v>0</v>
      </c>
      <c r="AB767" s="87">
        <v>0</v>
      </c>
      <c r="AC767" s="87">
        <v>0</v>
      </c>
      <c r="AD767" s="87">
        <v>0</v>
      </c>
      <c r="AE767" s="87">
        <v>3.4867770000000006E-2</v>
      </c>
      <c r="AF767" s="87">
        <v>0</v>
      </c>
      <c r="AG767" s="87">
        <v>0</v>
      </c>
      <c r="AH767" s="87">
        <v>0</v>
      </c>
      <c r="AI767" s="87">
        <v>3.4867770000000006E-2</v>
      </c>
      <c r="AJ767" s="87">
        <v>9.6052199999999994E-3</v>
      </c>
      <c r="AK767" s="87">
        <v>0</v>
      </c>
      <c r="AL767" s="87">
        <v>0</v>
      </c>
      <c r="AM767" s="87">
        <v>0</v>
      </c>
      <c r="AN767" s="192">
        <v>9.6052199999999976E-3</v>
      </c>
      <c r="AO767" s="87">
        <v>1.2213820000000002E-2</v>
      </c>
      <c r="AP767" s="87">
        <v>0</v>
      </c>
      <c r="AQ767" s="87">
        <v>0</v>
      </c>
      <c r="AR767" s="87">
        <v>0</v>
      </c>
      <c r="AS767" s="87">
        <v>1.221382E-2</v>
      </c>
      <c r="AT767" s="87">
        <f t="shared" si="654"/>
        <v>1.3048730000000007E-2</v>
      </c>
      <c r="AU767" s="87">
        <f t="shared" si="654"/>
        <v>0</v>
      </c>
      <c r="AV767" s="87">
        <f t="shared" si="654"/>
        <v>0</v>
      </c>
      <c r="AW767" s="87">
        <f t="shared" si="654"/>
        <v>0</v>
      </c>
      <c r="AX767" s="87">
        <f t="shared" si="654"/>
        <v>1.3048730000000008E-2</v>
      </c>
      <c r="AY767" s="66">
        <v>0</v>
      </c>
      <c r="AZ767" s="66">
        <v>0</v>
      </c>
      <c r="BA767" s="66">
        <v>0</v>
      </c>
      <c r="BB767" s="66">
        <v>0</v>
      </c>
      <c r="BC767" s="66">
        <v>0</v>
      </c>
    </row>
    <row r="768" spans="1:55" s="165" customFormat="1" ht="94.5" x14ac:dyDescent="0.2">
      <c r="A768" s="171" t="s">
        <v>900</v>
      </c>
      <c r="B768" s="84" t="s">
        <v>1807</v>
      </c>
      <c r="C768" s="171" t="s">
        <v>884</v>
      </c>
      <c r="D768" s="87">
        <v>5.6404440000000005</v>
      </c>
      <c r="E768" s="66">
        <v>0</v>
      </c>
      <c r="F768" s="66">
        <v>0</v>
      </c>
      <c r="G768" s="66">
        <v>0</v>
      </c>
      <c r="H768" s="66">
        <v>0</v>
      </c>
      <c r="I768" s="66">
        <v>0</v>
      </c>
      <c r="J768" s="87">
        <v>0</v>
      </c>
      <c r="K768" s="87">
        <v>0</v>
      </c>
      <c r="L768" s="87">
        <v>0</v>
      </c>
      <c r="M768" s="87">
        <v>0</v>
      </c>
      <c r="N768" s="87">
        <v>0</v>
      </c>
      <c r="O768" s="87">
        <v>0</v>
      </c>
      <c r="P768" s="87">
        <v>0</v>
      </c>
      <c r="Q768" s="87">
        <v>0</v>
      </c>
      <c r="R768" s="87">
        <v>0</v>
      </c>
      <c r="S768" s="87">
        <v>0</v>
      </c>
      <c r="T768" s="87">
        <f t="shared" si="649"/>
        <v>0</v>
      </c>
      <c r="U768" s="87">
        <f t="shared" si="650"/>
        <v>0</v>
      </c>
      <c r="V768" s="87">
        <f t="shared" si="651"/>
        <v>0</v>
      </c>
      <c r="W768" s="87">
        <f t="shared" si="652"/>
        <v>0</v>
      </c>
      <c r="X768" s="87">
        <f t="shared" si="653"/>
        <v>0</v>
      </c>
      <c r="Y768" s="87">
        <v>0</v>
      </c>
      <c r="Z768" s="87">
        <v>0</v>
      </c>
      <c r="AA768" s="87">
        <v>0</v>
      </c>
      <c r="AB768" s="87">
        <v>0</v>
      </c>
      <c r="AC768" s="87">
        <v>0</v>
      </c>
      <c r="AD768" s="87">
        <v>5.1704070000000009</v>
      </c>
      <c r="AE768" s="87">
        <v>0</v>
      </c>
      <c r="AF768" s="87">
        <v>0</v>
      </c>
      <c r="AG768" s="87">
        <v>0</v>
      </c>
      <c r="AH768" s="87">
        <v>0</v>
      </c>
      <c r="AI768" s="87">
        <v>0</v>
      </c>
      <c r="AJ768" s="87">
        <v>0</v>
      </c>
      <c r="AK768" s="87">
        <v>0</v>
      </c>
      <c r="AL768" s="87">
        <v>0</v>
      </c>
      <c r="AM768" s="87">
        <v>0</v>
      </c>
      <c r="AN768" s="192">
        <v>0</v>
      </c>
      <c r="AO768" s="87">
        <v>0</v>
      </c>
      <c r="AP768" s="87">
        <v>0</v>
      </c>
      <c r="AQ768" s="87">
        <v>0</v>
      </c>
      <c r="AR768" s="87">
        <v>0</v>
      </c>
      <c r="AS768" s="87">
        <v>0</v>
      </c>
      <c r="AT768" s="87">
        <f t="shared" si="654"/>
        <v>0</v>
      </c>
      <c r="AU768" s="87">
        <f t="shared" si="654"/>
        <v>0</v>
      </c>
      <c r="AV768" s="87">
        <f t="shared" si="654"/>
        <v>0</v>
      </c>
      <c r="AW768" s="87">
        <f t="shared" si="654"/>
        <v>0</v>
      </c>
      <c r="AX768" s="87">
        <f t="shared" si="654"/>
        <v>0</v>
      </c>
      <c r="AY768" s="66">
        <v>0</v>
      </c>
      <c r="AZ768" s="66">
        <v>0</v>
      </c>
      <c r="BA768" s="66">
        <v>0</v>
      </c>
      <c r="BB768" s="66">
        <v>0</v>
      </c>
      <c r="BC768" s="66">
        <v>0</v>
      </c>
    </row>
    <row r="769" spans="1:55" s="165" customFormat="1" ht="31.5" x14ac:dyDescent="0.2">
      <c r="A769" s="210"/>
      <c r="B769" s="211" t="s">
        <v>103</v>
      </c>
      <c r="C769" s="210"/>
      <c r="D769" s="173">
        <v>4.9781759999999986</v>
      </c>
      <c r="E769" s="173">
        <v>43.499334656000002</v>
      </c>
      <c r="F769" s="173">
        <v>3.5546621800000002</v>
      </c>
      <c r="G769" s="173">
        <v>38.989878400000002</v>
      </c>
      <c r="H769" s="173">
        <v>0</v>
      </c>
      <c r="I769" s="173">
        <v>0.95479407599999999</v>
      </c>
      <c r="J769" s="173">
        <v>20.565240203999995</v>
      </c>
      <c r="K769" s="173">
        <v>3.5546621800000002</v>
      </c>
      <c r="L769" s="173">
        <v>16.913045239999999</v>
      </c>
      <c r="M769" s="173">
        <v>0</v>
      </c>
      <c r="N769" s="173">
        <v>9.7532783999999997E-2</v>
      </c>
      <c r="O769" s="173">
        <v>5.0855226020000011</v>
      </c>
      <c r="P769" s="173">
        <v>0</v>
      </c>
      <c r="Q769" s="173">
        <v>4.2282613099999971</v>
      </c>
      <c r="R769" s="173">
        <v>0.85726129200000001</v>
      </c>
      <c r="S769" s="173">
        <v>0.85726129200000001</v>
      </c>
      <c r="T769" s="173">
        <f t="shared" ref="T769:BC769" si="655">SUM(T770:T771)</f>
        <v>17.848571850000003</v>
      </c>
      <c r="U769" s="173">
        <f t="shared" si="655"/>
        <v>0</v>
      </c>
      <c r="V769" s="173">
        <f t="shared" si="655"/>
        <v>17.848571850000003</v>
      </c>
      <c r="W769" s="173">
        <f t="shared" si="655"/>
        <v>-0.85726129200000001</v>
      </c>
      <c r="X769" s="173">
        <f t="shared" si="655"/>
        <v>0</v>
      </c>
      <c r="Y769" s="173">
        <f t="shared" si="655"/>
        <v>0</v>
      </c>
      <c r="Z769" s="173">
        <f t="shared" si="655"/>
        <v>0</v>
      </c>
      <c r="AA769" s="173">
        <f t="shared" si="655"/>
        <v>0</v>
      </c>
      <c r="AB769" s="173">
        <f t="shared" si="655"/>
        <v>0</v>
      </c>
      <c r="AC769" s="173">
        <f t="shared" si="655"/>
        <v>0</v>
      </c>
      <c r="AD769" s="173">
        <f t="shared" si="655"/>
        <v>18.213286830000001</v>
      </c>
      <c r="AE769" s="214">
        <f t="shared" si="655"/>
        <v>37.005679530000002</v>
      </c>
      <c r="AF769" s="214">
        <f t="shared" si="655"/>
        <v>0</v>
      </c>
      <c r="AG769" s="214">
        <f t="shared" si="655"/>
        <v>36.210017800000003</v>
      </c>
      <c r="AH769" s="214">
        <f t="shared" si="655"/>
        <v>0</v>
      </c>
      <c r="AI769" s="214">
        <f t="shared" si="655"/>
        <v>0.79566173000000007</v>
      </c>
      <c r="AJ769" s="214">
        <f t="shared" si="655"/>
        <v>17.699032780000003</v>
      </c>
      <c r="AK769" s="214">
        <f t="shared" si="655"/>
        <v>0</v>
      </c>
      <c r="AL769" s="214">
        <f t="shared" si="655"/>
        <v>17.617755460000001</v>
      </c>
      <c r="AM769" s="214">
        <f t="shared" si="655"/>
        <v>0</v>
      </c>
      <c r="AN769" s="214">
        <f t="shared" si="655"/>
        <v>8.1277320000001652E-2</v>
      </c>
      <c r="AO769" s="214">
        <f t="shared" si="655"/>
        <v>0.71438440999999742</v>
      </c>
      <c r="AP769" s="214">
        <f t="shared" si="655"/>
        <v>0</v>
      </c>
      <c r="AQ769" s="214">
        <f t="shared" si="655"/>
        <v>0</v>
      </c>
      <c r="AR769" s="214">
        <f t="shared" si="655"/>
        <v>0</v>
      </c>
      <c r="AS769" s="214">
        <f t="shared" si="655"/>
        <v>0.71438441000000008</v>
      </c>
      <c r="AT769" s="214">
        <f t="shared" si="655"/>
        <v>18.592262340000001</v>
      </c>
      <c r="AU769" s="214">
        <f t="shared" si="655"/>
        <v>0</v>
      </c>
      <c r="AV769" s="214">
        <f t="shared" si="655"/>
        <v>18.592262340000001</v>
      </c>
      <c r="AW769" s="214">
        <f t="shared" si="655"/>
        <v>0</v>
      </c>
      <c r="AX769" s="214">
        <f t="shared" si="655"/>
        <v>-1.6653345369377348E-15</v>
      </c>
      <c r="AY769" s="214">
        <f t="shared" si="655"/>
        <v>0</v>
      </c>
      <c r="AZ769" s="214">
        <f t="shared" si="655"/>
        <v>0</v>
      </c>
      <c r="BA769" s="214">
        <f t="shared" si="655"/>
        <v>0</v>
      </c>
      <c r="BB769" s="214">
        <f t="shared" si="655"/>
        <v>0</v>
      </c>
      <c r="BC769" s="214">
        <f t="shared" si="655"/>
        <v>0</v>
      </c>
    </row>
    <row r="770" spans="1:55" s="165" customFormat="1" ht="63" x14ac:dyDescent="0.2">
      <c r="A770" s="171" t="s">
        <v>900</v>
      </c>
      <c r="B770" s="84" t="s">
        <v>104</v>
      </c>
      <c r="C770" s="171" t="s">
        <v>2546</v>
      </c>
      <c r="D770" s="87">
        <v>4.9781759999999995</v>
      </c>
      <c r="E770" s="66">
        <v>23.256179605999996</v>
      </c>
      <c r="F770" s="66">
        <v>1.16007898</v>
      </c>
      <c r="G770" s="66">
        <v>21.141306549999996</v>
      </c>
      <c r="H770" s="66">
        <v>0</v>
      </c>
      <c r="I770" s="66">
        <v>0.95479407599999999</v>
      </c>
      <c r="J770" s="87">
        <v>18.170657003999995</v>
      </c>
      <c r="K770" s="87">
        <v>1.16007898</v>
      </c>
      <c r="L770" s="87">
        <v>16.913045239999999</v>
      </c>
      <c r="M770" s="87">
        <v>0</v>
      </c>
      <c r="N770" s="87">
        <v>9.7532783999999997E-2</v>
      </c>
      <c r="O770" s="87">
        <v>5.0855226020000011</v>
      </c>
      <c r="P770" s="87">
        <v>0</v>
      </c>
      <c r="Q770" s="87">
        <v>4.2282613099999971</v>
      </c>
      <c r="R770" s="87">
        <v>0.85726129200000001</v>
      </c>
      <c r="S770" s="87">
        <v>0.85726129200000001</v>
      </c>
      <c r="T770" s="87">
        <f t="shared" ref="T770:T771" si="656">E770-J770-O770</f>
        <v>0</v>
      </c>
      <c r="U770" s="87">
        <f t="shared" ref="U770:U771" si="657">F770-K770-P770</f>
        <v>0</v>
      </c>
      <c r="V770" s="87">
        <f t="shared" ref="V770:V771" si="658">G770-L770-Q770</f>
        <v>0</v>
      </c>
      <c r="W770" s="87">
        <f t="shared" ref="W770:W771" si="659">H770-M770-R770</f>
        <v>-0.85726129200000001</v>
      </c>
      <c r="X770" s="87">
        <f t="shared" ref="X770:X771" si="660">I770-N770-S770</f>
        <v>0</v>
      </c>
      <c r="Y770" s="87">
        <v>0</v>
      </c>
      <c r="Z770" s="87">
        <v>0</v>
      </c>
      <c r="AA770" s="87">
        <v>0</v>
      </c>
      <c r="AB770" s="87">
        <v>0</v>
      </c>
      <c r="AC770" s="87">
        <v>0</v>
      </c>
      <c r="AD770" s="87">
        <v>18.213286830000001</v>
      </c>
      <c r="AE770" s="87">
        <v>18.413417190000001</v>
      </c>
      <c r="AF770" s="87">
        <v>0</v>
      </c>
      <c r="AG770" s="87">
        <v>17.617755460000001</v>
      </c>
      <c r="AH770" s="87">
        <v>0</v>
      </c>
      <c r="AI770" s="87">
        <v>0.79566173000000007</v>
      </c>
      <c r="AJ770" s="87">
        <v>17.699032780000003</v>
      </c>
      <c r="AK770" s="87">
        <v>0</v>
      </c>
      <c r="AL770" s="87">
        <v>17.617755460000001</v>
      </c>
      <c r="AM770" s="87">
        <v>0</v>
      </c>
      <c r="AN770" s="192">
        <v>8.1277320000001652E-2</v>
      </c>
      <c r="AO770" s="87">
        <v>0.71438440999999742</v>
      </c>
      <c r="AP770" s="87">
        <v>0</v>
      </c>
      <c r="AQ770" s="87">
        <v>0</v>
      </c>
      <c r="AR770" s="87">
        <v>0</v>
      </c>
      <c r="AS770" s="87">
        <v>0.71438441000000008</v>
      </c>
      <c r="AT770" s="87">
        <f t="shared" ref="AT770:AX771" si="661">AE770-AJ770-AO770</f>
        <v>0</v>
      </c>
      <c r="AU770" s="87">
        <f t="shared" si="661"/>
        <v>0</v>
      </c>
      <c r="AV770" s="87">
        <f t="shared" si="661"/>
        <v>0</v>
      </c>
      <c r="AW770" s="87">
        <f t="shared" si="661"/>
        <v>0</v>
      </c>
      <c r="AX770" s="87">
        <f t="shared" si="661"/>
        <v>-1.6653345369377348E-15</v>
      </c>
      <c r="AY770" s="66">
        <v>0</v>
      </c>
      <c r="AZ770" s="66">
        <v>0</v>
      </c>
      <c r="BA770" s="66">
        <v>0</v>
      </c>
      <c r="BB770" s="66">
        <v>0</v>
      </c>
      <c r="BC770" s="66">
        <v>0</v>
      </c>
    </row>
    <row r="771" spans="1:55" s="165" customFormat="1" ht="47.25" x14ac:dyDescent="0.2">
      <c r="A771" s="171" t="s">
        <v>899</v>
      </c>
      <c r="B771" s="170" t="s">
        <v>793</v>
      </c>
      <c r="C771" s="171" t="s">
        <v>2547</v>
      </c>
      <c r="D771" s="87">
        <v>0</v>
      </c>
      <c r="E771" s="66">
        <v>20.243155050000002</v>
      </c>
      <c r="F771" s="66">
        <v>2.3945832</v>
      </c>
      <c r="G771" s="66">
        <v>17.848571850000003</v>
      </c>
      <c r="H771" s="66">
        <v>0</v>
      </c>
      <c r="I771" s="66">
        <v>0</v>
      </c>
      <c r="J771" s="87">
        <v>2.3945832000000005</v>
      </c>
      <c r="K771" s="87">
        <v>2.3945832</v>
      </c>
      <c r="L771" s="87">
        <v>0</v>
      </c>
      <c r="M771" s="87">
        <v>0</v>
      </c>
      <c r="N771" s="87">
        <v>0</v>
      </c>
      <c r="O771" s="87">
        <v>0</v>
      </c>
      <c r="P771" s="87">
        <v>0</v>
      </c>
      <c r="Q771" s="87">
        <v>0</v>
      </c>
      <c r="R771" s="87">
        <v>0</v>
      </c>
      <c r="S771" s="87">
        <v>0</v>
      </c>
      <c r="T771" s="87">
        <f t="shared" si="656"/>
        <v>17.848571850000003</v>
      </c>
      <c r="U771" s="87">
        <f t="shared" si="657"/>
        <v>0</v>
      </c>
      <c r="V771" s="87">
        <f t="shared" si="658"/>
        <v>17.848571850000003</v>
      </c>
      <c r="W771" s="87">
        <f t="shared" si="659"/>
        <v>0</v>
      </c>
      <c r="X771" s="87">
        <f t="shared" si="660"/>
        <v>0</v>
      </c>
      <c r="Y771" s="87">
        <v>0</v>
      </c>
      <c r="Z771" s="87">
        <v>0</v>
      </c>
      <c r="AA771" s="87">
        <v>0</v>
      </c>
      <c r="AB771" s="87">
        <v>0</v>
      </c>
      <c r="AC771" s="87">
        <v>0</v>
      </c>
      <c r="AD771" s="87">
        <v>0</v>
      </c>
      <c r="AE771" s="87">
        <v>18.592262340000001</v>
      </c>
      <c r="AF771" s="87">
        <v>0</v>
      </c>
      <c r="AG771" s="87">
        <v>18.592262340000001</v>
      </c>
      <c r="AH771" s="87">
        <v>0</v>
      </c>
      <c r="AI771" s="87">
        <v>0</v>
      </c>
      <c r="AJ771" s="87">
        <v>0</v>
      </c>
      <c r="AK771" s="87">
        <v>0</v>
      </c>
      <c r="AL771" s="87">
        <v>0</v>
      </c>
      <c r="AM771" s="87">
        <v>0</v>
      </c>
      <c r="AN771" s="192">
        <v>0</v>
      </c>
      <c r="AO771" s="87">
        <v>0</v>
      </c>
      <c r="AP771" s="87">
        <v>0</v>
      </c>
      <c r="AQ771" s="87">
        <v>0</v>
      </c>
      <c r="AR771" s="87">
        <v>0</v>
      </c>
      <c r="AS771" s="87">
        <v>0</v>
      </c>
      <c r="AT771" s="87">
        <f t="shared" si="661"/>
        <v>18.592262340000001</v>
      </c>
      <c r="AU771" s="87">
        <f t="shared" si="661"/>
        <v>0</v>
      </c>
      <c r="AV771" s="87">
        <f t="shared" si="661"/>
        <v>18.592262340000001</v>
      </c>
      <c r="AW771" s="87">
        <f t="shared" si="661"/>
        <v>0</v>
      </c>
      <c r="AX771" s="87">
        <f t="shared" si="661"/>
        <v>0</v>
      </c>
      <c r="AY771" s="66">
        <v>0</v>
      </c>
      <c r="AZ771" s="66">
        <v>0</v>
      </c>
      <c r="BA771" s="66">
        <v>0</v>
      </c>
      <c r="BB771" s="66">
        <v>0</v>
      </c>
      <c r="BC771" s="66">
        <v>0</v>
      </c>
    </row>
    <row r="772" spans="1:55" ht="31.5" x14ac:dyDescent="0.25">
      <c r="A772" s="210"/>
      <c r="B772" s="211" t="s">
        <v>101</v>
      </c>
      <c r="C772" s="210"/>
      <c r="D772" s="173">
        <v>17.9611248</v>
      </c>
      <c r="E772" s="173">
        <v>16.257465978745763</v>
      </c>
      <c r="F772" s="173">
        <v>1.1757008200000001</v>
      </c>
      <c r="G772" s="173">
        <v>14.146896254745762</v>
      </c>
      <c r="H772" s="173">
        <v>0</v>
      </c>
      <c r="I772" s="173">
        <v>0.934868904</v>
      </c>
      <c r="J772" s="173">
        <v>1.830938894</v>
      </c>
      <c r="K772" s="173">
        <v>2.9351269999999999E-2</v>
      </c>
      <c r="L772" s="173">
        <v>1.2481195199999999</v>
      </c>
      <c r="M772" s="173">
        <v>0</v>
      </c>
      <c r="N772" s="173">
        <v>0.55346810399999991</v>
      </c>
      <c r="O772" s="173">
        <v>9.5681999627457603</v>
      </c>
      <c r="P772" s="173">
        <v>0.72810180000000002</v>
      </c>
      <c r="Q772" s="173">
        <v>8.6019389147457623</v>
      </c>
      <c r="R772" s="173">
        <v>0.23815924800000002</v>
      </c>
      <c r="S772" s="173">
        <v>0.23815924800000002</v>
      </c>
      <c r="T772" s="173">
        <f t="shared" ref="T772:BC772" si="662">SUM(T773:T782)</f>
        <v>4.8583271219999995</v>
      </c>
      <c r="U772" s="173">
        <f t="shared" si="662"/>
        <v>0.41824774999999997</v>
      </c>
      <c r="V772" s="173">
        <f t="shared" si="662"/>
        <v>4.2968378200000004</v>
      </c>
      <c r="W772" s="173">
        <f t="shared" si="662"/>
        <v>-0.23815924800000002</v>
      </c>
      <c r="X772" s="173">
        <f t="shared" si="662"/>
        <v>0.14324155200000002</v>
      </c>
      <c r="Y772" s="173">
        <f t="shared" si="662"/>
        <v>0</v>
      </c>
      <c r="Z772" s="173">
        <f t="shared" si="662"/>
        <v>0</v>
      </c>
      <c r="AA772" s="173">
        <f t="shared" si="662"/>
        <v>0</v>
      </c>
      <c r="AB772" s="173">
        <f t="shared" si="662"/>
        <v>0</v>
      </c>
      <c r="AC772" s="173">
        <f t="shared" si="662"/>
        <v>0</v>
      </c>
      <c r="AD772" s="173">
        <f t="shared" si="662"/>
        <v>15.193966400000003</v>
      </c>
      <c r="AE772" s="214">
        <f t="shared" si="662"/>
        <v>14.518354819999999</v>
      </c>
      <c r="AF772" s="214">
        <f t="shared" si="662"/>
        <v>0.97975067999999998</v>
      </c>
      <c r="AG772" s="214">
        <f t="shared" si="662"/>
        <v>11.720813079999999</v>
      </c>
      <c r="AH772" s="214">
        <f t="shared" si="662"/>
        <v>0</v>
      </c>
      <c r="AI772" s="214">
        <f t="shared" si="662"/>
        <v>1.81779106</v>
      </c>
      <c r="AJ772" s="214">
        <f t="shared" si="662"/>
        <v>1.4685878100000007</v>
      </c>
      <c r="AK772" s="214">
        <f t="shared" si="662"/>
        <v>2.4459389999999991E-2</v>
      </c>
      <c r="AL772" s="214">
        <f t="shared" si="662"/>
        <v>0</v>
      </c>
      <c r="AM772" s="214">
        <f t="shared" si="662"/>
        <v>0</v>
      </c>
      <c r="AN772" s="214">
        <f t="shared" si="662"/>
        <v>1.4441284200000009</v>
      </c>
      <c r="AO772" s="214">
        <f t="shared" si="662"/>
        <v>8.0501578900000013</v>
      </c>
      <c r="AP772" s="214">
        <f t="shared" si="662"/>
        <v>0.60675150000000055</v>
      </c>
      <c r="AQ772" s="214">
        <f t="shared" si="662"/>
        <v>7.2449403500000003</v>
      </c>
      <c r="AR772" s="214">
        <f t="shared" si="662"/>
        <v>0</v>
      </c>
      <c r="AS772" s="214">
        <f t="shared" si="662"/>
        <v>0.19846604000000001</v>
      </c>
      <c r="AT772" s="214">
        <f t="shared" si="662"/>
        <v>4.9996091199999988</v>
      </c>
      <c r="AU772" s="214">
        <f t="shared" si="662"/>
        <v>0.34853979000000002</v>
      </c>
      <c r="AV772" s="214">
        <f t="shared" si="662"/>
        <v>4.4758727299999999</v>
      </c>
      <c r="AW772" s="214">
        <f t="shared" si="662"/>
        <v>0</v>
      </c>
      <c r="AX772" s="214">
        <f t="shared" si="662"/>
        <v>0.1751965999999992</v>
      </c>
      <c r="AY772" s="214">
        <f t="shared" si="662"/>
        <v>0</v>
      </c>
      <c r="AZ772" s="214">
        <f t="shared" si="662"/>
        <v>0</v>
      </c>
      <c r="BA772" s="214">
        <f t="shared" si="662"/>
        <v>0</v>
      </c>
      <c r="BB772" s="214">
        <f t="shared" si="662"/>
        <v>0</v>
      </c>
      <c r="BC772" s="214">
        <f t="shared" si="662"/>
        <v>0</v>
      </c>
    </row>
    <row r="773" spans="1:55" ht="63" x14ac:dyDescent="0.25">
      <c r="A773" s="171" t="s">
        <v>900</v>
      </c>
      <c r="B773" s="170" t="s">
        <v>462</v>
      </c>
      <c r="C773" s="171" t="s">
        <v>2548</v>
      </c>
      <c r="D773" s="87">
        <v>3.2153952000000001</v>
      </c>
      <c r="E773" s="66">
        <v>0.92906298200000004</v>
      </c>
      <c r="F773" s="66">
        <v>0</v>
      </c>
      <c r="G773" s="66">
        <v>0.79775165000000003</v>
      </c>
      <c r="H773" s="66">
        <v>0</v>
      </c>
      <c r="I773" s="66">
        <v>0.13131133199999998</v>
      </c>
      <c r="J773" s="87">
        <v>0.131311332</v>
      </c>
      <c r="K773" s="87">
        <v>0</v>
      </c>
      <c r="L773" s="87">
        <v>0</v>
      </c>
      <c r="M773" s="87">
        <v>0</v>
      </c>
      <c r="N773" s="87">
        <v>0.13131133199999998</v>
      </c>
      <c r="O773" s="87">
        <v>0.79775165000000003</v>
      </c>
      <c r="P773" s="87">
        <v>0</v>
      </c>
      <c r="Q773" s="87">
        <v>0.79775165000000003</v>
      </c>
      <c r="R773" s="87">
        <v>0</v>
      </c>
      <c r="S773" s="87">
        <v>0</v>
      </c>
      <c r="T773" s="87">
        <f t="shared" ref="T773:T782" si="663">E773-J773-O773</f>
        <v>0</v>
      </c>
      <c r="U773" s="87">
        <f t="shared" ref="U773:U782" si="664">F773-K773-P773</f>
        <v>0</v>
      </c>
      <c r="V773" s="87">
        <f t="shared" ref="V773:V782" si="665">G773-L773-Q773</f>
        <v>0</v>
      </c>
      <c r="W773" s="87">
        <f t="shared" ref="W773:W782" si="666">H773-M773-R773</f>
        <v>0</v>
      </c>
      <c r="X773" s="87">
        <f t="shared" ref="X773:X782" si="667">I773-N773-S773</f>
        <v>0</v>
      </c>
      <c r="Y773" s="87">
        <v>0</v>
      </c>
      <c r="Z773" s="87">
        <v>0</v>
      </c>
      <c r="AA773" s="87">
        <v>0</v>
      </c>
      <c r="AB773" s="87">
        <v>0</v>
      </c>
      <c r="AC773" s="87">
        <v>0</v>
      </c>
      <c r="AD773" s="87">
        <v>2.9474456000000004</v>
      </c>
      <c r="AE773" s="87">
        <v>0.10942610999999999</v>
      </c>
      <c r="AF773" s="87">
        <v>0</v>
      </c>
      <c r="AG773" s="87">
        <v>0</v>
      </c>
      <c r="AH773" s="87">
        <v>0</v>
      </c>
      <c r="AI773" s="87">
        <v>0.10942610999999999</v>
      </c>
      <c r="AJ773" s="87">
        <v>0.10942611000000034</v>
      </c>
      <c r="AK773" s="87">
        <v>0</v>
      </c>
      <c r="AL773" s="87">
        <v>0</v>
      </c>
      <c r="AM773" s="87">
        <v>0</v>
      </c>
      <c r="AN773" s="192">
        <v>0.10942611000000034</v>
      </c>
      <c r="AO773" s="87">
        <v>-3.4694469519536142E-16</v>
      </c>
      <c r="AP773" s="87">
        <v>0</v>
      </c>
      <c r="AQ773" s="87">
        <v>0</v>
      </c>
      <c r="AR773" s="87">
        <v>0</v>
      </c>
      <c r="AS773" s="87">
        <v>0</v>
      </c>
      <c r="AT773" s="87">
        <f t="shared" ref="AT773:AT782" si="668">AE773-AJ773-AO773</f>
        <v>0</v>
      </c>
      <c r="AU773" s="87">
        <f t="shared" ref="AU773:AU782" si="669">AF773-AK773-AP773</f>
        <v>0</v>
      </c>
      <c r="AV773" s="87">
        <f t="shared" ref="AV773:AV782" si="670">AG773-AL773-AQ773</f>
        <v>0</v>
      </c>
      <c r="AW773" s="87">
        <f t="shared" ref="AW773:AW782" si="671">AH773-AM773-AR773</f>
        <v>0</v>
      </c>
      <c r="AX773" s="87">
        <f t="shared" ref="AX773:AX782" si="672">AI773-AN773-AS773</f>
        <v>-3.4694469519536142E-16</v>
      </c>
      <c r="AY773" s="66">
        <v>0</v>
      </c>
      <c r="AZ773" s="66">
        <v>0</v>
      </c>
      <c r="BA773" s="66">
        <v>0</v>
      </c>
      <c r="BB773" s="66">
        <v>0</v>
      </c>
      <c r="BC773" s="66">
        <v>0</v>
      </c>
    </row>
    <row r="774" spans="1:55" ht="78.75" x14ac:dyDescent="0.25">
      <c r="A774" s="171" t="s">
        <v>900</v>
      </c>
      <c r="B774" s="84" t="s">
        <v>1808</v>
      </c>
      <c r="C774" s="171" t="s">
        <v>2549</v>
      </c>
      <c r="D774" s="87">
        <v>3.7068840000000001</v>
      </c>
      <c r="E774" s="66">
        <v>1.606612444</v>
      </c>
      <c r="F774" s="66">
        <v>0</v>
      </c>
      <c r="G774" s="66">
        <v>1.4299042</v>
      </c>
      <c r="H774" s="66">
        <v>0</v>
      </c>
      <c r="I774" s="66">
        <v>0.17670824400000001</v>
      </c>
      <c r="J774" s="87">
        <v>7.2625548000000012E-2</v>
      </c>
      <c r="K774" s="87">
        <v>0</v>
      </c>
      <c r="L774" s="87">
        <v>0</v>
      </c>
      <c r="M774" s="87">
        <v>0</v>
      </c>
      <c r="N774" s="87">
        <v>7.2625547999999998E-2</v>
      </c>
      <c r="O774" s="87">
        <v>1.533986896</v>
      </c>
      <c r="P774" s="87">
        <v>0</v>
      </c>
      <c r="Q774" s="87">
        <v>1.4299042</v>
      </c>
      <c r="R774" s="87">
        <v>0.10408269600000002</v>
      </c>
      <c r="S774" s="87">
        <v>0.10408269600000002</v>
      </c>
      <c r="T774" s="87">
        <f t="shared" si="663"/>
        <v>0</v>
      </c>
      <c r="U774" s="87">
        <f t="shared" si="664"/>
        <v>0</v>
      </c>
      <c r="V774" s="87">
        <f t="shared" si="665"/>
        <v>0</v>
      </c>
      <c r="W774" s="87">
        <f t="shared" si="666"/>
        <v>-0.10408269600000002</v>
      </c>
      <c r="X774" s="87">
        <f t="shared" si="667"/>
        <v>0</v>
      </c>
      <c r="Y774" s="87">
        <v>0</v>
      </c>
      <c r="Z774" s="87">
        <v>0</v>
      </c>
      <c r="AA774" s="87">
        <v>0</v>
      </c>
      <c r="AB774" s="87">
        <v>0</v>
      </c>
      <c r="AC774" s="87">
        <v>0</v>
      </c>
      <c r="AD774" s="87">
        <v>3.1241900000000005</v>
      </c>
      <c r="AE774" s="87">
        <v>1.3388437</v>
      </c>
      <c r="AF774" s="87">
        <v>0</v>
      </c>
      <c r="AG774" s="87">
        <v>1.1915868299999999</v>
      </c>
      <c r="AH774" s="87">
        <v>0</v>
      </c>
      <c r="AI774" s="87">
        <v>0.14725686999999998</v>
      </c>
      <c r="AJ774" s="87">
        <v>6.0521289999999998E-2</v>
      </c>
      <c r="AK774" s="87">
        <v>0</v>
      </c>
      <c r="AL774" s="87">
        <v>0</v>
      </c>
      <c r="AM774" s="87">
        <v>0</v>
      </c>
      <c r="AN774" s="192">
        <v>6.0521290000000005E-2</v>
      </c>
      <c r="AO774" s="87">
        <v>1.2783224099999999</v>
      </c>
      <c r="AP774" s="87">
        <v>0</v>
      </c>
      <c r="AQ774" s="87">
        <v>1.1915868299999999</v>
      </c>
      <c r="AR774" s="87">
        <v>0</v>
      </c>
      <c r="AS774" s="87">
        <v>8.6735580000000007E-2</v>
      </c>
      <c r="AT774" s="87">
        <f t="shared" si="668"/>
        <v>0</v>
      </c>
      <c r="AU774" s="87">
        <f t="shared" si="669"/>
        <v>0</v>
      </c>
      <c r="AV774" s="87">
        <f t="shared" si="670"/>
        <v>0</v>
      </c>
      <c r="AW774" s="87">
        <f t="shared" si="671"/>
        <v>0</v>
      </c>
      <c r="AX774" s="87">
        <f t="shared" si="672"/>
        <v>0</v>
      </c>
      <c r="AY774" s="66">
        <v>0</v>
      </c>
      <c r="AZ774" s="66">
        <v>0</v>
      </c>
      <c r="BA774" s="66">
        <v>0</v>
      </c>
      <c r="BB774" s="66">
        <v>0</v>
      </c>
      <c r="BC774" s="66">
        <v>0</v>
      </c>
    </row>
    <row r="775" spans="1:55" ht="78.75" x14ac:dyDescent="0.25">
      <c r="A775" s="171" t="s">
        <v>900</v>
      </c>
      <c r="B775" s="170" t="s">
        <v>1809</v>
      </c>
      <c r="C775" s="171" t="s">
        <v>2550</v>
      </c>
      <c r="D775" s="87">
        <v>5.6570496000000006</v>
      </c>
      <c r="E775" s="66">
        <v>1.4031501719999999</v>
      </c>
      <c r="F775" s="66">
        <v>0</v>
      </c>
      <c r="G775" s="66">
        <v>1.2481195199999999</v>
      </c>
      <c r="H775" s="66">
        <v>0</v>
      </c>
      <c r="I775" s="66">
        <v>0.15503065200000002</v>
      </c>
      <c r="J775" s="87">
        <v>1.4031501719999999</v>
      </c>
      <c r="K775" s="87">
        <v>0</v>
      </c>
      <c r="L775" s="87">
        <v>1.2481195199999999</v>
      </c>
      <c r="M775" s="87">
        <v>0</v>
      </c>
      <c r="N775" s="87">
        <v>0.15503065200000002</v>
      </c>
      <c r="O775" s="87">
        <v>0</v>
      </c>
      <c r="P775" s="87">
        <v>0</v>
      </c>
      <c r="Q775" s="87">
        <v>0</v>
      </c>
      <c r="R775" s="87">
        <v>0</v>
      </c>
      <c r="S775" s="87">
        <v>0</v>
      </c>
      <c r="T775" s="87">
        <f t="shared" si="663"/>
        <v>0</v>
      </c>
      <c r="U775" s="87">
        <f t="shared" si="664"/>
        <v>0</v>
      </c>
      <c r="V775" s="87">
        <f t="shared" si="665"/>
        <v>0</v>
      </c>
      <c r="W775" s="87">
        <f t="shared" si="666"/>
        <v>0</v>
      </c>
      <c r="X775" s="87">
        <f t="shared" si="667"/>
        <v>0</v>
      </c>
      <c r="Y775" s="87">
        <v>0</v>
      </c>
      <c r="Z775" s="87">
        <v>0</v>
      </c>
      <c r="AA775" s="87">
        <v>0</v>
      </c>
      <c r="AB775" s="87">
        <v>0</v>
      </c>
      <c r="AC775" s="87">
        <v>0</v>
      </c>
      <c r="AD775" s="87">
        <v>5.1856288000000017</v>
      </c>
      <c r="AE775" s="87">
        <v>0.12919221</v>
      </c>
      <c r="AF775" s="87">
        <v>0</v>
      </c>
      <c r="AG775" s="87">
        <v>0</v>
      </c>
      <c r="AH775" s="87">
        <v>0</v>
      </c>
      <c r="AI775" s="87">
        <v>0.12919221</v>
      </c>
      <c r="AJ775" s="87">
        <v>0.12919220999999997</v>
      </c>
      <c r="AK775" s="87">
        <v>0</v>
      </c>
      <c r="AL775" s="87">
        <v>0</v>
      </c>
      <c r="AM775" s="87">
        <v>0</v>
      </c>
      <c r="AN775" s="87">
        <v>0.12919220999999997</v>
      </c>
      <c r="AO775" s="87">
        <v>0</v>
      </c>
      <c r="AP775" s="87">
        <v>0</v>
      </c>
      <c r="AQ775" s="87">
        <v>0</v>
      </c>
      <c r="AR775" s="87">
        <v>0</v>
      </c>
      <c r="AS775" s="87">
        <v>0</v>
      </c>
      <c r="AT775" s="87">
        <f t="shared" si="668"/>
        <v>2.7755575615628914E-17</v>
      </c>
      <c r="AU775" s="87">
        <f t="shared" si="669"/>
        <v>0</v>
      </c>
      <c r="AV775" s="87">
        <f t="shared" si="670"/>
        <v>0</v>
      </c>
      <c r="AW775" s="87">
        <f t="shared" si="671"/>
        <v>0</v>
      </c>
      <c r="AX775" s="87">
        <f t="shared" si="672"/>
        <v>2.7755575615628914E-17</v>
      </c>
      <c r="AY775" s="66">
        <v>0</v>
      </c>
      <c r="AZ775" s="66">
        <v>0</v>
      </c>
      <c r="BA775" s="66">
        <v>0</v>
      </c>
      <c r="BB775" s="66">
        <v>0</v>
      </c>
      <c r="BC775" s="66">
        <v>0</v>
      </c>
    </row>
    <row r="776" spans="1:55" ht="94.5" x14ac:dyDescent="0.25">
      <c r="A776" s="171" t="s">
        <v>900</v>
      </c>
      <c r="B776" s="84" t="s">
        <v>1810</v>
      </c>
      <c r="C776" s="171" t="s">
        <v>2551</v>
      </c>
      <c r="D776" s="87">
        <v>0.24139200000000011</v>
      </c>
      <c r="E776" s="66">
        <v>1.7168051999999996E-2</v>
      </c>
      <c r="F776" s="66">
        <v>0</v>
      </c>
      <c r="G776" s="66">
        <v>0</v>
      </c>
      <c r="H776" s="66">
        <v>0</v>
      </c>
      <c r="I776" s="66">
        <v>1.7168051999999996E-2</v>
      </c>
      <c r="J776" s="87">
        <v>4.72938E-3</v>
      </c>
      <c r="K776" s="87">
        <v>0</v>
      </c>
      <c r="L776" s="87">
        <v>0</v>
      </c>
      <c r="M776" s="87">
        <v>0</v>
      </c>
      <c r="N776" s="87">
        <v>4.72938E-3</v>
      </c>
      <c r="O776" s="87">
        <v>6.0137999999999997E-3</v>
      </c>
      <c r="P776" s="87">
        <v>0</v>
      </c>
      <c r="Q776" s="87">
        <v>0</v>
      </c>
      <c r="R776" s="87">
        <v>6.0137999999999997E-3</v>
      </c>
      <c r="S776" s="87">
        <v>6.0137999999999997E-3</v>
      </c>
      <c r="T776" s="87">
        <f t="shared" si="663"/>
        <v>6.4248719999999964E-3</v>
      </c>
      <c r="U776" s="87">
        <f t="shared" si="664"/>
        <v>0</v>
      </c>
      <c r="V776" s="87">
        <f t="shared" si="665"/>
        <v>0</v>
      </c>
      <c r="W776" s="87">
        <f t="shared" si="666"/>
        <v>-6.0137999999999997E-3</v>
      </c>
      <c r="X776" s="87">
        <f t="shared" si="667"/>
        <v>6.4248719999999964E-3</v>
      </c>
      <c r="Y776" s="87">
        <v>0</v>
      </c>
      <c r="Z776" s="87">
        <v>0</v>
      </c>
      <c r="AA776" s="87">
        <v>0</v>
      </c>
      <c r="AB776" s="87">
        <v>0</v>
      </c>
      <c r="AC776" s="87">
        <v>0</v>
      </c>
      <c r="AD776" s="87">
        <v>0</v>
      </c>
      <c r="AE776" s="87">
        <v>1.430671E-2</v>
      </c>
      <c r="AF776" s="87">
        <v>0</v>
      </c>
      <c r="AG776" s="87">
        <v>0</v>
      </c>
      <c r="AH776" s="87">
        <v>0</v>
      </c>
      <c r="AI776" s="87">
        <v>1.430671E-2</v>
      </c>
      <c r="AJ776" s="87">
        <v>3.94115E-3</v>
      </c>
      <c r="AK776" s="87">
        <v>0</v>
      </c>
      <c r="AL776" s="87">
        <v>0</v>
      </c>
      <c r="AM776" s="87">
        <v>0</v>
      </c>
      <c r="AN776" s="192">
        <v>3.9411500000000044E-3</v>
      </c>
      <c r="AO776" s="87">
        <v>5.0114999999999995E-3</v>
      </c>
      <c r="AP776" s="87">
        <v>0</v>
      </c>
      <c r="AQ776" s="87">
        <v>0</v>
      </c>
      <c r="AR776" s="87">
        <v>0</v>
      </c>
      <c r="AS776" s="87">
        <v>5.0114999999999995E-3</v>
      </c>
      <c r="AT776" s="87">
        <f t="shared" si="668"/>
        <v>5.3540599999999999E-3</v>
      </c>
      <c r="AU776" s="87">
        <f t="shared" si="669"/>
        <v>0</v>
      </c>
      <c r="AV776" s="87">
        <f t="shared" si="670"/>
        <v>0</v>
      </c>
      <c r="AW776" s="87">
        <f t="shared" si="671"/>
        <v>0</v>
      </c>
      <c r="AX776" s="87">
        <f t="shared" si="672"/>
        <v>5.3540599999999964E-3</v>
      </c>
      <c r="AY776" s="66">
        <v>0</v>
      </c>
      <c r="AZ776" s="66">
        <v>0</v>
      </c>
      <c r="BA776" s="66">
        <v>0</v>
      </c>
      <c r="BB776" s="66">
        <v>0</v>
      </c>
      <c r="BC776" s="66">
        <v>0</v>
      </c>
    </row>
    <row r="777" spans="1:55" ht="94.5" x14ac:dyDescent="0.25">
      <c r="A777" s="171" t="s">
        <v>900</v>
      </c>
      <c r="B777" s="84" t="s">
        <v>1811</v>
      </c>
      <c r="C777" s="171" t="s">
        <v>2552</v>
      </c>
      <c r="D777" s="87">
        <v>0.71699999999999986</v>
      </c>
      <c r="E777" s="66">
        <v>3.273789726</v>
      </c>
      <c r="F777" s="66">
        <v>0.28176742999999999</v>
      </c>
      <c r="G777" s="66">
        <v>2.9410285599999999</v>
      </c>
      <c r="H777" s="66">
        <v>0</v>
      </c>
      <c r="I777" s="66">
        <v>5.0993735999999991E-2</v>
      </c>
      <c r="J777" s="87">
        <v>1.4047523999999999E-2</v>
      </c>
      <c r="K777" s="87">
        <v>0</v>
      </c>
      <c r="L777" s="87">
        <v>0</v>
      </c>
      <c r="M777" s="87">
        <v>0</v>
      </c>
      <c r="N777" s="87">
        <v>1.4047523999999999E-2</v>
      </c>
      <c r="O777" s="87">
        <v>1.7862599999999999E-2</v>
      </c>
      <c r="P777" s="87">
        <v>0</v>
      </c>
      <c r="Q777" s="87">
        <v>0</v>
      </c>
      <c r="R777" s="87">
        <v>1.7862599999999999E-2</v>
      </c>
      <c r="S777" s="87">
        <v>1.7862599999999999E-2</v>
      </c>
      <c r="T777" s="87">
        <f t="shared" si="663"/>
        <v>3.241879602</v>
      </c>
      <c r="U777" s="87">
        <f t="shared" si="664"/>
        <v>0.28176742999999999</v>
      </c>
      <c r="V777" s="87">
        <f t="shared" si="665"/>
        <v>2.9410285599999999</v>
      </c>
      <c r="W777" s="87">
        <f t="shared" si="666"/>
        <v>-1.7862599999999999E-2</v>
      </c>
      <c r="X777" s="87">
        <f t="shared" si="667"/>
        <v>1.9083611999999993E-2</v>
      </c>
      <c r="Y777" s="87">
        <v>0</v>
      </c>
      <c r="Z777" s="87">
        <v>0</v>
      </c>
      <c r="AA777" s="87">
        <v>0</v>
      </c>
      <c r="AB777" s="87">
        <v>0</v>
      </c>
      <c r="AC777" s="87">
        <v>0</v>
      </c>
      <c r="AD777" s="87">
        <v>0</v>
      </c>
      <c r="AE777" s="87">
        <v>3.3408723899999995</v>
      </c>
      <c r="AF777" s="87">
        <v>0.23480619000000003</v>
      </c>
      <c r="AG777" s="87">
        <v>3.0635714199999997</v>
      </c>
      <c r="AH777" s="87">
        <v>0</v>
      </c>
      <c r="AI777" s="87">
        <v>4.2494779999999996E-2</v>
      </c>
      <c r="AJ777" s="87">
        <v>1.170627E-2</v>
      </c>
      <c r="AK777" s="87">
        <v>0</v>
      </c>
      <c r="AL777" s="87">
        <v>0</v>
      </c>
      <c r="AM777" s="87">
        <v>0</v>
      </c>
      <c r="AN777" s="192">
        <v>1.1706270000000005E-2</v>
      </c>
      <c r="AO777" s="87">
        <v>1.4885500000000001E-2</v>
      </c>
      <c r="AP777" s="87">
        <v>0</v>
      </c>
      <c r="AQ777" s="87">
        <v>0</v>
      </c>
      <c r="AR777" s="87">
        <v>0</v>
      </c>
      <c r="AS777" s="87">
        <v>1.4885500000000001E-2</v>
      </c>
      <c r="AT777" s="87">
        <f t="shared" si="668"/>
        <v>3.3142806199999995</v>
      </c>
      <c r="AU777" s="87">
        <f t="shared" si="669"/>
        <v>0.23480619000000003</v>
      </c>
      <c r="AV777" s="87">
        <f t="shared" si="670"/>
        <v>3.0635714199999997</v>
      </c>
      <c r="AW777" s="87">
        <f t="shared" si="671"/>
        <v>0</v>
      </c>
      <c r="AX777" s="87">
        <f t="shared" si="672"/>
        <v>1.5903009999999988E-2</v>
      </c>
      <c r="AY777" s="66">
        <v>0</v>
      </c>
      <c r="AZ777" s="66">
        <v>0</v>
      </c>
      <c r="BA777" s="66">
        <v>0</v>
      </c>
      <c r="BB777" s="66">
        <v>0</v>
      </c>
      <c r="BC777" s="66">
        <v>0</v>
      </c>
    </row>
    <row r="778" spans="1:55" ht="110.25" x14ac:dyDescent="0.25">
      <c r="A778" s="171" t="s">
        <v>900</v>
      </c>
      <c r="B778" s="84" t="s">
        <v>794</v>
      </c>
      <c r="C778" s="171" t="s">
        <v>2553</v>
      </c>
      <c r="D778" s="87">
        <v>1.2603119999999999</v>
      </c>
      <c r="E778" s="66">
        <v>7.1239302779999996</v>
      </c>
      <c r="F778" s="66">
        <v>0.72810180000000002</v>
      </c>
      <c r="G778" s="66">
        <v>6.3061938299999998</v>
      </c>
      <c r="H778" s="66">
        <v>0</v>
      </c>
      <c r="I778" s="66">
        <v>8.9634647999999997E-2</v>
      </c>
      <c r="J778" s="87">
        <v>2.4692123999999999E-2</v>
      </c>
      <c r="K778" s="87">
        <v>0</v>
      </c>
      <c r="L778" s="87">
        <v>0</v>
      </c>
      <c r="M778" s="87">
        <v>0</v>
      </c>
      <c r="N778" s="87">
        <v>2.4692123999999999E-2</v>
      </c>
      <c r="O778" s="87">
        <v>6.5707193119999996</v>
      </c>
      <c r="P778" s="87">
        <v>0.72810180000000002</v>
      </c>
      <c r="Q778" s="87">
        <v>5.8112193799999998</v>
      </c>
      <c r="R778" s="87">
        <v>3.1398132000000009E-2</v>
      </c>
      <c r="S778" s="87">
        <v>3.1398132000000009E-2</v>
      </c>
      <c r="T778" s="87">
        <f t="shared" si="663"/>
        <v>0.52851884199999954</v>
      </c>
      <c r="U778" s="87">
        <f t="shared" si="664"/>
        <v>0</v>
      </c>
      <c r="V778" s="87">
        <f t="shared" si="665"/>
        <v>0.49497444999999995</v>
      </c>
      <c r="W778" s="87">
        <f t="shared" si="666"/>
        <v>-3.1398132000000009E-2</v>
      </c>
      <c r="X778" s="87">
        <f t="shared" si="667"/>
        <v>3.3544391999999992E-2</v>
      </c>
      <c r="Y778" s="87">
        <v>0</v>
      </c>
      <c r="Z778" s="87">
        <v>0</v>
      </c>
      <c r="AA778" s="87">
        <v>0</v>
      </c>
      <c r="AB778" s="87">
        <v>0</v>
      </c>
      <c r="AC778" s="87">
        <v>0</v>
      </c>
      <c r="AD778" s="87">
        <v>1.155286</v>
      </c>
      <c r="AE778" s="87">
        <v>7.3062275899999998</v>
      </c>
      <c r="AF778" s="87">
        <v>0.6067515</v>
      </c>
      <c r="AG778" s="87">
        <v>6.56895191</v>
      </c>
      <c r="AH778" s="87">
        <v>0</v>
      </c>
      <c r="AI778" s="87">
        <v>0.13052417999999999</v>
      </c>
      <c r="AJ778" s="87">
        <v>2.0576770000000001E-2</v>
      </c>
      <c r="AK778" s="87">
        <v>0</v>
      </c>
      <c r="AL778" s="87">
        <v>0</v>
      </c>
      <c r="AM778" s="87">
        <v>0</v>
      </c>
      <c r="AN778" s="192">
        <v>2.0576769999999994E-2</v>
      </c>
      <c r="AO778" s="87">
        <v>6.6862701300000005</v>
      </c>
      <c r="AP778" s="87">
        <v>0.60675150000000055</v>
      </c>
      <c r="AQ778" s="87">
        <v>6.0533535199999999</v>
      </c>
      <c r="AR778" s="87">
        <v>0</v>
      </c>
      <c r="AS778" s="87">
        <v>2.6165110000000005E-2</v>
      </c>
      <c r="AT778" s="87">
        <f t="shared" si="668"/>
        <v>0.59938068999999938</v>
      </c>
      <c r="AU778" s="87">
        <f t="shared" si="669"/>
        <v>0</v>
      </c>
      <c r="AV778" s="87">
        <f t="shared" si="670"/>
        <v>0.51559839000000007</v>
      </c>
      <c r="AW778" s="87">
        <f t="shared" si="671"/>
        <v>0</v>
      </c>
      <c r="AX778" s="87">
        <f t="shared" si="672"/>
        <v>8.378229999999999E-2</v>
      </c>
      <c r="AY778" s="66">
        <v>0</v>
      </c>
      <c r="AZ778" s="66">
        <v>0</v>
      </c>
      <c r="BA778" s="66">
        <v>0</v>
      </c>
      <c r="BB778" s="66">
        <v>0</v>
      </c>
      <c r="BC778" s="66">
        <v>0</v>
      </c>
    </row>
    <row r="779" spans="1:55" ht="78.75" x14ac:dyDescent="0.25">
      <c r="A779" s="171" t="s">
        <v>900</v>
      </c>
      <c r="B779" s="84" t="s">
        <v>1812</v>
      </c>
      <c r="C779" s="171" t="s">
        <v>2554</v>
      </c>
      <c r="D779" s="87">
        <v>1.4170199999999999</v>
      </c>
      <c r="E779" s="66">
        <v>1.1274462520000001</v>
      </c>
      <c r="F779" s="66">
        <v>0.16583159</v>
      </c>
      <c r="G779" s="66">
        <v>0.86083481000000006</v>
      </c>
      <c r="H779" s="66">
        <v>0</v>
      </c>
      <c r="I779" s="66">
        <v>0.100779852</v>
      </c>
      <c r="J779" s="87">
        <v>5.7113617999999998E-2</v>
      </c>
      <c r="K779" s="87">
        <v>2.9351269999999999E-2</v>
      </c>
      <c r="L779" s="87">
        <v>0</v>
      </c>
      <c r="M779" s="87">
        <v>0</v>
      </c>
      <c r="N779" s="87">
        <v>2.7762348000000003E-2</v>
      </c>
      <c r="O779" s="87">
        <v>3.5302175999999998E-2</v>
      </c>
      <c r="P779" s="87">
        <v>0</v>
      </c>
      <c r="Q779" s="87">
        <v>0</v>
      </c>
      <c r="R779" s="87">
        <v>3.5302175999999991E-2</v>
      </c>
      <c r="S779" s="87">
        <v>3.5302175999999991E-2</v>
      </c>
      <c r="T779" s="87">
        <f t="shared" si="663"/>
        <v>1.035030458</v>
      </c>
      <c r="U779" s="87">
        <f t="shared" si="664"/>
        <v>0.13648031999999999</v>
      </c>
      <c r="V779" s="87">
        <f t="shared" si="665"/>
        <v>0.86083481000000006</v>
      </c>
      <c r="W779" s="87">
        <f t="shared" si="666"/>
        <v>-3.5302175999999991E-2</v>
      </c>
      <c r="X779" s="87">
        <f t="shared" si="667"/>
        <v>3.7715328000000006E-2</v>
      </c>
      <c r="Y779" s="87">
        <v>0</v>
      </c>
      <c r="Z779" s="87">
        <v>0</v>
      </c>
      <c r="AA779" s="87">
        <v>0</v>
      </c>
      <c r="AB779" s="87">
        <v>0</v>
      </c>
      <c r="AC779" s="87">
        <v>0</v>
      </c>
      <c r="AD779" s="87">
        <v>1.1808499999999997</v>
      </c>
      <c r="AE779" s="87">
        <v>1.1188791200000001</v>
      </c>
      <c r="AF779" s="87">
        <v>0.13819298999999999</v>
      </c>
      <c r="AG779" s="87">
        <v>0.89670292000000007</v>
      </c>
      <c r="AH779" s="87">
        <v>0</v>
      </c>
      <c r="AI779" s="87">
        <v>8.3983210000000003E-2</v>
      </c>
      <c r="AJ779" s="87">
        <v>4.7594679999999993E-2</v>
      </c>
      <c r="AK779" s="87">
        <v>2.4459389999999991E-2</v>
      </c>
      <c r="AL779" s="87">
        <v>0</v>
      </c>
      <c r="AM779" s="87">
        <v>0</v>
      </c>
      <c r="AN779" s="192">
        <v>2.3135290000000003E-2</v>
      </c>
      <c r="AO779" s="87">
        <v>2.9418480000000004E-2</v>
      </c>
      <c r="AP779" s="87">
        <v>0</v>
      </c>
      <c r="AQ779" s="87">
        <v>0</v>
      </c>
      <c r="AR779" s="87">
        <v>0</v>
      </c>
      <c r="AS779" s="87">
        <v>2.9418479999999997E-2</v>
      </c>
      <c r="AT779" s="87">
        <f t="shared" si="668"/>
        <v>1.0418659600000002</v>
      </c>
      <c r="AU779" s="87">
        <f t="shared" si="669"/>
        <v>0.11373359999999999</v>
      </c>
      <c r="AV779" s="87">
        <f t="shared" si="670"/>
        <v>0.89670292000000007</v>
      </c>
      <c r="AW779" s="87">
        <f t="shared" si="671"/>
        <v>0</v>
      </c>
      <c r="AX779" s="87">
        <f t="shared" si="672"/>
        <v>3.1429440000000003E-2</v>
      </c>
      <c r="AY779" s="66">
        <v>0</v>
      </c>
      <c r="AZ779" s="66">
        <v>0</v>
      </c>
      <c r="BA779" s="66">
        <v>0</v>
      </c>
      <c r="BB779" s="66">
        <v>0</v>
      </c>
      <c r="BC779" s="66">
        <v>0</v>
      </c>
    </row>
    <row r="780" spans="1:55" ht="63" x14ac:dyDescent="0.25">
      <c r="A780" s="171" t="s">
        <v>900</v>
      </c>
      <c r="B780" s="84" t="s">
        <v>795</v>
      </c>
      <c r="C780" s="171" t="s">
        <v>2555</v>
      </c>
      <c r="D780" s="87">
        <v>1.7460719999999998</v>
      </c>
      <c r="E780" s="66">
        <v>0.12418236000000003</v>
      </c>
      <c r="F780" s="66">
        <v>0</v>
      </c>
      <c r="G780" s="66">
        <v>0</v>
      </c>
      <c r="H780" s="66">
        <v>0</v>
      </c>
      <c r="I780" s="66">
        <v>0.12418236000000003</v>
      </c>
      <c r="J780" s="87">
        <v>3.4209167999999998E-2</v>
      </c>
      <c r="K780" s="87">
        <v>0</v>
      </c>
      <c r="L780" s="87">
        <v>0</v>
      </c>
      <c r="M780" s="87">
        <v>0</v>
      </c>
      <c r="N780" s="87">
        <v>3.4209167999999998E-2</v>
      </c>
      <c r="O780" s="87">
        <v>4.349984400000001E-2</v>
      </c>
      <c r="P780" s="87">
        <v>0</v>
      </c>
      <c r="Q780" s="87">
        <v>0</v>
      </c>
      <c r="R780" s="87">
        <v>4.349984400000001E-2</v>
      </c>
      <c r="S780" s="87">
        <v>4.349984400000001E-2</v>
      </c>
      <c r="T780" s="87">
        <f t="shared" si="663"/>
        <v>4.6473348000000025E-2</v>
      </c>
      <c r="U780" s="87">
        <f t="shared" si="664"/>
        <v>0</v>
      </c>
      <c r="V780" s="87">
        <f t="shared" si="665"/>
        <v>0</v>
      </c>
      <c r="W780" s="87">
        <f t="shared" si="666"/>
        <v>-4.349984400000001E-2</v>
      </c>
      <c r="X780" s="87">
        <f t="shared" si="667"/>
        <v>4.6473348000000025E-2</v>
      </c>
      <c r="Y780" s="87">
        <v>0</v>
      </c>
      <c r="Z780" s="87">
        <v>0</v>
      </c>
      <c r="AA780" s="87">
        <v>0</v>
      </c>
      <c r="AB780" s="87">
        <v>0</v>
      </c>
      <c r="AC780" s="87">
        <v>0</v>
      </c>
      <c r="AD780" s="87">
        <v>1.6005660000000002</v>
      </c>
      <c r="AE780" s="87">
        <v>0.10348529999999999</v>
      </c>
      <c r="AF780" s="87">
        <v>0</v>
      </c>
      <c r="AG780" s="87">
        <v>0</v>
      </c>
      <c r="AH780" s="87">
        <v>0</v>
      </c>
      <c r="AI780" s="87">
        <v>0.10348529999999999</v>
      </c>
      <c r="AJ780" s="87">
        <v>2.8507639999999997E-2</v>
      </c>
      <c r="AK780" s="87">
        <v>0</v>
      </c>
      <c r="AL780" s="87">
        <v>0</v>
      </c>
      <c r="AM780" s="87">
        <v>0</v>
      </c>
      <c r="AN780" s="192">
        <v>2.8507640000000001E-2</v>
      </c>
      <c r="AO780" s="87">
        <v>3.6249870000000003E-2</v>
      </c>
      <c r="AP780" s="87">
        <v>0</v>
      </c>
      <c r="AQ780" s="87">
        <v>0</v>
      </c>
      <c r="AR780" s="87">
        <v>0</v>
      </c>
      <c r="AS780" s="87">
        <v>3.6249870000000003E-2</v>
      </c>
      <c r="AT780" s="87">
        <f t="shared" si="668"/>
        <v>3.8727789999999984E-2</v>
      </c>
      <c r="AU780" s="87">
        <f t="shared" si="669"/>
        <v>0</v>
      </c>
      <c r="AV780" s="87">
        <f t="shared" si="670"/>
        <v>0</v>
      </c>
      <c r="AW780" s="87">
        <f t="shared" si="671"/>
        <v>0</v>
      </c>
      <c r="AX780" s="87">
        <f t="shared" si="672"/>
        <v>3.8727789999999984E-2</v>
      </c>
      <c r="AY780" s="66">
        <v>0</v>
      </c>
      <c r="AZ780" s="66">
        <v>0</v>
      </c>
      <c r="BA780" s="66">
        <v>0</v>
      </c>
      <c r="BB780" s="66">
        <v>0</v>
      </c>
      <c r="BC780" s="66">
        <v>0</v>
      </c>
    </row>
    <row r="781" spans="1:55" ht="63" x14ac:dyDescent="0.25">
      <c r="A781" s="171" t="s">
        <v>900</v>
      </c>
      <c r="B781" s="84" t="s">
        <v>1813</v>
      </c>
      <c r="C781" s="171" t="s">
        <v>2556</v>
      </c>
      <c r="D781" s="87">
        <v>0</v>
      </c>
      <c r="E781" s="66"/>
      <c r="F781" s="66">
        <v>0</v>
      </c>
      <c r="G781" s="66">
        <v>0</v>
      </c>
      <c r="H781" s="66">
        <v>0</v>
      </c>
      <c r="I781" s="66">
        <v>0</v>
      </c>
      <c r="J781" s="87"/>
      <c r="K781" s="87"/>
      <c r="L781" s="87"/>
      <c r="M781" s="87"/>
      <c r="N781" s="87"/>
      <c r="O781" s="87"/>
      <c r="P781" s="87"/>
      <c r="Q781" s="87"/>
      <c r="R781" s="87"/>
      <c r="S781" s="87"/>
      <c r="T781" s="87">
        <f t="shared" si="663"/>
        <v>0</v>
      </c>
      <c r="U781" s="87">
        <f t="shared" si="664"/>
        <v>0</v>
      </c>
      <c r="V781" s="87">
        <f t="shared" si="665"/>
        <v>0</v>
      </c>
      <c r="W781" s="87">
        <f t="shared" si="666"/>
        <v>0</v>
      </c>
      <c r="X781" s="87">
        <f t="shared" si="667"/>
        <v>0</v>
      </c>
      <c r="Y781" s="87">
        <v>0</v>
      </c>
      <c r="Z781" s="87">
        <v>0</v>
      </c>
      <c r="AA781" s="87">
        <v>0</v>
      </c>
      <c r="AB781" s="87">
        <v>0</v>
      </c>
      <c r="AC781" s="87">
        <v>0</v>
      </c>
      <c r="AD781" s="87"/>
      <c r="AE781" s="87">
        <v>0</v>
      </c>
      <c r="AF781" s="87">
        <v>0</v>
      </c>
      <c r="AG781" s="87">
        <v>0</v>
      </c>
      <c r="AH781" s="87">
        <v>0</v>
      </c>
      <c r="AI781" s="87">
        <v>0</v>
      </c>
      <c r="AJ781" s="87">
        <v>0</v>
      </c>
      <c r="AK781" s="87">
        <v>0</v>
      </c>
      <c r="AL781" s="87">
        <v>0</v>
      </c>
      <c r="AM781" s="87">
        <v>0</v>
      </c>
      <c r="AN781" s="87">
        <v>0</v>
      </c>
      <c r="AO781" s="87">
        <v>0</v>
      </c>
      <c r="AP781" s="87">
        <v>0</v>
      </c>
      <c r="AQ781" s="87">
        <v>0</v>
      </c>
      <c r="AR781" s="87">
        <v>0</v>
      </c>
      <c r="AS781" s="87">
        <v>0</v>
      </c>
      <c r="AT781" s="87">
        <f t="shared" si="668"/>
        <v>0</v>
      </c>
      <c r="AU781" s="87">
        <f t="shared" si="669"/>
        <v>0</v>
      </c>
      <c r="AV781" s="87">
        <f t="shared" si="670"/>
        <v>0</v>
      </c>
      <c r="AW781" s="87">
        <f t="shared" si="671"/>
        <v>0</v>
      </c>
      <c r="AX781" s="87">
        <f t="shared" si="672"/>
        <v>0</v>
      </c>
      <c r="AY781" s="66">
        <v>0</v>
      </c>
      <c r="AZ781" s="66">
        <v>0</v>
      </c>
      <c r="BA781" s="66">
        <v>0</v>
      </c>
      <c r="BB781" s="66">
        <v>0</v>
      </c>
      <c r="BC781" s="66">
        <v>0</v>
      </c>
    </row>
    <row r="782" spans="1:55" ht="63" x14ac:dyDescent="0.25">
      <c r="A782" s="171" t="s">
        <v>900</v>
      </c>
      <c r="B782" s="84" t="s">
        <v>102</v>
      </c>
      <c r="C782" s="171" t="s">
        <v>2557</v>
      </c>
      <c r="D782" s="87">
        <v>0</v>
      </c>
      <c r="E782" s="66">
        <v>0.65212371274576275</v>
      </c>
      <c r="F782" s="66">
        <v>0</v>
      </c>
      <c r="G782" s="66">
        <v>0.56306368474576274</v>
      </c>
      <c r="H782" s="66">
        <v>0</v>
      </c>
      <c r="I782" s="66">
        <v>8.9060027999999999E-2</v>
      </c>
      <c r="J782" s="87">
        <v>8.9060027999999999E-2</v>
      </c>
      <c r="K782" s="87">
        <v>0</v>
      </c>
      <c r="L782" s="87">
        <v>0</v>
      </c>
      <c r="M782" s="87">
        <v>0</v>
      </c>
      <c r="N782" s="87">
        <v>8.9060027999999999E-2</v>
      </c>
      <c r="O782" s="87">
        <v>0.56306368474576274</v>
      </c>
      <c r="P782" s="87">
        <v>0</v>
      </c>
      <c r="Q782" s="87">
        <v>0.56306368474576274</v>
      </c>
      <c r="R782" s="87">
        <v>0</v>
      </c>
      <c r="S782" s="87">
        <v>0</v>
      </c>
      <c r="T782" s="87">
        <f t="shared" si="663"/>
        <v>0</v>
      </c>
      <c r="U782" s="87">
        <f t="shared" si="664"/>
        <v>0</v>
      </c>
      <c r="V782" s="87">
        <f t="shared" si="665"/>
        <v>0</v>
      </c>
      <c r="W782" s="87">
        <f t="shared" si="666"/>
        <v>0</v>
      </c>
      <c r="X782" s="87">
        <f t="shared" si="667"/>
        <v>0</v>
      </c>
      <c r="Y782" s="87">
        <v>0</v>
      </c>
      <c r="Z782" s="87">
        <v>0</v>
      </c>
      <c r="AA782" s="87">
        <v>0</v>
      </c>
      <c r="AB782" s="87">
        <v>0</v>
      </c>
      <c r="AC782" s="87">
        <v>0</v>
      </c>
      <c r="AD782" s="87">
        <v>0</v>
      </c>
      <c r="AE782" s="87">
        <v>1.05712169</v>
      </c>
      <c r="AF782" s="87">
        <v>0</v>
      </c>
      <c r="AG782" s="87">
        <v>0</v>
      </c>
      <c r="AH782" s="87">
        <v>0</v>
      </c>
      <c r="AI782" s="87">
        <v>1.05712169</v>
      </c>
      <c r="AJ782" s="87">
        <v>1.0571216900000004</v>
      </c>
      <c r="AK782" s="87">
        <v>0</v>
      </c>
      <c r="AL782" s="87">
        <v>0</v>
      </c>
      <c r="AM782" s="87">
        <v>0</v>
      </c>
      <c r="AN782" s="192">
        <v>1.0571216900000004</v>
      </c>
      <c r="AO782" s="87">
        <v>0</v>
      </c>
      <c r="AP782" s="87">
        <v>0</v>
      </c>
      <c r="AQ782" s="87">
        <v>0</v>
      </c>
      <c r="AR782" s="87">
        <v>0</v>
      </c>
      <c r="AS782" s="87">
        <v>0</v>
      </c>
      <c r="AT782" s="87">
        <f t="shared" si="668"/>
        <v>-4.4408920985006262E-16</v>
      </c>
      <c r="AU782" s="87">
        <f t="shared" si="669"/>
        <v>0</v>
      </c>
      <c r="AV782" s="87">
        <f t="shared" si="670"/>
        <v>0</v>
      </c>
      <c r="AW782" s="87">
        <f t="shared" si="671"/>
        <v>0</v>
      </c>
      <c r="AX782" s="87">
        <f t="shared" si="672"/>
        <v>-4.4408920985006262E-16</v>
      </c>
      <c r="AY782" s="66">
        <v>0</v>
      </c>
      <c r="AZ782" s="66">
        <v>0</v>
      </c>
      <c r="BA782" s="66">
        <v>0</v>
      </c>
      <c r="BB782" s="66">
        <v>0</v>
      </c>
      <c r="BC782" s="66">
        <v>0</v>
      </c>
    </row>
    <row r="783" spans="1:55" ht="31.5" x14ac:dyDescent="0.25">
      <c r="A783" s="210"/>
      <c r="B783" s="213" t="s">
        <v>56</v>
      </c>
      <c r="C783" s="210"/>
      <c r="D783" s="173">
        <v>159.80152080000002</v>
      </c>
      <c r="E783" s="173">
        <v>77.273755848000008</v>
      </c>
      <c r="F783" s="173">
        <v>17.71642245</v>
      </c>
      <c r="G783" s="173">
        <v>48.897961530000003</v>
      </c>
      <c r="H783" s="173">
        <v>0</v>
      </c>
      <c r="I783" s="173">
        <v>10.659371868000001</v>
      </c>
      <c r="J783" s="173">
        <v>19.941227555999994</v>
      </c>
      <c r="K783" s="173">
        <v>3.1120352599999999</v>
      </c>
      <c r="L783" s="173">
        <v>13.595542480000002</v>
      </c>
      <c r="M783" s="173">
        <v>0</v>
      </c>
      <c r="N783" s="173">
        <v>3.2336498159999989</v>
      </c>
      <c r="O783" s="173">
        <v>27.378501838000002</v>
      </c>
      <c r="P783" s="173">
        <v>7.2920054199999997</v>
      </c>
      <c r="Q783" s="173">
        <v>16.296277410000002</v>
      </c>
      <c r="R783" s="173">
        <v>3.7902190079999984</v>
      </c>
      <c r="S783" s="173">
        <v>3.7902190079999984</v>
      </c>
      <c r="T783" s="173">
        <f t="shared" ref="T783:BC783" si="673">SUM(T784:T824)</f>
        <v>29.954026453999997</v>
      </c>
      <c r="U783" s="173">
        <f t="shared" si="673"/>
        <v>7.31238177</v>
      </c>
      <c r="V783" s="173">
        <f t="shared" si="673"/>
        <v>19.006141639999999</v>
      </c>
      <c r="W783" s="173">
        <f t="shared" si="673"/>
        <v>-3.7902190079999984</v>
      </c>
      <c r="X783" s="173">
        <f t="shared" si="673"/>
        <v>3.6355030439999991</v>
      </c>
      <c r="Y783" s="173">
        <f t="shared" si="673"/>
        <v>0</v>
      </c>
      <c r="Z783" s="173">
        <f t="shared" si="673"/>
        <v>0</v>
      </c>
      <c r="AA783" s="173">
        <f t="shared" si="673"/>
        <v>0</v>
      </c>
      <c r="AB783" s="173">
        <f t="shared" si="673"/>
        <v>0</v>
      </c>
      <c r="AC783" s="173">
        <f t="shared" si="673"/>
        <v>0</v>
      </c>
      <c r="AD783" s="173">
        <f t="shared" si="673"/>
        <v>136.36193739999993</v>
      </c>
      <c r="AE783" s="214">
        <f t="shared" si="673"/>
        <v>60.942667009999987</v>
      </c>
      <c r="AF783" s="214">
        <f t="shared" si="673"/>
        <v>10.37534468</v>
      </c>
      <c r="AG783" s="214">
        <f t="shared" si="673"/>
        <v>41.684512439999999</v>
      </c>
      <c r="AH783" s="214">
        <f t="shared" si="673"/>
        <v>0</v>
      </c>
      <c r="AI783" s="214">
        <f t="shared" si="673"/>
        <v>8.8828098900000008</v>
      </c>
      <c r="AJ783" s="214">
        <f t="shared" si="673"/>
        <v>14.546640240000004</v>
      </c>
      <c r="AK783" s="214">
        <f t="shared" si="673"/>
        <v>2.7702609600000003</v>
      </c>
      <c r="AL783" s="214">
        <f t="shared" si="673"/>
        <v>9.0816711000000012</v>
      </c>
      <c r="AM783" s="214">
        <f t="shared" si="673"/>
        <v>0</v>
      </c>
      <c r="AN783" s="214">
        <f t="shared" si="673"/>
        <v>2.6947081799999997</v>
      </c>
      <c r="AO783" s="214">
        <f t="shared" si="673"/>
        <v>21.837235550000003</v>
      </c>
      <c r="AP783" s="214">
        <f t="shared" si="673"/>
        <v>2.3442851200000003</v>
      </c>
      <c r="AQ783" s="214">
        <f t="shared" si="673"/>
        <v>16.22135608</v>
      </c>
      <c r="AR783" s="214">
        <f t="shared" si="673"/>
        <v>0</v>
      </c>
      <c r="AS783" s="214">
        <f t="shared" si="673"/>
        <v>3.2715943499999991</v>
      </c>
      <c r="AT783" s="214">
        <f t="shared" si="673"/>
        <v>24.558791219999996</v>
      </c>
      <c r="AU783" s="214">
        <f t="shared" si="673"/>
        <v>5.2607985999999993</v>
      </c>
      <c r="AV783" s="214">
        <f t="shared" si="673"/>
        <v>16.381485260000002</v>
      </c>
      <c r="AW783" s="214">
        <f t="shared" si="673"/>
        <v>0</v>
      </c>
      <c r="AX783" s="214">
        <f t="shared" si="673"/>
        <v>2.9165073599999998</v>
      </c>
      <c r="AY783" s="214">
        <f t="shared" si="673"/>
        <v>0</v>
      </c>
      <c r="AZ783" s="214">
        <f t="shared" si="673"/>
        <v>0</v>
      </c>
      <c r="BA783" s="214">
        <f t="shared" si="673"/>
        <v>0</v>
      </c>
      <c r="BB783" s="214">
        <f t="shared" si="673"/>
        <v>0</v>
      </c>
      <c r="BC783" s="214">
        <f t="shared" si="673"/>
        <v>0</v>
      </c>
    </row>
    <row r="784" spans="1:55" ht="47.25" x14ac:dyDescent="0.25">
      <c r="A784" s="171" t="s">
        <v>900</v>
      </c>
      <c r="B784" s="84" t="s">
        <v>796</v>
      </c>
      <c r="C784" s="171" t="s">
        <v>2558</v>
      </c>
      <c r="D784" s="87">
        <v>6.0871871999999998</v>
      </c>
      <c r="E784" s="66">
        <v>7.3208353599999993</v>
      </c>
      <c r="F784" s="66">
        <v>0</v>
      </c>
      <c r="G784" s="66">
        <v>6.9119021199999997</v>
      </c>
      <c r="H784" s="66">
        <v>0</v>
      </c>
      <c r="I784" s="66">
        <v>0.40893323999999992</v>
      </c>
      <c r="J784" s="87">
        <v>0.11926062</v>
      </c>
      <c r="K784" s="87">
        <v>0</v>
      </c>
      <c r="L784" s="87">
        <v>0</v>
      </c>
      <c r="M784" s="87">
        <v>0</v>
      </c>
      <c r="N784" s="87">
        <v>0.11926062000000001</v>
      </c>
      <c r="O784" s="87">
        <v>7.201574739999999</v>
      </c>
      <c r="P784" s="87">
        <v>0</v>
      </c>
      <c r="Q784" s="87">
        <v>6.9119021199999997</v>
      </c>
      <c r="R784" s="87">
        <v>0.28967261999999994</v>
      </c>
      <c r="S784" s="87">
        <v>0.28967261999999994</v>
      </c>
      <c r="T784" s="87">
        <f t="shared" ref="T784:T824" si="674">E784-J784-O784</f>
        <v>0</v>
      </c>
      <c r="U784" s="87">
        <f t="shared" ref="U784:U824" si="675">F784-K784-P784</f>
        <v>0</v>
      </c>
      <c r="V784" s="87">
        <f t="shared" ref="V784:V824" si="676">G784-L784-Q784</f>
        <v>0</v>
      </c>
      <c r="W784" s="87">
        <f t="shared" ref="W784:W824" si="677">H784-M784-R784</f>
        <v>-0.28967261999999994</v>
      </c>
      <c r="X784" s="87">
        <f t="shared" ref="X784:X824" si="678">I784-N784-S784</f>
        <v>0</v>
      </c>
      <c r="Y784" s="87">
        <v>0</v>
      </c>
      <c r="Z784" s="87">
        <v>0</v>
      </c>
      <c r="AA784" s="87">
        <v>0</v>
      </c>
      <c r="AB784" s="87">
        <v>0</v>
      </c>
      <c r="AC784" s="87">
        <v>0</v>
      </c>
      <c r="AD784" s="87">
        <v>5.5799216000000005</v>
      </c>
      <c r="AE784" s="87">
        <v>6.1006961299999993</v>
      </c>
      <c r="AF784" s="87">
        <v>0</v>
      </c>
      <c r="AG784" s="87">
        <v>5.7599184299999999</v>
      </c>
      <c r="AH784" s="87">
        <v>0</v>
      </c>
      <c r="AI784" s="87">
        <v>0.34077770000000002</v>
      </c>
      <c r="AJ784" s="87">
        <v>9.938385000000001E-2</v>
      </c>
      <c r="AK784" s="87">
        <v>0</v>
      </c>
      <c r="AL784" s="87">
        <v>0</v>
      </c>
      <c r="AM784" s="87">
        <v>0</v>
      </c>
      <c r="AN784" s="192">
        <v>9.938385000000001E-2</v>
      </c>
      <c r="AO784" s="87">
        <v>6.0013122800000005</v>
      </c>
      <c r="AP784" s="87">
        <v>0</v>
      </c>
      <c r="AQ784" s="87">
        <v>5.7599184299999999</v>
      </c>
      <c r="AR784" s="87">
        <v>0</v>
      </c>
      <c r="AS784" s="87">
        <v>0.24139384999999997</v>
      </c>
      <c r="AT784" s="87">
        <f t="shared" ref="AT784:AT824" si="679">AE784-AJ784-AO784</f>
        <v>0</v>
      </c>
      <c r="AU784" s="87">
        <f t="shared" ref="AU784:AU824" si="680">AF784-AK784-AP784</f>
        <v>0</v>
      </c>
      <c r="AV784" s="87">
        <f t="shared" ref="AV784:AV824" si="681">AG784-AL784-AQ784</f>
        <v>0</v>
      </c>
      <c r="AW784" s="87">
        <f t="shared" ref="AW784:AW824" si="682">AH784-AM784-AR784</f>
        <v>0</v>
      </c>
      <c r="AX784" s="87">
        <f t="shared" ref="AX784:AX824" si="683">AI784-AN784-AS784</f>
        <v>0</v>
      </c>
      <c r="AY784" s="66">
        <v>0</v>
      </c>
      <c r="AZ784" s="66">
        <v>0</v>
      </c>
      <c r="BA784" s="66">
        <v>0</v>
      </c>
      <c r="BB784" s="66">
        <v>0</v>
      </c>
      <c r="BC784" s="66">
        <v>0</v>
      </c>
    </row>
    <row r="785" spans="1:55" ht="141.75" x14ac:dyDescent="0.25">
      <c r="A785" s="171" t="s">
        <v>900</v>
      </c>
      <c r="B785" s="84" t="s">
        <v>1814</v>
      </c>
      <c r="C785" s="171" t="s">
        <v>2559</v>
      </c>
      <c r="D785" s="87">
        <v>1.2537647999999999</v>
      </c>
      <c r="E785" s="66">
        <v>8.9168975999999997E-2</v>
      </c>
      <c r="F785" s="66">
        <v>0</v>
      </c>
      <c r="G785" s="66">
        <v>0</v>
      </c>
      <c r="H785" s="66">
        <v>0</v>
      </c>
      <c r="I785" s="66">
        <v>8.9168975999999997E-2</v>
      </c>
      <c r="J785" s="87">
        <v>2.4563855999999998E-2</v>
      </c>
      <c r="K785" s="87">
        <v>0</v>
      </c>
      <c r="L785" s="87">
        <v>0</v>
      </c>
      <c r="M785" s="87">
        <v>0</v>
      </c>
      <c r="N785" s="87">
        <v>2.4563855999999998E-2</v>
      </c>
      <c r="O785" s="87">
        <v>3.1235016000000001E-2</v>
      </c>
      <c r="P785" s="87">
        <v>0</v>
      </c>
      <c r="Q785" s="87">
        <v>0</v>
      </c>
      <c r="R785" s="87">
        <v>3.1235016000000001E-2</v>
      </c>
      <c r="S785" s="87">
        <v>3.1235016000000001E-2</v>
      </c>
      <c r="T785" s="87">
        <f t="shared" si="674"/>
        <v>3.3370103999999998E-2</v>
      </c>
      <c r="U785" s="87">
        <f t="shared" si="675"/>
        <v>0</v>
      </c>
      <c r="V785" s="87">
        <f t="shared" si="676"/>
        <v>0</v>
      </c>
      <c r="W785" s="87">
        <f t="shared" si="677"/>
        <v>-3.1235016000000001E-2</v>
      </c>
      <c r="X785" s="87">
        <f t="shared" si="678"/>
        <v>3.3370103999999998E-2</v>
      </c>
      <c r="Y785" s="87">
        <v>0</v>
      </c>
      <c r="Z785" s="87">
        <v>0</v>
      </c>
      <c r="AA785" s="87">
        <v>0</v>
      </c>
      <c r="AB785" s="87">
        <v>0</v>
      </c>
      <c r="AC785" s="87">
        <v>0</v>
      </c>
      <c r="AD785" s="87">
        <v>1.1492844000000002</v>
      </c>
      <c r="AE785" s="87">
        <v>7.4307479999999995E-2</v>
      </c>
      <c r="AF785" s="87">
        <v>0</v>
      </c>
      <c r="AG785" s="87">
        <v>0</v>
      </c>
      <c r="AH785" s="87">
        <v>0</v>
      </c>
      <c r="AI785" s="87">
        <v>7.4307479999999995E-2</v>
      </c>
      <c r="AJ785" s="87">
        <v>2.0469879999999999E-2</v>
      </c>
      <c r="AK785" s="87">
        <v>0</v>
      </c>
      <c r="AL785" s="87">
        <v>0</v>
      </c>
      <c r="AM785" s="87">
        <v>0</v>
      </c>
      <c r="AN785" s="192">
        <v>2.0469879999999996E-2</v>
      </c>
      <c r="AO785" s="87">
        <v>2.6029180000000002E-2</v>
      </c>
      <c r="AP785" s="87">
        <v>0</v>
      </c>
      <c r="AQ785" s="87">
        <v>0</v>
      </c>
      <c r="AR785" s="87">
        <v>0</v>
      </c>
      <c r="AS785" s="87">
        <v>2.6029180000000002E-2</v>
      </c>
      <c r="AT785" s="87">
        <f t="shared" si="679"/>
        <v>2.7808419999999997E-2</v>
      </c>
      <c r="AU785" s="87">
        <f t="shared" si="680"/>
        <v>0</v>
      </c>
      <c r="AV785" s="87">
        <f t="shared" si="681"/>
        <v>0</v>
      </c>
      <c r="AW785" s="87">
        <f t="shared" si="682"/>
        <v>0</v>
      </c>
      <c r="AX785" s="87">
        <f t="shared" si="683"/>
        <v>2.7808419999999997E-2</v>
      </c>
      <c r="AY785" s="66">
        <v>0</v>
      </c>
      <c r="AZ785" s="66">
        <v>0</v>
      </c>
      <c r="BA785" s="66">
        <v>0</v>
      </c>
      <c r="BB785" s="66">
        <v>0</v>
      </c>
      <c r="BC785" s="66">
        <v>0</v>
      </c>
    </row>
    <row r="786" spans="1:55" ht="63" x14ac:dyDescent="0.25">
      <c r="A786" s="171" t="s">
        <v>900</v>
      </c>
      <c r="B786" s="170" t="s">
        <v>797</v>
      </c>
      <c r="C786" s="171" t="s">
        <v>2560</v>
      </c>
      <c r="D786" s="87">
        <v>112.999596</v>
      </c>
      <c r="E786" s="66">
        <v>8.036642699999998</v>
      </c>
      <c r="F786" s="66">
        <v>0</v>
      </c>
      <c r="G786" s="66">
        <v>0</v>
      </c>
      <c r="H786" s="66">
        <v>0</v>
      </c>
      <c r="I786" s="66">
        <v>8.036642699999998</v>
      </c>
      <c r="J786" s="87">
        <v>2.2138962839999996</v>
      </c>
      <c r="K786" s="87">
        <v>0</v>
      </c>
      <c r="L786" s="87">
        <v>0</v>
      </c>
      <c r="M786" s="87">
        <v>0</v>
      </c>
      <c r="N786" s="87">
        <v>2.2138962839999996</v>
      </c>
      <c r="O786" s="87">
        <v>2.8151565239999989</v>
      </c>
      <c r="P786" s="87">
        <v>0</v>
      </c>
      <c r="Q786" s="87">
        <v>0</v>
      </c>
      <c r="R786" s="87">
        <v>2.8151565239999989</v>
      </c>
      <c r="S786" s="87">
        <v>2.8151565239999989</v>
      </c>
      <c r="T786" s="87">
        <f t="shared" si="674"/>
        <v>3.0075898919999995</v>
      </c>
      <c r="U786" s="87">
        <f t="shared" si="675"/>
        <v>0</v>
      </c>
      <c r="V786" s="87">
        <f t="shared" si="676"/>
        <v>0</v>
      </c>
      <c r="W786" s="87">
        <f t="shared" si="677"/>
        <v>-2.8151565239999989</v>
      </c>
      <c r="X786" s="87">
        <f t="shared" si="678"/>
        <v>3.0075898919999995</v>
      </c>
      <c r="Y786" s="87">
        <v>0</v>
      </c>
      <c r="Z786" s="87">
        <v>0</v>
      </c>
      <c r="AA786" s="87">
        <v>0</v>
      </c>
      <c r="AB786" s="87">
        <v>0</v>
      </c>
      <c r="AC786" s="87">
        <v>0</v>
      </c>
      <c r="AD786" s="87">
        <v>94.311504999999983</v>
      </c>
      <c r="AE786" s="87">
        <v>6.6972022500000001</v>
      </c>
      <c r="AF786" s="87">
        <v>0</v>
      </c>
      <c r="AG786" s="87">
        <v>0</v>
      </c>
      <c r="AH786" s="87">
        <v>0</v>
      </c>
      <c r="AI786" s="87">
        <v>6.6972022500000001</v>
      </c>
      <c r="AJ786" s="87">
        <v>1.8449135700000001</v>
      </c>
      <c r="AK786" s="87">
        <v>0</v>
      </c>
      <c r="AL786" s="87">
        <v>0</v>
      </c>
      <c r="AM786" s="87">
        <v>0</v>
      </c>
      <c r="AN786" s="192">
        <v>1.8449135700000001</v>
      </c>
      <c r="AO786" s="87">
        <v>2.3459637699999991</v>
      </c>
      <c r="AP786" s="87">
        <v>0</v>
      </c>
      <c r="AQ786" s="87">
        <v>0</v>
      </c>
      <c r="AR786" s="87">
        <v>0</v>
      </c>
      <c r="AS786" s="87">
        <v>2.3459637699999996</v>
      </c>
      <c r="AT786" s="87">
        <f t="shared" si="679"/>
        <v>2.5063249100000009</v>
      </c>
      <c r="AU786" s="87">
        <f t="shared" si="680"/>
        <v>0</v>
      </c>
      <c r="AV786" s="87">
        <f t="shared" si="681"/>
        <v>0</v>
      </c>
      <c r="AW786" s="87">
        <f t="shared" si="682"/>
        <v>0</v>
      </c>
      <c r="AX786" s="87">
        <f t="shared" si="683"/>
        <v>2.5063249100000005</v>
      </c>
      <c r="AY786" s="66">
        <v>0</v>
      </c>
      <c r="AZ786" s="66">
        <v>0</v>
      </c>
      <c r="BA786" s="66">
        <v>0</v>
      </c>
      <c r="BB786" s="66">
        <v>0</v>
      </c>
      <c r="BC786" s="66">
        <v>0</v>
      </c>
    </row>
    <row r="787" spans="1:55" ht="47.25" x14ac:dyDescent="0.25">
      <c r="A787" s="171" t="s">
        <v>900</v>
      </c>
      <c r="B787" s="84" t="s">
        <v>798</v>
      </c>
      <c r="C787" s="171" t="s">
        <v>2561</v>
      </c>
      <c r="D787" s="87">
        <v>1.2E-2</v>
      </c>
      <c r="E787" s="66">
        <v>0</v>
      </c>
      <c r="F787" s="66">
        <v>0</v>
      </c>
      <c r="G787" s="66">
        <v>0</v>
      </c>
      <c r="H787" s="66">
        <v>0</v>
      </c>
      <c r="I787" s="66">
        <v>0</v>
      </c>
      <c r="J787" s="87">
        <v>0</v>
      </c>
      <c r="K787" s="87">
        <v>0</v>
      </c>
      <c r="L787" s="87">
        <v>0</v>
      </c>
      <c r="M787" s="87">
        <v>0</v>
      </c>
      <c r="N787" s="87">
        <v>0</v>
      </c>
      <c r="O787" s="87">
        <v>0</v>
      </c>
      <c r="P787" s="87">
        <v>0</v>
      </c>
      <c r="Q787" s="87">
        <v>0</v>
      </c>
      <c r="R787" s="87">
        <v>0</v>
      </c>
      <c r="S787" s="87">
        <v>0</v>
      </c>
      <c r="T787" s="87">
        <f t="shared" si="674"/>
        <v>0</v>
      </c>
      <c r="U787" s="87">
        <f t="shared" si="675"/>
        <v>0</v>
      </c>
      <c r="V787" s="87">
        <f t="shared" si="676"/>
        <v>0</v>
      </c>
      <c r="W787" s="87">
        <f t="shared" si="677"/>
        <v>0</v>
      </c>
      <c r="X787" s="87">
        <f t="shared" si="678"/>
        <v>0</v>
      </c>
      <c r="Y787" s="87">
        <v>0</v>
      </c>
      <c r="Z787" s="87">
        <v>0</v>
      </c>
      <c r="AA787" s="87">
        <v>0</v>
      </c>
      <c r="AB787" s="87">
        <v>0</v>
      </c>
      <c r="AC787" s="87">
        <v>0</v>
      </c>
      <c r="AD787" s="87">
        <v>1.0999999999999999E-2</v>
      </c>
      <c r="AE787" s="87">
        <v>0</v>
      </c>
      <c r="AF787" s="87">
        <v>0</v>
      </c>
      <c r="AG787" s="87">
        <v>0</v>
      </c>
      <c r="AH787" s="87">
        <v>0</v>
      </c>
      <c r="AI787" s="87">
        <v>0</v>
      </c>
      <c r="AJ787" s="87">
        <v>0</v>
      </c>
      <c r="AK787" s="87">
        <v>0</v>
      </c>
      <c r="AL787" s="87">
        <v>0</v>
      </c>
      <c r="AM787" s="87">
        <v>0</v>
      </c>
      <c r="AN787" s="192">
        <v>0</v>
      </c>
      <c r="AO787" s="87">
        <v>0</v>
      </c>
      <c r="AP787" s="87">
        <v>0</v>
      </c>
      <c r="AQ787" s="87">
        <v>0</v>
      </c>
      <c r="AR787" s="87">
        <v>0</v>
      </c>
      <c r="AS787" s="87">
        <v>0</v>
      </c>
      <c r="AT787" s="87">
        <f t="shared" si="679"/>
        <v>0</v>
      </c>
      <c r="AU787" s="87">
        <f t="shared" si="680"/>
        <v>0</v>
      </c>
      <c r="AV787" s="87">
        <f t="shared" si="681"/>
        <v>0</v>
      </c>
      <c r="AW787" s="87">
        <f t="shared" si="682"/>
        <v>0</v>
      </c>
      <c r="AX787" s="87">
        <f t="shared" si="683"/>
        <v>0</v>
      </c>
      <c r="AY787" s="66">
        <v>0</v>
      </c>
      <c r="AZ787" s="66">
        <v>0</v>
      </c>
      <c r="BA787" s="66">
        <v>0</v>
      </c>
      <c r="BB787" s="66">
        <v>0</v>
      </c>
      <c r="BC787" s="66">
        <v>0</v>
      </c>
    </row>
    <row r="788" spans="1:55" ht="63" x14ac:dyDescent="0.25">
      <c r="A788" s="171" t="s">
        <v>900</v>
      </c>
      <c r="B788" s="84" t="s">
        <v>799</v>
      </c>
      <c r="C788" s="171" t="s">
        <v>2562</v>
      </c>
      <c r="D788" s="87">
        <v>4.7763360000000006</v>
      </c>
      <c r="E788" s="66">
        <v>0.94626245799999997</v>
      </c>
      <c r="F788" s="66">
        <v>0</v>
      </c>
      <c r="G788" s="66">
        <v>0.87313332999999993</v>
      </c>
      <c r="H788" s="66">
        <v>0</v>
      </c>
      <c r="I788" s="66">
        <v>7.3129128000000002E-2</v>
      </c>
      <c r="J788" s="87">
        <v>0.94626245799999986</v>
      </c>
      <c r="K788" s="87">
        <v>0</v>
      </c>
      <c r="L788" s="87">
        <v>0.87313332999999993</v>
      </c>
      <c r="M788" s="87">
        <v>0</v>
      </c>
      <c r="N788" s="87">
        <v>7.3129128000000002E-2</v>
      </c>
      <c r="O788" s="87">
        <v>0</v>
      </c>
      <c r="P788" s="87">
        <v>0</v>
      </c>
      <c r="Q788" s="87">
        <v>0</v>
      </c>
      <c r="R788" s="87">
        <v>0</v>
      </c>
      <c r="S788" s="87">
        <v>0</v>
      </c>
      <c r="T788" s="87">
        <f t="shared" si="674"/>
        <v>1.1102230246251565E-16</v>
      </c>
      <c r="U788" s="87">
        <f t="shared" si="675"/>
        <v>0</v>
      </c>
      <c r="V788" s="87">
        <f t="shared" si="676"/>
        <v>0</v>
      </c>
      <c r="W788" s="87">
        <f t="shared" si="677"/>
        <v>0</v>
      </c>
      <c r="X788" s="87">
        <f t="shared" si="678"/>
        <v>0</v>
      </c>
      <c r="Y788" s="87">
        <v>0</v>
      </c>
      <c r="Z788" s="87">
        <v>0</v>
      </c>
      <c r="AA788" s="87">
        <v>0</v>
      </c>
      <c r="AB788" s="87">
        <v>0</v>
      </c>
      <c r="AC788" s="87">
        <v>0</v>
      </c>
      <c r="AD788" s="87">
        <v>4.3783080000000005</v>
      </c>
      <c r="AE788" s="87">
        <v>6.0940940000000006E-2</v>
      </c>
      <c r="AF788" s="87">
        <v>0</v>
      </c>
      <c r="AG788" s="87">
        <v>0</v>
      </c>
      <c r="AH788" s="87">
        <v>0</v>
      </c>
      <c r="AI788" s="87">
        <v>6.0940940000000006E-2</v>
      </c>
      <c r="AJ788" s="87">
        <v>6.0940939999999943E-2</v>
      </c>
      <c r="AK788" s="87">
        <v>0</v>
      </c>
      <c r="AL788" s="87">
        <v>0</v>
      </c>
      <c r="AM788" s="87">
        <v>0</v>
      </c>
      <c r="AN788" s="192">
        <v>6.0940939999999943E-2</v>
      </c>
      <c r="AO788" s="87">
        <v>6.2450045135165055E-17</v>
      </c>
      <c r="AP788" s="87">
        <v>0</v>
      </c>
      <c r="AQ788" s="87">
        <v>0</v>
      </c>
      <c r="AR788" s="87">
        <v>0</v>
      </c>
      <c r="AS788" s="87">
        <v>0</v>
      </c>
      <c r="AT788" s="87">
        <f t="shared" si="679"/>
        <v>0</v>
      </c>
      <c r="AU788" s="87">
        <f t="shared" si="680"/>
        <v>0</v>
      </c>
      <c r="AV788" s="87">
        <f t="shared" si="681"/>
        <v>0</v>
      </c>
      <c r="AW788" s="87">
        <f t="shared" si="682"/>
        <v>0</v>
      </c>
      <c r="AX788" s="87">
        <f t="shared" si="683"/>
        <v>6.2450045135165055E-17</v>
      </c>
      <c r="AY788" s="66">
        <v>0</v>
      </c>
      <c r="AZ788" s="66">
        <v>0</v>
      </c>
      <c r="BA788" s="66">
        <v>0</v>
      </c>
      <c r="BB788" s="66">
        <v>0</v>
      </c>
      <c r="BC788" s="66">
        <v>0</v>
      </c>
    </row>
    <row r="789" spans="1:55" ht="94.5" x14ac:dyDescent="0.25">
      <c r="A789" s="171" t="s">
        <v>900</v>
      </c>
      <c r="B789" s="84" t="s">
        <v>463</v>
      </c>
      <c r="C789" s="171" t="s">
        <v>2563</v>
      </c>
      <c r="D789" s="87">
        <v>12</v>
      </c>
      <c r="E789" s="66">
        <v>3.96548714</v>
      </c>
      <c r="F789" s="66">
        <v>3.1120352599999999</v>
      </c>
      <c r="G789" s="66">
        <v>0</v>
      </c>
      <c r="H789" s="66">
        <v>0</v>
      </c>
      <c r="I789" s="66">
        <v>0.85345188000000005</v>
      </c>
      <c r="J789" s="87">
        <v>3.3471401360000002</v>
      </c>
      <c r="K789" s="87">
        <v>3.1120352599999999</v>
      </c>
      <c r="L789" s="87">
        <v>0</v>
      </c>
      <c r="M789" s="87">
        <v>0</v>
      </c>
      <c r="N789" s="87">
        <v>0.23510487600000002</v>
      </c>
      <c r="O789" s="87">
        <v>0.29895575999999968</v>
      </c>
      <c r="P789" s="87">
        <v>0</v>
      </c>
      <c r="Q789" s="87">
        <v>0</v>
      </c>
      <c r="R789" s="87">
        <v>0.29895576000000007</v>
      </c>
      <c r="S789" s="87">
        <v>0.29895576000000007</v>
      </c>
      <c r="T789" s="87">
        <f t="shared" si="674"/>
        <v>0.31939124400000019</v>
      </c>
      <c r="U789" s="87">
        <f t="shared" si="675"/>
        <v>0</v>
      </c>
      <c r="V789" s="87">
        <f t="shared" si="676"/>
        <v>0</v>
      </c>
      <c r="W789" s="87">
        <f t="shared" si="677"/>
        <v>-0.29895576000000007</v>
      </c>
      <c r="X789" s="87">
        <f t="shared" si="678"/>
        <v>0.31939124400000002</v>
      </c>
      <c r="Y789" s="87">
        <v>0</v>
      </c>
      <c r="Z789" s="87">
        <v>0</v>
      </c>
      <c r="AA789" s="87">
        <v>0</v>
      </c>
      <c r="AB789" s="87">
        <v>0</v>
      </c>
      <c r="AC789" s="87">
        <v>0</v>
      </c>
      <c r="AD789" s="87">
        <v>11</v>
      </c>
      <c r="AE789" s="87">
        <v>3.3045726099999992</v>
      </c>
      <c r="AF789" s="87">
        <v>2.5933627099999996</v>
      </c>
      <c r="AG789" s="87">
        <v>0</v>
      </c>
      <c r="AH789" s="87">
        <v>0</v>
      </c>
      <c r="AI789" s="87">
        <v>0.71120989999999995</v>
      </c>
      <c r="AJ789" s="87">
        <v>2.6762049300000004</v>
      </c>
      <c r="AK789" s="87">
        <v>2.4802842000000003</v>
      </c>
      <c r="AL789" s="87">
        <v>0</v>
      </c>
      <c r="AM789" s="87">
        <v>0</v>
      </c>
      <c r="AN789" s="192">
        <v>0.1959207300000001</v>
      </c>
      <c r="AO789" s="87">
        <v>0.36220830999999976</v>
      </c>
      <c r="AP789" s="87">
        <v>0</v>
      </c>
      <c r="AQ789" s="87">
        <v>0</v>
      </c>
      <c r="AR789" s="87">
        <v>0</v>
      </c>
      <c r="AS789" s="87">
        <v>0.36220830999999998</v>
      </c>
      <c r="AT789" s="87">
        <f t="shared" si="679"/>
        <v>0.26615936999999912</v>
      </c>
      <c r="AU789" s="87">
        <f t="shared" si="680"/>
        <v>0.11307850999999935</v>
      </c>
      <c r="AV789" s="87">
        <f t="shared" si="681"/>
        <v>0</v>
      </c>
      <c r="AW789" s="87">
        <f t="shared" si="682"/>
        <v>0</v>
      </c>
      <c r="AX789" s="87">
        <f t="shared" si="683"/>
        <v>0.15308085999999987</v>
      </c>
      <c r="AY789" s="66">
        <v>0</v>
      </c>
      <c r="AZ789" s="66">
        <v>0</v>
      </c>
      <c r="BA789" s="66">
        <v>0</v>
      </c>
      <c r="BB789" s="66">
        <v>0</v>
      </c>
      <c r="BC789" s="66">
        <v>0</v>
      </c>
    </row>
    <row r="790" spans="1:55" ht="63" x14ac:dyDescent="0.25">
      <c r="A790" s="171" t="s">
        <v>900</v>
      </c>
      <c r="B790" s="86" t="s">
        <v>800</v>
      </c>
      <c r="C790" s="171" t="s">
        <v>2564</v>
      </c>
      <c r="D790" s="87">
        <v>0.20421600000000001</v>
      </c>
      <c r="E790" s="66">
        <v>2.5052699759999997</v>
      </c>
      <c r="F790" s="66">
        <v>0</v>
      </c>
      <c r="G790" s="66">
        <v>2.4873868199999998</v>
      </c>
      <c r="H790" s="66">
        <v>0</v>
      </c>
      <c r="I790" s="66">
        <v>1.7883156000000001E-2</v>
      </c>
      <c r="J790" s="87">
        <v>4.0010039999999998E-3</v>
      </c>
      <c r="K790" s="87">
        <v>0</v>
      </c>
      <c r="L790" s="87">
        <v>0</v>
      </c>
      <c r="M790" s="87">
        <v>0</v>
      </c>
      <c r="N790" s="87">
        <v>4.0010040000000007E-3</v>
      </c>
      <c r="O790" s="87">
        <v>2.5012689719999996</v>
      </c>
      <c r="P790" s="87">
        <v>0</v>
      </c>
      <c r="Q790" s="87">
        <v>2.4873868199999998</v>
      </c>
      <c r="R790" s="87">
        <v>1.3882152E-2</v>
      </c>
      <c r="S790" s="87">
        <v>1.3882152E-2</v>
      </c>
      <c r="T790" s="87">
        <f t="shared" si="674"/>
        <v>0</v>
      </c>
      <c r="U790" s="87">
        <f t="shared" si="675"/>
        <v>0</v>
      </c>
      <c r="V790" s="87">
        <f t="shared" si="676"/>
        <v>0</v>
      </c>
      <c r="W790" s="87">
        <f t="shared" si="677"/>
        <v>-1.3882152E-2</v>
      </c>
      <c r="X790" s="87">
        <f t="shared" si="678"/>
        <v>0</v>
      </c>
      <c r="Y790" s="87">
        <v>0</v>
      </c>
      <c r="Z790" s="87">
        <v>0</v>
      </c>
      <c r="AA790" s="87">
        <v>0</v>
      </c>
      <c r="AB790" s="87">
        <v>0</v>
      </c>
      <c r="AC790" s="87">
        <v>0</v>
      </c>
      <c r="AD790" s="87">
        <v>0.18719800000000003</v>
      </c>
      <c r="AE790" s="87">
        <v>2.08772498</v>
      </c>
      <c r="AF790" s="87">
        <v>0</v>
      </c>
      <c r="AG790" s="87">
        <v>2.07282235</v>
      </c>
      <c r="AH790" s="87">
        <v>0</v>
      </c>
      <c r="AI790" s="87">
        <v>1.4902629999999998E-2</v>
      </c>
      <c r="AJ790" s="87">
        <v>3.33417E-3</v>
      </c>
      <c r="AK790" s="87">
        <v>0</v>
      </c>
      <c r="AL790" s="87">
        <v>0</v>
      </c>
      <c r="AM790" s="87">
        <v>0</v>
      </c>
      <c r="AN790" s="192">
        <v>3.3341699999999974E-3</v>
      </c>
      <c r="AO790" s="87">
        <v>2.0843908099999999</v>
      </c>
      <c r="AP790" s="87">
        <v>0</v>
      </c>
      <c r="AQ790" s="87">
        <v>2.07282235</v>
      </c>
      <c r="AR790" s="87">
        <v>0</v>
      </c>
      <c r="AS790" s="87">
        <v>1.1568459999999999E-2</v>
      </c>
      <c r="AT790" s="87">
        <f t="shared" si="679"/>
        <v>0</v>
      </c>
      <c r="AU790" s="87">
        <f t="shared" si="680"/>
        <v>0</v>
      </c>
      <c r="AV790" s="87">
        <f t="shared" si="681"/>
        <v>0</v>
      </c>
      <c r="AW790" s="87">
        <f t="shared" si="682"/>
        <v>0</v>
      </c>
      <c r="AX790" s="87">
        <f t="shared" si="683"/>
        <v>0</v>
      </c>
      <c r="AY790" s="66">
        <v>0</v>
      </c>
      <c r="AZ790" s="66">
        <v>0</v>
      </c>
      <c r="BA790" s="66">
        <v>0</v>
      </c>
      <c r="BB790" s="66">
        <v>0</v>
      </c>
      <c r="BC790" s="66">
        <v>0</v>
      </c>
    </row>
    <row r="791" spans="1:55" ht="47.25" x14ac:dyDescent="0.25">
      <c r="A791" s="171" t="s">
        <v>900</v>
      </c>
      <c r="B791" s="86" t="s">
        <v>801</v>
      </c>
      <c r="C791" s="171" t="s">
        <v>2565</v>
      </c>
      <c r="D791" s="87">
        <v>0.20421600000000001</v>
      </c>
      <c r="E791" s="66">
        <v>0.49822986800000002</v>
      </c>
      <c r="F791" s="66">
        <v>0</v>
      </c>
      <c r="G791" s="66">
        <v>0.48699578000000004</v>
      </c>
      <c r="H791" s="66">
        <v>0</v>
      </c>
      <c r="I791" s="66">
        <v>1.1234087999999998E-2</v>
      </c>
      <c r="J791" s="87">
        <v>0.49822986800000002</v>
      </c>
      <c r="K791" s="87">
        <v>0</v>
      </c>
      <c r="L791" s="87">
        <v>0.48699578000000004</v>
      </c>
      <c r="M791" s="87">
        <v>0</v>
      </c>
      <c r="N791" s="87">
        <v>1.1234087999999998E-2</v>
      </c>
      <c r="O791" s="87">
        <v>0</v>
      </c>
      <c r="P791" s="87">
        <v>0</v>
      </c>
      <c r="Q791" s="87">
        <v>0</v>
      </c>
      <c r="R791" s="87">
        <v>0</v>
      </c>
      <c r="S791" s="87">
        <v>0</v>
      </c>
      <c r="T791" s="87">
        <f t="shared" si="674"/>
        <v>0</v>
      </c>
      <c r="U791" s="87">
        <f t="shared" si="675"/>
        <v>0</v>
      </c>
      <c r="V791" s="87">
        <f t="shared" si="676"/>
        <v>0</v>
      </c>
      <c r="W791" s="87">
        <f t="shared" si="677"/>
        <v>0</v>
      </c>
      <c r="X791" s="87">
        <f t="shared" si="678"/>
        <v>0</v>
      </c>
      <c r="Y791" s="87">
        <v>0</v>
      </c>
      <c r="Z791" s="87">
        <v>0</v>
      </c>
      <c r="AA791" s="87">
        <v>0</v>
      </c>
      <c r="AB791" s="87">
        <v>0</v>
      </c>
      <c r="AC791" s="87">
        <v>0</v>
      </c>
      <c r="AD791" s="87">
        <v>0.18719800000000003</v>
      </c>
      <c r="AE791" s="87">
        <v>9.3617399999999986E-3</v>
      </c>
      <c r="AF791" s="87">
        <v>0</v>
      </c>
      <c r="AG791" s="87">
        <v>0</v>
      </c>
      <c r="AH791" s="87">
        <v>0</v>
      </c>
      <c r="AI791" s="87">
        <v>9.3617399999999986E-3</v>
      </c>
      <c r="AJ791" s="87">
        <v>9.3617400000002224E-3</v>
      </c>
      <c r="AK791" s="87">
        <v>0</v>
      </c>
      <c r="AL791" s="87">
        <v>0</v>
      </c>
      <c r="AM791" s="87">
        <v>0</v>
      </c>
      <c r="AN791" s="192">
        <v>9.3617400000002293E-3</v>
      </c>
      <c r="AO791" s="87">
        <v>-2.2377932840100812E-16</v>
      </c>
      <c r="AP791" s="87">
        <v>0</v>
      </c>
      <c r="AQ791" s="87">
        <v>0</v>
      </c>
      <c r="AR791" s="87">
        <v>0</v>
      </c>
      <c r="AS791" s="87">
        <v>0</v>
      </c>
      <c r="AT791" s="87">
        <f t="shared" si="679"/>
        <v>0</v>
      </c>
      <c r="AU791" s="87">
        <f t="shared" si="680"/>
        <v>0</v>
      </c>
      <c r="AV791" s="87">
        <f t="shared" si="681"/>
        <v>0</v>
      </c>
      <c r="AW791" s="87">
        <f t="shared" si="682"/>
        <v>0</v>
      </c>
      <c r="AX791" s="87">
        <f t="shared" si="683"/>
        <v>-2.3071822230491534E-16</v>
      </c>
      <c r="AY791" s="66">
        <v>0</v>
      </c>
      <c r="AZ791" s="66">
        <v>0</v>
      </c>
      <c r="BA791" s="66">
        <v>0</v>
      </c>
      <c r="BB791" s="66">
        <v>0</v>
      </c>
      <c r="BC791" s="66">
        <v>0</v>
      </c>
    </row>
    <row r="792" spans="1:55" ht="63" x14ac:dyDescent="0.25">
      <c r="A792" s="171" t="s">
        <v>900</v>
      </c>
      <c r="B792" s="85" t="s">
        <v>802</v>
      </c>
      <c r="C792" s="171" t="s">
        <v>2566</v>
      </c>
      <c r="D792" s="87">
        <v>0.20421600000000001</v>
      </c>
      <c r="E792" s="66">
        <v>2.2542978659999999</v>
      </c>
      <c r="F792" s="66">
        <v>0</v>
      </c>
      <c r="G792" s="66">
        <v>2.2333532699999998</v>
      </c>
      <c r="H792" s="66">
        <v>0</v>
      </c>
      <c r="I792" s="66">
        <v>2.0944596000000003E-2</v>
      </c>
      <c r="J792" s="87">
        <v>2.2542978660000004</v>
      </c>
      <c r="K792" s="87">
        <v>0</v>
      </c>
      <c r="L792" s="87">
        <v>2.2333532699999998</v>
      </c>
      <c r="M792" s="87">
        <v>0</v>
      </c>
      <c r="N792" s="87">
        <v>2.0944596000000003E-2</v>
      </c>
      <c r="O792" s="87">
        <v>0</v>
      </c>
      <c r="P792" s="87">
        <v>0</v>
      </c>
      <c r="Q792" s="87">
        <v>0</v>
      </c>
      <c r="R792" s="87">
        <v>0</v>
      </c>
      <c r="S792" s="87">
        <v>0</v>
      </c>
      <c r="T792" s="87">
        <f t="shared" si="674"/>
        <v>-4.4408920985006262E-16</v>
      </c>
      <c r="U792" s="87">
        <f t="shared" si="675"/>
        <v>0</v>
      </c>
      <c r="V792" s="87">
        <f t="shared" si="676"/>
        <v>0</v>
      </c>
      <c r="W792" s="87">
        <f t="shared" si="677"/>
        <v>0</v>
      </c>
      <c r="X792" s="87">
        <f t="shared" si="678"/>
        <v>0</v>
      </c>
      <c r="Y792" s="87">
        <v>0</v>
      </c>
      <c r="Z792" s="87">
        <v>0</v>
      </c>
      <c r="AA792" s="87">
        <v>0</v>
      </c>
      <c r="AB792" s="87">
        <v>0</v>
      </c>
      <c r="AC792" s="87">
        <v>0</v>
      </c>
      <c r="AD792" s="87">
        <v>0.18719800000000003</v>
      </c>
      <c r="AE792" s="87">
        <v>1.7453830000000004E-2</v>
      </c>
      <c r="AF792" s="87">
        <v>0</v>
      </c>
      <c r="AG792" s="87">
        <v>0</v>
      </c>
      <c r="AH792" s="87">
        <v>0</v>
      </c>
      <c r="AI792" s="87">
        <v>1.7453830000000004E-2</v>
      </c>
      <c r="AJ792" s="87">
        <v>1.7453830000000073E-2</v>
      </c>
      <c r="AK792" s="87">
        <v>0</v>
      </c>
      <c r="AL792" s="87">
        <v>0</v>
      </c>
      <c r="AM792" s="87">
        <v>0</v>
      </c>
      <c r="AN792" s="192">
        <v>1.7453830000000073E-2</v>
      </c>
      <c r="AO792" s="87">
        <v>-6.9388939039072284E-17</v>
      </c>
      <c r="AP792" s="87">
        <v>0</v>
      </c>
      <c r="AQ792" s="87">
        <v>0</v>
      </c>
      <c r="AR792" s="87">
        <v>0</v>
      </c>
      <c r="AS792" s="87">
        <v>0</v>
      </c>
      <c r="AT792" s="87">
        <f t="shared" si="679"/>
        <v>0</v>
      </c>
      <c r="AU792" s="87">
        <f t="shared" si="680"/>
        <v>0</v>
      </c>
      <c r="AV792" s="87">
        <f t="shared" si="681"/>
        <v>0</v>
      </c>
      <c r="AW792" s="87">
        <f t="shared" si="682"/>
        <v>0</v>
      </c>
      <c r="AX792" s="87">
        <f t="shared" si="683"/>
        <v>-6.9388939039072284E-17</v>
      </c>
      <c r="AY792" s="66">
        <v>0</v>
      </c>
      <c r="AZ792" s="66">
        <v>0</v>
      </c>
      <c r="BA792" s="66">
        <v>0</v>
      </c>
      <c r="BB792" s="66">
        <v>0</v>
      </c>
      <c r="BC792" s="66">
        <v>0</v>
      </c>
    </row>
    <row r="793" spans="1:55" ht="47.25" x14ac:dyDescent="0.25">
      <c r="A793" s="171" t="s">
        <v>900</v>
      </c>
      <c r="B793" s="85" t="s">
        <v>803</v>
      </c>
      <c r="C793" s="171" t="s">
        <v>2567</v>
      </c>
      <c r="D793" s="87">
        <v>0.20421600000000001</v>
      </c>
      <c r="E793" s="66">
        <v>0.49267820000000001</v>
      </c>
      <c r="F793" s="66">
        <v>0</v>
      </c>
      <c r="G793" s="66">
        <v>0.47989520000000002</v>
      </c>
      <c r="H793" s="66">
        <v>0</v>
      </c>
      <c r="I793" s="66">
        <v>1.2783000000000001E-2</v>
      </c>
      <c r="J793" s="87">
        <v>0.49267819999999996</v>
      </c>
      <c r="K793" s="87">
        <v>0</v>
      </c>
      <c r="L793" s="87">
        <v>0.47989520000000002</v>
      </c>
      <c r="M793" s="87">
        <v>0</v>
      </c>
      <c r="N793" s="87">
        <v>1.2783000000000001E-2</v>
      </c>
      <c r="O793" s="87">
        <v>0</v>
      </c>
      <c r="P793" s="87">
        <v>0</v>
      </c>
      <c r="Q793" s="87">
        <v>0</v>
      </c>
      <c r="R793" s="87">
        <v>0</v>
      </c>
      <c r="S793" s="87">
        <v>0</v>
      </c>
      <c r="T793" s="87">
        <f t="shared" si="674"/>
        <v>5.5511151231257827E-17</v>
      </c>
      <c r="U793" s="87">
        <f t="shared" si="675"/>
        <v>0</v>
      </c>
      <c r="V793" s="87">
        <f t="shared" si="676"/>
        <v>0</v>
      </c>
      <c r="W793" s="87">
        <f t="shared" si="677"/>
        <v>0</v>
      </c>
      <c r="X793" s="87">
        <f t="shared" si="678"/>
        <v>0</v>
      </c>
      <c r="Y793" s="87">
        <v>0</v>
      </c>
      <c r="Z793" s="87">
        <v>0</v>
      </c>
      <c r="AA793" s="87">
        <v>0</v>
      </c>
      <c r="AB793" s="87">
        <v>0</v>
      </c>
      <c r="AC793" s="87">
        <v>0</v>
      </c>
      <c r="AD793" s="87">
        <v>0.18719800000000003</v>
      </c>
      <c r="AE793" s="87">
        <v>1.0652500000000001E-2</v>
      </c>
      <c r="AF793" s="87">
        <v>0</v>
      </c>
      <c r="AG793" s="87">
        <v>0</v>
      </c>
      <c r="AH793" s="87">
        <v>0</v>
      </c>
      <c r="AI793" s="87">
        <v>1.0652500000000001E-2</v>
      </c>
      <c r="AJ793" s="87">
        <v>1.0652500000000001E-2</v>
      </c>
      <c r="AK793" s="87">
        <v>0</v>
      </c>
      <c r="AL793" s="87">
        <v>0</v>
      </c>
      <c r="AM793" s="87">
        <v>0</v>
      </c>
      <c r="AN793" s="192">
        <v>1.0652499999999995E-2</v>
      </c>
      <c r="AO793" s="87">
        <v>0</v>
      </c>
      <c r="AP793" s="87">
        <v>0</v>
      </c>
      <c r="AQ793" s="87">
        <v>0</v>
      </c>
      <c r="AR793" s="87">
        <v>0</v>
      </c>
      <c r="AS793" s="87">
        <v>0</v>
      </c>
      <c r="AT793" s="87">
        <f t="shared" si="679"/>
        <v>0</v>
      </c>
      <c r="AU793" s="87">
        <f t="shared" si="680"/>
        <v>0</v>
      </c>
      <c r="AV793" s="87">
        <f t="shared" si="681"/>
        <v>0</v>
      </c>
      <c r="AW793" s="87">
        <f t="shared" si="682"/>
        <v>0</v>
      </c>
      <c r="AX793" s="87">
        <f t="shared" si="683"/>
        <v>5.2041704279304213E-18</v>
      </c>
      <c r="AY793" s="66">
        <v>0</v>
      </c>
      <c r="AZ793" s="66">
        <v>0</v>
      </c>
      <c r="BA793" s="66">
        <v>0</v>
      </c>
      <c r="BB793" s="66">
        <v>0</v>
      </c>
      <c r="BC793" s="66">
        <v>0</v>
      </c>
    </row>
    <row r="794" spans="1:55" ht="47.25" x14ac:dyDescent="0.25">
      <c r="A794" s="171" t="s">
        <v>900</v>
      </c>
      <c r="B794" s="85" t="s">
        <v>804</v>
      </c>
      <c r="C794" s="171" t="s">
        <v>2568</v>
      </c>
      <c r="D794" s="87">
        <v>0.15929999999999997</v>
      </c>
      <c r="E794" s="66">
        <v>1.1329523999999999E-2</v>
      </c>
      <c r="F794" s="66">
        <v>0</v>
      </c>
      <c r="G794" s="66">
        <v>0</v>
      </c>
      <c r="H794" s="66">
        <v>0</v>
      </c>
      <c r="I794" s="66">
        <v>1.1329523999999999E-2</v>
      </c>
      <c r="J794" s="87">
        <v>3.1209959999999996E-3</v>
      </c>
      <c r="K794" s="87">
        <v>0</v>
      </c>
      <c r="L794" s="87">
        <v>0</v>
      </c>
      <c r="M794" s="87">
        <v>0</v>
      </c>
      <c r="N794" s="87">
        <v>3.1209959999999996E-3</v>
      </c>
      <c r="O794" s="87">
        <v>3.9686280000000001E-3</v>
      </c>
      <c r="P794" s="87">
        <v>0</v>
      </c>
      <c r="Q794" s="87">
        <v>0</v>
      </c>
      <c r="R794" s="87">
        <v>3.9686280000000001E-3</v>
      </c>
      <c r="S794" s="87">
        <v>3.9686280000000001E-3</v>
      </c>
      <c r="T794" s="87">
        <f t="shared" si="674"/>
        <v>4.2398999999999996E-3</v>
      </c>
      <c r="U794" s="87">
        <f t="shared" si="675"/>
        <v>0</v>
      </c>
      <c r="V794" s="87">
        <f t="shared" si="676"/>
        <v>0</v>
      </c>
      <c r="W794" s="87">
        <f t="shared" si="677"/>
        <v>-3.9686280000000001E-3</v>
      </c>
      <c r="X794" s="87">
        <f t="shared" si="678"/>
        <v>4.2398999999999996E-3</v>
      </c>
      <c r="Y794" s="87">
        <v>0</v>
      </c>
      <c r="Z794" s="87">
        <v>0</v>
      </c>
      <c r="AA794" s="87">
        <v>0</v>
      </c>
      <c r="AB794" s="87">
        <v>0</v>
      </c>
      <c r="AC794" s="87">
        <v>0</v>
      </c>
      <c r="AD794" s="87">
        <v>0.14602500000000002</v>
      </c>
      <c r="AE794" s="87">
        <v>9.4412700000000016E-3</v>
      </c>
      <c r="AF794" s="87">
        <v>0</v>
      </c>
      <c r="AG794" s="87">
        <v>0</v>
      </c>
      <c r="AH794" s="87">
        <v>0</v>
      </c>
      <c r="AI794" s="87">
        <v>9.4412700000000016E-3</v>
      </c>
      <c r="AJ794" s="87">
        <v>2.6008299999999997E-3</v>
      </c>
      <c r="AK794" s="87">
        <v>0</v>
      </c>
      <c r="AL794" s="87">
        <v>0</v>
      </c>
      <c r="AM794" s="87">
        <v>0</v>
      </c>
      <c r="AN794" s="192">
        <v>2.6008299999999984E-3</v>
      </c>
      <c r="AO794" s="87">
        <v>3.3071900000000002E-3</v>
      </c>
      <c r="AP794" s="87">
        <v>0</v>
      </c>
      <c r="AQ794" s="87">
        <v>0</v>
      </c>
      <c r="AR794" s="87">
        <v>0</v>
      </c>
      <c r="AS794" s="87">
        <v>3.3071900000000002E-3</v>
      </c>
      <c r="AT794" s="87">
        <f t="shared" si="679"/>
        <v>3.5332500000000012E-3</v>
      </c>
      <c r="AU794" s="87">
        <f t="shared" si="680"/>
        <v>0</v>
      </c>
      <c r="AV794" s="87">
        <f t="shared" si="681"/>
        <v>0</v>
      </c>
      <c r="AW794" s="87">
        <f t="shared" si="682"/>
        <v>0</v>
      </c>
      <c r="AX794" s="87">
        <f t="shared" si="683"/>
        <v>3.533250000000003E-3</v>
      </c>
      <c r="AY794" s="66">
        <v>0</v>
      </c>
      <c r="AZ794" s="66">
        <v>0</v>
      </c>
      <c r="BA794" s="66">
        <v>0</v>
      </c>
      <c r="BB794" s="66">
        <v>0</v>
      </c>
      <c r="BC794" s="66">
        <v>0</v>
      </c>
    </row>
    <row r="795" spans="1:55" ht="47.25" x14ac:dyDescent="0.25">
      <c r="A795" s="171" t="s">
        <v>900</v>
      </c>
      <c r="B795" s="85" t="s">
        <v>805</v>
      </c>
      <c r="C795" s="171" t="s">
        <v>2569</v>
      </c>
      <c r="D795" s="87">
        <v>0.20421600000000001</v>
      </c>
      <c r="E795" s="66">
        <v>0.49320759400000003</v>
      </c>
      <c r="F795" s="66">
        <v>0</v>
      </c>
      <c r="G795" s="66">
        <v>0.48014359000000001</v>
      </c>
      <c r="H795" s="66">
        <v>0</v>
      </c>
      <c r="I795" s="66">
        <v>1.3064004000000001E-2</v>
      </c>
      <c r="J795" s="87">
        <v>0.49320759400000003</v>
      </c>
      <c r="K795" s="87">
        <v>0</v>
      </c>
      <c r="L795" s="87">
        <v>0.48014359000000001</v>
      </c>
      <c r="M795" s="87">
        <v>0</v>
      </c>
      <c r="N795" s="87">
        <v>1.3064004000000001E-2</v>
      </c>
      <c r="O795" s="87">
        <v>0</v>
      </c>
      <c r="P795" s="87">
        <v>0</v>
      </c>
      <c r="Q795" s="87">
        <v>0</v>
      </c>
      <c r="R795" s="87">
        <v>0</v>
      </c>
      <c r="S795" s="87">
        <v>0</v>
      </c>
      <c r="T795" s="87">
        <f t="shared" si="674"/>
        <v>0</v>
      </c>
      <c r="U795" s="87">
        <f t="shared" si="675"/>
        <v>0</v>
      </c>
      <c r="V795" s="87">
        <f t="shared" si="676"/>
        <v>0</v>
      </c>
      <c r="W795" s="87">
        <f t="shared" si="677"/>
        <v>0</v>
      </c>
      <c r="X795" s="87">
        <f t="shared" si="678"/>
        <v>0</v>
      </c>
      <c r="Y795" s="87">
        <v>0</v>
      </c>
      <c r="Z795" s="87">
        <v>0</v>
      </c>
      <c r="AA795" s="87">
        <v>0</v>
      </c>
      <c r="AB795" s="87">
        <v>0</v>
      </c>
      <c r="AC795" s="87">
        <v>0</v>
      </c>
      <c r="AD795" s="87">
        <v>0.18719800000000003</v>
      </c>
      <c r="AE795" s="87">
        <v>1.0886670000000001E-2</v>
      </c>
      <c r="AF795" s="87">
        <v>0</v>
      </c>
      <c r="AG795" s="87">
        <v>0</v>
      </c>
      <c r="AH795" s="87">
        <v>0</v>
      </c>
      <c r="AI795" s="87">
        <v>1.0886670000000001E-2</v>
      </c>
      <c r="AJ795" s="87">
        <v>1.0886669999999926E-2</v>
      </c>
      <c r="AK795" s="87">
        <v>0</v>
      </c>
      <c r="AL795" s="87">
        <v>0</v>
      </c>
      <c r="AM795" s="87">
        <v>0</v>
      </c>
      <c r="AN795" s="192">
        <v>1.0886669999999932E-2</v>
      </c>
      <c r="AO795" s="87">
        <v>7.4593109467002705E-17</v>
      </c>
      <c r="AP795" s="87">
        <v>0</v>
      </c>
      <c r="AQ795" s="87">
        <v>0</v>
      </c>
      <c r="AR795" s="87">
        <v>0</v>
      </c>
      <c r="AS795" s="87">
        <v>0</v>
      </c>
      <c r="AT795" s="87">
        <f t="shared" si="679"/>
        <v>0</v>
      </c>
      <c r="AU795" s="87">
        <f t="shared" si="680"/>
        <v>0</v>
      </c>
      <c r="AV795" s="87">
        <f t="shared" si="681"/>
        <v>0</v>
      </c>
      <c r="AW795" s="87">
        <f t="shared" si="682"/>
        <v>0</v>
      </c>
      <c r="AX795" s="87">
        <f t="shared" si="683"/>
        <v>6.9388939039072284E-17</v>
      </c>
      <c r="AY795" s="66">
        <v>0</v>
      </c>
      <c r="AZ795" s="66">
        <v>0</v>
      </c>
      <c r="BA795" s="66">
        <v>0</v>
      </c>
      <c r="BB795" s="66">
        <v>0</v>
      </c>
      <c r="BC795" s="66">
        <v>0</v>
      </c>
    </row>
    <row r="796" spans="1:55" ht="47.25" x14ac:dyDescent="0.25">
      <c r="A796" s="171" t="s">
        <v>900</v>
      </c>
      <c r="B796" s="86" t="s">
        <v>806</v>
      </c>
      <c r="C796" s="171" t="s">
        <v>2570</v>
      </c>
      <c r="D796" s="87">
        <v>0.20421600000000001</v>
      </c>
      <c r="E796" s="66">
        <v>3.0739282999999999</v>
      </c>
      <c r="F796" s="66">
        <v>0.47658208000000002</v>
      </c>
      <c r="G796" s="66">
        <v>2.56680742</v>
      </c>
      <c r="H796" s="66">
        <v>0</v>
      </c>
      <c r="I796" s="66">
        <v>3.0538800000000001E-2</v>
      </c>
      <c r="J796" s="87">
        <v>4.0010039999999998E-3</v>
      </c>
      <c r="K796" s="87">
        <v>0</v>
      </c>
      <c r="L796" s="87">
        <v>0</v>
      </c>
      <c r="M796" s="87">
        <v>0</v>
      </c>
      <c r="N796" s="87">
        <v>4.0010040000000007E-3</v>
      </c>
      <c r="O796" s="87">
        <v>0.48166972000000002</v>
      </c>
      <c r="P796" s="87">
        <v>0.47658208000000002</v>
      </c>
      <c r="Q796" s="87">
        <v>0</v>
      </c>
      <c r="R796" s="87">
        <v>5.0876400000000009E-3</v>
      </c>
      <c r="S796" s="87">
        <v>5.0876400000000009E-3</v>
      </c>
      <c r="T796" s="87">
        <f t="shared" si="674"/>
        <v>2.5882575759999997</v>
      </c>
      <c r="U796" s="87">
        <f t="shared" si="675"/>
        <v>0</v>
      </c>
      <c r="V796" s="87">
        <f t="shared" si="676"/>
        <v>2.56680742</v>
      </c>
      <c r="W796" s="87">
        <f t="shared" si="677"/>
        <v>-5.0876400000000009E-3</v>
      </c>
      <c r="X796" s="87">
        <f t="shared" si="678"/>
        <v>2.1450156000000001E-2</v>
      </c>
      <c r="Y796" s="87">
        <v>0</v>
      </c>
      <c r="Z796" s="87">
        <v>0</v>
      </c>
      <c r="AA796" s="87">
        <v>0</v>
      </c>
      <c r="AB796" s="87">
        <v>0</v>
      </c>
      <c r="AC796" s="87">
        <v>0</v>
      </c>
      <c r="AD796" s="87">
        <v>0.18719800000000003</v>
      </c>
      <c r="AE796" s="87">
        <v>2.5616069100000005</v>
      </c>
      <c r="AF796" s="87">
        <v>0.39715173000000004</v>
      </c>
      <c r="AG796" s="87">
        <v>2.1390061800000004</v>
      </c>
      <c r="AH796" s="87">
        <v>0</v>
      </c>
      <c r="AI796" s="87">
        <v>2.5448999999999999E-2</v>
      </c>
      <c r="AJ796" s="87">
        <v>3.33417E-3</v>
      </c>
      <c r="AK796" s="87">
        <v>0</v>
      </c>
      <c r="AL796" s="87">
        <v>0</v>
      </c>
      <c r="AM796" s="87">
        <v>0</v>
      </c>
      <c r="AN796" s="192">
        <v>3.3341699999999974E-3</v>
      </c>
      <c r="AO796" s="87">
        <v>0.40139142999999994</v>
      </c>
      <c r="AP796" s="87">
        <v>0.39715172999999998</v>
      </c>
      <c r="AQ796" s="87">
        <v>0</v>
      </c>
      <c r="AR796" s="87">
        <v>0</v>
      </c>
      <c r="AS796" s="87">
        <v>4.2397000000000008E-3</v>
      </c>
      <c r="AT796" s="87">
        <f t="shared" si="679"/>
        <v>2.1568813100000006</v>
      </c>
      <c r="AU796" s="87">
        <f t="shared" si="680"/>
        <v>0</v>
      </c>
      <c r="AV796" s="87">
        <f t="shared" si="681"/>
        <v>2.1390061800000004</v>
      </c>
      <c r="AW796" s="87">
        <f t="shared" si="682"/>
        <v>0</v>
      </c>
      <c r="AX796" s="87">
        <f t="shared" si="683"/>
        <v>1.7875130000000003E-2</v>
      </c>
      <c r="AY796" s="66">
        <v>0</v>
      </c>
      <c r="AZ796" s="66">
        <v>0</v>
      </c>
      <c r="BA796" s="66">
        <v>0</v>
      </c>
      <c r="BB796" s="66">
        <v>0</v>
      </c>
      <c r="BC796" s="66">
        <v>0</v>
      </c>
    </row>
    <row r="797" spans="1:55" ht="47.25" x14ac:dyDescent="0.25">
      <c r="A797" s="171" t="s">
        <v>900</v>
      </c>
      <c r="B797" s="85" t="s">
        <v>807</v>
      </c>
      <c r="C797" s="171" t="s">
        <v>2571</v>
      </c>
      <c r="D797" s="87">
        <v>0.20421600000000001</v>
      </c>
      <c r="E797" s="66">
        <v>2.3163990499999998</v>
      </c>
      <c r="F797" s="66">
        <v>0</v>
      </c>
      <c r="G797" s="66">
        <v>2.29956863</v>
      </c>
      <c r="H797" s="66">
        <v>0</v>
      </c>
      <c r="I797" s="66">
        <v>1.6830419999999999E-2</v>
      </c>
      <c r="J797" s="87">
        <v>1.8564853299999995</v>
      </c>
      <c r="K797" s="87">
        <v>0</v>
      </c>
      <c r="L797" s="87">
        <v>1.8396549099999999</v>
      </c>
      <c r="M797" s="87">
        <v>0</v>
      </c>
      <c r="N797" s="87">
        <v>1.6830419999999999E-2</v>
      </c>
      <c r="O797" s="87">
        <v>0.4599137200000003</v>
      </c>
      <c r="P797" s="87">
        <v>0</v>
      </c>
      <c r="Q797" s="87">
        <v>0.45991372000000008</v>
      </c>
      <c r="R797" s="87">
        <v>0</v>
      </c>
      <c r="S797" s="87">
        <v>0</v>
      </c>
      <c r="T797" s="87">
        <f t="shared" si="674"/>
        <v>0</v>
      </c>
      <c r="U797" s="87">
        <f t="shared" si="675"/>
        <v>0</v>
      </c>
      <c r="V797" s="87">
        <f t="shared" si="676"/>
        <v>0</v>
      </c>
      <c r="W797" s="87">
        <f t="shared" si="677"/>
        <v>0</v>
      </c>
      <c r="X797" s="87">
        <f t="shared" si="678"/>
        <v>0</v>
      </c>
      <c r="Y797" s="87">
        <v>0</v>
      </c>
      <c r="Z797" s="87">
        <v>0</v>
      </c>
      <c r="AA797" s="87">
        <v>0</v>
      </c>
      <c r="AB797" s="87">
        <v>0</v>
      </c>
      <c r="AC797" s="87">
        <v>0</v>
      </c>
      <c r="AD797" s="87">
        <v>0.18719800000000003</v>
      </c>
      <c r="AE797" s="87">
        <v>1.93033254</v>
      </c>
      <c r="AF797" s="87">
        <v>0</v>
      </c>
      <c r="AG797" s="87">
        <v>1.9163071899999999</v>
      </c>
      <c r="AH797" s="87">
        <v>0</v>
      </c>
      <c r="AI797" s="87">
        <v>1.4025349999999999E-2</v>
      </c>
      <c r="AJ797" s="87">
        <v>1.9303325400000002</v>
      </c>
      <c r="AK797" s="87">
        <v>0</v>
      </c>
      <c r="AL797" s="87">
        <v>1.9163071900000002</v>
      </c>
      <c r="AM797" s="87">
        <v>0</v>
      </c>
      <c r="AN797" s="192">
        <v>1.4025350000000048E-2</v>
      </c>
      <c r="AO797" s="87">
        <v>0</v>
      </c>
      <c r="AP797" s="87">
        <v>0</v>
      </c>
      <c r="AQ797" s="87">
        <v>0</v>
      </c>
      <c r="AR797" s="87">
        <v>0</v>
      </c>
      <c r="AS797" s="87">
        <v>0</v>
      </c>
      <c r="AT797" s="87">
        <f t="shared" si="679"/>
        <v>-2.2204460492503131E-16</v>
      </c>
      <c r="AU797" s="87">
        <f t="shared" si="680"/>
        <v>0</v>
      </c>
      <c r="AV797" s="87">
        <f t="shared" si="681"/>
        <v>-2.2204460492503131E-16</v>
      </c>
      <c r="AW797" s="87">
        <f t="shared" si="682"/>
        <v>0</v>
      </c>
      <c r="AX797" s="87">
        <f t="shared" si="683"/>
        <v>-4.8572257327350599E-17</v>
      </c>
      <c r="AY797" s="66">
        <v>0</v>
      </c>
      <c r="AZ797" s="66">
        <v>0</v>
      </c>
      <c r="BA797" s="66">
        <v>0</v>
      </c>
      <c r="BB797" s="66">
        <v>0</v>
      </c>
      <c r="BC797" s="66">
        <v>0</v>
      </c>
    </row>
    <row r="798" spans="1:55" ht="63" x14ac:dyDescent="0.25">
      <c r="A798" s="171" t="s">
        <v>900</v>
      </c>
      <c r="B798" s="85" t="s">
        <v>808</v>
      </c>
      <c r="C798" s="171" t="s">
        <v>2572</v>
      </c>
      <c r="D798" s="87">
        <v>0.20421600000000001</v>
      </c>
      <c r="E798" s="66">
        <v>2.2939603740000005</v>
      </c>
      <c r="F798" s="66">
        <v>0</v>
      </c>
      <c r="G798" s="66">
        <v>2.2770385500000003</v>
      </c>
      <c r="H798" s="66">
        <v>0</v>
      </c>
      <c r="I798" s="66">
        <v>1.6921823999999999E-2</v>
      </c>
      <c r="J798" s="87">
        <v>1.8385526640000001</v>
      </c>
      <c r="K798" s="87">
        <v>0</v>
      </c>
      <c r="L798" s="87">
        <v>1.8216308400000001</v>
      </c>
      <c r="M798" s="87">
        <v>0</v>
      </c>
      <c r="N798" s="87">
        <v>1.6921823999999999E-2</v>
      </c>
      <c r="O798" s="87">
        <v>0.45540771000000047</v>
      </c>
      <c r="P798" s="87">
        <v>0</v>
      </c>
      <c r="Q798" s="87">
        <v>0.45540771000000024</v>
      </c>
      <c r="R798" s="87">
        <v>0</v>
      </c>
      <c r="S798" s="87">
        <v>0</v>
      </c>
      <c r="T798" s="87">
        <f t="shared" si="674"/>
        <v>0</v>
      </c>
      <c r="U798" s="87">
        <f t="shared" si="675"/>
        <v>0</v>
      </c>
      <c r="V798" s="87">
        <f t="shared" si="676"/>
        <v>0</v>
      </c>
      <c r="W798" s="87">
        <f t="shared" si="677"/>
        <v>0</v>
      </c>
      <c r="X798" s="87">
        <f t="shared" si="678"/>
        <v>0</v>
      </c>
      <c r="Y798" s="87">
        <v>0</v>
      </c>
      <c r="Z798" s="87">
        <v>0</v>
      </c>
      <c r="AA798" s="87">
        <v>0</v>
      </c>
      <c r="AB798" s="87">
        <v>0</v>
      </c>
      <c r="AC798" s="87">
        <v>0</v>
      </c>
      <c r="AD798" s="87">
        <v>0.18719800000000003</v>
      </c>
      <c r="AE798" s="87">
        <v>1.91163364</v>
      </c>
      <c r="AF798" s="87">
        <v>0</v>
      </c>
      <c r="AG798" s="87">
        <v>1.8975321200000002</v>
      </c>
      <c r="AH798" s="87">
        <v>0</v>
      </c>
      <c r="AI798" s="87">
        <v>1.4101520000000001E-2</v>
      </c>
      <c r="AJ798" s="87">
        <v>1.9116336400000002</v>
      </c>
      <c r="AK798" s="87">
        <v>0</v>
      </c>
      <c r="AL798" s="87">
        <v>1.8975321200000002</v>
      </c>
      <c r="AM798" s="87">
        <v>0</v>
      </c>
      <c r="AN798" s="192">
        <v>1.410152000000009E-2</v>
      </c>
      <c r="AO798" s="87">
        <v>0</v>
      </c>
      <c r="AP798" s="87">
        <v>0</v>
      </c>
      <c r="AQ798" s="87">
        <v>0</v>
      </c>
      <c r="AR798" s="87">
        <v>0</v>
      </c>
      <c r="AS798" s="87">
        <v>0</v>
      </c>
      <c r="AT798" s="87">
        <f t="shared" si="679"/>
        <v>-2.2204460492503131E-16</v>
      </c>
      <c r="AU798" s="87">
        <f t="shared" si="680"/>
        <v>0</v>
      </c>
      <c r="AV798" s="87">
        <f t="shared" si="681"/>
        <v>0</v>
      </c>
      <c r="AW798" s="87">
        <f t="shared" si="682"/>
        <v>0</v>
      </c>
      <c r="AX798" s="87">
        <f t="shared" si="683"/>
        <v>-8.8470897274817162E-17</v>
      </c>
      <c r="AY798" s="66">
        <v>0</v>
      </c>
      <c r="AZ798" s="66">
        <v>0</v>
      </c>
      <c r="BA798" s="66">
        <v>0</v>
      </c>
      <c r="BB798" s="66">
        <v>0</v>
      </c>
      <c r="BC798" s="66">
        <v>0</v>
      </c>
    </row>
    <row r="799" spans="1:55" ht="63" x14ac:dyDescent="0.25">
      <c r="A799" s="171" t="s">
        <v>900</v>
      </c>
      <c r="B799" s="85" t="s">
        <v>809</v>
      </c>
      <c r="C799" s="171" t="s">
        <v>2573</v>
      </c>
      <c r="D799" s="87">
        <v>0.20421600000000001</v>
      </c>
      <c r="E799" s="66">
        <v>2.3043465480000003</v>
      </c>
      <c r="F799" s="66">
        <v>0</v>
      </c>
      <c r="G799" s="66">
        <v>2.2898364000000004</v>
      </c>
      <c r="H799" s="66">
        <v>0</v>
      </c>
      <c r="I799" s="66">
        <v>1.4510147999999999E-2</v>
      </c>
      <c r="J799" s="87">
        <v>1.846379268</v>
      </c>
      <c r="K799" s="87">
        <v>0</v>
      </c>
      <c r="L799" s="87">
        <v>1.8318691200000001</v>
      </c>
      <c r="M799" s="87">
        <v>0</v>
      </c>
      <c r="N799" s="87">
        <v>1.4510147999999999E-2</v>
      </c>
      <c r="O799" s="87">
        <v>0.45796728000000031</v>
      </c>
      <c r="P799" s="87">
        <v>0</v>
      </c>
      <c r="Q799" s="87">
        <v>0.45796728000000031</v>
      </c>
      <c r="R799" s="87">
        <v>0</v>
      </c>
      <c r="S799" s="87">
        <v>0</v>
      </c>
      <c r="T799" s="87">
        <f t="shared" si="674"/>
        <v>0</v>
      </c>
      <c r="U799" s="87">
        <f t="shared" si="675"/>
        <v>0</v>
      </c>
      <c r="V799" s="87">
        <f t="shared" si="676"/>
        <v>0</v>
      </c>
      <c r="W799" s="87">
        <f t="shared" si="677"/>
        <v>0</v>
      </c>
      <c r="X799" s="87">
        <f t="shared" si="678"/>
        <v>0</v>
      </c>
      <c r="Y799" s="87">
        <v>0</v>
      </c>
      <c r="Z799" s="87">
        <v>0</v>
      </c>
      <c r="AA799" s="87">
        <v>0</v>
      </c>
      <c r="AB799" s="87">
        <v>0</v>
      </c>
      <c r="AC799" s="87">
        <v>0</v>
      </c>
      <c r="AD799" s="87">
        <v>0.18719800000000003</v>
      </c>
      <c r="AE799" s="87">
        <v>1.9202887899999999</v>
      </c>
      <c r="AF799" s="87">
        <v>0</v>
      </c>
      <c r="AG799" s="87">
        <v>1.9081969999999999</v>
      </c>
      <c r="AH799" s="87">
        <v>0</v>
      </c>
      <c r="AI799" s="87">
        <v>1.2091790000000002E-2</v>
      </c>
      <c r="AJ799" s="87">
        <v>1.9202887900000001</v>
      </c>
      <c r="AK799" s="87">
        <v>0</v>
      </c>
      <c r="AL799" s="87">
        <v>1.9081970000000001</v>
      </c>
      <c r="AM799" s="87">
        <v>0</v>
      </c>
      <c r="AN799" s="192">
        <v>1.2091789999999936E-2</v>
      </c>
      <c r="AO799" s="87">
        <v>0</v>
      </c>
      <c r="AP799" s="87">
        <v>0</v>
      </c>
      <c r="AQ799" s="87">
        <v>0</v>
      </c>
      <c r="AR799" s="87">
        <v>0</v>
      </c>
      <c r="AS799" s="87">
        <v>0</v>
      </c>
      <c r="AT799" s="87">
        <f t="shared" si="679"/>
        <v>-2.2204460492503131E-16</v>
      </c>
      <c r="AU799" s="87">
        <f t="shared" si="680"/>
        <v>0</v>
      </c>
      <c r="AV799" s="87">
        <f t="shared" si="681"/>
        <v>-2.2204460492503131E-16</v>
      </c>
      <c r="AW799" s="87">
        <f t="shared" si="682"/>
        <v>0</v>
      </c>
      <c r="AX799" s="87">
        <f t="shared" si="683"/>
        <v>6.591949208711867E-17</v>
      </c>
      <c r="AY799" s="66">
        <v>0</v>
      </c>
      <c r="AZ799" s="66">
        <v>0</v>
      </c>
      <c r="BA799" s="66">
        <v>0</v>
      </c>
      <c r="BB799" s="66">
        <v>0</v>
      </c>
      <c r="BC799" s="66">
        <v>0</v>
      </c>
    </row>
    <row r="800" spans="1:55" ht="47.25" x14ac:dyDescent="0.25">
      <c r="A800" s="171" t="s">
        <v>900</v>
      </c>
      <c r="B800" s="85" t="s">
        <v>810</v>
      </c>
      <c r="C800" s="171" t="s">
        <v>2574</v>
      </c>
      <c r="D800" s="87">
        <v>0.20421600000000001</v>
      </c>
      <c r="E800" s="66">
        <v>2.1121108339999997</v>
      </c>
      <c r="F800" s="66">
        <v>0</v>
      </c>
      <c r="G800" s="66">
        <v>2.0857769899999998</v>
      </c>
      <c r="H800" s="66">
        <v>0</v>
      </c>
      <c r="I800" s="66">
        <v>2.6333844000000002E-2</v>
      </c>
      <c r="J800" s="87">
        <v>4.0010039999999998E-3</v>
      </c>
      <c r="K800" s="87">
        <v>0</v>
      </c>
      <c r="L800" s="87">
        <v>0</v>
      </c>
      <c r="M800" s="87">
        <v>0</v>
      </c>
      <c r="N800" s="87">
        <v>4.0010040000000007E-3</v>
      </c>
      <c r="O800" s="87">
        <v>5.0876400000000018E-3</v>
      </c>
      <c r="P800" s="87">
        <v>0</v>
      </c>
      <c r="Q800" s="87">
        <v>0</v>
      </c>
      <c r="R800" s="87">
        <v>5.0876400000000009E-3</v>
      </c>
      <c r="S800" s="87">
        <v>5.0876400000000009E-3</v>
      </c>
      <c r="T800" s="87">
        <f t="shared" si="674"/>
        <v>2.1030221899999995</v>
      </c>
      <c r="U800" s="87">
        <f t="shared" si="675"/>
        <v>0</v>
      </c>
      <c r="V800" s="87">
        <f t="shared" si="676"/>
        <v>2.0857769899999998</v>
      </c>
      <c r="W800" s="87">
        <f t="shared" si="677"/>
        <v>-5.0876400000000009E-3</v>
      </c>
      <c r="X800" s="87">
        <f t="shared" si="678"/>
        <v>1.7245199999999999E-2</v>
      </c>
      <c r="Y800" s="87">
        <v>0</v>
      </c>
      <c r="Z800" s="87">
        <v>0</v>
      </c>
      <c r="AA800" s="87">
        <v>0</v>
      </c>
      <c r="AB800" s="87">
        <v>0</v>
      </c>
      <c r="AC800" s="87">
        <v>0</v>
      </c>
      <c r="AD800" s="87">
        <v>0.18719800000000003</v>
      </c>
      <c r="AE800" s="87">
        <v>1.76009236</v>
      </c>
      <c r="AF800" s="87">
        <v>0</v>
      </c>
      <c r="AG800" s="87">
        <v>1.73814749</v>
      </c>
      <c r="AH800" s="87">
        <v>0</v>
      </c>
      <c r="AI800" s="87">
        <v>2.1944869999999998E-2</v>
      </c>
      <c r="AJ800" s="87">
        <v>3.33417E-3</v>
      </c>
      <c r="AK800" s="87">
        <v>0</v>
      </c>
      <c r="AL800" s="87">
        <v>0</v>
      </c>
      <c r="AM800" s="87">
        <v>0</v>
      </c>
      <c r="AN800" s="192">
        <v>3.3341699999999974E-3</v>
      </c>
      <c r="AO800" s="87">
        <v>4.2397000000000016E-3</v>
      </c>
      <c r="AP800" s="87">
        <v>0</v>
      </c>
      <c r="AQ800" s="87">
        <v>0</v>
      </c>
      <c r="AR800" s="87">
        <v>0</v>
      </c>
      <c r="AS800" s="87">
        <v>4.2397000000000008E-3</v>
      </c>
      <c r="AT800" s="87">
        <f t="shared" si="679"/>
        <v>1.7525184899999999</v>
      </c>
      <c r="AU800" s="87">
        <f t="shared" si="680"/>
        <v>0</v>
      </c>
      <c r="AV800" s="87">
        <f t="shared" si="681"/>
        <v>1.73814749</v>
      </c>
      <c r="AW800" s="87">
        <f t="shared" si="682"/>
        <v>0</v>
      </c>
      <c r="AX800" s="87">
        <f t="shared" si="683"/>
        <v>1.4371E-2</v>
      </c>
      <c r="AY800" s="66">
        <v>0</v>
      </c>
      <c r="AZ800" s="66">
        <v>0</v>
      </c>
      <c r="BA800" s="66">
        <v>0</v>
      </c>
      <c r="BB800" s="66">
        <v>0</v>
      </c>
      <c r="BC800" s="66">
        <v>0</v>
      </c>
    </row>
    <row r="801" spans="1:55" ht="63" x14ac:dyDescent="0.25">
      <c r="A801" s="171" t="s">
        <v>900</v>
      </c>
      <c r="B801" s="86" t="s">
        <v>811</v>
      </c>
      <c r="C801" s="171" t="s">
        <v>2575</v>
      </c>
      <c r="D801" s="87">
        <v>0.20421600000000001</v>
      </c>
      <c r="E801" s="66">
        <v>2.1269336700000001</v>
      </c>
      <c r="F801" s="66">
        <v>0</v>
      </c>
      <c r="G801" s="66">
        <v>2.1071847900000003</v>
      </c>
      <c r="H801" s="66">
        <v>0</v>
      </c>
      <c r="I801" s="66">
        <v>1.974888E-2</v>
      </c>
      <c r="J801" s="87">
        <v>4.0010039999999998E-3</v>
      </c>
      <c r="K801" s="87">
        <v>0</v>
      </c>
      <c r="L801" s="87">
        <v>0</v>
      </c>
      <c r="M801" s="87">
        <v>0</v>
      </c>
      <c r="N801" s="87">
        <v>4.0010040000000007E-3</v>
      </c>
      <c r="O801" s="87">
        <v>2.1229326660000001</v>
      </c>
      <c r="P801" s="87">
        <v>0</v>
      </c>
      <c r="Q801" s="87">
        <v>2.1071847900000003</v>
      </c>
      <c r="R801" s="87">
        <v>1.5747876000000001E-2</v>
      </c>
      <c r="S801" s="87">
        <v>1.5747876000000001E-2</v>
      </c>
      <c r="T801" s="87">
        <f t="shared" si="674"/>
        <v>0</v>
      </c>
      <c r="U801" s="87">
        <f t="shared" si="675"/>
        <v>0</v>
      </c>
      <c r="V801" s="87">
        <f t="shared" si="676"/>
        <v>0</v>
      </c>
      <c r="W801" s="87">
        <f t="shared" si="677"/>
        <v>-1.5747876000000001E-2</v>
      </c>
      <c r="X801" s="87">
        <f t="shared" si="678"/>
        <v>0</v>
      </c>
      <c r="Y801" s="87">
        <v>0</v>
      </c>
      <c r="Z801" s="87">
        <v>0</v>
      </c>
      <c r="AA801" s="87">
        <v>0</v>
      </c>
      <c r="AB801" s="87">
        <v>0</v>
      </c>
      <c r="AC801" s="87">
        <v>0</v>
      </c>
      <c r="AD801" s="87">
        <v>0.18719800000000003</v>
      </c>
      <c r="AE801" s="87">
        <v>1.7724447300000001</v>
      </c>
      <c r="AF801" s="87">
        <v>0</v>
      </c>
      <c r="AG801" s="87">
        <v>1.7559873300000002</v>
      </c>
      <c r="AH801" s="87">
        <v>0</v>
      </c>
      <c r="AI801" s="87">
        <v>1.6457399999999997E-2</v>
      </c>
      <c r="AJ801" s="87">
        <v>3.33417E-3</v>
      </c>
      <c r="AK801" s="87">
        <v>0</v>
      </c>
      <c r="AL801" s="87">
        <v>0</v>
      </c>
      <c r="AM801" s="87">
        <v>0</v>
      </c>
      <c r="AN801" s="192">
        <v>3.3341699999999974E-3</v>
      </c>
      <c r="AO801" s="87">
        <v>1.7691105599999999</v>
      </c>
      <c r="AP801" s="87">
        <v>0</v>
      </c>
      <c r="AQ801" s="87">
        <v>1.75598733</v>
      </c>
      <c r="AR801" s="87">
        <v>0</v>
      </c>
      <c r="AS801" s="87">
        <v>1.312323E-2</v>
      </c>
      <c r="AT801" s="87">
        <f t="shared" si="679"/>
        <v>0</v>
      </c>
      <c r="AU801" s="87">
        <f t="shared" si="680"/>
        <v>0</v>
      </c>
      <c r="AV801" s="87">
        <f t="shared" si="681"/>
        <v>0</v>
      </c>
      <c r="AW801" s="87">
        <f t="shared" si="682"/>
        <v>0</v>
      </c>
      <c r="AX801" s="87">
        <f t="shared" si="683"/>
        <v>0</v>
      </c>
      <c r="AY801" s="66">
        <v>0</v>
      </c>
      <c r="AZ801" s="66">
        <v>0</v>
      </c>
      <c r="BA801" s="66">
        <v>0</v>
      </c>
      <c r="BB801" s="66">
        <v>0</v>
      </c>
      <c r="BC801" s="66">
        <v>0</v>
      </c>
    </row>
    <row r="802" spans="1:55" ht="63" x14ac:dyDescent="0.25">
      <c r="A802" s="171" t="s">
        <v>900</v>
      </c>
      <c r="B802" s="85" t="s">
        <v>812</v>
      </c>
      <c r="C802" s="171" t="s">
        <v>2576</v>
      </c>
      <c r="D802" s="87">
        <v>0.20421600000000001</v>
      </c>
      <c r="E802" s="66">
        <v>0.49302970400000001</v>
      </c>
      <c r="F802" s="66">
        <v>0</v>
      </c>
      <c r="G802" s="66">
        <v>0.47987102000000004</v>
      </c>
      <c r="H802" s="66">
        <v>0</v>
      </c>
      <c r="I802" s="66">
        <v>1.3158683999999999E-2</v>
      </c>
      <c r="J802" s="87">
        <v>0.49302970400000001</v>
      </c>
      <c r="K802" s="87">
        <v>0</v>
      </c>
      <c r="L802" s="87">
        <v>0.47987102000000004</v>
      </c>
      <c r="M802" s="87">
        <v>0</v>
      </c>
      <c r="N802" s="87">
        <v>1.3158683999999999E-2</v>
      </c>
      <c r="O802" s="87">
        <v>0</v>
      </c>
      <c r="P802" s="87">
        <v>0</v>
      </c>
      <c r="Q802" s="87">
        <v>0</v>
      </c>
      <c r="R802" s="87">
        <v>0</v>
      </c>
      <c r="S802" s="87">
        <v>0</v>
      </c>
      <c r="T802" s="87">
        <f t="shared" si="674"/>
        <v>0</v>
      </c>
      <c r="U802" s="87">
        <f t="shared" si="675"/>
        <v>0</v>
      </c>
      <c r="V802" s="87">
        <f t="shared" si="676"/>
        <v>0</v>
      </c>
      <c r="W802" s="87">
        <f t="shared" si="677"/>
        <v>0</v>
      </c>
      <c r="X802" s="87">
        <f t="shared" si="678"/>
        <v>0</v>
      </c>
      <c r="Y802" s="87">
        <v>0</v>
      </c>
      <c r="Z802" s="87">
        <v>0</v>
      </c>
      <c r="AA802" s="87">
        <v>0</v>
      </c>
      <c r="AB802" s="87">
        <v>0</v>
      </c>
      <c r="AC802" s="87">
        <v>0</v>
      </c>
      <c r="AD802" s="87">
        <v>0.18719800000000003</v>
      </c>
      <c r="AE802" s="87">
        <v>1.0965569999999999E-2</v>
      </c>
      <c r="AF802" s="87">
        <v>0</v>
      </c>
      <c r="AG802" s="87">
        <v>0</v>
      </c>
      <c r="AH802" s="87">
        <v>0</v>
      </c>
      <c r="AI802" s="87">
        <v>1.0965569999999999E-2</v>
      </c>
      <c r="AJ802" s="87">
        <v>1.0965569999999833E-2</v>
      </c>
      <c r="AK802" s="87">
        <v>0</v>
      </c>
      <c r="AL802" s="87">
        <v>0</v>
      </c>
      <c r="AM802" s="87">
        <v>0</v>
      </c>
      <c r="AN802" s="192">
        <v>1.0965569999999827E-2</v>
      </c>
      <c r="AO802" s="87">
        <v>1.6653345369377348E-16</v>
      </c>
      <c r="AP802" s="87">
        <v>0</v>
      </c>
      <c r="AQ802" s="87">
        <v>0</v>
      </c>
      <c r="AR802" s="87">
        <v>0</v>
      </c>
      <c r="AS802" s="87">
        <v>0</v>
      </c>
      <c r="AT802" s="87">
        <f t="shared" si="679"/>
        <v>0</v>
      </c>
      <c r="AU802" s="87">
        <f t="shared" si="680"/>
        <v>0</v>
      </c>
      <c r="AV802" s="87">
        <f t="shared" si="681"/>
        <v>0</v>
      </c>
      <c r="AW802" s="87">
        <f t="shared" si="682"/>
        <v>0</v>
      </c>
      <c r="AX802" s="87">
        <f t="shared" si="683"/>
        <v>1.717376241217039E-16</v>
      </c>
      <c r="AY802" s="66">
        <v>0</v>
      </c>
      <c r="AZ802" s="66">
        <v>0</v>
      </c>
      <c r="BA802" s="66">
        <v>0</v>
      </c>
      <c r="BB802" s="66">
        <v>0</v>
      </c>
      <c r="BC802" s="66">
        <v>0</v>
      </c>
    </row>
    <row r="803" spans="1:55" ht="47.25" x14ac:dyDescent="0.25">
      <c r="A803" s="171" t="s">
        <v>900</v>
      </c>
      <c r="B803" s="85" t="s">
        <v>813</v>
      </c>
      <c r="C803" s="171" t="s">
        <v>2577</v>
      </c>
      <c r="D803" s="87">
        <v>0.20421600000000001</v>
      </c>
      <c r="E803" s="66">
        <v>0.49476036400000001</v>
      </c>
      <c r="F803" s="66">
        <v>0</v>
      </c>
      <c r="G803" s="66">
        <v>0.48086614</v>
      </c>
      <c r="H803" s="66">
        <v>0</v>
      </c>
      <c r="I803" s="66">
        <v>1.3894224000000002E-2</v>
      </c>
      <c r="J803" s="87">
        <v>0.49476036400000012</v>
      </c>
      <c r="K803" s="87">
        <v>0</v>
      </c>
      <c r="L803" s="87">
        <v>0.48086614</v>
      </c>
      <c r="M803" s="87">
        <v>0</v>
      </c>
      <c r="N803" s="87">
        <v>1.3894224000000002E-2</v>
      </c>
      <c r="O803" s="87">
        <v>0</v>
      </c>
      <c r="P803" s="87">
        <v>0</v>
      </c>
      <c r="Q803" s="87">
        <v>0</v>
      </c>
      <c r="R803" s="87">
        <v>0</v>
      </c>
      <c r="S803" s="87">
        <v>0</v>
      </c>
      <c r="T803" s="87">
        <f t="shared" si="674"/>
        <v>-1.1102230246251565E-16</v>
      </c>
      <c r="U803" s="87">
        <f t="shared" si="675"/>
        <v>0</v>
      </c>
      <c r="V803" s="87">
        <f t="shared" si="676"/>
        <v>0</v>
      </c>
      <c r="W803" s="87">
        <f t="shared" si="677"/>
        <v>0</v>
      </c>
      <c r="X803" s="87">
        <f t="shared" si="678"/>
        <v>0</v>
      </c>
      <c r="Y803" s="87">
        <v>0</v>
      </c>
      <c r="Z803" s="87">
        <v>0</v>
      </c>
      <c r="AA803" s="87">
        <v>0</v>
      </c>
      <c r="AB803" s="87">
        <v>0</v>
      </c>
      <c r="AC803" s="87">
        <v>0</v>
      </c>
      <c r="AD803" s="87">
        <v>0.18719800000000003</v>
      </c>
      <c r="AE803" s="87">
        <v>1.1578520000000002E-2</v>
      </c>
      <c r="AF803" s="87">
        <v>0</v>
      </c>
      <c r="AG803" s="87">
        <v>0</v>
      </c>
      <c r="AH803" s="87">
        <v>0</v>
      </c>
      <c r="AI803" s="87">
        <v>1.1578520000000002E-2</v>
      </c>
      <c r="AJ803" s="87">
        <v>1.1578520000000019E-2</v>
      </c>
      <c r="AK803" s="87">
        <v>0</v>
      </c>
      <c r="AL803" s="87">
        <v>0</v>
      </c>
      <c r="AM803" s="87">
        <v>0</v>
      </c>
      <c r="AN803" s="192">
        <v>1.1578520000000023E-2</v>
      </c>
      <c r="AO803" s="87">
        <v>-1.7347234759768071E-17</v>
      </c>
      <c r="AP803" s="87">
        <v>0</v>
      </c>
      <c r="AQ803" s="87">
        <v>0</v>
      </c>
      <c r="AR803" s="87">
        <v>0</v>
      </c>
      <c r="AS803" s="87">
        <v>0</v>
      </c>
      <c r="AT803" s="87">
        <f t="shared" si="679"/>
        <v>0</v>
      </c>
      <c r="AU803" s="87">
        <f t="shared" si="680"/>
        <v>0</v>
      </c>
      <c r="AV803" s="87">
        <f t="shared" si="681"/>
        <v>0</v>
      </c>
      <c r="AW803" s="87">
        <f t="shared" si="682"/>
        <v>0</v>
      </c>
      <c r="AX803" s="87">
        <f t="shared" si="683"/>
        <v>-2.0816681711721685E-17</v>
      </c>
      <c r="AY803" s="66">
        <v>0</v>
      </c>
      <c r="AZ803" s="66">
        <v>0</v>
      </c>
      <c r="BA803" s="66">
        <v>0</v>
      </c>
      <c r="BB803" s="66">
        <v>0</v>
      </c>
      <c r="BC803" s="66">
        <v>0</v>
      </c>
    </row>
    <row r="804" spans="1:55" ht="78.75" x14ac:dyDescent="0.25">
      <c r="A804" s="171" t="s">
        <v>900</v>
      </c>
      <c r="B804" s="86" t="s">
        <v>814</v>
      </c>
      <c r="C804" s="171" t="s">
        <v>2578</v>
      </c>
      <c r="D804" s="87">
        <v>1.5445800000000001</v>
      </c>
      <c r="E804" s="66">
        <v>0.29722929399999998</v>
      </c>
      <c r="F804" s="66">
        <v>0</v>
      </c>
      <c r="G804" s="66">
        <v>0.27501144999999999</v>
      </c>
      <c r="H804" s="66">
        <v>0</v>
      </c>
      <c r="I804" s="66">
        <v>2.2217843999999997E-2</v>
      </c>
      <c r="J804" s="87">
        <v>0.29722929399999998</v>
      </c>
      <c r="K804" s="87">
        <v>0</v>
      </c>
      <c r="L804" s="87">
        <v>0.27501144999999999</v>
      </c>
      <c r="M804" s="87">
        <v>0</v>
      </c>
      <c r="N804" s="87">
        <v>2.2217843999999997E-2</v>
      </c>
      <c r="O804" s="87">
        <v>0</v>
      </c>
      <c r="P804" s="87">
        <v>0</v>
      </c>
      <c r="Q804" s="87">
        <v>0</v>
      </c>
      <c r="R804" s="87">
        <v>0</v>
      </c>
      <c r="S804" s="87">
        <v>0</v>
      </c>
      <c r="T804" s="87">
        <f t="shared" si="674"/>
        <v>0</v>
      </c>
      <c r="U804" s="87">
        <f t="shared" si="675"/>
        <v>0</v>
      </c>
      <c r="V804" s="87">
        <f t="shared" si="676"/>
        <v>0</v>
      </c>
      <c r="W804" s="87">
        <f t="shared" si="677"/>
        <v>0</v>
      </c>
      <c r="X804" s="87">
        <f t="shared" si="678"/>
        <v>0</v>
      </c>
      <c r="Y804" s="87">
        <v>0</v>
      </c>
      <c r="Z804" s="87">
        <v>0</v>
      </c>
      <c r="AA804" s="87">
        <v>0</v>
      </c>
      <c r="AB804" s="87">
        <v>0</v>
      </c>
      <c r="AC804" s="87">
        <v>0</v>
      </c>
      <c r="AD804" s="87">
        <v>1.2871500000000002</v>
      </c>
      <c r="AE804" s="87">
        <v>1.8514869999999999E-2</v>
      </c>
      <c r="AF804" s="87">
        <v>0</v>
      </c>
      <c r="AG804" s="87">
        <v>0</v>
      </c>
      <c r="AH804" s="87">
        <v>0</v>
      </c>
      <c r="AI804" s="87">
        <v>1.8514869999999999E-2</v>
      </c>
      <c r="AJ804" s="87">
        <v>1.8514869999999878E-2</v>
      </c>
      <c r="AK804" s="87">
        <v>0</v>
      </c>
      <c r="AL804" s="87">
        <v>0</v>
      </c>
      <c r="AM804" s="87">
        <v>0</v>
      </c>
      <c r="AN804" s="192">
        <v>1.8514869999999878E-2</v>
      </c>
      <c r="AO804" s="87">
        <v>1.214306433183765E-16</v>
      </c>
      <c r="AP804" s="87">
        <v>0</v>
      </c>
      <c r="AQ804" s="87">
        <v>0</v>
      </c>
      <c r="AR804" s="87">
        <v>0</v>
      </c>
      <c r="AS804" s="87">
        <v>0</v>
      </c>
      <c r="AT804" s="87">
        <f t="shared" si="679"/>
        <v>0</v>
      </c>
      <c r="AU804" s="87">
        <f t="shared" si="680"/>
        <v>0</v>
      </c>
      <c r="AV804" s="87">
        <f t="shared" si="681"/>
        <v>0</v>
      </c>
      <c r="AW804" s="87">
        <f t="shared" si="682"/>
        <v>0</v>
      </c>
      <c r="AX804" s="87">
        <f t="shared" si="683"/>
        <v>1.214306433183765E-16</v>
      </c>
      <c r="AY804" s="66">
        <v>0</v>
      </c>
      <c r="AZ804" s="66">
        <v>0</v>
      </c>
      <c r="BA804" s="66">
        <v>0</v>
      </c>
      <c r="BB804" s="66">
        <v>0</v>
      </c>
      <c r="BC804" s="66">
        <v>0</v>
      </c>
    </row>
    <row r="805" spans="1:55" ht="78.75" x14ac:dyDescent="0.25">
      <c r="A805" s="171" t="s">
        <v>900</v>
      </c>
      <c r="B805" s="85" t="s">
        <v>1815</v>
      </c>
      <c r="C805" s="171" t="s">
        <v>2579</v>
      </c>
      <c r="D805" s="87">
        <v>1.3513079999999997</v>
      </c>
      <c r="E805" s="66">
        <v>1.5733480480000002</v>
      </c>
      <c r="F805" s="66">
        <v>1.4772416800000001</v>
      </c>
      <c r="G805" s="66">
        <v>0</v>
      </c>
      <c r="H805" s="66">
        <v>0</v>
      </c>
      <c r="I805" s="66">
        <v>9.6106368000000011E-2</v>
      </c>
      <c r="J805" s="87">
        <v>2.6474927999999998E-2</v>
      </c>
      <c r="K805" s="87">
        <v>0</v>
      </c>
      <c r="L805" s="87">
        <v>0</v>
      </c>
      <c r="M805" s="87">
        <v>0</v>
      </c>
      <c r="N805" s="87">
        <v>2.6474927999999998E-2</v>
      </c>
      <c r="O805" s="87">
        <v>3.3665100000000003E-2</v>
      </c>
      <c r="P805" s="87">
        <v>0</v>
      </c>
      <c r="Q805" s="87">
        <v>0</v>
      </c>
      <c r="R805" s="87">
        <v>3.3665100000000003E-2</v>
      </c>
      <c r="S805" s="87">
        <v>3.3665100000000003E-2</v>
      </c>
      <c r="T805" s="87">
        <f t="shared" si="674"/>
        <v>1.51320802</v>
      </c>
      <c r="U805" s="87">
        <f t="shared" si="675"/>
        <v>1.4772416800000001</v>
      </c>
      <c r="V805" s="87">
        <f t="shared" si="676"/>
        <v>0</v>
      </c>
      <c r="W805" s="87">
        <f t="shared" si="677"/>
        <v>-3.3665100000000003E-2</v>
      </c>
      <c r="X805" s="87">
        <f t="shared" si="678"/>
        <v>3.5966340000000013E-2</v>
      </c>
      <c r="Y805" s="87">
        <v>0</v>
      </c>
      <c r="Z805" s="87">
        <v>0</v>
      </c>
      <c r="AA805" s="87">
        <v>0</v>
      </c>
      <c r="AB805" s="87">
        <v>0</v>
      </c>
      <c r="AC805" s="87">
        <v>0</v>
      </c>
      <c r="AD805" s="87">
        <v>1.238699</v>
      </c>
      <c r="AE805" s="87">
        <v>1.31112337</v>
      </c>
      <c r="AF805" s="87">
        <v>1.2310347300000002</v>
      </c>
      <c r="AG805" s="87">
        <v>0</v>
      </c>
      <c r="AH805" s="87">
        <v>0</v>
      </c>
      <c r="AI805" s="87">
        <v>8.0088639999999989E-2</v>
      </c>
      <c r="AJ805" s="87">
        <v>2.2062439999999999E-2</v>
      </c>
      <c r="AK805" s="87">
        <v>0</v>
      </c>
      <c r="AL805" s="87">
        <v>0</v>
      </c>
      <c r="AM805" s="87">
        <v>0</v>
      </c>
      <c r="AN805" s="192">
        <v>2.2062440000000003E-2</v>
      </c>
      <c r="AO805" s="87">
        <v>0.25389746999999996</v>
      </c>
      <c r="AP805" s="87">
        <v>0.22584321999999996</v>
      </c>
      <c r="AQ805" s="87">
        <v>0</v>
      </c>
      <c r="AR805" s="87">
        <v>0</v>
      </c>
      <c r="AS805" s="87">
        <v>2.8054250000000006E-2</v>
      </c>
      <c r="AT805" s="87">
        <f t="shared" si="679"/>
        <v>1.0351634600000001</v>
      </c>
      <c r="AU805" s="87">
        <f t="shared" si="680"/>
        <v>1.0051915100000002</v>
      </c>
      <c r="AV805" s="87">
        <f t="shared" si="681"/>
        <v>0</v>
      </c>
      <c r="AW805" s="87">
        <f t="shared" si="682"/>
        <v>0</v>
      </c>
      <c r="AX805" s="87">
        <f t="shared" si="683"/>
        <v>2.997194999999998E-2</v>
      </c>
      <c r="AY805" s="66">
        <v>0</v>
      </c>
      <c r="AZ805" s="66">
        <v>0</v>
      </c>
      <c r="BA805" s="66">
        <v>0</v>
      </c>
      <c r="BB805" s="66">
        <v>0</v>
      </c>
      <c r="BC805" s="66">
        <v>0</v>
      </c>
    </row>
    <row r="806" spans="1:55" ht="78.75" x14ac:dyDescent="0.25">
      <c r="A806" s="171" t="s">
        <v>900</v>
      </c>
      <c r="B806" s="86" t="s">
        <v>1816</v>
      </c>
      <c r="C806" s="171" t="s">
        <v>2580</v>
      </c>
      <c r="D806" s="87">
        <v>0.28053599999999995</v>
      </c>
      <c r="E806" s="66">
        <v>0.19807213600000001</v>
      </c>
      <c r="F806" s="66">
        <v>0</v>
      </c>
      <c r="G806" s="66">
        <v>0.18178516</v>
      </c>
      <c r="H806" s="66">
        <v>0</v>
      </c>
      <c r="I806" s="66">
        <v>1.6286975999999998E-2</v>
      </c>
      <c r="J806" s="87">
        <v>0.19807213600000001</v>
      </c>
      <c r="K806" s="87">
        <v>0</v>
      </c>
      <c r="L806" s="87">
        <v>0.18178516</v>
      </c>
      <c r="M806" s="87">
        <v>0</v>
      </c>
      <c r="N806" s="87">
        <v>1.6286975999999998E-2</v>
      </c>
      <c r="O806" s="87">
        <v>0</v>
      </c>
      <c r="P806" s="87">
        <v>0</v>
      </c>
      <c r="Q806" s="87">
        <v>0</v>
      </c>
      <c r="R806" s="87">
        <v>0</v>
      </c>
      <c r="S806" s="87">
        <v>0</v>
      </c>
      <c r="T806" s="87">
        <f t="shared" si="674"/>
        <v>0</v>
      </c>
      <c r="U806" s="87">
        <f t="shared" si="675"/>
        <v>0</v>
      </c>
      <c r="V806" s="87">
        <f t="shared" si="676"/>
        <v>0</v>
      </c>
      <c r="W806" s="87">
        <f t="shared" si="677"/>
        <v>0</v>
      </c>
      <c r="X806" s="87">
        <f t="shared" si="678"/>
        <v>0</v>
      </c>
      <c r="Y806" s="87">
        <v>0</v>
      </c>
      <c r="Z806" s="87">
        <v>0</v>
      </c>
      <c r="AA806" s="87">
        <v>0</v>
      </c>
      <c r="AB806" s="87">
        <v>0</v>
      </c>
      <c r="AC806" s="87">
        <v>0</v>
      </c>
      <c r="AD806" s="87">
        <v>0.23377799999999993</v>
      </c>
      <c r="AE806" s="87">
        <v>1.357248E-2</v>
      </c>
      <c r="AF806" s="87">
        <v>0</v>
      </c>
      <c r="AG806" s="87">
        <v>0</v>
      </c>
      <c r="AH806" s="87">
        <v>0</v>
      </c>
      <c r="AI806" s="87">
        <v>1.357248E-2</v>
      </c>
      <c r="AJ806" s="87">
        <v>1.3572479999999981E-2</v>
      </c>
      <c r="AK806" s="87">
        <v>0</v>
      </c>
      <c r="AL806" s="87">
        <v>0</v>
      </c>
      <c r="AM806" s="87">
        <v>0</v>
      </c>
      <c r="AN806" s="192">
        <v>1.3572479999999984E-2</v>
      </c>
      <c r="AO806" s="87">
        <v>1.9081958235744878E-17</v>
      </c>
      <c r="AP806" s="87">
        <v>0</v>
      </c>
      <c r="AQ806" s="87">
        <v>0</v>
      </c>
      <c r="AR806" s="87">
        <v>0</v>
      </c>
      <c r="AS806" s="87">
        <v>0</v>
      </c>
      <c r="AT806" s="87">
        <f t="shared" si="679"/>
        <v>0</v>
      </c>
      <c r="AU806" s="87">
        <f t="shared" si="680"/>
        <v>0</v>
      </c>
      <c r="AV806" s="87">
        <f t="shared" si="681"/>
        <v>0</v>
      </c>
      <c r="AW806" s="87">
        <f t="shared" si="682"/>
        <v>0</v>
      </c>
      <c r="AX806" s="87">
        <f t="shared" si="683"/>
        <v>1.5612511283791264E-17</v>
      </c>
      <c r="AY806" s="66">
        <v>0</v>
      </c>
      <c r="AZ806" s="66">
        <v>0</v>
      </c>
      <c r="BA806" s="66">
        <v>0</v>
      </c>
      <c r="BB806" s="66">
        <v>0</v>
      </c>
      <c r="BC806" s="66">
        <v>0</v>
      </c>
    </row>
    <row r="807" spans="1:55" ht="94.5" x14ac:dyDescent="0.25">
      <c r="A807" s="171" t="s">
        <v>900</v>
      </c>
      <c r="B807" s="85" t="s">
        <v>1817</v>
      </c>
      <c r="C807" s="171" t="s">
        <v>2581</v>
      </c>
      <c r="D807" s="87">
        <v>1.1442479999999997</v>
      </c>
      <c r="E807" s="66">
        <v>0.25666192999999998</v>
      </c>
      <c r="F807" s="66">
        <v>0</v>
      </c>
      <c r="G807" s="66">
        <v>0.22773257</v>
      </c>
      <c r="H807" s="66">
        <v>0</v>
      </c>
      <c r="I807" s="66">
        <v>2.8929360000000001E-2</v>
      </c>
      <c r="J807" s="87">
        <v>0.25666193000000004</v>
      </c>
      <c r="K807" s="87">
        <v>0</v>
      </c>
      <c r="L807" s="87">
        <v>0.22773257</v>
      </c>
      <c r="M807" s="87">
        <v>0</v>
      </c>
      <c r="N807" s="87">
        <v>2.8929360000000001E-2</v>
      </c>
      <c r="O807" s="87">
        <v>0</v>
      </c>
      <c r="P807" s="87">
        <v>0</v>
      </c>
      <c r="Q807" s="87">
        <v>0</v>
      </c>
      <c r="R807" s="87">
        <v>0</v>
      </c>
      <c r="S807" s="87">
        <v>0</v>
      </c>
      <c r="T807" s="87">
        <f t="shared" si="674"/>
        <v>-5.5511151231257827E-17</v>
      </c>
      <c r="U807" s="87">
        <f t="shared" si="675"/>
        <v>0</v>
      </c>
      <c r="V807" s="87">
        <f t="shared" si="676"/>
        <v>0</v>
      </c>
      <c r="W807" s="87">
        <f t="shared" si="677"/>
        <v>0</v>
      </c>
      <c r="X807" s="87">
        <f t="shared" si="678"/>
        <v>0</v>
      </c>
      <c r="Y807" s="87">
        <v>0</v>
      </c>
      <c r="Z807" s="87">
        <v>0</v>
      </c>
      <c r="AA807" s="87">
        <v>0</v>
      </c>
      <c r="AB807" s="87">
        <v>0</v>
      </c>
      <c r="AC807" s="87">
        <v>0</v>
      </c>
      <c r="AD807" s="87">
        <v>0.95354000000000005</v>
      </c>
      <c r="AE807" s="87">
        <v>2.4107800000000002E-2</v>
      </c>
      <c r="AF807" s="87">
        <v>0</v>
      </c>
      <c r="AG807" s="87">
        <v>0</v>
      </c>
      <c r="AH807" s="87">
        <v>0</v>
      </c>
      <c r="AI807" s="87">
        <v>2.4107800000000002E-2</v>
      </c>
      <c r="AJ807" s="87">
        <v>2.4107800000000047E-2</v>
      </c>
      <c r="AK807" s="87">
        <v>0</v>
      </c>
      <c r="AL807" s="87">
        <v>0</v>
      </c>
      <c r="AM807" s="87">
        <v>0</v>
      </c>
      <c r="AN807" s="192">
        <v>2.410780000000004E-2</v>
      </c>
      <c r="AO807" s="87">
        <v>-4.5102810375396984E-17</v>
      </c>
      <c r="AP807" s="87">
        <v>0</v>
      </c>
      <c r="AQ807" s="87">
        <v>0</v>
      </c>
      <c r="AR807" s="87">
        <v>0</v>
      </c>
      <c r="AS807" s="87">
        <v>0</v>
      </c>
      <c r="AT807" s="87">
        <f t="shared" si="679"/>
        <v>0</v>
      </c>
      <c r="AU807" s="87">
        <f t="shared" si="680"/>
        <v>0</v>
      </c>
      <c r="AV807" s="87">
        <f t="shared" si="681"/>
        <v>0</v>
      </c>
      <c r="AW807" s="87">
        <f t="shared" si="682"/>
        <v>0</v>
      </c>
      <c r="AX807" s="87">
        <f t="shared" si="683"/>
        <v>-3.8163916471489756E-17</v>
      </c>
      <c r="AY807" s="66">
        <v>0</v>
      </c>
      <c r="AZ807" s="66">
        <v>0</v>
      </c>
      <c r="BA807" s="66">
        <v>0</v>
      </c>
      <c r="BB807" s="66">
        <v>0</v>
      </c>
      <c r="BC807" s="66">
        <v>0</v>
      </c>
    </row>
    <row r="808" spans="1:55" ht="110.25" x14ac:dyDescent="0.25">
      <c r="A808" s="171" t="s">
        <v>900</v>
      </c>
      <c r="B808" s="86" t="s">
        <v>1818</v>
      </c>
      <c r="C808" s="171" t="s">
        <v>2582</v>
      </c>
      <c r="D808" s="87">
        <v>1.6202688000000001</v>
      </c>
      <c r="E808" s="66">
        <v>1.9294950319999999</v>
      </c>
      <c r="F808" s="66">
        <v>0</v>
      </c>
      <c r="G808" s="66">
        <v>1.9036001</v>
      </c>
      <c r="H808" s="66">
        <v>0</v>
      </c>
      <c r="I808" s="66">
        <v>2.5894931999999999E-2</v>
      </c>
      <c r="J808" s="87">
        <v>1.9294950319999999</v>
      </c>
      <c r="K808" s="87">
        <v>0</v>
      </c>
      <c r="L808" s="87">
        <v>1.9036001</v>
      </c>
      <c r="M808" s="87">
        <v>0</v>
      </c>
      <c r="N808" s="87">
        <v>2.5894931999999999E-2</v>
      </c>
      <c r="O808" s="87">
        <v>0</v>
      </c>
      <c r="P808" s="87">
        <v>0</v>
      </c>
      <c r="Q808" s="87">
        <v>0</v>
      </c>
      <c r="R808" s="87">
        <v>0</v>
      </c>
      <c r="S808" s="87">
        <v>0</v>
      </c>
      <c r="T808" s="87">
        <f t="shared" si="674"/>
        <v>0</v>
      </c>
      <c r="U808" s="87">
        <f t="shared" si="675"/>
        <v>0</v>
      </c>
      <c r="V808" s="87">
        <f t="shared" si="676"/>
        <v>0</v>
      </c>
      <c r="W808" s="87">
        <f t="shared" si="677"/>
        <v>0</v>
      </c>
      <c r="X808" s="87">
        <f t="shared" si="678"/>
        <v>0</v>
      </c>
      <c r="Y808" s="87">
        <v>0</v>
      </c>
      <c r="Z808" s="87">
        <v>0</v>
      </c>
      <c r="AA808" s="87">
        <v>0</v>
      </c>
      <c r="AB808" s="87">
        <v>0</v>
      </c>
      <c r="AC808" s="87">
        <v>0</v>
      </c>
      <c r="AD808" s="87">
        <v>1.4852464000000003</v>
      </c>
      <c r="AE808" s="87">
        <v>1.6079125299999999</v>
      </c>
      <c r="AF808" s="87">
        <v>0</v>
      </c>
      <c r="AG808" s="87">
        <v>1.5863334199999999</v>
      </c>
      <c r="AH808" s="87">
        <v>0</v>
      </c>
      <c r="AI808" s="87">
        <v>2.1579109999999999E-2</v>
      </c>
      <c r="AJ808" s="87">
        <v>1.6079125300000001</v>
      </c>
      <c r="AK808" s="87">
        <v>0</v>
      </c>
      <c r="AL808" s="87">
        <v>1.5863334200000001</v>
      </c>
      <c r="AM808" s="87">
        <v>0</v>
      </c>
      <c r="AN808" s="192">
        <v>2.1579110000000012E-2</v>
      </c>
      <c r="AO808" s="87">
        <v>0</v>
      </c>
      <c r="AP808" s="87">
        <v>0</v>
      </c>
      <c r="AQ808" s="87">
        <v>0</v>
      </c>
      <c r="AR808" s="87">
        <v>0</v>
      </c>
      <c r="AS808" s="87">
        <v>0</v>
      </c>
      <c r="AT808" s="87">
        <f t="shared" si="679"/>
        <v>-2.2204460492503131E-16</v>
      </c>
      <c r="AU808" s="87">
        <f t="shared" si="680"/>
        <v>0</v>
      </c>
      <c r="AV808" s="87">
        <f t="shared" si="681"/>
        <v>-2.2204460492503131E-16</v>
      </c>
      <c r="AW808" s="87">
        <f t="shared" si="682"/>
        <v>0</v>
      </c>
      <c r="AX808" s="87">
        <f t="shared" si="683"/>
        <v>-1.3877787807814457E-17</v>
      </c>
      <c r="AY808" s="66">
        <v>0</v>
      </c>
      <c r="AZ808" s="66">
        <v>0</v>
      </c>
      <c r="BA808" s="66">
        <v>0</v>
      </c>
      <c r="BB808" s="66">
        <v>0</v>
      </c>
      <c r="BC808" s="66">
        <v>0</v>
      </c>
    </row>
    <row r="809" spans="1:55" ht="94.5" x14ac:dyDescent="0.25">
      <c r="A809" s="171" t="s">
        <v>900</v>
      </c>
      <c r="B809" s="85" t="s">
        <v>1819</v>
      </c>
      <c r="C809" s="171" t="s">
        <v>2583</v>
      </c>
      <c r="D809" s="87">
        <v>3.6101639999999997</v>
      </c>
      <c r="E809" s="66">
        <v>2.5694149980000001</v>
      </c>
      <c r="F809" s="66">
        <v>0.34797211</v>
      </c>
      <c r="G809" s="66">
        <v>2.1279616400000001</v>
      </c>
      <c r="H809" s="66">
        <v>0</v>
      </c>
      <c r="I809" s="66">
        <v>9.3481248000000003E-2</v>
      </c>
      <c r="J809" s="87">
        <v>9.3481248000000003E-2</v>
      </c>
      <c r="K809" s="87">
        <v>0</v>
      </c>
      <c r="L809" s="87">
        <v>0</v>
      </c>
      <c r="M809" s="87">
        <v>0</v>
      </c>
      <c r="N809" s="87">
        <v>9.3481248000000003E-2</v>
      </c>
      <c r="O809" s="87">
        <v>2.4759337500000003</v>
      </c>
      <c r="P809" s="87">
        <v>0.34797211</v>
      </c>
      <c r="Q809" s="87">
        <v>2.1279616400000001</v>
      </c>
      <c r="R809" s="87">
        <v>0</v>
      </c>
      <c r="S809" s="87">
        <v>0</v>
      </c>
      <c r="T809" s="87">
        <f t="shared" si="674"/>
        <v>0</v>
      </c>
      <c r="U809" s="87">
        <f t="shared" si="675"/>
        <v>0</v>
      </c>
      <c r="V809" s="87">
        <f t="shared" si="676"/>
        <v>0</v>
      </c>
      <c r="W809" s="87">
        <f t="shared" si="677"/>
        <v>0</v>
      </c>
      <c r="X809" s="87">
        <f t="shared" si="678"/>
        <v>0</v>
      </c>
      <c r="Y809" s="87">
        <v>0</v>
      </c>
      <c r="Z809" s="87">
        <v>0</v>
      </c>
      <c r="AA809" s="87">
        <v>0</v>
      </c>
      <c r="AB809" s="87">
        <v>0</v>
      </c>
      <c r="AC809" s="87">
        <v>0</v>
      </c>
      <c r="AD809" s="87">
        <v>3.0134699999999999</v>
      </c>
      <c r="AE809" s="87">
        <v>2.1411791700000005</v>
      </c>
      <c r="AF809" s="87">
        <v>0.28997676</v>
      </c>
      <c r="AG809" s="87">
        <v>1.7733013700000002</v>
      </c>
      <c r="AH809" s="87">
        <v>0</v>
      </c>
      <c r="AI809" s="87">
        <v>7.7901040000000005E-2</v>
      </c>
      <c r="AJ809" s="87">
        <v>2.1411791700000005</v>
      </c>
      <c r="AK809" s="87">
        <v>0.28997676</v>
      </c>
      <c r="AL809" s="87">
        <v>1.7733013700000004</v>
      </c>
      <c r="AM809" s="87">
        <v>0</v>
      </c>
      <c r="AN809" s="192">
        <v>7.7901039999999977E-2</v>
      </c>
      <c r="AO809" s="87">
        <v>0</v>
      </c>
      <c r="AP809" s="87">
        <v>0</v>
      </c>
      <c r="AQ809" s="87">
        <v>0</v>
      </c>
      <c r="AR809" s="87">
        <v>0</v>
      </c>
      <c r="AS809" s="87">
        <v>0</v>
      </c>
      <c r="AT809" s="87">
        <f t="shared" si="679"/>
        <v>0</v>
      </c>
      <c r="AU809" s="87">
        <f t="shared" si="680"/>
        <v>0</v>
      </c>
      <c r="AV809" s="87">
        <f t="shared" si="681"/>
        <v>-2.2204460492503131E-16</v>
      </c>
      <c r="AW809" s="87">
        <f t="shared" si="682"/>
        <v>0</v>
      </c>
      <c r="AX809" s="87">
        <f t="shared" si="683"/>
        <v>2.7755575615628914E-17</v>
      </c>
      <c r="AY809" s="66">
        <v>0</v>
      </c>
      <c r="AZ809" s="66">
        <v>0</v>
      </c>
      <c r="BA809" s="66">
        <v>0</v>
      </c>
      <c r="BB809" s="66">
        <v>0</v>
      </c>
      <c r="BC809" s="66">
        <v>0</v>
      </c>
    </row>
    <row r="810" spans="1:55" ht="63" x14ac:dyDescent="0.25">
      <c r="A810" s="171" t="s">
        <v>900</v>
      </c>
      <c r="B810" s="86" t="s">
        <v>815</v>
      </c>
      <c r="C810" s="171" t="s">
        <v>2584</v>
      </c>
      <c r="D810" s="87">
        <v>3.6964319999999997</v>
      </c>
      <c r="E810" s="66">
        <v>2.740787214</v>
      </c>
      <c r="F810" s="66">
        <v>0.45809638999999996</v>
      </c>
      <c r="G810" s="66">
        <v>2.0197969599999999</v>
      </c>
      <c r="H810" s="66">
        <v>0</v>
      </c>
      <c r="I810" s="66">
        <v>0.26289386400000003</v>
      </c>
      <c r="J810" s="87">
        <v>7.2420743999999995E-2</v>
      </c>
      <c r="K810" s="87">
        <v>0</v>
      </c>
      <c r="L810" s="87">
        <v>0</v>
      </c>
      <c r="M810" s="87">
        <v>0</v>
      </c>
      <c r="N810" s="87">
        <v>7.2420744000000009E-2</v>
      </c>
      <c r="O810" s="87">
        <v>9.2089152000000021E-2</v>
      </c>
      <c r="P810" s="87">
        <v>0</v>
      </c>
      <c r="Q810" s="87">
        <v>0</v>
      </c>
      <c r="R810" s="87">
        <v>9.2089152000000007E-2</v>
      </c>
      <c r="S810" s="87">
        <v>9.2089152000000007E-2</v>
      </c>
      <c r="T810" s="87">
        <f t="shared" si="674"/>
        <v>2.5762773179999998</v>
      </c>
      <c r="U810" s="87">
        <f t="shared" si="675"/>
        <v>0.45809638999999996</v>
      </c>
      <c r="V810" s="87">
        <f t="shared" si="676"/>
        <v>2.0197969599999999</v>
      </c>
      <c r="W810" s="87">
        <f t="shared" si="677"/>
        <v>-9.2089152000000007E-2</v>
      </c>
      <c r="X810" s="87">
        <f t="shared" si="678"/>
        <v>9.8383968000000016E-2</v>
      </c>
      <c r="Y810" s="87">
        <v>0</v>
      </c>
      <c r="Z810" s="87">
        <v>0</v>
      </c>
      <c r="AA810" s="87">
        <v>0</v>
      </c>
      <c r="AB810" s="87">
        <v>0</v>
      </c>
      <c r="AC810" s="87">
        <v>0</v>
      </c>
      <c r="AD810" s="87">
        <v>3.0803599999999998</v>
      </c>
      <c r="AE810" s="87">
        <v>2.7047803599999996</v>
      </c>
      <c r="AF810" s="87">
        <v>0.38174698999999995</v>
      </c>
      <c r="AG810" s="87">
        <v>2.10395515</v>
      </c>
      <c r="AH810" s="87">
        <v>0</v>
      </c>
      <c r="AI810" s="87">
        <v>0.21907821999999999</v>
      </c>
      <c r="AJ810" s="87">
        <v>6.0350620000000001E-2</v>
      </c>
      <c r="AK810" s="87">
        <v>0</v>
      </c>
      <c r="AL810" s="87">
        <v>0</v>
      </c>
      <c r="AM810" s="87">
        <v>0</v>
      </c>
      <c r="AN810" s="192">
        <v>6.0350619999999994E-2</v>
      </c>
      <c r="AO810" s="87">
        <v>7.6740960000000025E-2</v>
      </c>
      <c r="AP810" s="87">
        <v>0</v>
      </c>
      <c r="AQ810" s="87">
        <v>0</v>
      </c>
      <c r="AR810" s="87">
        <v>0</v>
      </c>
      <c r="AS810" s="87">
        <v>7.6740960000000011E-2</v>
      </c>
      <c r="AT810" s="87">
        <f t="shared" si="679"/>
        <v>2.5676887799999997</v>
      </c>
      <c r="AU810" s="87">
        <f t="shared" si="680"/>
        <v>0.38174698999999995</v>
      </c>
      <c r="AV810" s="87">
        <f t="shared" si="681"/>
        <v>2.10395515</v>
      </c>
      <c r="AW810" s="87">
        <f t="shared" si="682"/>
        <v>0</v>
      </c>
      <c r="AX810" s="87">
        <f t="shared" si="683"/>
        <v>8.1986639999999986E-2</v>
      </c>
      <c r="AY810" s="66">
        <v>0</v>
      </c>
      <c r="AZ810" s="66">
        <v>0</v>
      </c>
      <c r="BA810" s="66">
        <v>0</v>
      </c>
      <c r="BB810" s="66">
        <v>0</v>
      </c>
      <c r="BC810" s="66">
        <v>0</v>
      </c>
    </row>
    <row r="811" spans="1:55" ht="110.25" x14ac:dyDescent="0.25">
      <c r="A811" s="171" t="s">
        <v>900</v>
      </c>
      <c r="B811" s="85" t="s">
        <v>816</v>
      </c>
      <c r="C811" s="171" t="s">
        <v>2585</v>
      </c>
      <c r="D811" s="87">
        <v>6.6109919999999995</v>
      </c>
      <c r="E811" s="66">
        <v>7.8392058799999997</v>
      </c>
      <c r="F811" s="66">
        <v>6.2354586300000001</v>
      </c>
      <c r="G811" s="66">
        <v>1.2885533300000001</v>
      </c>
      <c r="H811" s="66">
        <v>0</v>
      </c>
      <c r="I811" s="66">
        <v>0.31519391999999996</v>
      </c>
      <c r="J811" s="87">
        <v>0.12952301999999999</v>
      </c>
      <c r="K811" s="87">
        <v>0</v>
      </c>
      <c r="L811" s="87">
        <v>0</v>
      </c>
      <c r="M811" s="87">
        <v>0</v>
      </c>
      <c r="N811" s="87">
        <v>0.12952302000000002</v>
      </c>
      <c r="O811" s="87">
        <v>7.70968286</v>
      </c>
      <c r="P811" s="87">
        <v>6.2354586300000001</v>
      </c>
      <c r="Q811" s="87">
        <v>1.2885533300000001</v>
      </c>
      <c r="R811" s="87">
        <v>0.18567089999999994</v>
      </c>
      <c r="S811" s="87">
        <v>0.18567089999999994</v>
      </c>
      <c r="T811" s="87">
        <f t="shared" si="674"/>
        <v>0</v>
      </c>
      <c r="U811" s="87">
        <f t="shared" si="675"/>
        <v>0</v>
      </c>
      <c r="V811" s="87">
        <f t="shared" si="676"/>
        <v>0</v>
      </c>
      <c r="W811" s="87">
        <f t="shared" si="677"/>
        <v>-0.18567089999999994</v>
      </c>
      <c r="X811" s="87">
        <f t="shared" si="678"/>
        <v>0</v>
      </c>
      <c r="Y811" s="87">
        <v>0</v>
      </c>
      <c r="Z811" s="87">
        <v>0</v>
      </c>
      <c r="AA811" s="87">
        <v>0</v>
      </c>
      <c r="AB811" s="87">
        <v>0</v>
      </c>
      <c r="AC811" s="87">
        <v>0</v>
      </c>
      <c r="AD811" s="87">
        <v>6.0600760000000005</v>
      </c>
      <c r="AE811" s="87">
        <v>6.5326715700000006</v>
      </c>
      <c r="AF811" s="87">
        <v>0.90103772999999998</v>
      </c>
      <c r="AG811" s="87">
        <v>5.3689722399999997</v>
      </c>
      <c r="AH811" s="87">
        <v>0</v>
      </c>
      <c r="AI811" s="87">
        <v>0.2626616</v>
      </c>
      <c r="AJ811" s="87">
        <v>0.10793585</v>
      </c>
      <c r="AK811" s="87">
        <v>0</v>
      </c>
      <c r="AL811" s="87">
        <v>0</v>
      </c>
      <c r="AM811" s="87">
        <v>0</v>
      </c>
      <c r="AN811" s="192">
        <v>0.10793585</v>
      </c>
      <c r="AO811" s="87">
        <v>6.424735720000001</v>
      </c>
      <c r="AP811" s="87">
        <v>0.90103773000000054</v>
      </c>
      <c r="AQ811" s="87">
        <v>5.3689722399999997</v>
      </c>
      <c r="AR811" s="87">
        <v>0</v>
      </c>
      <c r="AS811" s="87">
        <v>0.15472575</v>
      </c>
      <c r="AT811" s="87">
        <f t="shared" si="679"/>
        <v>0</v>
      </c>
      <c r="AU811" s="87">
        <f t="shared" si="680"/>
        <v>0</v>
      </c>
      <c r="AV811" s="87">
        <f t="shared" si="681"/>
        <v>0</v>
      </c>
      <c r="AW811" s="87">
        <f t="shared" si="682"/>
        <v>0</v>
      </c>
      <c r="AX811" s="87">
        <f t="shared" si="683"/>
        <v>0</v>
      </c>
      <c r="AY811" s="66">
        <v>0</v>
      </c>
      <c r="AZ811" s="66">
        <v>0</v>
      </c>
      <c r="BA811" s="66">
        <v>0</v>
      </c>
      <c r="BB811" s="66">
        <v>0</v>
      </c>
      <c r="BC811" s="66">
        <v>0</v>
      </c>
    </row>
    <row r="812" spans="1:55" ht="47.25" x14ac:dyDescent="0.25">
      <c r="A812" s="171" t="s">
        <v>900</v>
      </c>
      <c r="B812" s="85" t="s">
        <v>1820</v>
      </c>
      <c r="C812" s="171" t="s">
        <v>2586</v>
      </c>
      <c r="D812" s="87">
        <v>0</v>
      </c>
      <c r="E812" s="66">
        <v>2.9484727939999997</v>
      </c>
      <c r="F812" s="66">
        <v>0.35015595999999999</v>
      </c>
      <c r="G812" s="66">
        <v>2.57774803</v>
      </c>
      <c r="H812" s="66">
        <v>0</v>
      </c>
      <c r="I812" s="66">
        <v>2.0568803999999996E-2</v>
      </c>
      <c r="J812" s="87"/>
      <c r="K812" s="87"/>
      <c r="L812" s="87"/>
      <c r="M812" s="87"/>
      <c r="N812" s="87"/>
      <c r="O812" s="87"/>
      <c r="P812" s="87"/>
      <c r="Q812" s="87"/>
      <c r="R812" s="87"/>
      <c r="S812" s="87"/>
      <c r="T812" s="87">
        <f t="shared" si="674"/>
        <v>2.9484727939999997</v>
      </c>
      <c r="U812" s="87">
        <f t="shared" si="675"/>
        <v>0.35015595999999999</v>
      </c>
      <c r="V812" s="87">
        <f t="shared" si="676"/>
        <v>2.57774803</v>
      </c>
      <c r="W812" s="87">
        <f t="shared" si="677"/>
        <v>0</v>
      </c>
      <c r="X812" s="87">
        <f t="shared" si="678"/>
        <v>2.0568803999999996E-2</v>
      </c>
      <c r="Y812" s="87">
        <v>0</v>
      </c>
      <c r="Z812" s="87">
        <v>0</v>
      </c>
      <c r="AA812" s="87">
        <v>0</v>
      </c>
      <c r="AB812" s="87">
        <v>0</v>
      </c>
      <c r="AC812" s="87">
        <v>0</v>
      </c>
      <c r="AD812" s="87"/>
      <c r="AE812" s="87">
        <v>2.4570606599999998</v>
      </c>
      <c r="AF812" s="87">
        <v>0.29179663</v>
      </c>
      <c r="AG812" s="87">
        <v>2.14812336</v>
      </c>
      <c r="AH812" s="87">
        <v>0</v>
      </c>
      <c r="AI812" s="87">
        <v>1.7140669999999997E-2</v>
      </c>
      <c r="AJ812" s="87">
        <v>0</v>
      </c>
      <c r="AK812" s="87">
        <v>0</v>
      </c>
      <c r="AL812" s="87">
        <v>0</v>
      </c>
      <c r="AM812" s="87">
        <v>0</v>
      </c>
      <c r="AN812" s="87">
        <v>0</v>
      </c>
      <c r="AO812" s="87">
        <v>0</v>
      </c>
      <c r="AP812" s="87">
        <v>0</v>
      </c>
      <c r="AQ812" s="87">
        <v>0</v>
      </c>
      <c r="AR812" s="87">
        <v>0</v>
      </c>
      <c r="AS812" s="87">
        <v>0</v>
      </c>
      <c r="AT812" s="87">
        <f t="shared" si="679"/>
        <v>2.4570606599999998</v>
      </c>
      <c r="AU812" s="87">
        <f t="shared" si="680"/>
        <v>0.29179663</v>
      </c>
      <c r="AV812" s="87">
        <f t="shared" si="681"/>
        <v>2.14812336</v>
      </c>
      <c r="AW812" s="87">
        <f t="shared" si="682"/>
        <v>0</v>
      </c>
      <c r="AX812" s="87">
        <f t="shared" si="683"/>
        <v>1.7140669999999997E-2</v>
      </c>
      <c r="AY812" s="66">
        <v>0</v>
      </c>
      <c r="AZ812" s="66">
        <v>0</v>
      </c>
      <c r="BA812" s="66">
        <v>0</v>
      </c>
      <c r="BB812" s="66">
        <v>0</v>
      </c>
      <c r="BC812" s="66">
        <v>0</v>
      </c>
    </row>
    <row r="813" spans="1:55" ht="47.25" x14ac:dyDescent="0.25">
      <c r="A813" s="171" t="s">
        <v>900</v>
      </c>
      <c r="B813" s="85" t="s">
        <v>1821</v>
      </c>
      <c r="C813" s="171" t="s">
        <v>2587</v>
      </c>
      <c r="D813" s="87">
        <v>0</v>
      </c>
      <c r="E813" s="66">
        <v>3.8418462019999997</v>
      </c>
      <c r="F813" s="66">
        <v>0.68040579000000001</v>
      </c>
      <c r="G813" s="66">
        <v>3.1036989199999998</v>
      </c>
      <c r="H813" s="66">
        <v>0</v>
      </c>
      <c r="I813" s="66">
        <v>5.7741491999999998E-2</v>
      </c>
      <c r="J813" s="87"/>
      <c r="K813" s="87"/>
      <c r="L813" s="87"/>
      <c r="M813" s="87"/>
      <c r="N813" s="87"/>
      <c r="O813" s="87"/>
      <c r="P813" s="87"/>
      <c r="Q813" s="87"/>
      <c r="R813" s="87"/>
      <c r="S813" s="87"/>
      <c r="T813" s="87">
        <f t="shared" si="674"/>
        <v>3.8418462019999997</v>
      </c>
      <c r="U813" s="87">
        <f t="shared" si="675"/>
        <v>0.68040579000000001</v>
      </c>
      <c r="V813" s="87">
        <f t="shared" si="676"/>
        <v>3.1036989199999998</v>
      </c>
      <c r="W813" s="87">
        <f t="shared" si="677"/>
        <v>0</v>
      </c>
      <c r="X813" s="87">
        <f t="shared" si="678"/>
        <v>5.7741491999999998E-2</v>
      </c>
      <c r="Y813" s="87">
        <v>0</v>
      </c>
      <c r="Z813" s="87">
        <v>0</v>
      </c>
      <c r="AA813" s="87">
        <v>0</v>
      </c>
      <c r="AB813" s="87">
        <v>0</v>
      </c>
      <c r="AC813" s="87">
        <v>0</v>
      </c>
      <c r="AD813" s="87"/>
      <c r="AE813" s="87">
        <v>3.2015384899999999</v>
      </c>
      <c r="AF813" s="87">
        <v>0.56700482000000008</v>
      </c>
      <c r="AG813" s="87">
        <v>2.58641576</v>
      </c>
      <c r="AH813" s="87">
        <v>0</v>
      </c>
      <c r="AI813" s="87">
        <v>4.811791E-2</v>
      </c>
      <c r="AJ813" s="87">
        <v>0</v>
      </c>
      <c r="AK813" s="87">
        <v>0</v>
      </c>
      <c r="AL813" s="87">
        <v>0</v>
      </c>
      <c r="AM813" s="87">
        <v>0</v>
      </c>
      <c r="AN813" s="87">
        <v>0</v>
      </c>
      <c r="AO813" s="87">
        <v>0</v>
      </c>
      <c r="AP813" s="87">
        <v>0</v>
      </c>
      <c r="AQ813" s="87">
        <v>0</v>
      </c>
      <c r="AR813" s="87">
        <v>0</v>
      </c>
      <c r="AS813" s="87">
        <v>0</v>
      </c>
      <c r="AT813" s="87">
        <f t="shared" si="679"/>
        <v>3.2015384899999999</v>
      </c>
      <c r="AU813" s="87">
        <f t="shared" si="680"/>
        <v>0.56700482000000008</v>
      </c>
      <c r="AV813" s="87">
        <f t="shared" si="681"/>
        <v>2.58641576</v>
      </c>
      <c r="AW813" s="87">
        <f t="shared" si="682"/>
        <v>0</v>
      </c>
      <c r="AX813" s="87">
        <f t="shared" si="683"/>
        <v>4.811791E-2</v>
      </c>
      <c r="AY813" s="66">
        <v>0</v>
      </c>
      <c r="AZ813" s="66">
        <v>0</v>
      </c>
      <c r="BA813" s="66">
        <v>0</v>
      </c>
      <c r="BB813" s="66">
        <v>0</v>
      </c>
      <c r="BC813" s="66">
        <v>0</v>
      </c>
    </row>
    <row r="814" spans="1:55" ht="63" x14ac:dyDescent="0.25">
      <c r="A814" s="171" t="s">
        <v>900</v>
      </c>
      <c r="B814" s="85" t="s">
        <v>1822</v>
      </c>
      <c r="C814" s="171" t="s">
        <v>2588</v>
      </c>
      <c r="D814" s="87">
        <v>0</v>
      </c>
      <c r="E814" s="66">
        <v>1.00847022</v>
      </c>
      <c r="F814" s="66">
        <v>1.00847022</v>
      </c>
      <c r="G814" s="66">
        <v>0</v>
      </c>
      <c r="H814" s="66">
        <v>0</v>
      </c>
      <c r="I814" s="66">
        <v>0</v>
      </c>
      <c r="J814" s="87"/>
      <c r="K814" s="87"/>
      <c r="L814" s="87"/>
      <c r="M814" s="87"/>
      <c r="N814" s="87"/>
      <c r="O814" s="87"/>
      <c r="P814" s="87"/>
      <c r="Q814" s="87"/>
      <c r="R814" s="87"/>
      <c r="S814" s="87"/>
      <c r="T814" s="87">
        <f t="shared" si="674"/>
        <v>1.00847022</v>
      </c>
      <c r="U814" s="87">
        <f t="shared" si="675"/>
        <v>1.00847022</v>
      </c>
      <c r="V814" s="87">
        <f t="shared" si="676"/>
        <v>0</v>
      </c>
      <c r="W814" s="87">
        <f t="shared" si="677"/>
        <v>0</v>
      </c>
      <c r="X814" s="87">
        <f t="shared" si="678"/>
        <v>0</v>
      </c>
      <c r="Y814" s="87">
        <v>0</v>
      </c>
      <c r="Z814" s="87">
        <v>0</v>
      </c>
      <c r="AA814" s="87">
        <v>0</v>
      </c>
      <c r="AB814" s="87">
        <v>0</v>
      </c>
      <c r="AC814" s="87">
        <v>0</v>
      </c>
      <c r="AD814" s="87"/>
      <c r="AE814" s="87">
        <v>0.84039184999999994</v>
      </c>
      <c r="AF814" s="87">
        <v>0.84039184999999994</v>
      </c>
      <c r="AG814" s="87">
        <v>0</v>
      </c>
      <c r="AH814" s="87">
        <v>0</v>
      </c>
      <c r="AI814" s="87">
        <v>0</v>
      </c>
      <c r="AJ814" s="87">
        <v>0</v>
      </c>
      <c r="AK814" s="87">
        <v>0</v>
      </c>
      <c r="AL814" s="87">
        <v>0</v>
      </c>
      <c r="AM814" s="87">
        <v>0</v>
      </c>
      <c r="AN814" s="87">
        <v>0</v>
      </c>
      <c r="AO814" s="87">
        <v>0</v>
      </c>
      <c r="AP814" s="87">
        <v>0</v>
      </c>
      <c r="AQ814" s="87">
        <v>0</v>
      </c>
      <c r="AR814" s="87">
        <v>0</v>
      </c>
      <c r="AS814" s="87">
        <v>0</v>
      </c>
      <c r="AT814" s="87">
        <f t="shared" si="679"/>
        <v>0.84039184999999994</v>
      </c>
      <c r="AU814" s="87">
        <f t="shared" si="680"/>
        <v>0.84039184999999994</v>
      </c>
      <c r="AV814" s="87">
        <f t="shared" si="681"/>
        <v>0</v>
      </c>
      <c r="AW814" s="87">
        <f t="shared" si="682"/>
        <v>0</v>
      </c>
      <c r="AX814" s="87">
        <f t="shared" si="683"/>
        <v>0</v>
      </c>
      <c r="AY814" s="66">
        <v>0</v>
      </c>
      <c r="AZ814" s="66">
        <v>0</v>
      </c>
      <c r="BA814" s="66">
        <v>0</v>
      </c>
      <c r="BB814" s="66">
        <v>0</v>
      </c>
      <c r="BC814" s="66">
        <v>0</v>
      </c>
    </row>
    <row r="815" spans="1:55" ht="47.25" x14ac:dyDescent="0.25">
      <c r="A815" s="171" t="s">
        <v>900</v>
      </c>
      <c r="B815" s="86" t="s">
        <v>949</v>
      </c>
      <c r="C815" s="171" t="s">
        <v>2589</v>
      </c>
      <c r="D815" s="87">
        <v>0</v>
      </c>
      <c r="E815" s="66">
        <v>0.53083117000000002</v>
      </c>
      <c r="F815" s="66">
        <v>0.53083117000000002</v>
      </c>
      <c r="G815" s="66">
        <v>0</v>
      </c>
      <c r="H815" s="66">
        <v>0</v>
      </c>
      <c r="I815" s="66">
        <v>0</v>
      </c>
      <c r="J815" s="87">
        <v>0</v>
      </c>
      <c r="K815" s="87">
        <v>0</v>
      </c>
      <c r="L815" s="87">
        <v>0</v>
      </c>
      <c r="M815" s="87">
        <v>0</v>
      </c>
      <c r="N815" s="87">
        <v>0</v>
      </c>
      <c r="O815" s="87">
        <v>0.1744926</v>
      </c>
      <c r="P815" s="87">
        <v>0.1744926</v>
      </c>
      <c r="Q815" s="87">
        <v>0</v>
      </c>
      <c r="R815" s="87">
        <v>0</v>
      </c>
      <c r="S815" s="87">
        <v>0</v>
      </c>
      <c r="T815" s="87">
        <f t="shared" si="674"/>
        <v>0.35633857000000002</v>
      </c>
      <c r="U815" s="87">
        <f t="shared" si="675"/>
        <v>0.35633857000000002</v>
      </c>
      <c r="V815" s="87">
        <f t="shared" si="676"/>
        <v>0</v>
      </c>
      <c r="W815" s="87">
        <f t="shared" si="677"/>
        <v>0</v>
      </c>
      <c r="X815" s="87">
        <f t="shared" si="678"/>
        <v>0</v>
      </c>
      <c r="Y815" s="87">
        <v>0</v>
      </c>
      <c r="Z815" s="87">
        <v>0</v>
      </c>
      <c r="AA815" s="87">
        <v>0</v>
      </c>
      <c r="AB815" s="87">
        <v>0</v>
      </c>
      <c r="AC815" s="87">
        <v>0</v>
      </c>
      <c r="AD815" s="87">
        <v>0</v>
      </c>
      <c r="AE815" s="87">
        <v>0.44235931000000001</v>
      </c>
      <c r="AF815" s="87">
        <v>0.44235931000000001</v>
      </c>
      <c r="AG815" s="87">
        <v>0</v>
      </c>
      <c r="AH815" s="87">
        <v>0</v>
      </c>
      <c r="AI815" s="87">
        <v>0</v>
      </c>
      <c r="AJ815" s="87">
        <v>0</v>
      </c>
      <c r="AK815" s="87">
        <v>0</v>
      </c>
      <c r="AL815" s="87">
        <v>0</v>
      </c>
      <c r="AM815" s="87">
        <v>0</v>
      </c>
      <c r="AN815" s="192">
        <v>0</v>
      </c>
      <c r="AO815" s="87">
        <v>0.44235931000000001</v>
      </c>
      <c r="AP815" s="87">
        <v>0.44235931000000001</v>
      </c>
      <c r="AQ815" s="87">
        <v>0</v>
      </c>
      <c r="AR815" s="87">
        <v>0</v>
      </c>
      <c r="AS815" s="87">
        <v>0</v>
      </c>
      <c r="AT815" s="87">
        <f t="shared" si="679"/>
        <v>0</v>
      </c>
      <c r="AU815" s="87">
        <f t="shared" si="680"/>
        <v>0</v>
      </c>
      <c r="AV815" s="87">
        <f t="shared" si="681"/>
        <v>0</v>
      </c>
      <c r="AW815" s="87">
        <f t="shared" si="682"/>
        <v>0</v>
      </c>
      <c r="AX815" s="87">
        <f t="shared" si="683"/>
        <v>0</v>
      </c>
      <c r="AY815" s="66">
        <v>0</v>
      </c>
      <c r="AZ815" s="66">
        <v>0</v>
      </c>
      <c r="BA815" s="66">
        <v>0</v>
      </c>
      <c r="BB815" s="66">
        <v>0</v>
      </c>
      <c r="BC815" s="66">
        <v>0</v>
      </c>
    </row>
    <row r="816" spans="1:55" ht="63" x14ac:dyDescent="0.25">
      <c r="A816" s="171" t="s">
        <v>900</v>
      </c>
      <c r="B816" s="85" t="s">
        <v>950</v>
      </c>
      <c r="C816" s="171" t="s">
        <v>2590</v>
      </c>
      <c r="D816" s="87">
        <v>0</v>
      </c>
      <c r="E816" s="66">
        <v>0.50715321999999996</v>
      </c>
      <c r="F816" s="66">
        <v>0.50715321999999996</v>
      </c>
      <c r="G816" s="66">
        <v>0</v>
      </c>
      <c r="H816" s="66">
        <v>0</v>
      </c>
      <c r="I816" s="66">
        <v>0</v>
      </c>
      <c r="J816" s="87">
        <v>0</v>
      </c>
      <c r="K816" s="87">
        <v>0</v>
      </c>
      <c r="L816" s="87">
        <v>0</v>
      </c>
      <c r="M816" s="87">
        <v>0</v>
      </c>
      <c r="N816" s="87">
        <v>0</v>
      </c>
      <c r="O816" s="87">
        <v>5.7500000000000002E-2</v>
      </c>
      <c r="P816" s="87">
        <v>5.7500000000000002E-2</v>
      </c>
      <c r="Q816" s="87">
        <v>0</v>
      </c>
      <c r="R816" s="87">
        <v>0</v>
      </c>
      <c r="S816" s="87">
        <v>0</v>
      </c>
      <c r="T816" s="87">
        <f t="shared" si="674"/>
        <v>0.44965321999999996</v>
      </c>
      <c r="U816" s="87">
        <f t="shared" si="675"/>
        <v>0.44965321999999996</v>
      </c>
      <c r="V816" s="87">
        <f t="shared" si="676"/>
        <v>0</v>
      </c>
      <c r="W816" s="87">
        <f t="shared" si="677"/>
        <v>0</v>
      </c>
      <c r="X816" s="87">
        <f t="shared" si="678"/>
        <v>0</v>
      </c>
      <c r="Y816" s="87">
        <v>0</v>
      </c>
      <c r="Z816" s="87">
        <v>0</v>
      </c>
      <c r="AA816" s="87">
        <v>0</v>
      </c>
      <c r="AB816" s="87">
        <v>0</v>
      </c>
      <c r="AC816" s="87">
        <v>0</v>
      </c>
      <c r="AD816" s="87">
        <v>0</v>
      </c>
      <c r="AE816" s="87">
        <v>0.37471101999999995</v>
      </c>
      <c r="AF816" s="87">
        <v>0.37471101999999995</v>
      </c>
      <c r="AG816" s="87">
        <v>0</v>
      </c>
      <c r="AH816" s="87">
        <v>0</v>
      </c>
      <c r="AI816" s="87">
        <v>0</v>
      </c>
      <c r="AJ816" s="87">
        <v>0</v>
      </c>
      <c r="AK816" s="87">
        <v>0</v>
      </c>
      <c r="AL816" s="87">
        <v>0</v>
      </c>
      <c r="AM816" s="87">
        <v>0</v>
      </c>
      <c r="AN816" s="192">
        <v>0</v>
      </c>
      <c r="AO816" s="87">
        <v>0</v>
      </c>
      <c r="AP816" s="87">
        <v>0</v>
      </c>
      <c r="AQ816" s="87">
        <v>0</v>
      </c>
      <c r="AR816" s="87">
        <v>0</v>
      </c>
      <c r="AS816" s="87">
        <v>0</v>
      </c>
      <c r="AT816" s="87">
        <f t="shared" si="679"/>
        <v>0.37471101999999995</v>
      </c>
      <c r="AU816" s="87">
        <f t="shared" si="680"/>
        <v>0.37471101999999995</v>
      </c>
      <c r="AV816" s="87">
        <f t="shared" si="681"/>
        <v>0</v>
      </c>
      <c r="AW816" s="87">
        <f t="shared" si="682"/>
        <v>0</v>
      </c>
      <c r="AX816" s="87">
        <f t="shared" si="683"/>
        <v>0</v>
      </c>
      <c r="AY816" s="66">
        <v>0</v>
      </c>
      <c r="AZ816" s="66">
        <v>0</v>
      </c>
      <c r="BA816" s="66">
        <v>0</v>
      </c>
      <c r="BB816" s="66">
        <v>0</v>
      </c>
      <c r="BC816" s="66">
        <v>0</v>
      </c>
    </row>
    <row r="817" spans="1:55" ht="47.25" x14ac:dyDescent="0.25">
      <c r="A817" s="171" t="s">
        <v>900</v>
      </c>
      <c r="B817" s="85" t="s">
        <v>951</v>
      </c>
      <c r="C817" s="171" t="s">
        <v>2591</v>
      </c>
      <c r="D817" s="87">
        <v>0</v>
      </c>
      <c r="E817" s="66">
        <v>0.27135519000000002</v>
      </c>
      <c r="F817" s="66">
        <v>0.27135519000000002</v>
      </c>
      <c r="G817" s="66">
        <v>0</v>
      </c>
      <c r="H817" s="66">
        <v>0</v>
      </c>
      <c r="I817" s="66">
        <v>0</v>
      </c>
      <c r="J817" s="87">
        <v>0</v>
      </c>
      <c r="K817" s="87">
        <v>0</v>
      </c>
      <c r="L817" s="87">
        <v>0</v>
      </c>
      <c r="M817" s="87">
        <v>0</v>
      </c>
      <c r="N817" s="87">
        <v>0</v>
      </c>
      <c r="O817" s="87">
        <v>0</v>
      </c>
      <c r="P817" s="87">
        <v>0</v>
      </c>
      <c r="Q817" s="87">
        <v>0</v>
      </c>
      <c r="R817" s="87">
        <v>0</v>
      </c>
      <c r="S817" s="87">
        <v>0</v>
      </c>
      <c r="T817" s="87">
        <f t="shared" si="674"/>
        <v>0.27135519000000002</v>
      </c>
      <c r="U817" s="87">
        <f t="shared" si="675"/>
        <v>0.27135519000000002</v>
      </c>
      <c r="V817" s="87">
        <f t="shared" si="676"/>
        <v>0</v>
      </c>
      <c r="W817" s="87">
        <f t="shared" si="677"/>
        <v>0</v>
      </c>
      <c r="X817" s="87">
        <f t="shared" si="678"/>
        <v>0</v>
      </c>
      <c r="Y817" s="87">
        <v>0</v>
      </c>
      <c r="Z817" s="87">
        <v>0</v>
      </c>
      <c r="AA817" s="87">
        <v>0</v>
      </c>
      <c r="AB817" s="87">
        <v>0</v>
      </c>
      <c r="AC817" s="87">
        <v>0</v>
      </c>
      <c r="AD817" s="87">
        <v>0</v>
      </c>
      <c r="AE817" s="87">
        <v>0.22612933000000002</v>
      </c>
      <c r="AF817" s="87">
        <v>0.22612933000000002</v>
      </c>
      <c r="AG817" s="87">
        <v>0</v>
      </c>
      <c r="AH817" s="87">
        <v>0</v>
      </c>
      <c r="AI817" s="87">
        <v>0</v>
      </c>
      <c r="AJ817" s="87">
        <v>0</v>
      </c>
      <c r="AK817" s="87">
        <v>0</v>
      </c>
      <c r="AL817" s="87">
        <v>0</v>
      </c>
      <c r="AM817" s="87">
        <v>0</v>
      </c>
      <c r="AN817" s="87">
        <v>0</v>
      </c>
      <c r="AO817" s="87">
        <v>0.22612932999999999</v>
      </c>
      <c r="AP817" s="87">
        <v>0.22612932999999999</v>
      </c>
      <c r="AQ817" s="87">
        <v>0</v>
      </c>
      <c r="AR817" s="87">
        <v>0</v>
      </c>
      <c r="AS817" s="87">
        <v>0</v>
      </c>
      <c r="AT817" s="87">
        <f t="shared" si="679"/>
        <v>0</v>
      </c>
      <c r="AU817" s="87">
        <f t="shared" si="680"/>
        <v>0</v>
      </c>
      <c r="AV817" s="87">
        <f t="shared" si="681"/>
        <v>0</v>
      </c>
      <c r="AW817" s="87">
        <f t="shared" si="682"/>
        <v>0</v>
      </c>
      <c r="AX817" s="87">
        <f t="shared" si="683"/>
        <v>0</v>
      </c>
      <c r="AY817" s="66">
        <v>0</v>
      </c>
      <c r="AZ817" s="66">
        <v>0</v>
      </c>
      <c r="BA817" s="66">
        <v>0</v>
      </c>
      <c r="BB817" s="66">
        <v>0</v>
      </c>
      <c r="BC817" s="66">
        <v>0</v>
      </c>
    </row>
    <row r="818" spans="1:55" ht="63" x14ac:dyDescent="0.25">
      <c r="A818" s="171" t="s">
        <v>900</v>
      </c>
      <c r="B818" s="85" t="s">
        <v>952</v>
      </c>
      <c r="C818" s="171" t="s">
        <v>2592</v>
      </c>
      <c r="D818" s="87">
        <v>0</v>
      </c>
      <c r="E818" s="66">
        <v>1.7180593740000001</v>
      </c>
      <c r="F818" s="66">
        <v>0.48539392999999997</v>
      </c>
      <c r="G818" s="66">
        <v>1.2131095000000001</v>
      </c>
      <c r="H818" s="66">
        <v>0</v>
      </c>
      <c r="I818" s="66">
        <v>1.9555944000000002E-2</v>
      </c>
      <c r="J818" s="87">
        <v>0</v>
      </c>
      <c r="K818" s="87">
        <v>0</v>
      </c>
      <c r="L818" s="87">
        <v>0</v>
      </c>
      <c r="M818" s="87">
        <v>0</v>
      </c>
      <c r="N818" s="87">
        <v>0</v>
      </c>
      <c r="O818" s="87">
        <v>0</v>
      </c>
      <c r="P818" s="87">
        <v>0</v>
      </c>
      <c r="Q818" s="87">
        <v>0</v>
      </c>
      <c r="R818" s="87">
        <v>0</v>
      </c>
      <c r="S818" s="87">
        <v>0</v>
      </c>
      <c r="T818" s="87">
        <f t="shared" si="674"/>
        <v>1.7180593740000001</v>
      </c>
      <c r="U818" s="87">
        <f t="shared" si="675"/>
        <v>0.48539392999999997</v>
      </c>
      <c r="V818" s="87">
        <f t="shared" si="676"/>
        <v>1.2131095000000001</v>
      </c>
      <c r="W818" s="87">
        <f t="shared" si="677"/>
        <v>0</v>
      </c>
      <c r="X818" s="87">
        <f t="shared" si="678"/>
        <v>1.9555944000000002E-2</v>
      </c>
      <c r="Y818" s="87">
        <v>0</v>
      </c>
      <c r="Z818" s="87">
        <v>0</v>
      </c>
      <c r="AA818" s="87">
        <v>0</v>
      </c>
      <c r="AB818" s="87">
        <v>0</v>
      </c>
      <c r="AC818" s="87">
        <v>0</v>
      </c>
      <c r="AD818" s="87">
        <v>0</v>
      </c>
      <c r="AE818" s="87">
        <v>1.43171615</v>
      </c>
      <c r="AF818" s="87">
        <v>0.15176379999999998</v>
      </c>
      <c r="AG818" s="87">
        <v>1.26365573</v>
      </c>
      <c r="AH818" s="87">
        <v>0</v>
      </c>
      <c r="AI818" s="87">
        <v>1.6296620000000001E-2</v>
      </c>
      <c r="AJ818" s="87">
        <v>0</v>
      </c>
      <c r="AK818" s="87">
        <v>0</v>
      </c>
      <c r="AL818" s="87">
        <v>0</v>
      </c>
      <c r="AM818" s="87">
        <v>0</v>
      </c>
      <c r="AN818" s="192">
        <v>0</v>
      </c>
      <c r="AO818" s="87">
        <v>1.4154195300000001</v>
      </c>
      <c r="AP818" s="87">
        <v>0.15176380000000012</v>
      </c>
      <c r="AQ818" s="87">
        <v>1.26365573</v>
      </c>
      <c r="AR818" s="87">
        <v>0</v>
      </c>
      <c r="AS818" s="87">
        <v>0</v>
      </c>
      <c r="AT818" s="87">
        <f t="shared" si="679"/>
        <v>1.6296619999999873E-2</v>
      </c>
      <c r="AU818" s="87">
        <f t="shared" si="680"/>
        <v>0</v>
      </c>
      <c r="AV818" s="87">
        <f t="shared" si="681"/>
        <v>0</v>
      </c>
      <c r="AW818" s="87">
        <f t="shared" si="682"/>
        <v>0</v>
      </c>
      <c r="AX818" s="87">
        <f t="shared" si="683"/>
        <v>1.6296620000000001E-2</v>
      </c>
      <c r="AY818" s="66">
        <v>0</v>
      </c>
      <c r="AZ818" s="66">
        <v>0</v>
      </c>
      <c r="BA818" s="66">
        <v>0</v>
      </c>
      <c r="BB818" s="66">
        <v>0</v>
      </c>
      <c r="BC818" s="66">
        <v>0</v>
      </c>
    </row>
    <row r="819" spans="1:55" ht="63" x14ac:dyDescent="0.25">
      <c r="A819" s="171" t="s">
        <v>900</v>
      </c>
      <c r="B819" s="85" t="s">
        <v>1823</v>
      </c>
      <c r="C819" s="171" t="s">
        <v>2593</v>
      </c>
      <c r="D819" s="87">
        <v>0</v>
      </c>
      <c r="E819" s="66">
        <v>0.43148915999999998</v>
      </c>
      <c r="F819" s="66">
        <v>0.43148915999999998</v>
      </c>
      <c r="G819" s="66">
        <v>0</v>
      </c>
      <c r="H819" s="66">
        <v>0</v>
      </c>
      <c r="I819" s="66">
        <v>0</v>
      </c>
      <c r="J819" s="87"/>
      <c r="K819" s="87"/>
      <c r="L819" s="87"/>
      <c r="M819" s="87"/>
      <c r="N819" s="87"/>
      <c r="O819" s="87"/>
      <c r="P819" s="87"/>
      <c r="Q819" s="87"/>
      <c r="R819" s="87"/>
      <c r="S819" s="87"/>
      <c r="T819" s="87">
        <f t="shared" si="674"/>
        <v>0.43148915999999998</v>
      </c>
      <c r="U819" s="87">
        <f t="shared" si="675"/>
        <v>0.43148915999999998</v>
      </c>
      <c r="V819" s="87">
        <f t="shared" si="676"/>
        <v>0</v>
      </c>
      <c r="W819" s="87">
        <f t="shared" si="677"/>
        <v>0</v>
      </c>
      <c r="X819" s="87">
        <f t="shared" si="678"/>
        <v>0</v>
      </c>
      <c r="Y819" s="87">
        <v>0</v>
      </c>
      <c r="Z819" s="87">
        <v>0</v>
      </c>
      <c r="AA819" s="87">
        <v>0</v>
      </c>
      <c r="AB819" s="87">
        <v>0</v>
      </c>
      <c r="AC819" s="87">
        <v>0</v>
      </c>
      <c r="AD819" s="87"/>
      <c r="AE819" s="87">
        <v>0.35957430000000001</v>
      </c>
      <c r="AF819" s="87">
        <v>0.35957430000000001</v>
      </c>
      <c r="AG819" s="87">
        <v>0</v>
      </c>
      <c r="AH819" s="87">
        <v>0</v>
      </c>
      <c r="AI819" s="87">
        <v>0</v>
      </c>
      <c r="AJ819" s="87">
        <v>0</v>
      </c>
      <c r="AK819" s="87">
        <v>0</v>
      </c>
      <c r="AL819" s="87">
        <v>0</v>
      </c>
      <c r="AM819" s="87">
        <v>0</v>
      </c>
      <c r="AN819" s="87">
        <v>0</v>
      </c>
      <c r="AO819" s="87">
        <v>0</v>
      </c>
      <c r="AP819" s="87">
        <v>0</v>
      </c>
      <c r="AQ819" s="87">
        <v>0</v>
      </c>
      <c r="AR819" s="87">
        <v>0</v>
      </c>
      <c r="AS819" s="87">
        <v>0</v>
      </c>
      <c r="AT819" s="87">
        <f t="shared" si="679"/>
        <v>0.35957430000000001</v>
      </c>
      <c r="AU819" s="87">
        <f t="shared" si="680"/>
        <v>0.35957430000000001</v>
      </c>
      <c r="AV819" s="87">
        <f t="shared" si="681"/>
        <v>0</v>
      </c>
      <c r="AW819" s="87">
        <f t="shared" si="682"/>
        <v>0</v>
      </c>
      <c r="AX819" s="87">
        <f t="shared" si="683"/>
        <v>0</v>
      </c>
      <c r="AY819" s="66">
        <v>0</v>
      </c>
      <c r="AZ819" s="66">
        <v>0</v>
      </c>
      <c r="BA819" s="66">
        <v>0</v>
      </c>
      <c r="BB819" s="66">
        <v>0</v>
      </c>
      <c r="BC819" s="66">
        <v>0</v>
      </c>
    </row>
    <row r="820" spans="1:55" ht="63" x14ac:dyDescent="0.25">
      <c r="A820" s="171" t="s">
        <v>900</v>
      </c>
      <c r="B820" s="85" t="s">
        <v>1824</v>
      </c>
      <c r="C820" s="171" t="s">
        <v>2594</v>
      </c>
      <c r="D820" s="87">
        <v>0</v>
      </c>
      <c r="E820" s="66">
        <v>0.13147916000000001</v>
      </c>
      <c r="F820" s="66">
        <v>0.13147916000000001</v>
      </c>
      <c r="G820" s="66">
        <v>0</v>
      </c>
      <c r="H820" s="66">
        <v>0</v>
      </c>
      <c r="I820" s="66">
        <v>0</v>
      </c>
      <c r="J820" s="87"/>
      <c r="K820" s="87"/>
      <c r="L820" s="87"/>
      <c r="M820" s="87"/>
      <c r="N820" s="87"/>
      <c r="O820" s="87"/>
      <c r="P820" s="87"/>
      <c r="Q820" s="87"/>
      <c r="R820" s="87"/>
      <c r="S820" s="87"/>
      <c r="T820" s="87">
        <f t="shared" si="674"/>
        <v>0.13147916000000001</v>
      </c>
      <c r="U820" s="87">
        <f t="shared" si="675"/>
        <v>0.13147916000000001</v>
      </c>
      <c r="V820" s="87">
        <f t="shared" si="676"/>
        <v>0</v>
      </c>
      <c r="W820" s="87">
        <f t="shared" si="677"/>
        <v>0</v>
      </c>
      <c r="X820" s="87">
        <f t="shared" si="678"/>
        <v>0</v>
      </c>
      <c r="Y820" s="87">
        <v>0</v>
      </c>
      <c r="Z820" s="87">
        <v>0</v>
      </c>
      <c r="AA820" s="87">
        <v>0</v>
      </c>
      <c r="AB820" s="87">
        <v>0</v>
      </c>
      <c r="AC820" s="87">
        <v>0</v>
      </c>
      <c r="AD820" s="87"/>
      <c r="AE820" s="87">
        <v>0.10956597000000001</v>
      </c>
      <c r="AF820" s="87">
        <v>0.10956597000000001</v>
      </c>
      <c r="AG820" s="87">
        <v>0</v>
      </c>
      <c r="AH820" s="87">
        <v>0</v>
      </c>
      <c r="AI820" s="87">
        <v>0</v>
      </c>
      <c r="AJ820" s="87">
        <v>0</v>
      </c>
      <c r="AK820" s="87">
        <v>0</v>
      </c>
      <c r="AL820" s="87">
        <v>0</v>
      </c>
      <c r="AM820" s="87">
        <v>0</v>
      </c>
      <c r="AN820" s="87">
        <v>0</v>
      </c>
      <c r="AO820" s="87">
        <v>0</v>
      </c>
      <c r="AP820" s="87">
        <v>0</v>
      </c>
      <c r="AQ820" s="87">
        <v>0</v>
      </c>
      <c r="AR820" s="87">
        <v>0</v>
      </c>
      <c r="AS820" s="87">
        <v>0</v>
      </c>
      <c r="AT820" s="87">
        <f t="shared" si="679"/>
        <v>0.10956597000000001</v>
      </c>
      <c r="AU820" s="87">
        <f t="shared" si="680"/>
        <v>0.10956597000000001</v>
      </c>
      <c r="AV820" s="87">
        <f t="shared" si="681"/>
        <v>0</v>
      </c>
      <c r="AW820" s="87">
        <f t="shared" si="682"/>
        <v>0</v>
      </c>
      <c r="AX820" s="87">
        <f t="shared" si="683"/>
        <v>0</v>
      </c>
      <c r="AY820" s="66">
        <v>0</v>
      </c>
      <c r="AZ820" s="66">
        <v>0</v>
      </c>
      <c r="BA820" s="66">
        <v>0</v>
      </c>
      <c r="BB820" s="66">
        <v>0</v>
      </c>
      <c r="BC820" s="66">
        <v>0</v>
      </c>
    </row>
    <row r="821" spans="1:55" ht="63" x14ac:dyDescent="0.25">
      <c r="A821" s="171" t="s">
        <v>900</v>
      </c>
      <c r="B821" s="85" t="s">
        <v>1825</v>
      </c>
      <c r="C821" s="171" t="s">
        <v>2595</v>
      </c>
      <c r="D821" s="87">
        <v>0</v>
      </c>
      <c r="E821" s="66">
        <v>2.8977976800000005</v>
      </c>
      <c r="F821" s="66">
        <v>0.44689856</v>
      </c>
      <c r="G821" s="66">
        <v>2.4508991200000003</v>
      </c>
      <c r="H821" s="66">
        <v>0</v>
      </c>
      <c r="I821" s="66">
        <v>0</v>
      </c>
      <c r="J821" s="87"/>
      <c r="K821" s="87"/>
      <c r="L821" s="87"/>
      <c r="M821" s="87"/>
      <c r="N821" s="87"/>
      <c r="O821" s="87"/>
      <c r="P821" s="87"/>
      <c r="Q821" s="87"/>
      <c r="R821" s="87"/>
      <c r="S821" s="87"/>
      <c r="T821" s="87">
        <f t="shared" si="674"/>
        <v>2.8977976800000005</v>
      </c>
      <c r="U821" s="87">
        <f t="shared" si="675"/>
        <v>0.44689856</v>
      </c>
      <c r="V821" s="87">
        <f t="shared" si="676"/>
        <v>2.4508991200000003</v>
      </c>
      <c r="W821" s="87">
        <f t="shared" si="677"/>
        <v>0</v>
      </c>
      <c r="X821" s="87">
        <f t="shared" si="678"/>
        <v>0</v>
      </c>
      <c r="Y821" s="87">
        <v>0</v>
      </c>
      <c r="Z821" s="87">
        <v>0</v>
      </c>
      <c r="AA821" s="87">
        <v>0</v>
      </c>
      <c r="AB821" s="87">
        <v>0</v>
      </c>
      <c r="AC821" s="87">
        <v>0</v>
      </c>
      <c r="AD821" s="87"/>
      <c r="AE821" s="87">
        <v>2.9254353899999996</v>
      </c>
      <c r="AF821" s="87">
        <v>0.37241546999999997</v>
      </c>
      <c r="AG821" s="87">
        <v>2.5530199199999997</v>
      </c>
      <c r="AH821" s="87">
        <v>0</v>
      </c>
      <c r="AI821" s="87">
        <v>0</v>
      </c>
      <c r="AJ821" s="87">
        <v>0</v>
      </c>
      <c r="AK821" s="87">
        <v>0</v>
      </c>
      <c r="AL821" s="87">
        <v>0</v>
      </c>
      <c r="AM821" s="87">
        <v>0</v>
      </c>
      <c r="AN821" s="87">
        <v>0</v>
      </c>
      <c r="AO821" s="87">
        <v>0</v>
      </c>
      <c r="AP821" s="87">
        <v>0</v>
      </c>
      <c r="AQ821" s="87">
        <v>0</v>
      </c>
      <c r="AR821" s="87">
        <v>0</v>
      </c>
      <c r="AS821" s="87">
        <v>0</v>
      </c>
      <c r="AT821" s="87">
        <f t="shared" si="679"/>
        <v>2.9254353899999996</v>
      </c>
      <c r="AU821" s="87">
        <f t="shared" si="680"/>
        <v>0.37241546999999997</v>
      </c>
      <c r="AV821" s="87">
        <f t="shared" si="681"/>
        <v>2.5530199199999997</v>
      </c>
      <c r="AW821" s="87">
        <f t="shared" si="682"/>
        <v>0</v>
      </c>
      <c r="AX821" s="87">
        <f t="shared" si="683"/>
        <v>0</v>
      </c>
      <c r="AY821" s="66">
        <v>0</v>
      </c>
      <c r="AZ821" s="66">
        <v>0</v>
      </c>
      <c r="BA821" s="66">
        <v>0</v>
      </c>
      <c r="BB821" s="66">
        <v>0</v>
      </c>
      <c r="BC821" s="66">
        <v>0</v>
      </c>
    </row>
    <row r="822" spans="1:55" ht="47.25" x14ac:dyDescent="0.25">
      <c r="A822" s="171" t="s">
        <v>900</v>
      </c>
      <c r="B822" s="85" t="s">
        <v>1826</v>
      </c>
      <c r="C822" s="171" t="s">
        <v>2596</v>
      </c>
      <c r="D822" s="87">
        <v>0</v>
      </c>
      <c r="E822" s="66">
        <v>1.1752429799999999</v>
      </c>
      <c r="F822" s="66">
        <v>0.24997633000000002</v>
      </c>
      <c r="G822" s="66">
        <v>0.92526664999999997</v>
      </c>
      <c r="H822" s="66">
        <v>0</v>
      </c>
      <c r="I822" s="66">
        <v>0</v>
      </c>
      <c r="J822" s="87"/>
      <c r="K822" s="87"/>
      <c r="L822" s="87"/>
      <c r="M822" s="87"/>
      <c r="N822" s="87"/>
      <c r="O822" s="87"/>
      <c r="P822" s="87"/>
      <c r="Q822" s="87"/>
      <c r="R822" s="87"/>
      <c r="S822" s="87"/>
      <c r="T822" s="87">
        <f t="shared" si="674"/>
        <v>1.1752429799999999</v>
      </c>
      <c r="U822" s="87">
        <f t="shared" si="675"/>
        <v>0.24997633000000002</v>
      </c>
      <c r="V822" s="87">
        <f t="shared" si="676"/>
        <v>0.92526664999999997</v>
      </c>
      <c r="W822" s="87">
        <f t="shared" si="677"/>
        <v>0</v>
      </c>
      <c r="X822" s="87">
        <f t="shared" si="678"/>
        <v>0</v>
      </c>
      <c r="Y822" s="87">
        <v>0</v>
      </c>
      <c r="Z822" s="87">
        <v>0</v>
      </c>
      <c r="AA822" s="87">
        <v>0</v>
      </c>
      <c r="AB822" s="87">
        <v>0</v>
      </c>
      <c r="AC822" s="87">
        <v>0</v>
      </c>
      <c r="AD822" s="87"/>
      <c r="AE822" s="87">
        <v>1.1721330399999998</v>
      </c>
      <c r="AF822" s="87">
        <v>0.20831360999999998</v>
      </c>
      <c r="AG822" s="87">
        <v>0.96381943000000003</v>
      </c>
      <c r="AH822" s="87">
        <v>0</v>
      </c>
      <c r="AI822" s="87">
        <v>0</v>
      </c>
      <c r="AJ822" s="87">
        <v>0</v>
      </c>
      <c r="AK822" s="87">
        <v>0</v>
      </c>
      <c r="AL822" s="87">
        <v>0</v>
      </c>
      <c r="AM822" s="87">
        <v>0</v>
      </c>
      <c r="AN822" s="87">
        <v>0</v>
      </c>
      <c r="AO822" s="87">
        <v>0</v>
      </c>
      <c r="AP822" s="87">
        <v>0</v>
      </c>
      <c r="AQ822" s="87">
        <v>0</v>
      </c>
      <c r="AR822" s="87">
        <v>0</v>
      </c>
      <c r="AS822" s="87">
        <v>0</v>
      </c>
      <c r="AT822" s="87">
        <f t="shared" si="679"/>
        <v>1.1721330399999998</v>
      </c>
      <c r="AU822" s="87">
        <f t="shared" si="680"/>
        <v>0.20831360999999998</v>
      </c>
      <c r="AV822" s="87">
        <f t="shared" si="681"/>
        <v>0.96381943000000003</v>
      </c>
      <c r="AW822" s="87">
        <f t="shared" si="682"/>
        <v>0</v>
      </c>
      <c r="AX822" s="87">
        <f t="shared" si="683"/>
        <v>0</v>
      </c>
      <c r="AY822" s="66">
        <v>0</v>
      </c>
      <c r="AZ822" s="66">
        <v>0</v>
      </c>
      <c r="BA822" s="66">
        <v>0</v>
      </c>
      <c r="BB822" s="66">
        <v>0</v>
      </c>
      <c r="BC822" s="66">
        <v>0</v>
      </c>
    </row>
    <row r="823" spans="1:55" ht="78.75" x14ac:dyDescent="0.25">
      <c r="A823" s="171" t="s">
        <v>900</v>
      </c>
      <c r="B823" s="85" t="s">
        <v>1827</v>
      </c>
      <c r="C823" s="171" t="s">
        <v>2597</v>
      </c>
      <c r="D823" s="87">
        <v>0</v>
      </c>
      <c r="E823" s="66"/>
      <c r="F823" s="66">
        <v>0</v>
      </c>
      <c r="G823" s="66">
        <v>0</v>
      </c>
      <c r="H823" s="66">
        <v>0</v>
      </c>
      <c r="I823" s="66">
        <v>0</v>
      </c>
      <c r="J823" s="87"/>
      <c r="K823" s="87"/>
      <c r="L823" s="87"/>
      <c r="M823" s="87"/>
      <c r="N823" s="87"/>
      <c r="O823" s="87"/>
      <c r="P823" s="87"/>
      <c r="Q823" s="87"/>
      <c r="R823" s="87"/>
      <c r="S823" s="87"/>
      <c r="T823" s="87">
        <f t="shared" si="674"/>
        <v>0</v>
      </c>
      <c r="U823" s="87">
        <f t="shared" si="675"/>
        <v>0</v>
      </c>
      <c r="V823" s="87">
        <f t="shared" si="676"/>
        <v>0</v>
      </c>
      <c r="W823" s="87">
        <f t="shared" si="677"/>
        <v>0</v>
      </c>
      <c r="X823" s="87">
        <f t="shared" si="678"/>
        <v>0</v>
      </c>
      <c r="Y823" s="87">
        <v>0</v>
      </c>
      <c r="Z823" s="87">
        <v>0</v>
      </c>
      <c r="AA823" s="87">
        <v>0</v>
      </c>
      <c r="AB823" s="87">
        <v>0</v>
      </c>
      <c r="AC823" s="87">
        <v>0</v>
      </c>
      <c r="AD823" s="87"/>
      <c r="AE823" s="87">
        <v>0.20748490999999999</v>
      </c>
      <c r="AF823" s="87">
        <v>0.20748490999999999</v>
      </c>
      <c r="AG823" s="87">
        <v>0</v>
      </c>
      <c r="AH823" s="87">
        <v>0</v>
      </c>
      <c r="AI823" s="87">
        <v>0</v>
      </c>
      <c r="AJ823" s="87">
        <v>0</v>
      </c>
      <c r="AK823" s="87">
        <v>0</v>
      </c>
      <c r="AL823" s="87">
        <v>0</v>
      </c>
      <c r="AM823" s="87">
        <v>0</v>
      </c>
      <c r="AN823" s="87">
        <v>0</v>
      </c>
      <c r="AO823" s="87">
        <v>0</v>
      </c>
      <c r="AP823" s="87">
        <v>0</v>
      </c>
      <c r="AQ823" s="87">
        <v>0</v>
      </c>
      <c r="AR823" s="87">
        <v>0</v>
      </c>
      <c r="AS823" s="87">
        <v>0</v>
      </c>
      <c r="AT823" s="87">
        <f t="shared" si="679"/>
        <v>0.20748490999999999</v>
      </c>
      <c r="AU823" s="87">
        <f t="shared" si="680"/>
        <v>0.20748490999999999</v>
      </c>
      <c r="AV823" s="87">
        <f t="shared" si="681"/>
        <v>0</v>
      </c>
      <c r="AW823" s="87">
        <f t="shared" si="682"/>
        <v>0</v>
      </c>
      <c r="AX823" s="87">
        <f t="shared" si="683"/>
        <v>0</v>
      </c>
      <c r="AY823" s="66">
        <v>0</v>
      </c>
      <c r="AZ823" s="66">
        <v>0</v>
      </c>
      <c r="BA823" s="66">
        <v>0</v>
      </c>
      <c r="BB823" s="66">
        <v>0</v>
      </c>
      <c r="BC823" s="66">
        <v>0</v>
      </c>
    </row>
    <row r="824" spans="1:55" ht="63" x14ac:dyDescent="0.25">
      <c r="A824" s="171" t="s">
        <v>900</v>
      </c>
      <c r="B824" s="85" t="s">
        <v>1828</v>
      </c>
      <c r="C824" s="171" t="s">
        <v>2598</v>
      </c>
      <c r="D824" s="87">
        <v>0</v>
      </c>
      <c r="E824" s="66">
        <v>2.57846566</v>
      </c>
      <c r="F824" s="66">
        <v>0.51542761000000004</v>
      </c>
      <c r="G824" s="66">
        <v>2.0630380499999998</v>
      </c>
      <c r="H824" s="66">
        <v>0</v>
      </c>
      <c r="I824" s="66">
        <v>0</v>
      </c>
      <c r="J824" s="87"/>
      <c r="K824" s="87"/>
      <c r="L824" s="87"/>
      <c r="M824" s="87"/>
      <c r="N824" s="87"/>
      <c r="O824" s="87"/>
      <c r="P824" s="87"/>
      <c r="Q824" s="87"/>
      <c r="R824" s="87"/>
      <c r="S824" s="87"/>
      <c r="T824" s="87">
        <f t="shared" si="674"/>
        <v>2.57846566</v>
      </c>
      <c r="U824" s="87">
        <f t="shared" si="675"/>
        <v>0.51542761000000004</v>
      </c>
      <c r="V824" s="87">
        <f t="shared" si="676"/>
        <v>2.0630380499999998</v>
      </c>
      <c r="W824" s="87">
        <f t="shared" si="677"/>
        <v>0</v>
      </c>
      <c r="X824" s="87">
        <f t="shared" si="678"/>
        <v>0</v>
      </c>
      <c r="Y824" s="87">
        <v>0</v>
      </c>
      <c r="Z824" s="87">
        <v>0</v>
      </c>
      <c r="AA824" s="87">
        <v>0</v>
      </c>
      <c r="AB824" s="87">
        <v>0</v>
      </c>
      <c r="AC824" s="87">
        <v>0</v>
      </c>
      <c r="AD824" s="87"/>
      <c r="AE824" s="87">
        <v>2.5785209800000004</v>
      </c>
      <c r="AF824" s="87">
        <v>0.42952300999999993</v>
      </c>
      <c r="AG824" s="87">
        <v>2.1489979700000004</v>
      </c>
      <c r="AH824" s="87">
        <v>0</v>
      </c>
      <c r="AI824" s="87">
        <v>0</v>
      </c>
      <c r="AJ824" s="87">
        <v>0</v>
      </c>
      <c r="AK824" s="87">
        <v>0</v>
      </c>
      <c r="AL824" s="87">
        <v>0</v>
      </c>
      <c r="AM824" s="87">
        <v>0</v>
      </c>
      <c r="AN824" s="87">
        <v>0</v>
      </c>
      <c r="AO824" s="87">
        <v>0</v>
      </c>
      <c r="AP824" s="87">
        <v>0</v>
      </c>
      <c r="AQ824" s="87">
        <v>0</v>
      </c>
      <c r="AR824" s="87">
        <v>0</v>
      </c>
      <c r="AS824" s="87">
        <v>0</v>
      </c>
      <c r="AT824" s="87">
        <f t="shared" si="679"/>
        <v>2.5785209800000004</v>
      </c>
      <c r="AU824" s="87">
        <f t="shared" si="680"/>
        <v>0.42952300999999993</v>
      </c>
      <c r="AV824" s="87">
        <f t="shared" si="681"/>
        <v>2.1489979700000004</v>
      </c>
      <c r="AW824" s="87">
        <f t="shared" si="682"/>
        <v>0</v>
      </c>
      <c r="AX824" s="87">
        <f t="shared" si="683"/>
        <v>0</v>
      </c>
      <c r="AY824" s="66">
        <v>0</v>
      </c>
      <c r="AZ824" s="66">
        <v>0</v>
      </c>
      <c r="BA824" s="66">
        <v>0</v>
      </c>
      <c r="BB824" s="66">
        <v>0</v>
      </c>
      <c r="BC824" s="66">
        <v>0</v>
      </c>
    </row>
    <row r="825" spans="1:55" ht="31.5" x14ac:dyDescent="0.25">
      <c r="A825" s="210"/>
      <c r="B825" s="212" t="s">
        <v>57</v>
      </c>
      <c r="C825" s="210"/>
      <c r="D825" s="173">
        <v>19.883433351999997</v>
      </c>
      <c r="E825" s="173">
        <v>3.6388827780000002</v>
      </c>
      <c r="F825" s="173">
        <v>2.22475347</v>
      </c>
      <c r="G825" s="173">
        <v>0</v>
      </c>
      <c r="H825" s="173">
        <v>0</v>
      </c>
      <c r="I825" s="173">
        <v>1.4141293079999999</v>
      </c>
      <c r="J825" s="173">
        <v>0.81996858799999983</v>
      </c>
      <c r="K825" s="173">
        <v>0.43041091999999997</v>
      </c>
      <c r="L825" s="173">
        <v>0</v>
      </c>
      <c r="M825" s="173">
        <v>0</v>
      </c>
      <c r="N825" s="173">
        <v>0.38955766799999997</v>
      </c>
      <c r="O825" s="173">
        <v>1.431738154</v>
      </c>
      <c r="P825" s="173">
        <v>0.93638262999999999</v>
      </c>
      <c r="Q825" s="173">
        <v>0</v>
      </c>
      <c r="R825" s="173">
        <v>0.49535552399999999</v>
      </c>
      <c r="S825" s="173">
        <v>0.49535552399999999</v>
      </c>
      <c r="T825" s="173">
        <f t="shared" ref="T825:BC825" si="684">SUM(T826:T832)</f>
        <v>1.3871760360000001</v>
      </c>
      <c r="U825" s="173">
        <f t="shared" si="684"/>
        <v>0.85795991999999999</v>
      </c>
      <c r="V825" s="173">
        <f t="shared" si="684"/>
        <v>0</v>
      </c>
      <c r="W825" s="173">
        <f t="shared" si="684"/>
        <v>-0.49535552399999999</v>
      </c>
      <c r="X825" s="173">
        <f t="shared" si="684"/>
        <v>0.52921611600000007</v>
      </c>
      <c r="Y825" s="173">
        <f t="shared" si="684"/>
        <v>0</v>
      </c>
      <c r="Z825" s="173">
        <f t="shared" si="684"/>
        <v>0</v>
      </c>
      <c r="AA825" s="173">
        <f t="shared" si="684"/>
        <v>0</v>
      </c>
      <c r="AB825" s="173">
        <f t="shared" si="684"/>
        <v>0</v>
      </c>
      <c r="AC825" s="173">
        <f t="shared" si="684"/>
        <v>0</v>
      </c>
      <c r="AD825" s="173">
        <f t="shared" si="684"/>
        <v>17.349588870000002</v>
      </c>
      <c r="AE825" s="214">
        <f t="shared" si="684"/>
        <v>3.03240233</v>
      </c>
      <c r="AF825" s="214">
        <f t="shared" si="684"/>
        <v>1.8539612399999998</v>
      </c>
      <c r="AG825" s="214">
        <f t="shared" si="684"/>
        <v>0</v>
      </c>
      <c r="AH825" s="214">
        <f t="shared" si="684"/>
        <v>0</v>
      </c>
      <c r="AI825" s="214">
        <f t="shared" si="684"/>
        <v>1.17844109</v>
      </c>
      <c r="AJ825" s="214">
        <f t="shared" si="684"/>
        <v>0.68330716000000002</v>
      </c>
      <c r="AK825" s="214">
        <f t="shared" si="684"/>
        <v>0.35867577</v>
      </c>
      <c r="AL825" s="214">
        <f t="shared" si="684"/>
        <v>0</v>
      </c>
      <c r="AM825" s="214">
        <f t="shared" si="684"/>
        <v>0</v>
      </c>
      <c r="AN825" s="214">
        <f t="shared" si="684"/>
        <v>0.32463139000000002</v>
      </c>
      <c r="AO825" s="214">
        <f t="shared" si="684"/>
        <v>1.19311514</v>
      </c>
      <c r="AP825" s="214">
        <f t="shared" si="684"/>
        <v>0.78031887</v>
      </c>
      <c r="AQ825" s="214">
        <f t="shared" si="684"/>
        <v>0</v>
      </c>
      <c r="AR825" s="214">
        <f t="shared" si="684"/>
        <v>0</v>
      </c>
      <c r="AS825" s="214">
        <f t="shared" si="684"/>
        <v>0.41279626999999997</v>
      </c>
      <c r="AT825" s="214">
        <f t="shared" si="684"/>
        <v>1.15598003</v>
      </c>
      <c r="AU825" s="214">
        <f t="shared" si="684"/>
        <v>0.71496660000000001</v>
      </c>
      <c r="AV825" s="214">
        <f t="shared" si="684"/>
        <v>0</v>
      </c>
      <c r="AW825" s="214">
        <f t="shared" si="684"/>
        <v>0</v>
      </c>
      <c r="AX825" s="214">
        <f t="shared" si="684"/>
        <v>0.44101343000000004</v>
      </c>
      <c r="AY825" s="214">
        <f t="shared" si="684"/>
        <v>0</v>
      </c>
      <c r="AZ825" s="214">
        <f t="shared" si="684"/>
        <v>0</v>
      </c>
      <c r="BA825" s="214">
        <f t="shared" si="684"/>
        <v>0</v>
      </c>
      <c r="BB825" s="214">
        <f t="shared" si="684"/>
        <v>0</v>
      </c>
      <c r="BC825" s="214">
        <f t="shared" si="684"/>
        <v>0</v>
      </c>
    </row>
    <row r="826" spans="1:55" ht="126" x14ac:dyDescent="0.25">
      <c r="A826" s="171" t="s">
        <v>900</v>
      </c>
      <c r="B826" s="85" t="s">
        <v>817</v>
      </c>
      <c r="C826" s="171" t="s">
        <v>2599</v>
      </c>
      <c r="D826" s="87">
        <v>1.2E-2</v>
      </c>
      <c r="E826" s="66">
        <v>8.5344000000000001E-4</v>
      </c>
      <c r="F826" s="66">
        <v>0</v>
      </c>
      <c r="G826" s="66">
        <v>0</v>
      </c>
      <c r="H826" s="66">
        <v>0</v>
      </c>
      <c r="I826" s="66">
        <v>8.5344000000000001E-4</v>
      </c>
      <c r="J826" s="87">
        <v>2.35116E-4</v>
      </c>
      <c r="K826" s="87">
        <v>0</v>
      </c>
      <c r="L826" s="87">
        <v>0</v>
      </c>
      <c r="M826" s="87">
        <v>0</v>
      </c>
      <c r="N826" s="87">
        <v>2.35116E-4</v>
      </c>
      <c r="O826" s="87">
        <v>2.9893199999999996E-4</v>
      </c>
      <c r="P826" s="87">
        <v>0</v>
      </c>
      <c r="Q826" s="87">
        <v>0</v>
      </c>
      <c r="R826" s="87">
        <v>2.9893199999999996E-4</v>
      </c>
      <c r="S826" s="87">
        <v>2.9893199999999996E-4</v>
      </c>
      <c r="T826" s="87">
        <f t="shared" ref="T826:T832" si="685">E826-J826-O826</f>
        <v>3.1939199999999999E-4</v>
      </c>
      <c r="U826" s="87">
        <f t="shared" ref="U826:U832" si="686">F826-K826-P826</f>
        <v>0</v>
      </c>
      <c r="V826" s="87">
        <f t="shared" ref="V826:V832" si="687">G826-L826-Q826</f>
        <v>0</v>
      </c>
      <c r="W826" s="87">
        <f t="shared" ref="W826:W832" si="688">H826-M826-R826</f>
        <v>-2.9893199999999996E-4</v>
      </c>
      <c r="X826" s="87">
        <f t="shared" ref="X826:X832" si="689">I826-N826-S826</f>
        <v>3.1939199999999999E-4</v>
      </c>
      <c r="Y826" s="87">
        <v>0</v>
      </c>
      <c r="Z826" s="87">
        <v>0</v>
      </c>
      <c r="AA826" s="87">
        <v>0</v>
      </c>
      <c r="AB826" s="87">
        <v>0</v>
      </c>
      <c r="AC826" s="87">
        <v>0</v>
      </c>
      <c r="AD826" s="87">
        <v>1.0999999999999999E-2</v>
      </c>
      <c r="AE826" s="87">
        <v>7.1119999999999994E-4</v>
      </c>
      <c r="AF826" s="87">
        <v>0</v>
      </c>
      <c r="AG826" s="87">
        <v>0</v>
      </c>
      <c r="AH826" s="87">
        <v>0</v>
      </c>
      <c r="AI826" s="87">
        <v>7.1119999999999994E-4</v>
      </c>
      <c r="AJ826" s="87">
        <v>1.9593E-4</v>
      </c>
      <c r="AK826" s="87">
        <v>0</v>
      </c>
      <c r="AL826" s="87">
        <v>0</v>
      </c>
      <c r="AM826" s="87">
        <v>0</v>
      </c>
      <c r="AN826" s="87">
        <v>1.9593E-4</v>
      </c>
      <c r="AO826" s="87">
        <v>2.4910999999999998E-4</v>
      </c>
      <c r="AP826" s="87">
        <v>0</v>
      </c>
      <c r="AQ826" s="87">
        <v>0</v>
      </c>
      <c r="AR826" s="87">
        <v>0</v>
      </c>
      <c r="AS826" s="87">
        <v>2.4910999999999998E-4</v>
      </c>
      <c r="AT826" s="87">
        <f t="shared" ref="AT826:AX832" si="690">AE826-AJ826-AO826</f>
        <v>2.6615999999999999E-4</v>
      </c>
      <c r="AU826" s="87">
        <f t="shared" si="690"/>
        <v>0</v>
      </c>
      <c r="AV826" s="87">
        <f t="shared" si="690"/>
        <v>0</v>
      </c>
      <c r="AW826" s="87">
        <f t="shared" si="690"/>
        <v>0</v>
      </c>
      <c r="AX826" s="87">
        <f t="shared" si="690"/>
        <v>2.6615999999999999E-4</v>
      </c>
      <c r="AY826" s="66">
        <v>0</v>
      </c>
      <c r="AZ826" s="66">
        <v>0</v>
      </c>
      <c r="BA826" s="66">
        <v>0</v>
      </c>
      <c r="BB826" s="66">
        <v>0</v>
      </c>
      <c r="BC826" s="66">
        <v>0</v>
      </c>
    </row>
    <row r="827" spans="1:55" ht="63" x14ac:dyDescent="0.25">
      <c r="A827" s="171" t="s">
        <v>900</v>
      </c>
      <c r="B827" s="85" t="s">
        <v>818</v>
      </c>
      <c r="C827" s="171" t="s">
        <v>2600</v>
      </c>
      <c r="D827" s="87">
        <v>3.2316047999999995</v>
      </c>
      <c r="E827" s="66">
        <v>1.0877948399999999</v>
      </c>
      <c r="F827" s="66">
        <v>0.85795991999999999</v>
      </c>
      <c r="G827" s="66">
        <v>0</v>
      </c>
      <c r="H827" s="66">
        <v>0</v>
      </c>
      <c r="I827" s="66">
        <v>0.22983492</v>
      </c>
      <c r="J827" s="87">
        <v>6.3313836000000012E-2</v>
      </c>
      <c r="K827" s="87">
        <v>0</v>
      </c>
      <c r="L827" s="87">
        <v>0</v>
      </c>
      <c r="M827" s="87">
        <v>0</v>
      </c>
      <c r="N827" s="87">
        <v>6.3313836000000012E-2</v>
      </c>
      <c r="O827" s="87">
        <v>8.0508923999999982E-2</v>
      </c>
      <c r="P827" s="87">
        <v>0</v>
      </c>
      <c r="Q827" s="87">
        <v>0</v>
      </c>
      <c r="R827" s="87">
        <v>8.0508923999999982E-2</v>
      </c>
      <c r="S827" s="87">
        <v>8.0508923999999982E-2</v>
      </c>
      <c r="T827" s="87">
        <f t="shared" si="685"/>
        <v>0.94397207999999988</v>
      </c>
      <c r="U827" s="87">
        <f t="shared" si="686"/>
        <v>0.85795991999999999</v>
      </c>
      <c r="V827" s="87">
        <f t="shared" si="687"/>
        <v>0</v>
      </c>
      <c r="W827" s="87">
        <f t="shared" si="688"/>
        <v>-8.0508923999999982E-2</v>
      </c>
      <c r="X827" s="87">
        <f t="shared" si="689"/>
        <v>8.6012160000000004E-2</v>
      </c>
      <c r="Y827" s="87">
        <v>0</v>
      </c>
      <c r="Z827" s="87">
        <v>0</v>
      </c>
      <c r="AA827" s="87">
        <v>0</v>
      </c>
      <c r="AB827" s="87">
        <v>0</v>
      </c>
      <c r="AC827" s="87">
        <v>0</v>
      </c>
      <c r="AD827" s="87">
        <v>2.9623043999999998</v>
      </c>
      <c r="AE827" s="87">
        <v>0.9064956999999999</v>
      </c>
      <c r="AF827" s="87">
        <v>0.71496660000000001</v>
      </c>
      <c r="AG827" s="87">
        <v>0</v>
      </c>
      <c r="AH827" s="87">
        <v>0</v>
      </c>
      <c r="AI827" s="87">
        <v>0.19152910000000001</v>
      </c>
      <c r="AJ827" s="87">
        <v>5.2761530000000001E-2</v>
      </c>
      <c r="AK827" s="87">
        <v>0</v>
      </c>
      <c r="AL827" s="87">
        <v>0</v>
      </c>
      <c r="AM827" s="87">
        <v>0</v>
      </c>
      <c r="AN827" s="87">
        <v>5.2761530000000001E-2</v>
      </c>
      <c r="AO827" s="87">
        <v>6.7090770000000008E-2</v>
      </c>
      <c r="AP827" s="87">
        <v>0</v>
      </c>
      <c r="AQ827" s="87">
        <v>0</v>
      </c>
      <c r="AR827" s="87">
        <v>0</v>
      </c>
      <c r="AS827" s="87">
        <v>6.7090769999999994E-2</v>
      </c>
      <c r="AT827" s="87">
        <f t="shared" si="690"/>
        <v>0.78664339999999988</v>
      </c>
      <c r="AU827" s="87">
        <f t="shared" si="690"/>
        <v>0.71496660000000001</v>
      </c>
      <c r="AV827" s="87">
        <f t="shared" si="690"/>
        <v>0</v>
      </c>
      <c r="AW827" s="87">
        <f t="shared" si="690"/>
        <v>0</v>
      </c>
      <c r="AX827" s="87">
        <f t="shared" si="690"/>
        <v>7.1676800000000013E-2</v>
      </c>
      <c r="AY827" s="66">
        <v>0</v>
      </c>
      <c r="AZ827" s="66">
        <v>0</v>
      </c>
      <c r="BA827" s="66">
        <v>0</v>
      </c>
      <c r="BB827" s="66">
        <v>0</v>
      </c>
      <c r="BC827" s="66">
        <v>0</v>
      </c>
    </row>
    <row r="828" spans="1:55" ht="63" x14ac:dyDescent="0.25">
      <c r="A828" s="171" t="s">
        <v>900</v>
      </c>
      <c r="B828" s="85" t="s">
        <v>819</v>
      </c>
      <c r="C828" s="171" t="s">
        <v>2601</v>
      </c>
      <c r="D828" s="87">
        <v>1.2E-2</v>
      </c>
      <c r="E828" s="66">
        <v>0.54426143999999999</v>
      </c>
      <c r="F828" s="66">
        <v>0.543408</v>
      </c>
      <c r="G828" s="66">
        <v>0</v>
      </c>
      <c r="H828" s="66">
        <v>0</v>
      </c>
      <c r="I828" s="66">
        <v>8.5344000000000001E-4</v>
      </c>
      <c r="J828" s="87">
        <v>0.43064603599999995</v>
      </c>
      <c r="K828" s="87">
        <v>0.43041091999999997</v>
      </c>
      <c r="L828" s="87">
        <v>0</v>
      </c>
      <c r="M828" s="87">
        <v>0</v>
      </c>
      <c r="N828" s="87">
        <v>2.35116E-4</v>
      </c>
      <c r="O828" s="87">
        <v>0.11329601200000006</v>
      </c>
      <c r="P828" s="87">
        <v>0.11299708000000003</v>
      </c>
      <c r="Q828" s="87">
        <v>0</v>
      </c>
      <c r="R828" s="87">
        <v>2.9893199999999996E-4</v>
      </c>
      <c r="S828" s="87">
        <v>2.9893199999999996E-4</v>
      </c>
      <c r="T828" s="87">
        <f t="shared" si="685"/>
        <v>3.1939199999997392E-4</v>
      </c>
      <c r="U828" s="87">
        <f t="shared" si="686"/>
        <v>0</v>
      </c>
      <c r="V828" s="87">
        <f t="shared" si="687"/>
        <v>0</v>
      </c>
      <c r="W828" s="87">
        <f t="shared" si="688"/>
        <v>-2.9893199999999996E-4</v>
      </c>
      <c r="X828" s="87">
        <f t="shared" si="689"/>
        <v>3.1939199999999999E-4</v>
      </c>
      <c r="Y828" s="87">
        <v>0</v>
      </c>
      <c r="Z828" s="87">
        <v>0</v>
      </c>
      <c r="AA828" s="87">
        <v>0</v>
      </c>
      <c r="AB828" s="87">
        <v>0</v>
      </c>
      <c r="AC828" s="87">
        <v>0</v>
      </c>
      <c r="AD828" s="87">
        <v>1.0999999999999999E-2</v>
      </c>
      <c r="AE828" s="87">
        <v>0.45355121000000009</v>
      </c>
      <c r="AF828" s="87">
        <v>0.45284001000000007</v>
      </c>
      <c r="AG828" s="87">
        <v>0</v>
      </c>
      <c r="AH828" s="87">
        <v>0</v>
      </c>
      <c r="AI828" s="87">
        <v>7.1119999999999994E-4</v>
      </c>
      <c r="AJ828" s="87">
        <v>0.35887170000000002</v>
      </c>
      <c r="AK828" s="87">
        <v>0.35867577</v>
      </c>
      <c r="AL828" s="87">
        <v>0</v>
      </c>
      <c r="AM828" s="87">
        <v>0</v>
      </c>
      <c r="AN828" s="87">
        <v>1.9593000000001082E-4</v>
      </c>
      <c r="AO828" s="87">
        <v>9.4413350000000007E-2</v>
      </c>
      <c r="AP828" s="87">
        <v>9.416424000000001E-2</v>
      </c>
      <c r="AQ828" s="87">
        <v>0</v>
      </c>
      <c r="AR828" s="87">
        <v>0</v>
      </c>
      <c r="AS828" s="87">
        <v>2.4910999999999998E-4</v>
      </c>
      <c r="AT828" s="87">
        <f t="shared" si="690"/>
        <v>2.6616000000007078E-4</v>
      </c>
      <c r="AU828" s="87">
        <f t="shared" si="690"/>
        <v>0</v>
      </c>
      <c r="AV828" s="87">
        <f t="shared" si="690"/>
        <v>0</v>
      </c>
      <c r="AW828" s="87">
        <f t="shared" si="690"/>
        <v>0</v>
      </c>
      <c r="AX828" s="87">
        <f t="shared" si="690"/>
        <v>2.6615999999998914E-4</v>
      </c>
      <c r="AY828" s="66">
        <v>0</v>
      </c>
      <c r="AZ828" s="66">
        <v>0</v>
      </c>
      <c r="BA828" s="66">
        <v>0</v>
      </c>
      <c r="BB828" s="66">
        <v>0</v>
      </c>
      <c r="BC828" s="66">
        <v>0</v>
      </c>
    </row>
    <row r="829" spans="1:55" ht="47.25" x14ac:dyDescent="0.25">
      <c r="A829" s="171" t="s">
        <v>900</v>
      </c>
      <c r="B829" s="86" t="s">
        <v>820</v>
      </c>
      <c r="C829" s="171" t="s">
        <v>2602</v>
      </c>
      <c r="D829" s="87">
        <v>2.2716384000000001</v>
      </c>
      <c r="E829" s="66">
        <v>0.16156113600000002</v>
      </c>
      <c r="F829" s="66">
        <v>0</v>
      </c>
      <c r="G829" s="66">
        <v>0</v>
      </c>
      <c r="H829" s="66">
        <v>0</v>
      </c>
      <c r="I829" s="66">
        <v>0.16156113600000002</v>
      </c>
      <c r="J829" s="87">
        <v>4.4506091999999997E-2</v>
      </c>
      <c r="K829" s="87">
        <v>0</v>
      </c>
      <c r="L829" s="87">
        <v>0</v>
      </c>
      <c r="M829" s="87">
        <v>0</v>
      </c>
      <c r="N829" s="87">
        <v>4.450609199999999E-2</v>
      </c>
      <c r="O829" s="87">
        <v>5.659328399999998E-2</v>
      </c>
      <c r="P829" s="87">
        <v>0</v>
      </c>
      <c r="Q829" s="87">
        <v>0</v>
      </c>
      <c r="R829" s="87">
        <v>5.6593283999999987E-2</v>
      </c>
      <c r="S829" s="87">
        <v>5.6593283999999987E-2</v>
      </c>
      <c r="T829" s="87">
        <f t="shared" si="685"/>
        <v>6.0461760000000045E-2</v>
      </c>
      <c r="U829" s="87">
        <f t="shared" si="686"/>
        <v>0</v>
      </c>
      <c r="V829" s="87">
        <f t="shared" si="687"/>
        <v>0</v>
      </c>
      <c r="W829" s="87">
        <f t="shared" si="688"/>
        <v>-5.6593283999999987E-2</v>
      </c>
      <c r="X829" s="87">
        <f t="shared" si="689"/>
        <v>6.0461760000000038E-2</v>
      </c>
      <c r="Y829" s="87">
        <v>0</v>
      </c>
      <c r="Z829" s="87">
        <v>0</v>
      </c>
      <c r="AA829" s="87">
        <v>0</v>
      </c>
      <c r="AB829" s="87">
        <v>0</v>
      </c>
      <c r="AC829" s="87">
        <v>0</v>
      </c>
      <c r="AD829" s="87">
        <v>2.0823352000000002</v>
      </c>
      <c r="AE829" s="87">
        <v>0.13463428</v>
      </c>
      <c r="AF829" s="87">
        <v>0</v>
      </c>
      <c r="AG829" s="87">
        <v>0</v>
      </c>
      <c r="AH829" s="87">
        <v>0</v>
      </c>
      <c r="AI829" s="87">
        <v>0.13463428</v>
      </c>
      <c r="AJ829" s="87">
        <v>3.7088410000000002E-2</v>
      </c>
      <c r="AK829" s="87">
        <v>0</v>
      </c>
      <c r="AL829" s="87">
        <v>0</v>
      </c>
      <c r="AM829" s="87">
        <v>0</v>
      </c>
      <c r="AN829" s="87">
        <v>3.7088410000000002E-2</v>
      </c>
      <c r="AO829" s="87">
        <v>4.7161069999999986E-2</v>
      </c>
      <c r="AP829" s="87">
        <v>0</v>
      </c>
      <c r="AQ829" s="87">
        <v>0</v>
      </c>
      <c r="AR829" s="87">
        <v>0</v>
      </c>
      <c r="AS829" s="87">
        <v>4.7161069999999992E-2</v>
      </c>
      <c r="AT829" s="87">
        <f t="shared" si="690"/>
        <v>5.0384800000000007E-2</v>
      </c>
      <c r="AU829" s="87">
        <f t="shared" si="690"/>
        <v>0</v>
      </c>
      <c r="AV829" s="87">
        <f t="shared" si="690"/>
        <v>0</v>
      </c>
      <c r="AW829" s="87">
        <f t="shared" si="690"/>
        <v>0</v>
      </c>
      <c r="AX829" s="87">
        <f t="shared" si="690"/>
        <v>5.03848E-2</v>
      </c>
      <c r="AY829" s="66">
        <v>0</v>
      </c>
      <c r="AZ829" s="66">
        <v>0</v>
      </c>
      <c r="BA829" s="66">
        <v>0</v>
      </c>
      <c r="BB829" s="66">
        <v>0</v>
      </c>
      <c r="BC829" s="66">
        <v>0</v>
      </c>
    </row>
    <row r="830" spans="1:55" ht="47.25" x14ac:dyDescent="0.25">
      <c r="A830" s="171" t="s">
        <v>900</v>
      </c>
      <c r="B830" s="85" t="s">
        <v>98</v>
      </c>
      <c r="C830" s="171" t="s">
        <v>2603</v>
      </c>
      <c r="D830" s="87">
        <v>6.2187021519999961</v>
      </c>
      <c r="E830" s="66">
        <v>0.44228019599999996</v>
      </c>
      <c r="F830" s="66">
        <v>0</v>
      </c>
      <c r="G830" s="66">
        <v>0</v>
      </c>
      <c r="H830" s="66">
        <v>0</v>
      </c>
      <c r="I830" s="66">
        <v>0.44228019599999996</v>
      </c>
      <c r="J830" s="87">
        <v>0.12183723599999997</v>
      </c>
      <c r="K830" s="87">
        <v>0</v>
      </c>
      <c r="L830" s="87">
        <v>0</v>
      </c>
      <c r="M830" s="87">
        <v>0</v>
      </c>
      <c r="N830" s="87">
        <v>0.12183723599999997</v>
      </c>
      <c r="O830" s="87">
        <v>0.15492639600000002</v>
      </c>
      <c r="P830" s="87">
        <v>0</v>
      </c>
      <c r="Q830" s="87">
        <v>0</v>
      </c>
      <c r="R830" s="87">
        <v>0.15492639600000002</v>
      </c>
      <c r="S830" s="87">
        <v>0.15492639600000002</v>
      </c>
      <c r="T830" s="87">
        <f t="shared" si="685"/>
        <v>0.16551656399999998</v>
      </c>
      <c r="U830" s="87">
        <f t="shared" si="686"/>
        <v>0</v>
      </c>
      <c r="V830" s="87">
        <f t="shared" si="687"/>
        <v>0</v>
      </c>
      <c r="W830" s="87">
        <f t="shared" si="688"/>
        <v>-0.15492639600000002</v>
      </c>
      <c r="X830" s="87">
        <f t="shared" si="689"/>
        <v>0.16551656399999998</v>
      </c>
      <c r="Y830" s="87">
        <v>0</v>
      </c>
      <c r="Z830" s="87">
        <v>0</v>
      </c>
      <c r="AA830" s="87">
        <v>0</v>
      </c>
      <c r="AB830" s="87">
        <v>0</v>
      </c>
      <c r="AC830" s="87">
        <v>0</v>
      </c>
      <c r="AD830" s="87">
        <v>4.8235852699999997</v>
      </c>
      <c r="AE830" s="87">
        <v>0.36856683000000001</v>
      </c>
      <c r="AF830" s="87">
        <v>0</v>
      </c>
      <c r="AG830" s="87">
        <v>0</v>
      </c>
      <c r="AH830" s="87">
        <v>0</v>
      </c>
      <c r="AI830" s="87">
        <v>0.36856683000000001</v>
      </c>
      <c r="AJ830" s="87">
        <v>0.10153102999999999</v>
      </c>
      <c r="AK830" s="87">
        <v>0</v>
      </c>
      <c r="AL830" s="87">
        <v>0</v>
      </c>
      <c r="AM830" s="87">
        <v>0</v>
      </c>
      <c r="AN830" s="87">
        <v>0.10153102999999999</v>
      </c>
      <c r="AO830" s="87">
        <v>0.12910532999999999</v>
      </c>
      <c r="AP830" s="87">
        <v>0</v>
      </c>
      <c r="AQ830" s="87">
        <v>0</v>
      </c>
      <c r="AR830" s="87">
        <v>0</v>
      </c>
      <c r="AS830" s="87">
        <v>0.12910533000000002</v>
      </c>
      <c r="AT830" s="87">
        <f t="shared" si="690"/>
        <v>0.13793047000000005</v>
      </c>
      <c r="AU830" s="87">
        <f t="shared" si="690"/>
        <v>0</v>
      </c>
      <c r="AV830" s="87">
        <f t="shared" si="690"/>
        <v>0</v>
      </c>
      <c r="AW830" s="87">
        <f t="shared" si="690"/>
        <v>0</v>
      </c>
      <c r="AX830" s="87">
        <f t="shared" si="690"/>
        <v>0.13793047000000003</v>
      </c>
      <c r="AY830" s="66">
        <v>0</v>
      </c>
      <c r="AZ830" s="66">
        <v>0</v>
      </c>
      <c r="BA830" s="66">
        <v>0</v>
      </c>
      <c r="BB830" s="66">
        <v>0</v>
      </c>
      <c r="BC830" s="66">
        <v>0</v>
      </c>
    </row>
    <row r="831" spans="1:55" ht="63" x14ac:dyDescent="0.25">
      <c r="A831" s="171" t="s">
        <v>900</v>
      </c>
      <c r="B831" s="85" t="s">
        <v>464</v>
      </c>
      <c r="C831" s="171" t="s">
        <v>2604</v>
      </c>
      <c r="D831" s="87">
        <v>8.1374879999999994</v>
      </c>
      <c r="E831" s="66">
        <v>0.578746176</v>
      </c>
      <c r="F831" s="66">
        <v>0</v>
      </c>
      <c r="G831" s="66">
        <v>0</v>
      </c>
      <c r="H831" s="66">
        <v>0</v>
      </c>
      <c r="I831" s="66">
        <v>0.578746176</v>
      </c>
      <c r="J831" s="87">
        <v>0.15943027199999998</v>
      </c>
      <c r="K831" s="87">
        <v>0</v>
      </c>
      <c r="L831" s="87">
        <v>0</v>
      </c>
      <c r="M831" s="87">
        <v>0</v>
      </c>
      <c r="N831" s="87">
        <v>0.15943027199999998</v>
      </c>
      <c r="O831" s="87">
        <v>0.20272905599999996</v>
      </c>
      <c r="P831" s="87">
        <v>0</v>
      </c>
      <c r="Q831" s="87">
        <v>0</v>
      </c>
      <c r="R831" s="87">
        <v>0.20272905599999996</v>
      </c>
      <c r="S831" s="87">
        <v>0.20272905599999996</v>
      </c>
      <c r="T831" s="87">
        <f t="shared" si="685"/>
        <v>0.21658684800000005</v>
      </c>
      <c r="U831" s="87">
        <f t="shared" si="686"/>
        <v>0</v>
      </c>
      <c r="V831" s="87">
        <f t="shared" si="687"/>
        <v>0</v>
      </c>
      <c r="W831" s="87">
        <f t="shared" si="688"/>
        <v>-0.20272905599999996</v>
      </c>
      <c r="X831" s="87">
        <f t="shared" si="689"/>
        <v>0.21658684800000005</v>
      </c>
      <c r="Y831" s="87">
        <v>0</v>
      </c>
      <c r="Z831" s="87">
        <v>0</v>
      </c>
      <c r="AA831" s="87">
        <v>0</v>
      </c>
      <c r="AB831" s="87">
        <v>0</v>
      </c>
      <c r="AC831" s="87">
        <v>0</v>
      </c>
      <c r="AD831" s="87">
        <v>7.4593640000000008</v>
      </c>
      <c r="AE831" s="87">
        <v>0.48228848000000002</v>
      </c>
      <c r="AF831" s="87">
        <v>0</v>
      </c>
      <c r="AG831" s="87">
        <v>0</v>
      </c>
      <c r="AH831" s="87">
        <v>0</v>
      </c>
      <c r="AI831" s="87">
        <v>0.48228848000000002</v>
      </c>
      <c r="AJ831" s="87">
        <v>0.13285856000000001</v>
      </c>
      <c r="AK831" s="87">
        <v>0</v>
      </c>
      <c r="AL831" s="87">
        <v>0</v>
      </c>
      <c r="AM831" s="87">
        <v>0</v>
      </c>
      <c r="AN831" s="87">
        <v>0.13285856000000001</v>
      </c>
      <c r="AO831" s="87">
        <v>0.16894087999999996</v>
      </c>
      <c r="AP831" s="87">
        <v>0</v>
      </c>
      <c r="AQ831" s="87">
        <v>0</v>
      </c>
      <c r="AR831" s="87">
        <v>0</v>
      </c>
      <c r="AS831" s="87">
        <v>0.16894087999999999</v>
      </c>
      <c r="AT831" s="87">
        <f t="shared" si="690"/>
        <v>0.18048904000000004</v>
      </c>
      <c r="AU831" s="87">
        <f t="shared" si="690"/>
        <v>0</v>
      </c>
      <c r="AV831" s="87">
        <f t="shared" si="690"/>
        <v>0</v>
      </c>
      <c r="AW831" s="87">
        <f t="shared" si="690"/>
        <v>0</v>
      </c>
      <c r="AX831" s="87">
        <f t="shared" si="690"/>
        <v>0.18048904000000002</v>
      </c>
      <c r="AY831" s="66">
        <v>0</v>
      </c>
      <c r="AZ831" s="66">
        <v>0</v>
      </c>
      <c r="BA831" s="66">
        <v>0</v>
      </c>
      <c r="BB831" s="66">
        <v>0</v>
      </c>
      <c r="BC831" s="66">
        <v>0</v>
      </c>
    </row>
    <row r="832" spans="1:55" ht="78.75" x14ac:dyDescent="0.25">
      <c r="A832" s="171" t="s">
        <v>900</v>
      </c>
      <c r="B832" s="85" t="s">
        <v>953</v>
      </c>
      <c r="C832" s="171" t="s">
        <v>2605</v>
      </c>
      <c r="D832" s="87">
        <v>0</v>
      </c>
      <c r="E832" s="66">
        <v>0.82338555000000002</v>
      </c>
      <c r="F832" s="66">
        <v>0.82338555000000002</v>
      </c>
      <c r="G832" s="66">
        <v>0</v>
      </c>
      <c r="H832" s="66">
        <v>0</v>
      </c>
      <c r="I832" s="66">
        <v>0</v>
      </c>
      <c r="J832" s="87">
        <v>0</v>
      </c>
      <c r="K832" s="87">
        <v>0</v>
      </c>
      <c r="L832" s="87">
        <v>0</v>
      </c>
      <c r="M832" s="87">
        <v>0</v>
      </c>
      <c r="N832" s="87">
        <v>0</v>
      </c>
      <c r="O832" s="87">
        <v>0.82338555000000002</v>
      </c>
      <c r="P832" s="87">
        <v>0.82338555000000002</v>
      </c>
      <c r="Q832" s="87">
        <v>0</v>
      </c>
      <c r="R832" s="87">
        <v>0</v>
      </c>
      <c r="S832" s="87">
        <v>0</v>
      </c>
      <c r="T832" s="87">
        <f t="shared" si="685"/>
        <v>0</v>
      </c>
      <c r="U832" s="87">
        <f t="shared" si="686"/>
        <v>0</v>
      </c>
      <c r="V832" s="87">
        <f t="shared" si="687"/>
        <v>0</v>
      </c>
      <c r="W832" s="87">
        <f t="shared" si="688"/>
        <v>0</v>
      </c>
      <c r="X832" s="87">
        <f t="shared" si="689"/>
        <v>0</v>
      </c>
      <c r="Y832" s="87">
        <v>0</v>
      </c>
      <c r="Z832" s="87">
        <v>0</v>
      </c>
      <c r="AA832" s="87">
        <v>0</v>
      </c>
      <c r="AB832" s="87">
        <v>0</v>
      </c>
      <c r="AC832" s="87">
        <v>0</v>
      </c>
      <c r="AD832" s="87">
        <v>0</v>
      </c>
      <c r="AE832" s="87">
        <v>0.68615462999999999</v>
      </c>
      <c r="AF832" s="87">
        <v>0.68615462999999999</v>
      </c>
      <c r="AG832" s="87">
        <v>0</v>
      </c>
      <c r="AH832" s="87">
        <v>0</v>
      </c>
      <c r="AI832" s="87">
        <v>0</v>
      </c>
      <c r="AJ832" s="87">
        <v>0</v>
      </c>
      <c r="AK832" s="87">
        <v>0</v>
      </c>
      <c r="AL832" s="87">
        <v>0</v>
      </c>
      <c r="AM832" s="87">
        <v>0</v>
      </c>
      <c r="AN832" s="87">
        <v>0</v>
      </c>
      <c r="AO832" s="87">
        <v>0.68615462999999999</v>
      </c>
      <c r="AP832" s="87">
        <v>0.68615462999999999</v>
      </c>
      <c r="AQ832" s="87">
        <v>0</v>
      </c>
      <c r="AR832" s="87">
        <v>0</v>
      </c>
      <c r="AS832" s="87">
        <v>0</v>
      </c>
      <c r="AT832" s="87">
        <f t="shared" si="690"/>
        <v>0</v>
      </c>
      <c r="AU832" s="87">
        <f t="shared" si="690"/>
        <v>0</v>
      </c>
      <c r="AV832" s="87">
        <f t="shared" si="690"/>
        <v>0</v>
      </c>
      <c r="AW832" s="87">
        <f t="shared" si="690"/>
        <v>0</v>
      </c>
      <c r="AX832" s="87">
        <f t="shared" si="690"/>
        <v>0</v>
      </c>
      <c r="AY832" s="66">
        <v>0</v>
      </c>
      <c r="AZ832" s="66">
        <v>0</v>
      </c>
      <c r="BA832" s="66">
        <v>0</v>
      </c>
      <c r="BB832" s="66">
        <v>0</v>
      </c>
      <c r="BC832" s="66">
        <v>0</v>
      </c>
    </row>
    <row r="833" spans="1:55" ht="31.5" x14ac:dyDescent="0.25">
      <c r="A833" s="210"/>
      <c r="B833" s="212" t="s">
        <v>465</v>
      </c>
      <c r="C833" s="210"/>
      <c r="D833" s="173">
        <v>8.8538999999999994</v>
      </c>
      <c r="E833" s="173">
        <v>10.089541457999999</v>
      </c>
      <c r="F833" s="173">
        <v>1.1755676499999999</v>
      </c>
      <c r="G833" s="173">
        <v>8.1216466399999998</v>
      </c>
      <c r="H833" s="173">
        <v>0</v>
      </c>
      <c r="I833" s="173">
        <v>0.79232716800000003</v>
      </c>
      <c r="J833" s="173">
        <v>1.3490338779999997</v>
      </c>
      <c r="K833" s="173">
        <v>1.1755676499999999</v>
      </c>
      <c r="L833" s="173">
        <v>0</v>
      </c>
      <c r="M833" s="173">
        <v>0</v>
      </c>
      <c r="N833" s="173">
        <v>0.173466228</v>
      </c>
      <c r="O833" s="173">
        <v>0.22057699200000008</v>
      </c>
      <c r="P833" s="173">
        <v>0</v>
      </c>
      <c r="Q833" s="173">
        <v>0</v>
      </c>
      <c r="R833" s="173">
        <v>0.22057699199999997</v>
      </c>
      <c r="S833" s="173">
        <v>0.22057699199999997</v>
      </c>
      <c r="T833" s="173">
        <f t="shared" ref="T833:BC833" si="691">SUM(T834:T835)</f>
        <v>8.5199305879999994</v>
      </c>
      <c r="U833" s="173">
        <f t="shared" si="691"/>
        <v>0</v>
      </c>
      <c r="V833" s="173">
        <f t="shared" si="691"/>
        <v>8.1216466399999998</v>
      </c>
      <c r="W833" s="173">
        <f t="shared" si="691"/>
        <v>-0.22057699199999997</v>
      </c>
      <c r="X833" s="173">
        <f t="shared" si="691"/>
        <v>0.398283948</v>
      </c>
      <c r="Y833" s="173">
        <f t="shared" si="691"/>
        <v>0</v>
      </c>
      <c r="Z833" s="173">
        <f t="shared" si="691"/>
        <v>0</v>
      </c>
      <c r="AA833" s="173">
        <f t="shared" si="691"/>
        <v>0</v>
      </c>
      <c r="AB833" s="173">
        <f t="shared" si="691"/>
        <v>0</v>
      </c>
      <c r="AC833" s="173">
        <f t="shared" si="691"/>
        <v>0</v>
      </c>
      <c r="AD833" s="173">
        <f t="shared" si="691"/>
        <v>7.7313621600000006</v>
      </c>
      <c r="AE833" s="214">
        <f t="shared" si="691"/>
        <v>10.09996093</v>
      </c>
      <c r="AF833" s="214">
        <f t="shared" si="691"/>
        <v>0.97963970999999994</v>
      </c>
      <c r="AG833" s="214">
        <f t="shared" si="691"/>
        <v>8.4600485800000005</v>
      </c>
      <c r="AH833" s="214">
        <f t="shared" si="691"/>
        <v>0</v>
      </c>
      <c r="AI833" s="214">
        <f t="shared" si="691"/>
        <v>0.66027263999999997</v>
      </c>
      <c r="AJ833" s="214">
        <f t="shared" si="691"/>
        <v>1.1241949</v>
      </c>
      <c r="AK833" s="214">
        <f t="shared" si="691"/>
        <v>0.97963971000000005</v>
      </c>
      <c r="AL833" s="214">
        <f t="shared" si="691"/>
        <v>0</v>
      </c>
      <c r="AM833" s="214">
        <f t="shared" si="691"/>
        <v>0</v>
      </c>
      <c r="AN833" s="214">
        <f t="shared" si="691"/>
        <v>0.14455519000000006</v>
      </c>
      <c r="AO833" s="214">
        <f t="shared" si="691"/>
        <v>0.18381415999999989</v>
      </c>
      <c r="AP833" s="214">
        <f t="shared" si="691"/>
        <v>0</v>
      </c>
      <c r="AQ833" s="214">
        <f t="shared" si="691"/>
        <v>0</v>
      </c>
      <c r="AR833" s="214">
        <f t="shared" si="691"/>
        <v>0</v>
      </c>
      <c r="AS833" s="214">
        <f t="shared" si="691"/>
        <v>0.18381416</v>
      </c>
      <c r="AT833" s="214">
        <f t="shared" si="691"/>
        <v>8.7919518700000001</v>
      </c>
      <c r="AU833" s="214">
        <f t="shared" si="691"/>
        <v>-1.1102230246251565E-16</v>
      </c>
      <c r="AV833" s="214">
        <f t="shared" si="691"/>
        <v>8.4600485800000005</v>
      </c>
      <c r="AW833" s="214">
        <f t="shared" si="691"/>
        <v>0</v>
      </c>
      <c r="AX833" s="214">
        <f t="shared" si="691"/>
        <v>0.33190328999999991</v>
      </c>
      <c r="AY833" s="214">
        <f t="shared" si="691"/>
        <v>0</v>
      </c>
      <c r="AZ833" s="214">
        <f t="shared" si="691"/>
        <v>0</v>
      </c>
      <c r="BA833" s="214">
        <f t="shared" si="691"/>
        <v>0</v>
      </c>
      <c r="BB833" s="214">
        <f t="shared" si="691"/>
        <v>0</v>
      </c>
      <c r="BC833" s="214">
        <f t="shared" si="691"/>
        <v>0</v>
      </c>
    </row>
    <row r="834" spans="1:55" ht="47.25" x14ac:dyDescent="0.25">
      <c r="A834" s="171" t="s">
        <v>900</v>
      </c>
      <c r="B834" s="86" t="s">
        <v>466</v>
      </c>
      <c r="C834" s="171" t="s">
        <v>2606</v>
      </c>
      <c r="D834" s="87">
        <v>4.9779960000000001</v>
      </c>
      <c r="E834" s="66">
        <v>9.8138833979999998</v>
      </c>
      <c r="F834" s="66">
        <v>1.1755676499999999</v>
      </c>
      <c r="G834" s="66">
        <v>8.1216466399999998</v>
      </c>
      <c r="H834" s="66">
        <v>0</v>
      </c>
      <c r="I834" s="66">
        <v>0.51666910799999999</v>
      </c>
      <c r="J834" s="87">
        <v>1.2730968939999998</v>
      </c>
      <c r="K834" s="87">
        <v>1.1755676499999999</v>
      </c>
      <c r="L834" s="87">
        <v>0</v>
      </c>
      <c r="M834" s="87">
        <v>0</v>
      </c>
      <c r="N834" s="87">
        <v>9.7529244000000001E-2</v>
      </c>
      <c r="O834" s="87">
        <v>0.12401670000000009</v>
      </c>
      <c r="P834" s="87">
        <v>0</v>
      </c>
      <c r="Q834" s="87">
        <v>0</v>
      </c>
      <c r="R834" s="87">
        <v>0.12401669999999997</v>
      </c>
      <c r="S834" s="87">
        <v>0.12401669999999997</v>
      </c>
      <c r="T834" s="87">
        <f t="shared" ref="T834:T835" si="692">E834-J834-O834</f>
        <v>8.4167698039999994</v>
      </c>
      <c r="U834" s="87">
        <f t="shared" ref="U834:U835" si="693">F834-K834-P834</f>
        <v>0</v>
      </c>
      <c r="V834" s="87">
        <f t="shared" ref="V834:V835" si="694">G834-L834-Q834</f>
        <v>8.1216466399999998</v>
      </c>
      <c r="W834" s="87">
        <f t="shared" ref="W834:W835" si="695">H834-M834-R834</f>
        <v>-0.12401669999999997</v>
      </c>
      <c r="X834" s="87">
        <f t="shared" ref="X834:X835" si="696">I834-N834-S834</f>
        <v>0.29512316399999999</v>
      </c>
      <c r="Y834" s="87">
        <v>0</v>
      </c>
      <c r="Z834" s="87">
        <v>0</v>
      </c>
      <c r="AA834" s="87">
        <v>0</v>
      </c>
      <c r="AB834" s="87">
        <v>0</v>
      </c>
      <c r="AC834" s="87">
        <v>0</v>
      </c>
      <c r="AD834" s="87">
        <v>4.5014421599999999</v>
      </c>
      <c r="AE834" s="87">
        <v>9.8702458800000006</v>
      </c>
      <c r="AF834" s="87">
        <v>0.97963970999999994</v>
      </c>
      <c r="AG834" s="87">
        <v>8.4600485800000005</v>
      </c>
      <c r="AH834" s="87">
        <v>0</v>
      </c>
      <c r="AI834" s="87">
        <v>0.43055758999999993</v>
      </c>
      <c r="AJ834" s="87">
        <v>1.0609140800000001</v>
      </c>
      <c r="AK834" s="87">
        <v>0.97963971000000005</v>
      </c>
      <c r="AL834" s="87">
        <v>0</v>
      </c>
      <c r="AM834" s="87">
        <v>0</v>
      </c>
      <c r="AN834" s="192">
        <v>8.127437000000004E-2</v>
      </c>
      <c r="AO834" s="87">
        <v>0.10334724999999989</v>
      </c>
      <c r="AP834" s="87">
        <v>0</v>
      </c>
      <c r="AQ834" s="87">
        <v>0</v>
      </c>
      <c r="AR834" s="87">
        <v>0</v>
      </c>
      <c r="AS834" s="87">
        <v>0.10334724999999999</v>
      </c>
      <c r="AT834" s="87">
        <f t="shared" ref="AT834:AX835" si="697">AE834-AJ834-AO834</f>
        <v>8.7059845500000002</v>
      </c>
      <c r="AU834" s="87">
        <f t="shared" si="697"/>
        <v>-1.1102230246251565E-16</v>
      </c>
      <c r="AV834" s="87">
        <f t="shared" si="697"/>
        <v>8.4600485800000005</v>
      </c>
      <c r="AW834" s="87">
        <f t="shared" si="697"/>
        <v>0</v>
      </c>
      <c r="AX834" s="87">
        <f t="shared" si="697"/>
        <v>0.24593596999999989</v>
      </c>
      <c r="AY834" s="66">
        <v>0</v>
      </c>
      <c r="AZ834" s="66">
        <v>0</v>
      </c>
      <c r="BA834" s="66">
        <v>0</v>
      </c>
      <c r="BB834" s="66">
        <v>0</v>
      </c>
      <c r="BC834" s="66">
        <v>0</v>
      </c>
    </row>
    <row r="835" spans="1:55" ht="47.25" x14ac:dyDescent="0.25">
      <c r="A835" s="171" t="s">
        <v>900</v>
      </c>
      <c r="B835" s="85" t="s">
        <v>821</v>
      </c>
      <c r="C835" s="171" t="s">
        <v>2607</v>
      </c>
      <c r="D835" s="87">
        <v>3.8759040000000002</v>
      </c>
      <c r="E835" s="66">
        <v>0.27565805999999998</v>
      </c>
      <c r="F835" s="66">
        <v>0</v>
      </c>
      <c r="G835" s="66">
        <v>0</v>
      </c>
      <c r="H835" s="66">
        <v>0</v>
      </c>
      <c r="I835" s="66">
        <v>0.27565805999999998</v>
      </c>
      <c r="J835" s="87">
        <v>7.5936983999999985E-2</v>
      </c>
      <c r="K835" s="87">
        <v>0</v>
      </c>
      <c r="L835" s="87">
        <v>0</v>
      </c>
      <c r="M835" s="87">
        <v>0</v>
      </c>
      <c r="N835" s="87">
        <v>7.5936983999999985E-2</v>
      </c>
      <c r="O835" s="87">
        <v>9.6560291999999992E-2</v>
      </c>
      <c r="P835" s="87">
        <v>0</v>
      </c>
      <c r="Q835" s="87">
        <v>0</v>
      </c>
      <c r="R835" s="87">
        <v>9.6560291999999992E-2</v>
      </c>
      <c r="S835" s="87">
        <v>9.6560291999999992E-2</v>
      </c>
      <c r="T835" s="87">
        <f t="shared" si="692"/>
        <v>0.10316078400000001</v>
      </c>
      <c r="U835" s="87">
        <f t="shared" si="693"/>
        <v>0</v>
      </c>
      <c r="V835" s="87">
        <f t="shared" si="694"/>
        <v>0</v>
      </c>
      <c r="W835" s="87">
        <f t="shared" si="695"/>
        <v>-9.6560291999999992E-2</v>
      </c>
      <c r="X835" s="87">
        <f t="shared" si="696"/>
        <v>0.10316078400000001</v>
      </c>
      <c r="Y835" s="87">
        <v>0</v>
      </c>
      <c r="Z835" s="87">
        <v>0</v>
      </c>
      <c r="AA835" s="87">
        <v>0</v>
      </c>
      <c r="AB835" s="87">
        <v>0</v>
      </c>
      <c r="AC835" s="87">
        <v>0</v>
      </c>
      <c r="AD835" s="87">
        <v>3.2299200000000008</v>
      </c>
      <c r="AE835" s="87">
        <v>0.22971505000000003</v>
      </c>
      <c r="AF835" s="87">
        <v>0</v>
      </c>
      <c r="AG835" s="87">
        <v>0</v>
      </c>
      <c r="AH835" s="87">
        <v>0</v>
      </c>
      <c r="AI835" s="87">
        <v>0.22971505000000003</v>
      </c>
      <c r="AJ835" s="87">
        <v>6.3280820000000002E-2</v>
      </c>
      <c r="AK835" s="87">
        <v>0</v>
      </c>
      <c r="AL835" s="87">
        <v>0</v>
      </c>
      <c r="AM835" s="87">
        <v>0</v>
      </c>
      <c r="AN835" s="192">
        <v>6.3280820000000002E-2</v>
      </c>
      <c r="AO835" s="87">
        <v>8.0466909999999989E-2</v>
      </c>
      <c r="AP835" s="87">
        <v>0</v>
      </c>
      <c r="AQ835" s="87">
        <v>0</v>
      </c>
      <c r="AR835" s="87">
        <v>0</v>
      </c>
      <c r="AS835" s="87">
        <v>8.0466910000000003E-2</v>
      </c>
      <c r="AT835" s="87">
        <f t="shared" si="697"/>
        <v>8.5967320000000028E-2</v>
      </c>
      <c r="AU835" s="87">
        <f t="shared" si="697"/>
        <v>0</v>
      </c>
      <c r="AV835" s="87">
        <f t="shared" si="697"/>
        <v>0</v>
      </c>
      <c r="AW835" s="87">
        <f t="shared" si="697"/>
        <v>0</v>
      </c>
      <c r="AX835" s="87">
        <f t="shared" si="697"/>
        <v>8.5967320000000014E-2</v>
      </c>
      <c r="AY835" s="66">
        <v>0</v>
      </c>
      <c r="AZ835" s="66">
        <v>0</v>
      </c>
      <c r="BA835" s="66">
        <v>0</v>
      </c>
      <c r="BB835" s="66">
        <v>0</v>
      </c>
      <c r="BC835" s="66">
        <v>0</v>
      </c>
    </row>
    <row r="836" spans="1:55" x14ac:dyDescent="0.25">
      <c r="A836" s="210"/>
      <c r="B836" s="216" t="s">
        <v>63</v>
      </c>
      <c r="C836" s="210"/>
      <c r="D836" s="173">
        <v>0.26911200000000024</v>
      </c>
      <c r="E836" s="173">
        <v>0.14889502800000001</v>
      </c>
      <c r="F836" s="173">
        <v>0.12975552000000001</v>
      </c>
      <c r="G836" s="173">
        <v>0</v>
      </c>
      <c r="H836" s="173">
        <v>0</v>
      </c>
      <c r="I836" s="173">
        <v>1.9139508E-2</v>
      </c>
      <c r="J836" s="173">
        <v>5.2724640000000001E-3</v>
      </c>
      <c r="K836" s="173">
        <v>0</v>
      </c>
      <c r="L836" s="173">
        <v>0</v>
      </c>
      <c r="M836" s="173">
        <v>0</v>
      </c>
      <c r="N836" s="173">
        <v>5.2724640000000001E-3</v>
      </c>
      <c r="O836" s="173">
        <v>0.13645989600000002</v>
      </c>
      <c r="P836" s="173">
        <v>0.12975552000000001</v>
      </c>
      <c r="Q836" s="173">
        <v>0</v>
      </c>
      <c r="R836" s="173">
        <v>6.7043760000000006E-3</v>
      </c>
      <c r="S836" s="173">
        <v>6.7043760000000006E-3</v>
      </c>
      <c r="T836" s="173">
        <f t="shared" ref="T836:BC836" si="698">SUM(T837:T838)</f>
        <v>7.1626679999999979E-3</v>
      </c>
      <c r="U836" s="173">
        <f t="shared" si="698"/>
        <v>0</v>
      </c>
      <c r="V836" s="173">
        <f t="shared" si="698"/>
        <v>0</v>
      </c>
      <c r="W836" s="173">
        <f t="shared" si="698"/>
        <v>-6.7043760000000006E-3</v>
      </c>
      <c r="X836" s="173">
        <f t="shared" si="698"/>
        <v>7.1626679999999979E-3</v>
      </c>
      <c r="Y836" s="173">
        <f t="shared" si="698"/>
        <v>0</v>
      </c>
      <c r="Z836" s="173">
        <f t="shared" si="698"/>
        <v>0</v>
      </c>
      <c r="AA836" s="173">
        <f t="shared" si="698"/>
        <v>0</v>
      </c>
      <c r="AB836" s="173">
        <f t="shared" si="698"/>
        <v>0</v>
      </c>
      <c r="AC836" s="173">
        <f t="shared" si="698"/>
        <v>0</v>
      </c>
      <c r="AD836" s="173">
        <f t="shared" si="698"/>
        <v>3.0000000000000027E-2</v>
      </c>
      <c r="AE836" s="214">
        <f t="shared" si="698"/>
        <v>0.12407918999999999</v>
      </c>
      <c r="AF836" s="214">
        <f t="shared" si="698"/>
        <v>0.10812959999999999</v>
      </c>
      <c r="AG836" s="214">
        <f t="shared" si="698"/>
        <v>0</v>
      </c>
      <c r="AH836" s="214">
        <f t="shared" si="698"/>
        <v>0</v>
      </c>
      <c r="AI836" s="214">
        <f t="shared" si="698"/>
        <v>1.594959E-2</v>
      </c>
      <c r="AJ836" s="214">
        <f t="shared" si="698"/>
        <v>4.3937200000000003E-3</v>
      </c>
      <c r="AK836" s="214">
        <f t="shared" si="698"/>
        <v>0</v>
      </c>
      <c r="AL836" s="214">
        <f t="shared" si="698"/>
        <v>0</v>
      </c>
      <c r="AM836" s="214">
        <f t="shared" si="698"/>
        <v>0</v>
      </c>
      <c r="AN836" s="214">
        <f t="shared" si="698"/>
        <v>4.3937200000000037E-3</v>
      </c>
      <c r="AO836" s="214">
        <f t="shared" si="698"/>
        <v>0.11371658000000001</v>
      </c>
      <c r="AP836" s="214">
        <f t="shared" si="698"/>
        <v>0.10812960000000001</v>
      </c>
      <c r="AQ836" s="214">
        <f t="shared" si="698"/>
        <v>0</v>
      </c>
      <c r="AR836" s="214">
        <f t="shared" si="698"/>
        <v>0</v>
      </c>
      <c r="AS836" s="214">
        <f t="shared" si="698"/>
        <v>5.5869800000000001E-3</v>
      </c>
      <c r="AT836" s="214">
        <f t="shared" si="698"/>
        <v>5.9688899999999993E-3</v>
      </c>
      <c r="AU836" s="214">
        <f t="shared" si="698"/>
        <v>0</v>
      </c>
      <c r="AV836" s="214">
        <f t="shared" si="698"/>
        <v>0</v>
      </c>
      <c r="AW836" s="214">
        <f t="shared" si="698"/>
        <v>0</v>
      </c>
      <c r="AX836" s="214">
        <f t="shared" si="698"/>
        <v>5.9688899999999958E-3</v>
      </c>
      <c r="AY836" s="214">
        <f t="shared" si="698"/>
        <v>0</v>
      </c>
      <c r="AZ836" s="214">
        <f t="shared" si="698"/>
        <v>0</v>
      </c>
      <c r="BA836" s="214">
        <f t="shared" si="698"/>
        <v>0</v>
      </c>
      <c r="BB836" s="214">
        <f t="shared" si="698"/>
        <v>0</v>
      </c>
      <c r="BC836" s="214">
        <f t="shared" si="698"/>
        <v>0</v>
      </c>
    </row>
    <row r="837" spans="1:55" ht="47.25" x14ac:dyDescent="0.25">
      <c r="A837" s="171" t="s">
        <v>900</v>
      </c>
      <c r="B837" s="85" t="s">
        <v>822</v>
      </c>
      <c r="C837" s="171" t="s">
        <v>2608</v>
      </c>
      <c r="D837" s="87">
        <v>0.26911200000000024</v>
      </c>
      <c r="E837" s="66">
        <v>1.9139508E-2</v>
      </c>
      <c r="F837" s="66">
        <v>0</v>
      </c>
      <c r="G837" s="66">
        <v>0</v>
      </c>
      <c r="H837" s="66">
        <v>0</v>
      </c>
      <c r="I837" s="66">
        <v>1.9139508E-2</v>
      </c>
      <c r="J837" s="87">
        <v>5.2724640000000001E-3</v>
      </c>
      <c r="K837" s="87">
        <v>0</v>
      </c>
      <c r="L837" s="87">
        <v>0</v>
      </c>
      <c r="M837" s="87">
        <v>0</v>
      </c>
      <c r="N837" s="87">
        <v>5.2724640000000001E-3</v>
      </c>
      <c r="O837" s="87">
        <v>6.7043760000000006E-3</v>
      </c>
      <c r="P837" s="87">
        <v>0</v>
      </c>
      <c r="Q837" s="87">
        <v>0</v>
      </c>
      <c r="R837" s="87">
        <v>6.7043760000000006E-3</v>
      </c>
      <c r="S837" s="87">
        <v>6.7043760000000006E-3</v>
      </c>
      <c r="T837" s="87">
        <f t="shared" ref="T837:T838" si="699">E837-J837-O837</f>
        <v>7.1626679999999979E-3</v>
      </c>
      <c r="U837" s="87">
        <f t="shared" ref="U837:U838" si="700">F837-K837-P837</f>
        <v>0</v>
      </c>
      <c r="V837" s="87">
        <f t="shared" ref="V837:V838" si="701">G837-L837-Q837</f>
        <v>0</v>
      </c>
      <c r="W837" s="87">
        <f t="shared" ref="W837:W838" si="702">H837-M837-R837</f>
        <v>-6.7043760000000006E-3</v>
      </c>
      <c r="X837" s="87">
        <f t="shared" ref="X837:X838" si="703">I837-N837-S837</f>
        <v>7.1626679999999979E-3</v>
      </c>
      <c r="Y837" s="87">
        <v>0</v>
      </c>
      <c r="Z837" s="87">
        <v>0</v>
      </c>
      <c r="AA837" s="87">
        <v>0</v>
      </c>
      <c r="AB837" s="87">
        <v>0</v>
      </c>
      <c r="AC837" s="87">
        <v>0</v>
      </c>
      <c r="AD837" s="87">
        <v>3.0000000000000027E-2</v>
      </c>
      <c r="AE837" s="87">
        <v>1.594959E-2</v>
      </c>
      <c r="AF837" s="87">
        <v>0</v>
      </c>
      <c r="AG837" s="87">
        <v>0</v>
      </c>
      <c r="AH837" s="87">
        <v>0</v>
      </c>
      <c r="AI837" s="87">
        <v>1.594959E-2</v>
      </c>
      <c r="AJ837" s="87">
        <v>4.3937200000000003E-3</v>
      </c>
      <c r="AK837" s="87">
        <v>0</v>
      </c>
      <c r="AL837" s="87">
        <v>0</v>
      </c>
      <c r="AM837" s="87">
        <v>0</v>
      </c>
      <c r="AN837" s="192">
        <v>4.3937200000000037E-3</v>
      </c>
      <c r="AO837" s="87">
        <v>5.5869800000000001E-3</v>
      </c>
      <c r="AP837" s="87">
        <v>0</v>
      </c>
      <c r="AQ837" s="87">
        <v>0</v>
      </c>
      <c r="AR837" s="87">
        <v>0</v>
      </c>
      <c r="AS837" s="87">
        <v>5.5869800000000001E-3</v>
      </c>
      <c r="AT837" s="87">
        <f t="shared" ref="AT837:AX838" si="704">AE837-AJ837-AO837</f>
        <v>5.9688899999999993E-3</v>
      </c>
      <c r="AU837" s="87">
        <f t="shared" si="704"/>
        <v>0</v>
      </c>
      <c r="AV837" s="87">
        <f t="shared" si="704"/>
        <v>0</v>
      </c>
      <c r="AW837" s="87">
        <f t="shared" si="704"/>
        <v>0</v>
      </c>
      <c r="AX837" s="87">
        <f t="shared" si="704"/>
        <v>5.9688899999999958E-3</v>
      </c>
      <c r="AY837" s="66">
        <v>0</v>
      </c>
      <c r="AZ837" s="66">
        <v>0</v>
      </c>
      <c r="BA837" s="66">
        <v>0</v>
      </c>
      <c r="BB837" s="66">
        <v>0</v>
      </c>
      <c r="BC837" s="66">
        <v>0</v>
      </c>
    </row>
    <row r="838" spans="1:55" ht="126" x14ac:dyDescent="0.25">
      <c r="A838" s="171" t="s">
        <v>900</v>
      </c>
      <c r="B838" s="86" t="s">
        <v>954</v>
      </c>
      <c r="C838" s="171" t="s">
        <v>2609</v>
      </c>
      <c r="D838" s="87">
        <v>0</v>
      </c>
      <c r="E838" s="66">
        <v>0.12975552000000001</v>
      </c>
      <c r="F838" s="66">
        <v>0.12975552000000001</v>
      </c>
      <c r="G838" s="66">
        <v>0</v>
      </c>
      <c r="H838" s="66">
        <v>0</v>
      </c>
      <c r="I838" s="66">
        <v>0</v>
      </c>
      <c r="J838" s="87">
        <v>0</v>
      </c>
      <c r="K838" s="87">
        <v>0</v>
      </c>
      <c r="L838" s="87">
        <v>0</v>
      </c>
      <c r="M838" s="87">
        <v>0</v>
      </c>
      <c r="N838" s="87">
        <v>0</v>
      </c>
      <c r="O838" s="87">
        <v>0.12975552000000001</v>
      </c>
      <c r="P838" s="87">
        <v>0.12975552000000001</v>
      </c>
      <c r="Q838" s="87">
        <v>0</v>
      </c>
      <c r="R838" s="87">
        <v>0</v>
      </c>
      <c r="S838" s="87">
        <v>0</v>
      </c>
      <c r="T838" s="87">
        <f t="shared" si="699"/>
        <v>0</v>
      </c>
      <c r="U838" s="87">
        <f t="shared" si="700"/>
        <v>0</v>
      </c>
      <c r="V838" s="87">
        <f t="shared" si="701"/>
        <v>0</v>
      </c>
      <c r="W838" s="87">
        <f t="shared" si="702"/>
        <v>0</v>
      </c>
      <c r="X838" s="87">
        <f t="shared" si="703"/>
        <v>0</v>
      </c>
      <c r="Y838" s="87">
        <v>0</v>
      </c>
      <c r="Z838" s="87">
        <v>0</v>
      </c>
      <c r="AA838" s="87">
        <v>0</v>
      </c>
      <c r="AB838" s="87">
        <v>0</v>
      </c>
      <c r="AC838" s="87">
        <v>0</v>
      </c>
      <c r="AD838" s="87">
        <v>0</v>
      </c>
      <c r="AE838" s="87">
        <v>0.10812959999999999</v>
      </c>
      <c r="AF838" s="87">
        <v>0.10812959999999999</v>
      </c>
      <c r="AG838" s="87">
        <v>0</v>
      </c>
      <c r="AH838" s="87">
        <v>0</v>
      </c>
      <c r="AI838" s="87">
        <v>0</v>
      </c>
      <c r="AJ838" s="87">
        <v>0</v>
      </c>
      <c r="AK838" s="87">
        <v>0</v>
      </c>
      <c r="AL838" s="87">
        <v>0</v>
      </c>
      <c r="AM838" s="87">
        <v>0</v>
      </c>
      <c r="AN838" s="192">
        <v>0</v>
      </c>
      <c r="AO838" s="87">
        <v>0.10812960000000001</v>
      </c>
      <c r="AP838" s="87">
        <v>0.10812960000000001</v>
      </c>
      <c r="AQ838" s="87">
        <v>0</v>
      </c>
      <c r="AR838" s="87">
        <v>0</v>
      </c>
      <c r="AS838" s="87">
        <v>0</v>
      </c>
      <c r="AT838" s="87">
        <f t="shared" si="704"/>
        <v>0</v>
      </c>
      <c r="AU838" s="87">
        <f t="shared" si="704"/>
        <v>0</v>
      </c>
      <c r="AV838" s="87">
        <f t="shared" si="704"/>
        <v>0</v>
      </c>
      <c r="AW838" s="87">
        <f t="shared" si="704"/>
        <v>0</v>
      </c>
      <c r="AX838" s="87">
        <f t="shared" si="704"/>
        <v>0</v>
      </c>
      <c r="AY838" s="66">
        <v>0</v>
      </c>
      <c r="AZ838" s="66">
        <v>0</v>
      </c>
      <c r="BA838" s="66">
        <v>0</v>
      </c>
      <c r="BB838" s="66">
        <v>0</v>
      </c>
      <c r="BC838" s="66">
        <v>0</v>
      </c>
    </row>
    <row r="839" spans="1:55" ht="31.5" x14ac:dyDescent="0.25">
      <c r="A839" s="210"/>
      <c r="B839" s="212" t="s">
        <v>371</v>
      </c>
      <c r="C839" s="210"/>
      <c r="D839" s="173">
        <v>37.523088000000008</v>
      </c>
      <c r="E839" s="173">
        <v>33.956785732</v>
      </c>
      <c r="F839" s="173">
        <v>2.9954244300000004</v>
      </c>
      <c r="G839" s="173">
        <v>28.246443869999997</v>
      </c>
      <c r="H839" s="173">
        <v>0.25600000000000001</v>
      </c>
      <c r="I839" s="173">
        <v>2.4589174319999998</v>
      </c>
      <c r="J839" s="173">
        <v>3.5278708860000005</v>
      </c>
      <c r="K839" s="173">
        <v>1.18041233</v>
      </c>
      <c r="L839" s="173">
        <v>1.3287132000000001</v>
      </c>
      <c r="M839" s="173">
        <v>0.25600000000000001</v>
      </c>
      <c r="N839" s="173">
        <v>0.76274535599999993</v>
      </c>
      <c r="O839" s="173">
        <v>1.1366043579999996</v>
      </c>
      <c r="P839" s="173">
        <v>0</v>
      </c>
      <c r="Q839" s="173">
        <v>0.27890748999999998</v>
      </c>
      <c r="R839" s="173">
        <v>0.857696868</v>
      </c>
      <c r="S839" s="173">
        <v>0.857696868</v>
      </c>
      <c r="T839" s="173">
        <f t="shared" ref="T839:BC839" si="705">SUM(T840:T849)</f>
        <v>29.292310487999998</v>
      </c>
      <c r="U839" s="173">
        <f t="shared" si="705"/>
        <v>1.8150121000000001</v>
      </c>
      <c r="V839" s="173">
        <f t="shared" si="705"/>
        <v>26.638823179999999</v>
      </c>
      <c r="W839" s="173">
        <f t="shared" si="705"/>
        <v>-0.857696868</v>
      </c>
      <c r="X839" s="173">
        <f t="shared" si="705"/>
        <v>0.83847520799999986</v>
      </c>
      <c r="Y839" s="173">
        <f t="shared" si="705"/>
        <v>0</v>
      </c>
      <c r="Z839" s="173">
        <f t="shared" si="705"/>
        <v>0</v>
      </c>
      <c r="AA839" s="173">
        <f t="shared" si="705"/>
        <v>0</v>
      </c>
      <c r="AB839" s="173">
        <f t="shared" si="705"/>
        <v>0</v>
      </c>
      <c r="AC839" s="173">
        <f t="shared" si="705"/>
        <v>0</v>
      </c>
      <c r="AD839" s="173">
        <f t="shared" si="705"/>
        <v>34.396164000000006</v>
      </c>
      <c r="AE839" s="214">
        <f t="shared" si="705"/>
        <v>32.642291069999999</v>
      </c>
      <c r="AF839" s="214">
        <f t="shared" si="705"/>
        <v>2.7286099400000001</v>
      </c>
      <c r="AG839" s="214">
        <f t="shared" si="705"/>
        <v>27.864583270000001</v>
      </c>
      <c r="AH839" s="214">
        <f t="shared" si="705"/>
        <v>0</v>
      </c>
      <c r="AI839" s="214">
        <f t="shared" si="705"/>
        <v>2.0490978600000003</v>
      </c>
      <c r="AJ839" s="214">
        <f t="shared" si="705"/>
        <v>1.6192980800000001</v>
      </c>
      <c r="AK839" s="214">
        <f t="shared" si="705"/>
        <v>0.98367694999999999</v>
      </c>
      <c r="AL839" s="214">
        <f t="shared" si="705"/>
        <v>0</v>
      </c>
      <c r="AM839" s="214">
        <f t="shared" si="705"/>
        <v>0</v>
      </c>
      <c r="AN839" s="214">
        <f t="shared" si="705"/>
        <v>0.6356211300000002</v>
      </c>
      <c r="AO839" s="214">
        <f t="shared" si="705"/>
        <v>4.0508507900000001</v>
      </c>
      <c r="AP839" s="214">
        <f t="shared" si="705"/>
        <v>0.58660760999999972</v>
      </c>
      <c r="AQ839" s="214">
        <f t="shared" si="705"/>
        <v>2.7494957900000001</v>
      </c>
      <c r="AR839" s="214">
        <f t="shared" si="705"/>
        <v>0</v>
      </c>
      <c r="AS839" s="214">
        <f t="shared" si="705"/>
        <v>0.71474738999999987</v>
      </c>
      <c r="AT839" s="214">
        <f t="shared" si="705"/>
        <v>26.9721422</v>
      </c>
      <c r="AU839" s="214">
        <f t="shared" si="705"/>
        <v>1.1583253800000002</v>
      </c>
      <c r="AV839" s="214">
        <f t="shared" si="705"/>
        <v>25.11508748</v>
      </c>
      <c r="AW839" s="214">
        <f t="shared" si="705"/>
        <v>0</v>
      </c>
      <c r="AX839" s="214">
        <f t="shared" si="705"/>
        <v>0.69872933999999987</v>
      </c>
      <c r="AY839" s="214">
        <f t="shared" si="705"/>
        <v>0</v>
      </c>
      <c r="AZ839" s="214">
        <f t="shared" si="705"/>
        <v>0</v>
      </c>
      <c r="BA839" s="214">
        <f t="shared" si="705"/>
        <v>0</v>
      </c>
      <c r="BB839" s="214">
        <f t="shared" si="705"/>
        <v>0</v>
      </c>
      <c r="BC839" s="214">
        <f t="shared" si="705"/>
        <v>0</v>
      </c>
    </row>
    <row r="840" spans="1:55" ht="94.5" x14ac:dyDescent="0.25">
      <c r="A840" s="171" t="s">
        <v>900</v>
      </c>
      <c r="B840" s="86" t="s">
        <v>1829</v>
      </c>
      <c r="C840" s="171" t="s">
        <v>2610</v>
      </c>
      <c r="D840" s="87">
        <v>1.2E-2</v>
      </c>
      <c r="E840" s="66">
        <v>8.5344000000000001E-4</v>
      </c>
      <c r="F840" s="66">
        <v>0</v>
      </c>
      <c r="G840" s="66">
        <v>0</v>
      </c>
      <c r="H840" s="66">
        <v>0</v>
      </c>
      <c r="I840" s="66">
        <v>8.5344000000000001E-4</v>
      </c>
      <c r="J840" s="87">
        <v>2.35116E-4</v>
      </c>
      <c r="K840" s="87">
        <v>0</v>
      </c>
      <c r="L840" s="87">
        <v>0</v>
      </c>
      <c r="M840" s="87">
        <v>0</v>
      </c>
      <c r="N840" s="87">
        <v>2.35116E-4</v>
      </c>
      <c r="O840" s="87">
        <v>2.9893199999999996E-4</v>
      </c>
      <c r="P840" s="87">
        <v>0</v>
      </c>
      <c r="Q840" s="87">
        <v>0</v>
      </c>
      <c r="R840" s="87">
        <v>2.9893199999999996E-4</v>
      </c>
      <c r="S840" s="87">
        <v>2.9893199999999996E-4</v>
      </c>
      <c r="T840" s="87">
        <f t="shared" ref="T840:T849" si="706">E840-J840-O840</f>
        <v>3.1939199999999999E-4</v>
      </c>
      <c r="U840" s="87">
        <f t="shared" ref="U840:U849" si="707">F840-K840-P840</f>
        <v>0</v>
      </c>
      <c r="V840" s="87">
        <f t="shared" ref="V840:V849" si="708">G840-L840-Q840</f>
        <v>0</v>
      </c>
      <c r="W840" s="87">
        <f t="shared" ref="W840:W849" si="709">H840-M840-R840</f>
        <v>-2.9893199999999996E-4</v>
      </c>
      <c r="X840" s="87">
        <f t="shared" ref="X840:X849" si="710">I840-N840-S840</f>
        <v>3.1939199999999999E-4</v>
      </c>
      <c r="Y840" s="87">
        <v>0</v>
      </c>
      <c r="Z840" s="87">
        <v>0</v>
      </c>
      <c r="AA840" s="87">
        <v>0</v>
      </c>
      <c r="AB840" s="87">
        <v>0</v>
      </c>
      <c r="AC840" s="87">
        <v>0</v>
      </c>
      <c r="AD840" s="87">
        <v>1.0999999999999999E-2</v>
      </c>
      <c r="AE840" s="87">
        <v>7.1119999999999994E-4</v>
      </c>
      <c r="AF840" s="87">
        <v>0</v>
      </c>
      <c r="AG840" s="87">
        <v>0</v>
      </c>
      <c r="AH840" s="87">
        <v>0</v>
      </c>
      <c r="AI840" s="87">
        <v>7.1119999999999994E-4</v>
      </c>
      <c r="AJ840" s="87">
        <v>1.9593E-4</v>
      </c>
      <c r="AK840" s="87">
        <v>0</v>
      </c>
      <c r="AL840" s="87">
        <v>0</v>
      </c>
      <c r="AM840" s="87">
        <v>0</v>
      </c>
      <c r="AN840" s="192">
        <v>1.9593000000001082E-4</v>
      </c>
      <c r="AO840" s="87">
        <v>2.4910999999999998E-4</v>
      </c>
      <c r="AP840" s="87">
        <v>0</v>
      </c>
      <c r="AQ840" s="87">
        <v>0</v>
      </c>
      <c r="AR840" s="87">
        <v>0</v>
      </c>
      <c r="AS840" s="87">
        <v>2.4910999999999998E-4</v>
      </c>
      <c r="AT840" s="87">
        <f t="shared" ref="AT840:AT849" si="711">AE840-AJ840-AO840</f>
        <v>2.6615999999999999E-4</v>
      </c>
      <c r="AU840" s="87">
        <f t="shared" ref="AU840:AU849" si="712">AF840-AK840-AP840</f>
        <v>0</v>
      </c>
      <c r="AV840" s="87">
        <f t="shared" ref="AV840:AV849" si="713">AG840-AL840-AQ840</f>
        <v>0</v>
      </c>
      <c r="AW840" s="87">
        <f t="shared" ref="AW840:AW849" si="714">AH840-AM840-AR840</f>
        <v>0</v>
      </c>
      <c r="AX840" s="87">
        <f t="shared" ref="AX840:AX849" si="715">AI840-AN840-AS840</f>
        <v>2.6615999999998914E-4</v>
      </c>
      <c r="AY840" s="66">
        <v>0</v>
      </c>
      <c r="AZ840" s="66">
        <v>0</v>
      </c>
      <c r="BA840" s="66">
        <v>0</v>
      </c>
      <c r="BB840" s="66">
        <v>0</v>
      </c>
      <c r="BC840" s="66">
        <v>0</v>
      </c>
    </row>
    <row r="841" spans="1:55" ht="78.75" x14ac:dyDescent="0.25">
      <c r="A841" s="171" t="s">
        <v>900</v>
      </c>
      <c r="B841" s="85" t="s">
        <v>1830</v>
      </c>
      <c r="C841" s="171" t="s">
        <v>2611</v>
      </c>
      <c r="D841" s="87">
        <v>0.53010000000000002</v>
      </c>
      <c r="E841" s="66">
        <v>0.69163220199999997</v>
      </c>
      <c r="F841" s="66">
        <v>0</v>
      </c>
      <c r="G841" s="66">
        <v>0.62875945</v>
      </c>
      <c r="H841" s="66">
        <v>0</v>
      </c>
      <c r="I841" s="66">
        <v>6.2872752000000004E-2</v>
      </c>
      <c r="J841" s="87">
        <v>0.69163220199999986</v>
      </c>
      <c r="K841" s="87">
        <v>0</v>
      </c>
      <c r="L841" s="87">
        <v>0.62875945</v>
      </c>
      <c r="M841" s="87">
        <v>0</v>
      </c>
      <c r="N841" s="87">
        <v>6.2872752000000004E-2</v>
      </c>
      <c r="O841" s="87">
        <v>0</v>
      </c>
      <c r="P841" s="87">
        <v>0</v>
      </c>
      <c r="Q841" s="87">
        <v>0</v>
      </c>
      <c r="R841" s="87">
        <v>0</v>
      </c>
      <c r="S841" s="87">
        <v>0</v>
      </c>
      <c r="T841" s="87">
        <f t="shared" si="706"/>
        <v>1.1102230246251565E-16</v>
      </c>
      <c r="U841" s="87">
        <f t="shared" si="707"/>
        <v>0</v>
      </c>
      <c r="V841" s="87">
        <f t="shared" si="708"/>
        <v>0</v>
      </c>
      <c r="W841" s="87">
        <f t="shared" si="709"/>
        <v>0</v>
      </c>
      <c r="X841" s="87">
        <f t="shared" si="710"/>
        <v>0</v>
      </c>
      <c r="Y841" s="87">
        <v>0</v>
      </c>
      <c r="Z841" s="87">
        <v>0</v>
      </c>
      <c r="AA841" s="87">
        <v>0</v>
      </c>
      <c r="AB841" s="87">
        <v>0</v>
      </c>
      <c r="AC841" s="87">
        <v>0</v>
      </c>
      <c r="AD841" s="87">
        <v>0.485925</v>
      </c>
      <c r="AE841" s="87">
        <v>5.2393960000000003E-2</v>
      </c>
      <c r="AF841" s="87">
        <v>0</v>
      </c>
      <c r="AG841" s="87">
        <v>0</v>
      </c>
      <c r="AH841" s="87">
        <v>0</v>
      </c>
      <c r="AI841" s="87">
        <v>5.2393960000000003E-2</v>
      </c>
      <c r="AJ841" s="87">
        <v>5.2393959999999962E-2</v>
      </c>
      <c r="AK841" s="87">
        <v>0</v>
      </c>
      <c r="AL841" s="87">
        <v>0</v>
      </c>
      <c r="AM841" s="87">
        <v>0</v>
      </c>
      <c r="AN841" s="192">
        <v>5.2393959999999962E-2</v>
      </c>
      <c r="AO841" s="87">
        <v>0</v>
      </c>
      <c r="AP841" s="87">
        <v>0</v>
      </c>
      <c r="AQ841" s="87">
        <v>0</v>
      </c>
      <c r="AR841" s="87">
        <v>0</v>
      </c>
      <c r="AS841" s="87">
        <v>0</v>
      </c>
      <c r="AT841" s="87">
        <f t="shared" si="711"/>
        <v>4.163336342344337E-17</v>
      </c>
      <c r="AU841" s="87">
        <f t="shared" si="712"/>
        <v>0</v>
      </c>
      <c r="AV841" s="87">
        <f t="shared" si="713"/>
        <v>0</v>
      </c>
      <c r="AW841" s="87">
        <f t="shared" si="714"/>
        <v>0</v>
      </c>
      <c r="AX841" s="87">
        <f t="shared" si="715"/>
        <v>4.163336342344337E-17</v>
      </c>
      <c r="AY841" s="66">
        <v>0</v>
      </c>
      <c r="AZ841" s="66">
        <v>0</v>
      </c>
      <c r="BA841" s="66">
        <v>0</v>
      </c>
      <c r="BB841" s="66">
        <v>0</v>
      </c>
      <c r="BC841" s="66">
        <v>0</v>
      </c>
    </row>
    <row r="842" spans="1:55" ht="78.75" x14ac:dyDescent="0.25">
      <c r="A842" s="171" t="s">
        <v>900</v>
      </c>
      <c r="B842" s="86" t="s">
        <v>168</v>
      </c>
      <c r="C842" s="171" t="s">
        <v>2612</v>
      </c>
      <c r="D842" s="87">
        <v>8.466564</v>
      </c>
      <c r="E842" s="66">
        <v>0.60215037599999988</v>
      </c>
      <c r="F842" s="66">
        <v>0</v>
      </c>
      <c r="G842" s="66">
        <v>0</v>
      </c>
      <c r="H842" s="66">
        <v>0</v>
      </c>
      <c r="I842" s="66">
        <v>0.60215037599999988</v>
      </c>
      <c r="J842" s="87">
        <v>0.16587753599999999</v>
      </c>
      <c r="K842" s="87">
        <v>0</v>
      </c>
      <c r="L842" s="87">
        <v>0</v>
      </c>
      <c r="M842" s="87">
        <v>0</v>
      </c>
      <c r="N842" s="87">
        <v>0.16587753600000002</v>
      </c>
      <c r="O842" s="87">
        <v>0.21092733599999997</v>
      </c>
      <c r="P842" s="87">
        <v>0</v>
      </c>
      <c r="Q842" s="87">
        <v>0</v>
      </c>
      <c r="R842" s="87">
        <v>0.21092733599999994</v>
      </c>
      <c r="S842" s="87">
        <v>0.21092733599999994</v>
      </c>
      <c r="T842" s="87">
        <f t="shared" si="706"/>
        <v>0.22534550399999992</v>
      </c>
      <c r="U842" s="87">
        <f t="shared" si="707"/>
        <v>0</v>
      </c>
      <c r="V842" s="87">
        <f t="shared" si="708"/>
        <v>0</v>
      </c>
      <c r="W842" s="87">
        <f t="shared" si="709"/>
        <v>-0.21092733599999994</v>
      </c>
      <c r="X842" s="87">
        <f t="shared" si="710"/>
        <v>0.22534550399999995</v>
      </c>
      <c r="Y842" s="87">
        <v>0</v>
      </c>
      <c r="Z842" s="87">
        <v>0</v>
      </c>
      <c r="AA842" s="87">
        <v>0</v>
      </c>
      <c r="AB842" s="87">
        <v>0</v>
      </c>
      <c r="AC842" s="87">
        <v>0</v>
      </c>
      <c r="AD842" s="87">
        <v>7.7610170000000007</v>
      </c>
      <c r="AE842" s="87">
        <v>0.50179198000000003</v>
      </c>
      <c r="AF842" s="87">
        <v>0</v>
      </c>
      <c r="AG842" s="87">
        <v>0</v>
      </c>
      <c r="AH842" s="87">
        <v>0</v>
      </c>
      <c r="AI842" s="87">
        <v>0.50179198000000003</v>
      </c>
      <c r="AJ842" s="87">
        <v>0.13823128000000001</v>
      </c>
      <c r="AK842" s="87">
        <v>0</v>
      </c>
      <c r="AL842" s="87">
        <v>0</v>
      </c>
      <c r="AM842" s="87">
        <v>0</v>
      </c>
      <c r="AN842" s="192">
        <v>0.13823128000000001</v>
      </c>
      <c r="AO842" s="87">
        <v>0.17577277999999996</v>
      </c>
      <c r="AP842" s="87">
        <v>0</v>
      </c>
      <c r="AQ842" s="87">
        <v>0</v>
      </c>
      <c r="AR842" s="87">
        <v>0</v>
      </c>
      <c r="AS842" s="87">
        <v>0.17577277999999996</v>
      </c>
      <c r="AT842" s="87">
        <f t="shared" si="711"/>
        <v>0.18778792000000005</v>
      </c>
      <c r="AU842" s="87">
        <f t="shared" si="712"/>
        <v>0</v>
      </c>
      <c r="AV842" s="87">
        <f t="shared" si="713"/>
        <v>0</v>
      </c>
      <c r="AW842" s="87">
        <f t="shared" si="714"/>
        <v>0</v>
      </c>
      <c r="AX842" s="87">
        <f t="shared" si="715"/>
        <v>0.18778792000000005</v>
      </c>
      <c r="AY842" s="66">
        <v>0</v>
      </c>
      <c r="AZ842" s="66">
        <v>0</v>
      </c>
      <c r="BA842" s="66">
        <v>0</v>
      </c>
      <c r="BB842" s="66">
        <v>0</v>
      </c>
      <c r="BC842" s="66">
        <v>0</v>
      </c>
    </row>
    <row r="843" spans="1:55" ht="110.25" x14ac:dyDescent="0.25">
      <c r="A843" s="171" t="s">
        <v>900</v>
      </c>
      <c r="B843" s="85" t="s">
        <v>1831</v>
      </c>
      <c r="C843" s="171" t="s">
        <v>2613</v>
      </c>
      <c r="D843" s="87">
        <v>10.023119999999999</v>
      </c>
      <c r="E843" s="66">
        <v>0.71285422799999987</v>
      </c>
      <c r="F843" s="66">
        <v>0</v>
      </c>
      <c r="G843" s="66">
        <v>0</v>
      </c>
      <c r="H843" s="66">
        <v>0</v>
      </c>
      <c r="I843" s="66">
        <v>0.71285422799999987</v>
      </c>
      <c r="J843" s="87">
        <v>0.19637372399999997</v>
      </c>
      <c r="K843" s="87">
        <v>0</v>
      </c>
      <c r="L843" s="87">
        <v>0</v>
      </c>
      <c r="M843" s="87">
        <v>0</v>
      </c>
      <c r="N843" s="87">
        <v>0.196373724</v>
      </c>
      <c r="O843" s="87">
        <v>0.24970579200000004</v>
      </c>
      <c r="P843" s="87">
        <v>0</v>
      </c>
      <c r="Q843" s="87">
        <v>0</v>
      </c>
      <c r="R843" s="87">
        <v>0.24970579200000001</v>
      </c>
      <c r="S843" s="87">
        <v>0.24970579200000001</v>
      </c>
      <c r="T843" s="87">
        <f t="shared" si="706"/>
        <v>0.26677471199999986</v>
      </c>
      <c r="U843" s="87">
        <f t="shared" si="707"/>
        <v>0</v>
      </c>
      <c r="V843" s="87">
        <f t="shared" si="708"/>
        <v>0</v>
      </c>
      <c r="W843" s="87">
        <f t="shared" si="709"/>
        <v>-0.24970579200000001</v>
      </c>
      <c r="X843" s="87">
        <f t="shared" si="710"/>
        <v>0.26677471199999991</v>
      </c>
      <c r="Y843" s="87">
        <v>0</v>
      </c>
      <c r="Z843" s="87">
        <v>0</v>
      </c>
      <c r="AA843" s="87">
        <v>0</v>
      </c>
      <c r="AB843" s="87">
        <v>0</v>
      </c>
      <c r="AC843" s="87">
        <v>0</v>
      </c>
      <c r="AD843" s="87">
        <v>9.1878600000000006</v>
      </c>
      <c r="AE843" s="87">
        <v>0.59404519</v>
      </c>
      <c r="AF843" s="87">
        <v>0</v>
      </c>
      <c r="AG843" s="87">
        <v>0</v>
      </c>
      <c r="AH843" s="87">
        <v>0</v>
      </c>
      <c r="AI843" s="87">
        <v>0.59404519</v>
      </c>
      <c r="AJ843" s="87">
        <v>0.16364476999999999</v>
      </c>
      <c r="AK843" s="87">
        <v>0</v>
      </c>
      <c r="AL843" s="87">
        <v>0</v>
      </c>
      <c r="AM843" s="87">
        <v>0</v>
      </c>
      <c r="AN843" s="192">
        <v>0.16364476999999999</v>
      </c>
      <c r="AO843" s="87">
        <v>0.20808816000000002</v>
      </c>
      <c r="AP843" s="87">
        <v>0</v>
      </c>
      <c r="AQ843" s="87">
        <v>0</v>
      </c>
      <c r="AR843" s="87">
        <v>0</v>
      </c>
      <c r="AS843" s="87">
        <v>0.20808816000000002</v>
      </c>
      <c r="AT843" s="87">
        <f t="shared" si="711"/>
        <v>0.22231225999999998</v>
      </c>
      <c r="AU843" s="87">
        <f t="shared" si="712"/>
        <v>0</v>
      </c>
      <c r="AV843" s="87">
        <f t="shared" si="713"/>
        <v>0</v>
      </c>
      <c r="AW843" s="87">
        <f t="shared" si="714"/>
        <v>0</v>
      </c>
      <c r="AX843" s="87">
        <f t="shared" si="715"/>
        <v>0.22231225999999998</v>
      </c>
      <c r="AY843" s="66">
        <v>0</v>
      </c>
      <c r="AZ843" s="66">
        <v>0</v>
      </c>
      <c r="BA843" s="66">
        <v>0</v>
      </c>
      <c r="BB843" s="66">
        <v>0</v>
      </c>
      <c r="BC843" s="66">
        <v>0</v>
      </c>
    </row>
    <row r="844" spans="1:55" ht="78.75" x14ac:dyDescent="0.25">
      <c r="A844" s="171" t="s">
        <v>900</v>
      </c>
      <c r="B844" s="85" t="s">
        <v>1832</v>
      </c>
      <c r="C844" s="171" t="s">
        <v>2614</v>
      </c>
      <c r="D844" s="87">
        <v>2.280888</v>
      </c>
      <c r="E844" s="66">
        <v>0.71974434200000004</v>
      </c>
      <c r="F844" s="66">
        <v>0</v>
      </c>
      <c r="G844" s="66">
        <v>0.69995375000000004</v>
      </c>
      <c r="H844" s="66">
        <v>0</v>
      </c>
      <c r="I844" s="66">
        <v>1.9790591999999999E-2</v>
      </c>
      <c r="J844" s="87">
        <v>0.71974434200000004</v>
      </c>
      <c r="K844" s="87">
        <v>0</v>
      </c>
      <c r="L844" s="87">
        <v>0.69995375000000004</v>
      </c>
      <c r="M844" s="87">
        <v>0</v>
      </c>
      <c r="N844" s="87">
        <v>1.9790591999999999E-2</v>
      </c>
      <c r="O844" s="87">
        <v>0</v>
      </c>
      <c r="P844" s="87">
        <v>0</v>
      </c>
      <c r="Q844" s="87">
        <v>0</v>
      </c>
      <c r="R844" s="87">
        <v>0</v>
      </c>
      <c r="S844" s="87">
        <v>0</v>
      </c>
      <c r="T844" s="87">
        <f t="shared" si="706"/>
        <v>0</v>
      </c>
      <c r="U844" s="87">
        <f t="shared" si="707"/>
        <v>0</v>
      </c>
      <c r="V844" s="87">
        <f t="shared" si="708"/>
        <v>0</v>
      </c>
      <c r="W844" s="87">
        <f t="shared" si="709"/>
        <v>0</v>
      </c>
      <c r="X844" s="87">
        <f t="shared" si="710"/>
        <v>0</v>
      </c>
      <c r="Y844" s="87">
        <v>0</v>
      </c>
      <c r="Z844" s="87">
        <v>0</v>
      </c>
      <c r="AA844" s="87">
        <v>0</v>
      </c>
      <c r="AB844" s="87">
        <v>0</v>
      </c>
      <c r="AC844" s="87">
        <v>0</v>
      </c>
      <c r="AD844" s="87">
        <v>2.0908140000000004</v>
      </c>
      <c r="AE844" s="87">
        <v>1.6492159999999999E-2</v>
      </c>
      <c r="AF844" s="87">
        <v>0</v>
      </c>
      <c r="AG844" s="87">
        <v>0</v>
      </c>
      <c r="AH844" s="87">
        <v>0</v>
      </c>
      <c r="AI844" s="87">
        <v>1.6492159999999999E-2</v>
      </c>
      <c r="AJ844" s="87">
        <v>1.6492160000000148E-2</v>
      </c>
      <c r="AK844" s="87">
        <v>0</v>
      </c>
      <c r="AL844" s="87">
        <v>0</v>
      </c>
      <c r="AM844" s="87">
        <v>0</v>
      </c>
      <c r="AN844" s="192">
        <v>1.6492160000000144E-2</v>
      </c>
      <c r="AO844" s="87">
        <v>-1.4918621893400541E-16</v>
      </c>
      <c r="AP844" s="87">
        <v>0</v>
      </c>
      <c r="AQ844" s="87">
        <v>0</v>
      </c>
      <c r="AR844" s="87">
        <v>0</v>
      </c>
      <c r="AS844" s="87">
        <v>0</v>
      </c>
      <c r="AT844" s="87">
        <f t="shared" si="711"/>
        <v>0</v>
      </c>
      <c r="AU844" s="87">
        <f t="shared" si="712"/>
        <v>0</v>
      </c>
      <c r="AV844" s="87">
        <f t="shared" si="713"/>
        <v>0</v>
      </c>
      <c r="AW844" s="87">
        <f t="shared" si="714"/>
        <v>0</v>
      </c>
      <c r="AX844" s="87">
        <f t="shared" si="715"/>
        <v>-1.457167719820518E-16</v>
      </c>
      <c r="AY844" s="66">
        <v>0</v>
      </c>
      <c r="AZ844" s="66">
        <v>0</v>
      </c>
      <c r="BA844" s="66">
        <v>0</v>
      </c>
      <c r="BB844" s="66">
        <v>0</v>
      </c>
      <c r="BC844" s="66">
        <v>0</v>
      </c>
    </row>
    <row r="845" spans="1:55" ht="94.5" x14ac:dyDescent="0.25">
      <c r="A845" s="171" t="s">
        <v>900</v>
      </c>
      <c r="B845" s="85" t="s">
        <v>823</v>
      </c>
      <c r="C845" s="171" t="s">
        <v>2615</v>
      </c>
      <c r="D845" s="87">
        <v>7.9308096000000008</v>
      </c>
      <c r="E845" s="66">
        <v>7.194604558</v>
      </c>
      <c r="F845" s="66">
        <v>0.81927516</v>
      </c>
      <c r="G845" s="66">
        <v>5.8112823699999998</v>
      </c>
      <c r="H845" s="66">
        <v>0</v>
      </c>
      <c r="I845" s="66">
        <v>0.56404702799999995</v>
      </c>
      <c r="J845" s="87">
        <v>0.54963452400000012</v>
      </c>
      <c r="K845" s="87">
        <v>0.39425352000000002</v>
      </c>
      <c r="L845" s="87">
        <v>0</v>
      </c>
      <c r="M845" s="87">
        <v>0</v>
      </c>
      <c r="N845" s="87">
        <v>0.15538100400000002</v>
      </c>
      <c r="O845" s="87">
        <v>0.19758010799999992</v>
      </c>
      <c r="P845" s="87">
        <v>0</v>
      </c>
      <c r="Q845" s="87">
        <v>0</v>
      </c>
      <c r="R845" s="87">
        <v>0.197580108</v>
      </c>
      <c r="S845" s="87">
        <v>0.197580108</v>
      </c>
      <c r="T845" s="87">
        <f t="shared" si="706"/>
        <v>6.4473899259999996</v>
      </c>
      <c r="U845" s="87">
        <f t="shared" si="707"/>
        <v>0.42502163999999998</v>
      </c>
      <c r="V845" s="87">
        <f t="shared" si="708"/>
        <v>5.8112823699999998</v>
      </c>
      <c r="W845" s="87">
        <f t="shared" si="709"/>
        <v>-0.197580108</v>
      </c>
      <c r="X845" s="87">
        <f t="shared" si="710"/>
        <v>0.21108591599999996</v>
      </c>
      <c r="Y845" s="87">
        <v>0</v>
      </c>
      <c r="Z845" s="87">
        <v>0</v>
      </c>
      <c r="AA845" s="87">
        <v>0</v>
      </c>
      <c r="AB845" s="87">
        <v>0</v>
      </c>
      <c r="AC845" s="87">
        <v>0</v>
      </c>
      <c r="AD845" s="87">
        <v>7.2699088000000014</v>
      </c>
      <c r="AE845" s="87">
        <v>7.2061876300000005</v>
      </c>
      <c r="AF845" s="87">
        <v>0.68272930000000009</v>
      </c>
      <c r="AG845" s="87">
        <v>6.0534191399999999</v>
      </c>
      <c r="AH845" s="87">
        <v>0</v>
      </c>
      <c r="AI845" s="87">
        <v>0.47003919000000005</v>
      </c>
      <c r="AJ845" s="87">
        <v>0.45802877000000003</v>
      </c>
      <c r="AK845" s="87">
        <v>0.32854460000000002</v>
      </c>
      <c r="AL845" s="87">
        <v>0</v>
      </c>
      <c r="AM845" s="87">
        <v>0</v>
      </c>
      <c r="AN845" s="87">
        <v>0.12948417000000001</v>
      </c>
      <c r="AO845" s="87">
        <v>0.51883478999999988</v>
      </c>
      <c r="AP845" s="87">
        <v>0.35418469999999985</v>
      </c>
      <c r="AQ845" s="87">
        <v>0</v>
      </c>
      <c r="AR845" s="87">
        <v>0</v>
      </c>
      <c r="AS845" s="87">
        <v>0.16465009000000003</v>
      </c>
      <c r="AT845" s="87">
        <f t="shared" si="711"/>
        <v>6.2293240700000005</v>
      </c>
      <c r="AU845" s="87">
        <f t="shared" si="712"/>
        <v>0</v>
      </c>
      <c r="AV845" s="87">
        <f t="shared" si="713"/>
        <v>6.0534191399999999</v>
      </c>
      <c r="AW845" s="87">
        <f t="shared" si="714"/>
        <v>0</v>
      </c>
      <c r="AX845" s="87">
        <f t="shared" si="715"/>
        <v>0.17590493000000001</v>
      </c>
      <c r="AY845" s="66">
        <v>0</v>
      </c>
      <c r="AZ845" s="66">
        <v>0</v>
      </c>
      <c r="BA845" s="66">
        <v>0</v>
      </c>
      <c r="BB845" s="66">
        <v>0</v>
      </c>
      <c r="BC845" s="66">
        <v>0</v>
      </c>
    </row>
    <row r="846" spans="1:55" ht="94.5" x14ac:dyDescent="0.25">
      <c r="A846" s="171" t="s">
        <v>900</v>
      </c>
      <c r="B846" s="85" t="s">
        <v>824</v>
      </c>
      <c r="C846" s="171" t="s">
        <v>2616</v>
      </c>
      <c r="D846" s="87">
        <v>3.2093472000000003</v>
      </c>
      <c r="E846" s="66">
        <v>3.7902328980000002</v>
      </c>
      <c r="F846" s="66">
        <v>7.6183229999999991E-2</v>
      </c>
      <c r="G846" s="66">
        <v>3.5783024400000003</v>
      </c>
      <c r="H846" s="66">
        <v>0</v>
      </c>
      <c r="I846" s="66">
        <v>0.135747228</v>
      </c>
      <c r="J846" s="87">
        <v>0.13906099799999999</v>
      </c>
      <c r="K846" s="87">
        <v>7.6183229999999991E-2</v>
      </c>
      <c r="L846" s="87">
        <v>0</v>
      </c>
      <c r="M846" s="87">
        <v>0</v>
      </c>
      <c r="N846" s="87">
        <v>6.2877767999999987E-2</v>
      </c>
      <c r="O846" s="87">
        <v>0.35177694999999998</v>
      </c>
      <c r="P846" s="87">
        <v>0</v>
      </c>
      <c r="Q846" s="87">
        <v>0.27890748999999998</v>
      </c>
      <c r="R846" s="87">
        <v>7.2869460000000011E-2</v>
      </c>
      <c r="S846" s="87">
        <v>7.2869460000000011E-2</v>
      </c>
      <c r="T846" s="87">
        <f t="shared" si="706"/>
        <v>3.2993949499999999</v>
      </c>
      <c r="U846" s="87">
        <f t="shared" si="707"/>
        <v>0</v>
      </c>
      <c r="V846" s="87">
        <f t="shared" si="708"/>
        <v>3.2993949500000004</v>
      </c>
      <c r="W846" s="87">
        <f t="shared" si="709"/>
        <v>-7.2869460000000011E-2</v>
      </c>
      <c r="X846" s="87">
        <f t="shared" si="710"/>
        <v>0</v>
      </c>
      <c r="Y846" s="87">
        <v>0</v>
      </c>
      <c r="Z846" s="87">
        <v>0</v>
      </c>
      <c r="AA846" s="87">
        <v>0</v>
      </c>
      <c r="AB846" s="87">
        <v>0</v>
      </c>
      <c r="AC846" s="87">
        <v>0</v>
      </c>
      <c r="AD846" s="87">
        <v>2.9419016000000004</v>
      </c>
      <c r="AE846" s="87">
        <v>3.15852741</v>
      </c>
      <c r="AF846" s="87">
        <v>0.29590893000000001</v>
      </c>
      <c r="AG846" s="87">
        <v>2.7494957900000001</v>
      </c>
      <c r="AH846" s="87">
        <v>0</v>
      </c>
      <c r="AI846" s="87">
        <v>0.11312269000000003</v>
      </c>
      <c r="AJ846" s="87">
        <v>0.11588416000000001</v>
      </c>
      <c r="AK846" s="87">
        <v>6.3486020000000018E-2</v>
      </c>
      <c r="AL846" s="87">
        <v>0</v>
      </c>
      <c r="AM846" s="87">
        <v>0</v>
      </c>
      <c r="AN846" s="192">
        <v>5.2398139999999996E-2</v>
      </c>
      <c r="AO846" s="87">
        <v>3.0426432500000002</v>
      </c>
      <c r="AP846" s="87">
        <v>0.23242290999999993</v>
      </c>
      <c r="AQ846" s="87">
        <v>2.7494957900000001</v>
      </c>
      <c r="AR846" s="87">
        <v>0</v>
      </c>
      <c r="AS846" s="87">
        <v>6.0724550000000002E-2</v>
      </c>
      <c r="AT846" s="87">
        <f t="shared" si="711"/>
        <v>0</v>
      </c>
      <c r="AU846" s="87">
        <f t="shared" si="712"/>
        <v>0</v>
      </c>
      <c r="AV846" s="87">
        <f t="shared" si="713"/>
        <v>0</v>
      </c>
      <c r="AW846" s="87">
        <f t="shared" si="714"/>
        <v>0</v>
      </c>
      <c r="AX846" s="87">
        <f t="shared" si="715"/>
        <v>0</v>
      </c>
      <c r="AY846" s="66">
        <v>0</v>
      </c>
      <c r="AZ846" s="66">
        <v>0</v>
      </c>
      <c r="BA846" s="66">
        <v>0</v>
      </c>
      <c r="BB846" s="66">
        <v>0</v>
      </c>
      <c r="BC846" s="66">
        <v>0</v>
      </c>
    </row>
    <row r="847" spans="1:55" ht="94.5" x14ac:dyDescent="0.25">
      <c r="A847" s="171" t="s">
        <v>899</v>
      </c>
      <c r="B847" s="86" t="s">
        <v>1833</v>
      </c>
      <c r="C847" s="171" t="s">
        <v>2617</v>
      </c>
      <c r="D847" s="87">
        <v>5.0702592000000006</v>
      </c>
      <c r="E847" s="66">
        <v>5.1312343279999997</v>
      </c>
      <c r="F847" s="66">
        <v>0.59895666000000003</v>
      </c>
      <c r="G847" s="66">
        <v>4.1716758799999996</v>
      </c>
      <c r="H847" s="66">
        <v>0</v>
      </c>
      <c r="I847" s="66">
        <v>0.36060178799999998</v>
      </c>
      <c r="J847" s="87">
        <v>9.9336864000000011E-2</v>
      </c>
      <c r="K847" s="87">
        <v>0</v>
      </c>
      <c r="L847" s="87">
        <v>0</v>
      </c>
      <c r="M847" s="87">
        <v>0</v>
      </c>
      <c r="N847" s="87">
        <v>9.9336863999999997E-2</v>
      </c>
      <c r="O847" s="87">
        <v>0.12631523999999994</v>
      </c>
      <c r="P847" s="87">
        <v>0</v>
      </c>
      <c r="Q847" s="87">
        <v>0</v>
      </c>
      <c r="R847" s="87">
        <v>0.12631523999999997</v>
      </c>
      <c r="S847" s="87">
        <v>0.12631523999999997</v>
      </c>
      <c r="T847" s="87">
        <f t="shared" si="706"/>
        <v>4.9055822239999998</v>
      </c>
      <c r="U847" s="87">
        <f t="shared" si="707"/>
        <v>0.59895666000000003</v>
      </c>
      <c r="V847" s="87">
        <f t="shared" si="708"/>
        <v>4.1716758799999996</v>
      </c>
      <c r="W847" s="87">
        <f t="shared" si="709"/>
        <v>-0.12631523999999997</v>
      </c>
      <c r="X847" s="87">
        <f t="shared" si="710"/>
        <v>0.13494968400000004</v>
      </c>
      <c r="Y847" s="87">
        <v>0</v>
      </c>
      <c r="Z847" s="87">
        <v>0</v>
      </c>
      <c r="AA847" s="87">
        <v>0</v>
      </c>
      <c r="AB847" s="87">
        <v>0</v>
      </c>
      <c r="AC847" s="87">
        <v>0</v>
      </c>
      <c r="AD847" s="87">
        <v>4.647737600000001</v>
      </c>
      <c r="AE847" s="87">
        <v>5.1451277499999994</v>
      </c>
      <c r="AF847" s="87">
        <v>0.49913055000000001</v>
      </c>
      <c r="AG847" s="87">
        <v>4.3454957099999998</v>
      </c>
      <c r="AH847" s="87">
        <v>0</v>
      </c>
      <c r="AI847" s="87">
        <v>0.30050148999999998</v>
      </c>
      <c r="AJ847" s="87">
        <v>8.2780720000000002E-2</v>
      </c>
      <c r="AK847" s="87">
        <v>0</v>
      </c>
      <c r="AL847" s="87">
        <v>0</v>
      </c>
      <c r="AM847" s="87">
        <v>0</v>
      </c>
      <c r="AN847" s="192">
        <v>8.2780720000000002E-2</v>
      </c>
      <c r="AO847" s="87">
        <v>0.10526269999999999</v>
      </c>
      <c r="AP847" s="87">
        <v>0</v>
      </c>
      <c r="AQ847" s="87">
        <v>0</v>
      </c>
      <c r="AR847" s="87">
        <v>0</v>
      </c>
      <c r="AS847" s="87">
        <v>0.10526269999999999</v>
      </c>
      <c r="AT847" s="87">
        <f t="shared" si="711"/>
        <v>4.9570843299999998</v>
      </c>
      <c r="AU847" s="87">
        <f t="shared" si="712"/>
        <v>0.49913055000000001</v>
      </c>
      <c r="AV847" s="87">
        <f t="shared" si="713"/>
        <v>4.3454957099999998</v>
      </c>
      <c r="AW847" s="87">
        <f t="shared" si="714"/>
        <v>0</v>
      </c>
      <c r="AX847" s="87">
        <f t="shared" si="715"/>
        <v>0.11245806999999999</v>
      </c>
      <c r="AY847" s="66">
        <v>0</v>
      </c>
      <c r="AZ847" s="66">
        <v>0</v>
      </c>
      <c r="BA847" s="66">
        <v>0</v>
      </c>
      <c r="BB847" s="66">
        <v>0</v>
      </c>
      <c r="BC847" s="66">
        <v>0</v>
      </c>
    </row>
    <row r="848" spans="1:55" ht="94.5" x14ac:dyDescent="0.25">
      <c r="A848" s="171" t="s">
        <v>900</v>
      </c>
      <c r="B848" s="85" t="s">
        <v>825</v>
      </c>
      <c r="C848" s="171" t="s">
        <v>2618</v>
      </c>
      <c r="D848" s="87">
        <v>0</v>
      </c>
      <c r="E848" s="66">
        <v>0.25600000000000001</v>
      </c>
      <c r="F848" s="66">
        <v>0</v>
      </c>
      <c r="G848" s="66">
        <v>0</v>
      </c>
      <c r="H848" s="66">
        <v>0.25600000000000001</v>
      </c>
      <c r="I848" s="66">
        <v>0</v>
      </c>
      <c r="J848" s="87">
        <v>0.25600000000000001</v>
      </c>
      <c r="K848" s="87">
        <v>0</v>
      </c>
      <c r="L848" s="87">
        <v>0</v>
      </c>
      <c r="M848" s="87">
        <v>0.25600000000000001</v>
      </c>
      <c r="N848" s="87">
        <v>0</v>
      </c>
      <c r="O848" s="87">
        <v>0</v>
      </c>
      <c r="P848" s="87">
        <v>0</v>
      </c>
      <c r="Q848" s="87">
        <v>0</v>
      </c>
      <c r="R848" s="87">
        <v>0</v>
      </c>
      <c r="S848" s="87">
        <v>0</v>
      </c>
      <c r="T848" s="87">
        <f t="shared" si="706"/>
        <v>0</v>
      </c>
      <c r="U848" s="87">
        <f t="shared" si="707"/>
        <v>0</v>
      </c>
      <c r="V848" s="87">
        <f t="shared" si="708"/>
        <v>0</v>
      </c>
      <c r="W848" s="87">
        <f t="shared" si="709"/>
        <v>0</v>
      </c>
      <c r="X848" s="87">
        <f t="shared" si="710"/>
        <v>0</v>
      </c>
      <c r="Y848" s="87">
        <v>0</v>
      </c>
      <c r="Z848" s="87">
        <v>0</v>
      </c>
      <c r="AA848" s="87">
        <v>0</v>
      </c>
      <c r="AB848" s="87">
        <v>0</v>
      </c>
      <c r="AC848" s="87">
        <v>0</v>
      </c>
      <c r="AD848" s="87">
        <v>0</v>
      </c>
      <c r="AE848" s="87">
        <v>0</v>
      </c>
      <c r="AF848" s="87">
        <v>0</v>
      </c>
      <c r="AG848" s="87">
        <v>0</v>
      </c>
      <c r="AH848" s="87">
        <v>0</v>
      </c>
      <c r="AI848" s="87">
        <v>0</v>
      </c>
      <c r="AJ848" s="87">
        <v>0</v>
      </c>
      <c r="AK848" s="87">
        <v>0</v>
      </c>
      <c r="AL848" s="87">
        <v>0</v>
      </c>
      <c r="AM848" s="87">
        <v>0</v>
      </c>
      <c r="AN848" s="192">
        <v>-3.4694469519536142E-18</v>
      </c>
      <c r="AO848" s="87">
        <v>0</v>
      </c>
      <c r="AP848" s="87">
        <v>0</v>
      </c>
      <c r="AQ848" s="87">
        <v>0</v>
      </c>
      <c r="AR848" s="87">
        <v>0</v>
      </c>
      <c r="AS848" s="87">
        <v>0</v>
      </c>
      <c r="AT848" s="87">
        <f t="shared" si="711"/>
        <v>0</v>
      </c>
      <c r="AU848" s="87">
        <f t="shared" si="712"/>
        <v>0</v>
      </c>
      <c r="AV848" s="87">
        <f t="shared" si="713"/>
        <v>0</v>
      </c>
      <c r="AW848" s="87">
        <f t="shared" si="714"/>
        <v>0</v>
      </c>
      <c r="AX848" s="87">
        <f t="shared" si="715"/>
        <v>3.4694469519536142E-18</v>
      </c>
      <c r="AY848" s="66">
        <v>0</v>
      </c>
      <c r="AZ848" s="66">
        <v>0</v>
      </c>
      <c r="BA848" s="66">
        <v>0</v>
      </c>
      <c r="BB848" s="66">
        <v>0</v>
      </c>
      <c r="BC848" s="66">
        <v>0</v>
      </c>
    </row>
    <row r="849" spans="1:55" ht="94.5" x14ac:dyDescent="0.25">
      <c r="A849" s="171" t="s">
        <v>900</v>
      </c>
      <c r="B849" s="85" t="s">
        <v>1834</v>
      </c>
      <c r="C849" s="171" t="s">
        <v>2619</v>
      </c>
      <c r="D849" s="87">
        <v>0</v>
      </c>
      <c r="E849" s="66">
        <v>14.857479359999999</v>
      </c>
      <c r="F849" s="66">
        <v>1.5010093800000002</v>
      </c>
      <c r="G849" s="66">
        <v>13.35646998</v>
      </c>
      <c r="H849" s="66">
        <v>0</v>
      </c>
      <c r="I849" s="66">
        <v>0</v>
      </c>
      <c r="J849" s="87">
        <v>0.70997557999999994</v>
      </c>
      <c r="K849" s="87">
        <v>0.70997558000000005</v>
      </c>
      <c r="L849" s="87">
        <v>0</v>
      </c>
      <c r="M849" s="87">
        <v>0</v>
      </c>
      <c r="N849" s="87">
        <v>0</v>
      </c>
      <c r="O849" s="87">
        <v>0</v>
      </c>
      <c r="P849" s="87">
        <v>0</v>
      </c>
      <c r="Q849" s="87">
        <v>0</v>
      </c>
      <c r="R849" s="87">
        <v>0</v>
      </c>
      <c r="S849" s="87">
        <v>0</v>
      </c>
      <c r="T849" s="87">
        <f t="shared" si="706"/>
        <v>14.147503779999999</v>
      </c>
      <c r="U849" s="87">
        <f t="shared" si="707"/>
        <v>0.79103380000000012</v>
      </c>
      <c r="V849" s="87">
        <f t="shared" si="708"/>
        <v>13.35646998</v>
      </c>
      <c r="W849" s="87">
        <f t="shared" si="709"/>
        <v>0</v>
      </c>
      <c r="X849" s="87">
        <f t="shared" si="710"/>
        <v>0</v>
      </c>
      <c r="Y849" s="87">
        <v>0</v>
      </c>
      <c r="Z849" s="87">
        <v>0</v>
      </c>
      <c r="AA849" s="87">
        <v>0</v>
      </c>
      <c r="AB849" s="87">
        <v>0</v>
      </c>
      <c r="AC849" s="87">
        <v>0</v>
      </c>
      <c r="AD849" s="87">
        <v>0</v>
      </c>
      <c r="AE849" s="87">
        <v>15.967013790000001</v>
      </c>
      <c r="AF849" s="87">
        <v>1.25084116</v>
      </c>
      <c r="AG849" s="87">
        <v>14.716172630000001</v>
      </c>
      <c r="AH849" s="87">
        <v>0</v>
      </c>
      <c r="AI849" s="87">
        <v>0</v>
      </c>
      <c r="AJ849" s="87">
        <v>0.59164632999999989</v>
      </c>
      <c r="AK849" s="87">
        <v>0.59164632999999989</v>
      </c>
      <c r="AL849" s="87">
        <v>0</v>
      </c>
      <c r="AM849" s="87">
        <v>0</v>
      </c>
      <c r="AN849" s="192">
        <v>0</v>
      </c>
      <c r="AO849" s="87">
        <v>0</v>
      </c>
      <c r="AP849" s="87">
        <v>0</v>
      </c>
      <c r="AQ849" s="87">
        <v>0</v>
      </c>
      <c r="AR849" s="87">
        <v>0</v>
      </c>
      <c r="AS849" s="87">
        <v>0</v>
      </c>
      <c r="AT849" s="87">
        <f t="shared" si="711"/>
        <v>15.375367460000001</v>
      </c>
      <c r="AU849" s="87">
        <f t="shared" si="712"/>
        <v>0.65919483000000012</v>
      </c>
      <c r="AV849" s="87">
        <f t="shared" si="713"/>
        <v>14.716172630000001</v>
      </c>
      <c r="AW849" s="87">
        <f t="shared" si="714"/>
        <v>0</v>
      </c>
      <c r="AX849" s="87">
        <f t="shared" si="715"/>
        <v>0</v>
      </c>
      <c r="AY849" s="66">
        <v>0</v>
      </c>
      <c r="AZ849" s="66">
        <v>0</v>
      </c>
      <c r="BA849" s="66">
        <v>0</v>
      </c>
      <c r="BB849" s="66">
        <v>0</v>
      </c>
      <c r="BC849" s="66">
        <v>0</v>
      </c>
    </row>
    <row r="850" spans="1:55" x14ac:dyDescent="0.25">
      <c r="A850" s="210"/>
      <c r="B850" s="212" t="s">
        <v>72</v>
      </c>
      <c r="C850" s="210"/>
      <c r="D850" s="173">
        <v>1.241052</v>
      </c>
      <c r="E850" s="173">
        <v>8.8503695999999979E-2</v>
      </c>
      <c r="F850" s="173">
        <v>0</v>
      </c>
      <c r="G850" s="173">
        <v>0</v>
      </c>
      <c r="H850" s="173">
        <v>0</v>
      </c>
      <c r="I850" s="173">
        <v>8.8503695999999979E-2</v>
      </c>
      <c r="J850" s="173">
        <v>2.4458099999999997E-2</v>
      </c>
      <c r="K850" s="173">
        <v>0</v>
      </c>
      <c r="L850" s="173">
        <v>0</v>
      </c>
      <c r="M850" s="173">
        <v>0</v>
      </c>
      <c r="N850" s="173">
        <v>2.44581E-2</v>
      </c>
      <c r="O850" s="173">
        <v>3.1061616000000007E-2</v>
      </c>
      <c r="P850" s="173">
        <v>0</v>
      </c>
      <c r="Q850" s="173">
        <v>0</v>
      </c>
      <c r="R850" s="173">
        <v>3.1061616000000004E-2</v>
      </c>
      <c r="S850" s="173">
        <v>3.1061616000000004E-2</v>
      </c>
      <c r="T850" s="173">
        <f t="shared" ref="T850:BC850" si="716">SUM(T851:T851)</f>
        <v>3.2983979999999975E-2</v>
      </c>
      <c r="U850" s="173">
        <f t="shared" si="716"/>
        <v>0</v>
      </c>
      <c r="V850" s="173">
        <f t="shared" si="716"/>
        <v>0</v>
      </c>
      <c r="W850" s="173">
        <f t="shared" si="716"/>
        <v>-3.1061616000000004E-2</v>
      </c>
      <c r="X850" s="173">
        <f t="shared" si="716"/>
        <v>3.2983979999999982E-2</v>
      </c>
      <c r="Y850" s="173">
        <f t="shared" si="716"/>
        <v>0</v>
      </c>
      <c r="Z850" s="173">
        <f t="shared" si="716"/>
        <v>0</v>
      </c>
      <c r="AA850" s="173">
        <f t="shared" si="716"/>
        <v>0</v>
      </c>
      <c r="AB850" s="173">
        <f t="shared" si="716"/>
        <v>0</v>
      </c>
      <c r="AC850" s="173">
        <f t="shared" si="716"/>
        <v>0</v>
      </c>
      <c r="AD850" s="173">
        <f t="shared" si="716"/>
        <v>1.1376310000000001</v>
      </c>
      <c r="AE850" s="214">
        <f t="shared" si="716"/>
        <v>7.3912320000000004E-2</v>
      </c>
      <c r="AF850" s="214">
        <f t="shared" si="716"/>
        <v>0</v>
      </c>
      <c r="AG850" s="214">
        <f t="shared" si="716"/>
        <v>0</v>
      </c>
      <c r="AH850" s="214">
        <f t="shared" si="716"/>
        <v>0</v>
      </c>
      <c r="AI850" s="214">
        <f t="shared" si="716"/>
        <v>7.3912320000000004E-2</v>
      </c>
      <c r="AJ850" s="214">
        <f t="shared" si="716"/>
        <v>2.0381750000000001E-2</v>
      </c>
      <c r="AK850" s="214">
        <f t="shared" si="716"/>
        <v>0</v>
      </c>
      <c r="AL850" s="214">
        <f t="shared" si="716"/>
        <v>0</v>
      </c>
      <c r="AM850" s="214">
        <f t="shared" si="716"/>
        <v>0</v>
      </c>
      <c r="AN850" s="214">
        <f t="shared" si="716"/>
        <v>2.0381750000000004E-2</v>
      </c>
      <c r="AO850" s="214">
        <f t="shared" si="716"/>
        <v>2.5884679999999997E-2</v>
      </c>
      <c r="AP850" s="214">
        <f t="shared" si="716"/>
        <v>0</v>
      </c>
      <c r="AQ850" s="214">
        <f t="shared" si="716"/>
        <v>0</v>
      </c>
      <c r="AR850" s="214">
        <f t="shared" si="716"/>
        <v>0</v>
      </c>
      <c r="AS850" s="214">
        <f t="shared" si="716"/>
        <v>2.5884679999999997E-2</v>
      </c>
      <c r="AT850" s="214">
        <f t="shared" si="716"/>
        <v>2.7645890000000003E-2</v>
      </c>
      <c r="AU850" s="214">
        <f t="shared" si="716"/>
        <v>0</v>
      </c>
      <c r="AV850" s="214">
        <f t="shared" si="716"/>
        <v>0</v>
      </c>
      <c r="AW850" s="214">
        <f t="shared" si="716"/>
        <v>0</v>
      </c>
      <c r="AX850" s="214">
        <f t="shared" si="716"/>
        <v>2.7645890000000003E-2</v>
      </c>
      <c r="AY850" s="214">
        <f t="shared" si="716"/>
        <v>0</v>
      </c>
      <c r="AZ850" s="214">
        <f t="shared" si="716"/>
        <v>0</v>
      </c>
      <c r="BA850" s="214">
        <f t="shared" si="716"/>
        <v>0</v>
      </c>
      <c r="BB850" s="214">
        <f t="shared" si="716"/>
        <v>0</v>
      </c>
      <c r="BC850" s="214">
        <f t="shared" si="716"/>
        <v>0</v>
      </c>
    </row>
    <row r="851" spans="1:55" ht="47.25" x14ac:dyDescent="0.25">
      <c r="A851" s="171" t="s">
        <v>900</v>
      </c>
      <c r="B851" s="85" t="s">
        <v>826</v>
      </c>
      <c r="C851" s="171" t="s">
        <v>2620</v>
      </c>
      <c r="D851" s="87">
        <v>1.2410519999999998</v>
      </c>
      <c r="E851" s="66">
        <v>8.8503695999999979E-2</v>
      </c>
      <c r="F851" s="66">
        <v>0</v>
      </c>
      <c r="G851" s="66">
        <v>0</v>
      </c>
      <c r="H851" s="66">
        <v>0</v>
      </c>
      <c r="I851" s="66">
        <v>8.8503695999999979E-2</v>
      </c>
      <c r="J851" s="87">
        <v>2.4458099999999997E-2</v>
      </c>
      <c r="K851" s="87">
        <v>0</v>
      </c>
      <c r="L851" s="87">
        <v>0</v>
      </c>
      <c r="M851" s="87">
        <v>0</v>
      </c>
      <c r="N851" s="87">
        <v>2.44581E-2</v>
      </c>
      <c r="O851" s="87">
        <v>3.1061616000000007E-2</v>
      </c>
      <c r="P851" s="87">
        <v>0</v>
      </c>
      <c r="Q851" s="87">
        <v>0</v>
      </c>
      <c r="R851" s="87">
        <v>3.1061616000000004E-2</v>
      </c>
      <c r="S851" s="87">
        <v>3.1061616000000004E-2</v>
      </c>
      <c r="T851" s="87">
        <f>E851-J851-O851</f>
        <v>3.2983979999999975E-2</v>
      </c>
      <c r="U851" s="87">
        <f t="shared" ref="U851" si="717">F851-K851-P851</f>
        <v>0</v>
      </c>
      <c r="V851" s="87">
        <f t="shared" ref="V851" si="718">G851-L851-Q851</f>
        <v>0</v>
      </c>
      <c r="W851" s="87">
        <f t="shared" ref="W851" si="719">H851-M851-R851</f>
        <v>-3.1061616000000004E-2</v>
      </c>
      <c r="X851" s="87">
        <f t="shared" ref="X851" si="720">I851-N851-S851</f>
        <v>3.2983979999999982E-2</v>
      </c>
      <c r="Y851" s="87">
        <v>0</v>
      </c>
      <c r="Z851" s="87">
        <v>0</v>
      </c>
      <c r="AA851" s="87">
        <v>0</v>
      </c>
      <c r="AB851" s="87">
        <v>0</v>
      </c>
      <c r="AC851" s="87">
        <v>0</v>
      </c>
      <c r="AD851" s="87">
        <v>1.1376310000000001</v>
      </c>
      <c r="AE851" s="87">
        <v>7.3912320000000004E-2</v>
      </c>
      <c r="AF851" s="87">
        <v>0</v>
      </c>
      <c r="AG851" s="87">
        <v>0</v>
      </c>
      <c r="AH851" s="87">
        <v>0</v>
      </c>
      <c r="AI851" s="87">
        <v>7.3912320000000004E-2</v>
      </c>
      <c r="AJ851" s="87">
        <v>2.0381750000000001E-2</v>
      </c>
      <c r="AK851" s="87">
        <v>0</v>
      </c>
      <c r="AL851" s="87">
        <v>0</v>
      </c>
      <c r="AM851" s="87">
        <v>0</v>
      </c>
      <c r="AN851" s="192">
        <v>2.0381750000000004E-2</v>
      </c>
      <c r="AO851" s="87">
        <v>2.5884679999999997E-2</v>
      </c>
      <c r="AP851" s="87">
        <v>0</v>
      </c>
      <c r="AQ851" s="87">
        <v>0</v>
      </c>
      <c r="AR851" s="87">
        <v>0</v>
      </c>
      <c r="AS851" s="87">
        <v>2.5884679999999997E-2</v>
      </c>
      <c r="AT851" s="87">
        <f>AE851-AJ851-AO851</f>
        <v>2.7645890000000003E-2</v>
      </c>
      <c r="AU851" s="87">
        <f>AF851-AK851-AP851</f>
        <v>0</v>
      </c>
      <c r="AV851" s="87">
        <f>AG851-AL851-AQ851</f>
        <v>0</v>
      </c>
      <c r="AW851" s="87">
        <f>AH851-AM851-AR851</f>
        <v>0</v>
      </c>
      <c r="AX851" s="87">
        <f>AI851-AN851-AS851</f>
        <v>2.7645890000000003E-2</v>
      </c>
      <c r="AY851" s="66">
        <v>0</v>
      </c>
      <c r="AZ851" s="66">
        <v>0</v>
      </c>
      <c r="BA851" s="66">
        <v>0</v>
      </c>
      <c r="BB851" s="66">
        <v>0</v>
      </c>
      <c r="BC851" s="66">
        <v>0</v>
      </c>
    </row>
    <row r="852" spans="1:55" x14ac:dyDescent="0.25">
      <c r="A852" s="210"/>
      <c r="B852" s="212" t="s">
        <v>75</v>
      </c>
      <c r="C852" s="210"/>
      <c r="D852" s="173">
        <v>19.535267999999999</v>
      </c>
      <c r="E852" s="173">
        <v>1.3913736919999997</v>
      </c>
      <c r="F852" s="173">
        <v>0</v>
      </c>
      <c r="G852" s="173">
        <v>0</v>
      </c>
      <c r="H852" s="173">
        <v>0</v>
      </c>
      <c r="I852" s="173">
        <v>1.3913736919999997</v>
      </c>
      <c r="J852" s="173">
        <v>0.38394007199999997</v>
      </c>
      <c r="K852" s="173">
        <v>0</v>
      </c>
      <c r="L852" s="173">
        <v>0</v>
      </c>
      <c r="M852" s="173">
        <v>0</v>
      </c>
      <c r="N852" s="173">
        <v>0.38394007199999997</v>
      </c>
      <c r="O852" s="173">
        <v>0.48788542799999995</v>
      </c>
      <c r="P852" s="173">
        <v>0</v>
      </c>
      <c r="Q852" s="173">
        <v>0</v>
      </c>
      <c r="R852" s="173">
        <v>0.48788542799999995</v>
      </c>
      <c r="S852" s="173">
        <v>0.48788542799999995</v>
      </c>
      <c r="T852" s="173">
        <f t="shared" ref="T852:AX852" si="721">SUM(T853:T853)</f>
        <v>0.5195481919999998</v>
      </c>
      <c r="U852" s="173">
        <f t="shared" si="721"/>
        <v>0</v>
      </c>
      <c r="V852" s="173">
        <f t="shared" si="721"/>
        <v>0</v>
      </c>
      <c r="W852" s="173">
        <f t="shared" si="721"/>
        <v>-0.48788542799999995</v>
      </c>
      <c r="X852" s="173">
        <f t="shared" si="721"/>
        <v>0.5195481919999998</v>
      </c>
      <c r="Y852" s="173">
        <f t="shared" si="721"/>
        <v>0</v>
      </c>
      <c r="Z852" s="173">
        <f t="shared" si="721"/>
        <v>0</v>
      </c>
      <c r="AA852" s="173">
        <f t="shared" si="721"/>
        <v>0</v>
      </c>
      <c r="AB852" s="173">
        <f t="shared" si="721"/>
        <v>0</v>
      </c>
      <c r="AC852" s="173">
        <f t="shared" si="721"/>
        <v>0</v>
      </c>
      <c r="AD852" s="173">
        <f t="shared" si="721"/>
        <v>17.907329000000004</v>
      </c>
      <c r="AE852" s="214">
        <f t="shared" si="721"/>
        <v>1.16081553</v>
      </c>
      <c r="AF852" s="214">
        <f t="shared" si="721"/>
        <v>0</v>
      </c>
      <c r="AG852" s="214">
        <f t="shared" si="721"/>
        <v>0</v>
      </c>
      <c r="AH852" s="214">
        <f t="shared" si="721"/>
        <v>0</v>
      </c>
      <c r="AI852" s="214">
        <f t="shared" si="721"/>
        <v>1.16081553</v>
      </c>
      <c r="AJ852" s="214">
        <f t="shared" si="721"/>
        <v>0.31995005999999998</v>
      </c>
      <c r="AK852" s="214">
        <f t="shared" si="721"/>
        <v>0</v>
      </c>
      <c r="AL852" s="214">
        <f t="shared" si="721"/>
        <v>0</v>
      </c>
      <c r="AM852" s="214">
        <f t="shared" si="721"/>
        <v>0</v>
      </c>
      <c r="AN852" s="214">
        <f t="shared" si="721"/>
        <v>0.31995005999999998</v>
      </c>
      <c r="AO852" s="214">
        <f t="shared" si="721"/>
        <v>0.40657119000000003</v>
      </c>
      <c r="AP852" s="214">
        <f t="shared" si="721"/>
        <v>0</v>
      </c>
      <c r="AQ852" s="214">
        <f t="shared" si="721"/>
        <v>0</v>
      </c>
      <c r="AR852" s="214">
        <f t="shared" si="721"/>
        <v>0</v>
      </c>
      <c r="AS852" s="214">
        <f t="shared" si="721"/>
        <v>0.40657119000000003</v>
      </c>
      <c r="AT852" s="214">
        <f t="shared" si="721"/>
        <v>0.43429427999999998</v>
      </c>
      <c r="AU852" s="214">
        <f t="shared" si="721"/>
        <v>0</v>
      </c>
      <c r="AV852" s="214">
        <f t="shared" si="721"/>
        <v>0</v>
      </c>
      <c r="AW852" s="214">
        <f t="shared" si="721"/>
        <v>0</v>
      </c>
      <c r="AX852" s="214">
        <f t="shared" si="721"/>
        <v>0.43429427999999998</v>
      </c>
      <c r="AY852" s="214">
        <f t="shared" ref="AY852:BC852" si="722">SUM(AY853:AY853)</f>
        <v>0</v>
      </c>
      <c r="AZ852" s="214">
        <f t="shared" si="722"/>
        <v>0</v>
      </c>
      <c r="BA852" s="214">
        <f t="shared" si="722"/>
        <v>0</v>
      </c>
      <c r="BB852" s="214">
        <f t="shared" si="722"/>
        <v>0</v>
      </c>
      <c r="BC852" s="214">
        <f t="shared" si="722"/>
        <v>0</v>
      </c>
    </row>
    <row r="853" spans="1:55" ht="47.25" x14ac:dyDescent="0.25">
      <c r="A853" s="171" t="s">
        <v>900</v>
      </c>
      <c r="B853" s="85" t="s">
        <v>99</v>
      </c>
      <c r="C853" s="171" t="s">
        <v>2621</v>
      </c>
      <c r="D853" s="87">
        <v>19.535268000000002</v>
      </c>
      <c r="E853" s="66">
        <v>1.3913736919999997</v>
      </c>
      <c r="F853" s="66">
        <v>0</v>
      </c>
      <c r="G853" s="66">
        <v>0</v>
      </c>
      <c r="H853" s="66">
        <v>0</v>
      </c>
      <c r="I853" s="66">
        <v>1.3913736919999997</v>
      </c>
      <c r="J853" s="87">
        <v>0.38394007199999997</v>
      </c>
      <c r="K853" s="87">
        <v>0</v>
      </c>
      <c r="L853" s="87">
        <v>0</v>
      </c>
      <c r="M853" s="87">
        <v>0</v>
      </c>
      <c r="N853" s="87">
        <v>0.38394007199999997</v>
      </c>
      <c r="O853" s="87">
        <v>0.48788542799999995</v>
      </c>
      <c r="P853" s="87">
        <v>0</v>
      </c>
      <c r="Q853" s="87">
        <v>0</v>
      </c>
      <c r="R853" s="87">
        <v>0.48788542799999995</v>
      </c>
      <c r="S853" s="87">
        <v>0.48788542799999995</v>
      </c>
      <c r="T853" s="87">
        <f>E853-J853-O853</f>
        <v>0.5195481919999998</v>
      </c>
      <c r="U853" s="87">
        <f t="shared" ref="U853" si="723">F853-K853-P853</f>
        <v>0</v>
      </c>
      <c r="V853" s="87">
        <f t="shared" ref="V853" si="724">G853-L853-Q853</f>
        <v>0</v>
      </c>
      <c r="W853" s="87">
        <f t="shared" ref="W853" si="725">H853-M853-R853</f>
        <v>-0.48788542799999995</v>
      </c>
      <c r="X853" s="87">
        <f t="shared" ref="X853" si="726">I853-N853-S853</f>
        <v>0.5195481919999998</v>
      </c>
      <c r="Y853" s="87">
        <v>0</v>
      </c>
      <c r="Z853" s="87">
        <v>0</v>
      </c>
      <c r="AA853" s="87">
        <v>0</v>
      </c>
      <c r="AB853" s="87">
        <v>0</v>
      </c>
      <c r="AC853" s="87">
        <v>0</v>
      </c>
      <c r="AD853" s="87">
        <v>17.907329000000004</v>
      </c>
      <c r="AE853" s="87">
        <v>1.16081553</v>
      </c>
      <c r="AF853" s="87">
        <v>0</v>
      </c>
      <c r="AG853" s="87">
        <v>0</v>
      </c>
      <c r="AH853" s="87">
        <v>0</v>
      </c>
      <c r="AI853" s="87">
        <v>1.16081553</v>
      </c>
      <c r="AJ853" s="87">
        <v>0.31995005999999998</v>
      </c>
      <c r="AK853" s="87">
        <v>0</v>
      </c>
      <c r="AL853" s="87">
        <v>0</v>
      </c>
      <c r="AM853" s="87">
        <v>0</v>
      </c>
      <c r="AN853" s="192">
        <v>0.31995005999999998</v>
      </c>
      <c r="AO853" s="87">
        <v>0.40657119000000003</v>
      </c>
      <c r="AP853" s="87">
        <v>0</v>
      </c>
      <c r="AQ853" s="87">
        <v>0</v>
      </c>
      <c r="AR853" s="87">
        <v>0</v>
      </c>
      <c r="AS853" s="87">
        <v>0.40657119000000003</v>
      </c>
      <c r="AT853" s="87">
        <f>AE853-AJ853-AO853</f>
        <v>0.43429427999999998</v>
      </c>
      <c r="AU853" s="87">
        <f>AF853-AK853-AP853</f>
        <v>0</v>
      </c>
      <c r="AV853" s="87">
        <f>AG853-AL853-AQ853</f>
        <v>0</v>
      </c>
      <c r="AW853" s="87">
        <f>AH853-AM853-AR853</f>
        <v>0</v>
      </c>
      <c r="AX853" s="87">
        <f>AI853-AN853-AS853</f>
        <v>0.43429427999999998</v>
      </c>
      <c r="AY853" s="66">
        <v>0</v>
      </c>
      <c r="AZ853" s="66">
        <v>0</v>
      </c>
      <c r="BA853" s="66">
        <v>0</v>
      </c>
      <c r="BB853" s="66">
        <v>0</v>
      </c>
      <c r="BC853" s="66">
        <v>0</v>
      </c>
    </row>
    <row r="854" spans="1:55" ht="31.5" x14ac:dyDescent="0.25">
      <c r="A854" s="210"/>
      <c r="B854" s="212" t="s">
        <v>297</v>
      </c>
      <c r="C854" s="210"/>
      <c r="D854" s="173">
        <v>29.132270399999999</v>
      </c>
      <c r="E854" s="173">
        <v>5.5256070880000001</v>
      </c>
      <c r="F854" s="173">
        <v>0.75093137999999993</v>
      </c>
      <c r="G854" s="173">
        <v>3.1879350400000002</v>
      </c>
      <c r="H854" s="173">
        <v>0</v>
      </c>
      <c r="I854" s="173">
        <v>1.586740668</v>
      </c>
      <c r="J854" s="173">
        <v>0.66422501199999995</v>
      </c>
      <c r="K854" s="173">
        <v>0.23234464000000002</v>
      </c>
      <c r="L854" s="173">
        <v>0</v>
      </c>
      <c r="M854" s="173">
        <v>0</v>
      </c>
      <c r="N854" s="173">
        <v>0.43188037199999996</v>
      </c>
      <c r="O854" s="173">
        <v>0.54917248800000007</v>
      </c>
      <c r="P854" s="173">
        <v>0</v>
      </c>
      <c r="Q854" s="173">
        <v>0</v>
      </c>
      <c r="R854" s="173">
        <v>0.54917248800000007</v>
      </c>
      <c r="S854" s="173">
        <v>0.54917248800000007</v>
      </c>
      <c r="T854" s="173">
        <f t="shared" ref="T854:AX854" si="727">SUM(T855:T862)</f>
        <v>4.312209588</v>
      </c>
      <c r="U854" s="173">
        <f t="shared" si="727"/>
        <v>0.51858673999999993</v>
      </c>
      <c r="V854" s="173">
        <f t="shared" si="727"/>
        <v>3.1879350400000002</v>
      </c>
      <c r="W854" s="173">
        <f t="shared" si="727"/>
        <v>-0.54917248800000007</v>
      </c>
      <c r="X854" s="173">
        <f t="shared" si="727"/>
        <v>0.60568780799999988</v>
      </c>
      <c r="Y854" s="173">
        <f t="shared" si="727"/>
        <v>0</v>
      </c>
      <c r="Z854" s="173">
        <f t="shared" si="727"/>
        <v>0</v>
      </c>
      <c r="AA854" s="173">
        <f t="shared" si="727"/>
        <v>0</v>
      </c>
      <c r="AB854" s="173">
        <f t="shared" si="727"/>
        <v>0</v>
      </c>
      <c r="AC854" s="173">
        <f t="shared" si="727"/>
        <v>0</v>
      </c>
      <c r="AD854" s="173">
        <f t="shared" si="727"/>
        <v>23.3694682</v>
      </c>
      <c r="AE854" s="214">
        <f t="shared" si="727"/>
        <v>5.2625083699999999</v>
      </c>
      <c r="AF854" s="214">
        <f t="shared" si="727"/>
        <v>0.62577614000000004</v>
      </c>
      <c r="AG854" s="214">
        <f t="shared" si="727"/>
        <v>3.3144483400000002</v>
      </c>
      <c r="AH854" s="214">
        <f t="shared" si="727"/>
        <v>0</v>
      </c>
      <c r="AI854" s="214">
        <f t="shared" si="727"/>
        <v>1.32228389</v>
      </c>
      <c r="AJ854" s="214">
        <f t="shared" si="727"/>
        <v>0.55352084000000001</v>
      </c>
      <c r="AK854" s="214">
        <f t="shared" si="727"/>
        <v>0.19362053000000001</v>
      </c>
      <c r="AL854" s="214">
        <f t="shared" si="727"/>
        <v>0</v>
      </c>
      <c r="AM854" s="214">
        <f t="shared" si="727"/>
        <v>0</v>
      </c>
      <c r="AN854" s="214">
        <f t="shared" si="727"/>
        <v>0.35990031</v>
      </c>
      <c r="AO854" s="214">
        <f t="shared" si="727"/>
        <v>2.3495788700000002</v>
      </c>
      <c r="AP854" s="214">
        <f t="shared" si="727"/>
        <v>0.21556984000000026</v>
      </c>
      <c r="AQ854" s="214">
        <f t="shared" si="727"/>
        <v>1.6763652899999999</v>
      </c>
      <c r="AR854" s="214">
        <f t="shared" si="727"/>
        <v>0</v>
      </c>
      <c r="AS854" s="214">
        <f t="shared" si="727"/>
        <v>0.45764373999999991</v>
      </c>
      <c r="AT854" s="214">
        <f t="shared" si="727"/>
        <v>2.3594086599999997</v>
      </c>
      <c r="AU854" s="214">
        <f t="shared" si="727"/>
        <v>0.21658576999999976</v>
      </c>
      <c r="AV854" s="214">
        <f t="shared" si="727"/>
        <v>1.6380830499999999</v>
      </c>
      <c r="AW854" s="214">
        <f t="shared" si="727"/>
        <v>0</v>
      </c>
      <c r="AX854" s="214">
        <f t="shared" si="727"/>
        <v>0.50473984000000005</v>
      </c>
      <c r="AY854" s="214">
        <f t="shared" ref="AY854:BC854" si="728">SUM(AY855:AY862)</f>
        <v>0</v>
      </c>
      <c r="AZ854" s="214">
        <f t="shared" si="728"/>
        <v>0</v>
      </c>
      <c r="BA854" s="214">
        <f t="shared" si="728"/>
        <v>0</v>
      </c>
      <c r="BB854" s="214">
        <f t="shared" si="728"/>
        <v>0</v>
      </c>
      <c r="BC854" s="214">
        <f t="shared" si="728"/>
        <v>0</v>
      </c>
    </row>
    <row r="855" spans="1:55" ht="110.25" x14ac:dyDescent="0.25">
      <c r="A855" s="171" t="s">
        <v>900</v>
      </c>
      <c r="B855" s="85" t="s">
        <v>1835</v>
      </c>
      <c r="C855" s="171" t="s">
        <v>885</v>
      </c>
      <c r="D855" s="87">
        <v>7.0886400000000007</v>
      </c>
      <c r="E855" s="66">
        <v>0</v>
      </c>
      <c r="F855" s="66">
        <v>0</v>
      </c>
      <c r="G855" s="66">
        <v>0</v>
      </c>
      <c r="H855" s="66">
        <v>0</v>
      </c>
      <c r="I855" s="66">
        <v>0</v>
      </c>
      <c r="J855" s="87">
        <v>0</v>
      </c>
      <c r="K855" s="87">
        <v>0</v>
      </c>
      <c r="L855" s="87">
        <v>0</v>
      </c>
      <c r="M855" s="87">
        <v>0</v>
      </c>
      <c r="N855" s="87">
        <v>0</v>
      </c>
      <c r="O855" s="87">
        <v>0</v>
      </c>
      <c r="P855" s="87">
        <v>0</v>
      </c>
      <c r="Q855" s="87">
        <v>0</v>
      </c>
      <c r="R855" s="87">
        <v>0</v>
      </c>
      <c r="S855" s="87">
        <v>0</v>
      </c>
      <c r="T855" s="87">
        <f t="shared" ref="T855:T862" si="729">E855-J855-O855</f>
        <v>0</v>
      </c>
      <c r="U855" s="87">
        <f t="shared" ref="U855:U862" si="730">F855-K855-P855</f>
        <v>0</v>
      </c>
      <c r="V855" s="87">
        <f t="shared" ref="V855:V862" si="731">G855-L855-Q855</f>
        <v>0</v>
      </c>
      <c r="W855" s="87">
        <f t="shared" ref="W855:W862" si="732">H855-M855-R855</f>
        <v>0</v>
      </c>
      <c r="X855" s="87">
        <f t="shared" ref="X855:X862" si="733">I855-N855-S855</f>
        <v>0</v>
      </c>
      <c r="Y855" s="87">
        <v>0</v>
      </c>
      <c r="Z855" s="87">
        <v>0</v>
      </c>
      <c r="AA855" s="87">
        <v>0</v>
      </c>
      <c r="AB855" s="87">
        <v>0</v>
      </c>
      <c r="AC855" s="87">
        <v>0</v>
      </c>
      <c r="AD855" s="87">
        <v>6.4979200000000006</v>
      </c>
      <c r="AE855" s="87">
        <v>0</v>
      </c>
      <c r="AF855" s="87">
        <v>0</v>
      </c>
      <c r="AG855" s="87">
        <v>0</v>
      </c>
      <c r="AH855" s="87">
        <v>0</v>
      </c>
      <c r="AI855" s="87">
        <v>0</v>
      </c>
      <c r="AJ855" s="87">
        <v>0</v>
      </c>
      <c r="AK855" s="87">
        <v>0</v>
      </c>
      <c r="AL855" s="87">
        <v>0</v>
      </c>
      <c r="AM855" s="87">
        <v>0</v>
      </c>
      <c r="AN855" s="192">
        <v>0</v>
      </c>
      <c r="AO855" s="87">
        <v>0</v>
      </c>
      <c r="AP855" s="87">
        <v>0</v>
      </c>
      <c r="AQ855" s="87">
        <v>0</v>
      </c>
      <c r="AR855" s="87">
        <v>0</v>
      </c>
      <c r="AS855" s="87">
        <v>0</v>
      </c>
      <c r="AT855" s="87">
        <f t="shared" ref="AT855:AX862" si="734">AE855-AJ855-AO855</f>
        <v>0</v>
      </c>
      <c r="AU855" s="87">
        <f t="shared" si="734"/>
        <v>0</v>
      </c>
      <c r="AV855" s="87">
        <f t="shared" si="734"/>
        <v>0</v>
      </c>
      <c r="AW855" s="87">
        <f t="shared" si="734"/>
        <v>0</v>
      </c>
      <c r="AX855" s="87">
        <f t="shared" si="734"/>
        <v>0</v>
      </c>
      <c r="AY855" s="66">
        <v>0</v>
      </c>
      <c r="AZ855" s="66">
        <v>0</v>
      </c>
      <c r="BA855" s="66">
        <v>0</v>
      </c>
      <c r="BB855" s="66">
        <v>0</v>
      </c>
      <c r="BC855" s="66">
        <v>0</v>
      </c>
    </row>
    <row r="856" spans="1:55" ht="94.5" x14ac:dyDescent="0.25">
      <c r="A856" s="171" t="s">
        <v>900</v>
      </c>
      <c r="B856" s="85" t="s">
        <v>1836</v>
      </c>
      <c r="C856" s="171" t="s">
        <v>2622</v>
      </c>
      <c r="D856" s="87">
        <v>1.5854688000000001</v>
      </c>
      <c r="E856" s="66">
        <v>1.6992129039999999</v>
      </c>
      <c r="F856" s="66">
        <v>0</v>
      </c>
      <c r="G856" s="66">
        <v>1.5725597199999999</v>
      </c>
      <c r="H856" s="66">
        <v>0</v>
      </c>
      <c r="I856" s="66">
        <v>0.126653184</v>
      </c>
      <c r="J856" s="87">
        <v>3.1062599999999999E-2</v>
      </c>
      <c r="K856" s="87">
        <v>0</v>
      </c>
      <c r="L856" s="87">
        <v>0</v>
      </c>
      <c r="M856" s="87">
        <v>0</v>
      </c>
      <c r="N856" s="87">
        <v>3.1062599999999996E-2</v>
      </c>
      <c r="O856" s="87">
        <v>3.9498755999999996E-2</v>
      </c>
      <c r="P856" s="87">
        <v>0</v>
      </c>
      <c r="Q856" s="87">
        <v>0</v>
      </c>
      <c r="R856" s="87">
        <v>3.9498755999999996E-2</v>
      </c>
      <c r="S856" s="87">
        <v>3.9498755999999996E-2</v>
      </c>
      <c r="T856" s="87">
        <f t="shared" si="729"/>
        <v>1.6286515479999999</v>
      </c>
      <c r="U856" s="87">
        <f t="shared" si="730"/>
        <v>0</v>
      </c>
      <c r="V856" s="87">
        <f t="shared" si="731"/>
        <v>1.5725597199999999</v>
      </c>
      <c r="W856" s="87">
        <f t="shared" si="732"/>
        <v>-3.9498755999999996E-2</v>
      </c>
      <c r="X856" s="87">
        <f t="shared" si="733"/>
        <v>5.609182800000001E-2</v>
      </c>
      <c r="Y856" s="87">
        <v>0</v>
      </c>
      <c r="Z856" s="87">
        <v>0</v>
      </c>
      <c r="AA856" s="87">
        <v>0</v>
      </c>
      <c r="AB856" s="87">
        <v>0</v>
      </c>
      <c r="AC856" s="87">
        <v>0</v>
      </c>
      <c r="AD856" s="87">
        <v>1.4533464000000005</v>
      </c>
      <c r="AE856" s="87">
        <v>1.74362737</v>
      </c>
      <c r="AF856" s="87">
        <v>0</v>
      </c>
      <c r="AG856" s="87">
        <v>1.6380830499999999</v>
      </c>
      <c r="AH856" s="87">
        <v>0</v>
      </c>
      <c r="AI856" s="87">
        <v>0.10554432</v>
      </c>
      <c r="AJ856" s="87">
        <v>2.5885499999999999E-2</v>
      </c>
      <c r="AK856" s="87">
        <v>0</v>
      </c>
      <c r="AL856" s="87">
        <v>0</v>
      </c>
      <c r="AM856" s="87">
        <v>0</v>
      </c>
      <c r="AN856" s="192">
        <v>2.5885500000000006E-2</v>
      </c>
      <c r="AO856" s="87">
        <v>3.2915629999999994E-2</v>
      </c>
      <c r="AP856" s="87">
        <v>0</v>
      </c>
      <c r="AQ856" s="87">
        <v>0</v>
      </c>
      <c r="AR856" s="87">
        <v>0</v>
      </c>
      <c r="AS856" s="87">
        <v>3.2915629999999994E-2</v>
      </c>
      <c r="AT856" s="87">
        <f t="shared" si="734"/>
        <v>1.68482624</v>
      </c>
      <c r="AU856" s="87">
        <f t="shared" si="734"/>
        <v>0</v>
      </c>
      <c r="AV856" s="87">
        <f t="shared" si="734"/>
        <v>1.6380830499999999</v>
      </c>
      <c r="AW856" s="87">
        <f t="shared" si="734"/>
        <v>0</v>
      </c>
      <c r="AX856" s="87">
        <f t="shared" si="734"/>
        <v>4.6743189999999997E-2</v>
      </c>
      <c r="AY856" s="66">
        <v>0</v>
      </c>
      <c r="AZ856" s="66">
        <v>0</v>
      </c>
      <c r="BA856" s="66">
        <v>0</v>
      </c>
      <c r="BB856" s="66">
        <v>0</v>
      </c>
      <c r="BC856" s="66">
        <v>0</v>
      </c>
    </row>
    <row r="857" spans="1:55" ht="47.25" x14ac:dyDescent="0.25">
      <c r="A857" s="171" t="s">
        <v>900</v>
      </c>
      <c r="B857" s="86" t="s">
        <v>827</v>
      </c>
      <c r="C857" s="171" t="s">
        <v>2623</v>
      </c>
      <c r="D857" s="87">
        <v>1.7772359999999998</v>
      </c>
      <c r="E857" s="66">
        <v>0.12639876</v>
      </c>
      <c r="F857" s="66">
        <v>0</v>
      </c>
      <c r="G857" s="66">
        <v>0</v>
      </c>
      <c r="H857" s="66">
        <v>0</v>
      </c>
      <c r="I857" s="66">
        <v>0.12639876</v>
      </c>
      <c r="J857" s="87">
        <v>3.4819728000000001E-2</v>
      </c>
      <c r="K857" s="87">
        <v>0</v>
      </c>
      <c r="L857" s="87">
        <v>0</v>
      </c>
      <c r="M857" s="87">
        <v>0</v>
      </c>
      <c r="N857" s="87">
        <v>3.4819728000000001E-2</v>
      </c>
      <c r="O857" s="87">
        <v>4.4276243999999985E-2</v>
      </c>
      <c r="P857" s="87">
        <v>0</v>
      </c>
      <c r="Q857" s="87">
        <v>0</v>
      </c>
      <c r="R857" s="87">
        <v>4.4276243999999985E-2</v>
      </c>
      <c r="S857" s="87">
        <v>4.4276243999999985E-2</v>
      </c>
      <c r="T857" s="87">
        <f t="shared" si="729"/>
        <v>4.7302788000000019E-2</v>
      </c>
      <c r="U857" s="87">
        <f t="shared" si="730"/>
        <v>0</v>
      </c>
      <c r="V857" s="87">
        <f t="shared" si="731"/>
        <v>0</v>
      </c>
      <c r="W857" s="87">
        <f t="shared" si="732"/>
        <v>-4.4276243999999985E-2</v>
      </c>
      <c r="X857" s="87">
        <f t="shared" si="733"/>
        <v>4.7302788000000019E-2</v>
      </c>
      <c r="Y857" s="87">
        <v>0</v>
      </c>
      <c r="Z857" s="87">
        <v>0</v>
      </c>
      <c r="AA857" s="87">
        <v>0</v>
      </c>
      <c r="AB857" s="87">
        <v>0</v>
      </c>
      <c r="AC857" s="87">
        <v>0</v>
      </c>
      <c r="AD857" s="87">
        <v>1.6291329999999999</v>
      </c>
      <c r="AE857" s="87">
        <v>0.10533230000000002</v>
      </c>
      <c r="AF857" s="87">
        <v>0</v>
      </c>
      <c r="AG857" s="87">
        <v>0</v>
      </c>
      <c r="AH857" s="87">
        <v>0</v>
      </c>
      <c r="AI857" s="87">
        <v>0.10533230000000002</v>
      </c>
      <c r="AJ857" s="87">
        <v>2.9016440000000001E-2</v>
      </c>
      <c r="AK857" s="87">
        <v>0</v>
      </c>
      <c r="AL857" s="87">
        <v>0</v>
      </c>
      <c r="AM857" s="87">
        <v>0</v>
      </c>
      <c r="AN857" s="192">
        <v>2.9016440000000004E-2</v>
      </c>
      <c r="AO857" s="87">
        <v>3.6896869999999984E-2</v>
      </c>
      <c r="AP857" s="87">
        <v>0</v>
      </c>
      <c r="AQ857" s="87">
        <v>0</v>
      </c>
      <c r="AR857" s="87">
        <v>0</v>
      </c>
      <c r="AS857" s="87">
        <v>3.6896869999999984E-2</v>
      </c>
      <c r="AT857" s="87">
        <f t="shared" si="734"/>
        <v>3.9418990000000029E-2</v>
      </c>
      <c r="AU857" s="87">
        <f t="shared" si="734"/>
        <v>0</v>
      </c>
      <c r="AV857" s="87">
        <f t="shared" si="734"/>
        <v>0</v>
      </c>
      <c r="AW857" s="87">
        <f t="shared" si="734"/>
        <v>0</v>
      </c>
      <c r="AX857" s="87">
        <f t="shared" si="734"/>
        <v>3.9418990000000029E-2</v>
      </c>
      <c r="AY857" s="66">
        <v>0</v>
      </c>
      <c r="AZ857" s="66">
        <v>0</v>
      </c>
      <c r="BA857" s="66">
        <v>0</v>
      </c>
      <c r="BB857" s="66">
        <v>0</v>
      </c>
      <c r="BC857" s="66">
        <v>0</v>
      </c>
    </row>
    <row r="858" spans="1:55" ht="94.5" x14ac:dyDescent="0.25">
      <c r="A858" s="171" t="s">
        <v>900</v>
      </c>
      <c r="B858" s="85" t="s">
        <v>1837</v>
      </c>
      <c r="C858" s="171" t="s">
        <v>2624</v>
      </c>
      <c r="D858" s="87">
        <v>11.524809600000001</v>
      </c>
      <c r="E858" s="66">
        <v>1.0520004759999999</v>
      </c>
      <c r="F858" s="66">
        <v>0.23234464000000002</v>
      </c>
      <c r="G858" s="66">
        <v>0</v>
      </c>
      <c r="H858" s="66">
        <v>0</v>
      </c>
      <c r="I858" s="66">
        <v>0.81965583599999992</v>
      </c>
      <c r="J858" s="87">
        <v>0.45813955599999995</v>
      </c>
      <c r="K858" s="87">
        <v>0.23234464000000002</v>
      </c>
      <c r="L858" s="87">
        <v>0</v>
      </c>
      <c r="M858" s="87">
        <v>0</v>
      </c>
      <c r="N858" s="87">
        <v>0.22579491599999998</v>
      </c>
      <c r="O858" s="87">
        <v>0.28711732800000006</v>
      </c>
      <c r="P858" s="87">
        <v>0</v>
      </c>
      <c r="Q858" s="87">
        <v>0</v>
      </c>
      <c r="R858" s="87">
        <v>0.287117328</v>
      </c>
      <c r="S858" s="87">
        <v>0.287117328</v>
      </c>
      <c r="T858" s="87">
        <f t="shared" si="729"/>
        <v>0.30674359199999995</v>
      </c>
      <c r="U858" s="87">
        <f t="shared" si="730"/>
        <v>0</v>
      </c>
      <c r="V858" s="87">
        <f t="shared" si="731"/>
        <v>0</v>
      </c>
      <c r="W858" s="87">
        <f t="shared" si="732"/>
        <v>-0.287117328</v>
      </c>
      <c r="X858" s="87">
        <f t="shared" si="733"/>
        <v>0.3067435919999999</v>
      </c>
      <c r="Y858" s="87">
        <v>0</v>
      </c>
      <c r="Z858" s="87">
        <v>0</v>
      </c>
      <c r="AA858" s="87">
        <v>0</v>
      </c>
      <c r="AB858" s="87">
        <v>0</v>
      </c>
      <c r="AC858" s="87">
        <v>0</v>
      </c>
      <c r="AD858" s="87">
        <v>10.564408800000001</v>
      </c>
      <c r="AE858" s="87">
        <v>0.87666706000000005</v>
      </c>
      <c r="AF858" s="87">
        <v>0.19362053000000001</v>
      </c>
      <c r="AG858" s="87">
        <v>0</v>
      </c>
      <c r="AH858" s="87">
        <v>0</v>
      </c>
      <c r="AI858" s="87">
        <v>0.68304653000000004</v>
      </c>
      <c r="AJ858" s="87">
        <v>0.38178296</v>
      </c>
      <c r="AK858" s="87">
        <v>0.19362053000000001</v>
      </c>
      <c r="AL858" s="87">
        <v>0</v>
      </c>
      <c r="AM858" s="87">
        <v>0</v>
      </c>
      <c r="AN858" s="192">
        <v>0.18816242999999999</v>
      </c>
      <c r="AO858" s="87">
        <v>0.23926444000000002</v>
      </c>
      <c r="AP858" s="87">
        <v>0</v>
      </c>
      <c r="AQ858" s="87">
        <v>0</v>
      </c>
      <c r="AR858" s="87">
        <v>0</v>
      </c>
      <c r="AS858" s="87">
        <v>0.23926444000000002</v>
      </c>
      <c r="AT858" s="87">
        <f t="shared" si="734"/>
        <v>0.25561966000000003</v>
      </c>
      <c r="AU858" s="87">
        <f t="shared" si="734"/>
        <v>0</v>
      </c>
      <c r="AV858" s="87">
        <f t="shared" si="734"/>
        <v>0</v>
      </c>
      <c r="AW858" s="87">
        <f t="shared" si="734"/>
        <v>0</v>
      </c>
      <c r="AX858" s="87">
        <f t="shared" si="734"/>
        <v>0.25561966000000003</v>
      </c>
      <c r="AY858" s="66">
        <v>0</v>
      </c>
      <c r="AZ858" s="66">
        <v>0</v>
      </c>
      <c r="BA858" s="66">
        <v>0</v>
      </c>
      <c r="BB858" s="66">
        <v>0</v>
      </c>
      <c r="BC858" s="66">
        <v>0</v>
      </c>
    </row>
    <row r="859" spans="1:55" ht="110.25" x14ac:dyDescent="0.25">
      <c r="A859" s="171" t="s">
        <v>900</v>
      </c>
      <c r="B859" s="86" t="s">
        <v>1838</v>
      </c>
      <c r="C859" s="171" t="s">
        <v>2625</v>
      </c>
      <c r="D859" s="87">
        <v>3.4548959999999997</v>
      </c>
      <c r="E859" s="66">
        <v>0.57117186799999997</v>
      </c>
      <c r="F859" s="66">
        <v>0.17384023999999998</v>
      </c>
      <c r="G859" s="66">
        <v>0.15161604000000001</v>
      </c>
      <c r="H859" s="66">
        <v>0</v>
      </c>
      <c r="I859" s="66">
        <v>0.24571558799999998</v>
      </c>
      <c r="J859" s="87">
        <v>6.7688556000000011E-2</v>
      </c>
      <c r="K859" s="87">
        <v>0</v>
      </c>
      <c r="L859" s="87">
        <v>0</v>
      </c>
      <c r="M859" s="87">
        <v>0</v>
      </c>
      <c r="N859" s="87">
        <v>6.7688555999999997E-2</v>
      </c>
      <c r="O859" s="87">
        <v>8.6071751999999974E-2</v>
      </c>
      <c r="P859" s="87">
        <v>0</v>
      </c>
      <c r="Q859" s="87">
        <v>0</v>
      </c>
      <c r="R859" s="87">
        <v>8.6071751999999987E-2</v>
      </c>
      <c r="S859" s="87">
        <v>8.6071751999999987E-2</v>
      </c>
      <c r="T859" s="87">
        <f t="shared" si="729"/>
        <v>0.41741156000000001</v>
      </c>
      <c r="U859" s="87">
        <f t="shared" si="730"/>
        <v>0.17384023999999998</v>
      </c>
      <c r="V859" s="87">
        <f t="shared" si="731"/>
        <v>0.15161604000000001</v>
      </c>
      <c r="W859" s="87">
        <f t="shared" si="732"/>
        <v>-8.6071751999999987E-2</v>
      </c>
      <c r="X859" s="87">
        <f t="shared" si="733"/>
        <v>9.1955279999999986E-2</v>
      </c>
      <c r="Y859" s="87">
        <v>0</v>
      </c>
      <c r="Z859" s="87">
        <v>0</v>
      </c>
      <c r="AA859" s="87">
        <v>0</v>
      </c>
      <c r="AB859" s="87">
        <v>0</v>
      </c>
      <c r="AC859" s="87">
        <v>0</v>
      </c>
      <c r="AD859" s="87">
        <v>0.29192999999999936</v>
      </c>
      <c r="AE859" s="87">
        <v>0.50124590000000002</v>
      </c>
      <c r="AF859" s="87">
        <v>0.14486687000000001</v>
      </c>
      <c r="AG859" s="87">
        <v>0.15161604000000001</v>
      </c>
      <c r="AH859" s="87">
        <v>0</v>
      </c>
      <c r="AI859" s="87">
        <v>0.20476299000000001</v>
      </c>
      <c r="AJ859" s="87">
        <v>5.6407129999999993E-2</v>
      </c>
      <c r="AK859" s="87">
        <v>0</v>
      </c>
      <c r="AL859" s="87">
        <v>0</v>
      </c>
      <c r="AM859" s="87">
        <v>0</v>
      </c>
      <c r="AN859" s="192">
        <v>5.640713E-2</v>
      </c>
      <c r="AO859" s="87">
        <v>0.22334250000000003</v>
      </c>
      <c r="AP859" s="87">
        <v>0</v>
      </c>
      <c r="AQ859" s="87">
        <v>0.15161604000000004</v>
      </c>
      <c r="AR859" s="87">
        <v>0</v>
      </c>
      <c r="AS859" s="87">
        <v>7.1726459999999992E-2</v>
      </c>
      <c r="AT859" s="87">
        <f t="shared" si="734"/>
        <v>0.22149627000000002</v>
      </c>
      <c r="AU859" s="87">
        <f t="shared" si="734"/>
        <v>0.14486687000000001</v>
      </c>
      <c r="AV859" s="87">
        <f t="shared" si="734"/>
        <v>0</v>
      </c>
      <c r="AW859" s="87">
        <f t="shared" si="734"/>
        <v>0</v>
      </c>
      <c r="AX859" s="87">
        <f t="shared" si="734"/>
        <v>7.6629400000000014E-2</v>
      </c>
      <c r="AY859" s="66">
        <v>0</v>
      </c>
      <c r="AZ859" s="66">
        <v>0</v>
      </c>
      <c r="BA859" s="66">
        <v>0</v>
      </c>
      <c r="BB859" s="66">
        <v>0</v>
      </c>
      <c r="BC859" s="66">
        <v>0</v>
      </c>
    </row>
    <row r="860" spans="1:55" ht="94.5" x14ac:dyDescent="0.25">
      <c r="A860" s="171" t="s">
        <v>900</v>
      </c>
      <c r="B860" s="85" t="s">
        <v>1839</v>
      </c>
      <c r="C860" s="171" t="s">
        <v>2626</v>
      </c>
      <c r="D860" s="87">
        <v>1.574136</v>
      </c>
      <c r="E860" s="66">
        <v>0.21752901399999999</v>
      </c>
      <c r="F860" s="66">
        <v>0.10557493</v>
      </c>
      <c r="G860" s="66">
        <v>0</v>
      </c>
      <c r="H860" s="66">
        <v>0</v>
      </c>
      <c r="I860" s="66">
        <v>0.111954084</v>
      </c>
      <c r="J860" s="87">
        <v>3.0840564000000001E-2</v>
      </c>
      <c r="K860" s="87">
        <v>0</v>
      </c>
      <c r="L860" s="87">
        <v>0</v>
      </c>
      <c r="M860" s="87">
        <v>0</v>
      </c>
      <c r="N860" s="87">
        <v>3.0840564000000001E-2</v>
      </c>
      <c r="O860" s="87">
        <v>3.9216420000000002E-2</v>
      </c>
      <c r="P860" s="87">
        <v>0</v>
      </c>
      <c r="Q860" s="87">
        <v>0</v>
      </c>
      <c r="R860" s="87">
        <v>3.9216420000000002E-2</v>
      </c>
      <c r="S860" s="87">
        <v>3.9216420000000002E-2</v>
      </c>
      <c r="T860" s="87">
        <f t="shared" si="729"/>
        <v>0.14747203</v>
      </c>
      <c r="U860" s="87">
        <f t="shared" si="730"/>
        <v>0.10557493</v>
      </c>
      <c r="V860" s="87">
        <f t="shared" si="731"/>
        <v>0</v>
      </c>
      <c r="W860" s="87">
        <f t="shared" si="732"/>
        <v>-3.9216420000000002E-2</v>
      </c>
      <c r="X860" s="87">
        <f t="shared" si="733"/>
        <v>4.1897099999999993E-2</v>
      </c>
      <c r="Y860" s="87">
        <v>0</v>
      </c>
      <c r="Z860" s="87">
        <v>0</v>
      </c>
      <c r="AA860" s="87">
        <v>0</v>
      </c>
      <c r="AB860" s="87">
        <v>0</v>
      </c>
      <c r="AC860" s="87">
        <v>0</v>
      </c>
      <c r="AD860" s="87">
        <v>1.1601599999999999</v>
      </c>
      <c r="AE860" s="87">
        <v>0.18127417000000004</v>
      </c>
      <c r="AF860" s="87">
        <v>8.7979100000000005E-2</v>
      </c>
      <c r="AG860" s="87">
        <v>0</v>
      </c>
      <c r="AH860" s="87">
        <v>0</v>
      </c>
      <c r="AI860" s="87">
        <v>9.3295070000000008E-2</v>
      </c>
      <c r="AJ860" s="87">
        <v>2.5700470000000003E-2</v>
      </c>
      <c r="AK860" s="87">
        <v>0</v>
      </c>
      <c r="AL860" s="87">
        <v>0</v>
      </c>
      <c r="AM860" s="87">
        <v>0</v>
      </c>
      <c r="AN860" s="192">
        <v>2.5700470000000003E-2</v>
      </c>
      <c r="AO860" s="87">
        <v>0.12065945</v>
      </c>
      <c r="AP860" s="87">
        <v>8.7979100000000005E-2</v>
      </c>
      <c r="AQ860" s="87">
        <v>0</v>
      </c>
      <c r="AR860" s="87">
        <v>0</v>
      </c>
      <c r="AS860" s="87">
        <v>3.2680349999999997E-2</v>
      </c>
      <c r="AT860" s="87">
        <f t="shared" si="734"/>
        <v>3.4914250000000036E-2</v>
      </c>
      <c r="AU860" s="87">
        <f t="shared" si="734"/>
        <v>0</v>
      </c>
      <c r="AV860" s="87">
        <f t="shared" si="734"/>
        <v>0</v>
      </c>
      <c r="AW860" s="87">
        <f t="shared" si="734"/>
        <v>0</v>
      </c>
      <c r="AX860" s="87">
        <f t="shared" si="734"/>
        <v>3.4914250000000008E-2</v>
      </c>
      <c r="AY860" s="66">
        <v>0</v>
      </c>
      <c r="AZ860" s="66">
        <v>0</v>
      </c>
      <c r="BA860" s="66">
        <v>0</v>
      </c>
      <c r="BB860" s="66">
        <v>0</v>
      </c>
      <c r="BC860" s="66">
        <v>0</v>
      </c>
    </row>
    <row r="861" spans="1:55" ht="110.25" x14ac:dyDescent="0.25">
      <c r="A861" s="171" t="s">
        <v>900</v>
      </c>
      <c r="B861" s="85" t="s">
        <v>828</v>
      </c>
      <c r="C861" s="171" t="s">
        <v>2627</v>
      </c>
      <c r="D861" s="87">
        <v>2.127084</v>
      </c>
      <c r="E861" s="66">
        <v>1.773231386</v>
      </c>
      <c r="F861" s="66">
        <v>0.15310889000000003</v>
      </c>
      <c r="G861" s="66">
        <v>1.4637592800000001</v>
      </c>
      <c r="H861" s="66">
        <v>0</v>
      </c>
      <c r="I861" s="66">
        <v>0.156363216</v>
      </c>
      <c r="J861" s="87">
        <v>4.1674007999999998E-2</v>
      </c>
      <c r="K861" s="87">
        <v>0</v>
      </c>
      <c r="L861" s="87">
        <v>0</v>
      </c>
      <c r="M861" s="87">
        <v>0</v>
      </c>
      <c r="N861" s="87">
        <v>4.1674008000000005E-2</v>
      </c>
      <c r="O861" s="87">
        <v>5.2991988000000004E-2</v>
      </c>
      <c r="P861" s="87">
        <v>0</v>
      </c>
      <c r="Q861" s="87">
        <v>0</v>
      </c>
      <c r="R861" s="87">
        <v>5.2991987999999997E-2</v>
      </c>
      <c r="S861" s="87">
        <v>5.2991987999999997E-2</v>
      </c>
      <c r="T861" s="87">
        <f t="shared" si="729"/>
        <v>1.6785653899999999</v>
      </c>
      <c r="U861" s="87">
        <f t="shared" si="730"/>
        <v>0.15310889000000003</v>
      </c>
      <c r="V861" s="87">
        <f t="shared" si="731"/>
        <v>1.4637592800000001</v>
      </c>
      <c r="W861" s="87">
        <f t="shared" si="732"/>
        <v>-5.2991987999999997E-2</v>
      </c>
      <c r="X861" s="87">
        <f t="shared" si="733"/>
        <v>6.169721999999999E-2</v>
      </c>
      <c r="Y861" s="87">
        <v>0</v>
      </c>
      <c r="Z861" s="87">
        <v>0</v>
      </c>
      <c r="AA861" s="87">
        <v>0</v>
      </c>
      <c r="AB861" s="87">
        <v>0</v>
      </c>
      <c r="AC861" s="87">
        <v>0</v>
      </c>
      <c r="AD861" s="87">
        <v>1.77257</v>
      </c>
      <c r="AE861" s="87">
        <v>1.7826426700000002</v>
      </c>
      <c r="AF861" s="87">
        <v>0.12759074000000001</v>
      </c>
      <c r="AG861" s="87">
        <v>1.5247492500000002</v>
      </c>
      <c r="AH861" s="87">
        <v>0</v>
      </c>
      <c r="AI861" s="87">
        <v>0.13030267999999998</v>
      </c>
      <c r="AJ861" s="87">
        <v>3.4728339999999996E-2</v>
      </c>
      <c r="AK861" s="87">
        <v>0</v>
      </c>
      <c r="AL861" s="87">
        <v>0</v>
      </c>
      <c r="AM861" s="87">
        <v>0</v>
      </c>
      <c r="AN861" s="192">
        <v>3.4728339999999996E-2</v>
      </c>
      <c r="AO861" s="87">
        <v>1.6964999800000002</v>
      </c>
      <c r="AP861" s="87">
        <v>0.12759074000000026</v>
      </c>
      <c r="AQ861" s="87">
        <v>1.5247492499999999</v>
      </c>
      <c r="AR861" s="87">
        <v>0</v>
      </c>
      <c r="AS861" s="87">
        <v>4.4159990000000003E-2</v>
      </c>
      <c r="AT861" s="87">
        <f t="shared" si="734"/>
        <v>5.1414349999999942E-2</v>
      </c>
      <c r="AU861" s="87">
        <f t="shared" si="734"/>
        <v>-2.4980018054066022E-16</v>
      </c>
      <c r="AV861" s="87">
        <f t="shared" si="734"/>
        <v>0</v>
      </c>
      <c r="AW861" s="87">
        <f t="shared" si="734"/>
        <v>0</v>
      </c>
      <c r="AX861" s="87">
        <f t="shared" si="734"/>
        <v>5.1414349999999977E-2</v>
      </c>
      <c r="AY861" s="66">
        <v>0</v>
      </c>
      <c r="AZ861" s="66">
        <v>0</v>
      </c>
      <c r="BA861" s="66">
        <v>0</v>
      </c>
      <c r="BB861" s="66">
        <v>0</v>
      </c>
      <c r="BC861" s="66">
        <v>0</v>
      </c>
    </row>
    <row r="862" spans="1:55" ht="78.75" x14ac:dyDescent="0.25">
      <c r="A862" s="171" t="s">
        <v>900</v>
      </c>
      <c r="B862" s="85" t="s">
        <v>1840</v>
      </c>
      <c r="C862" s="171" t="s">
        <v>2628</v>
      </c>
      <c r="D862" s="87">
        <v>0</v>
      </c>
      <c r="E862" s="66">
        <v>8.6062679999999989E-2</v>
      </c>
      <c r="F862" s="66">
        <v>8.6062679999999989E-2</v>
      </c>
      <c r="G862" s="66">
        <v>0</v>
      </c>
      <c r="H862" s="66">
        <v>0</v>
      </c>
      <c r="I862" s="66">
        <v>0</v>
      </c>
      <c r="J862" s="87"/>
      <c r="K862" s="87"/>
      <c r="L862" s="87"/>
      <c r="M862" s="87"/>
      <c r="N862" s="87"/>
      <c r="O862" s="87"/>
      <c r="P862" s="87"/>
      <c r="Q862" s="87"/>
      <c r="R862" s="87"/>
      <c r="S862" s="87"/>
      <c r="T862" s="87">
        <f t="shared" si="729"/>
        <v>8.6062679999999989E-2</v>
      </c>
      <c r="U862" s="87">
        <f t="shared" si="730"/>
        <v>8.6062679999999989E-2</v>
      </c>
      <c r="V862" s="87">
        <f t="shared" si="731"/>
        <v>0</v>
      </c>
      <c r="W862" s="87">
        <f t="shared" si="732"/>
        <v>0</v>
      </c>
      <c r="X862" s="87">
        <f t="shared" si="733"/>
        <v>0</v>
      </c>
      <c r="Y862" s="87">
        <v>0</v>
      </c>
      <c r="Z862" s="87">
        <v>0</v>
      </c>
      <c r="AA862" s="87">
        <v>0</v>
      </c>
      <c r="AB862" s="87">
        <v>0</v>
      </c>
      <c r="AC862" s="87">
        <v>0</v>
      </c>
      <c r="AD862" s="87"/>
      <c r="AE862" s="87">
        <v>7.1718900000000002E-2</v>
      </c>
      <c r="AF862" s="87">
        <v>7.1718900000000002E-2</v>
      </c>
      <c r="AG862" s="87">
        <v>0</v>
      </c>
      <c r="AH862" s="87">
        <v>0</v>
      </c>
      <c r="AI862" s="87">
        <v>0</v>
      </c>
      <c r="AJ862" s="87">
        <v>0</v>
      </c>
      <c r="AK862" s="87">
        <v>0</v>
      </c>
      <c r="AL862" s="87">
        <v>0</v>
      </c>
      <c r="AM862" s="87">
        <v>0</v>
      </c>
      <c r="AN862" s="87">
        <v>0</v>
      </c>
      <c r="AO862" s="87">
        <v>0</v>
      </c>
      <c r="AP862" s="87">
        <v>0</v>
      </c>
      <c r="AQ862" s="87">
        <v>0</v>
      </c>
      <c r="AR862" s="87">
        <v>0</v>
      </c>
      <c r="AS862" s="87">
        <v>0</v>
      </c>
      <c r="AT862" s="87">
        <f t="shared" si="734"/>
        <v>7.1718900000000002E-2</v>
      </c>
      <c r="AU862" s="87">
        <f t="shared" si="734"/>
        <v>7.1718900000000002E-2</v>
      </c>
      <c r="AV862" s="87">
        <f t="shared" si="734"/>
        <v>0</v>
      </c>
      <c r="AW862" s="87">
        <f t="shared" si="734"/>
        <v>0</v>
      </c>
      <c r="AX862" s="87">
        <f t="shared" si="734"/>
        <v>0</v>
      </c>
      <c r="AY862" s="66">
        <v>0</v>
      </c>
      <c r="AZ862" s="66">
        <v>0</v>
      </c>
      <c r="BA862" s="66">
        <v>0</v>
      </c>
      <c r="BB862" s="66">
        <v>0</v>
      </c>
      <c r="BC862" s="66">
        <v>0</v>
      </c>
    </row>
    <row r="863" spans="1:55" x14ac:dyDescent="0.25">
      <c r="A863" s="210"/>
      <c r="B863" s="212" t="s">
        <v>77</v>
      </c>
      <c r="C863" s="210"/>
      <c r="D863" s="173">
        <v>10.738992000000001</v>
      </c>
      <c r="E863" s="173">
        <v>0.84995662999999988</v>
      </c>
      <c r="F863" s="173">
        <v>8.6188910000000007E-2</v>
      </c>
      <c r="G863" s="173">
        <v>0</v>
      </c>
      <c r="H863" s="173">
        <v>0</v>
      </c>
      <c r="I863" s="173">
        <v>0.76376771999999982</v>
      </c>
      <c r="J863" s="173">
        <v>0.210399108</v>
      </c>
      <c r="K863" s="173">
        <v>0</v>
      </c>
      <c r="L863" s="173">
        <v>0</v>
      </c>
      <c r="M863" s="173">
        <v>0</v>
      </c>
      <c r="N863" s="173">
        <v>0.210399108</v>
      </c>
      <c r="O863" s="173">
        <v>0.26754028799999996</v>
      </c>
      <c r="P863" s="173">
        <v>0</v>
      </c>
      <c r="Q863" s="173">
        <v>0</v>
      </c>
      <c r="R863" s="173">
        <v>0.26754028799999996</v>
      </c>
      <c r="S863" s="173">
        <v>0.26754028799999996</v>
      </c>
      <c r="T863" s="173">
        <f t="shared" ref="T863:BC863" si="735">SUM(T864:T865)</f>
        <v>0.37201723399999992</v>
      </c>
      <c r="U863" s="173">
        <f t="shared" si="735"/>
        <v>8.6188910000000007E-2</v>
      </c>
      <c r="V863" s="173">
        <f t="shared" si="735"/>
        <v>0</v>
      </c>
      <c r="W863" s="173">
        <f t="shared" si="735"/>
        <v>-0.26754028799999996</v>
      </c>
      <c r="X863" s="173">
        <f t="shared" si="735"/>
        <v>0.28582832399999991</v>
      </c>
      <c r="Y863" s="173">
        <f t="shared" si="735"/>
        <v>0</v>
      </c>
      <c r="Z863" s="173">
        <f t="shared" si="735"/>
        <v>0</v>
      </c>
      <c r="AA863" s="173">
        <f t="shared" si="735"/>
        <v>0</v>
      </c>
      <c r="AB863" s="173">
        <f t="shared" si="735"/>
        <v>0</v>
      </c>
      <c r="AC863" s="173">
        <f t="shared" si="735"/>
        <v>0</v>
      </c>
      <c r="AD863" s="173">
        <f t="shared" si="735"/>
        <v>9.8440760000000012</v>
      </c>
      <c r="AE863" s="214">
        <f t="shared" si="735"/>
        <v>0.70829719000000002</v>
      </c>
      <c r="AF863" s="214">
        <f t="shared" si="735"/>
        <v>7.1824089999999993E-2</v>
      </c>
      <c r="AG863" s="214">
        <f t="shared" si="735"/>
        <v>0</v>
      </c>
      <c r="AH863" s="214">
        <f t="shared" si="735"/>
        <v>0</v>
      </c>
      <c r="AI863" s="214">
        <f t="shared" si="735"/>
        <v>0.63647310000000001</v>
      </c>
      <c r="AJ863" s="214">
        <f t="shared" si="735"/>
        <v>0.17533259000000001</v>
      </c>
      <c r="AK863" s="214">
        <f t="shared" si="735"/>
        <v>0</v>
      </c>
      <c r="AL863" s="214">
        <f t="shared" si="735"/>
        <v>0</v>
      </c>
      <c r="AM863" s="214">
        <f t="shared" si="735"/>
        <v>0</v>
      </c>
      <c r="AN863" s="214">
        <f t="shared" si="735"/>
        <v>0.17533259000000001</v>
      </c>
      <c r="AO863" s="214">
        <f t="shared" si="735"/>
        <v>0.29477432999999997</v>
      </c>
      <c r="AP863" s="214">
        <f t="shared" si="735"/>
        <v>7.1824089999999993E-2</v>
      </c>
      <c r="AQ863" s="214">
        <f t="shared" si="735"/>
        <v>0</v>
      </c>
      <c r="AR863" s="214">
        <f t="shared" si="735"/>
        <v>0</v>
      </c>
      <c r="AS863" s="214">
        <f t="shared" si="735"/>
        <v>0.22295023999999997</v>
      </c>
      <c r="AT863" s="214">
        <f t="shared" si="735"/>
        <v>0.23819027000000004</v>
      </c>
      <c r="AU863" s="214">
        <f t="shared" si="735"/>
        <v>0</v>
      </c>
      <c r="AV863" s="214">
        <f t="shared" si="735"/>
        <v>0</v>
      </c>
      <c r="AW863" s="214">
        <f t="shared" si="735"/>
        <v>0</v>
      </c>
      <c r="AX863" s="214">
        <f t="shared" si="735"/>
        <v>0.23819027000000004</v>
      </c>
      <c r="AY863" s="214">
        <f t="shared" si="735"/>
        <v>0</v>
      </c>
      <c r="AZ863" s="214">
        <f t="shared" si="735"/>
        <v>0</v>
      </c>
      <c r="BA863" s="214">
        <f t="shared" si="735"/>
        <v>0</v>
      </c>
      <c r="BB863" s="214">
        <f t="shared" si="735"/>
        <v>0</v>
      </c>
      <c r="BC863" s="214">
        <f t="shared" si="735"/>
        <v>0</v>
      </c>
    </row>
    <row r="864" spans="1:55" ht="78.75" x14ac:dyDescent="0.25">
      <c r="A864" s="171" t="s">
        <v>900</v>
      </c>
      <c r="B864" s="85" t="s">
        <v>389</v>
      </c>
      <c r="C864" s="171" t="s">
        <v>2629</v>
      </c>
      <c r="D864" s="87">
        <v>10.738992</v>
      </c>
      <c r="E864" s="66">
        <v>0.76376771999999982</v>
      </c>
      <c r="F864" s="66">
        <v>0</v>
      </c>
      <c r="G864" s="66">
        <v>0</v>
      </c>
      <c r="H864" s="66">
        <v>0</v>
      </c>
      <c r="I864" s="66">
        <v>0.76376771999999982</v>
      </c>
      <c r="J864" s="87">
        <v>0.210399108</v>
      </c>
      <c r="K864" s="87">
        <v>0</v>
      </c>
      <c r="L864" s="87">
        <v>0</v>
      </c>
      <c r="M864" s="87">
        <v>0</v>
      </c>
      <c r="N864" s="87">
        <v>0.210399108</v>
      </c>
      <c r="O864" s="87">
        <v>0.26754028799999996</v>
      </c>
      <c r="P864" s="87">
        <v>0</v>
      </c>
      <c r="Q864" s="87">
        <v>0</v>
      </c>
      <c r="R864" s="87">
        <v>0.26754028799999996</v>
      </c>
      <c r="S864" s="87">
        <v>0.26754028799999996</v>
      </c>
      <c r="T864" s="87">
        <f t="shared" ref="T864:T865" si="736">E864-J864-O864</f>
        <v>0.28582832399999991</v>
      </c>
      <c r="U864" s="87">
        <f t="shared" ref="U864:U865" si="737">F864-K864-P864</f>
        <v>0</v>
      </c>
      <c r="V864" s="87">
        <f t="shared" ref="V864:V865" si="738">G864-L864-Q864</f>
        <v>0</v>
      </c>
      <c r="W864" s="87">
        <f t="shared" ref="W864:W865" si="739">H864-M864-R864</f>
        <v>-0.26754028799999996</v>
      </c>
      <c r="X864" s="87">
        <f t="shared" ref="X864:X865" si="740">I864-N864-S864</f>
        <v>0.28582832399999991</v>
      </c>
      <c r="Y864" s="87">
        <v>0</v>
      </c>
      <c r="Z864" s="87">
        <v>0</v>
      </c>
      <c r="AA864" s="87">
        <v>0</v>
      </c>
      <c r="AB864" s="87">
        <v>0</v>
      </c>
      <c r="AC864" s="87">
        <v>0</v>
      </c>
      <c r="AD864" s="87">
        <v>9.8440760000000012</v>
      </c>
      <c r="AE864" s="87">
        <v>0.63647310000000001</v>
      </c>
      <c r="AF864" s="87">
        <v>0</v>
      </c>
      <c r="AG864" s="87">
        <v>0</v>
      </c>
      <c r="AH864" s="87">
        <v>0</v>
      </c>
      <c r="AI864" s="87">
        <v>0.63647310000000001</v>
      </c>
      <c r="AJ864" s="87">
        <v>0.17533259000000001</v>
      </c>
      <c r="AK864" s="87">
        <v>0</v>
      </c>
      <c r="AL864" s="87">
        <v>0</v>
      </c>
      <c r="AM864" s="87">
        <v>0</v>
      </c>
      <c r="AN864" s="192">
        <v>0.17533259000000001</v>
      </c>
      <c r="AO864" s="87">
        <v>0.22295023999999997</v>
      </c>
      <c r="AP864" s="87">
        <v>0</v>
      </c>
      <c r="AQ864" s="87">
        <v>0</v>
      </c>
      <c r="AR864" s="87">
        <v>0</v>
      </c>
      <c r="AS864" s="87">
        <v>0.22295023999999997</v>
      </c>
      <c r="AT864" s="87">
        <f t="shared" ref="AT864:AX865" si="741">AE864-AJ864-AO864</f>
        <v>0.23819027000000004</v>
      </c>
      <c r="AU864" s="87">
        <f t="shared" si="741"/>
        <v>0</v>
      </c>
      <c r="AV864" s="87">
        <f t="shared" si="741"/>
        <v>0</v>
      </c>
      <c r="AW864" s="87">
        <f t="shared" si="741"/>
        <v>0</v>
      </c>
      <c r="AX864" s="87">
        <f t="shared" si="741"/>
        <v>0.23819027000000004</v>
      </c>
      <c r="AY864" s="66">
        <v>0</v>
      </c>
      <c r="AZ864" s="66">
        <v>0</v>
      </c>
      <c r="BA864" s="66">
        <v>0</v>
      </c>
      <c r="BB864" s="66">
        <v>0</v>
      </c>
      <c r="BC864" s="66">
        <v>0</v>
      </c>
    </row>
    <row r="865" spans="1:55" ht="47.25" x14ac:dyDescent="0.25">
      <c r="A865" s="171" t="s">
        <v>900</v>
      </c>
      <c r="B865" s="86" t="s">
        <v>955</v>
      </c>
      <c r="C865" s="171" t="s">
        <v>2630</v>
      </c>
      <c r="D865" s="87">
        <v>0</v>
      </c>
      <c r="E865" s="66">
        <v>8.6188910000000007E-2</v>
      </c>
      <c r="F865" s="66">
        <v>8.6188910000000007E-2</v>
      </c>
      <c r="G865" s="66">
        <v>0</v>
      </c>
      <c r="H865" s="66">
        <v>0</v>
      </c>
      <c r="I865" s="66">
        <v>0</v>
      </c>
      <c r="J865" s="87">
        <v>0</v>
      </c>
      <c r="K865" s="87">
        <v>0</v>
      </c>
      <c r="L865" s="87">
        <v>0</v>
      </c>
      <c r="M865" s="87">
        <v>0</v>
      </c>
      <c r="N865" s="87">
        <v>0</v>
      </c>
      <c r="O865" s="87">
        <v>0</v>
      </c>
      <c r="P865" s="87">
        <v>0</v>
      </c>
      <c r="Q865" s="87">
        <v>0</v>
      </c>
      <c r="R865" s="87">
        <v>0</v>
      </c>
      <c r="S865" s="87">
        <v>0</v>
      </c>
      <c r="T865" s="87">
        <f t="shared" si="736"/>
        <v>8.6188910000000007E-2</v>
      </c>
      <c r="U865" s="87">
        <f t="shared" si="737"/>
        <v>8.6188910000000007E-2</v>
      </c>
      <c r="V865" s="87">
        <f t="shared" si="738"/>
        <v>0</v>
      </c>
      <c r="W865" s="87">
        <f t="shared" si="739"/>
        <v>0</v>
      </c>
      <c r="X865" s="87">
        <f t="shared" si="740"/>
        <v>0</v>
      </c>
      <c r="Y865" s="87">
        <v>0</v>
      </c>
      <c r="Z865" s="87">
        <v>0</v>
      </c>
      <c r="AA865" s="87">
        <v>0</v>
      </c>
      <c r="AB865" s="87">
        <v>0</v>
      </c>
      <c r="AC865" s="87">
        <v>0</v>
      </c>
      <c r="AD865" s="87">
        <v>0</v>
      </c>
      <c r="AE865" s="87">
        <v>7.1824089999999993E-2</v>
      </c>
      <c r="AF865" s="87">
        <v>7.1824089999999993E-2</v>
      </c>
      <c r="AG865" s="87">
        <v>0</v>
      </c>
      <c r="AH865" s="87">
        <v>0</v>
      </c>
      <c r="AI865" s="87">
        <v>0</v>
      </c>
      <c r="AJ865" s="87">
        <v>0</v>
      </c>
      <c r="AK865" s="87">
        <v>0</v>
      </c>
      <c r="AL865" s="87">
        <v>0</v>
      </c>
      <c r="AM865" s="87">
        <v>0</v>
      </c>
      <c r="AN865" s="192">
        <v>0</v>
      </c>
      <c r="AO865" s="87">
        <v>7.1824089999999993E-2</v>
      </c>
      <c r="AP865" s="87">
        <v>7.1824089999999993E-2</v>
      </c>
      <c r="AQ865" s="87">
        <v>0</v>
      </c>
      <c r="AR865" s="87">
        <v>0</v>
      </c>
      <c r="AS865" s="87">
        <v>0</v>
      </c>
      <c r="AT865" s="87">
        <f t="shared" si="741"/>
        <v>0</v>
      </c>
      <c r="AU865" s="87">
        <f t="shared" si="741"/>
        <v>0</v>
      </c>
      <c r="AV865" s="87">
        <f t="shared" si="741"/>
        <v>0</v>
      </c>
      <c r="AW865" s="87">
        <f t="shared" si="741"/>
        <v>0</v>
      </c>
      <c r="AX865" s="87">
        <f t="shared" si="741"/>
        <v>0</v>
      </c>
      <c r="AY865" s="66">
        <v>0</v>
      </c>
      <c r="AZ865" s="66">
        <v>0</v>
      </c>
      <c r="BA865" s="66">
        <v>0</v>
      </c>
      <c r="BB865" s="66">
        <v>0</v>
      </c>
      <c r="BC865" s="66">
        <v>0</v>
      </c>
    </row>
    <row r="866" spans="1:55" x14ac:dyDescent="0.25">
      <c r="A866" s="210"/>
      <c r="B866" s="212" t="s">
        <v>74</v>
      </c>
      <c r="C866" s="210"/>
      <c r="D866" s="173">
        <v>6.9226559999999999</v>
      </c>
      <c r="E866" s="173">
        <v>7.7606157199999997</v>
      </c>
      <c r="F866" s="173">
        <v>0.50222440000000002</v>
      </c>
      <c r="G866" s="173">
        <v>6.8132575599999994</v>
      </c>
      <c r="H866" s="173">
        <v>0</v>
      </c>
      <c r="I866" s="173">
        <v>0.44513375999999993</v>
      </c>
      <c r="J866" s="173">
        <v>0.13562919599999998</v>
      </c>
      <c r="K866" s="173">
        <v>0</v>
      </c>
      <c r="L866" s="173">
        <v>0</v>
      </c>
      <c r="M866" s="173">
        <v>0</v>
      </c>
      <c r="N866" s="173">
        <v>0.13562919599999998</v>
      </c>
      <c r="O866" s="173">
        <v>7.6249865239999997</v>
      </c>
      <c r="P866" s="173">
        <v>0.50222440000000002</v>
      </c>
      <c r="Q866" s="173">
        <v>6.8132575599999994</v>
      </c>
      <c r="R866" s="173">
        <v>0.30950456399999993</v>
      </c>
      <c r="S866" s="173">
        <v>0.30950456399999993</v>
      </c>
      <c r="T866" s="173">
        <f t="shared" ref="T866:BC866" si="742">SUM(T867:T867)</f>
        <v>0</v>
      </c>
      <c r="U866" s="173">
        <f t="shared" si="742"/>
        <v>0</v>
      </c>
      <c r="V866" s="173">
        <f t="shared" si="742"/>
        <v>0</v>
      </c>
      <c r="W866" s="173">
        <f t="shared" si="742"/>
        <v>-0.30950456399999993</v>
      </c>
      <c r="X866" s="173">
        <f t="shared" si="742"/>
        <v>0</v>
      </c>
      <c r="Y866" s="173">
        <f t="shared" si="742"/>
        <v>0</v>
      </c>
      <c r="Z866" s="173">
        <f t="shared" si="742"/>
        <v>0</v>
      </c>
      <c r="AA866" s="173">
        <f t="shared" si="742"/>
        <v>0</v>
      </c>
      <c r="AB866" s="173">
        <f t="shared" si="742"/>
        <v>0</v>
      </c>
      <c r="AC866" s="173">
        <f t="shared" si="742"/>
        <v>0</v>
      </c>
      <c r="AD866" s="173">
        <f t="shared" si="742"/>
        <v>6.3457680000000005</v>
      </c>
      <c r="AE866" s="214">
        <f t="shared" si="742"/>
        <v>6.4671797599999996</v>
      </c>
      <c r="AF866" s="214">
        <f t="shared" si="742"/>
        <v>0.41852033</v>
      </c>
      <c r="AG866" s="214">
        <f t="shared" si="742"/>
        <v>5.6777146299999997</v>
      </c>
      <c r="AH866" s="214">
        <f t="shared" si="742"/>
        <v>0</v>
      </c>
      <c r="AI866" s="214">
        <f t="shared" si="742"/>
        <v>0.37094479999999996</v>
      </c>
      <c r="AJ866" s="214">
        <f t="shared" si="742"/>
        <v>0.11302433000000001</v>
      </c>
      <c r="AK866" s="214">
        <f t="shared" si="742"/>
        <v>0</v>
      </c>
      <c r="AL866" s="214">
        <f t="shared" si="742"/>
        <v>0</v>
      </c>
      <c r="AM866" s="214">
        <f t="shared" si="742"/>
        <v>0</v>
      </c>
      <c r="AN866" s="214">
        <f t="shared" si="742"/>
        <v>0.11302433000000001</v>
      </c>
      <c r="AO866" s="214">
        <f t="shared" si="742"/>
        <v>6.3541554299999996</v>
      </c>
      <c r="AP866" s="214">
        <f t="shared" si="742"/>
        <v>0.41852032999999977</v>
      </c>
      <c r="AQ866" s="214">
        <f t="shared" si="742"/>
        <v>5.6777146299999997</v>
      </c>
      <c r="AR866" s="214">
        <f t="shared" si="742"/>
        <v>0</v>
      </c>
      <c r="AS866" s="214">
        <f t="shared" si="742"/>
        <v>0.25792046999999996</v>
      </c>
      <c r="AT866" s="214">
        <f t="shared" si="742"/>
        <v>0</v>
      </c>
      <c r="AU866" s="214">
        <f t="shared" si="742"/>
        <v>0</v>
      </c>
      <c r="AV866" s="214">
        <f t="shared" si="742"/>
        <v>0</v>
      </c>
      <c r="AW866" s="214">
        <f t="shared" si="742"/>
        <v>0</v>
      </c>
      <c r="AX866" s="214">
        <f t="shared" si="742"/>
        <v>0</v>
      </c>
      <c r="AY866" s="214">
        <f t="shared" si="742"/>
        <v>0</v>
      </c>
      <c r="AZ866" s="214">
        <f t="shared" si="742"/>
        <v>0</v>
      </c>
      <c r="BA866" s="214">
        <f t="shared" si="742"/>
        <v>0</v>
      </c>
      <c r="BB866" s="214">
        <f t="shared" si="742"/>
        <v>0</v>
      </c>
      <c r="BC866" s="214">
        <f t="shared" si="742"/>
        <v>0</v>
      </c>
    </row>
    <row r="867" spans="1:55" ht="78.75" x14ac:dyDescent="0.25">
      <c r="A867" s="171" t="s">
        <v>900</v>
      </c>
      <c r="B867" s="86" t="s">
        <v>1841</v>
      </c>
      <c r="C867" s="171" t="s">
        <v>2631</v>
      </c>
      <c r="D867" s="87">
        <v>6.9226559999999999</v>
      </c>
      <c r="E867" s="66">
        <v>7.7606157199999997</v>
      </c>
      <c r="F867" s="66">
        <v>0.50222440000000002</v>
      </c>
      <c r="G867" s="66">
        <v>6.8132575599999994</v>
      </c>
      <c r="H867" s="66">
        <v>0</v>
      </c>
      <c r="I867" s="66">
        <v>0.44513375999999993</v>
      </c>
      <c r="J867" s="87">
        <v>0.13562919599999998</v>
      </c>
      <c r="K867" s="87">
        <v>0</v>
      </c>
      <c r="L867" s="87">
        <v>0</v>
      </c>
      <c r="M867" s="87">
        <v>0</v>
      </c>
      <c r="N867" s="87">
        <v>0.13562919599999998</v>
      </c>
      <c r="O867" s="87">
        <v>7.6249865239999997</v>
      </c>
      <c r="P867" s="87">
        <v>0.50222440000000002</v>
      </c>
      <c r="Q867" s="87">
        <v>6.8132575599999994</v>
      </c>
      <c r="R867" s="87">
        <v>0.30950456399999993</v>
      </c>
      <c r="S867" s="87">
        <v>0.30950456399999993</v>
      </c>
      <c r="T867" s="87">
        <f>E867-J867-O867</f>
        <v>0</v>
      </c>
      <c r="U867" s="87">
        <f t="shared" ref="U867" si="743">F867-K867-P867</f>
        <v>0</v>
      </c>
      <c r="V867" s="87">
        <f t="shared" ref="V867" si="744">G867-L867-Q867</f>
        <v>0</v>
      </c>
      <c r="W867" s="87">
        <f t="shared" ref="W867" si="745">H867-M867-R867</f>
        <v>-0.30950456399999993</v>
      </c>
      <c r="X867" s="87">
        <f t="shared" ref="X867" si="746">I867-N867-S867</f>
        <v>0</v>
      </c>
      <c r="Y867" s="87">
        <v>0</v>
      </c>
      <c r="Z867" s="87">
        <v>0</v>
      </c>
      <c r="AA867" s="87">
        <v>0</v>
      </c>
      <c r="AB867" s="87">
        <v>0</v>
      </c>
      <c r="AC867" s="87">
        <v>0</v>
      </c>
      <c r="AD867" s="87">
        <v>6.3457680000000005</v>
      </c>
      <c r="AE867" s="87">
        <v>6.4671797599999996</v>
      </c>
      <c r="AF867" s="87">
        <v>0.41852033</v>
      </c>
      <c r="AG867" s="87">
        <v>5.6777146299999997</v>
      </c>
      <c r="AH867" s="87">
        <v>0</v>
      </c>
      <c r="AI867" s="87">
        <v>0.37094479999999996</v>
      </c>
      <c r="AJ867" s="87">
        <v>0.11302433000000001</v>
      </c>
      <c r="AK867" s="87">
        <v>0</v>
      </c>
      <c r="AL867" s="87">
        <v>0</v>
      </c>
      <c r="AM867" s="87">
        <v>0</v>
      </c>
      <c r="AN867" s="192">
        <v>0.11302433000000001</v>
      </c>
      <c r="AO867" s="87">
        <v>6.3541554299999996</v>
      </c>
      <c r="AP867" s="87">
        <v>0.41852032999999977</v>
      </c>
      <c r="AQ867" s="87">
        <v>5.6777146299999997</v>
      </c>
      <c r="AR867" s="87">
        <v>0</v>
      </c>
      <c r="AS867" s="87">
        <v>0.25792046999999996</v>
      </c>
      <c r="AT867" s="87">
        <f>AE867-AJ867-AO867</f>
        <v>0</v>
      </c>
      <c r="AU867" s="87">
        <f>AF867-AK867-AP867</f>
        <v>0</v>
      </c>
      <c r="AV867" s="87">
        <f>AG867-AL867-AQ867</f>
        <v>0</v>
      </c>
      <c r="AW867" s="87">
        <f>AH867-AM867-AR867</f>
        <v>0</v>
      </c>
      <c r="AX867" s="87">
        <f>AI867-AN867-AS867</f>
        <v>0</v>
      </c>
      <c r="AY867" s="66">
        <v>0</v>
      </c>
      <c r="AZ867" s="66">
        <v>0</v>
      </c>
      <c r="BA867" s="66">
        <v>0</v>
      </c>
      <c r="BB867" s="66">
        <v>0</v>
      </c>
      <c r="BC867" s="66">
        <v>0</v>
      </c>
    </row>
    <row r="868" spans="1:55" x14ac:dyDescent="0.25">
      <c r="A868" s="217"/>
      <c r="B868" s="212" t="s">
        <v>59</v>
      </c>
      <c r="C868" s="217"/>
      <c r="D868" s="175">
        <v>3.9444840000000001</v>
      </c>
      <c r="E868" s="175">
        <v>3.548139242</v>
      </c>
      <c r="F868" s="175">
        <v>0.31357189000000002</v>
      </c>
      <c r="G868" s="175">
        <v>3.0815592999999999</v>
      </c>
      <c r="H868" s="175">
        <v>0</v>
      </c>
      <c r="I868" s="175">
        <v>0.15300805199999998</v>
      </c>
      <c r="J868" s="175">
        <v>7.7280624000000006E-2</v>
      </c>
      <c r="K868" s="175">
        <v>0</v>
      </c>
      <c r="L868" s="175">
        <v>0</v>
      </c>
      <c r="M868" s="175">
        <v>0</v>
      </c>
      <c r="N868" s="175">
        <v>7.7280624000000006E-2</v>
      </c>
      <c r="O868" s="175">
        <v>3.4708586179999998</v>
      </c>
      <c r="P868" s="175">
        <v>0.31357189000000002</v>
      </c>
      <c r="Q868" s="175">
        <v>3.0815592999999999</v>
      </c>
      <c r="R868" s="175">
        <v>7.5727427999999972E-2</v>
      </c>
      <c r="S868" s="175">
        <v>7.5727427999999972E-2</v>
      </c>
      <c r="T868" s="175">
        <f t="shared" ref="T868:AX868" si="747">SUM(T869)</f>
        <v>0</v>
      </c>
      <c r="U868" s="175">
        <f t="shared" si="747"/>
        <v>0</v>
      </c>
      <c r="V868" s="175">
        <f t="shared" si="747"/>
        <v>0</v>
      </c>
      <c r="W868" s="175">
        <f t="shared" si="747"/>
        <v>-7.5727427999999972E-2</v>
      </c>
      <c r="X868" s="175">
        <f t="shared" si="747"/>
        <v>0</v>
      </c>
      <c r="Y868" s="175">
        <f t="shared" si="747"/>
        <v>0</v>
      </c>
      <c r="Z868" s="175">
        <f t="shared" si="747"/>
        <v>0</v>
      </c>
      <c r="AA868" s="175">
        <f t="shared" si="747"/>
        <v>0</v>
      </c>
      <c r="AB868" s="175">
        <f t="shared" si="747"/>
        <v>0</v>
      </c>
      <c r="AC868" s="175">
        <f t="shared" si="747"/>
        <v>0</v>
      </c>
      <c r="AD868" s="175">
        <f t="shared" si="747"/>
        <v>3.2970700000000006</v>
      </c>
      <c r="AE868" s="219">
        <f t="shared" si="747"/>
        <v>2.9567827000000002</v>
      </c>
      <c r="AF868" s="219">
        <f t="shared" si="747"/>
        <v>0.26130990999999998</v>
      </c>
      <c r="AG868" s="219">
        <f t="shared" si="747"/>
        <v>2.5679660800000002</v>
      </c>
      <c r="AH868" s="219">
        <f t="shared" si="747"/>
        <v>0</v>
      </c>
      <c r="AI868" s="219">
        <f t="shared" si="747"/>
        <v>0.12750671000000002</v>
      </c>
      <c r="AJ868" s="219">
        <f t="shared" si="747"/>
        <v>0.13622461</v>
      </c>
      <c r="AK868" s="219">
        <f t="shared" si="747"/>
        <v>7.1824089999999993E-2</v>
      </c>
      <c r="AL868" s="219">
        <f t="shared" si="747"/>
        <v>0</v>
      </c>
      <c r="AM868" s="219">
        <f t="shared" si="747"/>
        <v>0</v>
      </c>
      <c r="AN868" s="219">
        <f t="shared" si="747"/>
        <v>6.4400520000000003E-2</v>
      </c>
      <c r="AO868" s="219">
        <f t="shared" si="747"/>
        <v>2.82055809</v>
      </c>
      <c r="AP868" s="219">
        <f t="shared" si="747"/>
        <v>0.18948582000000003</v>
      </c>
      <c r="AQ868" s="219">
        <f t="shared" si="747"/>
        <v>2.5679660800000002</v>
      </c>
      <c r="AR868" s="219">
        <f t="shared" si="747"/>
        <v>0</v>
      </c>
      <c r="AS868" s="219">
        <f t="shared" si="747"/>
        <v>6.3106189999999993E-2</v>
      </c>
      <c r="AT868" s="219">
        <f t="shared" si="747"/>
        <v>0</v>
      </c>
      <c r="AU868" s="219">
        <f t="shared" si="747"/>
        <v>0</v>
      </c>
      <c r="AV868" s="219">
        <f t="shared" si="747"/>
        <v>0</v>
      </c>
      <c r="AW868" s="219">
        <f t="shared" si="747"/>
        <v>0</v>
      </c>
      <c r="AX868" s="219">
        <f t="shared" si="747"/>
        <v>0</v>
      </c>
      <c r="AY868" s="219">
        <f t="shared" ref="AY868:BC868" si="748">SUM(AY869)</f>
        <v>0</v>
      </c>
      <c r="AZ868" s="219">
        <f t="shared" si="748"/>
        <v>0</v>
      </c>
      <c r="BA868" s="219">
        <f t="shared" si="748"/>
        <v>0</v>
      </c>
      <c r="BB868" s="219">
        <f t="shared" si="748"/>
        <v>0</v>
      </c>
      <c r="BC868" s="219">
        <f t="shared" si="748"/>
        <v>0</v>
      </c>
    </row>
    <row r="869" spans="1:55" ht="78.75" x14ac:dyDescent="0.25">
      <c r="A869" s="171" t="s">
        <v>900</v>
      </c>
      <c r="B869" s="85" t="s">
        <v>1842</v>
      </c>
      <c r="C869" s="171" t="s">
        <v>2632</v>
      </c>
      <c r="D869" s="87">
        <v>3.9444840000000001</v>
      </c>
      <c r="E869" s="66">
        <v>3.548139242</v>
      </c>
      <c r="F869" s="66">
        <v>0.31357189000000002</v>
      </c>
      <c r="G869" s="66">
        <v>3.0815592999999999</v>
      </c>
      <c r="H869" s="66">
        <v>0</v>
      </c>
      <c r="I869" s="66">
        <v>0.15300805199999998</v>
      </c>
      <c r="J869" s="87">
        <v>7.7280624000000006E-2</v>
      </c>
      <c r="K869" s="87">
        <v>0</v>
      </c>
      <c r="L869" s="87">
        <v>0</v>
      </c>
      <c r="M869" s="87">
        <v>0</v>
      </c>
      <c r="N869" s="87">
        <v>7.7280624000000006E-2</v>
      </c>
      <c r="O869" s="87">
        <v>3.4708586179999998</v>
      </c>
      <c r="P869" s="87">
        <v>0.31357189000000002</v>
      </c>
      <c r="Q869" s="87">
        <v>3.0815592999999999</v>
      </c>
      <c r="R869" s="87">
        <v>7.5727427999999972E-2</v>
      </c>
      <c r="S869" s="87">
        <v>7.5727427999999972E-2</v>
      </c>
      <c r="T869" s="87">
        <f>E869-J869-O869</f>
        <v>0</v>
      </c>
      <c r="U869" s="87">
        <f t="shared" ref="U869" si="749">F869-K869-P869</f>
        <v>0</v>
      </c>
      <c r="V869" s="87">
        <f t="shared" ref="V869" si="750">G869-L869-Q869</f>
        <v>0</v>
      </c>
      <c r="W869" s="87">
        <f t="shared" ref="W869" si="751">H869-M869-R869</f>
        <v>-7.5727427999999972E-2</v>
      </c>
      <c r="X869" s="87">
        <f t="shared" ref="X869" si="752">I869-N869-S869</f>
        <v>0</v>
      </c>
      <c r="Y869" s="87">
        <v>0</v>
      </c>
      <c r="Z869" s="87">
        <v>0</v>
      </c>
      <c r="AA869" s="87">
        <v>0</v>
      </c>
      <c r="AB869" s="87">
        <v>0</v>
      </c>
      <c r="AC869" s="87">
        <v>0</v>
      </c>
      <c r="AD869" s="87">
        <v>3.2970700000000006</v>
      </c>
      <c r="AE869" s="87">
        <v>2.9567827000000002</v>
      </c>
      <c r="AF869" s="87">
        <v>0.26130990999999998</v>
      </c>
      <c r="AG869" s="87">
        <v>2.5679660800000002</v>
      </c>
      <c r="AH869" s="87">
        <v>0</v>
      </c>
      <c r="AI869" s="87">
        <v>0.12750671000000002</v>
      </c>
      <c r="AJ869" s="87">
        <v>0.13622461</v>
      </c>
      <c r="AK869" s="87">
        <v>7.1824089999999993E-2</v>
      </c>
      <c r="AL869" s="87">
        <v>0</v>
      </c>
      <c r="AM869" s="87">
        <v>0</v>
      </c>
      <c r="AN869" s="192">
        <v>6.4400520000000003E-2</v>
      </c>
      <c r="AO869" s="87">
        <v>2.82055809</v>
      </c>
      <c r="AP869" s="87">
        <v>0.18948582000000003</v>
      </c>
      <c r="AQ869" s="87">
        <v>2.5679660800000002</v>
      </c>
      <c r="AR869" s="87">
        <v>0</v>
      </c>
      <c r="AS869" s="87">
        <v>6.3106189999999993E-2</v>
      </c>
      <c r="AT869" s="87">
        <f>AE869-AJ869-AO869</f>
        <v>0</v>
      </c>
      <c r="AU869" s="87">
        <f>AF869-AK869-AP869</f>
        <v>0</v>
      </c>
      <c r="AV869" s="87">
        <f>AG869-AL869-AQ869</f>
        <v>0</v>
      </c>
      <c r="AW869" s="87">
        <f>AH869-AM869-AR869</f>
        <v>0</v>
      </c>
      <c r="AX869" s="87">
        <f>AI869-AN869-AS869</f>
        <v>0</v>
      </c>
      <c r="AY869" s="66">
        <v>0</v>
      </c>
      <c r="AZ869" s="66">
        <v>0</v>
      </c>
      <c r="BA869" s="66">
        <v>0</v>
      </c>
      <c r="BB869" s="66">
        <v>0</v>
      </c>
      <c r="BC869" s="66">
        <v>0</v>
      </c>
    </row>
    <row r="870" spans="1:55" ht="31.5" x14ac:dyDescent="0.25">
      <c r="A870" s="220"/>
      <c r="B870" s="216" t="s">
        <v>105</v>
      </c>
      <c r="C870" s="220"/>
      <c r="D870" s="172">
        <v>902.28269999999998</v>
      </c>
      <c r="E870" s="172">
        <v>456.24148321677961</v>
      </c>
      <c r="F870" s="172">
        <v>18.260049390000002</v>
      </c>
      <c r="G870" s="172">
        <v>383.05683667677965</v>
      </c>
      <c r="H870" s="172">
        <v>0</v>
      </c>
      <c r="I870" s="172">
        <v>54.924597150000011</v>
      </c>
      <c r="J870" s="172">
        <v>176.45489321999997</v>
      </c>
      <c r="K870" s="172">
        <v>9.7772735199999996</v>
      </c>
      <c r="L870" s="172">
        <v>147.64388804000001</v>
      </c>
      <c r="M870" s="172">
        <v>0</v>
      </c>
      <c r="N870" s="172">
        <v>19.033731659999997</v>
      </c>
      <c r="O870" s="172">
        <v>181.62922208861016</v>
      </c>
      <c r="P870" s="172">
        <v>8.5380406910169491</v>
      </c>
      <c r="Q870" s="172">
        <v>154.66038510559324</v>
      </c>
      <c r="R870" s="172">
        <v>17.581364147999999</v>
      </c>
      <c r="S870" s="172">
        <v>18.430796291999997</v>
      </c>
      <c r="T870" s="172">
        <f t="shared" ref="T870:BC870" si="753">T871+T876+T881+T884+T888+T890+T895+T909+T914+T916+T918+T920+T922+T927+T937+T939+T945+T947+T950+T959+T962+T965+T985+T999+T1014+T1020+T1022+T1025+T1033+T1043+T886+T1048+T1058+T1050+T1064+T1066+T1068+T1073+T1070+T1031+T1076+T1078</f>
        <v>98.157367908169491</v>
      </c>
      <c r="U870" s="172">
        <f t="shared" si="753"/>
        <v>-5.5264821016949184E-2</v>
      </c>
      <c r="V870" s="172">
        <f t="shared" si="753"/>
        <v>80.752563531186439</v>
      </c>
      <c r="W870" s="172">
        <f t="shared" si="753"/>
        <v>-17.581364147999999</v>
      </c>
      <c r="X870" s="172">
        <f t="shared" si="753"/>
        <v>17.460069197999999</v>
      </c>
      <c r="Y870" s="172">
        <f t="shared" si="753"/>
        <v>0</v>
      </c>
      <c r="Z870" s="172">
        <f t="shared" si="753"/>
        <v>0</v>
      </c>
      <c r="AA870" s="172">
        <f t="shared" si="753"/>
        <v>0</v>
      </c>
      <c r="AB870" s="172">
        <f t="shared" si="753"/>
        <v>0</v>
      </c>
      <c r="AC870" s="172">
        <f t="shared" si="753"/>
        <v>0</v>
      </c>
      <c r="AD870" s="172">
        <f t="shared" si="753"/>
        <v>616.78715209000006</v>
      </c>
      <c r="AE870" s="225">
        <f t="shared" si="753"/>
        <v>466.35885496000003</v>
      </c>
      <c r="AF870" s="225">
        <f t="shared" si="753"/>
        <v>30.907626160000007</v>
      </c>
      <c r="AG870" s="225">
        <f t="shared" si="753"/>
        <v>385.06300365999994</v>
      </c>
      <c r="AH870" s="225">
        <f t="shared" si="753"/>
        <v>0</v>
      </c>
      <c r="AI870" s="225">
        <f t="shared" si="753"/>
        <v>50.388225139999996</v>
      </c>
      <c r="AJ870" s="225">
        <f t="shared" si="753"/>
        <v>200.65354616999997</v>
      </c>
      <c r="AK870" s="225">
        <f t="shared" si="753"/>
        <v>8.4843254600000062</v>
      </c>
      <c r="AL870" s="225">
        <f t="shared" si="753"/>
        <v>176.30777766</v>
      </c>
      <c r="AM870" s="225">
        <f t="shared" si="753"/>
        <v>0</v>
      </c>
      <c r="AN870" s="225">
        <f t="shared" si="753"/>
        <v>15.861443050000004</v>
      </c>
      <c r="AO870" s="225">
        <f t="shared" si="753"/>
        <v>144.87077078000004</v>
      </c>
      <c r="AP870" s="225">
        <f t="shared" si="753"/>
        <v>12.863042619999991</v>
      </c>
      <c r="AQ870" s="225">
        <f t="shared" si="753"/>
        <v>116.67956794000001</v>
      </c>
      <c r="AR870" s="225">
        <f t="shared" si="753"/>
        <v>0</v>
      </c>
      <c r="AS870" s="225">
        <f t="shared" si="753"/>
        <v>15.328160220000003</v>
      </c>
      <c r="AT870" s="225">
        <f t="shared" si="753"/>
        <v>120.83453800999996</v>
      </c>
      <c r="AU870" s="225">
        <f t="shared" si="753"/>
        <v>9.5602580800000041</v>
      </c>
      <c r="AV870" s="225">
        <f t="shared" si="753"/>
        <v>92.075658059999995</v>
      </c>
      <c r="AW870" s="225">
        <f t="shared" si="753"/>
        <v>0</v>
      </c>
      <c r="AX870" s="225">
        <f t="shared" si="753"/>
        <v>19.198621869999986</v>
      </c>
      <c r="AY870" s="225">
        <f t="shared" si="753"/>
        <v>0</v>
      </c>
      <c r="AZ870" s="225">
        <f t="shared" si="753"/>
        <v>0</v>
      </c>
      <c r="BA870" s="225">
        <f t="shared" si="753"/>
        <v>0</v>
      </c>
      <c r="BB870" s="225">
        <f t="shared" si="753"/>
        <v>0</v>
      </c>
      <c r="BC870" s="225">
        <f t="shared" si="753"/>
        <v>0</v>
      </c>
    </row>
    <row r="871" spans="1:55" x14ac:dyDescent="0.25">
      <c r="A871" s="220"/>
      <c r="B871" s="212" t="s">
        <v>26</v>
      </c>
      <c r="C871" s="220"/>
      <c r="D871" s="176">
        <v>10.103135999999999</v>
      </c>
      <c r="E871" s="176">
        <v>0.63045810000000002</v>
      </c>
      <c r="F871" s="176">
        <v>0</v>
      </c>
      <c r="G871" s="176">
        <v>0</v>
      </c>
      <c r="H871" s="176">
        <v>0</v>
      </c>
      <c r="I871" s="176">
        <v>0.63045809999999991</v>
      </c>
      <c r="J871" s="176">
        <v>0.19794140400000002</v>
      </c>
      <c r="K871" s="176">
        <v>0</v>
      </c>
      <c r="L871" s="176">
        <v>0</v>
      </c>
      <c r="M871" s="176">
        <v>0</v>
      </c>
      <c r="N871" s="176">
        <v>0.19794140400000002</v>
      </c>
      <c r="O871" s="176">
        <v>0.43187791199999992</v>
      </c>
      <c r="P871" s="176">
        <v>0</v>
      </c>
      <c r="Q871" s="176">
        <v>0</v>
      </c>
      <c r="R871" s="176">
        <v>0.43187791199999992</v>
      </c>
      <c r="S871" s="176">
        <v>0.43187791199999992</v>
      </c>
      <c r="T871" s="176">
        <f t="shared" ref="T871:AX871" si="754">SUM(T872:T875)</f>
        <v>6.3878399999999999E-4</v>
      </c>
      <c r="U871" s="176">
        <f t="shared" si="754"/>
        <v>0</v>
      </c>
      <c r="V871" s="176">
        <f t="shared" si="754"/>
        <v>0</v>
      </c>
      <c r="W871" s="176">
        <f t="shared" si="754"/>
        <v>-0.43187791199999992</v>
      </c>
      <c r="X871" s="176">
        <f t="shared" si="754"/>
        <v>6.3878399999999999E-4</v>
      </c>
      <c r="Y871" s="176">
        <f t="shared" si="754"/>
        <v>0</v>
      </c>
      <c r="Z871" s="176">
        <f t="shared" si="754"/>
        <v>0</v>
      </c>
      <c r="AA871" s="176">
        <f t="shared" si="754"/>
        <v>0</v>
      </c>
      <c r="AB871" s="176">
        <f t="shared" si="754"/>
        <v>0</v>
      </c>
      <c r="AC871" s="176">
        <f t="shared" si="754"/>
        <v>0</v>
      </c>
      <c r="AD871" s="176">
        <f t="shared" si="754"/>
        <v>2.3422400000000003</v>
      </c>
      <c r="AE871" s="223">
        <f t="shared" si="754"/>
        <v>13.7064536</v>
      </c>
      <c r="AF871" s="223">
        <f t="shared" si="754"/>
        <v>1.6638602300000001</v>
      </c>
      <c r="AG871" s="223">
        <f t="shared" si="754"/>
        <v>11.469651259999999</v>
      </c>
      <c r="AH871" s="223">
        <f t="shared" si="754"/>
        <v>0</v>
      </c>
      <c r="AI871" s="223">
        <f t="shared" si="754"/>
        <v>0.57294210999999995</v>
      </c>
      <c r="AJ871" s="223">
        <f t="shared" si="754"/>
        <v>0.16495117000000001</v>
      </c>
      <c r="AK871" s="223">
        <f t="shared" si="754"/>
        <v>0</v>
      </c>
      <c r="AL871" s="223">
        <f t="shared" si="754"/>
        <v>0</v>
      </c>
      <c r="AM871" s="223">
        <f t="shared" si="754"/>
        <v>0</v>
      </c>
      <c r="AN871" s="223">
        <f t="shared" si="754"/>
        <v>0.16495117000000001</v>
      </c>
      <c r="AO871" s="223">
        <f t="shared" si="754"/>
        <v>13.54097011</v>
      </c>
      <c r="AP871" s="223">
        <f t="shared" si="754"/>
        <v>1.7114205900000008</v>
      </c>
      <c r="AQ871" s="223">
        <f t="shared" si="754"/>
        <v>11.469651259999999</v>
      </c>
      <c r="AR871" s="223">
        <f t="shared" si="754"/>
        <v>0</v>
      </c>
      <c r="AS871" s="223">
        <f t="shared" si="754"/>
        <v>0.35989826000000003</v>
      </c>
      <c r="AT871" s="223">
        <f t="shared" si="754"/>
        <v>5.3231999999999997E-4</v>
      </c>
      <c r="AU871" s="223">
        <f t="shared" si="754"/>
        <v>-4.7560360000000634E-2</v>
      </c>
      <c r="AV871" s="223">
        <f t="shared" si="754"/>
        <v>0</v>
      </c>
      <c r="AW871" s="223">
        <f t="shared" si="754"/>
        <v>0</v>
      </c>
      <c r="AX871" s="223">
        <f t="shared" si="754"/>
        <v>4.8092679999999902E-2</v>
      </c>
      <c r="AY871" s="223">
        <f t="shared" ref="AY871:BC871" si="755">SUM(AY872:AY875)</f>
        <v>0</v>
      </c>
      <c r="AZ871" s="223">
        <f t="shared" si="755"/>
        <v>0</v>
      </c>
      <c r="BA871" s="223">
        <f t="shared" si="755"/>
        <v>0</v>
      </c>
      <c r="BB871" s="223">
        <f t="shared" si="755"/>
        <v>0</v>
      </c>
      <c r="BC871" s="223">
        <f t="shared" si="755"/>
        <v>0</v>
      </c>
    </row>
    <row r="872" spans="1:55" ht="94.5" x14ac:dyDescent="0.25">
      <c r="A872" s="171" t="s">
        <v>901</v>
      </c>
      <c r="B872" s="85" t="s">
        <v>106</v>
      </c>
      <c r="C872" s="171" t="s">
        <v>2633</v>
      </c>
      <c r="D872" s="87">
        <v>1.2E-2</v>
      </c>
      <c r="E872" s="66">
        <v>8.5344000000000001E-4</v>
      </c>
      <c r="F872" s="66">
        <v>0</v>
      </c>
      <c r="G872" s="66">
        <v>0</v>
      </c>
      <c r="H872" s="66">
        <v>0</v>
      </c>
      <c r="I872" s="66">
        <v>8.5344000000000001E-4</v>
      </c>
      <c r="J872" s="87">
        <v>2.35116E-4</v>
      </c>
      <c r="K872" s="87">
        <v>0</v>
      </c>
      <c r="L872" s="87">
        <v>0</v>
      </c>
      <c r="M872" s="87">
        <v>0</v>
      </c>
      <c r="N872" s="87">
        <v>2.35116E-4</v>
      </c>
      <c r="O872" s="87">
        <v>2.9893199999999996E-4</v>
      </c>
      <c r="P872" s="87">
        <v>0</v>
      </c>
      <c r="Q872" s="87">
        <v>0</v>
      </c>
      <c r="R872" s="87">
        <v>2.9893199999999996E-4</v>
      </c>
      <c r="S872" s="87">
        <v>2.9893199999999996E-4</v>
      </c>
      <c r="T872" s="87">
        <f t="shared" ref="T872:T875" si="756">E872-J872-O872</f>
        <v>3.1939199999999999E-4</v>
      </c>
      <c r="U872" s="87">
        <f t="shared" ref="U872:U875" si="757">F872-K872-P872</f>
        <v>0</v>
      </c>
      <c r="V872" s="87">
        <f t="shared" ref="V872:V875" si="758">G872-L872-Q872</f>
        <v>0</v>
      </c>
      <c r="W872" s="87">
        <f t="shared" ref="W872:W875" si="759">H872-M872-R872</f>
        <v>-2.9893199999999996E-4</v>
      </c>
      <c r="X872" s="87">
        <f t="shared" ref="X872:X875" si="760">I872-N872-S872</f>
        <v>3.1939199999999999E-4</v>
      </c>
      <c r="Y872" s="87">
        <v>0</v>
      </c>
      <c r="Z872" s="87">
        <v>0</v>
      </c>
      <c r="AA872" s="87">
        <v>0</v>
      </c>
      <c r="AB872" s="87">
        <v>0</v>
      </c>
      <c r="AC872" s="87">
        <v>0</v>
      </c>
      <c r="AD872" s="87">
        <v>1.0999999999999999E-2</v>
      </c>
      <c r="AE872" s="87">
        <v>7.1119999999999994E-4</v>
      </c>
      <c r="AF872" s="87">
        <v>0</v>
      </c>
      <c r="AG872" s="87">
        <v>0</v>
      </c>
      <c r="AH872" s="87">
        <v>0</v>
      </c>
      <c r="AI872" s="87">
        <v>7.1119999999999994E-4</v>
      </c>
      <c r="AJ872" s="87">
        <v>1.9593E-4</v>
      </c>
      <c r="AK872" s="87">
        <v>0</v>
      </c>
      <c r="AL872" s="87">
        <v>0</v>
      </c>
      <c r="AM872" s="87">
        <v>0</v>
      </c>
      <c r="AN872" s="87">
        <v>1.9593E-4</v>
      </c>
      <c r="AO872" s="87">
        <v>2.4910999999999998E-4</v>
      </c>
      <c r="AP872" s="87">
        <v>0</v>
      </c>
      <c r="AQ872" s="87">
        <v>0</v>
      </c>
      <c r="AR872" s="87">
        <v>0</v>
      </c>
      <c r="AS872" s="87">
        <v>2.4910999999999998E-4</v>
      </c>
      <c r="AT872" s="87">
        <f t="shared" ref="AT872:AX875" si="761">AE872-AJ872-AO872</f>
        <v>2.6615999999999999E-4</v>
      </c>
      <c r="AU872" s="87">
        <f t="shared" si="761"/>
        <v>0</v>
      </c>
      <c r="AV872" s="87">
        <f t="shared" si="761"/>
        <v>0</v>
      </c>
      <c r="AW872" s="87">
        <f t="shared" si="761"/>
        <v>0</v>
      </c>
      <c r="AX872" s="87">
        <f t="shared" si="761"/>
        <v>2.6615999999999999E-4</v>
      </c>
      <c r="AY872" s="66">
        <v>0</v>
      </c>
      <c r="AZ872" s="66">
        <v>0</v>
      </c>
      <c r="BA872" s="66">
        <v>0</v>
      </c>
      <c r="BB872" s="66">
        <v>0</v>
      </c>
      <c r="BC872" s="66">
        <v>0</v>
      </c>
    </row>
    <row r="873" spans="1:55" ht="63" x14ac:dyDescent="0.25">
      <c r="A873" s="171" t="s">
        <v>901</v>
      </c>
      <c r="B873" s="85" t="s">
        <v>829</v>
      </c>
      <c r="C873" s="171" t="s">
        <v>2634</v>
      </c>
      <c r="D873" s="87">
        <v>7.222728</v>
      </c>
      <c r="E873" s="66">
        <v>0.49550905200000001</v>
      </c>
      <c r="F873" s="66">
        <v>0</v>
      </c>
      <c r="G873" s="66">
        <v>0</v>
      </c>
      <c r="H873" s="66">
        <v>0</v>
      </c>
      <c r="I873" s="66">
        <v>0.49550905200000001</v>
      </c>
      <c r="J873" s="87">
        <v>0.14150821199999999</v>
      </c>
      <c r="K873" s="87">
        <v>0</v>
      </c>
      <c r="L873" s="87">
        <v>0</v>
      </c>
      <c r="M873" s="87">
        <v>0</v>
      </c>
      <c r="N873" s="87">
        <v>0.14150821199999999</v>
      </c>
      <c r="O873" s="87">
        <v>0.35400083999999998</v>
      </c>
      <c r="P873" s="87">
        <v>0</v>
      </c>
      <c r="Q873" s="87">
        <v>0</v>
      </c>
      <c r="R873" s="87">
        <v>0.35400083999999998</v>
      </c>
      <c r="S873" s="87">
        <v>0.35400083999999998</v>
      </c>
      <c r="T873" s="87">
        <f t="shared" si="756"/>
        <v>0</v>
      </c>
      <c r="U873" s="87">
        <f t="shared" si="757"/>
        <v>0</v>
      </c>
      <c r="V873" s="87">
        <f t="shared" si="758"/>
        <v>0</v>
      </c>
      <c r="W873" s="87">
        <f t="shared" si="759"/>
        <v>-0.35400083999999998</v>
      </c>
      <c r="X873" s="87">
        <f t="shared" si="760"/>
        <v>0</v>
      </c>
      <c r="Y873" s="87">
        <v>0</v>
      </c>
      <c r="Z873" s="87">
        <v>0</v>
      </c>
      <c r="AA873" s="87">
        <v>0</v>
      </c>
      <c r="AB873" s="87">
        <v>0</v>
      </c>
      <c r="AC873" s="87">
        <v>0</v>
      </c>
      <c r="AD873" s="87">
        <v>0</v>
      </c>
      <c r="AE873" s="87">
        <v>11.24614328</v>
      </c>
      <c r="AF873" s="87">
        <v>1.3562655300000002</v>
      </c>
      <c r="AG873" s="87">
        <v>9.4463449199999996</v>
      </c>
      <c r="AH873" s="87">
        <v>0</v>
      </c>
      <c r="AI873" s="87">
        <v>0.44353282999999993</v>
      </c>
      <c r="AJ873" s="87">
        <v>0.11792351</v>
      </c>
      <c r="AK873" s="87">
        <v>0</v>
      </c>
      <c r="AL873" s="87">
        <v>0</v>
      </c>
      <c r="AM873" s="87">
        <v>0</v>
      </c>
      <c r="AN873" s="87">
        <v>0.11792351</v>
      </c>
      <c r="AO873" s="87">
        <v>11.128219769999999</v>
      </c>
      <c r="AP873" s="87">
        <v>1.3868741500000006</v>
      </c>
      <c r="AQ873" s="87">
        <v>9.4463449199999996</v>
      </c>
      <c r="AR873" s="87">
        <v>0</v>
      </c>
      <c r="AS873" s="87">
        <v>0.2950007</v>
      </c>
      <c r="AT873" s="87">
        <f t="shared" si="761"/>
        <v>0</v>
      </c>
      <c r="AU873" s="87">
        <f t="shared" si="761"/>
        <v>-3.0608620000000419E-2</v>
      </c>
      <c r="AV873" s="87">
        <f t="shared" si="761"/>
        <v>0</v>
      </c>
      <c r="AW873" s="87">
        <f t="shared" si="761"/>
        <v>0</v>
      </c>
      <c r="AX873" s="87">
        <f t="shared" si="761"/>
        <v>3.060861999999992E-2</v>
      </c>
      <c r="AY873" s="66">
        <v>0</v>
      </c>
      <c r="AZ873" s="66">
        <v>0</v>
      </c>
      <c r="BA873" s="66">
        <v>0</v>
      </c>
      <c r="BB873" s="66">
        <v>0</v>
      </c>
      <c r="BC873" s="66">
        <v>0</v>
      </c>
    </row>
    <row r="874" spans="1:55" ht="63" x14ac:dyDescent="0.25">
      <c r="A874" s="171" t="s">
        <v>901</v>
      </c>
      <c r="B874" s="85" t="s">
        <v>830</v>
      </c>
      <c r="C874" s="171" t="s">
        <v>2635</v>
      </c>
      <c r="D874" s="87">
        <v>2.8564080000000001</v>
      </c>
      <c r="E874" s="66">
        <v>0.13324216800000002</v>
      </c>
      <c r="F874" s="66">
        <v>0</v>
      </c>
      <c r="G874" s="66">
        <v>0</v>
      </c>
      <c r="H874" s="66">
        <v>0</v>
      </c>
      <c r="I874" s="66">
        <v>0.13324216800000002</v>
      </c>
      <c r="J874" s="87">
        <v>5.5962959999999999E-2</v>
      </c>
      <c r="K874" s="87">
        <v>0</v>
      </c>
      <c r="L874" s="87">
        <v>0</v>
      </c>
      <c r="M874" s="87">
        <v>0</v>
      </c>
      <c r="N874" s="87">
        <v>5.5962960000000006E-2</v>
      </c>
      <c r="O874" s="87">
        <v>7.7279208000000016E-2</v>
      </c>
      <c r="P874" s="87">
        <v>0</v>
      </c>
      <c r="Q874" s="87">
        <v>0</v>
      </c>
      <c r="R874" s="87">
        <v>7.7279208000000016E-2</v>
      </c>
      <c r="S874" s="87">
        <v>7.7279208000000016E-2</v>
      </c>
      <c r="T874" s="87">
        <f t="shared" si="756"/>
        <v>0</v>
      </c>
      <c r="U874" s="87">
        <f t="shared" si="757"/>
        <v>0</v>
      </c>
      <c r="V874" s="87">
        <f t="shared" si="758"/>
        <v>0</v>
      </c>
      <c r="W874" s="87">
        <f t="shared" si="759"/>
        <v>-7.7279208000000016E-2</v>
      </c>
      <c r="X874" s="87">
        <f t="shared" si="760"/>
        <v>0</v>
      </c>
      <c r="Y874" s="87">
        <v>0</v>
      </c>
      <c r="Z874" s="87">
        <v>0</v>
      </c>
      <c r="AA874" s="87">
        <v>0</v>
      </c>
      <c r="AB874" s="87">
        <v>0</v>
      </c>
      <c r="AC874" s="87">
        <v>0</v>
      </c>
      <c r="AD874" s="87">
        <v>2.3202400000000001</v>
      </c>
      <c r="AE874" s="87">
        <v>2.45888792</v>
      </c>
      <c r="AF874" s="87">
        <v>0.3075947</v>
      </c>
      <c r="AG874" s="87">
        <v>2.02330634</v>
      </c>
      <c r="AH874" s="87">
        <v>0</v>
      </c>
      <c r="AI874" s="87">
        <v>0.12798688</v>
      </c>
      <c r="AJ874" s="87">
        <v>4.6635800000000005E-2</v>
      </c>
      <c r="AK874" s="87">
        <v>0</v>
      </c>
      <c r="AL874" s="87">
        <v>0</v>
      </c>
      <c r="AM874" s="87">
        <v>0</v>
      </c>
      <c r="AN874" s="87">
        <v>4.6635800000000005E-2</v>
      </c>
      <c r="AO874" s="87">
        <v>2.4122521199999998</v>
      </c>
      <c r="AP874" s="87">
        <v>0.32454644000000021</v>
      </c>
      <c r="AQ874" s="87">
        <v>2.02330634</v>
      </c>
      <c r="AR874" s="87">
        <v>0</v>
      </c>
      <c r="AS874" s="87">
        <v>6.4399340000000013E-2</v>
      </c>
      <c r="AT874" s="87">
        <f t="shared" si="761"/>
        <v>0</v>
      </c>
      <c r="AU874" s="87">
        <f t="shared" si="761"/>
        <v>-1.6951740000000215E-2</v>
      </c>
      <c r="AV874" s="87">
        <f t="shared" si="761"/>
        <v>0</v>
      </c>
      <c r="AW874" s="87">
        <f t="shared" si="761"/>
        <v>0</v>
      </c>
      <c r="AX874" s="87">
        <f t="shared" si="761"/>
        <v>1.6951739999999979E-2</v>
      </c>
      <c r="AY874" s="66">
        <v>0</v>
      </c>
      <c r="AZ874" s="66">
        <v>0</v>
      </c>
      <c r="BA874" s="66">
        <v>0</v>
      </c>
      <c r="BB874" s="66">
        <v>0</v>
      </c>
      <c r="BC874" s="66">
        <v>0</v>
      </c>
    </row>
    <row r="875" spans="1:55" ht="94.5" x14ac:dyDescent="0.25">
      <c r="A875" s="171" t="s">
        <v>901</v>
      </c>
      <c r="B875" s="85" t="s">
        <v>107</v>
      </c>
      <c r="C875" s="171" t="s">
        <v>2636</v>
      </c>
      <c r="D875" s="87">
        <v>1.2E-2</v>
      </c>
      <c r="E875" s="66">
        <v>8.5344000000000001E-4</v>
      </c>
      <c r="F875" s="66">
        <v>0</v>
      </c>
      <c r="G875" s="66">
        <v>0</v>
      </c>
      <c r="H875" s="66">
        <v>0</v>
      </c>
      <c r="I875" s="66">
        <v>8.5344000000000001E-4</v>
      </c>
      <c r="J875" s="87">
        <v>2.35116E-4</v>
      </c>
      <c r="K875" s="87">
        <v>0</v>
      </c>
      <c r="L875" s="87">
        <v>0</v>
      </c>
      <c r="M875" s="87">
        <v>0</v>
      </c>
      <c r="N875" s="87">
        <v>2.35116E-4</v>
      </c>
      <c r="O875" s="87">
        <v>2.9893199999999996E-4</v>
      </c>
      <c r="P875" s="87">
        <v>0</v>
      </c>
      <c r="Q875" s="87">
        <v>0</v>
      </c>
      <c r="R875" s="87">
        <v>2.9893199999999996E-4</v>
      </c>
      <c r="S875" s="87">
        <v>2.9893199999999996E-4</v>
      </c>
      <c r="T875" s="87">
        <f t="shared" si="756"/>
        <v>3.1939199999999999E-4</v>
      </c>
      <c r="U875" s="87">
        <f t="shared" si="757"/>
        <v>0</v>
      </c>
      <c r="V875" s="87">
        <f t="shared" si="758"/>
        <v>0</v>
      </c>
      <c r="W875" s="87">
        <f t="shared" si="759"/>
        <v>-2.9893199999999996E-4</v>
      </c>
      <c r="X875" s="87">
        <f t="shared" si="760"/>
        <v>3.1939199999999999E-4</v>
      </c>
      <c r="Y875" s="87">
        <v>0</v>
      </c>
      <c r="Z875" s="87">
        <v>0</v>
      </c>
      <c r="AA875" s="87">
        <v>0</v>
      </c>
      <c r="AB875" s="87">
        <v>0</v>
      </c>
      <c r="AC875" s="87">
        <v>0</v>
      </c>
      <c r="AD875" s="87">
        <v>1.0999999999999999E-2</v>
      </c>
      <c r="AE875" s="87">
        <v>7.1119999999999994E-4</v>
      </c>
      <c r="AF875" s="87">
        <v>0</v>
      </c>
      <c r="AG875" s="87">
        <v>0</v>
      </c>
      <c r="AH875" s="87">
        <v>0</v>
      </c>
      <c r="AI875" s="87">
        <v>7.1119999999999994E-4</v>
      </c>
      <c r="AJ875" s="87">
        <v>1.9593E-4</v>
      </c>
      <c r="AK875" s="87">
        <v>0</v>
      </c>
      <c r="AL875" s="87">
        <v>0</v>
      </c>
      <c r="AM875" s="87">
        <v>0</v>
      </c>
      <c r="AN875" s="87">
        <v>1.9593E-4</v>
      </c>
      <c r="AO875" s="87">
        <v>2.4910999999999998E-4</v>
      </c>
      <c r="AP875" s="87">
        <v>0</v>
      </c>
      <c r="AQ875" s="87">
        <v>0</v>
      </c>
      <c r="AR875" s="87">
        <v>0</v>
      </c>
      <c r="AS875" s="87">
        <v>2.4910999999999998E-4</v>
      </c>
      <c r="AT875" s="87">
        <f t="shared" si="761"/>
        <v>2.6615999999999999E-4</v>
      </c>
      <c r="AU875" s="87">
        <f t="shared" si="761"/>
        <v>0</v>
      </c>
      <c r="AV875" s="87">
        <f t="shared" si="761"/>
        <v>0</v>
      </c>
      <c r="AW875" s="87">
        <f t="shared" si="761"/>
        <v>0</v>
      </c>
      <c r="AX875" s="87">
        <f t="shared" si="761"/>
        <v>2.6615999999999999E-4</v>
      </c>
      <c r="AY875" s="66">
        <v>0</v>
      </c>
      <c r="AZ875" s="66">
        <v>0</v>
      </c>
      <c r="BA875" s="66">
        <v>0</v>
      </c>
      <c r="BB875" s="66">
        <v>0</v>
      </c>
      <c r="BC875" s="66">
        <v>0</v>
      </c>
    </row>
    <row r="876" spans="1:55" ht="31.5" x14ac:dyDescent="0.25">
      <c r="A876" s="224"/>
      <c r="B876" s="212" t="s">
        <v>27</v>
      </c>
      <c r="C876" s="224"/>
      <c r="D876" s="176">
        <v>1.2E-2</v>
      </c>
      <c r="E876" s="176">
        <v>10.56193584</v>
      </c>
      <c r="F876" s="176">
        <v>1.4748846100000002</v>
      </c>
      <c r="G876" s="176">
        <v>9.0861977900000017</v>
      </c>
      <c r="H876" s="176">
        <v>0</v>
      </c>
      <c r="I876" s="176">
        <v>8.5344000000000001E-4</v>
      </c>
      <c r="J876" s="176">
        <v>2.35116E-4</v>
      </c>
      <c r="K876" s="176">
        <v>0</v>
      </c>
      <c r="L876" s="176">
        <v>0</v>
      </c>
      <c r="M876" s="176">
        <v>0</v>
      </c>
      <c r="N876" s="176">
        <v>2.35116E-4</v>
      </c>
      <c r="O876" s="176">
        <v>10.561381332</v>
      </c>
      <c r="P876" s="176">
        <v>1.4748846100000002</v>
      </c>
      <c r="Q876" s="176">
        <v>9.0861977899999999</v>
      </c>
      <c r="R876" s="176">
        <v>2.9893199999999996E-4</v>
      </c>
      <c r="S876" s="176">
        <v>2.9893199999999996E-4</v>
      </c>
      <c r="T876" s="176">
        <f t="shared" ref="T876:BC876" si="762">SUM(T877:T880)</f>
        <v>3.1939199999999999E-4</v>
      </c>
      <c r="U876" s="176">
        <f t="shared" si="762"/>
        <v>0</v>
      </c>
      <c r="V876" s="176">
        <f t="shared" si="762"/>
        <v>0</v>
      </c>
      <c r="W876" s="176">
        <f t="shared" si="762"/>
        <v>-2.9893199999999996E-4</v>
      </c>
      <c r="X876" s="176">
        <f t="shared" si="762"/>
        <v>3.1939199999999999E-4</v>
      </c>
      <c r="Y876" s="176">
        <f t="shared" si="762"/>
        <v>0</v>
      </c>
      <c r="Z876" s="176">
        <f t="shared" si="762"/>
        <v>0</v>
      </c>
      <c r="AA876" s="176">
        <f t="shared" si="762"/>
        <v>0</v>
      </c>
      <c r="AB876" s="176">
        <f t="shared" si="762"/>
        <v>0</v>
      </c>
      <c r="AC876" s="176">
        <f t="shared" si="762"/>
        <v>0</v>
      </c>
      <c r="AD876" s="176">
        <f t="shared" si="762"/>
        <v>1.0999999999999999E-2</v>
      </c>
      <c r="AE876" s="223">
        <f t="shared" si="762"/>
        <v>7.1119999999999994E-4</v>
      </c>
      <c r="AF876" s="223">
        <f t="shared" si="762"/>
        <v>0</v>
      </c>
      <c r="AG876" s="223">
        <f t="shared" si="762"/>
        <v>0</v>
      </c>
      <c r="AH876" s="223">
        <f t="shared" si="762"/>
        <v>0</v>
      </c>
      <c r="AI876" s="223">
        <f t="shared" si="762"/>
        <v>7.1119999999999994E-4</v>
      </c>
      <c r="AJ876" s="223">
        <f t="shared" si="762"/>
        <v>1.9593E-4</v>
      </c>
      <c r="AK876" s="223">
        <f t="shared" si="762"/>
        <v>0</v>
      </c>
      <c r="AL876" s="223">
        <f t="shared" si="762"/>
        <v>0</v>
      </c>
      <c r="AM876" s="223">
        <f t="shared" si="762"/>
        <v>0</v>
      </c>
      <c r="AN876" s="223">
        <f t="shared" si="762"/>
        <v>1.9593E-4</v>
      </c>
      <c r="AO876" s="223">
        <f t="shared" si="762"/>
        <v>2.4910999999999998E-4</v>
      </c>
      <c r="AP876" s="223">
        <f t="shared" si="762"/>
        <v>0</v>
      </c>
      <c r="AQ876" s="223">
        <f t="shared" si="762"/>
        <v>0</v>
      </c>
      <c r="AR876" s="223">
        <f t="shared" si="762"/>
        <v>0</v>
      </c>
      <c r="AS876" s="223">
        <f t="shared" si="762"/>
        <v>2.4910999999999998E-4</v>
      </c>
      <c r="AT876" s="223">
        <f t="shared" si="762"/>
        <v>2.6615999999999999E-4</v>
      </c>
      <c r="AU876" s="223">
        <f t="shared" si="762"/>
        <v>0</v>
      </c>
      <c r="AV876" s="223">
        <f t="shared" si="762"/>
        <v>0</v>
      </c>
      <c r="AW876" s="223">
        <f t="shared" si="762"/>
        <v>0</v>
      </c>
      <c r="AX876" s="223">
        <f t="shared" si="762"/>
        <v>2.6615999999999999E-4</v>
      </c>
      <c r="AY876" s="223">
        <f t="shared" si="762"/>
        <v>0</v>
      </c>
      <c r="AZ876" s="223">
        <f t="shared" si="762"/>
        <v>0</v>
      </c>
      <c r="BA876" s="223">
        <f t="shared" si="762"/>
        <v>0</v>
      </c>
      <c r="BB876" s="223">
        <f t="shared" si="762"/>
        <v>0</v>
      </c>
      <c r="BC876" s="223">
        <f t="shared" si="762"/>
        <v>0</v>
      </c>
    </row>
    <row r="877" spans="1:55" ht="78.75" x14ac:dyDescent="0.25">
      <c r="A877" s="171" t="s">
        <v>901</v>
      </c>
      <c r="B877" s="85" t="s">
        <v>108</v>
      </c>
      <c r="C877" s="171" t="s">
        <v>2637</v>
      </c>
      <c r="D877" s="87">
        <v>1.2E-2</v>
      </c>
      <c r="E877" s="66">
        <v>8.5344000000000001E-4</v>
      </c>
      <c r="F877" s="66">
        <v>0</v>
      </c>
      <c r="G877" s="66">
        <v>0</v>
      </c>
      <c r="H877" s="66">
        <v>0</v>
      </c>
      <c r="I877" s="66">
        <v>8.5344000000000001E-4</v>
      </c>
      <c r="J877" s="87">
        <v>2.35116E-4</v>
      </c>
      <c r="K877" s="87">
        <v>0</v>
      </c>
      <c r="L877" s="87">
        <v>0</v>
      </c>
      <c r="M877" s="87">
        <v>0</v>
      </c>
      <c r="N877" s="87">
        <v>2.35116E-4</v>
      </c>
      <c r="O877" s="87">
        <v>2.9893199999999996E-4</v>
      </c>
      <c r="P877" s="87">
        <v>0</v>
      </c>
      <c r="Q877" s="87">
        <v>0</v>
      </c>
      <c r="R877" s="87">
        <v>2.9893199999999996E-4</v>
      </c>
      <c r="S877" s="87">
        <v>2.9893199999999996E-4</v>
      </c>
      <c r="T877" s="87">
        <f t="shared" ref="T877:T880" si="763">E877-J877-O877</f>
        <v>3.1939199999999999E-4</v>
      </c>
      <c r="U877" s="87">
        <f t="shared" ref="U877:U880" si="764">F877-K877-P877</f>
        <v>0</v>
      </c>
      <c r="V877" s="87">
        <f t="shared" ref="V877:V880" si="765">G877-L877-Q877</f>
        <v>0</v>
      </c>
      <c r="W877" s="87">
        <f t="shared" ref="W877:W880" si="766">H877-M877-R877</f>
        <v>-2.9893199999999996E-4</v>
      </c>
      <c r="X877" s="87">
        <f t="shared" ref="X877:X880" si="767">I877-N877-S877</f>
        <v>3.1939199999999999E-4</v>
      </c>
      <c r="Y877" s="87">
        <v>0</v>
      </c>
      <c r="Z877" s="87">
        <v>0</v>
      </c>
      <c r="AA877" s="87">
        <v>0</v>
      </c>
      <c r="AB877" s="87">
        <v>0</v>
      </c>
      <c r="AC877" s="87">
        <v>0</v>
      </c>
      <c r="AD877" s="87">
        <v>1.0999999999999999E-2</v>
      </c>
      <c r="AE877" s="87">
        <v>7.1119999999999994E-4</v>
      </c>
      <c r="AF877" s="87">
        <v>0</v>
      </c>
      <c r="AG877" s="87">
        <v>0</v>
      </c>
      <c r="AH877" s="87">
        <v>0</v>
      </c>
      <c r="AI877" s="87">
        <v>7.1119999999999994E-4</v>
      </c>
      <c r="AJ877" s="87">
        <v>1.9593E-4</v>
      </c>
      <c r="AK877" s="87">
        <v>0</v>
      </c>
      <c r="AL877" s="87">
        <v>0</v>
      </c>
      <c r="AM877" s="87">
        <v>0</v>
      </c>
      <c r="AN877" s="87">
        <v>1.9593E-4</v>
      </c>
      <c r="AO877" s="87">
        <v>2.4910999999999998E-4</v>
      </c>
      <c r="AP877" s="87">
        <v>0</v>
      </c>
      <c r="AQ877" s="87">
        <v>0</v>
      </c>
      <c r="AR877" s="87">
        <v>0</v>
      </c>
      <c r="AS877" s="87">
        <v>2.4910999999999998E-4</v>
      </c>
      <c r="AT877" s="87">
        <f t="shared" ref="AT877:AX880" si="768">AE877-AJ877-AO877</f>
        <v>2.6615999999999999E-4</v>
      </c>
      <c r="AU877" s="87">
        <f t="shared" si="768"/>
        <v>0</v>
      </c>
      <c r="AV877" s="87">
        <f t="shared" si="768"/>
        <v>0</v>
      </c>
      <c r="AW877" s="87">
        <f t="shared" si="768"/>
        <v>0</v>
      </c>
      <c r="AX877" s="87">
        <f t="shared" si="768"/>
        <v>2.6615999999999999E-4</v>
      </c>
      <c r="AY877" s="66">
        <v>0</v>
      </c>
      <c r="AZ877" s="66">
        <v>0</v>
      </c>
      <c r="BA877" s="66">
        <v>0</v>
      </c>
      <c r="BB877" s="66">
        <v>0</v>
      </c>
      <c r="BC877" s="66">
        <v>0</v>
      </c>
    </row>
    <row r="878" spans="1:55" ht="94.5" x14ac:dyDescent="0.25">
      <c r="A878" s="171" t="s">
        <v>901</v>
      </c>
      <c r="B878" s="86" t="s">
        <v>1843</v>
      </c>
      <c r="C878" s="171" t="s">
        <v>2638</v>
      </c>
      <c r="D878" s="87">
        <v>0</v>
      </c>
      <c r="E878" s="66">
        <v>0.14232955</v>
      </c>
      <c r="F878" s="66">
        <v>0</v>
      </c>
      <c r="G878" s="66">
        <v>0.14232955</v>
      </c>
      <c r="H878" s="66">
        <v>0</v>
      </c>
      <c r="I878" s="66">
        <v>0</v>
      </c>
      <c r="J878" s="87">
        <v>0</v>
      </c>
      <c r="K878" s="87">
        <v>0</v>
      </c>
      <c r="L878" s="87">
        <v>0</v>
      </c>
      <c r="M878" s="87">
        <v>0</v>
      </c>
      <c r="N878" s="87">
        <v>0</v>
      </c>
      <c r="O878" s="87">
        <v>0.14232955</v>
      </c>
      <c r="P878" s="87">
        <v>0</v>
      </c>
      <c r="Q878" s="87">
        <v>0.14232955</v>
      </c>
      <c r="R878" s="87">
        <v>0</v>
      </c>
      <c r="S878" s="87">
        <v>0</v>
      </c>
      <c r="T878" s="87">
        <f t="shared" si="763"/>
        <v>0</v>
      </c>
      <c r="U878" s="87">
        <f t="shared" si="764"/>
        <v>0</v>
      </c>
      <c r="V878" s="87">
        <f t="shared" si="765"/>
        <v>0</v>
      </c>
      <c r="W878" s="87">
        <f t="shared" si="766"/>
        <v>0</v>
      </c>
      <c r="X878" s="87">
        <f t="shared" si="767"/>
        <v>0</v>
      </c>
      <c r="Y878" s="87">
        <v>0</v>
      </c>
      <c r="Z878" s="87">
        <v>0</v>
      </c>
      <c r="AA878" s="87">
        <v>0</v>
      </c>
      <c r="AB878" s="87">
        <v>0</v>
      </c>
      <c r="AC878" s="87">
        <v>0</v>
      </c>
      <c r="AD878" s="87">
        <v>0</v>
      </c>
      <c r="AE878" s="87">
        <v>0</v>
      </c>
      <c r="AF878" s="87">
        <v>0</v>
      </c>
      <c r="AG878" s="87">
        <v>0</v>
      </c>
      <c r="AH878" s="87">
        <v>0</v>
      </c>
      <c r="AI878" s="87">
        <v>0</v>
      </c>
      <c r="AJ878" s="87">
        <v>0</v>
      </c>
      <c r="AK878" s="87">
        <v>0</v>
      </c>
      <c r="AL878" s="87">
        <v>0</v>
      </c>
      <c r="AM878" s="87">
        <v>0</v>
      </c>
      <c r="AN878" s="87">
        <v>0</v>
      </c>
      <c r="AO878" s="87">
        <v>0</v>
      </c>
      <c r="AP878" s="87">
        <v>0</v>
      </c>
      <c r="AQ878" s="87">
        <v>0</v>
      </c>
      <c r="AR878" s="87">
        <v>0</v>
      </c>
      <c r="AS878" s="87">
        <v>0</v>
      </c>
      <c r="AT878" s="87">
        <f t="shared" si="768"/>
        <v>0</v>
      </c>
      <c r="AU878" s="87">
        <f t="shared" si="768"/>
        <v>0</v>
      </c>
      <c r="AV878" s="87">
        <f t="shared" si="768"/>
        <v>0</v>
      </c>
      <c r="AW878" s="87">
        <f t="shared" si="768"/>
        <v>0</v>
      </c>
      <c r="AX878" s="87">
        <f t="shared" si="768"/>
        <v>0</v>
      </c>
      <c r="AY878" s="66">
        <v>0</v>
      </c>
      <c r="AZ878" s="66">
        <v>0</v>
      </c>
      <c r="BA878" s="66">
        <v>0</v>
      </c>
      <c r="BB878" s="66">
        <v>0</v>
      </c>
      <c r="BC878" s="66">
        <v>0</v>
      </c>
    </row>
    <row r="879" spans="1:55" ht="126" x14ac:dyDescent="0.25">
      <c r="A879" s="171" t="s">
        <v>901</v>
      </c>
      <c r="B879" s="85" t="s">
        <v>956</v>
      </c>
      <c r="C879" s="171" t="s">
        <v>2639</v>
      </c>
      <c r="D879" s="87">
        <v>0</v>
      </c>
      <c r="E879" s="66">
        <v>5.6999999900000002</v>
      </c>
      <c r="F879" s="66">
        <v>0.87751405000000005</v>
      </c>
      <c r="G879" s="66">
        <v>4.82248594</v>
      </c>
      <c r="H879" s="66">
        <v>0</v>
      </c>
      <c r="I879" s="66">
        <v>0</v>
      </c>
      <c r="J879" s="87">
        <v>0</v>
      </c>
      <c r="K879" s="87">
        <v>0</v>
      </c>
      <c r="L879" s="87">
        <v>0</v>
      </c>
      <c r="M879" s="87">
        <v>0</v>
      </c>
      <c r="N879" s="87">
        <v>0</v>
      </c>
      <c r="O879" s="87">
        <v>5.6999999900000002</v>
      </c>
      <c r="P879" s="87">
        <v>0.87751405000000005</v>
      </c>
      <c r="Q879" s="87">
        <v>4.82248594</v>
      </c>
      <c r="R879" s="87">
        <v>0</v>
      </c>
      <c r="S879" s="87">
        <v>0</v>
      </c>
      <c r="T879" s="87">
        <f t="shared" si="763"/>
        <v>0</v>
      </c>
      <c r="U879" s="87">
        <f t="shared" si="764"/>
        <v>0</v>
      </c>
      <c r="V879" s="87">
        <f t="shared" si="765"/>
        <v>0</v>
      </c>
      <c r="W879" s="87">
        <f t="shared" si="766"/>
        <v>0</v>
      </c>
      <c r="X879" s="87">
        <f t="shared" si="767"/>
        <v>0</v>
      </c>
      <c r="Y879" s="87">
        <v>0</v>
      </c>
      <c r="Z879" s="87">
        <v>0</v>
      </c>
      <c r="AA879" s="87">
        <v>0</v>
      </c>
      <c r="AB879" s="87">
        <v>0</v>
      </c>
      <c r="AC879" s="87">
        <v>0</v>
      </c>
      <c r="AD879" s="87">
        <v>0</v>
      </c>
      <c r="AE879" s="87">
        <v>0</v>
      </c>
      <c r="AF879" s="87">
        <v>0</v>
      </c>
      <c r="AG879" s="87">
        <v>0</v>
      </c>
      <c r="AH879" s="87">
        <v>0</v>
      </c>
      <c r="AI879" s="87">
        <v>0</v>
      </c>
      <c r="AJ879" s="87">
        <v>0</v>
      </c>
      <c r="AK879" s="87">
        <v>0</v>
      </c>
      <c r="AL879" s="87">
        <v>0</v>
      </c>
      <c r="AM879" s="87">
        <v>0</v>
      </c>
      <c r="AN879" s="87">
        <v>0</v>
      </c>
      <c r="AO879" s="87">
        <v>0</v>
      </c>
      <c r="AP879" s="87">
        <v>0</v>
      </c>
      <c r="AQ879" s="87">
        <v>0</v>
      </c>
      <c r="AR879" s="87">
        <v>0</v>
      </c>
      <c r="AS879" s="87">
        <v>0</v>
      </c>
      <c r="AT879" s="87">
        <f t="shared" si="768"/>
        <v>0</v>
      </c>
      <c r="AU879" s="87">
        <f t="shared" si="768"/>
        <v>0</v>
      </c>
      <c r="AV879" s="87">
        <f t="shared" si="768"/>
        <v>0</v>
      </c>
      <c r="AW879" s="87">
        <f t="shared" si="768"/>
        <v>0</v>
      </c>
      <c r="AX879" s="87">
        <f t="shared" si="768"/>
        <v>0</v>
      </c>
      <c r="AY879" s="66">
        <v>0</v>
      </c>
      <c r="AZ879" s="66">
        <v>0</v>
      </c>
      <c r="BA879" s="66">
        <v>0</v>
      </c>
      <c r="BB879" s="66">
        <v>0</v>
      </c>
      <c r="BC879" s="66">
        <v>0</v>
      </c>
    </row>
    <row r="880" spans="1:55" ht="78.75" x14ac:dyDescent="0.25">
      <c r="A880" s="171" t="s">
        <v>901</v>
      </c>
      <c r="B880" s="85" t="s">
        <v>957</v>
      </c>
      <c r="C880" s="171" t="s">
        <v>2640</v>
      </c>
      <c r="D880" s="87">
        <v>0</v>
      </c>
      <c r="E880" s="66">
        <v>4.7187528599999995</v>
      </c>
      <c r="F880" s="66">
        <v>0.59737056000000011</v>
      </c>
      <c r="G880" s="66">
        <v>4.1213822999999996</v>
      </c>
      <c r="H880" s="66">
        <v>0</v>
      </c>
      <c r="I880" s="66">
        <v>0</v>
      </c>
      <c r="J880" s="87">
        <v>0</v>
      </c>
      <c r="K880" s="87">
        <v>0</v>
      </c>
      <c r="L880" s="87">
        <v>0</v>
      </c>
      <c r="M880" s="87">
        <v>0</v>
      </c>
      <c r="N880" s="87">
        <v>0</v>
      </c>
      <c r="O880" s="87">
        <v>4.7187528599999995</v>
      </c>
      <c r="P880" s="87">
        <v>0.59737056000000011</v>
      </c>
      <c r="Q880" s="87">
        <v>4.1213822999999996</v>
      </c>
      <c r="R880" s="87">
        <v>0</v>
      </c>
      <c r="S880" s="87">
        <v>0</v>
      </c>
      <c r="T880" s="87">
        <f t="shared" si="763"/>
        <v>0</v>
      </c>
      <c r="U880" s="87">
        <f t="shared" si="764"/>
        <v>0</v>
      </c>
      <c r="V880" s="87">
        <f t="shared" si="765"/>
        <v>0</v>
      </c>
      <c r="W880" s="87">
        <f t="shared" si="766"/>
        <v>0</v>
      </c>
      <c r="X880" s="87">
        <f t="shared" si="767"/>
        <v>0</v>
      </c>
      <c r="Y880" s="87">
        <v>0</v>
      </c>
      <c r="Z880" s="87">
        <v>0</v>
      </c>
      <c r="AA880" s="87">
        <v>0</v>
      </c>
      <c r="AB880" s="87">
        <v>0</v>
      </c>
      <c r="AC880" s="87">
        <v>0</v>
      </c>
      <c r="AD880" s="87">
        <v>0</v>
      </c>
      <c r="AE880" s="87">
        <v>0</v>
      </c>
      <c r="AF880" s="87">
        <v>0</v>
      </c>
      <c r="AG880" s="87">
        <v>0</v>
      </c>
      <c r="AH880" s="87">
        <v>0</v>
      </c>
      <c r="AI880" s="87">
        <v>0</v>
      </c>
      <c r="AJ880" s="87">
        <v>0</v>
      </c>
      <c r="AK880" s="87">
        <v>0</v>
      </c>
      <c r="AL880" s="87">
        <v>0</v>
      </c>
      <c r="AM880" s="87">
        <v>0</v>
      </c>
      <c r="AN880" s="87">
        <v>0</v>
      </c>
      <c r="AO880" s="87">
        <v>0</v>
      </c>
      <c r="AP880" s="87">
        <v>0</v>
      </c>
      <c r="AQ880" s="87">
        <v>0</v>
      </c>
      <c r="AR880" s="87">
        <v>0</v>
      </c>
      <c r="AS880" s="87">
        <v>0</v>
      </c>
      <c r="AT880" s="87">
        <f t="shared" si="768"/>
        <v>0</v>
      </c>
      <c r="AU880" s="87">
        <f t="shared" si="768"/>
        <v>0</v>
      </c>
      <c r="AV880" s="87">
        <f t="shared" si="768"/>
        <v>0</v>
      </c>
      <c r="AW880" s="87">
        <f t="shared" si="768"/>
        <v>0</v>
      </c>
      <c r="AX880" s="87">
        <f t="shared" si="768"/>
        <v>0</v>
      </c>
      <c r="AY880" s="66">
        <v>0</v>
      </c>
      <c r="AZ880" s="66">
        <v>0</v>
      </c>
      <c r="BA880" s="66">
        <v>0</v>
      </c>
      <c r="BB880" s="66">
        <v>0</v>
      </c>
      <c r="BC880" s="66">
        <v>0</v>
      </c>
    </row>
    <row r="881" spans="1:55" x14ac:dyDescent="0.25">
      <c r="A881" s="224"/>
      <c r="B881" s="216" t="s">
        <v>339</v>
      </c>
      <c r="C881" s="224"/>
      <c r="D881" s="176">
        <v>1.7232719999999999</v>
      </c>
      <c r="E881" s="176">
        <v>2.1573923300000004</v>
      </c>
      <c r="F881" s="176">
        <v>0</v>
      </c>
      <c r="G881" s="176">
        <v>2.1565388900000002</v>
      </c>
      <c r="H881" s="176">
        <v>0</v>
      </c>
      <c r="I881" s="176">
        <v>8.5344000000000001E-4</v>
      </c>
      <c r="J881" s="176">
        <v>2.156774006</v>
      </c>
      <c r="K881" s="176">
        <v>0</v>
      </c>
      <c r="L881" s="176">
        <v>2.1565388900000002</v>
      </c>
      <c r="M881" s="176">
        <v>0</v>
      </c>
      <c r="N881" s="176">
        <v>2.35116E-4</v>
      </c>
      <c r="O881" s="176">
        <v>2.9893199999999996E-4</v>
      </c>
      <c r="P881" s="176">
        <v>0</v>
      </c>
      <c r="Q881" s="176">
        <v>0</v>
      </c>
      <c r="R881" s="176">
        <v>2.9893199999999996E-4</v>
      </c>
      <c r="S881" s="176">
        <v>2.9893199999999996E-4</v>
      </c>
      <c r="T881" s="176">
        <f t="shared" ref="T881:BC881" si="769">SUM(T882:T883)</f>
        <v>3.1939199999999999E-4</v>
      </c>
      <c r="U881" s="176">
        <f t="shared" si="769"/>
        <v>0</v>
      </c>
      <c r="V881" s="176">
        <f t="shared" si="769"/>
        <v>0</v>
      </c>
      <c r="W881" s="176">
        <f t="shared" si="769"/>
        <v>-2.9893199999999996E-4</v>
      </c>
      <c r="X881" s="176">
        <f t="shared" si="769"/>
        <v>3.1939199999999999E-4</v>
      </c>
      <c r="Y881" s="176">
        <f t="shared" si="769"/>
        <v>0</v>
      </c>
      <c r="Z881" s="176">
        <f t="shared" si="769"/>
        <v>0</v>
      </c>
      <c r="AA881" s="176">
        <f t="shared" si="769"/>
        <v>0</v>
      </c>
      <c r="AB881" s="176">
        <f t="shared" si="769"/>
        <v>0</v>
      </c>
      <c r="AC881" s="176">
        <f t="shared" si="769"/>
        <v>0</v>
      </c>
      <c r="AD881" s="176">
        <f t="shared" si="769"/>
        <v>1.0999999999999999E-2</v>
      </c>
      <c r="AE881" s="223">
        <f t="shared" si="769"/>
        <v>7.1119999999999994E-4</v>
      </c>
      <c r="AF881" s="223">
        <f t="shared" si="769"/>
        <v>0</v>
      </c>
      <c r="AG881" s="223">
        <f t="shared" si="769"/>
        <v>0</v>
      </c>
      <c r="AH881" s="223">
        <f t="shared" si="769"/>
        <v>0</v>
      </c>
      <c r="AI881" s="223">
        <f t="shared" si="769"/>
        <v>7.1119999999999994E-4</v>
      </c>
      <c r="AJ881" s="223">
        <f t="shared" si="769"/>
        <v>1.9593E-4</v>
      </c>
      <c r="AK881" s="223">
        <f t="shared" si="769"/>
        <v>0</v>
      </c>
      <c r="AL881" s="223">
        <f t="shared" si="769"/>
        <v>0</v>
      </c>
      <c r="AM881" s="223">
        <f t="shared" si="769"/>
        <v>0</v>
      </c>
      <c r="AN881" s="223">
        <f t="shared" si="769"/>
        <v>1.9593E-4</v>
      </c>
      <c r="AO881" s="223">
        <f t="shared" si="769"/>
        <v>2.4910999999999998E-4</v>
      </c>
      <c r="AP881" s="223">
        <f t="shared" si="769"/>
        <v>0</v>
      </c>
      <c r="AQ881" s="223">
        <f t="shared" si="769"/>
        <v>0</v>
      </c>
      <c r="AR881" s="223">
        <f t="shared" si="769"/>
        <v>0</v>
      </c>
      <c r="AS881" s="223">
        <f t="shared" si="769"/>
        <v>2.4910999999999998E-4</v>
      </c>
      <c r="AT881" s="223">
        <f t="shared" si="769"/>
        <v>2.6615999999999999E-4</v>
      </c>
      <c r="AU881" s="223">
        <f t="shared" si="769"/>
        <v>0</v>
      </c>
      <c r="AV881" s="223">
        <f t="shared" si="769"/>
        <v>0</v>
      </c>
      <c r="AW881" s="223">
        <f t="shared" si="769"/>
        <v>0</v>
      </c>
      <c r="AX881" s="223">
        <f t="shared" si="769"/>
        <v>2.6615999999999999E-4</v>
      </c>
      <c r="AY881" s="223">
        <f t="shared" si="769"/>
        <v>0</v>
      </c>
      <c r="AZ881" s="223">
        <f t="shared" si="769"/>
        <v>0</v>
      </c>
      <c r="BA881" s="223">
        <f t="shared" si="769"/>
        <v>0</v>
      </c>
      <c r="BB881" s="223">
        <f t="shared" si="769"/>
        <v>0</v>
      </c>
      <c r="BC881" s="223">
        <f t="shared" si="769"/>
        <v>0</v>
      </c>
    </row>
    <row r="882" spans="1:55" ht="110.25" x14ac:dyDescent="0.25">
      <c r="A882" s="171" t="s">
        <v>901</v>
      </c>
      <c r="B882" s="85" t="s">
        <v>169</v>
      </c>
      <c r="C882" s="171" t="s">
        <v>2641</v>
      </c>
      <c r="D882" s="87">
        <v>1.2E-2</v>
      </c>
      <c r="E882" s="66">
        <v>8.5344000000000001E-4</v>
      </c>
      <c r="F882" s="66">
        <v>0</v>
      </c>
      <c r="G882" s="66">
        <v>0</v>
      </c>
      <c r="H882" s="66">
        <v>0</v>
      </c>
      <c r="I882" s="66">
        <v>8.5344000000000001E-4</v>
      </c>
      <c r="J882" s="87">
        <v>2.35116E-4</v>
      </c>
      <c r="K882" s="87">
        <v>0</v>
      </c>
      <c r="L882" s="87">
        <v>0</v>
      </c>
      <c r="M882" s="87">
        <v>0</v>
      </c>
      <c r="N882" s="87">
        <v>2.35116E-4</v>
      </c>
      <c r="O882" s="87">
        <v>2.9893199999999996E-4</v>
      </c>
      <c r="P882" s="87">
        <v>0</v>
      </c>
      <c r="Q882" s="87">
        <v>0</v>
      </c>
      <c r="R882" s="87">
        <v>2.9893199999999996E-4</v>
      </c>
      <c r="S882" s="87">
        <v>2.9893199999999996E-4</v>
      </c>
      <c r="T882" s="87">
        <f t="shared" ref="T882:T883" si="770">E882-J882-O882</f>
        <v>3.1939199999999999E-4</v>
      </c>
      <c r="U882" s="87">
        <f t="shared" ref="U882:U883" si="771">F882-K882-P882</f>
        <v>0</v>
      </c>
      <c r="V882" s="87">
        <f t="shared" ref="V882:V883" si="772">G882-L882-Q882</f>
        <v>0</v>
      </c>
      <c r="W882" s="87">
        <f t="shared" ref="W882:W883" si="773">H882-M882-R882</f>
        <v>-2.9893199999999996E-4</v>
      </c>
      <c r="X882" s="87">
        <f t="shared" ref="X882:X883" si="774">I882-N882-S882</f>
        <v>3.1939199999999999E-4</v>
      </c>
      <c r="Y882" s="87">
        <v>0</v>
      </c>
      <c r="Z882" s="87">
        <v>0</v>
      </c>
      <c r="AA882" s="87">
        <v>0</v>
      </c>
      <c r="AB882" s="87">
        <v>0</v>
      </c>
      <c r="AC882" s="87">
        <v>0</v>
      </c>
      <c r="AD882" s="87">
        <v>1.0999999999999999E-2</v>
      </c>
      <c r="AE882" s="87">
        <v>7.1119999999999994E-4</v>
      </c>
      <c r="AF882" s="87">
        <v>0</v>
      </c>
      <c r="AG882" s="87">
        <v>0</v>
      </c>
      <c r="AH882" s="87">
        <v>0</v>
      </c>
      <c r="AI882" s="87">
        <v>7.1119999999999994E-4</v>
      </c>
      <c r="AJ882" s="87">
        <v>1.9593E-4</v>
      </c>
      <c r="AK882" s="87">
        <v>0</v>
      </c>
      <c r="AL882" s="87">
        <v>0</v>
      </c>
      <c r="AM882" s="87">
        <v>0</v>
      </c>
      <c r="AN882" s="87">
        <v>1.9593E-4</v>
      </c>
      <c r="AO882" s="87">
        <v>2.4910999999999998E-4</v>
      </c>
      <c r="AP882" s="87">
        <v>0</v>
      </c>
      <c r="AQ882" s="87">
        <v>0</v>
      </c>
      <c r="AR882" s="87">
        <v>0</v>
      </c>
      <c r="AS882" s="87">
        <v>2.4910999999999998E-4</v>
      </c>
      <c r="AT882" s="87">
        <f t="shared" ref="AT882:AX883" si="775">AE882-AJ882-AO882</f>
        <v>2.6615999999999999E-4</v>
      </c>
      <c r="AU882" s="87">
        <f t="shared" si="775"/>
        <v>0</v>
      </c>
      <c r="AV882" s="87">
        <f t="shared" si="775"/>
        <v>0</v>
      </c>
      <c r="AW882" s="87">
        <f t="shared" si="775"/>
        <v>0</v>
      </c>
      <c r="AX882" s="87">
        <f t="shared" si="775"/>
        <v>2.6615999999999999E-4</v>
      </c>
      <c r="AY882" s="66">
        <v>0</v>
      </c>
      <c r="AZ882" s="66">
        <v>0</v>
      </c>
      <c r="BA882" s="66">
        <v>0</v>
      </c>
      <c r="BB882" s="66">
        <v>0</v>
      </c>
      <c r="BC882" s="66">
        <v>0</v>
      </c>
    </row>
    <row r="883" spans="1:55" ht="78.75" x14ac:dyDescent="0.25">
      <c r="A883" s="171" t="s">
        <v>901</v>
      </c>
      <c r="B883" s="85" t="s">
        <v>831</v>
      </c>
      <c r="C883" s="171" t="s">
        <v>2642</v>
      </c>
      <c r="D883" s="87">
        <v>1.7112719999999999</v>
      </c>
      <c r="E883" s="66">
        <v>2.1565388900000002</v>
      </c>
      <c r="F883" s="66">
        <v>0</v>
      </c>
      <c r="G883" s="66">
        <v>2.1565388900000002</v>
      </c>
      <c r="H883" s="66">
        <v>0</v>
      </c>
      <c r="I883" s="66">
        <v>0</v>
      </c>
      <c r="J883" s="87">
        <v>2.1565388900000002</v>
      </c>
      <c r="K883" s="87">
        <v>0</v>
      </c>
      <c r="L883" s="87">
        <v>2.1565388900000002</v>
      </c>
      <c r="M883" s="87">
        <v>0</v>
      </c>
      <c r="N883" s="87">
        <v>0</v>
      </c>
      <c r="O883" s="87">
        <v>0</v>
      </c>
      <c r="P883" s="87">
        <v>0</v>
      </c>
      <c r="Q883" s="87">
        <v>0</v>
      </c>
      <c r="R883" s="87">
        <v>0</v>
      </c>
      <c r="S883" s="87">
        <v>0</v>
      </c>
      <c r="T883" s="87">
        <f t="shared" si="770"/>
        <v>0</v>
      </c>
      <c r="U883" s="87">
        <f t="shared" si="771"/>
        <v>0</v>
      </c>
      <c r="V883" s="87">
        <f t="shared" si="772"/>
        <v>0</v>
      </c>
      <c r="W883" s="87">
        <f t="shared" si="773"/>
        <v>0</v>
      </c>
      <c r="X883" s="87">
        <f t="shared" si="774"/>
        <v>0</v>
      </c>
      <c r="Y883" s="87">
        <v>0</v>
      </c>
      <c r="Z883" s="87">
        <v>0</v>
      </c>
      <c r="AA883" s="87">
        <v>0</v>
      </c>
      <c r="AB883" s="87">
        <v>0</v>
      </c>
      <c r="AC883" s="87">
        <v>0</v>
      </c>
      <c r="AD883" s="87">
        <v>0</v>
      </c>
      <c r="AE883" s="87">
        <v>0</v>
      </c>
      <c r="AF883" s="87">
        <v>0</v>
      </c>
      <c r="AG883" s="87">
        <v>0</v>
      </c>
      <c r="AH883" s="87">
        <v>0</v>
      </c>
      <c r="AI883" s="87">
        <v>0</v>
      </c>
      <c r="AJ883" s="87">
        <v>0</v>
      </c>
      <c r="AK883" s="87">
        <v>0</v>
      </c>
      <c r="AL883" s="87">
        <v>0</v>
      </c>
      <c r="AM883" s="87">
        <v>0</v>
      </c>
      <c r="AN883" s="87">
        <v>0</v>
      </c>
      <c r="AO883" s="87">
        <v>0</v>
      </c>
      <c r="AP883" s="87">
        <v>0</v>
      </c>
      <c r="AQ883" s="87">
        <v>0</v>
      </c>
      <c r="AR883" s="87">
        <v>0</v>
      </c>
      <c r="AS883" s="87">
        <v>0</v>
      </c>
      <c r="AT883" s="87">
        <f t="shared" si="775"/>
        <v>0</v>
      </c>
      <c r="AU883" s="87">
        <f t="shared" si="775"/>
        <v>0</v>
      </c>
      <c r="AV883" s="87">
        <f t="shared" si="775"/>
        <v>0</v>
      </c>
      <c r="AW883" s="87">
        <f t="shared" si="775"/>
        <v>0</v>
      </c>
      <c r="AX883" s="87">
        <f t="shared" si="775"/>
        <v>0</v>
      </c>
      <c r="AY883" s="66">
        <v>0</v>
      </c>
      <c r="AZ883" s="66">
        <v>0</v>
      </c>
      <c r="BA883" s="66">
        <v>0</v>
      </c>
      <c r="BB883" s="66">
        <v>0</v>
      </c>
      <c r="BC883" s="66">
        <v>0</v>
      </c>
    </row>
    <row r="884" spans="1:55" ht="31.5" x14ac:dyDescent="0.25">
      <c r="A884" s="224"/>
      <c r="B884" s="216" t="s">
        <v>30</v>
      </c>
      <c r="C884" s="224"/>
      <c r="D884" s="176">
        <v>0.405024</v>
      </c>
      <c r="E884" s="176">
        <v>2.8805735999999995E-2</v>
      </c>
      <c r="F884" s="176">
        <v>0</v>
      </c>
      <c r="G884" s="176">
        <v>0</v>
      </c>
      <c r="H884" s="176">
        <v>0</v>
      </c>
      <c r="I884" s="176">
        <v>2.8805735999999995E-2</v>
      </c>
      <c r="J884" s="176">
        <v>7.9352639999999992E-3</v>
      </c>
      <c r="K884" s="176">
        <v>0</v>
      </c>
      <c r="L884" s="176">
        <v>0</v>
      </c>
      <c r="M884" s="176">
        <v>0</v>
      </c>
      <c r="N884" s="176">
        <v>7.9352639999999992E-3</v>
      </c>
      <c r="O884" s="176">
        <v>1.0090367999999997E-2</v>
      </c>
      <c r="P884" s="176">
        <v>0</v>
      </c>
      <c r="Q884" s="176">
        <v>0</v>
      </c>
      <c r="R884" s="176">
        <v>1.0090367999999997E-2</v>
      </c>
      <c r="S884" s="176">
        <v>1.0090367999999997E-2</v>
      </c>
      <c r="T884" s="176">
        <f t="shared" ref="T884:BC884" si="776">SUM(T885:T885)</f>
        <v>1.0780103999999997E-2</v>
      </c>
      <c r="U884" s="176">
        <f t="shared" si="776"/>
        <v>0</v>
      </c>
      <c r="V884" s="176">
        <f t="shared" si="776"/>
        <v>0</v>
      </c>
      <c r="W884" s="176">
        <f t="shared" si="776"/>
        <v>-1.0090367999999997E-2</v>
      </c>
      <c r="X884" s="176">
        <f t="shared" si="776"/>
        <v>1.0780103999999997E-2</v>
      </c>
      <c r="Y884" s="176">
        <f t="shared" si="776"/>
        <v>0</v>
      </c>
      <c r="Z884" s="176">
        <f t="shared" si="776"/>
        <v>0</v>
      </c>
      <c r="AA884" s="176">
        <f t="shared" si="776"/>
        <v>0</v>
      </c>
      <c r="AB884" s="176">
        <f t="shared" si="776"/>
        <v>0</v>
      </c>
      <c r="AC884" s="176">
        <f t="shared" si="776"/>
        <v>0</v>
      </c>
      <c r="AD884" s="176">
        <f t="shared" si="776"/>
        <v>0.22649825999999995</v>
      </c>
      <c r="AE884" s="223">
        <f t="shared" si="776"/>
        <v>2.400478E-2</v>
      </c>
      <c r="AF884" s="223">
        <f t="shared" si="776"/>
        <v>0</v>
      </c>
      <c r="AG884" s="223">
        <f t="shared" si="776"/>
        <v>0</v>
      </c>
      <c r="AH884" s="223">
        <f t="shared" si="776"/>
        <v>0</v>
      </c>
      <c r="AI884" s="223">
        <f t="shared" si="776"/>
        <v>2.400478E-2</v>
      </c>
      <c r="AJ884" s="223">
        <f t="shared" si="776"/>
        <v>6.6127200000000008E-3</v>
      </c>
      <c r="AK884" s="223">
        <f t="shared" si="776"/>
        <v>0</v>
      </c>
      <c r="AL884" s="223">
        <f t="shared" si="776"/>
        <v>0</v>
      </c>
      <c r="AM884" s="223">
        <f t="shared" si="776"/>
        <v>0</v>
      </c>
      <c r="AN884" s="223">
        <f t="shared" si="776"/>
        <v>6.6127200000000008E-3</v>
      </c>
      <c r="AO884" s="223">
        <f t="shared" si="776"/>
        <v>8.4086399999999967E-3</v>
      </c>
      <c r="AP884" s="223">
        <f t="shared" si="776"/>
        <v>0</v>
      </c>
      <c r="AQ884" s="223">
        <f t="shared" si="776"/>
        <v>0</v>
      </c>
      <c r="AR884" s="223">
        <f t="shared" si="776"/>
        <v>0</v>
      </c>
      <c r="AS884" s="223">
        <f t="shared" si="776"/>
        <v>8.4086399999999985E-3</v>
      </c>
      <c r="AT884" s="223">
        <f t="shared" si="776"/>
        <v>8.9834200000000041E-3</v>
      </c>
      <c r="AU884" s="223">
        <f t="shared" si="776"/>
        <v>0</v>
      </c>
      <c r="AV884" s="223">
        <f t="shared" si="776"/>
        <v>0</v>
      </c>
      <c r="AW884" s="223">
        <f t="shared" si="776"/>
        <v>0</v>
      </c>
      <c r="AX884" s="223">
        <f t="shared" si="776"/>
        <v>8.9834200000000024E-3</v>
      </c>
      <c r="AY884" s="223">
        <f t="shared" si="776"/>
        <v>0</v>
      </c>
      <c r="AZ884" s="223">
        <f t="shared" si="776"/>
        <v>0</v>
      </c>
      <c r="BA884" s="223">
        <f t="shared" si="776"/>
        <v>0</v>
      </c>
      <c r="BB884" s="223">
        <f t="shared" si="776"/>
        <v>0</v>
      </c>
      <c r="BC884" s="223">
        <f t="shared" si="776"/>
        <v>0</v>
      </c>
    </row>
    <row r="885" spans="1:55" ht="63" x14ac:dyDescent="0.25">
      <c r="A885" s="171" t="s">
        <v>901</v>
      </c>
      <c r="B885" s="85" t="s">
        <v>109</v>
      </c>
      <c r="C885" s="171" t="s">
        <v>2643</v>
      </c>
      <c r="D885" s="87">
        <v>0.40502399999999994</v>
      </c>
      <c r="E885" s="66">
        <v>2.8805735999999995E-2</v>
      </c>
      <c r="F885" s="66">
        <v>0</v>
      </c>
      <c r="G885" s="66">
        <v>0</v>
      </c>
      <c r="H885" s="66">
        <v>0</v>
      </c>
      <c r="I885" s="66">
        <v>2.8805735999999995E-2</v>
      </c>
      <c r="J885" s="87">
        <v>7.9352639999999992E-3</v>
      </c>
      <c r="K885" s="87">
        <v>0</v>
      </c>
      <c r="L885" s="87">
        <v>0</v>
      </c>
      <c r="M885" s="87">
        <v>0</v>
      </c>
      <c r="N885" s="87">
        <v>7.9352639999999992E-3</v>
      </c>
      <c r="O885" s="87">
        <v>1.0090367999999997E-2</v>
      </c>
      <c r="P885" s="87">
        <v>0</v>
      </c>
      <c r="Q885" s="87">
        <v>0</v>
      </c>
      <c r="R885" s="87">
        <v>1.0090367999999997E-2</v>
      </c>
      <c r="S885" s="87">
        <v>1.0090367999999997E-2</v>
      </c>
      <c r="T885" s="87">
        <f>E885-J885-O885</f>
        <v>1.0780103999999997E-2</v>
      </c>
      <c r="U885" s="87">
        <f t="shared" ref="U885" si="777">F885-K885-P885</f>
        <v>0</v>
      </c>
      <c r="V885" s="87">
        <f t="shared" ref="V885" si="778">G885-L885-Q885</f>
        <v>0</v>
      </c>
      <c r="W885" s="87">
        <f t="shared" ref="W885" si="779">H885-M885-R885</f>
        <v>-1.0090367999999997E-2</v>
      </c>
      <c r="X885" s="87">
        <f t="shared" ref="X885" si="780">I885-N885-S885</f>
        <v>1.0780103999999997E-2</v>
      </c>
      <c r="Y885" s="87">
        <v>0</v>
      </c>
      <c r="Z885" s="87">
        <v>0</v>
      </c>
      <c r="AA885" s="87">
        <v>0</v>
      </c>
      <c r="AB885" s="87">
        <v>0</v>
      </c>
      <c r="AC885" s="87">
        <v>0</v>
      </c>
      <c r="AD885" s="87">
        <v>0.22649825999999995</v>
      </c>
      <c r="AE885" s="87">
        <v>2.400478E-2</v>
      </c>
      <c r="AF885" s="87">
        <v>0</v>
      </c>
      <c r="AG885" s="87">
        <v>0</v>
      </c>
      <c r="AH885" s="87">
        <v>0</v>
      </c>
      <c r="AI885" s="87">
        <v>2.400478E-2</v>
      </c>
      <c r="AJ885" s="87">
        <v>6.6127200000000008E-3</v>
      </c>
      <c r="AK885" s="87">
        <v>0</v>
      </c>
      <c r="AL885" s="87">
        <v>0</v>
      </c>
      <c r="AM885" s="87">
        <v>0</v>
      </c>
      <c r="AN885" s="87">
        <v>6.6127200000000008E-3</v>
      </c>
      <c r="AO885" s="87">
        <v>8.4086399999999967E-3</v>
      </c>
      <c r="AP885" s="87">
        <v>0</v>
      </c>
      <c r="AQ885" s="87">
        <v>0</v>
      </c>
      <c r="AR885" s="87">
        <v>0</v>
      </c>
      <c r="AS885" s="87">
        <v>8.4086399999999985E-3</v>
      </c>
      <c r="AT885" s="87">
        <f>AE885-AJ885-AO885</f>
        <v>8.9834200000000041E-3</v>
      </c>
      <c r="AU885" s="87">
        <f>AF885-AK885-AP885</f>
        <v>0</v>
      </c>
      <c r="AV885" s="87">
        <f>AG885-AL885-AQ885</f>
        <v>0</v>
      </c>
      <c r="AW885" s="87">
        <f>AH885-AM885-AR885</f>
        <v>0</v>
      </c>
      <c r="AX885" s="87">
        <f>AI885-AN885-AS885</f>
        <v>8.9834200000000024E-3</v>
      </c>
      <c r="AY885" s="66">
        <v>0</v>
      </c>
      <c r="AZ885" s="66">
        <v>0</v>
      </c>
      <c r="BA885" s="66">
        <v>0</v>
      </c>
      <c r="BB885" s="66">
        <v>0</v>
      </c>
      <c r="BC885" s="66">
        <v>0</v>
      </c>
    </row>
    <row r="886" spans="1:55" ht="31.5" x14ac:dyDescent="0.25">
      <c r="A886" s="224"/>
      <c r="B886" s="212" t="s">
        <v>33</v>
      </c>
      <c r="C886" s="224"/>
      <c r="D886" s="176">
        <v>3.878736</v>
      </c>
      <c r="E886" s="176">
        <v>4.5385128439999995</v>
      </c>
      <c r="F886" s="176">
        <v>0.34694175999999999</v>
      </c>
      <c r="G886" s="176">
        <v>4.0036722999999999</v>
      </c>
      <c r="H886" s="176">
        <v>0</v>
      </c>
      <c r="I886" s="176">
        <v>0.18789878399999996</v>
      </c>
      <c r="J886" s="176">
        <v>0.18789878399999999</v>
      </c>
      <c r="K886" s="176">
        <v>0</v>
      </c>
      <c r="L886" s="176">
        <v>0</v>
      </c>
      <c r="M886" s="176">
        <v>0</v>
      </c>
      <c r="N886" s="176">
        <v>0.18789878399999996</v>
      </c>
      <c r="O886" s="176">
        <v>4.3506140599999998</v>
      </c>
      <c r="P886" s="176">
        <v>0.34694175999999999</v>
      </c>
      <c r="Q886" s="176">
        <v>4.0036722999999999</v>
      </c>
      <c r="R886" s="176">
        <v>0</v>
      </c>
      <c r="S886" s="176">
        <v>0</v>
      </c>
      <c r="T886" s="176">
        <f t="shared" ref="T886:AX886" si="781">SUM(T887:T887)</f>
        <v>0</v>
      </c>
      <c r="U886" s="176">
        <f t="shared" si="781"/>
        <v>0</v>
      </c>
      <c r="V886" s="176">
        <f t="shared" si="781"/>
        <v>0</v>
      </c>
      <c r="W886" s="176">
        <f t="shared" si="781"/>
        <v>0</v>
      </c>
      <c r="X886" s="176">
        <f t="shared" si="781"/>
        <v>0</v>
      </c>
      <c r="Y886" s="176">
        <f t="shared" si="781"/>
        <v>0</v>
      </c>
      <c r="Z886" s="176">
        <f t="shared" si="781"/>
        <v>0</v>
      </c>
      <c r="AA886" s="176">
        <f t="shared" si="781"/>
        <v>0</v>
      </c>
      <c r="AB886" s="176">
        <f t="shared" si="781"/>
        <v>0</v>
      </c>
      <c r="AC886" s="176">
        <f t="shared" si="781"/>
        <v>0</v>
      </c>
      <c r="AD886" s="176">
        <f t="shared" si="781"/>
        <v>3.3960603100000006</v>
      </c>
      <c r="AE886" s="223">
        <f t="shared" si="781"/>
        <v>3.7820940299999997</v>
      </c>
      <c r="AF886" s="223">
        <f t="shared" si="781"/>
        <v>0.28911813000000003</v>
      </c>
      <c r="AG886" s="223">
        <f t="shared" si="781"/>
        <v>3.3363935799999997</v>
      </c>
      <c r="AH886" s="223">
        <f t="shared" si="781"/>
        <v>0</v>
      </c>
      <c r="AI886" s="223">
        <f t="shared" si="781"/>
        <v>0.15658231999999997</v>
      </c>
      <c r="AJ886" s="223">
        <f t="shared" si="781"/>
        <v>3.7820940299999992</v>
      </c>
      <c r="AK886" s="223">
        <f t="shared" si="781"/>
        <v>0.28911812999999997</v>
      </c>
      <c r="AL886" s="223">
        <f t="shared" si="781"/>
        <v>3.3363935799999993</v>
      </c>
      <c r="AM886" s="223">
        <f t="shared" si="781"/>
        <v>0</v>
      </c>
      <c r="AN886" s="223">
        <f t="shared" si="781"/>
        <v>0.15658232000000005</v>
      </c>
      <c r="AO886" s="223">
        <f t="shared" si="781"/>
        <v>0</v>
      </c>
      <c r="AP886" s="223">
        <f t="shared" si="781"/>
        <v>0</v>
      </c>
      <c r="AQ886" s="223">
        <f t="shared" si="781"/>
        <v>0</v>
      </c>
      <c r="AR886" s="223">
        <f t="shared" si="781"/>
        <v>0</v>
      </c>
      <c r="AS886" s="223">
        <f t="shared" si="781"/>
        <v>0</v>
      </c>
      <c r="AT886" s="223">
        <f t="shared" si="781"/>
        <v>4.4408920985006262E-16</v>
      </c>
      <c r="AU886" s="223">
        <f t="shared" si="781"/>
        <v>5.5511151231257827E-17</v>
      </c>
      <c r="AV886" s="223">
        <f t="shared" si="781"/>
        <v>4.4408920985006262E-16</v>
      </c>
      <c r="AW886" s="223">
        <f t="shared" si="781"/>
        <v>0</v>
      </c>
      <c r="AX886" s="223">
        <f t="shared" si="781"/>
        <v>-8.3266726846886741E-17</v>
      </c>
      <c r="AY886" s="223">
        <f t="shared" ref="AY886:BC886" si="782">SUM(AY887:AY887)</f>
        <v>0</v>
      </c>
      <c r="AZ886" s="223">
        <f t="shared" si="782"/>
        <v>0</v>
      </c>
      <c r="BA886" s="223">
        <f t="shared" si="782"/>
        <v>0</v>
      </c>
      <c r="BB886" s="223">
        <f t="shared" si="782"/>
        <v>0</v>
      </c>
      <c r="BC886" s="223">
        <f t="shared" si="782"/>
        <v>0</v>
      </c>
    </row>
    <row r="887" spans="1:55" ht="63" x14ac:dyDescent="0.25">
      <c r="A887" s="171" t="s">
        <v>901</v>
      </c>
      <c r="B887" s="85" t="s">
        <v>469</v>
      </c>
      <c r="C887" s="171" t="s">
        <v>2644</v>
      </c>
      <c r="D887" s="87">
        <v>3.878736</v>
      </c>
      <c r="E887" s="66">
        <v>4.5385128439999995</v>
      </c>
      <c r="F887" s="66">
        <v>0.34694175999999999</v>
      </c>
      <c r="G887" s="66">
        <v>4.0036722999999999</v>
      </c>
      <c r="H887" s="66">
        <v>0</v>
      </c>
      <c r="I887" s="66">
        <v>0.18789878399999996</v>
      </c>
      <c r="J887" s="87">
        <v>0.18789878399999999</v>
      </c>
      <c r="K887" s="87">
        <v>0</v>
      </c>
      <c r="L887" s="87">
        <v>0</v>
      </c>
      <c r="M887" s="87">
        <v>0</v>
      </c>
      <c r="N887" s="87">
        <v>0.18789878399999996</v>
      </c>
      <c r="O887" s="87">
        <v>4.3506140599999998</v>
      </c>
      <c r="P887" s="87">
        <v>0.34694175999999999</v>
      </c>
      <c r="Q887" s="87">
        <v>4.0036722999999999</v>
      </c>
      <c r="R887" s="87">
        <v>0</v>
      </c>
      <c r="S887" s="87">
        <v>0</v>
      </c>
      <c r="T887" s="87">
        <f>E887-J887-O887</f>
        <v>0</v>
      </c>
      <c r="U887" s="87">
        <f t="shared" ref="U887" si="783">F887-K887-P887</f>
        <v>0</v>
      </c>
      <c r="V887" s="87">
        <f t="shared" ref="V887" si="784">G887-L887-Q887</f>
        <v>0</v>
      </c>
      <c r="W887" s="87">
        <f t="shared" ref="W887" si="785">H887-M887-R887</f>
        <v>0</v>
      </c>
      <c r="X887" s="87">
        <f t="shared" ref="X887" si="786">I887-N887-S887</f>
        <v>0</v>
      </c>
      <c r="Y887" s="87">
        <v>0</v>
      </c>
      <c r="Z887" s="87">
        <v>0</v>
      </c>
      <c r="AA887" s="87">
        <v>0</v>
      </c>
      <c r="AB887" s="87">
        <v>0</v>
      </c>
      <c r="AC887" s="87">
        <v>0</v>
      </c>
      <c r="AD887" s="87">
        <v>3.3960603100000006</v>
      </c>
      <c r="AE887" s="87">
        <v>3.7820940299999997</v>
      </c>
      <c r="AF887" s="87">
        <v>0.28911813000000003</v>
      </c>
      <c r="AG887" s="87">
        <v>3.3363935799999997</v>
      </c>
      <c r="AH887" s="87">
        <v>0</v>
      </c>
      <c r="AI887" s="87">
        <v>0.15658231999999997</v>
      </c>
      <c r="AJ887" s="87">
        <v>3.7820940299999992</v>
      </c>
      <c r="AK887" s="87">
        <v>0.28911812999999997</v>
      </c>
      <c r="AL887" s="87">
        <v>3.3363935799999993</v>
      </c>
      <c r="AM887" s="87">
        <v>0</v>
      </c>
      <c r="AN887" s="87">
        <v>0.15658232000000005</v>
      </c>
      <c r="AO887" s="87">
        <v>0</v>
      </c>
      <c r="AP887" s="87">
        <v>0</v>
      </c>
      <c r="AQ887" s="87">
        <v>0</v>
      </c>
      <c r="AR887" s="87">
        <v>0</v>
      </c>
      <c r="AS887" s="87">
        <v>0</v>
      </c>
      <c r="AT887" s="87">
        <f>AE887-AJ887-AO887</f>
        <v>4.4408920985006262E-16</v>
      </c>
      <c r="AU887" s="87">
        <f>AF887-AK887-AP887</f>
        <v>5.5511151231257827E-17</v>
      </c>
      <c r="AV887" s="87">
        <f>AG887-AL887-AQ887</f>
        <v>4.4408920985006262E-16</v>
      </c>
      <c r="AW887" s="87">
        <f>AH887-AM887-AR887</f>
        <v>0</v>
      </c>
      <c r="AX887" s="87">
        <f>AI887-AN887-AS887</f>
        <v>-8.3266726846886741E-17</v>
      </c>
      <c r="AY887" s="66">
        <v>0</v>
      </c>
      <c r="AZ887" s="66">
        <v>0</v>
      </c>
      <c r="BA887" s="66">
        <v>0</v>
      </c>
      <c r="BB887" s="66">
        <v>0</v>
      </c>
      <c r="BC887" s="66">
        <v>0</v>
      </c>
    </row>
    <row r="888" spans="1:55" x14ac:dyDescent="0.25">
      <c r="A888" s="224"/>
      <c r="B888" s="212" t="s">
        <v>34</v>
      </c>
      <c r="C888" s="224"/>
      <c r="D888" s="176">
        <v>17.114076000000001</v>
      </c>
      <c r="E888" s="176">
        <v>1.41889501</v>
      </c>
      <c r="F888" s="176">
        <v>0.20172504999999999</v>
      </c>
      <c r="G888" s="176">
        <v>0</v>
      </c>
      <c r="H888" s="176">
        <v>0</v>
      </c>
      <c r="I888" s="176">
        <v>1.2171699599999999</v>
      </c>
      <c r="J888" s="176">
        <v>0.53702528199999999</v>
      </c>
      <c r="K888" s="176">
        <v>0.20172504999999999</v>
      </c>
      <c r="L888" s="176">
        <v>0</v>
      </c>
      <c r="M888" s="176">
        <v>0</v>
      </c>
      <c r="N888" s="176">
        <v>0.33530023199999998</v>
      </c>
      <c r="O888" s="176">
        <v>0.42636260399999992</v>
      </c>
      <c r="P888" s="176">
        <v>0</v>
      </c>
      <c r="Q888" s="176">
        <v>0</v>
      </c>
      <c r="R888" s="176">
        <v>0.42636260399999998</v>
      </c>
      <c r="S888" s="176">
        <v>0.42636260399999998</v>
      </c>
      <c r="T888" s="176">
        <f t="shared" ref="T888:AX888" si="787">SUM(T889:T889)</f>
        <v>0.45550712400000004</v>
      </c>
      <c r="U888" s="176">
        <f t="shared" si="787"/>
        <v>0</v>
      </c>
      <c r="V888" s="176">
        <f t="shared" si="787"/>
        <v>0</v>
      </c>
      <c r="W888" s="176">
        <f t="shared" si="787"/>
        <v>-0.42636260399999998</v>
      </c>
      <c r="X888" s="176">
        <f t="shared" si="787"/>
        <v>0.45550712399999987</v>
      </c>
      <c r="Y888" s="176">
        <f t="shared" si="787"/>
        <v>0</v>
      </c>
      <c r="Z888" s="176">
        <f t="shared" si="787"/>
        <v>0</v>
      </c>
      <c r="AA888" s="176">
        <f t="shared" si="787"/>
        <v>0</v>
      </c>
      <c r="AB888" s="176">
        <f t="shared" si="787"/>
        <v>0</v>
      </c>
      <c r="AC888" s="176">
        <f t="shared" si="787"/>
        <v>0</v>
      </c>
      <c r="AD888" s="176">
        <f t="shared" si="787"/>
        <v>14.258538999999999</v>
      </c>
      <c r="AE888" s="223">
        <f t="shared" si="787"/>
        <v>1.18241251</v>
      </c>
      <c r="AF888" s="223">
        <f t="shared" si="787"/>
        <v>0.16810421000000003</v>
      </c>
      <c r="AG888" s="223">
        <f t="shared" si="787"/>
        <v>0</v>
      </c>
      <c r="AH888" s="223">
        <f t="shared" si="787"/>
        <v>0</v>
      </c>
      <c r="AI888" s="223">
        <f t="shared" si="787"/>
        <v>1.0143082999999999</v>
      </c>
      <c r="AJ888" s="223">
        <f t="shared" si="787"/>
        <v>0.44752107000000002</v>
      </c>
      <c r="AK888" s="223">
        <f t="shared" si="787"/>
        <v>0.16810421000000003</v>
      </c>
      <c r="AL888" s="223">
        <f t="shared" si="787"/>
        <v>0</v>
      </c>
      <c r="AM888" s="223">
        <f t="shared" si="787"/>
        <v>0</v>
      </c>
      <c r="AN888" s="223">
        <f t="shared" si="787"/>
        <v>0.27941685999999999</v>
      </c>
      <c r="AO888" s="223">
        <f t="shared" si="787"/>
        <v>0.35530216999999992</v>
      </c>
      <c r="AP888" s="223">
        <f t="shared" si="787"/>
        <v>0</v>
      </c>
      <c r="AQ888" s="223">
        <f t="shared" si="787"/>
        <v>0</v>
      </c>
      <c r="AR888" s="223">
        <f t="shared" si="787"/>
        <v>0</v>
      </c>
      <c r="AS888" s="223">
        <f t="shared" si="787"/>
        <v>0.35530216999999997</v>
      </c>
      <c r="AT888" s="223">
        <f t="shared" si="787"/>
        <v>0.37958927000000003</v>
      </c>
      <c r="AU888" s="223">
        <f t="shared" si="787"/>
        <v>0</v>
      </c>
      <c r="AV888" s="223">
        <f t="shared" si="787"/>
        <v>0</v>
      </c>
      <c r="AW888" s="223">
        <f t="shared" si="787"/>
        <v>0</v>
      </c>
      <c r="AX888" s="223">
        <f t="shared" si="787"/>
        <v>0.37958926999999998</v>
      </c>
      <c r="AY888" s="223">
        <f t="shared" ref="AY888:BC888" si="788">SUM(AY889:AY889)</f>
        <v>0</v>
      </c>
      <c r="AZ888" s="223">
        <f t="shared" si="788"/>
        <v>0</v>
      </c>
      <c r="BA888" s="223">
        <f t="shared" si="788"/>
        <v>0</v>
      </c>
      <c r="BB888" s="223">
        <f t="shared" si="788"/>
        <v>0</v>
      </c>
      <c r="BC888" s="223">
        <f t="shared" si="788"/>
        <v>0</v>
      </c>
    </row>
    <row r="889" spans="1:55" ht="110.25" x14ac:dyDescent="0.25">
      <c r="A889" s="171" t="s">
        <v>901</v>
      </c>
      <c r="B889" s="85" t="s">
        <v>832</v>
      </c>
      <c r="C889" s="171" t="s">
        <v>2645</v>
      </c>
      <c r="D889" s="87">
        <v>17.114075999999997</v>
      </c>
      <c r="E889" s="66">
        <v>1.41889501</v>
      </c>
      <c r="F889" s="66">
        <v>0.20172504999999999</v>
      </c>
      <c r="G889" s="66">
        <v>0</v>
      </c>
      <c r="H889" s="66">
        <v>0</v>
      </c>
      <c r="I889" s="66">
        <v>1.2171699599999999</v>
      </c>
      <c r="J889" s="87">
        <v>0.53702528199999999</v>
      </c>
      <c r="K889" s="87">
        <v>0.20172504999999999</v>
      </c>
      <c r="L889" s="87">
        <v>0</v>
      </c>
      <c r="M889" s="87">
        <v>0</v>
      </c>
      <c r="N889" s="87">
        <v>0.33530023199999998</v>
      </c>
      <c r="O889" s="87">
        <v>0.42636260399999992</v>
      </c>
      <c r="P889" s="87">
        <v>0</v>
      </c>
      <c r="Q889" s="87">
        <v>0</v>
      </c>
      <c r="R889" s="87">
        <v>0.42636260399999998</v>
      </c>
      <c r="S889" s="87">
        <v>0.42636260399999998</v>
      </c>
      <c r="T889" s="87">
        <f>E889-J889-O889</f>
        <v>0.45550712400000004</v>
      </c>
      <c r="U889" s="87">
        <f t="shared" ref="U889" si="789">F889-K889-P889</f>
        <v>0</v>
      </c>
      <c r="V889" s="87">
        <f t="shared" ref="V889" si="790">G889-L889-Q889</f>
        <v>0</v>
      </c>
      <c r="W889" s="87">
        <f t="shared" ref="W889" si="791">H889-M889-R889</f>
        <v>-0.42636260399999998</v>
      </c>
      <c r="X889" s="87">
        <f t="shared" ref="X889" si="792">I889-N889-S889</f>
        <v>0.45550712399999987</v>
      </c>
      <c r="Y889" s="87">
        <v>0</v>
      </c>
      <c r="Z889" s="87">
        <v>0</v>
      </c>
      <c r="AA889" s="87">
        <v>0</v>
      </c>
      <c r="AB889" s="87">
        <v>0</v>
      </c>
      <c r="AC889" s="87">
        <v>0</v>
      </c>
      <c r="AD889" s="87">
        <v>14.258538999999999</v>
      </c>
      <c r="AE889" s="87">
        <v>1.18241251</v>
      </c>
      <c r="AF889" s="87">
        <v>0.16810421000000003</v>
      </c>
      <c r="AG889" s="87">
        <v>0</v>
      </c>
      <c r="AH889" s="87">
        <v>0</v>
      </c>
      <c r="AI889" s="87">
        <v>1.0143082999999999</v>
      </c>
      <c r="AJ889" s="87">
        <v>0.44752107000000002</v>
      </c>
      <c r="AK889" s="87">
        <v>0.16810421000000003</v>
      </c>
      <c r="AL889" s="87">
        <v>0</v>
      </c>
      <c r="AM889" s="87">
        <v>0</v>
      </c>
      <c r="AN889" s="87">
        <v>0.27941685999999999</v>
      </c>
      <c r="AO889" s="87">
        <v>0.35530216999999992</v>
      </c>
      <c r="AP889" s="87">
        <v>0</v>
      </c>
      <c r="AQ889" s="87">
        <v>0</v>
      </c>
      <c r="AR889" s="87">
        <v>0</v>
      </c>
      <c r="AS889" s="87">
        <v>0.35530216999999997</v>
      </c>
      <c r="AT889" s="87">
        <f>AE889-AJ889-AO889</f>
        <v>0.37958927000000003</v>
      </c>
      <c r="AU889" s="87">
        <f>AF889-AK889-AP889</f>
        <v>0</v>
      </c>
      <c r="AV889" s="87">
        <f>AG889-AL889-AQ889</f>
        <v>0</v>
      </c>
      <c r="AW889" s="87">
        <f>AH889-AM889-AR889</f>
        <v>0</v>
      </c>
      <c r="AX889" s="87">
        <f>AI889-AN889-AS889</f>
        <v>0.37958926999999998</v>
      </c>
      <c r="AY889" s="66">
        <v>0</v>
      </c>
      <c r="AZ889" s="66">
        <v>0</v>
      </c>
      <c r="BA889" s="66">
        <v>0</v>
      </c>
      <c r="BB889" s="66">
        <v>0</v>
      </c>
      <c r="BC889" s="66">
        <v>0</v>
      </c>
    </row>
    <row r="890" spans="1:55" ht="31.5" x14ac:dyDescent="0.25">
      <c r="A890" s="224"/>
      <c r="B890" s="212" t="s">
        <v>36</v>
      </c>
      <c r="C890" s="224"/>
      <c r="D890" s="176">
        <v>17.860799999999998</v>
      </c>
      <c r="E890" s="176">
        <v>3.835557916</v>
      </c>
      <c r="F890" s="176">
        <v>0.43522436999999997</v>
      </c>
      <c r="G890" s="176">
        <v>2.2702309900000004</v>
      </c>
      <c r="H890" s="176">
        <v>0</v>
      </c>
      <c r="I890" s="176">
        <v>1.1301025560000002</v>
      </c>
      <c r="J890" s="176">
        <v>0.47821175599999999</v>
      </c>
      <c r="K890" s="176">
        <v>0.16689644000000001</v>
      </c>
      <c r="L890" s="176">
        <v>0</v>
      </c>
      <c r="M890" s="176">
        <v>0</v>
      </c>
      <c r="N890" s="176">
        <v>0.31131531599999995</v>
      </c>
      <c r="O890" s="176">
        <v>2.3929313538305084</v>
      </c>
      <c r="P890" s="176">
        <v>0.18809646101694916</v>
      </c>
      <c r="Q890" s="176">
        <v>1.8089711288135595</v>
      </c>
      <c r="R890" s="176">
        <v>0.20833688399999997</v>
      </c>
      <c r="S890" s="176">
        <v>0.3958637639999999</v>
      </c>
      <c r="T890" s="176">
        <f t="shared" ref="T890:AX890" si="793">SUM(T891:T894)</f>
        <v>0.96441480616949182</v>
      </c>
      <c r="U890" s="176">
        <f t="shared" si="793"/>
        <v>8.0231468983050835E-2</v>
      </c>
      <c r="V890" s="176">
        <f t="shared" si="793"/>
        <v>0.46125986118644091</v>
      </c>
      <c r="W890" s="176">
        <f t="shared" si="793"/>
        <v>-0.20833688399999997</v>
      </c>
      <c r="X890" s="176">
        <f t="shared" si="793"/>
        <v>0.42292347600000002</v>
      </c>
      <c r="Y890" s="176">
        <f t="shared" si="793"/>
        <v>0</v>
      </c>
      <c r="Z890" s="176">
        <f t="shared" si="793"/>
        <v>0</v>
      </c>
      <c r="AA890" s="176">
        <f t="shared" si="793"/>
        <v>0</v>
      </c>
      <c r="AB890" s="176">
        <f t="shared" si="793"/>
        <v>0</v>
      </c>
      <c r="AC890" s="176">
        <f t="shared" si="793"/>
        <v>0</v>
      </c>
      <c r="AD890" s="176">
        <f t="shared" si="793"/>
        <v>13.534498850000002</v>
      </c>
      <c r="AE890" s="223">
        <f t="shared" si="793"/>
        <v>1.10557628</v>
      </c>
      <c r="AF890" s="223">
        <f t="shared" si="793"/>
        <v>0.16382415</v>
      </c>
      <c r="AG890" s="223">
        <f t="shared" si="793"/>
        <v>0</v>
      </c>
      <c r="AH890" s="223">
        <f t="shared" si="793"/>
        <v>0</v>
      </c>
      <c r="AI890" s="223">
        <f t="shared" si="793"/>
        <v>0.94175213000000002</v>
      </c>
      <c r="AJ890" s="223">
        <f t="shared" si="793"/>
        <v>0.25942943000000002</v>
      </c>
      <c r="AK890" s="223">
        <f t="shared" si="793"/>
        <v>0</v>
      </c>
      <c r="AL890" s="223">
        <f t="shared" si="793"/>
        <v>0</v>
      </c>
      <c r="AM890" s="223">
        <f t="shared" si="793"/>
        <v>0</v>
      </c>
      <c r="AN890" s="223">
        <f t="shared" si="793"/>
        <v>0.25942943000000002</v>
      </c>
      <c r="AO890" s="223">
        <f t="shared" si="793"/>
        <v>0.32988646999999993</v>
      </c>
      <c r="AP890" s="223">
        <f t="shared" si="793"/>
        <v>0</v>
      </c>
      <c r="AQ890" s="223">
        <f t="shared" si="793"/>
        <v>0</v>
      </c>
      <c r="AR890" s="223">
        <f t="shared" si="793"/>
        <v>0</v>
      </c>
      <c r="AS890" s="223">
        <f t="shared" si="793"/>
        <v>0.32988646999999993</v>
      </c>
      <c r="AT890" s="223">
        <f t="shared" si="793"/>
        <v>0.51626038000000007</v>
      </c>
      <c r="AU890" s="223">
        <f t="shared" si="793"/>
        <v>0.16382415</v>
      </c>
      <c r="AV890" s="223">
        <f t="shared" si="793"/>
        <v>0</v>
      </c>
      <c r="AW890" s="223">
        <f t="shared" si="793"/>
        <v>0</v>
      </c>
      <c r="AX890" s="223">
        <f t="shared" si="793"/>
        <v>0.35243623000000002</v>
      </c>
      <c r="AY890" s="223">
        <f t="shared" ref="AY890:BC890" si="794">SUM(AY891:AY894)</f>
        <v>0</v>
      </c>
      <c r="AZ890" s="223">
        <f t="shared" si="794"/>
        <v>0</v>
      </c>
      <c r="BA890" s="223">
        <f t="shared" si="794"/>
        <v>0</v>
      </c>
      <c r="BB890" s="223">
        <f t="shared" si="794"/>
        <v>0</v>
      </c>
      <c r="BC890" s="223">
        <f t="shared" si="794"/>
        <v>0</v>
      </c>
    </row>
    <row r="891" spans="1:55" ht="110.25" x14ac:dyDescent="0.25">
      <c r="A891" s="171" t="s">
        <v>901</v>
      </c>
      <c r="B891" s="85" t="s">
        <v>111</v>
      </c>
      <c r="C891" s="171" t="s">
        <v>2646</v>
      </c>
      <c r="D891" s="87">
        <v>1.9709400000000001</v>
      </c>
      <c r="E891" s="66">
        <v>2.4551925100000003</v>
      </c>
      <c r="F891" s="66">
        <v>0.18496151999999999</v>
      </c>
      <c r="G891" s="66">
        <v>2.2702309900000004</v>
      </c>
      <c r="H891" s="66">
        <v>0</v>
      </c>
      <c r="I891" s="66">
        <v>0</v>
      </c>
      <c r="J891" s="87">
        <v>0</v>
      </c>
      <c r="K891" s="87">
        <v>0</v>
      </c>
      <c r="L891" s="87">
        <v>0</v>
      </c>
      <c r="M891" s="87">
        <v>0</v>
      </c>
      <c r="N891" s="87">
        <v>0</v>
      </c>
      <c r="O891" s="87">
        <v>1.9970675898305086</v>
      </c>
      <c r="P891" s="87">
        <v>0.18809646101694916</v>
      </c>
      <c r="Q891" s="87">
        <v>1.8089711288135595</v>
      </c>
      <c r="R891" s="87">
        <v>0</v>
      </c>
      <c r="S891" s="87">
        <v>0</v>
      </c>
      <c r="T891" s="87">
        <f t="shared" ref="T891:T894" si="795">E891-J891-O891</f>
        <v>0.45812492016949169</v>
      </c>
      <c r="U891" s="87">
        <f t="shared" ref="U891:U894" si="796">F891-K891-P891</f>
        <v>-3.1349410169491665E-3</v>
      </c>
      <c r="V891" s="87">
        <f t="shared" ref="V891:V894" si="797">G891-L891-Q891</f>
        <v>0.46125986118644091</v>
      </c>
      <c r="W891" s="87">
        <f t="shared" ref="W891:W894" si="798">H891-M891-R891</f>
        <v>0</v>
      </c>
      <c r="X891" s="87">
        <f t="shared" ref="X891:X894" si="799">I891-N891-S891</f>
        <v>0</v>
      </c>
      <c r="Y891" s="87">
        <v>0</v>
      </c>
      <c r="Z891" s="87">
        <v>0</v>
      </c>
      <c r="AA891" s="87">
        <v>0</v>
      </c>
      <c r="AB891" s="87">
        <v>0</v>
      </c>
      <c r="AC891" s="87">
        <v>0</v>
      </c>
      <c r="AD891" s="87">
        <v>0.74061752999999986</v>
      </c>
      <c r="AE891" s="87">
        <v>0</v>
      </c>
      <c r="AF891" s="87">
        <v>0</v>
      </c>
      <c r="AG891" s="87">
        <v>0</v>
      </c>
      <c r="AH891" s="87">
        <v>0</v>
      </c>
      <c r="AI891" s="87">
        <v>0</v>
      </c>
      <c r="AJ891" s="87">
        <v>0</v>
      </c>
      <c r="AK891" s="87">
        <v>0</v>
      </c>
      <c r="AL891" s="87">
        <v>0</v>
      </c>
      <c r="AM891" s="87">
        <v>0</v>
      </c>
      <c r="AN891" s="87">
        <v>0</v>
      </c>
      <c r="AO891" s="87">
        <v>0</v>
      </c>
      <c r="AP891" s="87">
        <v>0</v>
      </c>
      <c r="AQ891" s="87">
        <v>0</v>
      </c>
      <c r="AR891" s="87">
        <v>0</v>
      </c>
      <c r="AS891" s="87">
        <v>0</v>
      </c>
      <c r="AT891" s="87">
        <f t="shared" ref="AT891:AX894" si="800">AE891-AJ891-AO891</f>
        <v>0</v>
      </c>
      <c r="AU891" s="87">
        <f t="shared" si="800"/>
        <v>0</v>
      </c>
      <c r="AV891" s="87">
        <f t="shared" si="800"/>
        <v>0</v>
      </c>
      <c r="AW891" s="87">
        <f t="shared" si="800"/>
        <v>0</v>
      </c>
      <c r="AX891" s="87">
        <f t="shared" si="800"/>
        <v>0</v>
      </c>
      <c r="AY891" s="66">
        <v>0</v>
      </c>
      <c r="AZ891" s="66">
        <v>0</v>
      </c>
      <c r="BA891" s="66">
        <v>0</v>
      </c>
      <c r="BB891" s="66">
        <v>0</v>
      </c>
      <c r="BC891" s="66">
        <v>0</v>
      </c>
    </row>
    <row r="892" spans="1:55" ht="94.5" x14ac:dyDescent="0.25">
      <c r="A892" s="171" t="s">
        <v>901</v>
      </c>
      <c r="B892" s="85" t="s">
        <v>390</v>
      </c>
      <c r="C892" s="171" t="s">
        <v>2647</v>
      </c>
      <c r="D892" s="87">
        <v>7.5272760000000005</v>
      </c>
      <c r="E892" s="66">
        <v>0.53534731199999996</v>
      </c>
      <c r="F892" s="66">
        <v>0</v>
      </c>
      <c r="G892" s="66">
        <v>0</v>
      </c>
      <c r="H892" s="66">
        <v>0</v>
      </c>
      <c r="I892" s="66">
        <v>0.53534731199999996</v>
      </c>
      <c r="J892" s="87">
        <v>0.14747494799999999</v>
      </c>
      <c r="K892" s="87">
        <v>0</v>
      </c>
      <c r="L892" s="87">
        <v>0</v>
      </c>
      <c r="M892" s="87">
        <v>0</v>
      </c>
      <c r="N892" s="87">
        <v>0.14747494799999999</v>
      </c>
      <c r="O892" s="87">
        <v>0.18752687999999995</v>
      </c>
      <c r="P892" s="87">
        <v>0</v>
      </c>
      <c r="Q892" s="87">
        <v>0</v>
      </c>
      <c r="R892" s="87">
        <v>0</v>
      </c>
      <c r="S892" s="87">
        <v>0.18752687999999995</v>
      </c>
      <c r="T892" s="87">
        <f t="shared" si="795"/>
        <v>0.20034548400000002</v>
      </c>
      <c r="U892" s="87">
        <f t="shared" si="796"/>
        <v>0</v>
      </c>
      <c r="V892" s="87">
        <f t="shared" si="797"/>
        <v>0</v>
      </c>
      <c r="W892" s="87">
        <f t="shared" si="798"/>
        <v>0</v>
      </c>
      <c r="X892" s="87">
        <f t="shared" si="799"/>
        <v>0.20034548400000002</v>
      </c>
      <c r="Y892" s="87">
        <v>0</v>
      </c>
      <c r="Z892" s="87">
        <v>0</v>
      </c>
      <c r="AA892" s="87">
        <v>0</v>
      </c>
      <c r="AB892" s="87">
        <v>0</v>
      </c>
      <c r="AC892" s="87">
        <v>0</v>
      </c>
      <c r="AD892" s="87">
        <v>5.90785655</v>
      </c>
      <c r="AE892" s="87">
        <v>0.60994691000000001</v>
      </c>
      <c r="AF892" s="87">
        <v>0.16382415</v>
      </c>
      <c r="AG892" s="87">
        <v>0</v>
      </c>
      <c r="AH892" s="87">
        <v>0</v>
      </c>
      <c r="AI892" s="87">
        <v>0.44612276000000001</v>
      </c>
      <c r="AJ892" s="87">
        <v>0.12289578999999999</v>
      </c>
      <c r="AK892" s="87">
        <v>0</v>
      </c>
      <c r="AL892" s="87">
        <v>0</v>
      </c>
      <c r="AM892" s="87">
        <v>0</v>
      </c>
      <c r="AN892" s="87">
        <v>0.12289578999999999</v>
      </c>
      <c r="AO892" s="87">
        <v>0.15627239999999998</v>
      </c>
      <c r="AP892" s="87">
        <v>0</v>
      </c>
      <c r="AQ892" s="87">
        <v>0</v>
      </c>
      <c r="AR892" s="87">
        <v>0</v>
      </c>
      <c r="AS892" s="87">
        <v>0.15627239999999998</v>
      </c>
      <c r="AT892" s="87">
        <f t="shared" si="800"/>
        <v>0.33077872000000003</v>
      </c>
      <c r="AU892" s="87">
        <f t="shared" si="800"/>
        <v>0.16382415</v>
      </c>
      <c r="AV892" s="87">
        <f t="shared" si="800"/>
        <v>0</v>
      </c>
      <c r="AW892" s="87">
        <f t="shared" si="800"/>
        <v>0</v>
      </c>
      <c r="AX892" s="87">
        <f t="shared" si="800"/>
        <v>0.16695457000000002</v>
      </c>
      <c r="AY892" s="66">
        <v>0</v>
      </c>
      <c r="AZ892" s="66">
        <v>0</v>
      </c>
      <c r="BA892" s="66">
        <v>0</v>
      </c>
      <c r="BB892" s="66">
        <v>0</v>
      </c>
      <c r="BC892" s="66">
        <v>0</v>
      </c>
    </row>
    <row r="893" spans="1:55" ht="94.5" x14ac:dyDescent="0.25">
      <c r="A893" s="171" t="s">
        <v>901</v>
      </c>
      <c r="B893" s="85" t="s">
        <v>113</v>
      </c>
      <c r="C893" s="171" t="s">
        <v>2648</v>
      </c>
      <c r="D893" s="87">
        <v>8.3625839999999982</v>
      </c>
      <c r="E893" s="66">
        <v>0.76165168400000005</v>
      </c>
      <c r="F893" s="66">
        <v>0.16689644000000001</v>
      </c>
      <c r="G893" s="66">
        <v>0</v>
      </c>
      <c r="H893" s="66">
        <v>0</v>
      </c>
      <c r="I893" s="66">
        <v>0.59475524400000002</v>
      </c>
      <c r="J893" s="87">
        <v>0.33073680799999999</v>
      </c>
      <c r="K893" s="87">
        <v>0.16689644000000001</v>
      </c>
      <c r="L893" s="87">
        <v>0</v>
      </c>
      <c r="M893" s="87">
        <v>0</v>
      </c>
      <c r="N893" s="87">
        <v>0.16384036799999999</v>
      </c>
      <c r="O893" s="87">
        <v>0.208336884</v>
      </c>
      <c r="P893" s="87">
        <v>0</v>
      </c>
      <c r="Q893" s="87">
        <v>0</v>
      </c>
      <c r="R893" s="87">
        <v>0.20833688399999997</v>
      </c>
      <c r="S893" s="87">
        <v>0.20833688399999997</v>
      </c>
      <c r="T893" s="87">
        <f t="shared" si="795"/>
        <v>0.22257799200000006</v>
      </c>
      <c r="U893" s="87">
        <f t="shared" si="796"/>
        <v>0</v>
      </c>
      <c r="V893" s="87">
        <f t="shared" si="797"/>
        <v>0</v>
      </c>
      <c r="W893" s="87">
        <f t="shared" si="798"/>
        <v>-0.20833688399999997</v>
      </c>
      <c r="X893" s="87">
        <f t="shared" si="799"/>
        <v>0.22257799200000003</v>
      </c>
      <c r="Y893" s="87">
        <v>0</v>
      </c>
      <c r="Z893" s="87">
        <v>0</v>
      </c>
      <c r="AA893" s="87">
        <v>0</v>
      </c>
      <c r="AB893" s="87">
        <v>0</v>
      </c>
      <c r="AC893" s="87">
        <v>0</v>
      </c>
      <c r="AD893" s="87">
        <v>6.8860247700000015</v>
      </c>
      <c r="AE893" s="87">
        <v>0.49562937000000001</v>
      </c>
      <c r="AF893" s="87">
        <v>0</v>
      </c>
      <c r="AG893" s="87">
        <v>0</v>
      </c>
      <c r="AH893" s="87">
        <v>0</v>
      </c>
      <c r="AI893" s="87">
        <v>0.49562937000000001</v>
      </c>
      <c r="AJ893" s="87">
        <v>0.13653364000000001</v>
      </c>
      <c r="AK893" s="87">
        <v>0</v>
      </c>
      <c r="AL893" s="87">
        <v>0</v>
      </c>
      <c r="AM893" s="87">
        <v>0</v>
      </c>
      <c r="AN893" s="87">
        <v>0.13653364000000001</v>
      </c>
      <c r="AO893" s="87">
        <v>0.17361406999999995</v>
      </c>
      <c r="AP893" s="87">
        <v>0</v>
      </c>
      <c r="AQ893" s="87">
        <v>0</v>
      </c>
      <c r="AR893" s="87">
        <v>0</v>
      </c>
      <c r="AS893" s="87">
        <v>0.17361406999999998</v>
      </c>
      <c r="AT893" s="87">
        <f t="shared" si="800"/>
        <v>0.18548166000000005</v>
      </c>
      <c r="AU893" s="87">
        <f t="shared" si="800"/>
        <v>0</v>
      </c>
      <c r="AV893" s="87">
        <f t="shared" si="800"/>
        <v>0</v>
      </c>
      <c r="AW893" s="87">
        <f t="shared" si="800"/>
        <v>0</v>
      </c>
      <c r="AX893" s="87">
        <f t="shared" si="800"/>
        <v>0.18548166000000002</v>
      </c>
      <c r="AY893" s="66">
        <v>0</v>
      </c>
      <c r="AZ893" s="66">
        <v>0</v>
      </c>
      <c r="BA893" s="66">
        <v>0</v>
      </c>
      <c r="BB893" s="66">
        <v>0</v>
      </c>
      <c r="BC893" s="66">
        <v>0</v>
      </c>
    </row>
    <row r="894" spans="1:55" ht="94.5" x14ac:dyDescent="0.25">
      <c r="A894" s="171" t="s">
        <v>901</v>
      </c>
      <c r="B894" s="85" t="s">
        <v>112</v>
      </c>
      <c r="C894" s="171" t="s">
        <v>2649</v>
      </c>
      <c r="D894" s="87">
        <v>0</v>
      </c>
      <c r="E894" s="66">
        <v>8.3366410000000002E-2</v>
      </c>
      <c r="F894" s="66">
        <v>8.3366410000000002E-2</v>
      </c>
      <c r="G894" s="66">
        <v>0</v>
      </c>
      <c r="H894" s="66">
        <v>0</v>
      </c>
      <c r="I894" s="66">
        <v>0</v>
      </c>
      <c r="J894" s="87"/>
      <c r="K894" s="87"/>
      <c r="L894" s="87"/>
      <c r="M894" s="87"/>
      <c r="N894" s="87"/>
      <c r="O894" s="87"/>
      <c r="P894" s="87"/>
      <c r="Q894" s="87"/>
      <c r="R894" s="87"/>
      <c r="S894" s="87"/>
      <c r="T894" s="87">
        <f t="shared" si="795"/>
        <v>8.3366410000000002E-2</v>
      </c>
      <c r="U894" s="87">
        <f t="shared" si="796"/>
        <v>8.3366410000000002E-2</v>
      </c>
      <c r="V894" s="87">
        <f t="shared" si="797"/>
        <v>0</v>
      </c>
      <c r="W894" s="87">
        <f t="shared" si="798"/>
        <v>0</v>
      </c>
      <c r="X894" s="87">
        <f t="shared" si="799"/>
        <v>0</v>
      </c>
      <c r="Y894" s="87">
        <v>0</v>
      </c>
      <c r="Z894" s="87">
        <v>0</v>
      </c>
      <c r="AA894" s="87">
        <v>0</v>
      </c>
      <c r="AB894" s="87">
        <v>0</v>
      </c>
      <c r="AC894" s="87">
        <v>0</v>
      </c>
      <c r="AD894" s="87"/>
      <c r="AE894" s="87">
        <v>0</v>
      </c>
      <c r="AF894" s="87">
        <v>0</v>
      </c>
      <c r="AG894" s="87">
        <v>0</v>
      </c>
      <c r="AH894" s="87">
        <v>0</v>
      </c>
      <c r="AI894" s="87">
        <v>0</v>
      </c>
      <c r="AJ894" s="87">
        <v>0</v>
      </c>
      <c r="AK894" s="87">
        <v>0</v>
      </c>
      <c r="AL894" s="87">
        <v>0</v>
      </c>
      <c r="AM894" s="87">
        <v>0</v>
      </c>
      <c r="AN894" s="87">
        <v>0</v>
      </c>
      <c r="AO894" s="87">
        <v>0</v>
      </c>
      <c r="AP894" s="87">
        <v>0</v>
      </c>
      <c r="AQ894" s="87">
        <v>0</v>
      </c>
      <c r="AR894" s="87">
        <v>0</v>
      </c>
      <c r="AS894" s="87">
        <v>0</v>
      </c>
      <c r="AT894" s="87">
        <f t="shared" si="800"/>
        <v>0</v>
      </c>
      <c r="AU894" s="87">
        <f t="shared" si="800"/>
        <v>0</v>
      </c>
      <c r="AV894" s="87">
        <f t="shared" si="800"/>
        <v>0</v>
      </c>
      <c r="AW894" s="87">
        <f t="shared" si="800"/>
        <v>0</v>
      </c>
      <c r="AX894" s="87">
        <f t="shared" si="800"/>
        <v>0</v>
      </c>
      <c r="AY894" s="66">
        <v>0</v>
      </c>
      <c r="AZ894" s="66">
        <v>0</v>
      </c>
      <c r="BA894" s="66">
        <v>0</v>
      </c>
      <c r="BB894" s="66">
        <v>0</v>
      </c>
      <c r="BC894" s="66">
        <v>0</v>
      </c>
    </row>
    <row r="895" spans="1:55" ht="31.5" x14ac:dyDescent="0.25">
      <c r="A895" s="224" t="s">
        <v>901</v>
      </c>
      <c r="B895" s="212" t="s">
        <v>40</v>
      </c>
      <c r="C895" s="224"/>
      <c r="D895" s="176">
        <v>54.474959999999996</v>
      </c>
      <c r="E895" s="176">
        <v>70.001709167152541</v>
      </c>
      <c r="F895" s="176">
        <v>2.5517104700000002</v>
      </c>
      <c r="G895" s="176">
        <v>64.236052749152549</v>
      </c>
      <c r="H895" s="176">
        <v>0</v>
      </c>
      <c r="I895" s="176">
        <v>3.2139459479999992</v>
      </c>
      <c r="J895" s="176">
        <v>24.956847443999994</v>
      </c>
      <c r="K895" s="176">
        <v>0.54877214000000007</v>
      </c>
      <c r="L895" s="176">
        <v>23.075604040000002</v>
      </c>
      <c r="M895" s="176">
        <v>0</v>
      </c>
      <c r="N895" s="176">
        <v>1.332471264</v>
      </c>
      <c r="O895" s="176">
        <v>43.633615967152544</v>
      </c>
      <c r="P895" s="176">
        <v>2.0029383300000001</v>
      </c>
      <c r="Q895" s="176">
        <v>41.160448709152547</v>
      </c>
      <c r="R895" s="176">
        <v>0.47022892799999999</v>
      </c>
      <c r="S895" s="176">
        <v>0.47022892799999999</v>
      </c>
      <c r="T895" s="176">
        <f t="shared" ref="T895:BC895" si="801">SUM(T896:T908)</f>
        <v>1.4112457560000007</v>
      </c>
      <c r="U895" s="176">
        <f t="shared" si="801"/>
        <v>0</v>
      </c>
      <c r="V895" s="176">
        <f t="shared" si="801"/>
        <v>0</v>
      </c>
      <c r="W895" s="176">
        <f t="shared" si="801"/>
        <v>-0.47022892799999999</v>
      </c>
      <c r="X895" s="176">
        <f t="shared" si="801"/>
        <v>1.4112457559999996</v>
      </c>
      <c r="Y895" s="176">
        <f t="shared" si="801"/>
        <v>0</v>
      </c>
      <c r="Z895" s="176">
        <f t="shared" si="801"/>
        <v>0</v>
      </c>
      <c r="AA895" s="176">
        <f t="shared" si="801"/>
        <v>0</v>
      </c>
      <c r="AB895" s="176">
        <f t="shared" si="801"/>
        <v>0</v>
      </c>
      <c r="AC895" s="176">
        <f t="shared" si="801"/>
        <v>0</v>
      </c>
      <c r="AD895" s="176">
        <f t="shared" si="801"/>
        <v>42.999294930000005</v>
      </c>
      <c r="AE895" s="223">
        <f t="shared" si="801"/>
        <v>15.478286130000001</v>
      </c>
      <c r="AF895" s="223">
        <f t="shared" si="801"/>
        <v>1.1660949999999999</v>
      </c>
      <c r="AG895" s="223">
        <f t="shared" si="801"/>
        <v>12.347428399999998</v>
      </c>
      <c r="AH895" s="223">
        <f t="shared" si="801"/>
        <v>0</v>
      </c>
      <c r="AI895" s="223">
        <f t="shared" si="801"/>
        <v>1.9647627299999999</v>
      </c>
      <c r="AJ895" s="223">
        <f t="shared" si="801"/>
        <v>10.451211080000007</v>
      </c>
      <c r="AK895" s="223">
        <f t="shared" si="801"/>
        <v>0.41742257999999999</v>
      </c>
      <c r="AL895" s="223">
        <f t="shared" si="801"/>
        <v>8.923395780000007</v>
      </c>
      <c r="AM895" s="223">
        <f t="shared" si="801"/>
        <v>0</v>
      </c>
      <c r="AN895" s="223">
        <f t="shared" si="801"/>
        <v>1.110392720000001</v>
      </c>
      <c r="AO895" s="223">
        <f t="shared" si="801"/>
        <v>0.7341476400000001</v>
      </c>
      <c r="AP895" s="223">
        <f t="shared" si="801"/>
        <v>0.34229020000000004</v>
      </c>
      <c r="AQ895" s="223">
        <f t="shared" si="801"/>
        <v>0</v>
      </c>
      <c r="AR895" s="223">
        <f t="shared" si="801"/>
        <v>0</v>
      </c>
      <c r="AS895" s="223">
        <f t="shared" si="801"/>
        <v>0.39185743999999995</v>
      </c>
      <c r="AT895" s="223">
        <f t="shared" si="801"/>
        <v>4.2929274099999928</v>
      </c>
      <c r="AU895" s="223">
        <f t="shared" si="801"/>
        <v>0.40638221999999996</v>
      </c>
      <c r="AV895" s="223">
        <f t="shared" si="801"/>
        <v>3.4240326199999913</v>
      </c>
      <c r="AW895" s="223">
        <f t="shared" si="801"/>
        <v>0</v>
      </c>
      <c r="AX895" s="223">
        <f t="shared" si="801"/>
        <v>0.46251256999999873</v>
      </c>
      <c r="AY895" s="223">
        <f t="shared" si="801"/>
        <v>0</v>
      </c>
      <c r="AZ895" s="223">
        <f t="shared" si="801"/>
        <v>0</v>
      </c>
      <c r="BA895" s="223">
        <f t="shared" si="801"/>
        <v>0</v>
      </c>
      <c r="BB895" s="223">
        <f t="shared" si="801"/>
        <v>0</v>
      </c>
      <c r="BC895" s="223">
        <f t="shared" si="801"/>
        <v>0</v>
      </c>
    </row>
    <row r="896" spans="1:55" ht="94.5" x14ac:dyDescent="0.25">
      <c r="A896" s="171" t="s">
        <v>901</v>
      </c>
      <c r="B896" s="85" t="s">
        <v>470</v>
      </c>
      <c r="C896" s="171" t="s">
        <v>2650</v>
      </c>
      <c r="D896" s="87">
        <v>4.6832639999999994</v>
      </c>
      <c r="E896" s="66">
        <v>33.641893349999997</v>
      </c>
      <c r="F896" s="66">
        <v>1.9286863300000001</v>
      </c>
      <c r="G896" s="66">
        <v>31.713207019999999</v>
      </c>
      <c r="H896" s="66">
        <v>0</v>
      </c>
      <c r="I896" s="66">
        <v>0</v>
      </c>
      <c r="J896" s="87">
        <v>0</v>
      </c>
      <c r="K896" s="87">
        <v>0</v>
      </c>
      <c r="L896" s="87">
        <v>0</v>
      </c>
      <c r="M896" s="87">
        <v>0</v>
      </c>
      <c r="N896" s="87">
        <v>0</v>
      </c>
      <c r="O896" s="87">
        <v>33.641893349999997</v>
      </c>
      <c r="P896" s="87">
        <v>1.9286863300000001</v>
      </c>
      <c r="Q896" s="87">
        <v>31.713207019999999</v>
      </c>
      <c r="R896" s="87">
        <v>0</v>
      </c>
      <c r="S896" s="87">
        <v>0</v>
      </c>
      <c r="T896" s="87">
        <f t="shared" ref="T896:T908" si="802">E896-J896-O896</f>
        <v>0</v>
      </c>
      <c r="U896" s="87">
        <f t="shared" ref="U896:U908" si="803">F896-K896-P896</f>
        <v>0</v>
      </c>
      <c r="V896" s="87">
        <f t="shared" ref="V896:V908" si="804">G896-L896-Q896</f>
        <v>0</v>
      </c>
      <c r="W896" s="87">
        <f t="shared" ref="W896:W908" si="805">H896-M896-R896</f>
        <v>0</v>
      </c>
      <c r="X896" s="87">
        <f t="shared" ref="X896:X908" si="806">I896-N896-S896</f>
        <v>0</v>
      </c>
      <c r="Y896" s="87">
        <v>0</v>
      </c>
      <c r="Z896" s="87">
        <v>0</v>
      </c>
      <c r="AA896" s="87">
        <v>0</v>
      </c>
      <c r="AB896" s="87">
        <v>0</v>
      </c>
      <c r="AC896" s="87">
        <v>0</v>
      </c>
      <c r="AD896" s="87">
        <v>4.2929920000000008</v>
      </c>
      <c r="AE896" s="87">
        <v>0</v>
      </c>
      <c r="AF896" s="87">
        <v>0</v>
      </c>
      <c r="AG896" s="87">
        <v>0</v>
      </c>
      <c r="AH896" s="87">
        <v>0</v>
      </c>
      <c r="AI896" s="87">
        <v>0</v>
      </c>
      <c r="AJ896" s="87">
        <v>0</v>
      </c>
      <c r="AK896" s="87">
        <v>0</v>
      </c>
      <c r="AL896" s="87">
        <v>0</v>
      </c>
      <c r="AM896" s="87">
        <v>0</v>
      </c>
      <c r="AN896" s="87">
        <v>0</v>
      </c>
      <c r="AO896" s="87">
        <v>0</v>
      </c>
      <c r="AP896" s="87">
        <v>0</v>
      </c>
      <c r="AQ896" s="87">
        <v>0</v>
      </c>
      <c r="AR896" s="87">
        <v>0</v>
      </c>
      <c r="AS896" s="87">
        <v>0</v>
      </c>
      <c r="AT896" s="87">
        <f t="shared" ref="AT896:AT908" si="807">AE896-AJ896-AO896</f>
        <v>0</v>
      </c>
      <c r="AU896" s="87">
        <f t="shared" ref="AU896:AU908" si="808">AF896-AK896-AP896</f>
        <v>0</v>
      </c>
      <c r="AV896" s="87">
        <f t="shared" ref="AV896:AV908" si="809">AG896-AL896-AQ896</f>
        <v>0</v>
      </c>
      <c r="AW896" s="87">
        <f t="shared" ref="AW896:AW908" si="810">AH896-AM896-AR896</f>
        <v>0</v>
      </c>
      <c r="AX896" s="87">
        <f t="shared" ref="AX896:AX908" si="811">AI896-AN896-AS896</f>
        <v>0</v>
      </c>
      <c r="AY896" s="66">
        <v>0</v>
      </c>
      <c r="AZ896" s="66">
        <v>0</v>
      </c>
      <c r="BA896" s="66">
        <v>0</v>
      </c>
      <c r="BB896" s="66">
        <v>0</v>
      </c>
      <c r="BC896" s="66">
        <v>0</v>
      </c>
    </row>
    <row r="897" spans="1:55" ht="63" x14ac:dyDescent="0.25">
      <c r="A897" s="171" t="s">
        <v>901</v>
      </c>
      <c r="B897" s="85" t="s">
        <v>391</v>
      </c>
      <c r="C897" s="171" t="s">
        <v>2651</v>
      </c>
      <c r="D897" s="87">
        <v>6.6146159999999998</v>
      </c>
      <c r="E897" s="66">
        <v>1.3672365199999998</v>
      </c>
      <c r="F897" s="66">
        <v>3.9808580000000003E-2</v>
      </c>
      <c r="G897" s="66">
        <v>0</v>
      </c>
      <c r="H897" s="66">
        <v>0</v>
      </c>
      <c r="I897" s="66">
        <v>1.3274279399999998</v>
      </c>
      <c r="J897" s="87">
        <v>0.16940259199999999</v>
      </c>
      <c r="K897" s="87">
        <v>3.9808580000000003E-2</v>
      </c>
      <c r="L897" s="87">
        <v>0</v>
      </c>
      <c r="M897" s="87">
        <v>0</v>
      </c>
      <c r="N897" s="87">
        <v>0.12959401200000001</v>
      </c>
      <c r="O897" s="87">
        <v>0.16478977199999997</v>
      </c>
      <c r="P897" s="87">
        <v>0</v>
      </c>
      <c r="Q897" s="87">
        <v>0</v>
      </c>
      <c r="R897" s="87">
        <v>0.16478977199999997</v>
      </c>
      <c r="S897" s="87">
        <v>0.16478977199999997</v>
      </c>
      <c r="T897" s="87">
        <f t="shared" si="802"/>
        <v>1.0330441559999999</v>
      </c>
      <c r="U897" s="87">
        <f t="shared" si="803"/>
        <v>0</v>
      </c>
      <c r="V897" s="87">
        <f t="shared" si="804"/>
        <v>0</v>
      </c>
      <c r="W897" s="87">
        <f t="shared" si="805"/>
        <v>-0.16478977199999997</v>
      </c>
      <c r="X897" s="87">
        <f t="shared" si="806"/>
        <v>1.0330441559999997</v>
      </c>
      <c r="Y897" s="87">
        <v>0</v>
      </c>
      <c r="Z897" s="87">
        <v>0</v>
      </c>
      <c r="AA897" s="87">
        <v>0</v>
      </c>
      <c r="AB897" s="87">
        <v>0</v>
      </c>
      <c r="AC897" s="87">
        <v>0</v>
      </c>
      <c r="AD897" s="87">
        <v>5.6060913300000026</v>
      </c>
      <c r="AE897" s="87">
        <v>0.39266438999999992</v>
      </c>
      <c r="AF897" s="87">
        <v>0</v>
      </c>
      <c r="AG897" s="87">
        <v>0</v>
      </c>
      <c r="AH897" s="87">
        <v>0</v>
      </c>
      <c r="AI897" s="87">
        <v>0.39266438999999992</v>
      </c>
      <c r="AJ897" s="87">
        <v>0.10799500999999999</v>
      </c>
      <c r="AK897" s="87">
        <v>0</v>
      </c>
      <c r="AL897" s="87">
        <v>0</v>
      </c>
      <c r="AM897" s="87">
        <v>0</v>
      </c>
      <c r="AN897" s="87">
        <v>0.10799500999999999</v>
      </c>
      <c r="AO897" s="87">
        <v>0.13732481000000002</v>
      </c>
      <c r="AP897" s="87">
        <v>0</v>
      </c>
      <c r="AQ897" s="87">
        <v>0</v>
      </c>
      <c r="AR897" s="87">
        <v>0</v>
      </c>
      <c r="AS897" s="87">
        <v>0.13732480999999999</v>
      </c>
      <c r="AT897" s="87">
        <f t="shared" si="807"/>
        <v>0.1473445699999999</v>
      </c>
      <c r="AU897" s="87">
        <f t="shared" si="808"/>
        <v>0</v>
      </c>
      <c r="AV897" s="87">
        <f t="shared" si="809"/>
        <v>0</v>
      </c>
      <c r="AW897" s="87">
        <f t="shared" si="810"/>
        <v>0</v>
      </c>
      <c r="AX897" s="87">
        <f t="shared" si="811"/>
        <v>0.14734456999999992</v>
      </c>
      <c r="AY897" s="66">
        <v>0</v>
      </c>
      <c r="AZ897" s="66">
        <v>0</v>
      </c>
      <c r="BA897" s="66">
        <v>0</v>
      </c>
      <c r="BB897" s="66">
        <v>0</v>
      </c>
      <c r="BC897" s="66">
        <v>0</v>
      </c>
    </row>
    <row r="898" spans="1:55" ht="110.25" x14ac:dyDescent="0.25">
      <c r="A898" s="171" t="s">
        <v>901</v>
      </c>
      <c r="B898" s="85" t="s">
        <v>115</v>
      </c>
      <c r="C898" s="171" t="s">
        <v>2652</v>
      </c>
      <c r="D898" s="87">
        <v>1.2E-2</v>
      </c>
      <c r="E898" s="66">
        <v>0</v>
      </c>
      <c r="F898" s="66">
        <v>0</v>
      </c>
      <c r="G898" s="66">
        <v>0</v>
      </c>
      <c r="H898" s="66">
        <v>0</v>
      </c>
      <c r="I898" s="66">
        <v>0</v>
      </c>
      <c r="J898" s="87">
        <v>0</v>
      </c>
      <c r="K898" s="87">
        <v>0</v>
      </c>
      <c r="L898" s="87">
        <v>0</v>
      </c>
      <c r="M898" s="87">
        <v>0</v>
      </c>
      <c r="N898" s="87">
        <v>0</v>
      </c>
      <c r="O898" s="87">
        <v>0</v>
      </c>
      <c r="P898" s="87">
        <v>0</v>
      </c>
      <c r="Q898" s="87">
        <v>0</v>
      </c>
      <c r="R898" s="87">
        <v>0</v>
      </c>
      <c r="S898" s="87">
        <v>0</v>
      </c>
      <c r="T898" s="87">
        <f t="shared" si="802"/>
        <v>0</v>
      </c>
      <c r="U898" s="87">
        <f t="shared" si="803"/>
        <v>0</v>
      </c>
      <c r="V898" s="87">
        <f t="shared" si="804"/>
        <v>0</v>
      </c>
      <c r="W898" s="87">
        <f t="shared" si="805"/>
        <v>0</v>
      </c>
      <c r="X898" s="87">
        <f t="shared" si="806"/>
        <v>0</v>
      </c>
      <c r="Y898" s="87">
        <v>0</v>
      </c>
      <c r="Z898" s="87">
        <v>0</v>
      </c>
      <c r="AA898" s="87">
        <v>0</v>
      </c>
      <c r="AB898" s="87">
        <v>0</v>
      </c>
      <c r="AC898" s="87">
        <v>0</v>
      </c>
      <c r="AD898" s="87">
        <v>1.0999999999999999E-2</v>
      </c>
      <c r="AE898" s="87">
        <v>0</v>
      </c>
      <c r="AF898" s="87">
        <v>0</v>
      </c>
      <c r="AG898" s="87">
        <v>0</v>
      </c>
      <c r="AH898" s="87">
        <v>0</v>
      </c>
      <c r="AI898" s="87">
        <v>0</v>
      </c>
      <c r="AJ898" s="87">
        <v>0</v>
      </c>
      <c r="AK898" s="87">
        <v>0</v>
      </c>
      <c r="AL898" s="87">
        <v>0</v>
      </c>
      <c r="AM898" s="87">
        <v>0</v>
      </c>
      <c r="AN898" s="87">
        <v>0</v>
      </c>
      <c r="AO898" s="87">
        <v>0</v>
      </c>
      <c r="AP898" s="87">
        <v>0</v>
      </c>
      <c r="AQ898" s="87">
        <v>0</v>
      </c>
      <c r="AR898" s="87">
        <v>0</v>
      </c>
      <c r="AS898" s="87">
        <v>0</v>
      </c>
      <c r="AT898" s="87">
        <f t="shared" si="807"/>
        <v>0</v>
      </c>
      <c r="AU898" s="87">
        <f t="shared" si="808"/>
        <v>0</v>
      </c>
      <c r="AV898" s="87">
        <f t="shared" si="809"/>
        <v>0</v>
      </c>
      <c r="AW898" s="87">
        <f t="shared" si="810"/>
        <v>0</v>
      </c>
      <c r="AX898" s="87">
        <f t="shared" si="811"/>
        <v>0</v>
      </c>
      <c r="AY898" s="66">
        <v>0</v>
      </c>
      <c r="AZ898" s="66">
        <v>0</v>
      </c>
      <c r="BA898" s="66">
        <v>0</v>
      </c>
      <c r="BB898" s="66">
        <v>0</v>
      </c>
      <c r="BC898" s="66">
        <v>0</v>
      </c>
    </row>
    <row r="899" spans="1:55" ht="126" x14ac:dyDescent="0.25">
      <c r="A899" s="171" t="s">
        <v>901</v>
      </c>
      <c r="B899" s="85" t="s">
        <v>116</v>
      </c>
      <c r="C899" s="171" t="s">
        <v>2653</v>
      </c>
      <c r="D899" s="87">
        <v>0.41769599999999996</v>
      </c>
      <c r="E899" s="66">
        <v>0</v>
      </c>
      <c r="F899" s="66">
        <v>0</v>
      </c>
      <c r="G899" s="66">
        <v>0</v>
      </c>
      <c r="H899" s="66">
        <v>0</v>
      </c>
      <c r="I899" s="66">
        <v>0</v>
      </c>
      <c r="J899" s="87">
        <v>0</v>
      </c>
      <c r="K899" s="87">
        <v>0</v>
      </c>
      <c r="L899" s="87">
        <v>0</v>
      </c>
      <c r="M899" s="87">
        <v>0</v>
      </c>
      <c r="N899" s="87">
        <v>0</v>
      </c>
      <c r="O899" s="87">
        <v>0</v>
      </c>
      <c r="P899" s="87">
        <v>0</v>
      </c>
      <c r="Q899" s="87">
        <v>0</v>
      </c>
      <c r="R899" s="87">
        <v>0</v>
      </c>
      <c r="S899" s="87">
        <v>0</v>
      </c>
      <c r="T899" s="87">
        <f t="shared" si="802"/>
        <v>0</v>
      </c>
      <c r="U899" s="87">
        <f t="shared" si="803"/>
        <v>0</v>
      </c>
      <c r="V899" s="87">
        <f t="shared" si="804"/>
        <v>0</v>
      </c>
      <c r="W899" s="87">
        <f t="shared" si="805"/>
        <v>0</v>
      </c>
      <c r="X899" s="87">
        <f t="shared" si="806"/>
        <v>0</v>
      </c>
      <c r="Y899" s="87">
        <v>0</v>
      </c>
      <c r="Z899" s="87">
        <v>0</v>
      </c>
      <c r="AA899" s="87">
        <v>0</v>
      </c>
      <c r="AB899" s="87">
        <v>0</v>
      </c>
      <c r="AC899" s="87">
        <v>0</v>
      </c>
      <c r="AD899" s="87">
        <v>0.38288800000000006</v>
      </c>
      <c r="AE899" s="87">
        <v>0</v>
      </c>
      <c r="AF899" s="87">
        <v>0</v>
      </c>
      <c r="AG899" s="87">
        <v>0</v>
      </c>
      <c r="AH899" s="87">
        <v>0</v>
      </c>
      <c r="AI899" s="87">
        <v>0</v>
      </c>
      <c r="AJ899" s="87">
        <v>0</v>
      </c>
      <c r="AK899" s="87">
        <v>0</v>
      </c>
      <c r="AL899" s="87">
        <v>0</v>
      </c>
      <c r="AM899" s="87">
        <v>0</v>
      </c>
      <c r="AN899" s="87">
        <v>0</v>
      </c>
      <c r="AO899" s="87">
        <v>0</v>
      </c>
      <c r="AP899" s="87">
        <v>0</v>
      </c>
      <c r="AQ899" s="87">
        <v>0</v>
      </c>
      <c r="AR899" s="87">
        <v>0</v>
      </c>
      <c r="AS899" s="87">
        <v>0</v>
      </c>
      <c r="AT899" s="87">
        <f t="shared" si="807"/>
        <v>0</v>
      </c>
      <c r="AU899" s="87">
        <f t="shared" si="808"/>
        <v>0</v>
      </c>
      <c r="AV899" s="87">
        <f t="shared" si="809"/>
        <v>0</v>
      </c>
      <c r="AW899" s="87">
        <f t="shared" si="810"/>
        <v>0</v>
      </c>
      <c r="AX899" s="87">
        <f t="shared" si="811"/>
        <v>0</v>
      </c>
      <c r="AY899" s="66">
        <v>0</v>
      </c>
      <c r="AZ899" s="66">
        <v>0</v>
      </c>
      <c r="BA899" s="66">
        <v>0</v>
      </c>
      <c r="BB899" s="66">
        <v>0</v>
      </c>
      <c r="BC899" s="66">
        <v>0</v>
      </c>
    </row>
    <row r="900" spans="1:55" ht="157.5" x14ac:dyDescent="0.25">
      <c r="A900" s="171" t="s">
        <v>901</v>
      </c>
      <c r="B900" s="85" t="s">
        <v>117</v>
      </c>
      <c r="C900" s="171" t="s">
        <v>118</v>
      </c>
      <c r="D900" s="87">
        <v>1.2E-2</v>
      </c>
      <c r="E900" s="66">
        <v>0</v>
      </c>
      <c r="F900" s="66">
        <v>0</v>
      </c>
      <c r="G900" s="66">
        <v>0</v>
      </c>
      <c r="H900" s="66">
        <v>0</v>
      </c>
      <c r="I900" s="66">
        <v>0</v>
      </c>
      <c r="J900" s="87">
        <v>0</v>
      </c>
      <c r="K900" s="87">
        <v>0</v>
      </c>
      <c r="L900" s="87">
        <v>0</v>
      </c>
      <c r="M900" s="87">
        <v>0</v>
      </c>
      <c r="N900" s="87">
        <v>0</v>
      </c>
      <c r="O900" s="87">
        <v>0</v>
      </c>
      <c r="P900" s="87">
        <v>0</v>
      </c>
      <c r="Q900" s="87">
        <v>0</v>
      </c>
      <c r="R900" s="87">
        <v>0</v>
      </c>
      <c r="S900" s="87">
        <v>0</v>
      </c>
      <c r="T900" s="87">
        <f t="shared" si="802"/>
        <v>0</v>
      </c>
      <c r="U900" s="87">
        <f t="shared" si="803"/>
        <v>0</v>
      </c>
      <c r="V900" s="87">
        <f t="shared" si="804"/>
        <v>0</v>
      </c>
      <c r="W900" s="87">
        <f t="shared" si="805"/>
        <v>0</v>
      </c>
      <c r="X900" s="87">
        <f t="shared" si="806"/>
        <v>0</v>
      </c>
      <c r="Y900" s="87">
        <v>0</v>
      </c>
      <c r="Z900" s="87">
        <v>0</v>
      </c>
      <c r="AA900" s="87">
        <v>0</v>
      </c>
      <c r="AB900" s="87">
        <v>0</v>
      </c>
      <c r="AC900" s="87">
        <v>0</v>
      </c>
      <c r="AD900" s="87">
        <v>1.0999999999999999E-2</v>
      </c>
      <c r="AE900" s="87">
        <v>0</v>
      </c>
      <c r="AF900" s="87">
        <v>0</v>
      </c>
      <c r="AG900" s="87">
        <v>0</v>
      </c>
      <c r="AH900" s="87">
        <v>0</v>
      </c>
      <c r="AI900" s="87">
        <v>0</v>
      </c>
      <c r="AJ900" s="87">
        <v>0</v>
      </c>
      <c r="AK900" s="87">
        <v>0</v>
      </c>
      <c r="AL900" s="87">
        <v>0</v>
      </c>
      <c r="AM900" s="87">
        <v>0</v>
      </c>
      <c r="AN900" s="87">
        <v>0</v>
      </c>
      <c r="AO900" s="87">
        <v>0</v>
      </c>
      <c r="AP900" s="87">
        <v>0</v>
      </c>
      <c r="AQ900" s="87">
        <v>0</v>
      </c>
      <c r="AR900" s="87">
        <v>0</v>
      </c>
      <c r="AS900" s="87">
        <v>0</v>
      </c>
      <c r="AT900" s="87">
        <f t="shared" si="807"/>
        <v>0</v>
      </c>
      <c r="AU900" s="87">
        <f t="shared" si="808"/>
        <v>0</v>
      </c>
      <c r="AV900" s="87">
        <f t="shared" si="809"/>
        <v>0</v>
      </c>
      <c r="AW900" s="87">
        <f t="shared" si="810"/>
        <v>0</v>
      </c>
      <c r="AX900" s="87">
        <f t="shared" si="811"/>
        <v>0</v>
      </c>
      <c r="AY900" s="66">
        <v>0</v>
      </c>
      <c r="AZ900" s="66">
        <v>0</v>
      </c>
      <c r="BA900" s="66">
        <v>0</v>
      </c>
      <c r="BB900" s="66">
        <v>0</v>
      </c>
      <c r="BC900" s="66">
        <v>0</v>
      </c>
    </row>
    <row r="901" spans="1:55" ht="78.75" x14ac:dyDescent="0.25">
      <c r="A901" s="171" t="s">
        <v>901</v>
      </c>
      <c r="B901" s="85" t="s">
        <v>119</v>
      </c>
      <c r="C901" s="171" t="s">
        <v>2654</v>
      </c>
      <c r="D901" s="87">
        <v>1.4603760000000001</v>
      </c>
      <c r="E901" s="66">
        <v>0.30278811999999999</v>
      </c>
      <c r="F901" s="66">
        <v>0</v>
      </c>
      <c r="G901" s="66">
        <v>0.30278811999999999</v>
      </c>
      <c r="H901" s="66">
        <v>0</v>
      </c>
      <c r="I901" s="66">
        <v>0</v>
      </c>
      <c r="J901" s="87">
        <v>0.30278811999999999</v>
      </c>
      <c r="K901" s="87">
        <v>0</v>
      </c>
      <c r="L901" s="87">
        <v>0.30278811999999999</v>
      </c>
      <c r="M901" s="87">
        <v>0</v>
      </c>
      <c r="N901" s="87">
        <v>0</v>
      </c>
      <c r="O901" s="87">
        <v>0</v>
      </c>
      <c r="P901" s="87">
        <v>0</v>
      </c>
      <c r="Q901" s="87">
        <v>0</v>
      </c>
      <c r="R901" s="87">
        <v>0</v>
      </c>
      <c r="S901" s="87">
        <v>0</v>
      </c>
      <c r="T901" s="87">
        <f t="shared" si="802"/>
        <v>0</v>
      </c>
      <c r="U901" s="87">
        <f t="shared" si="803"/>
        <v>0</v>
      </c>
      <c r="V901" s="87">
        <f t="shared" si="804"/>
        <v>0</v>
      </c>
      <c r="W901" s="87">
        <f t="shared" si="805"/>
        <v>0</v>
      </c>
      <c r="X901" s="87">
        <f t="shared" si="806"/>
        <v>0</v>
      </c>
      <c r="Y901" s="88"/>
      <c r="Z901" s="88"/>
      <c r="AA901" s="88"/>
      <c r="AB901" s="88"/>
      <c r="AC901" s="88"/>
      <c r="AD901" s="88">
        <v>3.0398980000000186E-2</v>
      </c>
      <c r="AE901" s="87">
        <v>0</v>
      </c>
      <c r="AF901" s="87">
        <v>0</v>
      </c>
      <c r="AG901" s="87">
        <v>0</v>
      </c>
      <c r="AH901" s="87">
        <v>0</v>
      </c>
      <c r="AI901" s="87">
        <v>0</v>
      </c>
      <c r="AJ901" s="87">
        <v>0</v>
      </c>
      <c r="AK901" s="87">
        <v>0</v>
      </c>
      <c r="AL901" s="87">
        <v>0</v>
      </c>
      <c r="AM901" s="87">
        <v>0</v>
      </c>
      <c r="AN901" s="87">
        <v>0</v>
      </c>
      <c r="AO901" s="87">
        <v>0</v>
      </c>
      <c r="AP901" s="87">
        <v>0</v>
      </c>
      <c r="AQ901" s="87">
        <v>0</v>
      </c>
      <c r="AR901" s="87">
        <v>0</v>
      </c>
      <c r="AS901" s="87">
        <v>0</v>
      </c>
      <c r="AT901" s="87">
        <f t="shared" si="807"/>
        <v>0</v>
      </c>
      <c r="AU901" s="87">
        <f t="shared" si="808"/>
        <v>0</v>
      </c>
      <c r="AV901" s="87">
        <f t="shared" si="809"/>
        <v>0</v>
      </c>
      <c r="AW901" s="87">
        <f t="shared" si="810"/>
        <v>0</v>
      </c>
      <c r="AX901" s="87">
        <f t="shared" si="811"/>
        <v>0</v>
      </c>
      <c r="AY901" s="66">
        <v>0</v>
      </c>
      <c r="AZ901" s="66">
        <v>0</v>
      </c>
      <c r="BA901" s="66">
        <v>0</v>
      </c>
      <c r="BB901" s="66">
        <v>0</v>
      </c>
      <c r="BC901" s="66">
        <v>0</v>
      </c>
    </row>
    <row r="902" spans="1:55" ht="78.75" x14ac:dyDescent="0.25">
      <c r="A902" s="171" t="s">
        <v>901</v>
      </c>
      <c r="B902" s="85" t="s">
        <v>833</v>
      </c>
      <c r="C902" s="171" t="s">
        <v>2655</v>
      </c>
      <c r="D902" s="87">
        <v>29.014764</v>
      </c>
      <c r="E902" s="66">
        <v>27.948188973152547</v>
      </c>
      <c r="F902" s="66">
        <v>0.37126002000000002</v>
      </c>
      <c r="G902" s="66">
        <v>26.614255329152545</v>
      </c>
      <c r="H902" s="66">
        <v>0</v>
      </c>
      <c r="I902" s="66">
        <v>0.96267362400000001</v>
      </c>
      <c r="J902" s="87">
        <v>18.426695283999997</v>
      </c>
      <c r="K902" s="87">
        <v>0.29700802000000004</v>
      </c>
      <c r="L902" s="87">
        <v>17.16701364</v>
      </c>
      <c r="M902" s="87">
        <v>0</v>
      </c>
      <c r="N902" s="87">
        <v>0.96267362400000001</v>
      </c>
      <c r="O902" s="87">
        <v>9.5214936891525497</v>
      </c>
      <c r="P902" s="87">
        <v>7.4251999999999985E-2</v>
      </c>
      <c r="Q902" s="87">
        <v>9.4472416891525448</v>
      </c>
      <c r="R902" s="87">
        <v>0</v>
      </c>
      <c r="S902" s="87">
        <v>0</v>
      </c>
      <c r="T902" s="87">
        <f t="shared" si="802"/>
        <v>0</v>
      </c>
      <c r="U902" s="87">
        <f t="shared" si="803"/>
        <v>0</v>
      </c>
      <c r="V902" s="87">
        <f t="shared" si="804"/>
        <v>0</v>
      </c>
      <c r="W902" s="87">
        <f t="shared" si="805"/>
        <v>0</v>
      </c>
      <c r="X902" s="87">
        <f t="shared" si="806"/>
        <v>0</v>
      </c>
      <c r="Y902" s="87">
        <v>0</v>
      </c>
      <c r="Z902" s="87">
        <v>0</v>
      </c>
      <c r="AA902" s="87">
        <v>0</v>
      </c>
      <c r="AB902" s="87">
        <v>0</v>
      </c>
      <c r="AC902" s="87">
        <v>0</v>
      </c>
      <c r="AD902" s="87">
        <v>22.754584619999996</v>
      </c>
      <c r="AE902" s="87">
        <v>10.03500715</v>
      </c>
      <c r="AF902" s="87">
        <v>0.30938334999999995</v>
      </c>
      <c r="AG902" s="87">
        <v>8.9233957799999981</v>
      </c>
      <c r="AH902" s="87">
        <v>0</v>
      </c>
      <c r="AI902" s="87">
        <v>0.80222802000000004</v>
      </c>
      <c r="AJ902" s="87">
        <v>10.035007150000007</v>
      </c>
      <c r="AK902" s="87">
        <v>0.30938335</v>
      </c>
      <c r="AL902" s="87">
        <v>8.923395780000007</v>
      </c>
      <c r="AM902" s="87">
        <v>0</v>
      </c>
      <c r="AN902" s="87">
        <v>0.80222802000000115</v>
      </c>
      <c r="AO902" s="87">
        <v>0</v>
      </c>
      <c r="AP902" s="87">
        <v>0</v>
      </c>
      <c r="AQ902" s="87">
        <v>0</v>
      </c>
      <c r="AR902" s="87">
        <v>0</v>
      </c>
      <c r="AS902" s="87">
        <v>0</v>
      </c>
      <c r="AT902" s="87">
        <f t="shared" si="807"/>
        <v>-7.1054273576010019E-15</v>
      </c>
      <c r="AU902" s="87">
        <f t="shared" si="808"/>
        <v>-5.5511151231257827E-17</v>
      </c>
      <c r="AV902" s="87">
        <f t="shared" si="809"/>
        <v>-8.8817841970012523E-15</v>
      </c>
      <c r="AW902" s="87">
        <f t="shared" si="810"/>
        <v>0</v>
      </c>
      <c r="AX902" s="87">
        <f t="shared" si="811"/>
        <v>-1.1102230246251565E-15</v>
      </c>
      <c r="AY902" s="66">
        <v>0</v>
      </c>
      <c r="AZ902" s="66">
        <v>0</v>
      </c>
      <c r="BA902" s="66">
        <v>0</v>
      </c>
      <c r="BB902" s="66">
        <v>0</v>
      </c>
      <c r="BC902" s="66">
        <v>0</v>
      </c>
    </row>
    <row r="903" spans="1:55" ht="78.75" x14ac:dyDescent="0.25">
      <c r="A903" s="171" t="s">
        <v>901</v>
      </c>
      <c r="B903" s="85" t="s">
        <v>120</v>
      </c>
      <c r="C903" s="171" t="s">
        <v>2656</v>
      </c>
      <c r="D903" s="87">
        <v>1.2E-2</v>
      </c>
      <c r="E903" s="66">
        <v>8.5344000000000001E-4</v>
      </c>
      <c r="F903" s="66">
        <v>0</v>
      </c>
      <c r="G903" s="66">
        <v>0</v>
      </c>
      <c r="H903" s="66">
        <v>0</v>
      </c>
      <c r="I903" s="66">
        <v>8.5344000000000001E-4</v>
      </c>
      <c r="J903" s="87">
        <v>2.35116E-4</v>
      </c>
      <c r="K903" s="87">
        <v>0</v>
      </c>
      <c r="L903" s="87">
        <v>0</v>
      </c>
      <c r="M903" s="87">
        <v>0</v>
      </c>
      <c r="N903" s="87">
        <v>2.35116E-4</v>
      </c>
      <c r="O903" s="87">
        <v>2.9893199999999996E-4</v>
      </c>
      <c r="P903" s="87">
        <v>0</v>
      </c>
      <c r="Q903" s="87">
        <v>0</v>
      </c>
      <c r="R903" s="87">
        <v>2.9893199999999996E-4</v>
      </c>
      <c r="S903" s="87">
        <v>2.9893199999999996E-4</v>
      </c>
      <c r="T903" s="87">
        <f t="shared" si="802"/>
        <v>3.1939199999999999E-4</v>
      </c>
      <c r="U903" s="87">
        <f t="shared" si="803"/>
        <v>0</v>
      </c>
      <c r="V903" s="87">
        <f t="shared" si="804"/>
        <v>0</v>
      </c>
      <c r="W903" s="87">
        <f t="shared" si="805"/>
        <v>-2.9893199999999996E-4</v>
      </c>
      <c r="X903" s="87">
        <f t="shared" si="806"/>
        <v>3.1939199999999999E-4</v>
      </c>
      <c r="Y903" s="87">
        <v>0</v>
      </c>
      <c r="Z903" s="87">
        <v>0</v>
      </c>
      <c r="AA903" s="87">
        <v>0</v>
      </c>
      <c r="AB903" s="87">
        <v>0</v>
      </c>
      <c r="AC903" s="87">
        <v>0</v>
      </c>
      <c r="AD903" s="87">
        <v>1.0999999999999999E-2</v>
      </c>
      <c r="AE903" s="87">
        <v>6.4685119999999999E-2</v>
      </c>
      <c r="AF903" s="87">
        <v>6.3973920000000004E-2</v>
      </c>
      <c r="AG903" s="87">
        <v>0</v>
      </c>
      <c r="AH903" s="87">
        <v>0</v>
      </c>
      <c r="AI903" s="87">
        <v>7.1119999999999994E-4</v>
      </c>
      <c r="AJ903" s="87">
        <v>1.9593E-4</v>
      </c>
      <c r="AK903" s="87">
        <v>0</v>
      </c>
      <c r="AL903" s="87">
        <v>0</v>
      </c>
      <c r="AM903" s="87">
        <v>0</v>
      </c>
      <c r="AN903" s="87">
        <v>1.9593E-4</v>
      </c>
      <c r="AO903" s="87">
        <v>6.422303E-2</v>
      </c>
      <c r="AP903" s="87">
        <v>6.3973920000000004E-2</v>
      </c>
      <c r="AQ903" s="87">
        <v>0</v>
      </c>
      <c r="AR903" s="87">
        <v>0</v>
      </c>
      <c r="AS903" s="87">
        <v>2.4910999999999998E-4</v>
      </c>
      <c r="AT903" s="87">
        <f t="shared" si="807"/>
        <v>2.661600000000014E-4</v>
      </c>
      <c r="AU903" s="87">
        <f t="shared" si="808"/>
        <v>0</v>
      </c>
      <c r="AV903" s="87">
        <f t="shared" si="809"/>
        <v>0</v>
      </c>
      <c r="AW903" s="87">
        <f t="shared" si="810"/>
        <v>0</v>
      </c>
      <c r="AX903" s="87">
        <f t="shared" si="811"/>
        <v>2.6615999999999999E-4</v>
      </c>
      <c r="AY903" s="66">
        <v>0</v>
      </c>
      <c r="AZ903" s="66">
        <v>0</v>
      </c>
      <c r="BA903" s="66">
        <v>0</v>
      </c>
      <c r="BB903" s="66">
        <v>0</v>
      </c>
      <c r="BC903" s="66">
        <v>0</v>
      </c>
    </row>
    <row r="904" spans="1:55" ht="63" x14ac:dyDescent="0.25">
      <c r="A904" s="171" t="s">
        <v>901</v>
      </c>
      <c r="B904" s="86" t="s">
        <v>121</v>
      </c>
      <c r="C904" s="171" t="s">
        <v>2657</v>
      </c>
      <c r="D904" s="87">
        <v>1.2E-2</v>
      </c>
      <c r="E904" s="66">
        <v>0</v>
      </c>
      <c r="F904" s="66">
        <v>0</v>
      </c>
      <c r="G904" s="66">
        <v>0</v>
      </c>
      <c r="H904" s="66">
        <v>0</v>
      </c>
      <c r="I904" s="66">
        <v>0</v>
      </c>
      <c r="J904" s="87">
        <v>2.35116E-4</v>
      </c>
      <c r="K904" s="87">
        <v>0</v>
      </c>
      <c r="L904" s="87">
        <v>0</v>
      </c>
      <c r="M904" s="87">
        <v>0</v>
      </c>
      <c r="N904" s="87">
        <v>2.35116E-4</v>
      </c>
      <c r="O904" s="87">
        <v>2.9893199999999996E-4</v>
      </c>
      <c r="P904" s="87">
        <v>0</v>
      </c>
      <c r="Q904" s="87">
        <v>0</v>
      </c>
      <c r="R904" s="87">
        <v>2.9893199999999996E-4</v>
      </c>
      <c r="S904" s="87">
        <v>2.9893199999999996E-4</v>
      </c>
      <c r="T904" s="87">
        <f t="shared" si="802"/>
        <v>-5.3404799999999997E-4</v>
      </c>
      <c r="U904" s="87">
        <f t="shared" si="803"/>
        <v>0</v>
      </c>
      <c r="V904" s="87">
        <f t="shared" si="804"/>
        <v>0</v>
      </c>
      <c r="W904" s="87">
        <f t="shared" si="805"/>
        <v>-2.9893199999999996E-4</v>
      </c>
      <c r="X904" s="87">
        <f t="shared" si="806"/>
        <v>-5.3404799999999997E-4</v>
      </c>
      <c r="Y904" s="87">
        <v>0</v>
      </c>
      <c r="Z904" s="87">
        <v>0</v>
      </c>
      <c r="AA904" s="87">
        <v>0</v>
      </c>
      <c r="AB904" s="87">
        <v>0</v>
      </c>
      <c r="AC904" s="87">
        <v>0</v>
      </c>
      <c r="AD904" s="87">
        <v>1.0999999999999999E-2</v>
      </c>
      <c r="AE904" s="87">
        <v>0</v>
      </c>
      <c r="AF904" s="87">
        <v>0</v>
      </c>
      <c r="AG904" s="87">
        <v>0</v>
      </c>
      <c r="AH904" s="87">
        <v>0</v>
      </c>
      <c r="AI904" s="87">
        <v>0</v>
      </c>
      <c r="AJ904" s="87">
        <v>1.9593E-4</v>
      </c>
      <c r="AK904" s="87">
        <v>0</v>
      </c>
      <c r="AL904" s="87">
        <v>0</v>
      </c>
      <c r="AM904" s="87">
        <v>0</v>
      </c>
      <c r="AN904" s="87">
        <v>1.9593E-4</v>
      </c>
      <c r="AO904" s="87">
        <v>2.4910999999999998E-4</v>
      </c>
      <c r="AP904" s="87">
        <v>0</v>
      </c>
      <c r="AQ904" s="87">
        <v>0</v>
      </c>
      <c r="AR904" s="87">
        <v>0</v>
      </c>
      <c r="AS904" s="87">
        <v>2.4910999999999998E-4</v>
      </c>
      <c r="AT904" s="87">
        <f t="shared" si="807"/>
        <v>-4.4503999999999995E-4</v>
      </c>
      <c r="AU904" s="87">
        <f t="shared" si="808"/>
        <v>0</v>
      </c>
      <c r="AV904" s="87">
        <f t="shared" si="809"/>
        <v>0</v>
      </c>
      <c r="AW904" s="87">
        <f t="shared" si="810"/>
        <v>0</v>
      </c>
      <c r="AX904" s="87">
        <f t="shared" si="811"/>
        <v>-4.4503999999999995E-4</v>
      </c>
      <c r="AY904" s="66">
        <v>0</v>
      </c>
      <c r="AZ904" s="66">
        <v>0</v>
      </c>
      <c r="BA904" s="66">
        <v>0</v>
      </c>
      <c r="BB904" s="66">
        <v>0</v>
      </c>
      <c r="BC904" s="66">
        <v>0</v>
      </c>
    </row>
    <row r="905" spans="1:55" ht="78.75" x14ac:dyDescent="0.25">
      <c r="A905" s="171" t="s">
        <v>901</v>
      </c>
      <c r="B905" s="85" t="s">
        <v>1844</v>
      </c>
      <c r="C905" s="171" t="s">
        <v>2658</v>
      </c>
      <c r="D905" s="87">
        <v>6.4364159999999995</v>
      </c>
      <c r="E905" s="66">
        <v>0.45776427600000003</v>
      </c>
      <c r="F905" s="66">
        <v>0</v>
      </c>
      <c r="G905" s="66">
        <v>0</v>
      </c>
      <c r="H905" s="66">
        <v>0</v>
      </c>
      <c r="I905" s="66">
        <v>0.45776427600000003</v>
      </c>
      <c r="J905" s="87">
        <v>0.126102732</v>
      </c>
      <c r="K905" s="87">
        <v>0</v>
      </c>
      <c r="L905" s="87">
        <v>0</v>
      </c>
      <c r="M905" s="87">
        <v>0</v>
      </c>
      <c r="N905" s="87">
        <v>0.126102732</v>
      </c>
      <c r="O905" s="87">
        <v>0.1603503</v>
      </c>
      <c r="P905" s="87">
        <v>0</v>
      </c>
      <c r="Q905" s="87">
        <v>0</v>
      </c>
      <c r="R905" s="87">
        <v>0.1603503</v>
      </c>
      <c r="S905" s="87">
        <v>0.1603503</v>
      </c>
      <c r="T905" s="87">
        <f t="shared" si="802"/>
        <v>0.17131124400000003</v>
      </c>
      <c r="U905" s="87">
        <f t="shared" si="803"/>
        <v>0</v>
      </c>
      <c r="V905" s="87">
        <f t="shared" si="804"/>
        <v>0</v>
      </c>
      <c r="W905" s="87">
        <f t="shared" si="805"/>
        <v>-0.1603503</v>
      </c>
      <c r="X905" s="87">
        <f t="shared" si="806"/>
        <v>0.17131124400000003</v>
      </c>
      <c r="Y905" s="87">
        <v>0</v>
      </c>
      <c r="Z905" s="87">
        <v>0</v>
      </c>
      <c r="AA905" s="87">
        <v>0</v>
      </c>
      <c r="AB905" s="87">
        <v>0</v>
      </c>
      <c r="AC905" s="87">
        <v>0</v>
      </c>
      <c r="AD905" s="87">
        <v>5.0551500000000003</v>
      </c>
      <c r="AE905" s="87">
        <v>0.38147022999999997</v>
      </c>
      <c r="AF905" s="87">
        <v>0</v>
      </c>
      <c r="AG905" s="87">
        <v>0</v>
      </c>
      <c r="AH905" s="87">
        <v>0</v>
      </c>
      <c r="AI905" s="87">
        <v>0.38147022999999997</v>
      </c>
      <c r="AJ905" s="87">
        <v>0.10508561</v>
      </c>
      <c r="AK905" s="87">
        <v>0</v>
      </c>
      <c r="AL905" s="87">
        <v>0</v>
      </c>
      <c r="AM905" s="87">
        <v>0</v>
      </c>
      <c r="AN905" s="87">
        <v>0.10508561</v>
      </c>
      <c r="AO905" s="87">
        <v>0.13362525</v>
      </c>
      <c r="AP905" s="87">
        <v>0</v>
      </c>
      <c r="AQ905" s="87">
        <v>0</v>
      </c>
      <c r="AR905" s="87">
        <v>0</v>
      </c>
      <c r="AS905" s="87">
        <v>0.13362525</v>
      </c>
      <c r="AT905" s="87">
        <f t="shared" si="807"/>
        <v>0.14275936999999997</v>
      </c>
      <c r="AU905" s="87">
        <f t="shared" si="808"/>
        <v>0</v>
      </c>
      <c r="AV905" s="87">
        <f t="shared" si="809"/>
        <v>0</v>
      </c>
      <c r="AW905" s="87">
        <f t="shared" si="810"/>
        <v>0</v>
      </c>
      <c r="AX905" s="87">
        <f t="shared" si="811"/>
        <v>0.14275936999999997</v>
      </c>
      <c r="AY905" s="66">
        <v>0</v>
      </c>
      <c r="AZ905" s="66">
        <v>0</v>
      </c>
      <c r="BA905" s="66">
        <v>0</v>
      </c>
      <c r="BB905" s="66">
        <v>0</v>
      </c>
      <c r="BC905" s="66">
        <v>0</v>
      </c>
    </row>
    <row r="906" spans="1:55" ht="78.75" x14ac:dyDescent="0.25">
      <c r="A906" s="171" t="s">
        <v>901</v>
      </c>
      <c r="B906" s="85" t="s">
        <v>1845</v>
      </c>
      <c r="C906" s="171" t="s">
        <v>2659</v>
      </c>
      <c r="D906" s="87">
        <v>3.1743600000000005</v>
      </c>
      <c r="E906" s="66">
        <v>0.49045633999999999</v>
      </c>
      <c r="F906" s="66">
        <v>0.21195554</v>
      </c>
      <c r="G906" s="66">
        <v>0</v>
      </c>
      <c r="H906" s="66">
        <v>0</v>
      </c>
      <c r="I906" s="66">
        <v>0.27850079999999999</v>
      </c>
      <c r="J906" s="87">
        <v>0.27414784400000008</v>
      </c>
      <c r="K906" s="87">
        <v>0.21195554</v>
      </c>
      <c r="L906" s="87">
        <v>0</v>
      </c>
      <c r="M906" s="87">
        <v>0</v>
      </c>
      <c r="N906" s="87">
        <v>6.2192303999999997E-2</v>
      </c>
      <c r="O906" s="87">
        <v>7.9082759999999863E-2</v>
      </c>
      <c r="P906" s="87">
        <v>0</v>
      </c>
      <c r="Q906" s="87">
        <v>0</v>
      </c>
      <c r="R906" s="87">
        <v>7.9082759999999974E-2</v>
      </c>
      <c r="S906" s="87">
        <v>7.9082759999999974E-2</v>
      </c>
      <c r="T906" s="87">
        <f t="shared" si="802"/>
        <v>0.13722573600000004</v>
      </c>
      <c r="U906" s="87">
        <f t="shared" si="803"/>
        <v>0</v>
      </c>
      <c r="V906" s="87">
        <f t="shared" si="804"/>
        <v>0</v>
      </c>
      <c r="W906" s="87">
        <f t="shared" si="805"/>
        <v>-7.9082759999999974E-2</v>
      </c>
      <c r="X906" s="87">
        <f t="shared" si="806"/>
        <v>0.13722573600000001</v>
      </c>
      <c r="Y906" s="87">
        <v>0</v>
      </c>
      <c r="Z906" s="87">
        <v>0</v>
      </c>
      <c r="AA906" s="87">
        <v>0</v>
      </c>
      <c r="AB906" s="87">
        <v>0</v>
      </c>
      <c r="AC906" s="87">
        <v>0</v>
      </c>
      <c r="AD906" s="87">
        <v>2.6453000000000002</v>
      </c>
      <c r="AE906" s="87">
        <v>2.4583443599999999</v>
      </c>
      <c r="AF906" s="87">
        <v>0.4428685</v>
      </c>
      <c r="AG906" s="87">
        <v>1.7833918600000003</v>
      </c>
      <c r="AH906" s="87">
        <v>0</v>
      </c>
      <c r="AI906" s="87">
        <v>0.23208399999999998</v>
      </c>
      <c r="AJ906" s="87">
        <v>5.1826919999999999E-2</v>
      </c>
      <c r="AK906" s="87">
        <v>0</v>
      </c>
      <c r="AL906" s="87">
        <v>0</v>
      </c>
      <c r="AM906" s="87">
        <v>0</v>
      </c>
      <c r="AN906" s="87">
        <v>5.1826919999999999E-2</v>
      </c>
      <c r="AO906" s="87">
        <v>0.10238858000000001</v>
      </c>
      <c r="AP906" s="87">
        <v>3.648628000000001E-2</v>
      </c>
      <c r="AQ906" s="87">
        <v>0</v>
      </c>
      <c r="AR906" s="87">
        <v>0</v>
      </c>
      <c r="AS906" s="87">
        <v>6.5902299999999997E-2</v>
      </c>
      <c r="AT906" s="87">
        <f t="shared" si="807"/>
        <v>2.3041288600000001</v>
      </c>
      <c r="AU906" s="87">
        <f t="shared" si="808"/>
        <v>0.40638222000000002</v>
      </c>
      <c r="AV906" s="87">
        <f t="shared" si="809"/>
        <v>1.7833918600000003</v>
      </c>
      <c r="AW906" s="87">
        <f t="shared" si="810"/>
        <v>0</v>
      </c>
      <c r="AX906" s="87">
        <f t="shared" si="811"/>
        <v>0.11435477999999999</v>
      </c>
      <c r="AY906" s="66">
        <v>0</v>
      </c>
      <c r="AZ906" s="66">
        <v>0</v>
      </c>
      <c r="BA906" s="66">
        <v>0</v>
      </c>
      <c r="BB906" s="66">
        <v>0</v>
      </c>
      <c r="BC906" s="66">
        <v>0</v>
      </c>
    </row>
    <row r="907" spans="1:55" ht="78.75" x14ac:dyDescent="0.25">
      <c r="A907" s="171" t="s">
        <v>901</v>
      </c>
      <c r="B907" s="85" t="s">
        <v>834</v>
      </c>
      <c r="C907" s="171" t="s">
        <v>2660</v>
      </c>
      <c r="D907" s="87">
        <v>2.6254679999999997</v>
      </c>
      <c r="E907" s="66">
        <v>0.18672586800000002</v>
      </c>
      <c r="F907" s="66">
        <v>0</v>
      </c>
      <c r="G907" s="66">
        <v>0</v>
      </c>
      <c r="H907" s="66">
        <v>0</v>
      </c>
      <c r="I907" s="66">
        <v>0.18672586800000002</v>
      </c>
      <c r="J907" s="87">
        <v>5.1438360000000002E-2</v>
      </c>
      <c r="K907" s="87">
        <v>0</v>
      </c>
      <c r="L907" s="87">
        <v>0</v>
      </c>
      <c r="M907" s="87">
        <v>0</v>
      </c>
      <c r="N907" s="87">
        <v>5.1438360000000002E-2</v>
      </c>
      <c r="O907" s="87">
        <v>6.5408232000000011E-2</v>
      </c>
      <c r="P907" s="87">
        <v>0</v>
      </c>
      <c r="Q907" s="87">
        <v>0</v>
      </c>
      <c r="R907" s="87">
        <v>6.5408232000000011E-2</v>
      </c>
      <c r="S907" s="87">
        <v>6.5408232000000011E-2</v>
      </c>
      <c r="T907" s="87">
        <f t="shared" si="802"/>
        <v>6.987927599999999E-2</v>
      </c>
      <c r="U907" s="87">
        <f t="shared" si="803"/>
        <v>0</v>
      </c>
      <c r="V907" s="87">
        <f t="shared" si="804"/>
        <v>0</v>
      </c>
      <c r="W907" s="87">
        <f t="shared" si="805"/>
        <v>-6.5408232000000011E-2</v>
      </c>
      <c r="X907" s="87">
        <f t="shared" si="806"/>
        <v>6.987927599999999E-2</v>
      </c>
      <c r="Y907" s="87">
        <v>0</v>
      </c>
      <c r="Z907" s="87">
        <v>0</v>
      </c>
      <c r="AA907" s="87">
        <v>0</v>
      </c>
      <c r="AB907" s="87">
        <v>0</v>
      </c>
      <c r="AC907" s="87">
        <v>0</v>
      </c>
      <c r="AD907" s="87">
        <v>2.1878899999999999</v>
      </c>
      <c r="AE907" s="87">
        <v>2.1461148800000003</v>
      </c>
      <c r="AF907" s="87">
        <v>0.34986922999999998</v>
      </c>
      <c r="AG907" s="87">
        <v>1.6406407599999999</v>
      </c>
      <c r="AH907" s="87">
        <v>0</v>
      </c>
      <c r="AI907" s="87">
        <v>0.15560489</v>
      </c>
      <c r="AJ907" s="87">
        <v>0.15090452999999998</v>
      </c>
      <c r="AK907" s="87">
        <v>0.10803922999999999</v>
      </c>
      <c r="AL907" s="87">
        <v>0</v>
      </c>
      <c r="AM907" s="87">
        <v>0</v>
      </c>
      <c r="AN907" s="87">
        <v>4.2865299999999995E-2</v>
      </c>
      <c r="AO907" s="87">
        <v>0.29633686000000009</v>
      </c>
      <c r="AP907" s="87">
        <v>0.24183000000000004</v>
      </c>
      <c r="AQ907" s="87">
        <v>0</v>
      </c>
      <c r="AR907" s="87">
        <v>0</v>
      </c>
      <c r="AS907" s="87">
        <v>5.4506860000000011E-2</v>
      </c>
      <c r="AT907" s="87">
        <f t="shared" si="807"/>
        <v>1.6988734900000002</v>
      </c>
      <c r="AU907" s="87">
        <f t="shared" si="808"/>
        <v>0</v>
      </c>
      <c r="AV907" s="87">
        <f t="shared" si="809"/>
        <v>1.6406407599999999</v>
      </c>
      <c r="AW907" s="87">
        <f t="shared" si="810"/>
        <v>0</v>
      </c>
      <c r="AX907" s="87">
        <f t="shared" si="811"/>
        <v>5.823272999999999E-2</v>
      </c>
      <c r="AY907" s="66">
        <v>0</v>
      </c>
      <c r="AZ907" s="66">
        <v>0</v>
      </c>
      <c r="BA907" s="66">
        <v>0</v>
      </c>
      <c r="BB907" s="66">
        <v>0</v>
      </c>
      <c r="BC907" s="66">
        <v>0</v>
      </c>
    </row>
    <row r="908" spans="1:55" ht="78.75" x14ac:dyDescent="0.25">
      <c r="A908" s="171" t="s">
        <v>901</v>
      </c>
      <c r="B908" s="85" t="s">
        <v>114</v>
      </c>
      <c r="C908" s="171" t="s">
        <v>2661</v>
      </c>
      <c r="D908" s="87">
        <v>0</v>
      </c>
      <c r="E908" s="66">
        <v>5.6058022800000007</v>
      </c>
      <c r="F908" s="66">
        <v>0</v>
      </c>
      <c r="G908" s="66">
        <v>5.6058022800000007</v>
      </c>
      <c r="H908" s="66">
        <v>0</v>
      </c>
      <c r="I908" s="66">
        <v>0</v>
      </c>
      <c r="J908" s="87">
        <v>5.6058022799999998</v>
      </c>
      <c r="K908" s="87">
        <v>0</v>
      </c>
      <c r="L908" s="87">
        <v>5.6058022800000007</v>
      </c>
      <c r="M908" s="87">
        <v>0</v>
      </c>
      <c r="N908" s="87">
        <v>0</v>
      </c>
      <c r="O908" s="87">
        <v>0</v>
      </c>
      <c r="P908" s="87">
        <v>0</v>
      </c>
      <c r="Q908" s="87">
        <v>0</v>
      </c>
      <c r="R908" s="87">
        <v>0</v>
      </c>
      <c r="S908" s="87">
        <v>0</v>
      </c>
      <c r="T908" s="87">
        <f t="shared" si="802"/>
        <v>8.8817841970012523E-16</v>
      </c>
      <c r="U908" s="87">
        <f t="shared" si="803"/>
        <v>0</v>
      </c>
      <c r="V908" s="87">
        <f t="shared" si="804"/>
        <v>0</v>
      </c>
      <c r="W908" s="87">
        <f t="shared" si="805"/>
        <v>0</v>
      </c>
      <c r="X908" s="87">
        <f t="shared" si="806"/>
        <v>0</v>
      </c>
      <c r="Y908" s="87">
        <v>0</v>
      </c>
      <c r="Z908" s="87">
        <v>0</v>
      </c>
      <c r="AA908" s="87">
        <v>0</v>
      </c>
      <c r="AB908" s="87">
        <v>0</v>
      </c>
      <c r="AC908" s="87">
        <v>0</v>
      </c>
      <c r="AD908" s="87">
        <v>0</v>
      </c>
      <c r="AE908" s="87">
        <v>0</v>
      </c>
      <c r="AF908" s="87">
        <v>0</v>
      </c>
      <c r="AG908" s="87">
        <v>0</v>
      </c>
      <c r="AH908" s="87">
        <v>0</v>
      </c>
      <c r="AI908" s="87">
        <v>0</v>
      </c>
      <c r="AJ908" s="87">
        <v>0</v>
      </c>
      <c r="AK908" s="87">
        <v>0</v>
      </c>
      <c r="AL908" s="87">
        <v>0</v>
      </c>
      <c r="AM908" s="87">
        <v>0</v>
      </c>
      <c r="AN908" s="87">
        <v>0</v>
      </c>
      <c r="AO908" s="87">
        <v>0</v>
      </c>
      <c r="AP908" s="87">
        <v>0</v>
      </c>
      <c r="AQ908" s="87">
        <v>0</v>
      </c>
      <c r="AR908" s="87">
        <v>0</v>
      </c>
      <c r="AS908" s="87">
        <v>0</v>
      </c>
      <c r="AT908" s="87">
        <f t="shared" si="807"/>
        <v>0</v>
      </c>
      <c r="AU908" s="87">
        <f t="shared" si="808"/>
        <v>0</v>
      </c>
      <c r="AV908" s="87">
        <f t="shared" si="809"/>
        <v>0</v>
      </c>
      <c r="AW908" s="87">
        <f t="shared" si="810"/>
        <v>0</v>
      </c>
      <c r="AX908" s="87">
        <f t="shared" si="811"/>
        <v>0</v>
      </c>
      <c r="AY908" s="66">
        <v>0</v>
      </c>
      <c r="AZ908" s="66">
        <v>0</v>
      </c>
      <c r="BA908" s="66">
        <v>0</v>
      </c>
      <c r="BB908" s="66">
        <v>0</v>
      </c>
      <c r="BC908" s="66">
        <v>0</v>
      </c>
    </row>
    <row r="909" spans="1:55" x14ac:dyDescent="0.25">
      <c r="A909" s="224" t="s">
        <v>901</v>
      </c>
      <c r="B909" s="212" t="s">
        <v>42</v>
      </c>
      <c r="C909" s="224"/>
      <c r="D909" s="176">
        <v>11.542067999999999</v>
      </c>
      <c r="E909" s="176">
        <v>0.96740421599999993</v>
      </c>
      <c r="F909" s="176">
        <v>0</v>
      </c>
      <c r="G909" s="176">
        <v>0</v>
      </c>
      <c r="H909" s="176">
        <v>0</v>
      </c>
      <c r="I909" s="176">
        <v>0.96740421600000004</v>
      </c>
      <c r="J909" s="176">
        <v>0.22613306400000002</v>
      </c>
      <c r="K909" s="176">
        <v>0</v>
      </c>
      <c r="L909" s="176">
        <v>0</v>
      </c>
      <c r="M909" s="176">
        <v>0</v>
      </c>
      <c r="N909" s="176">
        <v>0.22613306400000002</v>
      </c>
      <c r="O909" s="176">
        <v>0.28701322800000001</v>
      </c>
      <c r="P909" s="176">
        <v>0</v>
      </c>
      <c r="Q909" s="176">
        <v>0</v>
      </c>
      <c r="R909" s="176">
        <v>0.28701322800000001</v>
      </c>
      <c r="S909" s="176">
        <v>0.28701322800000001</v>
      </c>
      <c r="T909" s="176">
        <f t="shared" ref="T909:BC909" si="812">SUM(T910:T913)</f>
        <v>0.45425792399999998</v>
      </c>
      <c r="U909" s="176">
        <f t="shared" si="812"/>
        <v>0</v>
      </c>
      <c r="V909" s="176">
        <f t="shared" si="812"/>
        <v>0</v>
      </c>
      <c r="W909" s="176">
        <f t="shared" si="812"/>
        <v>-0.28701322800000001</v>
      </c>
      <c r="X909" s="176">
        <f t="shared" si="812"/>
        <v>0.45425792399999998</v>
      </c>
      <c r="Y909" s="176">
        <f t="shared" si="812"/>
        <v>0</v>
      </c>
      <c r="Z909" s="176">
        <f t="shared" si="812"/>
        <v>0</v>
      </c>
      <c r="AA909" s="176">
        <f t="shared" si="812"/>
        <v>0</v>
      </c>
      <c r="AB909" s="176">
        <f t="shared" si="812"/>
        <v>0</v>
      </c>
      <c r="AC909" s="176">
        <f t="shared" si="812"/>
        <v>0</v>
      </c>
      <c r="AD909" s="176">
        <f t="shared" si="812"/>
        <v>9.27205704</v>
      </c>
      <c r="AE909" s="223">
        <f t="shared" si="812"/>
        <v>6.2015539299999993</v>
      </c>
      <c r="AF909" s="223">
        <f t="shared" si="812"/>
        <v>0.97241721000000003</v>
      </c>
      <c r="AG909" s="223">
        <f t="shared" si="812"/>
        <v>4.4065370100000001</v>
      </c>
      <c r="AH909" s="223">
        <f t="shared" si="812"/>
        <v>0</v>
      </c>
      <c r="AI909" s="223">
        <f t="shared" si="812"/>
        <v>0.82259970999999998</v>
      </c>
      <c r="AJ909" s="223">
        <f t="shared" si="812"/>
        <v>0.18844422000000002</v>
      </c>
      <c r="AK909" s="223">
        <f t="shared" si="812"/>
        <v>0</v>
      </c>
      <c r="AL909" s="223">
        <f t="shared" si="812"/>
        <v>0</v>
      </c>
      <c r="AM909" s="223">
        <f t="shared" si="812"/>
        <v>0</v>
      </c>
      <c r="AN909" s="223">
        <f t="shared" si="812"/>
        <v>0.18844422000000002</v>
      </c>
      <c r="AO909" s="223">
        <f t="shared" si="812"/>
        <v>0.23917768999999994</v>
      </c>
      <c r="AP909" s="223">
        <f t="shared" si="812"/>
        <v>0</v>
      </c>
      <c r="AQ909" s="223">
        <f t="shared" si="812"/>
        <v>0</v>
      </c>
      <c r="AR909" s="223">
        <f t="shared" si="812"/>
        <v>0</v>
      </c>
      <c r="AS909" s="223">
        <f t="shared" si="812"/>
        <v>0.23917769</v>
      </c>
      <c r="AT909" s="223">
        <f t="shared" si="812"/>
        <v>5.7739320200000002</v>
      </c>
      <c r="AU909" s="223">
        <f t="shared" si="812"/>
        <v>0.97241721000000003</v>
      </c>
      <c r="AV909" s="223">
        <f t="shared" si="812"/>
        <v>4.4065370100000001</v>
      </c>
      <c r="AW909" s="223">
        <f t="shared" si="812"/>
        <v>0</v>
      </c>
      <c r="AX909" s="223">
        <f t="shared" si="812"/>
        <v>0.39497779999999993</v>
      </c>
      <c r="AY909" s="223">
        <f t="shared" si="812"/>
        <v>0</v>
      </c>
      <c r="AZ909" s="223">
        <f t="shared" si="812"/>
        <v>0</v>
      </c>
      <c r="BA909" s="223">
        <f t="shared" si="812"/>
        <v>0</v>
      </c>
      <c r="BB909" s="223">
        <f t="shared" si="812"/>
        <v>0</v>
      </c>
      <c r="BC909" s="223">
        <f t="shared" si="812"/>
        <v>0</v>
      </c>
    </row>
    <row r="910" spans="1:55" ht="94.5" x14ac:dyDescent="0.25">
      <c r="A910" s="171" t="s">
        <v>901</v>
      </c>
      <c r="B910" s="85" t="s">
        <v>835</v>
      </c>
      <c r="C910" s="171" t="s">
        <v>2662</v>
      </c>
      <c r="D910" s="87">
        <v>4.0508639999999998</v>
      </c>
      <c r="E910" s="66">
        <v>0.28810144800000004</v>
      </c>
      <c r="F910" s="66">
        <v>0</v>
      </c>
      <c r="G910" s="66">
        <v>0</v>
      </c>
      <c r="H910" s="66">
        <v>0</v>
      </c>
      <c r="I910" s="66">
        <v>0.28810144800000004</v>
      </c>
      <c r="J910" s="87">
        <v>7.9364819999999989E-2</v>
      </c>
      <c r="K910" s="87">
        <v>0</v>
      </c>
      <c r="L910" s="87">
        <v>0</v>
      </c>
      <c r="M910" s="87">
        <v>0</v>
      </c>
      <c r="N910" s="87">
        <v>7.9364819999999989E-2</v>
      </c>
      <c r="O910" s="87">
        <v>0.100919088</v>
      </c>
      <c r="P910" s="87">
        <v>0</v>
      </c>
      <c r="Q910" s="87">
        <v>0</v>
      </c>
      <c r="R910" s="87">
        <v>0.100919088</v>
      </c>
      <c r="S910" s="87">
        <v>0.100919088</v>
      </c>
      <c r="T910" s="87">
        <f t="shared" ref="T910:T913" si="813">E910-J910-O910</f>
        <v>0.10781754000000003</v>
      </c>
      <c r="U910" s="87">
        <f t="shared" ref="U910:U913" si="814">F910-K910-P910</f>
        <v>0</v>
      </c>
      <c r="V910" s="87">
        <f t="shared" ref="V910:V913" si="815">G910-L910-Q910</f>
        <v>0</v>
      </c>
      <c r="W910" s="87">
        <f t="shared" ref="W910:W913" si="816">H910-M910-R910</f>
        <v>-0.100919088</v>
      </c>
      <c r="X910" s="87">
        <f t="shared" ref="X910:X913" si="817">I910-N910-S910</f>
        <v>0.10781754000000003</v>
      </c>
      <c r="Y910" s="87">
        <v>0</v>
      </c>
      <c r="Z910" s="87">
        <v>0</v>
      </c>
      <c r="AA910" s="87">
        <v>0</v>
      </c>
      <c r="AB910" s="87">
        <v>0</v>
      </c>
      <c r="AC910" s="87">
        <v>0</v>
      </c>
      <c r="AD910" s="87">
        <v>3.713292</v>
      </c>
      <c r="AE910" s="87">
        <v>0.24008454000000001</v>
      </c>
      <c r="AF910" s="87">
        <v>0</v>
      </c>
      <c r="AG910" s="87">
        <v>0</v>
      </c>
      <c r="AH910" s="87">
        <v>0</v>
      </c>
      <c r="AI910" s="87">
        <v>0.24008454000000001</v>
      </c>
      <c r="AJ910" s="87">
        <v>6.6137350000000011E-2</v>
      </c>
      <c r="AK910" s="87">
        <v>0</v>
      </c>
      <c r="AL910" s="87">
        <v>0</v>
      </c>
      <c r="AM910" s="87">
        <v>0</v>
      </c>
      <c r="AN910" s="87">
        <v>6.6137350000000011E-2</v>
      </c>
      <c r="AO910" s="87">
        <v>8.4099239999999992E-2</v>
      </c>
      <c r="AP910" s="87">
        <v>0</v>
      </c>
      <c r="AQ910" s="87">
        <v>0</v>
      </c>
      <c r="AR910" s="87">
        <v>0</v>
      </c>
      <c r="AS910" s="87">
        <v>8.4099240000000006E-2</v>
      </c>
      <c r="AT910" s="87">
        <f t="shared" ref="AT910:AX913" si="818">AE910-AJ910-AO910</f>
        <v>8.984795000000001E-2</v>
      </c>
      <c r="AU910" s="87">
        <f t="shared" si="818"/>
        <v>0</v>
      </c>
      <c r="AV910" s="87">
        <f t="shared" si="818"/>
        <v>0</v>
      </c>
      <c r="AW910" s="87">
        <f t="shared" si="818"/>
        <v>0</v>
      </c>
      <c r="AX910" s="87">
        <f t="shared" si="818"/>
        <v>8.9847949999999996E-2</v>
      </c>
      <c r="AY910" s="66">
        <v>0</v>
      </c>
      <c r="AZ910" s="66">
        <v>0</v>
      </c>
      <c r="BA910" s="66">
        <v>0</v>
      </c>
      <c r="BB910" s="66">
        <v>0</v>
      </c>
      <c r="BC910" s="66">
        <v>0</v>
      </c>
    </row>
    <row r="911" spans="1:55" ht="78.75" x14ac:dyDescent="0.25">
      <c r="A911" s="171" t="s">
        <v>901</v>
      </c>
      <c r="B911" s="85" t="s">
        <v>836</v>
      </c>
      <c r="C911" s="171" t="s">
        <v>2663</v>
      </c>
      <c r="D911" s="87">
        <v>7.2843479999999996</v>
      </c>
      <c r="E911" s="66">
        <v>0.66544442399999992</v>
      </c>
      <c r="F911" s="66">
        <v>0</v>
      </c>
      <c r="G911" s="66">
        <v>0</v>
      </c>
      <c r="H911" s="66">
        <v>0</v>
      </c>
      <c r="I911" s="66">
        <v>0.66544442399999992</v>
      </c>
      <c r="J911" s="87">
        <v>0.142715484</v>
      </c>
      <c r="K911" s="87">
        <v>0</v>
      </c>
      <c r="L911" s="87">
        <v>0</v>
      </c>
      <c r="M911" s="87">
        <v>0</v>
      </c>
      <c r="N911" s="87">
        <v>0.142715484</v>
      </c>
      <c r="O911" s="87">
        <v>0.18147483599999997</v>
      </c>
      <c r="P911" s="87">
        <v>0</v>
      </c>
      <c r="Q911" s="87">
        <v>0</v>
      </c>
      <c r="R911" s="87">
        <v>0.18147483599999997</v>
      </c>
      <c r="S911" s="87">
        <v>0.18147483599999997</v>
      </c>
      <c r="T911" s="87">
        <f t="shared" si="813"/>
        <v>0.34125410399999995</v>
      </c>
      <c r="U911" s="87">
        <f t="shared" si="814"/>
        <v>0</v>
      </c>
      <c r="V911" s="87">
        <f t="shared" si="815"/>
        <v>0</v>
      </c>
      <c r="W911" s="87">
        <f t="shared" si="816"/>
        <v>-0.18147483599999997</v>
      </c>
      <c r="X911" s="87">
        <f t="shared" si="817"/>
        <v>0.34125410399999995</v>
      </c>
      <c r="Y911" s="87">
        <v>0</v>
      </c>
      <c r="Z911" s="87">
        <v>0</v>
      </c>
      <c r="AA911" s="87">
        <v>0</v>
      </c>
      <c r="AB911" s="87">
        <v>0</v>
      </c>
      <c r="AC911" s="87">
        <v>0</v>
      </c>
      <c r="AD911" s="87">
        <v>5.3691470400000005</v>
      </c>
      <c r="AE911" s="87">
        <v>5.9499207699999994</v>
      </c>
      <c r="AF911" s="87">
        <v>0.97241721000000003</v>
      </c>
      <c r="AG911" s="87">
        <v>4.4065370100000001</v>
      </c>
      <c r="AH911" s="87">
        <v>0</v>
      </c>
      <c r="AI911" s="87">
        <v>0.57096654999999996</v>
      </c>
      <c r="AJ911" s="87">
        <v>0.11892957000000001</v>
      </c>
      <c r="AK911" s="87">
        <v>0</v>
      </c>
      <c r="AL911" s="87">
        <v>0</v>
      </c>
      <c r="AM911" s="87">
        <v>0</v>
      </c>
      <c r="AN911" s="87">
        <v>0.11892957000000001</v>
      </c>
      <c r="AO911" s="87">
        <v>0.15122902999999996</v>
      </c>
      <c r="AP911" s="87">
        <v>0</v>
      </c>
      <c r="AQ911" s="87">
        <v>0</v>
      </c>
      <c r="AR911" s="87">
        <v>0</v>
      </c>
      <c r="AS911" s="87">
        <v>0.15122902999999999</v>
      </c>
      <c r="AT911" s="87">
        <f t="shared" si="818"/>
        <v>5.6797621700000001</v>
      </c>
      <c r="AU911" s="87">
        <f t="shared" si="818"/>
        <v>0.97241721000000003</v>
      </c>
      <c r="AV911" s="87">
        <f t="shared" si="818"/>
        <v>4.4065370100000001</v>
      </c>
      <c r="AW911" s="87">
        <f t="shared" si="818"/>
        <v>0</v>
      </c>
      <c r="AX911" s="87">
        <f t="shared" si="818"/>
        <v>0.30080794999999994</v>
      </c>
      <c r="AY911" s="66">
        <v>0</v>
      </c>
      <c r="AZ911" s="66">
        <v>0</v>
      </c>
      <c r="BA911" s="66">
        <v>0</v>
      </c>
      <c r="BB911" s="66">
        <v>0</v>
      </c>
      <c r="BC911" s="66">
        <v>0</v>
      </c>
    </row>
    <row r="912" spans="1:55" ht="78.75" x14ac:dyDescent="0.25">
      <c r="A912" s="171" t="s">
        <v>901</v>
      </c>
      <c r="B912" s="85" t="s">
        <v>122</v>
      </c>
      <c r="C912" s="171" t="s">
        <v>2664</v>
      </c>
      <c r="D912" s="87">
        <v>1.2E-2</v>
      </c>
      <c r="E912" s="66">
        <v>0</v>
      </c>
      <c r="F912" s="66">
        <v>0</v>
      </c>
      <c r="G912" s="66">
        <v>0</v>
      </c>
      <c r="H912" s="66">
        <v>0</v>
      </c>
      <c r="I912" s="66">
        <v>0</v>
      </c>
      <c r="J912" s="87">
        <v>2.35116E-4</v>
      </c>
      <c r="K912" s="87">
        <v>0</v>
      </c>
      <c r="L912" s="87">
        <v>0</v>
      </c>
      <c r="M912" s="87">
        <v>0</v>
      </c>
      <c r="N912" s="87">
        <v>2.35116E-4</v>
      </c>
      <c r="O912" s="87">
        <v>-2.35116E-4</v>
      </c>
      <c r="P912" s="87">
        <v>0</v>
      </c>
      <c r="Q912" s="87">
        <v>0</v>
      </c>
      <c r="R912" s="87">
        <v>-2.35116E-4</v>
      </c>
      <c r="S912" s="87">
        <v>-2.35116E-4</v>
      </c>
      <c r="T912" s="87">
        <f t="shared" si="813"/>
        <v>0</v>
      </c>
      <c r="U912" s="87">
        <f t="shared" si="814"/>
        <v>0</v>
      </c>
      <c r="V912" s="87">
        <f t="shared" si="815"/>
        <v>0</v>
      </c>
      <c r="W912" s="87">
        <f t="shared" si="816"/>
        <v>2.35116E-4</v>
      </c>
      <c r="X912" s="87">
        <f t="shared" si="817"/>
        <v>0</v>
      </c>
      <c r="Y912" s="87">
        <v>0</v>
      </c>
      <c r="Z912" s="87">
        <v>0</v>
      </c>
      <c r="AA912" s="87">
        <v>0</v>
      </c>
      <c r="AB912" s="87">
        <v>0</v>
      </c>
      <c r="AC912" s="87">
        <v>0</v>
      </c>
      <c r="AD912" s="87">
        <v>1.0999999999999999E-2</v>
      </c>
      <c r="AE912" s="87">
        <v>0</v>
      </c>
      <c r="AF912" s="87">
        <v>0</v>
      </c>
      <c r="AG912" s="87">
        <v>0</v>
      </c>
      <c r="AH912" s="87">
        <v>0</v>
      </c>
      <c r="AI912" s="87">
        <v>0</v>
      </c>
      <c r="AJ912" s="87">
        <v>1.9593E-4</v>
      </c>
      <c r="AK912" s="87">
        <v>0</v>
      </c>
      <c r="AL912" s="87">
        <v>0</v>
      </c>
      <c r="AM912" s="87">
        <v>0</v>
      </c>
      <c r="AN912" s="87">
        <v>1.9593E-4</v>
      </c>
      <c r="AO912" s="87">
        <v>-1.9593E-4</v>
      </c>
      <c r="AP912" s="87">
        <v>0</v>
      </c>
      <c r="AQ912" s="87">
        <v>0</v>
      </c>
      <c r="AR912" s="87">
        <v>0</v>
      </c>
      <c r="AS912" s="87">
        <v>-1.9593E-4</v>
      </c>
      <c r="AT912" s="87">
        <f t="shared" si="818"/>
        <v>0</v>
      </c>
      <c r="AU912" s="87">
        <f t="shared" si="818"/>
        <v>0</v>
      </c>
      <c r="AV912" s="87">
        <f t="shared" si="818"/>
        <v>0</v>
      </c>
      <c r="AW912" s="87">
        <f t="shared" si="818"/>
        <v>0</v>
      </c>
      <c r="AX912" s="87">
        <f t="shared" si="818"/>
        <v>0</v>
      </c>
      <c r="AY912" s="66">
        <v>0</v>
      </c>
      <c r="AZ912" s="66">
        <v>0</v>
      </c>
      <c r="BA912" s="66">
        <v>0</v>
      </c>
      <c r="BB912" s="66">
        <v>0</v>
      </c>
      <c r="BC912" s="66">
        <v>0</v>
      </c>
    </row>
    <row r="913" spans="1:55" ht="63" x14ac:dyDescent="0.25">
      <c r="A913" s="171" t="s">
        <v>901</v>
      </c>
      <c r="B913" s="85" t="s">
        <v>837</v>
      </c>
      <c r="C913" s="171" t="s">
        <v>2665</v>
      </c>
      <c r="D913" s="87">
        <v>0.194856</v>
      </c>
      <c r="E913" s="66">
        <v>1.3858343999999998E-2</v>
      </c>
      <c r="F913" s="66">
        <v>0</v>
      </c>
      <c r="G913" s="66">
        <v>0</v>
      </c>
      <c r="H913" s="66">
        <v>0</v>
      </c>
      <c r="I913" s="66">
        <v>1.3858343999999998E-2</v>
      </c>
      <c r="J913" s="87">
        <v>3.8176440000000002E-3</v>
      </c>
      <c r="K913" s="87">
        <v>0</v>
      </c>
      <c r="L913" s="87">
        <v>0</v>
      </c>
      <c r="M913" s="87">
        <v>0</v>
      </c>
      <c r="N913" s="87">
        <v>3.8176440000000002E-3</v>
      </c>
      <c r="O913" s="87">
        <v>4.8544199999999999E-3</v>
      </c>
      <c r="P913" s="87">
        <v>0</v>
      </c>
      <c r="Q913" s="87">
        <v>0</v>
      </c>
      <c r="R913" s="87">
        <v>4.8544199999999999E-3</v>
      </c>
      <c r="S913" s="87">
        <v>4.8544199999999999E-3</v>
      </c>
      <c r="T913" s="87">
        <f t="shared" si="813"/>
        <v>5.186279999999998E-3</v>
      </c>
      <c r="U913" s="87">
        <f t="shared" si="814"/>
        <v>0</v>
      </c>
      <c r="V913" s="87">
        <f t="shared" si="815"/>
        <v>0</v>
      </c>
      <c r="W913" s="87">
        <f t="shared" si="816"/>
        <v>-4.8544199999999999E-3</v>
      </c>
      <c r="X913" s="87">
        <f t="shared" si="817"/>
        <v>5.186279999999998E-3</v>
      </c>
      <c r="Y913" s="87">
        <v>0</v>
      </c>
      <c r="Z913" s="87">
        <v>0</v>
      </c>
      <c r="AA913" s="87">
        <v>0</v>
      </c>
      <c r="AB913" s="87">
        <v>0</v>
      </c>
      <c r="AC913" s="87">
        <v>0</v>
      </c>
      <c r="AD913" s="87">
        <v>0.17861800000000003</v>
      </c>
      <c r="AE913" s="87">
        <v>1.1548620000000001E-2</v>
      </c>
      <c r="AF913" s="87">
        <v>0</v>
      </c>
      <c r="AG913" s="87">
        <v>0</v>
      </c>
      <c r="AH913" s="87">
        <v>0</v>
      </c>
      <c r="AI913" s="87">
        <v>1.1548620000000001E-2</v>
      </c>
      <c r="AJ913" s="87">
        <v>3.1813699999999998E-3</v>
      </c>
      <c r="AK913" s="87">
        <v>0</v>
      </c>
      <c r="AL913" s="87">
        <v>0</v>
      </c>
      <c r="AM913" s="87">
        <v>0</v>
      </c>
      <c r="AN913" s="87">
        <v>3.1813699999999998E-3</v>
      </c>
      <c r="AO913" s="87">
        <v>4.0453499999999996E-3</v>
      </c>
      <c r="AP913" s="87">
        <v>0</v>
      </c>
      <c r="AQ913" s="87">
        <v>0</v>
      </c>
      <c r="AR913" s="87">
        <v>0</v>
      </c>
      <c r="AS913" s="87">
        <v>4.0453499999999996E-3</v>
      </c>
      <c r="AT913" s="87">
        <f t="shared" si="818"/>
        <v>4.3219000000000018E-3</v>
      </c>
      <c r="AU913" s="87">
        <f t="shared" si="818"/>
        <v>0</v>
      </c>
      <c r="AV913" s="87">
        <f t="shared" si="818"/>
        <v>0</v>
      </c>
      <c r="AW913" s="87">
        <f t="shared" si="818"/>
        <v>0</v>
      </c>
      <c r="AX913" s="87">
        <f t="shared" si="818"/>
        <v>4.3219000000000018E-3</v>
      </c>
      <c r="AY913" s="66">
        <v>0</v>
      </c>
      <c r="AZ913" s="66">
        <v>0</v>
      </c>
      <c r="BA913" s="66">
        <v>0</v>
      </c>
      <c r="BB913" s="66">
        <v>0</v>
      </c>
      <c r="BC913" s="66">
        <v>0</v>
      </c>
    </row>
    <row r="914" spans="1:55" ht="31.5" x14ac:dyDescent="0.25">
      <c r="A914" s="224" t="s">
        <v>901</v>
      </c>
      <c r="B914" s="212" t="s">
        <v>43</v>
      </c>
      <c r="C914" s="224"/>
      <c r="D914" s="176">
        <v>7.4786639999999993</v>
      </c>
      <c r="E914" s="176">
        <v>0.531889956</v>
      </c>
      <c r="F914" s="176">
        <v>0</v>
      </c>
      <c r="G914" s="176">
        <v>0</v>
      </c>
      <c r="H914" s="176">
        <v>0</v>
      </c>
      <c r="I914" s="176">
        <v>0.531889956</v>
      </c>
      <c r="J914" s="176">
        <v>0.14652253200000001</v>
      </c>
      <c r="K914" s="176">
        <v>0</v>
      </c>
      <c r="L914" s="176">
        <v>0</v>
      </c>
      <c r="M914" s="176">
        <v>0</v>
      </c>
      <c r="N914" s="176">
        <v>0.14652253200000001</v>
      </c>
      <c r="O914" s="176">
        <v>0.18631579199999995</v>
      </c>
      <c r="P914" s="176">
        <v>0</v>
      </c>
      <c r="Q914" s="176">
        <v>0</v>
      </c>
      <c r="R914" s="176">
        <v>0.18631579199999995</v>
      </c>
      <c r="S914" s="176">
        <v>0.18631579199999995</v>
      </c>
      <c r="T914" s="176">
        <f t="shared" ref="T914:BC914" si="819">SUM(T915:T915)</f>
        <v>0.19905163200000006</v>
      </c>
      <c r="U914" s="176">
        <f t="shared" si="819"/>
        <v>0</v>
      </c>
      <c r="V914" s="176">
        <f t="shared" si="819"/>
        <v>0</v>
      </c>
      <c r="W914" s="176">
        <f t="shared" si="819"/>
        <v>-0.18631579199999995</v>
      </c>
      <c r="X914" s="176">
        <f t="shared" si="819"/>
        <v>0.19905163200000006</v>
      </c>
      <c r="Y914" s="176">
        <f t="shared" si="819"/>
        <v>0</v>
      </c>
      <c r="Z914" s="176">
        <f t="shared" si="819"/>
        <v>0</v>
      </c>
      <c r="AA914" s="176">
        <f t="shared" si="819"/>
        <v>0</v>
      </c>
      <c r="AB914" s="176">
        <f t="shared" si="819"/>
        <v>0</v>
      </c>
      <c r="AC914" s="176">
        <f t="shared" si="819"/>
        <v>0</v>
      </c>
      <c r="AD914" s="176">
        <f t="shared" si="819"/>
        <v>6.8554420000000009</v>
      </c>
      <c r="AE914" s="223">
        <f t="shared" si="819"/>
        <v>0.44324163</v>
      </c>
      <c r="AF914" s="223">
        <f t="shared" si="819"/>
        <v>0</v>
      </c>
      <c r="AG914" s="223">
        <f t="shared" si="819"/>
        <v>0</v>
      </c>
      <c r="AH914" s="223">
        <f t="shared" si="819"/>
        <v>0</v>
      </c>
      <c r="AI914" s="223">
        <f t="shared" si="819"/>
        <v>0.44324163</v>
      </c>
      <c r="AJ914" s="223">
        <f t="shared" si="819"/>
        <v>0.12210211</v>
      </c>
      <c r="AK914" s="223">
        <f t="shared" si="819"/>
        <v>0</v>
      </c>
      <c r="AL914" s="223">
        <f t="shared" si="819"/>
        <v>0</v>
      </c>
      <c r="AM914" s="223">
        <f t="shared" si="819"/>
        <v>0</v>
      </c>
      <c r="AN914" s="223">
        <f t="shared" si="819"/>
        <v>0.12210211</v>
      </c>
      <c r="AO914" s="223">
        <f t="shared" si="819"/>
        <v>0.15526316000000001</v>
      </c>
      <c r="AP914" s="223">
        <f t="shared" si="819"/>
        <v>0</v>
      </c>
      <c r="AQ914" s="223">
        <f t="shared" si="819"/>
        <v>0</v>
      </c>
      <c r="AR914" s="223">
        <f t="shared" si="819"/>
        <v>0</v>
      </c>
      <c r="AS914" s="223">
        <f t="shared" si="819"/>
        <v>0.15526315999999998</v>
      </c>
      <c r="AT914" s="223">
        <f t="shared" si="819"/>
        <v>0.16587636</v>
      </c>
      <c r="AU914" s="223">
        <f t="shared" si="819"/>
        <v>0</v>
      </c>
      <c r="AV914" s="223">
        <f t="shared" si="819"/>
        <v>0</v>
      </c>
      <c r="AW914" s="223">
        <f t="shared" si="819"/>
        <v>0</v>
      </c>
      <c r="AX914" s="223">
        <f t="shared" si="819"/>
        <v>0.16587636000000003</v>
      </c>
      <c r="AY914" s="223">
        <f t="shared" si="819"/>
        <v>0</v>
      </c>
      <c r="AZ914" s="223">
        <f t="shared" si="819"/>
        <v>0</v>
      </c>
      <c r="BA914" s="223">
        <f t="shared" si="819"/>
        <v>0</v>
      </c>
      <c r="BB914" s="223">
        <f t="shared" si="819"/>
        <v>0</v>
      </c>
      <c r="BC914" s="223">
        <f t="shared" si="819"/>
        <v>0</v>
      </c>
    </row>
    <row r="915" spans="1:55" ht="110.25" x14ac:dyDescent="0.25">
      <c r="A915" s="171" t="s">
        <v>901</v>
      </c>
      <c r="B915" s="85" t="s">
        <v>838</v>
      </c>
      <c r="C915" s="171" t="s">
        <v>2666</v>
      </c>
      <c r="D915" s="87">
        <v>7.4786640000000002</v>
      </c>
      <c r="E915" s="66">
        <v>0.531889956</v>
      </c>
      <c r="F915" s="66">
        <v>0</v>
      </c>
      <c r="G915" s="66">
        <v>0</v>
      </c>
      <c r="H915" s="66">
        <v>0</v>
      </c>
      <c r="I915" s="66">
        <v>0.531889956</v>
      </c>
      <c r="J915" s="87">
        <v>0.14652253200000001</v>
      </c>
      <c r="K915" s="87">
        <v>0</v>
      </c>
      <c r="L915" s="87">
        <v>0</v>
      </c>
      <c r="M915" s="87">
        <v>0</v>
      </c>
      <c r="N915" s="87">
        <v>0.14652253200000001</v>
      </c>
      <c r="O915" s="87">
        <v>0.18631579199999995</v>
      </c>
      <c r="P915" s="87">
        <v>0</v>
      </c>
      <c r="Q915" s="87">
        <v>0</v>
      </c>
      <c r="R915" s="87">
        <v>0.18631579199999995</v>
      </c>
      <c r="S915" s="87">
        <v>0.18631579199999995</v>
      </c>
      <c r="T915" s="87">
        <f>E915-J915-O915</f>
        <v>0.19905163200000006</v>
      </c>
      <c r="U915" s="87">
        <f t="shared" ref="U915" si="820">F915-K915-P915</f>
        <v>0</v>
      </c>
      <c r="V915" s="87">
        <f t="shared" ref="V915" si="821">G915-L915-Q915</f>
        <v>0</v>
      </c>
      <c r="W915" s="87">
        <f t="shared" ref="W915" si="822">H915-M915-R915</f>
        <v>-0.18631579199999995</v>
      </c>
      <c r="X915" s="87">
        <f t="shared" ref="X915" si="823">I915-N915-S915</f>
        <v>0.19905163200000006</v>
      </c>
      <c r="Y915" s="87">
        <v>0</v>
      </c>
      <c r="Z915" s="87">
        <v>0</v>
      </c>
      <c r="AA915" s="87">
        <v>0</v>
      </c>
      <c r="AB915" s="87">
        <v>0</v>
      </c>
      <c r="AC915" s="87">
        <v>0</v>
      </c>
      <c r="AD915" s="87">
        <v>6.8554420000000009</v>
      </c>
      <c r="AE915" s="87">
        <v>0.44324163</v>
      </c>
      <c r="AF915" s="87">
        <v>0</v>
      </c>
      <c r="AG915" s="87">
        <v>0</v>
      </c>
      <c r="AH915" s="87">
        <v>0</v>
      </c>
      <c r="AI915" s="87">
        <v>0.44324163</v>
      </c>
      <c r="AJ915" s="87">
        <v>0.12210211</v>
      </c>
      <c r="AK915" s="87">
        <v>0</v>
      </c>
      <c r="AL915" s="87">
        <v>0</v>
      </c>
      <c r="AM915" s="87">
        <v>0</v>
      </c>
      <c r="AN915" s="87">
        <v>0.12210211</v>
      </c>
      <c r="AO915" s="87">
        <v>0.15526316000000001</v>
      </c>
      <c r="AP915" s="87">
        <v>0</v>
      </c>
      <c r="AQ915" s="87">
        <v>0</v>
      </c>
      <c r="AR915" s="87">
        <v>0</v>
      </c>
      <c r="AS915" s="87">
        <v>0.15526315999999998</v>
      </c>
      <c r="AT915" s="87">
        <f>AE915-AJ915-AO915</f>
        <v>0.16587636</v>
      </c>
      <c r="AU915" s="87">
        <f>AF915-AK915-AP915</f>
        <v>0</v>
      </c>
      <c r="AV915" s="87">
        <f>AG915-AL915-AQ915</f>
        <v>0</v>
      </c>
      <c r="AW915" s="87">
        <f>AH915-AM915-AR915</f>
        <v>0</v>
      </c>
      <c r="AX915" s="87">
        <f>AI915-AN915-AS915</f>
        <v>0.16587636000000003</v>
      </c>
      <c r="AY915" s="66">
        <v>0</v>
      </c>
      <c r="AZ915" s="66">
        <v>0</v>
      </c>
      <c r="BA915" s="66">
        <v>0</v>
      </c>
      <c r="BB915" s="66">
        <v>0</v>
      </c>
      <c r="BC915" s="66">
        <v>0</v>
      </c>
    </row>
    <row r="916" spans="1:55" ht="31.5" x14ac:dyDescent="0.25">
      <c r="A916" s="224" t="s">
        <v>901</v>
      </c>
      <c r="B916" s="212" t="s">
        <v>91</v>
      </c>
      <c r="C916" s="224"/>
      <c r="D916" s="176">
        <v>1.2E-2</v>
      </c>
      <c r="E916" s="176">
        <v>0</v>
      </c>
      <c r="F916" s="176">
        <v>0</v>
      </c>
      <c r="G916" s="176">
        <v>0</v>
      </c>
      <c r="H916" s="176">
        <v>0</v>
      </c>
      <c r="I916" s="176">
        <v>0</v>
      </c>
      <c r="J916" s="176">
        <v>0</v>
      </c>
      <c r="K916" s="176">
        <v>0</v>
      </c>
      <c r="L916" s="176">
        <v>0</v>
      </c>
      <c r="M916" s="176">
        <v>0</v>
      </c>
      <c r="N916" s="176">
        <v>0</v>
      </c>
      <c r="O916" s="176">
        <v>0</v>
      </c>
      <c r="P916" s="176">
        <v>0</v>
      </c>
      <c r="Q916" s="176">
        <v>0</v>
      </c>
      <c r="R916" s="176">
        <v>0</v>
      </c>
      <c r="S916" s="176">
        <v>0</v>
      </c>
      <c r="T916" s="176">
        <f t="shared" ref="T916:BC916" si="824">T917</f>
        <v>0</v>
      </c>
      <c r="U916" s="176">
        <f t="shared" si="824"/>
        <v>0</v>
      </c>
      <c r="V916" s="176">
        <f t="shared" si="824"/>
        <v>0</v>
      </c>
      <c r="W916" s="176">
        <f t="shared" si="824"/>
        <v>0</v>
      </c>
      <c r="X916" s="176">
        <f t="shared" si="824"/>
        <v>0</v>
      </c>
      <c r="Y916" s="176">
        <f t="shared" si="824"/>
        <v>0</v>
      </c>
      <c r="Z916" s="176">
        <f t="shared" si="824"/>
        <v>0</v>
      </c>
      <c r="AA916" s="176">
        <f t="shared" si="824"/>
        <v>0</v>
      </c>
      <c r="AB916" s="176">
        <f t="shared" si="824"/>
        <v>0</v>
      </c>
      <c r="AC916" s="176">
        <f t="shared" si="824"/>
        <v>0</v>
      </c>
      <c r="AD916" s="176">
        <f t="shared" si="824"/>
        <v>1.0999999999999999E-2</v>
      </c>
      <c r="AE916" s="223">
        <f t="shared" si="824"/>
        <v>0</v>
      </c>
      <c r="AF916" s="223">
        <f t="shared" si="824"/>
        <v>0</v>
      </c>
      <c r="AG916" s="223">
        <f t="shared" si="824"/>
        <v>0</v>
      </c>
      <c r="AH916" s="223">
        <f t="shared" si="824"/>
        <v>0</v>
      </c>
      <c r="AI916" s="223">
        <f t="shared" si="824"/>
        <v>0</v>
      </c>
      <c r="AJ916" s="223">
        <f t="shared" si="824"/>
        <v>0</v>
      </c>
      <c r="AK916" s="223">
        <f t="shared" si="824"/>
        <v>0</v>
      </c>
      <c r="AL916" s="223">
        <f t="shared" si="824"/>
        <v>0</v>
      </c>
      <c r="AM916" s="223">
        <f t="shared" si="824"/>
        <v>0</v>
      </c>
      <c r="AN916" s="223">
        <f t="shared" si="824"/>
        <v>0</v>
      </c>
      <c r="AO916" s="223">
        <f t="shared" si="824"/>
        <v>0</v>
      </c>
      <c r="AP916" s="223">
        <f t="shared" si="824"/>
        <v>0</v>
      </c>
      <c r="AQ916" s="223">
        <f t="shared" si="824"/>
        <v>0</v>
      </c>
      <c r="AR916" s="223">
        <f t="shared" si="824"/>
        <v>0</v>
      </c>
      <c r="AS916" s="223">
        <f t="shared" si="824"/>
        <v>0</v>
      </c>
      <c r="AT916" s="223">
        <f t="shared" si="824"/>
        <v>0</v>
      </c>
      <c r="AU916" s="223">
        <f t="shared" si="824"/>
        <v>0</v>
      </c>
      <c r="AV916" s="223">
        <f t="shared" si="824"/>
        <v>0</v>
      </c>
      <c r="AW916" s="223">
        <f t="shared" si="824"/>
        <v>0</v>
      </c>
      <c r="AX916" s="223">
        <f t="shared" si="824"/>
        <v>0</v>
      </c>
      <c r="AY916" s="223">
        <f t="shared" si="824"/>
        <v>0</v>
      </c>
      <c r="AZ916" s="223">
        <f t="shared" si="824"/>
        <v>0</v>
      </c>
      <c r="BA916" s="223">
        <f t="shared" si="824"/>
        <v>0</v>
      </c>
      <c r="BB916" s="223">
        <f t="shared" si="824"/>
        <v>0</v>
      </c>
      <c r="BC916" s="223">
        <f t="shared" si="824"/>
        <v>0</v>
      </c>
    </row>
    <row r="917" spans="1:55" ht="126" x14ac:dyDescent="0.25">
      <c r="A917" s="171" t="s">
        <v>901</v>
      </c>
      <c r="B917" s="84" t="s">
        <v>123</v>
      </c>
      <c r="C917" s="171" t="s">
        <v>2667</v>
      </c>
      <c r="D917" s="87">
        <v>1.2E-2</v>
      </c>
      <c r="E917" s="66">
        <v>0</v>
      </c>
      <c r="F917" s="66">
        <v>0</v>
      </c>
      <c r="G917" s="66">
        <v>0</v>
      </c>
      <c r="H917" s="66">
        <v>0</v>
      </c>
      <c r="I917" s="66">
        <v>0</v>
      </c>
      <c r="J917" s="87">
        <v>0</v>
      </c>
      <c r="K917" s="87">
        <v>0</v>
      </c>
      <c r="L917" s="87">
        <v>0</v>
      </c>
      <c r="M917" s="87">
        <v>0</v>
      </c>
      <c r="N917" s="87">
        <v>0</v>
      </c>
      <c r="O917" s="87">
        <v>0</v>
      </c>
      <c r="P917" s="87">
        <v>0</v>
      </c>
      <c r="Q917" s="87">
        <v>0</v>
      </c>
      <c r="R917" s="87">
        <v>0</v>
      </c>
      <c r="S917" s="87">
        <v>0</v>
      </c>
      <c r="T917" s="87">
        <f>E917-J917-O917</f>
        <v>0</v>
      </c>
      <c r="U917" s="87">
        <f t="shared" ref="U917" si="825">F917-K917-P917</f>
        <v>0</v>
      </c>
      <c r="V917" s="87">
        <f t="shared" ref="V917" si="826">G917-L917-Q917</f>
        <v>0</v>
      </c>
      <c r="W917" s="87">
        <f t="shared" ref="W917" si="827">H917-M917-R917</f>
        <v>0</v>
      </c>
      <c r="X917" s="87">
        <f t="shared" ref="X917" si="828">I917-N917-S917</f>
        <v>0</v>
      </c>
      <c r="Y917" s="87">
        <v>0</v>
      </c>
      <c r="Z917" s="87">
        <v>0</v>
      </c>
      <c r="AA917" s="87">
        <v>0</v>
      </c>
      <c r="AB917" s="87">
        <v>0</v>
      </c>
      <c r="AC917" s="87">
        <v>0</v>
      </c>
      <c r="AD917" s="87">
        <v>1.0999999999999999E-2</v>
      </c>
      <c r="AE917" s="87">
        <v>0</v>
      </c>
      <c r="AF917" s="87">
        <v>0</v>
      </c>
      <c r="AG917" s="87">
        <v>0</v>
      </c>
      <c r="AH917" s="87">
        <v>0</v>
      </c>
      <c r="AI917" s="87">
        <v>0</v>
      </c>
      <c r="AJ917" s="87">
        <v>0</v>
      </c>
      <c r="AK917" s="87">
        <v>0</v>
      </c>
      <c r="AL917" s="87">
        <v>0</v>
      </c>
      <c r="AM917" s="87">
        <v>0</v>
      </c>
      <c r="AN917" s="87">
        <v>0</v>
      </c>
      <c r="AO917" s="87">
        <v>0</v>
      </c>
      <c r="AP917" s="87">
        <v>0</v>
      </c>
      <c r="AQ917" s="87">
        <v>0</v>
      </c>
      <c r="AR917" s="87">
        <v>0</v>
      </c>
      <c r="AS917" s="87">
        <v>0</v>
      </c>
      <c r="AT917" s="87">
        <f>AE917-AJ917-AO917</f>
        <v>0</v>
      </c>
      <c r="AU917" s="87">
        <f>AF917-AK917-AP917</f>
        <v>0</v>
      </c>
      <c r="AV917" s="87">
        <f>AG917-AL917-AQ917</f>
        <v>0</v>
      </c>
      <c r="AW917" s="87">
        <f>AH917-AM917-AR917</f>
        <v>0</v>
      </c>
      <c r="AX917" s="87">
        <f>AI917-AN917-AS917</f>
        <v>0</v>
      </c>
      <c r="AY917" s="66">
        <v>0</v>
      </c>
      <c r="AZ917" s="66">
        <v>0</v>
      </c>
      <c r="BA917" s="66">
        <v>0</v>
      </c>
      <c r="BB917" s="66">
        <v>0</v>
      </c>
      <c r="BC917" s="66">
        <v>0</v>
      </c>
    </row>
    <row r="918" spans="1:55" ht="31.5" x14ac:dyDescent="0.25">
      <c r="A918" s="224" t="s">
        <v>901</v>
      </c>
      <c r="B918" s="216" t="s">
        <v>839</v>
      </c>
      <c r="C918" s="224"/>
      <c r="D918" s="176">
        <v>0</v>
      </c>
      <c r="E918" s="176">
        <v>0</v>
      </c>
      <c r="F918" s="176">
        <v>0</v>
      </c>
      <c r="G918" s="176">
        <v>0</v>
      </c>
      <c r="H918" s="176">
        <v>0</v>
      </c>
      <c r="I918" s="176">
        <v>0</v>
      </c>
      <c r="J918" s="176">
        <v>0</v>
      </c>
      <c r="K918" s="176">
        <v>0</v>
      </c>
      <c r="L918" s="176">
        <v>0</v>
      </c>
      <c r="M918" s="176">
        <v>0</v>
      </c>
      <c r="N918" s="176">
        <v>0</v>
      </c>
      <c r="O918" s="176">
        <v>0</v>
      </c>
      <c r="P918" s="176">
        <v>0</v>
      </c>
      <c r="Q918" s="176">
        <v>0</v>
      </c>
      <c r="R918" s="176">
        <v>0</v>
      </c>
      <c r="S918" s="176">
        <v>0</v>
      </c>
      <c r="T918" s="176">
        <f t="shared" ref="T918:BC918" si="829">T919</f>
        <v>0</v>
      </c>
      <c r="U918" s="176">
        <f t="shared" si="829"/>
        <v>0</v>
      </c>
      <c r="V918" s="176">
        <f t="shared" si="829"/>
        <v>0</v>
      </c>
      <c r="W918" s="176">
        <f t="shared" si="829"/>
        <v>0</v>
      </c>
      <c r="X918" s="176">
        <f t="shared" si="829"/>
        <v>0</v>
      </c>
      <c r="Y918" s="176">
        <f t="shared" si="829"/>
        <v>0</v>
      </c>
      <c r="Z918" s="176">
        <f t="shared" si="829"/>
        <v>0</v>
      </c>
      <c r="AA918" s="176">
        <f t="shared" si="829"/>
        <v>0</v>
      </c>
      <c r="AB918" s="176">
        <f t="shared" si="829"/>
        <v>0</v>
      </c>
      <c r="AC918" s="176">
        <f t="shared" si="829"/>
        <v>0</v>
      </c>
      <c r="AD918" s="176">
        <f t="shared" si="829"/>
        <v>0</v>
      </c>
      <c r="AE918" s="223">
        <f t="shared" si="829"/>
        <v>0.39322140999999999</v>
      </c>
      <c r="AF918" s="223">
        <f t="shared" si="829"/>
        <v>0.12354241000000001</v>
      </c>
      <c r="AG918" s="223">
        <f t="shared" si="829"/>
        <v>0.26967899999999995</v>
      </c>
      <c r="AH918" s="223">
        <f t="shared" si="829"/>
        <v>0</v>
      </c>
      <c r="AI918" s="223">
        <f t="shared" si="829"/>
        <v>0</v>
      </c>
      <c r="AJ918" s="223">
        <f t="shared" si="829"/>
        <v>0.39322140999999999</v>
      </c>
      <c r="AK918" s="223">
        <f t="shared" si="829"/>
        <v>0.12354240999999999</v>
      </c>
      <c r="AL918" s="223">
        <f t="shared" si="829"/>
        <v>0.269679</v>
      </c>
      <c r="AM918" s="223">
        <f t="shared" si="829"/>
        <v>0</v>
      </c>
      <c r="AN918" s="223">
        <f t="shared" si="829"/>
        <v>0</v>
      </c>
      <c r="AO918" s="223">
        <f t="shared" si="829"/>
        <v>0</v>
      </c>
      <c r="AP918" s="223">
        <f t="shared" si="829"/>
        <v>0</v>
      </c>
      <c r="AQ918" s="223">
        <f t="shared" si="829"/>
        <v>0</v>
      </c>
      <c r="AR918" s="223">
        <f t="shared" si="829"/>
        <v>0</v>
      </c>
      <c r="AS918" s="223">
        <f t="shared" si="829"/>
        <v>0</v>
      </c>
      <c r="AT918" s="223">
        <f t="shared" si="829"/>
        <v>0</v>
      </c>
      <c r="AU918" s="223">
        <f t="shared" si="829"/>
        <v>1.3877787807814457E-17</v>
      </c>
      <c r="AV918" s="223">
        <f t="shared" si="829"/>
        <v>-5.5511151231257827E-17</v>
      </c>
      <c r="AW918" s="223">
        <f t="shared" si="829"/>
        <v>0</v>
      </c>
      <c r="AX918" s="223">
        <f t="shared" si="829"/>
        <v>0</v>
      </c>
      <c r="AY918" s="223">
        <f t="shared" si="829"/>
        <v>0</v>
      </c>
      <c r="AZ918" s="223">
        <f t="shared" si="829"/>
        <v>0</v>
      </c>
      <c r="BA918" s="223">
        <f t="shared" si="829"/>
        <v>0</v>
      </c>
      <c r="BB918" s="223">
        <f t="shared" si="829"/>
        <v>0</v>
      </c>
      <c r="BC918" s="223">
        <f t="shared" si="829"/>
        <v>0</v>
      </c>
    </row>
    <row r="919" spans="1:55" ht="63" x14ac:dyDescent="0.25">
      <c r="A919" s="171" t="s">
        <v>901</v>
      </c>
      <c r="B919" s="85" t="s">
        <v>840</v>
      </c>
      <c r="C919" s="171" t="s">
        <v>2668</v>
      </c>
      <c r="D919" s="87">
        <v>0</v>
      </c>
      <c r="E919" s="66">
        <v>0</v>
      </c>
      <c r="F919" s="66">
        <v>0</v>
      </c>
      <c r="G919" s="66">
        <v>0</v>
      </c>
      <c r="H919" s="66">
        <v>0</v>
      </c>
      <c r="I919" s="66">
        <v>0</v>
      </c>
      <c r="J919" s="87">
        <v>0</v>
      </c>
      <c r="K919" s="87">
        <v>0</v>
      </c>
      <c r="L919" s="87">
        <v>0</v>
      </c>
      <c r="M919" s="87">
        <v>0</v>
      </c>
      <c r="N919" s="87">
        <v>0</v>
      </c>
      <c r="O919" s="87">
        <v>0</v>
      </c>
      <c r="P919" s="87">
        <v>0</v>
      </c>
      <c r="Q919" s="87">
        <v>0</v>
      </c>
      <c r="R919" s="87">
        <v>0</v>
      </c>
      <c r="S919" s="87">
        <v>0</v>
      </c>
      <c r="T919" s="87">
        <f>E919-J919-O919</f>
        <v>0</v>
      </c>
      <c r="U919" s="87">
        <f t="shared" ref="U919" si="830">F919-K919-P919</f>
        <v>0</v>
      </c>
      <c r="V919" s="87">
        <f t="shared" ref="V919" si="831">G919-L919-Q919</f>
        <v>0</v>
      </c>
      <c r="W919" s="87">
        <f t="shared" ref="W919" si="832">H919-M919-R919</f>
        <v>0</v>
      </c>
      <c r="X919" s="87">
        <f t="shared" ref="X919" si="833">I919-N919-S919</f>
        <v>0</v>
      </c>
      <c r="Y919" s="87">
        <v>0</v>
      </c>
      <c r="Z919" s="87">
        <v>0</v>
      </c>
      <c r="AA919" s="87">
        <v>0</v>
      </c>
      <c r="AB919" s="87">
        <v>0</v>
      </c>
      <c r="AC919" s="87">
        <v>0</v>
      </c>
      <c r="AD919" s="87">
        <v>0</v>
      </c>
      <c r="AE919" s="87">
        <v>0.39322140999999999</v>
      </c>
      <c r="AF919" s="87">
        <v>0.12354241000000001</v>
      </c>
      <c r="AG919" s="87">
        <v>0.26967899999999995</v>
      </c>
      <c r="AH919" s="87">
        <v>0</v>
      </c>
      <c r="AI919" s="87">
        <v>0</v>
      </c>
      <c r="AJ919" s="87">
        <v>0.39322140999999999</v>
      </c>
      <c r="AK919" s="87">
        <v>0.12354240999999999</v>
      </c>
      <c r="AL919" s="87">
        <v>0.269679</v>
      </c>
      <c r="AM919" s="87">
        <v>0</v>
      </c>
      <c r="AN919" s="87">
        <v>0</v>
      </c>
      <c r="AO919" s="87">
        <v>0</v>
      </c>
      <c r="AP919" s="87">
        <v>0</v>
      </c>
      <c r="AQ919" s="87">
        <v>0</v>
      </c>
      <c r="AR919" s="87">
        <v>0</v>
      </c>
      <c r="AS919" s="87">
        <v>0</v>
      </c>
      <c r="AT919" s="87">
        <f>AE919-AJ919-AO919</f>
        <v>0</v>
      </c>
      <c r="AU919" s="87">
        <f>AF919-AK919-AP919</f>
        <v>1.3877787807814457E-17</v>
      </c>
      <c r="AV919" s="87">
        <f>AG919-AL919-AQ919</f>
        <v>-5.5511151231257827E-17</v>
      </c>
      <c r="AW919" s="87">
        <f>AH919-AM919-AR919</f>
        <v>0</v>
      </c>
      <c r="AX919" s="87">
        <f>AI919-AN919-AS919</f>
        <v>0</v>
      </c>
      <c r="AY919" s="66">
        <v>0</v>
      </c>
      <c r="AZ919" s="66">
        <v>0</v>
      </c>
      <c r="BA919" s="66">
        <v>0</v>
      </c>
      <c r="BB919" s="66">
        <v>0</v>
      </c>
      <c r="BC919" s="66">
        <v>0</v>
      </c>
    </row>
    <row r="920" spans="1:55" x14ac:dyDescent="0.25">
      <c r="A920" s="224" t="s">
        <v>901</v>
      </c>
      <c r="B920" s="212" t="s">
        <v>76</v>
      </c>
      <c r="C920" s="224"/>
      <c r="D920" s="176">
        <v>0</v>
      </c>
      <c r="E920" s="176">
        <v>0</v>
      </c>
      <c r="F920" s="176">
        <v>0</v>
      </c>
      <c r="G920" s="176">
        <v>0</v>
      </c>
      <c r="H920" s="176">
        <v>0</v>
      </c>
      <c r="I920" s="176">
        <v>0</v>
      </c>
      <c r="J920" s="176">
        <v>0</v>
      </c>
      <c r="K920" s="176">
        <v>0</v>
      </c>
      <c r="L920" s="176">
        <v>0</v>
      </c>
      <c r="M920" s="176">
        <v>0</v>
      </c>
      <c r="N920" s="176">
        <v>0</v>
      </c>
      <c r="O920" s="176">
        <v>0</v>
      </c>
      <c r="P920" s="176">
        <v>0</v>
      </c>
      <c r="Q920" s="176">
        <v>0</v>
      </c>
      <c r="R920" s="176">
        <v>0</v>
      </c>
      <c r="S920" s="176">
        <v>0</v>
      </c>
      <c r="T920" s="176">
        <f t="shared" ref="T920:BC920" si="834">T921</f>
        <v>0</v>
      </c>
      <c r="U920" s="176">
        <f t="shared" si="834"/>
        <v>0</v>
      </c>
      <c r="V920" s="176">
        <f t="shared" si="834"/>
        <v>0</v>
      </c>
      <c r="W920" s="176">
        <f t="shared" si="834"/>
        <v>0</v>
      </c>
      <c r="X920" s="176">
        <f t="shared" si="834"/>
        <v>0</v>
      </c>
      <c r="Y920" s="176">
        <f t="shared" si="834"/>
        <v>0</v>
      </c>
      <c r="Z920" s="176">
        <f t="shared" si="834"/>
        <v>0</v>
      </c>
      <c r="AA920" s="176">
        <f t="shared" si="834"/>
        <v>0</v>
      </c>
      <c r="AB920" s="176">
        <f t="shared" si="834"/>
        <v>0</v>
      </c>
      <c r="AC920" s="176">
        <f t="shared" si="834"/>
        <v>0</v>
      </c>
      <c r="AD920" s="176">
        <f t="shared" si="834"/>
        <v>0</v>
      </c>
      <c r="AE920" s="223">
        <f t="shared" si="834"/>
        <v>7.1193220000000002E-2</v>
      </c>
      <c r="AF920" s="223">
        <f t="shared" si="834"/>
        <v>7.1193220000000002E-2</v>
      </c>
      <c r="AG920" s="223">
        <f t="shared" si="834"/>
        <v>0</v>
      </c>
      <c r="AH920" s="223">
        <f t="shared" si="834"/>
        <v>0</v>
      </c>
      <c r="AI920" s="223">
        <f t="shared" si="834"/>
        <v>0</v>
      </c>
      <c r="AJ920" s="223">
        <f t="shared" si="834"/>
        <v>0</v>
      </c>
      <c r="AK920" s="223">
        <f t="shared" si="834"/>
        <v>0</v>
      </c>
      <c r="AL920" s="223">
        <f t="shared" si="834"/>
        <v>0</v>
      </c>
      <c r="AM920" s="223">
        <f t="shared" si="834"/>
        <v>0</v>
      </c>
      <c r="AN920" s="223">
        <f t="shared" si="834"/>
        <v>0</v>
      </c>
      <c r="AO920" s="223">
        <f t="shared" si="834"/>
        <v>0</v>
      </c>
      <c r="AP920" s="223">
        <f t="shared" si="834"/>
        <v>0</v>
      </c>
      <c r="AQ920" s="223">
        <f t="shared" si="834"/>
        <v>0</v>
      </c>
      <c r="AR920" s="223">
        <f t="shared" si="834"/>
        <v>0</v>
      </c>
      <c r="AS920" s="223">
        <f t="shared" si="834"/>
        <v>0</v>
      </c>
      <c r="AT920" s="223">
        <f t="shared" si="834"/>
        <v>7.1193220000000002E-2</v>
      </c>
      <c r="AU920" s="223">
        <f t="shared" si="834"/>
        <v>7.1193220000000002E-2</v>
      </c>
      <c r="AV920" s="223">
        <f t="shared" si="834"/>
        <v>0</v>
      </c>
      <c r="AW920" s="223">
        <f t="shared" si="834"/>
        <v>0</v>
      </c>
      <c r="AX920" s="223">
        <f t="shared" si="834"/>
        <v>0</v>
      </c>
      <c r="AY920" s="223">
        <f t="shared" si="834"/>
        <v>0</v>
      </c>
      <c r="AZ920" s="223">
        <f t="shared" si="834"/>
        <v>0</v>
      </c>
      <c r="BA920" s="223">
        <f t="shared" si="834"/>
        <v>0</v>
      </c>
      <c r="BB920" s="223">
        <f t="shared" si="834"/>
        <v>0</v>
      </c>
      <c r="BC920" s="223">
        <f t="shared" si="834"/>
        <v>0</v>
      </c>
    </row>
    <row r="921" spans="1:55" ht="47.25" x14ac:dyDescent="0.25">
      <c r="A921" s="171" t="s">
        <v>901</v>
      </c>
      <c r="B921" s="85" t="s">
        <v>841</v>
      </c>
      <c r="C921" s="171" t="s">
        <v>2669</v>
      </c>
      <c r="D921" s="87">
        <v>0</v>
      </c>
      <c r="E921" s="66">
        <v>0</v>
      </c>
      <c r="F921" s="66">
        <v>0</v>
      </c>
      <c r="G921" s="66">
        <v>0</v>
      </c>
      <c r="H921" s="66">
        <v>0</v>
      </c>
      <c r="I921" s="66">
        <v>0</v>
      </c>
      <c r="J921" s="87"/>
      <c r="K921" s="87"/>
      <c r="L921" s="87"/>
      <c r="M921" s="87"/>
      <c r="N921" s="87"/>
      <c r="O921" s="87"/>
      <c r="P921" s="87"/>
      <c r="Q921" s="87"/>
      <c r="R921" s="87"/>
      <c r="S921" s="87"/>
      <c r="T921" s="87">
        <f>E921-J921-O921</f>
        <v>0</v>
      </c>
      <c r="U921" s="87">
        <f t="shared" ref="U921" si="835">F921-K921-P921</f>
        <v>0</v>
      </c>
      <c r="V921" s="87">
        <f t="shared" ref="V921" si="836">G921-L921-Q921</f>
        <v>0</v>
      </c>
      <c r="W921" s="87">
        <f t="shared" ref="W921" si="837">H921-M921-R921</f>
        <v>0</v>
      </c>
      <c r="X921" s="87">
        <f t="shared" ref="X921" si="838">I921-N921-S921</f>
        <v>0</v>
      </c>
      <c r="Y921" s="87">
        <v>0</v>
      </c>
      <c r="Z921" s="87">
        <v>0</v>
      </c>
      <c r="AA921" s="87">
        <v>0</v>
      </c>
      <c r="AB921" s="87">
        <v>0</v>
      </c>
      <c r="AC921" s="87">
        <v>0</v>
      </c>
      <c r="AD921" s="87"/>
      <c r="AE921" s="87">
        <v>7.1193220000000002E-2</v>
      </c>
      <c r="AF921" s="87">
        <v>7.1193220000000002E-2</v>
      </c>
      <c r="AG921" s="87">
        <v>0</v>
      </c>
      <c r="AH921" s="87">
        <v>0</v>
      </c>
      <c r="AI921" s="87">
        <v>0</v>
      </c>
      <c r="AJ921" s="87">
        <v>0</v>
      </c>
      <c r="AK921" s="87">
        <v>0</v>
      </c>
      <c r="AL921" s="87">
        <v>0</v>
      </c>
      <c r="AM921" s="87">
        <v>0</v>
      </c>
      <c r="AN921" s="87">
        <v>0</v>
      </c>
      <c r="AO921" s="87">
        <v>0</v>
      </c>
      <c r="AP921" s="87">
        <v>0</v>
      </c>
      <c r="AQ921" s="87">
        <v>0</v>
      </c>
      <c r="AR921" s="87">
        <v>0</v>
      </c>
      <c r="AS921" s="87">
        <v>0</v>
      </c>
      <c r="AT921" s="87">
        <f>AE921-AJ921-AO921</f>
        <v>7.1193220000000002E-2</v>
      </c>
      <c r="AU921" s="87">
        <f>AF921-AK921-AP921</f>
        <v>7.1193220000000002E-2</v>
      </c>
      <c r="AV921" s="87">
        <f>AG921-AL921-AQ921</f>
        <v>0</v>
      </c>
      <c r="AW921" s="87">
        <f>AH921-AM921-AR921</f>
        <v>0</v>
      </c>
      <c r="AX921" s="87">
        <f>AI921-AN921-AS921</f>
        <v>0</v>
      </c>
      <c r="AY921" s="66">
        <v>0</v>
      </c>
      <c r="AZ921" s="66">
        <v>0</v>
      </c>
      <c r="BA921" s="66">
        <v>0</v>
      </c>
      <c r="BB921" s="66">
        <v>0</v>
      </c>
      <c r="BC921" s="66">
        <v>0</v>
      </c>
    </row>
    <row r="922" spans="1:55" ht="31.5" x14ac:dyDescent="0.25">
      <c r="A922" s="224" t="s">
        <v>901</v>
      </c>
      <c r="B922" s="212" t="s">
        <v>45</v>
      </c>
      <c r="C922" s="224"/>
      <c r="D922" s="176">
        <v>2.9259719999999998</v>
      </c>
      <c r="E922" s="176">
        <v>2.1156623100000003</v>
      </c>
      <c r="F922" s="176">
        <v>0.58337974999999997</v>
      </c>
      <c r="G922" s="176">
        <v>1.5305756799999999</v>
      </c>
      <c r="H922" s="176">
        <v>0</v>
      </c>
      <c r="I922" s="176">
        <v>1.70688E-3</v>
      </c>
      <c r="J922" s="176">
        <v>2.114425661999999</v>
      </c>
      <c r="K922" s="176">
        <v>0.58337974999999997</v>
      </c>
      <c r="L922" s="176">
        <v>1.5305756799999999</v>
      </c>
      <c r="M922" s="176">
        <v>0</v>
      </c>
      <c r="N922" s="176">
        <v>4.7023200000000001E-4</v>
      </c>
      <c r="O922" s="176">
        <v>5.9786399999999993E-4</v>
      </c>
      <c r="P922" s="176">
        <v>0</v>
      </c>
      <c r="Q922" s="176">
        <v>0</v>
      </c>
      <c r="R922" s="176">
        <v>5.9786399999999993E-4</v>
      </c>
      <c r="S922" s="176">
        <v>5.9786399999999993E-4</v>
      </c>
      <c r="T922" s="176">
        <f t="shared" ref="T922:AX922" si="839">SUM(T923:T926)</f>
        <v>6.3878400000044408E-4</v>
      </c>
      <c r="U922" s="176">
        <f t="shared" si="839"/>
        <v>0</v>
      </c>
      <c r="V922" s="176">
        <f t="shared" si="839"/>
        <v>0</v>
      </c>
      <c r="W922" s="176">
        <f t="shared" si="839"/>
        <v>-5.9786399999999993E-4</v>
      </c>
      <c r="X922" s="176">
        <f t="shared" si="839"/>
        <v>6.3878399999999999E-4</v>
      </c>
      <c r="Y922" s="176">
        <f t="shared" si="839"/>
        <v>0</v>
      </c>
      <c r="Z922" s="176">
        <f t="shared" si="839"/>
        <v>0</v>
      </c>
      <c r="AA922" s="176">
        <f t="shared" si="839"/>
        <v>0</v>
      </c>
      <c r="AB922" s="176">
        <f t="shared" si="839"/>
        <v>0</v>
      </c>
      <c r="AC922" s="176">
        <f t="shared" si="839"/>
        <v>0</v>
      </c>
      <c r="AD922" s="176">
        <f t="shared" si="839"/>
        <v>2.2343900000000003</v>
      </c>
      <c r="AE922" s="223">
        <f t="shared" si="839"/>
        <v>1.4223999999999999E-3</v>
      </c>
      <c r="AF922" s="223">
        <f t="shared" si="839"/>
        <v>0</v>
      </c>
      <c r="AG922" s="223">
        <f t="shared" si="839"/>
        <v>0</v>
      </c>
      <c r="AH922" s="223">
        <f t="shared" si="839"/>
        <v>0</v>
      </c>
      <c r="AI922" s="223">
        <f t="shared" si="839"/>
        <v>1.4223999999999999E-3</v>
      </c>
      <c r="AJ922" s="223">
        <f t="shared" si="839"/>
        <v>3.9186000000000001E-4</v>
      </c>
      <c r="AK922" s="223">
        <f t="shared" si="839"/>
        <v>0</v>
      </c>
      <c r="AL922" s="223">
        <f t="shared" si="839"/>
        <v>0</v>
      </c>
      <c r="AM922" s="223">
        <f t="shared" si="839"/>
        <v>0</v>
      </c>
      <c r="AN922" s="223">
        <f t="shared" si="839"/>
        <v>3.9186000000000001E-4</v>
      </c>
      <c r="AO922" s="223">
        <f t="shared" si="839"/>
        <v>4.9821999999999996E-4</v>
      </c>
      <c r="AP922" s="223">
        <f t="shared" si="839"/>
        <v>0</v>
      </c>
      <c r="AQ922" s="223">
        <f t="shared" si="839"/>
        <v>0</v>
      </c>
      <c r="AR922" s="223">
        <f t="shared" si="839"/>
        <v>0</v>
      </c>
      <c r="AS922" s="223">
        <f t="shared" si="839"/>
        <v>4.9821999999999996E-4</v>
      </c>
      <c r="AT922" s="223">
        <f t="shared" si="839"/>
        <v>5.3231999999999997E-4</v>
      </c>
      <c r="AU922" s="223">
        <f t="shared" si="839"/>
        <v>0</v>
      </c>
      <c r="AV922" s="223">
        <f t="shared" si="839"/>
        <v>0</v>
      </c>
      <c r="AW922" s="223">
        <f t="shared" si="839"/>
        <v>0</v>
      </c>
      <c r="AX922" s="223">
        <f t="shared" si="839"/>
        <v>5.3231999999999997E-4</v>
      </c>
      <c r="AY922" s="223">
        <f t="shared" ref="AY922:BC922" si="840">SUM(AY923:AY926)</f>
        <v>0</v>
      </c>
      <c r="AZ922" s="223">
        <f t="shared" si="840"/>
        <v>0</v>
      </c>
      <c r="BA922" s="223">
        <f t="shared" si="840"/>
        <v>0</v>
      </c>
      <c r="BB922" s="223">
        <f t="shared" si="840"/>
        <v>0</v>
      </c>
      <c r="BC922" s="223">
        <f t="shared" si="840"/>
        <v>0</v>
      </c>
    </row>
    <row r="923" spans="1:55" ht="78.75" x14ac:dyDescent="0.25">
      <c r="A923" s="171" t="s">
        <v>901</v>
      </c>
      <c r="B923" s="85" t="s">
        <v>124</v>
      </c>
      <c r="C923" s="171" t="s">
        <v>2670</v>
      </c>
      <c r="D923" s="87">
        <v>1.2E-2</v>
      </c>
      <c r="E923" s="66">
        <v>0</v>
      </c>
      <c r="F923" s="66">
        <v>0</v>
      </c>
      <c r="G923" s="66">
        <v>0</v>
      </c>
      <c r="H923" s="66">
        <v>0</v>
      </c>
      <c r="I923" s="66">
        <v>0</v>
      </c>
      <c r="J923" s="87">
        <v>0</v>
      </c>
      <c r="K923" s="87">
        <v>0</v>
      </c>
      <c r="L923" s="87">
        <v>0</v>
      </c>
      <c r="M923" s="87">
        <v>0</v>
      </c>
      <c r="N923" s="87">
        <v>0</v>
      </c>
      <c r="O923" s="87">
        <v>0</v>
      </c>
      <c r="P923" s="87">
        <v>0</v>
      </c>
      <c r="Q923" s="87">
        <v>0</v>
      </c>
      <c r="R923" s="87">
        <v>0</v>
      </c>
      <c r="S923" s="87">
        <v>0</v>
      </c>
      <c r="T923" s="87">
        <f t="shared" ref="T923:T926" si="841">E923-J923-O923</f>
        <v>0</v>
      </c>
      <c r="U923" s="87">
        <f t="shared" ref="U923:U926" si="842">F923-K923-P923</f>
        <v>0</v>
      </c>
      <c r="V923" s="87">
        <f t="shared" ref="V923:V926" si="843">G923-L923-Q923</f>
        <v>0</v>
      </c>
      <c r="W923" s="87">
        <f t="shared" ref="W923:W926" si="844">H923-M923-R923</f>
        <v>0</v>
      </c>
      <c r="X923" s="87">
        <f t="shared" ref="X923:X926" si="845">I923-N923-S923</f>
        <v>0</v>
      </c>
      <c r="Y923" s="87">
        <v>0</v>
      </c>
      <c r="Z923" s="87">
        <v>0</v>
      </c>
      <c r="AA923" s="87">
        <v>0</v>
      </c>
      <c r="AB923" s="87">
        <v>0</v>
      </c>
      <c r="AC923" s="87">
        <v>0</v>
      </c>
      <c r="AD923" s="87">
        <v>1.0999999999999999E-2</v>
      </c>
      <c r="AE923" s="87">
        <v>0</v>
      </c>
      <c r="AF923" s="87">
        <v>0</v>
      </c>
      <c r="AG923" s="87">
        <v>0</v>
      </c>
      <c r="AH923" s="87">
        <v>0</v>
      </c>
      <c r="AI923" s="87">
        <v>0</v>
      </c>
      <c r="AJ923" s="87">
        <v>0</v>
      </c>
      <c r="AK923" s="87">
        <v>0</v>
      </c>
      <c r="AL923" s="87">
        <v>0</v>
      </c>
      <c r="AM923" s="87">
        <v>0</v>
      </c>
      <c r="AN923" s="87">
        <v>0</v>
      </c>
      <c r="AO923" s="87">
        <v>0</v>
      </c>
      <c r="AP923" s="87">
        <v>0</v>
      </c>
      <c r="AQ923" s="87">
        <v>0</v>
      </c>
      <c r="AR923" s="87">
        <v>0</v>
      </c>
      <c r="AS923" s="87">
        <v>0</v>
      </c>
      <c r="AT923" s="87">
        <f t="shared" ref="AT923:AX926" si="846">AE923-AJ923-AO923</f>
        <v>0</v>
      </c>
      <c r="AU923" s="87">
        <f t="shared" si="846"/>
        <v>0</v>
      </c>
      <c r="AV923" s="87">
        <f t="shared" si="846"/>
        <v>0</v>
      </c>
      <c r="AW923" s="87">
        <f t="shared" si="846"/>
        <v>0</v>
      </c>
      <c r="AX923" s="87">
        <f t="shared" si="846"/>
        <v>0</v>
      </c>
      <c r="AY923" s="66">
        <v>0</v>
      </c>
      <c r="AZ923" s="66">
        <v>0</v>
      </c>
      <c r="BA923" s="66">
        <v>0</v>
      </c>
      <c r="BB923" s="66">
        <v>0</v>
      </c>
      <c r="BC923" s="66">
        <v>0</v>
      </c>
    </row>
    <row r="924" spans="1:55" ht="78.75" x14ac:dyDescent="0.25">
      <c r="A924" s="171" t="s">
        <v>901</v>
      </c>
      <c r="B924" s="85" t="s">
        <v>125</v>
      </c>
      <c r="C924" s="171" t="s">
        <v>2671</v>
      </c>
      <c r="D924" s="87">
        <v>1.2E-2</v>
      </c>
      <c r="E924" s="66">
        <v>8.5344000000000001E-4</v>
      </c>
      <c r="F924" s="66">
        <v>0</v>
      </c>
      <c r="G924" s="66">
        <v>0</v>
      </c>
      <c r="H924" s="66">
        <v>0</v>
      </c>
      <c r="I924" s="66">
        <v>8.5344000000000001E-4</v>
      </c>
      <c r="J924" s="87">
        <v>2.35116E-4</v>
      </c>
      <c r="K924" s="87">
        <v>0</v>
      </c>
      <c r="L924" s="87">
        <v>0</v>
      </c>
      <c r="M924" s="87">
        <v>0</v>
      </c>
      <c r="N924" s="87">
        <v>2.35116E-4</v>
      </c>
      <c r="O924" s="87">
        <v>2.9893199999999996E-4</v>
      </c>
      <c r="P924" s="87">
        <v>0</v>
      </c>
      <c r="Q924" s="87">
        <v>0</v>
      </c>
      <c r="R924" s="87">
        <v>2.9893199999999996E-4</v>
      </c>
      <c r="S924" s="87">
        <v>2.9893199999999996E-4</v>
      </c>
      <c r="T924" s="87">
        <f t="shared" si="841"/>
        <v>3.1939199999999999E-4</v>
      </c>
      <c r="U924" s="87">
        <f t="shared" si="842"/>
        <v>0</v>
      </c>
      <c r="V924" s="87">
        <f t="shared" si="843"/>
        <v>0</v>
      </c>
      <c r="W924" s="87">
        <f t="shared" si="844"/>
        <v>-2.9893199999999996E-4</v>
      </c>
      <c r="X924" s="87">
        <f t="shared" si="845"/>
        <v>3.1939199999999999E-4</v>
      </c>
      <c r="Y924" s="87">
        <v>0</v>
      </c>
      <c r="Z924" s="87">
        <v>0</v>
      </c>
      <c r="AA924" s="87">
        <v>0</v>
      </c>
      <c r="AB924" s="87">
        <v>0</v>
      </c>
      <c r="AC924" s="87">
        <v>0</v>
      </c>
      <c r="AD924" s="87">
        <v>1.0999999999999999E-2</v>
      </c>
      <c r="AE924" s="87">
        <v>7.1119999999999994E-4</v>
      </c>
      <c r="AF924" s="87">
        <v>0</v>
      </c>
      <c r="AG924" s="87">
        <v>0</v>
      </c>
      <c r="AH924" s="87">
        <v>0</v>
      </c>
      <c r="AI924" s="87">
        <v>7.1119999999999994E-4</v>
      </c>
      <c r="AJ924" s="87">
        <v>1.9593E-4</v>
      </c>
      <c r="AK924" s="87">
        <v>0</v>
      </c>
      <c r="AL924" s="87">
        <v>0</v>
      </c>
      <c r="AM924" s="87">
        <v>0</v>
      </c>
      <c r="AN924" s="87">
        <v>1.9593E-4</v>
      </c>
      <c r="AO924" s="87">
        <v>2.4910999999999998E-4</v>
      </c>
      <c r="AP924" s="87">
        <v>0</v>
      </c>
      <c r="AQ924" s="87">
        <v>0</v>
      </c>
      <c r="AR924" s="87">
        <v>0</v>
      </c>
      <c r="AS924" s="87">
        <v>2.4910999999999998E-4</v>
      </c>
      <c r="AT924" s="87">
        <f t="shared" si="846"/>
        <v>2.6615999999999999E-4</v>
      </c>
      <c r="AU924" s="87">
        <f t="shared" si="846"/>
        <v>0</v>
      </c>
      <c r="AV924" s="87">
        <f t="shared" si="846"/>
        <v>0</v>
      </c>
      <c r="AW924" s="87">
        <f t="shared" si="846"/>
        <v>0</v>
      </c>
      <c r="AX924" s="87">
        <f t="shared" si="846"/>
        <v>2.6615999999999999E-4</v>
      </c>
      <c r="AY924" s="66">
        <v>0</v>
      </c>
      <c r="AZ924" s="66">
        <v>0</v>
      </c>
      <c r="BA924" s="66">
        <v>0</v>
      </c>
      <c r="BB924" s="66">
        <v>0</v>
      </c>
      <c r="BC924" s="66">
        <v>0</v>
      </c>
    </row>
    <row r="925" spans="1:55" ht="63" x14ac:dyDescent="0.25">
      <c r="A925" s="171" t="s">
        <v>901</v>
      </c>
      <c r="B925" s="85" t="s">
        <v>842</v>
      </c>
      <c r="C925" s="171" t="s">
        <v>2672</v>
      </c>
      <c r="D925" s="87">
        <v>2.8899719999999998</v>
      </c>
      <c r="E925" s="66">
        <v>2.1139554299999999</v>
      </c>
      <c r="F925" s="66">
        <v>0.58337974999999997</v>
      </c>
      <c r="G925" s="66">
        <v>1.5305756799999999</v>
      </c>
      <c r="H925" s="66">
        <v>0</v>
      </c>
      <c r="I925" s="66">
        <v>0</v>
      </c>
      <c r="J925" s="87">
        <v>2.1139554299999994</v>
      </c>
      <c r="K925" s="87">
        <v>0.58337974999999997</v>
      </c>
      <c r="L925" s="87">
        <v>1.5305756799999999</v>
      </c>
      <c r="M925" s="87">
        <v>0</v>
      </c>
      <c r="N925" s="87">
        <v>0</v>
      </c>
      <c r="O925" s="87">
        <v>0</v>
      </c>
      <c r="P925" s="87">
        <v>0</v>
      </c>
      <c r="Q925" s="87">
        <v>0</v>
      </c>
      <c r="R925" s="87">
        <v>0</v>
      </c>
      <c r="S925" s="87">
        <v>0</v>
      </c>
      <c r="T925" s="87">
        <f t="shared" si="841"/>
        <v>4.4408920985006262E-16</v>
      </c>
      <c r="U925" s="87">
        <f t="shared" si="842"/>
        <v>0</v>
      </c>
      <c r="V925" s="87">
        <f t="shared" si="843"/>
        <v>0</v>
      </c>
      <c r="W925" s="87">
        <f t="shared" si="844"/>
        <v>0</v>
      </c>
      <c r="X925" s="87">
        <f t="shared" si="845"/>
        <v>0</v>
      </c>
      <c r="Y925" s="87">
        <v>0</v>
      </c>
      <c r="Z925" s="87">
        <v>0</v>
      </c>
      <c r="AA925" s="87">
        <v>0</v>
      </c>
      <c r="AB925" s="87">
        <v>0</v>
      </c>
      <c r="AC925" s="87">
        <v>0</v>
      </c>
      <c r="AD925" s="87">
        <v>2.2013900000000004</v>
      </c>
      <c r="AE925" s="87">
        <v>0</v>
      </c>
      <c r="AF925" s="87">
        <v>0</v>
      </c>
      <c r="AG925" s="87">
        <v>0</v>
      </c>
      <c r="AH925" s="87">
        <v>0</v>
      </c>
      <c r="AI925" s="87">
        <v>0</v>
      </c>
      <c r="AJ925" s="87">
        <v>0</v>
      </c>
      <c r="AK925" s="87">
        <v>0</v>
      </c>
      <c r="AL925" s="87">
        <v>0</v>
      </c>
      <c r="AM925" s="87">
        <v>0</v>
      </c>
      <c r="AN925" s="87">
        <v>0</v>
      </c>
      <c r="AO925" s="87">
        <v>0</v>
      </c>
      <c r="AP925" s="87">
        <v>0</v>
      </c>
      <c r="AQ925" s="87">
        <v>0</v>
      </c>
      <c r="AR925" s="87">
        <v>0</v>
      </c>
      <c r="AS925" s="87">
        <v>0</v>
      </c>
      <c r="AT925" s="87">
        <f t="shared" si="846"/>
        <v>0</v>
      </c>
      <c r="AU925" s="87">
        <f t="shared" si="846"/>
        <v>0</v>
      </c>
      <c r="AV925" s="87">
        <f t="shared" si="846"/>
        <v>0</v>
      </c>
      <c r="AW925" s="87">
        <f t="shared" si="846"/>
        <v>0</v>
      </c>
      <c r="AX925" s="87">
        <f t="shared" si="846"/>
        <v>0</v>
      </c>
      <c r="AY925" s="66">
        <v>0</v>
      </c>
      <c r="AZ925" s="66">
        <v>0</v>
      </c>
      <c r="BA925" s="66">
        <v>0</v>
      </c>
      <c r="BB925" s="66">
        <v>0</v>
      </c>
      <c r="BC925" s="66">
        <v>0</v>
      </c>
    </row>
    <row r="926" spans="1:55" ht="110.25" x14ac:dyDescent="0.25">
      <c r="A926" s="171" t="s">
        <v>901</v>
      </c>
      <c r="B926" s="85" t="s">
        <v>126</v>
      </c>
      <c r="C926" s="171" t="s">
        <v>2673</v>
      </c>
      <c r="D926" s="87">
        <v>1.2E-2</v>
      </c>
      <c r="E926" s="66">
        <v>8.5344000000000001E-4</v>
      </c>
      <c r="F926" s="66">
        <v>0</v>
      </c>
      <c r="G926" s="66">
        <v>0</v>
      </c>
      <c r="H926" s="66">
        <v>0</v>
      </c>
      <c r="I926" s="66">
        <v>8.5344000000000001E-4</v>
      </c>
      <c r="J926" s="87">
        <v>2.35116E-4</v>
      </c>
      <c r="K926" s="87">
        <v>0</v>
      </c>
      <c r="L926" s="87">
        <v>0</v>
      </c>
      <c r="M926" s="87">
        <v>0</v>
      </c>
      <c r="N926" s="87">
        <v>2.35116E-4</v>
      </c>
      <c r="O926" s="87">
        <v>2.9893199999999996E-4</v>
      </c>
      <c r="P926" s="87">
        <v>0</v>
      </c>
      <c r="Q926" s="87">
        <v>0</v>
      </c>
      <c r="R926" s="87">
        <v>2.9893199999999996E-4</v>
      </c>
      <c r="S926" s="87">
        <v>2.9893199999999996E-4</v>
      </c>
      <c r="T926" s="87">
        <f t="shared" si="841"/>
        <v>3.1939199999999999E-4</v>
      </c>
      <c r="U926" s="87">
        <f t="shared" si="842"/>
        <v>0</v>
      </c>
      <c r="V926" s="87">
        <f t="shared" si="843"/>
        <v>0</v>
      </c>
      <c r="W926" s="87">
        <f t="shared" si="844"/>
        <v>-2.9893199999999996E-4</v>
      </c>
      <c r="X926" s="87">
        <f t="shared" si="845"/>
        <v>3.1939199999999999E-4</v>
      </c>
      <c r="Y926" s="87">
        <v>0</v>
      </c>
      <c r="Z926" s="87">
        <v>0</v>
      </c>
      <c r="AA926" s="87">
        <v>0</v>
      </c>
      <c r="AB926" s="87">
        <v>0</v>
      </c>
      <c r="AC926" s="87">
        <v>0</v>
      </c>
      <c r="AD926" s="87">
        <v>1.0999999999999999E-2</v>
      </c>
      <c r="AE926" s="87">
        <v>7.1119999999999994E-4</v>
      </c>
      <c r="AF926" s="87">
        <v>0</v>
      </c>
      <c r="AG926" s="87">
        <v>0</v>
      </c>
      <c r="AH926" s="87">
        <v>0</v>
      </c>
      <c r="AI926" s="87">
        <v>7.1119999999999994E-4</v>
      </c>
      <c r="AJ926" s="87">
        <v>1.9593E-4</v>
      </c>
      <c r="AK926" s="87">
        <v>0</v>
      </c>
      <c r="AL926" s="87">
        <v>0</v>
      </c>
      <c r="AM926" s="87">
        <v>0</v>
      </c>
      <c r="AN926" s="87">
        <v>1.9593E-4</v>
      </c>
      <c r="AO926" s="87">
        <v>2.4910999999999998E-4</v>
      </c>
      <c r="AP926" s="87">
        <v>0</v>
      </c>
      <c r="AQ926" s="87">
        <v>0</v>
      </c>
      <c r="AR926" s="87">
        <v>0</v>
      </c>
      <c r="AS926" s="87">
        <v>2.4910999999999998E-4</v>
      </c>
      <c r="AT926" s="87">
        <f t="shared" si="846"/>
        <v>2.6615999999999999E-4</v>
      </c>
      <c r="AU926" s="87">
        <f t="shared" si="846"/>
        <v>0</v>
      </c>
      <c r="AV926" s="87">
        <f t="shared" si="846"/>
        <v>0</v>
      </c>
      <c r="AW926" s="87">
        <f t="shared" si="846"/>
        <v>0</v>
      </c>
      <c r="AX926" s="87">
        <f t="shared" si="846"/>
        <v>2.6615999999999999E-4</v>
      </c>
      <c r="AY926" s="66">
        <v>0</v>
      </c>
      <c r="AZ926" s="66">
        <v>0</v>
      </c>
      <c r="BA926" s="66">
        <v>0</v>
      </c>
      <c r="BB926" s="66">
        <v>0</v>
      </c>
      <c r="BC926" s="66">
        <v>0</v>
      </c>
    </row>
    <row r="927" spans="1:55" ht="31.5" x14ac:dyDescent="0.25">
      <c r="A927" s="224" t="s">
        <v>901</v>
      </c>
      <c r="B927" s="212" t="s">
        <v>49</v>
      </c>
      <c r="C927" s="224"/>
      <c r="D927" s="176">
        <v>18.154356</v>
      </c>
      <c r="E927" s="176">
        <v>4.2790251379999997</v>
      </c>
      <c r="F927" s="176">
        <v>0</v>
      </c>
      <c r="G927" s="176">
        <v>3.1714316299999998</v>
      </c>
      <c r="H927" s="176">
        <v>0</v>
      </c>
      <c r="I927" s="176">
        <v>1.1075935080000001</v>
      </c>
      <c r="J927" s="176">
        <v>3.4595714899999992</v>
      </c>
      <c r="K927" s="176">
        <v>0</v>
      </c>
      <c r="L927" s="176">
        <v>3.1714316299999998</v>
      </c>
      <c r="M927" s="176">
        <v>0</v>
      </c>
      <c r="N927" s="176">
        <v>0.28813985999999991</v>
      </c>
      <c r="O927" s="176">
        <v>0.56212414799999966</v>
      </c>
      <c r="P927" s="176">
        <v>0</v>
      </c>
      <c r="Q927" s="176">
        <v>0</v>
      </c>
      <c r="R927" s="176">
        <v>0.56212414799999999</v>
      </c>
      <c r="S927" s="176">
        <v>0.56212414799999999</v>
      </c>
      <c r="T927" s="176">
        <f t="shared" ref="T927:BC927" si="847">SUM(T928:T936)</f>
        <v>0.25732949999999993</v>
      </c>
      <c r="U927" s="176">
        <f t="shared" si="847"/>
        <v>0</v>
      </c>
      <c r="V927" s="176">
        <f t="shared" si="847"/>
        <v>0</v>
      </c>
      <c r="W927" s="176">
        <f t="shared" si="847"/>
        <v>-0.56212414799999999</v>
      </c>
      <c r="X927" s="176">
        <f t="shared" si="847"/>
        <v>0.25732949999999999</v>
      </c>
      <c r="Y927" s="176">
        <f t="shared" si="847"/>
        <v>0</v>
      </c>
      <c r="Z927" s="176">
        <f t="shared" si="847"/>
        <v>0</v>
      </c>
      <c r="AA927" s="176">
        <f t="shared" si="847"/>
        <v>0</v>
      </c>
      <c r="AB927" s="176">
        <f t="shared" si="847"/>
        <v>0</v>
      </c>
      <c r="AC927" s="176">
        <f t="shared" si="847"/>
        <v>0</v>
      </c>
      <c r="AD927" s="176">
        <f t="shared" si="847"/>
        <v>10.664698479999995</v>
      </c>
      <c r="AE927" s="223">
        <f t="shared" si="847"/>
        <v>8.9640856300000014</v>
      </c>
      <c r="AF927" s="223">
        <f t="shared" si="847"/>
        <v>0</v>
      </c>
      <c r="AG927" s="223">
        <f t="shared" si="847"/>
        <v>4.2054710000000002</v>
      </c>
      <c r="AH927" s="223">
        <f t="shared" si="847"/>
        <v>0</v>
      </c>
      <c r="AI927" s="223">
        <f t="shared" si="847"/>
        <v>4.7586146299999985</v>
      </c>
      <c r="AJ927" s="223">
        <f t="shared" si="847"/>
        <v>0.24011654999999998</v>
      </c>
      <c r="AK927" s="223">
        <f t="shared" si="847"/>
        <v>0</v>
      </c>
      <c r="AL927" s="223">
        <f t="shared" si="847"/>
        <v>0</v>
      </c>
      <c r="AM927" s="223">
        <f t="shared" si="847"/>
        <v>0</v>
      </c>
      <c r="AN927" s="223">
        <f t="shared" si="847"/>
        <v>0.24011654999999998</v>
      </c>
      <c r="AO927" s="223">
        <f t="shared" si="847"/>
        <v>8.0064177400000016</v>
      </c>
      <c r="AP927" s="223">
        <f t="shared" si="847"/>
        <v>0</v>
      </c>
      <c r="AQ927" s="223">
        <f t="shared" si="847"/>
        <v>7.5379809500000015</v>
      </c>
      <c r="AR927" s="223">
        <f t="shared" si="847"/>
        <v>0</v>
      </c>
      <c r="AS927" s="223">
        <f t="shared" si="847"/>
        <v>0.46843678999999999</v>
      </c>
      <c r="AT927" s="223">
        <f t="shared" si="847"/>
        <v>0.71755134000000009</v>
      </c>
      <c r="AU927" s="223">
        <f t="shared" si="847"/>
        <v>0</v>
      </c>
      <c r="AV927" s="223">
        <f t="shared" si="847"/>
        <v>-3.3325099500000013</v>
      </c>
      <c r="AW927" s="223">
        <f t="shared" si="847"/>
        <v>0</v>
      </c>
      <c r="AX927" s="223">
        <f t="shared" si="847"/>
        <v>4.0500612899999986</v>
      </c>
      <c r="AY927" s="223">
        <f t="shared" si="847"/>
        <v>0</v>
      </c>
      <c r="AZ927" s="223">
        <f t="shared" si="847"/>
        <v>0</v>
      </c>
      <c r="BA927" s="223">
        <f t="shared" si="847"/>
        <v>0</v>
      </c>
      <c r="BB927" s="223">
        <f t="shared" si="847"/>
        <v>0</v>
      </c>
      <c r="BC927" s="223">
        <f t="shared" si="847"/>
        <v>0</v>
      </c>
    </row>
    <row r="928" spans="1:55" ht="78.75" x14ac:dyDescent="0.25">
      <c r="A928" s="171" t="s">
        <v>901</v>
      </c>
      <c r="B928" s="85" t="s">
        <v>127</v>
      </c>
      <c r="C928" s="171" t="s">
        <v>2674</v>
      </c>
      <c r="D928" s="87">
        <v>0.78742800000000002</v>
      </c>
      <c r="E928" s="66">
        <v>3.4155318979999998</v>
      </c>
      <c r="F928" s="66">
        <v>0</v>
      </c>
      <c r="G928" s="66">
        <v>3.1714316299999998</v>
      </c>
      <c r="H928" s="66">
        <v>0</v>
      </c>
      <c r="I928" s="66">
        <v>0.24410026800000001</v>
      </c>
      <c r="J928" s="87">
        <v>3.1868589740000002</v>
      </c>
      <c r="K928" s="87">
        <v>0</v>
      </c>
      <c r="L928" s="87">
        <v>3.1714316299999998</v>
      </c>
      <c r="M928" s="87">
        <v>0</v>
      </c>
      <c r="N928" s="87">
        <v>1.5427343999999999E-2</v>
      </c>
      <c r="O928" s="87">
        <v>1.9617191999999672E-2</v>
      </c>
      <c r="P928" s="87">
        <v>0</v>
      </c>
      <c r="Q928" s="87">
        <v>0</v>
      </c>
      <c r="R928" s="87">
        <v>1.9617192000000002E-2</v>
      </c>
      <c r="S928" s="87">
        <v>1.9617192000000002E-2</v>
      </c>
      <c r="T928" s="87">
        <f t="shared" ref="T928:T936" si="848">E928-J928-O928</f>
        <v>0.20905573199999994</v>
      </c>
      <c r="U928" s="87">
        <f t="shared" ref="U928:U936" si="849">F928-K928-P928</f>
        <v>0</v>
      </c>
      <c r="V928" s="87">
        <f t="shared" ref="V928:V936" si="850">G928-L928-Q928</f>
        <v>0</v>
      </c>
      <c r="W928" s="87">
        <f t="shared" ref="W928:W936" si="851">H928-M928-R928</f>
        <v>-1.9617192000000002E-2</v>
      </c>
      <c r="X928" s="87">
        <f t="shared" ref="X928:X936" si="852">I928-N928-S928</f>
        <v>0.20905573199999999</v>
      </c>
      <c r="Y928" s="87">
        <v>0</v>
      </c>
      <c r="Z928" s="87">
        <v>0</v>
      </c>
      <c r="AA928" s="87">
        <v>0</v>
      </c>
      <c r="AB928" s="87">
        <v>0</v>
      </c>
      <c r="AC928" s="87">
        <v>0</v>
      </c>
      <c r="AD928" s="87">
        <v>0.27477571000000017</v>
      </c>
      <c r="AE928" s="87">
        <v>0.70652698000000014</v>
      </c>
      <c r="AF928" s="87">
        <v>0</v>
      </c>
      <c r="AG928" s="87">
        <v>0.35800094999999998</v>
      </c>
      <c r="AH928" s="87">
        <v>0</v>
      </c>
      <c r="AI928" s="87">
        <v>0.34852602999999999</v>
      </c>
      <c r="AJ928" s="87">
        <v>1.285612E-2</v>
      </c>
      <c r="AK928" s="87">
        <v>0</v>
      </c>
      <c r="AL928" s="87">
        <v>0</v>
      </c>
      <c r="AM928" s="87">
        <v>0</v>
      </c>
      <c r="AN928" s="87">
        <v>1.285612E-2</v>
      </c>
      <c r="AO928" s="87">
        <v>1.634766E-2</v>
      </c>
      <c r="AP928" s="87">
        <v>0</v>
      </c>
      <c r="AQ928" s="87">
        <v>0</v>
      </c>
      <c r="AR928" s="87">
        <v>0</v>
      </c>
      <c r="AS928" s="87">
        <v>1.634766E-2</v>
      </c>
      <c r="AT928" s="87">
        <f t="shared" ref="AT928:AT936" si="853">AE928-AJ928-AO928</f>
        <v>0.67732320000000013</v>
      </c>
      <c r="AU928" s="87">
        <f t="shared" ref="AU928:AU936" si="854">AF928-AK928-AP928</f>
        <v>0</v>
      </c>
      <c r="AV928" s="87">
        <f t="shared" ref="AV928:AV936" si="855">AG928-AL928-AQ928</f>
        <v>0.35800094999999998</v>
      </c>
      <c r="AW928" s="87">
        <f t="shared" ref="AW928:AW936" si="856">AH928-AM928-AR928</f>
        <v>0</v>
      </c>
      <c r="AX928" s="87">
        <f t="shared" ref="AX928:AX936" si="857">AI928-AN928-AS928</f>
        <v>0.31932224999999997</v>
      </c>
      <c r="AY928" s="66">
        <v>0</v>
      </c>
      <c r="AZ928" s="66">
        <v>0</v>
      </c>
      <c r="BA928" s="66">
        <v>0</v>
      </c>
      <c r="BB928" s="66">
        <v>0</v>
      </c>
      <c r="BC928" s="66">
        <v>0</v>
      </c>
    </row>
    <row r="929" spans="1:55" ht="78.75" x14ac:dyDescent="0.25">
      <c r="A929" s="171" t="s">
        <v>901</v>
      </c>
      <c r="B929" s="85" t="s">
        <v>128</v>
      </c>
      <c r="C929" s="171" t="s">
        <v>2675</v>
      </c>
      <c r="D929" s="87">
        <v>1.2E-2</v>
      </c>
      <c r="E929" s="66">
        <v>0</v>
      </c>
      <c r="F929" s="66">
        <v>0</v>
      </c>
      <c r="G929" s="66">
        <v>0</v>
      </c>
      <c r="H929" s="66">
        <v>0</v>
      </c>
      <c r="I929" s="66">
        <v>0</v>
      </c>
      <c r="J929" s="87">
        <v>2.35116E-4</v>
      </c>
      <c r="K929" s="87">
        <v>0</v>
      </c>
      <c r="L929" s="87">
        <v>0</v>
      </c>
      <c r="M929" s="87">
        <v>0</v>
      </c>
      <c r="N929" s="87">
        <v>2.35116E-4</v>
      </c>
      <c r="O929" s="87">
        <v>-2.35116E-4</v>
      </c>
      <c r="P929" s="87">
        <v>0</v>
      </c>
      <c r="Q929" s="87">
        <v>0</v>
      </c>
      <c r="R929" s="87">
        <v>-2.35116E-4</v>
      </c>
      <c r="S929" s="87">
        <v>-2.35116E-4</v>
      </c>
      <c r="T929" s="87">
        <f t="shared" si="848"/>
        <v>0</v>
      </c>
      <c r="U929" s="87">
        <f t="shared" si="849"/>
        <v>0</v>
      </c>
      <c r="V929" s="87">
        <f t="shared" si="850"/>
        <v>0</v>
      </c>
      <c r="W929" s="87">
        <f t="shared" si="851"/>
        <v>2.35116E-4</v>
      </c>
      <c r="X929" s="87">
        <f t="shared" si="852"/>
        <v>0</v>
      </c>
      <c r="Y929" s="87">
        <v>0</v>
      </c>
      <c r="Z929" s="87">
        <v>0</v>
      </c>
      <c r="AA929" s="87">
        <v>0</v>
      </c>
      <c r="AB929" s="87">
        <v>0</v>
      </c>
      <c r="AC929" s="87">
        <v>0</v>
      </c>
      <c r="AD929" s="87">
        <v>1.0999999999999999E-2</v>
      </c>
      <c r="AE929" s="87">
        <v>0</v>
      </c>
      <c r="AF929" s="87">
        <v>0</v>
      </c>
      <c r="AG929" s="87">
        <v>0</v>
      </c>
      <c r="AH929" s="87">
        <v>0</v>
      </c>
      <c r="AI929" s="87">
        <v>0</v>
      </c>
      <c r="AJ929" s="87">
        <v>1.9593E-4</v>
      </c>
      <c r="AK929" s="87">
        <v>0</v>
      </c>
      <c r="AL929" s="87">
        <v>0</v>
      </c>
      <c r="AM929" s="87">
        <v>0</v>
      </c>
      <c r="AN929" s="87">
        <v>1.9593E-4</v>
      </c>
      <c r="AO929" s="87">
        <v>-1.9593E-4</v>
      </c>
      <c r="AP929" s="87">
        <v>0</v>
      </c>
      <c r="AQ929" s="87">
        <v>0</v>
      </c>
      <c r="AR929" s="87">
        <v>0</v>
      </c>
      <c r="AS929" s="87">
        <v>-1.9593E-4</v>
      </c>
      <c r="AT929" s="87">
        <f t="shared" si="853"/>
        <v>0</v>
      </c>
      <c r="AU929" s="87">
        <f t="shared" si="854"/>
        <v>0</v>
      </c>
      <c r="AV929" s="87">
        <f t="shared" si="855"/>
        <v>0</v>
      </c>
      <c r="AW929" s="87">
        <f t="shared" si="856"/>
        <v>0</v>
      </c>
      <c r="AX929" s="87">
        <f t="shared" si="857"/>
        <v>0</v>
      </c>
      <c r="AY929" s="66">
        <v>0</v>
      </c>
      <c r="AZ929" s="66">
        <v>0</v>
      </c>
      <c r="BA929" s="66">
        <v>0</v>
      </c>
      <c r="BB929" s="66">
        <v>0</v>
      </c>
      <c r="BC929" s="66">
        <v>0</v>
      </c>
    </row>
    <row r="930" spans="1:55" ht="78.75" x14ac:dyDescent="0.25">
      <c r="A930" s="171" t="s">
        <v>901</v>
      </c>
      <c r="B930" s="85" t="s">
        <v>129</v>
      </c>
      <c r="C930" s="171" t="s">
        <v>2676</v>
      </c>
      <c r="D930" s="87">
        <v>1.2E-2</v>
      </c>
      <c r="E930" s="66">
        <v>1.0885560000000001E-3</v>
      </c>
      <c r="F930" s="66">
        <v>0</v>
      </c>
      <c r="G930" s="66">
        <v>0</v>
      </c>
      <c r="H930" s="66">
        <v>0</v>
      </c>
      <c r="I930" s="66">
        <v>1.0885560000000001E-3</v>
      </c>
      <c r="J930" s="87">
        <v>2.35116E-4</v>
      </c>
      <c r="K930" s="87">
        <v>0</v>
      </c>
      <c r="L930" s="87">
        <v>0</v>
      </c>
      <c r="M930" s="87">
        <v>0</v>
      </c>
      <c r="N930" s="87">
        <v>2.35116E-4</v>
      </c>
      <c r="O930" s="87">
        <v>5.3404799999999986E-4</v>
      </c>
      <c r="P930" s="87">
        <v>0</v>
      </c>
      <c r="Q930" s="87">
        <v>0</v>
      </c>
      <c r="R930" s="87">
        <v>5.3404799999999986E-4</v>
      </c>
      <c r="S930" s="87">
        <v>5.3404799999999986E-4</v>
      </c>
      <c r="T930" s="87">
        <f t="shared" si="848"/>
        <v>3.1939200000000016E-4</v>
      </c>
      <c r="U930" s="87">
        <f t="shared" si="849"/>
        <v>0</v>
      </c>
      <c r="V930" s="87">
        <f t="shared" si="850"/>
        <v>0</v>
      </c>
      <c r="W930" s="87">
        <f t="shared" si="851"/>
        <v>-5.3404799999999986E-4</v>
      </c>
      <c r="X930" s="87">
        <f t="shared" si="852"/>
        <v>3.1939200000000016E-4</v>
      </c>
      <c r="Y930" s="87">
        <v>0</v>
      </c>
      <c r="Z930" s="87">
        <v>0</v>
      </c>
      <c r="AA930" s="87">
        <v>0</v>
      </c>
      <c r="AB930" s="87">
        <v>0</v>
      </c>
      <c r="AC930" s="87">
        <v>0</v>
      </c>
      <c r="AD930" s="87">
        <v>1.0999999999999999E-2</v>
      </c>
      <c r="AE930" s="87">
        <v>9.0712999999994646E-4</v>
      </c>
      <c r="AF930" s="87">
        <v>0</v>
      </c>
      <c r="AG930" s="87">
        <v>0</v>
      </c>
      <c r="AH930" s="87">
        <v>0</v>
      </c>
      <c r="AI930" s="87">
        <v>9.0712999999994646E-4</v>
      </c>
      <c r="AJ930" s="87">
        <v>1.9593E-4</v>
      </c>
      <c r="AK930" s="87">
        <v>0</v>
      </c>
      <c r="AL930" s="87">
        <v>0</v>
      </c>
      <c r="AM930" s="87">
        <v>0</v>
      </c>
      <c r="AN930" s="87">
        <v>1.9593E-4</v>
      </c>
      <c r="AO930" s="87">
        <v>4.4503999999999995E-4</v>
      </c>
      <c r="AP930" s="87">
        <v>0</v>
      </c>
      <c r="AQ930" s="87">
        <v>0</v>
      </c>
      <c r="AR930" s="87">
        <v>0</v>
      </c>
      <c r="AS930" s="87">
        <v>4.4503999999999995E-4</v>
      </c>
      <c r="AT930" s="87">
        <f t="shared" si="853"/>
        <v>2.6615999999994653E-4</v>
      </c>
      <c r="AU930" s="87">
        <f t="shared" si="854"/>
        <v>0</v>
      </c>
      <c r="AV930" s="87">
        <f t="shared" si="855"/>
        <v>0</v>
      </c>
      <c r="AW930" s="87">
        <f t="shared" si="856"/>
        <v>0</v>
      </c>
      <c r="AX930" s="87">
        <f t="shared" si="857"/>
        <v>2.6615999999994653E-4</v>
      </c>
      <c r="AY930" s="66">
        <v>0</v>
      </c>
      <c r="AZ930" s="66">
        <v>0</v>
      </c>
      <c r="BA930" s="66">
        <v>0</v>
      </c>
      <c r="BB930" s="66">
        <v>0</v>
      </c>
      <c r="BC930" s="66">
        <v>0</v>
      </c>
    </row>
    <row r="931" spans="1:55" ht="94.5" x14ac:dyDescent="0.25">
      <c r="A931" s="171" t="s">
        <v>901</v>
      </c>
      <c r="B931" s="85" t="s">
        <v>130</v>
      </c>
      <c r="C931" s="171" t="s">
        <v>2677</v>
      </c>
      <c r="D931" s="87">
        <v>0.23178000000000004</v>
      </c>
      <c r="E931" s="66">
        <v>1.6484411999999997E-2</v>
      </c>
      <c r="F931" s="66">
        <v>0</v>
      </c>
      <c r="G931" s="66">
        <v>0</v>
      </c>
      <c r="H931" s="66">
        <v>0</v>
      </c>
      <c r="I931" s="66">
        <v>1.6484411999999997E-2</v>
      </c>
      <c r="J931" s="87">
        <v>4.5410399999999997E-3</v>
      </c>
      <c r="K931" s="87">
        <v>0</v>
      </c>
      <c r="L931" s="87">
        <v>0</v>
      </c>
      <c r="M931" s="87">
        <v>0</v>
      </c>
      <c r="N931" s="87">
        <v>4.5410399999999997E-3</v>
      </c>
      <c r="O931" s="87">
        <v>5.7743159999999998E-3</v>
      </c>
      <c r="P931" s="87">
        <v>0</v>
      </c>
      <c r="Q931" s="87">
        <v>0</v>
      </c>
      <c r="R931" s="87">
        <v>5.7743159999999998E-3</v>
      </c>
      <c r="S931" s="87">
        <v>5.7743159999999998E-3</v>
      </c>
      <c r="T931" s="87">
        <f t="shared" si="848"/>
        <v>6.1690559999999974E-3</v>
      </c>
      <c r="U931" s="87">
        <f t="shared" si="849"/>
        <v>0</v>
      </c>
      <c r="V931" s="87">
        <f t="shared" si="850"/>
        <v>0</v>
      </c>
      <c r="W931" s="87">
        <f t="shared" si="851"/>
        <v>-5.7743159999999998E-3</v>
      </c>
      <c r="X931" s="87">
        <f t="shared" si="852"/>
        <v>6.1690559999999974E-3</v>
      </c>
      <c r="Y931" s="87">
        <v>0</v>
      </c>
      <c r="Z931" s="87">
        <v>0</v>
      </c>
      <c r="AA931" s="87">
        <v>0</v>
      </c>
      <c r="AB931" s="87">
        <v>0</v>
      </c>
      <c r="AC931" s="87">
        <v>0</v>
      </c>
      <c r="AD931" s="87">
        <v>0.21246500000000007</v>
      </c>
      <c r="AE931" s="87">
        <v>1.3737009999999999E-2</v>
      </c>
      <c r="AF931" s="87">
        <v>0</v>
      </c>
      <c r="AG931" s="87">
        <v>0</v>
      </c>
      <c r="AH931" s="87">
        <v>0</v>
      </c>
      <c r="AI931" s="87">
        <v>1.3737009999999999E-2</v>
      </c>
      <c r="AJ931" s="87">
        <v>3.7841999999999997E-3</v>
      </c>
      <c r="AK931" s="87">
        <v>0</v>
      </c>
      <c r="AL931" s="87">
        <v>0</v>
      </c>
      <c r="AM931" s="87">
        <v>0</v>
      </c>
      <c r="AN931" s="87">
        <v>3.7841999999999997E-3</v>
      </c>
      <c r="AO931" s="87">
        <v>4.8119300000000007E-3</v>
      </c>
      <c r="AP931" s="87">
        <v>0</v>
      </c>
      <c r="AQ931" s="87">
        <v>0</v>
      </c>
      <c r="AR931" s="87">
        <v>0</v>
      </c>
      <c r="AS931" s="87">
        <v>4.8119300000000007E-3</v>
      </c>
      <c r="AT931" s="87">
        <f t="shared" si="853"/>
        <v>5.1408799999999987E-3</v>
      </c>
      <c r="AU931" s="87">
        <f t="shared" si="854"/>
        <v>0</v>
      </c>
      <c r="AV931" s="87">
        <f t="shared" si="855"/>
        <v>0</v>
      </c>
      <c r="AW931" s="87">
        <f t="shared" si="856"/>
        <v>0</v>
      </c>
      <c r="AX931" s="87">
        <f t="shared" si="857"/>
        <v>5.1408799999999987E-3</v>
      </c>
      <c r="AY931" s="66">
        <v>0</v>
      </c>
      <c r="AZ931" s="66">
        <v>0</v>
      </c>
      <c r="BA931" s="66">
        <v>0</v>
      </c>
      <c r="BB931" s="66">
        <v>0</v>
      </c>
      <c r="BC931" s="66">
        <v>0</v>
      </c>
    </row>
    <row r="932" spans="1:55" ht="157.5" x14ac:dyDescent="0.25">
      <c r="A932" s="171" t="s">
        <v>901</v>
      </c>
      <c r="B932" s="85" t="s">
        <v>131</v>
      </c>
      <c r="C932" s="171" t="s">
        <v>2678</v>
      </c>
      <c r="D932" s="87">
        <v>3.4473959999999999</v>
      </c>
      <c r="E932" s="66">
        <v>0</v>
      </c>
      <c r="F932" s="66">
        <v>0</v>
      </c>
      <c r="G932" s="66">
        <v>0</v>
      </c>
      <c r="H932" s="66">
        <v>0</v>
      </c>
      <c r="I932" s="66">
        <v>0</v>
      </c>
      <c r="J932" s="87">
        <v>0</v>
      </c>
      <c r="K932" s="87">
        <v>0</v>
      </c>
      <c r="L932" s="87">
        <v>0</v>
      </c>
      <c r="M932" s="87">
        <v>0</v>
      </c>
      <c r="N932" s="87">
        <v>0</v>
      </c>
      <c r="O932" s="87">
        <v>0</v>
      </c>
      <c r="P932" s="87">
        <v>0</v>
      </c>
      <c r="Q932" s="87">
        <v>0</v>
      </c>
      <c r="R932" s="87">
        <v>0</v>
      </c>
      <c r="S932" s="87">
        <v>0</v>
      </c>
      <c r="T932" s="87">
        <f t="shared" si="848"/>
        <v>0</v>
      </c>
      <c r="U932" s="87">
        <f t="shared" si="849"/>
        <v>0</v>
      </c>
      <c r="V932" s="87">
        <f t="shared" si="850"/>
        <v>0</v>
      </c>
      <c r="W932" s="87">
        <f t="shared" si="851"/>
        <v>0</v>
      </c>
      <c r="X932" s="87">
        <f t="shared" si="852"/>
        <v>0</v>
      </c>
      <c r="Y932" s="87">
        <v>0</v>
      </c>
      <c r="Z932" s="87">
        <v>0</v>
      </c>
      <c r="AA932" s="87">
        <v>0</v>
      </c>
      <c r="AB932" s="87">
        <v>0</v>
      </c>
      <c r="AC932" s="87">
        <v>0</v>
      </c>
      <c r="AD932" s="87">
        <v>0</v>
      </c>
      <c r="AE932" s="87">
        <v>0</v>
      </c>
      <c r="AF932" s="87">
        <v>0</v>
      </c>
      <c r="AG932" s="87">
        <v>0</v>
      </c>
      <c r="AH932" s="87">
        <v>0</v>
      </c>
      <c r="AI932" s="87">
        <v>0</v>
      </c>
      <c r="AJ932" s="87">
        <v>0</v>
      </c>
      <c r="AK932" s="87">
        <v>0</v>
      </c>
      <c r="AL932" s="87">
        <v>0</v>
      </c>
      <c r="AM932" s="87">
        <v>0</v>
      </c>
      <c r="AN932" s="87">
        <v>0</v>
      </c>
      <c r="AO932" s="87">
        <v>0</v>
      </c>
      <c r="AP932" s="87">
        <v>0</v>
      </c>
      <c r="AQ932" s="87">
        <v>0</v>
      </c>
      <c r="AR932" s="87">
        <v>0</v>
      </c>
      <c r="AS932" s="87">
        <v>0</v>
      </c>
      <c r="AT932" s="87">
        <f t="shared" si="853"/>
        <v>0</v>
      </c>
      <c r="AU932" s="87">
        <f t="shared" si="854"/>
        <v>0</v>
      </c>
      <c r="AV932" s="87">
        <f t="shared" si="855"/>
        <v>0</v>
      </c>
      <c r="AW932" s="87">
        <f t="shared" si="856"/>
        <v>0</v>
      </c>
      <c r="AX932" s="87">
        <f t="shared" si="857"/>
        <v>0</v>
      </c>
      <c r="AY932" s="66">
        <v>0</v>
      </c>
      <c r="AZ932" s="66">
        <v>0</v>
      </c>
      <c r="BA932" s="66">
        <v>0</v>
      </c>
      <c r="BB932" s="66">
        <v>0</v>
      </c>
      <c r="BC932" s="66">
        <v>0</v>
      </c>
    </row>
    <row r="933" spans="1:55" ht="126" x14ac:dyDescent="0.25">
      <c r="A933" s="171" t="s">
        <v>901</v>
      </c>
      <c r="B933" s="86" t="s">
        <v>132</v>
      </c>
      <c r="C933" s="171" t="s">
        <v>2679</v>
      </c>
      <c r="D933" s="87">
        <v>1.2E-2</v>
      </c>
      <c r="E933" s="66">
        <v>8.5344000000000001E-4</v>
      </c>
      <c r="F933" s="66">
        <v>0</v>
      </c>
      <c r="G933" s="66">
        <v>0</v>
      </c>
      <c r="H933" s="66">
        <v>0</v>
      </c>
      <c r="I933" s="66">
        <v>8.5344000000000001E-4</v>
      </c>
      <c r="J933" s="87">
        <v>2.35116E-4</v>
      </c>
      <c r="K933" s="87">
        <v>0</v>
      </c>
      <c r="L933" s="87">
        <v>0</v>
      </c>
      <c r="M933" s="87">
        <v>0</v>
      </c>
      <c r="N933" s="87">
        <v>2.35116E-4</v>
      </c>
      <c r="O933" s="87">
        <v>2.9893199999999996E-4</v>
      </c>
      <c r="P933" s="87">
        <v>0</v>
      </c>
      <c r="Q933" s="87">
        <v>0</v>
      </c>
      <c r="R933" s="87">
        <v>2.9893199999999996E-4</v>
      </c>
      <c r="S933" s="87">
        <v>2.9893199999999996E-4</v>
      </c>
      <c r="T933" s="87">
        <f t="shared" si="848"/>
        <v>3.1939199999999999E-4</v>
      </c>
      <c r="U933" s="87">
        <f t="shared" si="849"/>
        <v>0</v>
      </c>
      <c r="V933" s="87">
        <f t="shared" si="850"/>
        <v>0</v>
      </c>
      <c r="W933" s="87">
        <f t="shared" si="851"/>
        <v>-2.9893199999999996E-4</v>
      </c>
      <c r="X933" s="87">
        <f t="shared" si="852"/>
        <v>3.1939199999999999E-4</v>
      </c>
      <c r="Y933" s="87">
        <v>0</v>
      </c>
      <c r="Z933" s="87">
        <v>0</v>
      </c>
      <c r="AA933" s="87">
        <v>0</v>
      </c>
      <c r="AB933" s="87">
        <v>0</v>
      </c>
      <c r="AC933" s="87">
        <v>0</v>
      </c>
      <c r="AD933" s="87">
        <v>1.0999999999999999E-2</v>
      </c>
      <c r="AE933" s="87">
        <v>7.1119999999999994E-4</v>
      </c>
      <c r="AF933" s="87">
        <v>0</v>
      </c>
      <c r="AG933" s="87">
        <v>0</v>
      </c>
      <c r="AH933" s="87">
        <v>0</v>
      </c>
      <c r="AI933" s="87">
        <v>7.1119999999999994E-4</v>
      </c>
      <c r="AJ933" s="87">
        <v>1.9593E-4</v>
      </c>
      <c r="AK933" s="87">
        <v>0</v>
      </c>
      <c r="AL933" s="87">
        <v>0</v>
      </c>
      <c r="AM933" s="87">
        <v>0</v>
      </c>
      <c r="AN933" s="87">
        <v>1.9593E-4</v>
      </c>
      <c r="AO933" s="87">
        <v>2.4910999999999998E-4</v>
      </c>
      <c r="AP933" s="87">
        <v>0</v>
      </c>
      <c r="AQ933" s="87">
        <v>0</v>
      </c>
      <c r="AR933" s="87">
        <v>0</v>
      </c>
      <c r="AS933" s="87">
        <v>2.4910999999999998E-4</v>
      </c>
      <c r="AT933" s="87">
        <f t="shared" si="853"/>
        <v>2.6615999999999999E-4</v>
      </c>
      <c r="AU933" s="87">
        <f t="shared" si="854"/>
        <v>0</v>
      </c>
      <c r="AV933" s="87">
        <f t="shared" si="855"/>
        <v>0</v>
      </c>
      <c r="AW933" s="87">
        <f t="shared" si="856"/>
        <v>0</v>
      </c>
      <c r="AX933" s="87">
        <f t="shared" si="857"/>
        <v>2.6615999999999999E-4</v>
      </c>
      <c r="AY933" s="66">
        <v>0</v>
      </c>
      <c r="AZ933" s="66">
        <v>0</v>
      </c>
      <c r="BA933" s="66">
        <v>0</v>
      </c>
      <c r="BB933" s="66">
        <v>0</v>
      </c>
      <c r="BC933" s="66">
        <v>0</v>
      </c>
    </row>
    <row r="934" spans="1:55" ht="94.5" x14ac:dyDescent="0.25">
      <c r="A934" s="171" t="s">
        <v>901</v>
      </c>
      <c r="B934" s="85" t="s">
        <v>133</v>
      </c>
      <c r="C934" s="171" t="s">
        <v>2680</v>
      </c>
      <c r="D934" s="87">
        <v>12.093816</v>
      </c>
      <c r="E934" s="66">
        <v>0.734264892</v>
      </c>
      <c r="F934" s="66">
        <v>0</v>
      </c>
      <c r="G934" s="66">
        <v>0</v>
      </c>
      <c r="H934" s="66">
        <v>0</v>
      </c>
      <c r="I934" s="66">
        <v>0.734264892</v>
      </c>
      <c r="J934" s="87">
        <v>0.23694291599999998</v>
      </c>
      <c r="K934" s="87">
        <v>0</v>
      </c>
      <c r="L934" s="87">
        <v>0</v>
      </c>
      <c r="M934" s="87">
        <v>0</v>
      </c>
      <c r="N934" s="87">
        <v>0.23694291599999998</v>
      </c>
      <c r="O934" s="87">
        <v>0.49732197600000005</v>
      </c>
      <c r="P934" s="87">
        <v>0</v>
      </c>
      <c r="Q934" s="87">
        <v>0</v>
      </c>
      <c r="R934" s="87">
        <v>0.49732197600000005</v>
      </c>
      <c r="S934" s="87">
        <v>0.49732197600000005</v>
      </c>
      <c r="T934" s="87">
        <f t="shared" si="848"/>
        <v>0</v>
      </c>
      <c r="U934" s="87">
        <f t="shared" si="849"/>
        <v>0</v>
      </c>
      <c r="V934" s="87">
        <f t="shared" si="850"/>
        <v>0</v>
      </c>
      <c r="W934" s="87">
        <f t="shared" si="851"/>
        <v>-0.49732197600000005</v>
      </c>
      <c r="X934" s="87">
        <f t="shared" si="852"/>
        <v>0</v>
      </c>
      <c r="Y934" s="87">
        <v>0</v>
      </c>
      <c r="Z934" s="87">
        <v>0</v>
      </c>
      <c r="AA934" s="87">
        <v>0</v>
      </c>
      <c r="AB934" s="87">
        <v>0</v>
      </c>
      <c r="AC934" s="87">
        <v>0</v>
      </c>
      <c r="AD934" s="87">
        <v>9.1516551099999965</v>
      </c>
      <c r="AE934" s="87">
        <v>8.149868360000001</v>
      </c>
      <c r="AF934" s="87">
        <v>0</v>
      </c>
      <c r="AG934" s="87">
        <v>3.8474700500000001</v>
      </c>
      <c r="AH934" s="87">
        <v>0</v>
      </c>
      <c r="AI934" s="87">
        <v>4.3023983099999992</v>
      </c>
      <c r="AJ934" s="87">
        <v>0.19745242999999998</v>
      </c>
      <c r="AK934" s="87">
        <v>0</v>
      </c>
      <c r="AL934" s="87">
        <v>0</v>
      </c>
      <c r="AM934" s="87">
        <v>0</v>
      </c>
      <c r="AN934" s="87">
        <v>0.19745242999999998</v>
      </c>
      <c r="AO934" s="87">
        <v>7.9524159300000008</v>
      </c>
      <c r="AP934" s="87">
        <v>0</v>
      </c>
      <c r="AQ934" s="87">
        <v>7.5379809500000015</v>
      </c>
      <c r="AR934" s="87">
        <v>0</v>
      </c>
      <c r="AS934" s="87">
        <v>0.41443498000000001</v>
      </c>
      <c r="AT934" s="87">
        <f t="shared" si="853"/>
        <v>0</v>
      </c>
      <c r="AU934" s="87">
        <f t="shared" si="854"/>
        <v>0</v>
      </c>
      <c r="AV934" s="87">
        <f t="shared" si="855"/>
        <v>-3.6905109000000014</v>
      </c>
      <c r="AW934" s="87">
        <f t="shared" si="856"/>
        <v>0</v>
      </c>
      <c r="AX934" s="87">
        <f t="shared" si="857"/>
        <v>3.6905108999999987</v>
      </c>
      <c r="AY934" s="66">
        <v>0</v>
      </c>
      <c r="AZ934" s="66">
        <v>0</v>
      </c>
      <c r="BA934" s="66">
        <v>0</v>
      </c>
      <c r="BB934" s="66">
        <v>0</v>
      </c>
      <c r="BC934" s="66">
        <v>0</v>
      </c>
    </row>
    <row r="935" spans="1:55" ht="110.25" x14ac:dyDescent="0.25">
      <c r="A935" s="171" t="s">
        <v>901</v>
      </c>
      <c r="B935" s="85" t="s">
        <v>135</v>
      </c>
      <c r="C935" s="171" t="s">
        <v>2681</v>
      </c>
      <c r="D935" s="87">
        <v>1.545936</v>
      </c>
      <c r="E935" s="66">
        <v>0.1099485</v>
      </c>
      <c r="F935" s="66">
        <v>0</v>
      </c>
      <c r="G935" s="66">
        <v>0</v>
      </c>
      <c r="H935" s="66">
        <v>0</v>
      </c>
      <c r="I935" s="66">
        <v>0.1099485</v>
      </c>
      <c r="J935" s="87">
        <v>3.0288095999999997E-2</v>
      </c>
      <c r="K935" s="87">
        <v>0</v>
      </c>
      <c r="L935" s="87">
        <v>0</v>
      </c>
      <c r="M935" s="87">
        <v>0</v>
      </c>
      <c r="N935" s="87">
        <v>3.0288095999999997E-2</v>
      </c>
      <c r="O935" s="87">
        <v>3.8513867999999993E-2</v>
      </c>
      <c r="P935" s="87">
        <v>0</v>
      </c>
      <c r="Q935" s="87">
        <v>0</v>
      </c>
      <c r="R935" s="87">
        <v>3.8513867999999993E-2</v>
      </c>
      <c r="S935" s="87">
        <v>3.8513867999999993E-2</v>
      </c>
      <c r="T935" s="87">
        <f t="shared" si="848"/>
        <v>4.1146536000000011E-2</v>
      </c>
      <c r="U935" s="87">
        <f t="shared" si="849"/>
        <v>0</v>
      </c>
      <c r="V935" s="87">
        <f t="shared" si="850"/>
        <v>0</v>
      </c>
      <c r="W935" s="87">
        <f t="shared" si="851"/>
        <v>-3.8513867999999993E-2</v>
      </c>
      <c r="X935" s="87">
        <f t="shared" si="852"/>
        <v>4.1146536000000011E-2</v>
      </c>
      <c r="Y935" s="87">
        <v>0</v>
      </c>
      <c r="Z935" s="87">
        <v>0</v>
      </c>
      <c r="AA935" s="87">
        <v>0</v>
      </c>
      <c r="AB935" s="87">
        <v>0</v>
      </c>
      <c r="AC935" s="87">
        <v>0</v>
      </c>
      <c r="AD935" s="87">
        <v>0.98180266000000005</v>
      </c>
      <c r="AE935" s="87">
        <v>9.1623750000000004E-2</v>
      </c>
      <c r="AF935" s="87">
        <v>0</v>
      </c>
      <c r="AG935" s="87">
        <v>0</v>
      </c>
      <c r="AH935" s="87">
        <v>0</v>
      </c>
      <c r="AI935" s="87">
        <v>9.1623750000000004E-2</v>
      </c>
      <c r="AJ935" s="87">
        <v>2.5240080000000002E-2</v>
      </c>
      <c r="AK935" s="87">
        <v>0</v>
      </c>
      <c r="AL935" s="87">
        <v>0</v>
      </c>
      <c r="AM935" s="87">
        <v>0</v>
      </c>
      <c r="AN935" s="87">
        <v>2.5240080000000002E-2</v>
      </c>
      <c r="AO935" s="87">
        <v>3.2094890000000001E-2</v>
      </c>
      <c r="AP935" s="87">
        <v>0</v>
      </c>
      <c r="AQ935" s="87">
        <v>0</v>
      </c>
      <c r="AR935" s="87">
        <v>0</v>
      </c>
      <c r="AS935" s="87">
        <v>3.2094890000000001E-2</v>
      </c>
      <c r="AT935" s="87">
        <f t="shared" si="853"/>
        <v>3.4288780000000005E-2</v>
      </c>
      <c r="AU935" s="87">
        <f t="shared" si="854"/>
        <v>0</v>
      </c>
      <c r="AV935" s="87">
        <f t="shared" si="855"/>
        <v>0</v>
      </c>
      <c r="AW935" s="87">
        <f t="shared" si="856"/>
        <v>0</v>
      </c>
      <c r="AX935" s="87">
        <f t="shared" si="857"/>
        <v>3.4288780000000005E-2</v>
      </c>
      <c r="AY935" s="66">
        <v>0</v>
      </c>
      <c r="AZ935" s="66">
        <v>0</v>
      </c>
      <c r="BA935" s="66">
        <v>0</v>
      </c>
      <c r="BB935" s="66">
        <v>0</v>
      </c>
      <c r="BC935" s="66">
        <v>0</v>
      </c>
    </row>
    <row r="936" spans="1:55" ht="78.75" x14ac:dyDescent="0.25">
      <c r="A936" s="171" t="s">
        <v>901</v>
      </c>
      <c r="B936" s="85" t="s">
        <v>136</v>
      </c>
      <c r="C936" s="171" t="s">
        <v>2682</v>
      </c>
      <c r="D936" s="87">
        <v>1.2E-2</v>
      </c>
      <c r="E936" s="66">
        <v>8.5344000000000001E-4</v>
      </c>
      <c r="F936" s="66">
        <v>0</v>
      </c>
      <c r="G936" s="66">
        <v>0</v>
      </c>
      <c r="H936" s="66">
        <v>0</v>
      </c>
      <c r="I936" s="66">
        <v>8.5344000000000001E-4</v>
      </c>
      <c r="J936" s="87">
        <v>2.35116E-4</v>
      </c>
      <c r="K936" s="87">
        <v>0</v>
      </c>
      <c r="L936" s="87">
        <v>0</v>
      </c>
      <c r="M936" s="87">
        <v>0</v>
      </c>
      <c r="N936" s="87">
        <v>2.35116E-4</v>
      </c>
      <c r="O936" s="87">
        <v>2.9893199999999996E-4</v>
      </c>
      <c r="P936" s="87">
        <v>0</v>
      </c>
      <c r="Q936" s="87">
        <v>0</v>
      </c>
      <c r="R936" s="87">
        <v>2.9893199999999996E-4</v>
      </c>
      <c r="S936" s="87">
        <v>2.9893199999999996E-4</v>
      </c>
      <c r="T936" s="87">
        <f t="shared" si="848"/>
        <v>3.1939199999999999E-4</v>
      </c>
      <c r="U936" s="87">
        <f t="shared" si="849"/>
        <v>0</v>
      </c>
      <c r="V936" s="87">
        <f t="shared" si="850"/>
        <v>0</v>
      </c>
      <c r="W936" s="87">
        <f t="shared" si="851"/>
        <v>-2.9893199999999996E-4</v>
      </c>
      <c r="X936" s="87">
        <f t="shared" si="852"/>
        <v>3.1939199999999999E-4</v>
      </c>
      <c r="Y936" s="87">
        <v>0</v>
      </c>
      <c r="Z936" s="87">
        <v>0</v>
      </c>
      <c r="AA936" s="87">
        <v>0</v>
      </c>
      <c r="AB936" s="87">
        <v>0</v>
      </c>
      <c r="AC936" s="87">
        <v>0</v>
      </c>
      <c r="AD936" s="87">
        <v>1.0999999999999999E-2</v>
      </c>
      <c r="AE936" s="87">
        <v>7.1119999999999994E-4</v>
      </c>
      <c r="AF936" s="87">
        <v>0</v>
      </c>
      <c r="AG936" s="87">
        <v>0</v>
      </c>
      <c r="AH936" s="87">
        <v>0</v>
      </c>
      <c r="AI936" s="87">
        <v>7.1119999999999994E-4</v>
      </c>
      <c r="AJ936" s="87">
        <v>1.9593E-4</v>
      </c>
      <c r="AK936" s="87">
        <v>0</v>
      </c>
      <c r="AL936" s="87">
        <v>0</v>
      </c>
      <c r="AM936" s="87">
        <v>0</v>
      </c>
      <c r="AN936" s="87">
        <v>1.9593E-4</v>
      </c>
      <c r="AO936" s="87">
        <v>2.4910999999999998E-4</v>
      </c>
      <c r="AP936" s="87">
        <v>0</v>
      </c>
      <c r="AQ936" s="87">
        <v>0</v>
      </c>
      <c r="AR936" s="87">
        <v>0</v>
      </c>
      <c r="AS936" s="87">
        <v>2.4910999999999998E-4</v>
      </c>
      <c r="AT936" s="87">
        <f t="shared" si="853"/>
        <v>2.6615999999999999E-4</v>
      </c>
      <c r="AU936" s="87">
        <f t="shared" si="854"/>
        <v>0</v>
      </c>
      <c r="AV936" s="87">
        <f t="shared" si="855"/>
        <v>0</v>
      </c>
      <c r="AW936" s="87">
        <f t="shared" si="856"/>
        <v>0</v>
      </c>
      <c r="AX936" s="87">
        <f t="shared" si="857"/>
        <v>2.6615999999999999E-4</v>
      </c>
      <c r="AY936" s="66">
        <v>0</v>
      </c>
      <c r="AZ936" s="66">
        <v>0</v>
      </c>
      <c r="BA936" s="66">
        <v>0</v>
      </c>
      <c r="BB936" s="66">
        <v>0</v>
      </c>
      <c r="BC936" s="66">
        <v>0</v>
      </c>
    </row>
    <row r="937" spans="1:55" x14ac:dyDescent="0.25">
      <c r="A937" s="224" t="s">
        <v>901</v>
      </c>
      <c r="B937" s="212" t="s">
        <v>51</v>
      </c>
      <c r="C937" s="224"/>
      <c r="D937" s="176">
        <v>0</v>
      </c>
      <c r="E937" s="176">
        <v>6.2960369399999996</v>
      </c>
      <c r="F937" s="176">
        <v>0.5846661700000001</v>
      </c>
      <c r="G937" s="176">
        <v>5.7113707699999994</v>
      </c>
      <c r="H937" s="176">
        <v>0</v>
      </c>
      <c r="I937" s="176">
        <v>0</v>
      </c>
      <c r="J937" s="176">
        <v>0.5846661700000001</v>
      </c>
      <c r="K937" s="176">
        <v>0.5846661700000001</v>
      </c>
      <c r="L937" s="176">
        <v>0</v>
      </c>
      <c r="M937" s="176">
        <v>0</v>
      </c>
      <c r="N937" s="176">
        <v>0</v>
      </c>
      <c r="O937" s="176">
        <v>0</v>
      </c>
      <c r="P937" s="176">
        <v>0</v>
      </c>
      <c r="Q937" s="176">
        <v>0</v>
      </c>
      <c r="R937" s="176">
        <v>0</v>
      </c>
      <c r="S937" s="176">
        <v>0</v>
      </c>
      <c r="T937" s="176">
        <f t="shared" ref="T937:BC937" si="858">SUM(T938:T938)</f>
        <v>5.7113707699999994</v>
      </c>
      <c r="U937" s="176">
        <f t="shared" si="858"/>
        <v>0</v>
      </c>
      <c r="V937" s="176">
        <f t="shared" si="858"/>
        <v>5.7113707699999994</v>
      </c>
      <c r="W937" s="176">
        <f t="shared" si="858"/>
        <v>0</v>
      </c>
      <c r="X937" s="176">
        <f t="shared" si="858"/>
        <v>0</v>
      </c>
      <c r="Y937" s="176">
        <f t="shared" si="858"/>
        <v>0</v>
      </c>
      <c r="Z937" s="176">
        <f t="shared" si="858"/>
        <v>0</v>
      </c>
      <c r="AA937" s="176">
        <f t="shared" si="858"/>
        <v>0</v>
      </c>
      <c r="AB937" s="176">
        <f t="shared" si="858"/>
        <v>0</v>
      </c>
      <c r="AC937" s="176">
        <f t="shared" si="858"/>
        <v>0</v>
      </c>
      <c r="AD937" s="176">
        <f t="shared" si="858"/>
        <v>0</v>
      </c>
      <c r="AE937" s="223">
        <f t="shared" si="858"/>
        <v>0</v>
      </c>
      <c r="AF937" s="223">
        <f t="shared" si="858"/>
        <v>0</v>
      </c>
      <c r="AG937" s="223">
        <f t="shared" si="858"/>
        <v>0</v>
      </c>
      <c r="AH937" s="223">
        <f t="shared" si="858"/>
        <v>0</v>
      </c>
      <c r="AI937" s="223">
        <f t="shared" si="858"/>
        <v>0</v>
      </c>
      <c r="AJ937" s="223">
        <f t="shared" si="858"/>
        <v>0</v>
      </c>
      <c r="AK937" s="223">
        <f t="shared" si="858"/>
        <v>0</v>
      </c>
      <c r="AL937" s="223">
        <f t="shared" si="858"/>
        <v>0</v>
      </c>
      <c r="AM937" s="223">
        <f t="shared" si="858"/>
        <v>0</v>
      </c>
      <c r="AN937" s="223">
        <f t="shared" si="858"/>
        <v>0</v>
      </c>
      <c r="AO937" s="223">
        <f t="shared" si="858"/>
        <v>0</v>
      </c>
      <c r="AP937" s="223">
        <f t="shared" si="858"/>
        <v>0</v>
      </c>
      <c r="AQ937" s="223">
        <f t="shared" si="858"/>
        <v>0</v>
      </c>
      <c r="AR937" s="223">
        <f t="shared" si="858"/>
        <v>0</v>
      </c>
      <c r="AS937" s="223">
        <f t="shared" si="858"/>
        <v>0</v>
      </c>
      <c r="AT937" s="223">
        <f t="shared" si="858"/>
        <v>0</v>
      </c>
      <c r="AU937" s="223">
        <f t="shared" si="858"/>
        <v>0</v>
      </c>
      <c r="AV937" s="223">
        <f t="shared" si="858"/>
        <v>0</v>
      </c>
      <c r="AW937" s="223">
        <f t="shared" si="858"/>
        <v>0</v>
      </c>
      <c r="AX937" s="223">
        <f t="shared" si="858"/>
        <v>0</v>
      </c>
      <c r="AY937" s="223">
        <f t="shared" si="858"/>
        <v>0</v>
      </c>
      <c r="AZ937" s="223">
        <f t="shared" si="858"/>
        <v>0</v>
      </c>
      <c r="BA937" s="223">
        <f t="shared" si="858"/>
        <v>0</v>
      </c>
      <c r="BB937" s="223">
        <f t="shared" si="858"/>
        <v>0</v>
      </c>
      <c r="BC937" s="223">
        <f t="shared" si="858"/>
        <v>0</v>
      </c>
    </row>
    <row r="938" spans="1:55" ht="78.75" x14ac:dyDescent="0.25">
      <c r="A938" s="171" t="s">
        <v>901</v>
      </c>
      <c r="B938" s="86" t="s">
        <v>137</v>
      </c>
      <c r="C938" s="171" t="s">
        <v>2683</v>
      </c>
      <c r="D938" s="87">
        <v>0</v>
      </c>
      <c r="E938" s="66">
        <v>6.2960369399999996</v>
      </c>
      <c r="F938" s="66">
        <v>0.5846661700000001</v>
      </c>
      <c r="G938" s="66">
        <v>5.7113707699999994</v>
      </c>
      <c r="H938" s="66">
        <v>0</v>
      </c>
      <c r="I938" s="66">
        <v>0</v>
      </c>
      <c r="J938" s="87">
        <v>0.5846661700000001</v>
      </c>
      <c r="K938" s="87">
        <v>0.5846661700000001</v>
      </c>
      <c r="L938" s="87">
        <v>0</v>
      </c>
      <c r="M938" s="87">
        <v>0</v>
      </c>
      <c r="N938" s="87">
        <v>0</v>
      </c>
      <c r="O938" s="87">
        <v>0</v>
      </c>
      <c r="P938" s="87">
        <v>0</v>
      </c>
      <c r="Q938" s="87">
        <v>0</v>
      </c>
      <c r="R938" s="87">
        <v>0</v>
      </c>
      <c r="S938" s="87">
        <v>0</v>
      </c>
      <c r="T938" s="87">
        <f>E938-J938-O938</f>
        <v>5.7113707699999994</v>
      </c>
      <c r="U938" s="87">
        <f t="shared" ref="U938" si="859">F938-K938-P938</f>
        <v>0</v>
      </c>
      <c r="V938" s="87">
        <f t="shared" ref="V938" si="860">G938-L938-Q938</f>
        <v>5.7113707699999994</v>
      </c>
      <c r="W938" s="87">
        <f t="shared" ref="W938" si="861">H938-M938-R938</f>
        <v>0</v>
      </c>
      <c r="X938" s="87">
        <f t="shared" ref="X938" si="862">I938-N938-S938</f>
        <v>0</v>
      </c>
      <c r="Y938" s="87">
        <v>0</v>
      </c>
      <c r="Z938" s="87">
        <v>0</v>
      </c>
      <c r="AA938" s="87">
        <v>0</v>
      </c>
      <c r="AB938" s="87">
        <v>0</v>
      </c>
      <c r="AC938" s="87">
        <v>0</v>
      </c>
      <c r="AD938" s="87">
        <v>0</v>
      </c>
      <c r="AE938" s="87">
        <v>0</v>
      </c>
      <c r="AF938" s="87">
        <v>0</v>
      </c>
      <c r="AG938" s="87">
        <v>0</v>
      </c>
      <c r="AH938" s="87">
        <v>0</v>
      </c>
      <c r="AI938" s="87">
        <v>0</v>
      </c>
      <c r="AJ938" s="87">
        <v>0</v>
      </c>
      <c r="AK938" s="87">
        <v>0</v>
      </c>
      <c r="AL938" s="87">
        <v>0</v>
      </c>
      <c r="AM938" s="87">
        <v>0</v>
      </c>
      <c r="AN938" s="87">
        <v>0</v>
      </c>
      <c r="AO938" s="87">
        <v>0</v>
      </c>
      <c r="AP938" s="87">
        <v>0</v>
      </c>
      <c r="AQ938" s="87">
        <v>0</v>
      </c>
      <c r="AR938" s="87">
        <v>0</v>
      </c>
      <c r="AS938" s="87">
        <v>0</v>
      </c>
      <c r="AT938" s="87">
        <f>AE938-AJ938-AO938</f>
        <v>0</v>
      </c>
      <c r="AU938" s="87">
        <f>AF938-AK938-AP938</f>
        <v>0</v>
      </c>
      <c r="AV938" s="87">
        <f>AG938-AL938-AQ938</f>
        <v>0</v>
      </c>
      <c r="AW938" s="87">
        <f>AH938-AM938-AR938</f>
        <v>0</v>
      </c>
      <c r="AX938" s="87">
        <f>AI938-AN938-AS938</f>
        <v>0</v>
      </c>
      <c r="AY938" s="66">
        <v>0</v>
      </c>
      <c r="AZ938" s="66">
        <v>0</v>
      </c>
      <c r="BA938" s="66">
        <v>0</v>
      </c>
      <c r="BB938" s="66">
        <v>0</v>
      </c>
      <c r="BC938" s="66">
        <v>0</v>
      </c>
    </row>
    <row r="939" spans="1:55" x14ac:dyDescent="0.25">
      <c r="A939" s="224" t="s">
        <v>901</v>
      </c>
      <c r="B939" s="212" t="s">
        <v>53</v>
      </c>
      <c r="C939" s="224"/>
      <c r="D939" s="176">
        <v>8.6595479999999991</v>
      </c>
      <c r="E939" s="176">
        <v>1.2480171360000001</v>
      </c>
      <c r="F939" s="176">
        <v>0</v>
      </c>
      <c r="G939" s="176">
        <v>0</v>
      </c>
      <c r="H939" s="176">
        <v>0</v>
      </c>
      <c r="I939" s="176">
        <v>1.2480171360000001</v>
      </c>
      <c r="J939" s="176">
        <v>0.35748638399999999</v>
      </c>
      <c r="K939" s="176">
        <v>0</v>
      </c>
      <c r="L939" s="176">
        <v>0</v>
      </c>
      <c r="M939" s="176">
        <v>0</v>
      </c>
      <c r="N939" s="176">
        <v>0.35748638399999999</v>
      </c>
      <c r="O939" s="176">
        <v>0.18029089200000001</v>
      </c>
      <c r="P939" s="176">
        <v>0</v>
      </c>
      <c r="Q939" s="176">
        <v>0</v>
      </c>
      <c r="R939" s="176">
        <v>8.7089976E-2</v>
      </c>
      <c r="S939" s="176">
        <v>0.18029089199999998</v>
      </c>
      <c r="T939" s="176">
        <f t="shared" ref="T939:AX939" si="863">SUM(T940:T944)</f>
        <v>0.71023986000000006</v>
      </c>
      <c r="U939" s="176">
        <f t="shared" si="863"/>
        <v>0</v>
      </c>
      <c r="V939" s="176">
        <f t="shared" si="863"/>
        <v>0</v>
      </c>
      <c r="W939" s="176">
        <f t="shared" si="863"/>
        <v>-8.7089976E-2</v>
      </c>
      <c r="X939" s="176">
        <f t="shared" si="863"/>
        <v>0.71023986000000006</v>
      </c>
      <c r="Y939" s="176">
        <f t="shared" si="863"/>
        <v>0</v>
      </c>
      <c r="Z939" s="176">
        <f t="shared" si="863"/>
        <v>0</v>
      </c>
      <c r="AA939" s="176">
        <f t="shared" si="863"/>
        <v>0</v>
      </c>
      <c r="AB939" s="176">
        <f t="shared" si="863"/>
        <v>0</v>
      </c>
      <c r="AC939" s="176">
        <f t="shared" si="863"/>
        <v>0</v>
      </c>
      <c r="AD939" s="176">
        <f t="shared" si="863"/>
        <v>6.9416142300000008</v>
      </c>
      <c r="AE939" s="223">
        <f t="shared" si="863"/>
        <v>33.18038773</v>
      </c>
      <c r="AF939" s="223">
        <f t="shared" si="863"/>
        <v>2.4251587100000003</v>
      </c>
      <c r="AG939" s="223">
        <f t="shared" si="863"/>
        <v>29.51654628</v>
      </c>
      <c r="AH939" s="223">
        <f t="shared" si="863"/>
        <v>0</v>
      </c>
      <c r="AI939" s="223">
        <f t="shared" si="863"/>
        <v>1.23868274</v>
      </c>
      <c r="AJ939" s="223">
        <f t="shared" si="863"/>
        <v>6.4428853200000002</v>
      </c>
      <c r="AK939" s="223">
        <f t="shared" si="863"/>
        <v>0.4832631300000001</v>
      </c>
      <c r="AL939" s="223">
        <f t="shared" si="863"/>
        <v>5.6617168700000002</v>
      </c>
      <c r="AM939" s="223">
        <f t="shared" si="863"/>
        <v>0</v>
      </c>
      <c r="AN939" s="223">
        <f t="shared" si="863"/>
        <v>0.29790532000000014</v>
      </c>
      <c r="AO939" s="223">
        <f t="shared" si="863"/>
        <v>0.84612102</v>
      </c>
      <c r="AP939" s="223">
        <f t="shared" si="863"/>
        <v>0</v>
      </c>
      <c r="AQ939" s="223">
        <f t="shared" si="863"/>
        <v>0.69587860999999995</v>
      </c>
      <c r="AR939" s="223">
        <f t="shared" si="863"/>
        <v>0</v>
      </c>
      <c r="AS939" s="223">
        <f t="shared" si="863"/>
        <v>0.15024240999999999</v>
      </c>
      <c r="AT939" s="223">
        <f t="shared" si="863"/>
        <v>25.891381389999999</v>
      </c>
      <c r="AU939" s="223">
        <f t="shared" si="863"/>
        <v>1.9418955800000002</v>
      </c>
      <c r="AV939" s="223">
        <f t="shared" si="863"/>
        <v>23.1589508</v>
      </c>
      <c r="AW939" s="223">
        <f t="shared" si="863"/>
        <v>0</v>
      </c>
      <c r="AX939" s="223">
        <f t="shared" si="863"/>
        <v>0.7905350099999997</v>
      </c>
      <c r="AY939" s="223">
        <f t="shared" ref="AY939:BC939" si="864">SUM(AY940:AY944)</f>
        <v>0</v>
      </c>
      <c r="AZ939" s="223">
        <f t="shared" si="864"/>
        <v>0</v>
      </c>
      <c r="BA939" s="223">
        <f t="shared" si="864"/>
        <v>0</v>
      </c>
      <c r="BB939" s="223">
        <f t="shared" si="864"/>
        <v>0</v>
      </c>
      <c r="BC939" s="223">
        <f t="shared" si="864"/>
        <v>0</v>
      </c>
    </row>
    <row r="940" spans="1:55" ht="94.5" x14ac:dyDescent="0.25">
      <c r="A940" s="171" t="s">
        <v>901</v>
      </c>
      <c r="B940" s="86" t="s">
        <v>843</v>
      </c>
      <c r="C940" s="171" t="s">
        <v>2684</v>
      </c>
      <c r="D940" s="87">
        <v>3.7410599999999996</v>
      </c>
      <c r="E940" s="66">
        <v>0.78369278400000009</v>
      </c>
      <c r="F940" s="66">
        <v>0</v>
      </c>
      <c r="G940" s="66">
        <v>0</v>
      </c>
      <c r="H940" s="66">
        <v>0</v>
      </c>
      <c r="I940" s="66">
        <v>0.78369278400000009</v>
      </c>
      <c r="J940" s="87">
        <v>7.3295123999999989E-2</v>
      </c>
      <c r="K940" s="87">
        <v>0</v>
      </c>
      <c r="L940" s="87">
        <v>0</v>
      </c>
      <c r="M940" s="87">
        <v>0</v>
      </c>
      <c r="N940" s="87">
        <v>7.3295123999999989E-2</v>
      </c>
      <c r="O940" s="87">
        <v>9.3200915999999995E-2</v>
      </c>
      <c r="P940" s="87">
        <v>0</v>
      </c>
      <c r="Q940" s="87">
        <v>0</v>
      </c>
      <c r="R940" s="87">
        <v>0</v>
      </c>
      <c r="S940" s="87">
        <v>9.3200915999999995E-2</v>
      </c>
      <c r="T940" s="87">
        <f t="shared" ref="T940:T944" si="865">E940-J940-O940</f>
        <v>0.61719674400000013</v>
      </c>
      <c r="U940" s="87">
        <f t="shared" ref="U940:U944" si="866">F940-K940-P940</f>
        <v>0</v>
      </c>
      <c r="V940" s="87">
        <f t="shared" ref="V940:V944" si="867">G940-L940-Q940</f>
        <v>0</v>
      </c>
      <c r="W940" s="87">
        <f t="shared" ref="W940:W944" si="868">H940-M940-R940</f>
        <v>0</v>
      </c>
      <c r="X940" s="87">
        <f t="shared" ref="X940:X944" si="869">I940-N940-S940</f>
        <v>0.61719674400000013</v>
      </c>
      <c r="Y940" s="88"/>
      <c r="Z940" s="88"/>
      <c r="AA940" s="88"/>
      <c r="AB940" s="88"/>
      <c r="AC940" s="88"/>
      <c r="AD940" s="88">
        <v>3.4293050000000003</v>
      </c>
      <c r="AE940" s="87">
        <v>25.616425970000002</v>
      </c>
      <c r="AF940" s="87">
        <v>1.9418955800000002</v>
      </c>
      <c r="AG940" s="87">
        <v>23.02145307</v>
      </c>
      <c r="AH940" s="87">
        <v>0</v>
      </c>
      <c r="AI940" s="87">
        <v>0.65307732000000007</v>
      </c>
      <c r="AJ940" s="87">
        <v>6.1079269999999991E-2</v>
      </c>
      <c r="AK940" s="87">
        <v>0</v>
      </c>
      <c r="AL940" s="87">
        <v>0</v>
      </c>
      <c r="AM940" s="87">
        <v>0</v>
      </c>
      <c r="AN940" s="87">
        <v>6.1079269999999991E-2</v>
      </c>
      <c r="AO940" s="87">
        <v>7.766743000000001E-2</v>
      </c>
      <c r="AP940" s="87">
        <v>0</v>
      </c>
      <c r="AQ940" s="87">
        <v>0</v>
      </c>
      <c r="AR940" s="87">
        <v>0</v>
      </c>
      <c r="AS940" s="87">
        <v>7.766743000000001E-2</v>
      </c>
      <c r="AT940" s="87">
        <f t="shared" ref="AT940:AX944" si="870">AE940-AJ940-AO940</f>
        <v>25.477679269999999</v>
      </c>
      <c r="AU940" s="87">
        <f t="shared" si="870"/>
        <v>1.9418955800000002</v>
      </c>
      <c r="AV940" s="87">
        <f t="shared" si="870"/>
        <v>23.02145307</v>
      </c>
      <c r="AW940" s="87">
        <f t="shared" si="870"/>
        <v>0</v>
      </c>
      <c r="AX940" s="87">
        <f t="shared" si="870"/>
        <v>0.51433062000000007</v>
      </c>
      <c r="AY940" s="66">
        <v>0</v>
      </c>
      <c r="AZ940" s="66">
        <v>0</v>
      </c>
      <c r="BA940" s="66">
        <v>0</v>
      </c>
      <c r="BB940" s="66">
        <v>0</v>
      </c>
      <c r="BC940" s="66">
        <v>0</v>
      </c>
    </row>
    <row r="941" spans="1:55" ht="63" x14ac:dyDescent="0.25">
      <c r="A941" s="171" t="s">
        <v>901</v>
      </c>
      <c r="B941" s="85" t="s">
        <v>844</v>
      </c>
      <c r="C941" s="171" t="s">
        <v>2685</v>
      </c>
      <c r="D941" s="87">
        <v>0.12978000000000001</v>
      </c>
      <c r="E941" s="66">
        <v>9.230051999999999E-3</v>
      </c>
      <c r="F941" s="66">
        <v>0</v>
      </c>
      <c r="G941" s="66">
        <v>0</v>
      </c>
      <c r="H941" s="66">
        <v>0</v>
      </c>
      <c r="I941" s="66">
        <v>9.230051999999999E-3</v>
      </c>
      <c r="J941" s="87">
        <v>2.5426439999999997E-3</v>
      </c>
      <c r="K941" s="87">
        <v>0</v>
      </c>
      <c r="L941" s="87">
        <v>0</v>
      </c>
      <c r="M941" s="87">
        <v>0</v>
      </c>
      <c r="N941" s="87">
        <v>2.5426439999999997E-3</v>
      </c>
      <c r="O941" s="87">
        <v>3.2331959999999994E-3</v>
      </c>
      <c r="P941" s="87">
        <v>0</v>
      </c>
      <c r="Q941" s="87">
        <v>0</v>
      </c>
      <c r="R941" s="87">
        <v>3.2331959999999994E-3</v>
      </c>
      <c r="S941" s="87">
        <v>3.2331959999999994E-3</v>
      </c>
      <c r="T941" s="87">
        <f t="shared" si="865"/>
        <v>3.4542119999999995E-3</v>
      </c>
      <c r="U941" s="87">
        <f t="shared" si="866"/>
        <v>0</v>
      </c>
      <c r="V941" s="87">
        <f t="shared" si="867"/>
        <v>0</v>
      </c>
      <c r="W941" s="87">
        <f t="shared" si="868"/>
        <v>-3.2331959999999994E-3</v>
      </c>
      <c r="X941" s="87">
        <f t="shared" si="869"/>
        <v>3.4542119999999995E-3</v>
      </c>
      <c r="Y941" s="87">
        <v>0</v>
      </c>
      <c r="Z941" s="87">
        <v>0</v>
      </c>
      <c r="AA941" s="87">
        <v>0</v>
      </c>
      <c r="AB941" s="87">
        <v>0</v>
      </c>
      <c r="AC941" s="87">
        <v>0</v>
      </c>
      <c r="AD941" s="87">
        <v>0.11896500000000003</v>
      </c>
      <c r="AE941" s="87">
        <v>7.6917099999999992E-3</v>
      </c>
      <c r="AF941" s="87">
        <v>0</v>
      </c>
      <c r="AG941" s="87">
        <v>0</v>
      </c>
      <c r="AH941" s="87">
        <v>0</v>
      </c>
      <c r="AI941" s="87">
        <v>7.6917099999999992E-3</v>
      </c>
      <c r="AJ941" s="87">
        <v>2.1188699999999997E-3</v>
      </c>
      <c r="AK941" s="87">
        <v>0</v>
      </c>
      <c r="AL941" s="87">
        <v>0</v>
      </c>
      <c r="AM941" s="87">
        <v>0</v>
      </c>
      <c r="AN941" s="87">
        <v>2.1188699999999997E-3</v>
      </c>
      <c r="AO941" s="87">
        <v>2.6943299999999996E-3</v>
      </c>
      <c r="AP941" s="87">
        <v>0</v>
      </c>
      <c r="AQ941" s="87">
        <v>0</v>
      </c>
      <c r="AR941" s="87">
        <v>0</v>
      </c>
      <c r="AS941" s="87">
        <v>2.6943299999999996E-3</v>
      </c>
      <c r="AT941" s="87">
        <f t="shared" si="870"/>
        <v>2.8785099999999995E-3</v>
      </c>
      <c r="AU941" s="87">
        <f t="shared" si="870"/>
        <v>0</v>
      </c>
      <c r="AV941" s="87">
        <f t="shared" si="870"/>
        <v>0</v>
      </c>
      <c r="AW941" s="87">
        <f t="shared" si="870"/>
        <v>0</v>
      </c>
      <c r="AX941" s="87">
        <f t="shared" si="870"/>
        <v>2.8785099999999995E-3</v>
      </c>
      <c r="AY941" s="66">
        <v>0</v>
      </c>
      <c r="AZ941" s="66">
        <v>0</v>
      </c>
      <c r="BA941" s="66">
        <v>0</v>
      </c>
      <c r="BB941" s="66">
        <v>0</v>
      </c>
      <c r="BC941" s="66">
        <v>0</v>
      </c>
    </row>
    <row r="942" spans="1:55" ht="94.5" x14ac:dyDescent="0.25">
      <c r="A942" s="171" t="s">
        <v>901</v>
      </c>
      <c r="B942" s="85" t="s">
        <v>845</v>
      </c>
      <c r="C942" s="171" t="s">
        <v>2686</v>
      </c>
      <c r="D942" s="87">
        <v>3.3659879999999993</v>
      </c>
      <c r="E942" s="66">
        <v>0.23939234399999998</v>
      </c>
      <c r="F942" s="66">
        <v>0</v>
      </c>
      <c r="G942" s="66">
        <v>0</v>
      </c>
      <c r="H942" s="66">
        <v>0</v>
      </c>
      <c r="I942" s="66">
        <v>0.23939234399999998</v>
      </c>
      <c r="J942" s="87">
        <v>6.594665999999999E-2</v>
      </c>
      <c r="K942" s="87">
        <v>0</v>
      </c>
      <c r="L942" s="87">
        <v>0</v>
      </c>
      <c r="M942" s="87">
        <v>0</v>
      </c>
      <c r="N942" s="87">
        <v>6.5946660000000004E-2</v>
      </c>
      <c r="O942" s="87">
        <v>8.385678000000002E-2</v>
      </c>
      <c r="P942" s="87">
        <v>0</v>
      </c>
      <c r="Q942" s="87">
        <v>0</v>
      </c>
      <c r="R942" s="87">
        <v>8.3856780000000006E-2</v>
      </c>
      <c r="S942" s="87">
        <v>8.3856780000000006E-2</v>
      </c>
      <c r="T942" s="87">
        <f t="shared" si="865"/>
        <v>8.9588903999999969E-2</v>
      </c>
      <c r="U942" s="87">
        <f t="shared" si="866"/>
        <v>0</v>
      </c>
      <c r="V942" s="87">
        <f t="shared" si="867"/>
        <v>0</v>
      </c>
      <c r="W942" s="87">
        <f t="shared" si="868"/>
        <v>-8.3856780000000006E-2</v>
      </c>
      <c r="X942" s="87">
        <f t="shared" si="869"/>
        <v>8.9588903999999983E-2</v>
      </c>
      <c r="Y942" s="87">
        <v>0</v>
      </c>
      <c r="Z942" s="87">
        <v>0</v>
      </c>
      <c r="AA942" s="87">
        <v>0</v>
      </c>
      <c r="AB942" s="87">
        <v>0</v>
      </c>
      <c r="AC942" s="87">
        <v>0</v>
      </c>
      <c r="AD942" s="87">
        <v>2.0891842300000008</v>
      </c>
      <c r="AE942" s="87">
        <v>0.19949361999999998</v>
      </c>
      <c r="AF942" s="87">
        <v>0</v>
      </c>
      <c r="AG942" s="87">
        <v>0</v>
      </c>
      <c r="AH942" s="87">
        <v>0</v>
      </c>
      <c r="AI942" s="87">
        <v>0.19949361999999998</v>
      </c>
      <c r="AJ942" s="87">
        <v>5.4955550000000006E-2</v>
      </c>
      <c r="AK942" s="87">
        <v>0</v>
      </c>
      <c r="AL942" s="87">
        <v>0</v>
      </c>
      <c r="AM942" s="87">
        <v>0</v>
      </c>
      <c r="AN942" s="87">
        <v>5.4955550000000006E-2</v>
      </c>
      <c r="AO942" s="87">
        <v>6.9880650000000002E-2</v>
      </c>
      <c r="AP942" s="87">
        <v>0</v>
      </c>
      <c r="AQ942" s="87">
        <v>0</v>
      </c>
      <c r="AR942" s="87">
        <v>0</v>
      </c>
      <c r="AS942" s="87">
        <v>6.9880650000000002E-2</v>
      </c>
      <c r="AT942" s="87">
        <f t="shared" si="870"/>
        <v>7.465741999999996E-2</v>
      </c>
      <c r="AU942" s="87">
        <f t="shared" si="870"/>
        <v>0</v>
      </c>
      <c r="AV942" s="87">
        <f t="shared" si="870"/>
        <v>0</v>
      </c>
      <c r="AW942" s="87">
        <f t="shared" si="870"/>
        <v>0</v>
      </c>
      <c r="AX942" s="87">
        <f t="shared" si="870"/>
        <v>7.465741999999996E-2</v>
      </c>
      <c r="AY942" s="66">
        <v>0</v>
      </c>
      <c r="AZ942" s="66">
        <v>0</v>
      </c>
      <c r="BA942" s="66">
        <v>0</v>
      </c>
      <c r="BB942" s="66">
        <v>0</v>
      </c>
      <c r="BC942" s="66">
        <v>0</v>
      </c>
    </row>
    <row r="943" spans="1:55" ht="78.75" x14ac:dyDescent="0.25">
      <c r="A943" s="171" t="s">
        <v>901</v>
      </c>
      <c r="B943" s="86" t="s">
        <v>1846</v>
      </c>
      <c r="C943" s="171" t="s">
        <v>2687</v>
      </c>
      <c r="D943" s="87">
        <v>1.4227199999999998</v>
      </c>
      <c r="E943" s="66">
        <v>0.215701956</v>
      </c>
      <c r="F943" s="66">
        <v>0</v>
      </c>
      <c r="G943" s="66">
        <v>0</v>
      </c>
      <c r="H943" s="66">
        <v>0</v>
      </c>
      <c r="I943" s="66">
        <v>0.215701956</v>
      </c>
      <c r="J943" s="87">
        <v>0.215701956</v>
      </c>
      <c r="K943" s="87">
        <v>0</v>
      </c>
      <c r="L943" s="87">
        <v>0</v>
      </c>
      <c r="M943" s="87">
        <v>0</v>
      </c>
      <c r="N943" s="87">
        <v>0.215701956</v>
      </c>
      <c r="O943" s="87">
        <v>0</v>
      </c>
      <c r="P943" s="87">
        <v>0</v>
      </c>
      <c r="Q943" s="87">
        <v>0</v>
      </c>
      <c r="R943" s="87">
        <v>0</v>
      </c>
      <c r="S943" s="87">
        <v>0</v>
      </c>
      <c r="T943" s="87">
        <f t="shared" si="865"/>
        <v>0</v>
      </c>
      <c r="U943" s="87">
        <f t="shared" si="866"/>
        <v>0</v>
      </c>
      <c r="V943" s="87">
        <f t="shared" si="867"/>
        <v>0</v>
      </c>
      <c r="W943" s="87">
        <f t="shared" si="868"/>
        <v>0</v>
      </c>
      <c r="X943" s="87">
        <f t="shared" si="869"/>
        <v>0</v>
      </c>
      <c r="Y943" s="87">
        <v>0</v>
      </c>
      <c r="Z943" s="87">
        <v>0</v>
      </c>
      <c r="AA943" s="87">
        <v>0</v>
      </c>
      <c r="AB943" s="87">
        <v>0</v>
      </c>
      <c r="AC943" s="87">
        <v>0</v>
      </c>
      <c r="AD943" s="87">
        <v>1.30416</v>
      </c>
      <c r="AE943" s="87">
        <v>6.3247316300000005</v>
      </c>
      <c r="AF943" s="87">
        <v>0.48326312999999999</v>
      </c>
      <c r="AG943" s="87">
        <v>5.6617168700000002</v>
      </c>
      <c r="AH943" s="87">
        <v>0</v>
      </c>
      <c r="AI943" s="87">
        <v>0.17975162999999997</v>
      </c>
      <c r="AJ943" s="87">
        <v>6.3247316300000005</v>
      </c>
      <c r="AK943" s="87">
        <v>0.4832631300000001</v>
      </c>
      <c r="AL943" s="87">
        <v>5.6617168700000002</v>
      </c>
      <c r="AM943" s="87">
        <v>0</v>
      </c>
      <c r="AN943" s="87">
        <v>0.17975163000000016</v>
      </c>
      <c r="AO943" s="87">
        <v>0</v>
      </c>
      <c r="AP943" s="87">
        <v>0</v>
      </c>
      <c r="AQ943" s="87">
        <v>0</v>
      </c>
      <c r="AR943" s="87">
        <v>0</v>
      </c>
      <c r="AS943" s="87">
        <v>0</v>
      </c>
      <c r="AT943" s="87">
        <f t="shared" si="870"/>
        <v>0</v>
      </c>
      <c r="AU943" s="87">
        <f t="shared" si="870"/>
        <v>-1.1102230246251565E-16</v>
      </c>
      <c r="AV943" s="87">
        <f t="shared" si="870"/>
        <v>0</v>
      </c>
      <c r="AW943" s="87">
        <f t="shared" si="870"/>
        <v>0</v>
      </c>
      <c r="AX943" s="87">
        <f t="shared" si="870"/>
        <v>-1.9428902930940239E-16</v>
      </c>
      <c r="AY943" s="66">
        <v>0</v>
      </c>
      <c r="AZ943" s="66">
        <v>0</v>
      </c>
      <c r="BA943" s="66">
        <v>0</v>
      </c>
      <c r="BB943" s="66">
        <v>0</v>
      </c>
      <c r="BC943" s="66">
        <v>0</v>
      </c>
    </row>
    <row r="944" spans="1:55" ht="126" x14ac:dyDescent="0.25">
      <c r="A944" s="171" t="s">
        <v>901</v>
      </c>
      <c r="B944" s="85" t="s">
        <v>958</v>
      </c>
      <c r="C944" s="171" t="s">
        <v>2688</v>
      </c>
      <c r="D944" s="87">
        <v>0</v>
      </c>
      <c r="E944" s="66">
        <v>0</v>
      </c>
      <c r="F944" s="66">
        <v>0</v>
      </c>
      <c r="G944" s="66">
        <v>0</v>
      </c>
      <c r="H944" s="66">
        <v>0</v>
      </c>
      <c r="I944" s="66">
        <v>0</v>
      </c>
      <c r="J944" s="87">
        <v>0</v>
      </c>
      <c r="K944" s="87">
        <v>0</v>
      </c>
      <c r="L944" s="87">
        <v>0</v>
      </c>
      <c r="M944" s="87">
        <v>0</v>
      </c>
      <c r="N944" s="87">
        <v>0</v>
      </c>
      <c r="O944" s="87">
        <v>0</v>
      </c>
      <c r="P944" s="87">
        <v>0</v>
      </c>
      <c r="Q944" s="87">
        <v>0</v>
      </c>
      <c r="R944" s="87">
        <v>0</v>
      </c>
      <c r="S944" s="87">
        <v>0</v>
      </c>
      <c r="T944" s="87">
        <f t="shared" si="865"/>
        <v>0</v>
      </c>
      <c r="U944" s="87">
        <f t="shared" si="866"/>
        <v>0</v>
      </c>
      <c r="V944" s="87">
        <f t="shared" si="867"/>
        <v>0</v>
      </c>
      <c r="W944" s="87">
        <f t="shared" si="868"/>
        <v>0</v>
      </c>
      <c r="X944" s="87">
        <f t="shared" si="869"/>
        <v>0</v>
      </c>
      <c r="Y944" s="87">
        <v>0</v>
      </c>
      <c r="Z944" s="87">
        <v>0</v>
      </c>
      <c r="AA944" s="87">
        <v>0</v>
      </c>
      <c r="AB944" s="87">
        <v>0</v>
      </c>
      <c r="AC944" s="87">
        <v>0</v>
      </c>
      <c r="AD944" s="87">
        <v>0</v>
      </c>
      <c r="AE944" s="87">
        <v>1.0320448</v>
      </c>
      <c r="AF944" s="87">
        <v>0</v>
      </c>
      <c r="AG944" s="87">
        <v>0.83337633999999994</v>
      </c>
      <c r="AH944" s="87">
        <v>0</v>
      </c>
      <c r="AI944" s="87">
        <v>0.19866845999999999</v>
      </c>
      <c r="AJ944" s="87">
        <v>0</v>
      </c>
      <c r="AK944" s="87">
        <v>0</v>
      </c>
      <c r="AL944" s="87">
        <v>0</v>
      </c>
      <c r="AM944" s="87">
        <v>0</v>
      </c>
      <c r="AN944" s="87">
        <v>0</v>
      </c>
      <c r="AO944" s="87">
        <v>0.69587860999999995</v>
      </c>
      <c r="AP944" s="87">
        <v>0</v>
      </c>
      <c r="AQ944" s="87">
        <v>0.69587860999999995</v>
      </c>
      <c r="AR944" s="87">
        <v>0</v>
      </c>
      <c r="AS944" s="87">
        <v>0</v>
      </c>
      <c r="AT944" s="87">
        <f t="shared" si="870"/>
        <v>0.33616619000000003</v>
      </c>
      <c r="AU944" s="87">
        <f t="shared" si="870"/>
        <v>0</v>
      </c>
      <c r="AV944" s="87">
        <f t="shared" si="870"/>
        <v>0.13749772999999998</v>
      </c>
      <c r="AW944" s="87">
        <f t="shared" si="870"/>
        <v>0</v>
      </c>
      <c r="AX944" s="87">
        <f t="shared" si="870"/>
        <v>0.19866845999999999</v>
      </c>
      <c r="AY944" s="66">
        <v>0</v>
      </c>
      <c r="AZ944" s="66">
        <v>0</v>
      </c>
      <c r="BA944" s="66">
        <v>0</v>
      </c>
      <c r="BB944" s="66">
        <v>0</v>
      </c>
      <c r="BC944" s="66">
        <v>0</v>
      </c>
    </row>
    <row r="945" spans="1:55" ht="31.5" x14ac:dyDescent="0.25">
      <c r="A945" s="224" t="s">
        <v>901</v>
      </c>
      <c r="B945" s="212" t="s">
        <v>54</v>
      </c>
      <c r="C945" s="224"/>
      <c r="D945" s="176">
        <v>1.2E-2</v>
      </c>
      <c r="E945" s="176">
        <v>0</v>
      </c>
      <c r="F945" s="176">
        <v>0</v>
      </c>
      <c r="G945" s="176">
        <v>0</v>
      </c>
      <c r="H945" s="176">
        <v>0</v>
      </c>
      <c r="I945" s="176">
        <v>0</v>
      </c>
      <c r="J945" s="176">
        <v>0</v>
      </c>
      <c r="K945" s="176">
        <v>0</v>
      </c>
      <c r="L945" s="176">
        <v>0</v>
      </c>
      <c r="M945" s="176">
        <v>0</v>
      </c>
      <c r="N945" s="176">
        <v>0</v>
      </c>
      <c r="O945" s="176">
        <v>0</v>
      </c>
      <c r="P945" s="176">
        <v>0</v>
      </c>
      <c r="Q945" s="176">
        <v>0</v>
      </c>
      <c r="R945" s="176">
        <v>0</v>
      </c>
      <c r="S945" s="176">
        <v>0</v>
      </c>
      <c r="T945" s="176">
        <f t="shared" ref="T945:BC945" si="871">SUM(T946:T946)</f>
        <v>0</v>
      </c>
      <c r="U945" s="176">
        <f t="shared" si="871"/>
        <v>0</v>
      </c>
      <c r="V945" s="176">
        <f t="shared" si="871"/>
        <v>0</v>
      </c>
      <c r="W945" s="176">
        <f t="shared" si="871"/>
        <v>0</v>
      </c>
      <c r="X945" s="176">
        <f t="shared" si="871"/>
        <v>0</v>
      </c>
      <c r="Y945" s="176">
        <f t="shared" si="871"/>
        <v>0</v>
      </c>
      <c r="Z945" s="176">
        <f t="shared" si="871"/>
        <v>0</v>
      </c>
      <c r="AA945" s="176">
        <f t="shared" si="871"/>
        <v>0</v>
      </c>
      <c r="AB945" s="176">
        <f t="shared" si="871"/>
        <v>0</v>
      </c>
      <c r="AC945" s="176">
        <f t="shared" si="871"/>
        <v>0</v>
      </c>
      <c r="AD945" s="176">
        <f t="shared" si="871"/>
        <v>0</v>
      </c>
      <c r="AE945" s="223">
        <f t="shared" si="871"/>
        <v>0</v>
      </c>
      <c r="AF945" s="223">
        <f t="shared" si="871"/>
        <v>0</v>
      </c>
      <c r="AG945" s="223">
        <f t="shared" si="871"/>
        <v>0</v>
      </c>
      <c r="AH945" s="223">
        <f t="shared" si="871"/>
        <v>0</v>
      </c>
      <c r="AI945" s="223">
        <f t="shared" si="871"/>
        <v>0</v>
      </c>
      <c r="AJ945" s="223">
        <f t="shared" si="871"/>
        <v>0</v>
      </c>
      <c r="AK945" s="223">
        <f t="shared" si="871"/>
        <v>0</v>
      </c>
      <c r="AL945" s="223">
        <f t="shared" si="871"/>
        <v>0</v>
      </c>
      <c r="AM945" s="223">
        <f t="shared" si="871"/>
        <v>0</v>
      </c>
      <c r="AN945" s="223">
        <f t="shared" si="871"/>
        <v>0</v>
      </c>
      <c r="AO945" s="223">
        <f t="shared" si="871"/>
        <v>0</v>
      </c>
      <c r="AP945" s="223">
        <f t="shared" si="871"/>
        <v>0</v>
      </c>
      <c r="AQ945" s="223">
        <f t="shared" si="871"/>
        <v>0</v>
      </c>
      <c r="AR945" s="223">
        <f t="shared" si="871"/>
        <v>0</v>
      </c>
      <c r="AS945" s="223">
        <f t="shared" si="871"/>
        <v>0</v>
      </c>
      <c r="AT945" s="223">
        <f t="shared" si="871"/>
        <v>0</v>
      </c>
      <c r="AU945" s="223">
        <f t="shared" si="871"/>
        <v>0</v>
      </c>
      <c r="AV945" s="223">
        <f t="shared" si="871"/>
        <v>0</v>
      </c>
      <c r="AW945" s="223">
        <f t="shared" si="871"/>
        <v>0</v>
      </c>
      <c r="AX945" s="223">
        <f t="shared" si="871"/>
        <v>0</v>
      </c>
      <c r="AY945" s="223">
        <f t="shared" si="871"/>
        <v>0</v>
      </c>
      <c r="AZ945" s="223">
        <f t="shared" si="871"/>
        <v>0</v>
      </c>
      <c r="BA945" s="223">
        <f t="shared" si="871"/>
        <v>0</v>
      </c>
      <c r="BB945" s="223">
        <f t="shared" si="871"/>
        <v>0</v>
      </c>
      <c r="BC945" s="223">
        <f t="shared" si="871"/>
        <v>0</v>
      </c>
    </row>
    <row r="946" spans="1:55" ht="157.5" x14ac:dyDescent="0.25">
      <c r="A946" s="171" t="s">
        <v>901</v>
      </c>
      <c r="B946" s="85" t="s">
        <v>138</v>
      </c>
      <c r="C946" s="171" t="s">
        <v>139</v>
      </c>
      <c r="D946" s="87">
        <v>1.2E-2</v>
      </c>
      <c r="E946" s="66">
        <v>0</v>
      </c>
      <c r="F946" s="66">
        <v>0</v>
      </c>
      <c r="G946" s="66">
        <v>0</v>
      </c>
      <c r="H946" s="66">
        <v>0</v>
      </c>
      <c r="I946" s="66">
        <v>0</v>
      </c>
      <c r="J946" s="87">
        <v>0</v>
      </c>
      <c r="K946" s="87">
        <v>0</v>
      </c>
      <c r="L946" s="87">
        <v>0</v>
      </c>
      <c r="M946" s="87">
        <v>0</v>
      </c>
      <c r="N946" s="87">
        <v>0</v>
      </c>
      <c r="O946" s="87">
        <v>0</v>
      </c>
      <c r="P946" s="87">
        <v>0</v>
      </c>
      <c r="Q946" s="87">
        <v>0</v>
      </c>
      <c r="R946" s="87">
        <v>0</v>
      </c>
      <c r="S946" s="87">
        <v>0</v>
      </c>
      <c r="T946" s="87">
        <f>E946-J946-O946</f>
        <v>0</v>
      </c>
      <c r="U946" s="87">
        <f t="shared" ref="U946" si="872">F946-K946-P946</f>
        <v>0</v>
      </c>
      <c r="V946" s="87">
        <f t="shared" ref="V946" si="873">G946-L946-Q946</f>
        <v>0</v>
      </c>
      <c r="W946" s="87">
        <f t="shared" ref="W946" si="874">H946-M946-R946</f>
        <v>0</v>
      </c>
      <c r="X946" s="87">
        <f t="shared" ref="X946" si="875">I946-N946-S946</f>
        <v>0</v>
      </c>
      <c r="Y946" s="87">
        <v>0</v>
      </c>
      <c r="Z946" s="87">
        <v>0</v>
      </c>
      <c r="AA946" s="87">
        <v>0</v>
      </c>
      <c r="AB946" s="87">
        <v>0</v>
      </c>
      <c r="AC946" s="87">
        <v>0</v>
      </c>
      <c r="AD946" s="87">
        <v>0</v>
      </c>
      <c r="AE946" s="87">
        <v>0</v>
      </c>
      <c r="AF946" s="87">
        <v>0</v>
      </c>
      <c r="AG946" s="87">
        <v>0</v>
      </c>
      <c r="AH946" s="87">
        <v>0</v>
      </c>
      <c r="AI946" s="87">
        <v>0</v>
      </c>
      <c r="AJ946" s="87">
        <v>0</v>
      </c>
      <c r="AK946" s="87">
        <v>0</v>
      </c>
      <c r="AL946" s="87">
        <v>0</v>
      </c>
      <c r="AM946" s="87">
        <v>0</v>
      </c>
      <c r="AN946" s="87">
        <v>0</v>
      </c>
      <c r="AO946" s="87">
        <v>0</v>
      </c>
      <c r="AP946" s="87">
        <v>0</v>
      </c>
      <c r="AQ946" s="87">
        <v>0</v>
      </c>
      <c r="AR946" s="87">
        <v>0</v>
      </c>
      <c r="AS946" s="87">
        <v>0</v>
      </c>
      <c r="AT946" s="87">
        <f>AE946-AJ946-AO946</f>
        <v>0</v>
      </c>
      <c r="AU946" s="87">
        <f>AF946-AK946-AP946</f>
        <v>0</v>
      </c>
      <c r="AV946" s="87">
        <f>AG946-AL946-AQ946</f>
        <v>0</v>
      </c>
      <c r="AW946" s="87">
        <f>AH946-AM946-AR946</f>
        <v>0</v>
      </c>
      <c r="AX946" s="87">
        <f>AI946-AN946-AS946</f>
        <v>0</v>
      </c>
      <c r="AY946" s="66">
        <v>0</v>
      </c>
      <c r="AZ946" s="66">
        <v>0</v>
      </c>
      <c r="BA946" s="66">
        <v>0</v>
      </c>
      <c r="BB946" s="66">
        <v>0</v>
      </c>
      <c r="BC946" s="66">
        <v>0</v>
      </c>
    </row>
    <row r="947" spans="1:55" x14ac:dyDescent="0.25">
      <c r="A947" s="224" t="s">
        <v>901</v>
      </c>
      <c r="B947" s="212" t="s">
        <v>55</v>
      </c>
      <c r="C947" s="224"/>
      <c r="D947" s="176">
        <v>38.789327999999998</v>
      </c>
      <c r="E947" s="176">
        <v>2.7587352840000001</v>
      </c>
      <c r="F947" s="176">
        <v>0</v>
      </c>
      <c r="G947" s="176">
        <v>0</v>
      </c>
      <c r="H947" s="176">
        <v>0</v>
      </c>
      <c r="I947" s="176">
        <v>2.7587352840000006</v>
      </c>
      <c r="J947" s="176">
        <v>0.75996332400000011</v>
      </c>
      <c r="K947" s="176">
        <v>0</v>
      </c>
      <c r="L947" s="176">
        <v>0</v>
      </c>
      <c r="M947" s="176">
        <v>0</v>
      </c>
      <c r="N947" s="176">
        <v>0.75996332399999988</v>
      </c>
      <c r="O947" s="176">
        <v>0.9663577200000002</v>
      </c>
      <c r="P947" s="176">
        <v>0</v>
      </c>
      <c r="Q947" s="176">
        <v>0</v>
      </c>
      <c r="R947" s="176">
        <v>0.9663577200000002</v>
      </c>
      <c r="S947" s="176">
        <v>0.9663577200000002</v>
      </c>
      <c r="T947" s="176">
        <f t="shared" ref="T947:AX947" si="876">SUM(T948:T949)</f>
        <v>1.03241424</v>
      </c>
      <c r="U947" s="176">
        <f t="shared" si="876"/>
        <v>0</v>
      </c>
      <c r="V947" s="176">
        <f t="shared" si="876"/>
        <v>0</v>
      </c>
      <c r="W947" s="176">
        <f t="shared" si="876"/>
        <v>-0.9663577200000002</v>
      </c>
      <c r="X947" s="176">
        <f t="shared" si="876"/>
        <v>1.03241424</v>
      </c>
      <c r="Y947" s="176">
        <f t="shared" si="876"/>
        <v>0</v>
      </c>
      <c r="Z947" s="176">
        <f t="shared" si="876"/>
        <v>0</v>
      </c>
      <c r="AA947" s="176">
        <f t="shared" si="876"/>
        <v>0</v>
      </c>
      <c r="AB947" s="176">
        <f t="shared" si="876"/>
        <v>0</v>
      </c>
      <c r="AC947" s="176">
        <f t="shared" si="876"/>
        <v>0</v>
      </c>
      <c r="AD947" s="176">
        <f t="shared" si="876"/>
        <v>35.556884000000004</v>
      </c>
      <c r="AE947" s="223">
        <f t="shared" si="876"/>
        <v>2.29894607</v>
      </c>
      <c r="AF947" s="223">
        <f t="shared" si="876"/>
        <v>0</v>
      </c>
      <c r="AG947" s="223">
        <f t="shared" si="876"/>
        <v>0</v>
      </c>
      <c r="AH947" s="223">
        <f t="shared" si="876"/>
        <v>0</v>
      </c>
      <c r="AI947" s="223">
        <f t="shared" si="876"/>
        <v>2.29894607</v>
      </c>
      <c r="AJ947" s="223">
        <f t="shared" si="876"/>
        <v>0.63330277000000001</v>
      </c>
      <c r="AK947" s="223">
        <f t="shared" si="876"/>
        <v>0</v>
      </c>
      <c r="AL947" s="223">
        <f t="shared" si="876"/>
        <v>0</v>
      </c>
      <c r="AM947" s="223">
        <f t="shared" si="876"/>
        <v>0</v>
      </c>
      <c r="AN947" s="223">
        <f t="shared" si="876"/>
        <v>0.63330277000000001</v>
      </c>
      <c r="AO947" s="223">
        <f t="shared" si="876"/>
        <v>0.80529810000000024</v>
      </c>
      <c r="AP947" s="223">
        <f t="shared" si="876"/>
        <v>0</v>
      </c>
      <c r="AQ947" s="223">
        <f t="shared" si="876"/>
        <v>0</v>
      </c>
      <c r="AR947" s="223">
        <f t="shared" si="876"/>
        <v>0</v>
      </c>
      <c r="AS947" s="223">
        <f t="shared" si="876"/>
        <v>0.80529810000000024</v>
      </c>
      <c r="AT947" s="223">
        <f t="shared" si="876"/>
        <v>0.86034519999999959</v>
      </c>
      <c r="AU947" s="223">
        <f t="shared" si="876"/>
        <v>0</v>
      </c>
      <c r="AV947" s="223">
        <f t="shared" si="876"/>
        <v>0</v>
      </c>
      <c r="AW947" s="223">
        <f t="shared" si="876"/>
        <v>0</v>
      </c>
      <c r="AX947" s="223">
        <f t="shared" si="876"/>
        <v>0.86034519999999959</v>
      </c>
      <c r="AY947" s="223">
        <f t="shared" ref="AY947:BC947" si="877">SUM(AY948:AY949)</f>
        <v>0</v>
      </c>
      <c r="AZ947" s="223">
        <f t="shared" si="877"/>
        <v>0</v>
      </c>
      <c r="BA947" s="223">
        <f t="shared" si="877"/>
        <v>0</v>
      </c>
      <c r="BB947" s="223">
        <f t="shared" si="877"/>
        <v>0</v>
      </c>
      <c r="BC947" s="223">
        <f t="shared" si="877"/>
        <v>0</v>
      </c>
    </row>
    <row r="948" spans="1:55" ht="94.5" x14ac:dyDescent="0.25">
      <c r="A948" s="171" t="s">
        <v>901</v>
      </c>
      <c r="B948" s="86" t="s">
        <v>140</v>
      </c>
      <c r="C948" s="171" t="s">
        <v>2689</v>
      </c>
      <c r="D948" s="87">
        <v>31.484940000000002</v>
      </c>
      <c r="E948" s="66">
        <v>2.2392399840000001</v>
      </c>
      <c r="F948" s="66">
        <v>0</v>
      </c>
      <c r="G948" s="66">
        <v>0</v>
      </c>
      <c r="H948" s="66">
        <v>0</v>
      </c>
      <c r="I948" s="66">
        <v>2.2392399840000001</v>
      </c>
      <c r="J948" s="87">
        <v>0.61685520000000005</v>
      </c>
      <c r="K948" s="87">
        <v>0</v>
      </c>
      <c r="L948" s="87">
        <v>0</v>
      </c>
      <c r="M948" s="87">
        <v>0</v>
      </c>
      <c r="N948" s="87">
        <v>0.61685519999999994</v>
      </c>
      <c r="O948" s="87">
        <v>0.78438364800000016</v>
      </c>
      <c r="P948" s="87">
        <v>0</v>
      </c>
      <c r="Q948" s="87">
        <v>0</v>
      </c>
      <c r="R948" s="87">
        <v>0.78438364800000027</v>
      </c>
      <c r="S948" s="87">
        <v>0.78438364800000027</v>
      </c>
      <c r="T948" s="87">
        <f t="shared" ref="T948:T949" si="878">E948-J948-O948</f>
        <v>0.83800113599999992</v>
      </c>
      <c r="U948" s="87">
        <f t="shared" ref="U948:U949" si="879">F948-K948-P948</f>
        <v>0</v>
      </c>
      <c r="V948" s="87">
        <f t="shared" ref="V948:V949" si="880">G948-L948-Q948</f>
        <v>0</v>
      </c>
      <c r="W948" s="87">
        <f t="shared" ref="W948:W949" si="881">H948-M948-R948</f>
        <v>-0.78438364800000027</v>
      </c>
      <c r="X948" s="87">
        <f t="shared" ref="X948:X949" si="882">I948-N948-S948</f>
        <v>0.83800113600000004</v>
      </c>
      <c r="Y948" s="87">
        <v>0</v>
      </c>
      <c r="Z948" s="87">
        <v>0</v>
      </c>
      <c r="AA948" s="87">
        <v>0</v>
      </c>
      <c r="AB948" s="87">
        <v>0</v>
      </c>
      <c r="AC948" s="87">
        <v>0</v>
      </c>
      <c r="AD948" s="87">
        <v>28.861195000000002</v>
      </c>
      <c r="AE948" s="87">
        <v>1.8660333199999999</v>
      </c>
      <c r="AF948" s="87">
        <v>0</v>
      </c>
      <c r="AG948" s="87">
        <v>0</v>
      </c>
      <c r="AH948" s="87">
        <v>0</v>
      </c>
      <c r="AI948" s="87">
        <v>1.8660333199999999</v>
      </c>
      <c r="AJ948" s="87">
        <v>0.514046</v>
      </c>
      <c r="AK948" s="87">
        <v>0</v>
      </c>
      <c r="AL948" s="87">
        <v>0</v>
      </c>
      <c r="AM948" s="87">
        <v>0</v>
      </c>
      <c r="AN948" s="87">
        <v>0.514046</v>
      </c>
      <c r="AO948" s="87">
        <v>0.65365304000000024</v>
      </c>
      <c r="AP948" s="87">
        <v>0</v>
      </c>
      <c r="AQ948" s="87">
        <v>0</v>
      </c>
      <c r="AR948" s="87">
        <v>0</v>
      </c>
      <c r="AS948" s="87">
        <v>0.65365304000000024</v>
      </c>
      <c r="AT948" s="87">
        <f t="shared" ref="AT948:AX949" si="883">AE948-AJ948-AO948</f>
        <v>0.69833427999999964</v>
      </c>
      <c r="AU948" s="87">
        <f t="shared" si="883"/>
        <v>0</v>
      </c>
      <c r="AV948" s="87">
        <f t="shared" si="883"/>
        <v>0</v>
      </c>
      <c r="AW948" s="87">
        <f t="shared" si="883"/>
        <v>0</v>
      </c>
      <c r="AX948" s="87">
        <f t="shared" si="883"/>
        <v>0.69833427999999964</v>
      </c>
      <c r="AY948" s="66">
        <v>0</v>
      </c>
      <c r="AZ948" s="66">
        <v>0</v>
      </c>
      <c r="BA948" s="66">
        <v>0</v>
      </c>
      <c r="BB948" s="66">
        <v>0</v>
      </c>
      <c r="BC948" s="66">
        <v>0</v>
      </c>
    </row>
    <row r="949" spans="1:55" ht="78.75" x14ac:dyDescent="0.25">
      <c r="A949" s="171" t="s">
        <v>901</v>
      </c>
      <c r="B949" s="85" t="s">
        <v>141</v>
      </c>
      <c r="C949" s="171" t="s">
        <v>2690</v>
      </c>
      <c r="D949" s="87">
        <v>7.3043880000000012</v>
      </c>
      <c r="E949" s="66">
        <v>0.51949529999999999</v>
      </c>
      <c r="F949" s="66">
        <v>0</v>
      </c>
      <c r="G949" s="66">
        <v>0</v>
      </c>
      <c r="H949" s="66">
        <v>0</v>
      </c>
      <c r="I949" s="66">
        <v>0.51949529999999999</v>
      </c>
      <c r="J949" s="87">
        <v>0.143108124</v>
      </c>
      <c r="K949" s="87">
        <v>0</v>
      </c>
      <c r="L949" s="87">
        <v>0</v>
      </c>
      <c r="M949" s="87">
        <v>0</v>
      </c>
      <c r="N949" s="87">
        <v>0.143108124</v>
      </c>
      <c r="O949" s="87">
        <v>0.18197407199999999</v>
      </c>
      <c r="P949" s="87">
        <v>0</v>
      </c>
      <c r="Q949" s="87">
        <v>0</v>
      </c>
      <c r="R949" s="87">
        <v>0.18197407199999999</v>
      </c>
      <c r="S949" s="87">
        <v>0.18197407199999999</v>
      </c>
      <c r="T949" s="87">
        <f t="shared" si="878"/>
        <v>0.194413104</v>
      </c>
      <c r="U949" s="87">
        <f t="shared" si="879"/>
        <v>0</v>
      </c>
      <c r="V949" s="87">
        <f t="shared" si="880"/>
        <v>0</v>
      </c>
      <c r="W949" s="87">
        <f t="shared" si="881"/>
        <v>-0.18197407199999999</v>
      </c>
      <c r="X949" s="87">
        <f t="shared" si="882"/>
        <v>0.194413104</v>
      </c>
      <c r="Y949" s="87">
        <v>0</v>
      </c>
      <c r="Z949" s="87">
        <v>0</v>
      </c>
      <c r="AA949" s="87">
        <v>0</v>
      </c>
      <c r="AB949" s="87">
        <v>0</v>
      </c>
      <c r="AC949" s="87">
        <v>0</v>
      </c>
      <c r="AD949" s="87">
        <v>6.6956890000000007</v>
      </c>
      <c r="AE949" s="87">
        <v>0.43291274999999996</v>
      </c>
      <c r="AF949" s="87">
        <v>0</v>
      </c>
      <c r="AG949" s="87">
        <v>0</v>
      </c>
      <c r="AH949" s="87">
        <v>0</v>
      </c>
      <c r="AI949" s="87">
        <v>0.43291274999999996</v>
      </c>
      <c r="AJ949" s="87">
        <v>0.11925677</v>
      </c>
      <c r="AK949" s="87">
        <v>0</v>
      </c>
      <c r="AL949" s="87">
        <v>0</v>
      </c>
      <c r="AM949" s="87">
        <v>0</v>
      </c>
      <c r="AN949" s="87">
        <v>0.11925677</v>
      </c>
      <c r="AO949" s="87">
        <v>0.15164506</v>
      </c>
      <c r="AP949" s="87">
        <v>0</v>
      </c>
      <c r="AQ949" s="87">
        <v>0</v>
      </c>
      <c r="AR949" s="87">
        <v>0</v>
      </c>
      <c r="AS949" s="87">
        <v>0.15164506</v>
      </c>
      <c r="AT949" s="87">
        <f t="shared" si="883"/>
        <v>0.16201091999999995</v>
      </c>
      <c r="AU949" s="87">
        <f t="shared" si="883"/>
        <v>0</v>
      </c>
      <c r="AV949" s="87">
        <f t="shared" si="883"/>
        <v>0</v>
      </c>
      <c r="AW949" s="87">
        <f t="shared" si="883"/>
        <v>0</v>
      </c>
      <c r="AX949" s="87">
        <f t="shared" si="883"/>
        <v>0.16201091999999995</v>
      </c>
      <c r="AY949" s="66">
        <v>0</v>
      </c>
      <c r="AZ949" s="66">
        <v>0</v>
      </c>
      <c r="BA949" s="66">
        <v>0</v>
      </c>
      <c r="BB949" s="66">
        <v>0</v>
      </c>
      <c r="BC949" s="66">
        <v>0</v>
      </c>
    </row>
    <row r="950" spans="1:55" ht="31.5" x14ac:dyDescent="0.25">
      <c r="A950" s="224" t="s">
        <v>901</v>
      </c>
      <c r="B950" s="216" t="s">
        <v>101</v>
      </c>
      <c r="C950" s="224"/>
      <c r="D950" s="176">
        <v>35.230620000000002</v>
      </c>
      <c r="E950" s="176">
        <v>47.513819722000001</v>
      </c>
      <c r="F950" s="176">
        <v>0</v>
      </c>
      <c r="G950" s="176">
        <v>45.202043830000001</v>
      </c>
      <c r="H950" s="176">
        <v>0</v>
      </c>
      <c r="I950" s="176">
        <v>2.3117758919999996</v>
      </c>
      <c r="J950" s="176">
        <v>31.956892247999999</v>
      </c>
      <c r="K950" s="176">
        <v>0</v>
      </c>
      <c r="L950" s="176">
        <v>31.65</v>
      </c>
      <c r="M950" s="176">
        <v>0</v>
      </c>
      <c r="N950" s="176">
        <v>0.30689224799999998</v>
      </c>
      <c r="O950" s="176">
        <v>15.328217218000002</v>
      </c>
      <c r="P950" s="176">
        <v>0</v>
      </c>
      <c r="Q950" s="176">
        <v>13.552043830000002</v>
      </c>
      <c r="R950" s="176">
        <v>1.7758744559999999</v>
      </c>
      <c r="S950" s="176">
        <v>1.7761733879999997</v>
      </c>
      <c r="T950" s="176">
        <f t="shared" ref="T950:BC950" si="884">SUM(T951:T958)</f>
        <v>0.22871025599999995</v>
      </c>
      <c r="U950" s="176">
        <f t="shared" si="884"/>
        <v>0</v>
      </c>
      <c r="V950" s="176">
        <f t="shared" si="884"/>
        <v>0</v>
      </c>
      <c r="W950" s="176">
        <f t="shared" si="884"/>
        <v>-1.7758744559999999</v>
      </c>
      <c r="X950" s="176">
        <f t="shared" si="884"/>
        <v>0.22871025599999995</v>
      </c>
      <c r="Y950" s="176">
        <f t="shared" si="884"/>
        <v>0</v>
      </c>
      <c r="Z950" s="176">
        <f t="shared" si="884"/>
        <v>0</v>
      </c>
      <c r="AA950" s="176">
        <f t="shared" si="884"/>
        <v>0</v>
      </c>
      <c r="AB950" s="176">
        <f t="shared" si="884"/>
        <v>0</v>
      </c>
      <c r="AC950" s="176">
        <f t="shared" si="884"/>
        <v>0</v>
      </c>
      <c r="AD950" s="176">
        <f t="shared" si="884"/>
        <v>14.410705090000004</v>
      </c>
      <c r="AE950" s="223">
        <f t="shared" si="884"/>
        <v>46.43230677999999</v>
      </c>
      <c r="AF950" s="223">
        <f t="shared" si="884"/>
        <v>4.2803160099999999</v>
      </c>
      <c r="AG950" s="223">
        <f t="shared" si="884"/>
        <v>40.22551086</v>
      </c>
      <c r="AH950" s="223">
        <f t="shared" si="884"/>
        <v>0</v>
      </c>
      <c r="AI950" s="223">
        <f t="shared" si="884"/>
        <v>1.9264799100000003</v>
      </c>
      <c r="AJ950" s="223">
        <f t="shared" si="884"/>
        <v>0.25574353999999999</v>
      </c>
      <c r="AK950" s="223">
        <f t="shared" si="884"/>
        <v>0</v>
      </c>
      <c r="AL950" s="223">
        <f t="shared" si="884"/>
        <v>0</v>
      </c>
      <c r="AM950" s="223">
        <f t="shared" si="884"/>
        <v>0</v>
      </c>
      <c r="AN950" s="223">
        <f t="shared" si="884"/>
        <v>0.25574353999999999</v>
      </c>
      <c r="AO950" s="223">
        <f t="shared" si="884"/>
        <v>43.706101360000005</v>
      </c>
      <c r="AP950" s="223">
        <f t="shared" si="884"/>
        <v>4.0070368599999995</v>
      </c>
      <c r="AQ950" s="223">
        <f t="shared" si="884"/>
        <v>38.218920010000005</v>
      </c>
      <c r="AR950" s="223">
        <f t="shared" si="884"/>
        <v>0</v>
      </c>
      <c r="AS950" s="223">
        <f t="shared" si="884"/>
        <v>1.48014449</v>
      </c>
      <c r="AT950" s="223">
        <f t="shared" si="884"/>
        <v>2.4704618800000002</v>
      </c>
      <c r="AU950" s="223">
        <f t="shared" si="884"/>
        <v>0.27327915000000003</v>
      </c>
      <c r="AV950" s="223">
        <f t="shared" si="884"/>
        <v>2.0065908500000003</v>
      </c>
      <c r="AW950" s="223">
        <f t="shared" si="884"/>
        <v>0</v>
      </c>
      <c r="AX950" s="223">
        <f t="shared" si="884"/>
        <v>0.19059187999999996</v>
      </c>
      <c r="AY950" s="223">
        <f t="shared" si="884"/>
        <v>0</v>
      </c>
      <c r="AZ950" s="223">
        <f t="shared" si="884"/>
        <v>0</v>
      </c>
      <c r="BA950" s="223">
        <f t="shared" si="884"/>
        <v>0</v>
      </c>
      <c r="BB950" s="223">
        <f t="shared" si="884"/>
        <v>0</v>
      </c>
      <c r="BC950" s="223">
        <f t="shared" si="884"/>
        <v>0</v>
      </c>
    </row>
    <row r="951" spans="1:55" ht="94.5" x14ac:dyDescent="0.25">
      <c r="A951" s="171" t="s">
        <v>901</v>
      </c>
      <c r="B951" s="85" t="s">
        <v>142</v>
      </c>
      <c r="C951" s="171" t="s">
        <v>2691</v>
      </c>
      <c r="D951" s="66">
        <v>1.2E-2</v>
      </c>
      <c r="E951" s="66">
        <v>8.5344000000000001E-4</v>
      </c>
      <c r="F951" s="66">
        <v>0</v>
      </c>
      <c r="G951" s="66">
        <v>0</v>
      </c>
      <c r="H951" s="66">
        <v>0</v>
      </c>
      <c r="I951" s="66">
        <v>8.5344000000000001E-4</v>
      </c>
      <c r="J951" s="87">
        <v>2.35116E-4</v>
      </c>
      <c r="K951" s="87">
        <v>0</v>
      </c>
      <c r="L951" s="87">
        <v>0</v>
      </c>
      <c r="M951" s="87">
        <v>0</v>
      </c>
      <c r="N951" s="87">
        <v>2.35116E-4</v>
      </c>
      <c r="O951" s="87">
        <v>2.9893199999999996E-4</v>
      </c>
      <c r="P951" s="87">
        <v>0</v>
      </c>
      <c r="Q951" s="87">
        <v>0</v>
      </c>
      <c r="R951" s="87">
        <v>0</v>
      </c>
      <c r="S951" s="87">
        <v>2.9893199999999996E-4</v>
      </c>
      <c r="T951" s="87">
        <f t="shared" ref="T951:T958" si="885">E951-J951-O951</f>
        <v>3.1939199999999999E-4</v>
      </c>
      <c r="U951" s="87">
        <f t="shared" ref="U951:U958" si="886">F951-K951-P951</f>
        <v>0</v>
      </c>
      <c r="V951" s="87">
        <f t="shared" ref="V951:V958" si="887">G951-L951-Q951</f>
        <v>0</v>
      </c>
      <c r="W951" s="87">
        <f t="shared" ref="W951:W958" si="888">H951-M951-R951</f>
        <v>0</v>
      </c>
      <c r="X951" s="87">
        <f t="shared" ref="X951:X958" si="889">I951-N951-S951</f>
        <v>3.1939199999999999E-4</v>
      </c>
      <c r="Y951" s="88"/>
      <c r="Z951" s="88"/>
      <c r="AA951" s="88"/>
      <c r="AB951" s="88"/>
      <c r="AC951" s="88"/>
      <c r="AD951" s="88">
        <v>1.0999999999999999E-2</v>
      </c>
      <c r="AE951" s="87">
        <v>7.1119999999999994E-4</v>
      </c>
      <c r="AF951" s="87">
        <v>0</v>
      </c>
      <c r="AG951" s="87">
        <v>0</v>
      </c>
      <c r="AH951" s="87">
        <v>0</v>
      </c>
      <c r="AI951" s="87">
        <v>7.1119999999999994E-4</v>
      </c>
      <c r="AJ951" s="87">
        <v>1.9593E-4</v>
      </c>
      <c r="AK951" s="87">
        <v>0</v>
      </c>
      <c r="AL951" s="87">
        <v>0</v>
      </c>
      <c r="AM951" s="87">
        <v>0</v>
      </c>
      <c r="AN951" s="87">
        <v>1.9593E-4</v>
      </c>
      <c r="AO951" s="87">
        <v>2.4910999999999998E-4</v>
      </c>
      <c r="AP951" s="87">
        <v>0</v>
      </c>
      <c r="AQ951" s="87">
        <v>0</v>
      </c>
      <c r="AR951" s="87">
        <v>0</v>
      </c>
      <c r="AS951" s="87">
        <v>2.4910999999999998E-4</v>
      </c>
      <c r="AT951" s="87">
        <f t="shared" ref="AT951:AX958" si="890">AE951-AJ951-AO951</f>
        <v>2.6615999999999999E-4</v>
      </c>
      <c r="AU951" s="87">
        <f t="shared" si="890"/>
        <v>0</v>
      </c>
      <c r="AV951" s="87">
        <f t="shared" si="890"/>
        <v>0</v>
      </c>
      <c r="AW951" s="87">
        <f t="shared" si="890"/>
        <v>0</v>
      </c>
      <c r="AX951" s="87">
        <f t="shared" si="890"/>
        <v>2.6615999999999999E-4</v>
      </c>
      <c r="AY951" s="66">
        <v>0</v>
      </c>
      <c r="AZ951" s="66">
        <v>0</v>
      </c>
      <c r="BA951" s="66">
        <v>0</v>
      </c>
      <c r="BB951" s="66">
        <v>0</v>
      </c>
      <c r="BC951" s="66">
        <v>0</v>
      </c>
    </row>
    <row r="952" spans="1:55" ht="63" x14ac:dyDescent="0.25">
      <c r="A952" s="171" t="s">
        <v>901</v>
      </c>
      <c r="B952" s="85" t="s">
        <v>392</v>
      </c>
      <c r="C952" s="171" t="s">
        <v>2692</v>
      </c>
      <c r="D952" s="87">
        <v>5.6720279999999992</v>
      </c>
      <c r="E952" s="66">
        <v>0.40340024399999991</v>
      </c>
      <c r="F952" s="66">
        <v>0</v>
      </c>
      <c r="G952" s="66">
        <v>0</v>
      </c>
      <c r="H952" s="66">
        <v>0</v>
      </c>
      <c r="I952" s="66">
        <v>0.40340024399999991</v>
      </c>
      <c r="J952" s="87">
        <v>0.11112677999999999</v>
      </c>
      <c r="K952" s="87">
        <v>0</v>
      </c>
      <c r="L952" s="87">
        <v>0</v>
      </c>
      <c r="M952" s="87">
        <v>0</v>
      </c>
      <c r="N952" s="87">
        <v>0.11112677999999999</v>
      </c>
      <c r="O952" s="87">
        <v>0.141307128</v>
      </c>
      <c r="P952" s="87">
        <v>0</v>
      </c>
      <c r="Q952" s="87">
        <v>0</v>
      </c>
      <c r="R952" s="87">
        <v>0.141307128</v>
      </c>
      <c r="S952" s="87">
        <v>0.141307128</v>
      </c>
      <c r="T952" s="87">
        <f t="shared" si="885"/>
        <v>0.15096633599999992</v>
      </c>
      <c r="U952" s="87">
        <f t="shared" si="886"/>
        <v>0</v>
      </c>
      <c r="V952" s="87">
        <f t="shared" si="887"/>
        <v>0</v>
      </c>
      <c r="W952" s="87">
        <f t="shared" si="888"/>
        <v>-0.141307128</v>
      </c>
      <c r="X952" s="87">
        <f t="shared" si="889"/>
        <v>0.15096633599999992</v>
      </c>
      <c r="Y952" s="87">
        <v>0</v>
      </c>
      <c r="Z952" s="87">
        <v>0</v>
      </c>
      <c r="AA952" s="87">
        <v>0</v>
      </c>
      <c r="AB952" s="87">
        <v>0</v>
      </c>
      <c r="AC952" s="87">
        <v>0</v>
      </c>
      <c r="AD952" s="87">
        <v>4.4403640999999991</v>
      </c>
      <c r="AE952" s="87">
        <v>0.33616686999999995</v>
      </c>
      <c r="AF952" s="87">
        <v>0</v>
      </c>
      <c r="AG952" s="87">
        <v>0</v>
      </c>
      <c r="AH952" s="87">
        <v>0</v>
      </c>
      <c r="AI952" s="87">
        <v>0.33616686999999995</v>
      </c>
      <c r="AJ952" s="87">
        <v>9.2605649999999998E-2</v>
      </c>
      <c r="AK952" s="87">
        <v>0</v>
      </c>
      <c r="AL952" s="87">
        <v>0</v>
      </c>
      <c r="AM952" s="87">
        <v>0</v>
      </c>
      <c r="AN952" s="87">
        <v>9.2605649999999998E-2</v>
      </c>
      <c r="AO952" s="87">
        <v>0.11775593999999999</v>
      </c>
      <c r="AP952" s="87">
        <v>0</v>
      </c>
      <c r="AQ952" s="87">
        <v>0</v>
      </c>
      <c r="AR952" s="87">
        <v>0</v>
      </c>
      <c r="AS952" s="87">
        <v>0.11775593999999999</v>
      </c>
      <c r="AT952" s="87">
        <f t="shared" si="890"/>
        <v>0.12580527999999996</v>
      </c>
      <c r="AU952" s="87">
        <f t="shared" si="890"/>
        <v>0</v>
      </c>
      <c r="AV952" s="87">
        <f t="shared" si="890"/>
        <v>0</v>
      </c>
      <c r="AW952" s="87">
        <f t="shared" si="890"/>
        <v>0</v>
      </c>
      <c r="AX952" s="87">
        <f t="shared" si="890"/>
        <v>0.12580527999999996</v>
      </c>
      <c r="AY952" s="66">
        <v>0</v>
      </c>
      <c r="AZ952" s="66">
        <v>0</v>
      </c>
      <c r="BA952" s="66">
        <v>0</v>
      </c>
      <c r="BB952" s="66">
        <v>0</v>
      </c>
      <c r="BC952" s="66">
        <v>0</v>
      </c>
    </row>
    <row r="953" spans="1:55" ht="63" x14ac:dyDescent="0.25">
      <c r="A953" s="171" t="s">
        <v>901</v>
      </c>
      <c r="B953" s="85" t="s">
        <v>143</v>
      </c>
      <c r="C953" s="171" t="s">
        <v>2693</v>
      </c>
      <c r="D953" s="87">
        <v>1.2E-2</v>
      </c>
      <c r="E953" s="66">
        <v>0</v>
      </c>
      <c r="F953" s="66">
        <v>0</v>
      </c>
      <c r="G953" s="66">
        <v>0</v>
      </c>
      <c r="H953" s="66">
        <v>0</v>
      </c>
      <c r="I953" s="66">
        <v>0</v>
      </c>
      <c r="J953" s="87">
        <v>0</v>
      </c>
      <c r="K953" s="87">
        <v>0</v>
      </c>
      <c r="L953" s="87">
        <v>0</v>
      </c>
      <c r="M953" s="87">
        <v>0</v>
      </c>
      <c r="N953" s="87">
        <v>0</v>
      </c>
      <c r="O953" s="87">
        <v>0</v>
      </c>
      <c r="P953" s="87">
        <v>0</v>
      </c>
      <c r="Q953" s="87">
        <v>0</v>
      </c>
      <c r="R953" s="87">
        <v>0</v>
      </c>
      <c r="S953" s="87">
        <v>0</v>
      </c>
      <c r="T953" s="87">
        <f t="shared" si="885"/>
        <v>0</v>
      </c>
      <c r="U953" s="87">
        <f t="shared" si="886"/>
        <v>0</v>
      </c>
      <c r="V953" s="87">
        <f t="shared" si="887"/>
        <v>0</v>
      </c>
      <c r="W953" s="87">
        <f t="shared" si="888"/>
        <v>0</v>
      </c>
      <c r="X953" s="87">
        <f t="shared" si="889"/>
        <v>0</v>
      </c>
      <c r="Y953" s="87">
        <v>0</v>
      </c>
      <c r="Z953" s="87">
        <v>0</v>
      </c>
      <c r="AA953" s="87">
        <v>0</v>
      </c>
      <c r="AB953" s="87">
        <v>0</v>
      </c>
      <c r="AC953" s="87">
        <v>0</v>
      </c>
      <c r="AD953" s="87">
        <v>1.0999999999999999E-2</v>
      </c>
      <c r="AE953" s="87">
        <v>0</v>
      </c>
      <c r="AF953" s="87">
        <v>0</v>
      </c>
      <c r="AG953" s="87">
        <v>0</v>
      </c>
      <c r="AH953" s="87">
        <v>0</v>
      </c>
      <c r="AI953" s="87">
        <v>0</v>
      </c>
      <c r="AJ953" s="87">
        <v>0</v>
      </c>
      <c r="AK953" s="87">
        <v>0</v>
      </c>
      <c r="AL953" s="87">
        <v>0</v>
      </c>
      <c r="AM953" s="87">
        <v>0</v>
      </c>
      <c r="AN953" s="87">
        <v>0</v>
      </c>
      <c r="AO953" s="87">
        <v>0</v>
      </c>
      <c r="AP953" s="87">
        <v>0</v>
      </c>
      <c r="AQ953" s="87">
        <v>0</v>
      </c>
      <c r="AR953" s="87">
        <v>0</v>
      </c>
      <c r="AS953" s="87">
        <v>0</v>
      </c>
      <c r="AT953" s="87">
        <f t="shared" si="890"/>
        <v>0</v>
      </c>
      <c r="AU953" s="87">
        <f t="shared" si="890"/>
        <v>0</v>
      </c>
      <c r="AV953" s="87">
        <f t="shared" si="890"/>
        <v>0</v>
      </c>
      <c r="AW953" s="87">
        <f t="shared" si="890"/>
        <v>0</v>
      </c>
      <c r="AX953" s="87">
        <f t="shared" si="890"/>
        <v>0</v>
      </c>
      <c r="AY953" s="66">
        <v>0</v>
      </c>
      <c r="AZ953" s="66">
        <v>0</v>
      </c>
      <c r="BA953" s="66">
        <v>0</v>
      </c>
      <c r="BB953" s="66">
        <v>0</v>
      </c>
      <c r="BC953" s="66">
        <v>0</v>
      </c>
    </row>
    <row r="954" spans="1:55" ht="94.5" x14ac:dyDescent="0.25">
      <c r="A954" s="171" t="s">
        <v>901</v>
      </c>
      <c r="B954" s="85" t="s">
        <v>1847</v>
      </c>
      <c r="C954" s="171" t="s">
        <v>2694</v>
      </c>
      <c r="D954" s="87">
        <v>4.7169600000000003</v>
      </c>
      <c r="E954" s="66">
        <v>1.2623538959999998</v>
      </c>
      <c r="F954" s="66">
        <v>0</v>
      </c>
      <c r="G954" s="66">
        <v>0</v>
      </c>
      <c r="H954" s="66">
        <v>0</v>
      </c>
      <c r="I954" s="66">
        <v>1.2623538959999998</v>
      </c>
      <c r="J954" s="87">
        <v>9.2414999999999983E-2</v>
      </c>
      <c r="K954" s="87">
        <v>0</v>
      </c>
      <c r="L954" s="87">
        <v>0</v>
      </c>
      <c r="M954" s="87">
        <v>0</v>
      </c>
      <c r="N954" s="87">
        <v>9.2414999999999983E-2</v>
      </c>
      <c r="O954" s="87">
        <v>1.1699388959999999</v>
      </c>
      <c r="P954" s="87">
        <v>0</v>
      </c>
      <c r="Q954" s="87">
        <v>0</v>
      </c>
      <c r="R954" s="87">
        <v>1.1699388959999999</v>
      </c>
      <c r="S954" s="87">
        <v>1.1699388959999999</v>
      </c>
      <c r="T954" s="87">
        <f t="shared" si="885"/>
        <v>0</v>
      </c>
      <c r="U954" s="87">
        <f t="shared" si="886"/>
        <v>0</v>
      </c>
      <c r="V954" s="87">
        <f t="shared" si="887"/>
        <v>0</v>
      </c>
      <c r="W954" s="87">
        <f t="shared" si="888"/>
        <v>-1.1699388959999999</v>
      </c>
      <c r="X954" s="87">
        <f t="shared" si="889"/>
        <v>0</v>
      </c>
      <c r="Y954" s="87">
        <v>0</v>
      </c>
      <c r="Z954" s="87">
        <v>0</v>
      </c>
      <c r="AA954" s="87">
        <v>0</v>
      </c>
      <c r="AB954" s="87">
        <v>0</v>
      </c>
      <c r="AC954" s="87">
        <v>0</v>
      </c>
      <c r="AD954" s="87">
        <v>4.3238800000000008</v>
      </c>
      <c r="AE954" s="87">
        <v>31.839127779999998</v>
      </c>
      <c r="AF954" s="87">
        <v>2.3259095700000003</v>
      </c>
      <c r="AG954" s="87">
        <v>28.461256630000001</v>
      </c>
      <c r="AH954" s="87">
        <v>0</v>
      </c>
      <c r="AI954" s="87">
        <v>1.0519615800000002</v>
      </c>
      <c r="AJ954" s="87">
        <v>7.7012499999999998E-2</v>
      </c>
      <c r="AK954" s="87">
        <v>0</v>
      </c>
      <c r="AL954" s="87">
        <v>0</v>
      </c>
      <c r="AM954" s="87">
        <v>0</v>
      </c>
      <c r="AN954" s="87">
        <v>7.7012499999999998E-2</v>
      </c>
      <c r="AO954" s="87">
        <v>31.762115280000003</v>
      </c>
      <c r="AP954" s="87">
        <v>2.3259095700000003</v>
      </c>
      <c r="AQ954" s="87">
        <v>28.461256630000001</v>
      </c>
      <c r="AR954" s="87">
        <v>0</v>
      </c>
      <c r="AS954" s="87">
        <v>0.97494908000000002</v>
      </c>
      <c r="AT954" s="87">
        <f t="shared" si="890"/>
        <v>0</v>
      </c>
      <c r="AU954" s="87">
        <f t="shared" si="890"/>
        <v>0</v>
      </c>
      <c r="AV954" s="87">
        <f t="shared" si="890"/>
        <v>0</v>
      </c>
      <c r="AW954" s="87">
        <f t="shared" si="890"/>
        <v>0</v>
      </c>
      <c r="AX954" s="87">
        <f t="shared" si="890"/>
        <v>0</v>
      </c>
      <c r="AY954" s="66">
        <v>0</v>
      </c>
      <c r="AZ954" s="66">
        <v>0</v>
      </c>
      <c r="BA954" s="66">
        <v>0</v>
      </c>
      <c r="BB954" s="66">
        <v>0</v>
      </c>
      <c r="BC954" s="66">
        <v>0</v>
      </c>
    </row>
    <row r="955" spans="1:55" ht="63" x14ac:dyDescent="0.25">
      <c r="A955" s="171" t="s">
        <v>901</v>
      </c>
      <c r="B955" s="85" t="s">
        <v>393</v>
      </c>
      <c r="C955" s="171" t="s">
        <v>2695</v>
      </c>
      <c r="D955" s="87">
        <v>19.554516</v>
      </c>
      <c r="E955" s="66">
        <v>45.202043830000001</v>
      </c>
      <c r="F955" s="66">
        <v>0</v>
      </c>
      <c r="G955" s="66">
        <v>45.202043830000001</v>
      </c>
      <c r="H955" s="66">
        <v>0</v>
      </c>
      <c r="I955" s="66">
        <v>0</v>
      </c>
      <c r="J955" s="87">
        <v>31.65</v>
      </c>
      <c r="K955" s="87">
        <v>0</v>
      </c>
      <c r="L955" s="87">
        <v>31.65</v>
      </c>
      <c r="M955" s="87">
        <v>0</v>
      </c>
      <c r="N955" s="87">
        <v>0</v>
      </c>
      <c r="O955" s="87">
        <v>13.552043830000002</v>
      </c>
      <c r="P955" s="87">
        <v>0</v>
      </c>
      <c r="Q955" s="87">
        <v>13.552043830000002</v>
      </c>
      <c r="R955" s="87">
        <v>0</v>
      </c>
      <c r="S955" s="87">
        <v>0</v>
      </c>
      <c r="T955" s="87">
        <f t="shared" si="885"/>
        <v>0</v>
      </c>
      <c r="U955" s="87">
        <f t="shared" si="886"/>
        <v>0</v>
      </c>
      <c r="V955" s="87">
        <f t="shared" si="887"/>
        <v>0</v>
      </c>
      <c r="W955" s="87">
        <f t="shared" si="888"/>
        <v>0</v>
      </c>
      <c r="X955" s="87">
        <f t="shared" si="889"/>
        <v>0</v>
      </c>
      <c r="Y955" s="87">
        <v>0</v>
      </c>
      <c r="Z955" s="87">
        <v>0</v>
      </c>
      <c r="AA955" s="87">
        <v>0</v>
      </c>
      <c r="AB955" s="87">
        <v>0</v>
      </c>
      <c r="AC955" s="87">
        <v>0</v>
      </c>
      <c r="AD955" s="87">
        <v>1.2385299900000037</v>
      </c>
      <c r="AE955" s="87">
        <v>0</v>
      </c>
      <c r="AF955" s="87">
        <v>0</v>
      </c>
      <c r="AG955" s="87">
        <v>0</v>
      </c>
      <c r="AH955" s="87">
        <v>0</v>
      </c>
      <c r="AI955" s="87">
        <v>0</v>
      </c>
      <c r="AJ955" s="87">
        <v>0</v>
      </c>
      <c r="AK955" s="87">
        <v>0</v>
      </c>
      <c r="AL955" s="87">
        <v>0</v>
      </c>
      <c r="AM955" s="87">
        <v>0</v>
      </c>
      <c r="AN955" s="87">
        <v>0</v>
      </c>
      <c r="AO955" s="87">
        <v>0</v>
      </c>
      <c r="AP955" s="87">
        <v>0</v>
      </c>
      <c r="AQ955" s="87">
        <v>0</v>
      </c>
      <c r="AR955" s="87">
        <v>0</v>
      </c>
      <c r="AS955" s="87">
        <v>0</v>
      </c>
      <c r="AT955" s="87">
        <f t="shared" si="890"/>
        <v>0</v>
      </c>
      <c r="AU955" s="87">
        <f t="shared" si="890"/>
        <v>0</v>
      </c>
      <c r="AV955" s="87">
        <f t="shared" si="890"/>
        <v>0</v>
      </c>
      <c r="AW955" s="87">
        <f t="shared" si="890"/>
        <v>0</v>
      </c>
      <c r="AX955" s="87">
        <f t="shared" si="890"/>
        <v>0</v>
      </c>
      <c r="AY955" s="66">
        <v>0</v>
      </c>
      <c r="AZ955" s="66">
        <v>0</v>
      </c>
      <c r="BA955" s="66">
        <v>0</v>
      </c>
      <c r="BB955" s="66">
        <v>0</v>
      </c>
      <c r="BC955" s="66">
        <v>0</v>
      </c>
    </row>
    <row r="956" spans="1:55" ht="110.25" x14ac:dyDescent="0.25">
      <c r="A956" s="171" t="s">
        <v>901</v>
      </c>
      <c r="B956" s="85" t="s">
        <v>846</v>
      </c>
      <c r="C956" s="171" t="s">
        <v>2696</v>
      </c>
      <c r="D956" s="87">
        <v>5.2631160000000001</v>
      </c>
      <c r="E956" s="66">
        <v>0.30059504399999998</v>
      </c>
      <c r="F956" s="66">
        <v>0</v>
      </c>
      <c r="G956" s="66">
        <v>0</v>
      </c>
      <c r="H956" s="66">
        <v>0</v>
      </c>
      <c r="I956" s="66">
        <v>0.30059504399999998</v>
      </c>
      <c r="J956" s="87">
        <v>0.10311535200000001</v>
      </c>
      <c r="K956" s="87">
        <v>0</v>
      </c>
      <c r="L956" s="87">
        <v>0</v>
      </c>
      <c r="M956" s="87">
        <v>0</v>
      </c>
      <c r="N956" s="87">
        <v>0.10311535199999999</v>
      </c>
      <c r="O956" s="87">
        <v>0.19747969199999998</v>
      </c>
      <c r="P956" s="87">
        <v>0</v>
      </c>
      <c r="Q956" s="87">
        <v>0</v>
      </c>
      <c r="R956" s="87">
        <v>0.19747969199999998</v>
      </c>
      <c r="S956" s="87">
        <v>0.19747969199999998</v>
      </c>
      <c r="T956" s="87">
        <f t="shared" si="885"/>
        <v>0</v>
      </c>
      <c r="U956" s="87">
        <f t="shared" si="886"/>
        <v>0</v>
      </c>
      <c r="V956" s="87">
        <f t="shared" si="887"/>
        <v>0</v>
      </c>
      <c r="W956" s="87">
        <f t="shared" si="888"/>
        <v>-0.19747969199999998</v>
      </c>
      <c r="X956" s="87">
        <f t="shared" si="889"/>
        <v>0</v>
      </c>
      <c r="Y956" s="87">
        <v>0</v>
      </c>
      <c r="Z956" s="87">
        <v>0</v>
      </c>
      <c r="AA956" s="87">
        <v>0</v>
      </c>
      <c r="AB956" s="87">
        <v>0</v>
      </c>
      <c r="AC956" s="87">
        <v>0</v>
      </c>
      <c r="AD956" s="87">
        <v>4.3859309999999994</v>
      </c>
      <c r="AE956" s="87">
        <v>3.8848603100000001</v>
      </c>
      <c r="AF956" s="87">
        <v>0.70145155999999997</v>
      </c>
      <c r="AG956" s="87">
        <v>2.9329128799999999</v>
      </c>
      <c r="AH956" s="87">
        <v>0</v>
      </c>
      <c r="AI956" s="87">
        <v>0.25049587000000001</v>
      </c>
      <c r="AJ956" s="87">
        <v>8.5929459999999999E-2</v>
      </c>
      <c r="AK956" s="87">
        <v>0</v>
      </c>
      <c r="AL956" s="87">
        <v>0</v>
      </c>
      <c r="AM956" s="87">
        <v>0</v>
      </c>
      <c r="AN956" s="87">
        <v>8.5929459999999999E-2</v>
      </c>
      <c r="AO956" s="87">
        <v>3.7989308500000001</v>
      </c>
      <c r="AP956" s="87">
        <v>0.7014515600000002</v>
      </c>
      <c r="AQ956" s="87">
        <v>2.9329128799999999</v>
      </c>
      <c r="AR956" s="87">
        <v>0</v>
      </c>
      <c r="AS956" s="87">
        <v>0.16456641</v>
      </c>
      <c r="AT956" s="87">
        <f t="shared" si="890"/>
        <v>0</v>
      </c>
      <c r="AU956" s="87">
        <f t="shared" si="890"/>
        <v>0</v>
      </c>
      <c r="AV956" s="87">
        <f t="shared" si="890"/>
        <v>0</v>
      </c>
      <c r="AW956" s="87">
        <f t="shared" si="890"/>
        <v>0</v>
      </c>
      <c r="AX956" s="87">
        <f t="shared" si="890"/>
        <v>0</v>
      </c>
      <c r="AY956" s="66">
        <v>0</v>
      </c>
      <c r="AZ956" s="66">
        <v>0</v>
      </c>
      <c r="BA956" s="66">
        <v>0</v>
      </c>
      <c r="BB956" s="66">
        <v>0</v>
      </c>
      <c r="BC956" s="66">
        <v>0</v>
      </c>
    </row>
    <row r="957" spans="1:55" ht="126" x14ac:dyDescent="0.25">
      <c r="A957" s="171" t="s">
        <v>901</v>
      </c>
      <c r="B957" s="85" t="s">
        <v>1848</v>
      </c>
      <c r="C957" s="171" t="s">
        <v>2697</v>
      </c>
      <c r="D957" s="87">
        <v>0</v>
      </c>
      <c r="E957" s="66">
        <v>7.7424528000000006E-2</v>
      </c>
      <c r="F957" s="66">
        <v>0</v>
      </c>
      <c r="G957" s="66">
        <v>0</v>
      </c>
      <c r="H957" s="66">
        <v>0</v>
      </c>
      <c r="I957" s="66">
        <v>7.7424528000000006E-2</v>
      </c>
      <c r="J957" s="87"/>
      <c r="K957" s="87"/>
      <c r="L957" s="87"/>
      <c r="M957" s="87"/>
      <c r="N957" s="87"/>
      <c r="O957" s="87"/>
      <c r="P957" s="87"/>
      <c r="Q957" s="87"/>
      <c r="R957" s="87"/>
      <c r="S957" s="87"/>
      <c r="T957" s="87">
        <f t="shared" si="885"/>
        <v>7.7424528000000006E-2</v>
      </c>
      <c r="U957" s="87">
        <f t="shared" si="886"/>
        <v>0</v>
      </c>
      <c r="V957" s="87">
        <f t="shared" si="887"/>
        <v>0</v>
      </c>
      <c r="W957" s="87">
        <f t="shared" si="888"/>
        <v>0</v>
      </c>
      <c r="X957" s="87">
        <f t="shared" si="889"/>
        <v>7.7424528000000006E-2</v>
      </c>
      <c r="Y957" s="87">
        <v>0</v>
      </c>
      <c r="Z957" s="87">
        <v>0</v>
      </c>
      <c r="AA957" s="87">
        <v>0</v>
      </c>
      <c r="AB957" s="87">
        <v>0</v>
      </c>
      <c r="AC957" s="87">
        <v>0</v>
      </c>
      <c r="AD957" s="87"/>
      <c r="AE957" s="87">
        <v>2.3443904400000002</v>
      </c>
      <c r="AF957" s="87">
        <v>0.27327915000000003</v>
      </c>
      <c r="AG957" s="87">
        <v>2.0065908500000003</v>
      </c>
      <c r="AH957" s="87">
        <v>0</v>
      </c>
      <c r="AI957" s="87">
        <v>6.4520440000000012E-2</v>
      </c>
      <c r="AJ957" s="87">
        <v>0</v>
      </c>
      <c r="AK957" s="87">
        <v>0</v>
      </c>
      <c r="AL957" s="87">
        <v>0</v>
      </c>
      <c r="AM957" s="87">
        <v>0</v>
      </c>
      <c r="AN957" s="87">
        <v>0</v>
      </c>
      <c r="AO957" s="87">
        <v>0</v>
      </c>
      <c r="AP957" s="87">
        <v>0</v>
      </c>
      <c r="AQ957" s="87">
        <v>0</v>
      </c>
      <c r="AR957" s="87">
        <v>0</v>
      </c>
      <c r="AS957" s="87">
        <v>0</v>
      </c>
      <c r="AT957" s="87">
        <f t="shared" si="890"/>
        <v>2.3443904400000002</v>
      </c>
      <c r="AU957" s="87">
        <f t="shared" si="890"/>
        <v>0.27327915000000003</v>
      </c>
      <c r="AV957" s="87">
        <f t="shared" si="890"/>
        <v>2.0065908500000003</v>
      </c>
      <c r="AW957" s="87">
        <f t="shared" si="890"/>
        <v>0</v>
      </c>
      <c r="AX957" s="87">
        <f t="shared" si="890"/>
        <v>6.4520440000000012E-2</v>
      </c>
      <c r="AY957" s="66">
        <v>0</v>
      </c>
      <c r="AZ957" s="66">
        <v>0</v>
      </c>
      <c r="BA957" s="66">
        <v>0</v>
      </c>
      <c r="BB957" s="66">
        <v>0</v>
      </c>
      <c r="BC957" s="66">
        <v>0</v>
      </c>
    </row>
    <row r="958" spans="1:55" ht="94.5" x14ac:dyDescent="0.25">
      <c r="A958" s="171" t="s">
        <v>901</v>
      </c>
      <c r="B958" s="85" t="s">
        <v>1849</v>
      </c>
      <c r="C958" s="171" t="s">
        <v>2698</v>
      </c>
      <c r="D958" s="87">
        <v>0</v>
      </c>
      <c r="E958" s="66">
        <v>0.26714874</v>
      </c>
      <c r="F958" s="66">
        <v>0</v>
      </c>
      <c r="G958" s="66">
        <v>0</v>
      </c>
      <c r="H958" s="66">
        <v>0</v>
      </c>
      <c r="I958" s="66">
        <v>0.26714874</v>
      </c>
      <c r="J958" s="87">
        <v>0</v>
      </c>
      <c r="K958" s="87">
        <v>0</v>
      </c>
      <c r="L958" s="87">
        <v>0</v>
      </c>
      <c r="M958" s="87">
        <v>0</v>
      </c>
      <c r="N958" s="87">
        <v>0</v>
      </c>
      <c r="O958" s="87">
        <v>0.26714874</v>
      </c>
      <c r="P958" s="87">
        <v>0</v>
      </c>
      <c r="Q958" s="87">
        <v>0</v>
      </c>
      <c r="R958" s="87">
        <v>0.26714874</v>
      </c>
      <c r="S958" s="87">
        <v>0.26714874</v>
      </c>
      <c r="T958" s="87">
        <f t="shared" si="885"/>
        <v>0</v>
      </c>
      <c r="U958" s="87">
        <f t="shared" si="886"/>
        <v>0</v>
      </c>
      <c r="V958" s="87">
        <f t="shared" si="887"/>
        <v>0</v>
      </c>
      <c r="W958" s="87">
        <f t="shared" si="888"/>
        <v>-0.26714874</v>
      </c>
      <c r="X958" s="87">
        <f t="shared" si="889"/>
        <v>0</v>
      </c>
      <c r="Y958" s="87">
        <v>0</v>
      </c>
      <c r="Z958" s="87">
        <v>0</v>
      </c>
      <c r="AA958" s="87">
        <v>0</v>
      </c>
      <c r="AB958" s="87">
        <v>0</v>
      </c>
      <c r="AC958" s="87">
        <v>0</v>
      </c>
      <c r="AD958" s="87">
        <v>0</v>
      </c>
      <c r="AE958" s="87">
        <v>8.0270501799999998</v>
      </c>
      <c r="AF958" s="87">
        <v>0.97967573000000008</v>
      </c>
      <c r="AG958" s="87">
        <v>6.8247505000000004</v>
      </c>
      <c r="AH958" s="87">
        <v>0</v>
      </c>
      <c r="AI958" s="87">
        <v>0.22262395000000001</v>
      </c>
      <c r="AJ958" s="87">
        <v>0</v>
      </c>
      <c r="AK958" s="87">
        <v>0</v>
      </c>
      <c r="AL958" s="87">
        <v>0</v>
      </c>
      <c r="AM958" s="87">
        <v>0</v>
      </c>
      <c r="AN958" s="87">
        <v>0</v>
      </c>
      <c r="AO958" s="87">
        <v>8.0270501799999998</v>
      </c>
      <c r="AP958" s="87">
        <v>0.97967572999999941</v>
      </c>
      <c r="AQ958" s="87">
        <v>6.8247505000000004</v>
      </c>
      <c r="AR958" s="87">
        <v>0</v>
      </c>
      <c r="AS958" s="87">
        <v>0.22262395000000001</v>
      </c>
      <c r="AT958" s="87">
        <f t="shared" si="890"/>
        <v>0</v>
      </c>
      <c r="AU958" s="87">
        <f t="shared" si="890"/>
        <v>0</v>
      </c>
      <c r="AV958" s="87">
        <f t="shared" si="890"/>
        <v>0</v>
      </c>
      <c r="AW958" s="87">
        <f t="shared" si="890"/>
        <v>0</v>
      </c>
      <c r="AX958" s="87">
        <f t="shared" si="890"/>
        <v>0</v>
      </c>
      <c r="AY958" s="66">
        <v>0</v>
      </c>
      <c r="AZ958" s="66">
        <v>0</v>
      </c>
      <c r="BA958" s="66">
        <v>0</v>
      </c>
      <c r="BB958" s="66">
        <v>0</v>
      </c>
      <c r="BC958" s="66">
        <v>0</v>
      </c>
    </row>
    <row r="959" spans="1:55" ht="31.5" x14ac:dyDescent="0.25">
      <c r="A959" s="224" t="s">
        <v>901</v>
      </c>
      <c r="B959" s="212" t="s">
        <v>56</v>
      </c>
      <c r="C959" s="224"/>
      <c r="D959" s="176">
        <v>2.4268560000000003</v>
      </c>
      <c r="E959" s="176">
        <v>0.49816688399999992</v>
      </c>
      <c r="F959" s="176">
        <v>0</v>
      </c>
      <c r="G959" s="176">
        <v>0</v>
      </c>
      <c r="H959" s="176">
        <v>0</v>
      </c>
      <c r="I959" s="176">
        <v>0.49816688399999998</v>
      </c>
      <c r="J959" s="176">
        <v>4.7547155999999993E-2</v>
      </c>
      <c r="K959" s="176">
        <v>0</v>
      </c>
      <c r="L959" s="176">
        <v>0</v>
      </c>
      <c r="M959" s="176">
        <v>0</v>
      </c>
      <c r="N959" s="176">
        <v>4.7547155999999993E-2</v>
      </c>
      <c r="O959" s="176">
        <v>6.0460211999999992E-2</v>
      </c>
      <c r="P959" s="176">
        <v>0</v>
      </c>
      <c r="Q959" s="176">
        <v>0</v>
      </c>
      <c r="R959" s="176">
        <v>6.0460211999999992E-2</v>
      </c>
      <c r="S959" s="176">
        <v>6.0460211999999992E-2</v>
      </c>
      <c r="T959" s="176">
        <f t="shared" ref="T959:BC959" si="891">SUM(T960:T961)</f>
        <v>0.39015951599999993</v>
      </c>
      <c r="U959" s="176">
        <f t="shared" si="891"/>
        <v>0</v>
      </c>
      <c r="V959" s="176">
        <f t="shared" si="891"/>
        <v>0</v>
      </c>
      <c r="W959" s="176">
        <f t="shared" si="891"/>
        <v>-6.0460211999999992E-2</v>
      </c>
      <c r="X959" s="176">
        <f t="shared" si="891"/>
        <v>0.39015951599999993</v>
      </c>
      <c r="Y959" s="176">
        <f t="shared" si="891"/>
        <v>0</v>
      </c>
      <c r="Z959" s="176">
        <f t="shared" si="891"/>
        <v>0</v>
      </c>
      <c r="AA959" s="176">
        <f t="shared" si="891"/>
        <v>0</v>
      </c>
      <c r="AB959" s="176">
        <f t="shared" si="891"/>
        <v>0</v>
      </c>
      <c r="AC959" s="176">
        <f t="shared" si="891"/>
        <v>0</v>
      </c>
      <c r="AD959" s="176">
        <f t="shared" si="891"/>
        <v>2.2246180000000004</v>
      </c>
      <c r="AE959" s="223">
        <f t="shared" si="891"/>
        <v>16.098521160000001</v>
      </c>
      <c r="AF959" s="223">
        <f t="shared" si="891"/>
        <v>1.2859266899999999</v>
      </c>
      <c r="AG959" s="223">
        <f t="shared" si="891"/>
        <v>13.6869666</v>
      </c>
      <c r="AH959" s="223">
        <f t="shared" si="891"/>
        <v>0</v>
      </c>
      <c r="AI959" s="223">
        <f t="shared" si="891"/>
        <v>1.12562787</v>
      </c>
      <c r="AJ959" s="223">
        <f t="shared" si="891"/>
        <v>3.9622629999999992E-2</v>
      </c>
      <c r="AK959" s="223">
        <f t="shared" si="891"/>
        <v>0</v>
      </c>
      <c r="AL959" s="223">
        <f t="shared" si="891"/>
        <v>0</v>
      </c>
      <c r="AM959" s="223">
        <f t="shared" si="891"/>
        <v>0</v>
      </c>
      <c r="AN959" s="223">
        <f t="shared" si="891"/>
        <v>3.9622629999999992E-2</v>
      </c>
      <c r="AO959" s="223">
        <f t="shared" si="891"/>
        <v>5.0383509999999992E-2</v>
      </c>
      <c r="AP959" s="223">
        <f t="shared" si="891"/>
        <v>0</v>
      </c>
      <c r="AQ959" s="223">
        <f t="shared" si="891"/>
        <v>0</v>
      </c>
      <c r="AR959" s="223">
        <f t="shared" si="891"/>
        <v>0</v>
      </c>
      <c r="AS959" s="223">
        <f t="shared" si="891"/>
        <v>5.0383509999999992E-2</v>
      </c>
      <c r="AT959" s="223">
        <f t="shared" si="891"/>
        <v>16.008515020000001</v>
      </c>
      <c r="AU959" s="223">
        <f t="shared" si="891"/>
        <v>1.2859266899999999</v>
      </c>
      <c r="AV959" s="223">
        <f t="shared" si="891"/>
        <v>13.6869666</v>
      </c>
      <c r="AW959" s="223">
        <f t="shared" si="891"/>
        <v>0</v>
      </c>
      <c r="AX959" s="223">
        <f t="shared" si="891"/>
        <v>1.0356217299999999</v>
      </c>
      <c r="AY959" s="223">
        <f t="shared" si="891"/>
        <v>0</v>
      </c>
      <c r="AZ959" s="223">
        <f t="shared" si="891"/>
        <v>0</v>
      </c>
      <c r="BA959" s="223">
        <f t="shared" si="891"/>
        <v>0</v>
      </c>
      <c r="BB959" s="223">
        <f t="shared" si="891"/>
        <v>0</v>
      </c>
      <c r="BC959" s="223">
        <f t="shared" si="891"/>
        <v>0</v>
      </c>
    </row>
    <row r="960" spans="1:55" ht="63" x14ac:dyDescent="0.25">
      <c r="A960" s="171" t="s">
        <v>901</v>
      </c>
      <c r="B960" s="86" t="s">
        <v>144</v>
      </c>
      <c r="C960" s="171" t="s">
        <v>2699</v>
      </c>
      <c r="D960" s="87">
        <v>1.2E-2</v>
      </c>
      <c r="E960" s="66">
        <v>8.5344000000000001E-4</v>
      </c>
      <c r="F960" s="66">
        <v>0</v>
      </c>
      <c r="G960" s="66">
        <v>0</v>
      </c>
      <c r="H960" s="66">
        <v>0</v>
      </c>
      <c r="I960" s="66">
        <v>8.5344000000000001E-4</v>
      </c>
      <c r="J960" s="87">
        <v>2.35116E-4</v>
      </c>
      <c r="K960" s="87">
        <v>0</v>
      </c>
      <c r="L960" s="87">
        <v>0</v>
      </c>
      <c r="M960" s="87">
        <v>0</v>
      </c>
      <c r="N960" s="87">
        <v>2.35116E-4</v>
      </c>
      <c r="O960" s="87">
        <v>2.9893199999999996E-4</v>
      </c>
      <c r="P960" s="87">
        <v>0</v>
      </c>
      <c r="Q960" s="87">
        <v>0</v>
      </c>
      <c r="R960" s="87">
        <v>2.9893199999999996E-4</v>
      </c>
      <c r="S960" s="87">
        <v>2.9893199999999996E-4</v>
      </c>
      <c r="T960" s="87">
        <f t="shared" ref="T960:T961" si="892">E960-J960-O960</f>
        <v>3.1939199999999999E-4</v>
      </c>
      <c r="U960" s="87">
        <f t="shared" ref="U960:U961" si="893">F960-K960-P960</f>
        <v>0</v>
      </c>
      <c r="V960" s="87">
        <f t="shared" ref="V960:V961" si="894">G960-L960-Q960</f>
        <v>0</v>
      </c>
      <c r="W960" s="87">
        <f t="shared" ref="W960:W961" si="895">H960-M960-R960</f>
        <v>-2.9893199999999996E-4</v>
      </c>
      <c r="X960" s="87">
        <f t="shared" ref="X960:X961" si="896">I960-N960-S960</f>
        <v>3.1939199999999999E-4</v>
      </c>
      <c r="Y960" s="87">
        <v>0</v>
      </c>
      <c r="Z960" s="87">
        <v>0</v>
      </c>
      <c r="AA960" s="87">
        <v>0</v>
      </c>
      <c r="AB960" s="87">
        <v>0</v>
      </c>
      <c r="AC960" s="87">
        <v>0</v>
      </c>
      <c r="AD960" s="87">
        <v>1.0999999999999999E-2</v>
      </c>
      <c r="AE960" s="87">
        <v>0.71120000000000005</v>
      </c>
      <c r="AF960" s="87">
        <v>0</v>
      </c>
      <c r="AG960" s="87">
        <v>0</v>
      </c>
      <c r="AH960" s="87">
        <v>0</v>
      </c>
      <c r="AI960" s="87">
        <v>0.71120000000000005</v>
      </c>
      <c r="AJ960" s="87">
        <v>1.9593E-4</v>
      </c>
      <c r="AK960" s="87">
        <v>0</v>
      </c>
      <c r="AL960" s="87">
        <v>0</v>
      </c>
      <c r="AM960" s="87">
        <v>0</v>
      </c>
      <c r="AN960" s="87">
        <v>1.9593E-4</v>
      </c>
      <c r="AO960" s="87">
        <v>2.4910999999999998E-4</v>
      </c>
      <c r="AP960" s="87">
        <v>0</v>
      </c>
      <c r="AQ960" s="87">
        <v>0</v>
      </c>
      <c r="AR960" s="87">
        <v>0</v>
      </c>
      <c r="AS960" s="87">
        <v>2.4910999999999998E-4</v>
      </c>
      <c r="AT960" s="87">
        <f t="shared" ref="AT960:AX961" si="897">AE960-AJ960-AO960</f>
        <v>0.71075496000000005</v>
      </c>
      <c r="AU960" s="87">
        <f t="shared" si="897"/>
        <v>0</v>
      </c>
      <c r="AV960" s="87">
        <f t="shared" si="897"/>
        <v>0</v>
      </c>
      <c r="AW960" s="87">
        <f t="shared" si="897"/>
        <v>0</v>
      </c>
      <c r="AX960" s="87">
        <f t="shared" si="897"/>
        <v>0.71075496000000005</v>
      </c>
      <c r="AY960" s="66">
        <v>0</v>
      </c>
      <c r="AZ960" s="66">
        <v>0</v>
      </c>
      <c r="BA960" s="66">
        <v>0</v>
      </c>
      <c r="BB960" s="66">
        <v>0</v>
      </c>
      <c r="BC960" s="66">
        <v>0</v>
      </c>
    </row>
    <row r="961" spans="1:55" ht="94.5" x14ac:dyDescent="0.25">
      <c r="A961" s="171" t="s">
        <v>901</v>
      </c>
      <c r="B961" s="85" t="s">
        <v>847</v>
      </c>
      <c r="C961" s="171" t="s">
        <v>2700</v>
      </c>
      <c r="D961" s="87">
        <v>2.4148560000000003</v>
      </c>
      <c r="E961" s="66">
        <v>0.49731344399999994</v>
      </c>
      <c r="F961" s="66">
        <v>0</v>
      </c>
      <c r="G961" s="66">
        <v>0</v>
      </c>
      <c r="H961" s="66">
        <v>0</v>
      </c>
      <c r="I961" s="66">
        <v>0.49731344399999994</v>
      </c>
      <c r="J961" s="87">
        <v>4.7312039999999993E-2</v>
      </c>
      <c r="K961" s="87">
        <v>0</v>
      </c>
      <c r="L961" s="87">
        <v>0</v>
      </c>
      <c r="M961" s="87">
        <v>0</v>
      </c>
      <c r="N961" s="87">
        <v>4.7312039999999993E-2</v>
      </c>
      <c r="O961" s="87">
        <v>6.0161279999999991E-2</v>
      </c>
      <c r="P961" s="87">
        <v>0</v>
      </c>
      <c r="Q961" s="87">
        <v>0</v>
      </c>
      <c r="R961" s="87">
        <v>6.0161279999999991E-2</v>
      </c>
      <c r="S961" s="87">
        <v>6.0161279999999991E-2</v>
      </c>
      <c r="T961" s="87">
        <f t="shared" si="892"/>
        <v>0.38984012399999995</v>
      </c>
      <c r="U961" s="87">
        <f t="shared" si="893"/>
        <v>0</v>
      </c>
      <c r="V961" s="87">
        <f t="shared" si="894"/>
        <v>0</v>
      </c>
      <c r="W961" s="87">
        <f t="shared" si="895"/>
        <v>-6.0161279999999991E-2</v>
      </c>
      <c r="X961" s="87">
        <f t="shared" si="896"/>
        <v>0.38984012399999995</v>
      </c>
      <c r="Y961" s="87">
        <v>0</v>
      </c>
      <c r="Z961" s="87">
        <v>0</v>
      </c>
      <c r="AA961" s="87">
        <v>0</v>
      </c>
      <c r="AB961" s="87">
        <v>0</v>
      </c>
      <c r="AC961" s="87">
        <v>0</v>
      </c>
      <c r="AD961" s="87">
        <v>2.2136180000000003</v>
      </c>
      <c r="AE961" s="87">
        <v>15.387321159999999</v>
      </c>
      <c r="AF961" s="87">
        <v>1.2859266899999999</v>
      </c>
      <c r="AG961" s="87">
        <v>13.6869666</v>
      </c>
      <c r="AH961" s="87">
        <v>0</v>
      </c>
      <c r="AI961" s="87">
        <v>0.41442786999999998</v>
      </c>
      <c r="AJ961" s="87">
        <v>3.9426699999999995E-2</v>
      </c>
      <c r="AK961" s="87">
        <v>0</v>
      </c>
      <c r="AL961" s="87">
        <v>0</v>
      </c>
      <c r="AM961" s="87">
        <v>0</v>
      </c>
      <c r="AN961" s="87">
        <v>3.9426699999999995E-2</v>
      </c>
      <c r="AO961" s="87">
        <v>5.0134399999999996E-2</v>
      </c>
      <c r="AP961" s="87">
        <v>0</v>
      </c>
      <c r="AQ961" s="87">
        <v>0</v>
      </c>
      <c r="AR961" s="87">
        <v>0</v>
      </c>
      <c r="AS961" s="87">
        <v>5.0134399999999996E-2</v>
      </c>
      <c r="AT961" s="87">
        <f t="shared" si="897"/>
        <v>15.29776006</v>
      </c>
      <c r="AU961" s="87">
        <f t="shared" si="897"/>
        <v>1.2859266899999999</v>
      </c>
      <c r="AV961" s="87">
        <f t="shared" si="897"/>
        <v>13.6869666</v>
      </c>
      <c r="AW961" s="87">
        <f t="shared" si="897"/>
        <v>0</v>
      </c>
      <c r="AX961" s="87">
        <f t="shared" si="897"/>
        <v>0.32486676999999997</v>
      </c>
      <c r="AY961" s="66">
        <v>0</v>
      </c>
      <c r="AZ961" s="66">
        <v>0</v>
      </c>
      <c r="BA961" s="66">
        <v>0</v>
      </c>
      <c r="BB961" s="66">
        <v>0</v>
      </c>
      <c r="BC961" s="66">
        <v>0</v>
      </c>
    </row>
    <row r="962" spans="1:55" ht="31.5" x14ac:dyDescent="0.25">
      <c r="A962" s="224" t="s">
        <v>901</v>
      </c>
      <c r="B962" s="212" t="s">
        <v>57</v>
      </c>
      <c r="C962" s="224"/>
      <c r="D962" s="176">
        <v>1.2E-2</v>
      </c>
      <c r="E962" s="176">
        <v>5.2340399699999995</v>
      </c>
      <c r="F962" s="176">
        <v>0</v>
      </c>
      <c r="G962" s="176">
        <v>5.2340399699999995</v>
      </c>
      <c r="H962" s="176">
        <v>0</v>
      </c>
      <c r="I962" s="176">
        <v>0</v>
      </c>
      <c r="J962" s="176">
        <v>0</v>
      </c>
      <c r="K962" s="176">
        <v>0</v>
      </c>
      <c r="L962" s="176">
        <v>0</v>
      </c>
      <c r="M962" s="176">
        <v>0</v>
      </c>
      <c r="N962" s="176">
        <v>0</v>
      </c>
      <c r="O962" s="176">
        <v>5.2340399699999995</v>
      </c>
      <c r="P962" s="176">
        <v>0</v>
      </c>
      <c r="Q962" s="176">
        <v>5.2340399699999995</v>
      </c>
      <c r="R962" s="176">
        <v>0</v>
      </c>
      <c r="S962" s="176">
        <v>0</v>
      </c>
      <c r="T962" s="176">
        <f t="shared" ref="T962:BC962" si="898">SUM(T963:T964)</f>
        <v>0</v>
      </c>
      <c r="U962" s="176">
        <f t="shared" si="898"/>
        <v>0</v>
      </c>
      <c r="V962" s="176">
        <f t="shared" si="898"/>
        <v>0</v>
      </c>
      <c r="W962" s="176">
        <f t="shared" si="898"/>
        <v>0</v>
      </c>
      <c r="X962" s="176">
        <f t="shared" si="898"/>
        <v>0</v>
      </c>
      <c r="Y962" s="176">
        <f t="shared" si="898"/>
        <v>0</v>
      </c>
      <c r="Z962" s="176">
        <f t="shared" si="898"/>
        <v>0</v>
      </c>
      <c r="AA962" s="176">
        <f t="shared" si="898"/>
        <v>0</v>
      </c>
      <c r="AB962" s="176">
        <f t="shared" si="898"/>
        <v>0</v>
      </c>
      <c r="AC962" s="176">
        <f t="shared" si="898"/>
        <v>0</v>
      </c>
      <c r="AD962" s="176">
        <f t="shared" si="898"/>
        <v>1.0999999999999999E-2</v>
      </c>
      <c r="AE962" s="223">
        <f t="shared" si="898"/>
        <v>0</v>
      </c>
      <c r="AF962" s="223">
        <f t="shared" si="898"/>
        <v>0</v>
      </c>
      <c r="AG962" s="223">
        <f t="shared" si="898"/>
        <v>0</v>
      </c>
      <c r="AH962" s="223">
        <f t="shared" si="898"/>
        <v>0</v>
      </c>
      <c r="AI962" s="223">
        <f t="shared" si="898"/>
        <v>0</v>
      </c>
      <c r="AJ962" s="223">
        <f t="shared" si="898"/>
        <v>0</v>
      </c>
      <c r="AK962" s="223">
        <f t="shared" si="898"/>
        <v>0</v>
      </c>
      <c r="AL962" s="223">
        <f t="shared" si="898"/>
        <v>0</v>
      </c>
      <c r="AM962" s="223">
        <f t="shared" si="898"/>
        <v>0</v>
      </c>
      <c r="AN962" s="223">
        <f t="shared" si="898"/>
        <v>0</v>
      </c>
      <c r="AO962" s="223">
        <f t="shared" si="898"/>
        <v>0</v>
      </c>
      <c r="AP962" s="223">
        <f t="shared" si="898"/>
        <v>0</v>
      </c>
      <c r="AQ962" s="223">
        <f t="shared" si="898"/>
        <v>0</v>
      </c>
      <c r="AR962" s="223">
        <f t="shared" si="898"/>
        <v>0</v>
      </c>
      <c r="AS962" s="223">
        <f t="shared" si="898"/>
        <v>0</v>
      </c>
      <c r="AT962" s="223">
        <f t="shared" si="898"/>
        <v>0</v>
      </c>
      <c r="AU962" s="223">
        <f t="shared" si="898"/>
        <v>0</v>
      </c>
      <c r="AV962" s="223">
        <f t="shared" si="898"/>
        <v>0</v>
      </c>
      <c r="AW962" s="223">
        <f t="shared" si="898"/>
        <v>0</v>
      </c>
      <c r="AX962" s="223">
        <f t="shared" si="898"/>
        <v>0</v>
      </c>
      <c r="AY962" s="223">
        <f t="shared" si="898"/>
        <v>0</v>
      </c>
      <c r="AZ962" s="223">
        <f t="shared" si="898"/>
        <v>0</v>
      </c>
      <c r="BA962" s="223">
        <f t="shared" si="898"/>
        <v>0</v>
      </c>
      <c r="BB962" s="223">
        <f t="shared" si="898"/>
        <v>0</v>
      </c>
      <c r="BC962" s="223">
        <f t="shared" si="898"/>
        <v>0</v>
      </c>
    </row>
    <row r="963" spans="1:55" ht="94.5" x14ac:dyDescent="0.25">
      <c r="A963" s="171" t="s">
        <v>901</v>
      </c>
      <c r="B963" s="85" t="s">
        <v>145</v>
      </c>
      <c r="C963" s="171" t="s">
        <v>2701</v>
      </c>
      <c r="D963" s="87">
        <v>1.2E-2</v>
      </c>
      <c r="E963" s="66">
        <v>5.2340399699999995</v>
      </c>
      <c r="F963" s="66">
        <v>0</v>
      </c>
      <c r="G963" s="66">
        <v>5.2340399699999995</v>
      </c>
      <c r="H963" s="66">
        <v>0</v>
      </c>
      <c r="I963" s="66">
        <v>0</v>
      </c>
      <c r="J963" s="87">
        <v>0</v>
      </c>
      <c r="K963" s="87">
        <v>0</v>
      </c>
      <c r="L963" s="87">
        <v>0</v>
      </c>
      <c r="M963" s="87">
        <v>0</v>
      </c>
      <c r="N963" s="87">
        <v>0</v>
      </c>
      <c r="O963" s="87">
        <v>5.2340399699999995</v>
      </c>
      <c r="P963" s="87">
        <v>0</v>
      </c>
      <c r="Q963" s="87">
        <v>5.2340399699999995</v>
      </c>
      <c r="R963" s="87">
        <v>0</v>
      </c>
      <c r="S963" s="87">
        <v>0</v>
      </c>
      <c r="T963" s="87">
        <f t="shared" ref="T963:T964" si="899">E963-J963-O963</f>
        <v>0</v>
      </c>
      <c r="U963" s="87">
        <f t="shared" ref="U963:U964" si="900">F963-K963-P963</f>
        <v>0</v>
      </c>
      <c r="V963" s="87">
        <f t="shared" ref="V963:V964" si="901">G963-L963-Q963</f>
        <v>0</v>
      </c>
      <c r="W963" s="87">
        <f t="shared" ref="W963:W964" si="902">H963-M963-R963</f>
        <v>0</v>
      </c>
      <c r="X963" s="87">
        <f t="shared" ref="X963:X964" si="903">I963-N963-S963</f>
        <v>0</v>
      </c>
      <c r="Y963" s="87">
        <v>0</v>
      </c>
      <c r="Z963" s="87">
        <v>0</v>
      </c>
      <c r="AA963" s="87">
        <v>0</v>
      </c>
      <c r="AB963" s="87">
        <v>0</v>
      </c>
      <c r="AC963" s="87">
        <v>0</v>
      </c>
      <c r="AD963" s="87">
        <v>1.0999999999999999E-2</v>
      </c>
      <c r="AE963" s="87">
        <v>0</v>
      </c>
      <c r="AF963" s="87">
        <v>0</v>
      </c>
      <c r="AG963" s="87">
        <v>0</v>
      </c>
      <c r="AH963" s="87">
        <v>0</v>
      </c>
      <c r="AI963" s="87">
        <v>0</v>
      </c>
      <c r="AJ963" s="87">
        <v>0</v>
      </c>
      <c r="AK963" s="87">
        <v>0</v>
      </c>
      <c r="AL963" s="87">
        <v>0</v>
      </c>
      <c r="AM963" s="87">
        <v>0</v>
      </c>
      <c r="AN963" s="87">
        <v>0</v>
      </c>
      <c r="AO963" s="87">
        <v>0</v>
      </c>
      <c r="AP963" s="87">
        <v>0</v>
      </c>
      <c r="AQ963" s="87">
        <v>0</v>
      </c>
      <c r="AR963" s="87">
        <v>0</v>
      </c>
      <c r="AS963" s="87">
        <v>0</v>
      </c>
      <c r="AT963" s="87">
        <f t="shared" ref="AT963:AX964" si="904">AE963-AJ963-AO963</f>
        <v>0</v>
      </c>
      <c r="AU963" s="87">
        <f t="shared" si="904"/>
        <v>0</v>
      </c>
      <c r="AV963" s="87">
        <f t="shared" si="904"/>
        <v>0</v>
      </c>
      <c r="AW963" s="87">
        <f t="shared" si="904"/>
        <v>0</v>
      </c>
      <c r="AX963" s="87">
        <f t="shared" si="904"/>
        <v>0</v>
      </c>
      <c r="AY963" s="66">
        <v>0</v>
      </c>
      <c r="AZ963" s="66">
        <v>0</v>
      </c>
      <c r="BA963" s="66">
        <v>0</v>
      </c>
      <c r="BB963" s="66">
        <v>0</v>
      </c>
      <c r="BC963" s="66">
        <v>0</v>
      </c>
    </row>
    <row r="964" spans="1:55" ht="110.25" x14ac:dyDescent="0.25">
      <c r="A964" s="171" t="s">
        <v>901</v>
      </c>
      <c r="B964" s="85" t="s">
        <v>848</v>
      </c>
      <c r="C964" s="171" t="s">
        <v>2702</v>
      </c>
      <c r="D964" s="87">
        <v>0</v>
      </c>
      <c r="E964" s="66">
        <v>0</v>
      </c>
      <c r="F964" s="66">
        <v>0</v>
      </c>
      <c r="G964" s="66">
        <v>0</v>
      </c>
      <c r="H964" s="66">
        <v>0</v>
      </c>
      <c r="I964" s="66">
        <v>0</v>
      </c>
      <c r="J964" s="87"/>
      <c r="K964" s="87"/>
      <c r="L964" s="87"/>
      <c r="M964" s="87"/>
      <c r="N964" s="87"/>
      <c r="O964" s="87"/>
      <c r="P964" s="87"/>
      <c r="Q964" s="87"/>
      <c r="R964" s="87"/>
      <c r="S964" s="87"/>
      <c r="T964" s="87">
        <f t="shared" si="899"/>
        <v>0</v>
      </c>
      <c r="U964" s="87">
        <f t="shared" si="900"/>
        <v>0</v>
      </c>
      <c r="V964" s="87">
        <f t="shared" si="901"/>
        <v>0</v>
      </c>
      <c r="W964" s="87">
        <f t="shared" si="902"/>
        <v>0</v>
      </c>
      <c r="X964" s="87">
        <f t="shared" si="903"/>
        <v>0</v>
      </c>
      <c r="Y964" s="87">
        <v>0</v>
      </c>
      <c r="Z964" s="87">
        <v>0</v>
      </c>
      <c r="AA964" s="87">
        <v>0</v>
      </c>
      <c r="AB964" s="87">
        <v>0</v>
      </c>
      <c r="AC964" s="87">
        <v>0</v>
      </c>
      <c r="AD964" s="87"/>
      <c r="AE964" s="87">
        <v>0</v>
      </c>
      <c r="AF964" s="87">
        <v>0</v>
      </c>
      <c r="AG964" s="87">
        <v>0</v>
      </c>
      <c r="AH964" s="87">
        <v>0</v>
      </c>
      <c r="AI964" s="87">
        <v>0</v>
      </c>
      <c r="AJ964" s="87">
        <v>0</v>
      </c>
      <c r="AK964" s="87">
        <v>0</v>
      </c>
      <c r="AL964" s="87">
        <v>0</v>
      </c>
      <c r="AM964" s="87">
        <v>0</v>
      </c>
      <c r="AN964" s="87">
        <v>0</v>
      </c>
      <c r="AO964" s="87">
        <v>0</v>
      </c>
      <c r="AP964" s="87">
        <v>0</v>
      </c>
      <c r="AQ964" s="87">
        <v>0</v>
      </c>
      <c r="AR964" s="87">
        <v>0</v>
      </c>
      <c r="AS964" s="87">
        <v>0</v>
      </c>
      <c r="AT964" s="87">
        <f t="shared" si="904"/>
        <v>0</v>
      </c>
      <c r="AU964" s="87">
        <f t="shared" si="904"/>
        <v>0</v>
      </c>
      <c r="AV964" s="87">
        <f t="shared" si="904"/>
        <v>0</v>
      </c>
      <c r="AW964" s="87">
        <f t="shared" si="904"/>
        <v>0</v>
      </c>
      <c r="AX964" s="87">
        <f t="shared" si="904"/>
        <v>0</v>
      </c>
      <c r="AY964" s="66">
        <v>0</v>
      </c>
      <c r="AZ964" s="66">
        <v>0</v>
      </c>
      <c r="BA964" s="66">
        <v>0</v>
      </c>
      <c r="BB964" s="66">
        <v>0</v>
      </c>
      <c r="BC964" s="66">
        <v>0</v>
      </c>
    </row>
    <row r="965" spans="1:55" ht="31.5" x14ac:dyDescent="0.25">
      <c r="A965" s="224" t="s">
        <v>901</v>
      </c>
      <c r="B965" s="216" t="s">
        <v>66</v>
      </c>
      <c r="C965" s="224"/>
      <c r="D965" s="176">
        <v>246.69631200000001</v>
      </c>
      <c r="E965" s="176">
        <v>93.421818933627108</v>
      </c>
      <c r="F965" s="176">
        <v>0.14021641000000001</v>
      </c>
      <c r="G965" s="176">
        <v>74.948012927627119</v>
      </c>
      <c r="H965" s="176">
        <v>0</v>
      </c>
      <c r="I965" s="176">
        <v>18.333589596000003</v>
      </c>
      <c r="J965" s="176">
        <v>35.693978174000002</v>
      </c>
      <c r="K965" s="176">
        <v>0.14021641000000001</v>
      </c>
      <c r="L965" s="176">
        <v>27.641668840000001</v>
      </c>
      <c r="M965" s="176">
        <v>0</v>
      </c>
      <c r="N965" s="176">
        <v>7.9120929240000004</v>
      </c>
      <c r="O965" s="176">
        <v>20.831179537627115</v>
      </c>
      <c r="P965" s="176">
        <v>0</v>
      </c>
      <c r="Q965" s="176">
        <v>15.430456057627117</v>
      </c>
      <c r="R965" s="176">
        <v>5.2468975680000023</v>
      </c>
      <c r="S965" s="176">
        <v>5.4007234800000017</v>
      </c>
      <c r="T965" s="176">
        <f t="shared" ref="T965:BC965" si="905">SUM(T966:T984)</f>
        <v>36.896661222000006</v>
      </c>
      <c r="U965" s="176">
        <f t="shared" si="905"/>
        <v>0</v>
      </c>
      <c r="V965" s="176">
        <f t="shared" si="905"/>
        <v>31.875888030000002</v>
      </c>
      <c r="W965" s="176">
        <f t="shared" si="905"/>
        <v>-5.2468975680000023</v>
      </c>
      <c r="X965" s="176">
        <f t="shared" si="905"/>
        <v>5.0207731920000001</v>
      </c>
      <c r="Y965" s="176">
        <f t="shared" si="905"/>
        <v>0</v>
      </c>
      <c r="Z965" s="176">
        <f t="shared" si="905"/>
        <v>0</v>
      </c>
      <c r="AA965" s="176">
        <f t="shared" si="905"/>
        <v>0</v>
      </c>
      <c r="AB965" s="176">
        <f t="shared" si="905"/>
        <v>0</v>
      </c>
      <c r="AC965" s="176">
        <f t="shared" si="905"/>
        <v>0</v>
      </c>
      <c r="AD965" s="176">
        <f t="shared" si="905"/>
        <v>126.40919326000001</v>
      </c>
      <c r="AE965" s="223">
        <f t="shared" si="905"/>
        <v>167.61004248000003</v>
      </c>
      <c r="AF965" s="223">
        <f t="shared" si="905"/>
        <v>5.11433508</v>
      </c>
      <c r="AG965" s="223">
        <f t="shared" si="905"/>
        <v>147.21771606999999</v>
      </c>
      <c r="AH965" s="223">
        <f t="shared" si="905"/>
        <v>0</v>
      </c>
      <c r="AI965" s="223">
        <f t="shared" si="905"/>
        <v>15.277991330000001</v>
      </c>
      <c r="AJ965" s="223">
        <f t="shared" si="905"/>
        <v>111.89927145</v>
      </c>
      <c r="AK965" s="223">
        <f t="shared" si="905"/>
        <v>2.8900162600000066</v>
      </c>
      <c r="AL965" s="223">
        <f t="shared" si="905"/>
        <v>102.41584442</v>
      </c>
      <c r="AM965" s="223">
        <f t="shared" si="905"/>
        <v>0</v>
      </c>
      <c r="AN965" s="223">
        <f t="shared" si="905"/>
        <v>6.5934107700000029</v>
      </c>
      <c r="AO965" s="223">
        <f t="shared" si="905"/>
        <v>29.896429669999993</v>
      </c>
      <c r="AP965" s="223">
        <f t="shared" si="905"/>
        <v>0.65682340000000217</v>
      </c>
      <c r="AQ965" s="223">
        <f t="shared" si="905"/>
        <v>24.739003369999999</v>
      </c>
      <c r="AR965" s="223">
        <f t="shared" si="905"/>
        <v>0</v>
      </c>
      <c r="AS965" s="223">
        <f t="shared" si="905"/>
        <v>4.5006029000000005</v>
      </c>
      <c r="AT965" s="223">
        <f t="shared" si="905"/>
        <v>25.81434135999999</v>
      </c>
      <c r="AU965" s="223">
        <f t="shared" si="905"/>
        <v>1.5674954199999915</v>
      </c>
      <c r="AV965" s="223">
        <f t="shared" si="905"/>
        <v>20.062868280000007</v>
      </c>
      <c r="AW965" s="223">
        <f t="shared" si="905"/>
        <v>0</v>
      </c>
      <c r="AX965" s="223">
        <f t="shared" si="905"/>
        <v>4.1839776599999956</v>
      </c>
      <c r="AY965" s="223">
        <f t="shared" si="905"/>
        <v>0</v>
      </c>
      <c r="AZ965" s="223">
        <f t="shared" si="905"/>
        <v>0</v>
      </c>
      <c r="BA965" s="223">
        <f t="shared" si="905"/>
        <v>0</v>
      </c>
      <c r="BB965" s="223">
        <f t="shared" si="905"/>
        <v>0</v>
      </c>
      <c r="BC965" s="223">
        <f t="shared" si="905"/>
        <v>0</v>
      </c>
    </row>
    <row r="966" spans="1:55" ht="94.5" x14ac:dyDescent="0.25">
      <c r="A966" s="171" t="s">
        <v>901</v>
      </c>
      <c r="B966" s="85" t="s">
        <v>146</v>
      </c>
      <c r="C966" s="171" t="s">
        <v>2703</v>
      </c>
      <c r="D966" s="87">
        <v>2.2956960000000004</v>
      </c>
      <c r="E966" s="66">
        <v>0.163272204</v>
      </c>
      <c r="F966" s="66">
        <v>0</v>
      </c>
      <c r="G966" s="66">
        <v>0</v>
      </c>
      <c r="H966" s="66">
        <v>0</v>
      </c>
      <c r="I966" s="66">
        <v>0.163272204</v>
      </c>
      <c r="J966" s="87">
        <v>4.4977452000000008E-2</v>
      </c>
      <c r="K966" s="87">
        <v>0</v>
      </c>
      <c r="L966" s="87">
        <v>0</v>
      </c>
      <c r="M966" s="87">
        <v>0</v>
      </c>
      <c r="N966" s="87">
        <v>4.4977452000000001E-2</v>
      </c>
      <c r="O966" s="87">
        <v>5.7192635999999984E-2</v>
      </c>
      <c r="P966" s="87">
        <v>0</v>
      </c>
      <c r="Q966" s="87">
        <v>0</v>
      </c>
      <c r="R966" s="87">
        <v>0</v>
      </c>
      <c r="S966" s="87">
        <v>5.7192635999999991E-2</v>
      </c>
      <c r="T966" s="87">
        <f t="shared" ref="T966:T984" si="906">E966-J966-O966</f>
        <v>6.1102116000000019E-2</v>
      </c>
      <c r="U966" s="87">
        <f t="shared" ref="U966:U984" si="907">F966-K966-P966</f>
        <v>0</v>
      </c>
      <c r="V966" s="87">
        <f t="shared" ref="V966:V984" si="908">G966-L966-Q966</f>
        <v>0</v>
      </c>
      <c r="W966" s="87">
        <f t="shared" ref="W966:W984" si="909">H966-M966-R966</f>
        <v>0</v>
      </c>
      <c r="X966" s="87">
        <f t="shared" ref="X966:X984" si="910">I966-N966-S966</f>
        <v>6.1102116000000012E-2</v>
      </c>
      <c r="Y966" s="88"/>
      <c r="Z966" s="88"/>
      <c r="AA966" s="88"/>
      <c r="AB966" s="88"/>
      <c r="AC966" s="88"/>
      <c r="AD966" s="88">
        <v>2.1043880000000001</v>
      </c>
      <c r="AE966" s="87">
        <v>0.13606016999999998</v>
      </c>
      <c r="AF966" s="87">
        <v>0</v>
      </c>
      <c r="AG966" s="87">
        <v>0</v>
      </c>
      <c r="AH966" s="87">
        <v>0</v>
      </c>
      <c r="AI966" s="87">
        <v>0.13606016999999998</v>
      </c>
      <c r="AJ966" s="87">
        <v>3.7481209999999994E-2</v>
      </c>
      <c r="AK966" s="87">
        <v>0</v>
      </c>
      <c r="AL966" s="87">
        <v>0</v>
      </c>
      <c r="AM966" s="87">
        <v>0</v>
      </c>
      <c r="AN966" s="87">
        <v>3.7481210000000001E-2</v>
      </c>
      <c r="AO966" s="87">
        <v>4.766053E-2</v>
      </c>
      <c r="AP966" s="87">
        <v>0</v>
      </c>
      <c r="AQ966" s="87">
        <v>0</v>
      </c>
      <c r="AR966" s="87">
        <v>0</v>
      </c>
      <c r="AS966" s="87">
        <v>4.7660529999999993E-2</v>
      </c>
      <c r="AT966" s="87">
        <f t="shared" ref="AT966:AT984" si="911">AE966-AJ966-AO966</f>
        <v>5.0918429999999994E-2</v>
      </c>
      <c r="AU966" s="87">
        <f t="shared" ref="AU966:AU984" si="912">AF966-AK966-AP966</f>
        <v>0</v>
      </c>
      <c r="AV966" s="87">
        <f t="shared" ref="AV966:AV984" si="913">AG966-AL966-AQ966</f>
        <v>0</v>
      </c>
      <c r="AW966" s="87">
        <f t="shared" ref="AW966:AW984" si="914">AH966-AM966-AR966</f>
        <v>0</v>
      </c>
      <c r="AX966" s="87">
        <f t="shared" ref="AX966:AX984" si="915">AI966-AN966-AS966</f>
        <v>5.0918429999999987E-2</v>
      </c>
      <c r="AY966" s="66">
        <v>0</v>
      </c>
      <c r="AZ966" s="66">
        <v>0</v>
      </c>
      <c r="BA966" s="66">
        <v>0</v>
      </c>
      <c r="BB966" s="66">
        <v>0</v>
      </c>
      <c r="BC966" s="66">
        <v>0</v>
      </c>
    </row>
    <row r="967" spans="1:55" ht="63" x14ac:dyDescent="0.25">
      <c r="A967" s="171" t="s">
        <v>901</v>
      </c>
      <c r="B967" s="86" t="s">
        <v>394</v>
      </c>
      <c r="C967" s="171" t="s">
        <v>2704</v>
      </c>
      <c r="D967" s="87">
        <v>84.605915999999979</v>
      </c>
      <c r="E967" s="66">
        <v>36.017256203999999</v>
      </c>
      <c r="F967" s="66">
        <v>0</v>
      </c>
      <c r="G967" s="66">
        <v>30</v>
      </c>
      <c r="H967" s="66">
        <v>0</v>
      </c>
      <c r="I967" s="66">
        <v>6.0172562040000006</v>
      </c>
      <c r="J967" s="87">
        <v>6.6576052520000006</v>
      </c>
      <c r="K967" s="87">
        <v>0</v>
      </c>
      <c r="L967" s="87">
        <v>5</v>
      </c>
      <c r="M967" s="87">
        <v>0</v>
      </c>
      <c r="N967" s="87">
        <v>1.657605252</v>
      </c>
      <c r="O967" s="87">
        <v>2.1077853839999987</v>
      </c>
      <c r="P967" s="87">
        <v>0</v>
      </c>
      <c r="Q967" s="87">
        <v>0</v>
      </c>
      <c r="R967" s="87">
        <v>2.1077853840000005</v>
      </c>
      <c r="S967" s="87">
        <v>2.1077853840000005</v>
      </c>
      <c r="T967" s="87">
        <f t="shared" si="906"/>
        <v>27.251865567999999</v>
      </c>
      <c r="U967" s="87">
        <f t="shared" si="907"/>
        <v>0</v>
      </c>
      <c r="V967" s="87">
        <f t="shared" si="908"/>
        <v>25</v>
      </c>
      <c r="W967" s="87">
        <f t="shared" si="909"/>
        <v>-2.1077853840000005</v>
      </c>
      <c r="X967" s="87">
        <f t="shared" si="910"/>
        <v>2.2518655680000004</v>
      </c>
      <c r="Y967" s="87">
        <v>0</v>
      </c>
      <c r="Z967" s="87">
        <v>0</v>
      </c>
      <c r="AA967" s="87">
        <v>0</v>
      </c>
      <c r="AB967" s="87">
        <v>0</v>
      </c>
      <c r="AC967" s="87">
        <v>0</v>
      </c>
      <c r="AD967" s="87">
        <v>1.9785320999999954</v>
      </c>
      <c r="AE967" s="87">
        <v>14.92012474</v>
      </c>
      <c r="AF967" s="87">
        <v>0</v>
      </c>
      <c r="AG967" s="87">
        <v>9.9057445700000013</v>
      </c>
      <c r="AH967" s="87">
        <v>0</v>
      </c>
      <c r="AI967" s="87">
        <v>5.0143801700000008</v>
      </c>
      <c r="AJ967" s="87">
        <v>11.287082279999998</v>
      </c>
      <c r="AK967" s="87">
        <v>0</v>
      </c>
      <c r="AL967" s="87">
        <v>9.9057445699999978</v>
      </c>
      <c r="AM967" s="87">
        <v>0</v>
      </c>
      <c r="AN967" s="192">
        <v>1.3813377100000004</v>
      </c>
      <c r="AO967" s="87">
        <v>1.7564878200000003</v>
      </c>
      <c r="AP967" s="87">
        <v>0</v>
      </c>
      <c r="AQ967" s="87">
        <v>0</v>
      </c>
      <c r="AR967" s="87">
        <v>0</v>
      </c>
      <c r="AS967" s="87">
        <v>1.7564878200000003</v>
      </c>
      <c r="AT967" s="87">
        <f t="shared" si="911"/>
        <v>1.8765546400000019</v>
      </c>
      <c r="AU967" s="87">
        <f t="shared" si="912"/>
        <v>0</v>
      </c>
      <c r="AV967" s="87">
        <f t="shared" si="913"/>
        <v>3.5527136788005009E-15</v>
      </c>
      <c r="AW967" s="87">
        <f t="shared" si="914"/>
        <v>0</v>
      </c>
      <c r="AX967" s="87">
        <f t="shared" si="915"/>
        <v>1.8765546400000002</v>
      </c>
      <c r="AY967" s="66">
        <v>0</v>
      </c>
      <c r="AZ967" s="66">
        <v>0</v>
      </c>
      <c r="BA967" s="66">
        <v>0</v>
      </c>
      <c r="BB967" s="66">
        <v>0</v>
      </c>
      <c r="BC967" s="66">
        <v>0</v>
      </c>
    </row>
    <row r="968" spans="1:55" ht="110.25" x14ac:dyDescent="0.25">
      <c r="A968" s="171" t="s">
        <v>901</v>
      </c>
      <c r="B968" s="85" t="s">
        <v>849</v>
      </c>
      <c r="C968" s="171" t="s">
        <v>2705</v>
      </c>
      <c r="D968" s="87">
        <v>8.7015960000000003</v>
      </c>
      <c r="E968" s="66">
        <v>3.8115392639999999</v>
      </c>
      <c r="F968" s="66">
        <v>0</v>
      </c>
      <c r="G968" s="66">
        <v>0</v>
      </c>
      <c r="H968" s="66">
        <v>0</v>
      </c>
      <c r="I968" s="66">
        <v>3.8115392639999999</v>
      </c>
      <c r="J968" s="87">
        <v>3.8115392639999999</v>
      </c>
      <c r="K968" s="87">
        <v>0</v>
      </c>
      <c r="L968" s="87">
        <v>0</v>
      </c>
      <c r="M968" s="87">
        <v>0</v>
      </c>
      <c r="N968" s="87">
        <v>3.8115392639999999</v>
      </c>
      <c r="O968" s="87">
        <v>0</v>
      </c>
      <c r="P968" s="87">
        <v>0</v>
      </c>
      <c r="Q968" s="87">
        <v>0</v>
      </c>
      <c r="R968" s="87">
        <v>0</v>
      </c>
      <c r="S968" s="87">
        <v>0</v>
      </c>
      <c r="T968" s="87">
        <f t="shared" si="906"/>
        <v>0</v>
      </c>
      <c r="U968" s="87">
        <f t="shared" si="907"/>
        <v>0</v>
      </c>
      <c r="V968" s="87">
        <f t="shared" si="908"/>
        <v>0</v>
      </c>
      <c r="W968" s="87">
        <f t="shared" si="909"/>
        <v>0</v>
      </c>
      <c r="X968" s="87">
        <f t="shared" si="910"/>
        <v>0</v>
      </c>
      <c r="Y968" s="87">
        <v>0</v>
      </c>
      <c r="Z968" s="87">
        <v>0</v>
      </c>
      <c r="AA968" s="87">
        <v>0</v>
      </c>
      <c r="AB968" s="87">
        <v>0</v>
      </c>
      <c r="AC968" s="87">
        <v>0</v>
      </c>
      <c r="AD968" s="87">
        <v>7.9764630000000007</v>
      </c>
      <c r="AE968" s="87">
        <v>97.994925899999998</v>
      </c>
      <c r="AF968" s="87">
        <v>2.30854333</v>
      </c>
      <c r="AG968" s="87">
        <v>92.510099850000003</v>
      </c>
      <c r="AH968" s="87">
        <v>0</v>
      </c>
      <c r="AI968" s="87">
        <v>3.1762827200000001</v>
      </c>
      <c r="AJ968" s="87">
        <v>97.994925900000013</v>
      </c>
      <c r="AK968" s="87">
        <v>2.3085433300000062</v>
      </c>
      <c r="AL968" s="87">
        <v>92.510099850000003</v>
      </c>
      <c r="AM968" s="87">
        <v>0</v>
      </c>
      <c r="AN968" s="192">
        <v>3.1762827200000032</v>
      </c>
      <c r="AO968" s="87">
        <v>0</v>
      </c>
      <c r="AP968" s="87">
        <v>0</v>
      </c>
      <c r="AQ968" s="87">
        <v>0</v>
      </c>
      <c r="AR968" s="87">
        <v>0</v>
      </c>
      <c r="AS968" s="87">
        <v>0</v>
      </c>
      <c r="AT968" s="87">
        <f t="shared" si="911"/>
        <v>-1.4210854715202004E-14</v>
      </c>
      <c r="AU968" s="87">
        <f t="shared" si="912"/>
        <v>-6.2172489379008766E-15</v>
      </c>
      <c r="AV968" s="87">
        <f t="shared" si="913"/>
        <v>0</v>
      </c>
      <c r="AW968" s="87">
        <f t="shared" si="914"/>
        <v>0</v>
      </c>
      <c r="AX968" s="87">
        <f t="shared" si="915"/>
        <v>-3.1086244689504383E-15</v>
      </c>
      <c r="AY968" s="66">
        <v>0</v>
      </c>
      <c r="AZ968" s="66">
        <v>0</v>
      </c>
      <c r="BA968" s="66">
        <v>0</v>
      </c>
      <c r="BB968" s="66">
        <v>0</v>
      </c>
      <c r="BC968" s="66">
        <v>0</v>
      </c>
    </row>
    <row r="969" spans="1:55" ht="94.5" x14ac:dyDescent="0.25">
      <c r="A969" s="171" t="s">
        <v>901</v>
      </c>
      <c r="B969" s="85" t="s">
        <v>1850</v>
      </c>
      <c r="C969" s="171" t="s">
        <v>2706</v>
      </c>
      <c r="D969" s="87">
        <v>0.32831999999999995</v>
      </c>
      <c r="E969" s="66">
        <v>2.3350463999999994E-2</v>
      </c>
      <c r="F969" s="66">
        <v>0</v>
      </c>
      <c r="G969" s="66">
        <v>0</v>
      </c>
      <c r="H969" s="66">
        <v>0</v>
      </c>
      <c r="I969" s="66">
        <v>2.3350463999999994E-2</v>
      </c>
      <c r="J969" s="87">
        <v>6.4324919999999997E-3</v>
      </c>
      <c r="K969" s="87">
        <v>0</v>
      </c>
      <c r="L969" s="87">
        <v>0</v>
      </c>
      <c r="M969" s="87">
        <v>0</v>
      </c>
      <c r="N969" s="87">
        <v>6.4324919999999989E-3</v>
      </c>
      <c r="O969" s="87">
        <v>8.1794399999999979E-3</v>
      </c>
      <c r="P969" s="87">
        <v>0</v>
      </c>
      <c r="Q969" s="87">
        <v>0</v>
      </c>
      <c r="R969" s="87">
        <v>8.1794399999999996E-3</v>
      </c>
      <c r="S969" s="87">
        <v>8.1794399999999996E-3</v>
      </c>
      <c r="T969" s="87">
        <f t="shared" si="906"/>
        <v>8.7385319999999985E-3</v>
      </c>
      <c r="U969" s="87">
        <f t="shared" si="907"/>
        <v>0</v>
      </c>
      <c r="V969" s="87">
        <f t="shared" si="908"/>
        <v>0</v>
      </c>
      <c r="W969" s="87">
        <f t="shared" si="909"/>
        <v>-8.1794399999999996E-3</v>
      </c>
      <c r="X969" s="87">
        <f t="shared" si="910"/>
        <v>8.7385319999999968E-3</v>
      </c>
      <c r="Y969" s="87">
        <v>0</v>
      </c>
      <c r="Z969" s="87">
        <v>0</v>
      </c>
      <c r="AA969" s="87">
        <v>0</v>
      </c>
      <c r="AB969" s="87">
        <v>0</v>
      </c>
      <c r="AC969" s="87">
        <v>0</v>
      </c>
      <c r="AD969" s="87">
        <v>0.14497271999999997</v>
      </c>
      <c r="AE969" s="87">
        <v>1.9458719999999995E-2</v>
      </c>
      <c r="AF969" s="87">
        <v>0</v>
      </c>
      <c r="AG969" s="87">
        <v>0</v>
      </c>
      <c r="AH969" s="87">
        <v>0</v>
      </c>
      <c r="AI969" s="87">
        <v>1.9458719999999995E-2</v>
      </c>
      <c r="AJ969" s="87">
        <v>5.3604099999999995E-3</v>
      </c>
      <c r="AK969" s="87">
        <v>0</v>
      </c>
      <c r="AL969" s="87">
        <v>0</v>
      </c>
      <c r="AM969" s="87">
        <v>0</v>
      </c>
      <c r="AN969" s="87">
        <v>5.3604099999999995E-3</v>
      </c>
      <c r="AO969" s="87">
        <v>6.8161999999999997E-3</v>
      </c>
      <c r="AP969" s="87">
        <v>0</v>
      </c>
      <c r="AQ969" s="87">
        <v>0</v>
      </c>
      <c r="AR969" s="87">
        <v>0</v>
      </c>
      <c r="AS969" s="87">
        <v>6.8161999999999997E-3</v>
      </c>
      <c r="AT969" s="87">
        <f t="shared" si="911"/>
        <v>7.2821099999999962E-3</v>
      </c>
      <c r="AU969" s="87">
        <f t="shared" si="912"/>
        <v>0</v>
      </c>
      <c r="AV969" s="87">
        <f t="shared" si="913"/>
        <v>0</v>
      </c>
      <c r="AW969" s="87">
        <f t="shared" si="914"/>
        <v>0</v>
      </c>
      <c r="AX969" s="87">
        <f t="shared" si="915"/>
        <v>7.2821099999999962E-3</v>
      </c>
      <c r="AY969" s="66">
        <v>0</v>
      </c>
      <c r="AZ969" s="66">
        <v>0</v>
      </c>
      <c r="BA969" s="66">
        <v>0</v>
      </c>
      <c r="BB969" s="66">
        <v>0</v>
      </c>
      <c r="BC969" s="66">
        <v>0</v>
      </c>
    </row>
    <row r="970" spans="1:55" ht="94.5" x14ac:dyDescent="0.25">
      <c r="A970" s="171" t="s">
        <v>901</v>
      </c>
      <c r="B970" s="85" t="s">
        <v>395</v>
      </c>
      <c r="C970" s="171" t="s">
        <v>2707</v>
      </c>
      <c r="D970" s="87">
        <v>16.998228000000001</v>
      </c>
      <c r="E970" s="66">
        <v>0.79344246000000007</v>
      </c>
      <c r="F970" s="66">
        <v>0</v>
      </c>
      <c r="G970" s="66">
        <v>0</v>
      </c>
      <c r="H970" s="66">
        <v>0</v>
      </c>
      <c r="I970" s="66">
        <v>0.79344246000000007</v>
      </c>
      <c r="J970" s="87">
        <v>0.33303051600000005</v>
      </c>
      <c r="K970" s="87">
        <v>0</v>
      </c>
      <c r="L970" s="87">
        <v>0</v>
      </c>
      <c r="M970" s="87">
        <v>0</v>
      </c>
      <c r="N970" s="87">
        <v>0.333030516</v>
      </c>
      <c r="O970" s="87">
        <v>0.46041194400000002</v>
      </c>
      <c r="P970" s="87">
        <v>0</v>
      </c>
      <c r="Q970" s="87">
        <v>0</v>
      </c>
      <c r="R970" s="87">
        <v>0.46041194400000007</v>
      </c>
      <c r="S970" s="87">
        <v>0.46041194400000007</v>
      </c>
      <c r="T970" s="87">
        <f t="shared" si="906"/>
        <v>0</v>
      </c>
      <c r="U970" s="87">
        <f t="shared" si="907"/>
        <v>0</v>
      </c>
      <c r="V970" s="87">
        <f t="shared" si="908"/>
        <v>0</v>
      </c>
      <c r="W970" s="87">
        <f t="shared" si="909"/>
        <v>-0.46041194400000007</v>
      </c>
      <c r="X970" s="87">
        <f t="shared" si="910"/>
        <v>0</v>
      </c>
      <c r="Y970" s="87">
        <v>0</v>
      </c>
      <c r="Z970" s="87">
        <v>0</v>
      </c>
      <c r="AA970" s="87">
        <v>0</v>
      </c>
      <c r="AB970" s="87">
        <v>0</v>
      </c>
      <c r="AC970" s="87">
        <v>0</v>
      </c>
      <c r="AD970" s="87">
        <v>14.615870290000004</v>
      </c>
      <c r="AE970" s="87">
        <v>14.77540363</v>
      </c>
      <c r="AF970" s="87">
        <v>0.65682339999999995</v>
      </c>
      <c r="AG970" s="87">
        <v>13.457378179999999</v>
      </c>
      <c r="AH970" s="87">
        <v>0</v>
      </c>
      <c r="AI970" s="87">
        <v>0.6612020500000001</v>
      </c>
      <c r="AJ970" s="87">
        <v>0.27752542999999996</v>
      </c>
      <c r="AK970" s="87">
        <v>0</v>
      </c>
      <c r="AL970" s="87">
        <v>0</v>
      </c>
      <c r="AM970" s="87">
        <v>0</v>
      </c>
      <c r="AN970" s="87">
        <v>0.27752542999999996</v>
      </c>
      <c r="AO970" s="87">
        <v>14.497878200000001</v>
      </c>
      <c r="AP970" s="87">
        <v>0.65682340000000217</v>
      </c>
      <c r="AQ970" s="87">
        <v>13.457378179999999</v>
      </c>
      <c r="AR970" s="87">
        <v>0</v>
      </c>
      <c r="AS970" s="87">
        <v>0.38367662000000008</v>
      </c>
      <c r="AT970" s="87">
        <f t="shared" si="911"/>
        <v>0</v>
      </c>
      <c r="AU970" s="87">
        <f t="shared" si="912"/>
        <v>-2.2204460492503131E-15</v>
      </c>
      <c r="AV970" s="87">
        <f t="shared" si="913"/>
        <v>0</v>
      </c>
      <c r="AW970" s="87">
        <f t="shared" si="914"/>
        <v>0</v>
      </c>
      <c r="AX970" s="87">
        <f t="shared" si="915"/>
        <v>0</v>
      </c>
      <c r="AY970" s="66">
        <v>0</v>
      </c>
      <c r="AZ970" s="66">
        <v>0</v>
      </c>
      <c r="BA970" s="66">
        <v>0</v>
      </c>
      <c r="BB970" s="66">
        <v>0</v>
      </c>
      <c r="BC970" s="66">
        <v>0</v>
      </c>
    </row>
    <row r="971" spans="1:55" ht="63" x14ac:dyDescent="0.25">
      <c r="A971" s="171" t="s">
        <v>901</v>
      </c>
      <c r="B971" s="85" t="s">
        <v>396</v>
      </c>
      <c r="C971" s="171" t="s">
        <v>2708</v>
      </c>
      <c r="D971" s="87">
        <v>3.8788320000000001</v>
      </c>
      <c r="E971" s="66">
        <v>0.27586636799999997</v>
      </c>
      <c r="F971" s="66">
        <v>0</v>
      </c>
      <c r="G971" s="66">
        <v>0</v>
      </c>
      <c r="H971" s="66">
        <v>0</v>
      </c>
      <c r="I971" s="66">
        <v>0.27586636799999997</v>
      </c>
      <c r="J971" s="87">
        <v>7.5994343999999991E-2</v>
      </c>
      <c r="K971" s="87">
        <v>0</v>
      </c>
      <c r="L971" s="87">
        <v>0</v>
      </c>
      <c r="M971" s="87">
        <v>0</v>
      </c>
      <c r="N971" s="87">
        <v>7.5994344000000005E-2</v>
      </c>
      <c r="O971" s="87">
        <v>9.663327599999999E-2</v>
      </c>
      <c r="P971" s="87">
        <v>0</v>
      </c>
      <c r="Q971" s="87">
        <v>0</v>
      </c>
      <c r="R971" s="87">
        <v>0</v>
      </c>
      <c r="S971" s="87">
        <v>9.6633275999999976E-2</v>
      </c>
      <c r="T971" s="87">
        <f t="shared" si="906"/>
        <v>0.10323874799999999</v>
      </c>
      <c r="U971" s="87">
        <f t="shared" si="907"/>
        <v>0</v>
      </c>
      <c r="V971" s="87">
        <f t="shared" si="908"/>
        <v>0</v>
      </c>
      <c r="W971" s="87">
        <f t="shared" si="909"/>
        <v>0</v>
      </c>
      <c r="X971" s="87">
        <f t="shared" si="910"/>
        <v>0.10323874800000001</v>
      </c>
      <c r="Y971" s="88"/>
      <c r="Z971" s="88"/>
      <c r="AA971" s="88"/>
      <c r="AB971" s="88"/>
      <c r="AC971" s="88"/>
      <c r="AD971" s="88">
        <v>3.5555960000000004</v>
      </c>
      <c r="AE971" s="87">
        <v>0.80698227</v>
      </c>
      <c r="AF971" s="87">
        <v>0.57709362999999991</v>
      </c>
      <c r="AG971" s="87">
        <v>0</v>
      </c>
      <c r="AH971" s="87">
        <v>0</v>
      </c>
      <c r="AI971" s="87">
        <v>0.22988864000000001</v>
      </c>
      <c r="AJ971" s="87">
        <v>0.64042224999999997</v>
      </c>
      <c r="AK971" s="87">
        <v>0.57709363000000002</v>
      </c>
      <c r="AL971" s="87">
        <v>0</v>
      </c>
      <c r="AM971" s="87">
        <v>0</v>
      </c>
      <c r="AN971" s="87">
        <v>6.3328620000000002E-2</v>
      </c>
      <c r="AO971" s="87">
        <v>8.052773000000002E-2</v>
      </c>
      <c r="AP971" s="87">
        <v>0</v>
      </c>
      <c r="AQ971" s="87">
        <v>0</v>
      </c>
      <c r="AR971" s="87">
        <v>0</v>
      </c>
      <c r="AS971" s="87">
        <v>8.0527729999999992E-2</v>
      </c>
      <c r="AT971" s="87">
        <f t="shared" si="911"/>
        <v>8.6032290000000011E-2</v>
      </c>
      <c r="AU971" s="87">
        <f t="shared" si="912"/>
        <v>-1.1102230246251565E-16</v>
      </c>
      <c r="AV971" s="87">
        <f t="shared" si="913"/>
        <v>0</v>
      </c>
      <c r="AW971" s="87">
        <f t="shared" si="914"/>
        <v>0</v>
      </c>
      <c r="AX971" s="87">
        <f t="shared" si="915"/>
        <v>8.6032290000000011E-2</v>
      </c>
      <c r="AY971" s="66">
        <v>0</v>
      </c>
      <c r="AZ971" s="66">
        <v>0</v>
      </c>
      <c r="BA971" s="66">
        <v>0</v>
      </c>
      <c r="BB971" s="66">
        <v>0</v>
      </c>
      <c r="BC971" s="66">
        <v>0</v>
      </c>
    </row>
    <row r="972" spans="1:55" ht="63" x14ac:dyDescent="0.25">
      <c r="A972" s="171" t="s">
        <v>901</v>
      </c>
      <c r="B972" s="84" t="s">
        <v>397</v>
      </c>
      <c r="C972" s="171" t="s">
        <v>2709</v>
      </c>
      <c r="D972" s="87">
        <v>3.6945599999999996</v>
      </c>
      <c r="E972" s="66">
        <v>0.26276073599999999</v>
      </c>
      <c r="F972" s="66">
        <v>0</v>
      </c>
      <c r="G972" s="66">
        <v>0</v>
      </c>
      <c r="H972" s="66">
        <v>0</v>
      </c>
      <c r="I972" s="66">
        <v>0.26276073599999999</v>
      </c>
      <c r="J972" s="87">
        <v>7.2384095999999995E-2</v>
      </c>
      <c r="K972" s="87">
        <v>0</v>
      </c>
      <c r="L972" s="87">
        <v>0</v>
      </c>
      <c r="M972" s="87">
        <v>0</v>
      </c>
      <c r="N972" s="87">
        <v>7.2384096000000009E-2</v>
      </c>
      <c r="O972" s="87">
        <v>9.2042472000000028E-2</v>
      </c>
      <c r="P972" s="87">
        <v>0</v>
      </c>
      <c r="Q972" s="87">
        <v>0</v>
      </c>
      <c r="R972" s="87">
        <v>9.2042472000000014E-2</v>
      </c>
      <c r="S972" s="87">
        <v>9.2042472000000014E-2</v>
      </c>
      <c r="T972" s="87">
        <f t="shared" si="906"/>
        <v>9.8334167999999958E-2</v>
      </c>
      <c r="U972" s="87">
        <f t="shared" si="907"/>
        <v>0</v>
      </c>
      <c r="V972" s="87">
        <f t="shared" si="908"/>
        <v>0</v>
      </c>
      <c r="W972" s="87">
        <f t="shared" si="909"/>
        <v>-9.2042472000000014E-2</v>
      </c>
      <c r="X972" s="87">
        <f t="shared" si="910"/>
        <v>9.8334167999999972E-2</v>
      </c>
      <c r="Y972" s="87">
        <v>0</v>
      </c>
      <c r="Z972" s="87">
        <v>0</v>
      </c>
      <c r="AA972" s="87">
        <v>0</v>
      </c>
      <c r="AB972" s="87">
        <v>0</v>
      </c>
      <c r="AC972" s="87">
        <v>0</v>
      </c>
      <c r="AD972" s="87">
        <v>3.3866800000000006</v>
      </c>
      <c r="AE972" s="87">
        <v>0.22334657999999999</v>
      </c>
      <c r="AF972" s="87">
        <v>4.3793E-3</v>
      </c>
      <c r="AG972" s="87">
        <v>0</v>
      </c>
      <c r="AH972" s="87">
        <v>0</v>
      </c>
      <c r="AI972" s="87">
        <v>0.21896727999999999</v>
      </c>
      <c r="AJ972" s="87">
        <v>6.4699379999999987E-2</v>
      </c>
      <c r="AK972" s="87">
        <v>4.3792999999999818E-3</v>
      </c>
      <c r="AL972" s="87">
        <v>0</v>
      </c>
      <c r="AM972" s="87">
        <v>0</v>
      </c>
      <c r="AN972" s="192">
        <v>6.0320079999999998E-2</v>
      </c>
      <c r="AO972" s="87">
        <v>7.670206000000003E-2</v>
      </c>
      <c r="AP972" s="87">
        <v>2.0816681711721685E-17</v>
      </c>
      <c r="AQ972" s="87">
        <v>0</v>
      </c>
      <c r="AR972" s="87">
        <v>0</v>
      </c>
      <c r="AS972" s="87">
        <v>7.6702060000000016E-2</v>
      </c>
      <c r="AT972" s="87">
        <f t="shared" si="911"/>
        <v>8.1945139999999958E-2</v>
      </c>
      <c r="AU972" s="87">
        <f t="shared" si="912"/>
        <v>-2.6020852139652106E-18</v>
      </c>
      <c r="AV972" s="87">
        <f t="shared" si="913"/>
        <v>0</v>
      </c>
      <c r="AW972" s="87">
        <f t="shared" si="914"/>
        <v>0</v>
      </c>
      <c r="AX972" s="87">
        <f t="shared" si="915"/>
        <v>8.1945139999999972E-2</v>
      </c>
      <c r="AY972" s="66">
        <v>0</v>
      </c>
      <c r="AZ972" s="66">
        <v>0</v>
      </c>
      <c r="BA972" s="66">
        <v>0</v>
      </c>
      <c r="BB972" s="66">
        <v>0</v>
      </c>
      <c r="BC972" s="66">
        <v>0</v>
      </c>
    </row>
    <row r="973" spans="1:55" ht="47.25" x14ac:dyDescent="0.25">
      <c r="A973" s="171" t="s">
        <v>901</v>
      </c>
      <c r="B973" s="86" t="s">
        <v>398</v>
      </c>
      <c r="C973" s="171" t="s">
        <v>2710</v>
      </c>
      <c r="D973" s="87">
        <v>5.4726240000000006</v>
      </c>
      <c r="E973" s="66">
        <v>0.38921844</v>
      </c>
      <c r="F973" s="66">
        <v>0</v>
      </c>
      <c r="G973" s="66">
        <v>0</v>
      </c>
      <c r="H973" s="66">
        <v>0</v>
      </c>
      <c r="I973" s="66">
        <v>0.38921844</v>
      </c>
      <c r="J973" s="87">
        <v>0.107220072</v>
      </c>
      <c r="K973" s="87">
        <v>0</v>
      </c>
      <c r="L973" s="87">
        <v>0</v>
      </c>
      <c r="M973" s="87">
        <v>0</v>
      </c>
      <c r="N973" s="87">
        <v>0.10722007199999999</v>
      </c>
      <c r="O973" s="87">
        <v>0.13633935600000002</v>
      </c>
      <c r="P973" s="87">
        <v>0</v>
      </c>
      <c r="Q973" s="87">
        <v>0</v>
      </c>
      <c r="R973" s="87">
        <v>0.13633935600000002</v>
      </c>
      <c r="S973" s="87">
        <v>0.13633935600000002</v>
      </c>
      <c r="T973" s="87">
        <f t="shared" si="906"/>
        <v>0.14565901199999998</v>
      </c>
      <c r="U973" s="87">
        <f t="shared" si="907"/>
        <v>0</v>
      </c>
      <c r="V973" s="87">
        <f t="shared" si="908"/>
        <v>0</v>
      </c>
      <c r="W973" s="87">
        <f t="shared" si="909"/>
        <v>-0.13633935600000002</v>
      </c>
      <c r="X973" s="87">
        <f t="shared" si="910"/>
        <v>0.14565901199999998</v>
      </c>
      <c r="Y973" s="87">
        <v>0</v>
      </c>
      <c r="Z973" s="87">
        <v>0</v>
      </c>
      <c r="AA973" s="87">
        <v>0</v>
      </c>
      <c r="AB973" s="87">
        <v>0</v>
      </c>
      <c r="AC973" s="87">
        <v>0</v>
      </c>
      <c r="AD973" s="87">
        <v>4.5855218900000008</v>
      </c>
      <c r="AE973" s="87">
        <v>0.32434870000000005</v>
      </c>
      <c r="AF973" s="87">
        <v>0</v>
      </c>
      <c r="AG973" s="87">
        <v>0</v>
      </c>
      <c r="AH973" s="87">
        <v>0</v>
      </c>
      <c r="AI973" s="87">
        <v>0.32434870000000005</v>
      </c>
      <c r="AJ973" s="87">
        <v>8.9350059999999995E-2</v>
      </c>
      <c r="AK973" s="87">
        <v>0</v>
      </c>
      <c r="AL973" s="87">
        <v>0</v>
      </c>
      <c r="AM973" s="87">
        <v>0</v>
      </c>
      <c r="AN973" s="87">
        <v>8.9350059999999995E-2</v>
      </c>
      <c r="AO973" s="87">
        <v>0.11361613000000002</v>
      </c>
      <c r="AP973" s="87">
        <v>0</v>
      </c>
      <c r="AQ973" s="87">
        <v>0</v>
      </c>
      <c r="AR973" s="87">
        <v>0</v>
      </c>
      <c r="AS973" s="87">
        <v>0.11361613000000002</v>
      </c>
      <c r="AT973" s="87">
        <f t="shared" si="911"/>
        <v>0.12138251000000001</v>
      </c>
      <c r="AU973" s="87">
        <f t="shared" si="912"/>
        <v>0</v>
      </c>
      <c r="AV973" s="87">
        <f t="shared" si="913"/>
        <v>0</v>
      </c>
      <c r="AW973" s="87">
        <f t="shared" si="914"/>
        <v>0</v>
      </c>
      <c r="AX973" s="87">
        <f t="shared" si="915"/>
        <v>0.12138251000000001</v>
      </c>
      <c r="AY973" s="66">
        <v>0</v>
      </c>
      <c r="AZ973" s="66">
        <v>0</v>
      </c>
      <c r="BA973" s="66">
        <v>0</v>
      </c>
      <c r="BB973" s="66">
        <v>0</v>
      </c>
      <c r="BC973" s="66">
        <v>0</v>
      </c>
    </row>
    <row r="974" spans="1:55" ht="94.5" x14ac:dyDescent="0.25">
      <c r="A974" s="171" t="s">
        <v>901</v>
      </c>
      <c r="B974" s="85" t="s">
        <v>1851</v>
      </c>
      <c r="C974" s="171" t="s">
        <v>2711</v>
      </c>
      <c r="D974" s="87">
        <v>1.2E-2</v>
      </c>
      <c r="E974" s="66">
        <v>8.5344000000000001E-4</v>
      </c>
      <c r="F974" s="66">
        <v>0</v>
      </c>
      <c r="G974" s="66">
        <v>0</v>
      </c>
      <c r="H974" s="66">
        <v>0</v>
      </c>
      <c r="I974" s="66">
        <v>8.5344000000000001E-4</v>
      </c>
      <c r="J974" s="87">
        <v>2.35116E-4</v>
      </c>
      <c r="K974" s="87">
        <v>0</v>
      </c>
      <c r="L974" s="87">
        <v>0</v>
      </c>
      <c r="M974" s="87">
        <v>0</v>
      </c>
      <c r="N974" s="87">
        <v>2.35116E-4</v>
      </c>
      <c r="O974" s="87">
        <v>2.9893199999999996E-4</v>
      </c>
      <c r="P974" s="87">
        <v>0</v>
      </c>
      <c r="Q974" s="87">
        <v>0</v>
      </c>
      <c r="R974" s="87">
        <v>2.9893199999999996E-4</v>
      </c>
      <c r="S974" s="87">
        <v>2.9893199999999996E-4</v>
      </c>
      <c r="T974" s="87">
        <f t="shared" si="906"/>
        <v>3.1939199999999999E-4</v>
      </c>
      <c r="U974" s="87">
        <f t="shared" si="907"/>
        <v>0</v>
      </c>
      <c r="V974" s="87">
        <f t="shared" si="908"/>
        <v>0</v>
      </c>
      <c r="W974" s="87">
        <f t="shared" si="909"/>
        <v>-2.9893199999999996E-4</v>
      </c>
      <c r="X974" s="87">
        <f t="shared" si="910"/>
        <v>3.1939199999999999E-4</v>
      </c>
      <c r="Y974" s="87">
        <v>0</v>
      </c>
      <c r="Z974" s="87">
        <v>0</v>
      </c>
      <c r="AA974" s="87">
        <v>0</v>
      </c>
      <c r="AB974" s="87">
        <v>0</v>
      </c>
      <c r="AC974" s="87">
        <v>0</v>
      </c>
      <c r="AD974" s="87">
        <v>1.0999999999999999E-2</v>
      </c>
      <c r="AE974" s="87">
        <v>7.1119999999999994E-4</v>
      </c>
      <c r="AF974" s="87">
        <v>0</v>
      </c>
      <c r="AG974" s="87">
        <v>0</v>
      </c>
      <c r="AH974" s="87">
        <v>0</v>
      </c>
      <c r="AI974" s="87">
        <v>7.1119999999999994E-4</v>
      </c>
      <c r="AJ974" s="87">
        <v>1.9593E-4</v>
      </c>
      <c r="AK974" s="87">
        <v>0</v>
      </c>
      <c r="AL974" s="87">
        <v>0</v>
      </c>
      <c r="AM974" s="87">
        <v>0</v>
      </c>
      <c r="AN974" s="87">
        <v>1.9593E-4</v>
      </c>
      <c r="AO974" s="87">
        <v>2.4910999999999998E-4</v>
      </c>
      <c r="AP974" s="87">
        <v>0</v>
      </c>
      <c r="AQ974" s="87">
        <v>0</v>
      </c>
      <c r="AR974" s="87">
        <v>0</v>
      </c>
      <c r="AS974" s="87">
        <v>2.4910999999999998E-4</v>
      </c>
      <c r="AT974" s="87">
        <f t="shared" si="911"/>
        <v>2.6615999999999999E-4</v>
      </c>
      <c r="AU974" s="87">
        <f t="shared" si="912"/>
        <v>0</v>
      </c>
      <c r="AV974" s="87">
        <f t="shared" si="913"/>
        <v>0</v>
      </c>
      <c r="AW974" s="87">
        <f t="shared" si="914"/>
        <v>0</v>
      </c>
      <c r="AX974" s="87">
        <f t="shared" si="915"/>
        <v>2.6615999999999999E-4</v>
      </c>
      <c r="AY974" s="66">
        <v>0</v>
      </c>
      <c r="AZ974" s="66">
        <v>0</v>
      </c>
      <c r="BA974" s="66">
        <v>0</v>
      </c>
      <c r="BB974" s="66">
        <v>0</v>
      </c>
      <c r="BC974" s="66">
        <v>0</v>
      </c>
    </row>
    <row r="975" spans="1:55" ht="94.5" x14ac:dyDescent="0.25">
      <c r="A975" s="171" t="s">
        <v>901</v>
      </c>
      <c r="B975" s="85" t="s">
        <v>1852</v>
      </c>
      <c r="C975" s="171" t="s">
        <v>2712</v>
      </c>
      <c r="D975" s="87">
        <v>19.441283999999996</v>
      </c>
      <c r="E975" s="66">
        <v>1.3826833199999997</v>
      </c>
      <c r="F975" s="66">
        <v>0</v>
      </c>
      <c r="G975" s="66">
        <v>0</v>
      </c>
      <c r="H975" s="66">
        <v>0</v>
      </c>
      <c r="I975" s="66">
        <v>1.3826833199999997</v>
      </c>
      <c r="J975" s="87">
        <v>0.38089507199999995</v>
      </c>
      <c r="K975" s="87">
        <v>0</v>
      </c>
      <c r="L975" s="87">
        <v>0</v>
      </c>
      <c r="M975" s="87">
        <v>0</v>
      </c>
      <c r="N975" s="87">
        <v>0.380895072</v>
      </c>
      <c r="O975" s="87">
        <v>0.48434029199999995</v>
      </c>
      <c r="P975" s="87">
        <v>0</v>
      </c>
      <c r="Q975" s="87">
        <v>0</v>
      </c>
      <c r="R975" s="87">
        <v>0.48434029199999989</v>
      </c>
      <c r="S975" s="87">
        <v>0.48434029199999989</v>
      </c>
      <c r="T975" s="87">
        <f t="shared" si="906"/>
        <v>0.51744795599999982</v>
      </c>
      <c r="U975" s="87">
        <f t="shared" si="907"/>
        <v>0</v>
      </c>
      <c r="V975" s="87">
        <f t="shared" si="908"/>
        <v>0</v>
      </c>
      <c r="W975" s="87">
        <f t="shared" si="909"/>
        <v>-0.48434029199999989</v>
      </c>
      <c r="X975" s="87">
        <f t="shared" si="910"/>
        <v>0.51744795599999982</v>
      </c>
      <c r="Y975" s="87">
        <v>0</v>
      </c>
      <c r="Z975" s="87">
        <v>0</v>
      </c>
      <c r="AA975" s="87">
        <v>0</v>
      </c>
      <c r="AB975" s="87">
        <v>0</v>
      </c>
      <c r="AC975" s="87">
        <v>0</v>
      </c>
      <c r="AD975" s="87">
        <v>16.201068210000003</v>
      </c>
      <c r="AE975" s="87">
        <v>1.1522361000000001</v>
      </c>
      <c r="AF975" s="87">
        <v>0</v>
      </c>
      <c r="AG975" s="87">
        <v>0</v>
      </c>
      <c r="AH975" s="87">
        <v>0</v>
      </c>
      <c r="AI975" s="87">
        <v>1.1522361000000001</v>
      </c>
      <c r="AJ975" s="87">
        <v>0.31741256000000001</v>
      </c>
      <c r="AK975" s="87">
        <v>0</v>
      </c>
      <c r="AL975" s="87">
        <v>0</v>
      </c>
      <c r="AM975" s="87">
        <v>0</v>
      </c>
      <c r="AN975" s="87">
        <v>0.31741256000000001</v>
      </c>
      <c r="AO975" s="87">
        <v>0.40361690999999994</v>
      </c>
      <c r="AP975" s="87">
        <v>0</v>
      </c>
      <c r="AQ975" s="87">
        <v>0</v>
      </c>
      <c r="AR975" s="87">
        <v>0</v>
      </c>
      <c r="AS975" s="87">
        <v>0.40361690999999994</v>
      </c>
      <c r="AT975" s="87">
        <f t="shared" si="911"/>
        <v>0.4312066300000002</v>
      </c>
      <c r="AU975" s="87">
        <f t="shared" si="912"/>
        <v>0</v>
      </c>
      <c r="AV975" s="87">
        <f t="shared" si="913"/>
        <v>0</v>
      </c>
      <c r="AW975" s="87">
        <f t="shared" si="914"/>
        <v>0</v>
      </c>
      <c r="AX975" s="87">
        <f t="shared" si="915"/>
        <v>0.4312066300000002</v>
      </c>
      <c r="AY975" s="66">
        <v>0</v>
      </c>
      <c r="AZ975" s="66">
        <v>0</v>
      </c>
      <c r="BA975" s="66">
        <v>0</v>
      </c>
      <c r="BB975" s="66">
        <v>0</v>
      </c>
      <c r="BC975" s="66">
        <v>0</v>
      </c>
    </row>
    <row r="976" spans="1:55" ht="63" x14ac:dyDescent="0.25">
      <c r="A976" s="171" t="s">
        <v>901</v>
      </c>
      <c r="B976" s="85" t="s">
        <v>1853</v>
      </c>
      <c r="C976" s="171" t="s">
        <v>2713</v>
      </c>
      <c r="D976" s="87">
        <v>1.2E-2</v>
      </c>
      <c r="E976" s="66">
        <v>0</v>
      </c>
      <c r="F976" s="66">
        <v>0</v>
      </c>
      <c r="G976" s="66">
        <v>0</v>
      </c>
      <c r="H976" s="66">
        <v>0</v>
      </c>
      <c r="I976" s="66">
        <v>0</v>
      </c>
      <c r="J976" s="87">
        <v>0</v>
      </c>
      <c r="K976" s="87">
        <v>0</v>
      </c>
      <c r="L976" s="87">
        <v>0</v>
      </c>
      <c r="M976" s="87">
        <v>0</v>
      </c>
      <c r="N976" s="87">
        <v>0</v>
      </c>
      <c r="O976" s="87">
        <v>0</v>
      </c>
      <c r="P976" s="87">
        <v>0</v>
      </c>
      <c r="Q976" s="87">
        <v>0</v>
      </c>
      <c r="R976" s="87">
        <v>0</v>
      </c>
      <c r="S976" s="87">
        <v>0</v>
      </c>
      <c r="T976" s="87">
        <f t="shared" si="906"/>
        <v>0</v>
      </c>
      <c r="U976" s="87">
        <f t="shared" si="907"/>
        <v>0</v>
      </c>
      <c r="V976" s="87">
        <f t="shared" si="908"/>
        <v>0</v>
      </c>
      <c r="W976" s="87">
        <f t="shared" si="909"/>
        <v>0</v>
      </c>
      <c r="X976" s="87">
        <f t="shared" si="910"/>
        <v>0</v>
      </c>
      <c r="Y976" s="88"/>
      <c r="Z976" s="88"/>
      <c r="AA976" s="88"/>
      <c r="AB976" s="88"/>
      <c r="AC976" s="88"/>
      <c r="AD976" s="88">
        <v>1.0999999999999999E-2</v>
      </c>
      <c r="AE976" s="87">
        <v>0</v>
      </c>
      <c r="AF976" s="87">
        <v>0</v>
      </c>
      <c r="AG976" s="87">
        <v>0</v>
      </c>
      <c r="AH976" s="87">
        <v>0</v>
      </c>
      <c r="AI976" s="87">
        <v>0</v>
      </c>
      <c r="AJ976" s="87">
        <v>0</v>
      </c>
      <c r="AK976" s="87">
        <v>0</v>
      </c>
      <c r="AL976" s="87">
        <v>0</v>
      </c>
      <c r="AM976" s="87">
        <v>0</v>
      </c>
      <c r="AN976" s="87">
        <v>0</v>
      </c>
      <c r="AO976" s="87">
        <v>0</v>
      </c>
      <c r="AP976" s="87">
        <v>0</v>
      </c>
      <c r="AQ976" s="87">
        <v>0</v>
      </c>
      <c r="AR976" s="87">
        <v>0</v>
      </c>
      <c r="AS976" s="87">
        <v>0</v>
      </c>
      <c r="AT976" s="87">
        <f t="shared" si="911"/>
        <v>0</v>
      </c>
      <c r="AU976" s="87">
        <f t="shared" si="912"/>
        <v>0</v>
      </c>
      <c r="AV976" s="87">
        <f t="shared" si="913"/>
        <v>0</v>
      </c>
      <c r="AW976" s="87">
        <f t="shared" si="914"/>
        <v>0</v>
      </c>
      <c r="AX976" s="87">
        <f t="shared" si="915"/>
        <v>0</v>
      </c>
      <c r="AY976" s="66">
        <v>0</v>
      </c>
      <c r="AZ976" s="66">
        <v>0</v>
      </c>
      <c r="BA976" s="66">
        <v>0</v>
      </c>
      <c r="BB976" s="66">
        <v>0</v>
      </c>
      <c r="BC976" s="66">
        <v>0</v>
      </c>
    </row>
    <row r="977" spans="1:55" ht="126" x14ac:dyDescent="0.25">
      <c r="A977" s="171" t="s">
        <v>901</v>
      </c>
      <c r="B977" s="85" t="s">
        <v>850</v>
      </c>
      <c r="C977" s="171" t="s">
        <v>2714</v>
      </c>
      <c r="D977" s="87">
        <v>46.877939999999995</v>
      </c>
      <c r="E977" s="66">
        <v>10.06752457</v>
      </c>
      <c r="F977" s="66">
        <v>0.14021641000000001</v>
      </c>
      <c r="G977" s="66">
        <v>6.5933028600000005</v>
      </c>
      <c r="H977" s="66">
        <v>0</v>
      </c>
      <c r="I977" s="66">
        <v>3.3340052999999998</v>
      </c>
      <c r="J977" s="87">
        <v>7.6519552420000014</v>
      </c>
      <c r="K977" s="87">
        <v>0.14021641000000001</v>
      </c>
      <c r="L977" s="87">
        <v>6.5933028600000005</v>
      </c>
      <c r="M977" s="87">
        <v>0</v>
      </c>
      <c r="N977" s="87">
        <v>0.91843597199999993</v>
      </c>
      <c r="O977" s="87">
        <v>1.167869112</v>
      </c>
      <c r="P977" s="87">
        <v>0</v>
      </c>
      <c r="Q977" s="87">
        <v>0</v>
      </c>
      <c r="R977" s="87">
        <v>1.1678691120000002</v>
      </c>
      <c r="S977" s="87">
        <v>1.1678691120000002</v>
      </c>
      <c r="T977" s="87">
        <f t="shared" si="906"/>
        <v>1.2477002159999984</v>
      </c>
      <c r="U977" s="87">
        <f t="shared" si="907"/>
        <v>0</v>
      </c>
      <c r="V977" s="87">
        <f t="shared" si="908"/>
        <v>0</v>
      </c>
      <c r="W977" s="87">
        <f t="shared" si="909"/>
        <v>-1.1678691120000002</v>
      </c>
      <c r="X977" s="87">
        <f t="shared" si="910"/>
        <v>1.2477002159999999</v>
      </c>
      <c r="Y977" s="87">
        <v>0</v>
      </c>
      <c r="Z977" s="87">
        <v>0</v>
      </c>
      <c r="AA977" s="87">
        <v>0</v>
      </c>
      <c r="AB977" s="87">
        <v>0</v>
      </c>
      <c r="AC977" s="87">
        <v>0</v>
      </c>
      <c r="AD977" s="87">
        <v>42.971444999999996</v>
      </c>
      <c r="AE977" s="87">
        <v>24.408701449999999</v>
      </c>
      <c r="AF977" s="87">
        <v>1.5674954200000002</v>
      </c>
      <c r="AG977" s="87">
        <v>20.062868280000004</v>
      </c>
      <c r="AH977" s="87">
        <v>0</v>
      </c>
      <c r="AI977" s="87">
        <v>2.7783377499999999</v>
      </c>
      <c r="AJ977" s="87">
        <v>0.76536331000000002</v>
      </c>
      <c r="AK977" s="87">
        <v>0</v>
      </c>
      <c r="AL977" s="87">
        <v>0</v>
      </c>
      <c r="AM977" s="87">
        <v>0</v>
      </c>
      <c r="AN977" s="87">
        <v>0.76536331000000002</v>
      </c>
      <c r="AO977" s="87">
        <v>0.97322426000000017</v>
      </c>
      <c r="AP977" s="87">
        <v>0</v>
      </c>
      <c r="AQ977" s="87">
        <v>0</v>
      </c>
      <c r="AR977" s="87">
        <v>0</v>
      </c>
      <c r="AS977" s="87">
        <v>0.97322426000000017</v>
      </c>
      <c r="AT977" s="87">
        <f t="shared" si="911"/>
        <v>22.670113879999999</v>
      </c>
      <c r="AU977" s="87">
        <f t="shared" si="912"/>
        <v>1.5674954200000002</v>
      </c>
      <c r="AV977" s="87">
        <f t="shared" si="913"/>
        <v>20.062868280000004</v>
      </c>
      <c r="AW977" s="87">
        <f t="shared" si="914"/>
        <v>0</v>
      </c>
      <c r="AX977" s="87">
        <f t="shared" si="915"/>
        <v>1.0397501799999995</v>
      </c>
      <c r="AY977" s="66">
        <v>0</v>
      </c>
      <c r="AZ977" s="66">
        <v>0</v>
      </c>
      <c r="BA977" s="66">
        <v>0</v>
      </c>
      <c r="BB977" s="66">
        <v>0</v>
      </c>
      <c r="BC977" s="66">
        <v>0</v>
      </c>
    </row>
    <row r="978" spans="1:55" ht="78.75" x14ac:dyDescent="0.25">
      <c r="A978" s="171" t="s">
        <v>901</v>
      </c>
      <c r="B978" s="85" t="s">
        <v>851</v>
      </c>
      <c r="C978" s="171" t="s">
        <v>2715</v>
      </c>
      <c r="D978" s="87">
        <v>28.686144000000002</v>
      </c>
      <c r="E978" s="66">
        <v>22.924254010000002</v>
      </c>
      <c r="F978" s="66">
        <v>0</v>
      </c>
      <c r="G978" s="66">
        <v>22.924254010000002</v>
      </c>
      <c r="H978" s="66">
        <v>0</v>
      </c>
      <c r="I978" s="66">
        <v>0</v>
      </c>
      <c r="J978" s="87">
        <v>16.04836598</v>
      </c>
      <c r="K978" s="87">
        <v>0</v>
      </c>
      <c r="L978" s="87">
        <v>16.04836598</v>
      </c>
      <c r="M978" s="87">
        <v>0</v>
      </c>
      <c r="N978" s="87">
        <v>0</v>
      </c>
      <c r="O978" s="87">
        <v>0</v>
      </c>
      <c r="P978" s="87">
        <v>0</v>
      </c>
      <c r="Q978" s="87">
        <v>0</v>
      </c>
      <c r="R978" s="87">
        <v>0</v>
      </c>
      <c r="S978" s="87">
        <v>0</v>
      </c>
      <c r="T978" s="87">
        <f t="shared" si="906"/>
        <v>6.8758880300000023</v>
      </c>
      <c r="U978" s="87">
        <f t="shared" si="907"/>
        <v>0</v>
      </c>
      <c r="V978" s="87">
        <f t="shared" si="908"/>
        <v>6.8758880300000023</v>
      </c>
      <c r="W978" s="87">
        <f t="shared" si="909"/>
        <v>0</v>
      </c>
      <c r="X978" s="87">
        <f t="shared" si="910"/>
        <v>0</v>
      </c>
      <c r="Y978" s="87">
        <v>0</v>
      </c>
      <c r="Z978" s="87">
        <v>0</v>
      </c>
      <c r="AA978" s="87">
        <v>0</v>
      </c>
      <c r="AB978" s="87">
        <v>0</v>
      </c>
      <c r="AC978" s="87">
        <v>0</v>
      </c>
      <c r="AD978" s="87">
        <v>9.1541446799999946</v>
      </c>
      <c r="AE978" s="87">
        <v>0</v>
      </c>
      <c r="AF978" s="87">
        <v>0</v>
      </c>
      <c r="AG978" s="87">
        <v>0</v>
      </c>
      <c r="AH978" s="87">
        <v>0</v>
      </c>
      <c r="AI978" s="87">
        <v>0</v>
      </c>
      <c r="AJ978" s="87">
        <v>0</v>
      </c>
      <c r="AK978" s="87">
        <v>0</v>
      </c>
      <c r="AL978" s="87">
        <v>0</v>
      </c>
      <c r="AM978" s="87">
        <v>0</v>
      </c>
      <c r="AN978" s="192">
        <v>0</v>
      </c>
      <c r="AO978" s="87">
        <v>0</v>
      </c>
      <c r="AP978" s="87">
        <v>0</v>
      </c>
      <c r="AQ978" s="87">
        <v>0</v>
      </c>
      <c r="AR978" s="87">
        <v>0</v>
      </c>
      <c r="AS978" s="87">
        <v>0</v>
      </c>
      <c r="AT978" s="87">
        <f t="shared" si="911"/>
        <v>0</v>
      </c>
      <c r="AU978" s="87">
        <f t="shared" si="912"/>
        <v>0</v>
      </c>
      <c r="AV978" s="87">
        <f t="shared" si="913"/>
        <v>0</v>
      </c>
      <c r="AW978" s="87">
        <f t="shared" si="914"/>
        <v>0</v>
      </c>
      <c r="AX978" s="87">
        <f t="shared" si="915"/>
        <v>0</v>
      </c>
      <c r="AY978" s="66">
        <v>0</v>
      </c>
      <c r="AZ978" s="66">
        <v>0</v>
      </c>
      <c r="BA978" s="66">
        <v>0</v>
      </c>
      <c r="BB978" s="66">
        <v>0</v>
      </c>
      <c r="BC978" s="66">
        <v>0</v>
      </c>
    </row>
    <row r="979" spans="1:55" ht="63" x14ac:dyDescent="0.25">
      <c r="A979" s="171" t="s">
        <v>901</v>
      </c>
      <c r="B979" s="86" t="s">
        <v>147</v>
      </c>
      <c r="C979" s="171" t="s">
        <v>2716</v>
      </c>
      <c r="D979" s="87">
        <v>16.718220000000002</v>
      </c>
      <c r="E979" s="66">
        <v>1.189016364</v>
      </c>
      <c r="F979" s="66">
        <v>0</v>
      </c>
      <c r="G979" s="66">
        <v>0</v>
      </c>
      <c r="H979" s="66">
        <v>0</v>
      </c>
      <c r="I979" s="66">
        <v>1.189016364</v>
      </c>
      <c r="J979" s="87">
        <v>0.32754460799999996</v>
      </c>
      <c r="K979" s="87">
        <v>0</v>
      </c>
      <c r="L979" s="87">
        <v>0</v>
      </c>
      <c r="M979" s="87">
        <v>0</v>
      </c>
      <c r="N979" s="87">
        <v>0.32754460800000001</v>
      </c>
      <c r="O979" s="87">
        <v>0.41650068000000007</v>
      </c>
      <c r="P979" s="87">
        <v>0</v>
      </c>
      <c r="Q979" s="87">
        <v>0</v>
      </c>
      <c r="R979" s="87">
        <v>0.41650068000000001</v>
      </c>
      <c r="S979" s="87">
        <v>0.41650068000000001</v>
      </c>
      <c r="T979" s="87">
        <f t="shared" si="906"/>
        <v>0.44497107599999997</v>
      </c>
      <c r="U979" s="87">
        <f t="shared" si="907"/>
        <v>0</v>
      </c>
      <c r="V979" s="87">
        <f t="shared" si="908"/>
        <v>0</v>
      </c>
      <c r="W979" s="87">
        <f t="shared" si="909"/>
        <v>-0.41650068000000001</v>
      </c>
      <c r="X979" s="87">
        <f t="shared" si="910"/>
        <v>0.44497107600000002</v>
      </c>
      <c r="Y979" s="87">
        <v>0</v>
      </c>
      <c r="Z979" s="87">
        <v>0</v>
      </c>
      <c r="AA979" s="87">
        <v>0</v>
      </c>
      <c r="AB979" s="87">
        <v>0</v>
      </c>
      <c r="AC979" s="87">
        <v>0</v>
      </c>
      <c r="AD979" s="87">
        <v>11.522158369999998</v>
      </c>
      <c r="AE979" s="87">
        <v>0.9908469700000001</v>
      </c>
      <c r="AF979" s="87">
        <v>0</v>
      </c>
      <c r="AG979" s="87">
        <v>0</v>
      </c>
      <c r="AH979" s="87">
        <v>0</v>
      </c>
      <c r="AI979" s="87">
        <v>0.9908469700000001</v>
      </c>
      <c r="AJ979" s="87">
        <v>0.27295384</v>
      </c>
      <c r="AK979" s="87">
        <v>0</v>
      </c>
      <c r="AL979" s="87">
        <v>0</v>
      </c>
      <c r="AM979" s="87">
        <v>0</v>
      </c>
      <c r="AN979" s="192">
        <v>0.27295384</v>
      </c>
      <c r="AO979" s="87">
        <v>0.3470839</v>
      </c>
      <c r="AP979" s="87">
        <v>0</v>
      </c>
      <c r="AQ979" s="87">
        <v>0</v>
      </c>
      <c r="AR979" s="87">
        <v>0</v>
      </c>
      <c r="AS979" s="87">
        <v>0.3470839</v>
      </c>
      <c r="AT979" s="87">
        <f t="shared" si="911"/>
        <v>0.3708092300000001</v>
      </c>
      <c r="AU979" s="87">
        <f t="shared" si="912"/>
        <v>0</v>
      </c>
      <c r="AV979" s="87">
        <f t="shared" si="913"/>
        <v>0</v>
      </c>
      <c r="AW979" s="87">
        <f t="shared" si="914"/>
        <v>0</v>
      </c>
      <c r="AX979" s="87">
        <f t="shared" si="915"/>
        <v>0.3708092300000001</v>
      </c>
      <c r="AY979" s="66">
        <v>0</v>
      </c>
      <c r="AZ979" s="66">
        <v>0</v>
      </c>
      <c r="BA979" s="66">
        <v>0</v>
      </c>
      <c r="BB979" s="66">
        <v>0</v>
      </c>
      <c r="BC979" s="66">
        <v>0</v>
      </c>
    </row>
    <row r="980" spans="1:55" ht="141.75" x14ac:dyDescent="0.25">
      <c r="A980" s="171" t="s">
        <v>901</v>
      </c>
      <c r="B980" s="85" t="s">
        <v>148</v>
      </c>
      <c r="C980" s="171" t="s">
        <v>2717</v>
      </c>
      <c r="D980" s="87">
        <v>4.4802959999999992</v>
      </c>
      <c r="E980" s="66">
        <v>0.31864304400000004</v>
      </c>
      <c r="F980" s="66">
        <v>0</v>
      </c>
      <c r="G980" s="66">
        <v>0</v>
      </c>
      <c r="H980" s="66">
        <v>0</v>
      </c>
      <c r="I980" s="66">
        <v>0.31864304400000004</v>
      </c>
      <c r="J980" s="87">
        <v>8.7778259999999997E-2</v>
      </c>
      <c r="K980" s="87">
        <v>0</v>
      </c>
      <c r="L980" s="87">
        <v>0</v>
      </c>
      <c r="M980" s="87">
        <v>0</v>
      </c>
      <c r="N980" s="87">
        <v>8.7778260000000011E-2</v>
      </c>
      <c r="O980" s="87">
        <v>0.11161752</v>
      </c>
      <c r="P980" s="87">
        <v>0</v>
      </c>
      <c r="Q980" s="87">
        <v>0</v>
      </c>
      <c r="R980" s="87">
        <v>0.11161751999999998</v>
      </c>
      <c r="S980" s="87">
        <v>0.11161751999999998</v>
      </c>
      <c r="T980" s="87">
        <f t="shared" si="906"/>
        <v>0.11924726400000005</v>
      </c>
      <c r="U980" s="87">
        <f t="shared" si="907"/>
        <v>0</v>
      </c>
      <c r="V980" s="87">
        <f t="shared" si="908"/>
        <v>0</v>
      </c>
      <c r="W980" s="87">
        <f t="shared" si="909"/>
        <v>-0.11161751999999998</v>
      </c>
      <c r="X980" s="87">
        <f t="shared" si="910"/>
        <v>0.11924726400000006</v>
      </c>
      <c r="Y980" s="87">
        <v>0</v>
      </c>
      <c r="Z980" s="87">
        <v>0</v>
      </c>
      <c r="AA980" s="87">
        <v>0</v>
      </c>
      <c r="AB980" s="87">
        <v>0</v>
      </c>
      <c r="AC980" s="87">
        <v>0</v>
      </c>
      <c r="AD980" s="87">
        <v>4.1069379999999995</v>
      </c>
      <c r="AE980" s="87">
        <v>0.26553587000000006</v>
      </c>
      <c r="AF980" s="87">
        <v>0</v>
      </c>
      <c r="AG980" s="87">
        <v>0</v>
      </c>
      <c r="AH980" s="87">
        <v>0</v>
      </c>
      <c r="AI980" s="87">
        <v>0.26553587000000006</v>
      </c>
      <c r="AJ980" s="87">
        <v>7.3148550000000007E-2</v>
      </c>
      <c r="AK980" s="87">
        <v>0</v>
      </c>
      <c r="AL980" s="87">
        <v>0</v>
      </c>
      <c r="AM980" s="87">
        <v>0</v>
      </c>
      <c r="AN980" s="192">
        <v>7.3148550000000007E-2</v>
      </c>
      <c r="AO980" s="87">
        <v>9.3014600000000003E-2</v>
      </c>
      <c r="AP980" s="87">
        <v>0</v>
      </c>
      <c r="AQ980" s="87">
        <v>0</v>
      </c>
      <c r="AR980" s="87">
        <v>0</v>
      </c>
      <c r="AS980" s="87">
        <v>9.3014600000000003E-2</v>
      </c>
      <c r="AT980" s="87">
        <f t="shared" si="911"/>
        <v>9.9372720000000053E-2</v>
      </c>
      <c r="AU980" s="87">
        <f t="shared" si="912"/>
        <v>0</v>
      </c>
      <c r="AV980" s="87">
        <f t="shared" si="913"/>
        <v>0</v>
      </c>
      <c r="AW980" s="87">
        <f t="shared" si="914"/>
        <v>0</v>
      </c>
      <c r="AX980" s="87">
        <f t="shared" si="915"/>
        <v>9.9372720000000053E-2</v>
      </c>
      <c r="AY980" s="66">
        <v>0</v>
      </c>
      <c r="AZ980" s="66">
        <v>0</v>
      </c>
      <c r="BA980" s="66">
        <v>0</v>
      </c>
      <c r="BB980" s="66">
        <v>0</v>
      </c>
      <c r="BC980" s="66">
        <v>0</v>
      </c>
    </row>
    <row r="981" spans="1:55" ht="94.5" x14ac:dyDescent="0.25">
      <c r="A981" s="171" t="s">
        <v>901</v>
      </c>
      <c r="B981" s="86" t="s">
        <v>149</v>
      </c>
      <c r="C981" s="171" t="s">
        <v>2718</v>
      </c>
      <c r="D981" s="87">
        <v>3.6604800000000002</v>
      </c>
      <c r="E981" s="66">
        <v>0.31249681200000001</v>
      </c>
      <c r="F981" s="66">
        <v>0</v>
      </c>
      <c r="G981" s="66">
        <v>0</v>
      </c>
      <c r="H981" s="66">
        <v>0</v>
      </c>
      <c r="I981" s="66">
        <v>0.31249681200000001</v>
      </c>
      <c r="J981" s="87">
        <v>7.1716379999999996E-2</v>
      </c>
      <c r="K981" s="87">
        <v>0</v>
      </c>
      <c r="L981" s="87">
        <v>0</v>
      </c>
      <c r="M981" s="87">
        <v>0</v>
      </c>
      <c r="N981" s="87">
        <v>7.1716379999999996E-2</v>
      </c>
      <c r="O981" s="87">
        <v>0.24078043200000002</v>
      </c>
      <c r="P981" s="87">
        <v>0</v>
      </c>
      <c r="Q981" s="87">
        <v>0</v>
      </c>
      <c r="R981" s="87">
        <v>0.24078043200000002</v>
      </c>
      <c r="S981" s="87">
        <v>0.24078043200000002</v>
      </c>
      <c r="T981" s="87">
        <f t="shared" si="906"/>
        <v>0</v>
      </c>
      <c r="U981" s="87">
        <f t="shared" si="907"/>
        <v>0</v>
      </c>
      <c r="V981" s="87">
        <f t="shared" si="908"/>
        <v>0</v>
      </c>
      <c r="W981" s="87">
        <f t="shared" si="909"/>
        <v>-0.24078043200000002</v>
      </c>
      <c r="X981" s="87">
        <f t="shared" si="910"/>
        <v>0</v>
      </c>
      <c r="Y981" s="87">
        <v>0</v>
      </c>
      <c r="Z981" s="87">
        <v>0</v>
      </c>
      <c r="AA981" s="87">
        <v>0</v>
      </c>
      <c r="AB981" s="87">
        <v>0</v>
      </c>
      <c r="AC981" s="87">
        <v>0</v>
      </c>
      <c r="AD981" s="87">
        <v>3.3554400000000006</v>
      </c>
      <c r="AE981" s="87">
        <v>11.5420392</v>
      </c>
      <c r="AF981" s="87">
        <v>0</v>
      </c>
      <c r="AG981" s="87">
        <v>11.281625189999998</v>
      </c>
      <c r="AH981" s="87">
        <v>0</v>
      </c>
      <c r="AI981" s="87">
        <v>0.26041400999999997</v>
      </c>
      <c r="AJ981" s="87">
        <v>5.9763650000000001E-2</v>
      </c>
      <c r="AK981" s="87">
        <v>0</v>
      </c>
      <c r="AL981" s="87">
        <v>0</v>
      </c>
      <c r="AM981" s="87">
        <v>0</v>
      </c>
      <c r="AN981" s="192">
        <v>5.9763650000000001E-2</v>
      </c>
      <c r="AO981" s="87">
        <v>11.482275549999999</v>
      </c>
      <c r="AP981" s="87">
        <v>0</v>
      </c>
      <c r="AQ981" s="87">
        <v>11.28162519</v>
      </c>
      <c r="AR981" s="87">
        <v>0</v>
      </c>
      <c r="AS981" s="87">
        <v>0.20065036000000003</v>
      </c>
      <c r="AT981" s="87">
        <f t="shared" si="911"/>
        <v>0</v>
      </c>
      <c r="AU981" s="87">
        <f t="shared" si="912"/>
        <v>0</v>
      </c>
      <c r="AV981" s="87">
        <f t="shared" si="913"/>
        <v>0</v>
      </c>
      <c r="AW981" s="87">
        <f t="shared" si="914"/>
        <v>0</v>
      </c>
      <c r="AX981" s="87">
        <f t="shared" si="915"/>
        <v>0</v>
      </c>
      <c r="AY981" s="66">
        <v>0</v>
      </c>
      <c r="AZ981" s="66">
        <v>0</v>
      </c>
      <c r="BA981" s="66">
        <v>0</v>
      </c>
      <c r="BB981" s="66">
        <v>0</v>
      </c>
      <c r="BC981" s="66">
        <v>0</v>
      </c>
    </row>
    <row r="982" spans="1:55" ht="78.75" x14ac:dyDescent="0.25">
      <c r="A982" s="171" t="s">
        <v>901</v>
      </c>
      <c r="B982" s="85" t="s">
        <v>1854</v>
      </c>
      <c r="C982" s="171" t="s">
        <v>2719</v>
      </c>
      <c r="D982" s="87">
        <v>0.41823599999999994</v>
      </c>
      <c r="E982" s="66">
        <v>2.9745360000000002E-2</v>
      </c>
      <c r="F982" s="66">
        <v>0</v>
      </c>
      <c r="G982" s="66">
        <v>0</v>
      </c>
      <c r="H982" s="66">
        <v>0</v>
      </c>
      <c r="I982" s="66">
        <v>2.9745360000000002E-2</v>
      </c>
      <c r="J982" s="87">
        <v>8.1941039999999989E-3</v>
      </c>
      <c r="K982" s="87">
        <v>0</v>
      </c>
      <c r="L982" s="87">
        <v>0</v>
      </c>
      <c r="M982" s="87">
        <v>0</v>
      </c>
      <c r="N982" s="87">
        <v>8.1941039999999989E-3</v>
      </c>
      <c r="O982" s="87">
        <v>1.0419516000000002E-2</v>
      </c>
      <c r="P982" s="87">
        <v>0</v>
      </c>
      <c r="Q982" s="87">
        <v>0</v>
      </c>
      <c r="R982" s="87">
        <v>1.0419516000000002E-2</v>
      </c>
      <c r="S982" s="87">
        <v>1.0419516000000002E-2</v>
      </c>
      <c r="T982" s="87">
        <f t="shared" si="906"/>
        <v>1.1131740000000003E-2</v>
      </c>
      <c r="U982" s="87">
        <f t="shared" si="907"/>
        <v>0</v>
      </c>
      <c r="V982" s="87">
        <f t="shared" si="908"/>
        <v>0</v>
      </c>
      <c r="W982" s="87">
        <f t="shared" si="909"/>
        <v>-1.0419516000000002E-2</v>
      </c>
      <c r="X982" s="87">
        <f t="shared" si="910"/>
        <v>1.1131740000000003E-2</v>
      </c>
      <c r="Y982" s="87">
        <v>0</v>
      </c>
      <c r="Z982" s="87">
        <v>0</v>
      </c>
      <c r="AA982" s="87">
        <v>0</v>
      </c>
      <c r="AB982" s="87">
        <v>0</v>
      </c>
      <c r="AC982" s="87">
        <v>0</v>
      </c>
      <c r="AD982" s="87">
        <v>0.34853000000000001</v>
      </c>
      <c r="AE982" s="87">
        <v>2.4787800000000002E-2</v>
      </c>
      <c r="AF982" s="87">
        <v>0</v>
      </c>
      <c r="AG982" s="87">
        <v>0</v>
      </c>
      <c r="AH982" s="87">
        <v>0</v>
      </c>
      <c r="AI982" s="87">
        <v>2.4787800000000002E-2</v>
      </c>
      <c r="AJ982" s="87">
        <v>6.82842E-3</v>
      </c>
      <c r="AK982" s="87">
        <v>0</v>
      </c>
      <c r="AL982" s="87">
        <v>0</v>
      </c>
      <c r="AM982" s="87">
        <v>0</v>
      </c>
      <c r="AN982" s="87">
        <v>6.82842E-3</v>
      </c>
      <c r="AO982" s="87">
        <v>8.6829300000000002E-3</v>
      </c>
      <c r="AP982" s="87">
        <v>0</v>
      </c>
      <c r="AQ982" s="87">
        <v>0</v>
      </c>
      <c r="AR982" s="87">
        <v>0</v>
      </c>
      <c r="AS982" s="87">
        <v>8.6829300000000019E-3</v>
      </c>
      <c r="AT982" s="87">
        <f t="shared" si="911"/>
        <v>9.2764500000000038E-3</v>
      </c>
      <c r="AU982" s="87">
        <f t="shared" si="912"/>
        <v>0</v>
      </c>
      <c r="AV982" s="87">
        <f t="shared" si="913"/>
        <v>0</v>
      </c>
      <c r="AW982" s="87">
        <f t="shared" si="914"/>
        <v>0</v>
      </c>
      <c r="AX982" s="87">
        <f t="shared" si="915"/>
        <v>9.2764500000000021E-3</v>
      </c>
      <c r="AY982" s="66">
        <v>0</v>
      </c>
      <c r="AZ982" s="66">
        <v>0</v>
      </c>
      <c r="BA982" s="66">
        <v>0</v>
      </c>
      <c r="BB982" s="66">
        <v>0</v>
      </c>
      <c r="BC982" s="66">
        <v>0</v>
      </c>
    </row>
    <row r="983" spans="1:55" ht="110.25" x14ac:dyDescent="0.25">
      <c r="A983" s="171" t="s">
        <v>901</v>
      </c>
      <c r="B983" s="86" t="s">
        <v>852</v>
      </c>
      <c r="C983" s="171" t="s">
        <v>2720</v>
      </c>
      <c r="D983" s="87">
        <v>0.41393999999999997</v>
      </c>
      <c r="E983" s="66">
        <v>2.9439816000000001E-2</v>
      </c>
      <c r="F983" s="66">
        <v>0</v>
      </c>
      <c r="G983" s="66">
        <v>0</v>
      </c>
      <c r="H983" s="66">
        <v>0</v>
      </c>
      <c r="I983" s="66">
        <v>2.9439816000000001E-2</v>
      </c>
      <c r="J983" s="87">
        <v>8.1099239999999993E-3</v>
      </c>
      <c r="K983" s="87">
        <v>0</v>
      </c>
      <c r="L983" s="87">
        <v>0</v>
      </c>
      <c r="M983" s="87">
        <v>0</v>
      </c>
      <c r="N983" s="87">
        <v>8.1099239999999993E-3</v>
      </c>
      <c r="O983" s="87">
        <v>1.0312488E-2</v>
      </c>
      <c r="P983" s="87">
        <v>0</v>
      </c>
      <c r="Q983" s="87">
        <v>0</v>
      </c>
      <c r="R983" s="87">
        <v>1.0312488E-2</v>
      </c>
      <c r="S983" s="87">
        <v>1.0312488E-2</v>
      </c>
      <c r="T983" s="87">
        <f t="shared" si="906"/>
        <v>1.1017404000000003E-2</v>
      </c>
      <c r="U983" s="87">
        <f t="shared" si="907"/>
        <v>0</v>
      </c>
      <c r="V983" s="87">
        <f t="shared" si="908"/>
        <v>0</v>
      </c>
      <c r="W983" s="87">
        <f t="shared" si="909"/>
        <v>-1.0312488E-2</v>
      </c>
      <c r="X983" s="87">
        <f t="shared" si="910"/>
        <v>1.1017404000000003E-2</v>
      </c>
      <c r="Y983" s="87">
        <v>0</v>
      </c>
      <c r="Z983" s="87">
        <v>0</v>
      </c>
      <c r="AA983" s="87">
        <v>0</v>
      </c>
      <c r="AB983" s="87">
        <v>0</v>
      </c>
      <c r="AC983" s="87">
        <v>0</v>
      </c>
      <c r="AD983" s="87">
        <v>0.37944499999999998</v>
      </c>
      <c r="AE983" s="87">
        <v>2.4533179999999998E-2</v>
      </c>
      <c r="AF983" s="87">
        <v>0</v>
      </c>
      <c r="AG983" s="87">
        <v>0</v>
      </c>
      <c r="AH983" s="87">
        <v>0</v>
      </c>
      <c r="AI983" s="87">
        <v>2.4533179999999998E-2</v>
      </c>
      <c r="AJ983" s="87">
        <v>6.7582700000000002E-3</v>
      </c>
      <c r="AK983" s="87">
        <v>0</v>
      </c>
      <c r="AL983" s="87">
        <v>0</v>
      </c>
      <c r="AM983" s="87">
        <v>0</v>
      </c>
      <c r="AN983" s="87">
        <v>6.7582700000000002E-3</v>
      </c>
      <c r="AO983" s="87">
        <v>8.593739999999999E-3</v>
      </c>
      <c r="AP983" s="87">
        <v>0</v>
      </c>
      <c r="AQ983" s="87">
        <v>0</v>
      </c>
      <c r="AR983" s="87">
        <v>0</v>
      </c>
      <c r="AS983" s="87">
        <v>8.593739999999999E-3</v>
      </c>
      <c r="AT983" s="87">
        <f t="shared" si="911"/>
        <v>9.1811699999999989E-3</v>
      </c>
      <c r="AU983" s="87">
        <f t="shared" si="912"/>
        <v>0</v>
      </c>
      <c r="AV983" s="87">
        <f t="shared" si="913"/>
        <v>0</v>
      </c>
      <c r="AW983" s="87">
        <f t="shared" si="914"/>
        <v>0</v>
      </c>
      <c r="AX983" s="87">
        <f t="shared" si="915"/>
        <v>9.1811699999999989E-3</v>
      </c>
      <c r="AY983" s="66">
        <v>0</v>
      </c>
      <c r="AZ983" s="66">
        <v>0</v>
      </c>
      <c r="BA983" s="66">
        <v>0</v>
      </c>
      <c r="BB983" s="66">
        <v>0</v>
      </c>
      <c r="BC983" s="66">
        <v>0</v>
      </c>
    </row>
    <row r="984" spans="1:55" ht="63" x14ac:dyDescent="0.25">
      <c r="A984" s="171" t="s">
        <v>901</v>
      </c>
      <c r="B984" s="85" t="s">
        <v>959</v>
      </c>
      <c r="C984" s="171" t="s">
        <v>2721</v>
      </c>
      <c r="D984" s="87">
        <v>0</v>
      </c>
      <c r="E984" s="66">
        <v>15.430456057627117</v>
      </c>
      <c r="F984" s="66">
        <v>0</v>
      </c>
      <c r="G984" s="66">
        <v>15.430456057627117</v>
      </c>
      <c r="H984" s="66">
        <v>0</v>
      </c>
      <c r="I984" s="66">
        <v>0</v>
      </c>
      <c r="J984" s="87">
        <v>0</v>
      </c>
      <c r="K984" s="87">
        <v>0</v>
      </c>
      <c r="L984" s="87">
        <v>0</v>
      </c>
      <c r="M984" s="87">
        <v>0</v>
      </c>
      <c r="N984" s="87">
        <v>0</v>
      </c>
      <c r="O984" s="87">
        <v>15.430456057627117</v>
      </c>
      <c r="P984" s="87">
        <v>0</v>
      </c>
      <c r="Q984" s="87">
        <v>15.430456057627117</v>
      </c>
      <c r="R984" s="87">
        <v>0</v>
      </c>
      <c r="S984" s="87">
        <v>0</v>
      </c>
      <c r="T984" s="87">
        <f t="shared" si="906"/>
        <v>0</v>
      </c>
      <c r="U984" s="87">
        <f t="shared" si="907"/>
        <v>0</v>
      </c>
      <c r="V984" s="87">
        <f t="shared" si="908"/>
        <v>0</v>
      </c>
      <c r="W984" s="87">
        <f t="shared" si="909"/>
        <v>0</v>
      </c>
      <c r="X984" s="87">
        <f t="shared" si="910"/>
        <v>0</v>
      </c>
      <c r="Y984" s="87">
        <v>0</v>
      </c>
      <c r="Z984" s="87">
        <v>0</v>
      </c>
      <c r="AA984" s="87">
        <v>0</v>
      </c>
      <c r="AB984" s="87">
        <v>0</v>
      </c>
      <c r="AC984" s="87">
        <v>0</v>
      </c>
      <c r="AD984" s="87">
        <v>0</v>
      </c>
      <c r="AE984" s="87">
        <v>0</v>
      </c>
      <c r="AF984" s="87">
        <v>0</v>
      </c>
      <c r="AG984" s="87">
        <v>0</v>
      </c>
      <c r="AH984" s="87">
        <v>0</v>
      </c>
      <c r="AI984" s="87">
        <v>0</v>
      </c>
      <c r="AJ984" s="87">
        <v>0</v>
      </c>
      <c r="AK984" s="87">
        <v>0</v>
      </c>
      <c r="AL984" s="87">
        <v>0</v>
      </c>
      <c r="AM984" s="87">
        <v>0</v>
      </c>
      <c r="AN984" s="192">
        <v>0</v>
      </c>
      <c r="AO984" s="87">
        <v>0</v>
      </c>
      <c r="AP984" s="87">
        <v>0</v>
      </c>
      <c r="AQ984" s="87">
        <v>0</v>
      </c>
      <c r="AR984" s="87">
        <v>0</v>
      </c>
      <c r="AS984" s="87">
        <v>0</v>
      </c>
      <c r="AT984" s="87">
        <f t="shared" si="911"/>
        <v>0</v>
      </c>
      <c r="AU984" s="87">
        <f t="shared" si="912"/>
        <v>0</v>
      </c>
      <c r="AV984" s="87">
        <f t="shared" si="913"/>
        <v>0</v>
      </c>
      <c r="AW984" s="87">
        <f t="shared" si="914"/>
        <v>0</v>
      </c>
      <c r="AX984" s="87">
        <f t="shared" si="915"/>
        <v>0</v>
      </c>
      <c r="AY984" s="66">
        <v>0</v>
      </c>
      <c r="AZ984" s="66">
        <v>0</v>
      </c>
      <c r="BA984" s="66">
        <v>0</v>
      </c>
      <c r="BB984" s="66">
        <v>0</v>
      </c>
      <c r="BC984" s="66">
        <v>0</v>
      </c>
    </row>
    <row r="985" spans="1:55" x14ac:dyDescent="0.25">
      <c r="A985" s="224" t="s">
        <v>901</v>
      </c>
      <c r="B985" s="216" t="s">
        <v>63</v>
      </c>
      <c r="C985" s="224"/>
      <c r="D985" s="176">
        <v>60.641507999999995</v>
      </c>
      <c r="E985" s="176">
        <v>5.4927238860000012</v>
      </c>
      <c r="F985" s="176">
        <v>4.3029239999999996E-2</v>
      </c>
      <c r="G985" s="176">
        <v>1.2479189100000001</v>
      </c>
      <c r="H985" s="176">
        <v>0</v>
      </c>
      <c r="I985" s="176">
        <v>4.2017757360000001</v>
      </c>
      <c r="J985" s="176">
        <v>2.3571086340000007</v>
      </c>
      <c r="K985" s="176">
        <v>0</v>
      </c>
      <c r="L985" s="176">
        <v>1.2479189100000001</v>
      </c>
      <c r="M985" s="176">
        <v>0</v>
      </c>
      <c r="N985" s="176">
        <v>1.1091897239999999</v>
      </c>
      <c r="O985" s="176">
        <v>1.4078949839999997</v>
      </c>
      <c r="P985" s="176">
        <v>4.3029239999999996E-2</v>
      </c>
      <c r="Q985" s="176">
        <v>0</v>
      </c>
      <c r="R985" s="176">
        <v>1.3648657439999996</v>
      </c>
      <c r="S985" s="176">
        <v>1.3648657439999996</v>
      </c>
      <c r="T985" s="176">
        <f t="shared" ref="T985:BC985" si="916">SUM(T986:T998)</f>
        <v>1.7277202680000003</v>
      </c>
      <c r="U985" s="176">
        <f t="shared" si="916"/>
        <v>0</v>
      </c>
      <c r="V985" s="176">
        <f t="shared" si="916"/>
        <v>0</v>
      </c>
      <c r="W985" s="176">
        <f t="shared" si="916"/>
        <v>-1.3648657439999996</v>
      </c>
      <c r="X985" s="176">
        <f t="shared" si="916"/>
        <v>1.7277202680000003</v>
      </c>
      <c r="Y985" s="176">
        <f t="shared" si="916"/>
        <v>0</v>
      </c>
      <c r="Z985" s="176">
        <f t="shared" si="916"/>
        <v>0</v>
      </c>
      <c r="AA985" s="176">
        <f t="shared" si="916"/>
        <v>0</v>
      </c>
      <c r="AB985" s="176">
        <f t="shared" si="916"/>
        <v>0</v>
      </c>
      <c r="AC985" s="176">
        <f t="shared" si="916"/>
        <v>0</v>
      </c>
      <c r="AD985" s="176">
        <f t="shared" si="916"/>
        <v>49.418063820000015</v>
      </c>
      <c r="AE985" s="223">
        <f t="shared" si="916"/>
        <v>13.382883029999997</v>
      </c>
      <c r="AF985" s="223">
        <f t="shared" si="916"/>
        <v>2.42373672</v>
      </c>
      <c r="AG985" s="223">
        <f t="shared" si="916"/>
        <v>7.45766653</v>
      </c>
      <c r="AH985" s="223">
        <f t="shared" si="916"/>
        <v>0</v>
      </c>
      <c r="AI985" s="223">
        <f t="shared" si="916"/>
        <v>3.5014797799999999</v>
      </c>
      <c r="AJ985" s="223">
        <f t="shared" si="916"/>
        <v>0.96018247000000012</v>
      </c>
      <c r="AK985" s="223">
        <f t="shared" si="916"/>
        <v>3.5857700000000103E-2</v>
      </c>
      <c r="AL985" s="223">
        <f t="shared" si="916"/>
        <v>0</v>
      </c>
      <c r="AM985" s="223">
        <f t="shared" si="916"/>
        <v>0</v>
      </c>
      <c r="AN985" s="223">
        <f t="shared" si="916"/>
        <v>0.92432477000000013</v>
      </c>
      <c r="AO985" s="223">
        <f t="shared" si="916"/>
        <v>2.89807462</v>
      </c>
      <c r="AP985" s="223">
        <f t="shared" si="916"/>
        <v>1.7606864999999998</v>
      </c>
      <c r="AQ985" s="223">
        <f t="shared" si="916"/>
        <v>0</v>
      </c>
      <c r="AR985" s="223">
        <f t="shared" si="916"/>
        <v>0</v>
      </c>
      <c r="AS985" s="223">
        <f t="shared" si="916"/>
        <v>1.13738812</v>
      </c>
      <c r="AT985" s="223">
        <f t="shared" si="916"/>
        <v>9.52462594</v>
      </c>
      <c r="AU985" s="223">
        <f t="shared" si="916"/>
        <v>0.62719252000000014</v>
      </c>
      <c r="AV985" s="223">
        <f t="shared" si="916"/>
        <v>7.45766653</v>
      </c>
      <c r="AW985" s="223">
        <f t="shared" si="916"/>
        <v>0</v>
      </c>
      <c r="AX985" s="223">
        <f t="shared" si="916"/>
        <v>1.43976689</v>
      </c>
      <c r="AY985" s="223">
        <f t="shared" si="916"/>
        <v>0</v>
      </c>
      <c r="AZ985" s="223">
        <f t="shared" si="916"/>
        <v>0</v>
      </c>
      <c r="BA985" s="223">
        <f t="shared" si="916"/>
        <v>0</v>
      </c>
      <c r="BB985" s="223">
        <f t="shared" si="916"/>
        <v>0</v>
      </c>
      <c r="BC985" s="223">
        <f t="shared" si="916"/>
        <v>0</v>
      </c>
    </row>
    <row r="986" spans="1:55" ht="94.5" x14ac:dyDescent="0.25">
      <c r="A986" s="171" t="s">
        <v>901</v>
      </c>
      <c r="B986" s="85" t="s">
        <v>853</v>
      </c>
      <c r="C986" s="171" t="s">
        <v>2722</v>
      </c>
      <c r="D986" s="87">
        <v>0.135492</v>
      </c>
      <c r="E986" s="66">
        <v>3.542613E-2</v>
      </c>
      <c r="F986" s="66">
        <v>0</v>
      </c>
      <c r="G986" s="66">
        <v>3.542613E-2</v>
      </c>
      <c r="H986" s="66">
        <v>0</v>
      </c>
      <c r="I986" s="66">
        <v>0</v>
      </c>
      <c r="J986" s="87">
        <v>3.542613E-2</v>
      </c>
      <c r="K986" s="87">
        <v>0</v>
      </c>
      <c r="L986" s="87">
        <v>3.542613E-2</v>
      </c>
      <c r="M986" s="87">
        <v>0</v>
      </c>
      <c r="N986" s="87">
        <v>0</v>
      </c>
      <c r="O986" s="87">
        <v>0</v>
      </c>
      <c r="P986" s="87">
        <v>0</v>
      </c>
      <c r="Q986" s="87">
        <v>0</v>
      </c>
      <c r="R986" s="87">
        <v>0</v>
      </c>
      <c r="S986" s="87">
        <v>0</v>
      </c>
      <c r="T986" s="87">
        <f t="shared" ref="T986:T998" si="917">E986-J986-O986</f>
        <v>0</v>
      </c>
      <c r="U986" s="87">
        <f t="shared" ref="U986:U998" si="918">F986-K986-P986</f>
        <v>0</v>
      </c>
      <c r="V986" s="87">
        <f t="shared" ref="V986:V998" si="919">G986-L986-Q986</f>
        <v>0</v>
      </c>
      <c r="W986" s="87">
        <f t="shared" ref="W986:W998" si="920">H986-M986-R986</f>
        <v>0</v>
      </c>
      <c r="X986" s="87">
        <f t="shared" ref="X986:X998" si="921">I986-N986-S986</f>
        <v>0</v>
      </c>
      <c r="Y986" s="87">
        <v>0</v>
      </c>
      <c r="Z986" s="87">
        <v>0</v>
      </c>
      <c r="AA986" s="87">
        <v>0</v>
      </c>
      <c r="AB986" s="87">
        <v>0</v>
      </c>
      <c r="AC986" s="87">
        <v>0</v>
      </c>
      <c r="AD986" s="87">
        <v>0.12420100000000001</v>
      </c>
      <c r="AE986" s="87">
        <v>0</v>
      </c>
      <c r="AF986" s="87">
        <v>0</v>
      </c>
      <c r="AG986" s="87">
        <v>0</v>
      </c>
      <c r="AH986" s="87">
        <v>0</v>
      </c>
      <c r="AI986" s="87">
        <v>0</v>
      </c>
      <c r="AJ986" s="87">
        <v>0</v>
      </c>
      <c r="AK986" s="87">
        <v>0</v>
      </c>
      <c r="AL986" s="87">
        <v>0</v>
      </c>
      <c r="AM986" s="87">
        <v>0</v>
      </c>
      <c r="AN986" s="87">
        <v>0</v>
      </c>
      <c r="AO986" s="87">
        <v>0</v>
      </c>
      <c r="AP986" s="87">
        <v>0</v>
      </c>
      <c r="AQ986" s="87">
        <v>0</v>
      </c>
      <c r="AR986" s="87">
        <v>0</v>
      </c>
      <c r="AS986" s="87">
        <v>0</v>
      </c>
      <c r="AT986" s="87">
        <f t="shared" ref="AT986:AT998" si="922">AE986-AJ986-AO986</f>
        <v>0</v>
      </c>
      <c r="AU986" s="87">
        <f t="shared" ref="AU986:AU998" si="923">AF986-AK986-AP986</f>
        <v>0</v>
      </c>
      <c r="AV986" s="87">
        <f t="shared" ref="AV986:AV998" si="924">AG986-AL986-AQ986</f>
        <v>0</v>
      </c>
      <c r="AW986" s="87">
        <f t="shared" ref="AW986:AW998" si="925">AH986-AM986-AR986</f>
        <v>0</v>
      </c>
      <c r="AX986" s="87">
        <f t="shared" ref="AX986:AX998" si="926">AI986-AN986-AS986</f>
        <v>0</v>
      </c>
      <c r="AY986" s="66">
        <v>0</v>
      </c>
      <c r="AZ986" s="66">
        <v>0</v>
      </c>
      <c r="BA986" s="66">
        <v>0</v>
      </c>
      <c r="BB986" s="66">
        <v>0</v>
      </c>
      <c r="BC986" s="66">
        <v>0</v>
      </c>
    </row>
    <row r="987" spans="1:55" ht="94.5" x14ac:dyDescent="0.25">
      <c r="A987" s="171" t="s">
        <v>901</v>
      </c>
      <c r="B987" s="84" t="s">
        <v>854</v>
      </c>
      <c r="C987" s="171" t="s">
        <v>2723</v>
      </c>
      <c r="D987" s="87">
        <v>1.325952</v>
      </c>
      <c r="E987" s="66">
        <v>9.4303008000000008E-2</v>
      </c>
      <c r="F987" s="66">
        <v>0</v>
      </c>
      <c r="G987" s="66">
        <v>0</v>
      </c>
      <c r="H987" s="66">
        <v>0</v>
      </c>
      <c r="I987" s="66">
        <v>9.4303008000000008E-2</v>
      </c>
      <c r="J987" s="87">
        <v>2.597814E-2</v>
      </c>
      <c r="K987" s="87">
        <v>0</v>
      </c>
      <c r="L987" s="87">
        <v>0</v>
      </c>
      <c r="M987" s="87">
        <v>0</v>
      </c>
      <c r="N987" s="87">
        <v>2.597814E-2</v>
      </c>
      <c r="O987" s="87">
        <v>3.3033408E-2</v>
      </c>
      <c r="P987" s="87">
        <v>0</v>
      </c>
      <c r="Q987" s="87">
        <v>0</v>
      </c>
      <c r="R987" s="87">
        <v>3.3033408E-2</v>
      </c>
      <c r="S987" s="87">
        <v>3.3033408E-2</v>
      </c>
      <c r="T987" s="87">
        <f t="shared" si="917"/>
        <v>3.5291460000000011E-2</v>
      </c>
      <c r="U987" s="87">
        <f t="shared" si="918"/>
        <v>0</v>
      </c>
      <c r="V987" s="87">
        <f t="shared" si="919"/>
        <v>0</v>
      </c>
      <c r="W987" s="87">
        <f t="shared" si="920"/>
        <v>-3.3033408E-2</v>
      </c>
      <c r="X987" s="87">
        <f t="shared" si="921"/>
        <v>3.5291460000000011E-2</v>
      </c>
      <c r="Y987" s="87">
        <v>0</v>
      </c>
      <c r="Z987" s="87">
        <v>0</v>
      </c>
      <c r="AA987" s="87">
        <v>0</v>
      </c>
      <c r="AB987" s="87">
        <v>0</v>
      </c>
      <c r="AC987" s="87">
        <v>0</v>
      </c>
      <c r="AD987" s="87">
        <v>1.2154560000000001</v>
      </c>
      <c r="AE987" s="87">
        <v>7.858583999999999E-2</v>
      </c>
      <c r="AF987" s="87">
        <v>0</v>
      </c>
      <c r="AG987" s="87">
        <v>0</v>
      </c>
      <c r="AH987" s="87">
        <v>0</v>
      </c>
      <c r="AI987" s="87">
        <v>7.858583999999999E-2</v>
      </c>
      <c r="AJ987" s="87">
        <v>2.164845E-2</v>
      </c>
      <c r="AK987" s="87">
        <v>0</v>
      </c>
      <c r="AL987" s="87">
        <v>0</v>
      </c>
      <c r="AM987" s="87">
        <v>0</v>
      </c>
      <c r="AN987" s="87">
        <v>2.164845E-2</v>
      </c>
      <c r="AO987" s="87">
        <v>2.7527840000000005E-2</v>
      </c>
      <c r="AP987" s="87">
        <v>0</v>
      </c>
      <c r="AQ987" s="87">
        <v>0</v>
      </c>
      <c r="AR987" s="87">
        <v>0</v>
      </c>
      <c r="AS987" s="87">
        <v>2.7527840000000005E-2</v>
      </c>
      <c r="AT987" s="87">
        <f t="shared" si="922"/>
        <v>2.9409549999999986E-2</v>
      </c>
      <c r="AU987" s="87">
        <f t="shared" si="923"/>
        <v>0</v>
      </c>
      <c r="AV987" s="87">
        <f t="shared" si="924"/>
        <v>0</v>
      </c>
      <c r="AW987" s="87">
        <f t="shared" si="925"/>
        <v>0</v>
      </c>
      <c r="AX987" s="87">
        <f t="shared" si="926"/>
        <v>2.9409549999999986E-2</v>
      </c>
      <c r="AY987" s="66">
        <v>0</v>
      </c>
      <c r="AZ987" s="66">
        <v>0</v>
      </c>
      <c r="BA987" s="66">
        <v>0</v>
      </c>
      <c r="BB987" s="66">
        <v>0</v>
      </c>
      <c r="BC987" s="66">
        <v>0</v>
      </c>
    </row>
    <row r="988" spans="1:55" ht="63" x14ac:dyDescent="0.25">
      <c r="A988" s="171" t="s">
        <v>901</v>
      </c>
      <c r="B988" s="86" t="s">
        <v>855</v>
      </c>
      <c r="C988" s="171" t="s">
        <v>2724</v>
      </c>
      <c r="D988" s="87">
        <v>0.56164800000000004</v>
      </c>
      <c r="E988" s="66">
        <v>0.21661660800000002</v>
      </c>
      <c r="F988" s="66">
        <v>0</v>
      </c>
      <c r="G988" s="66">
        <v>0</v>
      </c>
      <c r="H988" s="66">
        <v>0</v>
      </c>
      <c r="I988" s="66">
        <v>0.21661660800000002</v>
      </c>
      <c r="J988" s="87">
        <v>1.1003868E-2</v>
      </c>
      <c r="K988" s="87">
        <v>0</v>
      </c>
      <c r="L988" s="87">
        <v>0</v>
      </c>
      <c r="M988" s="87">
        <v>0</v>
      </c>
      <c r="N988" s="87">
        <v>1.1003868E-2</v>
      </c>
      <c r="O988" s="87">
        <v>1.3992312000000003E-2</v>
      </c>
      <c r="P988" s="87">
        <v>0</v>
      </c>
      <c r="Q988" s="87">
        <v>0</v>
      </c>
      <c r="R988" s="87">
        <v>1.3992312000000003E-2</v>
      </c>
      <c r="S988" s="87">
        <v>1.3992312000000003E-2</v>
      </c>
      <c r="T988" s="87">
        <f t="shared" si="917"/>
        <v>0.19162042800000001</v>
      </c>
      <c r="U988" s="87">
        <f t="shared" si="918"/>
        <v>0</v>
      </c>
      <c r="V988" s="87">
        <f t="shared" si="919"/>
        <v>0</v>
      </c>
      <c r="W988" s="87">
        <f t="shared" si="920"/>
        <v>-1.3992312000000003E-2</v>
      </c>
      <c r="X988" s="87">
        <f t="shared" si="921"/>
        <v>0.19162042800000001</v>
      </c>
      <c r="Y988" s="87">
        <v>0</v>
      </c>
      <c r="Z988" s="87">
        <v>0</v>
      </c>
      <c r="AA988" s="87">
        <v>0</v>
      </c>
      <c r="AB988" s="87">
        <v>0</v>
      </c>
      <c r="AC988" s="87">
        <v>0</v>
      </c>
      <c r="AD988" s="87">
        <v>0.51484400000000008</v>
      </c>
      <c r="AE988" s="87">
        <v>5.7032042999999994</v>
      </c>
      <c r="AF988" s="87">
        <v>0.80751038000000008</v>
      </c>
      <c r="AG988" s="87">
        <v>4.7151800799999997</v>
      </c>
      <c r="AH988" s="87">
        <v>0</v>
      </c>
      <c r="AI988" s="87">
        <v>0.18051384000000001</v>
      </c>
      <c r="AJ988" s="87">
        <v>9.1698899999999983E-3</v>
      </c>
      <c r="AK988" s="87">
        <v>0</v>
      </c>
      <c r="AL988" s="87">
        <v>0</v>
      </c>
      <c r="AM988" s="87">
        <v>0</v>
      </c>
      <c r="AN988" s="87">
        <v>9.1698899999999983E-3</v>
      </c>
      <c r="AO988" s="87">
        <v>0.81917063999999995</v>
      </c>
      <c r="AP988" s="87">
        <v>0.80751037999999997</v>
      </c>
      <c r="AQ988" s="87">
        <v>0</v>
      </c>
      <c r="AR988" s="87">
        <v>0</v>
      </c>
      <c r="AS988" s="87">
        <v>1.1660260000000002E-2</v>
      </c>
      <c r="AT988" s="87">
        <f t="shared" si="922"/>
        <v>4.8748637699999993</v>
      </c>
      <c r="AU988" s="87">
        <f t="shared" si="923"/>
        <v>0</v>
      </c>
      <c r="AV988" s="87">
        <f t="shared" si="924"/>
        <v>4.7151800799999997</v>
      </c>
      <c r="AW988" s="87">
        <f t="shared" si="925"/>
        <v>0</v>
      </c>
      <c r="AX988" s="87">
        <f t="shared" si="926"/>
        <v>0.15968369000000002</v>
      </c>
      <c r="AY988" s="66">
        <v>0</v>
      </c>
      <c r="AZ988" s="66">
        <v>0</v>
      </c>
      <c r="BA988" s="66">
        <v>0</v>
      </c>
      <c r="BB988" s="66">
        <v>0</v>
      </c>
      <c r="BC988" s="66">
        <v>0</v>
      </c>
    </row>
    <row r="989" spans="1:55" ht="63" x14ac:dyDescent="0.25">
      <c r="A989" s="171" t="s">
        <v>901</v>
      </c>
      <c r="B989" s="85" t="s">
        <v>150</v>
      </c>
      <c r="C989" s="171" t="s">
        <v>2725</v>
      </c>
      <c r="D989" s="87">
        <v>40.69901999999999</v>
      </c>
      <c r="E989" s="66">
        <v>2.937583692</v>
      </c>
      <c r="F989" s="66">
        <v>4.3029239999999996E-2</v>
      </c>
      <c r="G989" s="66">
        <v>0</v>
      </c>
      <c r="H989" s="66">
        <v>0</v>
      </c>
      <c r="I989" s="66">
        <v>2.8945544519999999</v>
      </c>
      <c r="J989" s="87">
        <v>0.79737817199999994</v>
      </c>
      <c r="K989" s="87">
        <v>0</v>
      </c>
      <c r="L989" s="87">
        <v>0</v>
      </c>
      <c r="M989" s="87">
        <v>0</v>
      </c>
      <c r="N989" s="87">
        <v>0.79737817199999994</v>
      </c>
      <c r="O989" s="87">
        <v>1.0569630480000001</v>
      </c>
      <c r="P989" s="87">
        <v>4.3029239999999996E-2</v>
      </c>
      <c r="Q989" s="87">
        <v>0</v>
      </c>
      <c r="R989" s="87">
        <v>1.013933808</v>
      </c>
      <c r="S989" s="87">
        <v>1.013933808</v>
      </c>
      <c r="T989" s="87">
        <f t="shared" si="917"/>
        <v>1.0832424720000002</v>
      </c>
      <c r="U989" s="87">
        <f t="shared" si="918"/>
        <v>0</v>
      </c>
      <c r="V989" s="87">
        <f t="shared" si="919"/>
        <v>0</v>
      </c>
      <c r="W989" s="87">
        <f t="shared" si="920"/>
        <v>-1.013933808</v>
      </c>
      <c r="X989" s="87">
        <f t="shared" si="921"/>
        <v>1.0832424720000002</v>
      </c>
      <c r="Y989" s="87">
        <v>0</v>
      </c>
      <c r="Z989" s="87">
        <v>0</v>
      </c>
      <c r="AA989" s="87">
        <v>0</v>
      </c>
      <c r="AB989" s="87">
        <v>0</v>
      </c>
      <c r="AC989" s="87">
        <v>0</v>
      </c>
      <c r="AD989" s="87">
        <v>32.323096080000006</v>
      </c>
      <c r="AE989" s="87">
        <v>2.4479864099999999</v>
      </c>
      <c r="AF989" s="87">
        <v>3.5857699999999992E-2</v>
      </c>
      <c r="AG989" s="87">
        <v>0</v>
      </c>
      <c r="AH989" s="87">
        <v>0</v>
      </c>
      <c r="AI989" s="87">
        <v>2.4121287100000002</v>
      </c>
      <c r="AJ989" s="87">
        <v>0.70033951000000005</v>
      </c>
      <c r="AK989" s="87">
        <v>3.5857700000000103E-2</v>
      </c>
      <c r="AL989" s="87">
        <v>0</v>
      </c>
      <c r="AM989" s="87">
        <v>0</v>
      </c>
      <c r="AN989" s="87">
        <v>0.66448180999999995</v>
      </c>
      <c r="AO989" s="87">
        <v>0.84494483999999992</v>
      </c>
      <c r="AP989" s="87">
        <v>-1.1102230246251565E-16</v>
      </c>
      <c r="AQ989" s="87">
        <v>0</v>
      </c>
      <c r="AR989" s="87">
        <v>0</v>
      </c>
      <c r="AS989" s="87">
        <v>0.84494484000000003</v>
      </c>
      <c r="AT989" s="87">
        <f t="shared" si="922"/>
        <v>0.90270205999999997</v>
      </c>
      <c r="AU989" s="87">
        <f t="shared" si="923"/>
        <v>0</v>
      </c>
      <c r="AV989" s="87">
        <f t="shared" si="924"/>
        <v>0</v>
      </c>
      <c r="AW989" s="87">
        <f t="shared" si="925"/>
        <v>0</v>
      </c>
      <c r="AX989" s="87">
        <f t="shared" si="926"/>
        <v>0.90270206000000031</v>
      </c>
      <c r="AY989" s="66">
        <v>0</v>
      </c>
      <c r="AZ989" s="66">
        <v>0</v>
      </c>
      <c r="BA989" s="66">
        <v>0</v>
      </c>
      <c r="BB989" s="66">
        <v>0</v>
      </c>
      <c r="BC989" s="66">
        <v>0</v>
      </c>
    </row>
    <row r="990" spans="1:55" ht="63" x14ac:dyDescent="0.25">
      <c r="A990" s="171" t="s">
        <v>901</v>
      </c>
      <c r="B990" s="85" t="s">
        <v>856</v>
      </c>
      <c r="C990" s="171" t="s">
        <v>2726</v>
      </c>
      <c r="D990" s="87">
        <v>1.023768</v>
      </c>
      <c r="E990" s="66">
        <v>0</v>
      </c>
      <c r="F990" s="66">
        <v>0</v>
      </c>
      <c r="G990" s="66">
        <v>0</v>
      </c>
      <c r="H990" s="66">
        <v>0</v>
      </c>
      <c r="I990" s="66">
        <v>0</v>
      </c>
      <c r="J990" s="87">
        <v>2.0057736000000003E-2</v>
      </c>
      <c r="K990" s="87">
        <v>0</v>
      </c>
      <c r="L990" s="87">
        <v>0</v>
      </c>
      <c r="M990" s="87">
        <v>0</v>
      </c>
      <c r="N990" s="87">
        <v>2.0057736000000003E-2</v>
      </c>
      <c r="O990" s="87">
        <v>-2.0057736000000003E-2</v>
      </c>
      <c r="P990" s="87">
        <v>0</v>
      </c>
      <c r="Q990" s="87">
        <v>0</v>
      </c>
      <c r="R990" s="87">
        <v>-2.0057736000000003E-2</v>
      </c>
      <c r="S990" s="87">
        <v>-2.0057736000000003E-2</v>
      </c>
      <c r="T990" s="87">
        <f t="shared" si="917"/>
        <v>0</v>
      </c>
      <c r="U990" s="87">
        <f t="shared" si="918"/>
        <v>0</v>
      </c>
      <c r="V990" s="87">
        <f t="shared" si="919"/>
        <v>0</v>
      </c>
      <c r="W990" s="87">
        <f t="shared" si="920"/>
        <v>2.0057736000000003E-2</v>
      </c>
      <c r="X990" s="87">
        <f t="shared" si="921"/>
        <v>0</v>
      </c>
      <c r="Y990" s="87">
        <v>0</v>
      </c>
      <c r="Z990" s="87">
        <v>0</v>
      </c>
      <c r="AA990" s="87">
        <v>0</v>
      </c>
      <c r="AB990" s="87">
        <v>0</v>
      </c>
      <c r="AC990" s="87">
        <v>0</v>
      </c>
      <c r="AD990" s="87">
        <v>0.68103200000000019</v>
      </c>
      <c r="AE990" s="87">
        <v>0</v>
      </c>
      <c r="AF990" s="87">
        <v>0</v>
      </c>
      <c r="AG990" s="87">
        <v>0</v>
      </c>
      <c r="AH990" s="87">
        <v>0</v>
      </c>
      <c r="AI990" s="87">
        <v>0</v>
      </c>
      <c r="AJ990" s="87">
        <v>1.6714779999999999E-2</v>
      </c>
      <c r="AK990" s="87">
        <v>0</v>
      </c>
      <c r="AL990" s="87">
        <v>0</v>
      </c>
      <c r="AM990" s="87">
        <v>0</v>
      </c>
      <c r="AN990" s="87">
        <v>1.6714779999999999E-2</v>
      </c>
      <c r="AO990" s="87">
        <v>-1.6714779999999999E-2</v>
      </c>
      <c r="AP990" s="87">
        <v>0</v>
      </c>
      <c r="AQ990" s="87">
        <v>0</v>
      </c>
      <c r="AR990" s="87">
        <v>0</v>
      </c>
      <c r="AS990" s="87">
        <v>-1.6714780000000002E-2</v>
      </c>
      <c r="AT990" s="87">
        <f t="shared" si="922"/>
        <v>0</v>
      </c>
      <c r="AU990" s="87">
        <f t="shared" si="923"/>
        <v>0</v>
      </c>
      <c r="AV990" s="87">
        <f t="shared" si="924"/>
        <v>0</v>
      </c>
      <c r="AW990" s="87">
        <f t="shared" si="925"/>
        <v>0</v>
      </c>
      <c r="AX990" s="87">
        <f t="shared" si="926"/>
        <v>0</v>
      </c>
      <c r="AY990" s="66">
        <v>0</v>
      </c>
      <c r="AZ990" s="66">
        <v>0</v>
      </c>
      <c r="BA990" s="66">
        <v>0</v>
      </c>
      <c r="BB990" s="66">
        <v>0</v>
      </c>
      <c r="BC990" s="66">
        <v>0</v>
      </c>
    </row>
    <row r="991" spans="1:55" ht="94.5" x14ac:dyDescent="0.25">
      <c r="A991" s="171" t="s">
        <v>901</v>
      </c>
      <c r="B991" s="86" t="s">
        <v>151</v>
      </c>
      <c r="C991" s="171" t="s">
        <v>2727</v>
      </c>
      <c r="D991" s="87">
        <v>1.2E-2</v>
      </c>
      <c r="E991" s="66">
        <v>0.52865012</v>
      </c>
      <c r="F991" s="66">
        <v>0</v>
      </c>
      <c r="G991" s="66">
        <v>0.52865012</v>
      </c>
      <c r="H991" s="66">
        <v>0</v>
      </c>
      <c r="I991" s="66">
        <v>0</v>
      </c>
      <c r="J991" s="87">
        <v>0.52865012</v>
      </c>
      <c r="K991" s="87">
        <v>0</v>
      </c>
      <c r="L991" s="87">
        <v>0.52865012</v>
      </c>
      <c r="M991" s="87">
        <v>0</v>
      </c>
      <c r="N991" s="87">
        <v>0</v>
      </c>
      <c r="O991" s="87">
        <v>0</v>
      </c>
      <c r="P991" s="87">
        <v>0</v>
      </c>
      <c r="Q991" s="87">
        <v>0</v>
      </c>
      <c r="R991" s="87">
        <v>0</v>
      </c>
      <c r="S991" s="87">
        <v>0</v>
      </c>
      <c r="T991" s="87">
        <f t="shared" si="917"/>
        <v>0</v>
      </c>
      <c r="U991" s="87">
        <f t="shared" si="918"/>
        <v>0</v>
      </c>
      <c r="V991" s="87">
        <f t="shared" si="919"/>
        <v>0</v>
      </c>
      <c r="W991" s="87">
        <f t="shared" si="920"/>
        <v>0</v>
      </c>
      <c r="X991" s="87">
        <f t="shared" si="921"/>
        <v>0</v>
      </c>
      <c r="Y991" s="87">
        <v>0</v>
      </c>
      <c r="Z991" s="87">
        <v>0</v>
      </c>
      <c r="AA991" s="87">
        <v>0</v>
      </c>
      <c r="AB991" s="87">
        <v>0</v>
      </c>
      <c r="AC991" s="87">
        <v>0</v>
      </c>
      <c r="AD991" s="87">
        <v>1.0999999999999999E-2</v>
      </c>
      <c r="AE991" s="87">
        <v>0</v>
      </c>
      <c r="AF991" s="87">
        <v>0</v>
      </c>
      <c r="AG991" s="87">
        <v>0</v>
      </c>
      <c r="AH991" s="87">
        <v>0</v>
      </c>
      <c r="AI991" s="87">
        <v>0</v>
      </c>
      <c r="AJ991" s="87">
        <v>0</v>
      </c>
      <c r="AK991" s="87">
        <v>0</v>
      </c>
      <c r="AL991" s="87">
        <v>0</v>
      </c>
      <c r="AM991" s="87">
        <v>0</v>
      </c>
      <c r="AN991" s="87">
        <v>0</v>
      </c>
      <c r="AO991" s="87">
        <v>0</v>
      </c>
      <c r="AP991" s="87">
        <v>0</v>
      </c>
      <c r="AQ991" s="87">
        <v>0</v>
      </c>
      <c r="AR991" s="87">
        <v>0</v>
      </c>
      <c r="AS991" s="87">
        <v>0</v>
      </c>
      <c r="AT991" s="87">
        <f t="shared" si="922"/>
        <v>0</v>
      </c>
      <c r="AU991" s="87">
        <f t="shared" si="923"/>
        <v>0</v>
      </c>
      <c r="AV991" s="87">
        <f t="shared" si="924"/>
        <v>0</v>
      </c>
      <c r="AW991" s="87">
        <f t="shared" si="925"/>
        <v>0</v>
      </c>
      <c r="AX991" s="87">
        <f t="shared" si="926"/>
        <v>0</v>
      </c>
      <c r="AY991" s="66">
        <v>0</v>
      </c>
      <c r="AZ991" s="66">
        <v>0</v>
      </c>
      <c r="BA991" s="66">
        <v>0</v>
      </c>
      <c r="BB991" s="66">
        <v>0</v>
      </c>
      <c r="BC991" s="66">
        <v>0</v>
      </c>
    </row>
    <row r="992" spans="1:55" ht="94.5" x14ac:dyDescent="0.25">
      <c r="A992" s="171" t="s">
        <v>901</v>
      </c>
      <c r="B992" s="84" t="s">
        <v>152</v>
      </c>
      <c r="C992" s="171" t="s">
        <v>2728</v>
      </c>
      <c r="D992" s="87">
        <v>3.8678039999999996</v>
      </c>
      <c r="E992" s="66">
        <v>0.68384266000000005</v>
      </c>
      <c r="F992" s="66">
        <v>0</v>
      </c>
      <c r="G992" s="66">
        <v>0.68384266000000005</v>
      </c>
      <c r="H992" s="66">
        <v>0</v>
      </c>
      <c r="I992" s="66">
        <v>0</v>
      </c>
      <c r="J992" s="87">
        <v>0.68384266000000016</v>
      </c>
      <c r="K992" s="87">
        <v>0</v>
      </c>
      <c r="L992" s="87">
        <v>0.68384266000000005</v>
      </c>
      <c r="M992" s="87">
        <v>0</v>
      </c>
      <c r="N992" s="87">
        <v>0</v>
      </c>
      <c r="O992" s="87">
        <v>0</v>
      </c>
      <c r="P992" s="87">
        <v>0</v>
      </c>
      <c r="Q992" s="87">
        <v>0</v>
      </c>
      <c r="R992" s="87">
        <v>0</v>
      </c>
      <c r="S992" s="87">
        <v>0</v>
      </c>
      <c r="T992" s="87">
        <f t="shared" si="917"/>
        <v>-1.1102230246251565E-16</v>
      </c>
      <c r="U992" s="87">
        <f t="shared" si="918"/>
        <v>0</v>
      </c>
      <c r="V992" s="87">
        <f t="shared" si="919"/>
        <v>0</v>
      </c>
      <c r="W992" s="87">
        <f t="shared" si="920"/>
        <v>0</v>
      </c>
      <c r="X992" s="87">
        <f t="shared" si="921"/>
        <v>0</v>
      </c>
      <c r="Y992" s="87">
        <v>0</v>
      </c>
      <c r="Z992" s="87">
        <v>0</v>
      </c>
      <c r="AA992" s="87">
        <v>0</v>
      </c>
      <c r="AB992" s="87">
        <v>0</v>
      </c>
      <c r="AC992" s="87">
        <v>0</v>
      </c>
      <c r="AD992" s="87">
        <v>3.1305177400000002</v>
      </c>
      <c r="AE992" s="87">
        <v>0</v>
      </c>
      <c r="AF992" s="87">
        <v>0</v>
      </c>
      <c r="AG992" s="87">
        <v>0</v>
      </c>
      <c r="AH992" s="87">
        <v>0</v>
      </c>
      <c r="AI992" s="87">
        <v>0</v>
      </c>
      <c r="AJ992" s="87">
        <v>0</v>
      </c>
      <c r="AK992" s="87">
        <v>0</v>
      </c>
      <c r="AL992" s="87">
        <v>0</v>
      </c>
      <c r="AM992" s="87">
        <v>0</v>
      </c>
      <c r="AN992" s="87">
        <v>0</v>
      </c>
      <c r="AO992" s="87">
        <v>0</v>
      </c>
      <c r="AP992" s="87">
        <v>0</v>
      </c>
      <c r="AQ992" s="87">
        <v>0</v>
      </c>
      <c r="AR992" s="87">
        <v>0</v>
      </c>
      <c r="AS992" s="87">
        <v>0</v>
      </c>
      <c r="AT992" s="87">
        <f t="shared" si="922"/>
        <v>0</v>
      </c>
      <c r="AU992" s="87">
        <f t="shared" si="923"/>
        <v>0</v>
      </c>
      <c r="AV992" s="87">
        <f t="shared" si="924"/>
        <v>0</v>
      </c>
      <c r="AW992" s="87">
        <f t="shared" si="925"/>
        <v>0</v>
      </c>
      <c r="AX992" s="87">
        <f t="shared" si="926"/>
        <v>0</v>
      </c>
      <c r="AY992" s="66">
        <v>0</v>
      </c>
      <c r="AZ992" s="66">
        <v>0</v>
      </c>
      <c r="BA992" s="66">
        <v>0</v>
      </c>
      <c r="BB992" s="66">
        <v>0</v>
      </c>
      <c r="BC992" s="66">
        <v>0</v>
      </c>
    </row>
    <row r="993" spans="1:55" ht="94.5" x14ac:dyDescent="0.25">
      <c r="A993" s="171" t="s">
        <v>901</v>
      </c>
      <c r="B993" s="86" t="s">
        <v>1855</v>
      </c>
      <c r="C993" s="171" t="s">
        <v>886</v>
      </c>
      <c r="D993" s="87">
        <v>1.2E-2</v>
      </c>
      <c r="E993" s="66">
        <v>0</v>
      </c>
      <c r="F993" s="66">
        <v>0</v>
      </c>
      <c r="G993" s="66">
        <v>0</v>
      </c>
      <c r="H993" s="66">
        <v>0</v>
      </c>
      <c r="I993" s="66">
        <v>0</v>
      </c>
      <c r="J993" s="87">
        <v>0</v>
      </c>
      <c r="K993" s="87">
        <v>0</v>
      </c>
      <c r="L993" s="87">
        <v>0</v>
      </c>
      <c r="M993" s="87">
        <v>0</v>
      </c>
      <c r="N993" s="87">
        <v>0</v>
      </c>
      <c r="O993" s="87">
        <v>0</v>
      </c>
      <c r="P993" s="87">
        <v>0</v>
      </c>
      <c r="Q993" s="87">
        <v>0</v>
      </c>
      <c r="R993" s="87">
        <v>0</v>
      </c>
      <c r="S993" s="87">
        <v>0</v>
      </c>
      <c r="T993" s="87">
        <f t="shared" si="917"/>
        <v>0</v>
      </c>
      <c r="U993" s="87">
        <f t="shared" si="918"/>
        <v>0</v>
      </c>
      <c r="V993" s="87">
        <f t="shared" si="919"/>
        <v>0</v>
      </c>
      <c r="W993" s="87">
        <f t="shared" si="920"/>
        <v>0</v>
      </c>
      <c r="X993" s="87">
        <f t="shared" si="921"/>
        <v>0</v>
      </c>
      <c r="Y993" s="87">
        <v>0</v>
      </c>
      <c r="Z993" s="87">
        <v>0</v>
      </c>
      <c r="AA993" s="87">
        <v>0</v>
      </c>
      <c r="AB993" s="87">
        <v>0</v>
      </c>
      <c r="AC993" s="87">
        <v>0</v>
      </c>
      <c r="AD993" s="87">
        <v>1.0999999999999999E-2</v>
      </c>
      <c r="AE993" s="87">
        <v>0</v>
      </c>
      <c r="AF993" s="87">
        <v>0</v>
      </c>
      <c r="AG993" s="87">
        <v>0</v>
      </c>
      <c r="AH993" s="87">
        <v>0</v>
      </c>
      <c r="AI993" s="87">
        <v>0</v>
      </c>
      <c r="AJ993" s="87">
        <v>0</v>
      </c>
      <c r="AK993" s="87">
        <v>0</v>
      </c>
      <c r="AL993" s="87">
        <v>0</v>
      </c>
      <c r="AM993" s="87">
        <v>0</v>
      </c>
      <c r="AN993" s="87">
        <v>0</v>
      </c>
      <c r="AO993" s="87">
        <v>0</v>
      </c>
      <c r="AP993" s="87">
        <v>0</v>
      </c>
      <c r="AQ993" s="87">
        <v>0</v>
      </c>
      <c r="AR993" s="87">
        <v>0</v>
      </c>
      <c r="AS993" s="87">
        <v>0</v>
      </c>
      <c r="AT993" s="87">
        <f t="shared" si="922"/>
        <v>0</v>
      </c>
      <c r="AU993" s="87">
        <f t="shared" si="923"/>
        <v>0</v>
      </c>
      <c r="AV993" s="87">
        <f t="shared" si="924"/>
        <v>0</v>
      </c>
      <c r="AW993" s="87">
        <f t="shared" si="925"/>
        <v>0</v>
      </c>
      <c r="AX993" s="87">
        <f t="shared" si="926"/>
        <v>0</v>
      </c>
      <c r="AY993" s="66">
        <v>0</v>
      </c>
      <c r="AZ993" s="66">
        <v>0</v>
      </c>
      <c r="BA993" s="66">
        <v>0</v>
      </c>
      <c r="BB993" s="66">
        <v>0</v>
      </c>
      <c r="BC993" s="66">
        <v>0</v>
      </c>
    </row>
    <row r="994" spans="1:55" ht="110.25" x14ac:dyDescent="0.25">
      <c r="A994" s="171" t="s">
        <v>901</v>
      </c>
      <c r="B994" s="86" t="s">
        <v>1856</v>
      </c>
      <c r="C994" s="171" t="s">
        <v>2729</v>
      </c>
      <c r="D994" s="87">
        <v>2.5482959999999997</v>
      </c>
      <c r="E994" s="66">
        <v>0.18123732000000001</v>
      </c>
      <c r="F994" s="66">
        <v>0</v>
      </c>
      <c r="G994" s="66">
        <v>0</v>
      </c>
      <c r="H994" s="66">
        <v>0</v>
      </c>
      <c r="I994" s="66">
        <v>0.18123732000000001</v>
      </c>
      <c r="J994" s="87">
        <v>4.9926407999999992E-2</v>
      </c>
      <c r="K994" s="87">
        <v>0</v>
      </c>
      <c r="L994" s="87">
        <v>0</v>
      </c>
      <c r="M994" s="87">
        <v>0</v>
      </c>
      <c r="N994" s="87">
        <v>4.9926407999999999E-2</v>
      </c>
      <c r="O994" s="87">
        <v>6.348564000000001E-2</v>
      </c>
      <c r="P994" s="87">
        <v>0</v>
      </c>
      <c r="Q994" s="87">
        <v>0</v>
      </c>
      <c r="R994" s="87">
        <v>6.348564000000001E-2</v>
      </c>
      <c r="S994" s="87">
        <v>6.348564000000001E-2</v>
      </c>
      <c r="T994" s="87">
        <f t="shared" si="917"/>
        <v>6.7825271999999992E-2</v>
      </c>
      <c r="U994" s="87">
        <f t="shared" si="918"/>
        <v>0</v>
      </c>
      <c r="V994" s="87">
        <f t="shared" si="919"/>
        <v>0</v>
      </c>
      <c r="W994" s="87">
        <f t="shared" si="920"/>
        <v>-6.348564000000001E-2</v>
      </c>
      <c r="X994" s="87">
        <f t="shared" si="921"/>
        <v>6.7825271999999992E-2</v>
      </c>
      <c r="Y994" s="87">
        <v>0</v>
      </c>
      <c r="Z994" s="87">
        <v>0</v>
      </c>
      <c r="AA994" s="87">
        <v>0</v>
      </c>
      <c r="AB994" s="87">
        <v>0</v>
      </c>
      <c r="AC994" s="87">
        <v>0</v>
      </c>
      <c r="AD994" s="87">
        <v>2.3359380000000001</v>
      </c>
      <c r="AE994" s="87">
        <v>0.15103109999999997</v>
      </c>
      <c r="AF994" s="87">
        <v>0</v>
      </c>
      <c r="AG994" s="87">
        <v>0</v>
      </c>
      <c r="AH994" s="87">
        <v>0</v>
      </c>
      <c r="AI994" s="87">
        <v>0.15103109999999997</v>
      </c>
      <c r="AJ994" s="87">
        <v>4.1605339999999998E-2</v>
      </c>
      <c r="AK994" s="87">
        <v>0</v>
      </c>
      <c r="AL994" s="87">
        <v>0</v>
      </c>
      <c r="AM994" s="87">
        <v>0</v>
      </c>
      <c r="AN994" s="87">
        <v>4.1605339999999998E-2</v>
      </c>
      <c r="AO994" s="87">
        <v>5.2904700000000006E-2</v>
      </c>
      <c r="AP994" s="87">
        <v>0</v>
      </c>
      <c r="AQ994" s="87">
        <v>0</v>
      </c>
      <c r="AR994" s="87">
        <v>0</v>
      </c>
      <c r="AS994" s="87">
        <v>5.2904700000000006E-2</v>
      </c>
      <c r="AT994" s="87">
        <f t="shared" si="922"/>
        <v>5.6521059999999977E-2</v>
      </c>
      <c r="AU994" s="87">
        <f t="shared" si="923"/>
        <v>0</v>
      </c>
      <c r="AV994" s="87">
        <f t="shared" si="924"/>
        <v>0</v>
      </c>
      <c r="AW994" s="87">
        <f t="shared" si="925"/>
        <v>0</v>
      </c>
      <c r="AX994" s="87">
        <f t="shared" si="926"/>
        <v>5.6521059999999977E-2</v>
      </c>
      <c r="AY994" s="66">
        <v>0</v>
      </c>
      <c r="AZ994" s="66">
        <v>0</v>
      </c>
      <c r="BA994" s="66">
        <v>0</v>
      </c>
      <c r="BB994" s="66">
        <v>0</v>
      </c>
      <c r="BC994" s="66">
        <v>0</v>
      </c>
    </row>
    <row r="995" spans="1:55" ht="94.5" x14ac:dyDescent="0.25">
      <c r="A995" s="171" t="s">
        <v>901</v>
      </c>
      <c r="B995" s="86" t="s">
        <v>1857</v>
      </c>
      <c r="C995" s="171" t="s">
        <v>2730</v>
      </c>
      <c r="D995" s="87">
        <v>1.8577560000000002</v>
      </c>
      <c r="E995" s="66">
        <v>0.132125412</v>
      </c>
      <c r="F995" s="66">
        <v>0</v>
      </c>
      <c r="G995" s="66">
        <v>0</v>
      </c>
      <c r="H995" s="66">
        <v>0</v>
      </c>
      <c r="I995" s="66">
        <v>0.132125412</v>
      </c>
      <c r="J995" s="87">
        <v>3.6397283999999995E-2</v>
      </c>
      <c r="K995" s="87">
        <v>0</v>
      </c>
      <c r="L995" s="87">
        <v>0</v>
      </c>
      <c r="M995" s="87">
        <v>0</v>
      </c>
      <c r="N995" s="87">
        <v>3.6397283999999995E-2</v>
      </c>
      <c r="O995" s="87">
        <v>4.628221200000001E-2</v>
      </c>
      <c r="P995" s="87">
        <v>0</v>
      </c>
      <c r="Q995" s="87">
        <v>0</v>
      </c>
      <c r="R995" s="87">
        <v>4.628221200000001E-2</v>
      </c>
      <c r="S995" s="87">
        <v>4.628221200000001E-2</v>
      </c>
      <c r="T995" s="87">
        <f t="shared" si="917"/>
        <v>4.9445915999999986E-2</v>
      </c>
      <c r="U995" s="87">
        <f t="shared" si="918"/>
        <v>0</v>
      </c>
      <c r="V995" s="87">
        <f t="shared" si="919"/>
        <v>0</v>
      </c>
      <c r="W995" s="87">
        <f t="shared" si="920"/>
        <v>-4.628221200000001E-2</v>
      </c>
      <c r="X995" s="87">
        <f t="shared" si="921"/>
        <v>4.9445915999999986E-2</v>
      </c>
      <c r="Y995" s="87">
        <v>0</v>
      </c>
      <c r="Z995" s="87">
        <v>0</v>
      </c>
      <c r="AA995" s="87">
        <v>0</v>
      </c>
      <c r="AB995" s="87">
        <v>0</v>
      </c>
      <c r="AC995" s="87">
        <v>0</v>
      </c>
      <c r="AD995" s="87">
        <v>1.5481300000000005</v>
      </c>
      <c r="AE995" s="87">
        <v>0.18287347999999998</v>
      </c>
      <c r="AF995" s="87">
        <v>7.2768970000000002E-2</v>
      </c>
      <c r="AG995" s="87">
        <v>0</v>
      </c>
      <c r="AH995" s="87">
        <v>0</v>
      </c>
      <c r="AI995" s="87">
        <v>0.11010450999999999</v>
      </c>
      <c r="AJ995" s="87">
        <v>3.0331070000000002E-2</v>
      </c>
      <c r="AK995" s="87">
        <v>0</v>
      </c>
      <c r="AL995" s="87">
        <v>0</v>
      </c>
      <c r="AM995" s="87">
        <v>0</v>
      </c>
      <c r="AN995" s="87">
        <v>3.0331070000000002E-2</v>
      </c>
      <c r="AO995" s="87">
        <v>3.856851E-2</v>
      </c>
      <c r="AP995" s="87">
        <v>0</v>
      </c>
      <c r="AQ995" s="87">
        <v>0</v>
      </c>
      <c r="AR995" s="87">
        <v>0</v>
      </c>
      <c r="AS995" s="87">
        <v>3.856851E-2</v>
      </c>
      <c r="AT995" s="87">
        <f t="shared" si="922"/>
        <v>0.11397389999999996</v>
      </c>
      <c r="AU995" s="87">
        <f t="shared" si="923"/>
        <v>7.2768970000000002E-2</v>
      </c>
      <c r="AV995" s="87">
        <f t="shared" si="924"/>
        <v>0</v>
      </c>
      <c r="AW995" s="87">
        <f t="shared" si="925"/>
        <v>0</v>
      </c>
      <c r="AX995" s="87">
        <f t="shared" si="926"/>
        <v>4.1204929999999987E-2</v>
      </c>
      <c r="AY995" s="66">
        <v>0</v>
      </c>
      <c r="AZ995" s="66">
        <v>0</v>
      </c>
      <c r="BA995" s="66">
        <v>0</v>
      </c>
      <c r="BB995" s="66">
        <v>0</v>
      </c>
      <c r="BC995" s="66">
        <v>0</v>
      </c>
    </row>
    <row r="996" spans="1:55" ht="78.75" x14ac:dyDescent="0.25">
      <c r="A996" s="171" t="s">
        <v>901</v>
      </c>
      <c r="B996" s="86" t="s">
        <v>857</v>
      </c>
      <c r="C996" s="171" t="s">
        <v>2731</v>
      </c>
      <c r="D996" s="87">
        <v>3.7706399999999993</v>
      </c>
      <c r="E996" s="66">
        <v>0.26817162</v>
      </c>
      <c r="F996" s="66">
        <v>0</v>
      </c>
      <c r="G996" s="66">
        <v>0</v>
      </c>
      <c r="H996" s="66">
        <v>0</v>
      </c>
      <c r="I996" s="66">
        <v>0.26817162</v>
      </c>
      <c r="J996" s="87">
        <v>7.3874652000000013E-2</v>
      </c>
      <c r="K996" s="87">
        <v>0</v>
      </c>
      <c r="L996" s="87">
        <v>0</v>
      </c>
      <c r="M996" s="87">
        <v>0</v>
      </c>
      <c r="N996" s="87">
        <v>7.3874651999999999E-2</v>
      </c>
      <c r="O996" s="87">
        <v>9.3937871999999978E-2</v>
      </c>
      <c r="P996" s="87">
        <v>0</v>
      </c>
      <c r="Q996" s="87">
        <v>0</v>
      </c>
      <c r="R996" s="87">
        <v>9.3937871999999992E-2</v>
      </c>
      <c r="S996" s="87">
        <v>9.3937871999999992E-2</v>
      </c>
      <c r="T996" s="87">
        <f t="shared" si="917"/>
        <v>0.10035909600000001</v>
      </c>
      <c r="U996" s="87">
        <f t="shared" si="918"/>
        <v>0</v>
      </c>
      <c r="V996" s="87">
        <f t="shared" si="919"/>
        <v>0</v>
      </c>
      <c r="W996" s="87">
        <f t="shared" si="920"/>
        <v>-9.3937871999999992E-2</v>
      </c>
      <c r="X996" s="87">
        <f t="shared" si="921"/>
        <v>0.10035909600000002</v>
      </c>
      <c r="Y996" s="87">
        <v>0</v>
      </c>
      <c r="Z996" s="87">
        <v>0</v>
      </c>
      <c r="AA996" s="87">
        <v>0</v>
      </c>
      <c r="AB996" s="87">
        <v>0</v>
      </c>
      <c r="AC996" s="87">
        <v>0</v>
      </c>
      <c r="AD996" s="87">
        <v>3.4564199999999996</v>
      </c>
      <c r="AE996" s="87">
        <v>1.1766524700000001</v>
      </c>
      <c r="AF996" s="87">
        <v>0.95317611999999996</v>
      </c>
      <c r="AG996" s="87">
        <v>0</v>
      </c>
      <c r="AH996" s="87">
        <v>0</v>
      </c>
      <c r="AI996" s="87">
        <v>0.22347634999999996</v>
      </c>
      <c r="AJ996" s="87">
        <v>6.1562209999999999E-2</v>
      </c>
      <c r="AK996" s="87">
        <v>0</v>
      </c>
      <c r="AL996" s="87">
        <v>0</v>
      </c>
      <c r="AM996" s="87">
        <v>0</v>
      </c>
      <c r="AN996" s="87">
        <v>6.1562209999999999E-2</v>
      </c>
      <c r="AO996" s="87">
        <v>1.0314576800000002</v>
      </c>
      <c r="AP996" s="87">
        <v>0.95317612000000007</v>
      </c>
      <c r="AQ996" s="87">
        <v>0</v>
      </c>
      <c r="AR996" s="87">
        <v>0</v>
      </c>
      <c r="AS996" s="87">
        <v>7.828156E-2</v>
      </c>
      <c r="AT996" s="87">
        <f t="shared" si="922"/>
        <v>8.3632579999999956E-2</v>
      </c>
      <c r="AU996" s="87">
        <f t="shared" si="923"/>
        <v>0</v>
      </c>
      <c r="AV996" s="87">
        <f t="shared" si="924"/>
        <v>0</v>
      </c>
      <c r="AW996" s="87">
        <f t="shared" si="925"/>
        <v>0</v>
      </c>
      <c r="AX996" s="87">
        <f t="shared" si="926"/>
        <v>8.3632579999999956E-2</v>
      </c>
      <c r="AY996" s="66">
        <v>0</v>
      </c>
      <c r="AZ996" s="66">
        <v>0</v>
      </c>
      <c r="BA996" s="66">
        <v>0</v>
      </c>
      <c r="BB996" s="66">
        <v>0</v>
      </c>
      <c r="BC996" s="66">
        <v>0</v>
      </c>
    </row>
    <row r="997" spans="1:55" ht="110.25" x14ac:dyDescent="0.25">
      <c r="A997" s="171" t="s">
        <v>901</v>
      </c>
      <c r="B997" s="86" t="s">
        <v>1858</v>
      </c>
      <c r="C997" s="171" t="s">
        <v>2732</v>
      </c>
      <c r="D997" s="87">
        <v>4.301304</v>
      </c>
      <c r="E997" s="66">
        <v>0.37736994000000001</v>
      </c>
      <c r="F997" s="66">
        <v>0</v>
      </c>
      <c r="G997" s="66">
        <v>0</v>
      </c>
      <c r="H997" s="66">
        <v>0</v>
      </c>
      <c r="I997" s="66">
        <v>0.37736994000000001</v>
      </c>
      <c r="J997" s="87">
        <v>8.4271440000000003E-2</v>
      </c>
      <c r="K997" s="87">
        <v>0</v>
      </c>
      <c r="L997" s="87">
        <v>0</v>
      </c>
      <c r="M997" s="87">
        <v>0</v>
      </c>
      <c r="N997" s="87">
        <v>8.4271440000000003E-2</v>
      </c>
      <c r="O997" s="87">
        <v>0.10715829600000004</v>
      </c>
      <c r="P997" s="87">
        <v>0</v>
      </c>
      <c r="Q997" s="87">
        <v>0</v>
      </c>
      <c r="R997" s="87">
        <v>0.10715829600000004</v>
      </c>
      <c r="S997" s="87">
        <v>0.10715829600000004</v>
      </c>
      <c r="T997" s="87">
        <f t="shared" si="917"/>
        <v>0.185940204</v>
      </c>
      <c r="U997" s="87">
        <f t="shared" si="918"/>
        <v>0</v>
      </c>
      <c r="V997" s="87">
        <f t="shared" si="919"/>
        <v>0</v>
      </c>
      <c r="W997" s="87">
        <f t="shared" si="920"/>
        <v>-0.10715829600000004</v>
      </c>
      <c r="X997" s="87">
        <f t="shared" si="921"/>
        <v>0.185940204</v>
      </c>
      <c r="Y997" s="87">
        <v>0</v>
      </c>
      <c r="Z997" s="87">
        <v>0</v>
      </c>
      <c r="AA997" s="87">
        <v>0</v>
      </c>
      <c r="AB997" s="87">
        <v>0</v>
      </c>
      <c r="AC997" s="87">
        <v>0</v>
      </c>
      <c r="AD997" s="87">
        <v>3.5844200000000002</v>
      </c>
      <c r="AE997" s="87">
        <v>3.6113849500000006</v>
      </c>
      <c r="AF997" s="87">
        <v>0.5544235500000001</v>
      </c>
      <c r="AG997" s="87">
        <v>2.7424864500000004</v>
      </c>
      <c r="AH997" s="87">
        <v>0</v>
      </c>
      <c r="AI997" s="87">
        <v>0.31447495000000003</v>
      </c>
      <c r="AJ997" s="87">
        <v>7.0226199999999989E-2</v>
      </c>
      <c r="AK997" s="87">
        <v>0</v>
      </c>
      <c r="AL997" s="87">
        <v>0</v>
      </c>
      <c r="AM997" s="87">
        <v>0</v>
      </c>
      <c r="AN997" s="87">
        <v>7.0226199999999989E-2</v>
      </c>
      <c r="AO997" s="87">
        <v>8.9298580000000044E-2</v>
      </c>
      <c r="AP997" s="87">
        <v>0</v>
      </c>
      <c r="AQ997" s="87">
        <v>0</v>
      </c>
      <c r="AR997" s="87">
        <v>0</v>
      </c>
      <c r="AS997" s="87">
        <v>8.929858000000003E-2</v>
      </c>
      <c r="AT997" s="87">
        <f t="shared" si="922"/>
        <v>3.4518601700000007</v>
      </c>
      <c r="AU997" s="87">
        <f t="shared" si="923"/>
        <v>0.5544235500000001</v>
      </c>
      <c r="AV997" s="87">
        <f t="shared" si="924"/>
        <v>2.7424864500000004</v>
      </c>
      <c r="AW997" s="87">
        <f t="shared" si="925"/>
        <v>0</v>
      </c>
      <c r="AX997" s="87">
        <f t="shared" si="926"/>
        <v>0.15495017</v>
      </c>
      <c r="AY997" s="66">
        <v>0</v>
      </c>
      <c r="AZ997" s="66">
        <v>0</v>
      </c>
      <c r="BA997" s="66">
        <v>0</v>
      </c>
      <c r="BB997" s="66">
        <v>0</v>
      </c>
      <c r="BC997" s="66">
        <v>0</v>
      </c>
    </row>
    <row r="998" spans="1:55" ht="63" x14ac:dyDescent="0.25">
      <c r="A998" s="171" t="s">
        <v>901</v>
      </c>
      <c r="B998" s="86" t="s">
        <v>858</v>
      </c>
      <c r="C998" s="171" t="s">
        <v>2733</v>
      </c>
      <c r="D998" s="87">
        <v>0.52582799999999996</v>
      </c>
      <c r="E998" s="66">
        <v>3.7397375999999996E-2</v>
      </c>
      <c r="F998" s="66">
        <v>0</v>
      </c>
      <c r="G998" s="66">
        <v>0</v>
      </c>
      <c r="H998" s="66">
        <v>0</v>
      </c>
      <c r="I998" s="66">
        <v>3.7397375999999996E-2</v>
      </c>
      <c r="J998" s="87">
        <v>1.0302024E-2</v>
      </c>
      <c r="K998" s="87">
        <v>0</v>
      </c>
      <c r="L998" s="87">
        <v>0</v>
      </c>
      <c r="M998" s="87">
        <v>0</v>
      </c>
      <c r="N998" s="87">
        <v>1.0302024E-2</v>
      </c>
      <c r="O998" s="87">
        <v>1.3099931999999998E-2</v>
      </c>
      <c r="P998" s="87">
        <v>0</v>
      </c>
      <c r="Q998" s="87">
        <v>0</v>
      </c>
      <c r="R998" s="87">
        <v>1.3099931999999998E-2</v>
      </c>
      <c r="S998" s="87">
        <v>1.3099931999999998E-2</v>
      </c>
      <c r="T998" s="87">
        <f t="shared" si="917"/>
        <v>1.3995419999999998E-2</v>
      </c>
      <c r="U998" s="87">
        <f t="shared" si="918"/>
        <v>0</v>
      </c>
      <c r="V998" s="87">
        <f t="shared" si="919"/>
        <v>0</v>
      </c>
      <c r="W998" s="87">
        <f t="shared" si="920"/>
        <v>-1.3099931999999998E-2</v>
      </c>
      <c r="X998" s="87">
        <f t="shared" si="921"/>
        <v>1.3995419999999998E-2</v>
      </c>
      <c r="Y998" s="87">
        <v>0</v>
      </c>
      <c r="Z998" s="87">
        <v>0</v>
      </c>
      <c r="AA998" s="87">
        <v>0</v>
      </c>
      <c r="AB998" s="87">
        <v>0</v>
      </c>
      <c r="AC998" s="87">
        <v>0</v>
      </c>
      <c r="AD998" s="87">
        <v>0.48200900000000002</v>
      </c>
      <c r="AE998" s="87">
        <v>3.1164479999999998E-2</v>
      </c>
      <c r="AF998" s="87">
        <v>0</v>
      </c>
      <c r="AG998" s="87">
        <v>0</v>
      </c>
      <c r="AH998" s="87">
        <v>0</v>
      </c>
      <c r="AI998" s="87">
        <v>3.1164479999999998E-2</v>
      </c>
      <c r="AJ998" s="87">
        <v>8.5850200000000005E-3</v>
      </c>
      <c r="AK998" s="87">
        <v>0</v>
      </c>
      <c r="AL998" s="87">
        <v>0</v>
      </c>
      <c r="AM998" s="87">
        <v>0</v>
      </c>
      <c r="AN998" s="87">
        <v>8.5850200000000005E-3</v>
      </c>
      <c r="AO998" s="87">
        <v>1.0916609999999998E-2</v>
      </c>
      <c r="AP998" s="87">
        <v>0</v>
      </c>
      <c r="AQ998" s="87">
        <v>0</v>
      </c>
      <c r="AR998" s="87">
        <v>0</v>
      </c>
      <c r="AS998" s="87">
        <v>1.0916609999999998E-2</v>
      </c>
      <c r="AT998" s="87">
        <f t="shared" si="922"/>
        <v>1.1662849999999997E-2</v>
      </c>
      <c r="AU998" s="87">
        <f t="shared" si="923"/>
        <v>0</v>
      </c>
      <c r="AV998" s="87">
        <f t="shared" si="924"/>
        <v>0</v>
      </c>
      <c r="AW998" s="87">
        <f t="shared" si="925"/>
        <v>0</v>
      </c>
      <c r="AX998" s="87">
        <f t="shared" si="926"/>
        <v>1.1662849999999997E-2</v>
      </c>
      <c r="AY998" s="66">
        <v>0</v>
      </c>
      <c r="AZ998" s="66">
        <v>0</v>
      </c>
      <c r="BA998" s="66">
        <v>0</v>
      </c>
      <c r="BB998" s="66">
        <v>0</v>
      </c>
      <c r="BC998" s="66">
        <v>0</v>
      </c>
    </row>
    <row r="999" spans="1:55" x14ac:dyDescent="0.25">
      <c r="A999" s="224" t="s">
        <v>901</v>
      </c>
      <c r="B999" s="216" t="s">
        <v>52</v>
      </c>
      <c r="C999" s="224"/>
      <c r="D999" s="176">
        <v>158.12821200000002</v>
      </c>
      <c r="E999" s="176">
        <v>56.718965851999997</v>
      </c>
      <c r="F999" s="176">
        <v>4.7281624099999995</v>
      </c>
      <c r="G999" s="176">
        <v>42.042311189999999</v>
      </c>
      <c r="H999" s="176">
        <v>0</v>
      </c>
      <c r="I999" s="176">
        <v>9.9484922519999959</v>
      </c>
      <c r="J999" s="176">
        <v>15.71360713</v>
      </c>
      <c r="K999" s="176">
        <v>0.45384196999999998</v>
      </c>
      <c r="L999" s="176">
        <v>12.288759619999999</v>
      </c>
      <c r="M999" s="176">
        <v>0</v>
      </c>
      <c r="N999" s="176">
        <v>2.9710055399999997</v>
      </c>
      <c r="O999" s="176">
        <v>36.289205828</v>
      </c>
      <c r="P999" s="176">
        <v>4.2743204400000003</v>
      </c>
      <c r="Q999" s="176">
        <v>28.539882739999999</v>
      </c>
      <c r="R999" s="176">
        <v>3.0604231440000009</v>
      </c>
      <c r="S999" s="176">
        <v>3.4750026480000007</v>
      </c>
      <c r="T999" s="176">
        <f t="shared" ref="T999:BC999" si="927">SUM(T1000:T1013)</f>
        <v>4.7161528939999986</v>
      </c>
      <c r="U999" s="176">
        <f t="shared" si="927"/>
        <v>0</v>
      </c>
      <c r="V999" s="176">
        <f t="shared" si="927"/>
        <v>1.2136688299999996</v>
      </c>
      <c r="W999" s="176">
        <f t="shared" si="927"/>
        <v>-3.0604231440000009</v>
      </c>
      <c r="X999" s="176">
        <f t="shared" si="927"/>
        <v>3.5024840639999995</v>
      </c>
      <c r="Y999" s="176">
        <f t="shared" si="927"/>
        <v>0</v>
      </c>
      <c r="Z999" s="176">
        <f t="shared" si="927"/>
        <v>0</v>
      </c>
      <c r="AA999" s="176">
        <f t="shared" si="927"/>
        <v>0</v>
      </c>
      <c r="AB999" s="176">
        <f t="shared" si="927"/>
        <v>0</v>
      </c>
      <c r="AC999" s="176">
        <f t="shared" si="927"/>
        <v>0</v>
      </c>
      <c r="AD999" s="176">
        <f t="shared" si="927"/>
        <v>100.16903979000003</v>
      </c>
      <c r="AE999" s="223">
        <f t="shared" si="927"/>
        <v>91.452262719999965</v>
      </c>
      <c r="AF999" s="223">
        <f t="shared" si="927"/>
        <v>5.0507710000000001</v>
      </c>
      <c r="AG999" s="223">
        <f t="shared" si="927"/>
        <v>78.101644430000007</v>
      </c>
      <c r="AH999" s="223">
        <f t="shared" si="927"/>
        <v>0</v>
      </c>
      <c r="AI999" s="223">
        <f t="shared" si="927"/>
        <v>8.2998472899999989</v>
      </c>
      <c r="AJ999" s="223">
        <f t="shared" si="927"/>
        <v>61.414696809999988</v>
      </c>
      <c r="AK999" s="223">
        <f t="shared" si="927"/>
        <v>3.8873827499999987</v>
      </c>
      <c r="AL999" s="223">
        <f t="shared" si="927"/>
        <v>55.051476109999996</v>
      </c>
      <c r="AM999" s="223">
        <f t="shared" si="927"/>
        <v>0</v>
      </c>
      <c r="AN999" s="223">
        <f t="shared" si="927"/>
        <v>2.4758379500000007</v>
      </c>
      <c r="AO999" s="223">
        <f t="shared" si="927"/>
        <v>16.09563734</v>
      </c>
      <c r="AP999" s="223">
        <f t="shared" si="927"/>
        <v>1.0644285099999906</v>
      </c>
      <c r="AQ999" s="223">
        <f t="shared" si="927"/>
        <v>12.13537329</v>
      </c>
      <c r="AR999" s="223">
        <f t="shared" si="927"/>
        <v>0</v>
      </c>
      <c r="AS999" s="223">
        <f t="shared" si="927"/>
        <v>2.8958355400000002</v>
      </c>
      <c r="AT999" s="223">
        <f t="shared" si="927"/>
        <v>13.941928569999995</v>
      </c>
      <c r="AU999" s="223">
        <f t="shared" si="927"/>
        <v>9.8959740000010107E-2</v>
      </c>
      <c r="AV999" s="223">
        <f t="shared" si="927"/>
        <v>10.914795030000001</v>
      </c>
      <c r="AW999" s="223">
        <f t="shared" si="927"/>
        <v>0</v>
      </c>
      <c r="AX999" s="223">
        <f t="shared" si="927"/>
        <v>2.9281737999999979</v>
      </c>
      <c r="AY999" s="223">
        <f t="shared" si="927"/>
        <v>0</v>
      </c>
      <c r="AZ999" s="223">
        <f t="shared" si="927"/>
        <v>0</v>
      </c>
      <c r="BA999" s="223">
        <f t="shared" si="927"/>
        <v>0</v>
      </c>
      <c r="BB999" s="223">
        <f t="shared" si="927"/>
        <v>0</v>
      </c>
      <c r="BC999" s="223">
        <f t="shared" si="927"/>
        <v>0</v>
      </c>
    </row>
    <row r="1000" spans="1:55" ht="94.5" x14ac:dyDescent="0.25">
      <c r="A1000" s="171" t="s">
        <v>901</v>
      </c>
      <c r="B1000" s="86" t="s">
        <v>399</v>
      </c>
      <c r="C1000" s="171" t="s">
        <v>2734</v>
      </c>
      <c r="D1000" s="87">
        <v>1.1169960000000001</v>
      </c>
      <c r="E1000" s="66">
        <v>0.17404490400000003</v>
      </c>
      <c r="F1000" s="66">
        <v>0</v>
      </c>
      <c r="G1000" s="66">
        <v>0</v>
      </c>
      <c r="H1000" s="66">
        <v>0</v>
      </c>
      <c r="I1000" s="66">
        <v>0.17404490400000003</v>
      </c>
      <c r="J1000" s="87">
        <v>0.17404490400000003</v>
      </c>
      <c r="K1000" s="87">
        <v>0</v>
      </c>
      <c r="L1000" s="87">
        <v>0</v>
      </c>
      <c r="M1000" s="87">
        <v>0</v>
      </c>
      <c r="N1000" s="87">
        <v>0.17404490400000003</v>
      </c>
      <c r="O1000" s="87">
        <v>0</v>
      </c>
      <c r="P1000" s="87">
        <v>0</v>
      </c>
      <c r="Q1000" s="87">
        <v>0</v>
      </c>
      <c r="R1000" s="87">
        <v>0</v>
      </c>
      <c r="S1000" s="87">
        <v>0</v>
      </c>
      <c r="T1000" s="87">
        <f t="shared" ref="T1000:T1013" si="928">E1000-J1000-O1000</f>
        <v>0</v>
      </c>
      <c r="U1000" s="87">
        <f t="shared" ref="U1000:U1013" si="929">F1000-K1000-P1000</f>
        <v>0</v>
      </c>
      <c r="V1000" s="87">
        <f t="shared" ref="V1000:V1013" si="930">G1000-L1000-Q1000</f>
        <v>0</v>
      </c>
      <c r="W1000" s="87">
        <f t="shared" ref="W1000:W1013" si="931">H1000-M1000-R1000</f>
        <v>0</v>
      </c>
      <c r="X1000" s="87">
        <f t="shared" ref="X1000:X1013" si="932">I1000-N1000-S1000</f>
        <v>0</v>
      </c>
      <c r="Y1000" s="87">
        <v>0</v>
      </c>
      <c r="Z1000" s="87">
        <v>0</v>
      </c>
      <c r="AA1000" s="87">
        <v>0</v>
      </c>
      <c r="AB1000" s="87">
        <v>0</v>
      </c>
      <c r="AC1000" s="87">
        <v>0</v>
      </c>
      <c r="AD1000" s="87">
        <v>1.0239130000000001</v>
      </c>
      <c r="AE1000" s="87">
        <v>6.3957629200000001</v>
      </c>
      <c r="AF1000" s="87">
        <v>0.56515668000000008</v>
      </c>
      <c r="AG1000" s="87">
        <v>5.6855688200000003</v>
      </c>
      <c r="AH1000" s="87">
        <v>0</v>
      </c>
      <c r="AI1000" s="87">
        <v>0.14503742000000003</v>
      </c>
      <c r="AJ1000" s="87">
        <v>6.3957629199999992</v>
      </c>
      <c r="AK1000" s="87">
        <v>0.56515667999999852</v>
      </c>
      <c r="AL1000" s="87">
        <v>5.6855688200000003</v>
      </c>
      <c r="AM1000" s="87">
        <v>0</v>
      </c>
      <c r="AN1000" s="87">
        <v>0.14503742000000042</v>
      </c>
      <c r="AO1000" s="87">
        <v>0</v>
      </c>
      <c r="AP1000" s="87">
        <v>0</v>
      </c>
      <c r="AQ1000" s="87">
        <v>0</v>
      </c>
      <c r="AR1000" s="87">
        <v>0</v>
      </c>
      <c r="AS1000" s="87">
        <v>0</v>
      </c>
      <c r="AT1000" s="87">
        <f t="shared" ref="AT1000:AT1013" si="933">AE1000-AJ1000-AO1000</f>
        <v>8.8817841970012523E-16</v>
      </c>
      <c r="AU1000" s="87">
        <f t="shared" ref="AU1000:AU1013" si="934">AF1000-AK1000-AP1000</f>
        <v>1.5543122344752192E-15</v>
      </c>
      <c r="AV1000" s="87">
        <f t="shared" ref="AV1000:AV1013" si="935">AG1000-AL1000-AQ1000</f>
        <v>0</v>
      </c>
      <c r="AW1000" s="87">
        <f t="shared" ref="AW1000:AW1013" si="936">AH1000-AM1000-AR1000</f>
        <v>0</v>
      </c>
      <c r="AX1000" s="87">
        <f t="shared" ref="AX1000:AX1013" si="937">AI1000-AN1000-AS1000</f>
        <v>-3.8857805861880479E-16</v>
      </c>
      <c r="AY1000" s="66">
        <v>0</v>
      </c>
      <c r="AZ1000" s="66">
        <v>0</v>
      </c>
      <c r="BA1000" s="66">
        <v>0</v>
      </c>
      <c r="BB1000" s="66">
        <v>0</v>
      </c>
      <c r="BC1000" s="66">
        <v>0</v>
      </c>
    </row>
    <row r="1001" spans="1:55" ht="78.75" x14ac:dyDescent="0.25">
      <c r="A1001" s="171" t="s">
        <v>901</v>
      </c>
      <c r="B1001" s="86" t="s">
        <v>859</v>
      </c>
      <c r="C1001" s="171" t="s">
        <v>2735</v>
      </c>
      <c r="D1001" s="87">
        <v>15.146699999999999</v>
      </c>
      <c r="E1001" s="66">
        <v>0.57975207599999989</v>
      </c>
      <c r="F1001" s="66">
        <v>0</v>
      </c>
      <c r="G1001" s="66">
        <v>0</v>
      </c>
      <c r="H1001" s="66">
        <v>0</v>
      </c>
      <c r="I1001" s="66">
        <v>0.57975207599999989</v>
      </c>
      <c r="J1001" s="87">
        <v>0.29675524799999997</v>
      </c>
      <c r="K1001" s="87">
        <v>0</v>
      </c>
      <c r="L1001" s="87">
        <v>0</v>
      </c>
      <c r="M1001" s="87">
        <v>0</v>
      </c>
      <c r="N1001" s="87">
        <v>0.29675524799999997</v>
      </c>
      <c r="O1001" s="87">
        <v>0.28299682799999992</v>
      </c>
      <c r="P1001" s="87">
        <v>0</v>
      </c>
      <c r="Q1001" s="87">
        <v>0</v>
      </c>
      <c r="R1001" s="87">
        <v>0</v>
      </c>
      <c r="S1001" s="87">
        <v>0.28299682799999992</v>
      </c>
      <c r="T1001" s="87">
        <f t="shared" si="928"/>
        <v>0</v>
      </c>
      <c r="U1001" s="87">
        <f t="shared" si="929"/>
        <v>0</v>
      </c>
      <c r="V1001" s="87">
        <f t="shared" si="930"/>
        <v>0</v>
      </c>
      <c r="W1001" s="87">
        <f t="shared" si="931"/>
        <v>0</v>
      </c>
      <c r="X1001" s="87">
        <f t="shared" si="932"/>
        <v>0</v>
      </c>
      <c r="Y1001" s="88"/>
      <c r="Z1001" s="88"/>
      <c r="AA1001" s="88"/>
      <c r="AB1001" s="88"/>
      <c r="AC1001" s="88"/>
      <c r="AD1001" s="88">
        <v>0.53580999999999968</v>
      </c>
      <c r="AE1001" s="87">
        <v>10.2669807</v>
      </c>
      <c r="AF1001" s="87">
        <v>0.53136298000000004</v>
      </c>
      <c r="AG1001" s="87">
        <v>9.2524909900000001</v>
      </c>
      <c r="AH1001" s="87">
        <v>0</v>
      </c>
      <c r="AI1001" s="87">
        <v>0.48312673</v>
      </c>
      <c r="AJ1001" s="87">
        <v>0.24729603999999999</v>
      </c>
      <c r="AK1001" s="87">
        <v>0</v>
      </c>
      <c r="AL1001" s="87">
        <v>0</v>
      </c>
      <c r="AM1001" s="87">
        <v>0</v>
      </c>
      <c r="AN1001" s="87">
        <v>0.24729603999999999</v>
      </c>
      <c r="AO1001" s="87">
        <v>10.019684659999999</v>
      </c>
      <c r="AP1001" s="87">
        <v>0.53136297999999904</v>
      </c>
      <c r="AQ1001" s="87">
        <v>9.2524909900000001</v>
      </c>
      <c r="AR1001" s="87">
        <v>0</v>
      </c>
      <c r="AS1001" s="87">
        <v>0.23583068999999995</v>
      </c>
      <c r="AT1001" s="87">
        <f t="shared" si="933"/>
        <v>0</v>
      </c>
      <c r="AU1001" s="87">
        <f t="shared" si="934"/>
        <v>9.9920072216264089E-16</v>
      </c>
      <c r="AV1001" s="87">
        <f t="shared" si="935"/>
        <v>0</v>
      </c>
      <c r="AW1001" s="87">
        <f t="shared" si="936"/>
        <v>0</v>
      </c>
      <c r="AX1001" s="87">
        <f t="shared" si="937"/>
        <v>0</v>
      </c>
      <c r="AY1001" s="66">
        <v>0</v>
      </c>
      <c r="AZ1001" s="66">
        <v>0</v>
      </c>
      <c r="BA1001" s="66">
        <v>0</v>
      </c>
      <c r="BB1001" s="66">
        <v>0</v>
      </c>
      <c r="BC1001" s="66">
        <v>0</v>
      </c>
    </row>
    <row r="1002" spans="1:55" ht="94.5" x14ac:dyDescent="0.25">
      <c r="A1002" s="171" t="s">
        <v>901</v>
      </c>
      <c r="B1002" s="86" t="s">
        <v>400</v>
      </c>
      <c r="C1002" s="171" t="s">
        <v>2736</v>
      </c>
      <c r="D1002" s="87">
        <v>11.916012000000002</v>
      </c>
      <c r="E1002" s="66">
        <v>0.84747853200000012</v>
      </c>
      <c r="F1002" s="66">
        <v>0</v>
      </c>
      <c r="G1002" s="66">
        <v>0</v>
      </c>
      <c r="H1002" s="66">
        <v>0</v>
      </c>
      <c r="I1002" s="66">
        <v>0.84747853200000012</v>
      </c>
      <c r="J1002" s="87">
        <v>0.23345938799999999</v>
      </c>
      <c r="K1002" s="87">
        <v>0</v>
      </c>
      <c r="L1002" s="87">
        <v>0</v>
      </c>
      <c r="M1002" s="87">
        <v>0</v>
      </c>
      <c r="N1002" s="87">
        <v>0.23345938799999999</v>
      </c>
      <c r="O1002" s="87">
        <v>0.29686333200000004</v>
      </c>
      <c r="P1002" s="87">
        <v>0</v>
      </c>
      <c r="Q1002" s="87">
        <v>0</v>
      </c>
      <c r="R1002" s="87">
        <v>0.29686333200000004</v>
      </c>
      <c r="S1002" s="87">
        <v>0.29686333200000004</v>
      </c>
      <c r="T1002" s="87">
        <f t="shared" si="928"/>
        <v>0.31715581200000009</v>
      </c>
      <c r="U1002" s="87">
        <f t="shared" si="929"/>
        <v>0</v>
      </c>
      <c r="V1002" s="87">
        <f t="shared" si="930"/>
        <v>0</v>
      </c>
      <c r="W1002" s="87">
        <f t="shared" si="931"/>
        <v>-0.29686333200000004</v>
      </c>
      <c r="X1002" s="87">
        <f t="shared" si="932"/>
        <v>0.31715581200000009</v>
      </c>
      <c r="Y1002" s="87">
        <v>0</v>
      </c>
      <c r="Z1002" s="87">
        <v>0</v>
      </c>
      <c r="AA1002" s="87">
        <v>0</v>
      </c>
      <c r="AB1002" s="87">
        <v>0</v>
      </c>
      <c r="AC1002" s="87">
        <v>0</v>
      </c>
      <c r="AD1002" s="87">
        <v>9.930007370000002</v>
      </c>
      <c r="AE1002" s="87">
        <v>0.73192699999999988</v>
      </c>
      <c r="AF1002" s="87">
        <v>0</v>
      </c>
      <c r="AG1002" s="87">
        <v>0</v>
      </c>
      <c r="AH1002" s="87">
        <v>0</v>
      </c>
      <c r="AI1002" s="87">
        <v>0.73192699999999988</v>
      </c>
      <c r="AJ1002" s="87">
        <v>0.19454948999999999</v>
      </c>
      <c r="AK1002" s="87">
        <v>0</v>
      </c>
      <c r="AL1002" s="87">
        <v>0</v>
      </c>
      <c r="AM1002" s="87">
        <v>0</v>
      </c>
      <c r="AN1002" s="87">
        <v>0.19454948999999999</v>
      </c>
      <c r="AO1002" s="87">
        <v>0.27308100000000002</v>
      </c>
      <c r="AP1002" s="87">
        <v>0</v>
      </c>
      <c r="AQ1002" s="87">
        <v>2.569488999999997E-2</v>
      </c>
      <c r="AR1002" s="87">
        <v>0</v>
      </c>
      <c r="AS1002" s="87">
        <v>0.24738611000000005</v>
      </c>
      <c r="AT1002" s="87">
        <f t="shared" si="933"/>
        <v>0.26429650999999987</v>
      </c>
      <c r="AU1002" s="87">
        <f t="shared" si="934"/>
        <v>0</v>
      </c>
      <c r="AV1002" s="87">
        <f t="shared" si="935"/>
        <v>-2.569488999999997E-2</v>
      </c>
      <c r="AW1002" s="87">
        <f t="shared" si="936"/>
        <v>0</v>
      </c>
      <c r="AX1002" s="87">
        <f t="shared" si="937"/>
        <v>0.28999139999999984</v>
      </c>
      <c r="AY1002" s="66">
        <v>0</v>
      </c>
      <c r="AZ1002" s="66">
        <v>0</v>
      </c>
      <c r="BA1002" s="66">
        <v>0</v>
      </c>
      <c r="BB1002" s="66">
        <v>0</v>
      </c>
      <c r="BC1002" s="66">
        <v>0</v>
      </c>
    </row>
    <row r="1003" spans="1:55" ht="63" x14ac:dyDescent="0.25">
      <c r="A1003" s="171" t="s">
        <v>901</v>
      </c>
      <c r="B1003" s="86" t="s">
        <v>401</v>
      </c>
      <c r="C1003" s="171" t="s">
        <v>2737</v>
      </c>
      <c r="D1003" s="87">
        <v>2.73522</v>
      </c>
      <c r="E1003" s="66">
        <v>0.19747664399999998</v>
      </c>
      <c r="F1003" s="66">
        <v>8.1101939999999997E-2</v>
      </c>
      <c r="G1003" s="66">
        <v>0</v>
      </c>
      <c r="H1003" s="66">
        <v>0</v>
      </c>
      <c r="I1003" s="66">
        <v>0.116374704</v>
      </c>
      <c r="J1003" s="87">
        <v>0.13469056800000001</v>
      </c>
      <c r="K1003" s="87">
        <v>8.1101939999999997E-2</v>
      </c>
      <c r="L1003" s="87">
        <v>0</v>
      </c>
      <c r="M1003" s="87">
        <v>0</v>
      </c>
      <c r="N1003" s="87">
        <v>5.3588627999999999E-2</v>
      </c>
      <c r="O1003" s="87">
        <v>6.2786075999999968E-2</v>
      </c>
      <c r="P1003" s="87">
        <v>0</v>
      </c>
      <c r="Q1003" s="87">
        <v>0</v>
      </c>
      <c r="R1003" s="87">
        <v>6.2786075999999996E-2</v>
      </c>
      <c r="S1003" s="87">
        <v>6.2786075999999996E-2</v>
      </c>
      <c r="T1003" s="87">
        <f t="shared" si="928"/>
        <v>0</v>
      </c>
      <c r="U1003" s="87">
        <f t="shared" si="929"/>
        <v>0</v>
      </c>
      <c r="V1003" s="87">
        <f t="shared" si="930"/>
        <v>0</v>
      </c>
      <c r="W1003" s="87">
        <f t="shared" si="931"/>
        <v>-6.2786075999999996E-2</v>
      </c>
      <c r="X1003" s="87">
        <f t="shared" si="932"/>
        <v>0</v>
      </c>
      <c r="Y1003" s="87">
        <v>0</v>
      </c>
      <c r="Z1003" s="87">
        <v>0</v>
      </c>
      <c r="AA1003" s="87">
        <v>0</v>
      </c>
      <c r="AB1003" s="87">
        <v>0</v>
      </c>
      <c r="AC1003" s="87">
        <v>0</v>
      </c>
      <c r="AD1003" s="87">
        <v>2.2893530499999999</v>
      </c>
      <c r="AE1003" s="87">
        <v>2.1857049599999998</v>
      </c>
      <c r="AF1003" s="87">
        <v>0.21002457000000002</v>
      </c>
      <c r="AG1003" s="87">
        <v>1.87870147</v>
      </c>
      <c r="AH1003" s="87">
        <v>0</v>
      </c>
      <c r="AI1003" s="87">
        <v>9.6978919999999996E-2</v>
      </c>
      <c r="AJ1003" s="87">
        <v>4.4657189999999999E-2</v>
      </c>
      <c r="AK1003" s="87">
        <v>0</v>
      </c>
      <c r="AL1003" s="87">
        <v>0</v>
      </c>
      <c r="AM1003" s="87">
        <v>0</v>
      </c>
      <c r="AN1003" s="87">
        <v>4.4657189999999999E-2</v>
      </c>
      <c r="AO1003" s="87">
        <v>2.1410477700000001</v>
      </c>
      <c r="AP1003" s="87">
        <v>0.21002456999999985</v>
      </c>
      <c r="AQ1003" s="87">
        <v>1.87870147</v>
      </c>
      <c r="AR1003" s="87">
        <v>0</v>
      </c>
      <c r="AS1003" s="87">
        <v>5.2321729999999997E-2</v>
      </c>
      <c r="AT1003" s="87">
        <f t="shared" si="933"/>
        <v>0</v>
      </c>
      <c r="AU1003" s="87">
        <f t="shared" si="934"/>
        <v>0</v>
      </c>
      <c r="AV1003" s="87">
        <f t="shared" si="935"/>
        <v>0</v>
      </c>
      <c r="AW1003" s="87">
        <f t="shared" si="936"/>
        <v>0</v>
      </c>
      <c r="AX1003" s="87">
        <f t="shared" si="937"/>
        <v>0</v>
      </c>
      <c r="AY1003" s="66">
        <v>0</v>
      </c>
      <c r="AZ1003" s="66">
        <v>0</v>
      </c>
      <c r="BA1003" s="66">
        <v>0</v>
      </c>
      <c r="BB1003" s="66">
        <v>0</v>
      </c>
      <c r="BC1003" s="66">
        <v>0</v>
      </c>
    </row>
    <row r="1004" spans="1:55" ht="78.75" x14ac:dyDescent="0.25">
      <c r="A1004" s="171" t="s">
        <v>901</v>
      </c>
      <c r="B1004" s="86" t="s">
        <v>153</v>
      </c>
      <c r="C1004" s="171" t="s">
        <v>2738</v>
      </c>
      <c r="D1004" s="87">
        <v>75.452327999999994</v>
      </c>
      <c r="E1004" s="66">
        <v>19.839076508000002</v>
      </c>
      <c r="F1004" s="66">
        <v>4.0265519400000001</v>
      </c>
      <c r="G1004" s="66">
        <v>10.44628058</v>
      </c>
      <c r="H1004" s="66">
        <v>0</v>
      </c>
      <c r="I1004" s="66">
        <v>5.3662439879999999</v>
      </c>
      <c r="J1004" s="87">
        <v>1.5181481560000001</v>
      </c>
      <c r="K1004" s="87">
        <v>3.9880660000000005E-2</v>
      </c>
      <c r="L1004" s="87">
        <v>0</v>
      </c>
      <c r="M1004" s="87">
        <v>0</v>
      </c>
      <c r="N1004" s="87">
        <v>1.478267496</v>
      </c>
      <c r="O1004" s="87">
        <v>16.312694092000001</v>
      </c>
      <c r="P1004" s="87">
        <v>3.9866712799999999</v>
      </c>
      <c r="Q1004" s="87">
        <v>10.44628058</v>
      </c>
      <c r="R1004" s="87">
        <v>1.8797422320000003</v>
      </c>
      <c r="S1004" s="87">
        <v>1.8797422320000003</v>
      </c>
      <c r="T1004" s="87">
        <f t="shared" si="928"/>
        <v>2.0082342600000018</v>
      </c>
      <c r="U1004" s="87">
        <f t="shared" si="929"/>
        <v>0</v>
      </c>
      <c r="V1004" s="87">
        <f t="shared" si="930"/>
        <v>0</v>
      </c>
      <c r="W1004" s="87">
        <f t="shared" si="931"/>
        <v>-1.8797422320000003</v>
      </c>
      <c r="X1004" s="87">
        <f t="shared" si="932"/>
        <v>2.0082342599999996</v>
      </c>
      <c r="Y1004" s="87">
        <v>0</v>
      </c>
      <c r="Z1004" s="87">
        <v>0</v>
      </c>
      <c r="AA1004" s="87">
        <v>0</v>
      </c>
      <c r="AB1004" s="87">
        <v>0</v>
      </c>
      <c r="AC1004" s="87">
        <v>0</v>
      </c>
      <c r="AD1004" s="87">
        <v>45.687952960000018</v>
      </c>
      <c r="AE1004" s="87">
        <v>57.16000334999999</v>
      </c>
      <c r="AF1004" s="87">
        <v>3.3222260699999997</v>
      </c>
      <c r="AG1004" s="87">
        <v>49.365907289999996</v>
      </c>
      <c r="AH1004" s="87">
        <v>0</v>
      </c>
      <c r="AI1004" s="87">
        <v>4.4718699899999992</v>
      </c>
      <c r="AJ1004" s="87">
        <v>53.920022939999996</v>
      </c>
      <c r="AK1004" s="87">
        <v>3.3222260700000001</v>
      </c>
      <c r="AL1004" s="87">
        <v>49.365907289999996</v>
      </c>
      <c r="AM1004" s="87">
        <v>0</v>
      </c>
      <c r="AN1004" s="192">
        <v>1.2318895800000007</v>
      </c>
      <c r="AO1004" s="87">
        <v>1.5664518600000008</v>
      </c>
      <c r="AP1004" s="87">
        <v>-7.9936057773011271E-15</v>
      </c>
      <c r="AQ1004" s="87">
        <v>0</v>
      </c>
      <c r="AR1004" s="87">
        <v>0</v>
      </c>
      <c r="AS1004" s="87">
        <v>1.5664518600000001</v>
      </c>
      <c r="AT1004" s="87">
        <f t="shared" si="933"/>
        <v>1.6735285499999932</v>
      </c>
      <c r="AU1004" s="87">
        <f t="shared" si="934"/>
        <v>7.5495165674510645E-15</v>
      </c>
      <c r="AV1004" s="87">
        <f t="shared" si="935"/>
        <v>0</v>
      </c>
      <c r="AW1004" s="87">
        <f t="shared" si="936"/>
        <v>0</v>
      </c>
      <c r="AX1004" s="87">
        <f t="shared" si="937"/>
        <v>1.6735285499999983</v>
      </c>
      <c r="AY1004" s="66">
        <v>0</v>
      </c>
      <c r="AZ1004" s="66">
        <v>0</v>
      </c>
      <c r="BA1004" s="66">
        <v>0</v>
      </c>
      <c r="BB1004" s="66">
        <v>0</v>
      </c>
      <c r="BC1004" s="66">
        <v>0</v>
      </c>
    </row>
    <row r="1005" spans="1:55" ht="141.75" x14ac:dyDescent="0.25">
      <c r="A1005" s="171" t="s">
        <v>901</v>
      </c>
      <c r="B1005" s="86" t="s">
        <v>154</v>
      </c>
      <c r="C1005" s="171" t="s">
        <v>2739</v>
      </c>
      <c r="D1005" s="87">
        <v>1.1999999999999999E-2</v>
      </c>
      <c r="E1005" s="66">
        <v>0.18828133199999994</v>
      </c>
      <c r="F1005" s="66">
        <v>0</v>
      </c>
      <c r="G1005" s="66">
        <v>0</v>
      </c>
      <c r="H1005" s="66">
        <v>0</v>
      </c>
      <c r="I1005" s="66">
        <v>0.18828133199999994</v>
      </c>
      <c r="J1005" s="87">
        <v>2.35116E-4</v>
      </c>
      <c r="K1005" s="87">
        <v>0</v>
      </c>
      <c r="L1005" s="87">
        <v>0</v>
      </c>
      <c r="M1005" s="87">
        <v>0</v>
      </c>
      <c r="N1005" s="87">
        <v>2.35116E-4</v>
      </c>
      <c r="O1005" s="87">
        <v>2.9893199999999996E-4</v>
      </c>
      <c r="P1005" s="87">
        <v>0</v>
      </c>
      <c r="Q1005" s="87">
        <v>0</v>
      </c>
      <c r="R1005" s="87">
        <v>2.9893199999999996E-4</v>
      </c>
      <c r="S1005" s="87">
        <v>2.9893199999999996E-4</v>
      </c>
      <c r="T1005" s="87">
        <f t="shared" si="928"/>
        <v>0.18774728399999993</v>
      </c>
      <c r="U1005" s="87">
        <f t="shared" si="929"/>
        <v>0</v>
      </c>
      <c r="V1005" s="87">
        <f t="shared" si="930"/>
        <v>0</v>
      </c>
      <c r="W1005" s="87">
        <f t="shared" si="931"/>
        <v>-2.9893199999999996E-4</v>
      </c>
      <c r="X1005" s="87">
        <f t="shared" si="932"/>
        <v>0.18774728399999993</v>
      </c>
      <c r="Y1005" s="87">
        <v>0</v>
      </c>
      <c r="Z1005" s="87">
        <v>0</v>
      </c>
      <c r="AA1005" s="87">
        <v>0</v>
      </c>
      <c r="AB1005" s="87">
        <v>0</v>
      </c>
      <c r="AC1005" s="87">
        <v>0</v>
      </c>
      <c r="AD1005" s="87">
        <v>1.0999999999999999E-2</v>
      </c>
      <c r="AE1005" s="87">
        <v>10.770957770000001</v>
      </c>
      <c r="AF1005" s="87">
        <v>8.3333329999999997E-2</v>
      </c>
      <c r="AG1005" s="87">
        <v>10.530723330000001</v>
      </c>
      <c r="AH1005" s="87">
        <v>0</v>
      </c>
      <c r="AI1005" s="87">
        <v>0.15690111000000001</v>
      </c>
      <c r="AJ1005" s="87">
        <v>1.9593E-4</v>
      </c>
      <c r="AK1005" s="87">
        <v>0</v>
      </c>
      <c r="AL1005" s="87">
        <v>0</v>
      </c>
      <c r="AM1005" s="87">
        <v>0</v>
      </c>
      <c r="AN1005" s="87">
        <v>1.9593E-4</v>
      </c>
      <c r="AO1005" s="87">
        <v>8.3582439999999994E-2</v>
      </c>
      <c r="AP1005" s="87">
        <v>8.3333329999999997E-2</v>
      </c>
      <c r="AQ1005" s="87">
        <v>0</v>
      </c>
      <c r="AR1005" s="87">
        <v>0</v>
      </c>
      <c r="AS1005" s="87">
        <v>2.4910999999999998E-4</v>
      </c>
      <c r="AT1005" s="87">
        <f t="shared" si="933"/>
        <v>10.6871794</v>
      </c>
      <c r="AU1005" s="87">
        <f t="shared" si="934"/>
        <v>0</v>
      </c>
      <c r="AV1005" s="87">
        <f t="shared" si="935"/>
        <v>10.530723330000001</v>
      </c>
      <c r="AW1005" s="87">
        <f t="shared" si="936"/>
        <v>0</v>
      </c>
      <c r="AX1005" s="87">
        <f t="shared" si="937"/>
        <v>0.15645607</v>
      </c>
      <c r="AY1005" s="66">
        <v>0</v>
      </c>
      <c r="AZ1005" s="66">
        <v>0</v>
      </c>
      <c r="BA1005" s="66">
        <v>0</v>
      </c>
      <c r="BB1005" s="66">
        <v>0</v>
      </c>
      <c r="BC1005" s="66">
        <v>0</v>
      </c>
    </row>
    <row r="1006" spans="1:55" ht="110.25" x14ac:dyDescent="0.25">
      <c r="A1006" s="171" t="s">
        <v>901</v>
      </c>
      <c r="B1006" s="86" t="s">
        <v>1859</v>
      </c>
      <c r="C1006" s="171" t="s">
        <v>2740</v>
      </c>
      <c r="D1006" s="87">
        <v>5.2816919999999996</v>
      </c>
      <c r="E1006" s="66">
        <v>18.598866375999997</v>
      </c>
      <c r="F1006" s="66">
        <v>4.0582449999999999E-2</v>
      </c>
      <c r="G1006" s="66">
        <v>18.18264477</v>
      </c>
      <c r="H1006" s="66">
        <v>0</v>
      </c>
      <c r="I1006" s="66">
        <v>0.37563915599999997</v>
      </c>
      <c r="J1006" s="87">
        <v>0.14406174999999999</v>
      </c>
      <c r="K1006" s="87">
        <v>4.0582449999999999E-2</v>
      </c>
      <c r="L1006" s="87">
        <v>0</v>
      </c>
      <c r="M1006" s="87">
        <v>0</v>
      </c>
      <c r="N1006" s="87">
        <v>0.1034793</v>
      </c>
      <c r="O1006" s="87">
        <v>18.225184836</v>
      </c>
      <c r="P1006" s="87">
        <v>0</v>
      </c>
      <c r="Q1006" s="87">
        <v>18.09360216</v>
      </c>
      <c r="R1006" s="87">
        <v>0</v>
      </c>
      <c r="S1006" s="87">
        <v>0.13158267599999998</v>
      </c>
      <c r="T1006" s="87">
        <f t="shared" si="928"/>
        <v>0.22961978999999744</v>
      </c>
      <c r="U1006" s="87">
        <f t="shared" si="929"/>
        <v>0</v>
      </c>
      <c r="V1006" s="87">
        <f t="shared" si="930"/>
        <v>8.9042609999999911E-2</v>
      </c>
      <c r="W1006" s="87">
        <f t="shared" si="931"/>
        <v>0</v>
      </c>
      <c r="X1006" s="87">
        <f t="shared" si="932"/>
        <v>0.14057718</v>
      </c>
      <c r="Y1006" s="88"/>
      <c r="Z1006" s="88"/>
      <c r="AA1006" s="88"/>
      <c r="AB1006" s="88"/>
      <c r="AC1006" s="88"/>
      <c r="AD1006" s="88">
        <v>4.8415510000000008</v>
      </c>
      <c r="AE1006" s="87">
        <v>0.31303262999999998</v>
      </c>
      <c r="AF1006" s="87">
        <v>0</v>
      </c>
      <c r="AG1006" s="87">
        <v>0</v>
      </c>
      <c r="AH1006" s="87">
        <v>0</v>
      </c>
      <c r="AI1006" s="87">
        <v>0.31303262999999998</v>
      </c>
      <c r="AJ1006" s="87">
        <v>8.6232749999999997E-2</v>
      </c>
      <c r="AK1006" s="87">
        <v>0</v>
      </c>
      <c r="AL1006" s="87">
        <v>0</v>
      </c>
      <c r="AM1006" s="87">
        <v>0</v>
      </c>
      <c r="AN1006" s="87">
        <v>8.6232749999999997E-2</v>
      </c>
      <c r="AO1006" s="87">
        <v>0.10965222999999999</v>
      </c>
      <c r="AP1006" s="87">
        <v>0</v>
      </c>
      <c r="AQ1006" s="87">
        <v>0</v>
      </c>
      <c r="AR1006" s="87">
        <v>0</v>
      </c>
      <c r="AS1006" s="87">
        <v>0.10965222999999999</v>
      </c>
      <c r="AT1006" s="87">
        <f t="shared" si="933"/>
        <v>0.11714764999999999</v>
      </c>
      <c r="AU1006" s="87">
        <f t="shared" si="934"/>
        <v>0</v>
      </c>
      <c r="AV1006" s="87">
        <f t="shared" si="935"/>
        <v>0</v>
      </c>
      <c r="AW1006" s="87">
        <f t="shared" si="936"/>
        <v>0</v>
      </c>
      <c r="AX1006" s="87">
        <f t="shared" si="937"/>
        <v>0.11714764999999999</v>
      </c>
      <c r="AY1006" s="66">
        <v>0</v>
      </c>
      <c r="AZ1006" s="66">
        <v>0</v>
      </c>
      <c r="BA1006" s="66">
        <v>0</v>
      </c>
      <c r="BB1006" s="66">
        <v>0</v>
      </c>
      <c r="BC1006" s="66">
        <v>0</v>
      </c>
    </row>
    <row r="1007" spans="1:55" ht="110.25" x14ac:dyDescent="0.25">
      <c r="A1007" s="171" t="s">
        <v>901</v>
      </c>
      <c r="B1007" s="86" t="s">
        <v>1860</v>
      </c>
      <c r="C1007" s="171" t="s">
        <v>2741</v>
      </c>
      <c r="D1007" s="87">
        <v>0.117732</v>
      </c>
      <c r="E1007" s="66">
        <v>0.31102831599999997</v>
      </c>
      <c r="F1007" s="66">
        <v>0.28764915999999996</v>
      </c>
      <c r="G1007" s="66">
        <v>0</v>
      </c>
      <c r="H1007" s="66">
        <v>0</v>
      </c>
      <c r="I1007" s="66">
        <v>2.3379156000000002E-2</v>
      </c>
      <c r="J1007" s="87">
        <v>2.3066279999999998E-3</v>
      </c>
      <c r="K1007" s="87">
        <v>0</v>
      </c>
      <c r="L1007" s="87">
        <v>0</v>
      </c>
      <c r="M1007" s="87">
        <v>0</v>
      </c>
      <c r="N1007" s="87">
        <v>2.3066279999999998E-3</v>
      </c>
      <c r="O1007" s="87">
        <v>0.30872168799999999</v>
      </c>
      <c r="P1007" s="87">
        <v>0.28764915999999996</v>
      </c>
      <c r="Q1007" s="87">
        <v>0</v>
      </c>
      <c r="R1007" s="87">
        <v>2.1072528E-2</v>
      </c>
      <c r="S1007" s="87">
        <v>2.1072528E-2</v>
      </c>
      <c r="T1007" s="87">
        <f t="shared" si="928"/>
        <v>0</v>
      </c>
      <c r="U1007" s="87">
        <f t="shared" si="929"/>
        <v>0</v>
      </c>
      <c r="V1007" s="87">
        <f t="shared" si="930"/>
        <v>0</v>
      </c>
      <c r="W1007" s="87">
        <f t="shared" si="931"/>
        <v>-2.1072528E-2</v>
      </c>
      <c r="X1007" s="87">
        <f t="shared" si="932"/>
        <v>0</v>
      </c>
      <c r="Y1007" s="87">
        <v>0</v>
      </c>
      <c r="Z1007" s="87">
        <v>0</v>
      </c>
      <c r="AA1007" s="87">
        <v>0</v>
      </c>
      <c r="AB1007" s="87">
        <v>0</v>
      </c>
      <c r="AC1007" s="87">
        <v>0</v>
      </c>
      <c r="AD1007" s="87">
        <v>0.10792100000000002</v>
      </c>
      <c r="AE1007" s="87">
        <v>1.2376761999999999</v>
      </c>
      <c r="AF1007" s="87">
        <v>0.23970763</v>
      </c>
      <c r="AG1007" s="87">
        <v>0.97848593999999989</v>
      </c>
      <c r="AH1007" s="87">
        <v>0</v>
      </c>
      <c r="AI1007" s="87">
        <v>1.9482630000000001E-2</v>
      </c>
      <c r="AJ1007" s="87">
        <v>1.9221900000000001E-3</v>
      </c>
      <c r="AK1007" s="87">
        <v>0</v>
      </c>
      <c r="AL1007" s="87">
        <v>0</v>
      </c>
      <c r="AM1007" s="87">
        <v>0</v>
      </c>
      <c r="AN1007" s="87">
        <v>1.9221900000000001E-3</v>
      </c>
      <c r="AO1007" s="87">
        <v>1.23575401</v>
      </c>
      <c r="AP1007" s="87">
        <v>0.23970762999999984</v>
      </c>
      <c r="AQ1007" s="87">
        <v>0.97848594</v>
      </c>
      <c r="AR1007" s="87">
        <v>0</v>
      </c>
      <c r="AS1007" s="87">
        <v>1.756044E-2</v>
      </c>
      <c r="AT1007" s="87">
        <f t="shared" si="933"/>
        <v>0</v>
      </c>
      <c r="AU1007" s="87">
        <f t="shared" si="934"/>
        <v>0</v>
      </c>
      <c r="AV1007" s="87">
        <f t="shared" si="935"/>
        <v>0</v>
      </c>
      <c r="AW1007" s="87">
        <f t="shared" si="936"/>
        <v>0</v>
      </c>
      <c r="AX1007" s="87">
        <f t="shared" si="937"/>
        <v>0</v>
      </c>
      <c r="AY1007" s="66">
        <v>0</v>
      </c>
      <c r="AZ1007" s="66">
        <v>0</v>
      </c>
      <c r="BA1007" s="66">
        <v>0</v>
      </c>
      <c r="BB1007" s="66">
        <v>0</v>
      </c>
      <c r="BC1007" s="66">
        <v>0</v>
      </c>
    </row>
    <row r="1008" spans="1:55" ht="63" x14ac:dyDescent="0.25">
      <c r="A1008" s="171" t="s">
        <v>901</v>
      </c>
      <c r="B1008" s="86" t="s">
        <v>402</v>
      </c>
      <c r="C1008" s="171" t="s">
        <v>2742</v>
      </c>
      <c r="D1008" s="87">
        <v>14.251404000000003</v>
      </c>
      <c r="E1008" s="66">
        <v>3.7246262199999998</v>
      </c>
      <c r="F1008" s="66">
        <v>0</v>
      </c>
      <c r="G1008" s="66">
        <v>3.7246262199999998</v>
      </c>
      <c r="H1008" s="66">
        <v>0</v>
      </c>
      <c r="I1008" s="66">
        <v>0</v>
      </c>
      <c r="J1008" s="87">
        <v>2.6000000000000005</v>
      </c>
      <c r="K1008" s="87">
        <v>0</v>
      </c>
      <c r="L1008" s="87">
        <v>2.6</v>
      </c>
      <c r="M1008" s="87">
        <v>0</v>
      </c>
      <c r="N1008" s="87">
        <v>0</v>
      </c>
      <c r="O1008" s="87">
        <v>0</v>
      </c>
      <c r="P1008" s="87">
        <v>0</v>
      </c>
      <c r="Q1008" s="87">
        <v>0</v>
      </c>
      <c r="R1008" s="87">
        <v>0</v>
      </c>
      <c r="S1008" s="87">
        <v>0</v>
      </c>
      <c r="T1008" s="87">
        <f t="shared" si="928"/>
        <v>1.1246262199999992</v>
      </c>
      <c r="U1008" s="87">
        <f t="shared" si="929"/>
        <v>0</v>
      </c>
      <c r="V1008" s="87">
        <f t="shared" si="930"/>
        <v>1.1246262199999997</v>
      </c>
      <c r="W1008" s="87">
        <f t="shared" si="931"/>
        <v>0</v>
      </c>
      <c r="X1008" s="87">
        <f t="shared" si="932"/>
        <v>0</v>
      </c>
      <c r="Y1008" s="87">
        <v>0</v>
      </c>
      <c r="Z1008" s="87">
        <v>0</v>
      </c>
      <c r="AA1008" s="87">
        <v>0</v>
      </c>
      <c r="AB1008" s="87">
        <v>0</v>
      </c>
      <c r="AC1008" s="87">
        <v>0</v>
      </c>
      <c r="AD1008" s="87">
        <v>12.046683060000003</v>
      </c>
      <c r="AE1008" s="87">
        <v>0</v>
      </c>
      <c r="AF1008" s="87">
        <v>0</v>
      </c>
      <c r="AG1008" s="87">
        <v>0</v>
      </c>
      <c r="AH1008" s="87">
        <v>0</v>
      </c>
      <c r="AI1008" s="87">
        <v>0</v>
      </c>
      <c r="AJ1008" s="87">
        <v>0</v>
      </c>
      <c r="AK1008" s="87">
        <v>0</v>
      </c>
      <c r="AL1008" s="87">
        <v>0</v>
      </c>
      <c r="AM1008" s="87">
        <v>0</v>
      </c>
      <c r="AN1008" s="87">
        <v>0</v>
      </c>
      <c r="AO1008" s="87">
        <v>0</v>
      </c>
      <c r="AP1008" s="87">
        <v>0</v>
      </c>
      <c r="AQ1008" s="87">
        <v>0</v>
      </c>
      <c r="AR1008" s="87">
        <v>0</v>
      </c>
      <c r="AS1008" s="87">
        <v>0</v>
      </c>
      <c r="AT1008" s="87">
        <f t="shared" si="933"/>
        <v>0</v>
      </c>
      <c r="AU1008" s="87">
        <f t="shared" si="934"/>
        <v>0</v>
      </c>
      <c r="AV1008" s="87">
        <f t="shared" si="935"/>
        <v>0</v>
      </c>
      <c r="AW1008" s="87">
        <f t="shared" si="936"/>
        <v>0</v>
      </c>
      <c r="AX1008" s="87">
        <f t="shared" si="937"/>
        <v>0</v>
      </c>
      <c r="AY1008" s="66">
        <v>0</v>
      </c>
      <c r="AZ1008" s="66">
        <v>0</v>
      </c>
      <c r="BA1008" s="66">
        <v>0</v>
      </c>
      <c r="BB1008" s="66">
        <v>0</v>
      </c>
      <c r="BC1008" s="66">
        <v>0</v>
      </c>
    </row>
    <row r="1009" spans="1:55" ht="189" x14ac:dyDescent="0.25">
      <c r="A1009" s="171" t="s">
        <v>901</v>
      </c>
      <c r="B1009" s="86" t="s">
        <v>1861</v>
      </c>
      <c r="C1009" s="171" t="s">
        <v>155</v>
      </c>
      <c r="D1009" s="87">
        <v>4.2177000000000007</v>
      </c>
      <c r="E1009" s="66">
        <v>0.29996698799999999</v>
      </c>
      <c r="F1009" s="66">
        <v>0</v>
      </c>
      <c r="G1009" s="66">
        <v>0</v>
      </c>
      <c r="H1009" s="66">
        <v>0</v>
      </c>
      <c r="I1009" s="66">
        <v>0.29996698799999999</v>
      </c>
      <c r="J1009" s="87">
        <v>8.2633475999999983E-2</v>
      </c>
      <c r="K1009" s="87">
        <v>0</v>
      </c>
      <c r="L1009" s="87">
        <v>0</v>
      </c>
      <c r="M1009" s="87">
        <v>0</v>
      </c>
      <c r="N1009" s="87">
        <v>8.2633475999999997E-2</v>
      </c>
      <c r="O1009" s="87">
        <v>0.10507549199999999</v>
      </c>
      <c r="P1009" s="87">
        <v>0</v>
      </c>
      <c r="Q1009" s="87">
        <v>0</v>
      </c>
      <c r="R1009" s="87">
        <v>0.10507549199999998</v>
      </c>
      <c r="S1009" s="87">
        <v>0.10507549199999998</v>
      </c>
      <c r="T1009" s="87">
        <f t="shared" si="928"/>
        <v>0.11225802000000001</v>
      </c>
      <c r="U1009" s="87">
        <f t="shared" si="929"/>
        <v>0</v>
      </c>
      <c r="V1009" s="87">
        <f t="shared" si="930"/>
        <v>0</v>
      </c>
      <c r="W1009" s="87">
        <f t="shared" si="931"/>
        <v>-0.10507549199999998</v>
      </c>
      <c r="X1009" s="87">
        <f t="shared" si="932"/>
        <v>0.11225802000000003</v>
      </c>
      <c r="Y1009" s="87">
        <v>0</v>
      </c>
      <c r="Z1009" s="87">
        <v>0</v>
      </c>
      <c r="AA1009" s="87">
        <v>0</v>
      </c>
      <c r="AB1009" s="87">
        <v>0</v>
      </c>
      <c r="AC1009" s="87">
        <v>0</v>
      </c>
      <c r="AD1009" s="87">
        <v>3.3296993499999998</v>
      </c>
      <c r="AE1009" s="87">
        <v>0.24997248999999999</v>
      </c>
      <c r="AF1009" s="87">
        <v>0</v>
      </c>
      <c r="AG1009" s="87">
        <v>0</v>
      </c>
      <c r="AH1009" s="87">
        <v>0</v>
      </c>
      <c r="AI1009" s="87">
        <v>0.24997248999999999</v>
      </c>
      <c r="AJ1009" s="87">
        <v>6.8861229999999995E-2</v>
      </c>
      <c r="AK1009" s="87">
        <v>0</v>
      </c>
      <c r="AL1009" s="87">
        <v>0</v>
      </c>
      <c r="AM1009" s="87">
        <v>0</v>
      </c>
      <c r="AN1009" s="192">
        <v>6.8861229999999995E-2</v>
      </c>
      <c r="AO1009" s="87">
        <v>8.7562909999999994E-2</v>
      </c>
      <c r="AP1009" s="87">
        <v>0</v>
      </c>
      <c r="AQ1009" s="87">
        <v>0</v>
      </c>
      <c r="AR1009" s="87">
        <v>0</v>
      </c>
      <c r="AS1009" s="87">
        <v>8.7562909999999994E-2</v>
      </c>
      <c r="AT1009" s="87">
        <f t="shared" si="933"/>
        <v>9.3548350000000002E-2</v>
      </c>
      <c r="AU1009" s="87">
        <f t="shared" si="934"/>
        <v>0</v>
      </c>
      <c r="AV1009" s="87">
        <f t="shared" si="935"/>
        <v>0</v>
      </c>
      <c r="AW1009" s="87">
        <f t="shared" si="936"/>
        <v>0</v>
      </c>
      <c r="AX1009" s="87">
        <f t="shared" si="937"/>
        <v>9.3548350000000002E-2</v>
      </c>
      <c r="AY1009" s="66">
        <v>0</v>
      </c>
      <c r="AZ1009" s="66">
        <v>0</v>
      </c>
      <c r="BA1009" s="66">
        <v>0</v>
      </c>
      <c r="BB1009" s="66">
        <v>0</v>
      </c>
      <c r="BC1009" s="66">
        <v>0</v>
      </c>
    </row>
    <row r="1010" spans="1:55" ht="78.75" x14ac:dyDescent="0.25">
      <c r="A1010" s="171" t="s">
        <v>901</v>
      </c>
      <c r="B1010" s="86" t="s">
        <v>156</v>
      </c>
      <c r="C1010" s="171" t="s">
        <v>2743</v>
      </c>
      <c r="D1010" s="87">
        <v>11.699351999999998</v>
      </c>
      <c r="E1010" s="66">
        <v>10.520829059999999</v>
      </c>
      <c r="F1010" s="66">
        <v>0</v>
      </c>
      <c r="G1010" s="66">
        <v>9.688759619999999</v>
      </c>
      <c r="H1010" s="66">
        <v>0</v>
      </c>
      <c r="I1010" s="66">
        <v>0.83206943999999994</v>
      </c>
      <c r="J1010" s="87">
        <v>9.9179741879999987</v>
      </c>
      <c r="K1010" s="87">
        <v>0</v>
      </c>
      <c r="L1010" s="87">
        <v>9.688759619999999</v>
      </c>
      <c r="M1010" s="87">
        <v>0</v>
      </c>
      <c r="N1010" s="87">
        <v>0.22921456800000001</v>
      </c>
      <c r="O1010" s="87">
        <v>0.29146570800000049</v>
      </c>
      <c r="P1010" s="87">
        <v>0</v>
      </c>
      <c r="Q1010" s="87">
        <v>0</v>
      </c>
      <c r="R1010" s="87">
        <v>0.29146570799999999</v>
      </c>
      <c r="S1010" s="87">
        <v>0.29146570799999999</v>
      </c>
      <c r="T1010" s="87">
        <f t="shared" si="928"/>
        <v>0.3113891639999995</v>
      </c>
      <c r="U1010" s="87">
        <f t="shared" si="929"/>
        <v>0</v>
      </c>
      <c r="V1010" s="87">
        <f t="shared" si="930"/>
        <v>0</v>
      </c>
      <c r="W1010" s="87">
        <f t="shared" si="931"/>
        <v>-0.29146570799999999</v>
      </c>
      <c r="X1010" s="87">
        <f t="shared" si="932"/>
        <v>0.311389164</v>
      </c>
      <c r="Y1010" s="87">
        <v>0</v>
      </c>
      <c r="Z1010" s="87">
        <v>0</v>
      </c>
      <c r="AA1010" s="87">
        <v>0</v>
      </c>
      <c r="AB1010" s="87">
        <v>0</v>
      </c>
      <c r="AC1010" s="87">
        <v>0</v>
      </c>
      <c r="AD1010" s="87">
        <v>8.7437309599999988</v>
      </c>
      <c r="AE1010" s="87">
        <v>0.69339119999999999</v>
      </c>
      <c r="AF1010" s="87">
        <v>0</v>
      </c>
      <c r="AG1010" s="87">
        <v>0</v>
      </c>
      <c r="AH1010" s="87">
        <v>0</v>
      </c>
      <c r="AI1010" s="87">
        <v>0.69339119999999999</v>
      </c>
      <c r="AJ1010" s="87">
        <v>0.19101214000000002</v>
      </c>
      <c r="AK1010" s="87">
        <v>0</v>
      </c>
      <c r="AL1010" s="87">
        <v>0</v>
      </c>
      <c r="AM1010" s="87">
        <v>0</v>
      </c>
      <c r="AN1010" s="192">
        <v>0.19101214000000002</v>
      </c>
      <c r="AO1010" s="87">
        <v>0.24288808999999997</v>
      </c>
      <c r="AP1010" s="87">
        <v>0</v>
      </c>
      <c r="AQ1010" s="87">
        <v>0</v>
      </c>
      <c r="AR1010" s="87">
        <v>0</v>
      </c>
      <c r="AS1010" s="87">
        <v>0.24288808999999997</v>
      </c>
      <c r="AT1010" s="87">
        <f t="shared" si="933"/>
        <v>0.25949096999999999</v>
      </c>
      <c r="AU1010" s="87">
        <f t="shared" si="934"/>
        <v>0</v>
      </c>
      <c r="AV1010" s="87">
        <f t="shared" si="935"/>
        <v>0</v>
      </c>
      <c r="AW1010" s="87">
        <f t="shared" si="936"/>
        <v>0</v>
      </c>
      <c r="AX1010" s="87">
        <f t="shared" si="937"/>
        <v>0.25949096999999999</v>
      </c>
      <c r="AY1010" s="66">
        <v>0</v>
      </c>
      <c r="AZ1010" s="66">
        <v>0</v>
      </c>
      <c r="BA1010" s="66">
        <v>0</v>
      </c>
      <c r="BB1010" s="66">
        <v>0</v>
      </c>
      <c r="BC1010" s="66">
        <v>0</v>
      </c>
    </row>
    <row r="1011" spans="1:55" ht="110.25" x14ac:dyDescent="0.25">
      <c r="A1011" s="171" t="s">
        <v>901</v>
      </c>
      <c r="B1011" s="86" t="s">
        <v>416</v>
      </c>
      <c r="C1011" s="171" t="s">
        <v>2744</v>
      </c>
      <c r="D1011" s="87">
        <v>5.8151399999999995</v>
      </c>
      <c r="E1011" s="66">
        <v>0.706363344</v>
      </c>
      <c r="F1011" s="66">
        <v>0.29227692</v>
      </c>
      <c r="G1011" s="66">
        <v>0</v>
      </c>
      <c r="H1011" s="66">
        <v>0</v>
      </c>
      <c r="I1011" s="66">
        <v>0.41408642400000001</v>
      </c>
      <c r="J1011" s="87">
        <v>0.40620753599999992</v>
      </c>
      <c r="K1011" s="87">
        <v>0.29227692</v>
      </c>
      <c r="L1011" s="87">
        <v>0</v>
      </c>
      <c r="M1011" s="87">
        <v>0</v>
      </c>
      <c r="N1011" s="87">
        <v>0.113930616</v>
      </c>
      <c r="O1011" s="87">
        <v>0.14487248400000008</v>
      </c>
      <c r="P1011" s="87">
        <v>0</v>
      </c>
      <c r="Q1011" s="87">
        <v>0</v>
      </c>
      <c r="R1011" s="87">
        <v>0.14487248400000002</v>
      </c>
      <c r="S1011" s="87">
        <v>0.14487248400000002</v>
      </c>
      <c r="T1011" s="87">
        <f t="shared" si="928"/>
        <v>0.155283324</v>
      </c>
      <c r="U1011" s="87">
        <f t="shared" si="929"/>
        <v>0</v>
      </c>
      <c r="V1011" s="87">
        <f t="shared" si="930"/>
        <v>0</v>
      </c>
      <c r="W1011" s="87">
        <f t="shared" si="931"/>
        <v>-0.14487248400000002</v>
      </c>
      <c r="X1011" s="87">
        <f t="shared" si="932"/>
        <v>0.155283324</v>
      </c>
      <c r="Y1011" s="87">
        <v>0</v>
      </c>
      <c r="Z1011" s="87">
        <v>0</v>
      </c>
      <c r="AA1011" s="87">
        <v>0</v>
      </c>
      <c r="AB1011" s="87">
        <v>0</v>
      </c>
      <c r="AC1011" s="87">
        <v>0</v>
      </c>
      <c r="AD1011" s="87">
        <v>2.9831400400000003</v>
      </c>
      <c r="AE1011" s="87">
        <v>0.75483860999999997</v>
      </c>
      <c r="AF1011" s="87">
        <v>0</v>
      </c>
      <c r="AG1011" s="87">
        <v>0.40976658999999999</v>
      </c>
      <c r="AH1011" s="87">
        <v>0</v>
      </c>
      <c r="AI1011" s="87">
        <v>0.34507202000000003</v>
      </c>
      <c r="AJ1011" s="87">
        <v>9.4942179999999987E-2</v>
      </c>
      <c r="AK1011" s="87">
        <v>0</v>
      </c>
      <c r="AL1011" s="87">
        <v>0</v>
      </c>
      <c r="AM1011" s="87">
        <v>0</v>
      </c>
      <c r="AN1011" s="192">
        <v>9.4942179999999987E-2</v>
      </c>
      <c r="AO1011" s="87">
        <v>0.12072707000000002</v>
      </c>
      <c r="AP1011" s="87">
        <v>0</v>
      </c>
      <c r="AQ1011" s="87">
        <v>0</v>
      </c>
      <c r="AR1011" s="87">
        <v>0</v>
      </c>
      <c r="AS1011" s="87">
        <v>0.12072707000000001</v>
      </c>
      <c r="AT1011" s="87">
        <f t="shared" si="933"/>
        <v>0.53916935999999993</v>
      </c>
      <c r="AU1011" s="87">
        <f t="shared" si="934"/>
        <v>0</v>
      </c>
      <c r="AV1011" s="87">
        <f t="shared" si="935"/>
        <v>0.40976658999999999</v>
      </c>
      <c r="AW1011" s="87">
        <f t="shared" si="936"/>
        <v>0</v>
      </c>
      <c r="AX1011" s="87">
        <f t="shared" si="937"/>
        <v>0.12940277000000006</v>
      </c>
      <c r="AY1011" s="66">
        <v>0</v>
      </c>
      <c r="AZ1011" s="66">
        <v>0</v>
      </c>
      <c r="BA1011" s="66">
        <v>0</v>
      </c>
      <c r="BB1011" s="66">
        <v>0</v>
      </c>
      <c r="BC1011" s="66">
        <v>0</v>
      </c>
    </row>
    <row r="1012" spans="1:55" ht="141.75" x14ac:dyDescent="0.25">
      <c r="A1012" s="171" t="s">
        <v>901</v>
      </c>
      <c r="B1012" s="86" t="s">
        <v>860</v>
      </c>
      <c r="C1012" s="171" t="s">
        <v>2745</v>
      </c>
      <c r="D1012" s="87">
        <v>10.006416</v>
      </c>
      <c r="E1012" s="66">
        <v>0.71166617999999982</v>
      </c>
      <c r="F1012" s="66">
        <v>0</v>
      </c>
      <c r="G1012" s="66">
        <v>0</v>
      </c>
      <c r="H1012" s="66">
        <v>0</v>
      </c>
      <c r="I1012" s="66">
        <v>0.71166617999999982</v>
      </c>
      <c r="J1012" s="87">
        <v>0.19604643599999999</v>
      </c>
      <c r="K1012" s="87">
        <v>0</v>
      </c>
      <c r="L1012" s="87">
        <v>0</v>
      </c>
      <c r="M1012" s="87">
        <v>0</v>
      </c>
      <c r="N1012" s="87">
        <v>0.19604643599999999</v>
      </c>
      <c r="O1012" s="87">
        <v>0.24928964399999998</v>
      </c>
      <c r="P1012" s="87">
        <v>0</v>
      </c>
      <c r="Q1012" s="87">
        <v>0</v>
      </c>
      <c r="R1012" s="87">
        <v>0.24928964399999998</v>
      </c>
      <c r="S1012" s="87">
        <v>0.24928964399999998</v>
      </c>
      <c r="T1012" s="87">
        <f t="shared" si="928"/>
        <v>0.2663300999999999</v>
      </c>
      <c r="U1012" s="87">
        <f t="shared" si="929"/>
        <v>0</v>
      </c>
      <c r="V1012" s="87">
        <f t="shared" si="930"/>
        <v>0</v>
      </c>
      <c r="W1012" s="87">
        <f t="shared" si="931"/>
        <v>-0.24928964399999998</v>
      </c>
      <c r="X1012" s="87">
        <f t="shared" si="932"/>
        <v>0.2663300999999999</v>
      </c>
      <c r="Y1012" s="87">
        <v>0</v>
      </c>
      <c r="Z1012" s="87">
        <v>0</v>
      </c>
      <c r="AA1012" s="87">
        <v>0</v>
      </c>
      <c r="AB1012" s="87">
        <v>0</v>
      </c>
      <c r="AC1012" s="87">
        <v>0</v>
      </c>
      <c r="AD1012" s="87">
        <v>8.338677999999998</v>
      </c>
      <c r="AE1012" s="87">
        <v>0.59305514999999998</v>
      </c>
      <c r="AF1012" s="87">
        <v>0</v>
      </c>
      <c r="AG1012" s="87">
        <v>0</v>
      </c>
      <c r="AH1012" s="87">
        <v>0</v>
      </c>
      <c r="AI1012" s="87">
        <v>0.59305514999999998</v>
      </c>
      <c r="AJ1012" s="87">
        <v>0.16337203</v>
      </c>
      <c r="AK1012" s="87">
        <v>0</v>
      </c>
      <c r="AL1012" s="87">
        <v>0</v>
      </c>
      <c r="AM1012" s="87">
        <v>0</v>
      </c>
      <c r="AN1012" s="87">
        <v>0.16337203</v>
      </c>
      <c r="AO1012" s="87">
        <v>0.20774136999999998</v>
      </c>
      <c r="AP1012" s="87">
        <v>0</v>
      </c>
      <c r="AQ1012" s="87">
        <v>0</v>
      </c>
      <c r="AR1012" s="87">
        <v>0</v>
      </c>
      <c r="AS1012" s="87">
        <v>0.20774136999999998</v>
      </c>
      <c r="AT1012" s="87">
        <f t="shared" si="933"/>
        <v>0.22194174999999999</v>
      </c>
      <c r="AU1012" s="87">
        <f t="shared" si="934"/>
        <v>0</v>
      </c>
      <c r="AV1012" s="87">
        <f t="shared" si="935"/>
        <v>0</v>
      </c>
      <c r="AW1012" s="87">
        <f t="shared" si="936"/>
        <v>0</v>
      </c>
      <c r="AX1012" s="87">
        <f t="shared" si="937"/>
        <v>0.22194174999999999</v>
      </c>
      <c r="AY1012" s="66">
        <v>0</v>
      </c>
      <c r="AZ1012" s="66">
        <v>0</v>
      </c>
      <c r="BA1012" s="66">
        <v>0</v>
      </c>
      <c r="BB1012" s="66">
        <v>0</v>
      </c>
      <c r="BC1012" s="66">
        <v>0</v>
      </c>
    </row>
    <row r="1013" spans="1:55" ht="47.25" x14ac:dyDescent="0.25">
      <c r="A1013" s="171" t="s">
        <v>901</v>
      </c>
      <c r="B1013" s="86" t="s">
        <v>861</v>
      </c>
      <c r="C1013" s="171" t="s">
        <v>2746</v>
      </c>
      <c r="D1013" s="87">
        <v>0.35952000000000006</v>
      </c>
      <c r="E1013" s="66">
        <v>1.9509371999999997E-2</v>
      </c>
      <c r="F1013" s="66">
        <v>0</v>
      </c>
      <c r="G1013" s="66">
        <v>0</v>
      </c>
      <c r="H1013" s="66">
        <v>0</v>
      </c>
      <c r="I1013" s="66">
        <v>1.9509371999999997E-2</v>
      </c>
      <c r="J1013" s="87">
        <v>7.0437360000000001E-3</v>
      </c>
      <c r="K1013" s="87">
        <v>0</v>
      </c>
      <c r="L1013" s="87">
        <v>0</v>
      </c>
      <c r="M1013" s="87">
        <v>0</v>
      </c>
      <c r="N1013" s="87">
        <v>7.0437360000000001E-3</v>
      </c>
      <c r="O1013" s="87">
        <v>8.9567159999999982E-3</v>
      </c>
      <c r="P1013" s="87">
        <v>0</v>
      </c>
      <c r="Q1013" s="87">
        <v>0</v>
      </c>
      <c r="R1013" s="87">
        <v>8.9567159999999982E-3</v>
      </c>
      <c r="S1013" s="87">
        <v>8.9567159999999982E-3</v>
      </c>
      <c r="T1013" s="87">
        <f t="shared" si="928"/>
        <v>3.5089199999999987E-3</v>
      </c>
      <c r="U1013" s="87">
        <f t="shared" si="929"/>
        <v>0</v>
      </c>
      <c r="V1013" s="87">
        <f t="shared" si="930"/>
        <v>0</v>
      </c>
      <c r="W1013" s="87">
        <f t="shared" si="931"/>
        <v>-8.9567159999999982E-3</v>
      </c>
      <c r="X1013" s="87">
        <f t="shared" si="932"/>
        <v>3.5089199999999987E-3</v>
      </c>
      <c r="Y1013" s="87">
        <v>0</v>
      </c>
      <c r="Z1013" s="87">
        <v>0</v>
      </c>
      <c r="AA1013" s="87">
        <v>0</v>
      </c>
      <c r="AB1013" s="87">
        <v>0</v>
      </c>
      <c r="AC1013" s="87">
        <v>0</v>
      </c>
      <c r="AD1013" s="87">
        <v>0.29960000000000009</v>
      </c>
      <c r="AE1013" s="87">
        <v>9.8959740000000004E-2</v>
      </c>
      <c r="AF1013" s="87">
        <v>9.8959740000000004E-2</v>
      </c>
      <c r="AG1013" s="87">
        <v>0</v>
      </c>
      <c r="AH1013" s="87">
        <v>0</v>
      </c>
      <c r="AI1013" s="87">
        <v>0</v>
      </c>
      <c r="AJ1013" s="87">
        <v>5.8697799999999998E-3</v>
      </c>
      <c r="AK1013" s="87">
        <v>0</v>
      </c>
      <c r="AL1013" s="87">
        <v>0</v>
      </c>
      <c r="AM1013" s="87">
        <v>0</v>
      </c>
      <c r="AN1013" s="87">
        <v>5.8697799999999998E-3</v>
      </c>
      <c r="AO1013" s="87">
        <v>7.4639300000000006E-3</v>
      </c>
      <c r="AP1013" s="87">
        <v>0</v>
      </c>
      <c r="AQ1013" s="87">
        <v>0</v>
      </c>
      <c r="AR1013" s="87">
        <v>0</v>
      </c>
      <c r="AS1013" s="87">
        <v>7.4639299999999997E-3</v>
      </c>
      <c r="AT1013" s="87">
        <f t="shared" si="933"/>
        <v>8.5626029999999992E-2</v>
      </c>
      <c r="AU1013" s="87">
        <f t="shared" si="934"/>
        <v>9.8959740000000004E-2</v>
      </c>
      <c r="AV1013" s="87">
        <f t="shared" si="935"/>
        <v>0</v>
      </c>
      <c r="AW1013" s="87">
        <f t="shared" si="936"/>
        <v>0</v>
      </c>
      <c r="AX1013" s="87">
        <f t="shared" si="937"/>
        <v>-1.3333709999999999E-2</v>
      </c>
      <c r="AY1013" s="66">
        <v>0</v>
      </c>
      <c r="AZ1013" s="66">
        <v>0</v>
      </c>
      <c r="BA1013" s="66">
        <v>0</v>
      </c>
      <c r="BB1013" s="66">
        <v>0</v>
      </c>
      <c r="BC1013" s="66">
        <v>0</v>
      </c>
    </row>
    <row r="1014" spans="1:55" ht="31.5" x14ac:dyDescent="0.25">
      <c r="A1014" s="224" t="s">
        <v>901</v>
      </c>
      <c r="B1014" s="216" t="s">
        <v>69</v>
      </c>
      <c r="C1014" s="224"/>
      <c r="D1014" s="176">
        <v>23.256264000000002</v>
      </c>
      <c r="E1014" s="176">
        <v>45.957905940000003</v>
      </c>
      <c r="F1014" s="176">
        <v>4.1490350400000002</v>
      </c>
      <c r="G1014" s="176">
        <v>41.808870899999995</v>
      </c>
      <c r="H1014" s="176">
        <v>0</v>
      </c>
      <c r="I1014" s="176">
        <v>0</v>
      </c>
      <c r="J1014" s="176">
        <v>4.1490350399999993</v>
      </c>
      <c r="K1014" s="176">
        <v>4.1490350400000002</v>
      </c>
      <c r="L1014" s="176">
        <v>0</v>
      </c>
      <c r="M1014" s="176">
        <v>0</v>
      </c>
      <c r="N1014" s="176">
        <v>0</v>
      </c>
      <c r="O1014" s="176">
        <v>0.31849485999999999</v>
      </c>
      <c r="P1014" s="176">
        <v>0</v>
      </c>
      <c r="Q1014" s="176">
        <v>0.31849485999999999</v>
      </c>
      <c r="R1014" s="176">
        <v>0</v>
      </c>
      <c r="S1014" s="176">
        <v>0</v>
      </c>
      <c r="T1014" s="176">
        <f t="shared" ref="T1014:BC1014" si="938">SUM(T1015:T1019)</f>
        <v>41.490376040000001</v>
      </c>
      <c r="U1014" s="176">
        <f t="shared" si="938"/>
        <v>0</v>
      </c>
      <c r="V1014" s="176">
        <f t="shared" si="938"/>
        <v>41.490376040000001</v>
      </c>
      <c r="W1014" s="176">
        <f t="shared" si="938"/>
        <v>0</v>
      </c>
      <c r="X1014" s="176">
        <f t="shared" si="938"/>
        <v>0</v>
      </c>
      <c r="Y1014" s="176">
        <f t="shared" si="938"/>
        <v>0</v>
      </c>
      <c r="Z1014" s="176">
        <f t="shared" si="938"/>
        <v>0</v>
      </c>
      <c r="AA1014" s="176">
        <f t="shared" si="938"/>
        <v>0</v>
      </c>
      <c r="AB1014" s="176">
        <f t="shared" si="938"/>
        <v>0</v>
      </c>
      <c r="AC1014" s="176">
        <f t="shared" si="938"/>
        <v>0</v>
      </c>
      <c r="AD1014" s="176">
        <f t="shared" si="938"/>
        <v>20.672718499999995</v>
      </c>
      <c r="AE1014" s="223">
        <f t="shared" si="938"/>
        <v>0.83308399999999994</v>
      </c>
      <c r="AF1014" s="223">
        <f t="shared" si="938"/>
        <v>6.8174959999999993E-2</v>
      </c>
      <c r="AG1014" s="223">
        <f t="shared" si="938"/>
        <v>0.23172295000000001</v>
      </c>
      <c r="AH1014" s="223">
        <f t="shared" si="938"/>
        <v>0</v>
      </c>
      <c r="AI1014" s="223">
        <f t="shared" si="938"/>
        <v>0.53318609000000006</v>
      </c>
      <c r="AJ1014" s="223">
        <f t="shared" si="938"/>
        <v>0.31815013000000003</v>
      </c>
      <c r="AK1014" s="223">
        <f t="shared" si="938"/>
        <v>6.8174960000000007E-2</v>
      </c>
      <c r="AL1014" s="223">
        <f t="shared" si="938"/>
        <v>0.24997517</v>
      </c>
      <c r="AM1014" s="223">
        <f t="shared" si="938"/>
        <v>0</v>
      </c>
      <c r="AN1014" s="223">
        <f t="shared" si="938"/>
        <v>0</v>
      </c>
      <c r="AO1014" s="223">
        <f t="shared" si="938"/>
        <v>0</v>
      </c>
      <c r="AP1014" s="223">
        <f t="shared" si="938"/>
        <v>0</v>
      </c>
      <c r="AQ1014" s="223">
        <f t="shared" si="938"/>
        <v>0</v>
      </c>
      <c r="AR1014" s="223">
        <f t="shared" si="938"/>
        <v>0</v>
      </c>
      <c r="AS1014" s="223">
        <f t="shared" si="938"/>
        <v>0</v>
      </c>
      <c r="AT1014" s="223">
        <f t="shared" si="938"/>
        <v>0.5149338699999999</v>
      </c>
      <c r="AU1014" s="223">
        <f t="shared" si="938"/>
        <v>-1.3877787807814457E-17</v>
      </c>
      <c r="AV1014" s="223">
        <f t="shared" si="938"/>
        <v>-1.8252219999999986E-2</v>
      </c>
      <c r="AW1014" s="223">
        <f t="shared" si="938"/>
        <v>0</v>
      </c>
      <c r="AX1014" s="223">
        <f t="shared" si="938"/>
        <v>0.53318609000000006</v>
      </c>
      <c r="AY1014" s="223">
        <f t="shared" si="938"/>
        <v>0</v>
      </c>
      <c r="AZ1014" s="223">
        <f t="shared" si="938"/>
        <v>0</v>
      </c>
      <c r="BA1014" s="223">
        <f t="shared" si="938"/>
        <v>0</v>
      </c>
      <c r="BB1014" s="223">
        <f t="shared" si="938"/>
        <v>0</v>
      </c>
      <c r="BC1014" s="223">
        <f t="shared" si="938"/>
        <v>0</v>
      </c>
    </row>
    <row r="1015" spans="1:55" ht="63" x14ac:dyDescent="0.25">
      <c r="A1015" s="171" t="s">
        <v>901</v>
      </c>
      <c r="B1015" s="86" t="s">
        <v>862</v>
      </c>
      <c r="C1015" s="171" t="s">
        <v>2747</v>
      </c>
      <c r="D1015" s="87">
        <v>23.256263999999998</v>
      </c>
      <c r="E1015" s="66">
        <v>45.639411080000002</v>
      </c>
      <c r="F1015" s="66">
        <v>4.1490350400000002</v>
      </c>
      <c r="G1015" s="66">
        <v>41.490376040000001</v>
      </c>
      <c r="H1015" s="66">
        <v>0</v>
      </c>
      <c r="I1015" s="66">
        <v>0</v>
      </c>
      <c r="J1015" s="87">
        <v>4.1490350399999993</v>
      </c>
      <c r="K1015" s="87">
        <v>4.1490350400000002</v>
      </c>
      <c r="L1015" s="87">
        <v>0</v>
      </c>
      <c r="M1015" s="87">
        <v>0</v>
      </c>
      <c r="N1015" s="87">
        <v>0</v>
      </c>
      <c r="O1015" s="87">
        <v>0</v>
      </c>
      <c r="P1015" s="87">
        <v>0</v>
      </c>
      <c r="Q1015" s="87">
        <v>0</v>
      </c>
      <c r="R1015" s="87">
        <v>0</v>
      </c>
      <c r="S1015" s="87">
        <v>0</v>
      </c>
      <c r="T1015" s="87">
        <f t="shared" ref="T1015:T1019" si="939">E1015-J1015-O1015</f>
        <v>41.490376040000001</v>
      </c>
      <c r="U1015" s="87">
        <f t="shared" ref="U1015:U1019" si="940">F1015-K1015-P1015</f>
        <v>0</v>
      </c>
      <c r="V1015" s="87">
        <f t="shared" ref="V1015:V1019" si="941">G1015-L1015-Q1015</f>
        <v>41.490376040000001</v>
      </c>
      <c r="W1015" s="87">
        <f t="shared" ref="W1015:W1019" si="942">H1015-M1015-R1015</f>
        <v>0</v>
      </c>
      <c r="X1015" s="87">
        <f t="shared" ref="X1015:X1019" si="943">I1015-N1015-S1015</f>
        <v>0</v>
      </c>
      <c r="Y1015" s="87">
        <v>0</v>
      </c>
      <c r="Z1015" s="87">
        <v>0</v>
      </c>
      <c r="AA1015" s="87">
        <v>0</v>
      </c>
      <c r="AB1015" s="87">
        <v>0</v>
      </c>
      <c r="AC1015" s="87">
        <v>0</v>
      </c>
      <c r="AD1015" s="87">
        <v>20.672718499999995</v>
      </c>
      <c r="AE1015" s="87">
        <v>0</v>
      </c>
      <c r="AF1015" s="87">
        <v>0</v>
      </c>
      <c r="AG1015" s="87">
        <v>0</v>
      </c>
      <c r="AH1015" s="87">
        <v>0</v>
      </c>
      <c r="AI1015" s="87">
        <v>0</v>
      </c>
      <c r="AJ1015" s="87">
        <v>0</v>
      </c>
      <c r="AK1015" s="87">
        <v>0</v>
      </c>
      <c r="AL1015" s="87">
        <v>0</v>
      </c>
      <c r="AM1015" s="87">
        <v>0</v>
      </c>
      <c r="AN1015" s="87">
        <v>0</v>
      </c>
      <c r="AO1015" s="87">
        <v>0</v>
      </c>
      <c r="AP1015" s="87">
        <v>0</v>
      </c>
      <c r="AQ1015" s="87">
        <v>0</v>
      </c>
      <c r="AR1015" s="87">
        <v>0</v>
      </c>
      <c r="AS1015" s="87">
        <v>0</v>
      </c>
      <c r="AT1015" s="87">
        <f t="shared" ref="AT1015:AX1019" si="944">AE1015-AJ1015-AO1015</f>
        <v>0</v>
      </c>
      <c r="AU1015" s="87">
        <f t="shared" si="944"/>
        <v>0</v>
      </c>
      <c r="AV1015" s="87">
        <f t="shared" si="944"/>
        <v>0</v>
      </c>
      <c r="AW1015" s="87">
        <f t="shared" si="944"/>
        <v>0</v>
      </c>
      <c r="AX1015" s="87">
        <f t="shared" si="944"/>
        <v>0</v>
      </c>
      <c r="AY1015" s="66">
        <v>0</v>
      </c>
      <c r="AZ1015" s="66">
        <v>0</v>
      </c>
      <c r="BA1015" s="66">
        <v>0</v>
      </c>
      <c r="BB1015" s="66">
        <v>0</v>
      </c>
      <c r="BC1015" s="66">
        <v>0</v>
      </c>
    </row>
    <row r="1016" spans="1:55" ht="94.5" x14ac:dyDescent="0.25">
      <c r="A1016" s="171" t="s">
        <v>901</v>
      </c>
      <c r="B1016" s="86" t="s">
        <v>1862</v>
      </c>
      <c r="C1016" s="171" t="s">
        <v>2748</v>
      </c>
      <c r="D1016" s="87">
        <v>0</v>
      </c>
      <c r="E1016" s="66">
        <v>0</v>
      </c>
      <c r="F1016" s="66">
        <v>0</v>
      </c>
      <c r="G1016" s="66">
        <v>0</v>
      </c>
      <c r="H1016" s="66">
        <v>0</v>
      </c>
      <c r="I1016" s="66">
        <v>0</v>
      </c>
      <c r="J1016" s="87">
        <v>0</v>
      </c>
      <c r="K1016" s="87">
        <v>0</v>
      </c>
      <c r="L1016" s="87">
        <v>0</v>
      </c>
      <c r="M1016" s="87">
        <v>0</v>
      </c>
      <c r="N1016" s="87">
        <v>0</v>
      </c>
      <c r="O1016" s="87">
        <v>0</v>
      </c>
      <c r="P1016" s="87">
        <v>0</v>
      </c>
      <c r="Q1016" s="87">
        <v>0</v>
      </c>
      <c r="R1016" s="87">
        <v>0</v>
      </c>
      <c r="S1016" s="87">
        <v>0</v>
      </c>
      <c r="T1016" s="87">
        <f t="shared" si="939"/>
        <v>0</v>
      </c>
      <c r="U1016" s="87">
        <f t="shared" si="940"/>
        <v>0</v>
      </c>
      <c r="V1016" s="87">
        <f t="shared" si="941"/>
        <v>0</v>
      </c>
      <c r="W1016" s="87">
        <f t="shared" si="942"/>
        <v>0</v>
      </c>
      <c r="X1016" s="87">
        <f t="shared" si="943"/>
        <v>0</v>
      </c>
      <c r="Y1016" s="87">
        <v>0</v>
      </c>
      <c r="Z1016" s="87">
        <v>0</v>
      </c>
      <c r="AA1016" s="87">
        <v>0</v>
      </c>
      <c r="AB1016" s="87">
        <v>0</v>
      </c>
      <c r="AC1016" s="87">
        <v>0</v>
      </c>
      <c r="AD1016" s="87">
        <v>0</v>
      </c>
      <c r="AE1016" s="87">
        <v>4.9264630000000004E-2</v>
      </c>
      <c r="AF1016" s="87">
        <v>0</v>
      </c>
      <c r="AG1016" s="87">
        <v>0</v>
      </c>
      <c r="AH1016" s="87">
        <v>0</v>
      </c>
      <c r="AI1016" s="87">
        <v>4.9264630000000004E-2</v>
      </c>
      <c r="AJ1016" s="87">
        <v>4.9264630000000004E-2</v>
      </c>
      <c r="AK1016" s="87">
        <v>0</v>
      </c>
      <c r="AL1016" s="87">
        <v>4.9264630000000004E-2</v>
      </c>
      <c r="AM1016" s="87">
        <v>0</v>
      </c>
      <c r="AN1016" s="87">
        <v>0</v>
      </c>
      <c r="AO1016" s="87">
        <v>0</v>
      </c>
      <c r="AP1016" s="87">
        <v>0</v>
      </c>
      <c r="AQ1016" s="87">
        <v>0</v>
      </c>
      <c r="AR1016" s="87">
        <v>0</v>
      </c>
      <c r="AS1016" s="87">
        <v>0</v>
      </c>
      <c r="AT1016" s="87">
        <f t="shared" si="944"/>
        <v>0</v>
      </c>
      <c r="AU1016" s="87">
        <f t="shared" si="944"/>
        <v>0</v>
      </c>
      <c r="AV1016" s="87">
        <f t="shared" si="944"/>
        <v>-4.9264630000000004E-2</v>
      </c>
      <c r="AW1016" s="87">
        <f t="shared" si="944"/>
        <v>0</v>
      </c>
      <c r="AX1016" s="87">
        <f t="shared" si="944"/>
        <v>4.9264630000000004E-2</v>
      </c>
      <c r="AY1016" s="66">
        <v>0</v>
      </c>
      <c r="AZ1016" s="66">
        <v>0</v>
      </c>
      <c r="BA1016" s="66">
        <v>0</v>
      </c>
      <c r="BB1016" s="66">
        <v>0</v>
      </c>
      <c r="BC1016" s="66">
        <v>0</v>
      </c>
    </row>
    <row r="1017" spans="1:55" ht="78.75" x14ac:dyDescent="0.25">
      <c r="A1017" s="171" t="s">
        <v>901</v>
      </c>
      <c r="B1017" s="86" t="s">
        <v>1863</v>
      </c>
      <c r="C1017" s="171" t="s">
        <v>2749</v>
      </c>
      <c r="D1017" s="87">
        <v>0</v>
      </c>
      <c r="E1017" s="66">
        <v>0</v>
      </c>
      <c r="F1017" s="66">
        <v>0</v>
      </c>
      <c r="G1017" s="66">
        <v>0</v>
      </c>
      <c r="H1017" s="66">
        <v>0</v>
      </c>
      <c r="I1017" s="66">
        <v>0</v>
      </c>
      <c r="J1017" s="87">
        <v>0</v>
      </c>
      <c r="K1017" s="87">
        <v>0</v>
      </c>
      <c r="L1017" s="87">
        <v>0</v>
      </c>
      <c r="M1017" s="87">
        <v>0</v>
      </c>
      <c r="N1017" s="87">
        <v>0</v>
      </c>
      <c r="O1017" s="87">
        <v>0</v>
      </c>
      <c r="P1017" s="87">
        <v>0</v>
      </c>
      <c r="Q1017" s="87">
        <v>0</v>
      </c>
      <c r="R1017" s="87">
        <v>0</v>
      </c>
      <c r="S1017" s="87">
        <v>0</v>
      </c>
      <c r="T1017" s="87">
        <f t="shared" si="939"/>
        <v>0</v>
      </c>
      <c r="U1017" s="87">
        <f t="shared" si="940"/>
        <v>0</v>
      </c>
      <c r="V1017" s="87">
        <f t="shared" si="941"/>
        <v>0</v>
      </c>
      <c r="W1017" s="87">
        <f t="shared" si="942"/>
        <v>0</v>
      </c>
      <c r="X1017" s="87">
        <f t="shared" si="943"/>
        <v>0</v>
      </c>
      <c r="Y1017" s="87">
        <v>0</v>
      </c>
      <c r="Z1017" s="87">
        <v>0</v>
      </c>
      <c r="AA1017" s="87">
        <v>0</v>
      </c>
      <c r="AB1017" s="87">
        <v>0</v>
      </c>
      <c r="AC1017" s="87">
        <v>0</v>
      </c>
      <c r="AD1017" s="87">
        <v>0</v>
      </c>
      <c r="AE1017" s="87">
        <v>0.2688855</v>
      </c>
      <c r="AF1017" s="87">
        <v>6.8174959999999993E-2</v>
      </c>
      <c r="AG1017" s="87">
        <v>0</v>
      </c>
      <c r="AH1017" s="87">
        <v>0</v>
      </c>
      <c r="AI1017" s="87">
        <v>0.20071054000000002</v>
      </c>
      <c r="AJ1017" s="87">
        <v>0.2688855</v>
      </c>
      <c r="AK1017" s="87">
        <v>6.8174960000000007E-2</v>
      </c>
      <c r="AL1017" s="87">
        <v>0.20071053999999999</v>
      </c>
      <c r="AM1017" s="87">
        <v>0</v>
      </c>
      <c r="AN1017" s="192">
        <v>0</v>
      </c>
      <c r="AO1017" s="87">
        <v>0</v>
      </c>
      <c r="AP1017" s="87">
        <v>0</v>
      </c>
      <c r="AQ1017" s="87">
        <v>0</v>
      </c>
      <c r="AR1017" s="87">
        <v>0</v>
      </c>
      <c r="AS1017" s="87">
        <v>0</v>
      </c>
      <c r="AT1017" s="87">
        <f t="shared" si="944"/>
        <v>0</v>
      </c>
      <c r="AU1017" s="87">
        <f t="shared" si="944"/>
        <v>-1.3877787807814457E-17</v>
      </c>
      <c r="AV1017" s="87">
        <f t="shared" si="944"/>
        <v>-0.20071053999999999</v>
      </c>
      <c r="AW1017" s="87">
        <f t="shared" si="944"/>
        <v>0</v>
      </c>
      <c r="AX1017" s="87">
        <f t="shared" si="944"/>
        <v>0.20071054000000002</v>
      </c>
      <c r="AY1017" s="66">
        <v>0</v>
      </c>
      <c r="AZ1017" s="66">
        <v>0</v>
      </c>
      <c r="BA1017" s="66">
        <v>0</v>
      </c>
      <c r="BB1017" s="66">
        <v>0</v>
      </c>
      <c r="BC1017" s="66">
        <v>0</v>
      </c>
    </row>
    <row r="1018" spans="1:55" ht="94.5" x14ac:dyDescent="0.25">
      <c r="A1018" s="171" t="s">
        <v>901</v>
      </c>
      <c r="B1018" s="86" t="s">
        <v>1864</v>
      </c>
      <c r="C1018" s="171" t="s">
        <v>2750</v>
      </c>
      <c r="D1018" s="87">
        <v>0</v>
      </c>
      <c r="E1018" s="66"/>
      <c r="F1018" s="66">
        <v>0</v>
      </c>
      <c r="G1018" s="66">
        <v>0</v>
      </c>
      <c r="H1018" s="66">
        <v>0</v>
      </c>
      <c r="I1018" s="66">
        <v>0</v>
      </c>
      <c r="J1018" s="87"/>
      <c r="K1018" s="87"/>
      <c r="L1018" s="87"/>
      <c r="M1018" s="87"/>
      <c r="N1018" s="87"/>
      <c r="O1018" s="87"/>
      <c r="P1018" s="87"/>
      <c r="Q1018" s="87"/>
      <c r="R1018" s="87"/>
      <c r="S1018" s="87"/>
      <c r="T1018" s="87">
        <f t="shared" si="939"/>
        <v>0</v>
      </c>
      <c r="U1018" s="87">
        <f t="shared" si="940"/>
        <v>0</v>
      </c>
      <c r="V1018" s="87">
        <f t="shared" si="941"/>
        <v>0</v>
      </c>
      <c r="W1018" s="87">
        <f t="shared" si="942"/>
        <v>0</v>
      </c>
      <c r="X1018" s="87">
        <f t="shared" si="943"/>
        <v>0</v>
      </c>
      <c r="Y1018" s="87">
        <v>0</v>
      </c>
      <c r="Z1018" s="87">
        <v>0</v>
      </c>
      <c r="AA1018" s="87">
        <v>0</v>
      </c>
      <c r="AB1018" s="87">
        <v>0</v>
      </c>
      <c r="AC1018" s="87">
        <v>0</v>
      </c>
      <c r="AD1018" s="87"/>
      <c r="AE1018" s="87">
        <v>0.5149338699999999</v>
      </c>
      <c r="AF1018" s="87">
        <v>0</v>
      </c>
      <c r="AG1018" s="87">
        <v>0.23172295000000001</v>
      </c>
      <c r="AH1018" s="87">
        <v>0</v>
      </c>
      <c r="AI1018" s="87">
        <v>0.28321091999999998</v>
      </c>
      <c r="AJ1018" s="87">
        <v>0</v>
      </c>
      <c r="AK1018" s="87">
        <v>0</v>
      </c>
      <c r="AL1018" s="87">
        <v>0</v>
      </c>
      <c r="AM1018" s="87">
        <v>0</v>
      </c>
      <c r="AN1018" s="87">
        <v>0</v>
      </c>
      <c r="AO1018" s="87">
        <v>0</v>
      </c>
      <c r="AP1018" s="87">
        <v>0</v>
      </c>
      <c r="AQ1018" s="87">
        <v>0</v>
      </c>
      <c r="AR1018" s="87">
        <v>0</v>
      </c>
      <c r="AS1018" s="87">
        <v>0</v>
      </c>
      <c r="AT1018" s="87">
        <f t="shared" si="944"/>
        <v>0.5149338699999999</v>
      </c>
      <c r="AU1018" s="87">
        <f t="shared" si="944"/>
        <v>0</v>
      </c>
      <c r="AV1018" s="87">
        <f t="shared" si="944"/>
        <v>0.23172295000000001</v>
      </c>
      <c r="AW1018" s="87">
        <f t="shared" si="944"/>
        <v>0</v>
      </c>
      <c r="AX1018" s="87">
        <f t="shared" si="944"/>
        <v>0.28321091999999998</v>
      </c>
      <c r="AY1018" s="66">
        <v>0</v>
      </c>
      <c r="AZ1018" s="66">
        <v>0</v>
      </c>
      <c r="BA1018" s="66">
        <v>0</v>
      </c>
      <c r="BB1018" s="66">
        <v>0</v>
      </c>
      <c r="BC1018" s="66">
        <v>0</v>
      </c>
    </row>
    <row r="1019" spans="1:55" ht="78.75" x14ac:dyDescent="0.25">
      <c r="A1019" s="171" t="s">
        <v>901</v>
      </c>
      <c r="B1019" s="86" t="s">
        <v>960</v>
      </c>
      <c r="C1019" s="171" t="s">
        <v>2751</v>
      </c>
      <c r="D1019" s="87">
        <v>0</v>
      </c>
      <c r="E1019" s="66">
        <v>0.31849485999999999</v>
      </c>
      <c r="F1019" s="66">
        <v>0</v>
      </c>
      <c r="G1019" s="66">
        <v>0.31849485999999999</v>
      </c>
      <c r="H1019" s="66">
        <v>0</v>
      </c>
      <c r="I1019" s="66">
        <v>0</v>
      </c>
      <c r="J1019" s="87">
        <v>0</v>
      </c>
      <c r="K1019" s="87">
        <v>0</v>
      </c>
      <c r="L1019" s="87">
        <v>0</v>
      </c>
      <c r="M1019" s="87">
        <v>0</v>
      </c>
      <c r="N1019" s="87">
        <v>0</v>
      </c>
      <c r="O1019" s="87">
        <v>0.31849485999999999</v>
      </c>
      <c r="P1019" s="87">
        <v>0</v>
      </c>
      <c r="Q1019" s="87">
        <v>0.31849485999999999</v>
      </c>
      <c r="R1019" s="87">
        <v>0</v>
      </c>
      <c r="S1019" s="87">
        <v>0</v>
      </c>
      <c r="T1019" s="87">
        <f t="shared" si="939"/>
        <v>0</v>
      </c>
      <c r="U1019" s="87">
        <f t="shared" si="940"/>
        <v>0</v>
      </c>
      <c r="V1019" s="87">
        <f t="shared" si="941"/>
        <v>0</v>
      </c>
      <c r="W1019" s="87">
        <f t="shared" si="942"/>
        <v>0</v>
      </c>
      <c r="X1019" s="87">
        <f t="shared" si="943"/>
        <v>0</v>
      </c>
      <c r="Y1019" s="87">
        <v>0</v>
      </c>
      <c r="Z1019" s="87">
        <v>0</v>
      </c>
      <c r="AA1019" s="87">
        <v>0</v>
      </c>
      <c r="AB1019" s="87">
        <v>0</v>
      </c>
      <c r="AC1019" s="87">
        <v>0</v>
      </c>
      <c r="AD1019" s="87">
        <v>0</v>
      </c>
      <c r="AE1019" s="87">
        <v>0</v>
      </c>
      <c r="AF1019" s="87">
        <v>0</v>
      </c>
      <c r="AG1019" s="87">
        <v>0</v>
      </c>
      <c r="AH1019" s="87">
        <v>0</v>
      </c>
      <c r="AI1019" s="87">
        <v>0</v>
      </c>
      <c r="AJ1019" s="87">
        <v>0</v>
      </c>
      <c r="AK1019" s="87">
        <v>0</v>
      </c>
      <c r="AL1019" s="87">
        <v>0</v>
      </c>
      <c r="AM1019" s="87">
        <v>0</v>
      </c>
      <c r="AN1019" s="87">
        <v>0</v>
      </c>
      <c r="AO1019" s="87">
        <v>0</v>
      </c>
      <c r="AP1019" s="87">
        <v>0</v>
      </c>
      <c r="AQ1019" s="87">
        <v>0</v>
      </c>
      <c r="AR1019" s="87">
        <v>0</v>
      </c>
      <c r="AS1019" s="87">
        <v>0</v>
      </c>
      <c r="AT1019" s="87">
        <f t="shared" si="944"/>
        <v>0</v>
      </c>
      <c r="AU1019" s="87">
        <f t="shared" si="944"/>
        <v>0</v>
      </c>
      <c r="AV1019" s="87">
        <f t="shared" si="944"/>
        <v>0</v>
      </c>
      <c r="AW1019" s="87">
        <f t="shared" si="944"/>
        <v>0</v>
      </c>
      <c r="AX1019" s="87">
        <f t="shared" si="944"/>
        <v>0</v>
      </c>
      <c r="AY1019" s="66">
        <v>0</v>
      </c>
      <c r="AZ1019" s="66">
        <v>0</v>
      </c>
      <c r="BA1019" s="66">
        <v>0</v>
      </c>
      <c r="BB1019" s="66">
        <v>0</v>
      </c>
      <c r="BC1019" s="66">
        <v>0</v>
      </c>
    </row>
    <row r="1020" spans="1:55" x14ac:dyDescent="0.25">
      <c r="A1020" s="224" t="s">
        <v>901</v>
      </c>
      <c r="B1020" s="216" t="s">
        <v>31</v>
      </c>
      <c r="C1020" s="224"/>
      <c r="D1020" s="176">
        <v>0.31887599999999999</v>
      </c>
      <c r="E1020" s="176">
        <v>0.17910171</v>
      </c>
      <c r="F1020" s="176">
        <v>0</v>
      </c>
      <c r="G1020" s="176">
        <v>0.17910171</v>
      </c>
      <c r="H1020" s="176">
        <v>0</v>
      </c>
      <c r="I1020" s="176">
        <v>0</v>
      </c>
      <c r="J1020" s="176">
        <v>0</v>
      </c>
      <c r="K1020" s="176">
        <v>0</v>
      </c>
      <c r="L1020" s="176">
        <v>0</v>
      </c>
      <c r="M1020" s="176">
        <v>0</v>
      </c>
      <c r="N1020" s="176">
        <v>0</v>
      </c>
      <c r="O1020" s="176">
        <v>0.17910171</v>
      </c>
      <c r="P1020" s="176">
        <v>0</v>
      </c>
      <c r="Q1020" s="176">
        <v>0.17910171</v>
      </c>
      <c r="R1020" s="176">
        <v>0</v>
      </c>
      <c r="S1020" s="176">
        <v>0</v>
      </c>
      <c r="T1020" s="176">
        <f t="shared" ref="T1020:BC1020" si="945">SUM(T1021:T1021)</f>
        <v>0</v>
      </c>
      <c r="U1020" s="176">
        <f t="shared" si="945"/>
        <v>0</v>
      </c>
      <c r="V1020" s="176">
        <f t="shared" si="945"/>
        <v>0</v>
      </c>
      <c r="W1020" s="176">
        <f t="shared" si="945"/>
        <v>0</v>
      </c>
      <c r="X1020" s="176">
        <f t="shared" si="945"/>
        <v>0</v>
      </c>
      <c r="Y1020" s="176">
        <f t="shared" si="945"/>
        <v>0</v>
      </c>
      <c r="Z1020" s="176">
        <f t="shared" si="945"/>
        <v>0</v>
      </c>
      <c r="AA1020" s="176">
        <f t="shared" si="945"/>
        <v>0</v>
      </c>
      <c r="AB1020" s="176">
        <f t="shared" si="945"/>
        <v>0</v>
      </c>
      <c r="AC1020" s="176">
        <f t="shared" si="945"/>
        <v>0</v>
      </c>
      <c r="AD1020" s="176">
        <f t="shared" si="945"/>
        <v>0</v>
      </c>
      <c r="AE1020" s="223">
        <f t="shared" si="945"/>
        <v>0</v>
      </c>
      <c r="AF1020" s="223">
        <f t="shared" si="945"/>
        <v>0</v>
      </c>
      <c r="AG1020" s="223">
        <f t="shared" si="945"/>
        <v>0</v>
      </c>
      <c r="AH1020" s="223">
        <f t="shared" si="945"/>
        <v>0</v>
      </c>
      <c r="AI1020" s="223">
        <f t="shared" si="945"/>
        <v>0</v>
      </c>
      <c r="AJ1020" s="223">
        <f t="shared" si="945"/>
        <v>0</v>
      </c>
      <c r="AK1020" s="223">
        <f t="shared" si="945"/>
        <v>0</v>
      </c>
      <c r="AL1020" s="223">
        <f t="shared" si="945"/>
        <v>0</v>
      </c>
      <c r="AM1020" s="223">
        <f t="shared" si="945"/>
        <v>0</v>
      </c>
      <c r="AN1020" s="223">
        <f t="shared" si="945"/>
        <v>0</v>
      </c>
      <c r="AO1020" s="223">
        <f t="shared" si="945"/>
        <v>0</v>
      </c>
      <c r="AP1020" s="223">
        <f t="shared" si="945"/>
        <v>0</v>
      </c>
      <c r="AQ1020" s="223">
        <f t="shared" si="945"/>
        <v>0</v>
      </c>
      <c r="AR1020" s="223">
        <f t="shared" si="945"/>
        <v>0</v>
      </c>
      <c r="AS1020" s="223">
        <f t="shared" si="945"/>
        <v>0</v>
      </c>
      <c r="AT1020" s="223">
        <f t="shared" si="945"/>
        <v>0</v>
      </c>
      <c r="AU1020" s="223">
        <f t="shared" si="945"/>
        <v>0</v>
      </c>
      <c r="AV1020" s="223">
        <f t="shared" si="945"/>
        <v>0</v>
      </c>
      <c r="AW1020" s="223">
        <f t="shared" si="945"/>
        <v>0</v>
      </c>
      <c r="AX1020" s="223">
        <f t="shared" si="945"/>
        <v>0</v>
      </c>
      <c r="AY1020" s="223">
        <f t="shared" si="945"/>
        <v>0</v>
      </c>
      <c r="AZ1020" s="223">
        <f t="shared" si="945"/>
        <v>0</v>
      </c>
      <c r="BA1020" s="223">
        <f t="shared" si="945"/>
        <v>0</v>
      </c>
      <c r="BB1020" s="223">
        <f t="shared" si="945"/>
        <v>0</v>
      </c>
      <c r="BC1020" s="223">
        <f t="shared" si="945"/>
        <v>0</v>
      </c>
    </row>
    <row r="1021" spans="1:55" ht="94.5" x14ac:dyDescent="0.25">
      <c r="A1021" s="171" t="s">
        <v>901</v>
      </c>
      <c r="B1021" s="86" t="s">
        <v>158</v>
      </c>
      <c r="C1021" s="171" t="s">
        <v>2752</v>
      </c>
      <c r="D1021" s="87">
        <v>0.31887600000000005</v>
      </c>
      <c r="E1021" s="66">
        <v>0.17910171</v>
      </c>
      <c r="F1021" s="66">
        <v>0</v>
      </c>
      <c r="G1021" s="66">
        <v>0.17910171</v>
      </c>
      <c r="H1021" s="66">
        <v>0</v>
      </c>
      <c r="I1021" s="66">
        <v>0</v>
      </c>
      <c r="J1021" s="87">
        <v>0</v>
      </c>
      <c r="K1021" s="87">
        <v>0</v>
      </c>
      <c r="L1021" s="87">
        <v>0</v>
      </c>
      <c r="M1021" s="87">
        <v>0</v>
      </c>
      <c r="N1021" s="87">
        <v>0</v>
      </c>
      <c r="O1021" s="87">
        <v>0.17910171</v>
      </c>
      <c r="P1021" s="87">
        <v>0</v>
      </c>
      <c r="Q1021" s="87">
        <v>0.17910171</v>
      </c>
      <c r="R1021" s="87">
        <v>0</v>
      </c>
      <c r="S1021" s="87">
        <v>0</v>
      </c>
      <c r="T1021" s="87">
        <f>E1021-J1021-O1021</f>
        <v>0</v>
      </c>
      <c r="U1021" s="87">
        <f t="shared" ref="U1021" si="946">F1021-K1021-P1021</f>
        <v>0</v>
      </c>
      <c r="V1021" s="87">
        <f t="shared" ref="V1021" si="947">G1021-L1021-Q1021</f>
        <v>0</v>
      </c>
      <c r="W1021" s="87">
        <f t="shared" ref="W1021" si="948">H1021-M1021-R1021</f>
        <v>0</v>
      </c>
      <c r="X1021" s="87">
        <f t="shared" ref="X1021" si="949">I1021-N1021-S1021</f>
        <v>0</v>
      </c>
      <c r="Y1021" s="87"/>
      <c r="Z1021" s="87"/>
      <c r="AA1021" s="87"/>
      <c r="AB1021" s="87"/>
      <c r="AC1021" s="87"/>
      <c r="AD1021" s="87">
        <v>0</v>
      </c>
      <c r="AE1021" s="87">
        <v>0</v>
      </c>
      <c r="AF1021" s="87">
        <v>0</v>
      </c>
      <c r="AG1021" s="87">
        <v>0</v>
      </c>
      <c r="AH1021" s="87">
        <v>0</v>
      </c>
      <c r="AI1021" s="87">
        <v>0</v>
      </c>
      <c r="AJ1021" s="87">
        <v>0</v>
      </c>
      <c r="AK1021" s="87">
        <v>0</v>
      </c>
      <c r="AL1021" s="87">
        <v>0</v>
      </c>
      <c r="AM1021" s="87">
        <v>0</v>
      </c>
      <c r="AN1021" s="87">
        <v>0</v>
      </c>
      <c r="AO1021" s="87">
        <v>0</v>
      </c>
      <c r="AP1021" s="87">
        <v>0</v>
      </c>
      <c r="AQ1021" s="87">
        <v>0</v>
      </c>
      <c r="AR1021" s="87">
        <v>0</v>
      </c>
      <c r="AS1021" s="87">
        <v>0</v>
      </c>
      <c r="AT1021" s="87">
        <f>AE1021-AJ1021-AO1021</f>
        <v>0</v>
      </c>
      <c r="AU1021" s="87">
        <f>AF1021-AK1021-AP1021</f>
        <v>0</v>
      </c>
      <c r="AV1021" s="87">
        <f>AG1021-AL1021-AQ1021</f>
        <v>0</v>
      </c>
      <c r="AW1021" s="87">
        <f>AH1021-AM1021-AR1021</f>
        <v>0</v>
      </c>
      <c r="AX1021" s="87">
        <f>AI1021-AN1021-AS1021</f>
        <v>0</v>
      </c>
      <c r="AY1021" s="66">
        <v>0</v>
      </c>
      <c r="AZ1021" s="66">
        <v>0</v>
      </c>
      <c r="BA1021" s="66">
        <v>0</v>
      </c>
      <c r="BB1021" s="66">
        <v>0</v>
      </c>
      <c r="BC1021" s="66">
        <v>0</v>
      </c>
    </row>
    <row r="1022" spans="1:55" x14ac:dyDescent="0.25">
      <c r="A1022" s="224" t="s">
        <v>901</v>
      </c>
      <c r="B1022" s="216" t="s">
        <v>59</v>
      </c>
      <c r="C1022" s="224"/>
      <c r="D1022" s="176">
        <v>40.426331999999995</v>
      </c>
      <c r="E1022" s="176">
        <v>30.322174576000002</v>
      </c>
      <c r="F1022" s="176">
        <v>0.10541314</v>
      </c>
      <c r="G1022" s="176">
        <v>30.132161280000002</v>
      </c>
      <c r="H1022" s="176">
        <v>0</v>
      </c>
      <c r="I1022" s="176">
        <v>8.4600155999999996E-2</v>
      </c>
      <c r="J1022" s="176">
        <v>30.260879656</v>
      </c>
      <c r="K1022" s="176">
        <v>0.10541314</v>
      </c>
      <c r="L1022" s="176">
        <v>30.132161280000002</v>
      </c>
      <c r="M1022" s="176">
        <v>0</v>
      </c>
      <c r="N1022" s="176">
        <v>2.3305236000000003E-2</v>
      </c>
      <c r="O1022" s="176">
        <v>2.9634612000000005E-2</v>
      </c>
      <c r="P1022" s="176">
        <v>0</v>
      </c>
      <c r="Q1022" s="176">
        <v>0</v>
      </c>
      <c r="R1022" s="176">
        <v>2.9634612000000001E-2</v>
      </c>
      <c r="S1022" s="176">
        <v>2.9634612000000001E-2</v>
      </c>
      <c r="T1022" s="176">
        <f t="shared" ref="T1022:AX1022" si="950">SUM(T1023:T1024)</f>
        <v>3.1660307999999998E-2</v>
      </c>
      <c r="U1022" s="176">
        <f t="shared" si="950"/>
        <v>0</v>
      </c>
      <c r="V1022" s="176">
        <f t="shared" si="950"/>
        <v>0</v>
      </c>
      <c r="W1022" s="176">
        <f t="shared" si="950"/>
        <v>-2.9634612000000001E-2</v>
      </c>
      <c r="X1022" s="176">
        <f t="shared" si="950"/>
        <v>3.1660307999999984E-2</v>
      </c>
      <c r="Y1022" s="176">
        <f t="shared" si="950"/>
        <v>0</v>
      </c>
      <c r="Z1022" s="176">
        <f t="shared" si="950"/>
        <v>0</v>
      </c>
      <c r="AA1022" s="176">
        <f t="shared" si="950"/>
        <v>0</v>
      </c>
      <c r="AB1022" s="176">
        <f t="shared" si="950"/>
        <v>0</v>
      </c>
      <c r="AC1022" s="176">
        <f t="shared" si="950"/>
        <v>0</v>
      </c>
      <c r="AD1022" s="176">
        <f t="shared" si="950"/>
        <v>36.439505440000005</v>
      </c>
      <c r="AE1022" s="223">
        <f t="shared" si="950"/>
        <v>7.0500129999999994E-2</v>
      </c>
      <c r="AF1022" s="223">
        <f t="shared" si="950"/>
        <v>0</v>
      </c>
      <c r="AG1022" s="223">
        <f t="shared" si="950"/>
        <v>0</v>
      </c>
      <c r="AH1022" s="223">
        <f t="shared" si="950"/>
        <v>0</v>
      </c>
      <c r="AI1022" s="223">
        <f t="shared" si="950"/>
        <v>7.0500129999999994E-2</v>
      </c>
      <c r="AJ1022" s="223">
        <f t="shared" si="950"/>
        <v>1.9421029999999999E-2</v>
      </c>
      <c r="AK1022" s="223">
        <f t="shared" si="950"/>
        <v>0</v>
      </c>
      <c r="AL1022" s="223">
        <f t="shared" si="950"/>
        <v>0</v>
      </c>
      <c r="AM1022" s="223">
        <f t="shared" si="950"/>
        <v>0</v>
      </c>
      <c r="AN1022" s="223">
        <f t="shared" si="950"/>
        <v>1.9421029999999999E-2</v>
      </c>
      <c r="AO1022" s="223">
        <f t="shared" si="950"/>
        <v>2.4695510000000004E-2</v>
      </c>
      <c r="AP1022" s="223">
        <f t="shared" si="950"/>
        <v>0</v>
      </c>
      <c r="AQ1022" s="223">
        <f t="shared" si="950"/>
        <v>0</v>
      </c>
      <c r="AR1022" s="223">
        <f t="shared" si="950"/>
        <v>0</v>
      </c>
      <c r="AS1022" s="223">
        <f t="shared" si="950"/>
        <v>2.469551E-2</v>
      </c>
      <c r="AT1022" s="223">
        <f t="shared" si="950"/>
        <v>2.6383589999999991E-2</v>
      </c>
      <c r="AU1022" s="223">
        <f t="shared" si="950"/>
        <v>0</v>
      </c>
      <c r="AV1022" s="223">
        <f t="shared" si="950"/>
        <v>0</v>
      </c>
      <c r="AW1022" s="223">
        <f t="shared" si="950"/>
        <v>0</v>
      </c>
      <c r="AX1022" s="223">
        <f t="shared" si="950"/>
        <v>2.6383589999999995E-2</v>
      </c>
      <c r="AY1022" s="223">
        <f t="shared" ref="AY1022:BC1022" si="951">SUM(AY1023:AY1024)</f>
        <v>0</v>
      </c>
      <c r="AZ1022" s="223">
        <f t="shared" si="951"/>
        <v>0</v>
      </c>
      <c r="BA1022" s="223">
        <f t="shared" si="951"/>
        <v>0</v>
      </c>
      <c r="BB1022" s="223">
        <f t="shared" si="951"/>
        <v>0</v>
      </c>
      <c r="BC1022" s="223">
        <f t="shared" si="951"/>
        <v>0</v>
      </c>
    </row>
    <row r="1023" spans="1:55" ht="94.5" x14ac:dyDescent="0.25">
      <c r="A1023" s="171" t="s">
        <v>901</v>
      </c>
      <c r="B1023" s="86" t="s">
        <v>159</v>
      </c>
      <c r="C1023" s="171" t="s">
        <v>2753</v>
      </c>
      <c r="D1023" s="87">
        <v>1.189524</v>
      </c>
      <c r="E1023" s="66">
        <v>0.190013296</v>
      </c>
      <c r="F1023" s="66">
        <v>0.10541314</v>
      </c>
      <c r="G1023" s="66">
        <v>0</v>
      </c>
      <c r="H1023" s="66">
        <v>0</v>
      </c>
      <c r="I1023" s="66">
        <v>8.4600155999999996E-2</v>
      </c>
      <c r="J1023" s="87">
        <v>0.128718376</v>
      </c>
      <c r="K1023" s="87">
        <v>0.10541314</v>
      </c>
      <c r="L1023" s="87">
        <v>0</v>
      </c>
      <c r="M1023" s="87">
        <v>0</v>
      </c>
      <c r="N1023" s="87">
        <v>2.3305236000000003E-2</v>
      </c>
      <c r="O1023" s="87">
        <v>2.9634612000000005E-2</v>
      </c>
      <c r="P1023" s="87">
        <v>0</v>
      </c>
      <c r="Q1023" s="87">
        <v>0</v>
      </c>
      <c r="R1023" s="87">
        <v>2.9634612000000001E-2</v>
      </c>
      <c r="S1023" s="87">
        <v>2.9634612000000001E-2</v>
      </c>
      <c r="T1023" s="87">
        <f t="shared" ref="T1023:T1024" si="952">E1023-J1023-O1023</f>
        <v>3.1660307999999998E-2</v>
      </c>
      <c r="U1023" s="87">
        <f t="shared" ref="U1023:U1024" si="953">F1023-K1023-P1023</f>
        <v>0</v>
      </c>
      <c r="V1023" s="87">
        <f t="shared" ref="V1023:V1024" si="954">G1023-L1023-Q1023</f>
        <v>0</v>
      </c>
      <c r="W1023" s="87">
        <f t="shared" ref="W1023:W1024" si="955">H1023-M1023-R1023</f>
        <v>-2.9634612000000001E-2</v>
      </c>
      <c r="X1023" s="87">
        <f t="shared" ref="X1023:X1024" si="956">I1023-N1023-S1023</f>
        <v>3.1660307999999984E-2</v>
      </c>
      <c r="Y1023" s="87">
        <v>0</v>
      </c>
      <c r="Z1023" s="87">
        <v>0</v>
      </c>
      <c r="AA1023" s="87">
        <v>0</v>
      </c>
      <c r="AB1023" s="87">
        <v>0</v>
      </c>
      <c r="AC1023" s="87">
        <v>0</v>
      </c>
      <c r="AD1023" s="87">
        <v>1.0903970000000003</v>
      </c>
      <c r="AE1023" s="87">
        <v>7.0500129999999994E-2</v>
      </c>
      <c r="AF1023" s="87">
        <v>0</v>
      </c>
      <c r="AG1023" s="87">
        <v>0</v>
      </c>
      <c r="AH1023" s="87">
        <v>0</v>
      </c>
      <c r="AI1023" s="87">
        <v>7.0500129999999994E-2</v>
      </c>
      <c r="AJ1023" s="87">
        <v>1.9421029999999999E-2</v>
      </c>
      <c r="AK1023" s="87">
        <v>0</v>
      </c>
      <c r="AL1023" s="87">
        <v>0</v>
      </c>
      <c r="AM1023" s="87">
        <v>0</v>
      </c>
      <c r="AN1023" s="87">
        <v>1.9421029999999999E-2</v>
      </c>
      <c r="AO1023" s="87">
        <v>2.4695510000000004E-2</v>
      </c>
      <c r="AP1023" s="87">
        <v>0</v>
      </c>
      <c r="AQ1023" s="87">
        <v>0</v>
      </c>
      <c r="AR1023" s="87">
        <v>0</v>
      </c>
      <c r="AS1023" s="87">
        <v>2.469551E-2</v>
      </c>
      <c r="AT1023" s="87">
        <f t="shared" ref="AT1023:AX1024" si="957">AE1023-AJ1023-AO1023</f>
        <v>2.6383589999999991E-2</v>
      </c>
      <c r="AU1023" s="87">
        <f t="shared" si="957"/>
        <v>0</v>
      </c>
      <c r="AV1023" s="87">
        <f t="shared" si="957"/>
        <v>0</v>
      </c>
      <c r="AW1023" s="87">
        <f t="shared" si="957"/>
        <v>0</v>
      </c>
      <c r="AX1023" s="87">
        <f t="shared" si="957"/>
        <v>2.6383589999999995E-2</v>
      </c>
      <c r="AY1023" s="66">
        <v>0</v>
      </c>
      <c r="AZ1023" s="66">
        <v>0</v>
      </c>
      <c r="BA1023" s="66">
        <v>0</v>
      </c>
      <c r="BB1023" s="66">
        <v>0</v>
      </c>
      <c r="BC1023" s="66">
        <v>0</v>
      </c>
    </row>
    <row r="1024" spans="1:55" ht="78.75" x14ac:dyDescent="0.25">
      <c r="A1024" s="171" t="s">
        <v>901</v>
      </c>
      <c r="B1024" s="86" t="s">
        <v>403</v>
      </c>
      <c r="C1024" s="171" t="s">
        <v>2754</v>
      </c>
      <c r="D1024" s="87">
        <v>39.236807999999996</v>
      </c>
      <c r="E1024" s="66">
        <v>30.132161280000002</v>
      </c>
      <c r="F1024" s="66">
        <v>0</v>
      </c>
      <c r="G1024" s="66">
        <v>30.132161280000002</v>
      </c>
      <c r="H1024" s="66">
        <v>0</v>
      </c>
      <c r="I1024" s="66">
        <v>0</v>
      </c>
      <c r="J1024" s="87">
        <v>30.132161280000002</v>
      </c>
      <c r="K1024" s="87">
        <v>0</v>
      </c>
      <c r="L1024" s="87">
        <v>30.132161280000002</v>
      </c>
      <c r="M1024" s="87">
        <v>0</v>
      </c>
      <c r="N1024" s="87">
        <v>0</v>
      </c>
      <c r="O1024" s="87">
        <v>0</v>
      </c>
      <c r="P1024" s="87">
        <v>0</v>
      </c>
      <c r="Q1024" s="87">
        <v>0</v>
      </c>
      <c r="R1024" s="87">
        <v>0</v>
      </c>
      <c r="S1024" s="87">
        <v>0</v>
      </c>
      <c r="T1024" s="87">
        <f t="shared" si="952"/>
        <v>0</v>
      </c>
      <c r="U1024" s="87">
        <f t="shared" si="953"/>
        <v>0</v>
      </c>
      <c r="V1024" s="87">
        <f t="shared" si="954"/>
        <v>0</v>
      </c>
      <c r="W1024" s="87">
        <f t="shared" si="955"/>
        <v>0</v>
      </c>
      <c r="X1024" s="87">
        <f t="shared" si="956"/>
        <v>0</v>
      </c>
      <c r="Y1024" s="87">
        <v>0</v>
      </c>
      <c r="Z1024" s="87">
        <v>0</v>
      </c>
      <c r="AA1024" s="87">
        <v>0</v>
      </c>
      <c r="AB1024" s="87">
        <v>0</v>
      </c>
      <c r="AC1024" s="87">
        <v>0</v>
      </c>
      <c r="AD1024" s="87">
        <v>35.349108440000002</v>
      </c>
      <c r="AE1024" s="87">
        <v>0</v>
      </c>
      <c r="AF1024" s="87">
        <v>0</v>
      </c>
      <c r="AG1024" s="87">
        <v>0</v>
      </c>
      <c r="AH1024" s="87">
        <v>0</v>
      </c>
      <c r="AI1024" s="87">
        <v>0</v>
      </c>
      <c r="AJ1024" s="87">
        <v>0</v>
      </c>
      <c r="AK1024" s="87">
        <v>0</v>
      </c>
      <c r="AL1024" s="87">
        <v>0</v>
      </c>
      <c r="AM1024" s="87">
        <v>0</v>
      </c>
      <c r="AN1024" s="87">
        <v>0</v>
      </c>
      <c r="AO1024" s="87">
        <v>0</v>
      </c>
      <c r="AP1024" s="87">
        <v>0</v>
      </c>
      <c r="AQ1024" s="87">
        <v>0</v>
      </c>
      <c r="AR1024" s="87">
        <v>0</v>
      </c>
      <c r="AS1024" s="87">
        <v>0</v>
      </c>
      <c r="AT1024" s="87">
        <f t="shared" si="957"/>
        <v>0</v>
      </c>
      <c r="AU1024" s="87">
        <f t="shared" si="957"/>
        <v>0</v>
      </c>
      <c r="AV1024" s="87">
        <f t="shared" si="957"/>
        <v>0</v>
      </c>
      <c r="AW1024" s="87">
        <f t="shared" si="957"/>
        <v>0</v>
      </c>
      <c r="AX1024" s="87">
        <f t="shared" si="957"/>
        <v>0</v>
      </c>
      <c r="AY1024" s="66">
        <v>0</v>
      </c>
      <c r="AZ1024" s="66">
        <v>0</v>
      </c>
      <c r="BA1024" s="66">
        <v>0</v>
      </c>
      <c r="BB1024" s="66">
        <v>0</v>
      </c>
      <c r="BC1024" s="66">
        <v>0</v>
      </c>
    </row>
    <row r="1025" spans="1:55" ht="31.5" x14ac:dyDescent="0.25">
      <c r="A1025" s="224" t="s">
        <v>901</v>
      </c>
      <c r="B1025" s="216" t="s">
        <v>58</v>
      </c>
      <c r="C1025" s="224"/>
      <c r="D1025" s="176">
        <v>3.9535920000000004</v>
      </c>
      <c r="E1025" s="176">
        <v>1.7862970879999998</v>
      </c>
      <c r="F1025" s="176">
        <v>0.17447476000000001</v>
      </c>
      <c r="G1025" s="176">
        <v>1.5711698799999998</v>
      </c>
      <c r="H1025" s="176">
        <v>0</v>
      </c>
      <c r="I1025" s="176">
        <v>4.0652448000000001E-2</v>
      </c>
      <c r="J1025" s="176">
        <v>1.7456446400000001</v>
      </c>
      <c r="K1025" s="176">
        <v>0.17447476000000001</v>
      </c>
      <c r="L1025" s="176">
        <v>1.5711698799999998</v>
      </c>
      <c r="M1025" s="176">
        <v>0</v>
      </c>
      <c r="N1025" s="176">
        <v>0</v>
      </c>
      <c r="O1025" s="176">
        <v>0</v>
      </c>
      <c r="P1025" s="176">
        <v>0</v>
      </c>
      <c r="Q1025" s="176">
        <v>0</v>
      </c>
      <c r="R1025" s="176">
        <v>0</v>
      </c>
      <c r="S1025" s="176">
        <v>0</v>
      </c>
      <c r="T1025" s="176">
        <f t="shared" ref="T1025:BC1025" si="958">SUM(T1026:T1030)</f>
        <v>4.0652447999999779E-2</v>
      </c>
      <c r="U1025" s="176">
        <f t="shared" si="958"/>
        <v>0</v>
      </c>
      <c r="V1025" s="176">
        <f t="shared" si="958"/>
        <v>0</v>
      </c>
      <c r="W1025" s="176">
        <f t="shared" si="958"/>
        <v>0</v>
      </c>
      <c r="X1025" s="176">
        <f t="shared" si="958"/>
        <v>4.0652448000000001E-2</v>
      </c>
      <c r="Y1025" s="176">
        <f t="shared" si="958"/>
        <v>0</v>
      </c>
      <c r="Z1025" s="176">
        <f t="shared" si="958"/>
        <v>0</v>
      </c>
      <c r="AA1025" s="176">
        <f t="shared" si="958"/>
        <v>0</v>
      </c>
      <c r="AB1025" s="176">
        <f t="shared" si="958"/>
        <v>0</v>
      </c>
      <c r="AC1025" s="176">
        <f t="shared" si="958"/>
        <v>0</v>
      </c>
      <c r="AD1025" s="176">
        <f t="shared" si="958"/>
        <v>3.3509799999999998</v>
      </c>
      <c r="AE1025" s="223">
        <f t="shared" si="958"/>
        <v>6.1908200899999999</v>
      </c>
      <c r="AF1025" s="223">
        <f t="shared" si="958"/>
        <v>0.74388158000000004</v>
      </c>
      <c r="AG1025" s="223">
        <f t="shared" si="958"/>
        <v>5.4130614699999997</v>
      </c>
      <c r="AH1025" s="223">
        <f t="shared" si="958"/>
        <v>0</v>
      </c>
      <c r="AI1025" s="223">
        <f t="shared" si="958"/>
        <v>3.3877040000000004E-2</v>
      </c>
      <c r="AJ1025" s="223">
        <f t="shared" si="958"/>
        <v>0.12144333</v>
      </c>
      <c r="AK1025" s="223">
        <f t="shared" si="958"/>
        <v>0.12144333</v>
      </c>
      <c r="AL1025" s="223">
        <f t="shared" si="958"/>
        <v>0</v>
      </c>
      <c r="AM1025" s="223">
        <f t="shared" si="958"/>
        <v>0</v>
      </c>
      <c r="AN1025" s="223">
        <f t="shared" si="958"/>
        <v>0</v>
      </c>
      <c r="AO1025" s="223">
        <f t="shared" si="958"/>
        <v>7.9085210000000003E-2</v>
      </c>
      <c r="AP1025" s="223">
        <f t="shared" si="958"/>
        <v>7.9085210000000003E-2</v>
      </c>
      <c r="AQ1025" s="223">
        <f t="shared" si="958"/>
        <v>0</v>
      </c>
      <c r="AR1025" s="223">
        <f t="shared" si="958"/>
        <v>0</v>
      </c>
      <c r="AS1025" s="223">
        <f t="shared" si="958"/>
        <v>0</v>
      </c>
      <c r="AT1025" s="223">
        <f t="shared" si="958"/>
        <v>5.9902915500000002</v>
      </c>
      <c r="AU1025" s="223">
        <f t="shared" si="958"/>
        <v>0.54335304000000006</v>
      </c>
      <c r="AV1025" s="223">
        <f t="shared" si="958"/>
        <v>5.4130614699999997</v>
      </c>
      <c r="AW1025" s="223">
        <f t="shared" si="958"/>
        <v>0</v>
      </c>
      <c r="AX1025" s="223">
        <f t="shared" si="958"/>
        <v>3.3877040000000004E-2</v>
      </c>
      <c r="AY1025" s="223">
        <f t="shared" si="958"/>
        <v>0</v>
      </c>
      <c r="AZ1025" s="223">
        <f t="shared" si="958"/>
        <v>0</v>
      </c>
      <c r="BA1025" s="223">
        <f t="shared" si="958"/>
        <v>0</v>
      </c>
      <c r="BB1025" s="223">
        <f t="shared" si="958"/>
        <v>0</v>
      </c>
      <c r="BC1025" s="223">
        <f t="shared" si="958"/>
        <v>0</v>
      </c>
    </row>
    <row r="1026" spans="1:55" ht="78.75" x14ac:dyDescent="0.25">
      <c r="A1026" s="171" t="s">
        <v>901</v>
      </c>
      <c r="B1026" s="86" t="s">
        <v>1865</v>
      </c>
      <c r="C1026" s="171" t="s">
        <v>2755</v>
      </c>
      <c r="D1026" s="87">
        <v>3.3037080000000003</v>
      </c>
      <c r="E1026" s="66">
        <v>1.7456446399999999</v>
      </c>
      <c r="F1026" s="66">
        <v>0.17447476000000001</v>
      </c>
      <c r="G1026" s="66">
        <v>1.5711698799999998</v>
      </c>
      <c r="H1026" s="66">
        <v>0</v>
      </c>
      <c r="I1026" s="66">
        <v>0</v>
      </c>
      <c r="J1026" s="87">
        <v>1.7456446400000001</v>
      </c>
      <c r="K1026" s="87">
        <v>0.17447476000000001</v>
      </c>
      <c r="L1026" s="87">
        <v>1.5711698799999998</v>
      </c>
      <c r="M1026" s="87">
        <v>0</v>
      </c>
      <c r="N1026" s="87">
        <v>0</v>
      </c>
      <c r="O1026" s="87">
        <v>0</v>
      </c>
      <c r="P1026" s="87">
        <v>0</v>
      </c>
      <c r="Q1026" s="87">
        <v>0</v>
      </c>
      <c r="R1026" s="87">
        <v>0</v>
      </c>
      <c r="S1026" s="87">
        <v>0</v>
      </c>
      <c r="T1026" s="87">
        <f t="shared" ref="T1026:T1030" si="959">E1026-J1026-O1026</f>
        <v>-2.2204460492503131E-16</v>
      </c>
      <c r="U1026" s="87">
        <f t="shared" ref="U1026:U1030" si="960">F1026-K1026-P1026</f>
        <v>0</v>
      </c>
      <c r="V1026" s="87">
        <f t="shared" ref="V1026:V1030" si="961">G1026-L1026-Q1026</f>
        <v>0</v>
      </c>
      <c r="W1026" s="87">
        <f t="shared" ref="W1026:W1030" si="962">H1026-M1026-R1026</f>
        <v>0</v>
      </c>
      <c r="X1026" s="87">
        <f t="shared" ref="X1026:X1030" si="963">I1026-N1026-S1026</f>
        <v>0</v>
      </c>
      <c r="Y1026" s="87">
        <v>0</v>
      </c>
      <c r="Z1026" s="87">
        <v>0</v>
      </c>
      <c r="AA1026" s="87">
        <v>0</v>
      </c>
      <c r="AB1026" s="87">
        <v>0</v>
      </c>
      <c r="AC1026" s="87">
        <v>0</v>
      </c>
      <c r="AD1026" s="87">
        <v>2.8094099999999997</v>
      </c>
      <c r="AE1026" s="87">
        <v>0</v>
      </c>
      <c r="AF1026" s="87">
        <v>0</v>
      </c>
      <c r="AG1026" s="87">
        <v>0</v>
      </c>
      <c r="AH1026" s="87">
        <v>0</v>
      </c>
      <c r="AI1026" s="87">
        <v>0</v>
      </c>
      <c r="AJ1026" s="87">
        <v>0</v>
      </c>
      <c r="AK1026" s="87">
        <v>0</v>
      </c>
      <c r="AL1026" s="87">
        <v>0</v>
      </c>
      <c r="AM1026" s="87">
        <v>0</v>
      </c>
      <c r="AN1026" s="87">
        <v>0</v>
      </c>
      <c r="AO1026" s="87">
        <v>0</v>
      </c>
      <c r="AP1026" s="87">
        <v>0</v>
      </c>
      <c r="AQ1026" s="87">
        <v>0</v>
      </c>
      <c r="AR1026" s="87">
        <v>0</v>
      </c>
      <c r="AS1026" s="87">
        <v>0</v>
      </c>
      <c r="AT1026" s="87">
        <f t="shared" ref="AT1026:AX1030" si="964">AE1026-AJ1026-AO1026</f>
        <v>0</v>
      </c>
      <c r="AU1026" s="87">
        <f t="shared" si="964"/>
        <v>0</v>
      </c>
      <c r="AV1026" s="87">
        <f t="shared" si="964"/>
        <v>0</v>
      </c>
      <c r="AW1026" s="87">
        <f t="shared" si="964"/>
        <v>0</v>
      </c>
      <c r="AX1026" s="87">
        <f t="shared" si="964"/>
        <v>0</v>
      </c>
      <c r="AY1026" s="66">
        <v>0</v>
      </c>
      <c r="AZ1026" s="66">
        <v>0</v>
      </c>
      <c r="BA1026" s="66">
        <v>0</v>
      </c>
      <c r="BB1026" s="66">
        <v>0</v>
      </c>
      <c r="BC1026" s="66">
        <v>0</v>
      </c>
    </row>
    <row r="1027" spans="1:55" ht="141.75" x14ac:dyDescent="0.25">
      <c r="A1027" s="171" t="s">
        <v>901</v>
      </c>
      <c r="B1027" s="86" t="s">
        <v>1866</v>
      </c>
      <c r="C1027" s="171" t="s">
        <v>887</v>
      </c>
      <c r="D1027" s="87">
        <v>0.64988399999999991</v>
      </c>
      <c r="E1027" s="66">
        <v>0</v>
      </c>
      <c r="F1027" s="66">
        <v>0</v>
      </c>
      <c r="G1027" s="66">
        <v>0</v>
      </c>
      <c r="H1027" s="66">
        <v>0</v>
      </c>
      <c r="I1027" s="66">
        <v>0</v>
      </c>
      <c r="J1027" s="87">
        <v>0</v>
      </c>
      <c r="K1027" s="87">
        <v>0</v>
      </c>
      <c r="L1027" s="87">
        <v>0</v>
      </c>
      <c r="M1027" s="87">
        <v>0</v>
      </c>
      <c r="N1027" s="87">
        <v>0</v>
      </c>
      <c r="O1027" s="87">
        <v>0</v>
      </c>
      <c r="P1027" s="87">
        <v>0</v>
      </c>
      <c r="Q1027" s="87">
        <v>0</v>
      </c>
      <c r="R1027" s="87">
        <v>0</v>
      </c>
      <c r="S1027" s="87">
        <v>0</v>
      </c>
      <c r="T1027" s="87">
        <f t="shared" si="959"/>
        <v>0</v>
      </c>
      <c r="U1027" s="87">
        <f t="shared" si="960"/>
        <v>0</v>
      </c>
      <c r="V1027" s="87">
        <f t="shared" si="961"/>
        <v>0</v>
      </c>
      <c r="W1027" s="87">
        <f t="shared" si="962"/>
        <v>0</v>
      </c>
      <c r="X1027" s="87">
        <f t="shared" si="963"/>
        <v>0</v>
      </c>
      <c r="Y1027" s="87">
        <v>0</v>
      </c>
      <c r="Z1027" s="87">
        <v>0</v>
      </c>
      <c r="AA1027" s="87">
        <v>0</v>
      </c>
      <c r="AB1027" s="87">
        <v>0</v>
      </c>
      <c r="AC1027" s="87">
        <v>0</v>
      </c>
      <c r="AD1027" s="87">
        <v>0.54156999999999988</v>
      </c>
      <c r="AE1027" s="87">
        <v>0</v>
      </c>
      <c r="AF1027" s="87">
        <v>0</v>
      </c>
      <c r="AG1027" s="87">
        <v>0</v>
      </c>
      <c r="AH1027" s="87">
        <v>0</v>
      </c>
      <c r="AI1027" s="87">
        <v>0</v>
      </c>
      <c r="AJ1027" s="87">
        <v>0</v>
      </c>
      <c r="AK1027" s="87">
        <v>0</v>
      </c>
      <c r="AL1027" s="87">
        <v>0</v>
      </c>
      <c r="AM1027" s="87">
        <v>0</v>
      </c>
      <c r="AN1027" s="87">
        <v>0</v>
      </c>
      <c r="AO1027" s="87">
        <v>0</v>
      </c>
      <c r="AP1027" s="87">
        <v>0</v>
      </c>
      <c r="AQ1027" s="87">
        <v>0</v>
      </c>
      <c r="AR1027" s="87">
        <v>0</v>
      </c>
      <c r="AS1027" s="87">
        <v>0</v>
      </c>
      <c r="AT1027" s="87">
        <f t="shared" si="964"/>
        <v>0</v>
      </c>
      <c r="AU1027" s="87">
        <f t="shared" si="964"/>
        <v>0</v>
      </c>
      <c r="AV1027" s="87">
        <f t="shared" si="964"/>
        <v>0</v>
      </c>
      <c r="AW1027" s="87">
        <f t="shared" si="964"/>
        <v>0</v>
      </c>
      <c r="AX1027" s="87">
        <f t="shared" si="964"/>
        <v>0</v>
      </c>
      <c r="AY1027" s="66">
        <v>0</v>
      </c>
      <c r="AZ1027" s="66">
        <v>0</v>
      </c>
      <c r="BA1027" s="66">
        <v>0</v>
      </c>
      <c r="BB1027" s="66">
        <v>0</v>
      </c>
      <c r="BC1027" s="66">
        <v>0</v>
      </c>
    </row>
    <row r="1028" spans="1:55" ht="110.25" x14ac:dyDescent="0.25">
      <c r="A1028" s="171" t="s">
        <v>901</v>
      </c>
      <c r="B1028" s="86" t="s">
        <v>1867</v>
      </c>
      <c r="C1028" s="171" t="s">
        <v>2756</v>
      </c>
      <c r="D1028" s="87">
        <v>0</v>
      </c>
      <c r="E1028" s="66">
        <v>0</v>
      </c>
      <c r="F1028" s="66">
        <v>0</v>
      </c>
      <c r="G1028" s="66">
        <v>0</v>
      </c>
      <c r="H1028" s="66">
        <v>0</v>
      </c>
      <c r="I1028" s="66">
        <v>0</v>
      </c>
      <c r="J1028" s="87">
        <v>0</v>
      </c>
      <c r="K1028" s="87">
        <v>0</v>
      </c>
      <c r="L1028" s="87">
        <v>0</v>
      </c>
      <c r="M1028" s="87">
        <v>0</v>
      </c>
      <c r="N1028" s="87">
        <v>0</v>
      </c>
      <c r="O1028" s="87">
        <v>0</v>
      </c>
      <c r="P1028" s="87">
        <v>0</v>
      </c>
      <c r="Q1028" s="87">
        <v>0</v>
      </c>
      <c r="R1028" s="87">
        <v>0</v>
      </c>
      <c r="S1028" s="87">
        <v>0</v>
      </c>
      <c r="T1028" s="87">
        <f t="shared" si="959"/>
        <v>0</v>
      </c>
      <c r="U1028" s="87">
        <f t="shared" si="960"/>
        <v>0</v>
      </c>
      <c r="V1028" s="87">
        <f t="shared" si="961"/>
        <v>0</v>
      </c>
      <c r="W1028" s="87">
        <f t="shared" si="962"/>
        <v>0</v>
      </c>
      <c r="X1028" s="87">
        <f t="shared" si="963"/>
        <v>0</v>
      </c>
      <c r="Y1028" s="87">
        <v>0</v>
      </c>
      <c r="Z1028" s="87">
        <v>0</v>
      </c>
      <c r="AA1028" s="87">
        <v>0</v>
      </c>
      <c r="AB1028" s="87">
        <v>0</v>
      </c>
      <c r="AC1028" s="87">
        <v>0</v>
      </c>
      <c r="AD1028" s="87">
        <v>0</v>
      </c>
      <c r="AE1028" s="87">
        <v>0.12144333</v>
      </c>
      <c r="AF1028" s="87">
        <v>0.12144333</v>
      </c>
      <c r="AG1028" s="87">
        <v>0</v>
      </c>
      <c r="AH1028" s="87">
        <v>0</v>
      </c>
      <c r="AI1028" s="87">
        <v>0</v>
      </c>
      <c r="AJ1028" s="87">
        <v>0.12144333</v>
      </c>
      <c r="AK1028" s="87">
        <v>0.12144333</v>
      </c>
      <c r="AL1028" s="87">
        <v>0</v>
      </c>
      <c r="AM1028" s="87">
        <v>0</v>
      </c>
      <c r="AN1028" s="87">
        <v>0</v>
      </c>
      <c r="AO1028" s="87">
        <v>0</v>
      </c>
      <c r="AP1028" s="87">
        <v>0</v>
      </c>
      <c r="AQ1028" s="87">
        <v>0</v>
      </c>
      <c r="AR1028" s="87">
        <v>0</v>
      </c>
      <c r="AS1028" s="87">
        <v>0</v>
      </c>
      <c r="AT1028" s="87">
        <f t="shared" si="964"/>
        <v>0</v>
      </c>
      <c r="AU1028" s="87">
        <f t="shared" si="964"/>
        <v>0</v>
      </c>
      <c r="AV1028" s="87">
        <f t="shared" si="964"/>
        <v>0</v>
      </c>
      <c r="AW1028" s="87">
        <f t="shared" si="964"/>
        <v>0</v>
      </c>
      <c r="AX1028" s="87">
        <f t="shared" si="964"/>
        <v>0</v>
      </c>
      <c r="AY1028" s="66">
        <v>0</v>
      </c>
      <c r="AZ1028" s="66">
        <v>0</v>
      </c>
      <c r="BA1028" s="66">
        <v>0</v>
      </c>
      <c r="BB1028" s="66">
        <v>0</v>
      </c>
      <c r="BC1028" s="66">
        <v>0</v>
      </c>
    </row>
    <row r="1029" spans="1:55" ht="47.25" x14ac:dyDescent="0.25">
      <c r="A1029" s="171" t="s">
        <v>901</v>
      </c>
      <c r="B1029" s="86" t="s">
        <v>1868</v>
      </c>
      <c r="C1029" s="171" t="s">
        <v>2757</v>
      </c>
      <c r="D1029" s="87">
        <v>0</v>
      </c>
      <c r="E1029" s="66">
        <v>4.0652448000000001E-2</v>
      </c>
      <c r="F1029" s="66">
        <v>0</v>
      </c>
      <c r="G1029" s="66">
        <v>0</v>
      </c>
      <c r="H1029" s="66">
        <v>0</v>
      </c>
      <c r="I1029" s="66">
        <v>4.0652448000000001E-2</v>
      </c>
      <c r="J1029" s="87"/>
      <c r="K1029" s="87"/>
      <c r="L1029" s="87"/>
      <c r="M1029" s="87"/>
      <c r="N1029" s="87"/>
      <c r="O1029" s="87"/>
      <c r="P1029" s="87"/>
      <c r="Q1029" s="87"/>
      <c r="R1029" s="87"/>
      <c r="S1029" s="87"/>
      <c r="T1029" s="87">
        <f t="shared" si="959"/>
        <v>4.0652448000000001E-2</v>
      </c>
      <c r="U1029" s="87">
        <f t="shared" si="960"/>
        <v>0</v>
      </c>
      <c r="V1029" s="87">
        <f t="shared" si="961"/>
        <v>0</v>
      </c>
      <c r="W1029" s="87">
        <f t="shared" si="962"/>
        <v>0</v>
      </c>
      <c r="X1029" s="87">
        <f t="shared" si="963"/>
        <v>4.0652448000000001E-2</v>
      </c>
      <c r="Y1029" s="87">
        <v>0</v>
      </c>
      <c r="Z1029" s="87">
        <v>0</v>
      </c>
      <c r="AA1029" s="87">
        <v>0</v>
      </c>
      <c r="AB1029" s="87">
        <v>0</v>
      </c>
      <c r="AC1029" s="87">
        <v>0</v>
      </c>
      <c r="AD1029" s="87"/>
      <c r="AE1029" s="87">
        <v>5.9902915500000002</v>
      </c>
      <c r="AF1029" s="87">
        <v>0.54335304000000006</v>
      </c>
      <c r="AG1029" s="87">
        <v>5.4130614699999997</v>
      </c>
      <c r="AH1029" s="87">
        <v>0</v>
      </c>
      <c r="AI1029" s="87">
        <v>3.3877040000000004E-2</v>
      </c>
      <c r="AJ1029" s="87">
        <v>0</v>
      </c>
      <c r="AK1029" s="87">
        <v>0</v>
      </c>
      <c r="AL1029" s="87">
        <v>0</v>
      </c>
      <c r="AM1029" s="87">
        <v>0</v>
      </c>
      <c r="AN1029" s="87">
        <v>0</v>
      </c>
      <c r="AO1029" s="87">
        <v>0</v>
      </c>
      <c r="AP1029" s="87">
        <v>0</v>
      </c>
      <c r="AQ1029" s="87">
        <v>0</v>
      </c>
      <c r="AR1029" s="87">
        <v>0</v>
      </c>
      <c r="AS1029" s="87">
        <v>0</v>
      </c>
      <c r="AT1029" s="87">
        <f t="shared" si="964"/>
        <v>5.9902915500000002</v>
      </c>
      <c r="AU1029" s="87">
        <f t="shared" si="964"/>
        <v>0.54335304000000006</v>
      </c>
      <c r="AV1029" s="87">
        <f t="shared" si="964"/>
        <v>5.4130614699999997</v>
      </c>
      <c r="AW1029" s="87">
        <f t="shared" si="964"/>
        <v>0</v>
      </c>
      <c r="AX1029" s="87">
        <f t="shared" si="964"/>
        <v>3.3877040000000004E-2</v>
      </c>
      <c r="AY1029" s="66">
        <v>0</v>
      </c>
      <c r="AZ1029" s="66">
        <v>0</v>
      </c>
      <c r="BA1029" s="66">
        <v>0</v>
      </c>
      <c r="BB1029" s="66">
        <v>0</v>
      </c>
      <c r="BC1029" s="66">
        <v>0</v>
      </c>
    </row>
    <row r="1030" spans="1:55" ht="63" x14ac:dyDescent="0.25">
      <c r="A1030" s="171" t="s">
        <v>901</v>
      </c>
      <c r="B1030" s="86" t="s">
        <v>1869</v>
      </c>
      <c r="C1030" s="171" t="s">
        <v>2758</v>
      </c>
      <c r="D1030" s="87">
        <v>0</v>
      </c>
      <c r="E1030" s="66">
        <v>0</v>
      </c>
      <c r="F1030" s="66">
        <v>0</v>
      </c>
      <c r="G1030" s="66">
        <v>0</v>
      </c>
      <c r="H1030" s="66">
        <v>0</v>
      </c>
      <c r="I1030" s="66">
        <v>0</v>
      </c>
      <c r="J1030" s="87">
        <v>0</v>
      </c>
      <c r="K1030" s="87">
        <v>0</v>
      </c>
      <c r="L1030" s="87">
        <v>0</v>
      </c>
      <c r="M1030" s="87">
        <v>0</v>
      </c>
      <c r="N1030" s="87">
        <v>0</v>
      </c>
      <c r="O1030" s="87">
        <v>0</v>
      </c>
      <c r="P1030" s="87">
        <v>0</v>
      </c>
      <c r="Q1030" s="87">
        <v>0</v>
      </c>
      <c r="R1030" s="87">
        <v>0</v>
      </c>
      <c r="S1030" s="87">
        <v>0</v>
      </c>
      <c r="T1030" s="87">
        <f t="shared" si="959"/>
        <v>0</v>
      </c>
      <c r="U1030" s="87">
        <f t="shared" si="960"/>
        <v>0</v>
      </c>
      <c r="V1030" s="87">
        <f t="shared" si="961"/>
        <v>0</v>
      </c>
      <c r="W1030" s="87">
        <f t="shared" si="962"/>
        <v>0</v>
      </c>
      <c r="X1030" s="87">
        <f t="shared" si="963"/>
        <v>0</v>
      </c>
      <c r="Y1030" s="87">
        <v>0</v>
      </c>
      <c r="Z1030" s="87">
        <v>0</v>
      </c>
      <c r="AA1030" s="87">
        <v>0</v>
      </c>
      <c r="AB1030" s="87">
        <v>0</v>
      </c>
      <c r="AC1030" s="87">
        <v>0</v>
      </c>
      <c r="AD1030" s="87">
        <v>0</v>
      </c>
      <c r="AE1030" s="87">
        <v>7.9085210000000003E-2</v>
      </c>
      <c r="AF1030" s="87">
        <v>7.9085210000000003E-2</v>
      </c>
      <c r="AG1030" s="87">
        <v>0</v>
      </c>
      <c r="AH1030" s="87">
        <v>0</v>
      </c>
      <c r="AI1030" s="87">
        <v>0</v>
      </c>
      <c r="AJ1030" s="87">
        <v>0</v>
      </c>
      <c r="AK1030" s="87">
        <v>0</v>
      </c>
      <c r="AL1030" s="87">
        <v>0</v>
      </c>
      <c r="AM1030" s="87">
        <v>0</v>
      </c>
      <c r="AN1030" s="87">
        <v>0</v>
      </c>
      <c r="AO1030" s="87">
        <v>7.9085210000000003E-2</v>
      </c>
      <c r="AP1030" s="87">
        <v>7.9085210000000003E-2</v>
      </c>
      <c r="AQ1030" s="87">
        <v>0</v>
      </c>
      <c r="AR1030" s="87">
        <v>0</v>
      </c>
      <c r="AS1030" s="87">
        <v>0</v>
      </c>
      <c r="AT1030" s="87">
        <f t="shared" si="964"/>
        <v>0</v>
      </c>
      <c r="AU1030" s="87">
        <f t="shared" si="964"/>
        <v>0</v>
      </c>
      <c r="AV1030" s="87">
        <f t="shared" si="964"/>
        <v>0</v>
      </c>
      <c r="AW1030" s="87">
        <f t="shared" si="964"/>
        <v>0</v>
      </c>
      <c r="AX1030" s="87">
        <f t="shared" si="964"/>
        <v>0</v>
      </c>
      <c r="AY1030" s="66">
        <v>0</v>
      </c>
      <c r="AZ1030" s="66">
        <v>0</v>
      </c>
      <c r="BA1030" s="66">
        <v>0</v>
      </c>
      <c r="BB1030" s="66">
        <v>0</v>
      </c>
      <c r="BC1030" s="66">
        <v>0</v>
      </c>
    </row>
    <row r="1031" spans="1:55" x14ac:dyDescent="0.25">
      <c r="A1031" s="226" t="s">
        <v>901</v>
      </c>
      <c r="B1031" s="216" t="s">
        <v>37</v>
      </c>
      <c r="C1031" s="226"/>
      <c r="D1031" s="176">
        <v>1.1619120000000001</v>
      </c>
      <c r="E1031" s="176">
        <v>8.2636344E-2</v>
      </c>
      <c r="F1031" s="176">
        <v>0</v>
      </c>
      <c r="G1031" s="176">
        <v>0</v>
      </c>
      <c r="H1031" s="176">
        <v>0</v>
      </c>
      <c r="I1031" s="176">
        <v>8.2636344E-2</v>
      </c>
      <c r="J1031" s="176">
        <v>2.2764263999999999E-2</v>
      </c>
      <c r="K1031" s="176">
        <v>0</v>
      </c>
      <c r="L1031" s="176">
        <v>0</v>
      </c>
      <c r="M1031" s="176">
        <v>0</v>
      </c>
      <c r="N1031" s="176">
        <v>2.2764264000000003E-2</v>
      </c>
      <c r="O1031" s="176">
        <v>2.8946699999999999E-2</v>
      </c>
      <c r="P1031" s="176">
        <v>0</v>
      </c>
      <c r="Q1031" s="176">
        <v>0</v>
      </c>
      <c r="R1031" s="176">
        <v>2.8946699999999995E-2</v>
      </c>
      <c r="S1031" s="176">
        <v>2.8946699999999995E-2</v>
      </c>
      <c r="T1031" s="176">
        <f t="shared" ref="T1031:BC1031" si="965">T1032</f>
        <v>3.0925380000000002E-2</v>
      </c>
      <c r="U1031" s="176">
        <f t="shared" si="965"/>
        <v>0</v>
      </c>
      <c r="V1031" s="176">
        <f t="shared" si="965"/>
        <v>0</v>
      </c>
      <c r="W1031" s="176">
        <f t="shared" si="965"/>
        <v>-2.8946699999999995E-2</v>
      </c>
      <c r="X1031" s="176">
        <f t="shared" si="965"/>
        <v>3.0925379999999999E-2</v>
      </c>
      <c r="Y1031" s="176">
        <f t="shared" si="965"/>
        <v>0</v>
      </c>
      <c r="Z1031" s="176">
        <f t="shared" si="965"/>
        <v>0</v>
      </c>
      <c r="AA1031" s="176">
        <f t="shared" si="965"/>
        <v>0</v>
      </c>
      <c r="AB1031" s="176">
        <f t="shared" si="965"/>
        <v>0</v>
      </c>
      <c r="AC1031" s="176">
        <f t="shared" si="965"/>
        <v>0</v>
      </c>
      <c r="AD1031" s="176">
        <f t="shared" si="965"/>
        <v>0.96826000000000001</v>
      </c>
      <c r="AE1031" s="223">
        <f t="shared" si="965"/>
        <v>6.886362E-2</v>
      </c>
      <c r="AF1031" s="223">
        <f t="shared" si="965"/>
        <v>0</v>
      </c>
      <c r="AG1031" s="223">
        <f t="shared" si="965"/>
        <v>0</v>
      </c>
      <c r="AH1031" s="223">
        <f t="shared" si="965"/>
        <v>0</v>
      </c>
      <c r="AI1031" s="223">
        <f t="shared" si="965"/>
        <v>6.886362E-2</v>
      </c>
      <c r="AJ1031" s="223">
        <f t="shared" si="965"/>
        <v>1.8970220000000003E-2</v>
      </c>
      <c r="AK1031" s="223">
        <f t="shared" si="965"/>
        <v>0</v>
      </c>
      <c r="AL1031" s="223">
        <f t="shared" si="965"/>
        <v>0</v>
      </c>
      <c r="AM1031" s="223">
        <f t="shared" si="965"/>
        <v>0</v>
      </c>
      <c r="AN1031" s="223">
        <f t="shared" si="965"/>
        <v>1.8970220000000003E-2</v>
      </c>
      <c r="AO1031" s="223">
        <f t="shared" si="965"/>
        <v>2.4122249999999998E-2</v>
      </c>
      <c r="AP1031" s="223">
        <f t="shared" si="965"/>
        <v>0</v>
      </c>
      <c r="AQ1031" s="223">
        <f t="shared" si="965"/>
        <v>0</v>
      </c>
      <c r="AR1031" s="223">
        <f t="shared" si="965"/>
        <v>0</v>
      </c>
      <c r="AS1031" s="223">
        <f t="shared" si="965"/>
        <v>2.4122249999999998E-2</v>
      </c>
      <c r="AT1031" s="223">
        <f t="shared" si="965"/>
        <v>2.577115E-2</v>
      </c>
      <c r="AU1031" s="223">
        <f t="shared" si="965"/>
        <v>0</v>
      </c>
      <c r="AV1031" s="223">
        <f t="shared" si="965"/>
        <v>0</v>
      </c>
      <c r="AW1031" s="223">
        <f t="shared" si="965"/>
        <v>0</v>
      </c>
      <c r="AX1031" s="223">
        <f t="shared" si="965"/>
        <v>2.577115E-2</v>
      </c>
      <c r="AY1031" s="223">
        <f t="shared" si="965"/>
        <v>0</v>
      </c>
      <c r="AZ1031" s="223">
        <f t="shared" si="965"/>
        <v>0</v>
      </c>
      <c r="BA1031" s="223">
        <f t="shared" si="965"/>
        <v>0</v>
      </c>
      <c r="BB1031" s="223">
        <f t="shared" si="965"/>
        <v>0</v>
      </c>
      <c r="BC1031" s="223">
        <f t="shared" si="965"/>
        <v>0</v>
      </c>
    </row>
    <row r="1032" spans="1:55" ht="47.25" x14ac:dyDescent="0.25">
      <c r="A1032" s="171" t="s">
        <v>901</v>
      </c>
      <c r="B1032" s="86" t="s">
        <v>863</v>
      </c>
      <c r="C1032" s="171" t="s">
        <v>2759</v>
      </c>
      <c r="D1032" s="87">
        <v>1.1619120000000001</v>
      </c>
      <c r="E1032" s="66">
        <v>8.2636344E-2</v>
      </c>
      <c r="F1032" s="66">
        <v>0</v>
      </c>
      <c r="G1032" s="66">
        <v>0</v>
      </c>
      <c r="H1032" s="66">
        <v>0</v>
      </c>
      <c r="I1032" s="66">
        <v>8.2636344E-2</v>
      </c>
      <c r="J1032" s="87">
        <v>2.2764263999999999E-2</v>
      </c>
      <c r="K1032" s="87">
        <v>0</v>
      </c>
      <c r="L1032" s="87">
        <v>0</v>
      </c>
      <c r="M1032" s="87">
        <v>0</v>
      </c>
      <c r="N1032" s="87">
        <v>2.2764264000000003E-2</v>
      </c>
      <c r="O1032" s="87">
        <v>2.8946699999999999E-2</v>
      </c>
      <c r="P1032" s="87">
        <v>0</v>
      </c>
      <c r="Q1032" s="87">
        <v>0</v>
      </c>
      <c r="R1032" s="87">
        <v>2.8946699999999995E-2</v>
      </c>
      <c r="S1032" s="87">
        <v>2.8946699999999995E-2</v>
      </c>
      <c r="T1032" s="87">
        <f>E1032-J1032-O1032</f>
        <v>3.0925380000000002E-2</v>
      </c>
      <c r="U1032" s="87">
        <f t="shared" ref="U1032" si="966">F1032-K1032-P1032</f>
        <v>0</v>
      </c>
      <c r="V1032" s="87">
        <f t="shared" ref="V1032" si="967">G1032-L1032-Q1032</f>
        <v>0</v>
      </c>
      <c r="W1032" s="87">
        <f t="shared" ref="W1032" si="968">H1032-M1032-R1032</f>
        <v>-2.8946699999999995E-2</v>
      </c>
      <c r="X1032" s="87">
        <f t="shared" ref="X1032" si="969">I1032-N1032-S1032</f>
        <v>3.0925379999999999E-2</v>
      </c>
      <c r="Y1032" s="87">
        <v>0</v>
      </c>
      <c r="Z1032" s="87">
        <v>0</v>
      </c>
      <c r="AA1032" s="87">
        <v>0</v>
      </c>
      <c r="AB1032" s="87">
        <v>0</v>
      </c>
      <c r="AC1032" s="87">
        <v>0</v>
      </c>
      <c r="AD1032" s="87">
        <v>0.96826000000000001</v>
      </c>
      <c r="AE1032" s="87">
        <v>6.886362E-2</v>
      </c>
      <c r="AF1032" s="87">
        <v>0</v>
      </c>
      <c r="AG1032" s="87">
        <v>0</v>
      </c>
      <c r="AH1032" s="87">
        <v>0</v>
      </c>
      <c r="AI1032" s="87">
        <v>6.886362E-2</v>
      </c>
      <c r="AJ1032" s="87">
        <v>1.8970220000000003E-2</v>
      </c>
      <c r="AK1032" s="87">
        <v>0</v>
      </c>
      <c r="AL1032" s="87">
        <v>0</v>
      </c>
      <c r="AM1032" s="87">
        <v>0</v>
      </c>
      <c r="AN1032" s="87">
        <v>1.8970220000000003E-2</v>
      </c>
      <c r="AO1032" s="87">
        <v>2.4122249999999998E-2</v>
      </c>
      <c r="AP1032" s="87">
        <v>0</v>
      </c>
      <c r="AQ1032" s="87">
        <v>0</v>
      </c>
      <c r="AR1032" s="87">
        <v>0</v>
      </c>
      <c r="AS1032" s="87">
        <v>2.4122249999999998E-2</v>
      </c>
      <c r="AT1032" s="87">
        <f>AE1032-AJ1032-AO1032</f>
        <v>2.577115E-2</v>
      </c>
      <c r="AU1032" s="87">
        <f>AF1032-AK1032-AP1032</f>
        <v>0</v>
      </c>
      <c r="AV1032" s="87">
        <f>AG1032-AL1032-AQ1032</f>
        <v>0</v>
      </c>
      <c r="AW1032" s="87">
        <f>AH1032-AM1032-AR1032</f>
        <v>0</v>
      </c>
      <c r="AX1032" s="87">
        <f>AI1032-AN1032-AS1032</f>
        <v>2.577115E-2</v>
      </c>
      <c r="AY1032" s="66">
        <v>0</v>
      </c>
      <c r="AZ1032" s="66">
        <v>0</v>
      </c>
      <c r="BA1032" s="66">
        <v>0</v>
      </c>
      <c r="BB1032" s="66">
        <v>0</v>
      </c>
      <c r="BC1032" s="66">
        <v>0</v>
      </c>
    </row>
    <row r="1033" spans="1:55" x14ac:dyDescent="0.25">
      <c r="A1033" s="224" t="s">
        <v>901</v>
      </c>
      <c r="B1033" s="216" t="s">
        <v>77</v>
      </c>
      <c r="C1033" s="224"/>
      <c r="D1033" s="176">
        <v>44.424827999999998</v>
      </c>
      <c r="E1033" s="176">
        <v>35.027561393999996</v>
      </c>
      <c r="F1033" s="176">
        <v>1.0555717900000001</v>
      </c>
      <c r="G1033" s="176">
        <v>32.712246800000003</v>
      </c>
      <c r="H1033" s="176">
        <v>0</v>
      </c>
      <c r="I1033" s="176">
        <v>1.2597428039999998</v>
      </c>
      <c r="J1033" s="176">
        <v>5.0669638120000009</v>
      </c>
      <c r="K1033" s="176">
        <v>1.0555717899999999</v>
      </c>
      <c r="L1033" s="176">
        <v>3.6605177700000002</v>
      </c>
      <c r="M1033" s="176">
        <v>0</v>
      </c>
      <c r="N1033" s="176">
        <v>0.35087425200000005</v>
      </c>
      <c r="O1033" s="176">
        <v>29.497895342</v>
      </c>
      <c r="P1033" s="176">
        <v>0</v>
      </c>
      <c r="Q1033" s="176">
        <v>29.051729029999997</v>
      </c>
      <c r="R1033" s="176">
        <v>0.44616631199999995</v>
      </c>
      <c r="S1033" s="176">
        <v>0.44616631199999995</v>
      </c>
      <c r="T1033" s="176">
        <f t="shared" ref="T1033:AX1033" si="970">SUM(T1034:T1042)</f>
        <v>0.46270224000000038</v>
      </c>
      <c r="U1033" s="176">
        <f t="shared" si="970"/>
        <v>0</v>
      </c>
      <c r="V1033" s="176">
        <f t="shared" si="970"/>
        <v>0</v>
      </c>
      <c r="W1033" s="176">
        <f t="shared" si="970"/>
        <v>-0.44616631199999995</v>
      </c>
      <c r="X1033" s="176">
        <f t="shared" si="970"/>
        <v>0.46270223999999993</v>
      </c>
      <c r="Y1033" s="176">
        <f t="shared" si="970"/>
        <v>0</v>
      </c>
      <c r="Z1033" s="176">
        <f t="shared" si="970"/>
        <v>0</v>
      </c>
      <c r="AA1033" s="176">
        <f t="shared" si="970"/>
        <v>0</v>
      </c>
      <c r="AB1033" s="176">
        <f t="shared" si="970"/>
        <v>0</v>
      </c>
      <c r="AC1033" s="176">
        <f t="shared" si="970"/>
        <v>0</v>
      </c>
      <c r="AD1033" s="176">
        <f t="shared" si="970"/>
        <v>38.097270439999996</v>
      </c>
      <c r="AE1033" s="223">
        <f t="shared" si="970"/>
        <v>1.5922157000000001</v>
      </c>
      <c r="AF1033" s="223">
        <f t="shared" si="970"/>
        <v>0.28262774999999996</v>
      </c>
      <c r="AG1033" s="223">
        <f t="shared" si="970"/>
        <v>0.25980228</v>
      </c>
      <c r="AH1033" s="223">
        <f t="shared" si="970"/>
        <v>0</v>
      </c>
      <c r="AI1033" s="223">
        <f t="shared" si="970"/>
        <v>1.0497856699999999</v>
      </c>
      <c r="AJ1033" s="223">
        <f t="shared" si="970"/>
        <v>0.29239521000000002</v>
      </c>
      <c r="AK1033" s="223">
        <f t="shared" si="970"/>
        <v>0</v>
      </c>
      <c r="AL1033" s="223">
        <f t="shared" si="970"/>
        <v>0</v>
      </c>
      <c r="AM1033" s="223">
        <f t="shared" si="970"/>
        <v>0</v>
      </c>
      <c r="AN1033" s="223">
        <f t="shared" si="970"/>
        <v>0.29239521000000002</v>
      </c>
      <c r="AO1033" s="223">
        <f t="shared" si="970"/>
        <v>0.65443300999999987</v>
      </c>
      <c r="AP1033" s="223">
        <f t="shared" si="970"/>
        <v>0.28262774999999996</v>
      </c>
      <c r="AQ1033" s="223">
        <f t="shared" si="970"/>
        <v>0</v>
      </c>
      <c r="AR1033" s="223">
        <f t="shared" si="970"/>
        <v>0</v>
      </c>
      <c r="AS1033" s="223">
        <f t="shared" si="970"/>
        <v>0.37180525999999986</v>
      </c>
      <c r="AT1033" s="223">
        <f t="shared" si="970"/>
        <v>0.64538748000000001</v>
      </c>
      <c r="AU1033" s="223">
        <f t="shared" si="970"/>
        <v>0</v>
      </c>
      <c r="AV1033" s="223">
        <f t="shared" si="970"/>
        <v>0.25980228</v>
      </c>
      <c r="AW1033" s="223">
        <f t="shared" si="970"/>
        <v>0</v>
      </c>
      <c r="AX1033" s="223">
        <f t="shared" si="970"/>
        <v>0.38558520000000002</v>
      </c>
      <c r="AY1033" s="223">
        <f t="shared" ref="AY1033:BC1033" si="971">SUM(AY1034:AY1042)</f>
        <v>0</v>
      </c>
      <c r="AZ1033" s="223">
        <f t="shared" si="971"/>
        <v>0</v>
      </c>
      <c r="BA1033" s="223">
        <f t="shared" si="971"/>
        <v>0</v>
      </c>
      <c r="BB1033" s="223">
        <f t="shared" si="971"/>
        <v>0</v>
      </c>
      <c r="BC1033" s="223">
        <f t="shared" si="971"/>
        <v>0</v>
      </c>
    </row>
    <row r="1034" spans="1:55" ht="126" x14ac:dyDescent="0.25">
      <c r="A1034" s="171" t="s">
        <v>901</v>
      </c>
      <c r="B1034" s="86" t="s">
        <v>864</v>
      </c>
      <c r="C1034" s="171" t="s">
        <v>2760</v>
      </c>
      <c r="D1034" s="87">
        <v>12.566508000000001</v>
      </c>
      <c r="E1034" s="66">
        <v>13.051729029999999</v>
      </c>
      <c r="F1034" s="66">
        <v>0</v>
      </c>
      <c r="G1034" s="66">
        <v>13.051729029999999</v>
      </c>
      <c r="H1034" s="66">
        <v>0</v>
      </c>
      <c r="I1034" s="66">
        <v>0</v>
      </c>
      <c r="J1034" s="87">
        <v>0</v>
      </c>
      <c r="K1034" s="87">
        <v>0</v>
      </c>
      <c r="L1034" s="87">
        <v>0</v>
      </c>
      <c r="M1034" s="87">
        <v>0</v>
      </c>
      <c r="N1034" s="87">
        <v>0</v>
      </c>
      <c r="O1034" s="87">
        <v>13.051729029999999</v>
      </c>
      <c r="P1034" s="87">
        <v>0</v>
      </c>
      <c r="Q1034" s="87">
        <v>13.051729029999999</v>
      </c>
      <c r="R1034" s="87">
        <v>0</v>
      </c>
      <c r="S1034" s="87">
        <v>0</v>
      </c>
      <c r="T1034" s="87">
        <f t="shared" ref="T1034:T1042" si="972">E1034-J1034-O1034</f>
        <v>0</v>
      </c>
      <c r="U1034" s="87">
        <f t="shared" ref="U1034:U1042" si="973">F1034-K1034-P1034</f>
        <v>0</v>
      </c>
      <c r="V1034" s="87">
        <f t="shared" ref="V1034:V1042" si="974">G1034-L1034-Q1034</f>
        <v>0</v>
      </c>
      <c r="W1034" s="87">
        <f t="shared" ref="W1034:W1042" si="975">H1034-M1034-R1034</f>
        <v>0</v>
      </c>
      <c r="X1034" s="87">
        <f t="shared" ref="X1034:X1042" si="976">I1034-N1034-S1034</f>
        <v>0</v>
      </c>
      <c r="Y1034" s="87">
        <v>0</v>
      </c>
      <c r="Z1034" s="87">
        <v>0</v>
      </c>
      <c r="AA1034" s="87">
        <v>0</v>
      </c>
      <c r="AB1034" s="87">
        <v>0</v>
      </c>
      <c r="AC1034" s="87">
        <v>0</v>
      </c>
      <c r="AD1034" s="87">
        <v>10.432923659999998</v>
      </c>
      <c r="AE1034" s="87">
        <v>0</v>
      </c>
      <c r="AF1034" s="87">
        <v>0</v>
      </c>
      <c r="AG1034" s="87">
        <v>0</v>
      </c>
      <c r="AH1034" s="87">
        <v>0</v>
      </c>
      <c r="AI1034" s="87">
        <v>0</v>
      </c>
      <c r="AJ1034" s="87">
        <v>0</v>
      </c>
      <c r="AK1034" s="87">
        <v>0</v>
      </c>
      <c r="AL1034" s="87">
        <v>0</v>
      </c>
      <c r="AM1034" s="87">
        <v>0</v>
      </c>
      <c r="AN1034" s="87">
        <v>0</v>
      </c>
      <c r="AO1034" s="87">
        <v>0</v>
      </c>
      <c r="AP1034" s="87">
        <v>0</v>
      </c>
      <c r="AQ1034" s="87">
        <v>0</v>
      </c>
      <c r="AR1034" s="87">
        <v>0</v>
      </c>
      <c r="AS1034" s="87">
        <v>0</v>
      </c>
      <c r="AT1034" s="87">
        <f t="shared" ref="AT1034:AT1042" si="977">AE1034-AJ1034-AO1034</f>
        <v>0</v>
      </c>
      <c r="AU1034" s="87">
        <f t="shared" ref="AU1034:AU1042" si="978">AF1034-AK1034-AP1034</f>
        <v>0</v>
      </c>
      <c r="AV1034" s="87">
        <f t="shared" ref="AV1034:AV1042" si="979">AG1034-AL1034-AQ1034</f>
        <v>0</v>
      </c>
      <c r="AW1034" s="87">
        <f t="shared" ref="AW1034:AW1042" si="980">AH1034-AM1034-AR1034</f>
        <v>0</v>
      </c>
      <c r="AX1034" s="87">
        <f t="shared" ref="AX1034:AX1042" si="981">AI1034-AN1034-AS1034</f>
        <v>0</v>
      </c>
      <c r="AY1034" s="66">
        <v>0</v>
      </c>
      <c r="AZ1034" s="66">
        <v>0</v>
      </c>
      <c r="BA1034" s="66">
        <v>0</v>
      </c>
      <c r="BB1034" s="66">
        <v>0</v>
      </c>
      <c r="BC1034" s="66">
        <v>0</v>
      </c>
    </row>
    <row r="1035" spans="1:55" ht="110.25" x14ac:dyDescent="0.25">
      <c r="A1035" s="171" t="s">
        <v>901</v>
      </c>
      <c r="B1035" s="86" t="s">
        <v>404</v>
      </c>
      <c r="C1035" s="171" t="s">
        <v>2761</v>
      </c>
      <c r="D1035" s="87">
        <v>13.735032</v>
      </c>
      <c r="E1035" s="66">
        <v>16.976849007999999</v>
      </c>
      <c r="F1035" s="66">
        <v>0</v>
      </c>
      <c r="G1035" s="66">
        <v>16</v>
      </c>
      <c r="H1035" s="66">
        <v>0</v>
      </c>
      <c r="I1035" s="66">
        <v>0.97684900799999996</v>
      </c>
      <c r="J1035" s="87">
        <v>0.26909774400000003</v>
      </c>
      <c r="K1035" s="87">
        <v>0</v>
      </c>
      <c r="L1035" s="87">
        <v>0</v>
      </c>
      <c r="M1035" s="87">
        <v>0</v>
      </c>
      <c r="N1035" s="87">
        <v>0.26909774400000003</v>
      </c>
      <c r="O1035" s="87">
        <v>16.342180551999999</v>
      </c>
      <c r="P1035" s="87">
        <v>0</v>
      </c>
      <c r="Q1035" s="87">
        <v>16</v>
      </c>
      <c r="R1035" s="87">
        <v>0.34218055199999992</v>
      </c>
      <c r="S1035" s="87">
        <v>0.34218055199999992</v>
      </c>
      <c r="T1035" s="87">
        <f t="shared" si="972"/>
        <v>0.36557071200000024</v>
      </c>
      <c r="U1035" s="87">
        <f t="shared" si="973"/>
        <v>0</v>
      </c>
      <c r="V1035" s="87">
        <f t="shared" si="974"/>
        <v>0</v>
      </c>
      <c r="W1035" s="87">
        <f t="shared" si="975"/>
        <v>-0.34218055199999992</v>
      </c>
      <c r="X1035" s="87">
        <f t="shared" si="976"/>
        <v>0.36557071199999996</v>
      </c>
      <c r="Y1035" s="87">
        <v>0</v>
      </c>
      <c r="Z1035" s="87">
        <v>0</v>
      </c>
      <c r="AA1035" s="87">
        <v>0</v>
      </c>
      <c r="AB1035" s="87">
        <v>0</v>
      </c>
      <c r="AC1035" s="87">
        <v>0</v>
      </c>
      <c r="AD1035" s="87">
        <v>12.590446000000002</v>
      </c>
      <c r="AE1035" s="87">
        <v>0.81404083999999999</v>
      </c>
      <c r="AF1035" s="87">
        <v>0</v>
      </c>
      <c r="AG1035" s="87">
        <v>0</v>
      </c>
      <c r="AH1035" s="87">
        <v>0</v>
      </c>
      <c r="AI1035" s="87">
        <v>0.81404083999999999</v>
      </c>
      <c r="AJ1035" s="87">
        <v>0.22424812</v>
      </c>
      <c r="AK1035" s="87">
        <v>0</v>
      </c>
      <c r="AL1035" s="87">
        <v>0</v>
      </c>
      <c r="AM1035" s="87">
        <v>0</v>
      </c>
      <c r="AN1035" s="87">
        <v>0.22424812</v>
      </c>
      <c r="AO1035" s="87">
        <v>0.28515045999999994</v>
      </c>
      <c r="AP1035" s="87">
        <v>0</v>
      </c>
      <c r="AQ1035" s="87">
        <v>0</v>
      </c>
      <c r="AR1035" s="87">
        <v>0</v>
      </c>
      <c r="AS1035" s="87">
        <v>0.28515045999999988</v>
      </c>
      <c r="AT1035" s="87">
        <f t="shared" si="977"/>
        <v>0.30464226</v>
      </c>
      <c r="AU1035" s="87">
        <f t="shared" si="978"/>
        <v>0</v>
      </c>
      <c r="AV1035" s="87">
        <f t="shared" si="979"/>
        <v>0</v>
      </c>
      <c r="AW1035" s="87">
        <f t="shared" si="980"/>
        <v>0</v>
      </c>
      <c r="AX1035" s="87">
        <f t="shared" si="981"/>
        <v>0.30464226000000005</v>
      </c>
      <c r="AY1035" s="66">
        <v>0</v>
      </c>
      <c r="AZ1035" s="66">
        <v>0</v>
      </c>
      <c r="BA1035" s="66">
        <v>0</v>
      </c>
      <c r="BB1035" s="66">
        <v>0</v>
      </c>
      <c r="BC1035" s="66">
        <v>0</v>
      </c>
    </row>
    <row r="1036" spans="1:55" ht="47.25" x14ac:dyDescent="0.25">
      <c r="A1036" s="171" t="s">
        <v>901</v>
      </c>
      <c r="B1036" s="86" t="s">
        <v>405</v>
      </c>
      <c r="C1036" s="171" t="s">
        <v>2762</v>
      </c>
      <c r="D1036" s="87">
        <v>2.9493480000000001</v>
      </c>
      <c r="E1036" s="66">
        <v>3.1171988900000005</v>
      </c>
      <c r="F1036" s="66">
        <v>0.84244142</v>
      </c>
      <c r="G1036" s="66">
        <v>2.2747574700000004</v>
      </c>
      <c r="H1036" s="66">
        <v>0</v>
      </c>
      <c r="I1036" s="66">
        <v>0</v>
      </c>
      <c r="J1036" s="87">
        <v>3.1171988900000001</v>
      </c>
      <c r="K1036" s="87">
        <v>0.84244142</v>
      </c>
      <c r="L1036" s="87">
        <v>2.2747574700000004</v>
      </c>
      <c r="M1036" s="87">
        <v>0</v>
      </c>
      <c r="N1036" s="87">
        <v>0</v>
      </c>
      <c r="O1036" s="87">
        <v>0</v>
      </c>
      <c r="P1036" s="87">
        <v>0</v>
      </c>
      <c r="Q1036" s="87">
        <v>0</v>
      </c>
      <c r="R1036" s="87">
        <v>0</v>
      </c>
      <c r="S1036" s="87">
        <v>0</v>
      </c>
      <c r="T1036" s="87">
        <f t="shared" si="972"/>
        <v>4.4408920985006262E-16</v>
      </c>
      <c r="U1036" s="87">
        <f t="shared" si="973"/>
        <v>0</v>
      </c>
      <c r="V1036" s="87">
        <f t="shared" si="974"/>
        <v>0</v>
      </c>
      <c r="W1036" s="87">
        <f t="shared" si="975"/>
        <v>0</v>
      </c>
      <c r="X1036" s="87">
        <f t="shared" si="976"/>
        <v>0</v>
      </c>
      <c r="Y1036" s="87">
        <v>0</v>
      </c>
      <c r="Z1036" s="87">
        <v>0</v>
      </c>
      <c r="AA1036" s="87">
        <v>0</v>
      </c>
      <c r="AB1036" s="87">
        <v>0</v>
      </c>
      <c r="AC1036" s="87">
        <v>0</v>
      </c>
      <c r="AD1036" s="87">
        <v>2.2744877800000003</v>
      </c>
      <c r="AE1036" s="87">
        <v>0</v>
      </c>
      <c r="AF1036" s="87">
        <v>0</v>
      </c>
      <c r="AG1036" s="87">
        <v>0</v>
      </c>
      <c r="AH1036" s="87">
        <v>0</v>
      </c>
      <c r="AI1036" s="87">
        <v>0</v>
      </c>
      <c r="AJ1036" s="87">
        <v>0</v>
      </c>
      <c r="AK1036" s="87">
        <v>0</v>
      </c>
      <c r="AL1036" s="87">
        <v>0</v>
      </c>
      <c r="AM1036" s="87">
        <v>0</v>
      </c>
      <c r="AN1036" s="192">
        <v>0</v>
      </c>
      <c r="AO1036" s="87">
        <v>0</v>
      </c>
      <c r="AP1036" s="87">
        <v>0</v>
      </c>
      <c r="AQ1036" s="87">
        <v>0</v>
      </c>
      <c r="AR1036" s="87">
        <v>0</v>
      </c>
      <c r="AS1036" s="87">
        <v>0</v>
      </c>
      <c r="AT1036" s="87">
        <f t="shared" si="977"/>
        <v>0</v>
      </c>
      <c r="AU1036" s="87">
        <f t="shared" si="978"/>
        <v>0</v>
      </c>
      <c r="AV1036" s="87">
        <f t="shared" si="979"/>
        <v>0</v>
      </c>
      <c r="AW1036" s="87">
        <f t="shared" si="980"/>
        <v>0</v>
      </c>
      <c r="AX1036" s="87">
        <f t="shared" si="981"/>
        <v>0</v>
      </c>
      <c r="AY1036" s="66">
        <v>0</v>
      </c>
      <c r="AZ1036" s="66">
        <v>0</v>
      </c>
      <c r="BA1036" s="66">
        <v>0</v>
      </c>
      <c r="BB1036" s="66">
        <v>0</v>
      </c>
      <c r="BC1036" s="66">
        <v>0</v>
      </c>
    </row>
    <row r="1037" spans="1:55" ht="94.5" x14ac:dyDescent="0.25">
      <c r="A1037" s="171" t="s">
        <v>901</v>
      </c>
      <c r="B1037" s="86" t="s">
        <v>865</v>
      </c>
      <c r="C1037" s="171" t="s">
        <v>2763</v>
      </c>
      <c r="D1037" s="87">
        <v>10.999979999999997</v>
      </c>
      <c r="E1037" s="66">
        <v>1.21728255</v>
      </c>
      <c r="F1037" s="66">
        <v>0.21313036999999999</v>
      </c>
      <c r="G1037" s="66">
        <v>1.0041521799999999</v>
      </c>
      <c r="H1037" s="66">
        <v>0</v>
      </c>
      <c r="I1037" s="66">
        <v>0</v>
      </c>
      <c r="J1037" s="87">
        <v>1.2172825500000002</v>
      </c>
      <c r="K1037" s="87">
        <v>0.21313036999999999</v>
      </c>
      <c r="L1037" s="87">
        <v>1.0041521799999999</v>
      </c>
      <c r="M1037" s="87">
        <v>0</v>
      </c>
      <c r="N1037" s="87">
        <v>0</v>
      </c>
      <c r="O1037" s="87">
        <v>0</v>
      </c>
      <c r="P1037" s="87">
        <v>0</v>
      </c>
      <c r="Q1037" s="87">
        <v>0</v>
      </c>
      <c r="R1037" s="87">
        <v>0</v>
      </c>
      <c r="S1037" s="87">
        <v>0</v>
      </c>
      <c r="T1037" s="87">
        <f t="shared" si="972"/>
        <v>-2.2204460492503131E-16</v>
      </c>
      <c r="U1037" s="87">
        <f t="shared" si="973"/>
        <v>0</v>
      </c>
      <c r="V1037" s="87">
        <f t="shared" si="974"/>
        <v>0</v>
      </c>
      <c r="W1037" s="87">
        <f t="shared" si="975"/>
        <v>0</v>
      </c>
      <c r="X1037" s="87">
        <f t="shared" si="976"/>
        <v>0</v>
      </c>
      <c r="Y1037" s="87">
        <v>0</v>
      </c>
      <c r="Z1037" s="87">
        <v>0</v>
      </c>
      <c r="AA1037" s="87">
        <v>0</v>
      </c>
      <c r="AB1037" s="87">
        <v>0</v>
      </c>
      <c r="AC1037" s="87">
        <v>0</v>
      </c>
      <c r="AD1037" s="87">
        <v>9.1627079999999985</v>
      </c>
      <c r="AE1037" s="87">
        <v>0</v>
      </c>
      <c r="AF1037" s="87">
        <v>0</v>
      </c>
      <c r="AG1037" s="87">
        <v>0</v>
      </c>
      <c r="AH1037" s="87">
        <v>0</v>
      </c>
      <c r="AI1037" s="87">
        <v>0</v>
      </c>
      <c r="AJ1037" s="87">
        <v>0</v>
      </c>
      <c r="AK1037" s="87">
        <v>0</v>
      </c>
      <c r="AL1037" s="87">
        <v>0</v>
      </c>
      <c r="AM1037" s="87">
        <v>0</v>
      </c>
      <c r="AN1037" s="87">
        <v>0</v>
      </c>
      <c r="AO1037" s="87">
        <v>0</v>
      </c>
      <c r="AP1037" s="87">
        <v>0</v>
      </c>
      <c r="AQ1037" s="87">
        <v>0</v>
      </c>
      <c r="AR1037" s="87">
        <v>0</v>
      </c>
      <c r="AS1037" s="87">
        <v>0</v>
      </c>
      <c r="AT1037" s="87">
        <f t="shared" si="977"/>
        <v>0</v>
      </c>
      <c r="AU1037" s="87">
        <f t="shared" si="978"/>
        <v>0</v>
      </c>
      <c r="AV1037" s="87">
        <f t="shared" si="979"/>
        <v>0</v>
      </c>
      <c r="AW1037" s="87">
        <f t="shared" si="980"/>
        <v>0</v>
      </c>
      <c r="AX1037" s="87">
        <f t="shared" si="981"/>
        <v>0</v>
      </c>
      <c r="AY1037" s="66">
        <v>0</v>
      </c>
      <c r="AZ1037" s="66">
        <v>0</v>
      </c>
      <c r="BA1037" s="66">
        <v>0</v>
      </c>
      <c r="BB1037" s="66">
        <v>0</v>
      </c>
      <c r="BC1037" s="66">
        <v>0</v>
      </c>
    </row>
    <row r="1038" spans="1:55" ht="63" x14ac:dyDescent="0.25">
      <c r="A1038" s="171" t="s">
        <v>901</v>
      </c>
      <c r="B1038" s="86" t="s">
        <v>407</v>
      </c>
      <c r="C1038" s="171" t="s">
        <v>2764</v>
      </c>
      <c r="D1038" s="87">
        <v>1.9008599999999998</v>
      </c>
      <c r="E1038" s="66">
        <v>0.13519102799999999</v>
      </c>
      <c r="F1038" s="66">
        <v>0</v>
      </c>
      <c r="G1038" s="66">
        <v>0</v>
      </c>
      <c r="H1038" s="66">
        <v>0</v>
      </c>
      <c r="I1038" s="66">
        <v>0.13519102799999999</v>
      </c>
      <c r="J1038" s="87">
        <v>3.7241771999999999E-2</v>
      </c>
      <c r="K1038" s="87">
        <v>0</v>
      </c>
      <c r="L1038" s="87">
        <v>0</v>
      </c>
      <c r="M1038" s="87">
        <v>0</v>
      </c>
      <c r="N1038" s="87">
        <v>3.7241771999999992E-2</v>
      </c>
      <c r="O1038" s="87">
        <v>4.7356091999999995E-2</v>
      </c>
      <c r="P1038" s="87">
        <v>0</v>
      </c>
      <c r="Q1038" s="87">
        <v>0</v>
      </c>
      <c r="R1038" s="87">
        <v>4.7356092000000002E-2</v>
      </c>
      <c r="S1038" s="87">
        <v>4.7356092000000002E-2</v>
      </c>
      <c r="T1038" s="87">
        <f t="shared" si="972"/>
        <v>5.0593163999999989E-2</v>
      </c>
      <c r="U1038" s="87">
        <f t="shared" si="973"/>
        <v>0</v>
      </c>
      <c r="V1038" s="87">
        <f t="shared" si="974"/>
        <v>0</v>
      </c>
      <c r="W1038" s="87">
        <f t="shared" si="975"/>
        <v>-4.7356092000000002E-2</v>
      </c>
      <c r="X1038" s="87">
        <f t="shared" si="976"/>
        <v>5.0593163999999996E-2</v>
      </c>
      <c r="Y1038" s="87">
        <v>0</v>
      </c>
      <c r="Z1038" s="87">
        <v>0</v>
      </c>
      <c r="AA1038" s="87">
        <v>0</v>
      </c>
      <c r="AB1038" s="87">
        <v>0</v>
      </c>
      <c r="AC1038" s="87">
        <v>0</v>
      </c>
      <c r="AD1038" s="87">
        <v>1.7424550000000001</v>
      </c>
      <c r="AE1038" s="87">
        <v>0.11265918999999999</v>
      </c>
      <c r="AF1038" s="87">
        <v>0</v>
      </c>
      <c r="AG1038" s="87">
        <v>0</v>
      </c>
      <c r="AH1038" s="87">
        <v>0</v>
      </c>
      <c r="AI1038" s="87">
        <v>0.11265918999999999</v>
      </c>
      <c r="AJ1038" s="87">
        <v>3.1034809999999999E-2</v>
      </c>
      <c r="AK1038" s="87">
        <v>0</v>
      </c>
      <c r="AL1038" s="87">
        <v>0</v>
      </c>
      <c r="AM1038" s="87">
        <v>0</v>
      </c>
      <c r="AN1038" s="192">
        <v>3.1034809999999996E-2</v>
      </c>
      <c r="AO1038" s="87">
        <v>3.9463410000000004E-2</v>
      </c>
      <c r="AP1038" s="87">
        <v>0</v>
      </c>
      <c r="AQ1038" s="87">
        <v>0</v>
      </c>
      <c r="AR1038" s="87">
        <v>0</v>
      </c>
      <c r="AS1038" s="87">
        <v>3.9463410000000004E-2</v>
      </c>
      <c r="AT1038" s="87">
        <f t="shared" si="977"/>
        <v>4.2160969999999992E-2</v>
      </c>
      <c r="AU1038" s="87">
        <f t="shared" si="978"/>
        <v>0</v>
      </c>
      <c r="AV1038" s="87">
        <f t="shared" si="979"/>
        <v>0</v>
      </c>
      <c r="AW1038" s="87">
        <f t="shared" si="980"/>
        <v>0</v>
      </c>
      <c r="AX1038" s="87">
        <f t="shared" si="981"/>
        <v>4.2160969999999992E-2</v>
      </c>
      <c r="AY1038" s="66">
        <v>0</v>
      </c>
      <c r="AZ1038" s="66">
        <v>0</v>
      </c>
      <c r="BA1038" s="66">
        <v>0</v>
      </c>
      <c r="BB1038" s="66">
        <v>0</v>
      </c>
      <c r="BC1038" s="66">
        <v>0</v>
      </c>
    </row>
    <row r="1039" spans="1:55" ht="94.5" x14ac:dyDescent="0.25">
      <c r="A1039" s="171" t="s">
        <v>901</v>
      </c>
      <c r="B1039" s="86" t="s">
        <v>1870</v>
      </c>
      <c r="C1039" s="171" t="s">
        <v>888</v>
      </c>
      <c r="D1039" s="87">
        <v>0.49319999999999997</v>
      </c>
      <c r="E1039" s="66">
        <v>3.5076876E-2</v>
      </c>
      <c r="F1039" s="66">
        <v>0</v>
      </c>
      <c r="G1039" s="66">
        <v>0</v>
      </c>
      <c r="H1039" s="66">
        <v>0</v>
      </c>
      <c r="I1039" s="66">
        <v>3.5076876E-2</v>
      </c>
      <c r="J1039" s="87">
        <v>9.6628080000000002E-3</v>
      </c>
      <c r="K1039" s="87">
        <v>0</v>
      </c>
      <c r="L1039" s="87">
        <v>0</v>
      </c>
      <c r="M1039" s="87">
        <v>0</v>
      </c>
      <c r="N1039" s="87">
        <v>9.6628080000000019E-3</v>
      </c>
      <c r="O1039" s="87">
        <v>1.2287064000000002E-2</v>
      </c>
      <c r="P1039" s="87">
        <v>0</v>
      </c>
      <c r="Q1039" s="87">
        <v>0</v>
      </c>
      <c r="R1039" s="87">
        <v>1.2287064E-2</v>
      </c>
      <c r="S1039" s="87">
        <v>1.2287064E-2</v>
      </c>
      <c r="T1039" s="87">
        <f t="shared" si="972"/>
        <v>1.3127003999999996E-2</v>
      </c>
      <c r="U1039" s="87">
        <f t="shared" si="973"/>
        <v>0</v>
      </c>
      <c r="V1039" s="87">
        <f t="shared" si="974"/>
        <v>0</v>
      </c>
      <c r="W1039" s="87">
        <f t="shared" si="975"/>
        <v>-1.2287064E-2</v>
      </c>
      <c r="X1039" s="87">
        <f t="shared" si="976"/>
        <v>1.3127003999999998E-2</v>
      </c>
      <c r="Y1039" s="87">
        <v>0</v>
      </c>
      <c r="Z1039" s="87">
        <v>0</v>
      </c>
      <c r="AA1039" s="87">
        <v>0</v>
      </c>
      <c r="AB1039" s="87">
        <v>0</v>
      </c>
      <c r="AC1039" s="87">
        <v>0</v>
      </c>
      <c r="AD1039" s="87">
        <v>0.41100000000000003</v>
      </c>
      <c r="AE1039" s="87">
        <v>2.9230730000000003E-2</v>
      </c>
      <c r="AF1039" s="87">
        <v>0</v>
      </c>
      <c r="AG1039" s="87">
        <v>0</v>
      </c>
      <c r="AH1039" s="87">
        <v>0</v>
      </c>
      <c r="AI1039" s="87">
        <v>2.9230730000000003E-2</v>
      </c>
      <c r="AJ1039" s="87">
        <v>8.0523400000000016E-3</v>
      </c>
      <c r="AK1039" s="87">
        <v>0</v>
      </c>
      <c r="AL1039" s="87">
        <v>0</v>
      </c>
      <c r="AM1039" s="87">
        <v>0</v>
      </c>
      <c r="AN1039" s="87">
        <v>8.0523400000000016E-3</v>
      </c>
      <c r="AO1039" s="87">
        <v>1.023922E-2</v>
      </c>
      <c r="AP1039" s="87">
        <v>0</v>
      </c>
      <c r="AQ1039" s="87">
        <v>0</v>
      </c>
      <c r="AR1039" s="87">
        <v>0</v>
      </c>
      <c r="AS1039" s="87">
        <v>1.023922E-2</v>
      </c>
      <c r="AT1039" s="87">
        <f t="shared" si="977"/>
        <v>1.0939170000000002E-2</v>
      </c>
      <c r="AU1039" s="87">
        <f t="shared" si="978"/>
        <v>0</v>
      </c>
      <c r="AV1039" s="87">
        <f t="shared" si="979"/>
        <v>0</v>
      </c>
      <c r="AW1039" s="87">
        <f t="shared" si="980"/>
        <v>0</v>
      </c>
      <c r="AX1039" s="87">
        <f t="shared" si="981"/>
        <v>1.0939170000000002E-2</v>
      </c>
      <c r="AY1039" s="66">
        <v>0</v>
      </c>
      <c r="AZ1039" s="66">
        <v>0</v>
      </c>
      <c r="BA1039" s="66">
        <v>0</v>
      </c>
      <c r="BB1039" s="66">
        <v>0</v>
      </c>
      <c r="BC1039" s="66">
        <v>0</v>
      </c>
    </row>
    <row r="1040" spans="1:55" ht="126" x14ac:dyDescent="0.25">
      <c r="A1040" s="171" t="s">
        <v>901</v>
      </c>
      <c r="B1040" s="86" t="s">
        <v>1871</v>
      </c>
      <c r="C1040" s="171" t="s">
        <v>2765</v>
      </c>
      <c r="D1040" s="87">
        <v>1.7798999999999998</v>
      </c>
      <c r="E1040" s="66">
        <v>0.11262589199999999</v>
      </c>
      <c r="F1040" s="66">
        <v>0</v>
      </c>
      <c r="G1040" s="66">
        <v>0</v>
      </c>
      <c r="H1040" s="66">
        <v>0</v>
      </c>
      <c r="I1040" s="66">
        <v>0.11262589199999999</v>
      </c>
      <c r="J1040" s="87">
        <v>3.4871927999999996E-2</v>
      </c>
      <c r="K1040" s="87">
        <v>0</v>
      </c>
      <c r="L1040" s="87">
        <v>0</v>
      </c>
      <c r="M1040" s="87">
        <v>0</v>
      </c>
      <c r="N1040" s="87">
        <v>3.4871927999999996E-2</v>
      </c>
      <c r="O1040" s="87">
        <v>4.4342603999999994E-2</v>
      </c>
      <c r="P1040" s="87">
        <v>0</v>
      </c>
      <c r="Q1040" s="87">
        <v>0</v>
      </c>
      <c r="R1040" s="87">
        <v>4.4342603999999994E-2</v>
      </c>
      <c r="S1040" s="87">
        <v>4.4342603999999994E-2</v>
      </c>
      <c r="T1040" s="87">
        <f t="shared" si="972"/>
        <v>3.3411360000000001E-2</v>
      </c>
      <c r="U1040" s="87">
        <f t="shared" si="973"/>
        <v>0</v>
      </c>
      <c r="V1040" s="87">
        <f t="shared" si="974"/>
        <v>0</v>
      </c>
      <c r="W1040" s="87">
        <f t="shared" si="975"/>
        <v>-4.4342603999999994E-2</v>
      </c>
      <c r="X1040" s="87">
        <f t="shared" si="976"/>
        <v>3.3411360000000001E-2</v>
      </c>
      <c r="Y1040" s="87">
        <v>0</v>
      </c>
      <c r="Z1040" s="87">
        <v>0</v>
      </c>
      <c r="AA1040" s="87">
        <v>0</v>
      </c>
      <c r="AB1040" s="87">
        <v>0</v>
      </c>
      <c r="AC1040" s="87">
        <v>0</v>
      </c>
      <c r="AD1040" s="87">
        <v>1.48325</v>
      </c>
      <c r="AE1040" s="87">
        <v>0.49073351999999998</v>
      </c>
      <c r="AF1040" s="87">
        <v>0.13707633</v>
      </c>
      <c r="AG1040" s="87">
        <v>0.25980228</v>
      </c>
      <c r="AH1040" s="87">
        <v>0</v>
      </c>
      <c r="AI1040" s="87">
        <v>9.3854909999999986E-2</v>
      </c>
      <c r="AJ1040" s="87">
        <v>2.9059939999999996E-2</v>
      </c>
      <c r="AK1040" s="87">
        <v>0</v>
      </c>
      <c r="AL1040" s="87">
        <v>0</v>
      </c>
      <c r="AM1040" s="87">
        <v>0</v>
      </c>
      <c r="AN1040" s="87">
        <v>2.9059939999999996E-2</v>
      </c>
      <c r="AO1040" s="87">
        <v>0.17402849999999997</v>
      </c>
      <c r="AP1040" s="87">
        <v>0.13707632999999997</v>
      </c>
      <c r="AQ1040" s="87">
        <v>0</v>
      </c>
      <c r="AR1040" s="87">
        <v>0</v>
      </c>
      <c r="AS1040" s="87">
        <v>3.6952169999999999E-2</v>
      </c>
      <c r="AT1040" s="87">
        <f t="shared" si="977"/>
        <v>0.28764508</v>
      </c>
      <c r="AU1040" s="87">
        <f t="shared" si="978"/>
        <v>0</v>
      </c>
      <c r="AV1040" s="87">
        <f t="shared" si="979"/>
        <v>0.25980228</v>
      </c>
      <c r="AW1040" s="87">
        <f t="shared" si="980"/>
        <v>0</v>
      </c>
      <c r="AX1040" s="87">
        <f t="shared" si="981"/>
        <v>2.7842799999999994E-2</v>
      </c>
      <c r="AY1040" s="66">
        <v>0</v>
      </c>
      <c r="AZ1040" s="66">
        <v>0</v>
      </c>
      <c r="BA1040" s="66">
        <v>0</v>
      </c>
      <c r="BB1040" s="66">
        <v>0</v>
      </c>
      <c r="BC1040" s="66">
        <v>0</v>
      </c>
    </row>
    <row r="1041" spans="1:55" ht="78.75" x14ac:dyDescent="0.25">
      <c r="A1041" s="171" t="s">
        <v>901</v>
      </c>
      <c r="B1041" s="86" t="s">
        <v>406</v>
      </c>
      <c r="C1041" s="171" t="s">
        <v>2766</v>
      </c>
      <c r="D1041" s="87">
        <v>0</v>
      </c>
      <c r="E1041" s="66">
        <v>0.38160812</v>
      </c>
      <c r="F1041" s="66">
        <v>0</v>
      </c>
      <c r="G1041" s="66">
        <v>0.38160812</v>
      </c>
      <c r="H1041" s="66">
        <v>0</v>
      </c>
      <c r="I1041" s="66">
        <v>0</v>
      </c>
      <c r="J1041" s="87">
        <v>0.38160812000000005</v>
      </c>
      <c r="K1041" s="87">
        <v>0</v>
      </c>
      <c r="L1041" s="87">
        <v>0.38160812</v>
      </c>
      <c r="M1041" s="87">
        <v>0</v>
      </c>
      <c r="N1041" s="87">
        <v>0</v>
      </c>
      <c r="O1041" s="87">
        <v>0</v>
      </c>
      <c r="P1041" s="87">
        <v>0</v>
      </c>
      <c r="Q1041" s="87">
        <v>0</v>
      </c>
      <c r="R1041" s="87">
        <v>0</v>
      </c>
      <c r="S1041" s="87">
        <v>0</v>
      </c>
      <c r="T1041" s="87">
        <f t="shared" si="972"/>
        <v>-5.5511151231257827E-17</v>
      </c>
      <c r="U1041" s="87">
        <f t="shared" si="973"/>
        <v>0</v>
      </c>
      <c r="V1041" s="87">
        <f t="shared" si="974"/>
        <v>0</v>
      </c>
      <c r="W1041" s="87">
        <f t="shared" si="975"/>
        <v>0</v>
      </c>
      <c r="X1041" s="87">
        <f t="shared" si="976"/>
        <v>0</v>
      </c>
      <c r="Y1041" s="87">
        <v>0</v>
      </c>
      <c r="Z1041" s="87">
        <v>0</v>
      </c>
      <c r="AA1041" s="87">
        <v>0</v>
      </c>
      <c r="AB1041" s="87">
        <v>0</v>
      </c>
      <c r="AC1041" s="87">
        <v>0</v>
      </c>
      <c r="AD1041" s="87">
        <v>0</v>
      </c>
      <c r="AE1041" s="87">
        <v>0</v>
      </c>
      <c r="AF1041" s="87">
        <v>0</v>
      </c>
      <c r="AG1041" s="87">
        <v>0</v>
      </c>
      <c r="AH1041" s="87">
        <v>0</v>
      </c>
      <c r="AI1041" s="87">
        <v>0</v>
      </c>
      <c r="AJ1041" s="87">
        <v>0</v>
      </c>
      <c r="AK1041" s="87">
        <v>0</v>
      </c>
      <c r="AL1041" s="87">
        <v>0</v>
      </c>
      <c r="AM1041" s="87">
        <v>0</v>
      </c>
      <c r="AN1041" s="87">
        <v>0</v>
      </c>
      <c r="AO1041" s="87">
        <v>0</v>
      </c>
      <c r="AP1041" s="87">
        <v>0</v>
      </c>
      <c r="AQ1041" s="87">
        <v>0</v>
      </c>
      <c r="AR1041" s="87">
        <v>0</v>
      </c>
      <c r="AS1041" s="87">
        <v>0</v>
      </c>
      <c r="AT1041" s="87">
        <f t="shared" si="977"/>
        <v>0</v>
      </c>
      <c r="AU1041" s="87">
        <f t="shared" si="978"/>
        <v>0</v>
      </c>
      <c r="AV1041" s="87">
        <f t="shared" si="979"/>
        <v>0</v>
      </c>
      <c r="AW1041" s="87">
        <f t="shared" si="980"/>
        <v>0</v>
      </c>
      <c r="AX1041" s="87">
        <f t="shared" si="981"/>
        <v>0</v>
      </c>
      <c r="AY1041" s="66">
        <v>0</v>
      </c>
      <c r="AZ1041" s="66">
        <v>0</v>
      </c>
      <c r="BA1041" s="66">
        <v>0</v>
      </c>
      <c r="BB1041" s="66">
        <v>0</v>
      </c>
      <c r="BC1041" s="66">
        <v>0</v>
      </c>
    </row>
    <row r="1042" spans="1:55" ht="110.25" x14ac:dyDescent="0.25">
      <c r="A1042" s="171" t="s">
        <v>901</v>
      </c>
      <c r="B1042" s="86" t="s">
        <v>1872</v>
      </c>
      <c r="C1042" s="171" t="s">
        <v>2767</v>
      </c>
      <c r="D1042" s="87">
        <v>0</v>
      </c>
      <c r="E1042" s="66">
        <v>0</v>
      </c>
      <c r="F1042" s="66">
        <v>0</v>
      </c>
      <c r="G1042" s="66">
        <v>0</v>
      </c>
      <c r="H1042" s="66">
        <v>0</v>
      </c>
      <c r="I1042" s="66">
        <v>0</v>
      </c>
      <c r="J1042" s="87">
        <v>0</v>
      </c>
      <c r="K1042" s="87">
        <v>0</v>
      </c>
      <c r="L1042" s="87">
        <v>0</v>
      </c>
      <c r="M1042" s="87">
        <v>0</v>
      </c>
      <c r="N1042" s="87">
        <v>0</v>
      </c>
      <c r="O1042" s="87">
        <v>0</v>
      </c>
      <c r="P1042" s="87">
        <v>0</v>
      </c>
      <c r="Q1042" s="87">
        <v>0</v>
      </c>
      <c r="R1042" s="87">
        <v>0</v>
      </c>
      <c r="S1042" s="87">
        <v>0</v>
      </c>
      <c r="T1042" s="87">
        <f t="shared" si="972"/>
        <v>0</v>
      </c>
      <c r="U1042" s="87">
        <f t="shared" si="973"/>
        <v>0</v>
      </c>
      <c r="V1042" s="87">
        <f t="shared" si="974"/>
        <v>0</v>
      </c>
      <c r="W1042" s="87">
        <f t="shared" si="975"/>
        <v>0</v>
      </c>
      <c r="X1042" s="87">
        <f t="shared" si="976"/>
        <v>0</v>
      </c>
      <c r="Y1042" s="87">
        <v>0</v>
      </c>
      <c r="Z1042" s="87">
        <v>0</v>
      </c>
      <c r="AA1042" s="87">
        <v>0</v>
      </c>
      <c r="AB1042" s="87">
        <v>0</v>
      </c>
      <c r="AC1042" s="87">
        <v>0</v>
      </c>
      <c r="AD1042" s="87">
        <v>0</v>
      </c>
      <c r="AE1042" s="87">
        <v>0.14555141999999999</v>
      </c>
      <c r="AF1042" s="87">
        <v>0.14555141999999999</v>
      </c>
      <c r="AG1042" s="87">
        <v>0</v>
      </c>
      <c r="AH1042" s="87">
        <v>0</v>
      </c>
      <c r="AI1042" s="87">
        <v>0</v>
      </c>
      <c r="AJ1042" s="87">
        <v>0</v>
      </c>
      <c r="AK1042" s="87">
        <v>0</v>
      </c>
      <c r="AL1042" s="87">
        <v>0</v>
      </c>
      <c r="AM1042" s="87">
        <v>0</v>
      </c>
      <c r="AN1042" s="192">
        <v>0</v>
      </c>
      <c r="AO1042" s="87">
        <v>0.14555142000000001</v>
      </c>
      <c r="AP1042" s="87">
        <v>0.14555142000000001</v>
      </c>
      <c r="AQ1042" s="87">
        <v>0</v>
      </c>
      <c r="AR1042" s="87">
        <v>0</v>
      </c>
      <c r="AS1042" s="87">
        <v>0</v>
      </c>
      <c r="AT1042" s="87">
        <f t="shared" si="977"/>
        <v>0</v>
      </c>
      <c r="AU1042" s="87">
        <f t="shared" si="978"/>
        <v>0</v>
      </c>
      <c r="AV1042" s="87">
        <f t="shared" si="979"/>
        <v>0</v>
      </c>
      <c r="AW1042" s="87">
        <f t="shared" si="980"/>
        <v>0</v>
      </c>
      <c r="AX1042" s="87">
        <f t="shared" si="981"/>
        <v>0</v>
      </c>
      <c r="AY1042" s="66">
        <v>0</v>
      </c>
      <c r="AZ1042" s="66">
        <v>0</v>
      </c>
      <c r="BA1042" s="66">
        <v>0</v>
      </c>
      <c r="BB1042" s="66">
        <v>0</v>
      </c>
      <c r="BC1042" s="66">
        <v>0</v>
      </c>
    </row>
    <row r="1043" spans="1:55" ht="31.5" x14ac:dyDescent="0.25">
      <c r="A1043" s="224" t="s">
        <v>901</v>
      </c>
      <c r="B1043" s="216" t="s">
        <v>38</v>
      </c>
      <c r="C1043" s="224"/>
      <c r="D1043" s="176">
        <v>8.9676840000000002</v>
      </c>
      <c r="E1043" s="176">
        <v>4.5266590559999997</v>
      </c>
      <c r="F1043" s="176">
        <v>0</v>
      </c>
      <c r="G1043" s="176">
        <v>4.3020733199999999</v>
      </c>
      <c r="H1043" s="176">
        <v>0</v>
      </c>
      <c r="I1043" s="176">
        <v>0.22458573599999998</v>
      </c>
      <c r="J1043" s="176">
        <v>4.3816725600000002</v>
      </c>
      <c r="K1043" s="176">
        <v>0</v>
      </c>
      <c r="L1043" s="176">
        <v>4.3020733199999999</v>
      </c>
      <c r="M1043" s="176">
        <v>0</v>
      </c>
      <c r="N1043" s="176">
        <v>7.9599239999999988E-2</v>
      </c>
      <c r="O1043" s="176">
        <v>0.14466710400000002</v>
      </c>
      <c r="P1043" s="176">
        <v>0</v>
      </c>
      <c r="Q1043" s="176">
        <v>0</v>
      </c>
      <c r="R1043" s="176">
        <v>0.14466710400000002</v>
      </c>
      <c r="S1043" s="176">
        <v>0.14466710400000002</v>
      </c>
      <c r="T1043" s="176">
        <f t="shared" ref="T1043:BC1043" si="982">SUM(T1044:T1047)</f>
        <v>3.1939199999911182E-4</v>
      </c>
      <c r="U1043" s="176">
        <f t="shared" si="982"/>
        <v>0</v>
      </c>
      <c r="V1043" s="176">
        <f t="shared" si="982"/>
        <v>0</v>
      </c>
      <c r="W1043" s="176">
        <f t="shared" si="982"/>
        <v>-0.14466710400000002</v>
      </c>
      <c r="X1043" s="176">
        <f t="shared" si="982"/>
        <v>3.1939199999999999E-4</v>
      </c>
      <c r="Y1043" s="176">
        <f t="shared" si="982"/>
        <v>0</v>
      </c>
      <c r="Z1043" s="176">
        <f t="shared" si="982"/>
        <v>0</v>
      </c>
      <c r="AA1043" s="176">
        <f t="shared" si="982"/>
        <v>0</v>
      </c>
      <c r="AB1043" s="176">
        <f t="shared" si="982"/>
        <v>0</v>
      </c>
      <c r="AC1043" s="176">
        <f t="shared" si="982"/>
        <v>0</v>
      </c>
      <c r="AD1043" s="176">
        <f t="shared" si="982"/>
        <v>7.54406789</v>
      </c>
      <c r="AE1043" s="223">
        <f t="shared" si="982"/>
        <v>3.2017360099999999</v>
      </c>
      <c r="AF1043" s="223">
        <f t="shared" si="982"/>
        <v>0.56423085000000006</v>
      </c>
      <c r="AG1043" s="223">
        <f t="shared" si="982"/>
        <v>2.4503503799999997</v>
      </c>
      <c r="AH1043" s="223">
        <f t="shared" si="982"/>
        <v>0</v>
      </c>
      <c r="AI1043" s="223">
        <f t="shared" si="982"/>
        <v>0.18715478000000002</v>
      </c>
      <c r="AJ1043" s="223">
        <f t="shared" si="982"/>
        <v>6.6332699999999994E-2</v>
      </c>
      <c r="AK1043" s="223">
        <f t="shared" si="982"/>
        <v>0</v>
      </c>
      <c r="AL1043" s="223">
        <f t="shared" si="982"/>
        <v>0</v>
      </c>
      <c r="AM1043" s="223">
        <f t="shared" si="982"/>
        <v>0</v>
      </c>
      <c r="AN1043" s="223">
        <f t="shared" si="982"/>
        <v>6.6332699999999994E-2</v>
      </c>
      <c r="AO1043" s="223">
        <f t="shared" si="982"/>
        <v>3.0120252999999999</v>
      </c>
      <c r="AP1043" s="223">
        <f t="shared" si="982"/>
        <v>0.44111899999999959</v>
      </c>
      <c r="AQ1043" s="223">
        <f t="shared" si="982"/>
        <v>2.4503503800000002</v>
      </c>
      <c r="AR1043" s="223">
        <f t="shared" si="982"/>
        <v>0</v>
      </c>
      <c r="AS1043" s="223">
        <f t="shared" si="982"/>
        <v>0.12055592</v>
      </c>
      <c r="AT1043" s="223">
        <f t="shared" si="982"/>
        <v>0.12337801000000001</v>
      </c>
      <c r="AU1043" s="223">
        <f t="shared" si="982"/>
        <v>0.12311185000000045</v>
      </c>
      <c r="AV1043" s="223">
        <f t="shared" si="982"/>
        <v>0</v>
      </c>
      <c r="AW1043" s="223">
        <f t="shared" si="982"/>
        <v>0</v>
      </c>
      <c r="AX1043" s="223">
        <f t="shared" si="982"/>
        <v>2.6615999999999999E-4</v>
      </c>
      <c r="AY1043" s="223">
        <f t="shared" si="982"/>
        <v>0</v>
      </c>
      <c r="AZ1043" s="223">
        <f t="shared" si="982"/>
        <v>0</v>
      </c>
      <c r="BA1043" s="223">
        <f t="shared" si="982"/>
        <v>0</v>
      </c>
      <c r="BB1043" s="223">
        <f t="shared" si="982"/>
        <v>0</v>
      </c>
      <c r="BC1043" s="223">
        <f t="shared" si="982"/>
        <v>0</v>
      </c>
    </row>
    <row r="1044" spans="1:55" ht="63" x14ac:dyDescent="0.25">
      <c r="A1044" s="171" t="s">
        <v>901</v>
      </c>
      <c r="B1044" s="86" t="s">
        <v>471</v>
      </c>
      <c r="C1044" s="171" t="s">
        <v>2768</v>
      </c>
      <c r="D1044" s="87">
        <v>4.9048560000000005</v>
      </c>
      <c r="E1044" s="66">
        <v>4.3020733199999999</v>
      </c>
      <c r="F1044" s="66">
        <v>0</v>
      </c>
      <c r="G1044" s="66">
        <v>4.3020733199999999</v>
      </c>
      <c r="H1044" s="66">
        <v>0</v>
      </c>
      <c r="I1044" s="66">
        <v>0</v>
      </c>
      <c r="J1044" s="87">
        <v>4.3020733200000008</v>
      </c>
      <c r="K1044" s="87">
        <v>0</v>
      </c>
      <c r="L1044" s="87">
        <v>4.3020733199999999</v>
      </c>
      <c r="M1044" s="87">
        <v>0</v>
      </c>
      <c r="N1044" s="87">
        <v>0</v>
      </c>
      <c r="O1044" s="87">
        <v>0</v>
      </c>
      <c r="P1044" s="87">
        <v>0</v>
      </c>
      <c r="Q1044" s="87">
        <v>0</v>
      </c>
      <c r="R1044" s="87">
        <v>0</v>
      </c>
      <c r="S1044" s="87">
        <v>0</v>
      </c>
      <c r="T1044" s="87">
        <f t="shared" ref="T1044:T1047" si="983">E1044-J1044-O1044</f>
        <v>-8.8817841970012523E-16</v>
      </c>
      <c r="U1044" s="87">
        <f t="shared" ref="U1044:U1047" si="984">F1044-K1044-P1044</f>
        <v>0</v>
      </c>
      <c r="V1044" s="87">
        <f t="shared" ref="V1044:V1047" si="985">G1044-L1044-Q1044</f>
        <v>0</v>
      </c>
      <c r="W1044" s="87">
        <f t="shared" ref="W1044:W1047" si="986">H1044-M1044-R1044</f>
        <v>0</v>
      </c>
      <c r="X1044" s="87">
        <f t="shared" ref="X1044:X1047" si="987">I1044-N1044-S1044</f>
        <v>0</v>
      </c>
      <c r="Y1044" s="87">
        <v>0</v>
      </c>
      <c r="Z1044" s="87">
        <v>0</v>
      </c>
      <c r="AA1044" s="87">
        <v>0</v>
      </c>
      <c r="AB1044" s="87">
        <v>0</v>
      </c>
      <c r="AC1044" s="87">
        <v>0</v>
      </c>
      <c r="AD1044" s="87">
        <v>4.1573778899999994</v>
      </c>
      <c r="AE1044" s="87">
        <v>0</v>
      </c>
      <c r="AF1044" s="87">
        <v>0</v>
      </c>
      <c r="AG1044" s="87">
        <v>0</v>
      </c>
      <c r="AH1044" s="87">
        <v>0</v>
      </c>
      <c r="AI1044" s="87">
        <v>0</v>
      </c>
      <c r="AJ1044" s="87">
        <v>0</v>
      </c>
      <c r="AK1044" s="87">
        <v>0</v>
      </c>
      <c r="AL1044" s="87">
        <v>0</v>
      </c>
      <c r="AM1044" s="87">
        <v>0</v>
      </c>
      <c r="AN1044" s="87">
        <v>0</v>
      </c>
      <c r="AO1044" s="87">
        <v>0</v>
      </c>
      <c r="AP1044" s="87">
        <v>0</v>
      </c>
      <c r="AQ1044" s="87">
        <v>0</v>
      </c>
      <c r="AR1044" s="87">
        <v>0</v>
      </c>
      <c r="AS1044" s="87">
        <v>0</v>
      </c>
      <c r="AT1044" s="87">
        <f t="shared" ref="AT1044:AX1047" si="988">AE1044-AJ1044-AO1044</f>
        <v>0</v>
      </c>
      <c r="AU1044" s="87">
        <f t="shared" si="988"/>
        <v>0</v>
      </c>
      <c r="AV1044" s="87">
        <f t="shared" si="988"/>
        <v>0</v>
      </c>
      <c r="AW1044" s="87">
        <f t="shared" si="988"/>
        <v>0</v>
      </c>
      <c r="AX1044" s="87">
        <f t="shared" si="988"/>
        <v>0</v>
      </c>
      <c r="AY1044" s="66">
        <v>0</v>
      </c>
      <c r="AZ1044" s="66">
        <v>0</v>
      </c>
      <c r="BA1044" s="66">
        <v>0</v>
      </c>
      <c r="BB1044" s="66">
        <v>0</v>
      </c>
      <c r="BC1044" s="66">
        <v>0</v>
      </c>
    </row>
    <row r="1045" spans="1:55" ht="63" x14ac:dyDescent="0.25">
      <c r="A1045" s="171" t="s">
        <v>901</v>
      </c>
      <c r="B1045" s="86" t="s">
        <v>408</v>
      </c>
      <c r="C1045" s="171" t="s">
        <v>2769</v>
      </c>
      <c r="D1045" s="87">
        <v>1.2E-2</v>
      </c>
      <c r="E1045" s="66">
        <v>8.5344000000000001E-4</v>
      </c>
      <c r="F1045" s="66">
        <v>0</v>
      </c>
      <c r="G1045" s="66">
        <v>0</v>
      </c>
      <c r="H1045" s="66">
        <v>0</v>
      </c>
      <c r="I1045" s="66">
        <v>8.5344000000000001E-4</v>
      </c>
      <c r="J1045" s="87">
        <v>2.35116E-4</v>
      </c>
      <c r="K1045" s="87">
        <v>0</v>
      </c>
      <c r="L1045" s="87">
        <v>0</v>
      </c>
      <c r="M1045" s="87">
        <v>0</v>
      </c>
      <c r="N1045" s="87">
        <v>2.35116E-4</v>
      </c>
      <c r="O1045" s="87">
        <v>2.9893199999999996E-4</v>
      </c>
      <c r="P1045" s="87">
        <v>0</v>
      </c>
      <c r="Q1045" s="87">
        <v>0</v>
      </c>
      <c r="R1045" s="87">
        <v>2.9893199999999996E-4</v>
      </c>
      <c r="S1045" s="87">
        <v>2.9893199999999996E-4</v>
      </c>
      <c r="T1045" s="87">
        <f t="shared" si="983"/>
        <v>3.1939199999999999E-4</v>
      </c>
      <c r="U1045" s="87">
        <f t="shared" si="984"/>
        <v>0</v>
      </c>
      <c r="V1045" s="87">
        <f t="shared" si="985"/>
        <v>0</v>
      </c>
      <c r="W1045" s="87">
        <f t="shared" si="986"/>
        <v>-2.9893199999999996E-4</v>
      </c>
      <c r="X1045" s="87">
        <f t="shared" si="987"/>
        <v>3.1939199999999999E-4</v>
      </c>
      <c r="Y1045" s="87">
        <v>0</v>
      </c>
      <c r="Z1045" s="87">
        <v>0</v>
      </c>
      <c r="AA1045" s="87">
        <v>0</v>
      </c>
      <c r="AB1045" s="87">
        <v>0</v>
      </c>
      <c r="AC1045" s="87">
        <v>0</v>
      </c>
      <c r="AD1045" s="87">
        <v>1.0999999999999999E-2</v>
      </c>
      <c r="AE1045" s="87">
        <v>7.1119999999999994E-4</v>
      </c>
      <c r="AF1045" s="87">
        <v>0</v>
      </c>
      <c r="AG1045" s="87">
        <v>0</v>
      </c>
      <c r="AH1045" s="87">
        <v>0</v>
      </c>
      <c r="AI1045" s="87">
        <v>7.1119999999999994E-4</v>
      </c>
      <c r="AJ1045" s="87">
        <v>1.9593E-4</v>
      </c>
      <c r="AK1045" s="87">
        <v>0</v>
      </c>
      <c r="AL1045" s="87">
        <v>0</v>
      </c>
      <c r="AM1045" s="87">
        <v>0</v>
      </c>
      <c r="AN1045" s="87">
        <v>1.9593E-4</v>
      </c>
      <c r="AO1045" s="87">
        <v>2.4910999999999998E-4</v>
      </c>
      <c r="AP1045" s="87">
        <v>0</v>
      </c>
      <c r="AQ1045" s="87">
        <v>0</v>
      </c>
      <c r="AR1045" s="87">
        <v>0</v>
      </c>
      <c r="AS1045" s="87">
        <v>2.4910999999999998E-4</v>
      </c>
      <c r="AT1045" s="87">
        <f t="shared" si="988"/>
        <v>2.6615999999999999E-4</v>
      </c>
      <c r="AU1045" s="87">
        <f t="shared" si="988"/>
        <v>0</v>
      </c>
      <c r="AV1045" s="87">
        <f t="shared" si="988"/>
        <v>0</v>
      </c>
      <c r="AW1045" s="87">
        <f t="shared" si="988"/>
        <v>0</v>
      </c>
      <c r="AX1045" s="87">
        <f t="shared" si="988"/>
        <v>2.6615999999999999E-4</v>
      </c>
      <c r="AY1045" s="66">
        <v>0</v>
      </c>
      <c r="AZ1045" s="66">
        <v>0</v>
      </c>
      <c r="BA1045" s="66">
        <v>0</v>
      </c>
      <c r="BB1045" s="66">
        <v>0</v>
      </c>
      <c r="BC1045" s="66">
        <v>0</v>
      </c>
    </row>
    <row r="1046" spans="1:55" ht="78.75" x14ac:dyDescent="0.25">
      <c r="A1046" s="171" t="s">
        <v>901</v>
      </c>
      <c r="B1046" s="86" t="s">
        <v>505</v>
      </c>
      <c r="C1046" s="171" t="s">
        <v>1944</v>
      </c>
      <c r="D1046" s="87">
        <v>4.0508279999999992</v>
      </c>
      <c r="E1046" s="66">
        <v>0.223732296</v>
      </c>
      <c r="F1046" s="66">
        <v>0</v>
      </c>
      <c r="G1046" s="66">
        <v>0</v>
      </c>
      <c r="H1046" s="66">
        <v>0</v>
      </c>
      <c r="I1046" s="66">
        <v>0.223732296</v>
      </c>
      <c r="J1046" s="87">
        <v>7.9364123999999994E-2</v>
      </c>
      <c r="K1046" s="87">
        <v>0</v>
      </c>
      <c r="L1046" s="87">
        <v>0</v>
      </c>
      <c r="M1046" s="87">
        <v>0</v>
      </c>
      <c r="N1046" s="87">
        <v>7.9364123999999994E-2</v>
      </c>
      <c r="O1046" s="87">
        <v>0.14436817200000002</v>
      </c>
      <c r="P1046" s="87">
        <v>0</v>
      </c>
      <c r="Q1046" s="87">
        <v>0</v>
      </c>
      <c r="R1046" s="87">
        <v>0.14436817200000002</v>
      </c>
      <c r="S1046" s="87">
        <v>0.14436817200000002</v>
      </c>
      <c r="T1046" s="87">
        <f t="shared" si="983"/>
        <v>0</v>
      </c>
      <c r="U1046" s="87">
        <f t="shared" si="984"/>
        <v>0</v>
      </c>
      <c r="V1046" s="87">
        <f t="shared" si="985"/>
        <v>0</v>
      </c>
      <c r="W1046" s="87">
        <f t="shared" si="986"/>
        <v>-0.14436817200000002</v>
      </c>
      <c r="X1046" s="87">
        <f t="shared" si="987"/>
        <v>0</v>
      </c>
      <c r="Y1046" s="87">
        <v>0</v>
      </c>
      <c r="Z1046" s="87">
        <v>0</v>
      </c>
      <c r="AA1046" s="87">
        <v>0</v>
      </c>
      <c r="AB1046" s="87">
        <v>0</v>
      </c>
      <c r="AC1046" s="87">
        <v>0</v>
      </c>
      <c r="AD1046" s="87">
        <v>3.3756900000000005</v>
      </c>
      <c r="AE1046" s="87">
        <v>3.0779129599999999</v>
      </c>
      <c r="AF1046" s="87">
        <v>0.44111900000000004</v>
      </c>
      <c r="AG1046" s="87">
        <v>2.4503503799999997</v>
      </c>
      <c r="AH1046" s="87">
        <v>0</v>
      </c>
      <c r="AI1046" s="87">
        <v>0.18644358000000003</v>
      </c>
      <c r="AJ1046" s="87">
        <v>6.6136769999999998E-2</v>
      </c>
      <c r="AK1046" s="87">
        <v>0</v>
      </c>
      <c r="AL1046" s="87">
        <v>0</v>
      </c>
      <c r="AM1046" s="87">
        <v>0</v>
      </c>
      <c r="AN1046" s="87">
        <v>6.6136769999999998E-2</v>
      </c>
      <c r="AO1046" s="87">
        <v>3.01177619</v>
      </c>
      <c r="AP1046" s="87">
        <v>0.44111899999999959</v>
      </c>
      <c r="AQ1046" s="87">
        <v>2.4503503800000002</v>
      </c>
      <c r="AR1046" s="87">
        <v>0</v>
      </c>
      <c r="AS1046" s="87">
        <v>0.12030681</v>
      </c>
      <c r="AT1046" s="87">
        <f t="shared" si="988"/>
        <v>0</v>
      </c>
      <c r="AU1046" s="87">
        <f t="shared" si="988"/>
        <v>4.4408920985006262E-16</v>
      </c>
      <c r="AV1046" s="87">
        <f t="shared" si="988"/>
        <v>0</v>
      </c>
      <c r="AW1046" s="87">
        <f t="shared" si="988"/>
        <v>0</v>
      </c>
      <c r="AX1046" s="87">
        <f t="shared" si="988"/>
        <v>0</v>
      </c>
      <c r="AY1046" s="66">
        <v>0</v>
      </c>
      <c r="AZ1046" s="66">
        <v>0</v>
      </c>
      <c r="BA1046" s="66">
        <v>0</v>
      </c>
      <c r="BB1046" s="66">
        <v>0</v>
      </c>
      <c r="BC1046" s="66">
        <v>0</v>
      </c>
    </row>
    <row r="1047" spans="1:55" ht="47.25" x14ac:dyDescent="0.25">
      <c r="A1047" s="171" t="s">
        <v>901</v>
      </c>
      <c r="B1047" s="86" t="s">
        <v>866</v>
      </c>
      <c r="C1047" s="171" t="s">
        <v>2770</v>
      </c>
      <c r="D1047" s="87">
        <v>0</v>
      </c>
      <c r="E1047" s="66">
        <v>0</v>
      </c>
      <c r="F1047" s="66">
        <v>0</v>
      </c>
      <c r="G1047" s="66">
        <v>0</v>
      </c>
      <c r="H1047" s="66">
        <v>0</v>
      </c>
      <c r="I1047" s="66">
        <v>0</v>
      </c>
      <c r="J1047" s="87"/>
      <c r="K1047" s="87"/>
      <c r="L1047" s="87"/>
      <c r="M1047" s="87"/>
      <c r="N1047" s="87"/>
      <c r="O1047" s="87"/>
      <c r="P1047" s="87"/>
      <c r="Q1047" s="87"/>
      <c r="R1047" s="87"/>
      <c r="S1047" s="87"/>
      <c r="T1047" s="87">
        <f t="shared" si="983"/>
        <v>0</v>
      </c>
      <c r="U1047" s="87">
        <f t="shared" si="984"/>
        <v>0</v>
      </c>
      <c r="V1047" s="87">
        <f t="shared" si="985"/>
        <v>0</v>
      </c>
      <c r="W1047" s="87">
        <f t="shared" si="986"/>
        <v>0</v>
      </c>
      <c r="X1047" s="87">
        <f t="shared" si="987"/>
        <v>0</v>
      </c>
      <c r="Y1047" s="87">
        <v>0</v>
      </c>
      <c r="Z1047" s="87">
        <v>0</v>
      </c>
      <c r="AA1047" s="87">
        <v>0</v>
      </c>
      <c r="AB1047" s="87">
        <v>0</v>
      </c>
      <c r="AC1047" s="87">
        <v>0</v>
      </c>
      <c r="AD1047" s="87"/>
      <c r="AE1047" s="87">
        <v>0.12311185000000001</v>
      </c>
      <c r="AF1047" s="87">
        <v>0.12311185000000001</v>
      </c>
      <c r="AG1047" s="87">
        <v>0</v>
      </c>
      <c r="AH1047" s="87">
        <v>0</v>
      </c>
      <c r="AI1047" s="87">
        <v>0</v>
      </c>
      <c r="AJ1047" s="87">
        <v>0</v>
      </c>
      <c r="AK1047" s="87">
        <v>0</v>
      </c>
      <c r="AL1047" s="87">
        <v>0</v>
      </c>
      <c r="AM1047" s="87">
        <v>0</v>
      </c>
      <c r="AN1047" s="87">
        <v>0</v>
      </c>
      <c r="AO1047" s="87">
        <v>0</v>
      </c>
      <c r="AP1047" s="87">
        <v>0</v>
      </c>
      <c r="AQ1047" s="87">
        <v>0</v>
      </c>
      <c r="AR1047" s="87">
        <v>0</v>
      </c>
      <c r="AS1047" s="87">
        <v>0</v>
      </c>
      <c r="AT1047" s="87">
        <f t="shared" si="988"/>
        <v>0.12311185000000001</v>
      </c>
      <c r="AU1047" s="87">
        <f t="shared" si="988"/>
        <v>0.12311185000000001</v>
      </c>
      <c r="AV1047" s="87">
        <f t="shared" si="988"/>
        <v>0</v>
      </c>
      <c r="AW1047" s="87">
        <f t="shared" si="988"/>
        <v>0</v>
      </c>
      <c r="AX1047" s="87">
        <f t="shared" si="988"/>
        <v>0</v>
      </c>
      <c r="AY1047" s="66">
        <v>0</v>
      </c>
      <c r="AZ1047" s="66">
        <v>0</v>
      </c>
      <c r="BA1047" s="66">
        <v>0</v>
      </c>
      <c r="BB1047" s="66">
        <v>0</v>
      </c>
      <c r="BC1047" s="66">
        <v>0</v>
      </c>
    </row>
    <row r="1048" spans="1:55" x14ac:dyDescent="0.25">
      <c r="A1048" s="224"/>
      <c r="B1048" s="216" t="s">
        <v>72</v>
      </c>
      <c r="C1048" s="224"/>
      <c r="D1048" s="176">
        <v>6.1132079999999993</v>
      </c>
      <c r="E1048" s="176">
        <v>0.43477736400000006</v>
      </c>
      <c r="F1048" s="176">
        <v>0</v>
      </c>
      <c r="G1048" s="176">
        <v>0</v>
      </c>
      <c r="H1048" s="176">
        <v>0</v>
      </c>
      <c r="I1048" s="176">
        <v>0.43477736400000006</v>
      </c>
      <c r="J1048" s="176">
        <v>0.11977037999999998</v>
      </c>
      <c r="K1048" s="176">
        <v>0</v>
      </c>
      <c r="L1048" s="176">
        <v>0</v>
      </c>
      <c r="M1048" s="176">
        <v>0</v>
      </c>
      <c r="N1048" s="176">
        <v>0.11977038</v>
      </c>
      <c r="O1048" s="176">
        <v>0.15229822800000006</v>
      </c>
      <c r="P1048" s="176">
        <v>0</v>
      </c>
      <c r="Q1048" s="176">
        <v>0</v>
      </c>
      <c r="R1048" s="176">
        <v>0.15229822800000004</v>
      </c>
      <c r="S1048" s="176">
        <v>0.15229822800000004</v>
      </c>
      <c r="T1048" s="176">
        <f t="shared" ref="T1048:BC1048" si="989">SUM(T1049:T1049)</f>
        <v>0.16270875599999998</v>
      </c>
      <c r="U1048" s="176">
        <f t="shared" si="989"/>
        <v>0</v>
      </c>
      <c r="V1048" s="176">
        <f t="shared" si="989"/>
        <v>0</v>
      </c>
      <c r="W1048" s="176">
        <f t="shared" si="989"/>
        <v>-0.15229822800000004</v>
      </c>
      <c r="X1048" s="176">
        <f t="shared" si="989"/>
        <v>0.16270875600000001</v>
      </c>
      <c r="Y1048" s="176">
        <f t="shared" si="989"/>
        <v>0</v>
      </c>
      <c r="Z1048" s="176">
        <f t="shared" si="989"/>
        <v>0</v>
      </c>
      <c r="AA1048" s="176">
        <f t="shared" si="989"/>
        <v>0</v>
      </c>
      <c r="AB1048" s="176">
        <f t="shared" si="989"/>
        <v>0</v>
      </c>
      <c r="AC1048" s="176">
        <f t="shared" si="989"/>
        <v>0</v>
      </c>
      <c r="AD1048" s="176">
        <f t="shared" si="989"/>
        <v>5.6037739999999996</v>
      </c>
      <c r="AE1048" s="223">
        <f t="shared" si="989"/>
        <v>0.36288501999999995</v>
      </c>
      <c r="AF1048" s="223">
        <f t="shared" si="989"/>
        <v>0</v>
      </c>
      <c r="AG1048" s="223">
        <f t="shared" si="989"/>
        <v>0</v>
      </c>
      <c r="AH1048" s="223">
        <f t="shared" si="989"/>
        <v>0</v>
      </c>
      <c r="AI1048" s="223">
        <f t="shared" si="989"/>
        <v>0.36288501999999995</v>
      </c>
      <c r="AJ1048" s="223">
        <f t="shared" si="989"/>
        <v>9.9808649999999999E-2</v>
      </c>
      <c r="AK1048" s="223">
        <f t="shared" si="989"/>
        <v>0</v>
      </c>
      <c r="AL1048" s="223">
        <f t="shared" si="989"/>
        <v>0</v>
      </c>
      <c r="AM1048" s="223">
        <f t="shared" si="989"/>
        <v>0</v>
      </c>
      <c r="AN1048" s="223">
        <f t="shared" si="989"/>
        <v>9.9808649999999999E-2</v>
      </c>
      <c r="AO1048" s="223">
        <f t="shared" si="989"/>
        <v>0.12691519000000004</v>
      </c>
      <c r="AP1048" s="223">
        <f t="shared" si="989"/>
        <v>0</v>
      </c>
      <c r="AQ1048" s="223">
        <f t="shared" si="989"/>
        <v>0</v>
      </c>
      <c r="AR1048" s="223">
        <f t="shared" si="989"/>
        <v>0</v>
      </c>
      <c r="AS1048" s="223">
        <f t="shared" si="989"/>
        <v>0.12691519000000004</v>
      </c>
      <c r="AT1048" s="223">
        <f t="shared" si="989"/>
        <v>0.13616117999999991</v>
      </c>
      <c r="AU1048" s="223">
        <f t="shared" si="989"/>
        <v>0</v>
      </c>
      <c r="AV1048" s="223">
        <f t="shared" si="989"/>
        <v>0</v>
      </c>
      <c r="AW1048" s="223">
        <f t="shared" si="989"/>
        <v>0</v>
      </c>
      <c r="AX1048" s="223">
        <f t="shared" si="989"/>
        <v>0.13616117999999991</v>
      </c>
      <c r="AY1048" s="223">
        <f t="shared" si="989"/>
        <v>0</v>
      </c>
      <c r="AZ1048" s="223">
        <f t="shared" si="989"/>
        <v>0</v>
      </c>
      <c r="BA1048" s="223">
        <f t="shared" si="989"/>
        <v>0</v>
      </c>
      <c r="BB1048" s="223">
        <f t="shared" si="989"/>
        <v>0</v>
      </c>
      <c r="BC1048" s="223">
        <f t="shared" si="989"/>
        <v>0</v>
      </c>
    </row>
    <row r="1049" spans="1:55" ht="110.25" x14ac:dyDescent="0.25">
      <c r="A1049" s="171" t="s">
        <v>901</v>
      </c>
      <c r="B1049" s="86" t="s">
        <v>867</v>
      </c>
      <c r="C1049" s="171" t="s">
        <v>2771</v>
      </c>
      <c r="D1049" s="87">
        <v>6.1132079999999993</v>
      </c>
      <c r="E1049" s="66">
        <v>0.43477736400000006</v>
      </c>
      <c r="F1049" s="66">
        <v>0</v>
      </c>
      <c r="G1049" s="66">
        <v>0</v>
      </c>
      <c r="H1049" s="66">
        <v>0</v>
      </c>
      <c r="I1049" s="66">
        <v>0.43477736400000006</v>
      </c>
      <c r="J1049" s="87">
        <v>0.11977037999999998</v>
      </c>
      <c r="K1049" s="87">
        <v>0</v>
      </c>
      <c r="L1049" s="87">
        <v>0</v>
      </c>
      <c r="M1049" s="87">
        <v>0</v>
      </c>
      <c r="N1049" s="87">
        <v>0.11977038</v>
      </c>
      <c r="O1049" s="87">
        <v>0.15229822800000006</v>
      </c>
      <c r="P1049" s="87">
        <v>0</v>
      </c>
      <c r="Q1049" s="87">
        <v>0</v>
      </c>
      <c r="R1049" s="87">
        <v>0.15229822800000004</v>
      </c>
      <c r="S1049" s="87">
        <v>0.15229822800000004</v>
      </c>
      <c r="T1049" s="87">
        <f>E1049-J1049-O1049</f>
        <v>0.16270875599999998</v>
      </c>
      <c r="U1049" s="87">
        <f t="shared" ref="U1049" si="990">F1049-K1049-P1049</f>
        <v>0</v>
      </c>
      <c r="V1049" s="87">
        <f t="shared" ref="V1049" si="991">G1049-L1049-Q1049</f>
        <v>0</v>
      </c>
      <c r="W1049" s="87">
        <f t="shared" ref="W1049" si="992">H1049-M1049-R1049</f>
        <v>-0.15229822800000004</v>
      </c>
      <c r="X1049" s="87">
        <f t="shared" ref="X1049" si="993">I1049-N1049-S1049</f>
        <v>0.16270875600000001</v>
      </c>
      <c r="Y1049" s="87">
        <v>0</v>
      </c>
      <c r="Z1049" s="87">
        <v>0</v>
      </c>
      <c r="AA1049" s="87">
        <v>0</v>
      </c>
      <c r="AB1049" s="87">
        <v>0</v>
      </c>
      <c r="AC1049" s="87">
        <v>0</v>
      </c>
      <c r="AD1049" s="87">
        <v>5.6037739999999996</v>
      </c>
      <c r="AE1049" s="87">
        <v>0.36288501999999995</v>
      </c>
      <c r="AF1049" s="87">
        <v>0</v>
      </c>
      <c r="AG1049" s="87">
        <v>0</v>
      </c>
      <c r="AH1049" s="87">
        <v>0</v>
      </c>
      <c r="AI1049" s="87">
        <v>0.36288501999999995</v>
      </c>
      <c r="AJ1049" s="87">
        <v>9.9808649999999999E-2</v>
      </c>
      <c r="AK1049" s="87">
        <v>0</v>
      </c>
      <c r="AL1049" s="87">
        <v>0</v>
      </c>
      <c r="AM1049" s="87">
        <v>0</v>
      </c>
      <c r="AN1049" s="87">
        <v>9.9808649999999999E-2</v>
      </c>
      <c r="AO1049" s="87">
        <v>0.12691519000000004</v>
      </c>
      <c r="AP1049" s="87">
        <v>0</v>
      </c>
      <c r="AQ1049" s="87">
        <v>0</v>
      </c>
      <c r="AR1049" s="87">
        <v>0</v>
      </c>
      <c r="AS1049" s="87">
        <v>0.12691519000000004</v>
      </c>
      <c r="AT1049" s="87">
        <f>AE1049-AJ1049-AO1049</f>
        <v>0.13616117999999991</v>
      </c>
      <c r="AU1049" s="87">
        <f>AF1049-AK1049-AP1049</f>
        <v>0</v>
      </c>
      <c r="AV1049" s="87">
        <f>AG1049-AL1049-AQ1049</f>
        <v>0</v>
      </c>
      <c r="AW1049" s="87">
        <f>AH1049-AM1049-AR1049</f>
        <v>0</v>
      </c>
      <c r="AX1049" s="87">
        <f>AI1049-AN1049-AS1049</f>
        <v>0.13616117999999991</v>
      </c>
      <c r="AY1049" s="66">
        <v>0</v>
      </c>
      <c r="AZ1049" s="66">
        <v>0</v>
      </c>
      <c r="BA1049" s="66">
        <v>0</v>
      </c>
      <c r="BB1049" s="66">
        <v>0</v>
      </c>
      <c r="BC1049" s="66">
        <v>0</v>
      </c>
    </row>
    <row r="1050" spans="1:55" ht="31.5" x14ac:dyDescent="0.25">
      <c r="A1050" s="224"/>
      <c r="B1050" s="216" t="s">
        <v>297</v>
      </c>
      <c r="C1050" s="224"/>
      <c r="D1050" s="176">
        <v>15.629819999999999</v>
      </c>
      <c r="E1050" s="176">
        <v>1.3974871159999998</v>
      </c>
      <c r="F1050" s="176">
        <v>9.5093419999999998E-2</v>
      </c>
      <c r="G1050" s="176">
        <v>0</v>
      </c>
      <c r="H1050" s="176">
        <v>0</v>
      </c>
      <c r="I1050" s="176">
        <v>1.302393696</v>
      </c>
      <c r="J1050" s="176">
        <v>1.0265154140000001</v>
      </c>
      <c r="K1050" s="176">
        <v>0.23058971</v>
      </c>
      <c r="L1050" s="176">
        <v>0</v>
      </c>
      <c r="M1050" s="176">
        <v>0</v>
      </c>
      <c r="N1050" s="176">
        <v>0.79592570399999996</v>
      </c>
      <c r="O1050" s="176">
        <v>0.23792640000000001</v>
      </c>
      <c r="P1050" s="176">
        <v>0</v>
      </c>
      <c r="Q1050" s="176">
        <v>0</v>
      </c>
      <c r="R1050" s="176">
        <v>0.23792640000000004</v>
      </c>
      <c r="S1050" s="176">
        <v>0.23792640000000004</v>
      </c>
      <c r="T1050" s="176">
        <f t="shared" ref="T1050:AX1050" si="994">SUM(T1051:T1057)</f>
        <v>0.13304530199999992</v>
      </c>
      <c r="U1050" s="176">
        <f t="shared" si="994"/>
        <v>-0.13549629000000002</v>
      </c>
      <c r="V1050" s="176">
        <f t="shared" si="994"/>
        <v>0</v>
      </c>
      <c r="W1050" s="176">
        <f t="shared" si="994"/>
        <v>-0.23792640000000004</v>
      </c>
      <c r="X1050" s="176">
        <f t="shared" si="994"/>
        <v>0.268541592</v>
      </c>
      <c r="Y1050" s="176">
        <f t="shared" si="994"/>
        <v>0</v>
      </c>
      <c r="Z1050" s="176">
        <f t="shared" si="994"/>
        <v>0</v>
      </c>
      <c r="AA1050" s="176">
        <f t="shared" si="994"/>
        <v>0</v>
      </c>
      <c r="AB1050" s="176">
        <f t="shared" si="994"/>
        <v>0</v>
      </c>
      <c r="AC1050" s="176">
        <f t="shared" si="994"/>
        <v>0</v>
      </c>
      <c r="AD1050" s="176">
        <f t="shared" si="994"/>
        <v>12.472550820000002</v>
      </c>
      <c r="AE1050" s="223">
        <f t="shared" si="994"/>
        <v>2.5188976299999997</v>
      </c>
      <c r="AF1050" s="223">
        <f t="shared" si="994"/>
        <v>1.03427282</v>
      </c>
      <c r="AG1050" s="223">
        <f t="shared" si="994"/>
        <v>0.39929672999999999</v>
      </c>
      <c r="AH1050" s="223">
        <f t="shared" si="994"/>
        <v>0</v>
      </c>
      <c r="AI1050" s="223">
        <f t="shared" si="994"/>
        <v>1.08532808</v>
      </c>
      <c r="AJ1050" s="223">
        <f t="shared" si="994"/>
        <v>1.0625681499999995</v>
      </c>
      <c r="AK1050" s="223">
        <f t="shared" si="994"/>
        <v>0</v>
      </c>
      <c r="AL1050" s="223">
        <f t="shared" si="994"/>
        <v>0.39929672999999954</v>
      </c>
      <c r="AM1050" s="223">
        <f t="shared" si="994"/>
        <v>0</v>
      </c>
      <c r="AN1050" s="223">
        <f t="shared" si="994"/>
        <v>0.66327141999999994</v>
      </c>
      <c r="AO1050" s="223">
        <f t="shared" si="994"/>
        <v>0.19827200000000003</v>
      </c>
      <c r="AP1050" s="223">
        <f t="shared" si="994"/>
        <v>0</v>
      </c>
      <c r="AQ1050" s="223">
        <f t="shared" si="994"/>
        <v>0</v>
      </c>
      <c r="AR1050" s="223">
        <f t="shared" si="994"/>
        <v>0</v>
      </c>
      <c r="AS1050" s="223">
        <f t="shared" si="994"/>
        <v>0.19827200000000003</v>
      </c>
      <c r="AT1050" s="223">
        <f t="shared" si="994"/>
        <v>1.2580574800000004</v>
      </c>
      <c r="AU1050" s="223">
        <f t="shared" si="994"/>
        <v>1.03427282</v>
      </c>
      <c r="AV1050" s="223">
        <f t="shared" si="994"/>
        <v>4.4408920985006262E-16</v>
      </c>
      <c r="AW1050" s="223">
        <f t="shared" si="994"/>
        <v>0</v>
      </c>
      <c r="AX1050" s="223">
        <f t="shared" si="994"/>
        <v>0.22378466000000005</v>
      </c>
      <c r="AY1050" s="223">
        <f t="shared" ref="AY1050:BC1050" si="995">SUM(AY1051:AY1057)</f>
        <v>0</v>
      </c>
      <c r="AZ1050" s="223">
        <f t="shared" si="995"/>
        <v>0</v>
      </c>
      <c r="BA1050" s="223">
        <f t="shared" si="995"/>
        <v>0</v>
      </c>
      <c r="BB1050" s="223">
        <f t="shared" si="995"/>
        <v>0</v>
      </c>
      <c r="BC1050" s="223">
        <f t="shared" si="995"/>
        <v>0</v>
      </c>
    </row>
    <row r="1051" spans="1:55" ht="141.75" x14ac:dyDescent="0.25">
      <c r="A1051" s="171" t="s">
        <v>901</v>
      </c>
      <c r="B1051" s="86" t="s">
        <v>134</v>
      </c>
      <c r="C1051" s="171" t="s">
        <v>2772</v>
      </c>
      <c r="D1051" s="87">
        <v>3.1690559999999999</v>
      </c>
      <c r="E1051" s="66">
        <v>0.58481824799999993</v>
      </c>
      <c r="F1051" s="66">
        <v>0</v>
      </c>
      <c r="G1051" s="66">
        <v>0</v>
      </c>
      <c r="H1051" s="66">
        <v>0</v>
      </c>
      <c r="I1051" s="66">
        <v>0.58481824799999993</v>
      </c>
      <c r="J1051" s="87">
        <v>0.58481824799999993</v>
      </c>
      <c r="K1051" s="87">
        <v>0</v>
      </c>
      <c r="L1051" s="87">
        <v>0</v>
      </c>
      <c r="M1051" s="87">
        <v>0</v>
      </c>
      <c r="N1051" s="87">
        <v>0.58481824799999993</v>
      </c>
      <c r="O1051" s="87">
        <v>0</v>
      </c>
      <c r="P1051" s="87">
        <v>0</v>
      </c>
      <c r="Q1051" s="87">
        <v>0</v>
      </c>
      <c r="R1051" s="87">
        <v>0</v>
      </c>
      <c r="S1051" s="87">
        <v>0</v>
      </c>
      <c r="T1051" s="87">
        <f t="shared" ref="T1051:T1057" si="996">E1051-J1051-O1051</f>
        <v>0</v>
      </c>
      <c r="U1051" s="87">
        <f t="shared" ref="U1051:U1057" si="997">F1051-K1051-P1051</f>
        <v>0</v>
      </c>
      <c r="V1051" s="87">
        <f t="shared" ref="V1051:V1057" si="998">G1051-L1051-Q1051</f>
        <v>0</v>
      </c>
      <c r="W1051" s="87">
        <f t="shared" ref="W1051:W1057" si="999">H1051-M1051-R1051</f>
        <v>0</v>
      </c>
      <c r="X1051" s="87">
        <f t="shared" ref="X1051:X1057" si="1000">I1051-N1051-S1051</f>
        <v>0</v>
      </c>
      <c r="Y1051" s="87">
        <v>0</v>
      </c>
      <c r="Z1051" s="87">
        <v>0</v>
      </c>
      <c r="AA1051" s="87">
        <v>0</v>
      </c>
      <c r="AB1051" s="87">
        <v>0</v>
      </c>
      <c r="AC1051" s="87">
        <v>0</v>
      </c>
      <c r="AD1051" s="87">
        <v>1.6143467800000024</v>
      </c>
      <c r="AE1051" s="87">
        <v>0.88664526999999993</v>
      </c>
      <c r="AF1051" s="87">
        <v>0</v>
      </c>
      <c r="AG1051" s="87">
        <v>0.39929672999999999</v>
      </c>
      <c r="AH1051" s="87">
        <v>0</v>
      </c>
      <c r="AI1051" s="87">
        <v>0.48734854</v>
      </c>
      <c r="AJ1051" s="87">
        <v>0.88664526999999949</v>
      </c>
      <c r="AK1051" s="87">
        <v>0</v>
      </c>
      <c r="AL1051" s="87">
        <v>0.39929672999999954</v>
      </c>
      <c r="AM1051" s="87">
        <v>0</v>
      </c>
      <c r="AN1051" s="87">
        <v>0.48734853999999994</v>
      </c>
      <c r="AO1051" s="87">
        <v>0</v>
      </c>
      <c r="AP1051" s="87">
        <v>0</v>
      </c>
      <c r="AQ1051" s="87">
        <v>0</v>
      </c>
      <c r="AR1051" s="87">
        <v>0</v>
      </c>
      <c r="AS1051" s="87">
        <v>0</v>
      </c>
      <c r="AT1051" s="87">
        <f t="shared" ref="AT1051:AX1057" si="1001">AE1051-AJ1051-AO1051</f>
        <v>4.4408920985006262E-16</v>
      </c>
      <c r="AU1051" s="87">
        <f t="shared" si="1001"/>
        <v>0</v>
      </c>
      <c r="AV1051" s="87">
        <f t="shared" si="1001"/>
        <v>4.4408920985006262E-16</v>
      </c>
      <c r="AW1051" s="87">
        <f t="shared" si="1001"/>
        <v>0</v>
      </c>
      <c r="AX1051" s="87">
        <f t="shared" si="1001"/>
        <v>5.5511151231257827E-17</v>
      </c>
      <c r="AY1051" s="66">
        <v>0</v>
      </c>
      <c r="AZ1051" s="66">
        <v>0</v>
      </c>
      <c r="BA1051" s="66">
        <v>0</v>
      </c>
      <c r="BB1051" s="66">
        <v>0</v>
      </c>
      <c r="BC1051" s="66">
        <v>0</v>
      </c>
    </row>
    <row r="1052" spans="1:55" ht="78.75" x14ac:dyDescent="0.25">
      <c r="A1052" s="171" t="s">
        <v>901</v>
      </c>
      <c r="B1052" s="86" t="s">
        <v>868</v>
      </c>
      <c r="C1052" s="171" t="s">
        <v>2773</v>
      </c>
      <c r="D1052" s="87">
        <v>3.0727679999999999</v>
      </c>
      <c r="E1052" s="66">
        <v>0.21853829999999999</v>
      </c>
      <c r="F1052" s="66">
        <v>0</v>
      </c>
      <c r="G1052" s="66">
        <v>0</v>
      </c>
      <c r="H1052" s="66">
        <v>0</v>
      </c>
      <c r="I1052" s="66">
        <v>0.21853829999999999</v>
      </c>
      <c r="J1052" s="87">
        <v>6.0201887999999995E-2</v>
      </c>
      <c r="K1052" s="87">
        <v>0</v>
      </c>
      <c r="L1052" s="87">
        <v>0</v>
      </c>
      <c r="M1052" s="87">
        <v>0</v>
      </c>
      <c r="N1052" s="87">
        <v>6.0201887999999995E-2</v>
      </c>
      <c r="O1052" s="87">
        <v>7.6551803999999987E-2</v>
      </c>
      <c r="P1052" s="87">
        <v>0</v>
      </c>
      <c r="Q1052" s="87">
        <v>0</v>
      </c>
      <c r="R1052" s="87">
        <v>7.6551803999999987E-2</v>
      </c>
      <c r="S1052" s="87">
        <v>7.6551803999999987E-2</v>
      </c>
      <c r="T1052" s="87">
        <f t="shared" si="996"/>
        <v>8.1784607999999995E-2</v>
      </c>
      <c r="U1052" s="87">
        <f t="shared" si="997"/>
        <v>0</v>
      </c>
      <c r="V1052" s="87">
        <f t="shared" si="998"/>
        <v>0</v>
      </c>
      <c r="W1052" s="87">
        <f t="shared" si="999"/>
        <v>-7.6551803999999987E-2</v>
      </c>
      <c r="X1052" s="87">
        <f t="shared" si="1000"/>
        <v>8.1784607999999995E-2</v>
      </c>
      <c r="Y1052" s="87">
        <v>0</v>
      </c>
      <c r="Z1052" s="87">
        <v>0</v>
      </c>
      <c r="AA1052" s="87">
        <v>0</v>
      </c>
      <c r="AB1052" s="87">
        <v>0</v>
      </c>
      <c r="AC1052" s="87">
        <v>0</v>
      </c>
      <c r="AD1052" s="87">
        <v>2.8167040000000005</v>
      </c>
      <c r="AE1052" s="87">
        <v>0.18211525000000001</v>
      </c>
      <c r="AF1052" s="87">
        <v>0</v>
      </c>
      <c r="AG1052" s="87">
        <v>0</v>
      </c>
      <c r="AH1052" s="87">
        <v>0</v>
      </c>
      <c r="AI1052" s="87">
        <v>0.18211525000000001</v>
      </c>
      <c r="AJ1052" s="87">
        <v>5.0168239999999996E-2</v>
      </c>
      <c r="AK1052" s="87">
        <v>0</v>
      </c>
      <c r="AL1052" s="87">
        <v>0</v>
      </c>
      <c r="AM1052" s="87">
        <v>0</v>
      </c>
      <c r="AN1052" s="192">
        <v>5.0168240000000003E-2</v>
      </c>
      <c r="AO1052" s="87">
        <v>6.379317000000001E-2</v>
      </c>
      <c r="AP1052" s="87">
        <v>0</v>
      </c>
      <c r="AQ1052" s="87">
        <v>0</v>
      </c>
      <c r="AR1052" s="87">
        <v>0</v>
      </c>
      <c r="AS1052" s="87">
        <v>6.379317000000001E-2</v>
      </c>
      <c r="AT1052" s="87">
        <f t="shared" si="1001"/>
        <v>6.8153839999999993E-2</v>
      </c>
      <c r="AU1052" s="87">
        <f t="shared" si="1001"/>
        <v>0</v>
      </c>
      <c r="AV1052" s="87">
        <f t="shared" si="1001"/>
        <v>0</v>
      </c>
      <c r="AW1052" s="87">
        <f t="shared" si="1001"/>
        <v>0</v>
      </c>
      <c r="AX1052" s="87">
        <f t="shared" si="1001"/>
        <v>6.8153839999999993E-2</v>
      </c>
      <c r="AY1052" s="66">
        <v>0</v>
      </c>
      <c r="AZ1052" s="66">
        <v>0</v>
      </c>
      <c r="BA1052" s="66">
        <v>0</v>
      </c>
      <c r="BB1052" s="66">
        <v>0</v>
      </c>
      <c r="BC1052" s="66">
        <v>0</v>
      </c>
    </row>
    <row r="1053" spans="1:55" ht="110.25" x14ac:dyDescent="0.25">
      <c r="A1053" s="171" t="s">
        <v>901</v>
      </c>
      <c r="B1053" s="86" t="s">
        <v>869</v>
      </c>
      <c r="C1053" s="171" t="s">
        <v>2774</v>
      </c>
      <c r="D1053" s="87">
        <v>0.68564400000000014</v>
      </c>
      <c r="E1053" s="66">
        <v>0</v>
      </c>
      <c r="F1053" s="66">
        <v>0</v>
      </c>
      <c r="G1053" s="66">
        <v>0</v>
      </c>
      <c r="H1053" s="66">
        <v>0</v>
      </c>
      <c r="I1053" s="66">
        <v>0</v>
      </c>
      <c r="J1053" s="87">
        <v>1.3433184000000001E-2</v>
      </c>
      <c r="K1053" s="87">
        <v>0</v>
      </c>
      <c r="L1053" s="87">
        <v>0</v>
      </c>
      <c r="M1053" s="87">
        <v>0</v>
      </c>
      <c r="N1053" s="87">
        <v>1.3433184000000001E-2</v>
      </c>
      <c r="O1053" s="87">
        <v>-1.3433184000000001E-2</v>
      </c>
      <c r="P1053" s="87">
        <v>0</v>
      </c>
      <c r="Q1053" s="87">
        <v>0</v>
      </c>
      <c r="R1053" s="87">
        <v>-1.3433184000000001E-2</v>
      </c>
      <c r="S1053" s="87">
        <v>-1.3433184000000001E-2</v>
      </c>
      <c r="T1053" s="87">
        <f t="shared" si="996"/>
        <v>0</v>
      </c>
      <c r="U1053" s="87">
        <f t="shared" si="997"/>
        <v>0</v>
      </c>
      <c r="V1053" s="87">
        <f t="shared" si="998"/>
        <v>0</v>
      </c>
      <c r="W1053" s="87">
        <f t="shared" si="999"/>
        <v>1.3433184000000001E-2</v>
      </c>
      <c r="X1053" s="87">
        <f t="shared" si="1000"/>
        <v>0</v>
      </c>
      <c r="Y1053" s="87">
        <v>0</v>
      </c>
      <c r="Z1053" s="87">
        <v>0</v>
      </c>
      <c r="AA1053" s="87">
        <v>0</v>
      </c>
      <c r="AB1053" s="87">
        <v>0</v>
      </c>
      <c r="AC1053" s="87">
        <v>0</v>
      </c>
      <c r="AD1053" s="87">
        <v>0.62850700000000015</v>
      </c>
      <c r="AE1053" s="87">
        <v>0</v>
      </c>
      <c r="AF1053" s="87">
        <v>0</v>
      </c>
      <c r="AG1053" s="87">
        <v>0</v>
      </c>
      <c r="AH1053" s="87">
        <v>0</v>
      </c>
      <c r="AI1053" s="87">
        <v>0</v>
      </c>
      <c r="AJ1053" s="87">
        <v>1.1194319999999999E-2</v>
      </c>
      <c r="AK1053" s="87">
        <v>0</v>
      </c>
      <c r="AL1053" s="87">
        <v>0</v>
      </c>
      <c r="AM1053" s="87">
        <v>0</v>
      </c>
      <c r="AN1053" s="87">
        <v>1.1194319999999999E-2</v>
      </c>
      <c r="AO1053" s="87">
        <v>-1.1194319999999999E-2</v>
      </c>
      <c r="AP1053" s="87">
        <v>0</v>
      </c>
      <c r="AQ1053" s="87">
        <v>0</v>
      </c>
      <c r="AR1053" s="87">
        <v>0</v>
      </c>
      <c r="AS1053" s="87">
        <v>-1.1194320000000001E-2</v>
      </c>
      <c r="AT1053" s="87">
        <f t="shared" si="1001"/>
        <v>0</v>
      </c>
      <c r="AU1053" s="87">
        <f t="shared" si="1001"/>
        <v>0</v>
      </c>
      <c r="AV1053" s="87">
        <f t="shared" si="1001"/>
        <v>0</v>
      </c>
      <c r="AW1053" s="87">
        <f t="shared" si="1001"/>
        <v>0</v>
      </c>
      <c r="AX1053" s="87">
        <f t="shared" si="1001"/>
        <v>0</v>
      </c>
      <c r="AY1053" s="66">
        <v>0</v>
      </c>
      <c r="AZ1053" s="66">
        <v>0</v>
      </c>
      <c r="BA1053" s="66">
        <v>0</v>
      </c>
      <c r="BB1053" s="66">
        <v>0</v>
      </c>
      <c r="BC1053" s="66">
        <v>0</v>
      </c>
    </row>
    <row r="1054" spans="1:55" ht="94.5" x14ac:dyDescent="0.25">
      <c r="A1054" s="171" t="s">
        <v>901</v>
      </c>
      <c r="B1054" s="86" t="s">
        <v>870</v>
      </c>
      <c r="C1054" s="171" t="s">
        <v>2775</v>
      </c>
      <c r="D1054" s="87">
        <v>7.0167360000000016</v>
      </c>
      <c r="E1054" s="66">
        <v>0.59413056799999997</v>
      </c>
      <c r="F1054" s="66">
        <v>9.5093419999999998E-2</v>
      </c>
      <c r="G1054" s="66">
        <v>0</v>
      </c>
      <c r="H1054" s="66">
        <v>0</v>
      </c>
      <c r="I1054" s="66">
        <v>0.49903714799999999</v>
      </c>
      <c r="J1054" s="87">
        <v>0.23256580399999999</v>
      </c>
      <c r="K1054" s="87">
        <v>9.5093419999999998E-2</v>
      </c>
      <c r="L1054" s="87">
        <v>0</v>
      </c>
      <c r="M1054" s="87">
        <v>0</v>
      </c>
      <c r="N1054" s="87">
        <v>0.13747238399999998</v>
      </c>
      <c r="O1054" s="87">
        <v>0.17480778000000002</v>
      </c>
      <c r="P1054" s="87">
        <v>0</v>
      </c>
      <c r="Q1054" s="87">
        <v>0</v>
      </c>
      <c r="R1054" s="87">
        <v>0.17480778000000005</v>
      </c>
      <c r="S1054" s="87">
        <v>0.17480778000000005</v>
      </c>
      <c r="T1054" s="87">
        <f t="shared" si="996"/>
        <v>0.18675698399999996</v>
      </c>
      <c r="U1054" s="87">
        <f t="shared" si="997"/>
        <v>0</v>
      </c>
      <c r="V1054" s="87">
        <f t="shared" si="998"/>
        <v>0</v>
      </c>
      <c r="W1054" s="87">
        <f t="shared" si="999"/>
        <v>-0.17480778000000005</v>
      </c>
      <c r="X1054" s="87">
        <f t="shared" si="1000"/>
        <v>0.18675698399999999</v>
      </c>
      <c r="Y1054" s="87">
        <v>0</v>
      </c>
      <c r="Z1054" s="87">
        <v>0</v>
      </c>
      <c r="AA1054" s="87">
        <v>0</v>
      </c>
      <c r="AB1054" s="87">
        <v>0</v>
      </c>
      <c r="AC1054" s="87">
        <v>0</v>
      </c>
      <c r="AD1054" s="87">
        <v>6.0083130400000009</v>
      </c>
      <c r="AE1054" s="87">
        <v>0.92888895999999999</v>
      </c>
      <c r="AF1054" s="87">
        <v>0.51302466999999996</v>
      </c>
      <c r="AG1054" s="87">
        <v>0</v>
      </c>
      <c r="AH1054" s="87">
        <v>0</v>
      </c>
      <c r="AI1054" s="87">
        <v>0.41586429000000003</v>
      </c>
      <c r="AJ1054" s="87">
        <v>0.11456032000000001</v>
      </c>
      <c r="AK1054" s="87">
        <v>0</v>
      </c>
      <c r="AL1054" s="87">
        <v>0</v>
      </c>
      <c r="AM1054" s="87">
        <v>0</v>
      </c>
      <c r="AN1054" s="87">
        <v>0.11456032000000001</v>
      </c>
      <c r="AO1054" s="87">
        <v>0.14567315000000003</v>
      </c>
      <c r="AP1054" s="87">
        <v>0</v>
      </c>
      <c r="AQ1054" s="87">
        <v>0</v>
      </c>
      <c r="AR1054" s="87">
        <v>0</v>
      </c>
      <c r="AS1054" s="87">
        <v>0.14567315000000003</v>
      </c>
      <c r="AT1054" s="87">
        <f t="shared" si="1001"/>
        <v>0.66865548999999991</v>
      </c>
      <c r="AU1054" s="87">
        <f t="shared" si="1001"/>
        <v>0.51302466999999996</v>
      </c>
      <c r="AV1054" s="87">
        <f t="shared" si="1001"/>
        <v>0</v>
      </c>
      <c r="AW1054" s="87">
        <f t="shared" si="1001"/>
        <v>0</v>
      </c>
      <c r="AX1054" s="87">
        <f t="shared" si="1001"/>
        <v>0.15563082</v>
      </c>
      <c r="AY1054" s="66">
        <v>0</v>
      </c>
      <c r="AZ1054" s="66">
        <v>0</v>
      </c>
      <c r="BA1054" s="66">
        <v>0</v>
      </c>
      <c r="BB1054" s="66">
        <v>0</v>
      </c>
      <c r="BC1054" s="66">
        <v>0</v>
      </c>
    </row>
    <row r="1055" spans="1:55" ht="173.25" x14ac:dyDescent="0.25">
      <c r="A1055" s="171" t="s">
        <v>901</v>
      </c>
      <c r="B1055" s="86" t="s">
        <v>1873</v>
      </c>
      <c r="C1055" s="171" t="s">
        <v>2776</v>
      </c>
      <c r="D1055" s="87">
        <v>0</v>
      </c>
      <c r="E1055" s="66"/>
      <c r="F1055" s="66">
        <v>0</v>
      </c>
      <c r="G1055" s="66">
        <v>0</v>
      </c>
      <c r="H1055" s="66">
        <v>0</v>
      </c>
      <c r="I1055" s="66">
        <v>0</v>
      </c>
      <c r="J1055" s="87"/>
      <c r="K1055" s="87"/>
      <c r="L1055" s="87"/>
      <c r="M1055" s="87"/>
      <c r="N1055" s="87"/>
      <c r="O1055" s="87"/>
      <c r="P1055" s="87"/>
      <c r="Q1055" s="87"/>
      <c r="R1055" s="87"/>
      <c r="S1055" s="87"/>
      <c r="T1055" s="87">
        <f t="shared" si="996"/>
        <v>0</v>
      </c>
      <c r="U1055" s="87">
        <f t="shared" si="997"/>
        <v>0</v>
      </c>
      <c r="V1055" s="87">
        <f t="shared" si="998"/>
        <v>0</v>
      </c>
      <c r="W1055" s="87">
        <f t="shared" si="999"/>
        <v>0</v>
      </c>
      <c r="X1055" s="87">
        <f t="shared" si="1000"/>
        <v>0</v>
      </c>
      <c r="Y1055" s="87">
        <v>0</v>
      </c>
      <c r="Z1055" s="87">
        <v>0</v>
      </c>
      <c r="AA1055" s="87">
        <v>0</v>
      </c>
      <c r="AB1055" s="87">
        <v>0</v>
      </c>
      <c r="AC1055" s="87">
        <v>0</v>
      </c>
      <c r="AD1055" s="87"/>
      <c r="AE1055" s="87">
        <v>0.37756541999999998</v>
      </c>
      <c r="AF1055" s="87">
        <v>0.37756541999999998</v>
      </c>
      <c r="AG1055" s="87">
        <v>0</v>
      </c>
      <c r="AH1055" s="87">
        <v>0</v>
      </c>
      <c r="AI1055" s="87">
        <v>0</v>
      </c>
      <c r="AJ1055" s="87">
        <v>0</v>
      </c>
      <c r="AK1055" s="87">
        <v>0</v>
      </c>
      <c r="AL1055" s="87">
        <v>0</v>
      </c>
      <c r="AM1055" s="87">
        <v>0</v>
      </c>
      <c r="AN1055" s="87">
        <v>0</v>
      </c>
      <c r="AO1055" s="87">
        <v>0</v>
      </c>
      <c r="AP1055" s="87">
        <v>0</v>
      </c>
      <c r="AQ1055" s="87">
        <v>0</v>
      </c>
      <c r="AR1055" s="87">
        <v>0</v>
      </c>
      <c r="AS1055" s="87">
        <v>0</v>
      </c>
      <c r="AT1055" s="87">
        <f t="shared" si="1001"/>
        <v>0.37756541999999998</v>
      </c>
      <c r="AU1055" s="87">
        <f t="shared" si="1001"/>
        <v>0.37756541999999998</v>
      </c>
      <c r="AV1055" s="87">
        <f t="shared" si="1001"/>
        <v>0</v>
      </c>
      <c r="AW1055" s="87">
        <f t="shared" si="1001"/>
        <v>0</v>
      </c>
      <c r="AX1055" s="87">
        <f t="shared" si="1001"/>
        <v>0</v>
      </c>
      <c r="AY1055" s="66">
        <v>0</v>
      </c>
      <c r="AZ1055" s="66">
        <v>0</v>
      </c>
      <c r="BA1055" s="66">
        <v>0</v>
      </c>
      <c r="BB1055" s="66">
        <v>0</v>
      </c>
      <c r="BC1055" s="66">
        <v>0</v>
      </c>
    </row>
    <row r="1056" spans="1:55" ht="94.5" x14ac:dyDescent="0.25">
      <c r="A1056" s="171" t="s">
        <v>901</v>
      </c>
      <c r="B1056" s="86" t="s">
        <v>1874</v>
      </c>
      <c r="C1056" s="171" t="s">
        <v>2777</v>
      </c>
      <c r="D1056" s="87">
        <v>0</v>
      </c>
      <c r="E1056" s="66"/>
      <c r="F1056" s="66">
        <v>0</v>
      </c>
      <c r="G1056" s="66">
        <v>0</v>
      </c>
      <c r="H1056" s="66">
        <v>0</v>
      </c>
      <c r="I1056" s="66">
        <v>0</v>
      </c>
      <c r="J1056" s="87"/>
      <c r="K1056" s="87"/>
      <c r="L1056" s="87"/>
      <c r="M1056" s="87"/>
      <c r="N1056" s="87"/>
      <c r="O1056" s="87"/>
      <c r="P1056" s="87"/>
      <c r="Q1056" s="87"/>
      <c r="R1056" s="87"/>
      <c r="S1056" s="87"/>
      <c r="T1056" s="87">
        <f t="shared" si="996"/>
        <v>0</v>
      </c>
      <c r="U1056" s="87">
        <f t="shared" si="997"/>
        <v>0</v>
      </c>
      <c r="V1056" s="87">
        <f t="shared" si="998"/>
        <v>0</v>
      </c>
      <c r="W1056" s="87">
        <f t="shared" si="999"/>
        <v>0</v>
      </c>
      <c r="X1056" s="87">
        <f t="shared" si="1000"/>
        <v>0</v>
      </c>
      <c r="Y1056" s="87">
        <v>0</v>
      </c>
      <c r="Z1056" s="87">
        <v>0</v>
      </c>
      <c r="AA1056" s="87">
        <v>0</v>
      </c>
      <c r="AB1056" s="87">
        <v>0</v>
      </c>
      <c r="AC1056" s="87">
        <v>0</v>
      </c>
      <c r="AD1056" s="87"/>
      <c r="AE1056" s="87">
        <v>0.14368273000000001</v>
      </c>
      <c r="AF1056" s="87">
        <v>0.14368273000000001</v>
      </c>
      <c r="AG1056" s="87">
        <v>0</v>
      </c>
      <c r="AH1056" s="87">
        <v>0</v>
      </c>
      <c r="AI1056" s="87">
        <v>0</v>
      </c>
      <c r="AJ1056" s="87">
        <v>0</v>
      </c>
      <c r="AK1056" s="87">
        <v>0</v>
      </c>
      <c r="AL1056" s="87">
        <v>0</v>
      </c>
      <c r="AM1056" s="87">
        <v>0</v>
      </c>
      <c r="AN1056" s="87">
        <v>0</v>
      </c>
      <c r="AO1056" s="87">
        <v>0</v>
      </c>
      <c r="AP1056" s="87">
        <v>0</v>
      </c>
      <c r="AQ1056" s="87">
        <v>0</v>
      </c>
      <c r="AR1056" s="87">
        <v>0</v>
      </c>
      <c r="AS1056" s="87">
        <v>0</v>
      </c>
      <c r="AT1056" s="87">
        <f t="shared" si="1001"/>
        <v>0.14368273000000001</v>
      </c>
      <c r="AU1056" s="87">
        <f t="shared" si="1001"/>
        <v>0.14368273000000001</v>
      </c>
      <c r="AV1056" s="87">
        <f t="shared" si="1001"/>
        <v>0</v>
      </c>
      <c r="AW1056" s="87">
        <f t="shared" si="1001"/>
        <v>0</v>
      </c>
      <c r="AX1056" s="87">
        <f t="shared" si="1001"/>
        <v>0</v>
      </c>
      <c r="AY1056" s="66">
        <v>0</v>
      </c>
      <c r="AZ1056" s="66">
        <v>0</v>
      </c>
      <c r="BA1056" s="66">
        <v>0</v>
      </c>
      <c r="BB1056" s="66">
        <v>0</v>
      </c>
      <c r="BC1056" s="66">
        <v>0</v>
      </c>
    </row>
    <row r="1057" spans="1:55" ht="94.5" x14ac:dyDescent="0.25">
      <c r="A1057" s="171" t="s">
        <v>900</v>
      </c>
      <c r="B1057" s="86" t="s">
        <v>1875</v>
      </c>
      <c r="C1057" s="171" t="s">
        <v>889</v>
      </c>
      <c r="D1057" s="87">
        <v>1.6856159999999998</v>
      </c>
      <c r="E1057" s="66">
        <v>0</v>
      </c>
      <c r="F1057" s="66">
        <v>0</v>
      </c>
      <c r="G1057" s="66">
        <v>0</v>
      </c>
      <c r="H1057" s="66">
        <v>0</v>
      </c>
      <c r="I1057" s="66">
        <v>0</v>
      </c>
      <c r="J1057" s="87">
        <v>0.13549629000000002</v>
      </c>
      <c r="K1057" s="87">
        <v>0.13549629000000002</v>
      </c>
      <c r="L1057" s="87">
        <v>0</v>
      </c>
      <c r="M1057" s="87">
        <v>0</v>
      </c>
      <c r="N1057" s="87">
        <v>0</v>
      </c>
      <c r="O1057" s="87">
        <v>0</v>
      </c>
      <c r="P1057" s="87">
        <v>0</v>
      </c>
      <c r="Q1057" s="87">
        <v>0</v>
      </c>
      <c r="R1057" s="87">
        <v>0</v>
      </c>
      <c r="S1057" s="87">
        <v>0</v>
      </c>
      <c r="T1057" s="87">
        <f t="shared" si="996"/>
        <v>-0.13549629000000002</v>
      </c>
      <c r="U1057" s="87">
        <f t="shared" si="997"/>
        <v>-0.13549629000000002</v>
      </c>
      <c r="V1057" s="87">
        <f t="shared" si="998"/>
        <v>0</v>
      </c>
      <c r="W1057" s="87">
        <f t="shared" si="999"/>
        <v>0</v>
      </c>
      <c r="X1057" s="87">
        <f t="shared" si="1000"/>
        <v>0</v>
      </c>
      <c r="Y1057" s="87">
        <v>0</v>
      </c>
      <c r="Z1057" s="87">
        <v>0</v>
      </c>
      <c r="AA1057" s="87">
        <v>0</v>
      </c>
      <c r="AB1057" s="87">
        <v>0</v>
      </c>
      <c r="AC1057" s="87">
        <v>0</v>
      </c>
      <c r="AD1057" s="87">
        <v>1.4046799999999999</v>
      </c>
      <c r="AE1057" s="87">
        <v>0</v>
      </c>
      <c r="AF1057" s="87">
        <v>0</v>
      </c>
      <c r="AG1057" s="87">
        <v>0</v>
      </c>
      <c r="AH1057" s="87">
        <v>0</v>
      </c>
      <c r="AI1057" s="87">
        <v>0</v>
      </c>
      <c r="AJ1057" s="87">
        <v>0</v>
      </c>
      <c r="AK1057" s="87">
        <v>0</v>
      </c>
      <c r="AL1057" s="87">
        <v>0</v>
      </c>
      <c r="AM1057" s="87">
        <v>0</v>
      </c>
      <c r="AN1057" s="87">
        <v>0</v>
      </c>
      <c r="AO1057" s="87">
        <v>0</v>
      </c>
      <c r="AP1057" s="87">
        <v>0</v>
      </c>
      <c r="AQ1057" s="87">
        <v>0</v>
      </c>
      <c r="AR1057" s="87">
        <v>0</v>
      </c>
      <c r="AS1057" s="87">
        <v>0</v>
      </c>
      <c r="AT1057" s="87">
        <f t="shared" si="1001"/>
        <v>0</v>
      </c>
      <c r="AU1057" s="87">
        <f t="shared" si="1001"/>
        <v>0</v>
      </c>
      <c r="AV1057" s="87">
        <f t="shared" si="1001"/>
        <v>0</v>
      </c>
      <c r="AW1057" s="87">
        <f t="shared" si="1001"/>
        <v>0</v>
      </c>
      <c r="AX1057" s="87">
        <f t="shared" si="1001"/>
        <v>0</v>
      </c>
      <c r="AY1057" s="66">
        <v>0</v>
      </c>
      <c r="AZ1057" s="66">
        <v>0</v>
      </c>
      <c r="BA1057" s="66">
        <v>0</v>
      </c>
      <c r="BB1057" s="66">
        <v>0</v>
      </c>
      <c r="BC1057" s="66">
        <v>0</v>
      </c>
    </row>
    <row r="1058" spans="1:55" x14ac:dyDescent="0.25">
      <c r="A1058" s="224"/>
      <c r="B1058" s="216" t="s">
        <v>60</v>
      </c>
      <c r="C1058" s="224"/>
      <c r="D1058" s="176">
        <v>33.138731999999997</v>
      </c>
      <c r="E1058" s="176">
        <v>11.995735110000002</v>
      </c>
      <c r="F1058" s="176">
        <v>1.2682966100000002</v>
      </c>
      <c r="G1058" s="176">
        <v>9.1623177400000007</v>
      </c>
      <c r="H1058" s="176">
        <v>0</v>
      </c>
      <c r="I1058" s="176">
        <v>1.5651207599999999</v>
      </c>
      <c r="J1058" s="176">
        <v>6.0483194860000005</v>
      </c>
      <c r="K1058" s="176">
        <v>1.2682966100000002</v>
      </c>
      <c r="L1058" s="176">
        <v>4.1623177400000007</v>
      </c>
      <c r="M1058" s="176">
        <v>0</v>
      </c>
      <c r="N1058" s="176">
        <v>0.61770513599999999</v>
      </c>
      <c r="O1058" s="176">
        <v>5.8263443240000008</v>
      </c>
      <c r="P1058" s="176">
        <v>0</v>
      </c>
      <c r="Q1058" s="176">
        <v>5</v>
      </c>
      <c r="R1058" s="176">
        <v>0.82634432400000002</v>
      </c>
      <c r="S1058" s="176">
        <v>0.82634432400000002</v>
      </c>
      <c r="T1058" s="176">
        <f t="shared" ref="T1058:BC1058" si="1002">SUM(T1059:T1063)</f>
        <v>0.12107129999999997</v>
      </c>
      <c r="U1058" s="176">
        <f t="shared" si="1002"/>
        <v>0</v>
      </c>
      <c r="V1058" s="176">
        <f t="shared" si="1002"/>
        <v>0</v>
      </c>
      <c r="W1058" s="176">
        <f t="shared" si="1002"/>
        <v>-0.82634432400000002</v>
      </c>
      <c r="X1058" s="176">
        <f t="shared" si="1002"/>
        <v>0.12107129999999998</v>
      </c>
      <c r="Y1058" s="176">
        <f t="shared" si="1002"/>
        <v>0</v>
      </c>
      <c r="Z1058" s="176">
        <f t="shared" si="1002"/>
        <v>0</v>
      </c>
      <c r="AA1058" s="176">
        <f t="shared" si="1002"/>
        <v>0</v>
      </c>
      <c r="AB1058" s="176">
        <f t="shared" si="1002"/>
        <v>0</v>
      </c>
      <c r="AC1058" s="176">
        <f t="shared" si="1002"/>
        <v>0</v>
      </c>
      <c r="AD1058" s="176">
        <f t="shared" si="1002"/>
        <v>26.6682153</v>
      </c>
      <c r="AE1058" s="223">
        <f t="shared" si="1002"/>
        <v>20.059110629999999</v>
      </c>
      <c r="AF1058" s="223">
        <f t="shared" si="1002"/>
        <v>2.14657206</v>
      </c>
      <c r="AG1058" s="223">
        <f t="shared" si="1002"/>
        <v>16.608271269999999</v>
      </c>
      <c r="AH1058" s="223">
        <f t="shared" si="1002"/>
        <v>0</v>
      </c>
      <c r="AI1058" s="223">
        <f t="shared" si="1002"/>
        <v>1.3042673000000002</v>
      </c>
      <c r="AJ1058" s="223">
        <f t="shared" si="1002"/>
        <v>0.51475428000000012</v>
      </c>
      <c r="AK1058" s="223">
        <f t="shared" si="1002"/>
        <v>0</v>
      </c>
      <c r="AL1058" s="223">
        <f t="shared" si="1002"/>
        <v>0</v>
      </c>
      <c r="AM1058" s="223">
        <f t="shared" si="1002"/>
        <v>0</v>
      </c>
      <c r="AN1058" s="223">
        <f t="shared" si="1002"/>
        <v>0.51475428000000012</v>
      </c>
      <c r="AO1058" s="223">
        <f t="shared" si="1002"/>
        <v>19.443463599999994</v>
      </c>
      <c r="AP1058" s="223">
        <f t="shared" si="1002"/>
        <v>2.1465720599999982</v>
      </c>
      <c r="AQ1058" s="223">
        <f t="shared" si="1002"/>
        <v>16.608271269999999</v>
      </c>
      <c r="AR1058" s="223">
        <f t="shared" si="1002"/>
        <v>0</v>
      </c>
      <c r="AS1058" s="223">
        <f t="shared" si="1002"/>
        <v>0.68862026999999992</v>
      </c>
      <c r="AT1058" s="223">
        <f t="shared" si="1002"/>
        <v>0.10089275000000002</v>
      </c>
      <c r="AU1058" s="223">
        <f t="shared" si="1002"/>
        <v>2.2204460492503131E-15</v>
      </c>
      <c r="AV1058" s="223">
        <f t="shared" si="1002"/>
        <v>0</v>
      </c>
      <c r="AW1058" s="223">
        <f t="shared" si="1002"/>
        <v>0</v>
      </c>
      <c r="AX1058" s="223">
        <f t="shared" si="1002"/>
        <v>0.10089275000000002</v>
      </c>
      <c r="AY1058" s="223">
        <f t="shared" si="1002"/>
        <v>0</v>
      </c>
      <c r="AZ1058" s="223">
        <f t="shared" si="1002"/>
        <v>0</v>
      </c>
      <c r="BA1058" s="223">
        <f t="shared" si="1002"/>
        <v>0</v>
      </c>
      <c r="BB1058" s="223">
        <f t="shared" si="1002"/>
        <v>0</v>
      </c>
      <c r="BC1058" s="223">
        <f t="shared" si="1002"/>
        <v>0</v>
      </c>
    </row>
    <row r="1059" spans="1:55" ht="63" x14ac:dyDescent="0.25">
      <c r="A1059" s="171" t="s">
        <v>901</v>
      </c>
      <c r="B1059" s="86" t="s">
        <v>409</v>
      </c>
      <c r="C1059" s="171" t="s">
        <v>2778</v>
      </c>
      <c r="D1059" s="87">
        <v>20.033111999999996</v>
      </c>
      <c r="E1059" s="66">
        <v>0.98166249599999988</v>
      </c>
      <c r="F1059" s="66">
        <v>0</v>
      </c>
      <c r="G1059" s="66">
        <v>0</v>
      </c>
      <c r="H1059" s="66">
        <v>0</v>
      </c>
      <c r="I1059" s="66">
        <v>0.98166249599999988</v>
      </c>
      <c r="J1059" s="87">
        <v>0.39249016800000003</v>
      </c>
      <c r="K1059" s="87">
        <v>0</v>
      </c>
      <c r="L1059" s="87">
        <v>0</v>
      </c>
      <c r="M1059" s="87">
        <v>0</v>
      </c>
      <c r="N1059" s="87">
        <v>0.39249016800000003</v>
      </c>
      <c r="O1059" s="87">
        <v>0.58917232799999986</v>
      </c>
      <c r="P1059" s="87">
        <v>0</v>
      </c>
      <c r="Q1059" s="87">
        <v>0</v>
      </c>
      <c r="R1059" s="87">
        <v>0.58917232799999986</v>
      </c>
      <c r="S1059" s="87">
        <v>0.58917232799999986</v>
      </c>
      <c r="T1059" s="87">
        <f t="shared" ref="T1059:T1063" si="1003">E1059-J1059-O1059</f>
        <v>0</v>
      </c>
      <c r="U1059" s="87">
        <f t="shared" ref="U1059:U1063" si="1004">F1059-K1059-P1059</f>
        <v>0</v>
      </c>
      <c r="V1059" s="87">
        <f t="shared" ref="V1059:V1063" si="1005">G1059-L1059-Q1059</f>
        <v>0</v>
      </c>
      <c r="W1059" s="87">
        <f t="shared" ref="W1059:W1063" si="1006">H1059-M1059-R1059</f>
        <v>-0.58917232799999986</v>
      </c>
      <c r="X1059" s="87">
        <f t="shared" ref="X1059:X1063" si="1007">I1059-N1059-S1059</f>
        <v>0</v>
      </c>
      <c r="Y1059" s="87">
        <v>0</v>
      </c>
      <c r="Z1059" s="87">
        <v>0</v>
      </c>
      <c r="AA1059" s="87">
        <v>0</v>
      </c>
      <c r="AB1059" s="87">
        <v>0</v>
      </c>
      <c r="AC1059" s="87">
        <v>0</v>
      </c>
      <c r="AD1059" s="87">
        <v>15.652192300000001</v>
      </c>
      <c r="AE1059" s="87">
        <v>16.73796291</v>
      </c>
      <c r="AF1059" s="87">
        <v>1.3960953300000001</v>
      </c>
      <c r="AG1059" s="87">
        <v>14.523815500000001</v>
      </c>
      <c r="AH1059" s="87">
        <v>0</v>
      </c>
      <c r="AI1059" s="87">
        <v>0.81805208000000007</v>
      </c>
      <c r="AJ1059" s="87">
        <v>0.32707514000000004</v>
      </c>
      <c r="AK1059" s="87">
        <v>0</v>
      </c>
      <c r="AL1059" s="87">
        <v>0</v>
      </c>
      <c r="AM1059" s="87">
        <v>0</v>
      </c>
      <c r="AN1059" s="87">
        <v>0.32707514000000004</v>
      </c>
      <c r="AO1059" s="87">
        <v>16.410887769999995</v>
      </c>
      <c r="AP1059" s="87">
        <v>1.3960953299999979</v>
      </c>
      <c r="AQ1059" s="87">
        <v>14.5238155</v>
      </c>
      <c r="AR1059" s="87">
        <v>0</v>
      </c>
      <c r="AS1059" s="87">
        <v>0.49097693999999992</v>
      </c>
      <c r="AT1059" s="87">
        <f t="shared" ref="AT1059:AX1063" si="1008">AE1059-AJ1059-AO1059</f>
        <v>0</v>
      </c>
      <c r="AU1059" s="87">
        <f t="shared" si="1008"/>
        <v>2.2204460492503131E-15</v>
      </c>
      <c r="AV1059" s="87">
        <f t="shared" si="1008"/>
        <v>0</v>
      </c>
      <c r="AW1059" s="87">
        <f t="shared" si="1008"/>
        <v>0</v>
      </c>
      <c r="AX1059" s="87">
        <f t="shared" si="1008"/>
        <v>0</v>
      </c>
      <c r="AY1059" s="66">
        <v>0</v>
      </c>
      <c r="AZ1059" s="66">
        <v>0</v>
      </c>
      <c r="BA1059" s="66">
        <v>0</v>
      </c>
      <c r="BB1059" s="66">
        <v>0</v>
      </c>
      <c r="BC1059" s="66">
        <v>0</v>
      </c>
    </row>
    <row r="1060" spans="1:55" ht="63" x14ac:dyDescent="0.25">
      <c r="A1060" s="171" t="s">
        <v>901</v>
      </c>
      <c r="B1060" s="86" t="s">
        <v>410</v>
      </c>
      <c r="C1060" s="171" t="s">
        <v>2779</v>
      </c>
      <c r="D1060" s="87">
        <v>1.610412</v>
      </c>
      <c r="E1060" s="66">
        <v>10.430614350000001</v>
      </c>
      <c r="F1060" s="66">
        <v>1.2682966100000002</v>
      </c>
      <c r="G1060" s="66">
        <v>9.1623177400000007</v>
      </c>
      <c r="H1060" s="66">
        <v>0</v>
      </c>
      <c r="I1060" s="66">
        <v>0</v>
      </c>
      <c r="J1060" s="87">
        <v>5.4306143500000008</v>
      </c>
      <c r="K1060" s="87">
        <v>1.2682966100000002</v>
      </c>
      <c r="L1060" s="87">
        <v>4.1623177400000007</v>
      </c>
      <c r="M1060" s="87">
        <v>0</v>
      </c>
      <c r="N1060" s="87">
        <v>0</v>
      </c>
      <c r="O1060" s="87">
        <v>5</v>
      </c>
      <c r="P1060" s="87">
        <v>0</v>
      </c>
      <c r="Q1060" s="87">
        <v>5</v>
      </c>
      <c r="R1060" s="87">
        <v>0</v>
      </c>
      <c r="S1060" s="87">
        <v>0</v>
      </c>
      <c r="T1060" s="87">
        <f t="shared" si="1003"/>
        <v>0</v>
      </c>
      <c r="U1060" s="87">
        <f t="shared" si="1004"/>
        <v>0</v>
      </c>
      <c r="V1060" s="87">
        <f t="shared" si="1005"/>
        <v>0</v>
      </c>
      <c r="W1060" s="87">
        <f t="shared" si="1006"/>
        <v>0</v>
      </c>
      <c r="X1060" s="87">
        <f t="shared" si="1007"/>
        <v>0</v>
      </c>
      <c r="Y1060" s="87">
        <v>0</v>
      </c>
      <c r="Z1060" s="87">
        <v>0</v>
      </c>
      <c r="AA1060" s="87">
        <v>0</v>
      </c>
      <c r="AB1060" s="87">
        <v>0</v>
      </c>
      <c r="AC1060" s="87">
        <v>0</v>
      </c>
      <c r="AD1060" s="87">
        <v>1.4762109999999999</v>
      </c>
      <c r="AE1060" s="87">
        <v>0</v>
      </c>
      <c r="AF1060" s="87">
        <v>0</v>
      </c>
      <c r="AG1060" s="87">
        <v>0</v>
      </c>
      <c r="AH1060" s="87">
        <v>0</v>
      </c>
      <c r="AI1060" s="87">
        <v>0</v>
      </c>
      <c r="AJ1060" s="87">
        <v>0</v>
      </c>
      <c r="AK1060" s="87">
        <v>0</v>
      </c>
      <c r="AL1060" s="87">
        <v>0</v>
      </c>
      <c r="AM1060" s="87">
        <v>0</v>
      </c>
      <c r="AN1060" s="87">
        <v>0</v>
      </c>
      <c r="AO1060" s="87">
        <v>0</v>
      </c>
      <c r="AP1060" s="87">
        <v>0</v>
      </c>
      <c r="AQ1060" s="87">
        <v>0</v>
      </c>
      <c r="AR1060" s="87">
        <v>0</v>
      </c>
      <c r="AS1060" s="87">
        <v>0</v>
      </c>
      <c r="AT1060" s="87">
        <f t="shared" si="1008"/>
        <v>0</v>
      </c>
      <c r="AU1060" s="87">
        <f t="shared" si="1008"/>
        <v>0</v>
      </c>
      <c r="AV1060" s="87">
        <f t="shared" si="1008"/>
        <v>0</v>
      </c>
      <c r="AW1060" s="87">
        <f t="shared" si="1008"/>
        <v>0</v>
      </c>
      <c r="AX1060" s="87">
        <f t="shared" si="1008"/>
        <v>0</v>
      </c>
      <c r="AY1060" s="66">
        <v>0</v>
      </c>
      <c r="AZ1060" s="66">
        <v>0</v>
      </c>
      <c r="BA1060" s="66">
        <v>0</v>
      </c>
      <c r="BB1060" s="66">
        <v>0</v>
      </c>
      <c r="BC1060" s="66">
        <v>0</v>
      </c>
    </row>
    <row r="1061" spans="1:55" ht="141.75" x14ac:dyDescent="0.25">
      <c r="A1061" s="171" t="s">
        <v>901</v>
      </c>
      <c r="B1061" s="86" t="s">
        <v>1876</v>
      </c>
      <c r="C1061" s="171" t="s">
        <v>2780</v>
      </c>
      <c r="D1061" s="87">
        <v>4.5488280000000003</v>
      </c>
      <c r="E1061" s="66">
        <v>0.32351711999999999</v>
      </c>
      <c r="F1061" s="66">
        <v>0</v>
      </c>
      <c r="G1061" s="66">
        <v>0</v>
      </c>
      <c r="H1061" s="66">
        <v>0</v>
      </c>
      <c r="I1061" s="66">
        <v>0.32351711999999999</v>
      </c>
      <c r="J1061" s="87">
        <v>8.9120952000000003E-2</v>
      </c>
      <c r="K1061" s="87">
        <v>0</v>
      </c>
      <c r="L1061" s="87">
        <v>0</v>
      </c>
      <c r="M1061" s="87">
        <v>0</v>
      </c>
      <c r="N1061" s="87">
        <v>8.9120951999999989E-2</v>
      </c>
      <c r="O1061" s="87">
        <v>0.11332486800000002</v>
      </c>
      <c r="P1061" s="87">
        <v>0</v>
      </c>
      <c r="Q1061" s="87">
        <v>0</v>
      </c>
      <c r="R1061" s="87">
        <v>0.11332486800000004</v>
      </c>
      <c r="S1061" s="87">
        <v>0.11332486800000004</v>
      </c>
      <c r="T1061" s="87">
        <f t="shared" si="1003"/>
        <v>0.12107129999999997</v>
      </c>
      <c r="U1061" s="87">
        <f t="shared" si="1004"/>
        <v>0</v>
      </c>
      <c r="V1061" s="87">
        <f t="shared" si="1005"/>
        <v>0</v>
      </c>
      <c r="W1061" s="87">
        <f t="shared" si="1006"/>
        <v>-0.11332486800000004</v>
      </c>
      <c r="X1061" s="87">
        <f t="shared" si="1007"/>
        <v>0.12107129999999998</v>
      </c>
      <c r="Y1061" s="87">
        <v>0</v>
      </c>
      <c r="Z1061" s="87">
        <v>0</v>
      </c>
      <c r="AA1061" s="87">
        <v>0</v>
      </c>
      <c r="AB1061" s="87">
        <v>0</v>
      </c>
      <c r="AC1061" s="87">
        <v>0</v>
      </c>
      <c r="AD1061" s="87">
        <v>3.7906900000000001</v>
      </c>
      <c r="AE1061" s="87">
        <v>0.26959760000000005</v>
      </c>
      <c r="AF1061" s="87">
        <v>0</v>
      </c>
      <c r="AG1061" s="87">
        <v>0</v>
      </c>
      <c r="AH1061" s="87">
        <v>0</v>
      </c>
      <c r="AI1061" s="87">
        <v>0.26959760000000005</v>
      </c>
      <c r="AJ1061" s="87">
        <v>7.4267459999999993E-2</v>
      </c>
      <c r="AK1061" s="87">
        <v>0</v>
      </c>
      <c r="AL1061" s="87">
        <v>0</v>
      </c>
      <c r="AM1061" s="87">
        <v>0</v>
      </c>
      <c r="AN1061" s="87">
        <v>7.4267459999999993E-2</v>
      </c>
      <c r="AO1061" s="87">
        <v>9.4437390000000024E-2</v>
      </c>
      <c r="AP1061" s="87">
        <v>0</v>
      </c>
      <c r="AQ1061" s="87">
        <v>0</v>
      </c>
      <c r="AR1061" s="87">
        <v>0</v>
      </c>
      <c r="AS1061" s="87">
        <v>9.4437390000000024E-2</v>
      </c>
      <c r="AT1061" s="87">
        <f t="shared" si="1008"/>
        <v>0.10089275000000002</v>
      </c>
      <c r="AU1061" s="87">
        <f t="shared" si="1008"/>
        <v>0</v>
      </c>
      <c r="AV1061" s="87">
        <f t="shared" si="1008"/>
        <v>0</v>
      </c>
      <c r="AW1061" s="87">
        <f t="shared" si="1008"/>
        <v>0</v>
      </c>
      <c r="AX1061" s="87">
        <f t="shared" si="1008"/>
        <v>0.10089275000000002</v>
      </c>
      <c r="AY1061" s="66">
        <v>0</v>
      </c>
      <c r="AZ1061" s="66">
        <v>0</v>
      </c>
      <c r="BA1061" s="66">
        <v>0</v>
      </c>
      <c r="BB1061" s="66">
        <v>0</v>
      </c>
      <c r="BC1061" s="66">
        <v>0</v>
      </c>
    </row>
    <row r="1062" spans="1:55" ht="47.25" x14ac:dyDescent="0.25">
      <c r="A1062" s="171" t="s">
        <v>901</v>
      </c>
      <c r="B1062" s="86" t="s">
        <v>871</v>
      </c>
      <c r="C1062" s="171" t="s">
        <v>2781</v>
      </c>
      <c r="D1062" s="87">
        <v>1.0314239999999999</v>
      </c>
      <c r="E1062" s="66">
        <v>4.8663563999999999E-2</v>
      </c>
      <c r="F1062" s="66">
        <v>0</v>
      </c>
      <c r="G1062" s="66">
        <v>0</v>
      </c>
      <c r="H1062" s="66">
        <v>0</v>
      </c>
      <c r="I1062" s="66">
        <v>4.8663563999999999E-2</v>
      </c>
      <c r="J1062" s="87">
        <v>2.0207760000000002E-2</v>
      </c>
      <c r="K1062" s="87">
        <v>0</v>
      </c>
      <c r="L1062" s="87">
        <v>0</v>
      </c>
      <c r="M1062" s="87">
        <v>0</v>
      </c>
      <c r="N1062" s="87">
        <v>2.0207760000000002E-2</v>
      </c>
      <c r="O1062" s="87">
        <v>2.8455803999999998E-2</v>
      </c>
      <c r="P1062" s="87">
        <v>0</v>
      </c>
      <c r="Q1062" s="87">
        <v>0</v>
      </c>
      <c r="R1062" s="87">
        <v>2.8455803999999998E-2</v>
      </c>
      <c r="S1062" s="87">
        <v>2.8455803999999998E-2</v>
      </c>
      <c r="T1062" s="87">
        <f t="shared" si="1003"/>
        <v>0</v>
      </c>
      <c r="U1062" s="87">
        <f t="shared" si="1004"/>
        <v>0</v>
      </c>
      <c r="V1062" s="87">
        <f t="shared" si="1005"/>
        <v>0</v>
      </c>
      <c r="W1062" s="87">
        <f t="shared" si="1006"/>
        <v>-2.8455803999999998E-2</v>
      </c>
      <c r="X1062" s="87">
        <f t="shared" si="1007"/>
        <v>0</v>
      </c>
      <c r="Y1062" s="87">
        <v>0</v>
      </c>
      <c r="Z1062" s="87">
        <v>0</v>
      </c>
      <c r="AA1062" s="87">
        <v>0</v>
      </c>
      <c r="AB1062" s="87">
        <v>0</v>
      </c>
      <c r="AC1062" s="87">
        <v>0</v>
      </c>
      <c r="AD1062" s="87">
        <v>0.85952200000000001</v>
      </c>
      <c r="AE1062" s="87">
        <v>0.83788477000000006</v>
      </c>
      <c r="AF1062" s="87">
        <v>0.22942313</v>
      </c>
      <c r="AG1062" s="87">
        <v>0.56790867</v>
      </c>
      <c r="AH1062" s="87">
        <v>0</v>
      </c>
      <c r="AI1062" s="87">
        <v>4.0552969999999994E-2</v>
      </c>
      <c r="AJ1062" s="87">
        <v>1.6839800000000002E-2</v>
      </c>
      <c r="AK1062" s="87">
        <v>0</v>
      </c>
      <c r="AL1062" s="87">
        <v>0</v>
      </c>
      <c r="AM1062" s="87">
        <v>0</v>
      </c>
      <c r="AN1062" s="87">
        <v>1.6839800000000002E-2</v>
      </c>
      <c r="AO1062" s="87">
        <v>0.8210449700000001</v>
      </c>
      <c r="AP1062" s="87">
        <v>0.22942313000000003</v>
      </c>
      <c r="AQ1062" s="87">
        <v>0.56790867</v>
      </c>
      <c r="AR1062" s="87">
        <v>0</v>
      </c>
      <c r="AS1062" s="87">
        <v>2.3713169999999999E-2</v>
      </c>
      <c r="AT1062" s="87">
        <f t="shared" si="1008"/>
        <v>0</v>
      </c>
      <c r="AU1062" s="87">
        <f t="shared" si="1008"/>
        <v>0</v>
      </c>
      <c r="AV1062" s="87">
        <f t="shared" si="1008"/>
        <v>0</v>
      </c>
      <c r="AW1062" s="87">
        <f t="shared" si="1008"/>
        <v>0</v>
      </c>
      <c r="AX1062" s="87">
        <f t="shared" si="1008"/>
        <v>0</v>
      </c>
      <c r="AY1062" s="66">
        <v>0</v>
      </c>
      <c r="AZ1062" s="66">
        <v>0</v>
      </c>
      <c r="BA1062" s="66">
        <v>0</v>
      </c>
      <c r="BB1062" s="66">
        <v>0</v>
      </c>
      <c r="BC1062" s="66">
        <v>0</v>
      </c>
    </row>
    <row r="1063" spans="1:55" ht="47.25" x14ac:dyDescent="0.25">
      <c r="A1063" s="171" t="s">
        <v>901</v>
      </c>
      <c r="B1063" s="86" t="s">
        <v>872</v>
      </c>
      <c r="C1063" s="171" t="s">
        <v>2782</v>
      </c>
      <c r="D1063" s="87">
        <v>5.9149559999999992</v>
      </c>
      <c r="E1063" s="66">
        <v>0.21127758000000002</v>
      </c>
      <c r="F1063" s="66">
        <v>0</v>
      </c>
      <c r="G1063" s="66">
        <v>0</v>
      </c>
      <c r="H1063" s="66">
        <v>0</v>
      </c>
      <c r="I1063" s="66">
        <v>0.21127758000000002</v>
      </c>
      <c r="J1063" s="87">
        <v>0.11588625599999999</v>
      </c>
      <c r="K1063" s="87">
        <v>0</v>
      </c>
      <c r="L1063" s="87">
        <v>0</v>
      </c>
      <c r="M1063" s="87">
        <v>0</v>
      </c>
      <c r="N1063" s="87">
        <v>0.11588625599999999</v>
      </c>
      <c r="O1063" s="87">
        <v>9.5391324000000027E-2</v>
      </c>
      <c r="P1063" s="87">
        <v>0</v>
      </c>
      <c r="Q1063" s="87">
        <v>0</v>
      </c>
      <c r="R1063" s="87">
        <v>9.5391324000000027E-2</v>
      </c>
      <c r="S1063" s="87">
        <v>9.5391324000000027E-2</v>
      </c>
      <c r="T1063" s="87">
        <f t="shared" si="1003"/>
        <v>0</v>
      </c>
      <c r="U1063" s="87">
        <f t="shared" si="1004"/>
        <v>0</v>
      </c>
      <c r="V1063" s="87">
        <f t="shared" si="1005"/>
        <v>0</v>
      </c>
      <c r="W1063" s="87">
        <f t="shared" si="1006"/>
        <v>-9.5391324000000027E-2</v>
      </c>
      <c r="X1063" s="87">
        <f t="shared" si="1007"/>
        <v>0</v>
      </c>
      <c r="Y1063" s="87">
        <v>0</v>
      </c>
      <c r="Z1063" s="87">
        <v>0</v>
      </c>
      <c r="AA1063" s="87">
        <v>0</v>
      </c>
      <c r="AB1063" s="87">
        <v>0</v>
      </c>
      <c r="AC1063" s="87">
        <v>0</v>
      </c>
      <c r="AD1063" s="87">
        <v>4.8895999999999997</v>
      </c>
      <c r="AE1063" s="87">
        <v>2.2136653500000003</v>
      </c>
      <c r="AF1063" s="87">
        <v>0.52105360000000001</v>
      </c>
      <c r="AG1063" s="87">
        <v>1.5165470999999999</v>
      </c>
      <c r="AH1063" s="87">
        <v>0</v>
      </c>
      <c r="AI1063" s="87">
        <v>0.17606465000000002</v>
      </c>
      <c r="AJ1063" s="87">
        <v>9.6571880000000013E-2</v>
      </c>
      <c r="AK1063" s="87">
        <v>0</v>
      </c>
      <c r="AL1063" s="87">
        <v>0</v>
      </c>
      <c r="AM1063" s="87">
        <v>0</v>
      </c>
      <c r="AN1063" s="87">
        <v>9.6571880000000013E-2</v>
      </c>
      <c r="AO1063" s="87">
        <v>2.1170934700000004</v>
      </c>
      <c r="AP1063" s="87">
        <v>0.52105360000000034</v>
      </c>
      <c r="AQ1063" s="87">
        <v>1.5165470999999999</v>
      </c>
      <c r="AR1063" s="87">
        <v>0</v>
      </c>
      <c r="AS1063" s="87">
        <v>7.9492770000000018E-2</v>
      </c>
      <c r="AT1063" s="87">
        <f t="shared" si="1008"/>
        <v>0</v>
      </c>
      <c r="AU1063" s="87">
        <f t="shared" si="1008"/>
        <v>0</v>
      </c>
      <c r="AV1063" s="87">
        <f t="shared" si="1008"/>
        <v>0</v>
      </c>
      <c r="AW1063" s="87">
        <f t="shared" si="1008"/>
        <v>0</v>
      </c>
      <c r="AX1063" s="87">
        <f t="shared" si="1008"/>
        <v>0</v>
      </c>
      <c r="AY1063" s="66">
        <v>0</v>
      </c>
      <c r="AZ1063" s="66">
        <v>0</v>
      </c>
      <c r="BA1063" s="66">
        <v>0</v>
      </c>
      <c r="BB1063" s="66">
        <v>0</v>
      </c>
      <c r="BC1063" s="66">
        <v>0</v>
      </c>
    </row>
    <row r="1064" spans="1:55" x14ac:dyDescent="0.25">
      <c r="A1064" s="224"/>
      <c r="B1064" s="216" t="s">
        <v>74</v>
      </c>
      <c r="C1064" s="224"/>
      <c r="D1064" s="176">
        <v>1.5163199999999997</v>
      </c>
      <c r="E1064" s="176">
        <v>0.107842152</v>
      </c>
      <c r="F1064" s="176">
        <v>0</v>
      </c>
      <c r="G1064" s="176">
        <v>0</v>
      </c>
      <c r="H1064" s="176">
        <v>0</v>
      </c>
      <c r="I1064" s="176">
        <v>0.107842152</v>
      </c>
      <c r="J1064" s="176">
        <v>2.9707836000000001E-2</v>
      </c>
      <c r="K1064" s="176">
        <v>0</v>
      </c>
      <c r="L1064" s="176">
        <v>0</v>
      </c>
      <c r="M1064" s="176">
        <v>0</v>
      </c>
      <c r="N1064" s="176">
        <v>2.9707836000000001E-2</v>
      </c>
      <c r="O1064" s="176">
        <v>3.7776047999999993E-2</v>
      </c>
      <c r="P1064" s="176">
        <v>0</v>
      </c>
      <c r="Q1064" s="176">
        <v>0</v>
      </c>
      <c r="R1064" s="176">
        <v>3.7776047999999993E-2</v>
      </c>
      <c r="S1064" s="176">
        <v>3.7776047999999993E-2</v>
      </c>
      <c r="T1064" s="176">
        <f t="shared" ref="T1064:BC1064" si="1009">SUM(T1065:T1065)</f>
        <v>4.0358268000000003E-2</v>
      </c>
      <c r="U1064" s="176">
        <f t="shared" si="1009"/>
        <v>0</v>
      </c>
      <c r="V1064" s="176">
        <f t="shared" si="1009"/>
        <v>0</v>
      </c>
      <c r="W1064" s="176">
        <f t="shared" si="1009"/>
        <v>-3.7776047999999993E-2</v>
      </c>
      <c r="X1064" s="176">
        <f t="shared" si="1009"/>
        <v>4.0358268000000003E-2</v>
      </c>
      <c r="Y1064" s="176">
        <f t="shared" si="1009"/>
        <v>0</v>
      </c>
      <c r="Z1064" s="176">
        <f t="shared" si="1009"/>
        <v>0</v>
      </c>
      <c r="AA1064" s="176">
        <f t="shared" si="1009"/>
        <v>0</v>
      </c>
      <c r="AB1064" s="176">
        <f t="shared" si="1009"/>
        <v>0</v>
      </c>
      <c r="AC1064" s="176">
        <f t="shared" si="1009"/>
        <v>0</v>
      </c>
      <c r="AD1064" s="176">
        <f t="shared" si="1009"/>
        <v>1.3899599999999999</v>
      </c>
      <c r="AE1064" s="223">
        <f t="shared" si="1009"/>
        <v>8.9868459999999997E-2</v>
      </c>
      <c r="AF1064" s="223">
        <f t="shared" si="1009"/>
        <v>0</v>
      </c>
      <c r="AG1064" s="223">
        <f t="shared" si="1009"/>
        <v>0</v>
      </c>
      <c r="AH1064" s="223">
        <f t="shared" si="1009"/>
        <v>0</v>
      </c>
      <c r="AI1064" s="223">
        <f t="shared" si="1009"/>
        <v>8.9868459999999997E-2</v>
      </c>
      <c r="AJ1064" s="223">
        <f t="shared" si="1009"/>
        <v>2.4756529999999999E-2</v>
      </c>
      <c r="AK1064" s="223">
        <f t="shared" si="1009"/>
        <v>0</v>
      </c>
      <c r="AL1064" s="223">
        <f t="shared" si="1009"/>
        <v>0</v>
      </c>
      <c r="AM1064" s="223">
        <f t="shared" si="1009"/>
        <v>0</v>
      </c>
      <c r="AN1064" s="223">
        <f t="shared" si="1009"/>
        <v>2.4756529999999999E-2</v>
      </c>
      <c r="AO1064" s="223">
        <f t="shared" si="1009"/>
        <v>3.1480040000000001E-2</v>
      </c>
      <c r="AP1064" s="223">
        <f t="shared" si="1009"/>
        <v>0</v>
      </c>
      <c r="AQ1064" s="223">
        <f t="shared" si="1009"/>
        <v>0</v>
      </c>
      <c r="AR1064" s="223">
        <f t="shared" si="1009"/>
        <v>0</v>
      </c>
      <c r="AS1064" s="223">
        <f t="shared" si="1009"/>
        <v>3.1480040000000001E-2</v>
      </c>
      <c r="AT1064" s="223">
        <f t="shared" si="1009"/>
        <v>3.3631889999999998E-2</v>
      </c>
      <c r="AU1064" s="223">
        <f t="shared" si="1009"/>
        <v>0</v>
      </c>
      <c r="AV1064" s="223">
        <f t="shared" si="1009"/>
        <v>0</v>
      </c>
      <c r="AW1064" s="223">
        <f t="shared" si="1009"/>
        <v>0</v>
      </c>
      <c r="AX1064" s="223">
        <f t="shared" si="1009"/>
        <v>3.3631889999999998E-2</v>
      </c>
      <c r="AY1064" s="223">
        <f t="shared" si="1009"/>
        <v>0</v>
      </c>
      <c r="AZ1064" s="223">
        <f t="shared" si="1009"/>
        <v>0</v>
      </c>
      <c r="BA1064" s="223">
        <f t="shared" si="1009"/>
        <v>0</v>
      </c>
      <c r="BB1064" s="223">
        <f t="shared" si="1009"/>
        <v>0</v>
      </c>
      <c r="BC1064" s="223">
        <f t="shared" si="1009"/>
        <v>0</v>
      </c>
    </row>
    <row r="1065" spans="1:55" ht="126" x14ac:dyDescent="0.25">
      <c r="A1065" s="171" t="s">
        <v>901</v>
      </c>
      <c r="B1065" s="86" t="s">
        <v>110</v>
      </c>
      <c r="C1065" s="171" t="s">
        <v>2783</v>
      </c>
      <c r="D1065" s="87">
        <v>1.5163199999999999</v>
      </c>
      <c r="E1065" s="66">
        <v>0.107842152</v>
      </c>
      <c r="F1065" s="66">
        <v>0</v>
      </c>
      <c r="G1065" s="66">
        <v>0</v>
      </c>
      <c r="H1065" s="66">
        <v>0</v>
      </c>
      <c r="I1065" s="66">
        <v>0.107842152</v>
      </c>
      <c r="J1065" s="87">
        <v>2.9707836000000001E-2</v>
      </c>
      <c r="K1065" s="87">
        <v>0</v>
      </c>
      <c r="L1065" s="87">
        <v>0</v>
      </c>
      <c r="M1065" s="87">
        <v>0</v>
      </c>
      <c r="N1065" s="87">
        <v>2.9707836000000001E-2</v>
      </c>
      <c r="O1065" s="87">
        <v>3.7776047999999993E-2</v>
      </c>
      <c r="P1065" s="87">
        <v>0</v>
      </c>
      <c r="Q1065" s="87">
        <v>0</v>
      </c>
      <c r="R1065" s="87">
        <v>3.7776047999999993E-2</v>
      </c>
      <c r="S1065" s="87">
        <v>3.7776047999999993E-2</v>
      </c>
      <c r="T1065" s="87">
        <f>E1065-J1065-O1065</f>
        <v>4.0358268000000003E-2</v>
      </c>
      <c r="U1065" s="87">
        <f t="shared" ref="U1065" si="1010">F1065-K1065-P1065</f>
        <v>0</v>
      </c>
      <c r="V1065" s="87">
        <f t="shared" ref="V1065" si="1011">G1065-L1065-Q1065</f>
        <v>0</v>
      </c>
      <c r="W1065" s="87">
        <f t="shared" ref="W1065" si="1012">H1065-M1065-R1065</f>
        <v>-3.7776047999999993E-2</v>
      </c>
      <c r="X1065" s="87">
        <f t="shared" ref="X1065" si="1013">I1065-N1065-S1065</f>
        <v>4.0358268000000003E-2</v>
      </c>
      <c r="Y1065" s="87">
        <v>0</v>
      </c>
      <c r="Z1065" s="87">
        <v>0</v>
      </c>
      <c r="AA1065" s="87">
        <v>0</v>
      </c>
      <c r="AB1065" s="87">
        <v>0</v>
      </c>
      <c r="AC1065" s="87">
        <v>0</v>
      </c>
      <c r="AD1065" s="87">
        <v>1.3899599999999999</v>
      </c>
      <c r="AE1065" s="87">
        <v>8.9868459999999997E-2</v>
      </c>
      <c r="AF1065" s="87">
        <v>0</v>
      </c>
      <c r="AG1065" s="87">
        <v>0</v>
      </c>
      <c r="AH1065" s="87">
        <v>0</v>
      </c>
      <c r="AI1065" s="87">
        <v>8.9868459999999997E-2</v>
      </c>
      <c r="AJ1065" s="87">
        <v>2.4756529999999999E-2</v>
      </c>
      <c r="AK1065" s="87">
        <v>0</v>
      </c>
      <c r="AL1065" s="87">
        <v>0</v>
      </c>
      <c r="AM1065" s="87">
        <v>0</v>
      </c>
      <c r="AN1065" s="87">
        <v>2.4756529999999999E-2</v>
      </c>
      <c r="AO1065" s="87">
        <v>3.1480040000000001E-2</v>
      </c>
      <c r="AP1065" s="87">
        <v>0</v>
      </c>
      <c r="AQ1065" s="87">
        <v>0</v>
      </c>
      <c r="AR1065" s="87">
        <v>0</v>
      </c>
      <c r="AS1065" s="87">
        <v>3.1480040000000001E-2</v>
      </c>
      <c r="AT1065" s="87">
        <f>AE1065-AJ1065-AO1065</f>
        <v>3.3631889999999998E-2</v>
      </c>
      <c r="AU1065" s="87">
        <f>AF1065-AK1065-AP1065</f>
        <v>0</v>
      </c>
      <c r="AV1065" s="87">
        <f>AG1065-AL1065-AQ1065</f>
        <v>0</v>
      </c>
      <c r="AW1065" s="87">
        <f>AH1065-AM1065-AR1065</f>
        <v>0</v>
      </c>
      <c r="AX1065" s="87">
        <f>AI1065-AN1065-AS1065</f>
        <v>3.3631889999999998E-2</v>
      </c>
      <c r="AY1065" s="66">
        <v>0</v>
      </c>
      <c r="AZ1065" s="66">
        <v>0</v>
      </c>
      <c r="BA1065" s="66">
        <v>0</v>
      </c>
      <c r="BB1065" s="66">
        <v>0</v>
      </c>
      <c r="BC1065" s="66">
        <v>0</v>
      </c>
    </row>
    <row r="1066" spans="1:55" ht="31.5" x14ac:dyDescent="0.25">
      <c r="A1066" s="224"/>
      <c r="B1066" s="216" t="s">
        <v>103</v>
      </c>
      <c r="C1066" s="224"/>
      <c r="D1066" s="176">
        <v>3.9484079999999997</v>
      </c>
      <c r="E1066" s="176">
        <v>0.180403164</v>
      </c>
      <c r="F1066" s="176">
        <v>0</v>
      </c>
      <c r="G1066" s="176">
        <v>0</v>
      </c>
      <c r="H1066" s="176">
        <v>0</v>
      </c>
      <c r="I1066" s="176">
        <v>0.180403164</v>
      </c>
      <c r="J1066" s="176">
        <v>7.7357507999999991E-2</v>
      </c>
      <c r="K1066" s="176">
        <v>0</v>
      </c>
      <c r="L1066" s="176">
        <v>0</v>
      </c>
      <c r="M1066" s="176">
        <v>0</v>
      </c>
      <c r="N1066" s="176">
        <v>7.7357508000000005E-2</v>
      </c>
      <c r="O1066" s="176">
        <v>0.10304565600000001</v>
      </c>
      <c r="P1066" s="176">
        <v>0</v>
      </c>
      <c r="Q1066" s="176">
        <v>0</v>
      </c>
      <c r="R1066" s="176">
        <v>0.103045656</v>
      </c>
      <c r="S1066" s="176">
        <v>0.103045656</v>
      </c>
      <c r="T1066" s="176">
        <f t="shared" ref="T1066:BC1066" si="1014">T1067</f>
        <v>0</v>
      </c>
      <c r="U1066" s="176">
        <f t="shared" si="1014"/>
        <v>0</v>
      </c>
      <c r="V1066" s="176">
        <f t="shared" si="1014"/>
        <v>0</v>
      </c>
      <c r="W1066" s="176">
        <f t="shared" si="1014"/>
        <v>-0.103045656</v>
      </c>
      <c r="X1066" s="176">
        <f t="shared" si="1014"/>
        <v>0</v>
      </c>
      <c r="Y1066" s="176">
        <f t="shared" si="1014"/>
        <v>0</v>
      </c>
      <c r="Z1066" s="176">
        <f t="shared" si="1014"/>
        <v>0</v>
      </c>
      <c r="AA1066" s="176">
        <f t="shared" si="1014"/>
        <v>0</v>
      </c>
      <c r="AB1066" s="176">
        <f t="shared" si="1014"/>
        <v>0</v>
      </c>
      <c r="AC1066" s="176">
        <f t="shared" si="1014"/>
        <v>0</v>
      </c>
      <c r="AD1066" s="176">
        <f t="shared" si="1014"/>
        <v>3.6193740000000001</v>
      </c>
      <c r="AE1066" s="223">
        <f t="shared" si="1014"/>
        <v>3.3454273099999998</v>
      </c>
      <c r="AF1066" s="223">
        <f t="shared" si="1014"/>
        <v>0.37095254</v>
      </c>
      <c r="AG1066" s="223">
        <f t="shared" si="1014"/>
        <v>2.8241387999999996</v>
      </c>
      <c r="AH1066" s="223">
        <f t="shared" si="1014"/>
        <v>0</v>
      </c>
      <c r="AI1066" s="223">
        <f t="shared" si="1014"/>
        <v>0.15033597000000001</v>
      </c>
      <c r="AJ1066" s="223">
        <f t="shared" si="1014"/>
        <v>6.4464590000000002E-2</v>
      </c>
      <c r="AK1066" s="223">
        <f t="shared" si="1014"/>
        <v>0</v>
      </c>
      <c r="AL1066" s="223">
        <f t="shared" si="1014"/>
        <v>0</v>
      </c>
      <c r="AM1066" s="223">
        <f t="shared" si="1014"/>
        <v>0</v>
      </c>
      <c r="AN1066" s="223">
        <f t="shared" si="1014"/>
        <v>6.4464590000000002E-2</v>
      </c>
      <c r="AO1066" s="223">
        <f t="shared" si="1014"/>
        <v>3.2809627199999998</v>
      </c>
      <c r="AP1066" s="223">
        <f t="shared" si="1014"/>
        <v>0.37095253999999978</v>
      </c>
      <c r="AQ1066" s="223">
        <f t="shared" si="1014"/>
        <v>2.8241388000000001</v>
      </c>
      <c r="AR1066" s="223">
        <f t="shared" si="1014"/>
        <v>0</v>
      </c>
      <c r="AS1066" s="223">
        <f t="shared" si="1014"/>
        <v>8.5871380000000011E-2</v>
      </c>
      <c r="AT1066" s="223">
        <f t="shared" si="1014"/>
        <v>0</v>
      </c>
      <c r="AU1066" s="223">
        <f t="shared" si="1014"/>
        <v>0</v>
      </c>
      <c r="AV1066" s="223">
        <f t="shared" si="1014"/>
        <v>0</v>
      </c>
      <c r="AW1066" s="223">
        <f t="shared" si="1014"/>
        <v>0</v>
      </c>
      <c r="AX1066" s="223">
        <f t="shared" si="1014"/>
        <v>0</v>
      </c>
      <c r="AY1066" s="223">
        <f t="shared" si="1014"/>
        <v>0</v>
      </c>
      <c r="AZ1066" s="223">
        <f t="shared" si="1014"/>
        <v>0</v>
      </c>
      <c r="BA1066" s="223">
        <f t="shared" si="1014"/>
        <v>0</v>
      </c>
      <c r="BB1066" s="223">
        <f t="shared" si="1014"/>
        <v>0</v>
      </c>
      <c r="BC1066" s="223">
        <f t="shared" si="1014"/>
        <v>0</v>
      </c>
    </row>
    <row r="1067" spans="1:55" ht="63" x14ac:dyDescent="0.25">
      <c r="A1067" s="171" t="s">
        <v>901</v>
      </c>
      <c r="B1067" s="86" t="s">
        <v>411</v>
      </c>
      <c r="C1067" s="171" t="s">
        <v>2784</v>
      </c>
      <c r="D1067" s="87">
        <v>3.9484079999999997</v>
      </c>
      <c r="E1067" s="66">
        <v>0.180403164</v>
      </c>
      <c r="F1067" s="66">
        <v>0</v>
      </c>
      <c r="G1067" s="66">
        <v>0</v>
      </c>
      <c r="H1067" s="66">
        <v>0</v>
      </c>
      <c r="I1067" s="66">
        <v>0.180403164</v>
      </c>
      <c r="J1067" s="87">
        <v>7.7357507999999991E-2</v>
      </c>
      <c r="K1067" s="87">
        <v>0</v>
      </c>
      <c r="L1067" s="87">
        <v>0</v>
      </c>
      <c r="M1067" s="87">
        <v>0</v>
      </c>
      <c r="N1067" s="87">
        <v>7.7357508000000005E-2</v>
      </c>
      <c r="O1067" s="87">
        <v>0.10304565600000001</v>
      </c>
      <c r="P1067" s="87">
        <v>0</v>
      </c>
      <c r="Q1067" s="87">
        <v>0</v>
      </c>
      <c r="R1067" s="87">
        <v>0.103045656</v>
      </c>
      <c r="S1067" s="87">
        <v>0.103045656</v>
      </c>
      <c r="T1067" s="87">
        <f>E1067-J1067-O1067</f>
        <v>0</v>
      </c>
      <c r="U1067" s="87">
        <f t="shared" ref="U1067" si="1015">F1067-K1067-P1067</f>
        <v>0</v>
      </c>
      <c r="V1067" s="87">
        <f t="shared" ref="V1067" si="1016">G1067-L1067-Q1067</f>
        <v>0</v>
      </c>
      <c r="W1067" s="87">
        <f t="shared" ref="W1067" si="1017">H1067-M1067-R1067</f>
        <v>-0.103045656</v>
      </c>
      <c r="X1067" s="87">
        <f t="shared" ref="X1067" si="1018">I1067-N1067-S1067</f>
        <v>0</v>
      </c>
      <c r="Y1067" s="87">
        <v>0</v>
      </c>
      <c r="Z1067" s="87">
        <v>0</v>
      </c>
      <c r="AA1067" s="87">
        <v>0</v>
      </c>
      <c r="AB1067" s="87">
        <v>0</v>
      </c>
      <c r="AC1067" s="87">
        <v>0</v>
      </c>
      <c r="AD1067" s="87">
        <v>3.6193740000000001</v>
      </c>
      <c r="AE1067" s="87">
        <v>3.3454273099999998</v>
      </c>
      <c r="AF1067" s="87">
        <v>0.37095254</v>
      </c>
      <c r="AG1067" s="87">
        <v>2.8241387999999996</v>
      </c>
      <c r="AH1067" s="87">
        <v>0</v>
      </c>
      <c r="AI1067" s="87">
        <v>0.15033597000000001</v>
      </c>
      <c r="AJ1067" s="87">
        <v>6.4464590000000002E-2</v>
      </c>
      <c r="AK1067" s="87">
        <v>0</v>
      </c>
      <c r="AL1067" s="87">
        <v>0</v>
      </c>
      <c r="AM1067" s="87">
        <v>0</v>
      </c>
      <c r="AN1067" s="87">
        <v>6.4464590000000002E-2</v>
      </c>
      <c r="AO1067" s="87">
        <v>3.2809627199999998</v>
      </c>
      <c r="AP1067" s="87">
        <v>0.37095253999999978</v>
      </c>
      <c r="AQ1067" s="87">
        <v>2.8241388000000001</v>
      </c>
      <c r="AR1067" s="87">
        <v>0</v>
      </c>
      <c r="AS1067" s="87">
        <v>8.5871380000000011E-2</v>
      </c>
      <c r="AT1067" s="87">
        <f>AE1067-AJ1067-AO1067</f>
        <v>0</v>
      </c>
      <c r="AU1067" s="87">
        <f>AF1067-AK1067-AP1067</f>
        <v>0</v>
      </c>
      <c r="AV1067" s="87">
        <f>AG1067-AL1067-AQ1067</f>
        <v>0</v>
      </c>
      <c r="AW1067" s="87">
        <f>AH1067-AM1067-AR1067</f>
        <v>0</v>
      </c>
      <c r="AX1067" s="87">
        <f>AI1067-AN1067-AS1067</f>
        <v>0</v>
      </c>
      <c r="AY1067" s="66">
        <v>0</v>
      </c>
      <c r="AZ1067" s="66">
        <v>0</v>
      </c>
      <c r="BA1067" s="66">
        <v>0</v>
      </c>
      <c r="BB1067" s="66">
        <v>0</v>
      </c>
      <c r="BC1067" s="66">
        <v>0</v>
      </c>
    </row>
    <row r="1068" spans="1:55" x14ac:dyDescent="0.25">
      <c r="A1068" s="224"/>
      <c r="B1068" s="216" t="s">
        <v>75</v>
      </c>
      <c r="C1068" s="224"/>
      <c r="D1068" s="176">
        <v>1.19112</v>
      </c>
      <c r="E1068" s="176">
        <v>1.291696296</v>
      </c>
      <c r="F1068" s="176">
        <v>0.11439454</v>
      </c>
      <c r="G1068" s="176">
        <v>1.05315044</v>
      </c>
      <c r="H1068" s="176">
        <v>0</v>
      </c>
      <c r="I1068" s="176">
        <v>0.12415131599999998</v>
      </c>
      <c r="J1068" s="176">
        <v>1.1908814879999998</v>
      </c>
      <c r="K1068" s="176">
        <v>0.11439454</v>
      </c>
      <c r="L1068" s="176">
        <v>1.05315044</v>
      </c>
      <c r="M1068" s="176">
        <v>0</v>
      </c>
      <c r="N1068" s="176">
        <v>2.3336507999999999E-2</v>
      </c>
      <c r="O1068" s="176">
        <v>2.9674332000000136E-2</v>
      </c>
      <c r="P1068" s="176">
        <v>0</v>
      </c>
      <c r="Q1068" s="176">
        <v>0</v>
      </c>
      <c r="R1068" s="176">
        <v>2.9674331999999991E-2</v>
      </c>
      <c r="S1068" s="176">
        <v>2.9674331999999991E-2</v>
      </c>
      <c r="T1068" s="176">
        <f t="shared" ref="T1068:AX1068" si="1019">SUM(T1069:T1069)</f>
        <v>7.1140476000000064E-2</v>
      </c>
      <c r="U1068" s="176">
        <f t="shared" si="1019"/>
        <v>0</v>
      </c>
      <c r="V1068" s="176">
        <f t="shared" si="1019"/>
        <v>0</v>
      </c>
      <c r="W1068" s="176">
        <f t="shared" si="1019"/>
        <v>-2.9674331999999991E-2</v>
      </c>
      <c r="X1068" s="176">
        <f t="shared" si="1019"/>
        <v>7.114047599999998E-2</v>
      </c>
      <c r="Y1068" s="176">
        <f t="shared" si="1019"/>
        <v>0</v>
      </c>
      <c r="Z1068" s="176">
        <f t="shared" si="1019"/>
        <v>0</v>
      </c>
      <c r="AA1068" s="176">
        <f t="shared" si="1019"/>
        <v>0</v>
      </c>
      <c r="AB1068" s="176">
        <f t="shared" si="1019"/>
        <v>0</v>
      </c>
      <c r="AC1068" s="176">
        <f t="shared" si="1019"/>
        <v>0</v>
      </c>
      <c r="AD1068" s="176">
        <f t="shared" si="1019"/>
        <v>0</v>
      </c>
      <c r="AE1068" s="223">
        <f t="shared" si="1019"/>
        <v>0.10345943000000001</v>
      </c>
      <c r="AF1068" s="223">
        <f t="shared" si="1019"/>
        <v>0</v>
      </c>
      <c r="AG1068" s="223">
        <f t="shared" si="1019"/>
        <v>0</v>
      </c>
      <c r="AH1068" s="223">
        <f t="shared" si="1019"/>
        <v>0</v>
      </c>
      <c r="AI1068" s="223">
        <f t="shared" si="1019"/>
        <v>0.10345943000000001</v>
      </c>
      <c r="AJ1068" s="223">
        <f t="shared" si="1019"/>
        <v>1.944709E-2</v>
      </c>
      <c r="AK1068" s="223">
        <f t="shared" si="1019"/>
        <v>0</v>
      </c>
      <c r="AL1068" s="223">
        <f t="shared" si="1019"/>
        <v>0</v>
      </c>
      <c r="AM1068" s="223">
        <f t="shared" si="1019"/>
        <v>0</v>
      </c>
      <c r="AN1068" s="223">
        <f t="shared" si="1019"/>
        <v>1.944709E-2</v>
      </c>
      <c r="AO1068" s="223">
        <f t="shared" si="1019"/>
        <v>2.4728609999999991E-2</v>
      </c>
      <c r="AP1068" s="223">
        <f t="shared" si="1019"/>
        <v>0</v>
      </c>
      <c r="AQ1068" s="223">
        <f t="shared" si="1019"/>
        <v>0</v>
      </c>
      <c r="AR1068" s="223">
        <f t="shared" si="1019"/>
        <v>0</v>
      </c>
      <c r="AS1068" s="223">
        <f t="shared" si="1019"/>
        <v>2.4728609999999991E-2</v>
      </c>
      <c r="AT1068" s="223">
        <f t="shared" si="1019"/>
        <v>5.9283730000000014E-2</v>
      </c>
      <c r="AU1068" s="223">
        <f t="shared" si="1019"/>
        <v>0</v>
      </c>
      <c r="AV1068" s="223">
        <f t="shared" si="1019"/>
        <v>0</v>
      </c>
      <c r="AW1068" s="223">
        <f t="shared" si="1019"/>
        <v>0</v>
      </c>
      <c r="AX1068" s="223">
        <f t="shared" si="1019"/>
        <v>5.9283730000000014E-2</v>
      </c>
      <c r="AY1068" s="223">
        <f t="shared" ref="AY1068:BC1068" si="1020">SUM(AY1069:AY1069)</f>
        <v>0</v>
      </c>
      <c r="AZ1068" s="223">
        <f t="shared" si="1020"/>
        <v>0</v>
      </c>
      <c r="BA1068" s="223">
        <f t="shared" si="1020"/>
        <v>0</v>
      </c>
      <c r="BB1068" s="223">
        <f t="shared" si="1020"/>
        <v>0</v>
      </c>
      <c r="BC1068" s="223">
        <f t="shared" si="1020"/>
        <v>0</v>
      </c>
    </row>
    <row r="1069" spans="1:55" ht="63" x14ac:dyDescent="0.25">
      <c r="A1069" s="171" t="s">
        <v>901</v>
      </c>
      <c r="B1069" s="86" t="s">
        <v>412</v>
      </c>
      <c r="C1069" s="171" t="s">
        <v>2785</v>
      </c>
      <c r="D1069" s="87">
        <v>1.19112</v>
      </c>
      <c r="E1069" s="66">
        <v>1.291696296</v>
      </c>
      <c r="F1069" s="66">
        <v>0.11439454</v>
      </c>
      <c r="G1069" s="66">
        <v>1.05315044</v>
      </c>
      <c r="H1069" s="66">
        <v>0</v>
      </c>
      <c r="I1069" s="66">
        <v>0.12415131599999998</v>
      </c>
      <c r="J1069" s="87">
        <v>1.1908814879999998</v>
      </c>
      <c r="K1069" s="87">
        <v>0.11439454</v>
      </c>
      <c r="L1069" s="87">
        <v>1.05315044</v>
      </c>
      <c r="M1069" s="87">
        <v>0</v>
      </c>
      <c r="N1069" s="87">
        <v>2.3336507999999999E-2</v>
      </c>
      <c r="O1069" s="87">
        <v>2.9674332000000136E-2</v>
      </c>
      <c r="P1069" s="87">
        <v>0</v>
      </c>
      <c r="Q1069" s="87">
        <v>0</v>
      </c>
      <c r="R1069" s="87">
        <v>2.9674331999999991E-2</v>
      </c>
      <c r="S1069" s="87">
        <v>2.9674331999999991E-2</v>
      </c>
      <c r="T1069" s="87">
        <f>E1069-J1069-O1069</f>
        <v>7.1140476000000064E-2</v>
      </c>
      <c r="U1069" s="87">
        <f t="shared" ref="U1069" si="1021">F1069-K1069-P1069</f>
        <v>0</v>
      </c>
      <c r="V1069" s="87">
        <f t="shared" ref="V1069" si="1022">G1069-L1069-Q1069</f>
        <v>0</v>
      </c>
      <c r="W1069" s="87">
        <f t="shared" ref="W1069" si="1023">H1069-M1069-R1069</f>
        <v>-2.9674331999999991E-2</v>
      </c>
      <c r="X1069" s="87">
        <f t="shared" ref="X1069" si="1024">I1069-N1069-S1069</f>
        <v>7.114047599999998E-2</v>
      </c>
      <c r="Y1069" s="87">
        <v>0</v>
      </c>
      <c r="Z1069" s="87">
        <v>0</v>
      </c>
      <c r="AA1069" s="87">
        <v>0</v>
      </c>
      <c r="AB1069" s="87">
        <v>0</v>
      </c>
      <c r="AC1069" s="87">
        <v>0</v>
      </c>
      <c r="AD1069" s="87">
        <v>0</v>
      </c>
      <c r="AE1069" s="87">
        <v>0.10345943000000001</v>
      </c>
      <c r="AF1069" s="87">
        <v>0</v>
      </c>
      <c r="AG1069" s="87">
        <v>0</v>
      </c>
      <c r="AH1069" s="87">
        <v>0</v>
      </c>
      <c r="AI1069" s="87">
        <v>0.10345943000000001</v>
      </c>
      <c r="AJ1069" s="87">
        <v>1.944709E-2</v>
      </c>
      <c r="AK1069" s="87">
        <v>0</v>
      </c>
      <c r="AL1069" s="87">
        <v>0</v>
      </c>
      <c r="AM1069" s="87">
        <v>0</v>
      </c>
      <c r="AN1069" s="87">
        <v>1.944709E-2</v>
      </c>
      <c r="AO1069" s="87">
        <v>2.4728609999999991E-2</v>
      </c>
      <c r="AP1069" s="87">
        <v>0</v>
      </c>
      <c r="AQ1069" s="87">
        <v>0</v>
      </c>
      <c r="AR1069" s="87">
        <v>0</v>
      </c>
      <c r="AS1069" s="87">
        <v>2.4728609999999991E-2</v>
      </c>
      <c r="AT1069" s="87">
        <f>AE1069-AJ1069-AO1069</f>
        <v>5.9283730000000014E-2</v>
      </c>
      <c r="AU1069" s="87">
        <f>AF1069-AK1069-AP1069</f>
        <v>0</v>
      </c>
      <c r="AV1069" s="87">
        <f>AG1069-AL1069-AQ1069</f>
        <v>0</v>
      </c>
      <c r="AW1069" s="87">
        <f>AH1069-AM1069-AR1069</f>
        <v>0</v>
      </c>
      <c r="AX1069" s="87">
        <f>AI1069-AN1069-AS1069</f>
        <v>5.9283730000000014E-2</v>
      </c>
      <c r="AY1069" s="66">
        <v>0</v>
      </c>
      <c r="AZ1069" s="66">
        <v>0</v>
      </c>
      <c r="BA1069" s="66">
        <v>0</v>
      </c>
      <c r="BB1069" s="66">
        <v>0</v>
      </c>
      <c r="BC1069" s="66">
        <v>0</v>
      </c>
    </row>
    <row r="1070" spans="1:55" ht="31.5" x14ac:dyDescent="0.25">
      <c r="A1070" s="224"/>
      <c r="B1070" s="216" t="s">
        <v>873</v>
      </c>
      <c r="C1070" s="224"/>
      <c r="D1070" s="176">
        <v>10.169315999999998</v>
      </c>
      <c r="E1070" s="176">
        <v>2.0643181299999998</v>
      </c>
      <c r="F1070" s="176">
        <v>0.20782985000000001</v>
      </c>
      <c r="G1070" s="176">
        <v>1.2953469799999999</v>
      </c>
      <c r="H1070" s="176">
        <v>0</v>
      </c>
      <c r="I1070" s="176">
        <v>0.56114129999999995</v>
      </c>
      <c r="J1070" s="176">
        <v>0.16372066800000001</v>
      </c>
      <c r="K1070" s="176">
        <v>0</v>
      </c>
      <c r="L1070" s="176">
        <v>0</v>
      </c>
      <c r="M1070" s="176">
        <v>0</v>
      </c>
      <c r="N1070" s="176">
        <v>0.16372066800000004</v>
      </c>
      <c r="O1070" s="176">
        <v>1.7113615539999998</v>
      </c>
      <c r="P1070" s="176">
        <v>0.20782985000000001</v>
      </c>
      <c r="Q1070" s="176">
        <v>1.2953469799999999</v>
      </c>
      <c r="R1070" s="176">
        <v>0.2081847239999999</v>
      </c>
      <c r="S1070" s="176">
        <v>0.2081847239999999</v>
      </c>
      <c r="T1070" s="176">
        <f t="shared" ref="T1070:AX1070" si="1025">SUM(T1071:T1072)</f>
        <v>0.18923590800000001</v>
      </c>
      <c r="U1070" s="176">
        <f t="shared" si="1025"/>
        <v>0</v>
      </c>
      <c r="V1070" s="176">
        <f t="shared" si="1025"/>
        <v>0</v>
      </c>
      <c r="W1070" s="176">
        <f t="shared" si="1025"/>
        <v>-0.2081847239999999</v>
      </c>
      <c r="X1070" s="176">
        <f t="shared" si="1025"/>
        <v>0.18923590799999998</v>
      </c>
      <c r="Y1070" s="176">
        <f t="shared" si="1025"/>
        <v>0</v>
      </c>
      <c r="Z1070" s="176">
        <f t="shared" si="1025"/>
        <v>0</v>
      </c>
      <c r="AA1070" s="176">
        <f t="shared" si="1025"/>
        <v>0</v>
      </c>
      <c r="AB1070" s="176">
        <f t="shared" si="1025"/>
        <v>0</v>
      </c>
      <c r="AC1070" s="176">
        <f t="shared" si="1025"/>
        <v>0</v>
      </c>
      <c r="AD1070" s="176">
        <f t="shared" si="1025"/>
        <v>8.551919569999999</v>
      </c>
      <c r="AE1070" s="223">
        <f t="shared" si="1025"/>
        <v>5.27989234</v>
      </c>
      <c r="AF1070" s="223">
        <f t="shared" si="1025"/>
        <v>0.17712582999999998</v>
      </c>
      <c r="AG1070" s="223">
        <f t="shared" si="1025"/>
        <v>4.6351487599999999</v>
      </c>
      <c r="AH1070" s="223">
        <f t="shared" si="1025"/>
        <v>0</v>
      </c>
      <c r="AI1070" s="223">
        <f t="shared" si="1025"/>
        <v>0.46761775</v>
      </c>
      <c r="AJ1070" s="223">
        <f t="shared" si="1025"/>
        <v>0.13643389000000003</v>
      </c>
      <c r="AK1070" s="223">
        <f t="shared" si="1025"/>
        <v>0</v>
      </c>
      <c r="AL1070" s="223">
        <f t="shared" si="1025"/>
        <v>0</v>
      </c>
      <c r="AM1070" s="223">
        <f t="shared" si="1025"/>
        <v>0</v>
      </c>
      <c r="AN1070" s="223">
        <f t="shared" si="1025"/>
        <v>0.13643389000000003</v>
      </c>
      <c r="AO1070" s="223">
        <f t="shared" si="1025"/>
        <v>0.17348726999999994</v>
      </c>
      <c r="AP1070" s="223">
        <f t="shared" si="1025"/>
        <v>0</v>
      </c>
      <c r="AQ1070" s="223">
        <f t="shared" si="1025"/>
        <v>0</v>
      </c>
      <c r="AR1070" s="223">
        <f t="shared" si="1025"/>
        <v>0</v>
      </c>
      <c r="AS1070" s="223">
        <f t="shared" si="1025"/>
        <v>0.17348726999999994</v>
      </c>
      <c r="AT1070" s="223">
        <f t="shared" si="1025"/>
        <v>4.9699711799999999</v>
      </c>
      <c r="AU1070" s="223">
        <f t="shared" si="1025"/>
        <v>0.17712582999999998</v>
      </c>
      <c r="AV1070" s="223">
        <f t="shared" si="1025"/>
        <v>4.6351487599999999</v>
      </c>
      <c r="AW1070" s="223">
        <f t="shared" si="1025"/>
        <v>0</v>
      </c>
      <c r="AX1070" s="223">
        <f t="shared" si="1025"/>
        <v>0.15769659000000005</v>
      </c>
      <c r="AY1070" s="223">
        <f t="shared" ref="AY1070:BC1070" si="1026">SUM(AY1071:AY1072)</f>
        <v>0</v>
      </c>
      <c r="AZ1070" s="223">
        <f t="shared" si="1026"/>
        <v>0</v>
      </c>
      <c r="BA1070" s="223">
        <f t="shared" si="1026"/>
        <v>0</v>
      </c>
      <c r="BB1070" s="223">
        <f t="shared" si="1026"/>
        <v>0</v>
      </c>
      <c r="BC1070" s="223">
        <f t="shared" si="1026"/>
        <v>0</v>
      </c>
    </row>
    <row r="1071" spans="1:55" ht="94.5" x14ac:dyDescent="0.25">
      <c r="A1071" s="171" t="s">
        <v>901</v>
      </c>
      <c r="B1071" s="86" t="s">
        <v>874</v>
      </c>
      <c r="C1071" s="171" t="s">
        <v>2786</v>
      </c>
      <c r="D1071" s="87">
        <v>1.8128400000000002</v>
      </c>
      <c r="E1071" s="66">
        <v>1.5031768299999999</v>
      </c>
      <c r="F1071" s="66">
        <v>0.20782985000000001</v>
      </c>
      <c r="G1071" s="66">
        <v>1.2953469799999999</v>
      </c>
      <c r="H1071" s="66">
        <v>0</v>
      </c>
      <c r="I1071" s="66">
        <v>0</v>
      </c>
      <c r="J1071" s="87">
        <v>0</v>
      </c>
      <c r="K1071" s="87">
        <v>0</v>
      </c>
      <c r="L1071" s="87">
        <v>0</v>
      </c>
      <c r="M1071" s="87">
        <v>0</v>
      </c>
      <c r="N1071" s="87">
        <v>0</v>
      </c>
      <c r="O1071" s="87">
        <v>1.5031768299999999</v>
      </c>
      <c r="P1071" s="87">
        <v>0.20782985000000001</v>
      </c>
      <c r="Q1071" s="87">
        <v>1.2953469799999999</v>
      </c>
      <c r="R1071" s="87">
        <v>0</v>
      </c>
      <c r="S1071" s="87">
        <v>0</v>
      </c>
      <c r="T1071" s="87">
        <f t="shared" ref="T1071:T1072" si="1027">E1071-J1071-O1071</f>
        <v>0</v>
      </c>
      <c r="U1071" s="87">
        <f t="shared" ref="U1071:U1072" si="1028">F1071-K1071-P1071</f>
        <v>0</v>
      </c>
      <c r="V1071" s="87">
        <f t="shared" ref="V1071:V1072" si="1029">G1071-L1071-Q1071</f>
        <v>0</v>
      </c>
      <c r="W1071" s="87">
        <f t="shared" ref="W1071:W1072" si="1030">H1071-M1071-R1071</f>
        <v>0</v>
      </c>
      <c r="X1071" s="87">
        <f t="shared" ref="X1071:X1072" si="1031">I1071-N1071-S1071</f>
        <v>0</v>
      </c>
      <c r="Y1071" s="87">
        <v>0</v>
      </c>
      <c r="Z1071" s="87">
        <v>0</v>
      </c>
      <c r="AA1071" s="87">
        <v>0</v>
      </c>
      <c r="AB1071" s="87">
        <v>0</v>
      </c>
      <c r="AC1071" s="87">
        <v>0</v>
      </c>
      <c r="AD1071" s="87">
        <v>1.5881895699999999</v>
      </c>
      <c r="AE1071" s="87">
        <v>0</v>
      </c>
      <c r="AF1071" s="87">
        <v>0</v>
      </c>
      <c r="AG1071" s="87">
        <v>0</v>
      </c>
      <c r="AH1071" s="87">
        <v>0</v>
      </c>
      <c r="AI1071" s="87">
        <v>0</v>
      </c>
      <c r="AJ1071" s="87">
        <v>0</v>
      </c>
      <c r="AK1071" s="87">
        <v>0</v>
      </c>
      <c r="AL1071" s="87">
        <v>0</v>
      </c>
      <c r="AM1071" s="87">
        <v>0</v>
      </c>
      <c r="AN1071" s="87">
        <v>0</v>
      </c>
      <c r="AO1071" s="87">
        <v>0</v>
      </c>
      <c r="AP1071" s="87">
        <v>0</v>
      </c>
      <c r="AQ1071" s="87">
        <v>0</v>
      </c>
      <c r="AR1071" s="87">
        <v>0</v>
      </c>
      <c r="AS1071" s="87">
        <v>0</v>
      </c>
      <c r="AT1071" s="87">
        <f t="shared" ref="AT1071:AX1072" si="1032">AE1071-AJ1071-AO1071</f>
        <v>0</v>
      </c>
      <c r="AU1071" s="87">
        <f t="shared" si="1032"/>
        <v>0</v>
      </c>
      <c r="AV1071" s="87">
        <f t="shared" si="1032"/>
        <v>0</v>
      </c>
      <c r="AW1071" s="87">
        <f t="shared" si="1032"/>
        <v>0</v>
      </c>
      <c r="AX1071" s="87">
        <f t="shared" si="1032"/>
        <v>0</v>
      </c>
      <c r="AY1071" s="66">
        <v>0</v>
      </c>
      <c r="AZ1071" s="66">
        <v>0</v>
      </c>
      <c r="BA1071" s="66">
        <v>0</v>
      </c>
      <c r="BB1071" s="66">
        <v>0</v>
      </c>
      <c r="BC1071" s="66">
        <v>0</v>
      </c>
    </row>
    <row r="1072" spans="1:55" ht="63" x14ac:dyDescent="0.25">
      <c r="A1072" s="171" t="s">
        <v>901</v>
      </c>
      <c r="B1072" s="86" t="s">
        <v>875</v>
      </c>
      <c r="C1072" s="171" t="s">
        <v>2787</v>
      </c>
      <c r="D1072" s="87">
        <v>8.3564759999999989</v>
      </c>
      <c r="E1072" s="66">
        <v>0.56114129999999995</v>
      </c>
      <c r="F1072" s="66">
        <v>0</v>
      </c>
      <c r="G1072" s="66">
        <v>0</v>
      </c>
      <c r="H1072" s="66">
        <v>0</v>
      </c>
      <c r="I1072" s="66">
        <v>0.56114129999999995</v>
      </c>
      <c r="J1072" s="87">
        <v>0.16372066800000001</v>
      </c>
      <c r="K1072" s="87">
        <v>0</v>
      </c>
      <c r="L1072" s="87">
        <v>0</v>
      </c>
      <c r="M1072" s="87">
        <v>0</v>
      </c>
      <c r="N1072" s="87">
        <v>0.16372066800000004</v>
      </c>
      <c r="O1072" s="87">
        <v>0.20818472399999993</v>
      </c>
      <c r="P1072" s="87">
        <v>0</v>
      </c>
      <c r="Q1072" s="87">
        <v>0</v>
      </c>
      <c r="R1072" s="87">
        <v>0.2081847239999999</v>
      </c>
      <c r="S1072" s="87">
        <v>0.2081847239999999</v>
      </c>
      <c r="T1072" s="87">
        <f t="shared" si="1027"/>
        <v>0.18923590800000001</v>
      </c>
      <c r="U1072" s="87">
        <f t="shared" si="1028"/>
        <v>0</v>
      </c>
      <c r="V1072" s="87">
        <f t="shared" si="1029"/>
        <v>0</v>
      </c>
      <c r="W1072" s="87">
        <f t="shared" si="1030"/>
        <v>-0.2081847239999999</v>
      </c>
      <c r="X1072" s="87">
        <f t="shared" si="1031"/>
        <v>0.18923590799999998</v>
      </c>
      <c r="Y1072" s="87">
        <v>0</v>
      </c>
      <c r="Z1072" s="87">
        <v>0</v>
      </c>
      <c r="AA1072" s="87">
        <v>0</v>
      </c>
      <c r="AB1072" s="87">
        <v>0</v>
      </c>
      <c r="AC1072" s="87">
        <v>0</v>
      </c>
      <c r="AD1072" s="87">
        <v>6.96373</v>
      </c>
      <c r="AE1072" s="87">
        <v>5.27989234</v>
      </c>
      <c r="AF1072" s="87">
        <v>0.17712582999999998</v>
      </c>
      <c r="AG1072" s="87">
        <v>4.6351487599999999</v>
      </c>
      <c r="AH1072" s="87">
        <v>0</v>
      </c>
      <c r="AI1072" s="87">
        <v>0.46761775</v>
      </c>
      <c r="AJ1072" s="87">
        <v>0.13643389000000003</v>
      </c>
      <c r="AK1072" s="87">
        <v>0</v>
      </c>
      <c r="AL1072" s="87">
        <v>0</v>
      </c>
      <c r="AM1072" s="87">
        <v>0</v>
      </c>
      <c r="AN1072" s="87">
        <v>0.13643389000000003</v>
      </c>
      <c r="AO1072" s="87">
        <v>0.17348726999999994</v>
      </c>
      <c r="AP1072" s="87">
        <v>0</v>
      </c>
      <c r="AQ1072" s="87">
        <v>0</v>
      </c>
      <c r="AR1072" s="87">
        <v>0</v>
      </c>
      <c r="AS1072" s="87">
        <v>0.17348726999999994</v>
      </c>
      <c r="AT1072" s="87">
        <f t="shared" si="1032"/>
        <v>4.9699711799999999</v>
      </c>
      <c r="AU1072" s="87">
        <f t="shared" si="1032"/>
        <v>0.17712582999999998</v>
      </c>
      <c r="AV1072" s="87">
        <f t="shared" si="1032"/>
        <v>4.6351487599999999</v>
      </c>
      <c r="AW1072" s="87">
        <f t="shared" si="1032"/>
        <v>0</v>
      </c>
      <c r="AX1072" s="87">
        <f t="shared" si="1032"/>
        <v>0.15769659000000005</v>
      </c>
      <c r="AY1072" s="66">
        <v>0</v>
      </c>
      <c r="AZ1072" s="66">
        <v>0</v>
      </c>
      <c r="BA1072" s="66">
        <v>0</v>
      </c>
      <c r="BB1072" s="66">
        <v>0</v>
      </c>
      <c r="BC1072" s="66">
        <v>0</v>
      </c>
    </row>
    <row r="1073" spans="1:55" ht="31.5" x14ac:dyDescent="0.25">
      <c r="A1073" s="224"/>
      <c r="B1073" s="216" t="s">
        <v>371</v>
      </c>
      <c r="C1073" s="224"/>
      <c r="D1073" s="176">
        <v>3.8807279999999995</v>
      </c>
      <c r="E1073" s="176">
        <v>3.4650972000000002E-2</v>
      </c>
      <c r="F1073" s="176">
        <v>0</v>
      </c>
      <c r="G1073" s="176">
        <v>0</v>
      </c>
      <c r="H1073" s="176">
        <v>0</v>
      </c>
      <c r="I1073" s="176">
        <v>3.4650972000000002E-2</v>
      </c>
      <c r="J1073" s="176">
        <v>7.603149599999999E-2</v>
      </c>
      <c r="K1073" s="176">
        <v>0</v>
      </c>
      <c r="L1073" s="176">
        <v>0</v>
      </c>
      <c r="M1073" s="176">
        <v>0</v>
      </c>
      <c r="N1073" s="176">
        <v>7.603149599999999E-2</v>
      </c>
      <c r="O1073" s="176">
        <v>-5.4348131999999993E-2</v>
      </c>
      <c r="P1073" s="176">
        <v>0</v>
      </c>
      <c r="Q1073" s="176">
        <v>0</v>
      </c>
      <c r="R1073" s="176">
        <v>-5.4348131999999993E-2</v>
      </c>
      <c r="S1073" s="176">
        <v>-5.4348131999999993E-2</v>
      </c>
      <c r="T1073" s="176">
        <f t="shared" ref="T1073:BC1073" si="1033">SUM(T1074:T1075)</f>
        <v>1.2967608E-2</v>
      </c>
      <c r="U1073" s="176">
        <f t="shared" si="1033"/>
        <v>0</v>
      </c>
      <c r="V1073" s="176">
        <f t="shared" si="1033"/>
        <v>0</v>
      </c>
      <c r="W1073" s="176">
        <f t="shared" si="1033"/>
        <v>5.4348131999999993E-2</v>
      </c>
      <c r="X1073" s="176">
        <f t="shared" si="1033"/>
        <v>1.2967608E-2</v>
      </c>
      <c r="Y1073" s="176">
        <f t="shared" si="1033"/>
        <v>0</v>
      </c>
      <c r="Z1073" s="176">
        <f t="shared" si="1033"/>
        <v>0</v>
      </c>
      <c r="AA1073" s="176">
        <f t="shared" si="1033"/>
        <v>0</v>
      </c>
      <c r="AB1073" s="176">
        <f t="shared" si="1033"/>
        <v>0</v>
      </c>
      <c r="AC1073" s="176">
        <f t="shared" si="1033"/>
        <v>0</v>
      </c>
      <c r="AD1073" s="176">
        <f t="shared" si="1033"/>
        <v>3.2052830699999997</v>
      </c>
      <c r="AE1073" s="223">
        <f t="shared" si="1033"/>
        <v>2.8875809999999998E-2</v>
      </c>
      <c r="AF1073" s="223">
        <f t="shared" si="1033"/>
        <v>0</v>
      </c>
      <c r="AG1073" s="223">
        <f t="shared" si="1033"/>
        <v>0</v>
      </c>
      <c r="AH1073" s="223">
        <f t="shared" si="1033"/>
        <v>0</v>
      </c>
      <c r="AI1073" s="223">
        <f t="shared" si="1033"/>
        <v>2.8875809999999998E-2</v>
      </c>
      <c r="AJ1073" s="223">
        <f t="shared" si="1033"/>
        <v>6.3359579999999999E-2</v>
      </c>
      <c r="AK1073" s="223">
        <f t="shared" si="1033"/>
        <v>0</v>
      </c>
      <c r="AL1073" s="223">
        <f t="shared" si="1033"/>
        <v>0</v>
      </c>
      <c r="AM1073" s="223">
        <f t="shared" si="1033"/>
        <v>0</v>
      </c>
      <c r="AN1073" s="223">
        <f t="shared" si="1033"/>
        <v>6.3359579999999999E-2</v>
      </c>
      <c r="AO1073" s="223">
        <f t="shared" si="1033"/>
        <v>-4.5290110000000001E-2</v>
      </c>
      <c r="AP1073" s="223">
        <f t="shared" si="1033"/>
        <v>0</v>
      </c>
      <c r="AQ1073" s="223">
        <f t="shared" si="1033"/>
        <v>0</v>
      </c>
      <c r="AR1073" s="223">
        <f t="shared" si="1033"/>
        <v>0</v>
      </c>
      <c r="AS1073" s="223">
        <f t="shared" si="1033"/>
        <v>-4.5290110000000001E-2</v>
      </c>
      <c r="AT1073" s="223">
        <f t="shared" si="1033"/>
        <v>1.0806339999999999E-2</v>
      </c>
      <c r="AU1073" s="223">
        <f t="shared" si="1033"/>
        <v>0</v>
      </c>
      <c r="AV1073" s="223">
        <f t="shared" si="1033"/>
        <v>0</v>
      </c>
      <c r="AW1073" s="223">
        <f t="shared" si="1033"/>
        <v>0</v>
      </c>
      <c r="AX1073" s="223">
        <f t="shared" si="1033"/>
        <v>1.0806339999999999E-2</v>
      </c>
      <c r="AY1073" s="223">
        <f t="shared" si="1033"/>
        <v>0</v>
      </c>
      <c r="AZ1073" s="223">
        <f t="shared" si="1033"/>
        <v>0</v>
      </c>
      <c r="BA1073" s="223">
        <f t="shared" si="1033"/>
        <v>0</v>
      </c>
      <c r="BB1073" s="223">
        <f t="shared" si="1033"/>
        <v>0</v>
      </c>
      <c r="BC1073" s="223">
        <f t="shared" si="1033"/>
        <v>0</v>
      </c>
    </row>
    <row r="1074" spans="1:55" ht="78.75" x14ac:dyDescent="0.25">
      <c r="A1074" s="171" t="s">
        <v>901</v>
      </c>
      <c r="B1074" s="86" t="s">
        <v>413</v>
      </c>
      <c r="C1074" s="171" t="s">
        <v>2788</v>
      </c>
      <c r="D1074" s="87">
        <v>3.393516</v>
      </c>
      <c r="E1074" s="66">
        <v>0</v>
      </c>
      <c r="F1074" s="66">
        <v>0</v>
      </c>
      <c r="G1074" s="66">
        <v>0</v>
      </c>
      <c r="H1074" s="66">
        <v>0</v>
      </c>
      <c r="I1074" s="66">
        <v>0</v>
      </c>
      <c r="J1074" s="87">
        <v>6.6486011999999997E-2</v>
      </c>
      <c r="K1074" s="87">
        <v>0</v>
      </c>
      <c r="L1074" s="87">
        <v>0</v>
      </c>
      <c r="M1074" s="87">
        <v>0</v>
      </c>
      <c r="N1074" s="87">
        <v>6.6486011999999997E-2</v>
      </c>
      <c r="O1074" s="87">
        <v>-6.6486011999999997E-2</v>
      </c>
      <c r="P1074" s="87">
        <v>0</v>
      </c>
      <c r="Q1074" s="87">
        <v>0</v>
      </c>
      <c r="R1074" s="87">
        <v>-6.6486011999999997E-2</v>
      </c>
      <c r="S1074" s="87">
        <v>-6.6486011999999997E-2</v>
      </c>
      <c r="T1074" s="87">
        <f t="shared" ref="T1074:T1075" si="1034">E1074-J1074-O1074</f>
        <v>0</v>
      </c>
      <c r="U1074" s="87">
        <f t="shared" ref="U1074:U1075" si="1035">F1074-K1074-P1074</f>
        <v>0</v>
      </c>
      <c r="V1074" s="87">
        <f t="shared" ref="V1074:V1075" si="1036">G1074-L1074-Q1074</f>
        <v>0</v>
      </c>
      <c r="W1074" s="87">
        <f t="shared" ref="W1074:W1075" si="1037">H1074-M1074-R1074</f>
        <v>6.6486011999999997E-2</v>
      </c>
      <c r="X1074" s="87">
        <f t="shared" ref="X1074:X1075" si="1038">I1074-N1074-S1074</f>
        <v>0</v>
      </c>
      <c r="Y1074" s="87">
        <v>0</v>
      </c>
      <c r="Z1074" s="87">
        <v>0</v>
      </c>
      <c r="AA1074" s="87">
        <v>0</v>
      </c>
      <c r="AB1074" s="87">
        <v>0</v>
      </c>
      <c r="AC1074" s="87">
        <v>0</v>
      </c>
      <c r="AD1074" s="87">
        <v>2.8279284899999997</v>
      </c>
      <c r="AE1074" s="87">
        <v>0</v>
      </c>
      <c r="AF1074" s="87">
        <v>0</v>
      </c>
      <c r="AG1074" s="87">
        <v>0</v>
      </c>
      <c r="AH1074" s="87">
        <v>0</v>
      </c>
      <c r="AI1074" s="87">
        <v>0</v>
      </c>
      <c r="AJ1074" s="87">
        <v>5.5405010000000005E-2</v>
      </c>
      <c r="AK1074" s="87">
        <v>0</v>
      </c>
      <c r="AL1074" s="87">
        <v>0</v>
      </c>
      <c r="AM1074" s="87">
        <v>0</v>
      </c>
      <c r="AN1074" s="87">
        <v>5.5405010000000005E-2</v>
      </c>
      <c r="AO1074" s="87">
        <v>-5.5405010000000005E-2</v>
      </c>
      <c r="AP1074" s="87">
        <v>0</v>
      </c>
      <c r="AQ1074" s="87">
        <v>0</v>
      </c>
      <c r="AR1074" s="87">
        <v>0</v>
      </c>
      <c r="AS1074" s="87">
        <v>-5.5405010000000005E-2</v>
      </c>
      <c r="AT1074" s="87">
        <f t="shared" ref="AT1074:AX1075" si="1039">AE1074-AJ1074-AO1074</f>
        <v>0</v>
      </c>
      <c r="AU1074" s="87">
        <f t="shared" si="1039"/>
        <v>0</v>
      </c>
      <c r="AV1074" s="87">
        <f t="shared" si="1039"/>
        <v>0</v>
      </c>
      <c r="AW1074" s="87">
        <f t="shared" si="1039"/>
        <v>0</v>
      </c>
      <c r="AX1074" s="87">
        <f t="shared" si="1039"/>
        <v>0</v>
      </c>
      <c r="AY1074" s="66">
        <v>0</v>
      </c>
      <c r="AZ1074" s="66">
        <v>0</v>
      </c>
      <c r="BA1074" s="66">
        <v>0</v>
      </c>
      <c r="BB1074" s="66">
        <v>0</v>
      </c>
      <c r="BC1074" s="66">
        <v>0</v>
      </c>
    </row>
    <row r="1075" spans="1:55" ht="78.75" x14ac:dyDescent="0.25">
      <c r="A1075" s="171" t="s">
        <v>901</v>
      </c>
      <c r="B1075" s="86" t="s">
        <v>157</v>
      </c>
      <c r="C1075" s="171" t="s">
        <v>2789</v>
      </c>
      <c r="D1075" s="87">
        <v>0.48721199999999998</v>
      </c>
      <c r="E1075" s="66">
        <v>3.4650972000000002E-2</v>
      </c>
      <c r="F1075" s="66">
        <v>0</v>
      </c>
      <c r="G1075" s="66">
        <v>0</v>
      </c>
      <c r="H1075" s="66">
        <v>0</v>
      </c>
      <c r="I1075" s="66">
        <v>3.4650972000000002E-2</v>
      </c>
      <c r="J1075" s="87">
        <v>9.5454839999999982E-3</v>
      </c>
      <c r="K1075" s="87">
        <v>0</v>
      </c>
      <c r="L1075" s="87">
        <v>0</v>
      </c>
      <c r="M1075" s="87">
        <v>0</v>
      </c>
      <c r="N1075" s="87">
        <v>9.5454839999999982E-3</v>
      </c>
      <c r="O1075" s="87">
        <v>1.2137880000000002E-2</v>
      </c>
      <c r="P1075" s="87">
        <v>0</v>
      </c>
      <c r="Q1075" s="87">
        <v>0</v>
      </c>
      <c r="R1075" s="87">
        <v>1.2137880000000002E-2</v>
      </c>
      <c r="S1075" s="87">
        <v>1.2137880000000002E-2</v>
      </c>
      <c r="T1075" s="87">
        <f t="shared" si="1034"/>
        <v>1.2967608E-2</v>
      </c>
      <c r="U1075" s="87">
        <f t="shared" si="1035"/>
        <v>0</v>
      </c>
      <c r="V1075" s="87">
        <f t="shared" si="1036"/>
        <v>0</v>
      </c>
      <c r="W1075" s="87">
        <f t="shared" si="1037"/>
        <v>-1.2137880000000002E-2</v>
      </c>
      <c r="X1075" s="87">
        <f t="shared" si="1038"/>
        <v>1.2967608E-2</v>
      </c>
      <c r="Y1075" s="87">
        <v>0</v>
      </c>
      <c r="Z1075" s="87">
        <v>0</v>
      </c>
      <c r="AA1075" s="87">
        <v>0</v>
      </c>
      <c r="AB1075" s="87">
        <v>0</v>
      </c>
      <c r="AC1075" s="87">
        <v>0</v>
      </c>
      <c r="AD1075" s="87">
        <v>0.37735457999999994</v>
      </c>
      <c r="AE1075" s="87">
        <v>2.8875809999999998E-2</v>
      </c>
      <c r="AF1075" s="87">
        <v>0</v>
      </c>
      <c r="AG1075" s="87">
        <v>0</v>
      </c>
      <c r="AH1075" s="87">
        <v>0</v>
      </c>
      <c r="AI1075" s="87">
        <v>2.8875809999999998E-2</v>
      </c>
      <c r="AJ1075" s="87">
        <v>7.9545699999999993E-3</v>
      </c>
      <c r="AK1075" s="87">
        <v>0</v>
      </c>
      <c r="AL1075" s="87">
        <v>0</v>
      </c>
      <c r="AM1075" s="87">
        <v>0</v>
      </c>
      <c r="AN1075" s="87">
        <v>7.9545699999999993E-3</v>
      </c>
      <c r="AO1075" s="87">
        <v>1.0114900000000001E-2</v>
      </c>
      <c r="AP1075" s="87">
        <v>0</v>
      </c>
      <c r="AQ1075" s="87">
        <v>0</v>
      </c>
      <c r="AR1075" s="87">
        <v>0</v>
      </c>
      <c r="AS1075" s="87">
        <v>1.0114900000000001E-2</v>
      </c>
      <c r="AT1075" s="87">
        <f t="shared" si="1039"/>
        <v>1.0806339999999999E-2</v>
      </c>
      <c r="AU1075" s="87">
        <f t="shared" si="1039"/>
        <v>0</v>
      </c>
      <c r="AV1075" s="87">
        <f t="shared" si="1039"/>
        <v>0</v>
      </c>
      <c r="AW1075" s="87">
        <f t="shared" si="1039"/>
        <v>0</v>
      </c>
      <c r="AX1075" s="87">
        <f t="shared" si="1039"/>
        <v>1.0806339999999999E-2</v>
      </c>
      <c r="AY1075" s="66">
        <v>0</v>
      </c>
      <c r="AZ1075" s="66">
        <v>0</v>
      </c>
      <c r="BA1075" s="66">
        <v>0</v>
      </c>
      <c r="BB1075" s="66">
        <v>0</v>
      </c>
      <c r="BC1075" s="66">
        <v>0</v>
      </c>
    </row>
    <row r="1076" spans="1:55" ht="31.5" x14ac:dyDescent="0.25">
      <c r="A1076" s="227"/>
      <c r="B1076" s="216" t="s">
        <v>1877</v>
      </c>
      <c r="C1076" s="227"/>
      <c r="D1076" s="176">
        <v>7.9041119999999996</v>
      </c>
      <c r="E1076" s="176">
        <v>0.602663634</v>
      </c>
      <c r="F1076" s="176">
        <v>0</v>
      </c>
      <c r="G1076" s="176">
        <v>0</v>
      </c>
      <c r="H1076" s="176">
        <v>0</v>
      </c>
      <c r="I1076" s="176">
        <v>0.602663634</v>
      </c>
      <c r="J1076" s="176">
        <v>0.154857948</v>
      </c>
      <c r="K1076" s="176">
        <v>0</v>
      </c>
      <c r="L1076" s="176">
        <v>0</v>
      </c>
      <c r="M1076" s="176">
        <v>0</v>
      </c>
      <c r="N1076" s="176">
        <v>0.154857948</v>
      </c>
      <c r="O1076" s="176">
        <v>0.24553342799999997</v>
      </c>
      <c r="P1076" s="176">
        <v>0</v>
      </c>
      <c r="Q1076" s="176">
        <v>0</v>
      </c>
      <c r="R1076" s="176">
        <v>0.24553342799999997</v>
      </c>
      <c r="S1076" s="176">
        <v>0.24553342799999997</v>
      </c>
      <c r="T1076" s="176">
        <f t="shared" ref="T1076:AX1076" si="1040">SUM(T1077)</f>
        <v>0.20227225800000007</v>
      </c>
      <c r="U1076" s="176">
        <f t="shared" si="1040"/>
        <v>0</v>
      </c>
      <c r="V1076" s="176">
        <f t="shared" si="1040"/>
        <v>0</v>
      </c>
      <c r="W1076" s="176">
        <f t="shared" si="1040"/>
        <v>-0.24553342799999997</v>
      </c>
      <c r="X1076" s="176">
        <f t="shared" si="1040"/>
        <v>0.20227225800000007</v>
      </c>
      <c r="Y1076" s="176">
        <f t="shared" si="1040"/>
        <v>0</v>
      </c>
      <c r="Z1076" s="176">
        <f t="shared" si="1040"/>
        <v>0</v>
      </c>
      <c r="AA1076" s="176">
        <f t="shared" si="1040"/>
        <v>0</v>
      </c>
      <c r="AB1076" s="176">
        <f t="shared" si="1040"/>
        <v>0</v>
      </c>
      <c r="AC1076" s="176">
        <f t="shared" si="1040"/>
        <v>0</v>
      </c>
      <c r="AD1076" s="176">
        <f t="shared" si="1040"/>
        <v>7.2454359999999998</v>
      </c>
      <c r="AE1076" s="223">
        <f t="shared" si="1040"/>
        <v>0.48151186000000007</v>
      </c>
      <c r="AF1076" s="223">
        <f t="shared" si="1040"/>
        <v>0</v>
      </c>
      <c r="AG1076" s="223">
        <f t="shared" si="1040"/>
        <v>0</v>
      </c>
      <c r="AH1076" s="223">
        <f t="shared" si="1040"/>
        <v>0</v>
      </c>
      <c r="AI1076" s="223">
        <f t="shared" si="1040"/>
        <v>0.48151186000000007</v>
      </c>
      <c r="AJ1076" s="223">
        <f t="shared" si="1040"/>
        <v>0.12904828999999998</v>
      </c>
      <c r="AK1076" s="223">
        <f t="shared" si="1040"/>
        <v>0</v>
      </c>
      <c r="AL1076" s="223">
        <f t="shared" si="1040"/>
        <v>0</v>
      </c>
      <c r="AM1076" s="223">
        <f t="shared" si="1040"/>
        <v>0</v>
      </c>
      <c r="AN1076" s="223">
        <f t="shared" si="1040"/>
        <v>0.12904828999999998</v>
      </c>
      <c r="AO1076" s="223">
        <f t="shared" si="1040"/>
        <v>0.17377450000000003</v>
      </c>
      <c r="AP1076" s="223">
        <f t="shared" si="1040"/>
        <v>0</v>
      </c>
      <c r="AQ1076" s="223">
        <f t="shared" si="1040"/>
        <v>0</v>
      </c>
      <c r="AR1076" s="223">
        <f t="shared" si="1040"/>
        <v>0</v>
      </c>
      <c r="AS1076" s="223">
        <f t="shared" si="1040"/>
        <v>0.1737745</v>
      </c>
      <c r="AT1076" s="223">
        <f t="shared" si="1040"/>
        <v>0.17868907000000003</v>
      </c>
      <c r="AU1076" s="223">
        <f t="shared" si="1040"/>
        <v>0</v>
      </c>
      <c r="AV1076" s="223">
        <f t="shared" si="1040"/>
        <v>0</v>
      </c>
      <c r="AW1076" s="223">
        <f t="shared" si="1040"/>
        <v>0</v>
      </c>
      <c r="AX1076" s="223">
        <f t="shared" si="1040"/>
        <v>0.17868907000000006</v>
      </c>
      <c r="AY1076" s="223">
        <f t="shared" ref="AY1076:BC1076" si="1041">SUM(AY1077)</f>
        <v>0</v>
      </c>
      <c r="AZ1076" s="223">
        <f t="shared" si="1041"/>
        <v>0</v>
      </c>
      <c r="BA1076" s="223">
        <f t="shared" si="1041"/>
        <v>0</v>
      </c>
      <c r="BB1076" s="223">
        <f t="shared" si="1041"/>
        <v>0</v>
      </c>
      <c r="BC1076" s="223">
        <f t="shared" si="1041"/>
        <v>0</v>
      </c>
    </row>
    <row r="1077" spans="1:55" ht="126" x14ac:dyDescent="0.25">
      <c r="A1077" s="171" t="s">
        <v>901</v>
      </c>
      <c r="B1077" s="86" t="s">
        <v>876</v>
      </c>
      <c r="C1077" s="171" t="s">
        <v>2790</v>
      </c>
      <c r="D1077" s="87">
        <v>7.9041120000000005</v>
      </c>
      <c r="E1077" s="66">
        <v>0.602663634</v>
      </c>
      <c r="F1077" s="66">
        <v>0</v>
      </c>
      <c r="G1077" s="66">
        <v>0</v>
      </c>
      <c r="H1077" s="66">
        <v>0</v>
      </c>
      <c r="I1077" s="66">
        <v>0.602663634</v>
      </c>
      <c r="J1077" s="87">
        <v>0.154857948</v>
      </c>
      <c r="K1077" s="87">
        <v>0</v>
      </c>
      <c r="L1077" s="87">
        <v>0</v>
      </c>
      <c r="M1077" s="87">
        <v>0</v>
      </c>
      <c r="N1077" s="87">
        <v>0.154857948</v>
      </c>
      <c r="O1077" s="87">
        <v>0.24553342799999997</v>
      </c>
      <c r="P1077" s="87">
        <v>0</v>
      </c>
      <c r="Q1077" s="87">
        <v>0</v>
      </c>
      <c r="R1077" s="87">
        <v>0.24553342799999997</v>
      </c>
      <c r="S1077" s="87">
        <v>0.24553342799999997</v>
      </c>
      <c r="T1077" s="87">
        <f>E1077-J1077-O1077</f>
        <v>0.20227225800000007</v>
      </c>
      <c r="U1077" s="87">
        <f t="shared" ref="U1077" si="1042">F1077-K1077-P1077</f>
        <v>0</v>
      </c>
      <c r="V1077" s="87">
        <f t="shared" ref="V1077" si="1043">G1077-L1077-Q1077</f>
        <v>0</v>
      </c>
      <c r="W1077" s="87">
        <f t="shared" ref="W1077" si="1044">H1077-M1077-R1077</f>
        <v>-0.24553342799999997</v>
      </c>
      <c r="X1077" s="87">
        <f t="shared" ref="X1077" si="1045">I1077-N1077-S1077</f>
        <v>0.20227225800000007</v>
      </c>
      <c r="Y1077" s="87">
        <v>0</v>
      </c>
      <c r="Z1077" s="87">
        <v>0</v>
      </c>
      <c r="AA1077" s="87">
        <v>0</v>
      </c>
      <c r="AB1077" s="87">
        <v>0</v>
      </c>
      <c r="AC1077" s="87">
        <v>0</v>
      </c>
      <c r="AD1077" s="87">
        <v>7.2454359999999998</v>
      </c>
      <c r="AE1077" s="87">
        <v>0.48151186000000007</v>
      </c>
      <c r="AF1077" s="87">
        <v>0</v>
      </c>
      <c r="AG1077" s="87">
        <v>0</v>
      </c>
      <c r="AH1077" s="87">
        <v>0</v>
      </c>
      <c r="AI1077" s="87">
        <v>0.48151186000000007</v>
      </c>
      <c r="AJ1077" s="87">
        <v>0.12904828999999998</v>
      </c>
      <c r="AK1077" s="87">
        <v>0</v>
      </c>
      <c r="AL1077" s="87">
        <v>0</v>
      </c>
      <c r="AM1077" s="87">
        <v>0</v>
      </c>
      <c r="AN1077" s="87">
        <v>0.12904828999999998</v>
      </c>
      <c r="AO1077" s="87">
        <v>0.17377450000000003</v>
      </c>
      <c r="AP1077" s="87">
        <v>0</v>
      </c>
      <c r="AQ1077" s="87">
        <v>0</v>
      </c>
      <c r="AR1077" s="87">
        <v>0</v>
      </c>
      <c r="AS1077" s="87">
        <v>0.1737745</v>
      </c>
      <c r="AT1077" s="87">
        <f>AE1077-AJ1077-AO1077</f>
        <v>0.17868907000000003</v>
      </c>
      <c r="AU1077" s="87">
        <f>AF1077-AK1077-AP1077</f>
        <v>0</v>
      </c>
      <c r="AV1077" s="87">
        <f>AG1077-AL1077-AQ1077</f>
        <v>0</v>
      </c>
      <c r="AW1077" s="87">
        <f>AH1077-AM1077-AR1077</f>
        <v>0</v>
      </c>
      <c r="AX1077" s="87">
        <f>AI1077-AN1077-AS1077</f>
        <v>0.17868907000000006</v>
      </c>
      <c r="AY1077" s="66">
        <v>0</v>
      </c>
      <c r="AZ1077" s="66">
        <v>0</v>
      </c>
      <c r="BA1077" s="66">
        <v>0</v>
      </c>
      <c r="BB1077" s="66">
        <v>0</v>
      </c>
      <c r="BC1077" s="66">
        <v>0</v>
      </c>
    </row>
    <row r="1078" spans="1:55" x14ac:dyDescent="0.25">
      <c r="A1078" s="217"/>
      <c r="B1078" s="216" t="s">
        <v>35</v>
      </c>
      <c r="C1078" s="217"/>
      <c r="D1078" s="173">
        <v>0</v>
      </c>
      <c r="E1078" s="173">
        <v>0</v>
      </c>
      <c r="F1078" s="173">
        <v>0</v>
      </c>
      <c r="G1078" s="173">
        <v>0</v>
      </c>
      <c r="H1078" s="173">
        <v>0</v>
      </c>
      <c r="I1078" s="173">
        <v>0</v>
      </c>
      <c r="J1078" s="173">
        <v>0</v>
      </c>
      <c r="K1078" s="173">
        <v>0</v>
      </c>
      <c r="L1078" s="173">
        <v>0</v>
      </c>
      <c r="M1078" s="173">
        <v>0</v>
      </c>
      <c r="N1078" s="173">
        <v>0</v>
      </c>
      <c r="O1078" s="173">
        <v>0</v>
      </c>
      <c r="P1078" s="173">
        <v>0</v>
      </c>
      <c r="Q1078" s="173">
        <v>0</v>
      </c>
      <c r="R1078" s="173">
        <v>0</v>
      </c>
      <c r="S1078" s="173">
        <v>0</v>
      </c>
      <c r="T1078" s="173">
        <f t="shared" ref="T1078:BC1078" si="1046">T1079</f>
        <v>0</v>
      </c>
      <c r="U1078" s="173">
        <f t="shared" si="1046"/>
        <v>0</v>
      </c>
      <c r="V1078" s="173">
        <f t="shared" si="1046"/>
        <v>0</v>
      </c>
      <c r="W1078" s="173">
        <f t="shared" si="1046"/>
        <v>0</v>
      </c>
      <c r="X1078" s="173">
        <f t="shared" si="1046"/>
        <v>0</v>
      </c>
      <c r="Y1078" s="173">
        <f t="shared" si="1046"/>
        <v>0</v>
      </c>
      <c r="Z1078" s="173">
        <f t="shared" si="1046"/>
        <v>0</v>
      </c>
      <c r="AA1078" s="173">
        <f t="shared" si="1046"/>
        <v>0</v>
      </c>
      <c r="AB1078" s="173">
        <f t="shared" si="1046"/>
        <v>0</v>
      </c>
      <c r="AC1078" s="173">
        <f t="shared" si="1046"/>
        <v>0</v>
      </c>
      <c r="AD1078" s="173">
        <f t="shared" si="1046"/>
        <v>0</v>
      </c>
      <c r="AE1078" s="214">
        <f t="shared" si="1046"/>
        <v>0.32138900000000004</v>
      </c>
      <c r="AF1078" s="214">
        <f t="shared" si="1046"/>
        <v>0.32138900000000004</v>
      </c>
      <c r="AG1078" s="214">
        <f t="shared" si="1046"/>
        <v>0</v>
      </c>
      <c r="AH1078" s="214">
        <f t="shared" si="1046"/>
        <v>0</v>
      </c>
      <c r="AI1078" s="214">
        <f t="shared" si="1046"/>
        <v>0</v>
      </c>
      <c r="AJ1078" s="214">
        <f t="shared" si="1046"/>
        <v>0</v>
      </c>
      <c r="AK1078" s="214">
        <f t="shared" si="1046"/>
        <v>0</v>
      </c>
      <c r="AL1078" s="214">
        <f t="shared" si="1046"/>
        <v>0</v>
      </c>
      <c r="AM1078" s="214">
        <f t="shared" si="1046"/>
        <v>0</v>
      </c>
      <c r="AN1078" s="214">
        <f t="shared" si="1046"/>
        <v>0</v>
      </c>
      <c r="AO1078" s="214">
        <f t="shared" si="1046"/>
        <v>0</v>
      </c>
      <c r="AP1078" s="214">
        <f t="shared" si="1046"/>
        <v>0</v>
      </c>
      <c r="AQ1078" s="214">
        <f t="shared" si="1046"/>
        <v>0</v>
      </c>
      <c r="AR1078" s="214">
        <f t="shared" si="1046"/>
        <v>0</v>
      </c>
      <c r="AS1078" s="214">
        <f t="shared" si="1046"/>
        <v>0</v>
      </c>
      <c r="AT1078" s="214">
        <f t="shared" si="1046"/>
        <v>0.32138900000000004</v>
      </c>
      <c r="AU1078" s="214">
        <f t="shared" si="1046"/>
        <v>0.32138900000000004</v>
      </c>
      <c r="AV1078" s="214">
        <f t="shared" si="1046"/>
        <v>0</v>
      </c>
      <c r="AW1078" s="214">
        <f t="shared" si="1046"/>
        <v>0</v>
      </c>
      <c r="AX1078" s="214">
        <f t="shared" si="1046"/>
        <v>0</v>
      </c>
      <c r="AY1078" s="214">
        <f t="shared" si="1046"/>
        <v>0</v>
      </c>
      <c r="AZ1078" s="214">
        <f t="shared" si="1046"/>
        <v>0</v>
      </c>
      <c r="BA1078" s="214">
        <f t="shared" si="1046"/>
        <v>0</v>
      </c>
      <c r="BB1078" s="214">
        <f t="shared" si="1046"/>
        <v>0</v>
      </c>
      <c r="BC1078" s="214">
        <f t="shared" si="1046"/>
        <v>0</v>
      </c>
    </row>
    <row r="1079" spans="1:55" ht="78.75" x14ac:dyDescent="0.25">
      <c r="A1079" s="171" t="s">
        <v>901</v>
      </c>
      <c r="B1079" s="86" t="s">
        <v>1878</v>
      </c>
      <c r="C1079" s="171" t="s">
        <v>1881</v>
      </c>
      <c r="D1079" s="87">
        <v>0</v>
      </c>
      <c r="E1079" s="66"/>
      <c r="F1079" s="66">
        <v>0</v>
      </c>
      <c r="G1079" s="66">
        <v>0</v>
      </c>
      <c r="H1079" s="66">
        <v>0</v>
      </c>
      <c r="I1079" s="66">
        <v>0</v>
      </c>
      <c r="J1079" s="87"/>
      <c r="K1079" s="87"/>
      <c r="L1079" s="87"/>
      <c r="M1079" s="87"/>
      <c r="N1079" s="87"/>
      <c r="O1079" s="87"/>
      <c r="P1079" s="87"/>
      <c r="Q1079" s="87"/>
      <c r="R1079" s="87"/>
      <c r="S1079" s="87"/>
      <c r="T1079" s="87">
        <f>E1079-J1079-O1079</f>
        <v>0</v>
      </c>
      <c r="U1079" s="87">
        <f t="shared" ref="U1079" si="1047">F1079-K1079-P1079</f>
        <v>0</v>
      </c>
      <c r="V1079" s="87">
        <f t="shared" ref="V1079" si="1048">G1079-L1079-Q1079</f>
        <v>0</v>
      </c>
      <c r="W1079" s="87">
        <f t="shared" ref="W1079" si="1049">H1079-M1079-R1079</f>
        <v>0</v>
      </c>
      <c r="X1079" s="87">
        <f t="shared" ref="X1079" si="1050">I1079-N1079-S1079</f>
        <v>0</v>
      </c>
      <c r="Y1079" s="87">
        <v>0</v>
      </c>
      <c r="Z1079" s="87">
        <v>0</v>
      </c>
      <c r="AA1079" s="87">
        <v>0</v>
      </c>
      <c r="AB1079" s="87">
        <v>0</v>
      </c>
      <c r="AC1079" s="87">
        <v>0</v>
      </c>
      <c r="AD1079" s="87"/>
      <c r="AE1079" s="87">
        <v>0.32138900000000004</v>
      </c>
      <c r="AF1079" s="87">
        <v>0.32138900000000004</v>
      </c>
      <c r="AG1079" s="87">
        <v>0</v>
      </c>
      <c r="AH1079" s="87">
        <v>0</v>
      </c>
      <c r="AI1079" s="87">
        <v>0</v>
      </c>
      <c r="AJ1079" s="87">
        <v>0</v>
      </c>
      <c r="AK1079" s="87">
        <v>0</v>
      </c>
      <c r="AL1079" s="87">
        <v>0</v>
      </c>
      <c r="AM1079" s="87">
        <v>0</v>
      </c>
      <c r="AN1079" s="87">
        <v>0</v>
      </c>
      <c r="AO1079" s="87">
        <v>0</v>
      </c>
      <c r="AP1079" s="87">
        <v>0</v>
      </c>
      <c r="AQ1079" s="87">
        <v>0</v>
      </c>
      <c r="AR1079" s="87">
        <v>0</v>
      </c>
      <c r="AS1079" s="87">
        <v>0</v>
      </c>
      <c r="AT1079" s="87">
        <f>AE1079-AJ1079-AO1079</f>
        <v>0.32138900000000004</v>
      </c>
      <c r="AU1079" s="87">
        <f>AF1079-AK1079-AP1079</f>
        <v>0.32138900000000004</v>
      </c>
      <c r="AV1079" s="87">
        <f>AG1079-AL1079-AQ1079</f>
        <v>0</v>
      </c>
      <c r="AW1079" s="87">
        <f>AH1079-AM1079-AR1079</f>
        <v>0</v>
      </c>
      <c r="AX1079" s="87">
        <f>AI1079-AN1079-AS1079</f>
        <v>0</v>
      </c>
      <c r="AY1079" s="66">
        <v>0</v>
      </c>
      <c r="AZ1079" s="66">
        <v>0</v>
      </c>
      <c r="BA1079" s="66">
        <v>0</v>
      </c>
      <c r="BB1079" s="66">
        <v>0</v>
      </c>
      <c r="BC1079" s="66">
        <v>0</v>
      </c>
    </row>
    <row r="1080" spans="1:55" x14ac:dyDescent="0.25">
      <c r="A1080" s="65"/>
      <c r="B1080" s="216" t="s">
        <v>160</v>
      </c>
      <c r="C1080" s="65"/>
      <c r="D1080" s="172">
        <v>989.88</v>
      </c>
      <c r="E1080" s="172">
        <v>617.86710960599999</v>
      </c>
      <c r="F1080" s="172">
        <v>0</v>
      </c>
      <c r="G1080" s="172">
        <v>3.9718921900000002</v>
      </c>
      <c r="H1080" s="172">
        <v>97.698628889999981</v>
      </c>
      <c r="I1080" s="172">
        <v>516.09858852600019</v>
      </c>
      <c r="J1080" s="172">
        <v>223.43972381311863</v>
      </c>
      <c r="K1080" s="172">
        <v>0</v>
      </c>
      <c r="L1080" s="172">
        <v>0</v>
      </c>
      <c r="M1080" s="172">
        <v>20.813140755999999</v>
      </c>
      <c r="N1080" s="172">
        <v>202.62658305711864</v>
      </c>
      <c r="O1080" s="172">
        <v>175.30099948599997</v>
      </c>
      <c r="P1080" s="172">
        <v>0</v>
      </c>
      <c r="Q1080" s="172">
        <v>0</v>
      </c>
      <c r="R1080" s="172">
        <v>18.336182802</v>
      </c>
      <c r="S1080" s="172">
        <v>156.96481668399997</v>
      </c>
      <c r="T1080" s="172">
        <f t="shared" ref="T1080:AX1080" si="1051">SUM(T1081:T1087)</f>
        <v>219.12638630688139</v>
      </c>
      <c r="U1080" s="172">
        <f t="shared" si="1051"/>
        <v>0</v>
      </c>
      <c r="V1080" s="172">
        <f t="shared" si="1051"/>
        <v>3.9718921900000002</v>
      </c>
      <c r="W1080" s="172">
        <f t="shared" si="1051"/>
        <v>58.549305332000003</v>
      </c>
      <c r="X1080" s="172">
        <f t="shared" si="1051"/>
        <v>156.50718878488138</v>
      </c>
      <c r="Y1080" s="172">
        <f t="shared" si="1051"/>
        <v>0</v>
      </c>
      <c r="Z1080" s="172">
        <f t="shared" si="1051"/>
        <v>0</v>
      </c>
      <c r="AA1080" s="172">
        <f t="shared" si="1051"/>
        <v>0</v>
      </c>
      <c r="AB1080" s="172">
        <f t="shared" si="1051"/>
        <v>0</v>
      </c>
      <c r="AC1080" s="172">
        <f t="shared" si="1051"/>
        <v>0</v>
      </c>
      <c r="AD1080" s="172">
        <f t="shared" si="1051"/>
        <v>0</v>
      </c>
      <c r="AE1080" s="225">
        <f t="shared" si="1051"/>
        <v>406.78075761999986</v>
      </c>
      <c r="AF1080" s="225">
        <f t="shared" si="1051"/>
        <v>0</v>
      </c>
      <c r="AG1080" s="225">
        <f t="shared" si="1051"/>
        <v>0</v>
      </c>
      <c r="AH1080" s="225">
        <f t="shared" si="1051"/>
        <v>53.978668540000001</v>
      </c>
      <c r="AI1080" s="225">
        <f t="shared" si="1051"/>
        <v>352.80208907999986</v>
      </c>
      <c r="AJ1080" s="225">
        <f t="shared" si="1051"/>
        <v>114.7545884</v>
      </c>
      <c r="AK1080" s="225">
        <f t="shared" si="1051"/>
        <v>0</v>
      </c>
      <c r="AL1080" s="225">
        <f t="shared" si="1051"/>
        <v>0</v>
      </c>
      <c r="AM1080" s="225">
        <f t="shared" si="1051"/>
        <v>6.2570505899999995</v>
      </c>
      <c r="AN1080" s="225">
        <f t="shared" si="1051"/>
        <v>108.49753781</v>
      </c>
      <c r="AO1080" s="225">
        <f t="shared" si="1051"/>
        <v>111.21814943</v>
      </c>
      <c r="AP1080" s="225">
        <f t="shared" si="1051"/>
        <v>0</v>
      </c>
      <c r="AQ1080" s="225">
        <f t="shared" si="1051"/>
        <v>0</v>
      </c>
      <c r="AR1080" s="225">
        <f t="shared" si="1051"/>
        <v>18.281963950000002</v>
      </c>
      <c r="AS1080" s="225">
        <f t="shared" si="1051"/>
        <v>92.936185479999992</v>
      </c>
      <c r="AT1080" s="225">
        <f t="shared" si="1051"/>
        <v>180.80801978999989</v>
      </c>
      <c r="AU1080" s="225">
        <f t="shared" si="1051"/>
        <v>0</v>
      </c>
      <c r="AV1080" s="225">
        <f t="shared" si="1051"/>
        <v>0</v>
      </c>
      <c r="AW1080" s="225">
        <f t="shared" si="1051"/>
        <v>29.439654000000001</v>
      </c>
      <c r="AX1080" s="225">
        <f t="shared" si="1051"/>
        <v>151.3683657899999</v>
      </c>
      <c r="AY1080" s="225">
        <f t="shared" ref="AY1080:BC1080" si="1052">SUM(AY1081:AY1087)</f>
        <v>0</v>
      </c>
      <c r="AZ1080" s="225">
        <f t="shared" si="1052"/>
        <v>0</v>
      </c>
      <c r="BA1080" s="225">
        <f t="shared" si="1052"/>
        <v>0</v>
      </c>
      <c r="BB1080" s="225">
        <f t="shared" si="1052"/>
        <v>0</v>
      </c>
      <c r="BC1080" s="225">
        <f t="shared" si="1052"/>
        <v>0</v>
      </c>
    </row>
    <row r="1081" spans="1:55" ht="31.5" x14ac:dyDescent="0.3">
      <c r="A1081" s="183" t="s">
        <v>2792</v>
      </c>
      <c r="B1081" s="86" t="s">
        <v>1879</v>
      </c>
      <c r="C1081" s="65"/>
      <c r="D1081" s="87">
        <v>120</v>
      </c>
      <c r="E1081" s="66">
        <v>126.179230946</v>
      </c>
      <c r="F1081" s="66">
        <v>0</v>
      </c>
      <c r="G1081" s="66">
        <v>3.9718921900000002</v>
      </c>
      <c r="H1081" s="66">
        <v>35.532894820000003</v>
      </c>
      <c r="I1081" s="66">
        <v>86.674443936000003</v>
      </c>
      <c r="J1081" s="68">
        <v>46.586754477118653</v>
      </c>
      <c r="K1081" s="68">
        <v>0</v>
      </c>
      <c r="L1081" s="68">
        <v>0</v>
      </c>
      <c r="M1081" s="68">
        <v>0</v>
      </c>
      <c r="N1081" s="68">
        <v>46.586754477118646</v>
      </c>
      <c r="O1081" s="87">
        <v>52.605174973999972</v>
      </c>
      <c r="P1081" s="87">
        <v>0</v>
      </c>
      <c r="Q1081" s="87">
        <v>0</v>
      </c>
      <c r="R1081" s="87">
        <v>0</v>
      </c>
      <c r="S1081" s="87">
        <v>52.605174973999979</v>
      </c>
      <c r="T1081" s="87">
        <f t="shared" ref="T1081:T1087" si="1053">E1081-J1081-O1081</f>
        <v>26.987301494881386</v>
      </c>
      <c r="U1081" s="87">
        <f t="shared" ref="U1081:U1087" si="1054">F1081-K1081-P1081</f>
        <v>0</v>
      </c>
      <c r="V1081" s="87">
        <f t="shared" ref="V1081:V1087" si="1055">G1081-L1081-Q1081</f>
        <v>3.9718921900000002</v>
      </c>
      <c r="W1081" s="87">
        <f t="shared" ref="W1081:W1087" si="1056">H1081-M1081-R1081</f>
        <v>35.532894820000003</v>
      </c>
      <c r="X1081" s="87">
        <f t="shared" ref="X1081:X1087" si="1057">I1081-N1081-S1081</f>
        <v>-12.517485515118622</v>
      </c>
      <c r="Y1081" s="87">
        <v>0</v>
      </c>
      <c r="Z1081" s="87">
        <v>0</v>
      </c>
      <c r="AA1081" s="87">
        <v>0</v>
      </c>
      <c r="AB1081" s="87">
        <v>0</v>
      </c>
      <c r="AC1081" s="87">
        <v>0</v>
      </c>
      <c r="AD1081" s="69"/>
      <c r="AE1081" s="87">
        <v>52.612404999999995</v>
      </c>
      <c r="AF1081" s="87">
        <v>0</v>
      </c>
      <c r="AG1081" s="87">
        <v>0</v>
      </c>
      <c r="AH1081" s="87">
        <v>0</v>
      </c>
      <c r="AI1081" s="87">
        <v>52.612404999999995</v>
      </c>
      <c r="AJ1081" s="75">
        <v>19.33272676</v>
      </c>
      <c r="AK1081" s="67">
        <v>0</v>
      </c>
      <c r="AL1081" s="67">
        <v>0</v>
      </c>
      <c r="AM1081" s="67">
        <v>0</v>
      </c>
      <c r="AN1081" s="67">
        <v>19.33272676</v>
      </c>
      <c r="AO1081" s="87">
        <v>15.798515859999995</v>
      </c>
      <c r="AP1081" s="87">
        <v>0</v>
      </c>
      <c r="AQ1081" s="87">
        <v>0</v>
      </c>
      <c r="AR1081" s="87">
        <v>0</v>
      </c>
      <c r="AS1081" s="87">
        <v>15.798515859999995</v>
      </c>
      <c r="AT1081" s="87">
        <f t="shared" ref="AT1081:AX1087" si="1058">AE1081-AJ1081-AO1081</f>
        <v>17.481162380000001</v>
      </c>
      <c r="AU1081" s="87">
        <f t="shared" si="1058"/>
        <v>0</v>
      </c>
      <c r="AV1081" s="87">
        <f t="shared" si="1058"/>
        <v>0</v>
      </c>
      <c r="AW1081" s="87">
        <f t="shared" si="1058"/>
        <v>0</v>
      </c>
      <c r="AX1081" s="87">
        <f t="shared" si="1058"/>
        <v>17.481162380000001</v>
      </c>
      <c r="AY1081" s="66">
        <v>0</v>
      </c>
      <c r="AZ1081" s="66">
        <v>0</v>
      </c>
      <c r="BA1081" s="66">
        <v>0</v>
      </c>
      <c r="BB1081" s="66">
        <v>0</v>
      </c>
      <c r="BC1081" s="66">
        <v>0</v>
      </c>
    </row>
    <row r="1082" spans="1:55" ht="31.5" x14ac:dyDescent="0.3">
      <c r="A1082" s="69" t="s">
        <v>2792</v>
      </c>
      <c r="B1082" s="86" t="s">
        <v>161</v>
      </c>
      <c r="C1082" s="65"/>
      <c r="D1082" s="87">
        <v>132</v>
      </c>
      <c r="E1082" s="66">
        <v>97.372870910000003</v>
      </c>
      <c r="F1082" s="66">
        <v>0</v>
      </c>
      <c r="G1082" s="66">
        <v>0</v>
      </c>
      <c r="H1082" s="66">
        <v>0</v>
      </c>
      <c r="I1082" s="66">
        <v>97.372870910000003</v>
      </c>
      <c r="J1082" s="68">
        <v>47.207217309999997</v>
      </c>
      <c r="K1082" s="68">
        <v>0</v>
      </c>
      <c r="L1082" s="68">
        <v>0</v>
      </c>
      <c r="M1082" s="68">
        <v>0</v>
      </c>
      <c r="N1082" s="68">
        <v>47.207217309999997</v>
      </c>
      <c r="O1082" s="87">
        <v>9.0059764000000015</v>
      </c>
      <c r="P1082" s="87">
        <v>0</v>
      </c>
      <c r="Q1082" s="87">
        <v>0</v>
      </c>
      <c r="R1082" s="87">
        <v>0</v>
      </c>
      <c r="S1082" s="87">
        <v>9.0059764000000015</v>
      </c>
      <c r="T1082" s="87">
        <f t="shared" si="1053"/>
        <v>41.159677200000004</v>
      </c>
      <c r="U1082" s="87">
        <f t="shared" si="1054"/>
        <v>0</v>
      </c>
      <c r="V1082" s="87">
        <f t="shared" si="1055"/>
        <v>0</v>
      </c>
      <c r="W1082" s="87">
        <f t="shared" si="1056"/>
        <v>0</v>
      </c>
      <c r="X1082" s="87">
        <f t="shared" si="1057"/>
        <v>41.159677200000004</v>
      </c>
      <c r="Y1082" s="69"/>
      <c r="Z1082" s="69"/>
      <c r="AA1082" s="69"/>
      <c r="AB1082" s="69"/>
      <c r="AC1082" s="69"/>
      <c r="AD1082" s="69"/>
      <c r="AE1082" s="87">
        <v>67.539493859999894</v>
      </c>
      <c r="AF1082" s="87">
        <v>0</v>
      </c>
      <c r="AG1082" s="87">
        <v>0</v>
      </c>
      <c r="AH1082" s="87">
        <v>0</v>
      </c>
      <c r="AI1082" s="87">
        <v>67.539493859999894</v>
      </c>
      <c r="AJ1082" s="75">
        <v>24.561929880000001</v>
      </c>
      <c r="AK1082" s="67">
        <v>0</v>
      </c>
      <c r="AL1082" s="67">
        <v>0</v>
      </c>
      <c r="AM1082" s="67">
        <v>0</v>
      </c>
      <c r="AN1082" s="67">
        <v>24.561929880000001</v>
      </c>
      <c r="AO1082" s="87">
        <v>1.8256063299999958</v>
      </c>
      <c r="AP1082" s="87">
        <v>0</v>
      </c>
      <c r="AQ1082" s="87">
        <v>0</v>
      </c>
      <c r="AR1082" s="87">
        <v>0</v>
      </c>
      <c r="AS1082" s="87">
        <v>1.8256063299999958</v>
      </c>
      <c r="AT1082" s="87">
        <f t="shared" si="1058"/>
        <v>41.1519576499999</v>
      </c>
      <c r="AU1082" s="87">
        <f t="shared" si="1058"/>
        <v>0</v>
      </c>
      <c r="AV1082" s="87">
        <f t="shared" si="1058"/>
        <v>0</v>
      </c>
      <c r="AW1082" s="87">
        <f t="shared" si="1058"/>
        <v>0</v>
      </c>
      <c r="AX1082" s="87">
        <f t="shared" si="1058"/>
        <v>41.1519576499999</v>
      </c>
      <c r="AY1082" s="69">
        <v>0</v>
      </c>
      <c r="AZ1082" s="69">
        <v>0</v>
      </c>
      <c r="BA1082" s="69">
        <v>0</v>
      </c>
      <c r="BB1082" s="69">
        <v>0</v>
      </c>
      <c r="BC1082" s="69">
        <v>0</v>
      </c>
    </row>
    <row r="1083" spans="1:55" ht="18.75" x14ac:dyDescent="0.3">
      <c r="A1083" s="69" t="s">
        <v>2792</v>
      </c>
      <c r="B1083" s="86" t="s">
        <v>162</v>
      </c>
      <c r="C1083" s="65"/>
      <c r="D1083" s="87">
        <v>83.999999999999986</v>
      </c>
      <c r="E1083" s="66">
        <v>62.180855389999991</v>
      </c>
      <c r="F1083" s="66">
        <v>0</v>
      </c>
      <c r="G1083" s="66">
        <v>0</v>
      </c>
      <c r="H1083" s="66">
        <v>0</v>
      </c>
      <c r="I1083" s="66">
        <v>62.180855389999991</v>
      </c>
      <c r="J1083" s="68">
        <v>24.064743699999998</v>
      </c>
      <c r="K1083" s="68">
        <v>0</v>
      </c>
      <c r="L1083" s="68">
        <v>0</v>
      </c>
      <c r="M1083" s="68">
        <v>0</v>
      </c>
      <c r="N1083" s="68">
        <v>24.064743699999998</v>
      </c>
      <c r="O1083" s="87">
        <v>28.964696399999998</v>
      </c>
      <c r="P1083" s="87">
        <v>0</v>
      </c>
      <c r="Q1083" s="87">
        <v>0</v>
      </c>
      <c r="R1083" s="87">
        <v>0</v>
      </c>
      <c r="S1083" s="87">
        <v>28.964696399999998</v>
      </c>
      <c r="T1083" s="87">
        <f t="shared" si="1053"/>
        <v>9.1514152899999992</v>
      </c>
      <c r="U1083" s="87">
        <f t="shared" si="1054"/>
        <v>0</v>
      </c>
      <c r="V1083" s="87">
        <f t="shared" si="1055"/>
        <v>0</v>
      </c>
      <c r="W1083" s="87">
        <f t="shared" si="1056"/>
        <v>0</v>
      </c>
      <c r="X1083" s="87">
        <f t="shared" si="1057"/>
        <v>9.1514152899999992</v>
      </c>
      <c r="Y1083" s="69"/>
      <c r="Z1083" s="69"/>
      <c r="AA1083" s="69"/>
      <c r="AB1083" s="69"/>
      <c r="AC1083" s="69"/>
      <c r="AD1083" s="69"/>
      <c r="AE1083" s="87">
        <v>40.746051189999996</v>
      </c>
      <c r="AF1083" s="87">
        <v>0</v>
      </c>
      <c r="AG1083" s="87">
        <v>0</v>
      </c>
      <c r="AH1083" s="87">
        <v>0</v>
      </c>
      <c r="AI1083" s="87">
        <v>40.746051189999996</v>
      </c>
      <c r="AJ1083" s="75">
        <v>0</v>
      </c>
      <c r="AK1083" s="67">
        <v>0</v>
      </c>
      <c r="AL1083" s="67">
        <v>0</v>
      </c>
      <c r="AM1083" s="67">
        <v>0</v>
      </c>
      <c r="AN1083" s="67">
        <v>0</v>
      </c>
      <c r="AO1083" s="87">
        <v>13.33283333</v>
      </c>
      <c r="AP1083" s="87">
        <v>0</v>
      </c>
      <c r="AQ1083" s="87">
        <v>0</v>
      </c>
      <c r="AR1083" s="87">
        <v>0</v>
      </c>
      <c r="AS1083" s="87">
        <v>13.33283333</v>
      </c>
      <c r="AT1083" s="87">
        <f t="shared" si="1058"/>
        <v>27.413217859999996</v>
      </c>
      <c r="AU1083" s="87">
        <f t="shared" si="1058"/>
        <v>0</v>
      </c>
      <c r="AV1083" s="87">
        <f t="shared" si="1058"/>
        <v>0</v>
      </c>
      <c r="AW1083" s="87">
        <f t="shared" si="1058"/>
        <v>0</v>
      </c>
      <c r="AX1083" s="87">
        <f t="shared" si="1058"/>
        <v>27.413217859999996</v>
      </c>
      <c r="AY1083" s="69">
        <v>0</v>
      </c>
      <c r="AZ1083" s="69">
        <v>0</v>
      </c>
      <c r="BA1083" s="69">
        <v>0</v>
      </c>
      <c r="BB1083" s="69">
        <v>0</v>
      </c>
      <c r="BC1083" s="69">
        <v>0</v>
      </c>
    </row>
    <row r="1084" spans="1:55" ht="18.75" x14ac:dyDescent="0.3">
      <c r="A1084" s="69" t="s">
        <v>2792</v>
      </c>
      <c r="B1084" s="86" t="s">
        <v>163</v>
      </c>
      <c r="C1084" s="65"/>
      <c r="D1084" s="87">
        <v>300</v>
      </c>
      <c r="E1084" s="66">
        <v>223.01355260999998</v>
      </c>
      <c r="F1084" s="66">
        <v>0</v>
      </c>
      <c r="G1084" s="66">
        <v>0</v>
      </c>
      <c r="H1084" s="66">
        <v>0</v>
      </c>
      <c r="I1084" s="66">
        <v>223.01355260999998</v>
      </c>
      <c r="J1084" s="68">
        <v>83.964477779999982</v>
      </c>
      <c r="K1084" s="68">
        <v>0</v>
      </c>
      <c r="L1084" s="68">
        <v>0</v>
      </c>
      <c r="M1084" s="68">
        <v>0</v>
      </c>
      <c r="N1084" s="68">
        <v>83.964477779999996</v>
      </c>
      <c r="O1084" s="87">
        <v>66.388968910000017</v>
      </c>
      <c r="P1084" s="87">
        <v>0</v>
      </c>
      <c r="Q1084" s="87">
        <v>0</v>
      </c>
      <c r="R1084" s="87">
        <v>0</v>
      </c>
      <c r="S1084" s="87">
        <v>66.388968910000003</v>
      </c>
      <c r="T1084" s="87">
        <f t="shared" si="1053"/>
        <v>72.660105919999978</v>
      </c>
      <c r="U1084" s="87">
        <f t="shared" si="1054"/>
        <v>0</v>
      </c>
      <c r="V1084" s="87">
        <f t="shared" si="1055"/>
        <v>0</v>
      </c>
      <c r="W1084" s="87">
        <f t="shared" si="1056"/>
        <v>0</v>
      </c>
      <c r="X1084" s="87">
        <f t="shared" si="1057"/>
        <v>72.660105919999992</v>
      </c>
      <c r="Y1084" s="69"/>
      <c r="Z1084" s="69"/>
      <c r="AA1084" s="69"/>
      <c r="AB1084" s="69"/>
      <c r="AC1084" s="69"/>
      <c r="AD1084" s="69"/>
      <c r="AE1084" s="87">
        <v>191.23464754</v>
      </c>
      <c r="AF1084" s="87">
        <v>0</v>
      </c>
      <c r="AG1084" s="87">
        <v>0</v>
      </c>
      <c r="AH1084" s="87">
        <v>0</v>
      </c>
      <c r="AI1084" s="87">
        <v>191.23464754</v>
      </c>
      <c r="AJ1084" s="75">
        <v>63.933389679999998</v>
      </c>
      <c r="AK1084" s="67">
        <v>0</v>
      </c>
      <c r="AL1084" s="67">
        <v>0</v>
      </c>
      <c r="AM1084" s="67">
        <v>0</v>
      </c>
      <c r="AN1084" s="67">
        <v>63.933389679999998</v>
      </c>
      <c r="AO1084" s="87">
        <v>61.979229960000005</v>
      </c>
      <c r="AP1084" s="87">
        <v>0</v>
      </c>
      <c r="AQ1084" s="87">
        <v>0</v>
      </c>
      <c r="AR1084" s="87">
        <v>0</v>
      </c>
      <c r="AS1084" s="87">
        <v>61.979229960000005</v>
      </c>
      <c r="AT1084" s="87">
        <f t="shared" si="1058"/>
        <v>65.322027899999995</v>
      </c>
      <c r="AU1084" s="87">
        <f t="shared" si="1058"/>
        <v>0</v>
      </c>
      <c r="AV1084" s="87">
        <f t="shared" si="1058"/>
        <v>0</v>
      </c>
      <c r="AW1084" s="87">
        <f t="shared" si="1058"/>
        <v>0</v>
      </c>
      <c r="AX1084" s="87">
        <f t="shared" si="1058"/>
        <v>65.322027899999995</v>
      </c>
      <c r="AY1084" s="69">
        <v>0</v>
      </c>
      <c r="AZ1084" s="69">
        <v>0</v>
      </c>
      <c r="BA1084" s="69">
        <v>0</v>
      </c>
      <c r="BB1084" s="69">
        <v>0</v>
      </c>
      <c r="BC1084" s="69">
        <v>0</v>
      </c>
    </row>
    <row r="1085" spans="1:55" ht="31.5" x14ac:dyDescent="0.3">
      <c r="A1085" s="69" t="s">
        <v>2792</v>
      </c>
      <c r="B1085" s="86" t="s">
        <v>164</v>
      </c>
      <c r="C1085" s="65"/>
      <c r="D1085" s="87">
        <v>83.999999999999986</v>
      </c>
      <c r="E1085" s="66">
        <v>76.268709959999995</v>
      </c>
      <c r="F1085" s="66">
        <v>0</v>
      </c>
      <c r="G1085" s="66">
        <v>0</v>
      </c>
      <c r="H1085" s="66">
        <v>62.165734069999999</v>
      </c>
      <c r="I1085" s="66">
        <v>14.004975890000001</v>
      </c>
      <c r="J1085" s="68">
        <v>20.813140755999999</v>
      </c>
      <c r="K1085" s="68">
        <v>0</v>
      </c>
      <c r="L1085" s="68">
        <v>0</v>
      </c>
      <c r="M1085" s="68">
        <v>20.813140755999999</v>
      </c>
      <c r="N1085" s="68">
        <v>0</v>
      </c>
      <c r="O1085" s="87">
        <v>18.336182802</v>
      </c>
      <c r="P1085" s="87">
        <v>0</v>
      </c>
      <c r="Q1085" s="87">
        <v>0</v>
      </c>
      <c r="R1085" s="87">
        <v>18.336182802</v>
      </c>
      <c r="S1085" s="87">
        <v>0</v>
      </c>
      <c r="T1085" s="87">
        <f t="shared" si="1053"/>
        <v>37.119386402000003</v>
      </c>
      <c r="U1085" s="87">
        <f t="shared" si="1054"/>
        <v>0</v>
      </c>
      <c r="V1085" s="87">
        <f t="shared" si="1055"/>
        <v>0</v>
      </c>
      <c r="W1085" s="87">
        <f t="shared" si="1056"/>
        <v>23.016410512000004</v>
      </c>
      <c r="X1085" s="87">
        <f t="shared" si="1057"/>
        <v>14.004975890000001</v>
      </c>
      <c r="Y1085" s="69"/>
      <c r="Z1085" s="69"/>
      <c r="AA1085" s="69"/>
      <c r="AB1085" s="69"/>
      <c r="AC1085" s="69"/>
      <c r="AD1085" s="69"/>
      <c r="AE1085" s="87">
        <v>53.978668540000001</v>
      </c>
      <c r="AF1085" s="87">
        <v>0</v>
      </c>
      <c r="AG1085" s="87">
        <v>0</v>
      </c>
      <c r="AH1085" s="87">
        <v>53.978668540000001</v>
      </c>
      <c r="AI1085" s="87">
        <v>0</v>
      </c>
      <c r="AJ1085" s="75">
        <v>6.2570505899999995</v>
      </c>
      <c r="AK1085" s="67">
        <v>0</v>
      </c>
      <c r="AL1085" s="67">
        <v>0</v>
      </c>
      <c r="AM1085" s="67">
        <v>6.2570505899999995</v>
      </c>
      <c r="AN1085" s="87">
        <v>0</v>
      </c>
      <c r="AO1085" s="87">
        <v>18.281963950000002</v>
      </c>
      <c r="AP1085" s="87">
        <v>0</v>
      </c>
      <c r="AQ1085" s="87">
        <v>0</v>
      </c>
      <c r="AR1085" s="87">
        <v>18.281963950000002</v>
      </c>
      <c r="AS1085" s="87">
        <v>0</v>
      </c>
      <c r="AT1085" s="87">
        <f t="shared" si="1058"/>
        <v>29.439654000000001</v>
      </c>
      <c r="AU1085" s="87">
        <f t="shared" si="1058"/>
        <v>0</v>
      </c>
      <c r="AV1085" s="87">
        <f t="shared" si="1058"/>
        <v>0</v>
      </c>
      <c r="AW1085" s="87">
        <f t="shared" si="1058"/>
        <v>29.439654000000001</v>
      </c>
      <c r="AX1085" s="87">
        <f t="shared" si="1058"/>
        <v>0</v>
      </c>
      <c r="AY1085" s="69">
        <v>0</v>
      </c>
      <c r="AZ1085" s="69">
        <v>0</v>
      </c>
      <c r="BA1085" s="69">
        <v>0</v>
      </c>
      <c r="BB1085" s="69">
        <v>0</v>
      </c>
      <c r="BC1085" s="69">
        <v>0</v>
      </c>
    </row>
    <row r="1086" spans="1:55" ht="18.75" x14ac:dyDescent="0.3">
      <c r="A1086" s="69" t="s">
        <v>2792</v>
      </c>
      <c r="B1086" s="86" t="s">
        <v>165</v>
      </c>
      <c r="C1086" s="65"/>
      <c r="D1086" s="87">
        <v>254.88</v>
      </c>
      <c r="E1086" s="66">
        <v>28.741</v>
      </c>
      <c r="F1086" s="66">
        <v>0</v>
      </c>
      <c r="G1086" s="66">
        <v>0</v>
      </c>
      <c r="H1086" s="66">
        <v>0</v>
      </c>
      <c r="I1086" s="66">
        <v>28.741</v>
      </c>
      <c r="J1086" s="68"/>
      <c r="K1086" s="68"/>
      <c r="L1086" s="68"/>
      <c r="M1086" s="68"/>
      <c r="N1086" s="68"/>
      <c r="O1086" s="87">
        <v>0</v>
      </c>
      <c r="P1086" s="87">
        <v>0</v>
      </c>
      <c r="Q1086" s="87">
        <v>0</v>
      </c>
      <c r="R1086" s="87">
        <v>0</v>
      </c>
      <c r="S1086" s="87">
        <v>0</v>
      </c>
      <c r="T1086" s="87">
        <f t="shared" si="1053"/>
        <v>28.741</v>
      </c>
      <c r="U1086" s="87">
        <f t="shared" si="1054"/>
        <v>0</v>
      </c>
      <c r="V1086" s="87">
        <f t="shared" si="1055"/>
        <v>0</v>
      </c>
      <c r="W1086" s="87">
        <f t="shared" si="1056"/>
        <v>0</v>
      </c>
      <c r="X1086" s="87">
        <f t="shared" si="1057"/>
        <v>28.741</v>
      </c>
      <c r="Y1086" s="69"/>
      <c r="Z1086" s="69"/>
      <c r="AA1086" s="69"/>
      <c r="AB1086" s="69"/>
      <c r="AC1086" s="69"/>
      <c r="AD1086" s="69"/>
      <c r="AE1086" s="87">
        <v>0</v>
      </c>
      <c r="AF1086" s="87">
        <v>0</v>
      </c>
      <c r="AG1086" s="87">
        <v>0</v>
      </c>
      <c r="AH1086" s="87">
        <v>0</v>
      </c>
      <c r="AI1086" s="87">
        <v>0</v>
      </c>
      <c r="AJ1086" s="75">
        <v>0</v>
      </c>
      <c r="AK1086" s="67">
        <v>0</v>
      </c>
      <c r="AL1086" s="67">
        <v>0</v>
      </c>
      <c r="AM1086" s="67">
        <v>0</v>
      </c>
      <c r="AN1086" s="67">
        <v>0</v>
      </c>
      <c r="AO1086" s="87">
        <v>0</v>
      </c>
      <c r="AP1086" s="87">
        <v>0</v>
      </c>
      <c r="AQ1086" s="87">
        <v>0</v>
      </c>
      <c r="AR1086" s="87">
        <v>0</v>
      </c>
      <c r="AS1086" s="87">
        <v>0</v>
      </c>
      <c r="AT1086" s="87">
        <f t="shared" si="1058"/>
        <v>0</v>
      </c>
      <c r="AU1086" s="87">
        <f t="shared" si="1058"/>
        <v>0</v>
      </c>
      <c r="AV1086" s="87">
        <f t="shared" si="1058"/>
        <v>0</v>
      </c>
      <c r="AW1086" s="87">
        <f t="shared" si="1058"/>
        <v>0</v>
      </c>
      <c r="AX1086" s="87">
        <f t="shared" si="1058"/>
        <v>0</v>
      </c>
      <c r="AY1086" s="69">
        <v>0</v>
      </c>
      <c r="AZ1086" s="69">
        <v>0</v>
      </c>
      <c r="BA1086" s="69">
        <v>0</v>
      </c>
      <c r="BB1086" s="69">
        <v>0</v>
      </c>
      <c r="BC1086" s="69">
        <v>0</v>
      </c>
    </row>
    <row r="1087" spans="1:55" ht="31.5" x14ac:dyDescent="0.3">
      <c r="A1087" s="69" t="s">
        <v>2792</v>
      </c>
      <c r="B1087" s="86" t="s">
        <v>472</v>
      </c>
      <c r="C1087" s="65"/>
      <c r="D1087" s="87">
        <v>14.999999999999959</v>
      </c>
      <c r="E1087" s="66">
        <v>4.1108897899999999</v>
      </c>
      <c r="F1087" s="66">
        <v>0</v>
      </c>
      <c r="G1087" s="66">
        <v>0</v>
      </c>
      <c r="H1087" s="66">
        <v>0</v>
      </c>
      <c r="I1087" s="66">
        <v>4.1108897899999999</v>
      </c>
      <c r="J1087" s="68">
        <v>0.8033897900000001</v>
      </c>
      <c r="K1087" s="68">
        <v>0</v>
      </c>
      <c r="L1087" s="68">
        <v>0</v>
      </c>
      <c r="M1087" s="68">
        <v>0</v>
      </c>
      <c r="N1087" s="68">
        <v>0.80338978999999999</v>
      </c>
      <c r="O1087" s="87">
        <v>0</v>
      </c>
      <c r="P1087" s="87">
        <v>0</v>
      </c>
      <c r="Q1087" s="87">
        <v>0</v>
      </c>
      <c r="R1087" s="87">
        <v>0</v>
      </c>
      <c r="S1087" s="87">
        <v>0</v>
      </c>
      <c r="T1087" s="87">
        <f t="shared" si="1053"/>
        <v>3.3074999999999997</v>
      </c>
      <c r="U1087" s="87">
        <f t="shared" si="1054"/>
        <v>0</v>
      </c>
      <c r="V1087" s="87">
        <f t="shared" si="1055"/>
        <v>0</v>
      </c>
      <c r="W1087" s="87">
        <f t="shared" si="1056"/>
        <v>0</v>
      </c>
      <c r="X1087" s="87">
        <f t="shared" si="1057"/>
        <v>3.3075000000000001</v>
      </c>
      <c r="Y1087" s="69"/>
      <c r="Z1087" s="69"/>
      <c r="AA1087" s="69"/>
      <c r="AB1087" s="69"/>
      <c r="AC1087" s="69"/>
      <c r="AD1087" s="69"/>
      <c r="AE1087" s="87">
        <v>0.66949148999999997</v>
      </c>
      <c r="AF1087" s="87">
        <v>0</v>
      </c>
      <c r="AG1087" s="87">
        <v>0</v>
      </c>
      <c r="AH1087" s="87">
        <v>0</v>
      </c>
      <c r="AI1087" s="87">
        <v>0.66949148999999997</v>
      </c>
      <c r="AJ1087" s="75">
        <v>0.66949148999999997</v>
      </c>
      <c r="AK1087" s="67">
        <v>0</v>
      </c>
      <c r="AL1087" s="67">
        <v>0</v>
      </c>
      <c r="AM1087" s="67">
        <v>0</v>
      </c>
      <c r="AN1087" s="67">
        <v>0.66949148999999997</v>
      </c>
      <c r="AO1087" s="87">
        <v>0</v>
      </c>
      <c r="AP1087" s="87">
        <v>0</v>
      </c>
      <c r="AQ1087" s="87">
        <v>0</v>
      </c>
      <c r="AR1087" s="87">
        <v>0</v>
      </c>
      <c r="AS1087" s="87">
        <v>0</v>
      </c>
      <c r="AT1087" s="87">
        <f t="shared" si="1058"/>
        <v>0</v>
      </c>
      <c r="AU1087" s="87">
        <f t="shared" si="1058"/>
        <v>0</v>
      </c>
      <c r="AV1087" s="87">
        <f t="shared" si="1058"/>
        <v>0</v>
      </c>
      <c r="AW1087" s="87">
        <f t="shared" si="1058"/>
        <v>0</v>
      </c>
      <c r="AX1087" s="87">
        <f t="shared" si="1058"/>
        <v>0</v>
      </c>
      <c r="AY1087" s="69">
        <v>0</v>
      </c>
      <c r="AZ1087" s="69">
        <v>0</v>
      </c>
      <c r="BA1087" s="69">
        <v>0</v>
      </c>
      <c r="BB1087" s="69">
        <v>0</v>
      </c>
      <c r="BC1087" s="69">
        <v>0</v>
      </c>
    </row>
  </sheetData>
  <protectedRanges>
    <protectedRange password="DCF9" sqref="B557:B558 B560" name="Марков_1_2_1_1_1_1_2" securityDescriptor="O:WDG:WDD:(A;;CC;;;S-1-5-21-4209254059-3116082339-372357167-6269)"/>
  </protectedRanges>
  <autoFilter ref="A18:WSI1087"/>
  <mergeCells count="28">
    <mergeCell ref="W6:AK6"/>
    <mergeCell ref="AX2:BC2"/>
    <mergeCell ref="A3:BC3"/>
    <mergeCell ref="V4:W4"/>
    <mergeCell ref="Z4:AA4"/>
    <mergeCell ref="W7:AK7"/>
    <mergeCell ref="Z9:AA9"/>
    <mergeCell ref="Y12:AM12"/>
    <mergeCell ref="A14:A17"/>
    <mergeCell ref="B14:B17"/>
    <mergeCell ref="C14:C17"/>
    <mergeCell ref="D14:AC14"/>
    <mergeCell ref="AD14:BC14"/>
    <mergeCell ref="E15:AC15"/>
    <mergeCell ref="AO16:AS16"/>
    <mergeCell ref="AT16:AX16"/>
    <mergeCell ref="AY16:BC16"/>
    <mergeCell ref="AE15:BC15"/>
    <mergeCell ref="D16:D17"/>
    <mergeCell ref="E16:I16"/>
    <mergeCell ref="AB11:AK11"/>
    <mergeCell ref="AE16:AI16"/>
    <mergeCell ref="AJ16:AN16"/>
    <mergeCell ref="J16:N16"/>
    <mergeCell ref="O16:S16"/>
    <mergeCell ref="T16:X16"/>
    <mergeCell ref="Y16:AC16"/>
    <mergeCell ref="AD16:AD17"/>
  </mergeCells>
  <conditionalFormatting sqref="C30:C85 C98:C248 C250:C313 C358:C464 C471:C547 C549:C1079 C19:C25">
    <cfRule type="duplicateValues" dxfId="4" priority="5"/>
  </conditionalFormatting>
  <conditionalFormatting sqref="C548">
    <cfRule type="duplicateValues" dxfId="3" priority="4"/>
  </conditionalFormatting>
  <conditionalFormatting sqref="C249">
    <cfRule type="duplicateValues" dxfId="2" priority="3"/>
  </conditionalFormatting>
  <conditionalFormatting sqref="C465 C315:C316 C86:C93 C26:C29 C318:C321 C323:C325 C334 C336:C340 C342 C344:C352 C467:C468 C470">
    <cfRule type="duplicateValues" dxfId="1" priority="2"/>
  </conditionalFormatting>
  <conditionalFormatting sqref="C469 C466 C353:C357 C343 C341 C335 C326:C333 C322 C317 C314 C94:C97">
    <cfRule type="duplicateValues" dxfId="0" priority="1"/>
  </conditionalFormatting>
  <pageMargins left="0.39370078740157483" right="0.39370078740157483" top="0.78740157480314965" bottom="0.39370078740157483" header="0.19685039370078741" footer="0.19685039370078741"/>
  <pageSetup paperSize="8" scale="4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V1087"/>
  <sheetViews>
    <sheetView view="pageBreakPreview" zoomScale="69" zoomScaleNormal="100" zoomScaleSheetLayoutView="69" workbookViewId="0">
      <selection activeCell="J22" sqref="J22"/>
    </sheetView>
  </sheetViews>
  <sheetFormatPr defaultColWidth="9.140625" defaultRowHeight="15.75" x14ac:dyDescent="0.25"/>
  <cols>
    <col min="1" max="1" width="11.5703125" style="1" customWidth="1"/>
    <col min="2" max="2" width="43.140625" style="1" customWidth="1"/>
    <col min="3" max="3" width="14.42578125" style="1" customWidth="1"/>
    <col min="4" max="5" width="8.85546875" style="1" customWidth="1"/>
    <col min="6" max="6" width="11.42578125" style="1" customWidth="1"/>
    <col min="7" max="7" width="10.140625" style="1" customWidth="1"/>
    <col min="8" max="8" width="8.140625" style="1" customWidth="1"/>
    <col min="9" max="9" width="6.5703125" style="1" customWidth="1"/>
    <col min="10" max="10" width="9.140625" style="1" customWidth="1"/>
    <col min="11" max="11" width="8" style="1" customWidth="1"/>
    <col min="12" max="12" width="11.42578125" style="1" customWidth="1"/>
    <col min="13" max="13" width="8.140625" style="1" customWidth="1"/>
    <col min="14" max="14" width="8.85546875" style="1" customWidth="1"/>
    <col min="15" max="15" width="7.28515625" style="1" customWidth="1"/>
    <col min="16" max="16" width="6.7109375" style="1" customWidth="1"/>
    <col min="17" max="17" width="7.85546875" style="1" customWidth="1"/>
    <col min="18" max="18" width="8.140625" style="1" customWidth="1"/>
    <col min="19" max="19" width="10.42578125" style="1" customWidth="1"/>
    <col min="20" max="20" width="8.5703125" style="1" customWidth="1"/>
    <col min="21" max="21" width="10.42578125" style="1" customWidth="1"/>
    <col min="22" max="22" width="9.85546875" style="1" customWidth="1"/>
    <col min="23" max="23" width="7.7109375" style="1" customWidth="1"/>
    <col min="24" max="24" width="6.7109375" style="1" customWidth="1"/>
    <col min="25" max="25" width="8.140625" style="1" customWidth="1"/>
    <col min="26" max="26" width="10.140625" style="1" customWidth="1"/>
    <col min="27" max="27" width="7.140625" style="1" customWidth="1"/>
    <col min="28" max="28" width="7.42578125" style="1" customWidth="1"/>
    <col min="29" max="29" width="6.5703125" style="1" customWidth="1"/>
    <col min="30" max="30" width="6.42578125" style="1" customWidth="1"/>
    <col min="31" max="45" width="6.7109375" style="1" customWidth="1"/>
    <col min="46" max="46" width="7.140625" style="1" customWidth="1"/>
    <col min="47" max="47" width="6.7109375" style="1" customWidth="1"/>
    <col min="48" max="252" width="9.140625" style="1"/>
    <col min="253" max="253" width="9" style="1" customWidth="1"/>
    <col min="254" max="254" width="37.85546875" style="1" customWidth="1"/>
    <col min="255" max="255" width="11.5703125" style="1" customWidth="1"/>
    <col min="256" max="257" width="5.140625" style="1" customWidth="1"/>
    <col min="258" max="258" width="6.42578125" style="1" customWidth="1"/>
    <col min="259" max="277" width="5.140625" style="1" customWidth="1"/>
    <col min="278" max="297" width="4" style="1" customWidth="1"/>
    <col min="298" max="508" width="9.140625" style="1"/>
    <col min="509" max="509" width="9" style="1" customWidth="1"/>
    <col min="510" max="510" width="37.85546875" style="1" customWidth="1"/>
    <col min="511" max="511" width="11.5703125" style="1" customWidth="1"/>
    <col min="512" max="513" width="5.140625" style="1" customWidth="1"/>
    <col min="514" max="514" width="6.42578125" style="1" customWidth="1"/>
    <col min="515" max="533" width="5.140625" style="1" customWidth="1"/>
    <col min="534" max="553" width="4" style="1" customWidth="1"/>
    <col min="554" max="764" width="9.140625" style="1"/>
    <col min="765" max="765" width="9" style="1" customWidth="1"/>
    <col min="766" max="766" width="37.85546875" style="1" customWidth="1"/>
    <col min="767" max="767" width="11.5703125" style="1" customWidth="1"/>
    <col min="768" max="769" width="5.140625" style="1" customWidth="1"/>
    <col min="770" max="770" width="6.42578125" style="1" customWidth="1"/>
    <col min="771" max="789" width="5.140625" style="1" customWidth="1"/>
    <col min="790" max="809" width="4" style="1" customWidth="1"/>
    <col min="810" max="1020" width="9.140625" style="1"/>
    <col min="1021" max="1021" width="9" style="1" customWidth="1"/>
    <col min="1022" max="1022" width="37.85546875" style="1" customWidth="1"/>
    <col min="1023" max="1023" width="11.5703125" style="1" customWidth="1"/>
    <col min="1024" max="1025" width="5.140625" style="1" customWidth="1"/>
    <col min="1026" max="1026" width="6.42578125" style="1" customWidth="1"/>
    <col min="1027" max="1045" width="5.140625" style="1" customWidth="1"/>
    <col min="1046" max="1065" width="4" style="1" customWidth="1"/>
    <col min="1066" max="1276" width="9.140625" style="1"/>
    <col min="1277" max="1277" width="9" style="1" customWidth="1"/>
    <col min="1278" max="1278" width="37.85546875" style="1" customWidth="1"/>
    <col min="1279" max="1279" width="11.5703125" style="1" customWidth="1"/>
    <col min="1280" max="1281" width="5.140625" style="1" customWidth="1"/>
    <col min="1282" max="1282" width="6.42578125" style="1" customWidth="1"/>
    <col min="1283" max="1301" width="5.140625" style="1" customWidth="1"/>
    <col min="1302" max="1321" width="4" style="1" customWidth="1"/>
    <col min="1322" max="1532" width="9.140625" style="1"/>
    <col min="1533" max="1533" width="9" style="1" customWidth="1"/>
    <col min="1534" max="1534" width="37.85546875" style="1" customWidth="1"/>
    <col min="1535" max="1535" width="11.5703125" style="1" customWidth="1"/>
    <col min="1536" max="1537" width="5.140625" style="1" customWidth="1"/>
    <col min="1538" max="1538" width="6.42578125" style="1" customWidth="1"/>
    <col min="1539" max="1557" width="5.140625" style="1" customWidth="1"/>
    <col min="1558" max="1577" width="4" style="1" customWidth="1"/>
    <col min="1578" max="1788" width="9.140625" style="1"/>
    <col min="1789" max="1789" width="9" style="1" customWidth="1"/>
    <col min="1790" max="1790" width="37.85546875" style="1" customWidth="1"/>
    <col min="1791" max="1791" width="11.5703125" style="1" customWidth="1"/>
    <col min="1792" max="1793" width="5.140625" style="1" customWidth="1"/>
    <col min="1794" max="1794" width="6.42578125" style="1" customWidth="1"/>
    <col min="1795" max="1813" width="5.140625" style="1" customWidth="1"/>
    <col min="1814" max="1833" width="4" style="1" customWidth="1"/>
    <col min="1834" max="2044" width="9.140625" style="1"/>
    <col min="2045" max="2045" width="9" style="1" customWidth="1"/>
    <col min="2046" max="2046" width="37.85546875" style="1" customWidth="1"/>
    <col min="2047" max="2047" width="11.5703125" style="1" customWidth="1"/>
    <col min="2048" max="2049" width="5.140625" style="1" customWidth="1"/>
    <col min="2050" max="2050" width="6.42578125" style="1" customWidth="1"/>
    <col min="2051" max="2069" width="5.140625" style="1" customWidth="1"/>
    <col min="2070" max="2089" width="4" style="1" customWidth="1"/>
    <col min="2090" max="2300" width="9.140625" style="1"/>
    <col min="2301" max="2301" width="9" style="1" customWidth="1"/>
    <col min="2302" max="2302" width="37.85546875" style="1" customWidth="1"/>
    <col min="2303" max="2303" width="11.5703125" style="1" customWidth="1"/>
    <col min="2304" max="2305" width="5.140625" style="1" customWidth="1"/>
    <col min="2306" max="2306" width="6.42578125" style="1" customWidth="1"/>
    <col min="2307" max="2325" width="5.140625" style="1" customWidth="1"/>
    <col min="2326" max="2345" width="4" style="1" customWidth="1"/>
    <col min="2346" max="2556" width="9.140625" style="1"/>
    <col min="2557" max="2557" width="9" style="1" customWidth="1"/>
    <col min="2558" max="2558" width="37.85546875" style="1" customWidth="1"/>
    <col min="2559" max="2559" width="11.5703125" style="1" customWidth="1"/>
    <col min="2560" max="2561" width="5.140625" style="1" customWidth="1"/>
    <col min="2562" max="2562" width="6.42578125" style="1" customWidth="1"/>
    <col min="2563" max="2581" width="5.140625" style="1" customWidth="1"/>
    <col min="2582" max="2601" width="4" style="1" customWidth="1"/>
    <col min="2602" max="2812" width="9.140625" style="1"/>
    <col min="2813" max="2813" width="9" style="1" customWidth="1"/>
    <col min="2814" max="2814" width="37.85546875" style="1" customWidth="1"/>
    <col min="2815" max="2815" width="11.5703125" style="1" customWidth="1"/>
    <col min="2816" max="2817" width="5.140625" style="1" customWidth="1"/>
    <col min="2818" max="2818" width="6.42578125" style="1" customWidth="1"/>
    <col min="2819" max="2837" width="5.140625" style="1" customWidth="1"/>
    <col min="2838" max="2857" width="4" style="1" customWidth="1"/>
    <col min="2858" max="3068" width="9.140625" style="1"/>
    <col min="3069" max="3069" width="9" style="1" customWidth="1"/>
    <col min="3070" max="3070" width="37.85546875" style="1" customWidth="1"/>
    <col min="3071" max="3071" width="11.5703125" style="1" customWidth="1"/>
    <col min="3072" max="3073" width="5.140625" style="1" customWidth="1"/>
    <col min="3074" max="3074" width="6.42578125" style="1" customWidth="1"/>
    <col min="3075" max="3093" width="5.140625" style="1" customWidth="1"/>
    <col min="3094" max="3113" width="4" style="1" customWidth="1"/>
    <col min="3114" max="3324" width="9.140625" style="1"/>
    <col min="3325" max="3325" width="9" style="1" customWidth="1"/>
    <col min="3326" max="3326" width="37.85546875" style="1" customWidth="1"/>
    <col min="3327" max="3327" width="11.5703125" style="1" customWidth="1"/>
    <col min="3328" max="3329" width="5.140625" style="1" customWidth="1"/>
    <col min="3330" max="3330" width="6.42578125" style="1" customWidth="1"/>
    <col min="3331" max="3349" width="5.140625" style="1" customWidth="1"/>
    <col min="3350" max="3369" width="4" style="1" customWidth="1"/>
    <col min="3370" max="3580" width="9.140625" style="1"/>
    <col min="3581" max="3581" width="9" style="1" customWidth="1"/>
    <col min="3582" max="3582" width="37.85546875" style="1" customWidth="1"/>
    <col min="3583" max="3583" width="11.5703125" style="1" customWidth="1"/>
    <col min="3584" max="3585" width="5.140625" style="1" customWidth="1"/>
    <col min="3586" max="3586" width="6.42578125" style="1" customWidth="1"/>
    <col min="3587" max="3605" width="5.140625" style="1" customWidth="1"/>
    <col min="3606" max="3625" width="4" style="1" customWidth="1"/>
    <col min="3626" max="3836" width="9.140625" style="1"/>
    <col min="3837" max="3837" width="9" style="1" customWidth="1"/>
    <col min="3838" max="3838" width="37.85546875" style="1" customWidth="1"/>
    <col min="3839" max="3839" width="11.5703125" style="1" customWidth="1"/>
    <col min="3840" max="3841" width="5.140625" style="1" customWidth="1"/>
    <col min="3842" max="3842" width="6.42578125" style="1" customWidth="1"/>
    <col min="3843" max="3861" width="5.140625" style="1" customWidth="1"/>
    <col min="3862" max="3881" width="4" style="1" customWidth="1"/>
    <col min="3882" max="4092" width="9.140625" style="1"/>
    <col min="4093" max="4093" width="9" style="1" customWidth="1"/>
    <col min="4094" max="4094" width="37.85546875" style="1" customWidth="1"/>
    <col min="4095" max="4095" width="11.5703125" style="1" customWidth="1"/>
    <col min="4096" max="4097" width="5.140625" style="1" customWidth="1"/>
    <col min="4098" max="4098" width="6.42578125" style="1" customWidth="1"/>
    <col min="4099" max="4117" width="5.140625" style="1" customWidth="1"/>
    <col min="4118" max="4137" width="4" style="1" customWidth="1"/>
    <col min="4138" max="4348" width="9.140625" style="1"/>
    <col min="4349" max="4349" width="9" style="1" customWidth="1"/>
    <col min="4350" max="4350" width="37.85546875" style="1" customWidth="1"/>
    <col min="4351" max="4351" width="11.5703125" style="1" customWidth="1"/>
    <col min="4352" max="4353" width="5.140625" style="1" customWidth="1"/>
    <col min="4354" max="4354" width="6.42578125" style="1" customWidth="1"/>
    <col min="4355" max="4373" width="5.140625" style="1" customWidth="1"/>
    <col min="4374" max="4393" width="4" style="1" customWidth="1"/>
    <col min="4394" max="4604" width="9.140625" style="1"/>
    <col min="4605" max="4605" width="9" style="1" customWidth="1"/>
    <col min="4606" max="4606" width="37.85546875" style="1" customWidth="1"/>
    <col min="4607" max="4607" width="11.5703125" style="1" customWidth="1"/>
    <col min="4608" max="4609" width="5.140625" style="1" customWidth="1"/>
    <col min="4610" max="4610" width="6.42578125" style="1" customWidth="1"/>
    <col min="4611" max="4629" width="5.140625" style="1" customWidth="1"/>
    <col min="4630" max="4649" width="4" style="1" customWidth="1"/>
    <col min="4650" max="4860" width="9.140625" style="1"/>
    <col min="4861" max="4861" width="9" style="1" customWidth="1"/>
    <col min="4862" max="4862" width="37.85546875" style="1" customWidth="1"/>
    <col min="4863" max="4863" width="11.5703125" style="1" customWidth="1"/>
    <col min="4864" max="4865" width="5.140625" style="1" customWidth="1"/>
    <col min="4866" max="4866" width="6.42578125" style="1" customWidth="1"/>
    <col min="4867" max="4885" width="5.140625" style="1" customWidth="1"/>
    <col min="4886" max="4905" width="4" style="1" customWidth="1"/>
    <col min="4906" max="5116" width="9.140625" style="1"/>
    <col min="5117" max="5117" width="9" style="1" customWidth="1"/>
    <col min="5118" max="5118" width="37.85546875" style="1" customWidth="1"/>
    <col min="5119" max="5119" width="11.5703125" style="1" customWidth="1"/>
    <col min="5120" max="5121" width="5.140625" style="1" customWidth="1"/>
    <col min="5122" max="5122" width="6.42578125" style="1" customWidth="1"/>
    <col min="5123" max="5141" width="5.140625" style="1" customWidth="1"/>
    <col min="5142" max="5161" width="4" style="1" customWidth="1"/>
    <col min="5162" max="5372" width="9.140625" style="1"/>
    <col min="5373" max="5373" width="9" style="1" customWidth="1"/>
    <col min="5374" max="5374" width="37.85546875" style="1" customWidth="1"/>
    <col min="5375" max="5375" width="11.5703125" style="1" customWidth="1"/>
    <col min="5376" max="5377" width="5.140625" style="1" customWidth="1"/>
    <col min="5378" max="5378" width="6.42578125" style="1" customWidth="1"/>
    <col min="5379" max="5397" width="5.140625" style="1" customWidth="1"/>
    <col min="5398" max="5417" width="4" style="1" customWidth="1"/>
    <col min="5418" max="5628" width="9.140625" style="1"/>
    <col min="5629" max="5629" width="9" style="1" customWidth="1"/>
    <col min="5630" max="5630" width="37.85546875" style="1" customWidth="1"/>
    <col min="5631" max="5631" width="11.5703125" style="1" customWidth="1"/>
    <col min="5632" max="5633" width="5.140625" style="1" customWidth="1"/>
    <col min="5634" max="5634" width="6.42578125" style="1" customWidth="1"/>
    <col min="5635" max="5653" width="5.140625" style="1" customWidth="1"/>
    <col min="5654" max="5673" width="4" style="1" customWidth="1"/>
    <col min="5674" max="5884" width="9.140625" style="1"/>
    <col min="5885" max="5885" width="9" style="1" customWidth="1"/>
    <col min="5886" max="5886" width="37.85546875" style="1" customWidth="1"/>
    <col min="5887" max="5887" width="11.5703125" style="1" customWidth="1"/>
    <col min="5888" max="5889" width="5.140625" style="1" customWidth="1"/>
    <col min="5890" max="5890" width="6.42578125" style="1" customWidth="1"/>
    <col min="5891" max="5909" width="5.140625" style="1" customWidth="1"/>
    <col min="5910" max="5929" width="4" style="1" customWidth="1"/>
    <col min="5930" max="6140" width="9.140625" style="1"/>
    <col min="6141" max="6141" width="9" style="1" customWidth="1"/>
    <col min="6142" max="6142" width="37.85546875" style="1" customWidth="1"/>
    <col min="6143" max="6143" width="11.5703125" style="1" customWidth="1"/>
    <col min="6144" max="6145" width="5.140625" style="1" customWidth="1"/>
    <col min="6146" max="6146" width="6.42578125" style="1" customWidth="1"/>
    <col min="6147" max="6165" width="5.140625" style="1" customWidth="1"/>
    <col min="6166" max="6185" width="4" style="1" customWidth="1"/>
    <col min="6186" max="6396" width="9.140625" style="1"/>
    <col min="6397" max="6397" width="9" style="1" customWidth="1"/>
    <col min="6398" max="6398" width="37.85546875" style="1" customWidth="1"/>
    <col min="6399" max="6399" width="11.5703125" style="1" customWidth="1"/>
    <col min="6400" max="6401" width="5.140625" style="1" customWidth="1"/>
    <col min="6402" max="6402" width="6.42578125" style="1" customWidth="1"/>
    <col min="6403" max="6421" width="5.140625" style="1" customWidth="1"/>
    <col min="6422" max="6441" width="4" style="1" customWidth="1"/>
    <col min="6442" max="6652" width="9.140625" style="1"/>
    <col min="6653" max="6653" width="9" style="1" customWidth="1"/>
    <col min="6654" max="6654" width="37.85546875" style="1" customWidth="1"/>
    <col min="6655" max="6655" width="11.5703125" style="1" customWidth="1"/>
    <col min="6656" max="6657" width="5.140625" style="1" customWidth="1"/>
    <col min="6658" max="6658" width="6.42578125" style="1" customWidth="1"/>
    <col min="6659" max="6677" width="5.140625" style="1" customWidth="1"/>
    <col min="6678" max="6697" width="4" style="1" customWidth="1"/>
    <col min="6698" max="6908" width="9.140625" style="1"/>
    <col min="6909" max="6909" width="9" style="1" customWidth="1"/>
    <col min="6910" max="6910" width="37.85546875" style="1" customWidth="1"/>
    <col min="6911" max="6911" width="11.5703125" style="1" customWidth="1"/>
    <col min="6912" max="6913" width="5.140625" style="1" customWidth="1"/>
    <col min="6914" max="6914" width="6.42578125" style="1" customWidth="1"/>
    <col min="6915" max="6933" width="5.140625" style="1" customWidth="1"/>
    <col min="6934" max="6953" width="4" style="1" customWidth="1"/>
    <col min="6954" max="7164" width="9.140625" style="1"/>
    <col min="7165" max="7165" width="9" style="1" customWidth="1"/>
    <col min="7166" max="7166" width="37.85546875" style="1" customWidth="1"/>
    <col min="7167" max="7167" width="11.5703125" style="1" customWidth="1"/>
    <col min="7168" max="7169" width="5.140625" style="1" customWidth="1"/>
    <col min="7170" max="7170" width="6.42578125" style="1" customWidth="1"/>
    <col min="7171" max="7189" width="5.140625" style="1" customWidth="1"/>
    <col min="7190" max="7209" width="4" style="1" customWidth="1"/>
    <col min="7210" max="7420" width="9.140625" style="1"/>
    <col min="7421" max="7421" width="9" style="1" customWidth="1"/>
    <col min="7422" max="7422" width="37.85546875" style="1" customWidth="1"/>
    <col min="7423" max="7423" width="11.5703125" style="1" customWidth="1"/>
    <col min="7424" max="7425" width="5.140625" style="1" customWidth="1"/>
    <col min="7426" max="7426" width="6.42578125" style="1" customWidth="1"/>
    <col min="7427" max="7445" width="5.140625" style="1" customWidth="1"/>
    <col min="7446" max="7465" width="4" style="1" customWidth="1"/>
    <col min="7466" max="7676" width="9.140625" style="1"/>
    <col min="7677" max="7677" width="9" style="1" customWidth="1"/>
    <col min="7678" max="7678" width="37.85546875" style="1" customWidth="1"/>
    <col min="7679" max="7679" width="11.5703125" style="1" customWidth="1"/>
    <col min="7680" max="7681" width="5.140625" style="1" customWidth="1"/>
    <col min="7682" max="7682" width="6.42578125" style="1" customWidth="1"/>
    <col min="7683" max="7701" width="5.140625" style="1" customWidth="1"/>
    <col min="7702" max="7721" width="4" style="1" customWidth="1"/>
    <col min="7722" max="7932" width="9.140625" style="1"/>
    <col min="7933" max="7933" width="9" style="1" customWidth="1"/>
    <col min="7934" max="7934" width="37.85546875" style="1" customWidth="1"/>
    <col min="7935" max="7935" width="11.5703125" style="1" customWidth="1"/>
    <col min="7936" max="7937" width="5.140625" style="1" customWidth="1"/>
    <col min="7938" max="7938" width="6.42578125" style="1" customWidth="1"/>
    <col min="7939" max="7957" width="5.140625" style="1" customWidth="1"/>
    <col min="7958" max="7977" width="4" style="1" customWidth="1"/>
    <col min="7978" max="8188" width="9.140625" style="1"/>
    <col min="8189" max="8189" width="9" style="1" customWidth="1"/>
    <col min="8190" max="8190" width="37.85546875" style="1" customWidth="1"/>
    <col min="8191" max="8191" width="11.5703125" style="1" customWidth="1"/>
    <col min="8192" max="8193" width="5.140625" style="1" customWidth="1"/>
    <col min="8194" max="8194" width="6.42578125" style="1" customWidth="1"/>
    <col min="8195" max="8213" width="5.140625" style="1" customWidth="1"/>
    <col min="8214" max="8233" width="4" style="1" customWidth="1"/>
    <col min="8234" max="8444" width="9.140625" style="1"/>
    <col min="8445" max="8445" width="9" style="1" customWidth="1"/>
    <col min="8446" max="8446" width="37.85546875" style="1" customWidth="1"/>
    <col min="8447" max="8447" width="11.5703125" style="1" customWidth="1"/>
    <col min="8448" max="8449" width="5.140625" style="1" customWidth="1"/>
    <col min="8450" max="8450" width="6.42578125" style="1" customWidth="1"/>
    <col min="8451" max="8469" width="5.140625" style="1" customWidth="1"/>
    <col min="8470" max="8489" width="4" style="1" customWidth="1"/>
    <col min="8490" max="8700" width="9.140625" style="1"/>
    <col min="8701" max="8701" width="9" style="1" customWidth="1"/>
    <col min="8702" max="8702" width="37.85546875" style="1" customWidth="1"/>
    <col min="8703" max="8703" width="11.5703125" style="1" customWidth="1"/>
    <col min="8704" max="8705" width="5.140625" style="1" customWidth="1"/>
    <col min="8706" max="8706" width="6.42578125" style="1" customWidth="1"/>
    <col min="8707" max="8725" width="5.140625" style="1" customWidth="1"/>
    <col min="8726" max="8745" width="4" style="1" customWidth="1"/>
    <col min="8746" max="8956" width="9.140625" style="1"/>
    <col min="8957" max="8957" width="9" style="1" customWidth="1"/>
    <col min="8958" max="8958" width="37.85546875" style="1" customWidth="1"/>
    <col min="8959" max="8959" width="11.5703125" style="1" customWidth="1"/>
    <col min="8960" max="8961" width="5.140625" style="1" customWidth="1"/>
    <col min="8962" max="8962" width="6.42578125" style="1" customWidth="1"/>
    <col min="8963" max="8981" width="5.140625" style="1" customWidth="1"/>
    <col min="8982" max="9001" width="4" style="1" customWidth="1"/>
    <col min="9002" max="9212" width="9.140625" style="1"/>
    <col min="9213" max="9213" width="9" style="1" customWidth="1"/>
    <col min="9214" max="9214" width="37.85546875" style="1" customWidth="1"/>
    <col min="9215" max="9215" width="11.5703125" style="1" customWidth="1"/>
    <col min="9216" max="9217" width="5.140625" style="1" customWidth="1"/>
    <col min="9218" max="9218" width="6.42578125" style="1" customWidth="1"/>
    <col min="9219" max="9237" width="5.140625" style="1" customWidth="1"/>
    <col min="9238" max="9257" width="4" style="1" customWidth="1"/>
    <col min="9258" max="9468" width="9.140625" style="1"/>
    <col min="9469" max="9469" width="9" style="1" customWidth="1"/>
    <col min="9470" max="9470" width="37.85546875" style="1" customWidth="1"/>
    <col min="9471" max="9471" width="11.5703125" style="1" customWidth="1"/>
    <col min="9472" max="9473" width="5.140625" style="1" customWidth="1"/>
    <col min="9474" max="9474" width="6.42578125" style="1" customWidth="1"/>
    <col min="9475" max="9493" width="5.140625" style="1" customWidth="1"/>
    <col min="9494" max="9513" width="4" style="1" customWidth="1"/>
    <col min="9514" max="9724" width="9.140625" style="1"/>
    <col min="9725" max="9725" width="9" style="1" customWidth="1"/>
    <col min="9726" max="9726" width="37.85546875" style="1" customWidth="1"/>
    <col min="9727" max="9727" width="11.5703125" style="1" customWidth="1"/>
    <col min="9728" max="9729" width="5.140625" style="1" customWidth="1"/>
    <col min="9730" max="9730" width="6.42578125" style="1" customWidth="1"/>
    <col min="9731" max="9749" width="5.140625" style="1" customWidth="1"/>
    <col min="9750" max="9769" width="4" style="1" customWidth="1"/>
    <col min="9770" max="9980" width="9.140625" style="1"/>
    <col min="9981" max="9981" width="9" style="1" customWidth="1"/>
    <col min="9982" max="9982" width="37.85546875" style="1" customWidth="1"/>
    <col min="9983" max="9983" width="11.5703125" style="1" customWidth="1"/>
    <col min="9984" max="9985" width="5.140625" style="1" customWidth="1"/>
    <col min="9986" max="9986" width="6.42578125" style="1" customWidth="1"/>
    <col min="9987" max="10005" width="5.140625" style="1" customWidth="1"/>
    <col min="10006" max="10025" width="4" style="1" customWidth="1"/>
    <col min="10026" max="10236" width="9.140625" style="1"/>
    <col min="10237" max="10237" width="9" style="1" customWidth="1"/>
    <col min="10238" max="10238" width="37.85546875" style="1" customWidth="1"/>
    <col min="10239" max="10239" width="11.5703125" style="1" customWidth="1"/>
    <col min="10240" max="10241" width="5.140625" style="1" customWidth="1"/>
    <col min="10242" max="10242" width="6.42578125" style="1" customWidth="1"/>
    <col min="10243" max="10261" width="5.140625" style="1" customWidth="1"/>
    <col min="10262" max="10281" width="4" style="1" customWidth="1"/>
    <col min="10282" max="10492" width="9.140625" style="1"/>
    <col min="10493" max="10493" width="9" style="1" customWidth="1"/>
    <col min="10494" max="10494" width="37.85546875" style="1" customWidth="1"/>
    <col min="10495" max="10495" width="11.5703125" style="1" customWidth="1"/>
    <col min="10496" max="10497" width="5.140625" style="1" customWidth="1"/>
    <col min="10498" max="10498" width="6.42578125" style="1" customWidth="1"/>
    <col min="10499" max="10517" width="5.140625" style="1" customWidth="1"/>
    <col min="10518" max="10537" width="4" style="1" customWidth="1"/>
    <col min="10538" max="10748" width="9.140625" style="1"/>
    <col min="10749" max="10749" width="9" style="1" customWidth="1"/>
    <col min="10750" max="10750" width="37.85546875" style="1" customWidth="1"/>
    <col min="10751" max="10751" width="11.5703125" style="1" customWidth="1"/>
    <col min="10752" max="10753" width="5.140625" style="1" customWidth="1"/>
    <col min="10754" max="10754" width="6.42578125" style="1" customWidth="1"/>
    <col min="10755" max="10773" width="5.140625" style="1" customWidth="1"/>
    <col min="10774" max="10793" width="4" style="1" customWidth="1"/>
    <col min="10794" max="11004" width="9.140625" style="1"/>
    <col min="11005" max="11005" width="9" style="1" customWidth="1"/>
    <col min="11006" max="11006" width="37.85546875" style="1" customWidth="1"/>
    <col min="11007" max="11007" width="11.5703125" style="1" customWidth="1"/>
    <col min="11008" max="11009" width="5.140625" style="1" customWidth="1"/>
    <col min="11010" max="11010" width="6.42578125" style="1" customWidth="1"/>
    <col min="11011" max="11029" width="5.140625" style="1" customWidth="1"/>
    <col min="11030" max="11049" width="4" style="1" customWidth="1"/>
    <col min="11050" max="11260" width="9.140625" style="1"/>
    <col min="11261" max="11261" width="9" style="1" customWidth="1"/>
    <col min="11262" max="11262" width="37.85546875" style="1" customWidth="1"/>
    <col min="11263" max="11263" width="11.5703125" style="1" customWidth="1"/>
    <col min="11264" max="11265" width="5.140625" style="1" customWidth="1"/>
    <col min="11266" max="11266" width="6.42578125" style="1" customWidth="1"/>
    <col min="11267" max="11285" width="5.140625" style="1" customWidth="1"/>
    <col min="11286" max="11305" width="4" style="1" customWidth="1"/>
    <col min="11306" max="11516" width="9.140625" style="1"/>
    <col min="11517" max="11517" width="9" style="1" customWidth="1"/>
    <col min="11518" max="11518" width="37.85546875" style="1" customWidth="1"/>
    <col min="11519" max="11519" width="11.5703125" style="1" customWidth="1"/>
    <col min="11520" max="11521" width="5.140625" style="1" customWidth="1"/>
    <col min="11522" max="11522" width="6.42578125" style="1" customWidth="1"/>
    <col min="11523" max="11541" width="5.140625" style="1" customWidth="1"/>
    <col min="11542" max="11561" width="4" style="1" customWidth="1"/>
    <col min="11562" max="11772" width="9.140625" style="1"/>
    <col min="11773" max="11773" width="9" style="1" customWidth="1"/>
    <col min="11774" max="11774" width="37.85546875" style="1" customWidth="1"/>
    <col min="11775" max="11775" width="11.5703125" style="1" customWidth="1"/>
    <col min="11776" max="11777" width="5.140625" style="1" customWidth="1"/>
    <col min="11778" max="11778" width="6.42578125" style="1" customWidth="1"/>
    <col min="11779" max="11797" width="5.140625" style="1" customWidth="1"/>
    <col min="11798" max="11817" width="4" style="1" customWidth="1"/>
    <col min="11818" max="12028" width="9.140625" style="1"/>
    <col min="12029" max="12029" width="9" style="1" customWidth="1"/>
    <col min="12030" max="12030" width="37.85546875" style="1" customWidth="1"/>
    <col min="12031" max="12031" width="11.5703125" style="1" customWidth="1"/>
    <col min="12032" max="12033" width="5.140625" style="1" customWidth="1"/>
    <col min="12034" max="12034" width="6.42578125" style="1" customWidth="1"/>
    <col min="12035" max="12053" width="5.140625" style="1" customWidth="1"/>
    <col min="12054" max="12073" width="4" style="1" customWidth="1"/>
    <col min="12074" max="12284" width="9.140625" style="1"/>
    <col min="12285" max="12285" width="9" style="1" customWidth="1"/>
    <col min="12286" max="12286" width="37.85546875" style="1" customWidth="1"/>
    <col min="12287" max="12287" width="11.5703125" style="1" customWidth="1"/>
    <col min="12288" max="12289" width="5.140625" style="1" customWidth="1"/>
    <col min="12290" max="12290" width="6.42578125" style="1" customWidth="1"/>
    <col min="12291" max="12309" width="5.140625" style="1" customWidth="1"/>
    <col min="12310" max="12329" width="4" style="1" customWidth="1"/>
    <col min="12330" max="12540" width="9.140625" style="1"/>
    <col min="12541" max="12541" width="9" style="1" customWidth="1"/>
    <col min="12542" max="12542" width="37.85546875" style="1" customWidth="1"/>
    <col min="12543" max="12543" width="11.5703125" style="1" customWidth="1"/>
    <col min="12544" max="12545" width="5.140625" style="1" customWidth="1"/>
    <col min="12546" max="12546" width="6.42578125" style="1" customWidth="1"/>
    <col min="12547" max="12565" width="5.140625" style="1" customWidth="1"/>
    <col min="12566" max="12585" width="4" style="1" customWidth="1"/>
    <col min="12586" max="12796" width="9.140625" style="1"/>
    <col min="12797" max="12797" width="9" style="1" customWidth="1"/>
    <col min="12798" max="12798" width="37.85546875" style="1" customWidth="1"/>
    <col min="12799" max="12799" width="11.5703125" style="1" customWidth="1"/>
    <col min="12800" max="12801" width="5.140625" style="1" customWidth="1"/>
    <col min="12802" max="12802" width="6.42578125" style="1" customWidth="1"/>
    <col min="12803" max="12821" width="5.140625" style="1" customWidth="1"/>
    <col min="12822" max="12841" width="4" style="1" customWidth="1"/>
    <col min="12842" max="13052" width="9.140625" style="1"/>
    <col min="13053" max="13053" width="9" style="1" customWidth="1"/>
    <col min="13054" max="13054" width="37.85546875" style="1" customWidth="1"/>
    <col min="13055" max="13055" width="11.5703125" style="1" customWidth="1"/>
    <col min="13056" max="13057" width="5.140625" style="1" customWidth="1"/>
    <col min="13058" max="13058" width="6.42578125" style="1" customWidth="1"/>
    <col min="13059" max="13077" width="5.140625" style="1" customWidth="1"/>
    <col min="13078" max="13097" width="4" style="1" customWidth="1"/>
    <col min="13098" max="13308" width="9.140625" style="1"/>
    <col min="13309" max="13309" width="9" style="1" customWidth="1"/>
    <col min="13310" max="13310" width="37.85546875" style="1" customWidth="1"/>
    <col min="13311" max="13311" width="11.5703125" style="1" customWidth="1"/>
    <col min="13312" max="13313" width="5.140625" style="1" customWidth="1"/>
    <col min="13314" max="13314" width="6.42578125" style="1" customWidth="1"/>
    <col min="13315" max="13333" width="5.140625" style="1" customWidth="1"/>
    <col min="13334" max="13353" width="4" style="1" customWidth="1"/>
    <col min="13354" max="13564" width="9.140625" style="1"/>
    <col min="13565" max="13565" width="9" style="1" customWidth="1"/>
    <col min="13566" max="13566" width="37.85546875" style="1" customWidth="1"/>
    <col min="13567" max="13567" width="11.5703125" style="1" customWidth="1"/>
    <col min="13568" max="13569" width="5.140625" style="1" customWidth="1"/>
    <col min="13570" max="13570" width="6.42578125" style="1" customWidth="1"/>
    <col min="13571" max="13589" width="5.140625" style="1" customWidth="1"/>
    <col min="13590" max="13609" width="4" style="1" customWidth="1"/>
    <col min="13610" max="13820" width="9.140625" style="1"/>
    <col min="13821" max="13821" width="9" style="1" customWidth="1"/>
    <col min="13822" max="13822" width="37.85546875" style="1" customWidth="1"/>
    <col min="13823" max="13823" width="11.5703125" style="1" customWidth="1"/>
    <col min="13824" max="13825" width="5.140625" style="1" customWidth="1"/>
    <col min="13826" max="13826" width="6.42578125" style="1" customWidth="1"/>
    <col min="13827" max="13845" width="5.140625" style="1" customWidth="1"/>
    <col min="13846" max="13865" width="4" style="1" customWidth="1"/>
    <col min="13866" max="14076" width="9.140625" style="1"/>
    <col min="14077" max="14077" width="9" style="1" customWidth="1"/>
    <col min="14078" max="14078" width="37.85546875" style="1" customWidth="1"/>
    <col min="14079" max="14079" width="11.5703125" style="1" customWidth="1"/>
    <col min="14080" max="14081" width="5.140625" style="1" customWidth="1"/>
    <col min="14082" max="14082" width="6.42578125" style="1" customWidth="1"/>
    <col min="14083" max="14101" width="5.140625" style="1" customWidth="1"/>
    <col min="14102" max="14121" width="4" style="1" customWidth="1"/>
    <col min="14122" max="14332" width="9.140625" style="1"/>
    <col min="14333" max="14333" width="9" style="1" customWidth="1"/>
    <col min="14334" max="14334" width="37.85546875" style="1" customWidth="1"/>
    <col min="14335" max="14335" width="11.5703125" style="1" customWidth="1"/>
    <col min="14336" max="14337" width="5.140625" style="1" customWidth="1"/>
    <col min="14338" max="14338" width="6.42578125" style="1" customWidth="1"/>
    <col min="14339" max="14357" width="5.140625" style="1" customWidth="1"/>
    <col min="14358" max="14377" width="4" style="1" customWidth="1"/>
    <col min="14378" max="14588" width="9.140625" style="1"/>
    <col min="14589" max="14589" width="9" style="1" customWidth="1"/>
    <col min="14590" max="14590" width="37.85546875" style="1" customWidth="1"/>
    <col min="14591" max="14591" width="11.5703125" style="1" customWidth="1"/>
    <col min="14592" max="14593" width="5.140625" style="1" customWidth="1"/>
    <col min="14594" max="14594" width="6.42578125" style="1" customWidth="1"/>
    <col min="14595" max="14613" width="5.140625" style="1" customWidth="1"/>
    <col min="14614" max="14633" width="4" style="1" customWidth="1"/>
    <col min="14634" max="14844" width="9.140625" style="1"/>
    <col min="14845" max="14845" width="9" style="1" customWidth="1"/>
    <col min="14846" max="14846" width="37.85546875" style="1" customWidth="1"/>
    <col min="14847" max="14847" width="11.5703125" style="1" customWidth="1"/>
    <col min="14848" max="14849" width="5.140625" style="1" customWidth="1"/>
    <col min="14850" max="14850" width="6.42578125" style="1" customWidth="1"/>
    <col min="14851" max="14869" width="5.140625" style="1" customWidth="1"/>
    <col min="14870" max="14889" width="4" style="1" customWidth="1"/>
    <col min="14890" max="15100" width="9.140625" style="1"/>
    <col min="15101" max="15101" width="9" style="1" customWidth="1"/>
    <col min="15102" max="15102" width="37.85546875" style="1" customWidth="1"/>
    <col min="15103" max="15103" width="11.5703125" style="1" customWidth="1"/>
    <col min="15104" max="15105" width="5.140625" style="1" customWidth="1"/>
    <col min="15106" max="15106" width="6.42578125" style="1" customWidth="1"/>
    <col min="15107" max="15125" width="5.140625" style="1" customWidth="1"/>
    <col min="15126" max="15145" width="4" style="1" customWidth="1"/>
    <col min="15146" max="15356" width="9.140625" style="1"/>
    <col min="15357" max="15357" width="9" style="1" customWidth="1"/>
    <col min="15358" max="15358" width="37.85546875" style="1" customWidth="1"/>
    <col min="15359" max="15359" width="11.5703125" style="1" customWidth="1"/>
    <col min="15360" max="15361" width="5.140625" style="1" customWidth="1"/>
    <col min="15362" max="15362" width="6.42578125" style="1" customWidth="1"/>
    <col min="15363" max="15381" width="5.140625" style="1" customWidth="1"/>
    <col min="15382" max="15401" width="4" style="1" customWidth="1"/>
    <col min="15402" max="15612" width="9.140625" style="1"/>
    <col min="15613" max="15613" width="9" style="1" customWidth="1"/>
    <col min="15614" max="15614" width="37.85546875" style="1" customWidth="1"/>
    <col min="15615" max="15615" width="11.5703125" style="1" customWidth="1"/>
    <col min="15616" max="15617" width="5.140625" style="1" customWidth="1"/>
    <col min="15618" max="15618" width="6.42578125" style="1" customWidth="1"/>
    <col min="15619" max="15637" width="5.140625" style="1" customWidth="1"/>
    <col min="15638" max="15657" width="4" style="1" customWidth="1"/>
    <col min="15658" max="15868" width="9.140625" style="1"/>
    <col min="15869" max="15869" width="9" style="1" customWidth="1"/>
    <col min="15870" max="15870" width="37.85546875" style="1" customWidth="1"/>
    <col min="15871" max="15871" width="11.5703125" style="1" customWidth="1"/>
    <col min="15872" max="15873" width="5.140625" style="1" customWidth="1"/>
    <col min="15874" max="15874" width="6.42578125" style="1" customWidth="1"/>
    <col min="15875" max="15893" width="5.140625" style="1" customWidth="1"/>
    <col min="15894" max="15913" width="4" style="1" customWidth="1"/>
    <col min="15914" max="16124" width="9.140625" style="1"/>
    <col min="16125" max="16125" width="9" style="1" customWidth="1"/>
    <col min="16126" max="16126" width="37.85546875" style="1" customWidth="1"/>
    <col min="16127" max="16127" width="11.5703125" style="1" customWidth="1"/>
    <col min="16128" max="16129" width="5.140625" style="1" customWidth="1"/>
    <col min="16130" max="16130" width="6.42578125" style="1" customWidth="1"/>
    <col min="16131" max="16149" width="5.140625" style="1" customWidth="1"/>
    <col min="16150" max="16169" width="4" style="1" customWidth="1"/>
    <col min="16170" max="16384" width="9.140625" style="1"/>
  </cols>
  <sheetData>
    <row r="1" spans="1:47" s="22" customFormat="1" ht="11.25" x14ac:dyDescent="0.2">
      <c r="A1" s="61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18" t="s">
        <v>298</v>
      </c>
    </row>
    <row r="2" spans="1:47" s="22" customFormat="1" ht="12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262" t="s">
        <v>4</v>
      </c>
      <c r="AR2" s="262"/>
      <c r="AS2" s="262"/>
      <c r="AT2" s="262"/>
      <c r="AU2" s="262"/>
    </row>
    <row r="3" spans="1:47" s="22" customFormat="1" ht="12" x14ac:dyDescent="0.2">
      <c r="A3" s="290" t="s">
        <v>299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290"/>
      <c r="AA3" s="290"/>
      <c r="AB3" s="290"/>
      <c r="AC3" s="290"/>
      <c r="AD3" s="290"/>
      <c r="AE3" s="290"/>
      <c r="AF3" s="290"/>
      <c r="AG3" s="290"/>
      <c r="AH3" s="290"/>
      <c r="AI3" s="290"/>
      <c r="AJ3" s="290"/>
      <c r="AK3" s="290"/>
      <c r="AL3" s="290"/>
      <c r="AM3" s="290"/>
      <c r="AN3" s="290"/>
      <c r="AO3" s="290"/>
      <c r="AP3" s="290"/>
      <c r="AQ3" s="290"/>
      <c r="AR3" s="290"/>
      <c r="AS3" s="290"/>
      <c r="AT3" s="290"/>
      <c r="AU3" s="290"/>
    </row>
    <row r="4" spans="1:47" s="22" customFormat="1" ht="12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20" t="s">
        <v>300</v>
      </c>
      <c r="W4" s="282" t="s">
        <v>962</v>
      </c>
      <c r="X4" s="282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</row>
    <row r="5" spans="1:47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</row>
    <row r="6" spans="1:47" s="22" customFormat="1" ht="12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20" t="s">
        <v>173</v>
      </c>
      <c r="U6" s="291" t="s">
        <v>100</v>
      </c>
      <c r="V6" s="291"/>
      <c r="W6" s="291"/>
      <c r="X6" s="291"/>
      <c r="Y6" s="291"/>
      <c r="Z6" s="291"/>
      <c r="AA6" s="291"/>
      <c r="AB6" s="291"/>
      <c r="AC6" s="291"/>
      <c r="AD6" s="291"/>
      <c r="AE6" s="291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s="25" customFormat="1" ht="12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11" t="s">
        <v>5</v>
      </c>
      <c r="V7" s="311"/>
      <c r="W7" s="311"/>
      <c r="X7" s="311"/>
      <c r="Y7" s="311"/>
      <c r="Z7" s="311"/>
      <c r="AA7" s="311"/>
      <c r="AB7" s="311"/>
      <c r="AC7" s="311"/>
      <c r="AD7" s="311"/>
      <c r="AE7" s="311"/>
      <c r="AF7" s="72"/>
      <c r="AG7" s="72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</row>
    <row r="8" spans="1:47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</row>
    <row r="9" spans="1:47" s="22" customFormat="1" ht="12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20" t="s">
        <v>6</v>
      </c>
      <c r="X9" s="282" t="s">
        <v>896</v>
      </c>
      <c r="Y9" s="282"/>
      <c r="Z9" s="3" t="s">
        <v>7</v>
      </c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</row>
    <row r="10" spans="1:47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</row>
    <row r="11" spans="1:47" s="22" customFormat="1" ht="12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20" t="s">
        <v>8</v>
      </c>
      <c r="V11" s="312" t="s">
        <v>898</v>
      </c>
      <c r="W11" s="312"/>
      <c r="X11" s="312"/>
      <c r="Y11" s="312"/>
      <c r="Z11" s="312"/>
      <c r="AA11" s="312"/>
      <c r="AB11" s="312"/>
      <c r="AC11" s="312"/>
      <c r="AD11" s="312"/>
      <c r="AE11" s="312"/>
      <c r="AF11" s="312"/>
      <c r="AG11" s="312"/>
      <c r="AH11" s="312"/>
      <c r="AI11" s="312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</row>
    <row r="12" spans="1:47" s="25" customFormat="1" ht="12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13" t="s">
        <v>9</v>
      </c>
      <c r="W12" s="313"/>
      <c r="X12" s="313"/>
      <c r="Y12" s="313"/>
      <c r="Z12" s="313"/>
      <c r="AA12" s="313"/>
      <c r="AB12" s="313"/>
      <c r="AC12" s="313"/>
      <c r="AD12" s="313"/>
      <c r="AE12" s="313"/>
      <c r="AF12" s="313"/>
      <c r="AG12" s="313"/>
      <c r="AH12" s="313"/>
      <c r="AI12" s="31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</row>
    <row r="13" spans="1:47" s="22" customFormat="1" ht="12" x14ac:dyDescent="0.2">
      <c r="A13" s="3"/>
      <c r="B13" s="3"/>
      <c r="C13" s="3"/>
      <c r="D13" s="3"/>
      <c r="E13" s="3"/>
      <c r="F13" s="3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</row>
    <row r="14" spans="1:47" s="71" customFormat="1" ht="12.95" customHeight="1" x14ac:dyDescent="0.2">
      <c r="A14" s="261" t="s">
        <v>10</v>
      </c>
      <c r="B14" s="261" t="s">
        <v>11</v>
      </c>
      <c r="C14" s="271" t="s">
        <v>415</v>
      </c>
      <c r="D14" s="314" t="s">
        <v>301</v>
      </c>
      <c r="E14" s="314"/>
      <c r="F14" s="314"/>
      <c r="G14" s="314"/>
      <c r="H14" s="314"/>
      <c r="I14" s="314"/>
      <c r="J14" s="314"/>
      <c r="K14" s="314"/>
      <c r="L14" s="314"/>
      <c r="M14" s="314"/>
      <c r="N14" s="314"/>
      <c r="O14" s="314"/>
      <c r="P14" s="314"/>
      <c r="Q14" s="314"/>
      <c r="R14" s="314"/>
      <c r="S14" s="314"/>
      <c r="T14" s="314"/>
      <c r="U14" s="314"/>
      <c r="V14" s="314"/>
      <c r="W14" s="314"/>
      <c r="X14" s="314"/>
      <c r="Y14" s="314"/>
      <c r="Z14" s="314"/>
      <c r="AA14" s="314"/>
      <c r="AB14" s="314"/>
      <c r="AC14" s="314"/>
      <c r="AD14" s="314"/>
      <c r="AE14" s="314"/>
      <c r="AF14" s="314"/>
      <c r="AG14" s="314"/>
      <c r="AH14" s="314"/>
      <c r="AI14" s="314"/>
      <c r="AJ14" s="314"/>
      <c r="AK14" s="314"/>
      <c r="AL14" s="314"/>
      <c r="AM14" s="314"/>
      <c r="AN14" s="314"/>
      <c r="AO14" s="314"/>
      <c r="AP14" s="314"/>
      <c r="AQ14" s="314"/>
      <c r="AR14" s="314"/>
      <c r="AS14" s="314"/>
      <c r="AT14" s="314"/>
      <c r="AU14" s="314"/>
    </row>
    <row r="15" spans="1:47" s="71" customFormat="1" ht="12.75" x14ac:dyDescent="0.2">
      <c r="A15" s="261"/>
      <c r="B15" s="261"/>
      <c r="C15" s="272"/>
      <c r="D15" s="261" t="s">
        <v>302</v>
      </c>
      <c r="E15" s="261"/>
      <c r="F15" s="261"/>
      <c r="G15" s="261"/>
      <c r="H15" s="261"/>
      <c r="I15" s="261"/>
      <c r="J15" s="261"/>
      <c r="K15" s="261"/>
      <c r="L15" s="261" t="s">
        <v>303</v>
      </c>
      <c r="M15" s="261"/>
      <c r="N15" s="261"/>
      <c r="O15" s="261"/>
      <c r="P15" s="261"/>
      <c r="Q15" s="261"/>
      <c r="R15" s="261" t="s">
        <v>304</v>
      </c>
      <c r="S15" s="261"/>
      <c r="T15" s="261"/>
      <c r="U15" s="261"/>
      <c r="V15" s="261"/>
      <c r="W15" s="261"/>
      <c r="X15" s="261" t="s">
        <v>305</v>
      </c>
      <c r="Y15" s="261"/>
      <c r="Z15" s="261"/>
      <c r="AA15" s="261"/>
      <c r="AB15" s="261"/>
      <c r="AC15" s="261"/>
      <c r="AD15" s="261" t="s">
        <v>306</v>
      </c>
      <c r="AE15" s="261"/>
      <c r="AF15" s="261"/>
      <c r="AG15" s="261"/>
      <c r="AH15" s="261"/>
      <c r="AI15" s="261"/>
      <c r="AJ15" s="261" t="s">
        <v>307</v>
      </c>
      <c r="AK15" s="261"/>
      <c r="AL15" s="261"/>
      <c r="AM15" s="261"/>
      <c r="AN15" s="261"/>
      <c r="AO15" s="261"/>
      <c r="AP15" s="261" t="s">
        <v>308</v>
      </c>
      <c r="AQ15" s="261"/>
      <c r="AR15" s="261"/>
      <c r="AS15" s="261"/>
      <c r="AT15" s="261"/>
      <c r="AU15" s="261"/>
    </row>
    <row r="16" spans="1:47" s="71" customFormat="1" ht="106.15" customHeight="1" x14ac:dyDescent="0.2">
      <c r="A16" s="261"/>
      <c r="B16" s="261"/>
      <c r="C16" s="272"/>
      <c r="D16" s="315" t="s">
        <v>474</v>
      </c>
      <c r="E16" s="316"/>
      <c r="F16" s="277" t="s">
        <v>475</v>
      </c>
      <c r="G16" s="277"/>
      <c r="H16" s="315" t="s">
        <v>476</v>
      </c>
      <c r="I16" s="316"/>
      <c r="J16" s="277" t="s">
        <v>477</v>
      </c>
      <c r="K16" s="277"/>
      <c r="L16" s="277" t="s">
        <v>309</v>
      </c>
      <c r="M16" s="277"/>
      <c r="N16" s="277" t="s">
        <v>309</v>
      </c>
      <c r="O16" s="277"/>
      <c r="P16" s="277" t="s">
        <v>310</v>
      </c>
      <c r="Q16" s="277"/>
      <c r="R16" s="277" t="s">
        <v>309</v>
      </c>
      <c r="S16" s="277"/>
      <c r="T16" s="277" t="s">
        <v>309</v>
      </c>
      <c r="U16" s="277"/>
      <c r="V16" s="277" t="s">
        <v>310</v>
      </c>
      <c r="W16" s="277"/>
      <c r="X16" s="277" t="s">
        <v>309</v>
      </c>
      <c r="Y16" s="277"/>
      <c r="Z16" s="277" t="s">
        <v>309</v>
      </c>
      <c r="AA16" s="277"/>
      <c r="AB16" s="277" t="s">
        <v>310</v>
      </c>
      <c r="AC16" s="277"/>
      <c r="AD16" s="277" t="s">
        <v>309</v>
      </c>
      <c r="AE16" s="277"/>
      <c r="AF16" s="277" t="s">
        <v>309</v>
      </c>
      <c r="AG16" s="277"/>
      <c r="AH16" s="277" t="s">
        <v>310</v>
      </c>
      <c r="AI16" s="277"/>
      <c r="AJ16" s="277" t="s">
        <v>309</v>
      </c>
      <c r="AK16" s="277"/>
      <c r="AL16" s="277" t="s">
        <v>309</v>
      </c>
      <c r="AM16" s="277"/>
      <c r="AN16" s="277" t="s">
        <v>310</v>
      </c>
      <c r="AO16" s="277"/>
      <c r="AP16" s="277" t="s">
        <v>309</v>
      </c>
      <c r="AQ16" s="277"/>
      <c r="AR16" s="277" t="s">
        <v>309</v>
      </c>
      <c r="AS16" s="277"/>
      <c r="AT16" s="277" t="s">
        <v>310</v>
      </c>
      <c r="AU16" s="277"/>
    </row>
    <row r="17" spans="1:47" s="77" customFormat="1" ht="66.75" customHeight="1" x14ac:dyDescent="0.2">
      <c r="A17" s="261"/>
      <c r="B17" s="261"/>
      <c r="C17" s="273"/>
      <c r="D17" s="76" t="s">
        <v>314</v>
      </c>
      <c r="E17" s="76" t="s">
        <v>311</v>
      </c>
      <c r="F17" s="76" t="s">
        <v>473</v>
      </c>
      <c r="G17" s="76" t="s">
        <v>311</v>
      </c>
      <c r="H17" s="76" t="s">
        <v>315</v>
      </c>
      <c r="I17" s="76" t="s">
        <v>1</v>
      </c>
      <c r="J17" s="76" t="s">
        <v>312</v>
      </c>
      <c r="K17" s="76" t="s">
        <v>1</v>
      </c>
      <c r="L17" s="76" t="s">
        <v>473</v>
      </c>
      <c r="M17" s="76" t="s">
        <v>311</v>
      </c>
      <c r="N17" s="76" t="s">
        <v>312</v>
      </c>
      <c r="O17" s="76" t="s">
        <v>1</v>
      </c>
      <c r="P17" s="76" t="s">
        <v>0</v>
      </c>
      <c r="Q17" s="76" t="s">
        <v>1</v>
      </c>
      <c r="R17" s="76" t="s">
        <v>314</v>
      </c>
      <c r="S17" s="76" t="s">
        <v>311</v>
      </c>
      <c r="T17" s="76" t="s">
        <v>315</v>
      </c>
      <c r="U17" s="76" t="s">
        <v>316</v>
      </c>
      <c r="V17" s="76" t="s">
        <v>0</v>
      </c>
      <c r="W17" s="76" t="s">
        <v>1</v>
      </c>
      <c r="X17" s="76" t="s">
        <v>314</v>
      </c>
      <c r="Y17" s="76" t="s">
        <v>311</v>
      </c>
      <c r="Z17" s="76" t="s">
        <v>312</v>
      </c>
      <c r="AA17" s="76" t="s">
        <v>313</v>
      </c>
      <c r="AB17" s="76" t="s">
        <v>0</v>
      </c>
      <c r="AC17" s="76" t="s">
        <v>1</v>
      </c>
      <c r="AD17" s="76" t="s">
        <v>0</v>
      </c>
      <c r="AE17" s="76" t="s">
        <v>1</v>
      </c>
      <c r="AF17" s="76" t="s">
        <v>0</v>
      </c>
      <c r="AG17" s="76" t="s">
        <v>1</v>
      </c>
      <c r="AH17" s="76" t="s">
        <v>0</v>
      </c>
      <c r="AI17" s="76" t="s">
        <v>1</v>
      </c>
      <c r="AJ17" s="76" t="s">
        <v>0</v>
      </c>
      <c r="AK17" s="76" t="s">
        <v>1</v>
      </c>
      <c r="AL17" s="76" t="s">
        <v>0</v>
      </c>
      <c r="AM17" s="76" t="s">
        <v>1</v>
      </c>
      <c r="AN17" s="76" t="s">
        <v>0</v>
      </c>
      <c r="AO17" s="76" t="s">
        <v>1</v>
      </c>
      <c r="AP17" s="76" t="s">
        <v>0</v>
      </c>
      <c r="AQ17" s="76" t="s">
        <v>1</v>
      </c>
      <c r="AR17" s="76" t="s">
        <v>0</v>
      </c>
      <c r="AS17" s="76" t="s">
        <v>1</v>
      </c>
      <c r="AT17" s="76" t="s">
        <v>0</v>
      </c>
      <c r="AU17" s="76" t="s">
        <v>1</v>
      </c>
    </row>
    <row r="18" spans="1:47" s="71" customFormat="1" ht="12.75" x14ac:dyDescent="0.2">
      <c r="A18" s="70">
        <v>1</v>
      </c>
      <c r="B18" s="70">
        <v>2</v>
      </c>
      <c r="C18" s="70">
        <v>3</v>
      </c>
      <c r="D18" s="70" t="s">
        <v>317</v>
      </c>
      <c r="E18" s="70" t="s">
        <v>318</v>
      </c>
      <c r="F18" s="70" t="s">
        <v>417</v>
      </c>
      <c r="G18" s="70" t="s">
        <v>418</v>
      </c>
      <c r="H18" s="70"/>
      <c r="I18" s="70"/>
      <c r="J18" s="70" t="s">
        <v>419</v>
      </c>
      <c r="K18" s="70" t="s">
        <v>419</v>
      </c>
      <c r="L18" s="70" t="s">
        <v>195</v>
      </c>
      <c r="M18" s="70" t="s">
        <v>196</v>
      </c>
      <c r="N18" s="70" t="s">
        <v>197</v>
      </c>
      <c r="O18" s="70" t="s">
        <v>198</v>
      </c>
      <c r="P18" s="70" t="s">
        <v>420</v>
      </c>
      <c r="Q18" s="70" t="s">
        <v>420</v>
      </c>
      <c r="R18" s="70" t="s">
        <v>230</v>
      </c>
      <c r="S18" s="70" t="s">
        <v>231</v>
      </c>
      <c r="T18" s="70" t="s">
        <v>232</v>
      </c>
      <c r="U18" s="70" t="s">
        <v>233</v>
      </c>
      <c r="V18" s="70" t="s">
        <v>421</v>
      </c>
      <c r="W18" s="70" t="s">
        <v>421</v>
      </c>
      <c r="X18" s="70" t="s">
        <v>265</v>
      </c>
      <c r="Y18" s="70" t="s">
        <v>266</v>
      </c>
      <c r="Z18" s="70" t="s">
        <v>267</v>
      </c>
      <c r="AA18" s="70" t="s">
        <v>268</v>
      </c>
      <c r="AB18" s="70" t="s">
        <v>422</v>
      </c>
      <c r="AC18" s="70" t="s">
        <v>422</v>
      </c>
      <c r="AD18" s="70" t="s">
        <v>319</v>
      </c>
      <c r="AE18" s="70" t="s">
        <v>320</v>
      </c>
      <c r="AF18" s="70" t="s">
        <v>321</v>
      </c>
      <c r="AG18" s="70" t="s">
        <v>322</v>
      </c>
      <c r="AH18" s="70" t="s">
        <v>423</v>
      </c>
      <c r="AI18" s="70" t="s">
        <v>423</v>
      </c>
      <c r="AJ18" s="70" t="s">
        <v>323</v>
      </c>
      <c r="AK18" s="70" t="s">
        <v>324</v>
      </c>
      <c r="AL18" s="70" t="s">
        <v>325</v>
      </c>
      <c r="AM18" s="70" t="s">
        <v>326</v>
      </c>
      <c r="AN18" s="70" t="s">
        <v>424</v>
      </c>
      <c r="AO18" s="70" t="s">
        <v>424</v>
      </c>
      <c r="AP18" s="70" t="s">
        <v>327</v>
      </c>
      <c r="AQ18" s="70" t="s">
        <v>328</v>
      </c>
      <c r="AR18" s="70" t="s">
        <v>329</v>
      </c>
      <c r="AS18" s="70" t="s">
        <v>330</v>
      </c>
      <c r="AT18" s="70" t="s">
        <v>425</v>
      </c>
      <c r="AU18" s="70" t="s">
        <v>425</v>
      </c>
    </row>
    <row r="19" spans="1:47" s="164" customFormat="1" x14ac:dyDescent="0.2">
      <c r="A19" s="210"/>
      <c r="B19" s="211" t="s">
        <v>338</v>
      </c>
      <c r="C19" s="210"/>
      <c r="D19" s="225">
        <v>0.8</v>
      </c>
      <c r="E19" s="225">
        <v>71.055999999999983</v>
      </c>
      <c r="F19" s="225">
        <v>0</v>
      </c>
      <c r="G19" s="225">
        <v>0</v>
      </c>
      <c r="H19" s="225">
        <v>1.2590000000000001</v>
      </c>
      <c r="I19" s="225">
        <v>96.633306000000005</v>
      </c>
      <c r="J19" s="225">
        <v>0</v>
      </c>
      <c r="K19" s="225">
        <v>0</v>
      </c>
      <c r="L19" s="225">
        <v>81.88000000000001</v>
      </c>
      <c r="M19" s="225">
        <v>27.520000000000003</v>
      </c>
      <c r="N19" s="225">
        <v>59.317900000000009</v>
      </c>
      <c r="O19" s="225">
        <v>0</v>
      </c>
      <c r="P19" s="225">
        <v>0</v>
      </c>
      <c r="Q19" s="225">
        <v>0</v>
      </c>
      <c r="R19" s="225">
        <v>56.015999999999998</v>
      </c>
      <c r="S19" s="225">
        <v>6.18</v>
      </c>
      <c r="T19" s="225">
        <v>164.94400000000002</v>
      </c>
      <c r="U19" s="225">
        <v>1.0939300000000001</v>
      </c>
      <c r="V19" s="225">
        <v>0</v>
      </c>
      <c r="W19" s="225">
        <v>0</v>
      </c>
      <c r="X19" s="225">
        <v>0</v>
      </c>
      <c r="Y19" s="225">
        <v>8.3100000000000023</v>
      </c>
      <c r="Z19" s="225">
        <v>0</v>
      </c>
      <c r="AA19" s="225">
        <v>48.534500000000001</v>
      </c>
      <c r="AB19" s="225">
        <f t="shared" ref="AB19:AU19" si="0">AB20+AB463+AB870+AB1080</f>
        <v>0</v>
      </c>
      <c r="AC19" s="225">
        <f t="shared" si="0"/>
        <v>0</v>
      </c>
      <c r="AD19" s="225">
        <f t="shared" si="0"/>
        <v>0</v>
      </c>
      <c r="AE19" s="225">
        <f t="shared" si="0"/>
        <v>0</v>
      </c>
      <c r="AF19" s="225">
        <f t="shared" si="0"/>
        <v>0</v>
      </c>
      <c r="AG19" s="225">
        <f t="shared" si="0"/>
        <v>0</v>
      </c>
      <c r="AH19" s="225">
        <f t="shared" si="0"/>
        <v>0</v>
      </c>
      <c r="AI19" s="225">
        <f t="shared" si="0"/>
        <v>0</v>
      </c>
      <c r="AJ19" s="225">
        <f t="shared" si="0"/>
        <v>0</v>
      </c>
      <c r="AK19" s="225">
        <f t="shared" si="0"/>
        <v>0</v>
      </c>
      <c r="AL19" s="225">
        <f t="shared" si="0"/>
        <v>0</v>
      </c>
      <c r="AM19" s="225">
        <f t="shared" si="0"/>
        <v>0</v>
      </c>
      <c r="AN19" s="225">
        <f t="shared" si="0"/>
        <v>0</v>
      </c>
      <c r="AO19" s="225">
        <f t="shared" si="0"/>
        <v>0</v>
      </c>
      <c r="AP19" s="225">
        <f t="shared" si="0"/>
        <v>0</v>
      </c>
      <c r="AQ19" s="225">
        <f t="shared" si="0"/>
        <v>0</v>
      </c>
      <c r="AR19" s="225">
        <f t="shared" si="0"/>
        <v>0</v>
      </c>
      <c r="AS19" s="225">
        <f t="shared" si="0"/>
        <v>0</v>
      </c>
      <c r="AT19" s="225">
        <f t="shared" si="0"/>
        <v>0</v>
      </c>
      <c r="AU19" s="225">
        <f t="shared" si="0"/>
        <v>0</v>
      </c>
    </row>
    <row r="20" spans="1:47" s="164" customFormat="1" ht="31.5" x14ac:dyDescent="0.2">
      <c r="A20" s="210"/>
      <c r="B20" s="211" t="s">
        <v>25</v>
      </c>
      <c r="C20" s="210"/>
      <c r="D20" s="225">
        <v>0</v>
      </c>
      <c r="E20" s="225">
        <v>33.349999999999994</v>
      </c>
      <c r="F20" s="225">
        <v>0</v>
      </c>
      <c r="G20" s="225">
        <v>0</v>
      </c>
      <c r="H20" s="225">
        <v>0</v>
      </c>
      <c r="I20" s="225">
        <v>15.207600000000001</v>
      </c>
      <c r="J20" s="225">
        <v>0</v>
      </c>
      <c r="K20" s="225">
        <v>0</v>
      </c>
      <c r="L20" s="225">
        <v>80.62</v>
      </c>
      <c r="M20" s="225">
        <v>27.520000000000003</v>
      </c>
      <c r="N20" s="225">
        <v>53.997900000000008</v>
      </c>
      <c r="O20" s="225">
        <v>0</v>
      </c>
      <c r="P20" s="225">
        <v>0</v>
      </c>
      <c r="Q20" s="225">
        <v>0</v>
      </c>
      <c r="R20" s="225">
        <v>0</v>
      </c>
      <c r="S20" s="225">
        <v>6.18</v>
      </c>
      <c r="T20" s="225">
        <v>0</v>
      </c>
      <c r="U20" s="225">
        <v>0.34699999999999998</v>
      </c>
      <c r="V20" s="225">
        <v>0</v>
      </c>
      <c r="W20" s="225">
        <v>0</v>
      </c>
      <c r="X20" s="225">
        <v>0</v>
      </c>
      <c r="Y20" s="225">
        <v>8.3100000000000023</v>
      </c>
      <c r="Z20" s="225">
        <v>0</v>
      </c>
      <c r="AA20" s="225">
        <v>29.722000000000005</v>
      </c>
      <c r="AB20" s="225">
        <f t="shared" ref="AB20:AU20" si="1">AB21+AB25+AB30+AB34+AB41+AB49+AB56+AB62+AB66+AB82+AB85+AB98+AB116+AB122+AB129+AB135+AB141+AB145+AB147+AB169+AB188+AB210+AB212+AB218+AB233+AB237+AB239+AB243+AB251+AB266+AB272+AB282+AB293+AB303+AB313+AB358+AB364+AB375+AB378+AB387+AB396+AB414+AB455+AB249</f>
        <v>0</v>
      </c>
      <c r="AC20" s="225">
        <f t="shared" si="1"/>
        <v>0</v>
      </c>
      <c r="AD20" s="225">
        <f t="shared" si="1"/>
        <v>0</v>
      </c>
      <c r="AE20" s="225">
        <f t="shared" si="1"/>
        <v>0</v>
      </c>
      <c r="AF20" s="225">
        <f t="shared" si="1"/>
        <v>0</v>
      </c>
      <c r="AG20" s="225">
        <f t="shared" si="1"/>
        <v>0</v>
      </c>
      <c r="AH20" s="225">
        <f t="shared" si="1"/>
        <v>0</v>
      </c>
      <c r="AI20" s="225">
        <f t="shared" si="1"/>
        <v>0</v>
      </c>
      <c r="AJ20" s="225">
        <f t="shared" si="1"/>
        <v>0</v>
      </c>
      <c r="AK20" s="225">
        <f t="shared" si="1"/>
        <v>0</v>
      </c>
      <c r="AL20" s="225">
        <f t="shared" si="1"/>
        <v>0</v>
      </c>
      <c r="AM20" s="225">
        <f t="shared" si="1"/>
        <v>0</v>
      </c>
      <c r="AN20" s="225">
        <f t="shared" si="1"/>
        <v>0</v>
      </c>
      <c r="AO20" s="225">
        <f t="shared" si="1"/>
        <v>0</v>
      </c>
      <c r="AP20" s="225">
        <f t="shared" si="1"/>
        <v>0</v>
      </c>
      <c r="AQ20" s="225">
        <f t="shared" si="1"/>
        <v>0</v>
      </c>
      <c r="AR20" s="225">
        <f t="shared" si="1"/>
        <v>0</v>
      </c>
      <c r="AS20" s="225">
        <f t="shared" si="1"/>
        <v>0</v>
      </c>
      <c r="AT20" s="225">
        <f t="shared" si="1"/>
        <v>0</v>
      </c>
      <c r="AU20" s="225">
        <f t="shared" si="1"/>
        <v>0</v>
      </c>
    </row>
    <row r="21" spans="1:47" s="164" customFormat="1" x14ac:dyDescent="0.2">
      <c r="A21" s="210"/>
      <c r="B21" s="211" t="s">
        <v>26</v>
      </c>
      <c r="C21" s="210"/>
      <c r="D21" s="214">
        <v>0</v>
      </c>
      <c r="E21" s="214">
        <v>0.4</v>
      </c>
      <c r="F21" s="214">
        <v>0</v>
      </c>
      <c r="G21" s="214">
        <v>0</v>
      </c>
      <c r="H21" s="214">
        <v>0</v>
      </c>
      <c r="I21" s="214">
        <v>0</v>
      </c>
      <c r="J21" s="214">
        <v>0</v>
      </c>
      <c r="K21" s="214">
        <v>0</v>
      </c>
      <c r="L21" s="214">
        <v>0</v>
      </c>
      <c r="M21" s="214">
        <v>0</v>
      </c>
      <c r="N21" s="214">
        <v>0</v>
      </c>
      <c r="O21" s="214">
        <v>0</v>
      </c>
      <c r="P21" s="214">
        <v>0</v>
      </c>
      <c r="Q21" s="214">
        <v>0</v>
      </c>
      <c r="R21" s="214">
        <v>0</v>
      </c>
      <c r="S21" s="214">
        <v>0</v>
      </c>
      <c r="T21" s="214">
        <v>0</v>
      </c>
      <c r="U21" s="214">
        <v>5.5E-2</v>
      </c>
      <c r="V21" s="214">
        <v>0</v>
      </c>
      <c r="W21" s="214">
        <v>0</v>
      </c>
      <c r="X21" s="214">
        <v>0</v>
      </c>
      <c r="Y21" s="214">
        <v>0</v>
      </c>
      <c r="Z21" s="214">
        <v>0</v>
      </c>
      <c r="AA21" s="214">
        <v>0</v>
      </c>
      <c r="AB21" s="214">
        <f t="shared" ref="AB21:AU21" si="2">SUM(AB22:AB24)</f>
        <v>0</v>
      </c>
      <c r="AC21" s="214">
        <f t="shared" si="2"/>
        <v>0</v>
      </c>
      <c r="AD21" s="214">
        <f t="shared" si="2"/>
        <v>0</v>
      </c>
      <c r="AE21" s="214">
        <f t="shared" si="2"/>
        <v>0</v>
      </c>
      <c r="AF21" s="214">
        <f t="shared" si="2"/>
        <v>0</v>
      </c>
      <c r="AG21" s="214">
        <f t="shared" si="2"/>
        <v>0</v>
      </c>
      <c r="AH21" s="214">
        <f t="shared" si="2"/>
        <v>0</v>
      </c>
      <c r="AI21" s="214">
        <f t="shared" si="2"/>
        <v>0</v>
      </c>
      <c r="AJ21" s="214">
        <f t="shared" si="2"/>
        <v>0</v>
      </c>
      <c r="AK21" s="214">
        <f t="shared" si="2"/>
        <v>0</v>
      </c>
      <c r="AL21" s="214">
        <f t="shared" si="2"/>
        <v>0</v>
      </c>
      <c r="AM21" s="214">
        <f t="shared" si="2"/>
        <v>0</v>
      </c>
      <c r="AN21" s="214">
        <f t="shared" si="2"/>
        <v>0</v>
      </c>
      <c r="AO21" s="214">
        <f t="shared" si="2"/>
        <v>0</v>
      </c>
      <c r="AP21" s="214">
        <f t="shared" si="2"/>
        <v>0</v>
      </c>
      <c r="AQ21" s="214">
        <f t="shared" si="2"/>
        <v>0</v>
      </c>
      <c r="AR21" s="214">
        <f t="shared" si="2"/>
        <v>0</v>
      </c>
      <c r="AS21" s="214">
        <f t="shared" si="2"/>
        <v>0</v>
      </c>
      <c r="AT21" s="214">
        <f t="shared" si="2"/>
        <v>0</v>
      </c>
      <c r="AU21" s="214">
        <f t="shared" si="2"/>
        <v>0</v>
      </c>
    </row>
    <row r="22" spans="1:47" s="164" customFormat="1" ht="78.75" x14ac:dyDescent="0.2">
      <c r="A22" s="171" t="s">
        <v>899</v>
      </c>
      <c r="B22" s="84" t="s">
        <v>478</v>
      </c>
      <c r="C22" s="171" t="s">
        <v>1885</v>
      </c>
      <c r="D22" s="87">
        <v>0</v>
      </c>
      <c r="E22" s="87">
        <v>0.4</v>
      </c>
      <c r="F22" s="87">
        <v>0</v>
      </c>
      <c r="G22" s="87">
        <v>0</v>
      </c>
      <c r="H22" s="87">
        <v>0</v>
      </c>
      <c r="I22" s="87">
        <v>0</v>
      </c>
      <c r="J22" s="87">
        <v>0</v>
      </c>
      <c r="K22" s="87">
        <v>0</v>
      </c>
      <c r="L22" s="87">
        <v>0</v>
      </c>
      <c r="M22" s="87">
        <v>0</v>
      </c>
      <c r="N22" s="87">
        <v>0</v>
      </c>
      <c r="O22" s="87">
        <v>0</v>
      </c>
      <c r="P22" s="87">
        <v>0</v>
      </c>
      <c r="Q22" s="87">
        <v>0</v>
      </c>
      <c r="R22" s="87">
        <v>0</v>
      </c>
      <c r="S22" s="87">
        <v>0</v>
      </c>
      <c r="T22" s="87">
        <v>0</v>
      </c>
      <c r="U22" s="87">
        <v>0</v>
      </c>
      <c r="V22" s="87">
        <v>0</v>
      </c>
      <c r="W22" s="87">
        <v>0</v>
      </c>
      <c r="X22" s="87">
        <v>0</v>
      </c>
      <c r="Y22" s="87">
        <v>0</v>
      </c>
      <c r="Z22" s="87">
        <v>0</v>
      </c>
      <c r="AA22" s="87">
        <v>0</v>
      </c>
      <c r="AB22" s="87">
        <v>0</v>
      </c>
      <c r="AC22" s="87">
        <v>0</v>
      </c>
      <c r="AD22" s="87">
        <v>0</v>
      </c>
      <c r="AE22" s="87">
        <v>0</v>
      </c>
      <c r="AF22" s="87">
        <v>0</v>
      </c>
      <c r="AG22" s="87">
        <v>0</v>
      </c>
      <c r="AH22" s="87">
        <v>0</v>
      </c>
      <c r="AI22" s="87">
        <v>0</v>
      </c>
      <c r="AJ22" s="87">
        <v>0</v>
      </c>
      <c r="AK22" s="87">
        <v>0</v>
      </c>
      <c r="AL22" s="87">
        <v>0</v>
      </c>
      <c r="AM22" s="87">
        <v>0</v>
      </c>
      <c r="AN22" s="87">
        <v>0</v>
      </c>
      <c r="AO22" s="87">
        <v>0</v>
      </c>
      <c r="AP22" s="87">
        <v>0</v>
      </c>
      <c r="AQ22" s="87">
        <v>0</v>
      </c>
      <c r="AR22" s="87">
        <v>0</v>
      </c>
      <c r="AS22" s="87">
        <v>0</v>
      </c>
      <c r="AT22" s="87">
        <v>0</v>
      </c>
      <c r="AU22" s="87">
        <v>0</v>
      </c>
    </row>
    <row r="23" spans="1:47" s="164" customFormat="1" ht="47.25" x14ac:dyDescent="0.2">
      <c r="A23" s="171" t="s">
        <v>899</v>
      </c>
      <c r="B23" s="84" t="s">
        <v>1609</v>
      </c>
      <c r="C23" s="171" t="s">
        <v>1886</v>
      </c>
      <c r="D23" s="87">
        <v>0</v>
      </c>
      <c r="E23" s="87">
        <v>0</v>
      </c>
      <c r="F23" s="87">
        <v>0</v>
      </c>
      <c r="G23" s="87">
        <v>0</v>
      </c>
      <c r="H23" s="87">
        <v>0</v>
      </c>
      <c r="I23" s="87">
        <v>0</v>
      </c>
      <c r="J23" s="87">
        <v>0</v>
      </c>
      <c r="K23" s="87">
        <v>0</v>
      </c>
      <c r="L23" s="87">
        <v>0</v>
      </c>
      <c r="M23" s="87">
        <v>0</v>
      </c>
      <c r="N23" s="87">
        <v>0</v>
      </c>
      <c r="O23" s="87">
        <v>0</v>
      </c>
      <c r="P23" s="87">
        <v>0</v>
      </c>
      <c r="Q23" s="87">
        <v>0</v>
      </c>
      <c r="R23" s="87">
        <v>0</v>
      </c>
      <c r="S23" s="87">
        <v>0</v>
      </c>
      <c r="T23" s="87">
        <v>0</v>
      </c>
      <c r="U23" s="87">
        <v>0</v>
      </c>
      <c r="V23" s="87">
        <v>0</v>
      </c>
      <c r="W23" s="87">
        <v>0</v>
      </c>
      <c r="X23" s="87">
        <v>0</v>
      </c>
      <c r="Y23" s="87">
        <v>0</v>
      </c>
      <c r="Z23" s="87">
        <v>0</v>
      </c>
      <c r="AA23" s="87">
        <v>0</v>
      </c>
      <c r="AB23" s="87">
        <v>0</v>
      </c>
      <c r="AC23" s="87">
        <v>0</v>
      </c>
      <c r="AD23" s="87">
        <v>0</v>
      </c>
      <c r="AE23" s="87">
        <v>0</v>
      </c>
      <c r="AF23" s="87">
        <v>0</v>
      </c>
      <c r="AG23" s="87">
        <v>0</v>
      </c>
      <c r="AH23" s="87">
        <v>0</v>
      </c>
      <c r="AI23" s="87">
        <v>0</v>
      </c>
      <c r="AJ23" s="87">
        <v>0</v>
      </c>
      <c r="AK23" s="87">
        <v>0</v>
      </c>
      <c r="AL23" s="87">
        <v>0</v>
      </c>
      <c r="AM23" s="87">
        <v>0</v>
      </c>
      <c r="AN23" s="87">
        <v>0</v>
      </c>
      <c r="AO23" s="87">
        <v>0</v>
      </c>
      <c r="AP23" s="87">
        <v>0</v>
      </c>
      <c r="AQ23" s="87">
        <v>0</v>
      </c>
      <c r="AR23" s="87">
        <v>0</v>
      </c>
      <c r="AS23" s="87">
        <v>0</v>
      </c>
      <c r="AT23" s="87">
        <v>0</v>
      </c>
      <c r="AU23" s="87">
        <v>0</v>
      </c>
    </row>
    <row r="24" spans="1:47" s="164" customFormat="1" ht="47.25" x14ac:dyDescent="0.2">
      <c r="A24" s="171" t="s">
        <v>899</v>
      </c>
      <c r="B24" s="85" t="s">
        <v>1610</v>
      </c>
      <c r="C24" s="171" t="s">
        <v>1887</v>
      </c>
      <c r="D24" s="87">
        <v>0</v>
      </c>
      <c r="E24" s="87">
        <v>0</v>
      </c>
      <c r="F24" s="87">
        <v>0</v>
      </c>
      <c r="G24" s="87">
        <v>0</v>
      </c>
      <c r="H24" s="87">
        <v>0</v>
      </c>
      <c r="I24" s="87">
        <v>0</v>
      </c>
      <c r="J24" s="87">
        <v>0</v>
      </c>
      <c r="K24" s="87">
        <v>0</v>
      </c>
      <c r="L24" s="87">
        <v>0</v>
      </c>
      <c r="M24" s="87">
        <v>0</v>
      </c>
      <c r="N24" s="87">
        <v>0</v>
      </c>
      <c r="O24" s="87">
        <v>0</v>
      </c>
      <c r="P24" s="87">
        <v>0</v>
      </c>
      <c r="Q24" s="87">
        <v>0</v>
      </c>
      <c r="R24" s="87">
        <v>0</v>
      </c>
      <c r="S24" s="87">
        <v>0</v>
      </c>
      <c r="T24" s="87">
        <v>0</v>
      </c>
      <c r="U24" s="87">
        <v>5.5E-2</v>
      </c>
      <c r="V24" s="87">
        <v>0</v>
      </c>
      <c r="W24" s="87">
        <v>0</v>
      </c>
      <c r="X24" s="87">
        <v>0</v>
      </c>
      <c r="Y24" s="87">
        <v>0</v>
      </c>
      <c r="Z24" s="87">
        <v>0</v>
      </c>
      <c r="AA24" s="87">
        <v>0</v>
      </c>
      <c r="AB24" s="87">
        <v>0</v>
      </c>
      <c r="AC24" s="87">
        <v>0</v>
      </c>
      <c r="AD24" s="87">
        <v>0</v>
      </c>
      <c r="AE24" s="87">
        <v>0</v>
      </c>
      <c r="AF24" s="87">
        <v>0</v>
      </c>
      <c r="AG24" s="87">
        <v>0</v>
      </c>
      <c r="AH24" s="87">
        <v>0</v>
      </c>
      <c r="AI24" s="87">
        <v>0</v>
      </c>
      <c r="AJ24" s="87">
        <v>0</v>
      </c>
      <c r="AK24" s="87">
        <v>0</v>
      </c>
      <c r="AL24" s="87">
        <v>0</v>
      </c>
      <c r="AM24" s="87">
        <v>0</v>
      </c>
      <c r="AN24" s="87">
        <v>0</v>
      </c>
      <c r="AO24" s="87">
        <v>0</v>
      </c>
      <c r="AP24" s="87">
        <v>0</v>
      </c>
      <c r="AQ24" s="87">
        <v>0</v>
      </c>
      <c r="AR24" s="87">
        <v>0</v>
      </c>
      <c r="AS24" s="87">
        <v>0</v>
      </c>
      <c r="AT24" s="87">
        <v>0</v>
      </c>
      <c r="AU24" s="87">
        <v>0</v>
      </c>
    </row>
    <row r="25" spans="1:47" s="164" customFormat="1" ht="31.5" x14ac:dyDescent="0.2">
      <c r="A25" s="210"/>
      <c r="B25" s="211" t="s">
        <v>27</v>
      </c>
      <c r="C25" s="210"/>
      <c r="D25" s="214">
        <v>0</v>
      </c>
      <c r="E25" s="214">
        <v>1.26</v>
      </c>
      <c r="F25" s="214">
        <v>0</v>
      </c>
      <c r="G25" s="214">
        <v>0</v>
      </c>
      <c r="H25" s="214">
        <v>0</v>
      </c>
      <c r="I25" s="214">
        <v>1.2510000000000001</v>
      </c>
      <c r="J25" s="214">
        <v>0</v>
      </c>
      <c r="K25" s="214">
        <v>0</v>
      </c>
      <c r="L25" s="214">
        <v>1.26</v>
      </c>
      <c r="M25" s="214">
        <v>0</v>
      </c>
      <c r="N25" s="214">
        <v>1.0449999999999999</v>
      </c>
      <c r="O25" s="214">
        <v>0</v>
      </c>
      <c r="P25" s="214">
        <v>0</v>
      </c>
      <c r="Q25" s="214">
        <v>0</v>
      </c>
      <c r="R25" s="214">
        <v>0</v>
      </c>
      <c r="S25" s="214">
        <v>0</v>
      </c>
      <c r="T25" s="214">
        <v>0</v>
      </c>
      <c r="U25" s="214">
        <v>0</v>
      </c>
      <c r="V25" s="214">
        <v>0</v>
      </c>
      <c r="W25" s="214">
        <v>0</v>
      </c>
      <c r="X25" s="214">
        <v>0</v>
      </c>
      <c r="Y25" s="214">
        <v>0</v>
      </c>
      <c r="Z25" s="214">
        <v>0</v>
      </c>
      <c r="AA25" s="214">
        <v>0.57499999999999996</v>
      </c>
      <c r="AB25" s="214">
        <f t="shared" ref="AB25:AU25" si="3">SUM(AB26:AB29)</f>
        <v>0</v>
      </c>
      <c r="AC25" s="214">
        <f t="shared" si="3"/>
        <v>0</v>
      </c>
      <c r="AD25" s="214">
        <f t="shared" si="3"/>
        <v>0</v>
      </c>
      <c r="AE25" s="214">
        <f t="shared" si="3"/>
        <v>0</v>
      </c>
      <c r="AF25" s="214">
        <f t="shared" si="3"/>
        <v>0</v>
      </c>
      <c r="AG25" s="214">
        <f t="shared" si="3"/>
        <v>0</v>
      </c>
      <c r="AH25" s="214">
        <f t="shared" si="3"/>
        <v>0</v>
      </c>
      <c r="AI25" s="214">
        <f t="shared" si="3"/>
        <v>0</v>
      </c>
      <c r="AJ25" s="214">
        <f t="shared" si="3"/>
        <v>0</v>
      </c>
      <c r="AK25" s="214">
        <f t="shared" si="3"/>
        <v>0</v>
      </c>
      <c r="AL25" s="214">
        <f t="shared" si="3"/>
        <v>0</v>
      </c>
      <c r="AM25" s="214">
        <f t="shared" si="3"/>
        <v>0</v>
      </c>
      <c r="AN25" s="214">
        <f t="shared" si="3"/>
        <v>0</v>
      </c>
      <c r="AO25" s="214">
        <f t="shared" si="3"/>
        <v>0</v>
      </c>
      <c r="AP25" s="214">
        <f t="shared" si="3"/>
        <v>0</v>
      </c>
      <c r="AQ25" s="214">
        <f t="shared" si="3"/>
        <v>0</v>
      </c>
      <c r="AR25" s="214">
        <f t="shared" si="3"/>
        <v>0</v>
      </c>
      <c r="AS25" s="214">
        <f t="shared" si="3"/>
        <v>0</v>
      </c>
      <c r="AT25" s="214">
        <f t="shared" si="3"/>
        <v>0</v>
      </c>
      <c r="AU25" s="214">
        <f t="shared" si="3"/>
        <v>0</v>
      </c>
    </row>
    <row r="26" spans="1:47" s="164" customFormat="1" ht="63" x14ac:dyDescent="0.2">
      <c r="A26" s="171" t="s">
        <v>899</v>
      </c>
      <c r="B26" s="84" t="s">
        <v>479</v>
      </c>
      <c r="C26" s="171" t="s">
        <v>1888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7">
        <v>0</v>
      </c>
      <c r="O26" s="87">
        <v>0</v>
      </c>
      <c r="P26" s="87">
        <v>0</v>
      </c>
      <c r="Q26" s="87">
        <v>0</v>
      </c>
      <c r="R26" s="87">
        <v>0</v>
      </c>
      <c r="S26" s="87">
        <v>0</v>
      </c>
      <c r="T26" s="87">
        <v>0</v>
      </c>
      <c r="U26" s="87">
        <v>0</v>
      </c>
      <c r="V26" s="87">
        <v>0</v>
      </c>
      <c r="W26" s="87">
        <v>0</v>
      </c>
      <c r="X26" s="87">
        <v>0</v>
      </c>
      <c r="Y26" s="87">
        <v>0</v>
      </c>
      <c r="Z26" s="87">
        <v>0</v>
      </c>
      <c r="AA26" s="87">
        <v>0</v>
      </c>
      <c r="AB26" s="87">
        <v>0</v>
      </c>
      <c r="AC26" s="87">
        <v>0</v>
      </c>
      <c r="AD26" s="87">
        <v>0</v>
      </c>
      <c r="AE26" s="87">
        <v>0</v>
      </c>
      <c r="AF26" s="87">
        <v>0</v>
      </c>
      <c r="AG26" s="87">
        <v>0</v>
      </c>
      <c r="AH26" s="87">
        <v>0</v>
      </c>
      <c r="AI26" s="87">
        <v>0</v>
      </c>
      <c r="AJ26" s="87">
        <v>0</v>
      </c>
      <c r="AK26" s="87">
        <v>0</v>
      </c>
      <c r="AL26" s="87">
        <v>0</v>
      </c>
      <c r="AM26" s="87">
        <v>0</v>
      </c>
      <c r="AN26" s="87">
        <v>0</v>
      </c>
      <c r="AO26" s="87">
        <v>0</v>
      </c>
      <c r="AP26" s="87">
        <v>0</v>
      </c>
      <c r="AQ26" s="87">
        <v>0</v>
      </c>
      <c r="AR26" s="87">
        <v>0</v>
      </c>
      <c r="AS26" s="87">
        <v>0</v>
      </c>
      <c r="AT26" s="87">
        <v>0</v>
      </c>
      <c r="AU26" s="87">
        <v>0</v>
      </c>
    </row>
    <row r="27" spans="1:47" s="164" customFormat="1" ht="63" x14ac:dyDescent="0.2">
      <c r="A27" s="171" t="s">
        <v>899</v>
      </c>
      <c r="B27" s="84" t="s">
        <v>28</v>
      </c>
      <c r="C27" s="171" t="s">
        <v>1889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1.2510000000000001</v>
      </c>
      <c r="J27" s="87">
        <v>0</v>
      </c>
      <c r="K27" s="87">
        <v>0</v>
      </c>
      <c r="L27" s="87">
        <v>0</v>
      </c>
      <c r="M27" s="87">
        <v>0</v>
      </c>
      <c r="N27" s="87">
        <v>1.0449999999999999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87">
        <v>0</v>
      </c>
      <c r="V27" s="87">
        <v>0</v>
      </c>
      <c r="W27" s="87">
        <v>0</v>
      </c>
      <c r="X27" s="87">
        <v>0</v>
      </c>
      <c r="Y27" s="87">
        <v>0</v>
      </c>
      <c r="Z27" s="87">
        <v>0</v>
      </c>
      <c r="AA27" s="87">
        <v>0</v>
      </c>
      <c r="AB27" s="87">
        <v>0</v>
      </c>
      <c r="AC27" s="87">
        <v>0</v>
      </c>
      <c r="AD27" s="87">
        <v>0</v>
      </c>
      <c r="AE27" s="87">
        <v>0</v>
      </c>
      <c r="AF27" s="87">
        <v>0</v>
      </c>
      <c r="AG27" s="87">
        <v>0</v>
      </c>
      <c r="AH27" s="87">
        <v>0</v>
      </c>
      <c r="AI27" s="87">
        <v>0</v>
      </c>
      <c r="AJ27" s="87">
        <v>0</v>
      </c>
      <c r="AK27" s="87">
        <v>0</v>
      </c>
      <c r="AL27" s="87">
        <v>0</v>
      </c>
      <c r="AM27" s="87">
        <v>0</v>
      </c>
      <c r="AN27" s="87">
        <v>0</v>
      </c>
      <c r="AO27" s="87">
        <v>0</v>
      </c>
      <c r="AP27" s="87">
        <v>0</v>
      </c>
      <c r="AQ27" s="87">
        <v>0</v>
      </c>
      <c r="AR27" s="87">
        <v>0</v>
      </c>
      <c r="AS27" s="87">
        <v>0</v>
      </c>
      <c r="AT27" s="87">
        <v>0</v>
      </c>
      <c r="AU27" s="87">
        <v>0</v>
      </c>
    </row>
    <row r="28" spans="1:47" s="164" customFormat="1" ht="47.25" x14ac:dyDescent="0.2">
      <c r="A28" s="171" t="s">
        <v>899</v>
      </c>
      <c r="B28" s="84" t="s">
        <v>480</v>
      </c>
      <c r="C28" s="171" t="s">
        <v>1890</v>
      </c>
      <c r="D28" s="87">
        <v>0</v>
      </c>
      <c r="E28" s="87">
        <v>1.26</v>
      </c>
      <c r="F28" s="87">
        <v>0</v>
      </c>
      <c r="G28" s="87">
        <v>0</v>
      </c>
      <c r="H28" s="87">
        <v>0</v>
      </c>
      <c r="I28" s="87">
        <v>0</v>
      </c>
      <c r="J28" s="87">
        <v>0</v>
      </c>
      <c r="K28" s="87">
        <v>0</v>
      </c>
      <c r="L28" s="87">
        <v>1.26</v>
      </c>
      <c r="M28" s="87">
        <v>0</v>
      </c>
      <c r="N28" s="87">
        <v>0</v>
      </c>
      <c r="O28" s="87">
        <v>0</v>
      </c>
      <c r="P28" s="87">
        <v>0</v>
      </c>
      <c r="Q28" s="87">
        <v>0</v>
      </c>
      <c r="R28" s="87">
        <v>0</v>
      </c>
      <c r="S28" s="87">
        <v>0</v>
      </c>
      <c r="T28" s="87">
        <v>0</v>
      </c>
      <c r="U28" s="87">
        <v>0</v>
      </c>
      <c r="V28" s="87">
        <v>0</v>
      </c>
      <c r="W28" s="87">
        <v>0</v>
      </c>
      <c r="X28" s="87">
        <v>0</v>
      </c>
      <c r="Y28" s="87">
        <v>0</v>
      </c>
      <c r="Z28" s="87">
        <v>0</v>
      </c>
      <c r="AA28" s="87">
        <v>0</v>
      </c>
      <c r="AB28" s="87">
        <v>0</v>
      </c>
      <c r="AC28" s="87">
        <v>0</v>
      </c>
      <c r="AD28" s="87">
        <v>0</v>
      </c>
      <c r="AE28" s="87">
        <v>0</v>
      </c>
      <c r="AF28" s="87">
        <v>0</v>
      </c>
      <c r="AG28" s="87">
        <v>0</v>
      </c>
      <c r="AH28" s="87">
        <v>0</v>
      </c>
      <c r="AI28" s="87">
        <v>0</v>
      </c>
      <c r="AJ28" s="87">
        <v>0</v>
      </c>
      <c r="AK28" s="87">
        <v>0</v>
      </c>
      <c r="AL28" s="87">
        <v>0</v>
      </c>
      <c r="AM28" s="87">
        <v>0</v>
      </c>
      <c r="AN28" s="87">
        <v>0</v>
      </c>
      <c r="AO28" s="87">
        <v>0</v>
      </c>
      <c r="AP28" s="87">
        <v>0</v>
      </c>
      <c r="AQ28" s="87">
        <v>0</v>
      </c>
      <c r="AR28" s="87">
        <v>0</v>
      </c>
      <c r="AS28" s="87">
        <v>0</v>
      </c>
      <c r="AT28" s="87">
        <v>0</v>
      </c>
      <c r="AU28" s="87">
        <v>0</v>
      </c>
    </row>
    <row r="29" spans="1:47" s="164" customFormat="1" ht="63" x14ac:dyDescent="0.2">
      <c r="A29" s="171" t="s">
        <v>2791</v>
      </c>
      <c r="B29" s="84" t="s">
        <v>908</v>
      </c>
      <c r="C29" s="171" t="s">
        <v>1891</v>
      </c>
      <c r="D29" s="87">
        <v>0</v>
      </c>
      <c r="E29" s="87">
        <v>0</v>
      </c>
      <c r="F29" s="87">
        <v>0</v>
      </c>
      <c r="G29" s="87">
        <v>0</v>
      </c>
      <c r="H29" s="87">
        <v>0</v>
      </c>
      <c r="I29" s="87">
        <v>0</v>
      </c>
      <c r="J29" s="87">
        <v>0</v>
      </c>
      <c r="K29" s="87">
        <v>0</v>
      </c>
      <c r="L29" s="87">
        <v>0</v>
      </c>
      <c r="M29" s="87">
        <v>0</v>
      </c>
      <c r="N29" s="87">
        <v>0</v>
      </c>
      <c r="O29" s="87">
        <v>0</v>
      </c>
      <c r="P29" s="87">
        <v>0</v>
      </c>
      <c r="Q29" s="87">
        <v>0</v>
      </c>
      <c r="R29" s="87">
        <v>0</v>
      </c>
      <c r="S29" s="87">
        <v>0</v>
      </c>
      <c r="T29" s="87">
        <v>0</v>
      </c>
      <c r="U29" s="87">
        <v>0</v>
      </c>
      <c r="V29" s="87">
        <v>0</v>
      </c>
      <c r="W29" s="87">
        <v>0</v>
      </c>
      <c r="X29" s="87">
        <v>0</v>
      </c>
      <c r="Y29" s="87">
        <v>0</v>
      </c>
      <c r="Z29" s="87">
        <v>0</v>
      </c>
      <c r="AA29" s="87">
        <v>0.57499999999999996</v>
      </c>
      <c r="AB29" s="87">
        <v>0</v>
      </c>
      <c r="AC29" s="87">
        <v>0</v>
      </c>
      <c r="AD29" s="87">
        <v>0</v>
      </c>
      <c r="AE29" s="87">
        <v>0</v>
      </c>
      <c r="AF29" s="87">
        <v>0</v>
      </c>
      <c r="AG29" s="87">
        <v>0</v>
      </c>
      <c r="AH29" s="87">
        <v>0</v>
      </c>
      <c r="AI29" s="87">
        <v>0</v>
      </c>
      <c r="AJ29" s="87">
        <v>0</v>
      </c>
      <c r="AK29" s="87">
        <v>0</v>
      </c>
      <c r="AL29" s="87">
        <v>0</v>
      </c>
      <c r="AM29" s="87">
        <v>0</v>
      </c>
      <c r="AN29" s="87">
        <v>0</v>
      </c>
      <c r="AO29" s="87">
        <v>0</v>
      </c>
      <c r="AP29" s="87">
        <v>0</v>
      </c>
      <c r="AQ29" s="87">
        <v>0</v>
      </c>
      <c r="AR29" s="87">
        <v>0</v>
      </c>
      <c r="AS29" s="87">
        <v>0</v>
      </c>
      <c r="AT29" s="87">
        <v>0</v>
      </c>
      <c r="AU29" s="87">
        <v>0</v>
      </c>
    </row>
    <row r="30" spans="1:47" s="164" customFormat="1" x14ac:dyDescent="0.2">
      <c r="A30" s="210"/>
      <c r="B30" s="211" t="s">
        <v>339</v>
      </c>
      <c r="C30" s="210"/>
      <c r="D30" s="214">
        <v>0</v>
      </c>
      <c r="E30" s="214">
        <v>0</v>
      </c>
      <c r="F30" s="214">
        <v>0</v>
      </c>
      <c r="G30" s="214">
        <v>0</v>
      </c>
      <c r="H30" s="214">
        <v>0</v>
      </c>
      <c r="I30" s="214">
        <v>1.4999999999999999E-2</v>
      </c>
      <c r="J30" s="214">
        <v>0</v>
      </c>
      <c r="K30" s="214">
        <v>0</v>
      </c>
      <c r="L30" s="214">
        <v>0</v>
      </c>
      <c r="M30" s="214">
        <v>0</v>
      </c>
      <c r="N30" s="214">
        <v>0</v>
      </c>
      <c r="O30" s="214">
        <v>0</v>
      </c>
      <c r="P30" s="214">
        <v>0</v>
      </c>
      <c r="Q30" s="214">
        <v>0</v>
      </c>
      <c r="R30" s="214">
        <v>0</v>
      </c>
      <c r="S30" s="214">
        <v>0</v>
      </c>
      <c r="T30" s="214">
        <v>0</v>
      </c>
      <c r="U30" s="214">
        <v>0</v>
      </c>
      <c r="V30" s="214">
        <v>0</v>
      </c>
      <c r="W30" s="214">
        <v>0</v>
      </c>
      <c r="X30" s="214">
        <v>0</v>
      </c>
      <c r="Y30" s="214">
        <v>0</v>
      </c>
      <c r="Z30" s="214">
        <v>0</v>
      </c>
      <c r="AA30" s="214">
        <v>0</v>
      </c>
      <c r="AB30" s="214">
        <f t="shared" ref="AB30:AU30" si="4">SUM(AB31:AB33)</f>
        <v>0</v>
      </c>
      <c r="AC30" s="214">
        <f t="shared" si="4"/>
        <v>0</v>
      </c>
      <c r="AD30" s="214">
        <f t="shared" si="4"/>
        <v>0</v>
      </c>
      <c r="AE30" s="214">
        <f t="shared" si="4"/>
        <v>0</v>
      </c>
      <c r="AF30" s="214">
        <f t="shared" si="4"/>
        <v>0</v>
      </c>
      <c r="AG30" s="214">
        <f t="shared" si="4"/>
        <v>0</v>
      </c>
      <c r="AH30" s="214">
        <f t="shared" si="4"/>
        <v>0</v>
      </c>
      <c r="AI30" s="214">
        <f t="shared" si="4"/>
        <v>0</v>
      </c>
      <c r="AJ30" s="214">
        <f t="shared" si="4"/>
        <v>0</v>
      </c>
      <c r="AK30" s="214">
        <f t="shared" si="4"/>
        <v>0</v>
      </c>
      <c r="AL30" s="214">
        <f t="shared" si="4"/>
        <v>0</v>
      </c>
      <c r="AM30" s="214">
        <f t="shared" si="4"/>
        <v>0</v>
      </c>
      <c r="AN30" s="214">
        <f t="shared" si="4"/>
        <v>0</v>
      </c>
      <c r="AO30" s="214">
        <f t="shared" si="4"/>
        <v>0</v>
      </c>
      <c r="AP30" s="214">
        <f t="shared" si="4"/>
        <v>0</v>
      </c>
      <c r="AQ30" s="214">
        <f t="shared" si="4"/>
        <v>0</v>
      </c>
      <c r="AR30" s="214">
        <f t="shared" si="4"/>
        <v>0</v>
      </c>
      <c r="AS30" s="214">
        <f t="shared" si="4"/>
        <v>0</v>
      </c>
      <c r="AT30" s="214">
        <f t="shared" si="4"/>
        <v>0</v>
      </c>
      <c r="AU30" s="214">
        <f t="shared" si="4"/>
        <v>0</v>
      </c>
    </row>
    <row r="31" spans="1:47" s="164" customFormat="1" ht="47.25" x14ac:dyDescent="0.2">
      <c r="A31" s="171" t="s">
        <v>899</v>
      </c>
      <c r="B31" s="84" t="s">
        <v>481</v>
      </c>
      <c r="C31" s="171" t="s">
        <v>1892</v>
      </c>
      <c r="D31" s="87">
        <v>0</v>
      </c>
      <c r="E31" s="87">
        <v>0</v>
      </c>
      <c r="F31" s="87">
        <v>0</v>
      </c>
      <c r="G31" s="87">
        <v>0</v>
      </c>
      <c r="H31" s="87">
        <v>0</v>
      </c>
      <c r="I31" s="87">
        <v>0</v>
      </c>
      <c r="J31" s="87">
        <v>0</v>
      </c>
      <c r="K31" s="87">
        <v>0</v>
      </c>
      <c r="L31" s="87">
        <v>0</v>
      </c>
      <c r="M31" s="87">
        <v>0</v>
      </c>
      <c r="N31" s="87">
        <v>0</v>
      </c>
      <c r="O31" s="87">
        <v>0</v>
      </c>
      <c r="P31" s="87">
        <v>0</v>
      </c>
      <c r="Q31" s="87">
        <v>0</v>
      </c>
      <c r="R31" s="87">
        <v>0</v>
      </c>
      <c r="S31" s="87">
        <v>0</v>
      </c>
      <c r="T31" s="87">
        <v>0</v>
      </c>
      <c r="U31" s="87">
        <v>0</v>
      </c>
      <c r="V31" s="87">
        <v>0</v>
      </c>
      <c r="W31" s="87">
        <v>0</v>
      </c>
      <c r="X31" s="87">
        <v>0</v>
      </c>
      <c r="Y31" s="87">
        <v>0</v>
      </c>
      <c r="Z31" s="87">
        <v>0</v>
      </c>
      <c r="AA31" s="87">
        <v>0</v>
      </c>
      <c r="AB31" s="87">
        <v>0</v>
      </c>
      <c r="AC31" s="87">
        <v>0</v>
      </c>
      <c r="AD31" s="87">
        <v>0</v>
      </c>
      <c r="AE31" s="87">
        <v>0</v>
      </c>
      <c r="AF31" s="87">
        <v>0</v>
      </c>
      <c r="AG31" s="87">
        <v>0</v>
      </c>
      <c r="AH31" s="87">
        <v>0</v>
      </c>
      <c r="AI31" s="87">
        <v>0</v>
      </c>
      <c r="AJ31" s="87">
        <v>0</v>
      </c>
      <c r="AK31" s="87">
        <v>0</v>
      </c>
      <c r="AL31" s="87">
        <v>0</v>
      </c>
      <c r="AM31" s="87">
        <v>0</v>
      </c>
      <c r="AN31" s="87">
        <v>0</v>
      </c>
      <c r="AO31" s="87">
        <v>0</v>
      </c>
      <c r="AP31" s="87">
        <v>0</v>
      </c>
      <c r="AQ31" s="87">
        <v>0</v>
      </c>
      <c r="AR31" s="87">
        <v>0</v>
      </c>
      <c r="AS31" s="87">
        <v>0</v>
      </c>
      <c r="AT31" s="87">
        <v>0</v>
      </c>
      <c r="AU31" s="87">
        <v>0</v>
      </c>
    </row>
    <row r="32" spans="1:47" s="164" customFormat="1" ht="78.75" x14ac:dyDescent="0.2">
      <c r="A32" s="171" t="s">
        <v>899</v>
      </c>
      <c r="B32" s="170" t="s">
        <v>1611</v>
      </c>
      <c r="C32" s="171" t="s">
        <v>1893</v>
      </c>
      <c r="D32" s="87">
        <v>0</v>
      </c>
      <c r="E32" s="87">
        <v>0</v>
      </c>
      <c r="F32" s="87">
        <v>0</v>
      </c>
      <c r="G32" s="87">
        <v>0</v>
      </c>
      <c r="H32" s="87">
        <v>0</v>
      </c>
      <c r="I32" s="87">
        <v>1.4999999999999999E-2</v>
      </c>
      <c r="J32" s="87">
        <v>0</v>
      </c>
      <c r="K32" s="87">
        <v>0</v>
      </c>
      <c r="L32" s="87">
        <v>0</v>
      </c>
      <c r="M32" s="87">
        <v>0</v>
      </c>
      <c r="N32" s="87">
        <v>0</v>
      </c>
      <c r="O32" s="87">
        <v>0</v>
      </c>
      <c r="P32" s="87">
        <v>0</v>
      </c>
      <c r="Q32" s="87">
        <v>0</v>
      </c>
      <c r="R32" s="87">
        <v>0</v>
      </c>
      <c r="S32" s="87">
        <v>0</v>
      </c>
      <c r="T32" s="87">
        <v>0</v>
      </c>
      <c r="U32" s="87">
        <v>0</v>
      </c>
      <c r="V32" s="87">
        <v>0</v>
      </c>
      <c r="W32" s="87">
        <v>0</v>
      </c>
      <c r="X32" s="87">
        <v>0</v>
      </c>
      <c r="Y32" s="87">
        <v>0</v>
      </c>
      <c r="Z32" s="87">
        <v>0</v>
      </c>
      <c r="AA32" s="87">
        <v>0</v>
      </c>
      <c r="AB32" s="87">
        <v>0</v>
      </c>
      <c r="AC32" s="87">
        <v>0</v>
      </c>
      <c r="AD32" s="87">
        <v>0</v>
      </c>
      <c r="AE32" s="87">
        <v>0</v>
      </c>
      <c r="AF32" s="87">
        <v>0</v>
      </c>
      <c r="AG32" s="87">
        <v>0</v>
      </c>
      <c r="AH32" s="87">
        <v>0</v>
      </c>
      <c r="AI32" s="87">
        <v>0</v>
      </c>
      <c r="AJ32" s="87">
        <v>0</v>
      </c>
      <c r="AK32" s="87">
        <v>0</v>
      </c>
      <c r="AL32" s="87">
        <v>0</v>
      </c>
      <c r="AM32" s="87">
        <v>0</v>
      </c>
      <c r="AN32" s="87">
        <v>0</v>
      </c>
      <c r="AO32" s="87">
        <v>0</v>
      </c>
      <c r="AP32" s="87">
        <v>0</v>
      </c>
      <c r="AQ32" s="87">
        <v>0</v>
      </c>
      <c r="AR32" s="87">
        <v>0</v>
      </c>
      <c r="AS32" s="87">
        <v>0</v>
      </c>
      <c r="AT32" s="87">
        <v>0</v>
      </c>
      <c r="AU32" s="87">
        <v>0</v>
      </c>
    </row>
    <row r="33" spans="1:47" s="164" customFormat="1" ht="47.25" x14ac:dyDescent="0.2">
      <c r="A33" s="171" t="s">
        <v>899</v>
      </c>
      <c r="B33" s="84" t="s">
        <v>482</v>
      </c>
      <c r="C33" s="171" t="s">
        <v>1894</v>
      </c>
      <c r="D33" s="87">
        <v>0</v>
      </c>
      <c r="E33" s="87">
        <v>0</v>
      </c>
      <c r="F33" s="87">
        <v>0</v>
      </c>
      <c r="G33" s="87">
        <v>0</v>
      </c>
      <c r="H33" s="87">
        <v>0</v>
      </c>
      <c r="I33" s="87">
        <v>0</v>
      </c>
      <c r="J33" s="87">
        <v>0</v>
      </c>
      <c r="K33" s="87">
        <v>0</v>
      </c>
      <c r="L33" s="87">
        <v>0</v>
      </c>
      <c r="M33" s="87">
        <v>0</v>
      </c>
      <c r="N33" s="87">
        <v>0</v>
      </c>
      <c r="O33" s="87">
        <v>0</v>
      </c>
      <c r="P33" s="87">
        <v>0</v>
      </c>
      <c r="Q33" s="87">
        <v>0</v>
      </c>
      <c r="R33" s="87">
        <v>0</v>
      </c>
      <c r="S33" s="87">
        <v>0</v>
      </c>
      <c r="T33" s="87">
        <v>0</v>
      </c>
      <c r="U33" s="87">
        <v>0</v>
      </c>
      <c r="V33" s="87">
        <v>0</v>
      </c>
      <c r="W33" s="87">
        <v>0</v>
      </c>
      <c r="X33" s="87">
        <v>0</v>
      </c>
      <c r="Y33" s="87">
        <v>0</v>
      </c>
      <c r="Z33" s="87">
        <v>0</v>
      </c>
      <c r="AA33" s="87">
        <v>0</v>
      </c>
      <c r="AB33" s="87">
        <v>0</v>
      </c>
      <c r="AC33" s="87">
        <v>0</v>
      </c>
      <c r="AD33" s="87">
        <v>0</v>
      </c>
      <c r="AE33" s="87">
        <v>0</v>
      </c>
      <c r="AF33" s="87">
        <v>0</v>
      </c>
      <c r="AG33" s="87">
        <v>0</v>
      </c>
      <c r="AH33" s="87">
        <v>0</v>
      </c>
      <c r="AI33" s="87">
        <v>0</v>
      </c>
      <c r="AJ33" s="87">
        <v>0</v>
      </c>
      <c r="AK33" s="87">
        <v>0</v>
      </c>
      <c r="AL33" s="87">
        <v>0</v>
      </c>
      <c r="AM33" s="87">
        <v>0</v>
      </c>
      <c r="AN33" s="87">
        <v>0</v>
      </c>
      <c r="AO33" s="87">
        <v>0</v>
      </c>
      <c r="AP33" s="87">
        <v>0</v>
      </c>
      <c r="AQ33" s="87">
        <v>0</v>
      </c>
      <c r="AR33" s="87">
        <v>0</v>
      </c>
      <c r="AS33" s="87">
        <v>0</v>
      </c>
      <c r="AT33" s="87">
        <v>0</v>
      </c>
      <c r="AU33" s="87">
        <v>0</v>
      </c>
    </row>
    <row r="34" spans="1:47" s="164" customFormat="1" ht="31.5" x14ac:dyDescent="0.2">
      <c r="A34" s="210"/>
      <c r="B34" s="211" t="s">
        <v>29</v>
      </c>
      <c r="C34" s="210"/>
      <c r="D34" s="214">
        <v>0</v>
      </c>
      <c r="E34" s="214">
        <v>1.26</v>
      </c>
      <c r="F34" s="214">
        <v>0</v>
      </c>
      <c r="G34" s="214">
        <v>0</v>
      </c>
      <c r="H34" s="214">
        <v>0</v>
      </c>
      <c r="I34" s="214">
        <v>0</v>
      </c>
      <c r="J34" s="214">
        <v>0</v>
      </c>
      <c r="K34" s="214">
        <v>0</v>
      </c>
      <c r="L34" s="214">
        <v>1.26</v>
      </c>
      <c r="M34" s="214">
        <v>0</v>
      </c>
      <c r="N34" s="214">
        <v>0.32</v>
      </c>
      <c r="O34" s="214">
        <v>0</v>
      </c>
      <c r="P34" s="214">
        <v>0</v>
      </c>
      <c r="Q34" s="214">
        <v>0</v>
      </c>
      <c r="R34" s="214">
        <v>0</v>
      </c>
      <c r="S34" s="214">
        <v>0</v>
      </c>
      <c r="T34" s="214">
        <v>0</v>
      </c>
      <c r="U34" s="214">
        <v>0</v>
      </c>
      <c r="V34" s="214">
        <v>0</v>
      </c>
      <c r="W34" s="214">
        <v>0</v>
      </c>
      <c r="X34" s="214">
        <v>0</v>
      </c>
      <c r="Y34" s="214">
        <v>0</v>
      </c>
      <c r="Z34" s="214">
        <v>0</v>
      </c>
      <c r="AA34" s="214">
        <v>0.26400000000000001</v>
      </c>
      <c r="AB34" s="214">
        <f t="shared" ref="AB34:AU34" si="5">SUM(AB35:AB40)</f>
        <v>0</v>
      </c>
      <c r="AC34" s="214">
        <f t="shared" si="5"/>
        <v>0</v>
      </c>
      <c r="AD34" s="214">
        <f t="shared" si="5"/>
        <v>0</v>
      </c>
      <c r="AE34" s="214">
        <f t="shared" si="5"/>
        <v>0</v>
      </c>
      <c r="AF34" s="214">
        <f t="shared" si="5"/>
        <v>0</v>
      </c>
      <c r="AG34" s="214">
        <f t="shared" si="5"/>
        <v>0</v>
      </c>
      <c r="AH34" s="214">
        <f t="shared" si="5"/>
        <v>0</v>
      </c>
      <c r="AI34" s="214">
        <f t="shared" si="5"/>
        <v>0</v>
      </c>
      <c r="AJ34" s="214">
        <f t="shared" si="5"/>
        <v>0</v>
      </c>
      <c r="AK34" s="214">
        <f t="shared" si="5"/>
        <v>0</v>
      </c>
      <c r="AL34" s="214">
        <f t="shared" si="5"/>
        <v>0</v>
      </c>
      <c r="AM34" s="214">
        <f t="shared" si="5"/>
        <v>0</v>
      </c>
      <c r="AN34" s="214">
        <f t="shared" si="5"/>
        <v>0</v>
      </c>
      <c r="AO34" s="214">
        <f t="shared" si="5"/>
        <v>0</v>
      </c>
      <c r="AP34" s="214">
        <f t="shared" si="5"/>
        <v>0</v>
      </c>
      <c r="AQ34" s="214">
        <f t="shared" si="5"/>
        <v>0</v>
      </c>
      <c r="AR34" s="214">
        <f t="shared" si="5"/>
        <v>0</v>
      </c>
      <c r="AS34" s="214">
        <f t="shared" si="5"/>
        <v>0</v>
      </c>
      <c r="AT34" s="214">
        <f t="shared" si="5"/>
        <v>0</v>
      </c>
      <c r="AU34" s="214">
        <f t="shared" si="5"/>
        <v>0</v>
      </c>
    </row>
    <row r="35" spans="1:47" s="164" customFormat="1" ht="47.25" x14ac:dyDescent="0.2">
      <c r="A35" s="171" t="s">
        <v>899</v>
      </c>
      <c r="B35" s="84" t="s">
        <v>483</v>
      </c>
      <c r="C35" s="171" t="s">
        <v>1895</v>
      </c>
      <c r="D35" s="87">
        <v>0</v>
      </c>
      <c r="E35" s="87">
        <v>1.26</v>
      </c>
      <c r="F35" s="87">
        <v>0</v>
      </c>
      <c r="G35" s="87">
        <v>0</v>
      </c>
      <c r="H35" s="87">
        <v>0</v>
      </c>
      <c r="I35" s="87">
        <v>0</v>
      </c>
      <c r="J35" s="87">
        <v>0</v>
      </c>
      <c r="K35" s="87">
        <v>0</v>
      </c>
      <c r="L35" s="87">
        <v>1.26</v>
      </c>
      <c r="M35" s="87">
        <v>0</v>
      </c>
      <c r="N35" s="87">
        <v>0</v>
      </c>
      <c r="O35" s="87">
        <v>0</v>
      </c>
      <c r="P35" s="87">
        <v>0</v>
      </c>
      <c r="Q35" s="87">
        <v>0</v>
      </c>
      <c r="R35" s="87">
        <v>0</v>
      </c>
      <c r="S35" s="87">
        <v>0</v>
      </c>
      <c r="T35" s="87">
        <v>0</v>
      </c>
      <c r="U35" s="87">
        <v>0</v>
      </c>
      <c r="V35" s="87">
        <v>0</v>
      </c>
      <c r="W35" s="87">
        <v>0</v>
      </c>
      <c r="X35" s="87">
        <v>0</v>
      </c>
      <c r="Y35" s="87">
        <v>0</v>
      </c>
      <c r="Z35" s="87">
        <v>0</v>
      </c>
      <c r="AA35" s="87">
        <v>0</v>
      </c>
      <c r="AB35" s="87">
        <v>0</v>
      </c>
      <c r="AC35" s="87">
        <v>0</v>
      </c>
      <c r="AD35" s="87">
        <v>0</v>
      </c>
      <c r="AE35" s="87">
        <v>0</v>
      </c>
      <c r="AF35" s="87">
        <v>0</v>
      </c>
      <c r="AG35" s="87">
        <v>0</v>
      </c>
      <c r="AH35" s="87">
        <v>0</v>
      </c>
      <c r="AI35" s="87">
        <v>0</v>
      </c>
      <c r="AJ35" s="87">
        <v>0</v>
      </c>
      <c r="AK35" s="87">
        <v>0</v>
      </c>
      <c r="AL35" s="87">
        <v>0</v>
      </c>
      <c r="AM35" s="87">
        <v>0</v>
      </c>
      <c r="AN35" s="87">
        <v>0</v>
      </c>
      <c r="AO35" s="87">
        <v>0</v>
      </c>
      <c r="AP35" s="87">
        <v>0</v>
      </c>
      <c r="AQ35" s="87">
        <v>0</v>
      </c>
      <c r="AR35" s="87">
        <v>0</v>
      </c>
      <c r="AS35" s="87">
        <v>0</v>
      </c>
      <c r="AT35" s="87">
        <v>0</v>
      </c>
      <c r="AU35" s="87">
        <v>0</v>
      </c>
    </row>
    <row r="36" spans="1:47" s="164" customFormat="1" ht="63" x14ac:dyDescent="0.2">
      <c r="A36" s="171" t="s">
        <v>899</v>
      </c>
      <c r="B36" s="84" t="s">
        <v>484</v>
      </c>
      <c r="C36" s="171" t="s">
        <v>1896</v>
      </c>
      <c r="D36" s="87">
        <v>0</v>
      </c>
      <c r="E36" s="87">
        <v>0</v>
      </c>
      <c r="F36" s="87">
        <v>0</v>
      </c>
      <c r="G36" s="87">
        <v>0</v>
      </c>
      <c r="H36" s="87">
        <v>0</v>
      </c>
      <c r="I36" s="87">
        <v>0</v>
      </c>
      <c r="J36" s="87">
        <v>0</v>
      </c>
      <c r="K36" s="87">
        <v>0</v>
      </c>
      <c r="L36" s="87">
        <v>0</v>
      </c>
      <c r="M36" s="87">
        <v>0</v>
      </c>
      <c r="N36" s="87">
        <v>0</v>
      </c>
      <c r="O36" s="87">
        <v>0</v>
      </c>
      <c r="P36" s="87">
        <v>0</v>
      </c>
      <c r="Q36" s="87">
        <v>0</v>
      </c>
      <c r="R36" s="87">
        <v>0</v>
      </c>
      <c r="S36" s="87">
        <v>0</v>
      </c>
      <c r="T36" s="87">
        <v>0</v>
      </c>
      <c r="U36" s="87">
        <v>0</v>
      </c>
      <c r="V36" s="87">
        <v>0</v>
      </c>
      <c r="W36" s="87">
        <v>0</v>
      </c>
      <c r="X36" s="87">
        <v>0</v>
      </c>
      <c r="Y36" s="87">
        <v>0</v>
      </c>
      <c r="Z36" s="87">
        <v>0</v>
      </c>
      <c r="AA36" s="87">
        <v>0</v>
      </c>
      <c r="AB36" s="87">
        <v>0</v>
      </c>
      <c r="AC36" s="87">
        <v>0</v>
      </c>
      <c r="AD36" s="87">
        <v>0</v>
      </c>
      <c r="AE36" s="87">
        <v>0</v>
      </c>
      <c r="AF36" s="87">
        <v>0</v>
      </c>
      <c r="AG36" s="87">
        <v>0</v>
      </c>
      <c r="AH36" s="87">
        <v>0</v>
      </c>
      <c r="AI36" s="87">
        <v>0</v>
      </c>
      <c r="AJ36" s="87">
        <v>0</v>
      </c>
      <c r="AK36" s="87">
        <v>0</v>
      </c>
      <c r="AL36" s="87">
        <v>0</v>
      </c>
      <c r="AM36" s="87">
        <v>0</v>
      </c>
      <c r="AN36" s="87">
        <v>0</v>
      </c>
      <c r="AO36" s="87">
        <v>0</v>
      </c>
      <c r="AP36" s="87">
        <v>0</v>
      </c>
      <c r="AQ36" s="87">
        <v>0</v>
      </c>
      <c r="AR36" s="87">
        <v>0</v>
      </c>
      <c r="AS36" s="87">
        <v>0</v>
      </c>
      <c r="AT36" s="87">
        <v>0</v>
      </c>
      <c r="AU36" s="87">
        <v>0</v>
      </c>
    </row>
    <row r="37" spans="1:47" s="164" customFormat="1" ht="47.25" x14ac:dyDescent="0.2">
      <c r="A37" s="171" t="s">
        <v>899</v>
      </c>
      <c r="B37" s="84" t="s">
        <v>485</v>
      </c>
      <c r="C37" s="171" t="s">
        <v>1897</v>
      </c>
      <c r="D37" s="87">
        <v>0</v>
      </c>
      <c r="E37" s="87">
        <v>0</v>
      </c>
      <c r="F37" s="87">
        <v>0</v>
      </c>
      <c r="G37" s="87">
        <v>0</v>
      </c>
      <c r="H37" s="87">
        <v>0</v>
      </c>
      <c r="I37" s="87">
        <v>0</v>
      </c>
      <c r="J37" s="87">
        <v>0</v>
      </c>
      <c r="K37" s="87">
        <v>0</v>
      </c>
      <c r="L37" s="87">
        <v>0</v>
      </c>
      <c r="M37" s="87">
        <v>0</v>
      </c>
      <c r="N37" s="87">
        <v>0</v>
      </c>
      <c r="O37" s="87">
        <v>0</v>
      </c>
      <c r="P37" s="87">
        <v>0</v>
      </c>
      <c r="Q37" s="87">
        <v>0</v>
      </c>
      <c r="R37" s="87">
        <v>0</v>
      </c>
      <c r="S37" s="87">
        <v>0</v>
      </c>
      <c r="T37" s="87">
        <v>0</v>
      </c>
      <c r="U37" s="87">
        <v>0</v>
      </c>
      <c r="V37" s="87">
        <v>0</v>
      </c>
      <c r="W37" s="87">
        <v>0</v>
      </c>
      <c r="X37" s="87">
        <v>0</v>
      </c>
      <c r="Y37" s="87">
        <v>0</v>
      </c>
      <c r="Z37" s="87">
        <v>0</v>
      </c>
      <c r="AA37" s="87">
        <v>0</v>
      </c>
      <c r="AB37" s="87">
        <v>0</v>
      </c>
      <c r="AC37" s="87">
        <v>0</v>
      </c>
      <c r="AD37" s="87">
        <v>0</v>
      </c>
      <c r="AE37" s="87">
        <v>0</v>
      </c>
      <c r="AF37" s="87">
        <v>0</v>
      </c>
      <c r="AG37" s="87">
        <v>0</v>
      </c>
      <c r="AH37" s="87">
        <v>0</v>
      </c>
      <c r="AI37" s="87">
        <v>0</v>
      </c>
      <c r="AJ37" s="87">
        <v>0</v>
      </c>
      <c r="AK37" s="87">
        <v>0</v>
      </c>
      <c r="AL37" s="87">
        <v>0</v>
      </c>
      <c r="AM37" s="87">
        <v>0</v>
      </c>
      <c r="AN37" s="87">
        <v>0</v>
      </c>
      <c r="AO37" s="87">
        <v>0</v>
      </c>
      <c r="AP37" s="87">
        <v>0</v>
      </c>
      <c r="AQ37" s="87">
        <v>0</v>
      </c>
      <c r="AR37" s="87">
        <v>0</v>
      </c>
      <c r="AS37" s="87">
        <v>0</v>
      </c>
      <c r="AT37" s="87">
        <v>0</v>
      </c>
      <c r="AU37" s="87">
        <v>0</v>
      </c>
    </row>
    <row r="38" spans="1:47" s="164" customFormat="1" ht="78.75" x14ac:dyDescent="0.2">
      <c r="A38" s="171" t="s">
        <v>2791</v>
      </c>
      <c r="B38" s="84" t="s">
        <v>1612</v>
      </c>
      <c r="C38" s="171" t="s">
        <v>1898</v>
      </c>
      <c r="D38" s="87">
        <v>0</v>
      </c>
      <c r="E38" s="87">
        <v>0</v>
      </c>
      <c r="F38" s="87">
        <v>0</v>
      </c>
      <c r="G38" s="87">
        <v>0</v>
      </c>
      <c r="H38" s="87">
        <v>0</v>
      </c>
      <c r="I38" s="87">
        <v>0</v>
      </c>
      <c r="J38" s="87">
        <v>0</v>
      </c>
      <c r="K38" s="87">
        <v>0</v>
      </c>
      <c r="L38" s="87">
        <v>0</v>
      </c>
      <c r="M38" s="87">
        <v>0</v>
      </c>
      <c r="N38" s="87">
        <v>0.13</v>
      </c>
      <c r="O38" s="87">
        <v>0</v>
      </c>
      <c r="P38" s="87">
        <v>0</v>
      </c>
      <c r="Q38" s="87">
        <v>0</v>
      </c>
      <c r="R38" s="87">
        <v>0</v>
      </c>
      <c r="S38" s="87">
        <v>0</v>
      </c>
      <c r="T38" s="87">
        <v>0</v>
      </c>
      <c r="U38" s="87">
        <v>0</v>
      </c>
      <c r="V38" s="87">
        <v>0</v>
      </c>
      <c r="W38" s="87">
        <v>0</v>
      </c>
      <c r="X38" s="87">
        <v>0</v>
      </c>
      <c r="Y38" s="87">
        <v>0</v>
      </c>
      <c r="Z38" s="87">
        <v>0</v>
      </c>
      <c r="AA38" s="87">
        <v>0.14000000000000001</v>
      </c>
      <c r="AB38" s="87">
        <v>0</v>
      </c>
      <c r="AC38" s="87">
        <v>0</v>
      </c>
      <c r="AD38" s="87">
        <v>0</v>
      </c>
      <c r="AE38" s="87">
        <v>0</v>
      </c>
      <c r="AF38" s="87">
        <v>0</v>
      </c>
      <c r="AG38" s="87">
        <v>0</v>
      </c>
      <c r="AH38" s="87">
        <v>0</v>
      </c>
      <c r="AI38" s="87">
        <v>0</v>
      </c>
      <c r="AJ38" s="87">
        <v>0</v>
      </c>
      <c r="AK38" s="87">
        <v>0</v>
      </c>
      <c r="AL38" s="87">
        <v>0</v>
      </c>
      <c r="AM38" s="87">
        <v>0</v>
      </c>
      <c r="AN38" s="87">
        <v>0</v>
      </c>
      <c r="AO38" s="87">
        <v>0</v>
      </c>
      <c r="AP38" s="87">
        <v>0</v>
      </c>
      <c r="AQ38" s="87">
        <v>0</v>
      </c>
      <c r="AR38" s="87">
        <v>0</v>
      </c>
      <c r="AS38" s="87">
        <v>0</v>
      </c>
      <c r="AT38" s="87">
        <v>0</v>
      </c>
      <c r="AU38" s="87">
        <v>0</v>
      </c>
    </row>
    <row r="39" spans="1:47" s="164" customFormat="1" ht="78.75" x14ac:dyDescent="0.2">
      <c r="A39" s="171" t="s">
        <v>2791</v>
      </c>
      <c r="B39" s="170" t="s">
        <v>1613</v>
      </c>
      <c r="C39" s="171" t="s">
        <v>1899</v>
      </c>
      <c r="D39" s="87">
        <v>0</v>
      </c>
      <c r="E39" s="87">
        <v>0</v>
      </c>
      <c r="F39" s="87">
        <v>0</v>
      </c>
      <c r="G39" s="87">
        <v>0</v>
      </c>
      <c r="H39" s="87">
        <v>0</v>
      </c>
      <c r="I39" s="87">
        <v>0</v>
      </c>
      <c r="J39" s="87">
        <v>0</v>
      </c>
      <c r="K39" s="87">
        <v>0</v>
      </c>
      <c r="L39" s="87">
        <v>0</v>
      </c>
      <c r="M39" s="87">
        <v>0</v>
      </c>
      <c r="N39" s="87">
        <v>7.0000000000000007E-2</v>
      </c>
      <c r="O39" s="87">
        <v>0</v>
      </c>
      <c r="P39" s="87">
        <v>0</v>
      </c>
      <c r="Q39" s="87">
        <v>0</v>
      </c>
      <c r="R39" s="87">
        <v>0</v>
      </c>
      <c r="S39" s="87">
        <v>0</v>
      </c>
      <c r="T39" s="87">
        <v>0</v>
      </c>
      <c r="U39" s="87">
        <v>0</v>
      </c>
      <c r="V39" s="87">
        <v>0</v>
      </c>
      <c r="W39" s="87">
        <v>0</v>
      </c>
      <c r="X39" s="87">
        <v>0</v>
      </c>
      <c r="Y39" s="87">
        <v>0</v>
      </c>
      <c r="Z39" s="87">
        <v>0</v>
      </c>
      <c r="AA39" s="87">
        <v>7.3999999999999996E-2</v>
      </c>
      <c r="AB39" s="87">
        <v>0</v>
      </c>
      <c r="AC39" s="87">
        <v>0</v>
      </c>
      <c r="AD39" s="87">
        <v>0</v>
      </c>
      <c r="AE39" s="87">
        <v>0</v>
      </c>
      <c r="AF39" s="87">
        <v>0</v>
      </c>
      <c r="AG39" s="87">
        <v>0</v>
      </c>
      <c r="AH39" s="87">
        <v>0</v>
      </c>
      <c r="AI39" s="87">
        <v>0</v>
      </c>
      <c r="AJ39" s="87">
        <v>0</v>
      </c>
      <c r="AK39" s="87">
        <v>0</v>
      </c>
      <c r="AL39" s="87">
        <v>0</v>
      </c>
      <c r="AM39" s="87">
        <v>0</v>
      </c>
      <c r="AN39" s="87">
        <v>0</v>
      </c>
      <c r="AO39" s="87">
        <v>0</v>
      </c>
      <c r="AP39" s="87">
        <v>0</v>
      </c>
      <c r="AQ39" s="87">
        <v>0</v>
      </c>
      <c r="AR39" s="87">
        <v>0</v>
      </c>
      <c r="AS39" s="87">
        <v>0</v>
      </c>
      <c r="AT39" s="87">
        <v>0</v>
      </c>
      <c r="AU39" s="87">
        <v>0</v>
      </c>
    </row>
    <row r="40" spans="1:47" s="164" customFormat="1" ht="126" x14ac:dyDescent="0.2">
      <c r="A40" s="171" t="s">
        <v>2791</v>
      </c>
      <c r="B40" s="84" t="s">
        <v>486</v>
      </c>
      <c r="C40" s="171" t="s">
        <v>1900</v>
      </c>
      <c r="D40" s="87">
        <v>0</v>
      </c>
      <c r="E40" s="87">
        <v>0</v>
      </c>
      <c r="F40" s="87">
        <v>0</v>
      </c>
      <c r="G40" s="87">
        <v>0</v>
      </c>
      <c r="H40" s="87">
        <v>0</v>
      </c>
      <c r="I40" s="87">
        <v>0</v>
      </c>
      <c r="J40" s="87">
        <v>0</v>
      </c>
      <c r="K40" s="87">
        <v>0</v>
      </c>
      <c r="L40" s="87">
        <v>0</v>
      </c>
      <c r="M40" s="87">
        <v>0</v>
      </c>
      <c r="N40" s="87">
        <v>0.12</v>
      </c>
      <c r="O40" s="87">
        <v>0</v>
      </c>
      <c r="P40" s="87">
        <v>0</v>
      </c>
      <c r="Q40" s="87">
        <v>0</v>
      </c>
      <c r="R40" s="87">
        <v>0</v>
      </c>
      <c r="S40" s="87">
        <v>0</v>
      </c>
      <c r="T40" s="87">
        <v>0</v>
      </c>
      <c r="U40" s="87">
        <v>0</v>
      </c>
      <c r="V40" s="87">
        <v>0</v>
      </c>
      <c r="W40" s="87">
        <v>0</v>
      </c>
      <c r="X40" s="87">
        <v>0</v>
      </c>
      <c r="Y40" s="87">
        <v>0</v>
      </c>
      <c r="Z40" s="87">
        <v>0</v>
      </c>
      <c r="AA40" s="87">
        <v>0.05</v>
      </c>
      <c r="AB40" s="87">
        <v>0</v>
      </c>
      <c r="AC40" s="87">
        <v>0</v>
      </c>
      <c r="AD40" s="87">
        <v>0</v>
      </c>
      <c r="AE40" s="87">
        <v>0</v>
      </c>
      <c r="AF40" s="87">
        <v>0</v>
      </c>
      <c r="AG40" s="87">
        <v>0</v>
      </c>
      <c r="AH40" s="87">
        <v>0</v>
      </c>
      <c r="AI40" s="87">
        <v>0</v>
      </c>
      <c r="AJ40" s="87">
        <v>0</v>
      </c>
      <c r="AK40" s="87">
        <v>0</v>
      </c>
      <c r="AL40" s="87">
        <v>0</v>
      </c>
      <c r="AM40" s="87">
        <v>0</v>
      </c>
      <c r="AN40" s="87">
        <v>0</v>
      </c>
      <c r="AO40" s="87">
        <v>0</v>
      </c>
      <c r="AP40" s="87">
        <v>0</v>
      </c>
      <c r="AQ40" s="87">
        <v>0</v>
      </c>
      <c r="AR40" s="87">
        <v>0</v>
      </c>
      <c r="AS40" s="87">
        <v>0</v>
      </c>
      <c r="AT40" s="87">
        <v>0</v>
      </c>
      <c r="AU40" s="87">
        <v>0</v>
      </c>
    </row>
    <row r="41" spans="1:47" s="164" customFormat="1" x14ac:dyDescent="0.2">
      <c r="A41" s="210"/>
      <c r="B41" s="211" t="s">
        <v>30</v>
      </c>
      <c r="C41" s="210"/>
      <c r="D41" s="214">
        <v>0</v>
      </c>
      <c r="E41" s="214">
        <v>1.6600000000000001</v>
      </c>
      <c r="F41" s="214">
        <v>0</v>
      </c>
      <c r="G41" s="214">
        <v>0</v>
      </c>
      <c r="H41" s="214">
        <v>0</v>
      </c>
      <c r="I41" s="214">
        <v>0.2</v>
      </c>
      <c r="J41" s="214">
        <v>0</v>
      </c>
      <c r="K41" s="214">
        <v>0</v>
      </c>
      <c r="L41" s="214">
        <v>1.46</v>
      </c>
      <c r="M41" s="214">
        <v>1.06</v>
      </c>
      <c r="N41" s="214">
        <v>0.16</v>
      </c>
      <c r="O41" s="214">
        <v>0</v>
      </c>
      <c r="P41" s="214">
        <v>0</v>
      </c>
      <c r="Q41" s="214">
        <v>0</v>
      </c>
      <c r="R41" s="214">
        <v>0</v>
      </c>
      <c r="S41" s="214">
        <v>0</v>
      </c>
      <c r="T41" s="214">
        <v>0</v>
      </c>
      <c r="U41" s="214">
        <v>0</v>
      </c>
      <c r="V41" s="214">
        <v>0</v>
      </c>
      <c r="W41" s="214">
        <v>0</v>
      </c>
      <c r="X41" s="214">
        <v>0</v>
      </c>
      <c r="Y41" s="214">
        <v>0</v>
      </c>
      <c r="Z41" s="214">
        <v>0</v>
      </c>
      <c r="AA41" s="214">
        <v>0.11</v>
      </c>
      <c r="AB41" s="214">
        <f t="shared" ref="AB41:AU41" si="6">SUM(AB42:AB48)</f>
        <v>0</v>
      </c>
      <c r="AC41" s="214">
        <f t="shared" si="6"/>
        <v>0</v>
      </c>
      <c r="AD41" s="214">
        <f t="shared" si="6"/>
        <v>0</v>
      </c>
      <c r="AE41" s="214">
        <f t="shared" si="6"/>
        <v>0</v>
      </c>
      <c r="AF41" s="214">
        <f t="shared" si="6"/>
        <v>0</v>
      </c>
      <c r="AG41" s="214">
        <f t="shared" si="6"/>
        <v>0</v>
      </c>
      <c r="AH41" s="214">
        <f t="shared" si="6"/>
        <v>0</v>
      </c>
      <c r="AI41" s="214">
        <f t="shared" si="6"/>
        <v>0</v>
      </c>
      <c r="AJ41" s="214">
        <f t="shared" si="6"/>
        <v>0</v>
      </c>
      <c r="AK41" s="214">
        <f t="shared" si="6"/>
        <v>0</v>
      </c>
      <c r="AL41" s="214">
        <f t="shared" si="6"/>
        <v>0</v>
      </c>
      <c r="AM41" s="214">
        <f t="shared" si="6"/>
        <v>0</v>
      </c>
      <c r="AN41" s="214">
        <f t="shared" si="6"/>
        <v>0</v>
      </c>
      <c r="AO41" s="214">
        <f t="shared" si="6"/>
        <v>0</v>
      </c>
      <c r="AP41" s="214">
        <f t="shared" si="6"/>
        <v>0</v>
      </c>
      <c r="AQ41" s="214">
        <f t="shared" si="6"/>
        <v>0</v>
      </c>
      <c r="AR41" s="214">
        <f t="shared" si="6"/>
        <v>0</v>
      </c>
      <c r="AS41" s="214">
        <f t="shared" si="6"/>
        <v>0</v>
      </c>
      <c r="AT41" s="214">
        <f t="shared" si="6"/>
        <v>0</v>
      </c>
      <c r="AU41" s="214">
        <f t="shared" si="6"/>
        <v>0</v>
      </c>
    </row>
    <row r="42" spans="1:47" s="164" customFormat="1" ht="63" x14ac:dyDescent="0.2">
      <c r="A42" s="171" t="s">
        <v>899</v>
      </c>
      <c r="B42" s="84" t="s">
        <v>487</v>
      </c>
      <c r="C42" s="171" t="s">
        <v>1901</v>
      </c>
      <c r="D42" s="87">
        <v>0</v>
      </c>
      <c r="E42" s="87"/>
      <c r="F42" s="87">
        <v>0</v>
      </c>
      <c r="G42" s="87">
        <v>0</v>
      </c>
      <c r="H42" s="87">
        <v>0</v>
      </c>
      <c r="I42" s="87">
        <v>0</v>
      </c>
      <c r="J42" s="87">
        <v>0</v>
      </c>
      <c r="K42" s="87">
        <v>0</v>
      </c>
      <c r="L42" s="87">
        <v>0.16</v>
      </c>
      <c r="M42" s="87">
        <v>0.16</v>
      </c>
      <c r="N42" s="87">
        <v>0</v>
      </c>
      <c r="O42" s="87">
        <v>0</v>
      </c>
      <c r="P42" s="87">
        <v>0</v>
      </c>
      <c r="Q42" s="87">
        <v>0</v>
      </c>
      <c r="R42" s="87">
        <v>0</v>
      </c>
      <c r="S42" s="87">
        <v>0</v>
      </c>
      <c r="T42" s="87">
        <v>0</v>
      </c>
      <c r="U42" s="87">
        <v>0</v>
      </c>
      <c r="V42" s="87">
        <v>0</v>
      </c>
      <c r="W42" s="87">
        <v>0</v>
      </c>
      <c r="X42" s="87">
        <v>0</v>
      </c>
      <c r="Y42" s="87">
        <v>0</v>
      </c>
      <c r="Z42" s="87">
        <v>0</v>
      </c>
      <c r="AA42" s="87">
        <v>0</v>
      </c>
      <c r="AB42" s="87">
        <v>0</v>
      </c>
      <c r="AC42" s="87">
        <v>0</v>
      </c>
      <c r="AD42" s="87">
        <v>0</v>
      </c>
      <c r="AE42" s="87">
        <v>0</v>
      </c>
      <c r="AF42" s="87">
        <v>0</v>
      </c>
      <c r="AG42" s="87">
        <v>0</v>
      </c>
      <c r="AH42" s="87">
        <v>0</v>
      </c>
      <c r="AI42" s="87">
        <v>0</v>
      </c>
      <c r="AJ42" s="87">
        <v>0</v>
      </c>
      <c r="AK42" s="87">
        <v>0</v>
      </c>
      <c r="AL42" s="87">
        <v>0</v>
      </c>
      <c r="AM42" s="87">
        <v>0</v>
      </c>
      <c r="AN42" s="87">
        <v>0</v>
      </c>
      <c r="AO42" s="87">
        <v>0</v>
      </c>
      <c r="AP42" s="87">
        <v>0</v>
      </c>
      <c r="AQ42" s="87">
        <v>0</v>
      </c>
      <c r="AR42" s="87">
        <v>0</v>
      </c>
      <c r="AS42" s="87">
        <v>0</v>
      </c>
      <c r="AT42" s="87">
        <v>0</v>
      </c>
      <c r="AU42" s="87">
        <v>0</v>
      </c>
    </row>
    <row r="43" spans="1:47" s="164" customFormat="1" ht="78.75" x14ac:dyDescent="0.2">
      <c r="A43" s="171" t="s">
        <v>899</v>
      </c>
      <c r="B43" s="84" t="s">
        <v>340</v>
      </c>
      <c r="C43" s="171" t="s">
        <v>1902</v>
      </c>
      <c r="D43" s="87">
        <v>0</v>
      </c>
      <c r="E43" s="87"/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0.25</v>
      </c>
      <c r="M43" s="87">
        <v>0.25</v>
      </c>
      <c r="N43" s="87">
        <v>0.01</v>
      </c>
      <c r="O43" s="87">
        <v>0</v>
      </c>
      <c r="P43" s="87">
        <v>0</v>
      </c>
      <c r="Q43" s="87">
        <v>0</v>
      </c>
      <c r="R43" s="87">
        <v>0</v>
      </c>
      <c r="S43" s="87">
        <v>0</v>
      </c>
      <c r="T43" s="87">
        <v>0</v>
      </c>
      <c r="U43" s="87">
        <v>0</v>
      </c>
      <c r="V43" s="87">
        <v>0</v>
      </c>
      <c r="W43" s="87">
        <v>0</v>
      </c>
      <c r="X43" s="87">
        <v>0</v>
      </c>
      <c r="Y43" s="87">
        <v>0</v>
      </c>
      <c r="Z43" s="87">
        <v>0</v>
      </c>
      <c r="AA43" s="87">
        <v>0</v>
      </c>
      <c r="AB43" s="87">
        <v>0</v>
      </c>
      <c r="AC43" s="87">
        <v>0</v>
      </c>
      <c r="AD43" s="87">
        <v>0</v>
      </c>
      <c r="AE43" s="87">
        <v>0</v>
      </c>
      <c r="AF43" s="87">
        <v>0</v>
      </c>
      <c r="AG43" s="87">
        <v>0</v>
      </c>
      <c r="AH43" s="87">
        <v>0</v>
      </c>
      <c r="AI43" s="87">
        <v>0</v>
      </c>
      <c r="AJ43" s="87">
        <v>0</v>
      </c>
      <c r="AK43" s="87">
        <v>0</v>
      </c>
      <c r="AL43" s="87">
        <v>0</v>
      </c>
      <c r="AM43" s="87">
        <v>0</v>
      </c>
      <c r="AN43" s="87">
        <v>0</v>
      </c>
      <c r="AO43" s="87">
        <v>0</v>
      </c>
      <c r="AP43" s="87">
        <v>0</v>
      </c>
      <c r="AQ43" s="87">
        <v>0</v>
      </c>
      <c r="AR43" s="87">
        <v>0</v>
      </c>
      <c r="AS43" s="87">
        <v>0</v>
      </c>
      <c r="AT43" s="87">
        <v>0</v>
      </c>
      <c r="AU43" s="87">
        <v>0</v>
      </c>
    </row>
    <row r="44" spans="1:47" s="164" customFormat="1" ht="47.25" x14ac:dyDescent="0.2">
      <c r="A44" s="171" t="s">
        <v>899</v>
      </c>
      <c r="B44" s="84" t="s">
        <v>426</v>
      </c>
      <c r="C44" s="171" t="s">
        <v>1903</v>
      </c>
      <c r="D44" s="87">
        <v>0</v>
      </c>
      <c r="E44" s="87">
        <v>0.4</v>
      </c>
      <c r="F44" s="87">
        <v>0</v>
      </c>
      <c r="G44" s="87">
        <v>0</v>
      </c>
      <c r="H44" s="87">
        <v>0</v>
      </c>
      <c r="I44" s="87">
        <v>0</v>
      </c>
      <c r="J44" s="87">
        <v>0</v>
      </c>
      <c r="K44" s="87">
        <v>0</v>
      </c>
      <c r="L44" s="87">
        <v>0.4</v>
      </c>
      <c r="M44" s="87">
        <v>0</v>
      </c>
      <c r="N44" s="87">
        <v>0</v>
      </c>
      <c r="O44" s="87">
        <v>0</v>
      </c>
      <c r="P44" s="87">
        <v>0</v>
      </c>
      <c r="Q44" s="87">
        <v>0</v>
      </c>
      <c r="R44" s="87">
        <v>0</v>
      </c>
      <c r="S44" s="87">
        <v>0</v>
      </c>
      <c r="T44" s="87">
        <v>0</v>
      </c>
      <c r="U44" s="87">
        <v>0</v>
      </c>
      <c r="V44" s="87">
        <v>0</v>
      </c>
      <c r="W44" s="87">
        <v>0</v>
      </c>
      <c r="X44" s="87">
        <v>0</v>
      </c>
      <c r="Y44" s="87">
        <v>0</v>
      </c>
      <c r="Z44" s="87">
        <v>0</v>
      </c>
      <c r="AA44" s="87">
        <v>0</v>
      </c>
      <c r="AB44" s="87">
        <v>0</v>
      </c>
      <c r="AC44" s="87">
        <v>0</v>
      </c>
      <c r="AD44" s="87">
        <v>0</v>
      </c>
      <c r="AE44" s="87">
        <v>0</v>
      </c>
      <c r="AF44" s="87">
        <v>0</v>
      </c>
      <c r="AG44" s="87">
        <v>0</v>
      </c>
      <c r="AH44" s="87">
        <v>0</v>
      </c>
      <c r="AI44" s="87">
        <v>0</v>
      </c>
      <c r="AJ44" s="87">
        <v>0</v>
      </c>
      <c r="AK44" s="87">
        <v>0</v>
      </c>
      <c r="AL44" s="87">
        <v>0</v>
      </c>
      <c r="AM44" s="87">
        <v>0</v>
      </c>
      <c r="AN44" s="87">
        <v>0</v>
      </c>
      <c r="AO44" s="87">
        <v>0</v>
      </c>
      <c r="AP44" s="87">
        <v>0</v>
      </c>
      <c r="AQ44" s="87">
        <v>0</v>
      </c>
      <c r="AR44" s="87">
        <v>0</v>
      </c>
      <c r="AS44" s="87">
        <v>0</v>
      </c>
      <c r="AT44" s="87">
        <v>0</v>
      </c>
      <c r="AU44" s="87">
        <v>0</v>
      </c>
    </row>
    <row r="45" spans="1:47" s="164" customFormat="1" ht="94.5" x14ac:dyDescent="0.2">
      <c r="A45" s="171" t="s">
        <v>899</v>
      </c>
      <c r="B45" s="84" t="s">
        <v>1614</v>
      </c>
      <c r="C45" s="171" t="s">
        <v>1904</v>
      </c>
      <c r="D45" s="87">
        <v>0</v>
      </c>
      <c r="E45" s="87"/>
      <c r="F45" s="87">
        <v>0</v>
      </c>
      <c r="G45" s="87">
        <v>0</v>
      </c>
      <c r="H45" s="87">
        <v>0</v>
      </c>
      <c r="I45" s="87">
        <v>0.2</v>
      </c>
      <c r="J45" s="87">
        <v>0</v>
      </c>
      <c r="K45" s="87">
        <v>0</v>
      </c>
      <c r="L45" s="87">
        <v>0.4</v>
      </c>
      <c r="M45" s="87">
        <v>0.4</v>
      </c>
      <c r="N45" s="87">
        <v>0.15</v>
      </c>
      <c r="O45" s="87">
        <v>0</v>
      </c>
      <c r="P45" s="87">
        <v>0</v>
      </c>
      <c r="Q45" s="87">
        <v>0</v>
      </c>
      <c r="R45" s="87">
        <v>0</v>
      </c>
      <c r="S45" s="87">
        <v>0</v>
      </c>
      <c r="T45" s="87">
        <v>0</v>
      </c>
      <c r="U45" s="87">
        <v>0</v>
      </c>
      <c r="V45" s="87">
        <v>0</v>
      </c>
      <c r="W45" s="87">
        <v>0</v>
      </c>
      <c r="X45" s="87">
        <v>0</v>
      </c>
      <c r="Y45" s="87">
        <v>0</v>
      </c>
      <c r="Z45" s="87">
        <v>0</v>
      </c>
      <c r="AA45" s="87">
        <v>0</v>
      </c>
      <c r="AB45" s="87">
        <v>0</v>
      </c>
      <c r="AC45" s="87">
        <v>0</v>
      </c>
      <c r="AD45" s="87">
        <v>0</v>
      </c>
      <c r="AE45" s="87">
        <v>0</v>
      </c>
      <c r="AF45" s="87">
        <v>0</v>
      </c>
      <c r="AG45" s="87">
        <v>0</v>
      </c>
      <c r="AH45" s="87">
        <v>0</v>
      </c>
      <c r="AI45" s="87">
        <v>0</v>
      </c>
      <c r="AJ45" s="87">
        <v>0</v>
      </c>
      <c r="AK45" s="87">
        <v>0</v>
      </c>
      <c r="AL45" s="87">
        <v>0</v>
      </c>
      <c r="AM45" s="87">
        <v>0</v>
      </c>
      <c r="AN45" s="87">
        <v>0</v>
      </c>
      <c r="AO45" s="87">
        <v>0</v>
      </c>
      <c r="AP45" s="87">
        <v>0</v>
      </c>
      <c r="AQ45" s="87">
        <v>0</v>
      </c>
      <c r="AR45" s="87">
        <v>0</v>
      </c>
      <c r="AS45" s="87">
        <v>0</v>
      </c>
      <c r="AT45" s="87">
        <v>0</v>
      </c>
      <c r="AU45" s="87">
        <v>0</v>
      </c>
    </row>
    <row r="46" spans="1:47" s="164" customFormat="1" ht="94.5" x14ac:dyDescent="0.2">
      <c r="A46" s="171" t="s">
        <v>899</v>
      </c>
      <c r="B46" s="170" t="s">
        <v>1615</v>
      </c>
      <c r="C46" s="171" t="s">
        <v>1905</v>
      </c>
      <c r="D46" s="87">
        <v>0</v>
      </c>
      <c r="E46" s="87"/>
      <c r="F46" s="87">
        <v>0</v>
      </c>
      <c r="G46" s="87">
        <v>0</v>
      </c>
      <c r="H46" s="87">
        <v>0</v>
      </c>
      <c r="I46" s="87">
        <v>0</v>
      </c>
      <c r="J46" s="87">
        <v>0</v>
      </c>
      <c r="K46" s="87">
        <v>0</v>
      </c>
      <c r="L46" s="87">
        <v>0.25</v>
      </c>
      <c r="M46" s="87">
        <v>0.25</v>
      </c>
      <c r="N46" s="87">
        <v>0</v>
      </c>
      <c r="O46" s="87">
        <v>0</v>
      </c>
      <c r="P46" s="87">
        <v>0</v>
      </c>
      <c r="Q46" s="87">
        <v>0</v>
      </c>
      <c r="R46" s="87">
        <v>0</v>
      </c>
      <c r="S46" s="87">
        <v>0</v>
      </c>
      <c r="T46" s="87">
        <v>0</v>
      </c>
      <c r="U46" s="87">
        <v>0</v>
      </c>
      <c r="V46" s="87">
        <v>0</v>
      </c>
      <c r="W46" s="87">
        <v>0</v>
      </c>
      <c r="X46" s="87">
        <v>0</v>
      </c>
      <c r="Y46" s="87">
        <v>0</v>
      </c>
      <c r="Z46" s="87">
        <v>0</v>
      </c>
      <c r="AA46" s="87">
        <v>0</v>
      </c>
      <c r="AB46" s="87">
        <v>0</v>
      </c>
      <c r="AC46" s="87">
        <v>0</v>
      </c>
      <c r="AD46" s="87">
        <v>0</v>
      </c>
      <c r="AE46" s="87">
        <v>0</v>
      </c>
      <c r="AF46" s="87">
        <v>0</v>
      </c>
      <c r="AG46" s="87">
        <v>0</v>
      </c>
      <c r="AH46" s="87">
        <v>0</v>
      </c>
      <c r="AI46" s="87">
        <v>0</v>
      </c>
      <c r="AJ46" s="87">
        <v>0</v>
      </c>
      <c r="AK46" s="87">
        <v>0</v>
      </c>
      <c r="AL46" s="87">
        <v>0</v>
      </c>
      <c r="AM46" s="87">
        <v>0</v>
      </c>
      <c r="AN46" s="87">
        <v>0</v>
      </c>
      <c r="AO46" s="87">
        <v>0</v>
      </c>
      <c r="AP46" s="87">
        <v>0</v>
      </c>
      <c r="AQ46" s="87">
        <v>0</v>
      </c>
      <c r="AR46" s="87">
        <v>0</v>
      </c>
      <c r="AS46" s="87">
        <v>0</v>
      </c>
      <c r="AT46" s="87">
        <v>0</v>
      </c>
      <c r="AU46" s="87">
        <v>0</v>
      </c>
    </row>
    <row r="47" spans="1:47" s="164" customFormat="1" ht="47.25" x14ac:dyDescent="0.2">
      <c r="A47" s="171" t="s">
        <v>899</v>
      </c>
      <c r="B47" s="84" t="s">
        <v>1616</v>
      </c>
      <c r="C47" s="171" t="s">
        <v>1906</v>
      </c>
      <c r="D47" s="87">
        <v>0</v>
      </c>
      <c r="E47" s="87">
        <v>1.26</v>
      </c>
      <c r="F47" s="87">
        <v>0</v>
      </c>
      <c r="G47" s="87">
        <v>0</v>
      </c>
      <c r="H47" s="87">
        <v>0</v>
      </c>
      <c r="I47" s="87">
        <v>0</v>
      </c>
      <c r="J47" s="87">
        <v>0</v>
      </c>
      <c r="K47" s="87">
        <v>0</v>
      </c>
      <c r="L47" s="87">
        <v>0</v>
      </c>
      <c r="M47" s="87">
        <v>0</v>
      </c>
      <c r="N47" s="87">
        <v>0</v>
      </c>
      <c r="O47" s="87">
        <v>0</v>
      </c>
      <c r="P47" s="87">
        <v>0</v>
      </c>
      <c r="Q47" s="87">
        <v>0</v>
      </c>
      <c r="R47" s="87">
        <v>0</v>
      </c>
      <c r="S47" s="87">
        <v>0</v>
      </c>
      <c r="T47" s="87">
        <v>0</v>
      </c>
      <c r="U47" s="87">
        <v>0</v>
      </c>
      <c r="V47" s="87">
        <v>0</v>
      </c>
      <c r="W47" s="87">
        <v>0</v>
      </c>
      <c r="X47" s="87">
        <v>0</v>
      </c>
      <c r="Y47" s="87">
        <v>0</v>
      </c>
      <c r="Z47" s="87">
        <v>0</v>
      </c>
      <c r="AA47" s="87">
        <v>0</v>
      </c>
      <c r="AB47" s="87">
        <v>0</v>
      </c>
      <c r="AC47" s="87">
        <v>0</v>
      </c>
      <c r="AD47" s="87">
        <v>0</v>
      </c>
      <c r="AE47" s="87">
        <v>0</v>
      </c>
      <c r="AF47" s="87">
        <v>0</v>
      </c>
      <c r="AG47" s="87">
        <v>0</v>
      </c>
      <c r="AH47" s="87">
        <v>0</v>
      </c>
      <c r="AI47" s="87">
        <v>0</v>
      </c>
      <c r="AJ47" s="87">
        <v>0</v>
      </c>
      <c r="AK47" s="87">
        <v>0</v>
      </c>
      <c r="AL47" s="87">
        <v>0</v>
      </c>
      <c r="AM47" s="87">
        <v>0</v>
      </c>
      <c r="AN47" s="87">
        <v>0</v>
      </c>
      <c r="AO47" s="87">
        <v>0</v>
      </c>
      <c r="AP47" s="87">
        <v>0</v>
      </c>
      <c r="AQ47" s="87">
        <v>0</v>
      </c>
      <c r="AR47" s="87">
        <v>0</v>
      </c>
      <c r="AS47" s="87">
        <v>0</v>
      </c>
      <c r="AT47" s="87">
        <v>0</v>
      </c>
      <c r="AU47" s="87">
        <v>0</v>
      </c>
    </row>
    <row r="48" spans="1:47" s="164" customFormat="1" ht="94.5" x14ac:dyDescent="0.2">
      <c r="A48" s="171" t="s">
        <v>2791</v>
      </c>
      <c r="B48" s="84" t="s">
        <v>488</v>
      </c>
      <c r="C48" s="171" t="s">
        <v>1907</v>
      </c>
      <c r="D48" s="87">
        <v>0</v>
      </c>
      <c r="E48" s="87">
        <v>0</v>
      </c>
      <c r="F48" s="87">
        <v>0</v>
      </c>
      <c r="G48" s="87">
        <v>0</v>
      </c>
      <c r="H48" s="87">
        <v>0</v>
      </c>
      <c r="I48" s="87">
        <v>0</v>
      </c>
      <c r="J48" s="87">
        <v>0</v>
      </c>
      <c r="K48" s="87">
        <v>0</v>
      </c>
      <c r="L48" s="87">
        <v>0</v>
      </c>
      <c r="M48" s="87">
        <v>0</v>
      </c>
      <c r="N48" s="87">
        <v>0</v>
      </c>
      <c r="O48" s="87">
        <v>0</v>
      </c>
      <c r="P48" s="87">
        <v>0</v>
      </c>
      <c r="Q48" s="87">
        <v>0</v>
      </c>
      <c r="R48" s="87">
        <v>0</v>
      </c>
      <c r="S48" s="87">
        <v>0</v>
      </c>
      <c r="T48" s="87">
        <v>0</v>
      </c>
      <c r="U48" s="87">
        <v>0</v>
      </c>
      <c r="V48" s="87">
        <v>0</v>
      </c>
      <c r="W48" s="87">
        <v>0</v>
      </c>
      <c r="X48" s="87">
        <v>0</v>
      </c>
      <c r="Y48" s="87">
        <v>0</v>
      </c>
      <c r="Z48" s="87">
        <v>0</v>
      </c>
      <c r="AA48" s="87">
        <v>0.11</v>
      </c>
      <c r="AB48" s="87">
        <v>0</v>
      </c>
      <c r="AC48" s="87">
        <v>0</v>
      </c>
      <c r="AD48" s="87">
        <v>0</v>
      </c>
      <c r="AE48" s="87">
        <v>0</v>
      </c>
      <c r="AF48" s="87">
        <v>0</v>
      </c>
      <c r="AG48" s="87">
        <v>0</v>
      </c>
      <c r="AH48" s="87">
        <v>0</v>
      </c>
      <c r="AI48" s="87">
        <v>0</v>
      </c>
      <c r="AJ48" s="87">
        <v>0</v>
      </c>
      <c r="AK48" s="87">
        <v>0</v>
      </c>
      <c r="AL48" s="87">
        <v>0</v>
      </c>
      <c r="AM48" s="87">
        <v>0</v>
      </c>
      <c r="AN48" s="87">
        <v>0</v>
      </c>
      <c r="AO48" s="87">
        <v>0</v>
      </c>
      <c r="AP48" s="87">
        <v>0</v>
      </c>
      <c r="AQ48" s="87">
        <v>0</v>
      </c>
      <c r="AR48" s="87">
        <v>0</v>
      </c>
      <c r="AS48" s="87">
        <v>0</v>
      </c>
      <c r="AT48" s="87">
        <v>0</v>
      </c>
      <c r="AU48" s="87">
        <v>0</v>
      </c>
    </row>
    <row r="49" spans="1:47" s="164" customFormat="1" x14ac:dyDescent="0.2">
      <c r="A49" s="210"/>
      <c r="B49" s="211" t="s">
        <v>31</v>
      </c>
      <c r="C49" s="210"/>
      <c r="D49" s="214">
        <v>0</v>
      </c>
      <c r="E49" s="214">
        <v>1.26</v>
      </c>
      <c r="F49" s="214">
        <v>0</v>
      </c>
      <c r="G49" s="214">
        <v>0</v>
      </c>
      <c r="H49" s="214">
        <v>0</v>
      </c>
      <c r="I49" s="214">
        <v>0</v>
      </c>
      <c r="J49" s="214">
        <v>0</v>
      </c>
      <c r="K49" s="214">
        <v>0</v>
      </c>
      <c r="L49" s="214">
        <v>2.16</v>
      </c>
      <c r="M49" s="214">
        <v>0.5</v>
      </c>
      <c r="N49" s="214">
        <v>0.45</v>
      </c>
      <c r="O49" s="214">
        <v>0</v>
      </c>
      <c r="P49" s="214">
        <v>0</v>
      </c>
      <c r="Q49" s="214">
        <v>0</v>
      </c>
      <c r="R49" s="214">
        <v>0</v>
      </c>
      <c r="S49" s="214">
        <v>0</v>
      </c>
      <c r="T49" s="214">
        <v>0</v>
      </c>
      <c r="U49" s="214">
        <v>0</v>
      </c>
      <c r="V49" s="214">
        <v>0</v>
      </c>
      <c r="W49" s="214">
        <v>0</v>
      </c>
      <c r="X49" s="214">
        <v>0</v>
      </c>
      <c r="Y49" s="214">
        <v>0</v>
      </c>
      <c r="Z49" s="214">
        <v>0</v>
      </c>
      <c r="AA49" s="214">
        <v>7.4740000000000002</v>
      </c>
      <c r="AB49" s="214">
        <f t="shared" ref="AB49:AU49" si="7">SUM(AB50:AB55)</f>
        <v>0</v>
      </c>
      <c r="AC49" s="214">
        <f t="shared" si="7"/>
        <v>0</v>
      </c>
      <c r="AD49" s="214">
        <f t="shared" si="7"/>
        <v>0</v>
      </c>
      <c r="AE49" s="214">
        <f t="shared" si="7"/>
        <v>0</v>
      </c>
      <c r="AF49" s="214">
        <f t="shared" si="7"/>
        <v>0</v>
      </c>
      <c r="AG49" s="214">
        <f t="shared" si="7"/>
        <v>0</v>
      </c>
      <c r="AH49" s="214">
        <f t="shared" si="7"/>
        <v>0</v>
      </c>
      <c r="AI49" s="214">
        <f t="shared" si="7"/>
        <v>0</v>
      </c>
      <c r="AJ49" s="214">
        <f t="shared" si="7"/>
        <v>0</v>
      </c>
      <c r="AK49" s="214">
        <f t="shared" si="7"/>
        <v>0</v>
      </c>
      <c r="AL49" s="214">
        <f t="shared" si="7"/>
        <v>0</v>
      </c>
      <c r="AM49" s="214">
        <f t="shared" si="7"/>
        <v>0</v>
      </c>
      <c r="AN49" s="214">
        <f t="shared" si="7"/>
        <v>0</v>
      </c>
      <c r="AO49" s="214">
        <f t="shared" si="7"/>
        <v>0</v>
      </c>
      <c r="AP49" s="214">
        <f t="shared" si="7"/>
        <v>0</v>
      </c>
      <c r="AQ49" s="214">
        <f t="shared" si="7"/>
        <v>0</v>
      </c>
      <c r="AR49" s="214">
        <f t="shared" si="7"/>
        <v>0</v>
      </c>
      <c r="AS49" s="214">
        <f t="shared" si="7"/>
        <v>0</v>
      </c>
      <c r="AT49" s="214">
        <f t="shared" si="7"/>
        <v>0</v>
      </c>
      <c r="AU49" s="214">
        <f t="shared" si="7"/>
        <v>0</v>
      </c>
    </row>
    <row r="50" spans="1:47" s="164" customFormat="1" x14ac:dyDescent="0.2">
      <c r="A50" s="171" t="s">
        <v>899</v>
      </c>
      <c r="B50" s="84" t="s">
        <v>32</v>
      </c>
      <c r="C50" s="171" t="s">
        <v>1908</v>
      </c>
      <c r="D50" s="87">
        <v>0</v>
      </c>
      <c r="E50" s="87">
        <v>0</v>
      </c>
      <c r="F50" s="87">
        <v>0</v>
      </c>
      <c r="G50" s="87">
        <v>0</v>
      </c>
      <c r="H50" s="87">
        <v>0</v>
      </c>
      <c r="I50" s="87">
        <v>0</v>
      </c>
      <c r="J50" s="87">
        <v>0</v>
      </c>
      <c r="K50" s="87">
        <v>0</v>
      </c>
      <c r="L50" s="87">
        <v>0.4</v>
      </c>
      <c r="M50" s="87">
        <v>0</v>
      </c>
      <c r="N50" s="87">
        <v>0</v>
      </c>
      <c r="O50" s="87">
        <v>0</v>
      </c>
      <c r="P50" s="87">
        <v>0</v>
      </c>
      <c r="Q50" s="87">
        <v>0</v>
      </c>
      <c r="R50" s="87">
        <v>0</v>
      </c>
      <c r="S50" s="87">
        <v>0</v>
      </c>
      <c r="T50" s="87">
        <v>0</v>
      </c>
      <c r="U50" s="87">
        <v>0</v>
      </c>
      <c r="V50" s="87">
        <v>0</v>
      </c>
      <c r="W50" s="87">
        <v>0</v>
      </c>
      <c r="X50" s="87">
        <v>0</v>
      </c>
      <c r="Y50" s="87">
        <v>0</v>
      </c>
      <c r="Z50" s="87">
        <v>0</v>
      </c>
      <c r="AA50" s="87">
        <v>0</v>
      </c>
      <c r="AB50" s="87">
        <v>0</v>
      </c>
      <c r="AC50" s="87">
        <v>0</v>
      </c>
      <c r="AD50" s="87">
        <v>0</v>
      </c>
      <c r="AE50" s="87">
        <v>0</v>
      </c>
      <c r="AF50" s="87">
        <v>0</v>
      </c>
      <c r="AG50" s="87">
        <v>0</v>
      </c>
      <c r="AH50" s="87">
        <v>0</v>
      </c>
      <c r="AI50" s="87">
        <v>0</v>
      </c>
      <c r="AJ50" s="87">
        <v>0</v>
      </c>
      <c r="AK50" s="87">
        <v>0</v>
      </c>
      <c r="AL50" s="87">
        <v>0</v>
      </c>
      <c r="AM50" s="87">
        <v>0</v>
      </c>
      <c r="AN50" s="87">
        <v>0</v>
      </c>
      <c r="AO50" s="87">
        <v>0</v>
      </c>
      <c r="AP50" s="87">
        <v>0</v>
      </c>
      <c r="AQ50" s="87">
        <v>0</v>
      </c>
      <c r="AR50" s="87">
        <v>0</v>
      </c>
      <c r="AS50" s="87">
        <v>0</v>
      </c>
      <c r="AT50" s="87">
        <v>0</v>
      </c>
      <c r="AU50" s="87">
        <v>0</v>
      </c>
    </row>
    <row r="51" spans="1:47" s="164" customFormat="1" ht="63" x14ac:dyDescent="0.2">
      <c r="A51" s="171" t="s">
        <v>899</v>
      </c>
      <c r="B51" s="84" t="s">
        <v>489</v>
      </c>
      <c r="C51" s="171" t="s">
        <v>1909</v>
      </c>
      <c r="D51" s="87">
        <v>0</v>
      </c>
      <c r="E51" s="87">
        <v>1.26</v>
      </c>
      <c r="F51" s="87">
        <v>0</v>
      </c>
      <c r="G51" s="87">
        <v>0</v>
      </c>
      <c r="H51" s="87">
        <v>0</v>
      </c>
      <c r="I51" s="87">
        <v>0</v>
      </c>
      <c r="J51" s="87">
        <v>0</v>
      </c>
      <c r="K51" s="87">
        <v>0</v>
      </c>
      <c r="L51" s="87">
        <v>1.26</v>
      </c>
      <c r="M51" s="87">
        <v>0</v>
      </c>
      <c r="N51" s="87">
        <v>0</v>
      </c>
      <c r="O51" s="87">
        <v>0</v>
      </c>
      <c r="P51" s="87">
        <v>0</v>
      </c>
      <c r="Q51" s="87">
        <v>0</v>
      </c>
      <c r="R51" s="87">
        <v>0</v>
      </c>
      <c r="S51" s="87">
        <v>0</v>
      </c>
      <c r="T51" s="87">
        <v>0</v>
      </c>
      <c r="U51" s="87">
        <v>0</v>
      </c>
      <c r="V51" s="87">
        <v>0</v>
      </c>
      <c r="W51" s="87">
        <v>0</v>
      </c>
      <c r="X51" s="87">
        <v>0</v>
      </c>
      <c r="Y51" s="87">
        <v>0</v>
      </c>
      <c r="Z51" s="87">
        <v>0</v>
      </c>
      <c r="AA51" s="87">
        <v>0</v>
      </c>
      <c r="AB51" s="87">
        <v>0</v>
      </c>
      <c r="AC51" s="87">
        <v>0</v>
      </c>
      <c r="AD51" s="87">
        <v>0</v>
      </c>
      <c r="AE51" s="87">
        <v>0</v>
      </c>
      <c r="AF51" s="87">
        <v>0</v>
      </c>
      <c r="AG51" s="87">
        <v>0</v>
      </c>
      <c r="AH51" s="87">
        <v>0</v>
      </c>
      <c r="AI51" s="87">
        <v>0</v>
      </c>
      <c r="AJ51" s="87">
        <v>0</v>
      </c>
      <c r="AK51" s="87">
        <v>0</v>
      </c>
      <c r="AL51" s="87">
        <v>0</v>
      </c>
      <c r="AM51" s="87">
        <v>0</v>
      </c>
      <c r="AN51" s="87">
        <v>0</v>
      </c>
      <c r="AO51" s="87">
        <v>0</v>
      </c>
      <c r="AP51" s="87">
        <v>0</v>
      </c>
      <c r="AQ51" s="87">
        <v>0</v>
      </c>
      <c r="AR51" s="87">
        <v>0</v>
      </c>
      <c r="AS51" s="87">
        <v>0</v>
      </c>
      <c r="AT51" s="87">
        <v>0</v>
      </c>
      <c r="AU51" s="87">
        <v>0</v>
      </c>
    </row>
    <row r="52" spans="1:47" s="164" customFormat="1" ht="47.25" x14ac:dyDescent="0.2">
      <c r="A52" s="171" t="s">
        <v>2791</v>
      </c>
      <c r="B52" s="84" t="s">
        <v>341</v>
      </c>
      <c r="C52" s="171" t="s">
        <v>1910</v>
      </c>
      <c r="D52" s="87">
        <v>0</v>
      </c>
      <c r="E52" s="87">
        <v>0</v>
      </c>
      <c r="F52" s="87">
        <v>0</v>
      </c>
      <c r="G52" s="87">
        <v>0</v>
      </c>
      <c r="H52" s="87">
        <v>0</v>
      </c>
      <c r="I52" s="87">
        <v>0</v>
      </c>
      <c r="J52" s="87">
        <v>0</v>
      </c>
      <c r="K52" s="87">
        <v>0</v>
      </c>
      <c r="L52" s="87">
        <v>0</v>
      </c>
      <c r="M52" s="87">
        <v>0</v>
      </c>
      <c r="N52" s="87">
        <v>0</v>
      </c>
      <c r="O52" s="87">
        <v>0</v>
      </c>
      <c r="P52" s="87">
        <v>0</v>
      </c>
      <c r="Q52" s="87">
        <v>0</v>
      </c>
      <c r="R52" s="87">
        <v>0</v>
      </c>
      <c r="S52" s="87">
        <v>0</v>
      </c>
      <c r="T52" s="87">
        <v>0</v>
      </c>
      <c r="U52" s="87">
        <v>0</v>
      </c>
      <c r="V52" s="87">
        <v>0</v>
      </c>
      <c r="W52" s="87">
        <v>0</v>
      </c>
      <c r="X52" s="87">
        <v>0</v>
      </c>
      <c r="Y52" s="87">
        <v>0</v>
      </c>
      <c r="Z52" s="87">
        <v>0</v>
      </c>
      <c r="AA52" s="87">
        <v>6.8580000000000005</v>
      </c>
      <c r="AB52" s="87">
        <v>0</v>
      </c>
      <c r="AC52" s="87">
        <v>0</v>
      </c>
      <c r="AD52" s="87">
        <v>0</v>
      </c>
      <c r="AE52" s="87">
        <v>0</v>
      </c>
      <c r="AF52" s="87">
        <v>0</v>
      </c>
      <c r="AG52" s="87">
        <v>0</v>
      </c>
      <c r="AH52" s="87">
        <v>0</v>
      </c>
      <c r="AI52" s="87">
        <v>0</v>
      </c>
      <c r="AJ52" s="87">
        <v>0</v>
      </c>
      <c r="AK52" s="87">
        <v>0</v>
      </c>
      <c r="AL52" s="87">
        <v>0</v>
      </c>
      <c r="AM52" s="87">
        <v>0</v>
      </c>
      <c r="AN52" s="87">
        <v>0</v>
      </c>
      <c r="AO52" s="87">
        <v>0</v>
      </c>
      <c r="AP52" s="87">
        <v>0</v>
      </c>
      <c r="AQ52" s="87">
        <v>0</v>
      </c>
      <c r="AR52" s="87">
        <v>0</v>
      </c>
      <c r="AS52" s="87">
        <v>0</v>
      </c>
      <c r="AT52" s="87">
        <v>0</v>
      </c>
      <c r="AU52" s="87">
        <v>0</v>
      </c>
    </row>
    <row r="53" spans="1:47" s="164" customFormat="1" ht="63" x14ac:dyDescent="0.2">
      <c r="A53" s="171" t="s">
        <v>2791</v>
      </c>
      <c r="B53" s="170" t="s">
        <v>490</v>
      </c>
      <c r="C53" s="171" t="s">
        <v>1911</v>
      </c>
      <c r="D53" s="87">
        <v>0</v>
      </c>
      <c r="E53" s="87">
        <v>0</v>
      </c>
      <c r="F53" s="87">
        <v>0</v>
      </c>
      <c r="G53" s="87">
        <v>0</v>
      </c>
      <c r="H53" s="87">
        <v>0</v>
      </c>
      <c r="I53" s="87">
        <v>0</v>
      </c>
      <c r="J53" s="87">
        <v>0</v>
      </c>
      <c r="K53" s="87">
        <v>0</v>
      </c>
      <c r="L53" s="87">
        <v>0</v>
      </c>
      <c r="M53" s="87">
        <v>0</v>
      </c>
      <c r="N53" s="87">
        <v>0.45</v>
      </c>
      <c r="O53" s="87">
        <v>0</v>
      </c>
      <c r="P53" s="87">
        <v>0</v>
      </c>
      <c r="Q53" s="87">
        <v>0</v>
      </c>
      <c r="R53" s="87">
        <v>0</v>
      </c>
      <c r="S53" s="87">
        <v>0</v>
      </c>
      <c r="T53" s="87">
        <v>0</v>
      </c>
      <c r="U53" s="87">
        <v>0</v>
      </c>
      <c r="V53" s="87">
        <v>0</v>
      </c>
      <c r="W53" s="87">
        <v>0</v>
      </c>
      <c r="X53" s="87">
        <v>0</v>
      </c>
      <c r="Y53" s="87">
        <v>0</v>
      </c>
      <c r="Z53" s="87">
        <v>0</v>
      </c>
      <c r="AA53" s="87">
        <v>0.61599999999999999</v>
      </c>
      <c r="AB53" s="87">
        <v>0</v>
      </c>
      <c r="AC53" s="87">
        <v>0</v>
      </c>
      <c r="AD53" s="87">
        <v>0</v>
      </c>
      <c r="AE53" s="87">
        <v>0</v>
      </c>
      <c r="AF53" s="87">
        <v>0</v>
      </c>
      <c r="AG53" s="87">
        <v>0</v>
      </c>
      <c r="AH53" s="87">
        <v>0</v>
      </c>
      <c r="AI53" s="87">
        <v>0</v>
      </c>
      <c r="AJ53" s="87">
        <v>0</v>
      </c>
      <c r="AK53" s="87">
        <v>0</v>
      </c>
      <c r="AL53" s="87">
        <v>0</v>
      </c>
      <c r="AM53" s="87">
        <v>0</v>
      </c>
      <c r="AN53" s="87">
        <v>0</v>
      </c>
      <c r="AO53" s="87">
        <v>0</v>
      </c>
      <c r="AP53" s="87">
        <v>0</v>
      </c>
      <c r="AQ53" s="87">
        <v>0</v>
      </c>
      <c r="AR53" s="87">
        <v>0</v>
      </c>
      <c r="AS53" s="87">
        <v>0</v>
      </c>
      <c r="AT53" s="87">
        <v>0</v>
      </c>
      <c r="AU53" s="87">
        <v>0</v>
      </c>
    </row>
    <row r="54" spans="1:47" s="164" customFormat="1" ht="47.25" x14ac:dyDescent="0.2">
      <c r="A54" s="171" t="s">
        <v>899</v>
      </c>
      <c r="B54" s="84" t="s">
        <v>491</v>
      </c>
      <c r="C54" s="171" t="s">
        <v>1912</v>
      </c>
      <c r="D54" s="87">
        <v>0</v>
      </c>
      <c r="E54" s="87"/>
      <c r="F54" s="87">
        <v>0</v>
      </c>
      <c r="G54" s="87">
        <v>0</v>
      </c>
      <c r="H54" s="87">
        <v>0</v>
      </c>
      <c r="I54" s="87">
        <v>0</v>
      </c>
      <c r="J54" s="87">
        <v>0</v>
      </c>
      <c r="K54" s="87">
        <v>0</v>
      </c>
      <c r="L54" s="87">
        <v>0.5</v>
      </c>
      <c r="M54" s="87">
        <v>0.5</v>
      </c>
      <c r="N54" s="87">
        <v>0</v>
      </c>
      <c r="O54" s="87">
        <v>0</v>
      </c>
      <c r="P54" s="87">
        <v>0</v>
      </c>
      <c r="Q54" s="87">
        <v>0</v>
      </c>
      <c r="R54" s="87">
        <v>0</v>
      </c>
      <c r="S54" s="87">
        <v>0</v>
      </c>
      <c r="T54" s="87">
        <v>0</v>
      </c>
      <c r="U54" s="87">
        <v>0</v>
      </c>
      <c r="V54" s="87">
        <v>0</v>
      </c>
      <c r="W54" s="87">
        <v>0</v>
      </c>
      <c r="X54" s="87">
        <v>0</v>
      </c>
      <c r="Y54" s="87">
        <v>0</v>
      </c>
      <c r="Z54" s="87">
        <v>0</v>
      </c>
      <c r="AA54" s="87">
        <v>0</v>
      </c>
      <c r="AB54" s="87">
        <v>0</v>
      </c>
      <c r="AC54" s="87">
        <v>0</v>
      </c>
      <c r="AD54" s="87">
        <v>0</v>
      </c>
      <c r="AE54" s="87">
        <v>0</v>
      </c>
      <c r="AF54" s="87">
        <v>0</v>
      </c>
      <c r="AG54" s="87">
        <v>0</v>
      </c>
      <c r="AH54" s="87">
        <v>0</v>
      </c>
      <c r="AI54" s="87">
        <v>0</v>
      </c>
      <c r="AJ54" s="87">
        <v>0</v>
      </c>
      <c r="AK54" s="87">
        <v>0</v>
      </c>
      <c r="AL54" s="87">
        <v>0</v>
      </c>
      <c r="AM54" s="87">
        <v>0</v>
      </c>
      <c r="AN54" s="87">
        <v>0</v>
      </c>
      <c r="AO54" s="87">
        <v>0</v>
      </c>
      <c r="AP54" s="87">
        <v>0</v>
      </c>
      <c r="AQ54" s="87">
        <v>0</v>
      </c>
      <c r="AR54" s="87">
        <v>0</v>
      </c>
      <c r="AS54" s="87">
        <v>0</v>
      </c>
      <c r="AT54" s="87">
        <v>0</v>
      </c>
      <c r="AU54" s="87">
        <v>0</v>
      </c>
    </row>
    <row r="55" spans="1:47" s="164" customFormat="1" ht="78.75" x14ac:dyDescent="0.2">
      <c r="A55" s="171" t="s">
        <v>899</v>
      </c>
      <c r="B55" s="84" t="s">
        <v>909</v>
      </c>
      <c r="C55" s="171" t="s">
        <v>1913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0</v>
      </c>
      <c r="N55" s="87">
        <v>0</v>
      </c>
      <c r="O55" s="87">
        <v>0</v>
      </c>
      <c r="P55" s="87">
        <v>0</v>
      </c>
      <c r="Q55" s="87">
        <v>0</v>
      </c>
      <c r="R55" s="87">
        <v>0</v>
      </c>
      <c r="S55" s="87">
        <v>0</v>
      </c>
      <c r="T55" s="87">
        <v>0</v>
      </c>
      <c r="U55" s="87">
        <v>0</v>
      </c>
      <c r="V55" s="87">
        <v>0</v>
      </c>
      <c r="W55" s="87">
        <v>0</v>
      </c>
      <c r="X55" s="87">
        <v>0</v>
      </c>
      <c r="Y55" s="87">
        <v>0</v>
      </c>
      <c r="Z55" s="87">
        <v>0</v>
      </c>
      <c r="AA55" s="87">
        <v>0</v>
      </c>
      <c r="AB55" s="87">
        <v>0</v>
      </c>
      <c r="AC55" s="87">
        <v>0</v>
      </c>
      <c r="AD55" s="87">
        <v>0</v>
      </c>
      <c r="AE55" s="87">
        <v>0</v>
      </c>
      <c r="AF55" s="87">
        <v>0</v>
      </c>
      <c r="AG55" s="87">
        <v>0</v>
      </c>
      <c r="AH55" s="87">
        <v>0</v>
      </c>
      <c r="AI55" s="87">
        <v>0</v>
      </c>
      <c r="AJ55" s="87">
        <v>0</v>
      </c>
      <c r="AK55" s="87">
        <v>0</v>
      </c>
      <c r="AL55" s="87">
        <v>0</v>
      </c>
      <c r="AM55" s="87">
        <v>0</v>
      </c>
      <c r="AN55" s="87">
        <v>0</v>
      </c>
      <c r="AO55" s="87">
        <v>0</v>
      </c>
      <c r="AP55" s="87">
        <v>0</v>
      </c>
      <c r="AQ55" s="87">
        <v>0</v>
      </c>
      <c r="AR55" s="87">
        <v>0</v>
      </c>
      <c r="AS55" s="87">
        <v>0</v>
      </c>
      <c r="AT55" s="87">
        <v>0</v>
      </c>
      <c r="AU55" s="87">
        <v>0</v>
      </c>
    </row>
    <row r="56" spans="1:47" s="164" customFormat="1" x14ac:dyDescent="0.2">
      <c r="A56" s="210"/>
      <c r="B56" s="211" t="s">
        <v>34</v>
      </c>
      <c r="C56" s="210"/>
      <c r="D56" s="214">
        <v>0</v>
      </c>
      <c r="E56" s="214">
        <v>0</v>
      </c>
      <c r="F56" s="214">
        <v>0</v>
      </c>
      <c r="G56" s="214">
        <v>0</v>
      </c>
      <c r="H56" s="214">
        <v>0</v>
      </c>
      <c r="I56" s="214">
        <v>0.17299999999999999</v>
      </c>
      <c r="J56" s="214">
        <v>0</v>
      </c>
      <c r="K56" s="214">
        <v>0</v>
      </c>
      <c r="L56" s="214">
        <v>0.5</v>
      </c>
      <c r="M56" s="214">
        <v>0.5</v>
      </c>
      <c r="N56" s="214">
        <v>0</v>
      </c>
      <c r="O56" s="214">
        <v>0</v>
      </c>
      <c r="P56" s="214">
        <v>0</v>
      </c>
      <c r="Q56" s="214">
        <v>0</v>
      </c>
      <c r="R56" s="214">
        <v>0</v>
      </c>
      <c r="S56" s="214">
        <v>0</v>
      </c>
      <c r="T56" s="214">
        <v>0</v>
      </c>
      <c r="U56" s="214">
        <v>0</v>
      </c>
      <c r="V56" s="214">
        <v>0</v>
      </c>
      <c r="W56" s="214">
        <v>0</v>
      </c>
      <c r="X56" s="214">
        <v>0</v>
      </c>
      <c r="Y56" s="214">
        <v>0</v>
      </c>
      <c r="Z56" s="214">
        <v>0</v>
      </c>
      <c r="AA56" s="214">
        <v>4.819</v>
      </c>
      <c r="AB56" s="214">
        <f t="shared" ref="AB56:AU56" si="8">SUM(AB57:AB61)</f>
        <v>0</v>
      </c>
      <c r="AC56" s="214">
        <f t="shared" si="8"/>
        <v>0</v>
      </c>
      <c r="AD56" s="214">
        <f t="shared" si="8"/>
        <v>0</v>
      </c>
      <c r="AE56" s="214">
        <f t="shared" si="8"/>
        <v>0</v>
      </c>
      <c r="AF56" s="214">
        <f t="shared" si="8"/>
        <v>0</v>
      </c>
      <c r="AG56" s="214">
        <f t="shared" si="8"/>
        <v>0</v>
      </c>
      <c r="AH56" s="214">
        <f t="shared" si="8"/>
        <v>0</v>
      </c>
      <c r="AI56" s="214">
        <f t="shared" si="8"/>
        <v>0</v>
      </c>
      <c r="AJ56" s="214">
        <f t="shared" si="8"/>
        <v>0</v>
      </c>
      <c r="AK56" s="214">
        <f t="shared" si="8"/>
        <v>0</v>
      </c>
      <c r="AL56" s="214">
        <f t="shared" si="8"/>
        <v>0</v>
      </c>
      <c r="AM56" s="214">
        <f t="shared" si="8"/>
        <v>0</v>
      </c>
      <c r="AN56" s="214">
        <f t="shared" si="8"/>
        <v>0</v>
      </c>
      <c r="AO56" s="214">
        <f t="shared" si="8"/>
        <v>0</v>
      </c>
      <c r="AP56" s="214">
        <f t="shared" si="8"/>
        <v>0</v>
      </c>
      <c r="AQ56" s="214">
        <f t="shared" si="8"/>
        <v>0</v>
      </c>
      <c r="AR56" s="214">
        <f t="shared" si="8"/>
        <v>0</v>
      </c>
      <c r="AS56" s="214">
        <f t="shared" si="8"/>
        <v>0</v>
      </c>
      <c r="AT56" s="214">
        <f t="shared" si="8"/>
        <v>0</v>
      </c>
      <c r="AU56" s="214">
        <f t="shared" si="8"/>
        <v>0</v>
      </c>
    </row>
    <row r="57" spans="1:47" s="164" customFormat="1" ht="31.5" x14ac:dyDescent="0.2">
      <c r="A57" s="171" t="s">
        <v>2791</v>
      </c>
      <c r="B57" s="170" t="s">
        <v>492</v>
      </c>
      <c r="C57" s="171" t="s">
        <v>1914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87">
        <v>0</v>
      </c>
      <c r="O57" s="87">
        <v>0</v>
      </c>
      <c r="P57" s="87">
        <v>0</v>
      </c>
      <c r="Q57" s="87">
        <v>0</v>
      </c>
      <c r="R57" s="87">
        <v>0</v>
      </c>
      <c r="S57" s="87">
        <v>0</v>
      </c>
      <c r="T57" s="87">
        <v>0</v>
      </c>
      <c r="U57" s="87">
        <v>0</v>
      </c>
      <c r="V57" s="87">
        <v>0</v>
      </c>
      <c r="W57" s="87">
        <v>0</v>
      </c>
      <c r="X57" s="87">
        <v>0</v>
      </c>
      <c r="Y57" s="87">
        <v>0</v>
      </c>
      <c r="Z57" s="87">
        <v>0</v>
      </c>
      <c r="AA57" s="87">
        <v>0</v>
      </c>
      <c r="AB57" s="87">
        <v>0</v>
      </c>
      <c r="AC57" s="87">
        <v>0</v>
      </c>
      <c r="AD57" s="87">
        <v>0</v>
      </c>
      <c r="AE57" s="87">
        <v>0</v>
      </c>
      <c r="AF57" s="87">
        <v>0</v>
      </c>
      <c r="AG57" s="87">
        <v>0</v>
      </c>
      <c r="AH57" s="87">
        <v>0</v>
      </c>
      <c r="AI57" s="87">
        <v>0</v>
      </c>
      <c r="AJ57" s="87">
        <v>0</v>
      </c>
      <c r="AK57" s="87">
        <v>0</v>
      </c>
      <c r="AL57" s="87">
        <v>0</v>
      </c>
      <c r="AM57" s="87">
        <v>0</v>
      </c>
      <c r="AN57" s="87">
        <v>0</v>
      </c>
      <c r="AO57" s="87">
        <v>0</v>
      </c>
      <c r="AP57" s="87">
        <v>0</v>
      </c>
      <c r="AQ57" s="87">
        <v>0</v>
      </c>
      <c r="AR57" s="87">
        <v>0</v>
      </c>
      <c r="AS57" s="87">
        <v>0</v>
      </c>
      <c r="AT57" s="87">
        <v>0</v>
      </c>
      <c r="AU57" s="87">
        <v>0</v>
      </c>
    </row>
    <row r="58" spans="1:47" s="164" customFormat="1" ht="63" x14ac:dyDescent="0.2">
      <c r="A58" s="171" t="s">
        <v>2791</v>
      </c>
      <c r="B58" s="84" t="s">
        <v>342</v>
      </c>
      <c r="C58" s="171" t="s">
        <v>1915</v>
      </c>
      <c r="D58" s="87">
        <v>0</v>
      </c>
      <c r="E58" s="87">
        <v>0</v>
      </c>
      <c r="F58" s="87">
        <v>0</v>
      </c>
      <c r="G58" s="87">
        <v>0</v>
      </c>
      <c r="H58" s="87">
        <v>0</v>
      </c>
      <c r="I58" s="87">
        <v>0</v>
      </c>
      <c r="J58" s="87">
        <v>0</v>
      </c>
      <c r="K58" s="87">
        <v>0</v>
      </c>
      <c r="L58" s="87">
        <v>0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87">
        <v>0</v>
      </c>
      <c r="V58" s="87">
        <v>0</v>
      </c>
      <c r="W58" s="87">
        <v>0</v>
      </c>
      <c r="X58" s="87">
        <v>0</v>
      </c>
      <c r="Y58" s="87">
        <v>0</v>
      </c>
      <c r="Z58" s="87">
        <v>0</v>
      </c>
      <c r="AA58" s="87">
        <v>4.819</v>
      </c>
      <c r="AB58" s="87">
        <v>0</v>
      </c>
      <c r="AC58" s="87">
        <v>0</v>
      </c>
      <c r="AD58" s="87">
        <v>0</v>
      </c>
      <c r="AE58" s="87">
        <v>0</v>
      </c>
      <c r="AF58" s="87">
        <v>0</v>
      </c>
      <c r="AG58" s="87">
        <v>0</v>
      </c>
      <c r="AH58" s="87">
        <v>0</v>
      </c>
      <c r="AI58" s="87">
        <v>0</v>
      </c>
      <c r="AJ58" s="87">
        <v>0</v>
      </c>
      <c r="AK58" s="87">
        <v>0</v>
      </c>
      <c r="AL58" s="87">
        <v>0</v>
      </c>
      <c r="AM58" s="87">
        <v>0</v>
      </c>
      <c r="AN58" s="87">
        <v>0</v>
      </c>
      <c r="AO58" s="87">
        <v>0</v>
      </c>
      <c r="AP58" s="87">
        <v>0</v>
      </c>
      <c r="AQ58" s="87">
        <v>0</v>
      </c>
      <c r="AR58" s="87">
        <v>0</v>
      </c>
      <c r="AS58" s="87">
        <v>0</v>
      </c>
      <c r="AT58" s="87">
        <v>0</v>
      </c>
      <c r="AU58" s="87">
        <v>0</v>
      </c>
    </row>
    <row r="59" spans="1:47" s="164" customFormat="1" ht="47.25" x14ac:dyDescent="0.2">
      <c r="A59" s="171" t="s">
        <v>899</v>
      </c>
      <c r="B59" s="84" t="s">
        <v>1617</v>
      </c>
      <c r="C59" s="171" t="s">
        <v>1916</v>
      </c>
      <c r="D59" s="87">
        <v>0</v>
      </c>
      <c r="E59" s="87">
        <v>0</v>
      </c>
      <c r="F59" s="87">
        <v>0</v>
      </c>
      <c r="G59" s="87">
        <v>0</v>
      </c>
      <c r="H59" s="87">
        <v>0</v>
      </c>
      <c r="I59" s="87">
        <v>0</v>
      </c>
      <c r="J59" s="87">
        <v>0</v>
      </c>
      <c r="K59" s="87">
        <v>0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  <c r="Q59" s="87">
        <v>0</v>
      </c>
      <c r="R59" s="87">
        <v>0</v>
      </c>
      <c r="S59" s="87">
        <v>0</v>
      </c>
      <c r="T59" s="87">
        <v>0</v>
      </c>
      <c r="U59" s="87">
        <v>0</v>
      </c>
      <c r="V59" s="87">
        <v>0</v>
      </c>
      <c r="W59" s="87">
        <v>0</v>
      </c>
      <c r="X59" s="87">
        <v>0</v>
      </c>
      <c r="Y59" s="87">
        <v>0</v>
      </c>
      <c r="Z59" s="87">
        <v>0</v>
      </c>
      <c r="AA59" s="87">
        <v>0</v>
      </c>
      <c r="AB59" s="87">
        <v>0</v>
      </c>
      <c r="AC59" s="87">
        <v>0</v>
      </c>
      <c r="AD59" s="87">
        <v>0</v>
      </c>
      <c r="AE59" s="87">
        <v>0</v>
      </c>
      <c r="AF59" s="87">
        <v>0</v>
      </c>
      <c r="AG59" s="87">
        <v>0</v>
      </c>
      <c r="AH59" s="87">
        <v>0</v>
      </c>
      <c r="AI59" s="87">
        <v>0</v>
      </c>
      <c r="AJ59" s="87">
        <v>0</v>
      </c>
      <c r="AK59" s="87">
        <v>0</v>
      </c>
      <c r="AL59" s="87">
        <v>0</v>
      </c>
      <c r="AM59" s="87">
        <v>0</v>
      </c>
      <c r="AN59" s="87">
        <v>0</v>
      </c>
      <c r="AO59" s="87">
        <v>0</v>
      </c>
      <c r="AP59" s="87">
        <v>0</v>
      </c>
      <c r="AQ59" s="87">
        <v>0</v>
      </c>
      <c r="AR59" s="87">
        <v>0</v>
      </c>
      <c r="AS59" s="87">
        <v>0</v>
      </c>
      <c r="AT59" s="87">
        <v>0</v>
      </c>
      <c r="AU59" s="87">
        <v>0</v>
      </c>
    </row>
    <row r="60" spans="1:47" s="164" customFormat="1" ht="94.5" x14ac:dyDescent="0.2">
      <c r="A60" s="171" t="s">
        <v>2791</v>
      </c>
      <c r="B60" s="170" t="s">
        <v>1618</v>
      </c>
      <c r="C60" s="171" t="s">
        <v>1917</v>
      </c>
      <c r="D60" s="87">
        <v>0</v>
      </c>
      <c r="E60" s="87">
        <v>0</v>
      </c>
      <c r="F60" s="87">
        <v>0</v>
      </c>
      <c r="G60" s="87">
        <v>0</v>
      </c>
      <c r="H60" s="87">
        <v>0</v>
      </c>
      <c r="I60" s="87">
        <v>0.158</v>
      </c>
      <c r="J60" s="87">
        <v>0</v>
      </c>
      <c r="K60" s="87">
        <v>0</v>
      </c>
      <c r="L60" s="87">
        <v>0</v>
      </c>
      <c r="M60" s="87">
        <v>0</v>
      </c>
      <c r="N60" s="87">
        <v>0</v>
      </c>
      <c r="O60" s="87">
        <v>0</v>
      </c>
      <c r="P60" s="87">
        <v>0</v>
      </c>
      <c r="Q60" s="87">
        <v>0</v>
      </c>
      <c r="R60" s="87">
        <v>0</v>
      </c>
      <c r="S60" s="87">
        <v>0</v>
      </c>
      <c r="T60" s="87">
        <v>0</v>
      </c>
      <c r="U60" s="87">
        <v>0</v>
      </c>
      <c r="V60" s="87">
        <v>0</v>
      </c>
      <c r="W60" s="87">
        <v>0</v>
      </c>
      <c r="X60" s="87">
        <v>0</v>
      </c>
      <c r="Y60" s="87">
        <v>0</v>
      </c>
      <c r="Z60" s="87">
        <v>0</v>
      </c>
      <c r="AA60" s="87">
        <v>0</v>
      </c>
      <c r="AB60" s="87">
        <v>0</v>
      </c>
      <c r="AC60" s="87">
        <v>0</v>
      </c>
      <c r="AD60" s="87">
        <v>0</v>
      </c>
      <c r="AE60" s="87">
        <v>0</v>
      </c>
      <c r="AF60" s="87">
        <v>0</v>
      </c>
      <c r="AG60" s="87">
        <v>0</v>
      </c>
      <c r="AH60" s="87">
        <v>0</v>
      </c>
      <c r="AI60" s="87">
        <v>0</v>
      </c>
      <c r="AJ60" s="87">
        <v>0</v>
      </c>
      <c r="AK60" s="87">
        <v>0</v>
      </c>
      <c r="AL60" s="87">
        <v>0</v>
      </c>
      <c r="AM60" s="87">
        <v>0</v>
      </c>
      <c r="AN60" s="87">
        <v>0</v>
      </c>
      <c r="AO60" s="87">
        <v>0</v>
      </c>
      <c r="AP60" s="87">
        <v>0</v>
      </c>
      <c r="AQ60" s="87">
        <v>0</v>
      </c>
      <c r="AR60" s="87">
        <v>0</v>
      </c>
      <c r="AS60" s="87">
        <v>0</v>
      </c>
      <c r="AT60" s="87">
        <v>0</v>
      </c>
      <c r="AU60" s="87">
        <v>0</v>
      </c>
    </row>
    <row r="61" spans="1:47" s="164" customFormat="1" ht="47.25" x14ac:dyDescent="0.2">
      <c r="A61" s="171" t="s">
        <v>899</v>
      </c>
      <c r="B61" s="84" t="s">
        <v>493</v>
      </c>
      <c r="C61" s="171" t="s">
        <v>1918</v>
      </c>
      <c r="D61" s="87">
        <v>0</v>
      </c>
      <c r="E61" s="87"/>
      <c r="F61" s="87">
        <v>0</v>
      </c>
      <c r="G61" s="87">
        <v>0</v>
      </c>
      <c r="H61" s="87">
        <v>0</v>
      </c>
      <c r="I61" s="87">
        <v>1.4999999999999999E-2</v>
      </c>
      <c r="J61" s="87">
        <v>0</v>
      </c>
      <c r="K61" s="87">
        <v>0</v>
      </c>
      <c r="L61" s="87">
        <v>0.5</v>
      </c>
      <c r="M61" s="87">
        <v>0.5</v>
      </c>
      <c r="N61" s="87">
        <v>0</v>
      </c>
      <c r="O61" s="87">
        <v>0</v>
      </c>
      <c r="P61" s="87">
        <v>0</v>
      </c>
      <c r="Q61" s="87">
        <v>0</v>
      </c>
      <c r="R61" s="87">
        <v>0</v>
      </c>
      <c r="S61" s="87">
        <v>0</v>
      </c>
      <c r="T61" s="87">
        <v>0</v>
      </c>
      <c r="U61" s="87">
        <v>0</v>
      </c>
      <c r="V61" s="87">
        <v>0</v>
      </c>
      <c r="W61" s="87">
        <v>0</v>
      </c>
      <c r="X61" s="87">
        <v>0</v>
      </c>
      <c r="Y61" s="87">
        <v>0</v>
      </c>
      <c r="Z61" s="87">
        <v>0</v>
      </c>
      <c r="AA61" s="87">
        <v>0</v>
      </c>
      <c r="AB61" s="87">
        <v>0</v>
      </c>
      <c r="AC61" s="87">
        <v>0</v>
      </c>
      <c r="AD61" s="87">
        <v>0</v>
      </c>
      <c r="AE61" s="87">
        <v>0</v>
      </c>
      <c r="AF61" s="87">
        <v>0</v>
      </c>
      <c r="AG61" s="87">
        <v>0</v>
      </c>
      <c r="AH61" s="87">
        <v>0</v>
      </c>
      <c r="AI61" s="87">
        <v>0</v>
      </c>
      <c r="AJ61" s="87">
        <v>0</v>
      </c>
      <c r="AK61" s="87">
        <v>0</v>
      </c>
      <c r="AL61" s="87">
        <v>0</v>
      </c>
      <c r="AM61" s="87">
        <v>0</v>
      </c>
      <c r="AN61" s="87">
        <v>0</v>
      </c>
      <c r="AO61" s="87">
        <v>0</v>
      </c>
      <c r="AP61" s="87">
        <v>0</v>
      </c>
      <c r="AQ61" s="87">
        <v>0</v>
      </c>
      <c r="AR61" s="87">
        <v>0</v>
      </c>
      <c r="AS61" s="87">
        <v>0</v>
      </c>
      <c r="AT61" s="87">
        <v>0</v>
      </c>
      <c r="AU61" s="87">
        <v>0</v>
      </c>
    </row>
    <row r="62" spans="1:47" s="164" customFormat="1" x14ac:dyDescent="0.2">
      <c r="A62" s="210"/>
      <c r="B62" s="211" t="s">
        <v>35</v>
      </c>
      <c r="C62" s="210"/>
      <c r="D62" s="214">
        <v>0</v>
      </c>
      <c r="E62" s="214">
        <v>0</v>
      </c>
      <c r="F62" s="214">
        <v>0</v>
      </c>
      <c r="G62" s="214">
        <v>0</v>
      </c>
      <c r="H62" s="214">
        <v>0</v>
      </c>
      <c r="I62" s="214">
        <v>0</v>
      </c>
      <c r="J62" s="214">
        <v>0</v>
      </c>
      <c r="K62" s="214">
        <v>0</v>
      </c>
      <c r="L62" s="214">
        <v>0</v>
      </c>
      <c r="M62" s="214">
        <v>0</v>
      </c>
      <c r="N62" s="214">
        <v>0</v>
      </c>
      <c r="O62" s="214">
        <v>0</v>
      </c>
      <c r="P62" s="214">
        <v>0</v>
      </c>
      <c r="Q62" s="214">
        <v>0</v>
      </c>
      <c r="R62" s="214">
        <v>0</v>
      </c>
      <c r="S62" s="214">
        <v>0</v>
      </c>
      <c r="T62" s="214">
        <v>0</v>
      </c>
      <c r="U62" s="214">
        <v>0</v>
      </c>
      <c r="V62" s="214">
        <v>0</v>
      </c>
      <c r="W62" s="214">
        <v>0</v>
      </c>
      <c r="X62" s="214">
        <v>0</v>
      </c>
      <c r="Y62" s="214">
        <v>0</v>
      </c>
      <c r="Z62" s="214">
        <v>0</v>
      </c>
      <c r="AA62" s="214">
        <v>0</v>
      </c>
      <c r="AB62" s="214">
        <f t="shared" ref="AB62:AU62" si="9">SUM(AB63:AB65)</f>
        <v>0</v>
      </c>
      <c r="AC62" s="214">
        <f t="shared" si="9"/>
        <v>0</v>
      </c>
      <c r="AD62" s="214">
        <f t="shared" si="9"/>
        <v>0</v>
      </c>
      <c r="AE62" s="214">
        <f t="shared" si="9"/>
        <v>0</v>
      </c>
      <c r="AF62" s="214">
        <f t="shared" si="9"/>
        <v>0</v>
      </c>
      <c r="AG62" s="214">
        <f t="shared" si="9"/>
        <v>0</v>
      </c>
      <c r="AH62" s="214">
        <f t="shared" si="9"/>
        <v>0</v>
      </c>
      <c r="AI62" s="214">
        <f t="shared" si="9"/>
        <v>0</v>
      </c>
      <c r="AJ62" s="214">
        <f t="shared" si="9"/>
        <v>0</v>
      </c>
      <c r="AK62" s="214">
        <f t="shared" si="9"/>
        <v>0</v>
      </c>
      <c r="AL62" s="214">
        <f t="shared" si="9"/>
        <v>0</v>
      </c>
      <c r="AM62" s="214">
        <f t="shared" si="9"/>
        <v>0</v>
      </c>
      <c r="AN62" s="214">
        <f t="shared" si="9"/>
        <v>0</v>
      </c>
      <c r="AO62" s="214">
        <f t="shared" si="9"/>
        <v>0</v>
      </c>
      <c r="AP62" s="214">
        <f t="shared" si="9"/>
        <v>0</v>
      </c>
      <c r="AQ62" s="214">
        <f t="shared" si="9"/>
        <v>0</v>
      </c>
      <c r="AR62" s="214">
        <f t="shared" si="9"/>
        <v>0</v>
      </c>
      <c r="AS62" s="214">
        <f t="shared" si="9"/>
        <v>0</v>
      </c>
      <c r="AT62" s="214">
        <f t="shared" si="9"/>
        <v>0</v>
      </c>
      <c r="AU62" s="214">
        <f t="shared" si="9"/>
        <v>0</v>
      </c>
    </row>
    <row r="63" spans="1:47" s="164" customFormat="1" ht="63" x14ac:dyDescent="0.2">
      <c r="A63" s="171" t="s">
        <v>2791</v>
      </c>
      <c r="B63" s="84" t="s">
        <v>343</v>
      </c>
      <c r="C63" s="171" t="s">
        <v>1919</v>
      </c>
      <c r="D63" s="87">
        <v>0</v>
      </c>
      <c r="E63" s="87">
        <v>0</v>
      </c>
      <c r="F63" s="87">
        <v>0</v>
      </c>
      <c r="G63" s="87">
        <v>0</v>
      </c>
      <c r="H63" s="87">
        <v>0</v>
      </c>
      <c r="I63" s="87">
        <v>0</v>
      </c>
      <c r="J63" s="87">
        <v>0</v>
      </c>
      <c r="K63" s="87">
        <v>0</v>
      </c>
      <c r="L63" s="87">
        <v>0</v>
      </c>
      <c r="M63" s="87">
        <v>0</v>
      </c>
      <c r="N63" s="87">
        <v>0</v>
      </c>
      <c r="O63" s="87">
        <v>0</v>
      </c>
      <c r="P63" s="87">
        <v>0</v>
      </c>
      <c r="Q63" s="87">
        <v>0</v>
      </c>
      <c r="R63" s="87">
        <v>0</v>
      </c>
      <c r="S63" s="87">
        <v>0</v>
      </c>
      <c r="T63" s="87">
        <v>0</v>
      </c>
      <c r="U63" s="87">
        <v>0</v>
      </c>
      <c r="V63" s="87">
        <v>0</v>
      </c>
      <c r="W63" s="87">
        <v>0</v>
      </c>
      <c r="X63" s="87">
        <v>0</v>
      </c>
      <c r="Y63" s="87">
        <v>0</v>
      </c>
      <c r="Z63" s="87">
        <v>0</v>
      </c>
      <c r="AA63" s="87">
        <v>0</v>
      </c>
      <c r="AB63" s="87">
        <v>0</v>
      </c>
      <c r="AC63" s="87">
        <v>0</v>
      </c>
      <c r="AD63" s="87">
        <v>0</v>
      </c>
      <c r="AE63" s="87">
        <v>0</v>
      </c>
      <c r="AF63" s="87">
        <v>0</v>
      </c>
      <c r="AG63" s="87">
        <v>0</v>
      </c>
      <c r="AH63" s="87">
        <v>0</v>
      </c>
      <c r="AI63" s="87">
        <v>0</v>
      </c>
      <c r="AJ63" s="87">
        <v>0</v>
      </c>
      <c r="AK63" s="87">
        <v>0</v>
      </c>
      <c r="AL63" s="87">
        <v>0</v>
      </c>
      <c r="AM63" s="87">
        <v>0</v>
      </c>
      <c r="AN63" s="87">
        <v>0</v>
      </c>
      <c r="AO63" s="87">
        <v>0</v>
      </c>
      <c r="AP63" s="87">
        <v>0</v>
      </c>
      <c r="AQ63" s="87">
        <v>0</v>
      </c>
      <c r="AR63" s="87">
        <v>0</v>
      </c>
      <c r="AS63" s="87">
        <v>0</v>
      </c>
      <c r="AT63" s="87">
        <v>0</v>
      </c>
      <c r="AU63" s="87">
        <v>0</v>
      </c>
    </row>
    <row r="64" spans="1:47" s="164" customFormat="1" ht="63" x14ac:dyDescent="0.2">
      <c r="A64" s="171" t="s">
        <v>899</v>
      </c>
      <c r="B64" s="84" t="s">
        <v>1619</v>
      </c>
      <c r="C64" s="171" t="s">
        <v>1920</v>
      </c>
      <c r="D64" s="87">
        <v>0</v>
      </c>
      <c r="E64" s="87">
        <v>0</v>
      </c>
      <c r="F64" s="87">
        <v>0</v>
      </c>
      <c r="G64" s="87">
        <v>0</v>
      </c>
      <c r="H64" s="87">
        <v>0</v>
      </c>
      <c r="I64" s="87">
        <v>0</v>
      </c>
      <c r="J64" s="87">
        <v>0</v>
      </c>
      <c r="K64" s="87">
        <v>0</v>
      </c>
      <c r="L64" s="87">
        <v>0</v>
      </c>
      <c r="M64" s="87">
        <v>0</v>
      </c>
      <c r="N64" s="87">
        <v>0</v>
      </c>
      <c r="O64" s="87">
        <v>0</v>
      </c>
      <c r="P64" s="87">
        <v>0</v>
      </c>
      <c r="Q64" s="87">
        <v>0</v>
      </c>
      <c r="R64" s="87">
        <v>0</v>
      </c>
      <c r="S64" s="87">
        <v>0</v>
      </c>
      <c r="T64" s="87">
        <v>0</v>
      </c>
      <c r="U64" s="87">
        <v>0</v>
      </c>
      <c r="V64" s="87">
        <v>0</v>
      </c>
      <c r="W64" s="87">
        <v>0</v>
      </c>
      <c r="X64" s="87">
        <v>0</v>
      </c>
      <c r="Y64" s="87">
        <v>0</v>
      </c>
      <c r="Z64" s="87">
        <v>0</v>
      </c>
      <c r="AA64" s="87">
        <v>0</v>
      </c>
      <c r="AB64" s="87">
        <v>0</v>
      </c>
      <c r="AC64" s="87">
        <v>0</v>
      </c>
      <c r="AD64" s="87">
        <v>0</v>
      </c>
      <c r="AE64" s="87">
        <v>0</v>
      </c>
      <c r="AF64" s="87">
        <v>0</v>
      </c>
      <c r="AG64" s="87">
        <v>0</v>
      </c>
      <c r="AH64" s="87">
        <v>0</v>
      </c>
      <c r="AI64" s="87">
        <v>0</v>
      </c>
      <c r="AJ64" s="87">
        <v>0</v>
      </c>
      <c r="AK64" s="87">
        <v>0</v>
      </c>
      <c r="AL64" s="87">
        <v>0</v>
      </c>
      <c r="AM64" s="87">
        <v>0</v>
      </c>
      <c r="AN64" s="87">
        <v>0</v>
      </c>
      <c r="AO64" s="87">
        <v>0</v>
      </c>
      <c r="AP64" s="87">
        <v>0</v>
      </c>
      <c r="AQ64" s="87">
        <v>0</v>
      </c>
      <c r="AR64" s="87">
        <v>0</v>
      </c>
      <c r="AS64" s="87">
        <v>0</v>
      </c>
      <c r="AT64" s="87">
        <v>0</v>
      </c>
      <c r="AU64" s="87">
        <v>0</v>
      </c>
    </row>
    <row r="65" spans="1:47" s="164" customFormat="1" ht="47.25" x14ac:dyDescent="0.2">
      <c r="A65" s="171" t="s">
        <v>899</v>
      </c>
      <c r="B65" s="84" t="s">
        <v>910</v>
      </c>
      <c r="C65" s="171" t="s">
        <v>1921</v>
      </c>
      <c r="D65" s="87">
        <v>0</v>
      </c>
      <c r="E65" s="87">
        <v>0</v>
      </c>
      <c r="F65" s="87">
        <v>0</v>
      </c>
      <c r="G65" s="87">
        <v>0</v>
      </c>
      <c r="H65" s="87">
        <v>0</v>
      </c>
      <c r="I65" s="87">
        <v>0</v>
      </c>
      <c r="J65" s="87">
        <v>0</v>
      </c>
      <c r="K65" s="87">
        <v>0</v>
      </c>
      <c r="L65" s="87">
        <v>0</v>
      </c>
      <c r="M65" s="87">
        <v>0</v>
      </c>
      <c r="N65" s="87">
        <v>0</v>
      </c>
      <c r="O65" s="87">
        <v>0</v>
      </c>
      <c r="P65" s="87">
        <v>0</v>
      </c>
      <c r="Q65" s="87">
        <v>0</v>
      </c>
      <c r="R65" s="87">
        <v>0</v>
      </c>
      <c r="S65" s="87">
        <v>0</v>
      </c>
      <c r="T65" s="87">
        <v>0</v>
      </c>
      <c r="U65" s="87">
        <v>0</v>
      </c>
      <c r="V65" s="87">
        <v>0</v>
      </c>
      <c r="W65" s="87">
        <v>0</v>
      </c>
      <c r="X65" s="87">
        <v>0</v>
      </c>
      <c r="Y65" s="87">
        <v>0</v>
      </c>
      <c r="Z65" s="87">
        <v>0</v>
      </c>
      <c r="AA65" s="87">
        <v>0</v>
      </c>
      <c r="AB65" s="87">
        <v>0</v>
      </c>
      <c r="AC65" s="87">
        <v>0</v>
      </c>
      <c r="AD65" s="87">
        <v>0</v>
      </c>
      <c r="AE65" s="87">
        <v>0</v>
      </c>
      <c r="AF65" s="87">
        <v>0</v>
      </c>
      <c r="AG65" s="87">
        <v>0</v>
      </c>
      <c r="AH65" s="87">
        <v>0</v>
      </c>
      <c r="AI65" s="87">
        <v>0</v>
      </c>
      <c r="AJ65" s="87">
        <v>0</v>
      </c>
      <c r="AK65" s="87">
        <v>0</v>
      </c>
      <c r="AL65" s="87">
        <v>0</v>
      </c>
      <c r="AM65" s="87">
        <v>0</v>
      </c>
      <c r="AN65" s="87">
        <v>0</v>
      </c>
      <c r="AO65" s="87">
        <v>0</v>
      </c>
      <c r="AP65" s="87">
        <v>0</v>
      </c>
      <c r="AQ65" s="87">
        <v>0</v>
      </c>
      <c r="AR65" s="87">
        <v>0</v>
      </c>
      <c r="AS65" s="87">
        <v>0</v>
      </c>
      <c r="AT65" s="87">
        <v>0</v>
      </c>
      <c r="AU65" s="87">
        <v>0</v>
      </c>
    </row>
    <row r="66" spans="1:47" s="164" customFormat="1" x14ac:dyDescent="0.2">
      <c r="A66" s="210"/>
      <c r="B66" s="211" t="s">
        <v>36</v>
      </c>
      <c r="C66" s="210"/>
      <c r="D66" s="214">
        <v>0</v>
      </c>
      <c r="E66" s="214">
        <v>0</v>
      </c>
      <c r="F66" s="214">
        <v>0</v>
      </c>
      <c r="G66" s="214">
        <v>0</v>
      </c>
      <c r="H66" s="214">
        <v>0</v>
      </c>
      <c r="I66" s="214">
        <v>0</v>
      </c>
      <c r="J66" s="214">
        <v>0</v>
      </c>
      <c r="K66" s="214">
        <v>0</v>
      </c>
      <c r="L66" s="214">
        <v>0.4</v>
      </c>
      <c r="M66" s="214">
        <v>0.4</v>
      </c>
      <c r="N66" s="214">
        <v>9.25</v>
      </c>
      <c r="O66" s="214">
        <v>0</v>
      </c>
      <c r="P66" s="214">
        <v>0</v>
      </c>
      <c r="Q66" s="214">
        <v>0</v>
      </c>
      <c r="R66" s="214">
        <v>0</v>
      </c>
      <c r="S66" s="214">
        <v>0</v>
      </c>
      <c r="T66" s="214">
        <v>0</v>
      </c>
      <c r="U66" s="214">
        <v>0</v>
      </c>
      <c r="V66" s="214">
        <v>0</v>
      </c>
      <c r="W66" s="214">
        <v>0</v>
      </c>
      <c r="X66" s="214">
        <v>0</v>
      </c>
      <c r="Y66" s="214">
        <v>0</v>
      </c>
      <c r="Z66" s="214">
        <v>0</v>
      </c>
      <c r="AA66" s="214">
        <v>1.2270000000000003</v>
      </c>
      <c r="AB66" s="214">
        <f t="shared" ref="AB66:AU66" si="10">SUM(AB67:AB81)</f>
        <v>0</v>
      </c>
      <c r="AC66" s="214">
        <f t="shared" si="10"/>
        <v>0</v>
      </c>
      <c r="AD66" s="214">
        <f t="shared" si="10"/>
        <v>0</v>
      </c>
      <c r="AE66" s="214">
        <f t="shared" si="10"/>
        <v>0</v>
      </c>
      <c r="AF66" s="214">
        <f t="shared" si="10"/>
        <v>0</v>
      </c>
      <c r="AG66" s="214">
        <f t="shared" si="10"/>
        <v>0</v>
      </c>
      <c r="AH66" s="214">
        <f t="shared" si="10"/>
        <v>0</v>
      </c>
      <c r="AI66" s="214">
        <f t="shared" si="10"/>
        <v>0</v>
      </c>
      <c r="AJ66" s="214">
        <f t="shared" si="10"/>
        <v>0</v>
      </c>
      <c r="AK66" s="214">
        <f t="shared" si="10"/>
        <v>0</v>
      </c>
      <c r="AL66" s="214">
        <f t="shared" si="10"/>
        <v>0</v>
      </c>
      <c r="AM66" s="214">
        <f t="shared" si="10"/>
        <v>0</v>
      </c>
      <c r="AN66" s="214">
        <f t="shared" si="10"/>
        <v>0</v>
      </c>
      <c r="AO66" s="214">
        <f t="shared" si="10"/>
        <v>0</v>
      </c>
      <c r="AP66" s="214">
        <f t="shared" si="10"/>
        <v>0</v>
      </c>
      <c r="AQ66" s="214">
        <f t="shared" si="10"/>
        <v>0</v>
      </c>
      <c r="AR66" s="214">
        <f t="shared" si="10"/>
        <v>0</v>
      </c>
      <c r="AS66" s="214">
        <f t="shared" si="10"/>
        <v>0</v>
      </c>
      <c r="AT66" s="214">
        <f t="shared" si="10"/>
        <v>0</v>
      </c>
      <c r="AU66" s="214">
        <f t="shared" si="10"/>
        <v>0</v>
      </c>
    </row>
    <row r="67" spans="1:47" s="164" customFormat="1" ht="63" x14ac:dyDescent="0.2">
      <c r="A67" s="171" t="s">
        <v>2791</v>
      </c>
      <c r="B67" s="84" t="s">
        <v>494</v>
      </c>
      <c r="C67" s="171" t="s">
        <v>1922</v>
      </c>
      <c r="D67" s="87">
        <v>0</v>
      </c>
      <c r="E67" s="87">
        <v>0</v>
      </c>
      <c r="F67" s="87">
        <v>0</v>
      </c>
      <c r="G67" s="87">
        <v>0</v>
      </c>
      <c r="H67" s="87">
        <v>0</v>
      </c>
      <c r="I67" s="87">
        <v>0</v>
      </c>
      <c r="J67" s="87">
        <v>0</v>
      </c>
      <c r="K67" s="87">
        <v>0</v>
      </c>
      <c r="L67" s="87">
        <v>0</v>
      </c>
      <c r="M67" s="87">
        <v>0</v>
      </c>
      <c r="N67" s="87">
        <v>0</v>
      </c>
      <c r="O67" s="87">
        <v>0</v>
      </c>
      <c r="P67" s="87">
        <v>0</v>
      </c>
      <c r="Q67" s="87">
        <v>0</v>
      </c>
      <c r="R67" s="87">
        <v>0</v>
      </c>
      <c r="S67" s="87">
        <v>0</v>
      </c>
      <c r="T67" s="87">
        <v>0</v>
      </c>
      <c r="U67" s="87">
        <v>0</v>
      </c>
      <c r="V67" s="87">
        <v>0</v>
      </c>
      <c r="W67" s="87">
        <v>0</v>
      </c>
      <c r="X67" s="87">
        <v>0</v>
      </c>
      <c r="Y67" s="87">
        <v>0</v>
      </c>
      <c r="Z67" s="87">
        <v>0</v>
      </c>
      <c r="AA67" s="87">
        <v>0</v>
      </c>
      <c r="AB67" s="87">
        <v>0</v>
      </c>
      <c r="AC67" s="87">
        <v>0</v>
      </c>
      <c r="AD67" s="87">
        <v>0</v>
      </c>
      <c r="AE67" s="87">
        <v>0</v>
      </c>
      <c r="AF67" s="87">
        <v>0</v>
      </c>
      <c r="AG67" s="87">
        <v>0</v>
      </c>
      <c r="AH67" s="87">
        <v>0</v>
      </c>
      <c r="AI67" s="87">
        <v>0</v>
      </c>
      <c r="AJ67" s="87">
        <v>0</v>
      </c>
      <c r="AK67" s="87">
        <v>0</v>
      </c>
      <c r="AL67" s="87">
        <v>0</v>
      </c>
      <c r="AM67" s="87">
        <v>0</v>
      </c>
      <c r="AN67" s="87">
        <v>0</v>
      </c>
      <c r="AO67" s="87">
        <v>0</v>
      </c>
      <c r="AP67" s="87">
        <v>0</v>
      </c>
      <c r="AQ67" s="87">
        <v>0</v>
      </c>
      <c r="AR67" s="87">
        <v>0</v>
      </c>
      <c r="AS67" s="87">
        <v>0</v>
      </c>
      <c r="AT67" s="87">
        <v>0</v>
      </c>
      <c r="AU67" s="87">
        <v>0</v>
      </c>
    </row>
    <row r="68" spans="1:47" s="164" customFormat="1" ht="78.75" x14ac:dyDescent="0.2">
      <c r="A68" s="171" t="s">
        <v>2791</v>
      </c>
      <c r="B68" s="84" t="s">
        <v>495</v>
      </c>
      <c r="C68" s="171" t="s">
        <v>1923</v>
      </c>
      <c r="D68" s="87">
        <v>0</v>
      </c>
      <c r="E68" s="87">
        <v>0</v>
      </c>
      <c r="F68" s="87">
        <v>0</v>
      </c>
      <c r="G68" s="87">
        <v>0</v>
      </c>
      <c r="H68" s="87">
        <v>0</v>
      </c>
      <c r="I68" s="87">
        <v>0</v>
      </c>
      <c r="J68" s="87">
        <v>0</v>
      </c>
      <c r="K68" s="87">
        <v>0</v>
      </c>
      <c r="L68" s="87">
        <v>0</v>
      </c>
      <c r="M68" s="87">
        <v>0</v>
      </c>
      <c r="N68" s="87">
        <v>0.18</v>
      </c>
      <c r="O68" s="87">
        <v>0</v>
      </c>
      <c r="P68" s="87">
        <v>0</v>
      </c>
      <c r="Q68" s="87">
        <v>0</v>
      </c>
      <c r="R68" s="87">
        <v>0</v>
      </c>
      <c r="S68" s="87">
        <v>0</v>
      </c>
      <c r="T68" s="87">
        <v>0</v>
      </c>
      <c r="U68" s="87">
        <v>0</v>
      </c>
      <c r="V68" s="87">
        <v>0</v>
      </c>
      <c r="W68" s="87">
        <v>0</v>
      </c>
      <c r="X68" s="87">
        <v>0</v>
      </c>
      <c r="Y68" s="87">
        <v>0</v>
      </c>
      <c r="Z68" s="87">
        <v>0</v>
      </c>
      <c r="AA68" s="87">
        <v>0</v>
      </c>
      <c r="AB68" s="87">
        <v>0</v>
      </c>
      <c r="AC68" s="87">
        <v>0</v>
      </c>
      <c r="AD68" s="87">
        <v>0</v>
      </c>
      <c r="AE68" s="87">
        <v>0</v>
      </c>
      <c r="AF68" s="87">
        <v>0</v>
      </c>
      <c r="AG68" s="87">
        <v>0</v>
      </c>
      <c r="AH68" s="87">
        <v>0</v>
      </c>
      <c r="AI68" s="87">
        <v>0</v>
      </c>
      <c r="AJ68" s="87">
        <v>0</v>
      </c>
      <c r="AK68" s="87">
        <v>0</v>
      </c>
      <c r="AL68" s="87">
        <v>0</v>
      </c>
      <c r="AM68" s="87">
        <v>0</v>
      </c>
      <c r="AN68" s="87">
        <v>0</v>
      </c>
      <c r="AO68" s="87">
        <v>0</v>
      </c>
      <c r="AP68" s="87">
        <v>0</v>
      </c>
      <c r="AQ68" s="87">
        <v>0</v>
      </c>
      <c r="AR68" s="87">
        <v>0</v>
      </c>
      <c r="AS68" s="87">
        <v>0</v>
      </c>
      <c r="AT68" s="87">
        <v>0</v>
      </c>
      <c r="AU68" s="87">
        <v>0</v>
      </c>
    </row>
    <row r="69" spans="1:47" s="164" customFormat="1" ht="78.75" x14ac:dyDescent="0.2">
      <c r="A69" s="171" t="s">
        <v>899</v>
      </c>
      <c r="B69" s="84" t="s">
        <v>496</v>
      </c>
      <c r="C69" s="171" t="s">
        <v>1924</v>
      </c>
      <c r="D69" s="87">
        <v>0</v>
      </c>
      <c r="E69" s="87"/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0.4</v>
      </c>
      <c r="M69" s="87">
        <v>0.4</v>
      </c>
      <c r="N69" s="87">
        <v>0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87">
        <v>0</v>
      </c>
      <c r="V69" s="87">
        <v>0</v>
      </c>
      <c r="W69" s="87">
        <v>0</v>
      </c>
      <c r="X69" s="87">
        <v>0</v>
      </c>
      <c r="Y69" s="87">
        <v>0</v>
      </c>
      <c r="Z69" s="87">
        <v>0</v>
      </c>
      <c r="AA69" s="87">
        <v>0</v>
      </c>
      <c r="AB69" s="87">
        <v>0</v>
      </c>
      <c r="AC69" s="87">
        <v>0</v>
      </c>
      <c r="AD69" s="87">
        <v>0</v>
      </c>
      <c r="AE69" s="87">
        <v>0</v>
      </c>
      <c r="AF69" s="87">
        <v>0</v>
      </c>
      <c r="AG69" s="87">
        <v>0</v>
      </c>
      <c r="AH69" s="87">
        <v>0</v>
      </c>
      <c r="AI69" s="87">
        <v>0</v>
      </c>
      <c r="AJ69" s="87">
        <v>0</v>
      </c>
      <c r="AK69" s="87">
        <v>0</v>
      </c>
      <c r="AL69" s="87">
        <v>0</v>
      </c>
      <c r="AM69" s="87">
        <v>0</v>
      </c>
      <c r="AN69" s="87">
        <v>0</v>
      </c>
      <c r="AO69" s="87">
        <v>0</v>
      </c>
      <c r="AP69" s="87">
        <v>0</v>
      </c>
      <c r="AQ69" s="87">
        <v>0</v>
      </c>
      <c r="AR69" s="87">
        <v>0</v>
      </c>
      <c r="AS69" s="87">
        <v>0</v>
      </c>
      <c r="AT69" s="87">
        <v>0</v>
      </c>
      <c r="AU69" s="87">
        <v>0</v>
      </c>
    </row>
    <row r="70" spans="1:47" s="164" customFormat="1" ht="63" x14ac:dyDescent="0.2">
      <c r="A70" s="171" t="s">
        <v>2791</v>
      </c>
      <c r="B70" s="84" t="s">
        <v>497</v>
      </c>
      <c r="C70" s="171" t="s">
        <v>1925</v>
      </c>
      <c r="D70" s="87">
        <v>0</v>
      </c>
      <c r="E70" s="87">
        <v>0</v>
      </c>
      <c r="F70" s="87">
        <v>0</v>
      </c>
      <c r="G70" s="87">
        <v>0</v>
      </c>
      <c r="H70" s="87">
        <v>0</v>
      </c>
      <c r="I70" s="87">
        <v>0</v>
      </c>
      <c r="J70" s="87">
        <v>0</v>
      </c>
      <c r="K70" s="87">
        <v>0</v>
      </c>
      <c r="L70" s="87">
        <v>0</v>
      </c>
      <c r="M70" s="87">
        <v>0</v>
      </c>
      <c r="N70" s="87">
        <v>8</v>
      </c>
      <c r="O70" s="87">
        <v>0</v>
      </c>
      <c r="P70" s="87">
        <v>0</v>
      </c>
      <c r="Q70" s="87">
        <v>0</v>
      </c>
      <c r="R70" s="87">
        <v>0</v>
      </c>
      <c r="S70" s="87">
        <v>0</v>
      </c>
      <c r="T70" s="87">
        <v>0</v>
      </c>
      <c r="U70" s="87">
        <v>0</v>
      </c>
      <c r="V70" s="87">
        <v>0</v>
      </c>
      <c r="W70" s="87">
        <v>0</v>
      </c>
      <c r="X70" s="87">
        <v>0</v>
      </c>
      <c r="Y70" s="87">
        <v>0</v>
      </c>
      <c r="Z70" s="87">
        <v>0</v>
      </c>
      <c r="AA70" s="87">
        <v>0</v>
      </c>
      <c r="AB70" s="87">
        <v>0</v>
      </c>
      <c r="AC70" s="87">
        <v>0</v>
      </c>
      <c r="AD70" s="87">
        <v>0</v>
      </c>
      <c r="AE70" s="87">
        <v>0</v>
      </c>
      <c r="AF70" s="87">
        <v>0</v>
      </c>
      <c r="AG70" s="87">
        <v>0</v>
      </c>
      <c r="AH70" s="87">
        <v>0</v>
      </c>
      <c r="AI70" s="87">
        <v>0</v>
      </c>
      <c r="AJ70" s="87">
        <v>0</v>
      </c>
      <c r="AK70" s="87">
        <v>0</v>
      </c>
      <c r="AL70" s="87">
        <v>0</v>
      </c>
      <c r="AM70" s="87">
        <v>0</v>
      </c>
      <c r="AN70" s="87">
        <v>0</v>
      </c>
      <c r="AO70" s="87">
        <v>0</v>
      </c>
      <c r="AP70" s="87">
        <v>0</v>
      </c>
      <c r="AQ70" s="87">
        <v>0</v>
      </c>
      <c r="AR70" s="87">
        <v>0</v>
      </c>
      <c r="AS70" s="87">
        <v>0</v>
      </c>
      <c r="AT70" s="87">
        <v>0</v>
      </c>
      <c r="AU70" s="87">
        <v>0</v>
      </c>
    </row>
    <row r="71" spans="1:47" s="164" customFormat="1" ht="78.75" x14ac:dyDescent="0.2">
      <c r="A71" s="171" t="s">
        <v>899</v>
      </c>
      <c r="B71" s="84" t="s">
        <v>427</v>
      </c>
      <c r="C71" s="171" t="s">
        <v>1926</v>
      </c>
      <c r="D71" s="87">
        <v>0</v>
      </c>
      <c r="E71" s="87">
        <v>0</v>
      </c>
      <c r="F71" s="87">
        <v>0</v>
      </c>
      <c r="G71" s="87">
        <v>0</v>
      </c>
      <c r="H71" s="87">
        <v>0</v>
      </c>
      <c r="I71" s="87">
        <v>0</v>
      </c>
      <c r="J71" s="87">
        <v>0</v>
      </c>
      <c r="K71" s="87">
        <v>0</v>
      </c>
      <c r="L71" s="87">
        <v>0</v>
      </c>
      <c r="M71" s="87">
        <v>0</v>
      </c>
      <c r="N71" s="87">
        <v>0</v>
      </c>
      <c r="O71" s="87">
        <v>0</v>
      </c>
      <c r="P71" s="87">
        <v>0</v>
      </c>
      <c r="Q71" s="87">
        <v>0</v>
      </c>
      <c r="R71" s="87">
        <v>0</v>
      </c>
      <c r="S71" s="87">
        <v>0</v>
      </c>
      <c r="T71" s="87">
        <v>0</v>
      </c>
      <c r="U71" s="87">
        <v>0</v>
      </c>
      <c r="V71" s="87">
        <v>0</v>
      </c>
      <c r="W71" s="87">
        <v>0</v>
      </c>
      <c r="X71" s="87">
        <v>0</v>
      </c>
      <c r="Y71" s="87">
        <v>0</v>
      </c>
      <c r="Z71" s="87">
        <v>0</v>
      </c>
      <c r="AA71" s="87">
        <v>0</v>
      </c>
      <c r="AB71" s="87">
        <v>0</v>
      </c>
      <c r="AC71" s="87">
        <v>0</v>
      </c>
      <c r="AD71" s="87">
        <v>0</v>
      </c>
      <c r="AE71" s="87">
        <v>0</v>
      </c>
      <c r="AF71" s="87">
        <v>0</v>
      </c>
      <c r="AG71" s="87">
        <v>0</v>
      </c>
      <c r="AH71" s="87">
        <v>0</v>
      </c>
      <c r="AI71" s="87">
        <v>0</v>
      </c>
      <c r="AJ71" s="87">
        <v>0</v>
      </c>
      <c r="AK71" s="87">
        <v>0</v>
      </c>
      <c r="AL71" s="87">
        <v>0</v>
      </c>
      <c r="AM71" s="87">
        <v>0</v>
      </c>
      <c r="AN71" s="87">
        <v>0</v>
      </c>
      <c r="AO71" s="87">
        <v>0</v>
      </c>
      <c r="AP71" s="87">
        <v>0</v>
      </c>
      <c r="AQ71" s="87">
        <v>0</v>
      </c>
      <c r="AR71" s="87">
        <v>0</v>
      </c>
      <c r="AS71" s="87">
        <v>0</v>
      </c>
      <c r="AT71" s="87">
        <v>0</v>
      </c>
      <c r="AU71" s="87">
        <v>0</v>
      </c>
    </row>
    <row r="72" spans="1:47" s="164" customFormat="1" ht="78.75" x14ac:dyDescent="0.2">
      <c r="A72" s="171" t="s">
        <v>2791</v>
      </c>
      <c r="B72" s="84" t="s">
        <v>498</v>
      </c>
      <c r="C72" s="171" t="s">
        <v>1927</v>
      </c>
      <c r="D72" s="87">
        <v>0</v>
      </c>
      <c r="E72" s="87">
        <v>0</v>
      </c>
      <c r="F72" s="87">
        <v>0</v>
      </c>
      <c r="G72" s="87">
        <v>0</v>
      </c>
      <c r="H72" s="87">
        <v>0</v>
      </c>
      <c r="I72" s="87">
        <v>0</v>
      </c>
      <c r="J72" s="87">
        <v>0</v>
      </c>
      <c r="K72" s="87">
        <v>0</v>
      </c>
      <c r="L72" s="87">
        <v>0</v>
      </c>
      <c r="M72" s="87">
        <v>0</v>
      </c>
      <c r="N72" s="87">
        <v>0.25</v>
      </c>
      <c r="O72" s="87">
        <v>0</v>
      </c>
      <c r="P72" s="87">
        <v>0</v>
      </c>
      <c r="Q72" s="87">
        <v>0</v>
      </c>
      <c r="R72" s="87">
        <v>0</v>
      </c>
      <c r="S72" s="87">
        <v>0</v>
      </c>
      <c r="T72" s="87">
        <v>0</v>
      </c>
      <c r="U72" s="87">
        <v>0</v>
      </c>
      <c r="V72" s="87">
        <v>0</v>
      </c>
      <c r="W72" s="87">
        <v>0</v>
      </c>
      <c r="X72" s="87">
        <v>0</v>
      </c>
      <c r="Y72" s="87">
        <v>0</v>
      </c>
      <c r="Z72" s="87">
        <v>0</v>
      </c>
      <c r="AA72" s="87">
        <v>0</v>
      </c>
      <c r="AB72" s="87">
        <v>0</v>
      </c>
      <c r="AC72" s="87">
        <v>0</v>
      </c>
      <c r="AD72" s="87">
        <v>0</v>
      </c>
      <c r="AE72" s="87">
        <v>0</v>
      </c>
      <c r="AF72" s="87">
        <v>0</v>
      </c>
      <c r="AG72" s="87">
        <v>0</v>
      </c>
      <c r="AH72" s="87">
        <v>0</v>
      </c>
      <c r="AI72" s="87">
        <v>0</v>
      </c>
      <c r="AJ72" s="87">
        <v>0</v>
      </c>
      <c r="AK72" s="87">
        <v>0</v>
      </c>
      <c r="AL72" s="87">
        <v>0</v>
      </c>
      <c r="AM72" s="87">
        <v>0</v>
      </c>
      <c r="AN72" s="87">
        <v>0</v>
      </c>
      <c r="AO72" s="87">
        <v>0</v>
      </c>
      <c r="AP72" s="87">
        <v>0</v>
      </c>
      <c r="AQ72" s="87">
        <v>0</v>
      </c>
      <c r="AR72" s="87">
        <v>0</v>
      </c>
      <c r="AS72" s="87">
        <v>0</v>
      </c>
      <c r="AT72" s="87">
        <v>0</v>
      </c>
      <c r="AU72" s="87">
        <v>0</v>
      </c>
    </row>
    <row r="73" spans="1:47" s="164" customFormat="1" ht="47.25" x14ac:dyDescent="0.2">
      <c r="A73" s="171" t="s">
        <v>899</v>
      </c>
      <c r="B73" s="84" t="s">
        <v>345</v>
      </c>
      <c r="C73" s="171" t="s">
        <v>1928</v>
      </c>
      <c r="D73" s="87">
        <v>0</v>
      </c>
      <c r="E73" s="87">
        <v>0</v>
      </c>
      <c r="F73" s="87">
        <v>0</v>
      </c>
      <c r="G73" s="87">
        <v>0</v>
      </c>
      <c r="H73" s="87">
        <v>0</v>
      </c>
      <c r="I73" s="87">
        <v>0</v>
      </c>
      <c r="J73" s="87">
        <v>0</v>
      </c>
      <c r="K73" s="87">
        <v>0</v>
      </c>
      <c r="L73" s="87">
        <v>0</v>
      </c>
      <c r="M73" s="87">
        <v>0</v>
      </c>
      <c r="N73" s="87">
        <v>0</v>
      </c>
      <c r="O73" s="87">
        <v>0</v>
      </c>
      <c r="P73" s="87">
        <v>0</v>
      </c>
      <c r="Q73" s="87">
        <v>0</v>
      </c>
      <c r="R73" s="87">
        <v>0</v>
      </c>
      <c r="S73" s="87">
        <v>0</v>
      </c>
      <c r="T73" s="87">
        <v>0</v>
      </c>
      <c r="U73" s="87">
        <v>0</v>
      </c>
      <c r="V73" s="87">
        <v>0</v>
      </c>
      <c r="W73" s="87">
        <v>0</v>
      </c>
      <c r="X73" s="87">
        <v>0</v>
      </c>
      <c r="Y73" s="87">
        <v>0</v>
      </c>
      <c r="Z73" s="87">
        <v>0</v>
      </c>
      <c r="AA73" s="87">
        <v>0</v>
      </c>
      <c r="AB73" s="87">
        <v>0</v>
      </c>
      <c r="AC73" s="87">
        <v>0</v>
      </c>
      <c r="AD73" s="87">
        <v>0</v>
      </c>
      <c r="AE73" s="87">
        <v>0</v>
      </c>
      <c r="AF73" s="87">
        <v>0</v>
      </c>
      <c r="AG73" s="87">
        <v>0</v>
      </c>
      <c r="AH73" s="87">
        <v>0</v>
      </c>
      <c r="AI73" s="87">
        <v>0</v>
      </c>
      <c r="AJ73" s="87">
        <v>0</v>
      </c>
      <c r="AK73" s="87">
        <v>0</v>
      </c>
      <c r="AL73" s="87">
        <v>0</v>
      </c>
      <c r="AM73" s="87">
        <v>0</v>
      </c>
      <c r="AN73" s="87">
        <v>0</v>
      </c>
      <c r="AO73" s="87">
        <v>0</v>
      </c>
      <c r="AP73" s="87">
        <v>0</v>
      </c>
      <c r="AQ73" s="87">
        <v>0</v>
      </c>
      <c r="AR73" s="87">
        <v>0</v>
      </c>
      <c r="AS73" s="87">
        <v>0</v>
      </c>
      <c r="AT73" s="87">
        <v>0</v>
      </c>
      <c r="AU73" s="87">
        <v>0</v>
      </c>
    </row>
    <row r="74" spans="1:47" s="164" customFormat="1" ht="47.25" x14ac:dyDescent="0.2">
      <c r="A74" s="171" t="s">
        <v>2791</v>
      </c>
      <c r="B74" s="84" t="s">
        <v>499</v>
      </c>
      <c r="C74" s="171" t="s">
        <v>1929</v>
      </c>
      <c r="D74" s="87">
        <v>0</v>
      </c>
      <c r="E74" s="87">
        <v>0</v>
      </c>
      <c r="F74" s="87">
        <v>0</v>
      </c>
      <c r="G74" s="87">
        <v>0</v>
      </c>
      <c r="H74" s="87">
        <v>0</v>
      </c>
      <c r="I74" s="87">
        <v>0</v>
      </c>
      <c r="J74" s="87">
        <v>0</v>
      </c>
      <c r="K74" s="87">
        <v>0</v>
      </c>
      <c r="L74" s="87">
        <v>0</v>
      </c>
      <c r="M74" s="87">
        <v>0</v>
      </c>
      <c r="N74" s="87">
        <v>0.15</v>
      </c>
      <c r="O74" s="87">
        <v>0</v>
      </c>
      <c r="P74" s="87">
        <v>0</v>
      </c>
      <c r="Q74" s="87">
        <v>0</v>
      </c>
      <c r="R74" s="87">
        <v>0</v>
      </c>
      <c r="S74" s="87">
        <v>0</v>
      </c>
      <c r="T74" s="87">
        <v>0</v>
      </c>
      <c r="U74" s="87">
        <v>0</v>
      </c>
      <c r="V74" s="87">
        <v>0</v>
      </c>
      <c r="W74" s="87">
        <v>0</v>
      </c>
      <c r="X74" s="87">
        <v>0</v>
      </c>
      <c r="Y74" s="87">
        <v>0</v>
      </c>
      <c r="Z74" s="87">
        <v>0</v>
      </c>
      <c r="AA74" s="87">
        <v>0.246</v>
      </c>
      <c r="AB74" s="87">
        <v>0</v>
      </c>
      <c r="AC74" s="87">
        <v>0</v>
      </c>
      <c r="AD74" s="87">
        <v>0</v>
      </c>
      <c r="AE74" s="87">
        <v>0</v>
      </c>
      <c r="AF74" s="87">
        <v>0</v>
      </c>
      <c r="AG74" s="87">
        <v>0</v>
      </c>
      <c r="AH74" s="87">
        <v>0</v>
      </c>
      <c r="AI74" s="87">
        <v>0</v>
      </c>
      <c r="AJ74" s="87">
        <v>0</v>
      </c>
      <c r="AK74" s="87">
        <v>0</v>
      </c>
      <c r="AL74" s="87">
        <v>0</v>
      </c>
      <c r="AM74" s="87">
        <v>0</v>
      </c>
      <c r="AN74" s="87">
        <v>0</v>
      </c>
      <c r="AO74" s="87">
        <v>0</v>
      </c>
      <c r="AP74" s="87">
        <v>0</v>
      </c>
      <c r="AQ74" s="87">
        <v>0</v>
      </c>
      <c r="AR74" s="87">
        <v>0</v>
      </c>
      <c r="AS74" s="87">
        <v>0</v>
      </c>
      <c r="AT74" s="87">
        <v>0</v>
      </c>
      <c r="AU74" s="87">
        <v>0</v>
      </c>
    </row>
    <row r="75" spans="1:47" s="164" customFormat="1" ht="78.75" x14ac:dyDescent="0.2">
      <c r="A75" s="171" t="s">
        <v>2791</v>
      </c>
      <c r="B75" s="84" t="s">
        <v>1620</v>
      </c>
      <c r="C75" s="171" t="s">
        <v>1930</v>
      </c>
      <c r="D75" s="87">
        <v>0</v>
      </c>
      <c r="E75" s="87">
        <v>0</v>
      </c>
      <c r="F75" s="87">
        <v>0</v>
      </c>
      <c r="G75" s="87">
        <v>0</v>
      </c>
      <c r="H75" s="87">
        <v>0</v>
      </c>
      <c r="I75" s="87">
        <v>0</v>
      </c>
      <c r="J75" s="87">
        <v>0</v>
      </c>
      <c r="K75" s="87">
        <v>0</v>
      </c>
      <c r="L75" s="87">
        <v>0</v>
      </c>
      <c r="M75" s="87">
        <v>0</v>
      </c>
      <c r="N75" s="87">
        <v>0.15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v>0</v>
      </c>
      <c r="U75" s="87">
        <v>0</v>
      </c>
      <c r="V75" s="87">
        <v>0</v>
      </c>
      <c r="W75" s="87">
        <v>0</v>
      </c>
      <c r="X75" s="87">
        <v>0</v>
      </c>
      <c r="Y75" s="87">
        <v>0</v>
      </c>
      <c r="Z75" s="87">
        <v>0</v>
      </c>
      <c r="AA75" s="87">
        <v>0.30599999999999999</v>
      </c>
      <c r="AB75" s="87">
        <v>0</v>
      </c>
      <c r="AC75" s="87">
        <v>0</v>
      </c>
      <c r="AD75" s="87">
        <v>0</v>
      </c>
      <c r="AE75" s="87">
        <v>0</v>
      </c>
      <c r="AF75" s="87">
        <v>0</v>
      </c>
      <c r="AG75" s="87">
        <v>0</v>
      </c>
      <c r="AH75" s="87">
        <v>0</v>
      </c>
      <c r="AI75" s="87">
        <v>0</v>
      </c>
      <c r="AJ75" s="87">
        <v>0</v>
      </c>
      <c r="AK75" s="87">
        <v>0</v>
      </c>
      <c r="AL75" s="87">
        <v>0</v>
      </c>
      <c r="AM75" s="87">
        <v>0</v>
      </c>
      <c r="AN75" s="87">
        <v>0</v>
      </c>
      <c r="AO75" s="87">
        <v>0</v>
      </c>
      <c r="AP75" s="87">
        <v>0</v>
      </c>
      <c r="AQ75" s="87">
        <v>0</v>
      </c>
      <c r="AR75" s="87">
        <v>0</v>
      </c>
      <c r="AS75" s="87">
        <v>0</v>
      </c>
      <c r="AT75" s="87">
        <v>0</v>
      </c>
      <c r="AU75" s="87">
        <v>0</v>
      </c>
    </row>
    <row r="76" spans="1:47" s="164" customFormat="1" ht="78.75" x14ac:dyDescent="0.2">
      <c r="A76" s="171" t="s">
        <v>2791</v>
      </c>
      <c r="B76" s="170" t="s">
        <v>1621</v>
      </c>
      <c r="C76" s="171" t="s">
        <v>1931</v>
      </c>
      <c r="D76" s="87">
        <v>0</v>
      </c>
      <c r="E76" s="87">
        <v>0</v>
      </c>
      <c r="F76" s="87">
        <v>0</v>
      </c>
      <c r="G76" s="87">
        <v>0</v>
      </c>
      <c r="H76" s="87">
        <v>0</v>
      </c>
      <c r="I76" s="87">
        <v>0</v>
      </c>
      <c r="J76" s="87">
        <v>0</v>
      </c>
      <c r="K76" s="87">
        <v>0</v>
      </c>
      <c r="L76" s="87">
        <v>0</v>
      </c>
      <c r="M76" s="87">
        <v>0</v>
      </c>
      <c r="N76" s="87">
        <v>0</v>
      </c>
      <c r="O76" s="87">
        <v>0</v>
      </c>
      <c r="P76" s="87">
        <v>0</v>
      </c>
      <c r="Q76" s="87">
        <v>0</v>
      </c>
      <c r="R76" s="87">
        <v>0</v>
      </c>
      <c r="S76" s="87">
        <v>0</v>
      </c>
      <c r="T76" s="87">
        <v>0</v>
      </c>
      <c r="U76" s="87">
        <v>0</v>
      </c>
      <c r="V76" s="87">
        <v>0</v>
      </c>
      <c r="W76" s="87">
        <v>0</v>
      </c>
      <c r="X76" s="87">
        <v>0</v>
      </c>
      <c r="Y76" s="87">
        <v>0</v>
      </c>
      <c r="Z76" s="87">
        <v>0</v>
      </c>
      <c r="AA76" s="87">
        <v>0</v>
      </c>
      <c r="AB76" s="87">
        <v>0</v>
      </c>
      <c r="AC76" s="87">
        <v>0</v>
      </c>
      <c r="AD76" s="87">
        <v>0</v>
      </c>
      <c r="AE76" s="87">
        <v>0</v>
      </c>
      <c r="AF76" s="87">
        <v>0</v>
      </c>
      <c r="AG76" s="87">
        <v>0</v>
      </c>
      <c r="AH76" s="87">
        <v>0</v>
      </c>
      <c r="AI76" s="87">
        <v>0</v>
      </c>
      <c r="AJ76" s="87">
        <v>0</v>
      </c>
      <c r="AK76" s="87">
        <v>0</v>
      </c>
      <c r="AL76" s="87">
        <v>0</v>
      </c>
      <c r="AM76" s="87">
        <v>0</v>
      </c>
      <c r="AN76" s="87">
        <v>0</v>
      </c>
      <c r="AO76" s="87">
        <v>0</v>
      </c>
      <c r="AP76" s="87">
        <v>0</v>
      </c>
      <c r="AQ76" s="87">
        <v>0</v>
      </c>
      <c r="AR76" s="87">
        <v>0</v>
      </c>
      <c r="AS76" s="87">
        <v>0</v>
      </c>
      <c r="AT76" s="87">
        <v>0</v>
      </c>
      <c r="AU76" s="87">
        <v>0</v>
      </c>
    </row>
    <row r="77" spans="1:47" s="164" customFormat="1" ht="78.75" x14ac:dyDescent="0.2">
      <c r="A77" s="171" t="s">
        <v>2791</v>
      </c>
      <c r="B77" s="84" t="s">
        <v>1622</v>
      </c>
      <c r="C77" s="171" t="s">
        <v>1932</v>
      </c>
      <c r="D77" s="87">
        <v>0</v>
      </c>
      <c r="E77" s="87">
        <v>0</v>
      </c>
      <c r="F77" s="87">
        <v>0</v>
      </c>
      <c r="G77" s="87">
        <v>0</v>
      </c>
      <c r="H77" s="87">
        <v>0</v>
      </c>
      <c r="I77" s="87">
        <v>0</v>
      </c>
      <c r="J77" s="87">
        <v>0</v>
      </c>
      <c r="K77" s="87">
        <v>0</v>
      </c>
      <c r="L77" s="87">
        <v>0</v>
      </c>
      <c r="M77" s="87">
        <v>0</v>
      </c>
      <c r="N77" s="87">
        <v>0.12</v>
      </c>
      <c r="O77" s="87">
        <v>0</v>
      </c>
      <c r="P77" s="87">
        <v>0</v>
      </c>
      <c r="Q77" s="87">
        <v>0</v>
      </c>
      <c r="R77" s="87">
        <v>0</v>
      </c>
      <c r="S77" s="87">
        <v>0</v>
      </c>
      <c r="T77" s="87">
        <v>0</v>
      </c>
      <c r="U77" s="87">
        <v>0</v>
      </c>
      <c r="V77" s="87">
        <v>0</v>
      </c>
      <c r="W77" s="87">
        <v>0</v>
      </c>
      <c r="X77" s="87">
        <v>0</v>
      </c>
      <c r="Y77" s="87">
        <v>0</v>
      </c>
      <c r="Z77" s="87">
        <v>0</v>
      </c>
      <c r="AA77" s="87">
        <v>0.16</v>
      </c>
      <c r="AB77" s="87">
        <v>0</v>
      </c>
      <c r="AC77" s="87">
        <v>0</v>
      </c>
      <c r="AD77" s="87">
        <v>0</v>
      </c>
      <c r="AE77" s="87">
        <v>0</v>
      </c>
      <c r="AF77" s="87">
        <v>0</v>
      </c>
      <c r="AG77" s="87">
        <v>0</v>
      </c>
      <c r="AH77" s="87">
        <v>0</v>
      </c>
      <c r="AI77" s="87">
        <v>0</v>
      </c>
      <c r="AJ77" s="87">
        <v>0</v>
      </c>
      <c r="AK77" s="87">
        <v>0</v>
      </c>
      <c r="AL77" s="87">
        <v>0</v>
      </c>
      <c r="AM77" s="87">
        <v>0</v>
      </c>
      <c r="AN77" s="87">
        <v>0</v>
      </c>
      <c r="AO77" s="87">
        <v>0</v>
      </c>
      <c r="AP77" s="87">
        <v>0</v>
      </c>
      <c r="AQ77" s="87">
        <v>0</v>
      </c>
      <c r="AR77" s="87">
        <v>0</v>
      </c>
      <c r="AS77" s="87">
        <v>0</v>
      </c>
      <c r="AT77" s="87">
        <v>0</v>
      </c>
      <c r="AU77" s="87">
        <v>0</v>
      </c>
    </row>
    <row r="78" spans="1:47" s="164" customFormat="1" ht="110.25" x14ac:dyDescent="0.2">
      <c r="A78" s="171" t="s">
        <v>2791</v>
      </c>
      <c r="B78" s="84" t="s">
        <v>1623</v>
      </c>
      <c r="C78" s="171" t="s">
        <v>1933</v>
      </c>
      <c r="D78" s="87">
        <v>0</v>
      </c>
      <c r="E78" s="87">
        <v>0</v>
      </c>
      <c r="F78" s="87">
        <v>0</v>
      </c>
      <c r="G78" s="87">
        <v>0</v>
      </c>
      <c r="H78" s="87">
        <v>0</v>
      </c>
      <c r="I78" s="87">
        <v>0</v>
      </c>
      <c r="J78" s="87">
        <v>0</v>
      </c>
      <c r="K78" s="87">
        <v>0</v>
      </c>
      <c r="L78" s="87">
        <v>0</v>
      </c>
      <c r="M78" s="87">
        <v>0</v>
      </c>
      <c r="N78" s="87">
        <v>0.4</v>
      </c>
      <c r="O78" s="87">
        <v>0</v>
      </c>
      <c r="P78" s="87">
        <v>0</v>
      </c>
      <c r="Q78" s="87">
        <v>0</v>
      </c>
      <c r="R78" s="87">
        <v>0</v>
      </c>
      <c r="S78" s="87">
        <v>0</v>
      </c>
      <c r="T78" s="87">
        <v>0</v>
      </c>
      <c r="U78" s="87">
        <v>0</v>
      </c>
      <c r="V78" s="87">
        <v>0</v>
      </c>
      <c r="W78" s="87">
        <v>0</v>
      </c>
      <c r="X78" s="87">
        <v>0</v>
      </c>
      <c r="Y78" s="87">
        <v>0</v>
      </c>
      <c r="Z78" s="87">
        <v>0</v>
      </c>
      <c r="AA78" s="87">
        <v>0.375</v>
      </c>
      <c r="AB78" s="87">
        <v>0</v>
      </c>
      <c r="AC78" s="87">
        <v>0</v>
      </c>
      <c r="AD78" s="87">
        <v>0</v>
      </c>
      <c r="AE78" s="87">
        <v>0</v>
      </c>
      <c r="AF78" s="87">
        <v>0</v>
      </c>
      <c r="AG78" s="87">
        <v>0</v>
      </c>
      <c r="AH78" s="87">
        <v>0</v>
      </c>
      <c r="AI78" s="87">
        <v>0</v>
      </c>
      <c r="AJ78" s="87">
        <v>0</v>
      </c>
      <c r="AK78" s="87">
        <v>0</v>
      </c>
      <c r="AL78" s="87">
        <v>0</v>
      </c>
      <c r="AM78" s="87">
        <v>0</v>
      </c>
      <c r="AN78" s="87">
        <v>0</v>
      </c>
      <c r="AO78" s="87">
        <v>0</v>
      </c>
      <c r="AP78" s="87">
        <v>0</v>
      </c>
      <c r="AQ78" s="87">
        <v>0</v>
      </c>
      <c r="AR78" s="87">
        <v>0</v>
      </c>
      <c r="AS78" s="87">
        <v>0</v>
      </c>
      <c r="AT78" s="87">
        <v>0</v>
      </c>
      <c r="AU78" s="87">
        <v>0</v>
      </c>
    </row>
    <row r="79" spans="1:47" s="164" customFormat="1" ht="94.5" x14ac:dyDescent="0.2">
      <c r="A79" s="171" t="s">
        <v>2791</v>
      </c>
      <c r="B79" s="170" t="s">
        <v>344</v>
      </c>
      <c r="C79" s="171" t="s">
        <v>1934</v>
      </c>
      <c r="D79" s="87">
        <v>0</v>
      </c>
      <c r="E79" s="87">
        <v>0</v>
      </c>
      <c r="F79" s="87">
        <v>0</v>
      </c>
      <c r="G79" s="87">
        <v>0</v>
      </c>
      <c r="H79" s="87">
        <v>0</v>
      </c>
      <c r="I79" s="87">
        <v>0</v>
      </c>
      <c r="J79" s="87">
        <v>0</v>
      </c>
      <c r="K79" s="87">
        <v>0</v>
      </c>
      <c r="L79" s="87">
        <v>0</v>
      </c>
      <c r="M79" s="87">
        <v>0</v>
      </c>
      <c r="N79" s="87">
        <v>0</v>
      </c>
      <c r="O79" s="87">
        <v>0</v>
      </c>
      <c r="P79" s="87">
        <v>0</v>
      </c>
      <c r="Q79" s="87">
        <v>0</v>
      </c>
      <c r="R79" s="87">
        <v>0</v>
      </c>
      <c r="S79" s="87">
        <v>0</v>
      </c>
      <c r="T79" s="87">
        <v>0</v>
      </c>
      <c r="U79" s="87">
        <v>0</v>
      </c>
      <c r="V79" s="87">
        <v>0</v>
      </c>
      <c r="W79" s="87">
        <v>0</v>
      </c>
      <c r="X79" s="87">
        <v>0</v>
      </c>
      <c r="Y79" s="87">
        <v>0</v>
      </c>
      <c r="Z79" s="87">
        <v>0</v>
      </c>
      <c r="AA79" s="87">
        <v>0</v>
      </c>
      <c r="AB79" s="87">
        <v>0</v>
      </c>
      <c r="AC79" s="87">
        <v>0</v>
      </c>
      <c r="AD79" s="87">
        <v>0</v>
      </c>
      <c r="AE79" s="87">
        <v>0</v>
      </c>
      <c r="AF79" s="87">
        <v>0</v>
      </c>
      <c r="AG79" s="87">
        <v>0</v>
      </c>
      <c r="AH79" s="87">
        <v>0</v>
      </c>
      <c r="AI79" s="87">
        <v>0</v>
      </c>
      <c r="AJ79" s="87">
        <v>0</v>
      </c>
      <c r="AK79" s="87">
        <v>0</v>
      </c>
      <c r="AL79" s="87">
        <v>0</v>
      </c>
      <c r="AM79" s="87">
        <v>0</v>
      </c>
      <c r="AN79" s="87">
        <v>0</v>
      </c>
      <c r="AO79" s="87">
        <v>0</v>
      </c>
      <c r="AP79" s="87">
        <v>0</v>
      </c>
      <c r="AQ79" s="87">
        <v>0</v>
      </c>
      <c r="AR79" s="87">
        <v>0</v>
      </c>
      <c r="AS79" s="87">
        <v>0</v>
      </c>
      <c r="AT79" s="87">
        <v>0</v>
      </c>
      <c r="AU79" s="87">
        <v>0</v>
      </c>
    </row>
    <row r="80" spans="1:47" s="164" customFormat="1" ht="110.25" x14ac:dyDescent="0.2">
      <c r="A80" s="171" t="s">
        <v>2791</v>
      </c>
      <c r="B80" s="84" t="s">
        <v>1624</v>
      </c>
      <c r="C80" s="171" t="s">
        <v>1935</v>
      </c>
      <c r="D80" s="87">
        <v>0</v>
      </c>
      <c r="E80" s="87">
        <v>0</v>
      </c>
      <c r="F80" s="87">
        <v>0</v>
      </c>
      <c r="G80" s="87">
        <v>0</v>
      </c>
      <c r="H80" s="87">
        <v>0</v>
      </c>
      <c r="I80" s="87">
        <v>0</v>
      </c>
      <c r="J80" s="87">
        <v>0</v>
      </c>
      <c r="K80" s="87">
        <v>0</v>
      </c>
      <c r="L80" s="87">
        <v>0</v>
      </c>
      <c r="M80" s="87">
        <v>0</v>
      </c>
      <c r="N80" s="87">
        <v>0</v>
      </c>
      <c r="O80" s="87">
        <v>0</v>
      </c>
      <c r="P80" s="87">
        <v>0</v>
      </c>
      <c r="Q80" s="87">
        <v>0</v>
      </c>
      <c r="R80" s="87">
        <v>0</v>
      </c>
      <c r="S80" s="87">
        <v>0</v>
      </c>
      <c r="T80" s="87">
        <v>0</v>
      </c>
      <c r="U80" s="87">
        <v>0</v>
      </c>
      <c r="V80" s="87">
        <v>0</v>
      </c>
      <c r="W80" s="87">
        <v>0</v>
      </c>
      <c r="X80" s="87">
        <v>0</v>
      </c>
      <c r="Y80" s="87">
        <v>0</v>
      </c>
      <c r="Z80" s="87">
        <v>0</v>
      </c>
      <c r="AA80" s="87">
        <v>0.14000000000000001</v>
      </c>
      <c r="AB80" s="87">
        <v>0</v>
      </c>
      <c r="AC80" s="87">
        <v>0</v>
      </c>
      <c r="AD80" s="87">
        <v>0</v>
      </c>
      <c r="AE80" s="87">
        <v>0</v>
      </c>
      <c r="AF80" s="87">
        <v>0</v>
      </c>
      <c r="AG80" s="87">
        <v>0</v>
      </c>
      <c r="AH80" s="87">
        <v>0</v>
      </c>
      <c r="AI80" s="87">
        <v>0</v>
      </c>
      <c r="AJ80" s="87">
        <v>0</v>
      </c>
      <c r="AK80" s="87">
        <v>0</v>
      </c>
      <c r="AL80" s="87">
        <v>0</v>
      </c>
      <c r="AM80" s="87">
        <v>0</v>
      </c>
      <c r="AN80" s="87">
        <v>0</v>
      </c>
      <c r="AO80" s="87">
        <v>0</v>
      </c>
      <c r="AP80" s="87">
        <v>0</v>
      </c>
      <c r="AQ80" s="87">
        <v>0</v>
      </c>
      <c r="AR80" s="87">
        <v>0</v>
      </c>
      <c r="AS80" s="87">
        <v>0</v>
      </c>
      <c r="AT80" s="87">
        <v>0</v>
      </c>
      <c r="AU80" s="87">
        <v>0</v>
      </c>
    </row>
    <row r="81" spans="1:47" s="164" customFormat="1" ht="63" x14ac:dyDescent="0.2">
      <c r="A81" s="171" t="s">
        <v>2791</v>
      </c>
      <c r="B81" s="84" t="s">
        <v>501</v>
      </c>
      <c r="C81" s="171" t="s">
        <v>1936</v>
      </c>
      <c r="D81" s="87">
        <v>0</v>
      </c>
      <c r="E81" s="87">
        <v>0</v>
      </c>
      <c r="F81" s="87">
        <v>0</v>
      </c>
      <c r="G81" s="87">
        <v>0</v>
      </c>
      <c r="H81" s="87">
        <v>0</v>
      </c>
      <c r="I81" s="87">
        <v>0</v>
      </c>
      <c r="J81" s="87">
        <v>0</v>
      </c>
      <c r="K81" s="87">
        <v>0</v>
      </c>
      <c r="L81" s="87">
        <v>0</v>
      </c>
      <c r="M81" s="87">
        <v>0</v>
      </c>
      <c r="N81" s="87">
        <v>0</v>
      </c>
      <c r="O81" s="87">
        <v>0</v>
      </c>
      <c r="P81" s="87">
        <v>0</v>
      </c>
      <c r="Q81" s="87">
        <v>0</v>
      </c>
      <c r="R81" s="87">
        <v>0</v>
      </c>
      <c r="S81" s="87">
        <v>0</v>
      </c>
      <c r="T81" s="87">
        <v>0</v>
      </c>
      <c r="U81" s="87">
        <v>0</v>
      </c>
      <c r="V81" s="87">
        <v>0</v>
      </c>
      <c r="W81" s="87">
        <v>0</v>
      </c>
      <c r="X81" s="87">
        <v>0</v>
      </c>
      <c r="Y81" s="87">
        <v>0</v>
      </c>
      <c r="Z81" s="87">
        <v>0</v>
      </c>
      <c r="AA81" s="87">
        <v>0</v>
      </c>
      <c r="AB81" s="87">
        <v>0</v>
      </c>
      <c r="AC81" s="87">
        <v>0</v>
      </c>
      <c r="AD81" s="87">
        <v>0</v>
      </c>
      <c r="AE81" s="87">
        <v>0</v>
      </c>
      <c r="AF81" s="87">
        <v>0</v>
      </c>
      <c r="AG81" s="87">
        <v>0</v>
      </c>
      <c r="AH81" s="87">
        <v>0</v>
      </c>
      <c r="AI81" s="87">
        <v>0</v>
      </c>
      <c r="AJ81" s="87">
        <v>0</v>
      </c>
      <c r="AK81" s="87">
        <v>0</v>
      </c>
      <c r="AL81" s="87">
        <v>0</v>
      </c>
      <c r="AM81" s="87">
        <v>0</v>
      </c>
      <c r="AN81" s="87">
        <v>0</v>
      </c>
      <c r="AO81" s="87">
        <v>0</v>
      </c>
      <c r="AP81" s="87">
        <v>0</v>
      </c>
      <c r="AQ81" s="87">
        <v>0</v>
      </c>
      <c r="AR81" s="87">
        <v>0</v>
      </c>
      <c r="AS81" s="87">
        <v>0</v>
      </c>
      <c r="AT81" s="87">
        <v>0</v>
      </c>
      <c r="AU81" s="87">
        <v>0</v>
      </c>
    </row>
    <row r="82" spans="1:47" s="164" customFormat="1" x14ac:dyDescent="0.2">
      <c r="A82" s="210"/>
      <c r="B82" s="211" t="s">
        <v>37</v>
      </c>
      <c r="C82" s="210"/>
      <c r="D82" s="214">
        <v>0</v>
      </c>
      <c r="E82" s="214">
        <v>0</v>
      </c>
      <c r="F82" s="214">
        <v>0</v>
      </c>
      <c r="G82" s="214">
        <v>0</v>
      </c>
      <c r="H82" s="214">
        <v>0</v>
      </c>
      <c r="I82" s="214">
        <v>0</v>
      </c>
      <c r="J82" s="214">
        <v>0</v>
      </c>
      <c r="K82" s="214">
        <v>0</v>
      </c>
      <c r="L82" s="214">
        <v>0</v>
      </c>
      <c r="M82" s="214">
        <v>0</v>
      </c>
      <c r="N82" s="214">
        <v>0</v>
      </c>
      <c r="O82" s="214">
        <v>0</v>
      </c>
      <c r="P82" s="214">
        <v>0</v>
      </c>
      <c r="Q82" s="214">
        <v>0</v>
      </c>
      <c r="R82" s="214">
        <v>0</v>
      </c>
      <c r="S82" s="214">
        <v>0</v>
      </c>
      <c r="T82" s="214">
        <v>0</v>
      </c>
      <c r="U82" s="214">
        <v>0</v>
      </c>
      <c r="V82" s="214">
        <v>0</v>
      </c>
      <c r="W82" s="214">
        <v>0</v>
      </c>
      <c r="X82" s="214">
        <v>0</v>
      </c>
      <c r="Y82" s="214">
        <v>0</v>
      </c>
      <c r="Z82" s="214">
        <v>0</v>
      </c>
      <c r="AA82" s="214">
        <v>0</v>
      </c>
      <c r="AB82" s="214">
        <f t="shared" ref="AB82:AU82" si="11">SUM(AB83:AB84)</f>
        <v>0</v>
      </c>
      <c r="AC82" s="214">
        <f t="shared" si="11"/>
        <v>0</v>
      </c>
      <c r="AD82" s="214">
        <f t="shared" si="11"/>
        <v>0</v>
      </c>
      <c r="AE82" s="214">
        <f t="shared" si="11"/>
        <v>0</v>
      </c>
      <c r="AF82" s="214">
        <f t="shared" si="11"/>
        <v>0</v>
      </c>
      <c r="AG82" s="214">
        <f t="shared" si="11"/>
        <v>0</v>
      </c>
      <c r="AH82" s="214">
        <f t="shared" si="11"/>
        <v>0</v>
      </c>
      <c r="AI82" s="214">
        <f t="shared" si="11"/>
        <v>0</v>
      </c>
      <c r="AJ82" s="214">
        <f t="shared" si="11"/>
        <v>0</v>
      </c>
      <c r="AK82" s="214">
        <f t="shared" si="11"/>
        <v>0</v>
      </c>
      <c r="AL82" s="214">
        <f t="shared" si="11"/>
        <v>0</v>
      </c>
      <c r="AM82" s="214">
        <f t="shared" si="11"/>
        <v>0</v>
      </c>
      <c r="AN82" s="214">
        <f t="shared" si="11"/>
        <v>0</v>
      </c>
      <c r="AO82" s="214">
        <f t="shared" si="11"/>
        <v>0</v>
      </c>
      <c r="AP82" s="214">
        <f t="shared" si="11"/>
        <v>0</v>
      </c>
      <c r="AQ82" s="214">
        <f t="shared" si="11"/>
        <v>0</v>
      </c>
      <c r="AR82" s="214">
        <f t="shared" si="11"/>
        <v>0</v>
      </c>
      <c r="AS82" s="214">
        <f t="shared" si="11"/>
        <v>0</v>
      </c>
      <c r="AT82" s="214">
        <f t="shared" si="11"/>
        <v>0</v>
      </c>
      <c r="AU82" s="214">
        <f t="shared" si="11"/>
        <v>0</v>
      </c>
    </row>
    <row r="83" spans="1:47" s="164" customFormat="1" ht="63" x14ac:dyDescent="0.2">
      <c r="A83" s="171" t="s">
        <v>899</v>
      </c>
      <c r="B83" s="84" t="s">
        <v>502</v>
      </c>
      <c r="C83" s="171" t="s">
        <v>1937</v>
      </c>
      <c r="D83" s="87">
        <v>0</v>
      </c>
      <c r="E83" s="87">
        <v>0</v>
      </c>
      <c r="F83" s="87">
        <v>0</v>
      </c>
      <c r="G83" s="87">
        <v>0</v>
      </c>
      <c r="H83" s="87">
        <v>0</v>
      </c>
      <c r="I83" s="87">
        <v>0</v>
      </c>
      <c r="J83" s="87">
        <v>0</v>
      </c>
      <c r="K83" s="87">
        <v>0</v>
      </c>
      <c r="L83" s="87">
        <v>0</v>
      </c>
      <c r="M83" s="87">
        <v>0</v>
      </c>
      <c r="N83" s="87">
        <v>0</v>
      </c>
      <c r="O83" s="87">
        <v>0</v>
      </c>
      <c r="P83" s="87">
        <v>0</v>
      </c>
      <c r="Q83" s="87">
        <v>0</v>
      </c>
      <c r="R83" s="87">
        <v>0</v>
      </c>
      <c r="S83" s="87">
        <v>0</v>
      </c>
      <c r="T83" s="87">
        <v>0</v>
      </c>
      <c r="U83" s="87">
        <v>0</v>
      </c>
      <c r="V83" s="87">
        <v>0</v>
      </c>
      <c r="W83" s="87">
        <v>0</v>
      </c>
      <c r="X83" s="87">
        <v>0</v>
      </c>
      <c r="Y83" s="87">
        <v>0</v>
      </c>
      <c r="Z83" s="87">
        <v>0</v>
      </c>
      <c r="AA83" s="87">
        <v>0</v>
      </c>
      <c r="AB83" s="87">
        <v>0</v>
      </c>
      <c r="AC83" s="87">
        <v>0</v>
      </c>
      <c r="AD83" s="87">
        <v>0</v>
      </c>
      <c r="AE83" s="87">
        <v>0</v>
      </c>
      <c r="AF83" s="87">
        <v>0</v>
      </c>
      <c r="AG83" s="87">
        <v>0</v>
      </c>
      <c r="AH83" s="87">
        <v>0</v>
      </c>
      <c r="AI83" s="87">
        <v>0</v>
      </c>
      <c r="AJ83" s="87">
        <v>0</v>
      </c>
      <c r="AK83" s="87">
        <v>0</v>
      </c>
      <c r="AL83" s="87">
        <v>0</v>
      </c>
      <c r="AM83" s="87">
        <v>0</v>
      </c>
      <c r="AN83" s="87">
        <v>0</v>
      </c>
      <c r="AO83" s="87">
        <v>0</v>
      </c>
      <c r="AP83" s="87">
        <v>0</v>
      </c>
      <c r="AQ83" s="87">
        <v>0</v>
      </c>
      <c r="AR83" s="87">
        <v>0</v>
      </c>
      <c r="AS83" s="87">
        <v>0</v>
      </c>
      <c r="AT83" s="87">
        <v>0</v>
      </c>
      <c r="AU83" s="87">
        <v>0</v>
      </c>
    </row>
    <row r="84" spans="1:47" s="164" customFormat="1" ht="63" x14ac:dyDescent="0.2">
      <c r="A84" s="171" t="s">
        <v>899</v>
      </c>
      <c r="B84" s="84" t="s">
        <v>503</v>
      </c>
      <c r="C84" s="171" t="s">
        <v>1938</v>
      </c>
      <c r="D84" s="87">
        <v>0</v>
      </c>
      <c r="E84" s="87">
        <v>0</v>
      </c>
      <c r="F84" s="87">
        <v>0</v>
      </c>
      <c r="G84" s="87">
        <v>0</v>
      </c>
      <c r="H84" s="87">
        <v>0</v>
      </c>
      <c r="I84" s="87">
        <v>0</v>
      </c>
      <c r="J84" s="87">
        <v>0</v>
      </c>
      <c r="K84" s="87">
        <v>0</v>
      </c>
      <c r="L84" s="87">
        <v>0</v>
      </c>
      <c r="M84" s="87">
        <v>0</v>
      </c>
      <c r="N84" s="87">
        <v>0</v>
      </c>
      <c r="O84" s="87">
        <v>0</v>
      </c>
      <c r="P84" s="87">
        <v>0</v>
      </c>
      <c r="Q84" s="87">
        <v>0</v>
      </c>
      <c r="R84" s="87">
        <v>0</v>
      </c>
      <c r="S84" s="87">
        <v>0</v>
      </c>
      <c r="T84" s="87">
        <v>0</v>
      </c>
      <c r="U84" s="87">
        <v>0</v>
      </c>
      <c r="V84" s="87">
        <v>0</v>
      </c>
      <c r="W84" s="87">
        <v>0</v>
      </c>
      <c r="X84" s="87">
        <v>0</v>
      </c>
      <c r="Y84" s="87">
        <v>0</v>
      </c>
      <c r="Z84" s="87">
        <v>0</v>
      </c>
      <c r="AA84" s="87">
        <v>0</v>
      </c>
      <c r="AB84" s="87">
        <v>0</v>
      </c>
      <c r="AC84" s="87">
        <v>0</v>
      </c>
      <c r="AD84" s="87">
        <v>0</v>
      </c>
      <c r="AE84" s="87">
        <v>0</v>
      </c>
      <c r="AF84" s="87">
        <v>0</v>
      </c>
      <c r="AG84" s="87">
        <v>0</v>
      </c>
      <c r="AH84" s="87">
        <v>0</v>
      </c>
      <c r="AI84" s="87">
        <v>0</v>
      </c>
      <c r="AJ84" s="87">
        <v>0</v>
      </c>
      <c r="AK84" s="87">
        <v>0</v>
      </c>
      <c r="AL84" s="87">
        <v>0</v>
      </c>
      <c r="AM84" s="87">
        <v>0</v>
      </c>
      <c r="AN84" s="87">
        <v>0</v>
      </c>
      <c r="AO84" s="87">
        <v>0</v>
      </c>
      <c r="AP84" s="87">
        <v>0</v>
      </c>
      <c r="AQ84" s="87">
        <v>0</v>
      </c>
      <c r="AR84" s="87">
        <v>0</v>
      </c>
      <c r="AS84" s="87">
        <v>0</v>
      </c>
      <c r="AT84" s="87">
        <v>0</v>
      </c>
      <c r="AU84" s="87">
        <v>0</v>
      </c>
    </row>
    <row r="85" spans="1:47" s="164" customFormat="1" x14ac:dyDescent="0.2">
      <c r="A85" s="210"/>
      <c r="B85" s="212" t="s">
        <v>38</v>
      </c>
      <c r="C85" s="210"/>
      <c r="D85" s="214">
        <v>0</v>
      </c>
      <c r="E85" s="214">
        <v>0.63</v>
      </c>
      <c r="F85" s="214">
        <v>0</v>
      </c>
      <c r="G85" s="214">
        <v>0</v>
      </c>
      <c r="H85" s="214">
        <v>0</v>
      </c>
      <c r="I85" s="214">
        <v>0</v>
      </c>
      <c r="J85" s="214">
        <v>0</v>
      </c>
      <c r="K85" s="214">
        <v>0</v>
      </c>
      <c r="L85" s="214">
        <v>0</v>
      </c>
      <c r="M85" s="214">
        <v>0</v>
      </c>
      <c r="N85" s="214">
        <v>0.76600000000000001</v>
      </c>
      <c r="O85" s="214">
        <v>0</v>
      </c>
      <c r="P85" s="214">
        <v>0</v>
      </c>
      <c r="Q85" s="214">
        <v>0</v>
      </c>
      <c r="R85" s="214">
        <v>0</v>
      </c>
      <c r="S85" s="214">
        <v>0</v>
      </c>
      <c r="T85" s="214">
        <v>0</v>
      </c>
      <c r="U85" s="214">
        <v>6.0999999999999999E-2</v>
      </c>
      <c r="V85" s="214">
        <v>0</v>
      </c>
      <c r="W85" s="214">
        <v>0</v>
      </c>
      <c r="X85" s="214">
        <v>0</v>
      </c>
      <c r="Y85" s="214">
        <v>0</v>
      </c>
      <c r="Z85" s="214">
        <v>0</v>
      </c>
      <c r="AA85" s="214">
        <v>0.27100000000000002</v>
      </c>
      <c r="AB85" s="214">
        <f t="shared" ref="AB85:AU85" si="12">SUM(AB86:AB97)</f>
        <v>0</v>
      </c>
      <c r="AC85" s="214">
        <f t="shared" si="12"/>
        <v>0</v>
      </c>
      <c r="AD85" s="214">
        <f t="shared" si="12"/>
        <v>0</v>
      </c>
      <c r="AE85" s="214">
        <f t="shared" si="12"/>
        <v>0</v>
      </c>
      <c r="AF85" s="214">
        <f t="shared" si="12"/>
        <v>0</v>
      </c>
      <c r="AG85" s="214">
        <f t="shared" si="12"/>
        <v>0</v>
      </c>
      <c r="AH85" s="214">
        <f t="shared" si="12"/>
        <v>0</v>
      </c>
      <c r="AI85" s="214">
        <f t="shared" si="12"/>
        <v>0</v>
      </c>
      <c r="AJ85" s="214">
        <f t="shared" si="12"/>
        <v>0</v>
      </c>
      <c r="AK85" s="214">
        <f t="shared" si="12"/>
        <v>0</v>
      </c>
      <c r="AL85" s="214">
        <f t="shared" si="12"/>
        <v>0</v>
      </c>
      <c r="AM85" s="214">
        <f t="shared" si="12"/>
        <v>0</v>
      </c>
      <c r="AN85" s="214">
        <f t="shared" si="12"/>
        <v>0</v>
      </c>
      <c r="AO85" s="214">
        <f t="shared" si="12"/>
        <v>0</v>
      </c>
      <c r="AP85" s="214">
        <f t="shared" si="12"/>
        <v>0</v>
      </c>
      <c r="AQ85" s="214">
        <f t="shared" si="12"/>
        <v>0</v>
      </c>
      <c r="AR85" s="214">
        <f t="shared" si="12"/>
        <v>0</v>
      </c>
      <c r="AS85" s="214">
        <f t="shared" si="12"/>
        <v>0</v>
      </c>
      <c r="AT85" s="214">
        <f t="shared" si="12"/>
        <v>0</v>
      </c>
      <c r="AU85" s="214">
        <f t="shared" si="12"/>
        <v>0</v>
      </c>
    </row>
    <row r="86" spans="1:47" s="164" customFormat="1" ht="110.25" x14ac:dyDescent="0.2">
      <c r="A86" s="171" t="s">
        <v>2791</v>
      </c>
      <c r="B86" s="85" t="s">
        <v>504</v>
      </c>
      <c r="C86" s="171" t="s">
        <v>1939</v>
      </c>
      <c r="D86" s="87">
        <v>0</v>
      </c>
      <c r="E86" s="87">
        <v>0</v>
      </c>
      <c r="F86" s="87">
        <v>0</v>
      </c>
      <c r="G86" s="87">
        <v>0</v>
      </c>
      <c r="H86" s="87">
        <v>0</v>
      </c>
      <c r="I86" s="87">
        <v>0</v>
      </c>
      <c r="J86" s="87">
        <v>0</v>
      </c>
      <c r="K86" s="87">
        <v>0</v>
      </c>
      <c r="L86" s="87">
        <v>0</v>
      </c>
      <c r="M86" s="87">
        <v>0</v>
      </c>
      <c r="N86" s="87">
        <v>0</v>
      </c>
      <c r="O86" s="87">
        <v>0</v>
      </c>
      <c r="P86" s="87">
        <v>0</v>
      </c>
      <c r="Q86" s="87">
        <v>0</v>
      </c>
      <c r="R86" s="87">
        <v>0</v>
      </c>
      <c r="S86" s="87">
        <v>0</v>
      </c>
      <c r="T86" s="87">
        <v>0</v>
      </c>
      <c r="U86" s="87">
        <v>0</v>
      </c>
      <c r="V86" s="87">
        <v>0</v>
      </c>
      <c r="W86" s="87">
        <v>0</v>
      </c>
      <c r="X86" s="87">
        <v>0</v>
      </c>
      <c r="Y86" s="87">
        <v>0</v>
      </c>
      <c r="Z86" s="87">
        <v>0</v>
      </c>
      <c r="AA86" s="87">
        <v>0</v>
      </c>
      <c r="AB86" s="87">
        <v>0</v>
      </c>
      <c r="AC86" s="87">
        <v>0</v>
      </c>
      <c r="AD86" s="87">
        <v>0</v>
      </c>
      <c r="AE86" s="87">
        <v>0</v>
      </c>
      <c r="AF86" s="87">
        <v>0</v>
      </c>
      <c r="AG86" s="87">
        <v>0</v>
      </c>
      <c r="AH86" s="87">
        <v>0</v>
      </c>
      <c r="AI86" s="87">
        <v>0</v>
      </c>
      <c r="AJ86" s="87">
        <v>0</v>
      </c>
      <c r="AK86" s="87">
        <v>0</v>
      </c>
      <c r="AL86" s="87">
        <v>0</v>
      </c>
      <c r="AM86" s="87">
        <v>0</v>
      </c>
      <c r="AN86" s="87">
        <v>0</v>
      </c>
      <c r="AO86" s="87">
        <v>0</v>
      </c>
      <c r="AP86" s="87">
        <v>0</v>
      </c>
      <c r="AQ86" s="87">
        <v>0</v>
      </c>
      <c r="AR86" s="87">
        <v>0</v>
      </c>
      <c r="AS86" s="87">
        <v>0</v>
      </c>
      <c r="AT86" s="87">
        <v>0</v>
      </c>
      <c r="AU86" s="87">
        <v>0</v>
      </c>
    </row>
    <row r="87" spans="1:47" s="164" customFormat="1" ht="47.25" x14ac:dyDescent="0.2">
      <c r="A87" s="171" t="s">
        <v>2791</v>
      </c>
      <c r="B87" s="85" t="s">
        <v>346</v>
      </c>
      <c r="C87" s="171" t="s">
        <v>1940</v>
      </c>
      <c r="D87" s="87">
        <v>0</v>
      </c>
      <c r="E87" s="87">
        <v>0</v>
      </c>
      <c r="F87" s="87">
        <v>0</v>
      </c>
      <c r="G87" s="87">
        <v>0</v>
      </c>
      <c r="H87" s="87">
        <v>0</v>
      </c>
      <c r="I87" s="87">
        <v>0</v>
      </c>
      <c r="J87" s="87">
        <v>0</v>
      </c>
      <c r="K87" s="87">
        <v>0</v>
      </c>
      <c r="L87" s="87">
        <v>0</v>
      </c>
      <c r="M87" s="87">
        <v>0</v>
      </c>
      <c r="N87" s="87">
        <v>0.27100000000000002</v>
      </c>
      <c r="O87" s="87">
        <v>0</v>
      </c>
      <c r="P87" s="87">
        <v>0</v>
      </c>
      <c r="Q87" s="87">
        <v>0</v>
      </c>
      <c r="R87" s="87">
        <v>0</v>
      </c>
      <c r="S87" s="87">
        <v>0</v>
      </c>
      <c r="T87" s="87">
        <v>0</v>
      </c>
      <c r="U87" s="87">
        <v>0</v>
      </c>
      <c r="V87" s="87">
        <v>0</v>
      </c>
      <c r="W87" s="87">
        <v>0</v>
      </c>
      <c r="X87" s="87">
        <v>0</v>
      </c>
      <c r="Y87" s="87">
        <v>0</v>
      </c>
      <c r="Z87" s="87">
        <v>0</v>
      </c>
      <c r="AA87" s="87">
        <v>0.27100000000000002</v>
      </c>
      <c r="AB87" s="87">
        <v>0</v>
      </c>
      <c r="AC87" s="87">
        <v>0</v>
      </c>
      <c r="AD87" s="87">
        <v>0</v>
      </c>
      <c r="AE87" s="87">
        <v>0</v>
      </c>
      <c r="AF87" s="87">
        <v>0</v>
      </c>
      <c r="AG87" s="87">
        <v>0</v>
      </c>
      <c r="AH87" s="87">
        <v>0</v>
      </c>
      <c r="AI87" s="87">
        <v>0</v>
      </c>
      <c r="AJ87" s="87">
        <v>0</v>
      </c>
      <c r="AK87" s="87">
        <v>0</v>
      </c>
      <c r="AL87" s="87">
        <v>0</v>
      </c>
      <c r="AM87" s="87">
        <v>0</v>
      </c>
      <c r="AN87" s="87">
        <v>0</v>
      </c>
      <c r="AO87" s="87">
        <v>0</v>
      </c>
      <c r="AP87" s="87">
        <v>0</v>
      </c>
      <c r="AQ87" s="87">
        <v>0</v>
      </c>
      <c r="AR87" s="87">
        <v>0</v>
      </c>
      <c r="AS87" s="87">
        <v>0</v>
      </c>
      <c r="AT87" s="87">
        <v>0</v>
      </c>
      <c r="AU87" s="87">
        <v>0</v>
      </c>
    </row>
    <row r="88" spans="1:47" s="164" customFormat="1" ht="47.25" x14ac:dyDescent="0.2">
      <c r="A88" s="171" t="s">
        <v>899</v>
      </c>
      <c r="B88" s="170" t="s">
        <v>39</v>
      </c>
      <c r="C88" s="171" t="s">
        <v>1941</v>
      </c>
      <c r="D88" s="87">
        <v>0</v>
      </c>
      <c r="E88" s="87">
        <v>0</v>
      </c>
      <c r="F88" s="87">
        <v>0</v>
      </c>
      <c r="G88" s="87">
        <v>0</v>
      </c>
      <c r="H88" s="87">
        <v>0</v>
      </c>
      <c r="I88" s="87">
        <v>0</v>
      </c>
      <c r="J88" s="87">
        <v>0</v>
      </c>
      <c r="K88" s="87">
        <v>0</v>
      </c>
      <c r="L88" s="87">
        <v>0</v>
      </c>
      <c r="M88" s="87">
        <v>0</v>
      </c>
      <c r="N88" s="87">
        <v>0.19500000000000001</v>
      </c>
      <c r="O88" s="87">
        <v>0</v>
      </c>
      <c r="P88" s="87">
        <v>0</v>
      </c>
      <c r="Q88" s="87">
        <v>0</v>
      </c>
      <c r="R88" s="87">
        <v>0</v>
      </c>
      <c r="S88" s="87">
        <v>0</v>
      </c>
      <c r="T88" s="87">
        <v>0</v>
      </c>
      <c r="U88" s="87">
        <v>6.0999999999999999E-2</v>
      </c>
      <c r="V88" s="87">
        <v>0</v>
      </c>
      <c r="W88" s="87">
        <v>0</v>
      </c>
      <c r="X88" s="87">
        <v>0</v>
      </c>
      <c r="Y88" s="87">
        <v>0</v>
      </c>
      <c r="Z88" s="87">
        <v>0</v>
      </c>
      <c r="AA88" s="87">
        <v>0</v>
      </c>
      <c r="AB88" s="87">
        <v>0</v>
      </c>
      <c r="AC88" s="87">
        <v>0</v>
      </c>
      <c r="AD88" s="87">
        <v>0</v>
      </c>
      <c r="AE88" s="87">
        <v>0</v>
      </c>
      <c r="AF88" s="87">
        <v>0</v>
      </c>
      <c r="AG88" s="87">
        <v>0</v>
      </c>
      <c r="AH88" s="87">
        <v>0</v>
      </c>
      <c r="AI88" s="87">
        <v>0</v>
      </c>
      <c r="AJ88" s="87">
        <v>0</v>
      </c>
      <c r="AK88" s="87">
        <v>0</v>
      </c>
      <c r="AL88" s="87">
        <v>0</v>
      </c>
      <c r="AM88" s="87">
        <v>0</v>
      </c>
      <c r="AN88" s="87">
        <v>0</v>
      </c>
      <c r="AO88" s="87">
        <v>0</v>
      </c>
      <c r="AP88" s="87">
        <v>0</v>
      </c>
      <c r="AQ88" s="87">
        <v>0</v>
      </c>
      <c r="AR88" s="87">
        <v>0</v>
      </c>
      <c r="AS88" s="87">
        <v>0</v>
      </c>
      <c r="AT88" s="87">
        <v>0</v>
      </c>
      <c r="AU88" s="87">
        <v>0</v>
      </c>
    </row>
    <row r="89" spans="1:47" s="164" customFormat="1" ht="31.5" x14ac:dyDescent="0.2">
      <c r="A89" s="171" t="s">
        <v>899</v>
      </c>
      <c r="B89" s="84" t="s">
        <v>428</v>
      </c>
      <c r="C89" s="171" t="s">
        <v>1942</v>
      </c>
      <c r="D89" s="87">
        <v>0</v>
      </c>
      <c r="E89" s="87">
        <v>0</v>
      </c>
      <c r="F89" s="87">
        <v>0</v>
      </c>
      <c r="G89" s="87">
        <v>0</v>
      </c>
      <c r="H89" s="87">
        <v>0</v>
      </c>
      <c r="I89" s="87">
        <v>0</v>
      </c>
      <c r="J89" s="87">
        <v>0</v>
      </c>
      <c r="K89" s="87">
        <v>0</v>
      </c>
      <c r="L89" s="87">
        <v>0</v>
      </c>
      <c r="M89" s="87">
        <v>0</v>
      </c>
      <c r="N89" s="87">
        <v>0.3</v>
      </c>
      <c r="O89" s="87">
        <v>0</v>
      </c>
      <c r="P89" s="87">
        <v>0</v>
      </c>
      <c r="Q89" s="87">
        <v>0</v>
      </c>
      <c r="R89" s="87">
        <v>0</v>
      </c>
      <c r="S89" s="87">
        <v>0</v>
      </c>
      <c r="T89" s="87">
        <v>0</v>
      </c>
      <c r="U89" s="87">
        <v>0</v>
      </c>
      <c r="V89" s="87">
        <v>0</v>
      </c>
      <c r="W89" s="87">
        <v>0</v>
      </c>
      <c r="X89" s="87">
        <v>0</v>
      </c>
      <c r="Y89" s="87">
        <v>0</v>
      </c>
      <c r="Z89" s="87">
        <v>0</v>
      </c>
      <c r="AA89" s="87">
        <v>0</v>
      </c>
      <c r="AB89" s="87">
        <v>0</v>
      </c>
      <c r="AC89" s="87">
        <v>0</v>
      </c>
      <c r="AD89" s="87">
        <v>0</v>
      </c>
      <c r="AE89" s="87">
        <v>0</v>
      </c>
      <c r="AF89" s="87">
        <v>0</v>
      </c>
      <c r="AG89" s="87">
        <v>0</v>
      </c>
      <c r="AH89" s="87">
        <v>0</v>
      </c>
      <c r="AI89" s="87">
        <v>0</v>
      </c>
      <c r="AJ89" s="87">
        <v>0</v>
      </c>
      <c r="AK89" s="87">
        <v>0</v>
      </c>
      <c r="AL89" s="87">
        <v>0</v>
      </c>
      <c r="AM89" s="87">
        <v>0</v>
      </c>
      <c r="AN89" s="87">
        <v>0</v>
      </c>
      <c r="AO89" s="87">
        <v>0</v>
      </c>
      <c r="AP89" s="87">
        <v>0</v>
      </c>
      <c r="AQ89" s="87">
        <v>0</v>
      </c>
      <c r="AR89" s="87">
        <v>0</v>
      </c>
      <c r="AS89" s="87">
        <v>0</v>
      </c>
      <c r="AT89" s="87">
        <v>0</v>
      </c>
      <c r="AU89" s="87">
        <v>0</v>
      </c>
    </row>
    <row r="90" spans="1:47" s="164" customFormat="1" ht="47.25" x14ac:dyDescent="0.2">
      <c r="A90" s="171" t="s">
        <v>899</v>
      </c>
      <c r="B90" s="84" t="s">
        <v>429</v>
      </c>
      <c r="C90" s="171" t="s">
        <v>1943</v>
      </c>
      <c r="D90" s="87">
        <v>0</v>
      </c>
      <c r="E90" s="87">
        <v>0</v>
      </c>
      <c r="F90" s="87">
        <v>0</v>
      </c>
      <c r="G90" s="87">
        <v>0</v>
      </c>
      <c r="H90" s="87">
        <v>0</v>
      </c>
      <c r="I90" s="87">
        <v>0</v>
      </c>
      <c r="J90" s="87">
        <v>0</v>
      </c>
      <c r="K90" s="87">
        <v>0</v>
      </c>
      <c r="L90" s="87">
        <v>0</v>
      </c>
      <c r="M90" s="87">
        <v>0</v>
      </c>
      <c r="N90" s="87">
        <v>0</v>
      </c>
      <c r="O90" s="87">
        <v>0</v>
      </c>
      <c r="P90" s="87">
        <v>0</v>
      </c>
      <c r="Q90" s="87">
        <v>0</v>
      </c>
      <c r="R90" s="87">
        <v>0</v>
      </c>
      <c r="S90" s="87">
        <v>0</v>
      </c>
      <c r="T90" s="87">
        <v>0</v>
      </c>
      <c r="U90" s="87">
        <v>0</v>
      </c>
      <c r="V90" s="87">
        <v>0</v>
      </c>
      <c r="W90" s="87">
        <v>0</v>
      </c>
      <c r="X90" s="87">
        <v>0</v>
      </c>
      <c r="Y90" s="87">
        <v>0</v>
      </c>
      <c r="Z90" s="87">
        <v>0</v>
      </c>
      <c r="AA90" s="87">
        <v>0</v>
      </c>
      <c r="AB90" s="87">
        <v>0</v>
      </c>
      <c r="AC90" s="87">
        <v>0</v>
      </c>
      <c r="AD90" s="87">
        <v>0</v>
      </c>
      <c r="AE90" s="87">
        <v>0</v>
      </c>
      <c r="AF90" s="87">
        <v>0</v>
      </c>
      <c r="AG90" s="87">
        <v>0</v>
      </c>
      <c r="AH90" s="87">
        <v>0</v>
      </c>
      <c r="AI90" s="87">
        <v>0</v>
      </c>
      <c r="AJ90" s="87">
        <v>0</v>
      </c>
      <c r="AK90" s="87">
        <v>0</v>
      </c>
      <c r="AL90" s="87">
        <v>0</v>
      </c>
      <c r="AM90" s="87">
        <v>0</v>
      </c>
      <c r="AN90" s="87">
        <v>0</v>
      </c>
      <c r="AO90" s="87">
        <v>0</v>
      </c>
      <c r="AP90" s="87">
        <v>0</v>
      </c>
      <c r="AQ90" s="87">
        <v>0</v>
      </c>
      <c r="AR90" s="87">
        <v>0</v>
      </c>
      <c r="AS90" s="87">
        <v>0</v>
      </c>
      <c r="AT90" s="87">
        <v>0</v>
      </c>
      <c r="AU90" s="87">
        <v>0</v>
      </c>
    </row>
    <row r="91" spans="1:47" s="164" customFormat="1" ht="63" x14ac:dyDescent="0.2">
      <c r="A91" s="171" t="s">
        <v>899</v>
      </c>
      <c r="B91" s="84" t="s">
        <v>505</v>
      </c>
      <c r="C91" s="171" t="s">
        <v>1944</v>
      </c>
      <c r="D91" s="87">
        <v>0</v>
      </c>
      <c r="E91" s="87">
        <v>0</v>
      </c>
      <c r="F91" s="87">
        <v>0</v>
      </c>
      <c r="G91" s="87">
        <v>0</v>
      </c>
      <c r="H91" s="87">
        <v>0</v>
      </c>
      <c r="I91" s="87">
        <v>0</v>
      </c>
      <c r="J91" s="87">
        <v>0</v>
      </c>
      <c r="K91" s="87">
        <v>0</v>
      </c>
      <c r="L91" s="87">
        <v>0</v>
      </c>
      <c r="M91" s="87">
        <v>0</v>
      </c>
      <c r="N91" s="87">
        <v>0</v>
      </c>
      <c r="O91" s="87">
        <v>0</v>
      </c>
      <c r="P91" s="87">
        <v>0</v>
      </c>
      <c r="Q91" s="87">
        <v>0</v>
      </c>
      <c r="R91" s="87">
        <v>0</v>
      </c>
      <c r="S91" s="87">
        <v>0</v>
      </c>
      <c r="T91" s="87">
        <v>0</v>
      </c>
      <c r="U91" s="87">
        <v>0</v>
      </c>
      <c r="V91" s="87">
        <v>0</v>
      </c>
      <c r="W91" s="87">
        <v>0</v>
      </c>
      <c r="X91" s="87">
        <v>0</v>
      </c>
      <c r="Y91" s="87">
        <v>0</v>
      </c>
      <c r="Z91" s="87">
        <v>0</v>
      </c>
      <c r="AA91" s="87">
        <v>0</v>
      </c>
      <c r="AB91" s="87">
        <v>0</v>
      </c>
      <c r="AC91" s="87">
        <v>0</v>
      </c>
      <c r="AD91" s="87">
        <v>0</v>
      </c>
      <c r="AE91" s="87">
        <v>0</v>
      </c>
      <c r="AF91" s="87">
        <v>0</v>
      </c>
      <c r="AG91" s="87">
        <v>0</v>
      </c>
      <c r="AH91" s="87">
        <v>0</v>
      </c>
      <c r="AI91" s="87">
        <v>0</v>
      </c>
      <c r="AJ91" s="87">
        <v>0</v>
      </c>
      <c r="AK91" s="87">
        <v>0</v>
      </c>
      <c r="AL91" s="87">
        <v>0</v>
      </c>
      <c r="AM91" s="87">
        <v>0</v>
      </c>
      <c r="AN91" s="87">
        <v>0</v>
      </c>
      <c r="AO91" s="87">
        <v>0</v>
      </c>
      <c r="AP91" s="87">
        <v>0</v>
      </c>
      <c r="AQ91" s="87">
        <v>0</v>
      </c>
      <c r="AR91" s="87">
        <v>0</v>
      </c>
      <c r="AS91" s="87">
        <v>0</v>
      </c>
      <c r="AT91" s="87">
        <v>0</v>
      </c>
      <c r="AU91" s="87">
        <v>0</v>
      </c>
    </row>
    <row r="92" spans="1:47" s="164" customFormat="1" ht="47.25" x14ac:dyDescent="0.2">
      <c r="A92" s="171" t="s">
        <v>899</v>
      </c>
      <c r="B92" s="84" t="s">
        <v>911</v>
      </c>
      <c r="C92" s="171" t="s">
        <v>1945</v>
      </c>
      <c r="D92" s="87">
        <v>0</v>
      </c>
      <c r="E92" s="87">
        <v>0.63</v>
      </c>
      <c r="F92" s="87">
        <v>0</v>
      </c>
      <c r="G92" s="87">
        <v>0</v>
      </c>
      <c r="H92" s="87">
        <v>0</v>
      </c>
      <c r="I92" s="87">
        <v>0</v>
      </c>
      <c r="J92" s="87">
        <v>0</v>
      </c>
      <c r="K92" s="87">
        <v>0</v>
      </c>
      <c r="L92" s="87">
        <v>0</v>
      </c>
      <c r="M92" s="87">
        <v>0</v>
      </c>
      <c r="N92" s="87">
        <v>0</v>
      </c>
      <c r="O92" s="87">
        <v>0</v>
      </c>
      <c r="P92" s="87">
        <v>0</v>
      </c>
      <c r="Q92" s="87">
        <v>0</v>
      </c>
      <c r="R92" s="87">
        <v>0</v>
      </c>
      <c r="S92" s="87">
        <v>0</v>
      </c>
      <c r="T92" s="87">
        <v>0</v>
      </c>
      <c r="U92" s="87">
        <v>0</v>
      </c>
      <c r="V92" s="87">
        <v>0</v>
      </c>
      <c r="W92" s="87">
        <v>0</v>
      </c>
      <c r="X92" s="87">
        <v>0</v>
      </c>
      <c r="Y92" s="87">
        <v>0</v>
      </c>
      <c r="Z92" s="87">
        <v>0</v>
      </c>
      <c r="AA92" s="87">
        <v>0</v>
      </c>
      <c r="AB92" s="87">
        <v>0</v>
      </c>
      <c r="AC92" s="87">
        <v>0</v>
      </c>
      <c r="AD92" s="87">
        <v>0</v>
      </c>
      <c r="AE92" s="87">
        <v>0</v>
      </c>
      <c r="AF92" s="87">
        <v>0</v>
      </c>
      <c r="AG92" s="87">
        <v>0</v>
      </c>
      <c r="AH92" s="87">
        <v>0</v>
      </c>
      <c r="AI92" s="87">
        <v>0</v>
      </c>
      <c r="AJ92" s="87">
        <v>0</v>
      </c>
      <c r="AK92" s="87">
        <v>0</v>
      </c>
      <c r="AL92" s="87">
        <v>0</v>
      </c>
      <c r="AM92" s="87">
        <v>0</v>
      </c>
      <c r="AN92" s="87">
        <v>0</v>
      </c>
      <c r="AO92" s="87">
        <v>0</v>
      </c>
      <c r="AP92" s="87">
        <v>0</v>
      </c>
      <c r="AQ92" s="87">
        <v>0</v>
      </c>
      <c r="AR92" s="87">
        <v>0</v>
      </c>
      <c r="AS92" s="87">
        <v>0</v>
      </c>
      <c r="AT92" s="87">
        <v>0</v>
      </c>
      <c r="AU92" s="87">
        <v>0</v>
      </c>
    </row>
    <row r="93" spans="1:47" s="164" customFormat="1" ht="110.25" x14ac:dyDescent="0.2">
      <c r="A93" s="171" t="s">
        <v>2791</v>
      </c>
      <c r="B93" s="84" t="s">
        <v>912</v>
      </c>
      <c r="C93" s="171" t="s">
        <v>1946</v>
      </c>
      <c r="D93" s="87">
        <v>0</v>
      </c>
      <c r="E93" s="87">
        <v>0</v>
      </c>
      <c r="F93" s="87">
        <v>0</v>
      </c>
      <c r="G93" s="87">
        <v>0</v>
      </c>
      <c r="H93" s="87">
        <v>0</v>
      </c>
      <c r="I93" s="87">
        <v>0</v>
      </c>
      <c r="J93" s="87">
        <v>0</v>
      </c>
      <c r="K93" s="87">
        <v>0</v>
      </c>
      <c r="L93" s="87">
        <v>0</v>
      </c>
      <c r="M93" s="87">
        <v>0</v>
      </c>
      <c r="N93" s="87">
        <v>0</v>
      </c>
      <c r="O93" s="87">
        <v>0</v>
      </c>
      <c r="P93" s="87">
        <v>0</v>
      </c>
      <c r="Q93" s="87">
        <v>0</v>
      </c>
      <c r="R93" s="87">
        <v>0</v>
      </c>
      <c r="S93" s="87">
        <v>0</v>
      </c>
      <c r="T93" s="87">
        <v>0</v>
      </c>
      <c r="U93" s="87">
        <v>0</v>
      </c>
      <c r="V93" s="87">
        <v>0</v>
      </c>
      <c r="W93" s="87">
        <v>0</v>
      </c>
      <c r="X93" s="87">
        <v>0</v>
      </c>
      <c r="Y93" s="87">
        <v>0</v>
      </c>
      <c r="Z93" s="87">
        <v>0</v>
      </c>
      <c r="AA93" s="87">
        <v>0</v>
      </c>
      <c r="AB93" s="87">
        <v>0</v>
      </c>
      <c r="AC93" s="87">
        <v>0</v>
      </c>
      <c r="AD93" s="87">
        <v>0</v>
      </c>
      <c r="AE93" s="87">
        <v>0</v>
      </c>
      <c r="AF93" s="87">
        <v>0</v>
      </c>
      <c r="AG93" s="87">
        <v>0</v>
      </c>
      <c r="AH93" s="87">
        <v>0</v>
      </c>
      <c r="AI93" s="87">
        <v>0</v>
      </c>
      <c r="AJ93" s="87">
        <v>0</v>
      </c>
      <c r="AK93" s="87">
        <v>0</v>
      </c>
      <c r="AL93" s="87">
        <v>0</v>
      </c>
      <c r="AM93" s="87">
        <v>0</v>
      </c>
      <c r="AN93" s="87">
        <v>0</v>
      </c>
      <c r="AO93" s="87">
        <v>0</v>
      </c>
      <c r="AP93" s="87">
        <v>0</v>
      </c>
      <c r="AQ93" s="87">
        <v>0</v>
      </c>
      <c r="AR93" s="87">
        <v>0</v>
      </c>
      <c r="AS93" s="87">
        <v>0</v>
      </c>
      <c r="AT93" s="87">
        <v>0</v>
      </c>
      <c r="AU93" s="87">
        <v>0</v>
      </c>
    </row>
    <row r="94" spans="1:47" s="164" customFormat="1" ht="47.25" x14ac:dyDescent="0.2">
      <c r="A94" s="171" t="s">
        <v>899</v>
      </c>
      <c r="B94" s="84" t="s">
        <v>1625</v>
      </c>
      <c r="C94" s="171" t="s">
        <v>1947</v>
      </c>
      <c r="D94" s="87">
        <v>0</v>
      </c>
      <c r="E94" s="87">
        <v>0</v>
      </c>
      <c r="F94" s="87">
        <v>0</v>
      </c>
      <c r="G94" s="87">
        <v>0</v>
      </c>
      <c r="H94" s="87">
        <v>0</v>
      </c>
      <c r="I94" s="87">
        <v>0</v>
      </c>
      <c r="J94" s="87">
        <v>0</v>
      </c>
      <c r="K94" s="87">
        <v>0</v>
      </c>
      <c r="L94" s="87">
        <v>0</v>
      </c>
      <c r="M94" s="87">
        <v>0</v>
      </c>
      <c r="N94" s="87">
        <v>0</v>
      </c>
      <c r="O94" s="87">
        <v>0</v>
      </c>
      <c r="P94" s="87">
        <v>0</v>
      </c>
      <c r="Q94" s="87">
        <v>0</v>
      </c>
      <c r="R94" s="87">
        <v>0</v>
      </c>
      <c r="S94" s="87">
        <v>0</v>
      </c>
      <c r="T94" s="87">
        <v>0</v>
      </c>
      <c r="U94" s="87">
        <v>0</v>
      </c>
      <c r="V94" s="87">
        <v>0</v>
      </c>
      <c r="W94" s="87">
        <v>0</v>
      </c>
      <c r="X94" s="87">
        <v>0</v>
      </c>
      <c r="Y94" s="87">
        <v>0</v>
      </c>
      <c r="Z94" s="87">
        <v>0</v>
      </c>
      <c r="AA94" s="87">
        <v>0</v>
      </c>
      <c r="AB94" s="87">
        <v>0</v>
      </c>
      <c r="AC94" s="87">
        <v>0</v>
      </c>
      <c r="AD94" s="87">
        <v>0</v>
      </c>
      <c r="AE94" s="87">
        <v>0</v>
      </c>
      <c r="AF94" s="87">
        <v>0</v>
      </c>
      <c r="AG94" s="87">
        <v>0</v>
      </c>
      <c r="AH94" s="87">
        <v>0</v>
      </c>
      <c r="AI94" s="87">
        <v>0</v>
      </c>
      <c r="AJ94" s="87">
        <v>0</v>
      </c>
      <c r="AK94" s="87">
        <v>0</v>
      </c>
      <c r="AL94" s="87">
        <v>0</v>
      </c>
      <c r="AM94" s="87">
        <v>0</v>
      </c>
      <c r="AN94" s="87">
        <v>0</v>
      </c>
      <c r="AO94" s="87">
        <v>0</v>
      </c>
      <c r="AP94" s="87">
        <v>0</v>
      </c>
      <c r="AQ94" s="87">
        <v>0</v>
      </c>
      <c r="AR94" s="87">
        <v>0</v>
      </c>
      <c r="AS94" s="87">
        <v>0</v>
      </c>
      <c r="AT94" s="87">
        <v>0</v>
      </c>
      <c r="AU94" s="87">
        <v>0</v>
      </c>
    </row>
    <row r="95" spans="1:47" s="164" customFormat="1" ht="47.25" x14ac:dyDescent="0.2">
      <c r="A95" s="171" t="s">
        <v>899</v>
      </c>
      <c r="B95" s="84" t="s">
        <v>1626</v>
      </c>
      <c r="C95" s="171" t="s">
        <v>1948</v>
      </c>
      <c r="D95" s="87">
        <v>0</v>
      </c>
      <c r="E95" s="87">
        <v>0</v>
      </c>
      <c r="F95" s="87">
        <v>0</v>
      </c>
      <c r="G95" s="87">
        <v>0</v>
      </c>
      <c r="H95" s="87">
        <v>0</v>
      </c>
      <c r="I95" s="87">
        <v>0</v>
      </c>
      <c r="J95" s="87">
        <v>0</v>
      </c>
      <c r="K95" s="87">
        <v>0</v>
      </c>
      <c r="L95" s="87">
        <v>0</v>
      </c>
      <c r="M95" s="87">
        <v>0</v>
      </c>
      <c r="N95" s="87">
        <v>0</v>
      </c>
      <c r="O95" s="87">
        <v>0</v>
      </c>
      <c r="P95" s="87">
        <v>0</v>
      </c>
      <c r="Q95" s="87">
        <v>0</v>
      </c>
      <c r="R95" s="87">
        <v>0</v>
      </c>
      <c r="S95" s="87">
        <v>0</v>
      </c>
      <c r="T95" s="87">
        <v>0</v>
      </c>
      <c r="U95" s="87">
        <v>0</v>
      </c>
      <c r="V95" s="87">
        <v>0</v>
      </c>
      <c r="W95" s="87">
        <v>0</v>
      </c>
      <c r="X95" s="87">
        <v>0</v>
      </c>
      <c r="Y95" s="87">
        <v>0</v>
      </c>
      <c r="Z95" s="87">
        <v>0</v>
      </c>
      <c r="AA95" s="87">
        <v>0</v>
      </c>
      <c r="AB95" s="87">
        <v>0</v>
      </c>
      <c r="AC95" s="87">
        <v>0</v>
      </c>
      <c r="AD95" s="87">
        <v>0</v>
      </c>
      <c r="AE95" s="87">
        <v>0</v>
      </c>
      <c r="AF95" s="87">
        <v>0</v>
      </c>
      <c r="AG95" s="87">
        <v>0</v>
      </c>
      <c r="AH95" s="87">
        <v>0</v>
      </c>
      <c r="AI95" s="87">
        <v>0</v>
      </c>
      <c r="AJ95" s="87">
        <v>0</v>
      </c>
      <c r="AK95" s="87">
        <v>0</v>
      </c>
      <c r="AL95" s="87">
        <v>0</v>
      </c>
      <c r="AM95" s="87">
        <v>0</v>
      </c>
      <c r="AN95" s="87">
        <v>0</v>
      </c>
      <c r="AO95" s="87">
        <v>0</v>
      </c>
      <c r="AP95" s="87">
        <v>0</v>
      </c>
      <c r="AQ95" s="87">
        <v>0</v>
      </c>
      <c r="AR95" s="87">
        <v>0</v>
      </c>
      <c r="AS95" s="87">
        <v>0</v>
      </c>
      <c r="AT95" s="87">
        <v>0</v>
      </c>
      <c r="AU95" s="87">
        <v>0</v>
      </c>
    </row>
    <row r="96" spans="1:47" s="164" customFormat="1" ht="47.25" x14ac:dyDescent="0.2">
      <c r="A96" s="171" t="s">
        <v>899</v>
      </c>
      <c r="B96" s="84" t="s">
        <v>1627</v>
      </c>
      <c r="C96" s="171" t="s">
        <v>1949</v>
      </c>
      <c r="D96" s="87">
        <v>0</v>
      </c>
      <c r="E96" s="87">
        <v>0</v>
      </c>
      <c r="F96" s="87">
        <v>0</v>
      </c>
      <c r="G96" s="87">
        <v>0</v>
      </c>
      <c r="H96" s="87">
        <v>0</v>
      </c>
      <c r="I96" s="87">
        <v>0</v>
      </c>
      <c r="J96" s="87">
        <v>0</v>
      </c>
      <c r="K96" s="87">
        <v>0</v>
      </c>
      <c r="L96" s="87">
        <v>0</v>
      </c>
      <c r="M96" s="87">
        <v>0</v>
      </c>
      <c r="N96" s="87">
        <v>0</v>
      </c>
      <c r="O96" s="87">
        <v>0</v>
      </c>
      <c r="P96" s="87">
        <v>0</v>
      </c>
      <c r="Q96" s="87">
        <v>0</v>
      </c>
      <c r="R96" s="87">
        <v>0</v>
      </c>
      <c r="S96" s="87">
        <v>0</v>
      </c>
      <c r="T96" s="87">
        <v>0</v>
      </c>
      <c r="U96" s="87">
        <v>0</v>
      </c>
      <c r="V96" s="87">
        <v>0</v>
      </c>
      <c r="W96" s="87">
        <v>0</v>
      </c>
      <c r="X96" s="87">
        <v>0</v>
      </c>
      <c r="Y96" s="87">
        <v>0</v>
      </c>
      <c r="Z96" s="87">
        <v>0</v>
      </c>
      <c r="AA96" s="87">
        <v>0</v>
      </c>
      <c r="AB96" s="87">
        <v>0</v>
      </c>
      <c r="AC96" s="87">
        <v>0</v>
      </c>
      <c r="AD96" s="87">
        <v>0</v>
      </c>
      <c r="AE96" s="87">
        <v>0</v>
      </c>
      <c r="AF96" s="87">
        <v>0</v>
      </c>
      <c r="AG96" s="87">
        <v>0</v>
      </c>
      <c r="AH96" s="87">
        <v>0</v>
      </c>
      <c r="AI96" s="87">
        <v>0</v>
      </c>
      <c r="AJ96" s="87">
        <v>0</v>
      </c>
      <c r="AK96" s="87">
        <v>0</v>
      </c>
      <c r="AL96" s="87">
        <v>0</v>
      </c>
      <c r="AM96" s="87">
        <v>0</v>
      </c>
      <c r="AN96" s="87">
        <v>0</v>
      </c>
      <c r="AO96" s="87">
        <v>0</v>
      </c>
      <c r="AP96" s="87">
        <v>0</v>
      </c>
      <c r="AQ96" s="87">
        <v>0</v>
      </c>
      <c r="AR96" s="87">
        <v>0</v>
      </c>
      <c r="AS96" s="87">
        <v>0</v>
      </c>
      <c r="AT96" s="87">
        <v>0</v>
      </c>
      <c r="AU96" s="87">
        <v>0</v>
      </c>
    </row>
    <row r="97" spans="1:47" s="164" customFormat="1" ht="47.25" x14ac:dyDescent="0.2">
      <c r="A97" s="171" t="s">
        <v>2791</v>
      </c>
      <c r="B97" s="84" t="s">
        <v>1628</v>
      </c>
      <c r="C97" s="171" t="s">
        <v>1950</v>
      </c>
      <c r="D97" s="87">
        <v>0</v>
      </c>
      <c r="E97" s="87"/>
      <c r="F97" s="87">
        <v>0</v>
      </c>
      <c r="G97" s="87">
        <v>0</v>
      </c>
      <c r="H97" s="87">
        <v>0</v>
      </c>
      <c r="I97" s="87">
        <v>0</v>
      </c>
      <c r="J97" s="87">
        <v>0</v>
      </c>
      <c r="K97" s="87">
        <v>0</v>
      </c>
      <c r="L97" s="87">
        <v>0</v>
      </c>
      <c r="M97" s="87">
        <v>0</v>
      </c>
      <c r="N97" s="87">
        <v>0</v>
      </c>
      <c r="O97" s="87">
        <v>0</v>
      </c>
      <c r="P97" s="87">
        <v>0</v>
      </c>
      <c r="Q97" s="87">
        <v>0</v>
      </c>
      <c r="R97" s="87">
        <v>0</v>
      </c>
      <c r="S97" s="87">
        <v>0</v>
      </c>
      <c r="T97" s="87">
        <v>0</v>
      </c>
      <c r="U97" s="87">
        <v>0</v>
      </c>
      <c r="V97" s="87">
        <v>0</v>
      </c>
      <c r="W97" s="87">
        <v>0</v>
      </c>
      <c r="X97" s="87">
        <v>0</v>
      </c>
      <c r="Y97" s="87">
        <v>0</v>
      </c>
      <c r="Z97" s="87">
        <v>0</v>
      </c>
      <c r="AA97" s="87">
        <v>0</v>
      </c>
      <c r="AB97" s="87">
        <v>0</v>
      </c>
      <c r="AC97" s="87">
        <v>0</v>
      </c>
      <c r="AD97" s="87">
        <v>0</v>
      </c>
      <c r="AE97" s="87">
        <v>0</v>
      </c>
      <c r="AF97" s="87">
        <v>0</v>
      </c>
      <c r="AG97" s="87">
        <v>0</v>
      </c>
      <c r="AH97" s="87">
        <v>0</v>
      </c>
      <c r="AI97" s="87">
        <v>0</v>
      </c>
      <c r="AJ97" s="87">
        <v>0</v>
      </c>
      <c r="AK97" s="87">
        <v>0</v>
      </c>
      <c r="AL97" s="87">
        <v>0</v>
      </c>
      <c r="AM97" s="87">
        <v>0</v>
      </c>
      <c r="AN97" s="87">
        <v>0</v>
      </c>
      <c r="AO97" s="87">
        <v>0</v>
      </c>
      <c r="AP97" s="87">
        <v>0</v>
      </c>
      <c r="AQ97" s="87">
        <v>0</v>
      </c>
      <c r="AR97" s="87">
        <v>0</v>
      </c>
      <c r="AS97" s="87">
        <v>0</v>
      </c>
      <c r="AT97" s="87">
        <v>0</v>
      </c>
      <c r="AU97" s="87">
        <v>0</v>
      </c>
    </row>
    <row r="98" spans="1:47" s="164" customFormat="1" x14ac:dyDescent="0.2">
      <c r="A98" s="210"/>
      <c r="B98" s="211" t="s">
        <v>40</v>
      </c>
      <c r="C98" s="210"/>
      <c r="D98" s="214">
        <v>0</v>
      </c>
      <c r="E98" s="214">
        <v>2.5</v>
      </c>
      <c r="F98" s="214">
        <v>0</v>
      </c>
      <c r="G98" s="214">
        <v>0</v>
      </c>
      <c r="H98" s="214">
        <v>0</v>
      </c>
      <c r="I98" s="214">
        <v>0</v>
      </c>
      <c r="J98" s="214">
        <v>0</v>
      </c>
      <c r="K98" s="214">
        <v>0</v>
      </c>
      <c r="L98" s="214">
        <v>6.4500000000000011</v>
      </c>
      <c r="M98" s="214">
        <v>0.4</v>
      </c>
      <c r="N98" s="214">
        <v>2.16</v>
      </c>
      <c r="O98" s="214">
        <v>0</v>
      </c>
      <c r="P98" s="214">
        <v>0</v>
      </c>
      <c r="Q98" s="214">
        <v>0</v>
      </c>
      <c r="R98" s="214">
        <v>0</v>
      </c>
      <c r="S98" s="214">
        <v>0</v>
      </c>
      <c r="T98" s="214">
        <v>0</v>
      </c>
      <c r="U98" s="214">
        <v>6.8000000000000005E-2</v>
      </c>
      <c r="V98" s="214">
        <v>0</v>
      </c>
      <c r="W98" s="214">
        <v>0</v>
      </c>
      <c r="X98" s="214">
        <v>0</v>
      </c>
      <c r="Y98" s="214">
        <v>5.2300000000000013</v>
      </c>
      <c r="Z98" s="214">
        <v>0</v>
      </c>
      <c r="AA98" s="214">
        <v>3.8362000000000007</v>
      </c>
      <c r="AB98" s="214">
        <f t="shared" ref="AB98:AU98" si="13">SUM(AB99:AB115)</f>
        <v>0</v>
      </c>
      <c r="AC98" s="214">
        <f t="shared" si="13"/>
        <v>0</v>
      </c>
      <c r="AD98" s="214">
        <f t="shared" si="13"/>
        <v>0</v>
      </c>
      <c r="AE98" s="214">
        <f t="shared" si="13"/>
        <v>0</v>
      </c>
      <c r="AF98" s="214">
        <f t="shared" si="13"/>
        <v>0</v>
      </c>
      <c r="AG98" s="214">
        <f t="shared" si="13"/>
        <v>0</v>
      </c>
      <c r="AH98" s="214">
        <f t="shared" si="13"/>
        <v>0</v>
      </c>
      <c r="AI98" s="214">
        <f t="shared" si="13"/>
        <v>0</v>
      </c>
      <c r="AJ98" s="214">
        <f t="shared" si="13"/>
        <v>0</v>
      </c>
      <c r="AK98" s="214">
        <f t="shared" si="13"/>
        <v>0</v>
      </c>
      <c r="AL98" s="214">
        <f t="shared" si="13"/>
        <v>0</v>
      </c>
      <c r="AM98" s="214">
        <f t="shared" si="13"/>
        <v>0</v>
      </c>
      <c r="AN98" s="214">
        <f t="shared" si="13"/>
        <v>0</v>
      </c>
      <c r="AO98" s="214">
        <f t="shared" si="13"/>
        <v>0</v>
      </c>
      <c r="AP98" s="214">
        <f t="shared" si="13"/>
        <v>0</v>
      </c>
      <c r="AQ98" s="214">
        <f t="shared" si="13"/>
        <v>0</v>
      </c>
      <c r="AR98" s="214">
        <f t="shared" si="13"/>
        <v>0</v>
      </c>
      <c r="AS98" s="214">
        <f t="shared" si="13"/>
        <v>0</v>
      </c>
      <c r="AT98" s="214">
        <f t="shared" si="13"/>
        <v>0</v>
      </c>
      <c r="AU98" s="214">
        <f t="shared" si="13"/>
        <v>0</v>
      </c>
    </row>
    <row r="99" spans="1:47" s="164" customFormat="1" ht="47.25" x14ac:dyDescent="0.2">
      <c r="A99" s="171" t="s">
        <v>899</v>
      </c>
      <c r="B99" s="84" t="s">
        <v>41</v>
      </c>
      <c r="C99" s="171" t="s">
        <v>1951</v>
      </c>
      <c r="D99" s="87">
        <v>0</v>
      </c>
      <c r="E99" s="87"/>
      <c r="F99" s="87">
        <v>0</v>
      </c>
      <c r="G99" s="87">
        <v>0</v>
      </c>
      <c r="H99" s="87">
        <v>0</v>
      </c>
      <c r="I99" s="87">
        <v>0</v>
      </c>
      <c r="J99" s="87">
        <v>0</v>
      </c>
      <c r="K99" s="87">
        <v>0</v>
      </c>
      <c r="L99" s="87">
        <v>5.73</v>
      </c>
      <c r="M99" s="87">
        <v>0</v>
      </c>
      <c r="N99" s="87">
        <v>0.3</v>
      </c>
      <c r="O99" s="87">
        <v>0</v>
      </c>
      <c r="P99" s="87">
        <v>0</v>
      </c>
      <c r="Q99" s="87">
        <v>0</v>
      </c>
      <c r="R99" s="87">
        <v>0</v>
      </c>
      <c r="S99" s="87">
        <v>0</v>
      </c>
      <c r="T99" s="87">
        <v>0</v>
      </c>
      <c r="U99" s="87">
        <v>0</v>
      </c>
      <c r="V99" s="87">
        <v>0</v>
      </c>
      <c r="W99" s="87">
        <v>0</v>
      </c>
      <c r="X99" s="87">
        <v>0</v>
      </c>
      <c r="Y99" s="87">
        <v>5.2300000000000013</v>
      </c>
      <c r="Z99" s="87">
        <v>0</v>
      </c>
      <c r="AA99" s="87">
        <v>0.36299999999999999</v>
      </c>
      <c r="AB99" s="87">
        <v>0</v>
      </c>
      <c r="AC99" s="87">
        <v>0</v>
      </c>
      <c r="AD99" s="87">
        <v>0</v>
      </c>
      <c r="AE99" s="87">
        <v>0</v>
      </c>
      <c r="AF99" s="87">
        <v>0</v>
      </c>
      <c r="AG99" s="87">
        <v>0</v>
      </c>
      <c r="AH99" s="87">
        <v>0</v>
      </c>
      <c r="AI99" s="87">
        <v>0</v>
      </c>
      <c r="AJ99" s="87">
        <v>0</v>
      </c>
      <c r="AK99" s="87">
        <v>0</v>
      </c>
      <c r="AL99" s="87">
        <v>0</v>
      </c>
      <c r="AM99" s="87">
        <v>0</v>
      </c>
      <c r="AN99" s="87">
        <v>0</v>
      </c>
      <c r="AO99" s="87">
        <v>0</v>
      </c>
      <c r="AP99" s="87">
        <v>0</v>
      </c>
      <c r="AQ99" s="87">
        <v>0</v>
      </c>
      <c r="AR99" s="87">
        <v>0</v>
      </c>
      <c r="AS99" s="87">
        <v>0</v>
      </c>
      <c r="AT99" s="87">
        <v>0</v>
      </c>
      <c r="AU99" s="87">
        <v>0</v>
      </c>
    </row>
    <row r="100" spans="1:47" s="164" customFormat="1" ht="78.75" x14ac:dyDescent="0.2">
      <c r="A100" s="171" t="s">
        <v>2791</v>
      </c>
      <c r="B100" s="84" t="s">
        <v>348</v>
      </c>
      <c r="C100" s="171" t="s">
        <v>1952</v>
      </c>
      <c r="D100" s="87">
        <v>0</v>
      </c>
      <c r="E100" s="87">
        <v>0</v>
      </c>
      <c r="F100" s="87">
        <v>0</v>
      </c>
      <c r="G100" s="87">
        <v>0</v>
      </c>
      <c r="H100" s="87">
        <v>0</v>
      </c>
      <c r="I100" s="87">
        <v>0</v>
      </c>
      <c r="J100" s="87">
        <v>0</v>
      </c>
      <c r="K100" s="87">
        <v>0</v>
      </c>
      <c r="L100" s="87">
        <v>0</v>
      </c>
      <c r="M100" s="87">
        <v>0</v>
      </c>
      <c r="N100" s="87">
        <v>0</v>
      </c>
      <c r="O100" s="87">
        <v>0</v>
      </c>
      <c r="P100" s="87">
        <v>0</v>
      </c>
      <c r="Q100" s="87">
        <v>0</v>
      </c>
      <c r="R100" s="87">
        <v>0</v>
      </c>
      <c r="S100" s="87">
        <v>0</v>
      </c>
      <c r="T100" s="87">
        <v>0</v>
      </c>
      <c r="U100" s="87">
        <v>0</v>
      </c>
      <c r="V100" s="87">
        <v>0</v>
      </c>
      <c r="W100" s="87">
        <v>0</v>
      </c>
      <c r="X100" s="87">
        <v>0</v>
      </c>
      <c r="Y100" s="87">
        <v>0</v>
      </c>
      <c r="Z100" s="87">
        <v>0</v>
      </c>
      <c r="AA100" s="87">
        <v>0</v>
      </c>
      <c r="AB100" s="87">
        <v>0</v>
      </c>
      <c r="AC100" s="87">
        <v>0</v>
      </c>
      <c r="AD100" s="87">
        <v>0</v>
      </c>
      <c r="AE100" s="87">
        <v>0</v>
      </c>
      <c r="AF100" s="87">
        <v>0</v>
      </c>
      <c r="AG100" s="87">
        <v>0</v>
      </c>
      <c r="AH100" s="87">
        <v>0</v>
      </c>
      <c r="AI100" s="87">
        <v>0</v>
      </c>
      <c r="AJ100" s="87">
        <v>0</v>
      </c>
      <c r="AK100" s="87">
        <v>0</v>
      </c>
      <c r="AL100" s="87">
        <v>0</v>
      </c>
      <c r="AM100" s="87">
        <v>0</v>
      </c>
      <c r="AN100" s="87">
        <v>0</v>
      </c>
      <c r="AO100" s="87">
        <v>0</v>
      </c>
      <c r="AP100" s="87">
        <v>0</v>
      </c>
      <c r="AQ100" s="87">
        <v>0</v>
      </c>
      <c r="AR100" s="87">
        <v>0</v>
      </c>
      <c r="AS100" s="87">
        <v>0</v>
      </c>
      <c r="AT100" s="87">
        <v>0</v>
      </c>
      <c r="AU100" s="87">
        <v>0</v>
      </c>
    </row>
    <row r="101" spans="1:47" s="164" customFormat="1" ht="63" x14ac:dyDescent="0.2">
      <c r="A101" s="171" t="s">
        <v>2791</v>
      </c>
      <c r="B101" s="84" t="s">
        <v>351</v>
      </c>
      <c r="C101" s="171" t="s">
        <v>1953</v>
      </c>
      <c r="D101" s="87">
        <v>0</v>
      </c>
      <c r="E101" s="87">
        <v>0</v>
      </c>
      <c r="F101" s="87">
        <v>0</v>
      </c>
      <c r="G101" s="87">
        <v>0</v>
      </c>
      <c r="H101" s="87">
        <v>0</v>
      </c>
      <c r="I101" s="87">
        <v>0</v>
      </c>
      <c r="J101" s="87">
        <v>0</v>
      </c>
      <c r="K101" s="87">
        <v>0</v>
      </c>
      <c r="L101" s="87">
        <v>0</v>
      </c>
      <c r="M101" s="87">
        <v>0</v>
      </c>
      <c r="N101" s="87">
        <v>1.1000000000000001</v>
      </c>
      <c r="O101" s="87">
        <v>0</v>
      </c>
      <c r="P101" s="87">
        <v>0</v>
      </c>
      <c r="Q101" s="87">
        <v>0</v>
      </c>
      <c r="R101" s="87">
        <v>0</v>
      </c>
      <c r="S101" s="87">
        <v>0</v>
      </c>
      <c r="T101" s="87">
        <v>0</v>
      </c>
      <c r="U101" s="87">
        <v>0</v>
      </c>
      <c r="V101" s="87">
        <v>0</v>
      </c>
      <c r="W101" s="87">
        <v>0</v>
      </c>
      <c r="X101" s="87">
        <v>0</v>
      </c>
      <c r="Y101" s="87">
        <v>0</v>
      </c>
      <c r="Z101" s="87">
        <v>0</v>
      </c>
      <c r="AA101" s="87">
        <v>0</v>
      </c>
      <c r="AB101" s="87">
        <v>0</v>
      </c>
      <c r="AC101" s="87">
        <v>0</v>
      </c>
      <c r="AD101" s="87">
        <v>0</v>
      </c>
      <c r="AE101" s="87">
        <v>0</v>
      </c>
      <c r="AF101" s="87">
        <v>0</v>
      </c>
      <c r="AG101" s="87">
        <v>0</v>
      </c>
      <c r="AH101" s="87">
        <v>0</v>
      </c>
      <c r="AI101" s="87">
        <v>0</v>
      </c>
      <c r="AJ101" s="87">
        <v>0</v>
      </c>
      <c r="AK101" s="87">
        <v>0</v>
      </c>
      <c r="AL101" s="87">
        <v>0</v>
      </c>
      <c r="AM101" s="87">
        <v>0</v>
      </c>
      <c r="AN101" s="87">
        <v>0</v>
      </c>
      <c r="AO101" s="87">
        <v>0</v>
      </c>
      <c r="AP101" s="87">
        <v>0</v>
      </c>
      <c r="AQ101" s="87">
        <v>0</v>
      </c>
      <c r="AR101" s="87">
        <v>0</v>
      </c>
      <c r="AS101" s="87">
        <v>0</v>
      </c>
      <c r="AT101" s="87">
        <v>0</v>
      </c>
      <c r="AU101" s="87">
        <v>0</v>
      </c>
    </row>
    <row r="102" spans="1:47" s="164" customFormat="1" ht="63" x14ac:dyDescent="0.2">
      <c r="A102" s="171" t="s">
        <v>2791</v>
      </c>
      <c r="B102" s="84" t="s">
        <v>430</v>
      </c>
      <c r="C102" s="171" t="s">
        <v>1954</v>
      </c>
      <c r="D102" s="87">
        <v>0</v>
      </c>
      <c r="E102" s="87">
        <v>0</v>
      </c>
      <c r="F102" s="87">
        <v>0</v>
      </c>
      <c r="G102" s="87">
        <v>0</v>
      </c>
      <c r="H102" s="87">
        <v>0</v>
      </c>
      <c r="I102" s="87">
        <v>0</v>
      </c>
      <c r="J102" s="87">
        <v>0</v>
      </c>
      <c r="K102" s="87">
        <v>0</v>
      </c>
      <c r="L102" s="87">
        <v>0</v>
      </c>
      <c r="M102" s="87">
        <v>0</v>
      </c>
      <c r="N102" s="87">
        <v>0.5</v>
      </c>
      <c r="O102" s="87">
        <v>0</v>
      </c>
      <c r="P102" s="87">
        <v>0</v>
      </c>
      <c r="Q102" s="87">
        <v>0</v>
      </c>
      <c r="R102" s="87">
        <v>0</v>
      </c>
      <c r="S102" s="87">
        <v>0</v>
      </c>
      <c r="T102" s="87">
        <v>0</v>
      </c>
      <c r="U102" s="87">
        <v>0</v>
      </c>
      <c r="V102" s="87">
        <v>0</v>
      </c>
      <c r="W102" s="87">
        <v>0</v>
      </c>
      <c r="X102" s="87">
        <v>0</v>
      </c>
      <c r="Y102" s="87">
        <v>0</v>
      </c>
      <c r="Z102" s="87">
        <v>0</v>
      </c>
      <c r="AA102" s="87">
        <v>0.57120000000000004</v>
      </c>
      <c r="AB102" s="87">
        <v>0</v>
      </c>
      <c r="AC102" s="87">
        <v>0</v>
      </c>
      <c r="AD102" s="87">
        <v>0</v>
      </c>
      <c r="AE102" s="87">
        <v>0</v>
      </c>
      <c r="AF102" s="87">
        <v>0</v>
      </c>
      <c r="AG102" s="87">
        <v>0</v>
      </c>
      <c r="AH102" s="87">
        <v>0</v>
      </c>
      <c r="AI102" s="87">
        <v>0</v>
      </c>
      <c r="AJ102" s="87">
        <v>0</v>
      </c>
      <c r="AK102" s="87">
        <v>0</v>
      </c>
      <c r="AL102" s="87">
        <v>0</v>
      </c>
      <c r="AM102" s="87">
        <v>0</v>
      </c>
      <c r="AN102" s="87">
        <v>0</v>
      </c>
      <c r="AO102" s="87">
        <v>0</v>
      </c>
      <c r="AP102" s="87">
        <v>0</v>
      </c>
      <c r="AQ102" s="87">
        <v>0</v>
      </c>
      <c r="AR102" s="87">
        <v>0</v>
      </c>
      <c r="AS102" s="87">
        <v>0</v>
      </c>
      <c r="AT102" s="87">
        <v>0</v>
      </c>
      <c r="AU102" s="87">
        <v>0</v>
      </c>
    </row>
    <row r="103" spans="1:47" s="164" customFormat="1" ht="78.75" x14ac:dyDescent="0.2">
      <c r="A103" s="171" t="s">
        <v>2791</v>
      </c>
      <c r="B103" s="84" t="s">
        <v>349</v>
      </c>
      <c r="C103" s="171" t="s">
        <v>1955</v>
      </c>
      <c r="D103" s="87">
        <v>0</v>
      </c>
      <c r="E103" s="87">
        <v>0</v>
      </c>
      <c r="F103" s="87">
        <v>0</v>
      </c>
      <c r="G103" s="87">
        <v>0</v>
      </c>
      <c r="H103" s="87">
        <v>0</v>
      </c>
      <c r="I103" s="87">
        <v>0</v>
      </c>
      <c r="J103" s="87">
        <v>0</v>
      </c>
      <c r="K103" s="87">
        <v>0</v>
      </c>
      <c r="L103" s="87">
        <v>0</v>
      </c>
      <c r="M103" s="87">
        <v>0</v>
      </c>
      <c r="N103" s="87">
        <v>0</v>
      </c>
      <c r="O103" s="87">
        <v>0</v>
      </c>
      <c r="P103" s="87">
        <v>0</v>
      </c>
      <c r="Q103" s="87">
        <v>0</v>
      </c>
      <c r="R103" s="87">
        <v>0</v>
      </c>
      <c r="S103" s="87">
        <v>0</v>
      </c>
      <c r="T103" s="87">
        <v>0</v>
      </c>
      <c r="U103" s="87">
        <v>0</v>
      </c>
      <c r="V103" s="87">
        <v>0</v>
      </c>
      <c r="W103" s="87">
        <v>0</v>
      </c>
      <c r="X103" s="87">
        <v>0</v>
      </c>
      <c r="Y103" s="87">
        <v>0</v>
      </c>
      <c r="Z103" s="87">
        <v>0</v>
      </c>
      <c r="AA103" s="87">
        <v>0</v>
      </c>
      <c r="AB103" s="87">
        <v>0</v>
      </c>
      <c r="AC103" s="87">
        <v>0</v>
      </c>
      <c r="AD103" s="87">
        <v>0</v>
      </c>
      <c r="AE103" s="87">
        <v>0</v>
      </c>
      <c r="AF103" s="87">
        <v>0</v>
      </c>
      <c r="AG103" s="87">
        <v>0</v>
      </c>
      <c r="AH103" s="87">
        <v>0</v>
      </c>
      <c r="AI103" s="87">
        <v>0</v>
      </c>
      <c r="AJ103" s="87">
        <v>0</v>
      </c>
      <c r="AK103" s="87">
        <v>0</v>
      </c>
      <c r="AL103" s="87">
        <v>0</v>
      </c>
      <c r="AM103" s="87">
        <v>0</v>
      </c>
      <c r="AN103" s="87">
        <v>0</v>
      </c>
      <c r="AO103" s="87">
        <v>0</v>
      </c>
      <c r="AP103" s="87">
        <v>0</v>
      </c>
      <c r="AQ103" s="87">
        <v>0</v>
      </c>
      <c r="AR103" s="87">
        <v>0</v>
      </c>
      <c r="AS103" s="87">
        <v>0</v>
      </c>
      <c r="AT103" s="87">
        <v>0</v>
      </c>
      <c r="AU103" s="87">
        <v>0</v>
      </c>
    </row>
    <row r="104" spans="1:47" s="164" customFormat="1" ht="78.75" x14ac:dyDescent="0.2">
      <c r="A104" s="171" t="s">
        <v>2791</v>
      </c>
      <c r="B104" s="170" t="s">
        <v>350</v>
      </c>
      <c r="C104" s="171" t="s">
        <v>1956</v>
      </c>
      <c r="D104" s="87">
        <v>0</v>
      </c>
      <c r="E104" s="87">
        <v>0</v>
      </c>
      <c r="F104" s="87">
        <v>0</v>
      </c>
      <c r="G104" s="87">
        <v>0</v>
      </c>
      <c r="H104" s="87">
        <v>0</v>
      </c>
      <c r="I104" s="87">
        <v>0</v>
      </c>
      <c r="J104" s="87">
        <v>0</v>
      </c>
      <c r="K104" s="87">
        <v>0</v>
      </c>
      <c r="L104" s="87">
        <v>0</v>
      </c>
      <c r="M104" s="87">
        <v>0</v>
      </c>
      <c r="N104" s="87">
        <v>0</v>
      </c>
      <c r="O104" s="87">
        <v>0</v>
      </c>
      <c r="P104" s="87">
        <v>0</v>
      </c>
      <c r="Q104" s="87">
        <v>0</v>
      </c>
      <c r="R104" s="87">
        <v>0</v>
      </c>
      <c r="S104" s="87">
        <v>0</v>
      </c>
      <c r="T104" s="87">
        <v>0</v>
      </c>
      <c r="U104" s="87">
        <v>0</v>
      </c>
      <c r="V104" s="87">
        <v>0</v>
      </c>
      <c r="W104" s="87">
        <v>0</v>
      </c>
      <c r="X104" s="87">
        <v>0</v>
      </c>
      <c r="Y104" s="87">
        <v>0</v>
      </c>
      <c r="Z104" s="87">
        <v>0</v>
      </c>
      <c r="AA104" s="87">
        <v>0</v>
      </c>
      <c r="AB104" s="87">
        <v>0</v>
      </c>
      <c r="AC104" s="87">
        <v>0</v>
      </c>
      <c r="AD104" s="87">
        <v>0</v>
      </c>
      <c r="AE104" s="87">
        <v>0</v>
      </c>
      <c r="AF104" s="87">
        <v>0</v>
      </c>
      <c r="AG104" s="87">
        <v>0</v>
      </c>
      <c r="AH104" s="87">
        <v>0</v>
      </c>
      <c r="AI104" s="87">
        <v>0</v>
      </c>
      <c r="AJ104" s="87">
        <v>0</v>
      </c>
      <c r="AK104" s="87">
        <v>0</v>
      </c>
      <c r="AL104" s="87">
        <v>0</v>
      </c>
      <c r="AM104" s="87">
        <v>0</v>
      </c>
      <c r="AN104" s="87">
        <v>0</v>
      </c>
      <c r="AO104" s="87">
        <v>0</v>
      </c>
      <c r="AP104" s="87">
        <v>0</v>
      </c>
      <c r="AQ104" s="87">
        <v>0</v>
      </c>
      <c r="AR104" s="87">
        <v>0</v>
      </c>
      <c r="AS104" s="87">
        <v>0</v>
      </c>
      <c r="AT104" s="87">
        <v>0</v>
      </c>
      <c r="AU104" s="87">
        <v>0</v>
      </c>
    </row>
    <row r="105" spans="1:47" s="164" customFormat="1" ht="47.25" x14ac:dyDescent="0.2">
      <c r="A105" s="171" t="s">
        <v>899</v>
      </c>
      <c r="B105" s="84" t="s">
        <v>431</v>
      </c>
      <c r="C105" s="171" t="s">
        <v>1957</v>
      </c>
      <c r="D105" s="87">
        <v>0</v>
      </c>
      <c r="E105" s="87">
        <v>0</v>
      </c>
      <c r="F105" s="87">
        <v>0</v>
      </c>
      <c r="G105" s="87">
        <v>0</v>
      </c>
      <c r="H105" s="87">
        <v>0</v>
      </c>
      <c r="I105" s="87">
        <v>0</v>
      </c>
      <c r="J105" s="87">
        <v>0</v>
      </c>
      <c r="K105" s="87">
        <v>0</v>
      </c>
      <c r="L105" s="87">
        <v>0</v>
      </c>
      <c r="M105" s="87">
        <v>0</v>
      </c>
      <c r="N105" s="87">
        <v>0.1</v>
      </c>
      <c r="O105" s="87">
        <v>0</v>
      </c>
      <c r="P105" s="87">
        <v>0</v>
      </c>
      <c r="Q105" s="87">
        <v>0</v>
      </c>
      <c r="R105" s="87">
        <v>0</v>
      </c>
      <c r="S105" s="87">
        <v>0</v>
      </c>
      <c r="T105" s="87">
        <v>0</v>
      </c>
      <c r="U105" s="87">
        <v>6.8000000000000005E-2</v>
      </c>
      <c r="V105" s="87">
        <v>0</v>
      </c>
      <c r="W105" s="87">
        <v>0</v>
      </c>
      <c r="X105" s="87">
        <v>0</v>
      </c>
      <c r="Y105" s="87">
        <v>0</v>
      </c>
      <c r="Z105" s="87">
        <v>0</v>
      </c>
      <c r="AA105" s="87">
        <v>0</v>
      </c>
      <c r="AB105" s="87">
        <v>0</v>
      </c>
      <c r="AC105" s="87">
        <v>0</v>
      </c>
      <c r="AD105" s="87">
        <v>0</v>
      </c>
      <c r="AE105" s="87">
        <v>0</v>
      </c>
      <c r="AF105" s="87">
        <v>0</v>
      </c>
      <c r="AG105" s="87">
        <v>0</v>
      </c>
      <c r="AH105" s="87">
        <v>0</v>
      </c>
      <c r="AI105" s="87">
        <v>0</v>
      </c>
      <c r="AJ105" s="87">
        <v>0</v>
      </c>
      <c r="AK105" s="87">
        <v>0</v>
      </c>
      <c r="AL105" s="87">
        <v>0</v>
      </c>
      <c r="AM105" s="87">
        <v>0</v>
      </c>
      <c r="AN105" s="87">
        <v>0</v>
      </c>
      <c r="AO105" s="87">
        <v>0</v>
      </c>
      <c r="AP105" s="87">
        <v>0</v>
      </c>
      <c r="AQ105" s="87">
        <v>0</v>
      </c>
      <c r="AR105" s="87">
        <v>0</v>
      </c>
      <c r="AS105" s="87">
        <v>0</v>
      </c>
      <c r="AT105" s="87">
        <v>0</v>
      </c>
      <c r="AU105" s="87">
        <v>0</v>
      </c>
    </row>
    <row r="106" spans="1:47" s="164" customFormat="1" ht="47.25" x14ac:dyDescent="0.2">
      <c r="A106" s="171" t="s">
        <v>899</v>
      </c>
      <c r="B106" s="84" t="s">
        <v>347</v>
      </c>
      <c r="C106" s="171" t="s">
        <v>1958</v>
      </c>
      <c r="D106" s="87">
        <v>0</v>
      </c>
      <c r="E106" s="87">
        <v>0</v>
      </c>
      <c r="F106" s="87">
        <v>0</v>
      </c>
      <c r="G106" s="87">
        <v>0</v>
      </c>
      <c r="H106" s="87">
        <v>0</v>
      </c>
      <c r="I106" s="87">
        <v>0</v>
      </c>
      <c r="J106" s="87">
        <v>0</v>
      </c>
      <c r="K106" s="87">
        <v>0</v>
      </c>
      <c r="L106" s="87">
        <v>0</v>
      </c>
      <c r="M106" s="87">
        <v>0</v>
      </c>
      <c r="N106" s="87">
        <v>0</v>
      </c>
      <c r="O106" s="87">
        <v>0</v>
      </c>
      <c r="P106" s="87">
        <v>0</v>
      </c>
      <c r="Q106" s="87">
        <v>0</v>
      </c>
      <c r="R106" s="87">
        <v>0</v>
      </c>
      <c r="S106" s="87">
        <v>0</v>
      </c>
      <c r="T106" s="87">
        <v>0</v>
      </c>
      <c r="U106" s="87">
        <v>0</v>
      </c>
      <c r="V106" s="87">
        <v>0</v>
      </c>
      <c r="W106" s="87">
        <v>0</v>
      </c>
      <c r="X106" s="87">
        <v>0</v>
      </c>
      <c r="Y106" s="87">
        <v>0</v>
      </c>
      <c r="Z106" s="87">
        <v>0</v>
      </c>
      <c r="AA106" s="87">
        <v>0</v>
      </c>
      <c r="AB106" s="87">
        <v>0</v>
      </c>
      <c r="AC106" s="87">
        <v>0</v>
      </c>
      <c r="AD106" s="87">
        <v>0</v>
      </c>
      <c r="AE106" s="87">
        <v>0</v>
      </c>
      <c r="AF106" s="87">
        <v>0</v>
      </c>
      <c r="AG106" s="87">
        <v>0</v>
      </c>
      <c r="AH106" s="87">
        <v>0</v>
      </c>
      <c r="AI106" s="87">
        <v>0</v>
      </c>
      <c r="AJ106" s="87">
        <v>0</v>
      </c>
      <c r="AK106" s="87">
        <v>0</v>
      </c>
      <c r="AL106" s="87">
        <v>0</v>
      </c>
      <c r="AM106" s="87">
        <v>0</v>
      </c>
      <c r="AN106" s="87">
        <v>0</v>
      </c>
      <c r="AO106" s="87">
        <v>0</v>
      </c>
      <c r="AP106" s="87">
        <v>0</v>
      </c>
      <c r="AQ106" s="87">
        <v>0</v>
      </c>
      <c r="AR106" s="87">
        <v>0</v>
      </c>
      <c r="AS106" s="87">
        <v>0</v>
      </c>
      <c r="AT106" s="87">
        <v>0</v>
      </c>
      <c r="AU106" s="87">
        <v>0</v>
      </c>
    </row>
    <row r="107" spans="1:47" s="164" customFormat="1" ht="63" x14ac:dyDescent="0.2">
      <c r="A107" s="171" t="s">
        <v>899</v>
      </c>
      <c r="B107" s="84" t="s">
        <v>1629</v>
      </c>
      <c r="C107" s="171" t="s">
        <v>877</v>
      </c>
      <c r="D107" s="87">
        <v>0</v>
      </c>
      <c r="E107" s="87">
        <v>0</v>
      </c>
      <c r="F107" s="87">
        <v>0</v>
      </c>
      <c r="G107" s="87">
        <v>0</v>
      </c>
      <c r="H107" s="87">
        <v>0</v>
      </c>
      <c r="I107" s="87">
        <v>0</v>
      </c>
      <c r="J107" s="87">
        <v>0</v>
      </c>
      <c r="K107" s="87">
        <v>0</v>
      </c>
      <c r="L107" s="87">
        <v>0.32</v>
      </c>
      <c r="M107" s="87">
        <v>0</v>
      </c>
      <c r="N107" s="87">
        <v>0</v>
      </c>
      <c r="O107" s="87">
        <v>0</v>
      </c>
      <c r="P107" s="87">
        <v>0</v>
      </c>
      <c r="Q107" s="87">
        <v>0</v>
      </c>
      <c r="R107" s="87">
        <v>0</v>
      </c>
      <c r="S107" s="87">
        <v>0</v>
      </c>
      <c r="T107" s="87">
        <v>0</v>
      </c>
      <c r="U107" s="87">
        <v>0</v>
      </c>
      <c r="V107" s="87">
        <v>0</v>
      </c>
      <c r="W107" s="87">
        <v>0</v>
      </c>
      <c r="X107" s="87">
        <v>0</v>
      </c>
      <c r="Y107" s="87">
        <v>0</v>
      </c>
      <c r="Z107" s="87">
        <v>0</v>
      </c>
      <c r="AA107" s="87">
        <v>0</v>
      </c>
      <c r="AB107" s="87">
        <v>0</v>
      </c>
      <c r="AC107" s="87">
        <v>0</v>
      </c>
      <c r="AD107" s="87">
        <v>0</v>
      </c>
      <c r="AE107" s="87">
        <v>0</v>
      </c>
      <c r="AF107" s="87">
        <v>0</v>
      </c>
      <c r="AG107" s="87">
        <v>0</v>
      </c>
      <c r="AH107" s="87">
        <v>0</v>
      </c>
      <c r="AI107" s="87">
        <v>0</v>
      </c>
      <c r="AJ107" s="87">
        <v>0</v>
      </c>
      <c r="AK107" s="87">
        <v>0</v>
      </c>
      <c r="AL107" s="87">
        <v>0</v>
      </c>
      <c r="AM107" s="87">
        <v>0</v>
      </c>
      <c r="AN107" s="87">
        <v>0</v>
      </c>
      <c r="AO107" s="87">
        <v>0</v>
      </c>
      <c r="AP107" s="87">
        <v>0</v>
      </c>
      <c r="AQ107" s="87">
        <v>0</v>
      </c>
      <c r="AR107" s="87">
        <v>0</v>
      </c>
      <c r="AS107" s="87">
        <v>0</v>
      </c>
      <c r="AT107" s="87">
        <v>0</v>
      </c>
      <c r="AU107" s="87">
        <v>0</v>
      </c>
    </row>
    <row r="108" spans="1:47" s="164" customFormat="1" ht="47.25" x14ac:dyDescent="0.2">
      <c r="A108" s="171" t="s">
        <v>899</v>
      </c>
      <c r="B108" s="84" t="s">
        <v>506</v>
      </c>
      <c r="C108" s="171" t="s">
        <v>1959</v>
      </c>
      <c r="D108" s="87">
        <v>0</v>
      </c>
      <c r="E108" s="87">
        <v>0</v>
      </c>
      <c r="F108" s="87">
        <v>0</v>
      </c>
      <c r="G108" s="87">
        <v>0</v>
      </c>
      <c r="H108" s="87">
        <v>0</v>
      </c>
      <c r="I108" s="87">
        <v>0</v>
      </c>
      <c r="J108" s="87">
        <v>0</v>
      </c>
      <c r="K108" s="87">
        <v>0</v>
      </c>
      <c r="L108" s="87">
        <v>0</v>
      </c>
      <c r="M108" s="87">
        <v>0</v>
      </c>
      <c r="N108" s="87">
        <v>0</v>
      </c>
      <c r="O108" s="87">
        <v>0</v>
      </c>
      <c r="P108" s="87">
        <v>0</v>
      </c>
      <c r="Q108" s="87">
        <v>0</v>
      </c>
      <c r="R108" s="87">
        <v>0</v>
      </c>
      <c r="S108" s="87">
        <v>0</v>
      </c>
      <c r="T108" s="87">
        <v>0</v>
      </c>
      <c r="U108" s="87">
        <v>0</v>
      </c>
      <c r="V108" s="87">
        <v>0</v>
      </c>
      <c r="W108" s="87">
        <v>0</v>
      </c>
      <c r="X108" s="87">
        <v>0</v>
      </c>
      <c r="Y108" s="87">
        <v>0</v>
      </c>
      <c r="Z108" s="87">
        <v>0</v>
      </c>
      <c r="AA108" s="87">
        <v>0</v>
      </c>
      <c r="AB108" s="87">
        <v>0</v>
      </c>
      <c r="AC108" s="87">
        <v>0</v>
      </c>
      <c r="AD108" s="87">
        <v>0</v>
      </c>
      <c r="AE108" s="87">
        <v>0</v>
      </c>
      <c r="AF108" s="87">
        <v>0</v>
      </c>
      <c r="AG108" s="87">
        <v>0</v>
      </c>
      <c r="AH108" s="87">
        <v>0</v>
      </c>
      <c r="AI108" s="87">
        <v>0</v>
      </c>
      <c r="AJ108" s="87">
        <v>0</v>
      </c>
      <c r="AK108" s="87">
        <v>0</v>
      </c>
      <c r="AL108" s="87">
        <v>0</v>
      </c>
      <c r="AM108" s="87">
        <v>0</v>
      </c>
      <c r="AN108" s="87">
        <v>0</v>
      </c>
      <c r="AO108" s="87">
        <v>0</v>
      </c>
      <c r="AP108" s="87">
        <v>0</v>
      </c>
      <c r="AQ108" s="87">
        <v>0</v>
      </c>
      <c r="AR108" s="87">
        <v>0</v>
      </c>
      <c r="AS108" s="87">
        <v>0</v>
      </c>
      <c r="AT108" s="87">
        <v>0</v>
      </c>
      <c r="AU108" s="87">
        <v>0</v>
      </c>
    </row>
    <row r="109" spans="1:47" s="164" customFormat="1" ht="63" x14ac:dyDescent="0.2">
      <c r="A109" s="171" t="s">
        <v>2791</v>
      </c>
      <c r="B109" s="84" t="s">
        <v>507</v>
      </c>
      <c r="C109" s="171" t="s">
        <v>1960</v>
      </c>
      <c r="D109" s="87">
        <v>0</v>
      </c>
      <c r="E109" s="87">
        <v>0</v>
      </c>
      <c r="F109" s="87">
        <v>0</v>
      </c>
      <c r="G109" s="87">
        <v>0</v>
      </c>
      <c r="H109" s="87">
        <v>0</v>
      </c>
      <c r="I109" s="87">
        <v>0</v>
      </c>
      <c r="J109" s="87">
        <v>0</v>
      </c>
      <c r="K109" s="87">
        <v>0</v>
      </c>
      <c r="L109" s="87">
        <v>0</v>
      </c>
      <c r="M109" s="87">
        <v>0</v>
      </c>
      <c r="N109" s="87">
        <v>0</v>
      </c>
      <c r="O109" s="87">
        <v>0</v>
      </c>
      <c r="P109" s="87">
        <v>0</v>
      </c>
      <c r="Q109" s="87">
        <v>0</v>
      </c>
      <c r="R109" s="87">
        <v>0</v>
      </c>
      <c r="S109" s="87">
        <v>0</v>
      </c>
      <c r="T109" s="87">
        <v>0</v>
      </c>
      <c r="U109" s="87">
        <v>0</v>
      </c>
      <c r="V109" s="87">
        <v>0</v>
      </c>
      <c r="W109" s="87">
        <v>0</v>
      </c>
      <c r="X109" s="87">
        <v>0</v>
      </c>
      <c r="Y109" s="87">
        <v>0</v>
      </c>
      <c r="Z109" s="87">
        <v>0</v>
      </c>
      <c r="AA109" s="87">
        <v>2.7670000000000003</v>
      </c>
      <c r="AB109" s="87">
        <v>0</v>
      </c>
      <c r="AC109" s="87">
        <v>0</v>
      </c>
      <c r="AD109" s="87">
        <v>0</v>
      </c>
      <c r="AE109" s="87">
        <v>0</v>
      </c>
      <c r="AF109" s="87">
        <v>0</v>
      </c>
      <c r="AG109" s="87">
        <v>0</v>
      </c>
      <c r="AH109" s="87">
        <v>0</v>
      </c>
      <c r="AI109" s="87">
        <v>0</v>
      </c>
      <c r="AJ109" s="87">
        <v>0</v>
      </c>
      <c r="AK109" s="87">
        <v>0</v>
      </c>
      <c r="AL109" s="87">
        <v>0</v>
      </c>
      <c r="AM109" s="87">
        <v>0</v>
      </c>
      <c r="AN109" s="87">
        <v>0</v>
      </c>
      <c r="AO109" s="87">
        <v>0</v>
      </c>
      <c r="AP109" s="87">
        <v>0</v>
      </c>
      <c r="AQ109" s="87">
        <v>0</v>
      </c>
      <c r="AR109" s="87">
        <v>0</v>
      </c>
      <c r="AS109" s="87">
        <v>0</v>
      </c>
      <c r="AT109" s="87">
        <v>0</v>
      </c>
      <c r="AU109" s="87">
        <v>0</v>
      </c>
    </row>
    <row r="110" spans="1:47" s="164" customFormat="1" ht="63" x14ac:dyDescent="0.2">
      <c r="A110" s="171" t="s">
        <v>2791</v>
      </c>
      <c r="B110" s="170" t="s">
        <v>1630</v>
      </c>
      <c r="C110" s="171" t="s">
        <v>1961</v>
      </c>
      <c r="D110" s="87">
        <v>0</v>
      </c>
      <c r="E110" s="87">
        <v>0</v>
      </c>
      <c r="F110" s="87">
        <v>0</v>
      </c>
      <c r="G110" s="87">
        <v>0</v>
      </c>
      <c r="H110" s="87">
        <v>0</v>
      </c>
      <c r="I110" s="87">
        <v>0</v>
      </c>
      <c r="J110" s="87">
        <v>0</v>
      </c>
      <c r="K110" s="87">
        <v>0</v>
      </c>
      <c r="L110" s="87">
        <v>0</v>
      </c>
      <c r="M110" s="87">
        <v>0</v>
      </c>
      <c r="N110" s="87">
        <v>0.16</v>
      </c>
      <c r="O110" s="87">
        <v>0</v>
      </c>
      <c r="P110" s="87">
        <v>0</v>
      </c>
      <c r="Q110" s="87">
        <v>0</v>
      </c>
      <c r="R110" s="87">
        <v>0</v>
      </c>
      <c r="S110" s="87">
        <v>0</v>
      </c>
      <c r="T110" s="87">
        <v>0</v>
      </c>
      <c r="U110" s="87">
        <v>0</v>
      </c>
      <c r="V110" s="87">
        <v>0</v>
      </c>
      <c r="W110" s="87">
        <v>0</v>
      </c>
      <c r="X110" s="87">
        <v>0</v>
      </c>
      <c r="Y110" s="87">
        <v>0</v>
      </c>
      <c r="Z110" s="87">
        <v>0</v>
      </c>
      <c r="AA110" s="87">
        <v>0.13500000000000001</v>
      </c>
      <c r="AB110" s="87">
        <v>0</v>
      </c>
      <c r="AC110" s="87">
        <v>0</v>
      </c>
      <c r="AD110" s="87">
        <v>0</v>
      </c>
      <c r="AE110" s="87">
        <v>0</v>
      </c>
      <c r="AF110" s="87">
        <v>0</v>
      </c>
      <c r="AG110" s="87">
        <v>0</v>
      </c>
      <c r="AH110" s="87">
        <v>0</v>
      </c>
      <c r="AI110" s="87">
        <v>0</v>
      </c>
      <c r="AJ110" s="87">
        <v>0</v>
      </c>
      <c r="AK110" s="87">
        <v>0</v>
      </c>
      <c r="AL110" s="87">
        <v>0</v>
      </c>
      <c r="AM110" s="87">
        <v>0</v>
      </c>
      <c r="AN110" s="87">
        <v>0</v>
      </c>
      <c r="AO110" s="87">
        <v>0</v>
      </c>
      <c r="AP110" s="87">
        <v>0</v>
      </c>
      <c r="AQ110" s="87">
        <v>0</v>
      </c>
      <c r="AR110" s="87">
        <v>0</v>
      </c>
      <c r="AS110" s="87">
        <v>0</v>
      </c>
      <c r="AT110" s="87">
        <v>0</v>
      </c>
      <c r="AU110" s="87">
        <v>0</v>
      </c>
    </row>
    <row r="111" spans="1:47" s="164" customFormat="1" ht="78.75" x14ac:dyDescent="0.2">
      <c r="A111" s="171" t="s">
        <v>899</v>
      </c>
      <c r="B111" s="84" t="s">
        <v>1631</v>
      </c>
      <c r="C111" s="171" t="s">
        <v>1962</v>
      </c>
      <c r="D111" s="87">
        <v>0</v>
      </c>
      <c r="E111" s="87">
        <v>0</v>
      </c>
      <c r="F111" s="87">
        <v>0</v>
      </c>
      <c r="G111" s="87">
        <v>0</v>
      </c>
      <c r="H111" s="87">
        <v>0</v>
      </c>
      <c r="I111" s="87">
        <v>0</v>
      </c>
      <c r="J111" s="87">
        <v>0</v>
      </c>
      <c r="K111" s="87">
        <v>0</v>
      </c>
      <c r="L111" s="87">
        <v>0</v>
      </c>
      <c r="M111" s="87">
        <v>0</v>
      </c>
      <c r="N111" s="87">
        <v>0</v>
      </c>
      <c r="O111" s="87">
        <v>0</v>
      </c>
      <c r="P111" s="87">
        <v>0</v>
      </c>
      <c r="Q111" s="87">
        <v>0</v>
      </c>
      <c r="R111" s="87">
        <v>0</v>
      </c>
      <c r="S111" s="87">
        <v>0</v>
      </c>
      <c r="T111" s="87">
        <v>0</v>
      </c>
      <c r="U111" s="87">
        <v>0</v>
      </c>
      <c r="V111" s="87">
        <v>0</v>
      </c>
      <c r="W111" s="87">
        <v>0</v>
      </c>
      <c r="X111" s="87">
        <v>0</v>
      </c>
      <c r="Y111" s="87">
        <v>0</v>
      </c>
      <c r="Z111" s="87">
        <v>0</v>
      </c>
      <c r="AA111" s="87">
        <v>0</v>
      </c>
      <c r="AB111" s="87">
        <v>0</v>
      </c>
      <c r="AC111" s="87">
        <v>0</v>
      </c>
      <c r="AD111" s="87">
        <v>0</v>
      </c>
      <c r="AE111" s="87">
        <v>0</v>
      </c>
      <c r="AF111" s="87">
        <v>0</v>
      </c>
      <c r="AG111" s="87">
        <v>0</v>
      </c>
      <c r="AH111" s="87">
        <v>0</v>
      </c>
      <c r="AI111" s="87">
        <v>0</v>
      </c>
      <c r="AJ111" s="87">
        <v>0</v>
      </c>
      <c r="AK111" s="87">
        <v>0</v>
      </c>
      <c r="AL111" s="87">
        <v>0</v>
      </c>
      <c r="AM111" s="87">
        <v>0</v>
      </c>
      <c r="AN111" s="87">
        <v>0</v>
      </c>
      <c r="AO111" s="87">
        <v>0</v>
      </c>
      <c r="AP111" s="87">
        <v>0</v>
      </c>
      <c r="AQ111" s="87">
        <v>0</v>
      </c>
      <c r="AR111" s="87">
        <v>0</v>
      </c>
      <c r="AS111" s="87">
        <v>0</v>
      </c>
      <c r="AT111" s="87">
        <v>0</v>
      </c>
      <c r="AU111" s="87">
        <v>0</v>
      </c>
    </row>
    <row r="112" spans="1:47" s="164" customFormat="1" ht="94.5" x14ac:dyDescent="0.2">
      <c r="A112" s="171" t="s">
        <v>899</v>
      </c>
      <c r="B112" s="84" t="s">
        <v>1632</v>
      </c>
      <c r="C112" s="171" t="s">
        <v>1963</v>
      </c>
      <c r="D112" s="87">
        <v>0</v>
      </c>
      <c r="E112" s="87"/>
      <c r="F112" s="87">
        <v>0</v>
      </c>
      <c r="G112" s="87">
        <v>0</v>
      </c>
      <c r="H112" s="87">
        <v>0</v>
      </c>
      <c r="I112" s="87">
        <v>0</v>
      </c>
      <c r="J112" s="87">
        <v>0</v>
      </c>
      <c r="K112" s="87">
        <v>0</v>
      </c>
      <c r="L112" s="87">
        <v>0.4</v>
      </c>
      <c r="M112" s="87">
        <v>0.4</v>
      </c>
      <c r="N112" s="87">
        <v>0</v>
      </c>
      <c r="O112" s="87">
        <v>0</v>
      </c>
      <c r="P112" s="87">
        <v>0</v>
      </c>
      <c r="Q112" s="87">
        <v>0</v>
      </c>
      <c r="R112" s="87">
        <v>0</v>
      </c>
      <c r="S112" s="87">
        <v>0</v>
      </c>
      <c r="T112" s="87">
        <v>0</v>
      </c>
      <c r="U112" s="87">
        <v>0</v>
      </c>
      <c r="V112" s="87">
        <v>0</v>
      </c>
      <c r="W112" s="87">
        <v>0</v>
      </c>
      <c r="X112" s="87">
        <v>0</v>
      </c>
      <c r="Y112" s="87">
        <v>0</v>
      </c>
      <c r="Z112" s="87">
        <v>0</v>
      </c>
      <c r="AA112" s="87">
        <v>0</v>
      </c>
      <c r="AB112" s="87">
        <v>0</v>
      </c>
      <c r="AC112" s="87">
        <v>0</v>
      </c>
      <c r="AD112" s="87">
        <v>0</v>
      </c>
      <c r="AE112" s="87">
        <v>0</v>
      </c>
      <c r="AF112" s="87">
        <v>0</v>
      </c>
      <c r="AG112" s="87">
        <v>0</v>
      </c>
      <c r="AH112" s="87">
        <v>0</v>
      </c>
      <c r="AI112" s="87">
        <v>0</v>
      </c>
      <c r="AJ112" s="87">
        <v>0</v>
      </c>
      <c r="AK112" s="87">
        <v>0</v>
      </c>
      <c r="AL112" s="87">
        <v>0</v>
      </c>
      <c r="AM112" s="87">
        <v>0</v>
      </c>
      <c r="AN112" s="87">
        <v>0</v>
      </c>
      <c r="AO112" s="87">
        <v>0</v>
      </c>
      <c r="AP112" s="87">
        <v>0</v>
      </c>
      <c r="AQ112" s="87">
        <v>0</v>
      </c>
      <c r="AR112" s="87">
        <v>0</v>
      </c>
      <c r="AS112" s="87">
        <v>0</v>
      </c>
      <c r="AT112" s="87">
        <v>0</v>
      </c>
      <c r="AU112" s="87">
        <v>0</v>
      </c>
    </row>
    <row r="113" spans="1:47" s="164" customFormat="1" ht="63" x14ac:dyDescent="0.2">
      <c r="A113" s="171" t="s">
        <v>899</v>
      </c>
      <c r="B113" s="84" t="s">
        <v>1633</v>
      </c>
      <c r="C113" s="171" t="s">
        <v>1964</v>
      </c>
      <c r="D113" s="87">
        <v>0</v>
      </c>
      <c r="E113" s="87">
        <v>2.5</v>
      </c>
      <c r="F113" s="87">
        <v>0</v>
      </c>
      <c r="G113" s="87">
        <v>0</v>
      </c>
      <c r="H113" s="87">
        <v>0</v>
      </c>
      <c r="I113" s="87">
        <v>0</v>
      </c>
      <c r="J113" s="87">
        <v>0</v>
      </c>
      <c r="K113" s="87">
        <v>0</v>
      </c>
      <c r="L113" s="87">
        <v>0</v>
      </c>
      <c r="M113" s="87">
        <v>0</v>
      </c>
      <c r="N113" s="87">
        <v>0</v>
      </c>
      <c r="O113" s="87">
        <v>0</v>
      </c>
      <c r="P113" s="87">
        <v>0</v>
      </c>
      <c r="Q113" s="87">
        <v>0</v>
      </c>
      <c r="R113" s="87">
        <v>0</v>
      </c>
      <c r="S113" s="87">
        <v>0</v>
      </c>
      <c r="T113" s="87">
        <v>0</v>
      </c>
      <c r="U113" s="87">
        <v>0</v>
      </c>
      <c r="V113" s="87">
        <v>0</v>
      </c>
      <c r="W113" s="87">
        <v>0</v>
      </c>
      <c r="X113" s="87">
        <v>0</v>
      </c>
      <c r="Y113" s="87">
        <v>0</v>
      </c>
      <c r="Z113" s="87">
        <v>0</v>
      </c>
      <c r="AA113" s="87">
        <v>0</v>
      </c>
      <c r="AB113" s="87">
        <v>0</v>
      </c>
      <c r="AC113" s="87">
        <v>0</v>
      </c>
      <c r="AD113" s="87">
        <v>0</v>
      </c>
      <c r="AE113" s="87">
        <v>0</v>
      </c>
      <c r="AF113" s="87">
        <v>0</v>
      </c>
      <c r="AG113" s="87">
        <v>0</v>
      </c>
      <c r="AH113" s="87">
        <v>0</v>
      </c>
      <c r="AI113" s="87">
        <v>0</v>
      </c>
      <c r="AJ113" s="87">
        <v>0</v>
      </c>
      <c r="AK113" s="87">
        <v>0</v>
      </c>
      <c r="AL113" s="87">
        <v>0</v>
      </c>
      <c r="AM113" s="87">
        <v>0</v>
      </c>
      <c r="AN113" s="87">
        <v>0</v>
      </c>
      <c r="AO113" s="87">
        <v>0</v>
      </c>
      <c r="AP113" s="87">
        <v>0</v>
      </c>
      <c r="AQ113" s="87">
        <v>0</v>
      </c>
      <c r="AR113" s="87">
        <v>0</v>
      </c>
      <c r="AS113" s="87">
        <v>0</v>
      </c>
      <c r="AT113" s="87">
        <v>0</v>
      </c>
      <c r="AU113" s="87">
        <v>0</v>
      </c>
    </row>
    <row r="114" spans="1:47" s="164" customFormat="1" ht="63" x14ac:dyDescent="0.2">
      <c r="A114" s="171" t="s">
        <v>899</v>
      </c>
      <c r="B114" s="84" t="s">
        <v>1634</v>
      </c>
      <c r="C114" s="171" t="s">
        <v>1965</v>
      </c>
      <c r="D114" s="87">
        <v>0</v>
      </c>
      <c r="E114" s="87">
        <v>0</v>
      </c>
      <c r="F114" s="87">
        <v>0</v>
      </c>
      <c r="G114" s="87">
        <v>0</v>
      </c>
      <c r="H114" s="87">
        <v>0</v>
      </c>
      <c r="I114" s="87">
        <v>0</v>
      </c>
      <c r="J114" s="87">
        <v>0</v>
      </c>
      <c r="K114" s="87">
        <v>0</v>
      </c>
      <c r="L114" s="87">
        <v>0</v>
      </c>
      <c r="M114" s="87">
        <v>0</v>
      </c>
      <c r="N114" s="87">
        <v>0</v>
      </c>
      <c r="O114" s="87">
        <v>0</v>
      </c>
      <c r="P114" s="87">
        <v>0</v>
      </c>
      <c r="Q114" s="87">
        <v>0</v>
      </c>
      <c r="R114" s="87">
        <v>0</v>
      </c>
      <c r="S114" s="87">
        <v>0</v>
      </c>
      <c r="T114" s="87">
        <v>0</v>
      </c>
      <c r="U114" s="87">
        <v>0</v>
      </c>
      <c r="V114" s="87">
        <v>0</v>
      </c>
      <c r="W114" s="87">
        <v>0</v>
      </c>
      <c r="X114" s="87">
        <v>0</v>
      </c>
      <c r="Y114" s="87">
        <v>0</v>
      </c>
      <c r="Z114" s="87">
        <v>0</v>
      </c>
      <c r="AA114" s="87">
        <v>0</v>
      </c>
      <c r="AB114" s="87">
        <v>0</v>
      </c>
      <c r="AC114" s="87">
        <v>0</v>
      </c>
      <c r="AD114" s="87">
        <v>0</v>
      </c>
      <c r="AE114" s="87">
        <v>0</v>
      </c>
      <c r="AF114" s="87">
        <v>0</v>
      </c>
      <c r="AG114" s="87">
        <v>0</v>
      </c>
      <c r="AH114" s="87">
        <v>0</v>
      </c>
      <c r="AI114" s="87">
        <v>0</v>
      </c>
      <c r="AJ114" s="87">
        <v>0</v>
      </c>
      <c r="AK114" s="87">
        <v>0</v>
      </c>
      <c r="AL114" s="87">
        <v>0</v>
      </c>
      <c r="AM114" s="87">
        <v>0</v>
      </c>
      <c r="AN114" s="87">
        <v>0</v>
      </c>
      <c r="AO114" s="87">
        <v>0</v>
      </c>
      <c r="AP114" s="87">
        <v>0</v>
      </c>
      <c r="AQ114" s="87">
        <v>0</v>
      </c>
      <c r="AR114" s="87">
        <v>0</v>
      </c>
      <c r="AS114" s="87">
        <v>0</v>
      </c>
      <c r="AT114" s="87">
        <v>0</v>
      </c>
      <c r="AU114" s="87">
        <v>0</v>
      </c>
    </row>
    <row r="115" spans="1:47" s="164" customFormat="1" ht="63" x14ac:dyDescent="0.2">
      <c r="A115" s="171" t="s">
        <v>899</v>
      </c>
      <c r="B115" s="84" t="s">
        <v>913</v>
      </c>
      <c r="C115" s="171" t="s">
        <v>1966</v>
      </c>
      <c r="D115" s="87">
        <v>0</v>
      </c>
      <c r="E115" s="87">
        <v>0</v>
      </c>
      <c r="F115" s="87">
        <v>0</v>
      </c>
      <c r="G115" s="87">
        <v>0</v>
      </c>
      <c r="H115" s="87">
        <v>0</v>
      </c>
      <c r="I115" s="87">
        <v>0</v>
      </c>
      <c r="J115" s="87">
        <v>0</v>
      </c>
      <c r="K115" s="87">
        <v>0</v>
      </c>
      <c r="L115" s="87">
        <v>0</v>
      </c>
      <c r="M115" s="87">
        <v>0</v>
      </c>
      <c r="N115" s="87">
        <v>0</v>
      </c>
      <c r="O115" s="87">
        <v>0</v>
      </c>
      <c r="P115" s="87">
        <v>0</v>
      </c>
      <c r="Q115" s="87">
        <v>0</v>
      </c>
      <c r="R115" s="87">
        <v>0</v>
      </c>
      <c r="S115" s="87">
        <v>0</v>
      </c>
      <c r="T115" s="87">
        <v>0</v>
      </c>
      <c r="U115" s="87">
        <v>0</v>
      </c>
      <c r="V115" s="87">
        <v>0</v>
      </c>
      <c r="W115" s="87">
        <v>0</v>
      </c>
      <c r="X115" s="87">
        <v>0</v>
      </c>
      <c r="Y115" s="87">
        <v>0</v>
      </c>
      <c r="Z115" s="87">
        <v>0</v>
      </c>
      <c r="AA115" s="87">
        <v>0</v>
      </c>
      <c r="AB115" s="87">
        <v>0</v>
      </c>
      <c r="AC115" s="87">
        <v>0</v>
      </c>
      <c r="AD115" s="87">
        <v>0</v>
      </c>
      <c r="AE115" s="87">
        <v>0</v>
      </c>
      <c r="AF115" s="87">
        <v>0</v>
      </c>
      <c r="AG115" s="87">
        <v>0</v>
      </c>
      <c r="AH115" s="87">
        <v>0</v>
      </c>
      <c r="AI115" s="87">
        <v>0</v>
      </c>
      <c r="AJ115" s="87">
        <v>0</v>
      </c>
      <c r="AK115" s="87">
        <v>0</v>
      </c>
      <c r="AL115" s="87">
        <v>0</v>
      </c>
      <c r="AM115" s="87">
        <v>0</v>
      </c>
      <c r="AN115" s="87">
        <v>0</v>
      </c>
      <c r="AO115" s="87">
        <v>0</v>
      </c>
      <c r="AP115" s="87">
        <v>0</v>
      </c>
      <c r="AQ115" s="87">
        <v>0</v>
      </c>
      <c r="AR115" s="87">
        <v>0</v>
      </c>
      <c r="AS115" s="87">
        <v>0</v>
      </c>
      <c r="AT115" s="87">
        <v>0</v>
      </c>
      <c r="AU115" s="87">
        <v>0</v>
      </c>
    </row>
    <row r="116" spans="1:47" s="164" customFormat="1" x14ac:dyDescent="0.2">
      <c r="A116" s="210"/>
      <c r="B116" s="211" t="s">
        <v>42</v>
      </c>
      <c r="C116" s="210"/>
      <c r="D116" s="214">
        <v>0</v>
      </c>
      <c r="E116" s="214">
        <v>1</v>
      </c>
      <c r="F116" s="214">
        <v>0</v>
      </c>
      <c r="G116" s="214">
        <v>0</v>
      </c>
      <c r="H116" s="214">
        <v>0</v>
      </c>
      <c r="I116" s="214">
        <v>0</v>
      </c>
      <c r="J116" s="214">
        <v>0</v>
      </c>
      <c r="K116" s="214">
        <v>0</v>
      </c>
      <c r="L116" s="214">
        <v>2.2599999999999998</v>
      </c>
      <c r="M116" s="214">
        <v>1.26</v>
      </c>
      <c r="N116" s="214">
        <v>1.1499999999999999</v>
      </c>
      <c r="O116" s="214">
        <v>0</v>
      </c>
      <c r="P116" s="214">
        <v>0</v>
      </c>
      <c r="Q116" s="214">
        <v>0</v>
      </c>
      <c r="R116" s="214">
        <v>0</v>
      </c>
      <c r="S116" s="214">
        <v>0</v>
      </c>
      <c r="T116" s="214">
        <v>0</v>
      </c>
      <c r="U116" s="214">
        <v>0</v>
      </c>
      <c r="V116" s="214">
        <v>0</v>
      </c>
      <c r="W116" s="214">
        <v>0</v>
      </c>
      <c r="X116" s="214">
        <v>0</v>
      </c>
      <c r="Y116" s="214">
        <v>0</v>
      </c>
      <c r="Z116" s="214">
        <v>0</v>
      </c>
      <c r="AA116" s="214">
        <v>0</v>
      </c>
      <c r="AB116" s="214">
        <f t="shared" ref="AB116:AU116" si="14">SUM(AB117:AB121)</f>
        <v>0</v>
      </c>
      <c r="AC116" s="214">
        <f t="shared" si="14"/>
        <v>0</v>
      </c>
      <c r="AD116" s="214">
        <f t="shared" si="14"/>
        <v>0</v>
      </c>
      <c r="AE116" s="214">
        <f t="shared" si="14"/>
        <v>0</v>
      </c>
      <c r="AF116" s="214">
        <f t="shared" si="14"/>
        <v>0</v>
      </c>
      <c r="AG116" s="214">
        <f t="shared" si="14"/>
        <v>0</v>
      </c>
      <c r="AH116" s="214">
        <f t="shared" si="14"/>
        <v>0</v>
      </c>
      <c r="AI116" s="214">
        <f t="shared" si="14"/>
        <v>0</v>
      </c>
      <c r="AJ116" s="214">
        <f t="shared" si="14"/>
        <v>0</v>
      </c>
      <c r="AK116" s="214">
        <f t="shared" si="14"/>
        <v>0</v>
      </c>
      <c r="AL116" s="214">
        <f t="shared" si="14"/>
        <v>0</v>
      </c>
      <c r="AM116" s="214">
        <f t="shared" si="14"/>
        <v>0</v>
      </c>
      <c r="AN116" s="214">
        <f t="shared" si="14"/>
        <v>0</v>
      </c>
      <c r="AO116" s="214">
        <f t="shared" si="14"/>
        <v>0</v>
      </c>
      <c r="AP116" s="214">
        <f t="shared" si="14"/>
        <v>0</v>
      </c>
      <c r="AQ116" s="214">
        <f t="shared" si="14"/>
        <v>0</v>
      </c>
      <c r="AR116" s="214">
        <f t="shared" si="14"/>
        <v>0</v>
      </c>
      <c r="AS116" s="214">
        <f t="shared" si="14"/>
        <v>0</v>
      </c>
      <c r="AT116" s="214">
        <f t="shared" si="14"/>
        <v>0</v>
      </c>
      <c r="AU116" s="214">
        <f t="shared" si="14"/>
        <v>0</v>
      </c>
    </row>
    <row r="117" spans="1:47" s="164" customFormat="1" ht="31.5" x14ac:dyDescent="0.2">
      <c r="A117" s="171" t="s">
        <v>899</v>
      </c>
      <c r="B117" s="170" t="s">
        <v>508</v>
      </c>
      <c r="C117" s="171" t="s">
        <v>1967</v>
      </c>
      <c r="D117" s="87">
        <v>0</v>
      </c>
      <c r="E117" s="87">
        <v>0</v>
      </c>
      <c r="F117" s="87">
        <v>0</v>
      </c>
      <c r="G117" s="87">
        <v>0</v>
      </c>
      <c r="H117" s="87">
        <v>0</v>
      </c>
      <c r="I117" s="87">
        <v>0</v>
      </c>
      <c r="J117" s="87">
        <v>0</v>
      </c>
      <c r="K117" s="87">
        <v>0</v>
      </c>
      <c r="L117" s="87">
        <v>0</v>
      </c>
      <c r="M117" s="87">
        <v>0</v>
      </c>
      <c r="N117" s="87">
        <v>0</v>
      </c>
      <c r="O117" s="87">
        <v>0</v>
      </c>
      <c r="P117" s="87">
        <v>0</v>
      </c>
      <c r="Q117" s="87">
        <v>0</v>
      </c>
      <c r="R117" s="87">
        <v>0</v>
      </c>
      <c r="S117" s="87">
        <v>0</v>
      </c>
      <c r="T117" s="87">
        <v>0</v>
      </c>
      <c r="U117" s="87">
        <v>0</v>
      </c>
      <c r="V117" s="87">
        <v>0</v>
      </c>
      <c r="W117" s="87">
        <v>0</v>
      </c>
      <c r="X117" s="87">
        <v>0</v>
      </c>
      <c r="Y117" s="87">
        <v>0</v>
      </c>
      <c r="Z117" s="87">
        <v>0</v>
      </c>
      <c r="AA117" s="87">
        <v>0</v>
      </c>
      <c r="AB117" s="87">
        <v>0</v>
      </c>
      <c r="AC117" s="87">
        <v>0</v>
      </c>
      <c r="AD117" s="87">
        <v>0</v>
      </c>
      <c r="AE117" s="87">
        <v>0</v>
      </c>
      <c r="AF117" s="87">
        <v>0</v>
      </c>
      <c r="AG117" s="87">
        <v>0</v>
      </c>
      <c r="AH117" s="87">
        <v>0</v>
      </c>
      <c r="AI117" s="87">
        <v>0</v>
      </c>
      <c r="AJ117" s="87">
        <v>0</v>
      </c>
      <c r="AK117" s="87">
        <v>0</v>
      </c>
      <c r="AL117" s="87">
        <v>0</v>
      </c>
      <c r="AM117" s="87">
        <v>0</v>
      </c>
      <c r="AN117" s="87">
        <v>0</v>
      </c>
      <c r="AO117" s="87">
        <v>0</v>
      </c>
      <c r="AP117" s="87">
        <v>0</v>
      </c>
      <c r="AQ117" s="87">
        <v>0</v>
      </c>
      <c r="AR117" s="87">
        <v>0</v>
      </c>
      <c r="AS117" s="87">
        <v>0</v>
      </c>
      <c r="AT117" s="87">
        <v>0</v>
      </c>
      <c r="AU117" s="87">
        <v>0</v>
      </c>
    </row>
    <row r="118" spans="1:47" s="164" customFormat="1" ht="47.25" x14ac:dyDescent="0.2">
      <c r="A118" s="171" t="s">
        <v>899</v>
      </c>
      <c r="B118" s="84" t="s">
        <v>432</v>
      </c>
      <c r="C118" s="171" t="s">
        <v>1968</v>
      </c>
      <c r="D118" s="87">
        <v>0</v>
      </c>
      <c r="E118" s="87">
        <v>0</v>
      </c>
      <c r="F118" s="87">
        <v>0</v>
      </c>
      <c r="G118" s="87">
        <v>0</v>
      </c>
      <c r="H118" s="87">
        <v>0</v>
      </c>
      <c r="I118" s="87">
        <v>0</v>
      </c>
      <c r="J118" s="87">
        <v>0</v>
      </c>
      <c r="K118" s="87">
        <v>0</v>
      </c>
      <c r="L118" s="87">
        <v>0</v>
      </c>
      <c r="M118" s="87">
        <v>0</v>
      </c>
      <c r="N118" s="87">
        <v>0.2</v>
      </c>
      <c r="O118" s="87">
        <v>0</v>
      </c>
      <c r="P118" s="87">
        <v>0</v>
      </c>
      <c r="Q118" s="87">
        <v>0</v>
      </c>
      <c r="R118" s="87">
        <v>0</v>
      </c>
      <c r="S118" s="87">
        <v>0</v>
      </c>
      <c r="T118" s="87">
        <v>0</v>
      </c>
      <c r="U118" s="87">
        <v>0</v>
      </c>
      <c r="V118" s="87">
        <v>0</v>
      </c>
      <c r="W118" s="87">
        <v>0</v>
      </c>
      <c r="X118" s="87">
        <v>0</v>
      </c>
      <c r="Y118" s="87">
        <v>0</v>
      </c>
      <c r="Z118" s="87">
        <v>0</v>
      </c>
      <c r="AA118" s="87">
        <v>0</v>
      </c>
      <c r="AB118" s="87">
        <v>0</v>
      </c>
      <c r="AC118" s="87">
        <v>0</v>
      </c>
      <c r="AD118" s="87">
        <v>0</v>
      </c>
      <c r="AE118" s="87">
        <v>0</v>
      </c>
      <c r="AF118" s="87">
        <v>0</v>
      </c>
      <c r="AG118" s="87">
        <v>0</v>
      </c>
      <c r="AH118" s="87">
        <v>0</v>
      </c>
      <c r="AI118" s="87">
        <v>0</v>
      </c>
      <c r="AJ118" s="87">
        <v>0</v>
      </c>
      <c r="AK118" s="87">
        <v>0</v>
      </c>
      <c r="AL118" s="87">
        <v>0</v>
      </c>
      <c r="AM118" s="87">
        <v>0</v>
      </c>
      <c r="AN118" s="87">
        <v>0</v>
      </c>
      <c r="AO118" s="87">
        <v>0</v>
      </c>
      <c r="AP118" s="87">
        <v>0</v>
      </c>
      <c r="AQ118" s="87">
        <v>0</v>
      </c>
      <c r="AR118" s="87">
        <v>0</v>
      </c>
      <c r="AS118" s="87">
        <v>0</v>
      </c>
      <c r="AT118" s="87">
        <v>0</v>
      </c>
      <c r="AU118" s="87">
        <v>0</v>
      </c>
    </row>
    <row r="119" spans="1:47" s="164" customFormat="1" ht="47.25" x14ac:dyDescent="0.2">
      <c r="A119" s="171" t="s">
        <v>899</v>
      </c>
      <c r="B119" s="84" t="s">
        <v>509</v>
      </c>
      <c r="C119" s="171" t="s">
        <v>1969</v>
      </c>
      <c r="D119" s="87">
        <v>0</v>
      </c>
      <c r="E119" s="87"/>
      <c r="F119" s="87">
        <v>0</v>
      </c>
      <c r="G119" s="87">
        <v>0</v>
      </c>
      <c r="H119" s="87">
        <v>0</v>
      </c>
      <c r="I119" s="87">
        <v>0</v>
      </c>
      <c r="J119" s="87">
        <v>0</v>
      </c>
      <c r="K119" s="87">
        <v>0</v>
      </c>
      <c r="L119" s="87">
        <v>1.26</v>
      </c>
      <c r="M119" s="87">
        <v>1.26</v>
      </c>
      <c r="N119" s="87">
        <v>0</v>
      </c>
      <c r="O119" s="87">
        <v>0</v>
      </c>
      <c r="P119" s="87">
        <v>0</v>
      </c>
      <c r="Q119" s="87">
        <v>0</v>
      </c>
      <c r="R119" s="87">
        <v>0</v>
      </c>
      <c r="S119" s="87">
        <v>0</v>
      </c>
      <c r="T119" s="87">
        <v>0</v>
      </c>
      <c r="U119" s="87">
        <v>0</v>
      </c>
      <c r="V119" s="87">
        <v>0</v>
      </c>
      <c r="W119" s="87">
        <v>0</v>
      </c>
      <c r="X119" s="87">
        <v>0</v>
      </c>
      <c r="Y119" s="87">
        <v>0</v>
      </c>
      <c r="Z119" s="87">
        <v>0</v>
      </c>
      <c r="AA119" s="87">
        <v>0</v>
      </c>
      <c r="AB119" s="87">
        <v>0</v>
      </c>
      <c r="AC119" s="87">
        <v>0</v>
      </c>
      <c r="AD119" s="87">
        <v>0</v>
      </c>
      <c r="AE119" s="87">
        <v>0</v>
      </c>
      <c r="AF119" s="87">
        <v>0</v>
      </c>
      <c r="AG119" s="87">
        <v>0</v>
      </c>
      <c r="AH119" s="87">
        <v>0</v>
      </c>
      <c r="AI119" s="87">
        <v>0</v>
      </c>
      <c r="AJ119" s="87">
        <v>0</v>
      </c>
      <c r="AK119" s="87">
        <v>0</v>
      </c>
      <c r="AL119" s="87">
        <v>0</v>
      </c>
      <c r="AM119" s="87">
        <v>0</v>
      </c>
      <c r="AN119" s="87">
        <v>0</v>
      </c>
      <c r="AO119" s="87">
        <v>0</v>
      </c>
      <c r="AP119" s="87">
        <v>0</v>
      </c>
      <c r="AQ119" s="87">
        <v>0</v>
      </c>
      <c r="AR119" s="87">
        <v>0</v>
      </c>
      <c r="AS119" s="87">
        <v>0</v>
      </c>
      <c r="AT119" s="87">
        <v>0</v>
      </c>
      <c r="AU119" s="87">
        <v>0</v>
      </c>
    </row>
    <row r="120" spans="1:47" s="164" customFormat="1" ht="47.25" x14ac:dyDescent="0.2">
      <c r="A120" s="171" t="s">
        <v>899</v>
      </c>
      <c r="B120" s="84" t="s">
        <v>510</v>
      </c>
      <c r="C120" s="171" t="s">
        <v>1970</v>
      </c>
      <c r="D120" s="87">
        <v>0</v>
      </c>
      <c r="E120" s="87">
        <v>1</v>
      </c>
      <c r="F120" s="87">
        <v>0</v>
      </c>
      <c r="G120" s="87">
        <v>0</v>
      </c>
      <c r="H120" s="87">
        <v>0</v>
      </c>
      <c r="I120" s="87">
        <v>0</v>
      </c>
      <c r="J120" s="87">
        <v>0</v>
      </c>
      <c r="K120" s="87">
        <v>0</v>
      </c>
      <c r="L120" s="87">
        <v>1</v>
      </c>
      <c r="M120" s="87">
        <v>0</v>
      </c>
      <c r="N120" s="87">
        <v>0</v>
      </c>
      <c r="O120" s="87">
        <v>0</v>
      </c>
      <c r="P120" s="87">
        <v>0</v>
      </c>
      <c r="Q120" s="87">
        <v>0</v>
      </c>
      <c r="R120" s="87">
        <v>0</v>
      </c>
      <c r="S120" s="87">
        <v>0</v>
      </c>
      <c r="T120" s="87">
        <v>0</v>
      </c>
      <c r="U120" s="87">
        <v>0</v>
      </c>
      <c r="V120" s="87">
        <v>0</v>
      </c>
      <c r="W120" s="87">
        <v>0</v>
      </c>
      <c r="X120" s="87">
        <v>0</v>
      </c>
      <c r="Y120" s="87">
        <v>0</v>
      </c>
      <c r="Z120" s="87">
        <v>0</v>
      </c>
      <c r="AA120" s="87">
        <v>0</v>
      </c>
      <c r="AB120" s="87">
        <v>0</v>
      </c>
      <c r="AC120" s="87">
        <v>0</v>
      </c>
      <c r="AD120" s="87">
        <v>0</v>
      </c>
      <c r="AE120" s="87">
        <v>0</v>
      </c>
      <c r="AF120" s="87">
        <v>0</v>
      </c>
      <c r="AG120" s="87">
        <v>0</v>
      </c>
      <c r="AH120" s="87">
        <v>0</v>
      </c>
      <c r="AI120" s="87">
        <v>0</v>
      </c>
      <c r="AJ120" s="87">
        <v>0</v>
      </c>
      <c r="AK120" s="87">
        <v>0</v>
      </c>
      <c r="AL120" s="87">
        <v>0</v>
      </c>
      <c r="AM120" s="87">
        <v>0</v>
      </c>
      <c r="AN120" s="87">
        <v>0</v>
      </c>
      <c r="AO120" s="87">
        <v>0</v>
      </c>
      <c r="AP120" s="87">
        <v>0</v>
      </c>
      <c r="AQ120" s="87">
        <v>0</v>
      </c>
      <c r="AR120" s="87">
        <v>0</v>
      </c>
      <c r="AS120" s="87">
        <v>0</v>
      </c>
      <c r="AT120" s="87">
        <v>0</v>
      </c>
      <c r="AU120" s="87">
        <v>0</v>
      </c>
    </row>
    <row r="121" spans="1:47" s="164" customFormat="1" ht="110.25" x14ac:dyDescent="0.2">
      <c r="A121" s="171" t="s">
        <v>899</v>
      </c>
      <c r="B121" s="84" t="s">
        <v>1635</v>
      </c>
      <c r="C121" s="171" t="s">
        <v>1971</v>
      </c>
      <c r="D121" s="87">
        <v>0</v>
      </c>
      <c r="E121" s="87">
        <v>0</v>
      </c>
      <c r="F121" s="87">
        <v>0</v>
      </c>
      <c r="G121" s="87">
        <v>0</v>
      </c>
      <c r="H121" s="87">
        <v>0</v>
      </c>
      <c r="I121" s="87">
        <v>0</v>
      </c>
      <c r="J121" s="87">
        <v>0</v>
      </c>
      <c r="K121" s="87">
        <v>0</v>
      </c>
      <c r="L121" s="87">
        <v>0</v>
      </c>
      <c r="M121" s="87">
        <v>0</v>
      </c>
      <c r="N121" s="87">
        <v>0.95</v>
      </c>
      <c r="O121" s="87">
        <v>0</v>
      </c>
      <c r="P121" s="87">
        <v>0</v>
      </c>
      <c r="Q121" s="87">
        <v>0</v>
      </c>
      <c r="R121" s="87">
        <v>0</v>
      </c>
      <c r="S121" s="87">
        <v>0</v>
      </c>
      <c r="T121" s="87">
        <v>0</v>
      </c>
      <c r="U121" s="87">
        <v>0</v>
      </c>
      <c r="V121" s="87">
        <v>0</v>
      </c>
      <c r="W121" s="87">
        <v>0</v>
      </c>
      <c r="X121" s="87">
        <v>0</v>
      </c>
      <c r="Y121" s="87">
        <v>0</v>
      </c>
      <c r="Z121" s="87">
        <v>0</v>
      </c>
      <c r="AA121" s="87">
        <v>0</v>
      </c>
      <c r="AB121" s="87">
        <v>0</v>
      </c>
      <c r="AC121" s="87">
        <v>0</v>
      </c>
      <c r="AD121" s="87">
        <v>0</v>
      </c>
      <c r="AE121" s="87">
        <v>0</v>
      </c>
      <c r="AF121" s="87">
        <v>0</v>
      </c>
      <c r="AG121" s="87">
        <v>0</v>
      </c>
      <c r="AH121" s="87">
        <v>0</v>
      </c>
      <c r="AI121" s="87">
        <v>0</v>
      </c>
      <c r="AJ121" s="87">
        <v>0</v>
      </c>
      <c r="AK121" s="87">
        <v>0</v>
      </c>
      <c r="AL121" s="87">
        <v>0</v>
      </c>
      <c r="AM121" s="87">
        <v>0</v>
      </c>
      <c r="AN121" s="87">
        <v>0</v>
      </c>
      <c r="AO121" s="87">
        <v>0</v>
      </c>
      <c r="AP121" s="87">
        <v>0</v>
      </c>
      <c r="AQ121" s="87">
        <v>0</v>
      </c>
      <c r="AR121" s="87">
        <v>0</v>
      </c>
      <c r="AS121" s="87">
        <v>0</v>
      </c>
      <c r="AT121" s="87">
        <v>0</v>
      </c>
      <c r="AU121" s="87">
        <v>0</v>
      </c>
    </row>
    <row r="122" spans="1:47" s="164" customFormat="1" ht="31.5" x14ac:dyDescent="0.2">
      <c r="A122" s="210"/>
      <c r="B122" s="211" t="s">
        <v>43</v>
      </c>
      <c r="C122" s="210"/>
      <c r="D122" s="214">
        <v>0</v>
      </c>
      <c r="E122" s="214">
        <v>0.8</v>
      </c>
      <c r="F122" s="214">
        <v>0</v>
      </c>
      <c r="G122" s="214">
        <v>0</v>
      </c>
      <c r="H122" s="214">
        <v>0</v>
      </c>
      <c r="I122" s="214">
        <v>0</v>
      </c>
      <c r="J122" s="214">
        <v>0</v>
      </c>
      <c r="K122" s="214">
        <v>0</v>
      </c>
      <c r="L122" s="214">
        <v>1.4300000000000002</v>
      </c>
      <c r="M122" s="214">
        <v>0</v>
      </c>
      <c r="N122" s="214">
        <v>0.4</v>
      </c>
      <c r="O122" s="214">
        <v>0</v>
      </c>
      <c r="P122" s="214">
        <v>0</v>
      </c>
      <c r="Q122" s="214">
        <v>0</v>
      </c>
      <c r="R122" s="214">
        <v>0</v>
      </c>
      <c r="S122" s="214">
        <v>0</v>
      </c>
      <c r="T122" s="214">
        <v>0</v>
      </c>
      <c r="U122" s="214">
        <v>0</v>
      </c>
      <c r="V122" s="214">
        <v>0</v>
      </c>
      <c r="W122" s="214">
        <v>0</v>
      </c>
      <c r="X122" s="214">
        <v>0</v>
      </c>
      <c r="Y122" s="214">
        <v>0</v>
      </c>
      <c r="Z122" s="214">
        <v>0</v>
      </c>
      <c r="AA122" s="214">
        <v>0</v>
      </c>
      <c r="AB122" s="214">
        <f t="shared" ref="AB122:AU122" si="15">SUM(AB123:AB128)</f>
        <v>0</v>
      </c>
      <c r="AC122" s="214">
        <f t="shared" si="15"/>
        <v>0</v>
      </c>
      <c r="AD122" s="214">
        <f t="shared" si="15"/>
        <v>0</v>
      </c>
      <c r="AE122" s="214">
        <f t="shared" si="15"/>
        <v>0</v>
      </c>
      <c r="AF122" s="214">
        <f t="shared" si="15"/>
        <v>0</v>
      </c>
      <c r="AG122" s="214">
        <f t="shared" si="15"/>
        <v>0</v>
      </c>
      <c r="AH122" s="214">
        <f t="shared" si="15"/>
        <v>0</v>
      </c>
      <c r="AI122" s="214">
        <f t="shared" si="15"/>
        <v>0</v>
      </c>
      <c r="AJ122" s="214">
        <f t="shared" si="15"/>
        <v>0</v>
      </c>
      <c r="AK122" s="214">
        <f t="shared" si="15"/>
        <v>0</v>
      </c>
      <c r="AL122" s="214">
        <f t="shared" si="15"/>
        <v>0</v>
      </c>
      <c r="AM122" s="214">
        <f t="shared" si="15"/>
        <v>0</v>
      </c>
      <c r="AN122" s="214">
        <f t="shared" si="15"/>
        <v>0</v>
      </c>
      <c r="AO122" s="214">
        <f t="shared" si="15"/>
        <v>0</v>
      </c>
      <c r="AP122" s="214">
        <f t="shared" si="15"/>
        <v>0</v>
      </c>
      <c r="AQ122" s="214">
        <f t="shared" si="15"/>
        <v>0</v>
      </c>
      <c r="AR122" s="214">
        <f t="shared" si="15"/>
        <v>0</v>
      </c>
      <c r="AS122" s="214">
        <f t="shared" si="15"/>
        <v>0</v>
      </c>
      <c r="AT122" s="214">
        <f t="shared" si="15"/>
        <v>0</v>
      </c>
      <c r="AU122" s="214">
        <f t="shared" si="15"/>
        <v>0</v>
      </c>
    </row>
    <row r="123" spans="1:47" s="164" customFormat="1" ht="78.75" x14ac:dyDescent="0.2">
      <c r="A123" s="171" t="s">
        <v>899</v>
      </c>
      <c r="B123" s="170" t="s">
        <v>511</v>
      </c>
      <c r="C123" s="171" t="s">
        <v>1972</v>
      </c>
      <c r="D123" s="87">
        <v>0</v>
      </c>
      <c r="E123" s="87">
        <v>0.8</v>
      </c>
      <c r="F123" s="87">
        <v>0</v>
      </c>
      <c r="G123" s="87">
        <v>0</v>
      </c>
      <c r="H123" s="87">
        <v>0</v>
      </c>
      <c r="I123" s="87">
        <v>0</v>
      </c>
      <c r="J123" s="87">
        <v>0</v>
      </c>
      <c r="K123" s="87">
        <v>0</v>
      </c>
      <c r="L123" s="87">
        <v>0.8</v>
      </c>
      <c r="M123" s="87">
        <v>0</v>
      </c>
      <c r="N123" s="87">
        <v>0</v>
      </c>
      <c r="O123" s="87">
        <v>0</v>
      </c>
      <c r="P123" s="87">
        <v>0</v>
      </c>
      <c r="Q123" s="87">
        <v>0</v>
      </c>
      <c r="R123" s="87">
        <v>0</v>
      </c>
      <c r="S123" s="87">
        <v>0</v>
      </c>
      <c r="T123" s="87">
        <v>0</v>
      </c>
      <c r="U123" s="87">
        <v>0</v>
      </c>
      <c r="V123" s="87">
        <v>0</v>
      </c>
      <c r="W123" s="87">
        <v>0</v>
      </c>
      <c r="X123" s="87">
        <v>0</v>
      </c>
      <c r="Y123" s="87">
        <v>0</v>
      </c>
      <c r="Z123" s="87">
        <v>0</v>
      </c>
      <c r="AA123" s="87">
        <v>0</v>
      </c>
      <c r="AB123" s="87">
        <v>0</v>
      </c>
      <c r="AC123" s="87">
        <v>0</v>
      </c>
      <c r="AD123" s="87">
        <v>0</v>
      </c>
      <c r="AE123" s="87">
        <v>0</v>
      </c>
      <c r="AF123" s="87">
        <v>0</v>
      </c>
      <c r="AG123" s="87">
        <v>0</v>
      </c>
      <c r="AH123" s="87">
        <v>0</v>
      </c>
      <c r="AI123" s="87">
        <v>0</v>
      </c>
      <c r="AJ123" s="87">
        <v>0</v>
      </c>
      <c r="AK123" s="87">
        <v>0</v>
      </c>
      <c r="AL123" s="87">
        <v>0</v>
      </c>
      <c r="AM123" s="87">
        <v>0</v>
      </c>
      <c r="AN123" s="87">
        <v>0</v>
      </c>
      <c r="AO123" s="87">
        <v>0</v>
      </c>
      <c r="AP123" s="87">
        <v>0</v>
      </c>
      <c r="AQ123" s="87">
        <v>0</v>
      </c>
      <c r="AR123" s="87">
        <v>0</v>
      </c>
      <c r="AS123" s="87">
        <v>0</v>
      </c>
      <c r="AT123" s="87">
        <v>0</v>
      </c>
      <c r="AU123" s="87">
        <v>0</v>
      </c>
    </row>
    <row r="124" spans="1:47" s="164" customFormat="1" ht="47.25" x14ac:dyDescent="0.2">
      <c r="A124" s="171" t="s">
        <v>899</v>
      </c>
      <c r="B124" s="84" t="s">
        <v>352</v>
      </c>
      <c r="C124" s="171" t="s">
        <v>1973</v>
      </c>
      <c r="D124" s="87">
        <v>0</v>
      </c>
      <c r="E124" s="87">
        <v>0</v>
      </c>
      <c r="F124" s="87">
        <v>0</v>
      </c>
      <c r="G124" s="87">
        <v>0</v>
      </c>
      <c r="H124" s="87">
        <v>0</v>
      </c>
      <c r="I124" s="87">
        <v>0</v>
      </c>
      <c r="J124" s="87">
        <v>0</v>
      </c>
      <c r="K124" s="87">
        <v>0</v>
      </c>
      <c r="L124" s="87">
        <v>0.63</v>
      </c>
      <c r="M124" s="87">
        <v>0</v>
      </c>
      <c r="N124" s="87">
        <v>0</v>
      </c>
      <c r="O124" s="87">
        <v>0</v>
      </c>
      <c r="P124" s="87">
        <v>0</v>
      </c>
      <c r="Q124" s="87">
        <v>0</v>
      </c>
      <c r="R124" s="87">
        <v>0</v>
      </c>
      <c r="S124" s="87">
        <v>0</v>
      </c>
      <c r="T124" s="87">
        <v>0</v>
      </c>
      <c r="U124" s="87">
        <v>0</v>
      </c>
      <c r="V124" s="87">
        <v>0</v>
      </c>
      <c r="W124" s="87">
        <v>0</v>
      </c>
      <c r="X124" s="87">
        <v>0</v>
      </c>
      <c r="Y124" s="87">
        <v>0</v>
      </c>
      <c r="Z124" s="87">
        <v>0</v>
      </c>
      <c r="AA124" s="87">
        <v>0</v>
      </c>
      <c r="AB124" s="87">
        <v>0</v>
      </c>
      <c r="AC124" s="87">
        <v>0</v>
      </c>
      <c r="AD124" s="87">
        <v>0</v>
      </c>
      <c r="AE124" s="87">
        <v>0</v>
      </c>
      <c r="AF124" s="87">
        <v>0</v>
      </c>
      <c r="AG124" s="87">
        <v>0</v>
      </c>
      <c r="AH124" s="87">
        <v>0</v>
      </c>
      <c r="AI124" s="87">
        <v>0</v>
      </c>
      <c r="AJ124" s="87">
        <v>0</v>
      </c>
      <c r="AK124" s="87">
        <v>0</v>
      </c>
      <c r="AL124" s="87">
        <v>0</v>
      </c>
      <c r="AM124" s="87">
        <v>0</v>
      </c>
      <c r="AN124" s="87">
        <v>0</v>
      </c>
      <c r="AO124" s="87">
        <v>0</v>
      </c>
      <c r="AP124" s="87">
        <v>0</v>
      </c>
      <c r="AQ124" s="87">
        <v>0</v>
      </c>
      <c r="AR124" s="87">
        <v>0</v>
      </c>
      <c r="AS124" s="87">
        <v>0</v>
      </c>
      <c r="AT124" s="87">
        <v>0</v>
      </c>
      <c r="AU124" s="87">
        <v>0</v>
      </c>
    </row>
    <row r="125" spans="1:47" s="164" customFormat="1" ht="94.5" x14ac:dyDescent="0.2">
      <c r="A125" s="171" t="s">
        <v>899</v>
      </c>
      <c r="B125" s="84" t="s">
        <v>1636</v>
      </c>
      <c r="C125" s="171" t="s">
        <v>1974</v>
      </c>
      <c r="D125" s="87">
        <v>0</v>
      </c>
      <c r="E125" s="87">
        <v>0</v>
      </c>
      <c r="F125" s="87">
        <v>0</v>
      </c>
      <c r="G125" s="87">
        <v>0</v>
      </c>
      <c r="H125" s="87">
        <v>0</v>
      </c>
      <c r="I125" s="87">
        <v>0</v>
      </c>
      <c r="J125" s="87">
        <v>0</v>
      </c>
      <c r="K125" s="87">
        <v>0</v>
      </c>
      <c r="L125" s="87">
        <v>0</v>
      </c>
      <c r="M125" s="87">
        <v>0</v>
      </c>
      <c r="N125" s="87">
        <v>0</v>
      </c>
      <c r="O125" s="87">
        <v>0</v>
      </c>
      <c r="P125" s="87">
        <v>0</v>
      </c>
      <c r="Q125" s="87">
        <v>0</v>
      </c>
      <c r="R125" s="87">
        <v>0</v>
      </c>
      <c r="S125" s="87">
        <v>0</v>
      </c>
      <c r="T125" s="87">
        <v>0</v>
      </c>
      <c r="U125" s="87">
        <v>0</v>
      </c>
      <c r="V125" s="87">
        <v>0</v>
      </c>
      <c r="W125" s="87">
        <v>0</v>
      </c>
      <c r="X125" s="87">
        <v>0</v>
      </c>
      <c r="Y125" s="87">
        <v>0</v>
      </c>
      <c r="Z125" s="87">
        <v>0</v>
      </c>
      <c r="AA125" s="87">
        <v>0</v>
      </c>
      <c r="AB125" s="87">
        <v>0</v>
      </c>
      <c r="AC125" s="87">
        <v>0</v>
      </c>
      <c r="AD125" s="87">
        <v>0</v>
      </c>
      <c r="AE125" s="87">
        <v>0</v>
      </c>
      <c r="AF125" s="87">
        <v>0</v>
      </c>
      <c r="AG125" s="87">
        <v>0</v>
      </c>
      <c r="AH125" s="87">
        <v>0</v>
      </c>
      <c r="AI125" s="87">
        <v>0</v>
      </c>
      <c r="AJ125" s="87">
        <v>0</v>
      </c>
      <c r="AK125" s="87">
        <v>0</v>
      </c>
      <c r="AL125" s="87">
        <v>0</v>
      </c>
      <c r="AM125" s="87">
        <v>0</v>
      </c>
      <c r="AN125" s="87">
        <v>0</v>
      </c>
      <c r="AO125" s="87">
        <v>0</v>
      </c>
      <c r="AP125" s="87">
        <v>0</v>
      </c>
      <c r="AQ125" s="87">
        <v>0</v>
      </c>
      <c r="AR125" s="87">
        <v>0</v>
      </c>
      <c r="AS125" s="87">
        <v>0</v>
      </c>
      <c r="AT125" s="87">
        <v>0</v>
      </c>
      <c r="AU125" s="87">
        <v>0</v>
      </c>
    </row>
    <row r="126" spans="1:47" s="164" customFormat="1" ht="47.25" x14ac:dyDescent="0.2">
      <c r="A126" s="171" t="s">
        <v>899</v>
      </c>
      <c r="B126" s="84" t="s">
        <v>512</v>
      </c>
      <c r="C126" s="171" t="s">
        <v>1975</v>
      </c>
      <c r="D126" s="87">
        <v>0</v>
      </c>
      <c r="E126" s="87">
        <v>0</v>
      </c>
      <c r="F126" s="87">
        <v>0</v>
      </c>
      <c r="G126" s="87">
        <v>0</v>
      </c>
      <c r="H126" s="87">
        <v>0</v>
      </c>
      <c r="I126" s="87">
        <v>0</v>
      </c>
      <c r="J126" s="87">
        <v>0</v>
      </c>
      <c r="K126" s="87">
        <v>0</v>
      </c>
      <c r="L126" s="87">
        <v>0</v>
      </c>
      <c r="M126" s="87">
        <v>0</v>
      </c>
      <c r="N126" s="87">
        <v>0</v>
      </c>
      <c r="O126" s="87">
        <v>0</v>
      </c>
      <c r="P126" s="87">
        <v>0</v>
      </c>
      <c r="Q126" s="87">
        <v>0</v>
      </c>
      <c r="R126" s="87">
        <v>0</v>
      </c>
      <c r="S126" s="87">
        <v>0</v>
      </c>
      <c r="T126" s="87">
        <v>0</v>
      </c>
      <c r="U126" s="87">
        <v>0</v>
      </c>
      <c r="V126" s="87">
        <v>0</v>
      </c>
      <c r="W126" s="87">
        <v>0</v>
      </c>
      <c r="X126" s="87">
        <v>0</v>
      </c>
      <c r="Y126" s="87">
        <v>0</v>
      </c>
      <c r="Z126" s="87">
        <v>0</v>
      </c>
      <c r="AA126" s="87">
        <v>0</v>
      </c>
      <c r="AB126" s="87">
        <v>0</v>
      </c>
      <c r="AC126" s="87">
        <v>0</v>
      </c>
      <c r="AD126" s="87">
        <v>0</v>
      </c>
      <c r="AE126" s="87">
        <v>0</v>
      </c>
      <c r="AF126" s="87">
        <v>0</v>
      </c>
      <c r="AG126" s="87">
        <v>0</v>
      </c>
      <c r="AH126" s="87">
        <v>0</v>
      </c>
      <c r="AI126" s="87">
        <v>0</v>
      </c>
      <c r="AJ126" s="87">
        <v>0</v>
      </c>
      <c r="AK126" s="87">
        <v>0</v>
      </c>
      <c r="AL126" s="87">
        <v>0</v>
      </c>
      <c r="AM126" s="87">
        <v>0</v>
      </c>
      <c r="AN126" s="87">
        <v>0</v>
      </c>
      <c r="AO126" s="87">
        <v>0</v>
      </c>
      <c r="AP126" s="87">
        <v>0</v>
      </c>
      <c r="AQ126" s="87">
        <v>0</v>
      </c>
      <c r="AR126" s="87">
        <v>0</v>
      </c>
      <c r="AS126" s="87">
        <v>0</v>
      </c>
      <c r="AT126" s="87">
        <v>0</v>
      </c>
      <c r="AU126" s="87">
        <v>0</v>
      </c>
    </row>
    <row r="127" spans="1:47" s="164" customFormat="1" ht="78.75" x14ac:dyDescent="0.2">
      <c r="A127" s="171" t="s">
        <v>2791</v>
      </c>
      <c r="B127" s="84" t="s">
        <v>513</v>
      </c>
      <c r="C127" s="171" t="s">
        <v>1976</v>
      </c>
      <c r="D127" s="87">
        <v>0</v>
      </c>
      <c r="E127" s="87">
        <v>0</v>
      </c>
      <c r="F127" s="87">
        <v>0</v>
      </c>
      <c r="G127" s="87">
        <v>0</v>
      </c>
      <c r="H127" s="87">
        <v>0</v>
      </c>
      <c r="I127" s="87">
        <v>0</v>
      </c>
      <c r="J127" s="87">
        <v>0</v>
      </c>
      <c r="K127" s="87">
        <v>0</v>
      </c>
      <c r="L127" s="87">
        <v>0</v>
      </c>
      <c r="M127" s="87">
        <v>0</v>
      </c>
      <c r="N127" s="87">
        <v>0.4</v>
      </c>
      <c r="O127" s="87">
        <v>0</v>
      </c>
      <c r="P127" s="87">
        <v>0</v>
      </c>
      <c r="Q127" s="87">
        <v>0</v>
      </c>
      <c r="R127" s="87">
        <v>0</v>
      </c>
      <c r="S127" s="87">
        <v>0</v>
      </c>
      <c r="T127" s="87">
        <v>0</v>
      </c>
      <c r="U127" s="87">
        <v>0</v>
      </c>
      <c r="V127" s="87">
        <v>0</v>
      </c>
      <c r="W127" s="87">
        <v>0</v>
      </c>
      <c r="X127" s="87">
        <v>0</v>
      </c>
      <c r="Y127" s="87">
        <v>0</v>
      </c>
      <c r="Z127" s="87">
        <v>0</v>
      </c>
      <c r="AA127" s="87">
        <v>0</v>
      </c>
      <c r="AB127" s="87">
        <v>0</v>
      </c>
      <c r="AC127" s="87">
        <v>0</v>
      </c>
      <c r="AD127" s="87">
        <v>0</v>
      </c>
      <c r="AE127" s="87">
        <v>0</v>
      </c>
      <c r="AF127" s="87">
        <v>0</v>
      </c>
      <c r="AG127" s="87">
        <v>0</v>
      </c>
      <c r="AH127" s="87">
        <v>0</v>
      </c>
      <c r="AI127" s="87">
        <v>0</v>
      </c>
      <c r="AJ127" s="87">
        <v>0</v>
      </c>
      <c r="AK127" s="87">
        <v>0</v>
      </c>
      <c r="AL127" s="87">
        <v>0</v>
      </c>
      <c r="AM127" s="87">
        <v>0</v>
      </c>
      <c r="AN127" s="87">
        <v>0</v>
      </c>
      <c r="AO127" s="87">
        <v>0</v>
      </c>
      <c r="AP127" s="87">
        <v>0</v>
      </c>
      <c r="AQ127" s="87">
        <v>0</v>
      </c>
      <c r="AR127" s="87">
        <v>0</v>
      </c>
      <c r="AS127" s="87">
        <v>0</v>
      </c>
      <c r="AT127" s="87">
        <v>0</v>
      </c>
      <c r="AU127" s="87">
        <v>0</v>
      </c>
    </row>
    <row r="128" spans="1:47" s="164" customFormat="1" ht="94.5" x14ac:dyDescent="0.2">
      <c r="A128" s="171" t="s">
        <v>899</v>
      </c>
      <c r="B128" s="170" t="s">
        <v>514</v>
      </c>
      <c r="C128" s="171" t="s">
        <v>1977</v>
      </c>
      <c r="D128" s="87">
        <v>0</v>
      </c>
      <c r="E128" s="87">
        <v>0</v>
      </c>
      <c r="F128" s="87">
        <v>0</v>
      </c>
      <c r="G128" s="87">
        <v>0</v>
      </c>
      <c r="H128" s="87">
        <v>0</v>
      </c>
      <c r="I128" s="87">
        <v>0</v>
      </c>
      <c r="J128" s="87">
        <v>0</v>
      </c>
      <c r="K128" s="87">
        <v>0</v>
      </c>
      <c r="L128" s="87">
        <v>0</v>
      </c>
      <c r="M128" s="87">
        <v>0</v>
      </c>
      <c r="N128" s="87">
        <v>0</v>
      </c>
      <c r="O128" s="87">
        <v>0</v>
      </c>
      <c r="P128" s="87">
        <v>0</v>
      </c>
      <c r="Q128" s="87">
        <v>0</v>
      </c>
      <c r="R128" s="87">
        <v>0</v>
      </c>
      <c r="S128" s="87">
        <v>0</v>
      </c>
      <c r="T128" s="87">
        <v>0</v>
      </c>
      <c r="U128" s="87">
        <v>0</v>
      </c>
      <c r="V128" s="87">
        <v>0</v>
      </c>
      <c r="W128" s="87">
        <v>0</v>
      </c>
      <c r="X128" s="87">
        <v>0</v>
      </c>
      <c r="Y128" s="87">
        <v>0</v>
      </c>
      <c r="Z128" s="87">
        <v>0</v>
      </c>
      <c r="AA128" s="87">
        <v>0</v>
      </c>
      <c r="AB128" s="87">
        <v>0</v>
      </c>
      <c r="AC128" s="87">
        <v>0</v>
      </c>
      <c r="AD128" s="87">
        <v>0</v>
      </c>
      <c r="AE128" s="87">
        <v>0</v>
      </c>
      <c r="AF128" s="87">
        <v>0</v>
      </c>
      <c r="AG128" s="87">
        <v>0</v>
      </c>
      <c r="AH128" s="87">
        <v>0</v>
      </c>
      <c r="AI128" s="87">
        <v>0</v>
      </c>
      <c r="AJ128" s="87">
        <v>0</v>
      </c>
      <c r="AK128" s="87">
        <v>0</v>
      </c>
      <c r="AL128" s="87">
        <v>0</v>
      </c>
      <c r="AM128" s="87">
        <v>0</v>
      </c>
      <c r="AN128" s="87">
        <v>0</v>
      </c>
      <c r="AO128" s="87">
        <v>0</v>
      </c>
      <c r="AP128" s="87">
        <v>0</v>
      </c>
      <c r="AQ128" s="87">
        <v>0</v>
      </c>
      <c r="AR128" s="87">
        <v>0</v>
      </c>
      <c r="AS128" s="87">
        <v>0</v>
      </c>
      <c r="AT128" s="87">
        <v>0</v>
      </c>
      <c r="AU128" s="87">
        <v>0</v>
      </c>
    </row>
    <row r="129" spans="1:47" s="164" customFormat="1" x14ac:dyDescent="0.2">
      <c r="A129" s="210"/>
      <c r="B129" s="211" t="s">
        <v>44</v>
      </c>
      <c r="C129" s="210"/>
      <c r="D129" s="225">
        <v>0</v>
      </c>
      <c r="E129" s="225">
        <v>0</v>
      </c>
      <c r="F129" s="225">
        <v>0</v>
      </c>
      <c r="G129" s="225">
        <v>0</v>
      </c>
      <c r="H129" s="225">
        <v>0</v>
      </c>
      <c r="I129" s="225">
        <v>0</v>
      </c>
      <c r="J129" s="225">
        <v>0</v>
      </c>
      <c r="K129" s="225">
        <v>0</v>
      </c>
      <c r="L129" s="225">
        <v>0</v>
      </c>
      <c r="M129" s="225">
        <v>0</v>
      </c>
      <c r="N129" s="225">
        <v>0.4</v>
      </c>
      <c r="O129" s="225">
        <v>0</v>
      </c>
      <c r="P129" s="225">
        <v>0</v>
      </c>
      <c r="Q129" s="225">
        <v>0</v>
      </c>
      <c r="R129" s="225">
        <v>0</v>
      </c>
      <c r="S129" s="225">
        <v>0</v>
      </c>
      <c r="T129" s="225">
        <v>0</v>
      </c>
      <c r="U129" s="225">
        <v>0</v>
      </c>
      <c r="V129" s="225">
        <v>0</v>
      </c>
      <c r="W129" s="225">
        <v>0</v>
      </c>
      <c r="X129" s="225">
        <v>0</v>
      </c>
      <c r="Y129" s="225">
        <v>0</v>
      </c>
      <c r="Z129" s="225">
        <v>0</v>
      </c>
      <c r="AA129" s="225">
        <v>0</v>
      </c>
      <c r="AB129" s="225">
        <f t="shared" ref="AB129:AU129" si="16">SUM(AB130:AB134)</f>
        <v>0</v>
      </c>
      <c r="AC129" s="225">
        <f t="shared" si="16"/>
        <v>0</v>
      </c>
      <c r="AD129" s="225">
        <f t="shared" si="16"/>
        <v>0</v>
      </c>
      <c r="AE129" s="225">
        <f t="shared" si="16"/>
        <v>0</v>
      </c>
      <c r="AF129" s="225">
        <f t="shared" si="16"/>
        <v>0</v>
      </c>
      <c r="AG129" s="225">
        <f t="shared" si="16"/>
        <v>0</v>
      </c>
      <c r="AH129" s="225">
        <f t="shared" si="16"/>
        <v>0</v>
      </c>
      <c r="AI129" s="225">
        <f t="shared" si="16"/>
        <v>0</v>
      </c>
      <c r="AJ129" s="225">
        <f t="shared" si="16"/>
        <v>0</v>
      </c>
      <c r="AK129" s="225">
        <f t="shared" si="16"/>
        <v>0</v>
      </c>
      <c r="AL129" s="225">
        <f t="shared" si="16"/>
        <v>0</v>
      </c>
      <c r="AM129" s="225">
        <f t="shared" si="16"/>
        <v>0</v>
      </c>
      <c r="AN129" s="225">
        <f t="shared" si="16"/>
        <v>0</v>
      </c>
      <c r="AO129" s="225">
        <f t="shared" si="16"/>
        <v>0</v>
      </c>
      <c r="AP129" s="225">
        <f t="shared" si="16"/>
        <v>0</v>
      </c>
      <c r="AQ129" s="225">
        <f t="shared" si="16"/>
        <v>0</v>
      </c>
      <c r="AR129" s="225">
        <f t="shared" si="16"/>
        <v>0</v>
      </c>
      <c r="AS129" s="225">
        <f t="shared" si="16"/>
        <v>0</v>
      </c>
      <c r="AT129" s="225">
        <f t="shared" si="16"/>
        <v>0</v>
      </c>
      <c r="AU129" s="225">
        <f t="shared" si="16"/>
        <v>0</v>
      </c>
    </row>
    <row r="130" spans="1:47" s="164" customFormat="1" ht="47.25" x14ac:dyDescent="0.2">
      <c r="A130" s="171" t="s">
        <v>899</v>
      </c>
      <c r="B130" s="84" t="s">
        <v>433</v>
      </c>
      <c r="C130" s="171" t="s">
        <v>1978</v>
      </c>
      <c r="D130" s="87">
        <v>0</v>
      </c>
      <c r="E130" s="87">
        <v>0</v>
      </c>
      <c r="F130" s="87">
        <v>0</v>
      </c>
      <c r="G130" s="87">
        <v>0</v>
      </c>
      <c r="H130" s="87">
        <v>0</v>
      </c>
      <c r="I130" s="87">
        <v>0</v>
      </c>
      <c r="J130" s="87">
        <v>0</v>
      </c>
      <c r="K130" s="87">
        <v>0</v>
      </c>
      <c r="L130" s="87">
        <v>0</v>
      </c>
      <c r="M130" s="87">
        <v>0</v>
      </c>
      <c r="N130" s="87">
        <v>0</v>
      </c>
      <c r="O130" s="87">
        <v>0</v>
      </c>
      <c r="P130" s="87">
        <v>0</v>
      </c>
      <c r="Q130" s="87">
        <v>0</v>
      </c>
      <c r="R130" s="87">
        <v>0</v>
      </c>
      <c r="S130" s="87">
        <v>0</v>
      </c>
      <c r="T130" s="87">
        <v>0</v>
      </c>
      <c r="U130" s="87">
        <v>0</v>
      </c>
      <c r="V130" s="87">
        <v>0</v>
      </c>
      <c r="W130" s="87">
        <v>0</v>
      </c>
      <c r="X130" s="87">
        <v>0</v>
      </c>
      <c r="Y130" s="87">
        <v>0</v>
      </c>
      <c r="Z130" s="87">
        <v>0</v>
      </c>
      <c r="AA130" s="87">
        <v>0</v>
      </c>
      <c r="AB130" s="87">
        <v>0</v>
      </c>
      <c r="AC130" s="87">
        <v>0</v>
      </c>
      <c r="AD130" s="87">
        <v>0</v>
      </c>
      <c r="AE130" s="87">
        <v>0</v>
      </c>
      <c r="AF130" s="87">
        <v>0</v>
      </c>
      <c r="AG130" s="87">
        <v>0</v>
      </c>
      <c r="AH130" s="87">
        <v>0</v>
      </c>
      <c r="AI130" s="87">
        <v>0</v>
      </c>
      <c r="AJ130" s="87">
        <v>0</v>
      </c>
      <c r="AK130" s="87">
        <v>0</v>
      </c>
      <c r="AL130" s="87">
        <v>0</v>
      </c>
      <c r="AM130" s="87">
        <v>0</v>
      </c>
      <c r="AN130" s="87">
        <v>0</v>
      </c>
      <c r="AO130" s="87">
        <v>0</v>
      </c>
      <c r="AP130" s="87">
        <v>0</v>
      </c>
      <c r="AQ130" s="87">
        <v>0</v>
      </c>
      <c r="AR130" s="87">
        <v>0</v>
      </c>
      <c r="AS130" s="87">
        <v>0</v>
      </c>
      <c r="AT130" s="87">
        <v>0</v>
      </c>
      <c r="AU130" s="87">
        <v>0</v>
      </c>
    </row>
    <row r="131" spans="1:47" s="164" customFormat="1" ht="94.5" x14ac:dyDescent="0.2">
      <c r="A131" s="171" t="s">
        <v>2791</v>
      </c>
      <c r="B131" s="84" t="s">
        <v>515</v>
      </c>
      <c r="C131" s="171" t="s">
        <v>1979</v>
      </c>
      <c r="D131" s="87">
        <v>0</v>
      </c>
      <c r="E131" s="87">
        <v>0</v>
      </c>
      <c r="F131" s="87">
        <v>0</v>
      </c>
      <c r="G131" s="87">
        <v>0</v>
      </c>
      <c r="H131" s="87">
        <v>0</v>
      </c>
      <c r="I131" s="87">
        <v>0</v>
      </c>
      <c r="J131" s="87">
        <v>0</v>
      </c>
      <c r="K131" s="87">
        <v>0</v>
      </c>
      <c r="L131" s="87">
        <v>0</v>
      </c>
      <c r="M131" s="87">
        <v>0</v>
      </c>
      <c r="N131" s="87">
        <v>0.2</v>
      </c>
      <c r="O131" s="87">
        <v>0</v>
      </c>
      <c r="P131" s="87">
        <v>0</v>
      </c>
      <c r="Q131" s="87">
        <v>0</v>
      </c>
      <c r="R131" s="87">
        <v>0</v>
      </c>
      <c r="S131" s="87">
        <v>0</v>
      </c>
      <c r="T131" s="87">
        <v>0</v>
      </c>
      <c r="U131" s="87">
        <v>0</v>
      </c>
      <c r="V131" s="87">
        <v>0</v>
      </c>
      <c r="W131" s="87">
        <v>0</v>
      </c>
      <c r="X131" s="87">
        <v>0</v>
      </c>
      <c r="Y131" s="87">
        <v>0</v>
      </c>
      <c r="Z131" s="87">
        <v>0</v>
      </c>
      <c r="AA131" s="87">
        <v>0</v>
      </c>
      <c r="AB131" s="87">
        <v>0</v>
      </c>
      <c r="AC131" s="87">
        <v>0</v>
      </c>
      <c r="AD131" s="87">
        <v>0</v>
      </c>
      <c r="AE131" s="87">
        <v>0</v>
      </c>
      <c r="AF131" s="87">
        <v>0</v>
      </c>
      <c r="AG131" s="87">
        <v>0</v>
      </c>
      <c r="AH131" s="87">
        <v>0</v>
      </c>
      <c r="AI131" s="87">
        <v>0</v>
      </c>
      <c r="AJ131" s="87">
        <v>0</v>
      </c>
      <c r="AK131" s="87">
        <v>0</v>
      </c>
      <c r="AL131" s="87">
        <v>0</v>
      </c>
      <c r="AM131" s="87">
        <v>0</v>
      </c>
      <c r="AN131" s="87">
        <v>0</v>
      </c>
      <c r="AO131" s="87">
        <v>0</v>
      </c>
      <c r="AP131" s="87">
        <v>0</v>
      </c>
      <c r="AQ131" s="87">
        <v>0</v>
      </c>
      <c r="AR131" s="87">
        <v>0</v>
      </c>
      <c r="AS131" s="87">
        <v>0</v>
      </c>
      <c r="AT131" s="87">
        <v>0</v>
      </c>
      <c r="AU131" s="87">
        <v>0</v>
      </c>
    </row>
    <row r="132" spans="1:47" s="164" customFormat="1" ht="78.75" x14ac:dyDescent="0.2">
      <c r="A132" s="171" t="s">
        <v>2791</v>
      </c>
      <c r="B132" s="170" t="s">
        <v>516</v>
      </c>
      <c r="C132" s="171" t="s">
        <v>1980</v>
      </c>
      <c r="D132" s="87">
        <v>0</v>
      </c>
      <c r="E132" s="87">
        <v>0</v>
      </c>
      <c r="F132" s="87">
        <v>0</v>
      </c>
      <c r="G132" s="87">
        <v>0</v>
      </c>
      <c r="H132" s="87">
        <v>0</v>
      </c>
      <c r="I132" s="87">
        <v>0</v>
      </c>
      <c r="J132" s="87">
        <v>0</v>
      </c>
      <c r="K132" s="87">
        <v>0</v>
      </c>
      <c r="L132" s="87">
        <v>0</v>
      </c>
      <c r="M132" s="87">
        <v>0</v>
      </c>
      <c r="N132" s="87">
        <v>0.2</v>
      </c>
      <c r="O132" s="87">
        <v>0</v>
      </c>
      <c r="P132" s="87">
        <v>0</v>
      </c>
      <c r="Q132" s="87">
        <v>0</v>
      </c>
      <c r="R132" s="87">
        <v>0</v>
      </c>
      <c r="S132" s="87">
        <v>0</v>
      </c>
      <c r="T132" s="87">
        <v>0</v>
      </c>
      <c r="U132" s="87">
        <v>0</v>
      </c>
      <c r="V132" s="87">
        <v>0</v>
      </c>
      <c r="W132" s="87">
        <v>0</v>
      </c>
      <c r="X132" s="87">
        <v>0</v>
      </c>
      <c r="Y132" s="87">
        <v>0</v>
      </c>
      <c r="Z132" s="87">
        <v>0</v>
      </c>
      <c r="AA132" s="87">
        <v>0</v>
      </c>
      <c r="AB132" s="87">
        <v>0</v>
      </c>
      <c r="AC132" s="87">
        <v>0</v>
      </c>
      <c r="AD132" s="87">
        <v>0</v>
      </c>
      <c r="AE132" s="87">
        <v>0</v>
      </c>
      <c r="AF132" s="87">
        <v>0</v>
      </c>
      <c r="AG132" s="87">
        <v>0</v>
      </c>
      <c r="AH132" s="87">
        <v>0</v>
      </c>
      <c r="AI132" s="87">
        <v>0</v>
      </c>
      <c r="AJ132" s="87">
        <v>0</v>
      </c>
      <c r="AK132" s="87">
        <v>0</v>
      </c>
      <c r="AL132" s="87">
        <v>0</v>
      </c>
      <c r="AM132" s="87">
        <v>0</v>
      </c>
      <c r="AN132" s="87">
        <v>0</v>
      </c>
      <c r="AO132" s="87">
        <v>0</v>
      </c>
      <c r="AP132" s="87">
        <v>0</v>
      </c>
      <c r="AQ132" s="87">
        <v>0</v>
      </c>
      <c r="AR132" s="87">
        <v>0</v>
      </c>
      <c r="AS132" s="87">
        <v>0</v>
      </c>
      <c r="AT132" s="87">
        <v>0</v>
      </c>
      <c r="AU132" s="87">
        <v>0</v>
      </c>
    </row>
    <row r="133" spans="1:47" s="164" customFormat="1" ht="126" x14ac:dyDescent="0.2">
      <c r="A133" s="171" t="s">
        <v>2791</v>
      </c>
      <c r="B133" s="84" t="s">
        <v>1637</v>
      </c>
      <c r="C133" s="171" t="s">
        <v>1981</v>
      </c>
      <c r="D133" s="87">
        <v>0</v>
      </c>
      <c r="E133" s="87">
        <v>0</v>
      </c>
      <c r="F133" s="87">
        <v>0</v>
      </c>
      <c r="G133" s="87">
        <v>0</v>
      </c>
      <c r="H133" s="87">
        <v>0</v>
      </c>
      <c r="I133" s="87">
        <v>0</v>
      </c>
      <c r="J133" s="87">
        <v>0</v>
      </c>
      <c r="K133" s="87">
        <v>0</v>
      </c>
      <c r="L133" s="87">
        <v>0</v>
      </c>
      <c r="M133" s="87">
        <v>0</v>
      </c>
      <c r="N133" s="87">
        <v>0</v>
      </c>
      <c r="O133" s="87">
        <v>0</v>
      </c>
      <c r="P133" s="87">
        <v>0</v>
      </c>
      <c r="Q133" s="87">
        <v>0</v>
      </c>
      <c r="R133" s="87">
        <v>0</v>
      </c>
      <c r="S133" s="87">
        <v>0</v>
      </c>
      <c r="T133" s="87">
        <v>0</v>
      </c>
      <c r="U133" s="87">
        <v>0</v>
      </c>
      <c r="V133" s="87">
        <v>0</v>
      </c>
      <c r="W133" s="87">
        <v>0</v>
      </c>
      <c r="X133" s="87">
        <v>0</v>
      </c>
      <c r="Y133" s="87">
        <v>0</v>
      </c>
      <c r="Z133" s="87">
        <v>0</v>
      </c>
      <c r="AA133" s="87">
        <v>0</v>
      </c>
      <c r="AB133" s="87">
        <v>0</v>
      </c>
      <c r="AC133" s="87">
        <v>0</v>
      </c>
      <c r="AD133" s="87">
        <v>0</v>
      </c>
      <c r="AE133" s="87">
        <v>0</v>
      </c>
      <c r="AF133" s="87">
        <v>0</v>
      </c>
      <c r="AG133" s="87">
        <v>0</v>
      </c>
      <c r="AH133" s="87">
        <v>0</v>
      </c>
      <c r="AI133" s="87">
        <v>0</v>
      </c>
      <c r="AJ133" s="87">
        <v>0</v>
      </c>
      <c r="AK133" s="87">
        <v>0</v>
      </c>
      <c r="AL133" s="87">
        <v>0</v>
      </c>
      <c r="AM133" s="87">
        <v>0</v>
      </c>
      <c r="AN133" s="87">
        <v>0</v>
      </c>
      <c r="AO133" s="87">
        <v>0</v>
      </c>
      <c r="AP133" s="87">
        <v>0</v>
      </c>
      <c r="AQ133" s="87">
        <v>0</v>
      </c>
      <c r="AR133" s="87">
        <v>0</v>
      </c>
      <c r="AS133" s="87">
        <v>0</v>
      </c>
      <c r="AT133" s="87">
        <v>0</v>
      </c>
      <c r="AU133" s="87">
        <v>0</v>
      </c>
    </row>
    <row r="134" spans="1:47" s="164" customFormat="1" ht="94.5" x14ac:dyDescent="0.2">
      <c r="A134" s="171" t="s">
        <v>2791</v>
      </c>
      <c r="B134" s="170" t="s">
        <v>517</v>
      </c>
      <c r="C134" s="171" t="s">
        <v>1982</v>
      </c>
      <c r="D134" s="87">
        <v>0</v>
      </c>
      <c r="E134" s="87">
        <v>0</v>
      </c>
      <c r="F134" s="87">
        <v>0</v>
      </c>
      <c r="G134" s="87">
        <v>0</v>
      </c>
      <c r="H134" s="87">
        <v>0</v>
      </c>
      <c r="I134" s="87">
        <v>0</v>
      </c>
      <c r="J134" s="87">
        <v>0</v>
      </c>
      <c r="K134" s="87">
        <v>0</v>
      </c>
      <c r="L134" s="87">
        <v>0</v>
      </c>
      <c r="M134" s="87">
        <v>0</v>
      </c>
      <c r="N134" s="87">
        <v>0</v>
      </c>
      <c r="O134" s="87">
        <v>0</v>
      </c>
      <c r="P134" s="87">
        <v>0</v>
      </c>
      <c r="Q134" s="87">
        <v>0</v>
      </c>
      <c r="R134" s="87">
        <v>0</v>
      </c>
      <c r="S134" s="87">
        <v>0</v>
      </c>
      <c r="T134" s="87">
        <v>0</v>
      </c>
      <c r="U134" s="87">
        <v>0</v>
      </c>
      <c r="V134" s="87">
        <v>0</v>
      </c>
      <c r="W134" s="87">
        <v>0</v>
      </c>
      <c r="X134" s="87">
        <v>0</v>
      </c>
      <c r="Y134" s="87">
        <v>0</v>
      </c>
      <c r="Z134" s="87">
        <v>0</v>
      </c>
      <c r="AA134" s="87">
        <v>0</v>
      </c>
      <c r="AB134" s="87">
        <v>0</v>
      </c>
      <c r="AC134" s="87">
        <v>0</v>
      </c>
      <c r="AD134" s="87">
        <v>0</v>
      </c>
      <c r="AE134" s="87">
        <v>0</v>
      </c>
      <c r="AF134" s="87">
        <v>0</v>
      </c>
      <c r="AG134" s="87">
        <v>0</v>
      </c>
      <c r="AH134" s="87">
        <v>0</v>
      </c>
      <c r="AI134" s="87">
        <v>0</v>
      </c>
      <c r="AJ134" s="87">
        <v>0</v>
      </c>
      <c r="AK134" s="87">
        <v>0</v>
      </c>
      <c r="AL134" s="87">
        <v>0</v>
      </c>
      <c r="AM134" s="87">
        <v>0</v>
      </c>
      <c r="AN134" s="87">
        <v>0</v>
      </c>
      <c r="AO134" s="87">
        <v>0</v>
      </c>
      <c r="AP134" s="87">
        <v>0</v>
      </c>
      <c r="AQ134" s="87">
        <v>0</v>
      </c>
      <c r="AR134" s="87">
        <v>0</v>
      </c>
      <c r="AS134" s="87">
        <v>0</v>
      </c>
      <c r="AT134" s="87">
        <v>0</v>
      </c>
      <c r="AU134" s="87">
        <v>0</v>
      </c>
    </row>
    <row r="135" spans="1:47" s="164" customFormat="1" x14ac:dyDescent="0.2">
      <c r="A135" s="210"/>
      <c r="B135" s="211" t="s">
        <v>91</v>
      </c>
      <c r="C135" s="210"/>
      <c r="D135" s="214">
        <v>0</v>
      </c>
      <c r="E135" s="214">
        <v>0</v>
      </c>
      <c r="F135" s="214">
        <v>0</v>
      </c>
      <c r="G135" s="214">
        <v>0</v>
      </c>
      <c r="H135" s="214">
        <v>0</v>
      </c>
      <c r="I135" s="214">
        <v>0</v>
      </c>
      <c r="J135" s="214">
        <v>0</v>
      </c>
      <c r="K135" s="214">
        <v>0</v>
      </c>
      <c r="L135" s="214">
        <v>0</v>
      </c>
      <c r="M135" s="214">
        <v>0</v>
      </c>
      <c r="N135" s="214">
        <v>0</v>
      </c>
      <c r="O135" s="214">
        <v>0</v>
      </c>
      <c r="P135" s="214">
        <v>0</v>
      </c>
      <c r="Q135" s="214">
        <v>0</v>
      </c>
      <c r="R135" s="214">
        <v>0</v>
      </c>
      <c r="S135" s="214">
        <v>0</v>
      </c>
      <c r="T135" s="214">
        <v>0</v>
      </c>
      <c r="U135" s="214">
        <v>0</v>
      </c>
      <c r="V135" s="214">
        <v>0</v>
      </c>
      <c r="W135" s="214">
        <v>0</v>
      </c>
      <c r="X135" s="214">
        <v>0</v>
      </c>
      <c r="Y135" s="214">
        <v>0</v>
      </c>
      <c r="Z135" s="214">
        <v>0</v>
      </c>
      <c r="AA135" s="214">
        <v>0</v>
      </c>
      <c r="AB135" s="214">
        <f t="shared" ref="AB135:AU135" si="17">SUM(AB136:AB140)</f>
        <v>0</v>
      </c>
      <c r="AC135" s="214">
        <f t="shared" si="17"/>
        <v>0</v>
      </c>
      <c r="AD135" s="214">
        <f t="shared" si="17"/>
        <v>0</v>
      </c>
      <c r="AE135" s="214">
        <f t="shared" si="17"/>
        <v>0</v>
      </c>
      <c r="AF135" s="214">
        <f t="shared" si="17"/>
        <v>0</v>
      </c>
      <c r="AG135" s="214">
        <f t="shared" si="17"/>
        <v>0</v>
      </c>
      <c r="AH135" s="214">
        <f t="shared" si="17"/>
        <v>0</v>
      </c>
      <c r="AI135" s="214">
        <f t="shared" si="17"/>
        <v>0</v>
      </c>
      <c r="AJ135" s="214">
        <f t="shared" si="17"/>
        <v>0</v>
      </c>
      <c r="AK135" s="214">
        <f t="shared" si="17"/>
        <v>0</v>
      </c>
      <c r="AL135" s="214">
        <f t="shared" si="17"/>
        <v>0</v>
      </c>
      <c r="AM135" s="214">
        <f t="shared" si="17"/>
        <v>0</v>
      </c>
      <c r="AN135" s="214">
        <f t="shared" si="17"/>
        <v>0</v>
      </c>
      <c r="AO135" s="214">
        <f t="shared" si="17"/>
        <v>0</v>
      </c>
      <c r="AP135" s="214">
        <f t="shared" si="17"/>
        <v>0</v>
      </c>
      <c r="AQ135" s="214">
        <f t="shared" si="17"/>
        <v>0</v>
      </c>
      <c r="AR135" s="214">
        <f t="shared" si="17"/>
        <v>0</v>
      </c>
      <c r="AS135" s="214">
        <f t="shared" si="17"/>
        <v>0</v>
      </c>
      <c r="AT135" s="214">
        <f t="shared" si="17"/>
        <v>0</v>
      </c>
      <c r="AU135" s="214">
        <f t="shared" si="17"/>
        <v>0</v>
      </c>
    </row>
    <row r="136" spans="1:47" s="164" customFormat="1" ht="78.75" x14ac:dyDescent="0.2">
      <c r="A136" s="171" t="s">
        <v>899</v>
      </c>
      <c r="B136" s="84" t="s">
        <v>518</v>
      </c>
      <c r="C136" s="171" t="s">
        <v>1983</v>
      </c>
      <c r="D136" s="87">
        <v>0</v>
      </c>
      <c r="E136" s="87">
        <v>0</v>
      </c>
      <c r="F136" s="87">
        <v>0</v>
      </c>
      <c r="G136" s="87">
        <v>0</v>
      </c>
      <c r="H136" s="87">
        <v>0</v>
      </c>
      <c r="I136" s="87">
        <v>0</v>
      </c>
      <c r="J136" s="87">
        <v>0</v>
      </c>
      <c r="K136" s="87">
        <v>0</v>
      </c>
      <c r="L136" s="87">
        <v>0</v>
      </c>
      <c r="M136" s="87">
        <v>0</v>
      </c>
      <c r="N136" s="87">
        <v>0</v>
      </c>
      <c r="O136" s="87">
        <v>0</v>
      </c>
      <c r="P136" s="87">
        <v>0</v>
      </c>
      <c r="Q136" s="87">
        <v>0</v>
      </c>
      <c r="R136" s="87">
        <v>0</v>
      </c>
      <c r="S136" s="87">
        <v>0</v>
      </c>
      <c r="T136" s="87">
        <v>0</v>
      </c>
      <c r="U136" s="87">
        <v>0</v>
      </c>
      <c r="V136" s="87">
        <v>0</v>
      </c>
      <c r="W136" s="87">
        <v>0</v>
      </c>
      <c r="X136" s="87">
        <v>0</v>
      </c>
      <c r="Y136" s="87">
        <v>0</v>
      </c>
      <c r="Z136" s="87">
        <v>0</v>
      </c>
      <c r="AA136" s="87">
        <v>0</v>
      </c>
      <c r="AB136" s="87">
        <v>0</v>
      </c>
      <c r="AC136" s="87">
        <v>0</v>
      </c>
      <c r="AD136" s="87">
        <v>0</v>
      </c>
      <c r="AE136" s="87">
        <v>0</v>
      </c>
      <c r="AF136" s="87">
        <v>0</v>
      </c>
      <c r="AG136" s="87">
        <v>0</v>
      </c>
      <c r="AH136" s="87">
        <v>0</v>
      </c>
      <c r="AI136" s="87">
        <v>0</v>
      </c>
      <c r="AJ136" s="87">
        <v>0</v>
      </c>
      <c r="AK136" s="87">
        <v>0</v>
      </c>
      <c r="AL136" s="87">
        <v>0</v>
      </c>
      <c r="AM136" s="87">
        <v>0</v>
      </c>
      <c r="AN136" s="87">
        <v>0</v>
      </c>
      <c r="AO136" s="87">
        <v>0</v>
      </c>
      <c r="AP136" s="87">
        <v>0</v>
      </c>
      <c r="AQ136" s="87">
        <v>0</v>
      </c>
      <c r="AR136" s="87">
        <v>0</v>
      </c>
      <c r="AS136" s="87">
        <v>0</v>
      </c>
      <c r="AT136" s="87">
        <v>0</v>
      </c>
      <c r="AU136" s="87">
        <v>0</v>
      </c>
    </row>
    <row r="137" spans="1:47" s="164" customFormat="1" ht="110.25" x14ac:dyDescent="0.2">
      <c r="A137" s="171" t="s">
        <v>2791</v>
      </c>
      <c r="B137" s="84" t="s">
        <v>519</v>
      </c>
      <c r="C137" s="171" t="s">
        <v>1984</v>
      </c>
      <c r="D137" s="87">
        <v>0</v>
      </c>
      <c r="E137" s="87">
        <v>0</v>
      </c>
      <c r="F137" s="87">
        <v>0</v>
      </c>
      <c r="G137" s="87">
        <v>0</v>
      </c>
      <c r="H137" s="87">
        <v>0</v>
      </c>
      <c r="I137" s="87">
        <v>0</v>
      </c>
      <c r="J137" s="87">
        <v>0</v>
      </c>
      <c r="K137" s="87">
        <v>0</v>
      </c>
      <c r="L137" s="87">
        <v>0</v>
      </c>
      <c r="M137" s="87">
        <v>0</v>
      </c>
      <c r="N137" s="87">
        <v>0</v>
      </c>
      <c r="O137" s="87">
        <v>0</v>
      </c>
      <c r="P137" s="87">
        <v>0</v>
      </c>
      <c r="Q137" s="87">
        <v>0</v>
      </c>
      <c r="R137" s="87">
        <v>0</v>
      </c>
      <c r="S137" s="87">
        <v>0</v>
      </c>
      <c r="T137" s="87">
        <v>0</v>
      </c>
      <c r="U137" s="87">
        <v>0</v>
      </c>
      <c r="V137" s="87">
        <v>0</v>
      </c>
      <c r="W137" s="87">
        <v>0</v>
      </c>
      <c r="X137" s="87">
        <v>0</v>
      </c>
      <c r="Y137" s="87">
        <v>0</v>
      </c>
      <c r="Z137" s="87">
        <v>0</v>
      </c>
      <c r="AA137" s="87">
        <v>0</v>
      </c>
      <c r="AB137" s="87">
        <v>0</v>
      </c>
      <c r="AC137" s="87">
        <v>0</v>
      </c>
      <c r="AD137" s="87">
        <v>0</v>
      </c>
      <c r="AE137" s="87">
        <v>0</v>
      </c>
      <c r="AF137" s="87">
        <v>0</v>
      </c>
      <c r="AG137" s="87">
        <v>0</v>
      </c>
      <c r="AH137" s="87">
        <v>0</v>
      </c>
      <c r="AI137" s="87">
        <v>0</v>
      </c>
      <c r="AJ137" s="87">
        <v>0</v>
      </c>
      <c r="AK137" s="87">
        <v>0</v>
      </c>
      <c r="AL137" s="87">
        <v>0</v>
      </c>
      <c r="AM137" s="87">
        <v>0</v>
      </c>
      <c r="AN137" s="87">
        <v>0</v>
      </c>
      <c r="AO137" s="87">
        <v>0</v>
      </c>
      <c r="AP137" s="87">
        <v>0</v>
      </c>
      <c r="AQ137" s="87">
        <v>0</v>
      </c>
      <c r="AR137" s="87">
        <v>0</v>
      </c>
      <c r="AS137" s="87">
        <v>0</v>
      </c>
      <c r="AT137" s="87">
        <v>0</v>
      </c>
      <c r="AU137" s="87">
        <v>0</v>
      </c>
    </row>
    <row r="138" spans="1:47" s="164" customFormat="1" ht="110.25" x14ac:dyDescent="0.2">
      <c r="A138" s="171" t="s">
        <v>2791</v>
      </c>
      <c r="B138" s="84" t="s">
        <v>520</v>
      </c>
      <c r="C138" s="171" t="s">
        <v>1985</v>
      </c>
      <c r="D138" s="87">
        <v>0</v>
      </c>
      <c r="E138" s="87">
        <v>0</v>
      </c>
      <c r="F138" s="87">
        <v>0</v>
      </c>
      <c r="G138" s="87">
        <v>0</v>
      </c>
      <c r="H138" s="87">
        <v>0</v>
      </c>
      <c r="I138" s="87">
        <v>0</v>
      </c>
      <c r="J138" s="87">
        <v>0</v>
      </c>
      <c r="K138" s="87">
        <v>0</v>
      </c>
      <c r="L138" s="87">
        <v>0</v>
      </c>
      <c r="M138" s="87">
        <v>0</v>
      </c>
      <c r="N138" s="87">
        <v>0</v>
      </c>
      <c r="O138" s="87">
        <v>0</v>
      </c>
      <c r="P138" s="87">
        <v>0</v>
      </c>
      <c r="Q138" s="87">
        <v>0</v>
      </c>
      <c r="R138" s="87">
        <v>0</v>
      </c>
      <c r="S138" s="87">
        <v>0</v>
      </c>
      <c r="T138" s="87">
        <v>0</v>
      </c>
      <c r="U138" s="87">
        <v>0</v>
      </c>
      <c r="V138" s="87">
        <v>0</v>
      </c>
      <c r="W138" s="87">
        <v>0</v>
      </c>
      <c r="X138" s="87">
        <v>0</v>
      </c>
      <c r="Y138" s="87">
        <v>0</v>
      </c>
      <c r="Z138" s="87">
        <v>0</v>
      </c>
      <c r="AA138" s="87">
        <v>0</v>
      </c>
      <c r="AB138" s="87">
        <v>0</v>
      </c>
      <c r="AC138" s="87">
        <v>0</v>
      </c>
      <c r="AD138" s="87">
        <v>0</v>
      </c>
      <c r="AE138" s="87">
        <v>0</v>
      </c>
      <c r="AF138" s="87">
        <v>0</v>
      </c>
      <c r="AG138" s="87">
        <v>0</v>
      </c>
      <c r="AH138" s="87">
        <v>0</v>
      </c>
      <c r="AI138" s="87">
        <v>0</v>
      </c>
      <c r="AJ138" s="87">
        <v>0</v>
      </c>
      <c r="AK138" s="87">
        <v>0</v>
      </c>
      <c r="AL138" s="87">
        <v>0</v>
      </c>
      <c r="AM138" s="87">
        <v>0</v>
      </c>
      <c r="AN138" s="87">
        <v>0</v>
      </c>
      <c r="AO138" s="87">
        <v>0</v>
      </c>
      <c r="AP138" s="87">
        <v>0</v>
      </c>
      <c r="AQ138" s="87">
        <v>0</v>
      </c>
      <c r="AR138" s="87">
        <v>0</v>
      </c>
      <c r="AS138" s="87">
        <v>0</v>
      </c>
      <c r="AT138" s="87">
        <v>0</v>
      </c>
      <c r="AU138" s="87">
        <v>0</v>
      </c>
    </row>
    <row r="139" spans="1:47" s="164" customFormat="1" ht="63" x14ac:dyDescent="0.2">
      <c r="A139" s="171" t="s">
        <v>899</v>
      </c>
      <c r="B139" s="84" t="s">
        <v>1638</v>
      </c>
      <c r="C139" s="171" t="s">
        <v>1986</v>
      </c>
      <c r="D139" s="87">
        <v>0</v>
      </c>
      <c r="E139" s="87">
        <v>0</v>
      </c>
      <c r="F139" s="87">
        <v>0</v>
      </c>
      <c r="G139" s="87">
        <v>0</v>
      </c>
      <c r="H139" s="87">
        <v>0</v>
      </c>
      <c r="I139" s="87">
        <v>0</v>
      </c>
      <c r="J139" s="87">
        <v>0</v>
      </c>
      <c r="K139" s="87">
        <v>0</v>
      </c>
      <c r="L139" s="87">
        <v>0</v>
      </c>
      <c r="M139" s="87">
        <v>0</v>
      </c>
      <c r="N139" s="87">
        <v>0</v>
      </c>
      <c r="O139" s="87">
        <v>0</v>
      </c>
      <c r="P139" s="87">
        <v>0</v>
      </c>
      <c r="Q139" s="87">
        <v>0</v>
      </c>
      <c r="R139" s="87">
        <v>0</v>
      </c>
      <c r="S139" s="87">
        <v>0</v>
      </c>
      <c r="T139" s="87">
        <v>0</v>
      </c>
      <c r="U139" s="87">
        <v>0</v>
      </c>
      <c r="V139" s="87">
        <v>0</v>
      </c>
      <c r="W139" s="87">
        <v>0</v>
      </c>
      <c r="X139" s="87">
        <v>0</v>
      </c>
      <c r="Y139" s="87">
        <v>0</v>
      </c>
      <c r="Z139" s="87">
        <v>0</v>
      </c>
      <c r="AA139" s="87">
        <v>0</v>
      </c>
      <c r="AB139" s="87">
        <v>0</v>
      </c>
      <c r="AC139" s="87">
        <v>0</v>
      </c>
      <c r="AD139" s="87">
        <v>0</v>
      </c>
      <c r="AE139" s="87">
        <v>0</v>
      </c>
      <c r="AF139" s="87">
        <v>0</v>
      </c>
      <c r="AG139" s="87">
        <v>0</v>
      </c>
      <c r="AH139" s="87">
        <v>0</v>
      </c>
      <c r="AI139" s="87">
        <v>0</v>
      </c>
      <c r="AJ139" s="87">
        <v>0</v>
      </c>
      <c r="AK139" s="87">
        <v>0</v>
      </c>
      <c r="AL139" s="87">
        <v>0</v>
      </c>
      <c r="AM139" s="87">
        <v>0</v>
      </c>
      <c r="AN139" s="87">
        <v>0</v>
      </c>
      <c r="AO139" s="87">
        <v>0</v>
      </c>
      <c r="AP139" s="87">
        <v>0</v>
      </c>
      <c r="AQ139" s="87">
        <v>0</v>
      </c>
      <c r="AR139" s="87">
        <v>0</v>
      </c>
      <c r="AS139" s="87">
        <v>0</v>
      </c>
      <c r="AT139" s="87">
        <v>0</v>
      </c>
      <c r="AU139" s="87">
        <v>0</v>
      </c>
    </row>
    <row r="140" spans="1:47" s="164" customFormat="1" ht="110.25" x14ac:dyDescent="0.2">
      <c r="A140" s="171" t="s">
        <v>2791</v>
      </c>
      <c r="B140" s="84" t="s">
        <v>1639</v>
      </c>
      <c r="C140" s="171" t="s">
        <v>1987</v>
      </c>
      <c r="D140" s="87">
        <v>0</v>
      </c>
      <c r="E140" s="87">
        <v>0</v>
      </c>
      <c r="F140" s="87">
        <v>0</v>
      </c>
      <c r="G140" s="87">
        <v>0</v>
      </c>
      <c r="H140" s="87">
        <v>0</v>
      </c>
      <c r="I140" s="87">
        <v>0</v>
      </c>
      <c r="J140" s="87">
        <v>0</v>
      </c>
      <c r="K140" s="87">
        <v>0</v>
      </c>
      <c r="L140" s="87">
        <v>0</v>
      </c>
      <c r="M140" s="87">
        <v>0</v>
      </c>
      <c r="N140" s="87">
        <v>0</v>
      </c>
      <c r="O140" s="87">
        <v>0</v>
      </c>
      <c r="P140" s="87">
        <v>0</v>
      </c>
      <c r="Q140" s="87">
        <v>0</v>
      </c>
      <c r="R140" s="87">
        <v>0</v>
      </c>
      <c r="S140" s="87">
        <v>0</v>
      </c>
      <c r="T140" s="87">
        <v>0</v>
      </c>
      <c r="U140" s="87">
        <v>0</v>
      </c>
      <c r="V140" s="87">
        <v>0</v>
      </c>
      <c r="W140" s="87">
        <v>0</v>
      </c>
      <c r="X140" s="87">
        <v>0</v>
      </c>
      <c r="Y140" s="87">
        <v>0</v>
      </c>
      <c r="Z140" s="87">
        <v>0</v>
      </c>
      <c r="AA140" s="87">
        <v>0</v>
      </c>
      <c r="AB140" s="87">
        <v>0</v>
      </c>
      <c r="AC140" s="87">
        <v>0</v>
      </c>
      <c r="AD140" s="87">
        <v>0</v>
      </c>
      <c r="AE140" s="87">
        <v>0</v>
      </c>
      <c r="AF140" s="87">
        <v>0</v>
      </c>
      <c r="AG140" s="87">
        <v>0</v>
      </c>
      <c r="AH140" s="87">
        <v>0</v>
      </c>
      <c r="AI140" s="87">
        <v>0</v>
      </c>
      <c r="AJ140" s="87">
        <v>0</v>
      </c>
      <c r="AK140" s="87">
        <v>0</v>
      </c>
      <c r="AL140" s="87">
        <v>0</v>
      </c>
      <c r="AM140" s="87">
        <v>0</v>
      </c>
      <c r="AN140" s="87">
        <v>0</v>
      </c>
      <c r="AO140" s="87">
        <v>0</v>
      </c>
      <c r="AP140" s="87">
        <v>0</v>
      </c>
      <c r="AQ140" s="87">
        <v>0</v>
      </c>
      <c r="AR140" s="87">
        <v>0</v>
      </c>
      <c r="AS140" s="87">
        <v>0</v>
      </c>
      <c r="AT140" s="87">
        <v>0</v>
      </c>
      <c r="AU140" s="87">
        <v>0</v>
      </c>
    </row>
    <row r="141" spans="1:47" s="164" customFormat="1" x14ac:dyDescent="0.2">
      <c r="A141" s="210"/>
      <c r="B141" s="211" t="s">
        <v>45</v>
      </c>
      <c r="C141" s="210"/>
      <c r="D141" s="214">
        <v>0</v>
      </c>
      <c r="E141" s="214">
        <v>0</v>
      </c>
      <c r="F141" s="214">
        <v>0</v>
      </c>
      <c r="G141" s="214">
        <v>0</v>
      </c>
      <c r="H141" s="214">
        <v>0</v>
      </c>
      <c r="I141" s="214">
        <v>0</v>
      </c>
      <c r="J141" s="214">
        <v>0</v>
      </c>
      <c r="K141" s="214">
        <v>0</v>
      </c>
      <c r="L141" s="214">
        <v>0.8</v>
      </c>
      <c r="M141" s="214">
        <v>0</v>
      </c>
      <c r="N141" s="214">
        <v>1.55</v>
      </c>
      <c r="O141" s="214">
        <v>0</v>
      </c>
      <c r="P141" s="214">
        <v>0</v>
      </c>
      <c r="Q141" s="214">
        <v>0</v>
      </c>
      <c r="R141" s="214">
        <v>0</v>
      </c>
      <c r="S141" s="214">
        <v>0</v>
      </c>
      <c r="T141" s="214">
        <v>0</v>
      </c>
      <c r="U141" s="214">
        <v>0</v>
      </c>
      <c r="V141" s="214">
        <v>0</v>
      </c>
      <c r="W141" s="214">
        <v>0</v>
      </c>
      <c r="X141" s="214">
        <v>0</v>
      </c>
      <c r="Y141" s="214">
        <v>0</v>
      </c>
      <c r="Z141" s="214">
        <v>0</v>
      </c>
      <c r="AA141" s="214">
        <v>0</v>
      </c>
      <c r="AB141" s="214">
        <f t="shared" ref="AB141:AU141" si="18">SUM(AB142:AB144)</f>
        <v>0</v>
      </c>
      <c r="AC141" s="214">
        <f t="shared" si="18"/>
        <v>0</v>
      </c>
      <c r="AD141" s="214">
        <f t="shared" si="18"/>
        <v>0</v>
      </c>
      <c r="AE141" s="214">
        <f t="shared" si="18"/>
        <v>0</v>
      </c>
      <c r="AF141" s="214">
        <f t="shared" si="18"/>
        <v>0</v>
      </c>
      <c r="AG141" s="214">
        <f t="shared" si="18"/>
        <v>0</v>
      </c>
      <c r="AH141" s="214">
        <f t="shared" si="18"/>
        <v>0</v>
      </c>
      <c r="AI141" s="214">
        <f t="shared" si="18"/>
        <v>0</v>
      </c>
      <c r="AJ141" s="214">
        <f t="shared" si="18"/>
        <v>0</v>
      </c>
      <c r="AK141" s="214">
        <f t="shared" si="18"/>
        <v>0</v>
      </c>
      <c r="AL141" s="214">
        <f t="shared" si="18"/>
        <v>0</v>
      </c>
      <c r="AM141" s="214">
        <f t="shared" si="18"/>
        <v>0</v>
      </c>
      <c r="AN141" s="214">
        <f t="shared" si="18"/>
        <v>0</v>
      </c>
      <c r="AO141" s="214">
        <f t="shared" si="18"/>
        <v>0</v>
      </c>
      <c r="AP141" s="214">
        <f t="shared" si="18"/>
        <v>0</v>
      </c>
      <c r="AQ141" s="214">
        <f t="shared" si="18"/>
        <v>0</v>
      </c>
      <c r="AR141" s="214">
        <f t="shared" si="18"/>
        <v>0</v>
      </c>
      <c r="AS141" s="214">
        <f t="shared" si="18"/>
        <v>0</v>
      </c>
      <c r="AT141" s="214">
        <f t="shared" si="18"/>
        <v>0</v>
      </c>
      <c r="AU141" s="214">
        <f t="shared" si="18"/>
        <v>0</v>
      </c>
    </row>
    <row r="142" spans="1:47" s="164" customFormat="1" ht="63" x14ac:dyDescent="0.2">
      <c r="A142" s="171" t="s">
        <v>2791</v>
      </c>
      <c r="B142" s="84" t="s">
        <v>353</v>
      </c>
      <c r="C142" s="171" t="s">
        <v>1988</v>
      </c>
      <c r="D142" s="87">
        <v>0</v>
      </c>
      <c r="E142" s="87">
        <v>0</v>
      </c>
      <c r="F142" s="87">
        <v>0</v>
      </c>
      <c r="G142" s="87">
        <v>0</v>
      </c>
      <c r="H142" s="87">
        <v>0</v>
      </c>
      <c r="I142" s="87">
        <v>0</v>
      </c>
      <c r="J142" s="87">
        <v>0</v>
      </c>
      <c r="K142" s="87">
        <v>0</v>
      </c>
      <c r="L142" s="87">
        <v>0</v>
      </c>
      <c r="M142" s="87">
        <v>0</v>
      </c>
      <c r="N142" s="87">
        <v>0</v>
      </c>
      <c r="O142" s="87">
        <v>0</v>
      </c>
      <c r="P142" s="87">
        <v>0</v>
      </c>
      <c r="Q142" s="87">
        <v>0</v>
      </c>
      <c r="R142" s="87">
        <v>0</v>
      </c>
      <c r="S142" s="87">
        <v>0</v>
      </c>
      <c r="T142" s="87">
        <v>0</v>
      </c>
      <c r="U142" s="87">
        <v>0</v>
      </c>
      <c r="V142" s="87">
        <v>0</v>
      </c>
      <c r="W142" s="87">
        <v>0</v>
      </c>
      <c r="X142" s="87">
        <v>0</v>
      </c>
      <c r="Y142" s="87">
        <v>0</v>
      </c>
      <c r="Z142" s="87">
        <v>0</v>
      </c>
      <c r="AA142" s="87">
        <v>0</v>
      </c>
      <c r="AB142" s="87">
        <v>0</v>
      </c>
      <c r="AC142" s="87">
        <v>0</v>
      </c>
      <c r="AD142" s="87">
        <v>0</v>
      </c>
      <c r="AE142" s="87">
        <v>0</v>
      </c>
      <c r="AF142" s="87">
        <v>0</v>
      </c>
      <c r="AG142" s="87">
        <v>0</v>
      </c>
      <c r="AH142" s="87">
        <v>0</v>
      </c>
      <c r="AI142" s="87">
        <v>0</v>
      </c>
      <c r="AJ142" s="87">
        <v>0</v>
      </c>
      <c r="AK142" s="87">
        <v>0</v>
      </c>
      <c r="AL142" s="87">
        <v>0</v>
      </c>
      <c r="AM142" s="87">
        <v>0</v>
      </c>
      <c r="AN142" s="87">
        <v>0</v>
      </c>
      <c r="AO142" s="87">
        <v>0</v>
      </c>
      <c r="AP142" s="87">
        <v>0</v>
      </c>
      <c r="AQ142" s="87">
        <v>0</v>
      </c>
      <c r="AR142" s="87">
        <v>0</v>
      </c>
      <c r="AS142" s="87">
        <v>0</v>
      </c>
      <c r="AT142" s="87">
        <v>0</v>
      </c>
      <c r="AU142" s="87">
        <v>0</v>
      </c>
    </row>
    <row r="143" spans="1:47" s="164" customFormat="1" ht="63" x14ac:dyDescent="0.2">
      <c r="A143" s="171" t="s">
        <v>899</v>
      </c>
      <c r="B143" s="84" t="s">
        <v>521</v>
      </c>
      <c r="C143" s="171" t="s">
        <v>1989</v>
      </c>
      <c r="D143" s="87">
        <v>0</v>
      </c>
      <c r="E143" s="87">
        <v>0</v>
      </c>
      <c r="F143" s="87">
        <v>0</v>
      </c>
      <c r="G143" s="87">
        <v>0</v>
      </c>
      <c r="H143" s="87">
        <v>0</v>
      </c>
      <c r="I143" s="87">
        <v>0</v>
      </c>
      <c r="J143" s="87">
        <v>0</v>
      </c>
      <c r="K143" s="87">
        <v>0</v>
      </c>
      <c r="L143" s="87">
        <v>0.8</v>
      </c>
      <c r="M143" s="87">
        <v>0</v>
      </c>
      <c r="N143" s="87">
        <v>0</v>
      </c>
      <c r="O143" s="87">
        <v>0</v>
      </c>
      <c r="P143" s="87">
        <v>0</v>
      </c>
      <c r="Q143" s="87">
        <v>0</v>
      </c>
      <c r="R143" s="87">
        <v>0</v>
      </c>
      <c r="S143" s="87">
        <v>0</v>
      </c>
      <c r="T143" s="87">
        <v>0</v>
      </c>
      <c r="U143" s="87">
        <v>0</v>
      </c>
      <c r="V143" s="87">
        <v>0</v>
      </c>
      <c r="W143" s="87">
        <v>0</v>
      </c>
      <c r="X143" s="87">
        <v>0</v>
      </c>
      <c r="Y143" s="87">
        <v>0</v>
      </c>
      <c r="Z143" s="87">
        <v>0</v>
      </c>
      <c r="AA143" s="87">
        <v>0</v>
      </c>
      <c r="AB143" s="87">
        <v>0</v>
      </c>
      <c r="AC143" s="87">
        <v>0</v>
      </c>
      <c r="AD143" s="87">
        <v>0</v>
      </c>
      <c r="AE143" s="87">
        <v>0</v>
      </c>
      <c r="AF143" s="87">
        <v>0</v>
      </c>
      <c r="AG143" s="87">
        <v>0</v>
      </c>
      <c r="AH143" s="87">
        <v>0</v>
      </c>
      <c r="AI143" s="87">
        <v>0</v>
      </c>
      <c r="AJ143" s="87">
        <v>0</v>
      </c>
      <c r="AK143" s="87">
        <v>0</v>
      </c>
      <c r="AL143" s="87">
        <v>0</v>
      </c>
      <c r="AM143" s="87">
        <v>0</v>
      </c>
      <c r="AN143" s="87">
        <v>0</v>
      </c>
      <c r="AO143" s="87">
        <v>0</v>
      </c>
      <c r="AP143" s="87">
        <v>0</v>
      </c>
      <c r="AQ143" s="87">
        <v>0</v>
      </c>
      <c r="AR143" s="87">
        <v>0</v>
      </c>
      <c r="AS143" s="87">
        <v>0</v>
      </c>
      <c r="AT143" s="87">
        <v>0</v>
      </c>
      <c r="AU143" s="87">
        <v>0</v>
      </c>
    </row>
    <row r="144" spans="1:47" s="164" customFormat="1" ht="63" x14ac:dyDescent="0.2">
      <c r="A144" s="171" t="s">
        <v>2791</v>
      </c>
      <c r="B144" s="84" t="s">
        <v>1640</v>
      </c>
      <c r="C144" s="171" t="s">
        <v>1990</v>
      </c>
      <c r="D144" s="87">
        <v>0</v>
      </c>
      <c r="E144" s="87">
        <v>0</v>
      </c>
      <c r="F144" s="87">
        <v>0</v>
      </c>
      <c r="G144" s="87">
        <v>0</v>
      </c>
      <c r="H144" s="87">
        <v>0</v>
      </c>
      <c r="I144" s="87">
        <v>0</v>
      </c>
      <c r="J144" s="87">
        <v>0</v>
      </c>
      <c r="K144" s="87">
        <v>0</v>
      </c>
      <c r="L144" s="87">
        <v>0</v>
      </c>
      <c r="M144" s="87">
        <v>0</v>
      </c>
      <c r="N144" s="87">
        <v>1.55</v>
      </c>
      <c r="O144" s="87">
        <v>0</v>
      </c>
      <c r="P144" s="87">
        <v>0</v>
      </c>
      <c r="Q144" s="87">
        <v>0</v>
      </c>
      <c r="R144" s="87">
        <v>0</v>
      </c>
      <c r="S144" s="87">
        <v>0</v>
      </c>
      <c r="T144" s="87">
        <v>0</v>
      </c>
      <c r="U144" s="87">
        <v>0</v>
      </c>
      <c r="V144" s="87">
        <v>0</v>
      </c>
      <c r="W144" s="87">
        <v>0</v>
      </c>
      <c r="X144" s="87">
        <v>0</v>
      </c>
      <c r="Y144" s="87">
        <v>0</v>
      </c>
      <c r="Z144" s="87">
        <v>0</v>
      </c>
      <c r="AA144" s="87">
        <v>0</v>
      </c>
      <c r="AB144" s="87">
        <v>0</v>
      </c>
      <c r="AC144" s="87">
        <v>0</v>
      </c>
      <c r="AD144" s="87">
        <v>0</v>
      </c>
      <c r="AE144" s="87">
        <v>0</v>
      </c>
      <c r="AF144" s="87">
        <v>0</v>
      </c>
      <c r="AG144" s="87">
        <v>0</v>
      </c>
      <c r="AH144" s="87">
        <v>0</v>
      </c>
      <c r="AI144" s="87">
        <v>0</v>
      </c>
      <c r="AJ144" s="87">
        <v>0</v>
      </c>
      <c r="AK144" s="87">
        <v>0</v>
      </c>
      <c r="AL144" s="87">
        <v>0</v>
      </c>
      <c r="AM144" s="87">
        <v>0</v>
      </c>
      <c r="AN144" s="87">
        <v>0</v>
      </c>
      <c r="AO144" s="87">
        <v>0</v>
      </c>
      <c r="AP144" s="87">
        <v>0</v>
      </c>
      <c r="AQ144" s="87">
        <v>0</v>
      </c>
      <c r="AR144" s="87">
        <v>0</v>
      </c>
      <c r="AS144" s="87">
        <v>0</v>
      </c>
      <c r="AT144" s="87">
        <v>0</v>
      </c>
      <c r="AU144" s="87">
        <v>0</v>
      </c>
    </row>
    <row r="145" spans="1:47" s="164" customFormat="1" x14ac:dyDescent="0.2">
      <c r="A145" s="210"/>
      <c r="B145" s="211" t="s">
        <v>46</v>
      </c>
      <c r="C145" s="210"/>
      <c r="D145" s="214">
        <v>0</v>
      </c>
      <c r="E145" s="214">
        <v>0</v>
      </c>
      <c r="F145" s="214">
        <v>0</v>
      </c>
      <c r="G145" s="214">
        <v>0</v>
      </c>
      <c r="H145" s="214">
        <v>0</v>
      </c>
      <c r="I145" s="214">
        <v>0</v>
      </c>
      <c r="J145" s="214">
        <v>0</v>
      </c>
      <c r="K145" s="214">
        <v>0</v>
      </c>
      <c r="L145" s="214">
        <v>0</v>
      </c>
      <c r="M145" s="214">
        <v>0</v>
      </c>
      <c r="N145" s="214">
        <v>0.1</v>
      </c>
      <c r="O145" s="214">
        <v>0</v>
      </c>
      <c r="P145" s="214">
        <v>0</v>
      </c>
      <c r="Q145" s="214">
        <v>0</v>
      </c>
      <c r="R145" s="214">
        <v>0</v>
      </c>
      <c r="S145" s="214">
        <v>0</v>
      </c>
      <c r="T145" s="214">
        <v>0</v>
      </c>
      <c r="U145" s="214">
        <v>0</v>
      </c>
      <c r="V145" s="214">
        <v>0</v>
      </c>
      <c r="W145" s="214">
        <v>0</v>
      </c>
      <c r="X145" s="214">
        <v>0</v>
      </c>
      <c r="Y145" s="214">
        <v>0</v>
      </c>
      <c r="Z145" s="214">
        <v>0</v>
      </c>
      <c r="AA145" s="214">
        <v>0</v>
      </c>
      <c r="AB145" s="214">
        <f t="shared" ref="AB145:AU145" si="19">SUM(AB146:AB146)</f>
        <v>0</v>
      </c>
      <c r="AC145" s="214">
        <f t="shared" si="19"/>
        <v>0</v>
      </c>
      <c r="AD145" s="214">
        <f t="shared" si="19"/>
        <v>0</v>
      </c>
      <c r="AE145" s="214">
        <f t="shared" si="19"/>
        <v>0</v>
      </c>
      <c r="AF145" s="214">
        <f t="shared" si="19"/>
        <v>0</v>
      </c>
      <c r="AG145" s="214">
        <f t="shared" si="19"/>
        <v>0</v>
      </c>
      <c r="AH145" s="214">
        <f t="shared" si="19"/>
        <v>0</v>
      </c>
      <c r="AI145" s="214">
        <f t="shared" si="19"/>
        <v>0</v>
      </c>
      <c r="AJ145" s="214">
        <f t="shared" si="19"/>
        <v>0</v>
      </c>
      <c r="AK145" s="214">
        <f t="shared" si="19"/>
        <v>0</v>
      </c>
      <c r="AL145" s="214">
        <f t="shared" si="19"/>
        <v>0</v>
      </c>
      <c r="AM145" s="214">
        <f t="shared" si="19"/>
        <v>0</v>
      </c>
      <c r="AN145" s="214">
        <f t="shared" si="19"/>
        <v>0</v>
      </c>
      <c r="AO145" s="214">
        <f t="shared" si="19"/>
        <v>0</v>
      </c>
      <c r="AP145" s="214">
        <f t="shared" si="19"/>
        <v>0</v>
      </c>
      <c r="AQ145" s="214">
        <f t="shared" si="19"/>
        <v>0</v>
      </c>
      <c r="AR145" s="214">
        <f t="shared" si="19"/>
        <v>0</v>
      </c>
      <c r="AS145" s="214">
        <f t="shared" si="19"/>
        <v>0</v>
      </c>
      <c r="AT145" s="214">
        <f t="shared" si="19"/>
        <v>0</v>
      </c>
      <c r="AU145" s="214">
        <f t="shared" si="19"/>
        <v>0</v>
      </c>
    </row>
    <row r="146" spans="1:47" s="164" customFormat="1" ht="47.25" x14ac:dyDescent="0.2">
      <c r="A146" s="171" t="s">
        <v>2791</v>
      </c>
      <c r="B146" s="84" t="s">
        <v>522</v>
      </c>
      <c r="C146" s="171" t="s">
        <v>1991</v>
      </c>
      <c r="D146" s="87">
        <v>0</v>
      </c>
      <c r="E146" s="87">
        <v>0</v>
      </c>
      <c r="F146" s="87">
        <v>0</v>
      </c>
      <c r="G146" s="87">
        <v>0</v>
      </c>
      <c r="H146" s="87">
        <v>0</v>
      </c>
      <c r="I146" s="87">
        <v>0</v>
      </c>
      <c r="J146" s="87">
        <v>0</v>
      </c>
      <c r="K146" s="87">
        <v>0</v>
      </c>
      <c r="L146" s="87">
        <v>0</v>
      </c>
      <c r="M146" s="87">
        <v>0</v>
      </c>
      <c r="N146" s="87">
        <v>0.1</v>
      </c>
      <c r="O146" s="87">
        <v>0</v>
      </c>
      <c r="P146" s="87">
        <v>0</v>
      </c>
      <c r="Q146" s="87">
        <v>0</v>
      </c>
      <c r="R146" s="87">
        <v>0</v>
      </c>
      <c r="S146" s="87">
        <v>0</v>
      </c>
      <c r="T146" s="87">
        <v>0</v>
      </c>
      <c r="U146" s="87">
        <v>0</v>
      </c>
      <c r="V146" s="87">
        <v>0</v>
      </c>
      <c r="W146" s="87">
        <v>0</v>
      </c>
      <c r="X146" s="87">
        <v>0</v>
      </c>
      <c r="Y146" s="87">
        <v>0</v>
      </c>
      <c r="Z146" s="87">
        <v>0</v>
      </c>
      <c r="AA146" s="87">
        <v>0</v>
      </c>
      <c r="AB146" s="87">
        <v>0</v>
      </c>
      <c r="AC146" s="87">
        <v>0</v>
      </c>
      <c r="AD146" s="87">
        <v>0</v>
      </c>
      <c r="AE146" s="87">
        <v>0</v>
      </c>
      <c r="AF146" s="87">
        <v>0</v>
      </c>
      <c r="AG146" s="87">
        <v>0</v>
      </c>
      <c r="AH146" s="87">
        <v>0</v>
      </c>
      <c r="AI146" s="87">
        <v>0</v>
      </c>
      <c r="AJ146" s="87">
        <v>0</v>
      </c>
      <c r="AK146" s="87">
        <v>0</v>
      </c>
      <c r="AL146" s="87">
        <v>0</v>
      </c>
      <c r="AM146" s="87">
        <v>0</v>
      </c>
      <c r="AN146" s="87">
        <v>0</v>
      </c>
      <c r="AO146" s="87">
        <v>0</v>
      </c>
      <c r="AP146" s="87">
        <v>0</v>
      </c>
      <c r="AQ146" s="87">
        <v>0</v>
      </c>
      <c r="AR146" s="87">
        <v>0</v>
      </c>
      <c r="AS146" s="87">
        <v>0</v>
      </c>
      <c r="AT146" s="87">
        <v>0</v>
      </c>
      <c r="AU146" s="87">
        <v>0</v>
      </c>
    </row>
    <row r="147" spans="1:47" s="164" customFormat="1" x14ac:dyDescent="0.2">
      <c r="A147" s="210"/>
      <c r="B147" s="211" t="s">
        <v>101</v>
      </c>
      <c r="C147" s="210"/>
      <c r="D147" s="214">
        <v>0</v>
      </c>
      <c r="E147" s="214">
        <v>0.91</v>
      </c>
      <c r="F147" s="214">
        <v>0</v>
      </c>
      <c r="G147" s="214">
        <v>0</v>
      </c>
      <c r="H147" s="214">
        <v>0</v>
      </c>
      <c r="I147" s="214">
        <v>1.6220000000000001</v>
      </c>
      <c r="J147" s="214">
        <v>0</v>
      </c>
      <c r="K147" s="214">
        <v>0</v>
      </c>
      <c r="L147" s="214">
        <v>4.8800000000000008</v>
      </c>
      <c r="M147" s="214">
        <v>3.5100000000000002</v>
      </c>
      <c r="N147" s="214">
        <v>7.4199000000000002</v>
      </c>
      <c r="O147" s="214">
        <v>0</v>
      </c>
      <c r="P147" s="214">
        <v>0</v>
      </c>
      <c r="Q147" s="214">
        <v>0</v>
      </c>
      <c r="R147" s="214">
        <v>0</v>
      </c>
      <c r="S147" s="214">
        <v>0</v>
      </c>
      <c r="T147" s="214">
        <v>0</v>
      </c>
      <c r="U147" s="214">
        <v>0</v>
      </c>
      <c r="V147" s="214">
        <v>0</v>
      </c>
      <c r="W147" s="214">
        <v>0</v>
      </c>
      <c r="X147" s="214">
        <v>0</v>
      </c>
      <c r="Y147" s="214">
        <v>0.16</v>
      </c>
      <c r="Z147" s="214">
        <v>0</v>
      </c>
      <c r="AA147" s="214">
        <v>0</v>
      </c>
      <c r="AB147" s="214">
        <f t="shared" ref="AB147:AU147" si="20">SUM(AB148:AB168)</f>
        <v>0</v>
      </c>
      <c r="AC147" s="214">
        <f t="shared" si="20"/>
        <v>0</v>
      </c>
      <c r="AD147" s="214">
        <f t="shared" si="20"/>
        <v>0</v>
      </c>
      <c r="AE147" s="214">
        <f t="shared" si="20"/>
        <v>0</v>
      </c>
      <c r="AF147" s="214">
        <f t="shared" si="20"/>
        <v>0</v>
      </c>
      <c r="AG147" s="214">
        <f t="shared" si="20"/>
        <v>0</v>
      </c>
      <c r="AH147" s="214">
        <f t="shared" si="20"/>
        <v>0</v>
      </c>
      <c r="AI147" s="214">
        <f t="shared" si="20"/>
        <v>0</v>
      </c>
      <c r="AJ147" s="214">
        <f t="shared" si="20"/>
        <v>0</v>
      </c>
      <c r="AK147" s="214">
        <f t="shared" si="20"/>
        <v>0</v>
      </c>
      <c r="AL147" s="214">
        <f t="shared" si="20"/>
        <v>0</v>
      </c>
      <c r="AM147" s="214">
        <f t="shared" si="20"/>
        <v>0</v>
      </c>
      <c r="AN147" s="214">
        <f t="shared" si="20"/>
        <v>0</v>
      </c>
      <c r="AO147" s="214">
        <f t="shared" si="20"/>
        <v>0</v>
      </c>
      <c r="AP147" s="214">
        <f t="shared" si="20"/>
        <v>0</v>
      </c>
      <c r="AQ147" s="214">
        <f t="shared" si="20"/>
        <v>0</v>
      </c>
      <c r="AR147" s="214">
        <f t="shared" si="20"/>
        <v>0</v>
      </c>
      <c r="AS147" s="214">
        <f t="shared" si="20"/>
        <v>0</v>
      </c>
      <c r="AT147" s="214">
        <f t="shared" si="20"/>
        <v>0</v>
      </c>
      <c r="AU147" s="214">
        <f t="shared" si="20"/>
        <v>0</v>
      </c>
    </row>
    <row r="148" spans="1:47" s="164" customFormat="1" ht="47.25" x14ac:dyDescent="0.2">
      <c r="A148" s="171" t="s">
        <v>899</v>
      </c>
      <c r="B148" s="84" t="s">
        <v>523</v>
      </c>
      <c r="C148" s="171" t="s">
        <v>1992</v>
      </c>
      <c r="D148" s="87">
        <v>0</v>
      </c>
      <c r="E148" s="87">
        <v>0</v>
      </c>
      <c r="F148" s="87">
        <v>0</v>
      </c>
      <c r="G148" s="87">
        <v>0</v>
      </c>
      <c r="H148" s="87">
        <v>0</v>
      </c>
      <c r="I148" s="87">
        <v>0</v>
      </c>
      <c r="J148" s="87">
        <v>0</v>
      </c>
      <c r="K148" s="87">
        <v>0</v>
      </c>
      <c r="L148" s="87">
        <v>0.4</v>
      </c>
      <c r="M148" s="87">
        <v>0</v>
      </c>
      <c r="N148" s="87">
        <v>0</v>
      </c>
      <c r="O148" s="87">
        <v>0</v>
      </c>
      <c r="P148" s="87">
        <v>0</v>
      </c>
      <c r="Q148" s="87">
        <v>0</v>
      </c>
      <c r="R148" s="87">
        <v>0</v>
      </c>
      <c r="S148" s="87">
        <v>0</v>
      </c>
      <c r="T148" s="87">
        <v>0</v>
      </c>
      <c r="U148" s="87">
        <v>0</v>
      </c>
      <c r="V148" s="87">
        <v>0</v>
      </c>
      <c r="W148" s="87">
        <v>0</v>
      </c>
      <c r="X148" s="87">
        <v>0</v>
      </c>
      <c r="Y148" s="87">
        <v>0</v>
      </c>
      <c r="Z148" s="87">
        <v>0</v>
      </c>
      <c r="AA148" s="87">
        <v>0</v>
      </c>
      <c r="AB148" s="87">
        <v>0</v>
      </c>
      <c r="AC148" s="87">
        <v>0</v>
      </c>
      <c r="AD148" s="87">
        <v>0</v>
      </c>
      <c r="AE148" s="87">
        <v>0</v>
      </c>
      <c r="AF148" s="87">
        <v>0</v>
      </c>
      <c r="AG148" s="87">
        <v>0</v>
      </c>
      <c r="AH148" s="87">
        <v>0</v>
      </c>
      <c r="AI148" s="87">
        <v>0</v>
      </c>
      <c r="AJ148" s="87">
        <v>0</v>
      </c>
      <c r="AK148" s="87">
        <v>0</v>
      </c>
      <c r="AL148" s="87">
        <v>0</v>
      </c>
      <c r="AM148" s="87">
        <v>0</v>
      </c>
      <c r="AN148" s="87">
        <v>0</v>
      </c>
      <c r="AO148" s="87">
        <v>0</v>
      </c>
      <c r="AP148" s="87">
        <v>0</v>
      </c>
      <c r="AQ148" s="87">
        <v>0</v>
      </c>
      <c r="AR148" s="87">
        <v>0</v>
      </c>
      <c r="AS148" s="87">
        <v>0</v>
      </c>
      <c r="AT148" s="87">
        <v>0</v>
      </c>
      <c r="AU148" s="87">
        <v>0</v>
      </c>
    </row>
    <row r="149" spans="1:47" s="164" customFormat="1" ht="63" x14ac:dyDescent="0.2">
      <c r="A149" s="171" t="s">
        <v>899</v>
      </c>
      <c r="B149" s="84" t="s">
        <v>524</v>
      </c>
      <c r="C149" s="171" t="s">
        <v>1993</v>
      </c>
      <c r="D149" s="87">
        <v>0</v>
      </c>
      <c r="E149" s="87"/>
      <c r="F149" s="87">
        <v>0</v>
      </c>
      <c r="G149" s="87">
        <v>0</v>
      </c>
      <c r="H149" s="87">
        <v>0</v>
      </c>
      <c r="I149" s="87">
        <v>0</v>
      </c>
      <c r="J149" s="87">
        <v>0</v>
      </c>
      <c r="K149" s="87">
        <v>0</v>
      </c>
      <c r="L149" s="87">
        <v>0.16</v>
      </c>
      <c r="M149" s="87">
        <v>0</v>
      </c>
      <c r="N149" s="87">
        <v>0</v>
      </c>
      <c r="O149" s="87">
        <v>0</v>
      </c>
      <c r="P149" s="87">
        <v>0</v>
      </c>
      <c r="Q149" s="87">
        <v>0</v>
      </c>
      <c r="R149" s="87">
        <v>0</v>
      </c>
      <c r="S149" s="87">
        <v>0</v>
      </c>
      <c r="T149" s="87">
        <v>0</v>
      </c>
      <c r="U149" s="87">
        <v>0</v>
      </c>
      <c r="V149" s="87">
        <v>0</v>
      </c>
      <c r="W149" s="87">
        <v>0</v>
      </c>
      <c r="X149" s="87">
        <v>0</v>
      </c>
      <c r="Y149" s="87">
        <v>0.16</v>
      </c>
      <c r="Z149" s="87">
        <v>0</v>
      </c>
      <c r="AA149" s="87">
        <v>0</v>
      </c>
      <c r="AB149" s="87">
        <v>0</v>
      </c>
      <c r="AC149" s="87">
        <v>0</v>
      </c>
      <c r="AD149" s="87">
        <v>0</v>
      </c>
      <c r="AE149" s="87">
        <v>0</v>
      </c>
      <c r="AF149" s="87">
        <v>0</v>
      </c>
      <c r="AG149" s="87">
        <v>0</v>
      </c>
      <c r="AH149" s="87">
        <v>0</v>
      </c>
      <c r="AI149" s="87">
        <v>0</v>
      </c>
      <c r="AJ149" s="87">
        <v>0</v>
      </c>
      <c r="AK149" s="87">
        <v>0</v>
      </c>
      <c r="AL149" s="87">
        <v>0</v>
      </c>
      <c r="AM149" s="87">
        <v>0</v>
      </c>
      <c r="AN149" s="87">
        <v>0</v>
      </c>
      <c r="AO149" s="87">
        <v>0</v>
      </c>
      <c r="AP149" s="87">
        <v>0</v>
      </c>
      <c r="AQ149" s="87">
        <v>0</v>
      </c>
      <c r="AR149" s="87">
        <v>0</v>
      </c>
      <c r="AS149" s="87">
        <v>0</v>
      </c>
      <c r="AT149" s="87">
        <v>0</v>
      </c>
      <c r="AU149" s="87">
        <v>0</v>
      </c>
    </row>
    <row r="150" spans="1:47" s="164" customFormat="1" ht="110.25" x14ac:dyDescent="0.2">
      <c r="A150" s="171" t="s">
        <v>899</v>
      </c>
      <c r="B150" s="84" t="s">
        <v>354</v>
      </c>
      <c r="C150" s="171" t="s">
        <v>1994</v>
      </c>
      <c r="D150" s="87">
        <v>0</v>
      </c>
      <c r="E150" s="87"/>
      <c r="F150" s="87">
        <v>0</v>
      </c>
      <c r="G150" s="87">
        <v>0</v>
      </c>
      <c r="H150" s="87">
        <v>0</v>
      </c>
      <c r="I150" s="87">
        <v>1.526</v>
      </c>
      <c r="J150" s="87">
        <v>0</v>
      </c>
      <c r="K150" s="87">
        <v>0</v>
      </c>
      <c r="L150" s="87">
        <v>1.26</v>
      </c>
      <c r="M150" s="87">
        <v>1.26</v>
      </c>
      <c r="N150" s="87">
        <v>4.6199000000000003</v>
      </c>
      <c r="O150" s="87">
        <v>0</v>
      </c>
      <c r="P150" s="87">
        <v>0</v>
      </c>
      <c r="Q150" s="87">
        <v>0</v>
      </c>
      <c r="R150" s="87">
        <v>0</v>
      </c>
      <c r="S150" s="87">
        <v>0</v>
      </c>
      <c r="T150" s="87">
        <v>0</v>
      </c>
      <c r="U150" s="87">
        <v>0</v>
      </c>
      <c r="V150" s="87">
        <v>0</v>
      </c>
      <c r="W150" s="87">
        <v>0</v>
      </c>
      <c r="X150" s="87">
        <v>0</v>
      </c>
      <c r="Y150" s="87">
        <v>0</v>
      </c>
      <c r="Z150" s="87">
        <v>0</v>
      </c>
      <c r="AA150" s="87">
        <v>0</v>
      </c>
      <c r="AB150" s="87">
        <v>0</v>
      </c>
      <c r="AC150" s="87">
        <v>0</v>
      </c>
      <c r="AD150" s="87">
        <v>0</v>
      </c>
      <c r="AE150" s="87">
        <v>0</v>
      </c>
      <c r="AF150" s="87">
        <v>0</v>
      </c>
      <c r="AG150" s="87">
        <v>0</v>
      </c>
      <c r="AH150" s="87">
        <v>0</v>
      </c>
      <c r="AI150" s="87">
        <v>0</v>
      </c>
      <c r="AJ150" s="87">
        <v>0</v>
      </c>
      <c r="AK150" s="87">
        <v>0</v>
      </c>
      <c r="AL150" s="87">
        <v>0</v>
      </c>
      <c r="AM150" s="87">
        <v>0</v>
      </c>
      <c r="AN150" s="87">
        <v>0</v>
      </c>
      <c r="AO150" s="87">
        <v>0</v>
      </c>
      <c r="AP150" s="87">
        <v>0</v>
      </c>
      <c r="AQ150" s="87">
        <v>0</v>
      </c>
      <c r="AR150" s="87">
        <v>0</v>
      </c>
      <c r="AS150" s="87">
        <v>0</v>
      </c>
      <c r="AT150" s="87">
        <v>0</v>
      </c>
      <c r="AU150" s="87">
        <v>0</v>
      </c>
    </row>
    <row r="151" spans="1:47" s="164" customFormat="1" ht="63" x14ac:dyDescent="0.2">
      <c r="A151" s="171" t="s">
        <v>2791</v>
      </c>
      <c r="B151" s="84" t="s">
        <v>434</v>
      </c>
      <c r="C151" s="171" t="s">
        <v>1995</v>
      </c>
      <c r="D151" s="87">
        <v>0</v>
      </c>
      <c r="E151" s="87">
        <v>0</v>
      </c>
      <c r="F151" s="87">
        <v>0</v>
      </c>
      <c r="G151" s="87">
        <v>0</v>
      </c>
      <c r="H151" s="87">
        <v>0</v>
      </c>
      <c r="I151" s="87">
        <v>0</v>
      </c>
      <c r="J151" s="87">
        <v>0</v>
      </c>
      <c r="K151" s="87">
        <v>0</v>
      </c>
      <c r="L151" s="87">
        <v>0</v>
      </c>
      <c r="M151" s="87">
        <v>0</v>
      </c>
      <c r="N151" s="87">
        <v>0</v>
      </c>
      <c r="O151" s="87">
        <v>0</v>
      </c>
      <c r="P151" s="87">
        <v>0</v>
      </c>
      <c r="Q151" s="87">
        <v>0</v>
      </c>
      <c r="R151" s="87">
        <v>0</v>
      </c>
      <c r="S151" s="87">
        <v>0</v>
      </c>
      <c r="T151" s="87">
        <v>0</v>
      </c>
      <c r="U151" s="87">
        <v>0</v>
      </c>
      <c r="V151" s="87">
        <v>0</v>
      </c>
      <c r="W151" s="87">
        <v>0</v>
      </c>
      <c r="X151" s="87">
        <v>0</v>
      </c>
      <c r="Y151" s="87">
        <v>0</v>
      </c>
      <c r="Z151" s="87">
        <v>0</v>
      </c>
      <c r="AA151" s="87">
        <v>0</v>
      </c>
      <c r="AB151" s="87">
        <v>0</v>
      </c>
      <c r="AC151" s="87">
        <v>0</v>
      </c>
      <c r="AD151" s="87">
        <v>0</v>
      </c>
      <c r="AE151" s="87">
        <v>0</v>
      </c>
      <c r="AF151" s="87">
        <v>0</v>
      </c>
      <c r="AG151" s="87">
        <v>0</v>
      </c>
      <c r="AH151" s="87">
        <v>0</v>
      </c>
      <c r="AI151" s="87">
        <v>0</v>
      </c>
      <c r="AJ151" s="87">
        <v>0</v>
      </c>
      <c r="AK151" s="87">
        <v>0</v>
      </c>
      <c r="AL151" s="87">
        <v>0</v>
      </c>
      <c r="AM151" s="87">
        <v>0</v>
      </c>
      <c r="AN151" s="87">
        <v>0</v>
      </c>
      <c r="AO151" s="87">
        <v>0</v>
      </c>
      <c r="AP151" s="87">
        <v>0</v>
      </c>
      <c r="AQ151" s="87">
        <v>0</v>
      </c>
      <c r="AR151" s="87">
        <v>0</v>
      </c>
      <c r="AS151" s="87">
        <v>0</v>
      </c>
      <c r="AT151" s="87">
        <v>0</v>
      </c>
      <c r="AU151" s="87">
        <v>0</v>
      </c>
    </row>
    <row r="152" spans="1:47" s="164" customFormat="1" ht="63" x14ac:dyDescent="0.2">
      <c r="A152" s="171" t="s">
        <v>899</v>
      </c>
      <c r="B152" s="170" t="s">
        <v>388</v>
      </c>
      <c r="C152" s="171" t="s">
        <v>1996</v>
      </c>
      <c r="D152" s="87">
        <v>0</v>
      </c>
      <c r="E152" s="87">
        <v>0</v>
      </c>
      <c r="F152" s="87">
        <v>0</v>
      </c>
      <c r="G152" s="87">
        <v>0</v>
      </c>
      <c r="H152" s="87">
        <v>0</v>
      </c>
      <c r="I152" s="87">
        <v>0</v>
      </c>
      <c r="J152" s="87">
        <v>0</v>
      </c>
      <c r="K152" s="87">
        <v>0</v>
      </c>
      <c r="L152" s="87">
        <v>0.16</v>
      </c>
      <c r="M152" s="87">
        <v>0</v>
      </c>
      <c r="N152" s="87">
        <v>2.7</v>
      </c>
      <c r="O152" s="87">
        <v>0</v>
      </c>
      <c r="P152" s="87">
        <v>0</v>
      </c>
      <c r="Q152" s="87">
        <v>0</v>
      </c>
      <c r="R152" s="87">
        <v>0</v>
      </c>
      <c r="S152" s="87">
        <v>0</v>
      </c>
      <c r="T152" s="87">
        <v>0</v>
      </c>
      <c r="U152" s="87">
        <v>0</v>
      </c>
      <c r="V152" s="87">
        <v>0</v>
      </c>
      <c r="W152" s="87">
        <v>0</v>
      </c>
      <c r="X152" s="87">
        <v>0</v>
      </c>
      <c r="Y152" s="87">
        <v>0</v>
      </c>
      <c r="Z152" s="87">
        <v>0</v>
      </c>
      <c r="AA152" s="87">
        <v>0</v>
      </c>
      <c r="AB152" s="87">
        <v>0</v>
      </c>
      <c r="AC152" s="87">
        <v>0</v>
      </c>
      <c r="AD152" s="87">
        <v>0</v>
      </c>
      <c r="AE152" s="87">
        <v>0</v>
      </c>
      <c r="AF152" s="87">
        <v>0</v>
      </c>
      <c r="AG152" s="87">
        <v>0</v>
      </c>
      <c r="AH152" s="87">
        <v>0</v>
      </c>
      <c r="AI152" s="87">
        <v>0</v>
      </c>
      <c r="AJ152" s="87">
        <v>0</v>
      </c>
      <c r="AK152" s="87">
        <v>0</v>
      </c>
      <c r="AL152" s="87">
        <v>0</v>
      </c>
      <c r="AM152" s="87">
        <v>0</v>
      </c>
      <c r="AN152" s="87">
        <v>0</v>
      </c>
      <c r="AO152" s="87">
        <v>0</v>
      </c>
      <c r="AP152" s="87">
        <v>0</v>
      </c>
      <c r="AQ152" s="87">
        <v>0</v>
      </c>
      <c r="AR152" s="87">
        <v>0</v>
      </c>
      <c r="AS152" s="87">
        <v>0</v>
      </c>
      <c r="AT152" s="87">
        <v>0</v>
      </c>
      <c r="AU152" s="87">
        <v>0</v>
      </c>
    </row>
    <row r="153" spans="1:47" s="164" customFormat="1" ht="47.25" x14ac:dyDescent="0.2">
      <c r="A153" s="171" t="s">
        <v>899</v>
      </c>
      <c r="B153" s="84" t="s">
        <v>47</v>
      </c>
      <c r="C153" s="171" t="s">
        <v>1997</v>
      </c>
      <c r="D153" s="87">
        <v>0</v>
      </c>
      <c r="E153" s="87">
        <v>0</v>
      </c>
      <c r="F153" s="87">
        <v>0</v>
      </c>
      <c r="G153" s="87">
        <v>0</v>
      </c>
      <c r="H153" s="87">
        <v>0</v>
      </c>
      <c r="I153" s="87">
        <v>0</v>
      </c>
      <c r="J153" s="87">
        <v>0</v>
      </c>
      <c r="K153" s="87">
        <v>0</v>
      </c>
      <c r="L153" s="87">
        <v>0</v>
      </c>
      <c r="M153" s="87">
        <v>0</v>
      </c>
      <c r="N153" s="87">
        <v>0</v>
      </c>
      <c r="O153" s="87">
        <v>0</v>
      </c>
      <c r="P153" s="87">
        <v>0</v>
      </c>
      <c r="Q153" s="87">
        <v>0</v>
      </c>
      <c r="R153" s="87">
        <v>0</v>
      </c>
      <c r="S153" s="87">
        <v>0</v>
      </c>
      <c r="T153" s="87">
        <v>0</v>
      </c>
      <c r="U153" s="87">
        <v>0</v>
      </c>
      <c r="V153" s="87">
        <v>0</v>
      </c>
      <c r="W153" s="87">
        <v>0</v>
      </c>
      <c r="X153" s="87">
        <v>0</v>
      </c>
      <c r="Y153" s="87">
        <v>0</v>
      </c>
      <c r="Z153" s="87">
        <v>0</v>
      </c>
      <c r="AA153" s="87">
        <v>0</v>
      </c>
      <c r="AB153" s="87">
        <v>0</v>
      </c>
      <c r="AC153" s="87">
        <v>0</v>
      </c>
      <c r="AD153" s="87">
        <v>0</v>
      </c>
      <c r="AE153" s="87">
        <v>0</v>
      </c>
      <c r="AF153" s="87">
        <v>0</v>
      </c>
      <c r="AG153" s="87">
        <v>0</v>
      </c>
      <c r="AH153" s="87">
        <v>0</v>
      </c>
      <c r="AI153" s="87">
        <v>0</v>
      </c>
      <c r="AJ153" s="87">
        <v>0</v>
      </c>
      <c r="AK153" s="87">
        <v>0</v>
      </c>
      <c r="AL153" s="87">
        <v>0</v>
      </c>
      <c r="AM153" s="87">
        <v>0</v>
      </c>
      <c r="AN153" s="87">
        <v>0</v>
      </c>
      <c r="AO153" s="87">
        <v>0</v>
      </c>
      <c r="AP153" s="87">
        <v>0</v>
      </c>
      <c r="AQ153" s="87">
        <v>0</v>
      </c>
      <c r="AR153" s="87">
        <v>0</v>
      </c>
      <c r="AS153" s="87">
        <v>0</v>
      </c>
      <c r="AT153" s="87">
        <v>0</v>
      </c>
      <c r="AU153" s="87">
        <v>0</v>
      </c>
    </row>
    <row r="154" spans="1:47" s="164" customFormat="1" ht="78.75" x14ac:dyDescent="0.2">
      <c r="A154" s="171" t="s">
        <v>899</v>
      </c>
      <c r="B154" s="84" t="s">
        <v>525</v>
      </c>
      <c r="C154" s="171" t="s">
        <v>1998</v>
      </c>
      <c r="D154" s="87">
        <v>0</v>
      </c>
      <c r="E154" s="87"/>
      <c r="F154" s="87">
        <v>0</v>
      </c>
      <c r="G154" s="87">
        <v>0</v>
      </c>
      <c r="H154" s="87">
        <v>0</v>
      </c>
      <c r="I154" s="87">
        <v>9.6000000000000002E-2</v>
      </c>
      <c r="J154" s="87">
        <v>0</v>
      </c>
      <c r="K154" s="87">
        <v>0</v>
      </c>
      <c r="L154" s="87">
        <v>0.8</v>
      </c>
      <c r="M154" s="87">
        <v>0.8</v>
      </c>
      <c r="N154" s="87">
        <v>0.1</v>
      </c>
      <c r="O154" s="87">
        <v>0</v>
      </c>
      <c r="P154" s="87">
        <v>0</v>
      </c>
      <c r="Q154" s="87">
        <v>0</v>
      </c>
      <c r="R154" s="87">
        <v>0</v>
      </c>
      <c r="S154" s="87">
        <v>0</v>
      </c>
      <c r="T154" s="87">
        <v>0</v>
      </c>
      <c r="U154" s="87">
        <v>0</v>
      </c>
      <c r="V154" s="87">
        <v>0</v>
      </c>
      <c r="W154" s="87">
        <v>0</v>
      </c>
      <c r="X154" s="87">
        <v>0</v>
      </c>
      <c r="Y154" s="87">
        <v>0</v>
      </c>
      <c r="Z154" s="87">
        <v>0</v>
      </c>
      <c r="AA154" s="87">
        <v>0</v>
      </c>
      <c r="AB154" s="87">
        <v>0</v>
      </c>
      <c r="AC154" s="87">
        <v>0</v>
      </c>
      <c r="AD154" s="87">
        <v>0</v>
      </c>
      <c r="AE154" s="87">
        <v>0</v>
      </c>
      <c r="AF154" s="87">
        <v>0</v>
      </c>
      <c r="AG154" s="87">
        <v>0</v>
      </c>
      <c r="AH154" s="87">
        <v>0</v>
      </c>
      <c r="AI154" s="87">
        <v>0</v>
      </c>
      <c r="AJ154" s="87">
        <v>0</v>
      </c>
      <c r="AK154" s="87">
        <v>0</v>
      </c>
      <c r="AL154" s="87">
        <v>0</v>
      </c>
      <c r="AM154" s="87">
        <v>0</v>
      </c>
      <c r="AN154" s="87">
        <v>0</v>
      </c>
      <c r="AO154" s="87">
        <v>0</v>
      </c>
      <c r="AP154" s="87">
        <v>0</v>
      </c>
      <c r="AQ154" s="87">
        <v>0</v>
      </c>
      <c r="AR154" s="87">
        <v>0</v>
      </c>
      <c r="AS154" s="87">
        <v>0</v>
      </c>
      <c r="AT154" s="87">
        <v>0</v>
      </c>
      <c r="AU154" s="87">
        <v>0</v>
      </c>
    </row>
    <row r="155" spans="1:47" s="164" customFormat="1" ht="47.25" x14ac:dyDescent="0.2">
      <c r="A155" s="171" t="s">
        <v>899</v>
      </c>
      <c r="B155" s="84" t="s">
        <v>526</v>
      </c>
      <c r="C155" s="171" t="s">
        <v>1999</v>
      </c>
      <c r="D155" s="87">
        <v>0</v>
      </c>
      <c r="E155" s="87"/>
      <c r="F155" s="87">
        <v>0</v>
      </c>
      <c r="G155" s="87">
        <v>0</v>
      </c>
      <c r="H155" s="87">
        <v>0</v>
      </c>
      <c r="I155" s="87">
        <v>0</v>
      </c>
      <c r="J155" s="87">
        <v>0</v>
      </c>
      <c r="K155" s="87">
        <v>0</v>
      </c>
      <c r="L155" s="87">
        <v>0.8</v>
      </c>
      <c r="M155" s="87">
        <v>0.8</v>
      </c>
      <c r="N155" s="87">
        <v>0</v>
      </c>
      <c r="O155" s="87">
        <v>0</v>
      </c>
      <c r="P155" s="87">
        <v>0</v>
      </c>
      <c r="Q155" s="87">
        <v>0</v>
      </c>
      <c r="R155" s="87">
        <v>0</v>
      </c>
      <c r="S155" s="87">
        <v>0</v>
      </c>
      <c r="T155" s="87">
        <v>0</v>
      </c>
      <c r="U155" s="87">
        <v>0</v>
      </c>
      <c r="V155" s="87">
        <v>0</v>
      </c>
      <c r="W155" s="87">
        <v>0</v>
      </c>
      <c r="X155" s="87">
        <v>0</v>
      </c>
      <c r="Y155" s="87">
        <v>0</v>
      </c>
      <c r="Z155" s="87">
        <v>0</v>
      </c>
      <c r="AA155" s="87">
        <v>0</v>
      </c>
      <c r="AB155" s="87">
        <v>0</v>
      </c>
      <c r="AC155" s="87">
        <v>0</v>
      </c>
      <c r="AD155" s="87">
        <v>0</v>
      </c>
      <c r="AE155" s="87">
        <v>0</v>
      </c>
      <c r="AF155" s="87">
        <v>0</v>
      </c>
      <c r="AG155" s="87">
        <v>0</v>
      </c>
      <c r="AH155" s="87">
        <v>0</v>
      </c>
      <c r="AI155" s="87">
        <v>0</v>
      </c>
      <c r="AJ155" s="87">
        <v>0</v>
      </c>
      <c r="AK155" s="87">
        <v>0</v>
      </c>
      <c r="AL155" s="87">
        <v>0</v>
      </c>
      <c r="AM155" s="87">
        <v>0</v>
      </c>
      <c r="AN155" s="87">
        <v>0</v>
      </c>
      <c r="AO155" s="87">
        <v>0</v>
      </c>
      <c r="AP155" s="87">
        <v>0</v>
      </c>
      <c r="AQ155" s="87">
        <v>0</v>
      </c>
      <c r="AR155" s="87">
        <v>0</v>
      </c>
      <c r="AS155" s="87">
        <v>0</v>
      </c>
      <c r="AT155" s="87">
        <v>0</v>
      </c>
      <c r="AU155" s="87">
        <v>0</v>
      </c>
    </row>
    <row r="156" spans="1:47" s="164" customFormat="1" ht="47.25" x14ac:dyDescent="0.2">
      <c r="A156" s="171" t="s">
        <v>899</v>
      </c>
      <c r="B156" s="84" t="s">
        <v>527</v>
      </c>
      <c r="C156" s="171" t="s">
        <v>2000</v>
      </c>
      <c r="D156" s="87">
        <v>0</v>
      </c>
      <c r="E156" s="87"/>
      <c r="F156" s="87">
        <v>0</v>
      </c>
      <c r="G156" s="87">
        <v>0</v>
      </c>
      <c r="H156" s="87">
        <v>0</v>
      </c>
      <c r="I156" s="87">
        <v>0</v>
      </c>
      <c r="J156" s="87">
        <v>0</v>
      </c>
      <c r="K156" s="87">
        <v>0</v>
      </c>
      <c r="L156" s="87">
        <v>0.25</v>
      </c>
      <c r="M156" s="87">
        <v>0.25</v>
      </c>
      <c r="N156" s="87">
        <v>0</v>
      </c>
      <c r="O156" s="87">
        <v>0</v>
      </c>
      <c r="P156" s="87">
        <v>0</v>
      </c>
      <c r="Q156" s="87">
        <v>0</v>
      </c>
      <c r="R156" s="87">
        <v>0</v>
      </c>
      <c r="S156" s="87">
        <v>0</v>
      </c>
      <c r="T156" s="87">
        <v>0</v>
      </c>
      <c r="U156" s="87">
        <v>0</v>
      </c>
      <c r="V156" s="87">
        <v>0</v>
      </c>
      <c r="W156" s="87">
        <v>0</v>
      </c>
      <c r="X156" s="87">
        <v>0</v>
      </c>
      <c r="Y156" s="87">
        <v>0</v>
      </c>
      <c r="Z156" s="87">
        <v>0</v>
      </c>
      <c r="AA156" s="87">
        <v>0</v>
      </c>
      <c r="AB156" s="87">
        <v>0</v>
      </c>
      <c r="AC156" s="87">
        <v>0</v>
      </c>
      <c r="AD156" s="87">
        <v>0</v>
      </c>
      <c r="AE156" s="87">
        <v>0</v>
      </c>
      <c r="AF156" s="87">
        <v>0</v>
      </c>
      <c r="AG156" s="87">
        <v>0</v>
      </c>
      <c r="AH156" s="87">
        <v>0</v>
      </c>
      <c r="AI156" s="87">
        <v>0</v>
      </c>
      <c r="AJ156" s="87">
        <v>0</v>
      </c>
      <c r="AK156" s="87">
        <v>0</v>
      </c>
      <c r="AL156" s="87">
        <v>0</v>
      </c>
      <c r="AM156" s="87">
        <v>0</v>
      </c>
      <c r="AN156" s="87">
        <v>0</v>
      </c>
      <c r="AO156" s="87">
        <v>0</v>
      </c>
      <c r="AP156" s="87">
        <v>0</v>
      </c>
      <c r="AQ156" s="87">
        <v>0</v>
      </c>
      <c r="AR156" s="87">
        <v>0</v>
      </c>
      <c r="AS156" s="87">
        <v>0</v>
      </c>
      <c r="AT156" s="87">
        <v>0</v>
      </c>
      <c r="AU156" s="87">
        <v>0</v>
      </c>
    </row>
    <row r="157" spans="1:47" s="164" customFormat="1" ht="78.75" x14ac:dyDescent="0.2">
      <c r="A157" s="171" t="s">
        <v>899</v>
      </c>
      <c r="B157" s="84" t="s">
        <v>1641</v>
      </c>
      <c r="C157" s="171" t="s">
        <v>2001</v>
      </c>
      <c r="D157" s="87">
        <v>0</v>
      </c>
      <c r="E157" s="87">
        <v>0.4</v>
      </c>
      <c r="F157" s="87">
        <v>0</v>
      </c>
      <c r="G157" s="87">
        <v>0</v>
      </c>
      <c r="H157" s="87">
        <v>0</v>
      </c>
      <c r="I157" s="87">
        <v>0</v>
      </c>
      <c r="J157" s="87">
        <v>0</v>
      </c>
      <c r="K157" s="87">
        <v>0</v>
      </c>
      <c r="L157" s="87">
        <v>0.4</v>
      </c>
      <c r="M157" s="87">
        <v>0</v>
      </c>
      <c r="N157" s="87">
        <v>0</v>
      </c>
      <c r="O157" s="87">
        <v>0</v>
      </c>
      <c r="P157" s="87">
        <v>0</v>
      </c>
      <c r="Q157" s="87">
        <v>0</v>
      </c>
      <c r="R157" s="87">
        <v>0</v>
      </c>
      <c r="S157" s="87">
        <v>0</v>
      </c>
      <c r="T157" s="87">
        <v>0</v>
      </c>
      <c r="U157" s="87">
        <v>0</v>
      </c>
      <c r="V157" s="87">
        <v>0</v>
      </c>
      <c r="W157" s="87">
        <v>0</v>
      </c>
      <c r="X157" s="87">
        <v>0</v>
      </c>
      <c r="Y157" s="87">
        <v>0</v>
      </c>
      <c r="Z157" s="87">
        <v>0</v>
      </c>
      <c r="AA157" s="87">
        <v>0</v>
      </c>
      <c r="AB157" s="87">
        <v>0</v>
      </c>
      <c r="AC157" s="87">
        <v>0</v>
      </c>
      <c r="AD157" s="87">
        <v>0</v>
      </c>
      <c r="AE157" s="87">
        <v>0</v>
      </c>
      <c r="AF157" s="87">
        <v>0</v>
      </c>
      <c r="AG157" s="87">
        <v>0</v>
      </c>
      <c r="AH157" s="87">
        <v>0</v>
      </c>
      <c r="AI157" s="87">
        <v>0</v>
      </c>
      <c r="AJ157" s="87">
        <v>0</v>
      </c>
      <c r="AK157" s="87">
        <v>0</v>
      </c>
      <c r="AL157" s="87">
        <v>0</v>
      </c>
      <c r="AM157" s="87">
        <v>0</v>
      </c>
      <c r="AN157" s="87">
        <v>0</v>
      </c>
      <c r="AO157" s="87">
        <v>0</v>
      </c>
      <c r="AP157" s="87">
        <v>0</v>
      </c>
      <c r="AQ157" s="87">
        <v>0</v>
      </c>
      <c r="AR157" s="87">
        <v>0</v>
      </c>
      <c r="AS157" s="87">
        <v>0</v>
      </c>
      <c r="AT157" s="87">
        <v>0</v>
      </c>
      <c r="AU157" s="87">
        <v>0</v>
      </c>
    </row>
    <row r="158" spans="1:47" s="164" customFormat="1" ht="94.5" x14ac:dyDescent="0.2">
      <c r="A158" s="171" t="s">
        <v>899</v>
      </c>
      <c r="B158" s="84" t="s">
        <v>528</v>
      </c>
      <c r="C158" s="171" t="s">
        <v>2002</v>
      </c>
      <c r="D158" s="87">
        <v>0</v>
      </c>
      <c r="E158" s="87">
        <v>0.25</v>
      </c>
      <c r="F158" s="87">
        <v>0</v>
      </c>
      <c r="G158" s="87">
        <v>0</v>
      </c>
      <c r="H158" s="87">
        <v>0</v>
      </c>
      <c r="I158" s="87">
        <v>0</v>
      </c>
      <c r="J158" s="87">
        <v>0</v>
      </c>
      <c r="K158" s="87">
        <v>0</v>
      </c>
      <c r="L158" s="87">
        <v>0.25</v>
      </c>
      <c r="M158" s="87">
        <v>0</v>
      </c>
      <c r="N158" s="87">
        <v>0</v>
      </c>
      <c r="O158" s="87">
        <v>0</v>
      </c>
      <c r="P158" s="87">
        <v>0</v>
      </c>
      <c r="Q158" s="87">
        <v>0</v>
      </c>
      <c r="R158" s="87">
        <v>0</v>
      </c>
      <c r="S158" s="87">
        <v>0</v>
      </c>
      <c r="T158" s="87">
        <v>0</v>
      </c>
      <c r="U158" s="87">
        <v>0</v>
      </c>
      <c r="V158" s="87">
        <v>0</v>
      </c>
      <c r="W158" s="87">
        <v>0</v>
      </c>
      <c r="X158" s="87">
        <v>0</v>
      </c>
      <c r="Y158" s="87">
        <v>0</v>
      </c>
      <c r="Z158" s="87">
        <v>0</v>
      </c>
      <c r="AA158" s="87">
        <v>0</v>
      </c>
      <c r="AB158" s="87">
        <v>0</v>
      </c>
      <c r="AC158" s="87">
        <v>0</v>
      </c>
      <c r="AD158" s="87">
        <v>0</v>
      </c>
      <c r="AE158" s="87">
        <v>0</v>
      </c>
      <c r="AF158" s="87">
        <v>0</v>
      </c>
      <c r="AG158" s="87">
        <v>0</v>
      </c>
      <c r="AH158" s="87">
        <v>0</v>
      </c>
      <c r="AI158" s="87">
        <v>0</v>
      </c>
      <c r="AJ158" s="87">
        <v>0</v>
      </c>
      <c r="AK158" s="87">
        <v>0</v>
      </c>
      <c r="AL158" s="87">
        <v>0</v>
      </c>
      <c r="AM158" s="87">
        <v>0</v>
      </c>
      <c r="AN158" s="87">
        <v>0</v>
      </c>
      <c r="AO158" s="87">
        <v>0</v>
      </c>
      <c r="AP158" s="87">
        <v>0</v>
      </c>
      <c r="AQ158" s="87">
        <v>0</v>
      </c>
      <c r="AR158" s="87">
        <v>0</v>
      </c>
      <c r="AS158" s="87">
        <v>0</v>
      </c>
      <c r="AT158" s="87">
        <v>0</v>
      </c>
      <c r="AU158" s="87">
        <v>0</v>
      </c>
    </row>
    <row r="159" spans="1:47" s="164" customFormat="1" ht="78.75" x14ac:dyDescent="0.2">
      <c r="A159" s="171" t="s">
        <v>899</v>
      </c>
      <c r="B159" s="84" t="s">
        <v>529</v>
      </c>
      <c r="C159" s="171" t="s">
        <v>2003</v>
      </c>
      <c r="D159" s="87">
        <v>0</v>
      </c>
      <c r="E159" s="87">
        <v>0</v>
      </c>
      <c r="F159" s="87">
        <v>0</v>
      </c>
      <c r="G159" s="87">
        <v>0</v>
      </c>
      <c r="H159" s="87">
        <v>0</v>
      </c>
      <c r="I159" s="87">
        <v>0</v>
      </c>
      <c r="J159" s="87">
        <v>0</v>
      </c>
      <c r="K159" s="87">
        <v>0</v>
      </c>
      <c r="L159" s="87">
        <v>0</v>
      </c>
      <c r="M159" s="87">
        <v>0</v>
      </c>
      <c r="N159" s="87">
        <v>0</v>
      </c>
      <c r="O159" s="87">
        <v>0</v>
      </c>
      <c r="P159" s="87">
        <v>0</v>
      </c>
      <c r="Q159" s="87">
        <v>0</v>
      </c>
      <c r="R159" s="87">
        <v>0</v>
      </c>
      <c r="S159" s="87">
        <v>0</v>
      </c>
      <c r="T159" s="87">
        <v>0</v>
      </c>
      <c r="U159" s="87">
        <v>0</v>
      </c>
      <c r="V159" s="87">
        <v>0</v>
      </c>
      <c r="W159" s="87">
        <v>0</v>
      </c>
      <c r="X159" s="87">
        <v>0</v>
      </c>
      <c r="Y159" s="87">
        <v>0</v>
      </c>
      <c r="Z159" s="87">
        <v>0</v>
      </c>
      <c r="AA159" s="87">
        <v>0</v>
      </c>
      <c r="AB159" s="87">
        <v>0</v>
      </c>
      <c r="AC159" s="87">
        <v>0</v>
      </c>
      <c r="AD159" s="87">
        <v>0</v>
      </c>
      <c r="AE159" s="87">
        <v>0</v>
      </c>
      <c r="AF159" s="87">
        <v>0</v>
      </c>
      <c r="AG159" s="87">
        <v>0</v>
      </c>
      <c r="AH159" s="87">
        <v>0</v>
      </c>
      <c r="AI159" s="87">
        <v>0</v>
      </c>
      <c r="AJ159" s="87">
        <v>0</v>
      </c>
      <c r="AK159" s="87">
        <v>0</v>
      </c>
      <c r="AL159" s="87">
        <v>0</v>
      </c>
      <c r="AM159" s="87">
        <v>0</v>
      </c>
      <c r="AN159" s="87">
        <v>0</v>
      </c>
      <c r="AO159" s="87">
        <v>0</v>
      </c>
      <c r="AP159" s="87">
        <v>0</v>
      </c>
      <c r="AQ159" s="87">
        <v>0</v>
      </c>
      <c r="AR159" s="87">
        <v>0</v>
      </c>
      <c r="AS159" s="87">
        <v>0</v>
      </c>
      <c r="AT159" s="87">
        <v>0</v>
      </c>
      <c r="AU159" s="87">
        <v>0</v>
      </c>
    </row>
    <row r="160" spans="1:47" s="164" customFormat="1" ht="78.75" x14ac:dyDescent="0.2">
      <c r="A160" s="171" t="s">
        <v>899</v>
      </c>
      <c r="B160" s="84" t="s">
        <v>530</v>
      </c>
      <c r="C160" s="171" t="s">
        <v>2004</v>
      </c>
      <c r="D160" s="87">
        <v>0</v>
      </c>
      <c r="E160" s="87"/>
      <c r="F160" s="87">
        <v>0</v>
      </c>
      <c r="G160" s="87">
        <v>0</v>
      </c>
      <c r="H160" s="87">
        <v>0</v>
      </c>
      <c r="I160" s="87">
        <v>0</v>
      </c>
      <c r="J160" s="87">
        <v>0</v>
      </c>
      <c r="K160" s="87">
        <v>0</v>
      </c>
      <c r="L160" s="87">
        <v>0.4</v>
      </c>
      <c r="M160" s="87">
        <v>0.4</v>
      </c>
      <c r="N160" s="87">
        <v>0</v>
      </c>
      <c r="O160" s="87">
        <v>0</v>
      </c>
      <c r="P160" s="87">
        <v>0</v>
      </c>
      <c r="Q160" s="87">
        <v>0</v>
      </c>
      <c r="R160" s="87">
        <v>0</v>
      </c>
      <c r="S160" s="87">
        <v>0</v>
      </c>
      <c r="T160" s="87">
        <v>0</v>
      </c>
      <c r="U160" s="87">
        <v>0</v>
      </c>
      <c r="V160" s="87">
        <v>0</v>
      </c>
      <c r="W160" s="87">
        <v>0</v>
      </c>
      <c r="X160" s="87">
        <v>0</v>
      </c>
      <c r="Y160" s="87">
        <v>0</v>
      </c>
      <c r="Z160" s="87">
        <v>0</v>
      </c>
      <c r="AA160" s="87">
        <v>0</v>
      </c>
      <c r="AB160" s="87">
        <v>0</v>
      </c>
      <c r="AC160" s="87">
        <v>0</v>
      </c>
      <c r="AD160" s="87">
        <v>0</v>
      </c>
      <c r="AE160" s="87">
        <v>0</v>
      </c>
      <c r="AF160" s="87">
        <v>0</v>
      </c>
      <c r="AG160" s="87">
        <v>0</v>
      </c>
      <c r="AH160" s="87">
        <v>0</v>
      </c>
      <c r="AI160" s="87">
        <v>0</v>
      </c>
      <c r="AJ160" s="87">
        <v>0</v>
      </c>
      <c r="AK160" s="87">
        <v>0</v>
      </c>
      <c r="AL160" s="87">
        <v>0</v>
      </c>
      <c r="AM160" s="87">
        <v>0</v>
      </c>
      <c r="AN160" s="87">
        <v>0</v>
      </c>
      <c r="AO160" s="87">
        <v>0</v>
      </c>
      <c r="AP160" s="87">
        <v>0</v>
      </c>
      <c r="AQ160" s="87">
        <v>0</v>
      </c>
      <c r="AR160" s="87">
        <v>0</v>
      </c>
      <c r="AS160" s="87">
        <v>0</v>
      </c>
      <c r="AT160" s="87">
        <v>0</v>
      </c>
      <c r="AU160" s="87">
        <v>0</v>
      </c>
    </row>
    <row r="161" spans="1:47" s="164" customFormat="1" ht="78.75" x14ac:dyDescent="0.2">
      <c r="A161" s="171" t="s">
        <v>2791</v>
      </c>
      <c r="B161" s="84" t="s">
        <v>1642</v>
      </c>
      <c r="C161" s="171" t="s">
        <v>2005</v>
      </c>
      <c r="D161" s="87">
        <v>0</v>
      </c>
      <c r="E161" s="87">
        <v>0</v>
      </c>
      <c r="F161" s="87">
        <v>0</v>
      </c>
      <c r="G161" s="87">
        <v>0</v>
      </c>
      <c r="H161" s="87">
        <v>0</v>
      </c>
      <c r="I161" s="87">
        <v>0</v>
      </c>
      <c r="J161" s="87">
        <v>0</v>
      </c>
      <c r="K161" s="87">
        <v>0</v>
      </c>
      <c r="L161" s="87">
        <v>0</v>
      </c>
      <c r="M161" s="87">
        <v>0</v>
      </c>
      <c r="N161" s="87">
        <v>0</v>
      </c>
      <c r="O161" s="87">
        <v>0</v>
      </c>
      <c r="P161" s="87">
        <v>0</v>
      </c>
      <c r="Q161" s="87">
        <v>0</v>
      </c>
      <c r="R161" s="87">
        <v>0</v>
      </c>
      <c r="S161" s="87">
        <v>0</v>
      </c>
      <c r="T161" s="87">
        <v>0</v>
      </c>
      <c r="U161" s="87">
        <v>0</v>
      </c>
      <c r="V161" s="87">
        <v>0</v>
      </c>
      <c r="W161" s="87">
        <v>0</v>
      </c>
      <c r="X161" s="87">
        <v>0</v>
      </c>
      <c r="Y161" s="87">
        <v>0</v>
      </c>
      <c r="Z161" s="87">
        <v>0</v>
      </c>
      <c r="AA161" s="87">
        <v>0</v>
      </c>
      <c r="AB161" s="87">
        <v>0</v>
      </c>
      <c r="AC161" s="87">
        <v>0</v>
      </c>
      <c r="AD161" s="87">
        <v>0</v>
      </c>
      <c r="AE161" s="87">
        <v>0</v>
      </c>
      <c r="AF161" s="87">
        <v>0</v>
      </c>
      <c r="AG161" s="87">
        <v>0</v>
      </c>
      <c r="AH161" s="87">
        <v>0</v>
      </c>
      <c r="AI161" s="87">
        <v>0</v>
      </c>
      <c r="AJ161" s="87">
        <v>0</v>
      </c>
      <c r="AK161" s="87">
        <v>0</v>
      </c>
      <c r="AL161" s="87">
        <v>0</v>
      </c>
      <c r="AM161" s="87">
        <v>0</v>
      </c>
      <c r="AN161" s="87">
        <v>0</v>
      </c>
      <c r="AO161" s="87">
        <v>0</v>
      </c>
      <c r="AP161" s="87">
        <v>0</v>
      </c>
      <c r="AQ161" s="87">
        <v>0</v>
      </c>
      <c r="AR161" s="87">
        <v>0</v>
      </c>
      <c r="AS161" s="87">
        <v>0</v>
      </c>
      <c r="AT161" s="87">
        <v>0</v>
      </c>
      <c r="AU161" s="87">
        <v>0</v>
      </c>
    </row>
    <row r="162" spans="1:47" s="164" customFormat="1" ht="78.75" x14ac:dyDescent="0.2">
      <c r="A162" s="171" t="s">
        <v>2791</v>
      </c>
      <c r="B162" s="84" t="s">
        <v>1643</v>
      </c>
      <c r="C162" s="171" t="s">
        <v>2006</v>
      </c>
      <c r="D162" s="87">
        <v>0</v>
      </c>
      <c r="E162" s="87">
        <v>0</v>
      </c>
      <c r="F162" s="87">
        <v>0</v>
      </c>
      <c r="G162" s="87">
        <v>0</v>
      </c>
      <c r="H162" s="87">
        <v>0</v>
      </c>
      <c r="I162" s="87">
        <v>0</v>
      </c>
      <c r="J162" s="87">
        <v>0</v>
      </c>
      <c r="K162" s="87">
        <v>0</v>
      </c>
      <c r="L162" s="87">
        <v>0</v>
      </c>
      <c r="M162" s="87">
        <v>0</v>
      </c>
      <c r="N162" s="87">
        <v>0</v>
      </c>
      <c r="O162" s="87">
        <v>0</v>
      </c>
      <c r="P162" s="87">
        <v>0</v>
      </c>
      <c r="Q162" s="87">
        <v>0</v>
      </c>
      <c r="R162" s="87">
        <v>0</v>
      </c>
      <c r="S162" s="87">
        <v>0</v>
      </c>
      <c r="T162" s="87">
        <v>0</v>
      </c>
      <c r="U162" s="87">
        <v>0</v>
      </c>
      <c r="V162" s="87">
        <v>0</v>
      </c>
      <c r="W162" s="87">
        <v>0</v>
      </c>
      <c r="X162" s="87">
        <v>0</v>
      </c>
      <c r="Y162" s="87">
        <v>0</v>
      </c>
      <c r="Z162" s="87">
        <v>0</v>
      </c>
      <c r="AA162" s="87">
        <v>0</v>
      </c>
      <c r="AB162" s="87">
        <v>0</v>
      </c>
      <c r="AC162" s="87">
        <v>0</v>
      </c>
      <c r="AD162" s="87">
        <v>0</v>
      </c>
      <c r="AE162" s="87">
        <v>0</v>
      </c>
      <c r="AF162" s="87">
        <v>0</v>
      </c>
      <c r="AG162" s="87">
        <v>0</v>
      </c>
      <c r="AH162" s="87">
        <v>0</v>
      </c>
      <c r="AI162" s="87">
        <v>0</v>
      </c>
      <c r="AJ162" s="87">
        <v>0</v>
      </c>
      <c r="AK162" s="87">
        <v>0</v>
      </c>
      <c r="AL162" s="87">
        <v>0</v>
      </c>
      <c r="AM162" s="87">
        <v>0</v>
      </c>
      <c r="AN162" s="87">
        <v>0</v>
      </c>
      <c r="AO162" s="87">
        <v>0</v>
      </c>
      <c r="AP162" s="87">
        <v>0</v>
      </c>
      <c r="AQ162" s="87">
        <v>0</v>
      </c>
      <c r="AR162" s="87">
        <v>0</v>
      </c>
      <c r="AS162" s="87">
        <v>0</v>
      </c>
      <c r="AT162" s="87">
        <v>0</v>
      </c>
      <c r="AU162" s="87">
        <v>0</v>
      </c>
    </row>
    <row r="163" spans="1:47" s="164" customFormat="1" ht="78.75" x14ac:dyDescent="0.2">
      <c r="A163" s="171" t="s">
        <v>899</v>
      </c>
      <c r="B163" s="84" t="s">
        <v>1644</v>
      </c>
      <c r="C163" s="171" t="s">
        <v>2007</v>
      </c>
      <c r="D163" s="87">
        <v>0</v>
      </c>
      <c r="E163" s="87">
        <v>0.1</v>
      </c>
      <c r="F163" s="87">
        <v>0</v>
      </c>
      <c r="G163" s="87">
        <v>0</v>
      </c>
      <c r="H163" s="87">
        <v>0</v>
      </c>
      <c r="I163" s="87">
        <v>0</v>
      </c>
      <c r="J163" s="87">
        <v>0</v>
      </c>
      <c r="K163" s="87">
        <v>0</v>
      </c>
      <c r="L163" s="87">
        <v>0</v>
      </c>
      <c r="M163" s="87">
        <v>0</v>
      </c>
      <c r="N163" s="87">
        <v>0</v>
      </c>
      <c r="O163" s="87">
        <v>0</v>
      </c>
      <c r="P163" s="87">
        <v>0</v>
      </c>
      <c r="Q163" s="87">
        <v>0</v>
      </c>
      <c r="R163" s="87">
        <v>0</v>
      </c>
      <c r="S163" s="87">
        <v>0</v>
      </c>
      <c r="T163" s="87">
        <v>0</v>
      </c>
      <c r="U163" s="87">
        <v>0</v>
      </c>
      <c r="V163" s="87">
        <v>0</v>
      </c>
      <c r="W163" s="87">
        <v>0</v>
      </c>
      <c r="X163" s="87">
        <v>0</v>
      </c>
      <c r="Y163" s="87">
        <v>0</v>
      </c>
      <c r="Z163" s="87">
        <v>0</v>
      </c>
      <c r="AA163" s="87">
        <v>0</v>
      </c>
      <c r="AB163" s="87">
        <v>0</v>
      </c>
      <c r="AC163" s="87">
        <v>0</v>
      </c>
      <c r="AD163" s="87">
        <v>0</v>
      </c>
      <c r="AE163" s="87">
        <v>0</v>
      </c>
      <c r="AF163" s="87">
        <v>0</v>
      </c>
      <c r="AG163" s="87">
        <v>0</v>
      </c>
      <c r="AH163" s="87">
        <v>0</v>
      </c>
      <c r="AI163" s="87">
        <v>0</v>
      </c>
      <c r="AJ163" s="87">
        <v>0</v>
      </c>
      <c r="AK163" s="87">
        <v>0</v>
      </c>
      <c r="AL163" s="87">
        <v>0</v>
      </c>
      <c r="AM163" s="87">
        <v>0</v>
      </c>
      <c r="AN163" s="87">
        <v>0</v>
      </c>
      <c r="AO163" s="87">
        <v>0</v>
      </c>
      <c r="AP163" s="87">
        <v>0</v>
      </c>
      <c r="AQ163" s="87">
        <v>0</v>
      </c>
      <c r="AR163" s="87">
        <v>0</v>
      </c>
      <c r="AS163" s="87">
        <v>0</v>
      </c>
      <c r="AT163" s="87">
        <v>0</v>
      </c>
      <c r="AU163" s="87">
        <v>0</v>
      </c>
    </row>
    <row r="164" spans="1:47" s="164" customFormat="1" ht="78.75" x14ac:dyDescent="0.2">
      <c r="A164" s="171" t="s">
        <v>899</v>
      </c>
      <c r="B164" s="84" t="s">
        <v>1645</v>
      </c>
      <c r="C164" s="171" t="s">
        <v>2008</v>
      </c>
      <c r="D164" s="87">
        <v>0</v>
      </c>
      <c r="E164" s="87">
        <v>0.16</v>
      </c>
      <c r="F164" s="87">
        <v>0</v>
      </c>
      <c r="G164" s="87">
        <v>0</v>
      </c>
      <c r="H164" s="87">
        <v>0</v>
      </c>
      <c r="I164" s="87">
        <v>0</v>
      </c>
      <c r="J164" s="87">
        <v>0</v>
      </c>
      <c r="K164" s="87">
        <v>0</v>
      </c>
      <c r="L164" s="87">
        <v>0</v>
      </c>
      <c r="M164" s="87">
        <v>0</v>
      </c>
      <c r="N164" s="87">
        <v>0</v>
      </c>
      <c r="O164" s="87">
        <v>0</v>
      </c>
      <c r="P164" s="87">
        <v>0</v>
      </c>
      <c r="Q164" s="87">
        <v>0</v>
      </c>
      <c r="R164" s="87">
        <v>0</v>
      </c>
      <c r="S164" s="87">
        <v>0</v>
      </c>
      <c r="T164" s="87">
        <v>0</v>
      </c>
      <c r="U164" s="87">
        <v>0</v>
      </c>
      <c r="V164" s="87">
        <v>0</v>
      </c>
      <c r="W164" s="87">
        <v>0</v>
      </c>
      <c r="X164" s="87">
        <v>0</v>
      </c>
      <c r="Y164" s="87">
        <v>0</v>
      </c>
      <c r="Z164" s="87">
        <v>0</v>
      </c>
      <c r="AA164" s="87">
        <v>0</v>
      </c>
      <c r="AB164" s="87">
        <v>0</v>
      </c>
      <c r="AC164" s="87">
        <v>0</v>
      </c>
      <c r="AD164" s="87">
        <v>0</v>
      </c>
      <c r="AE164" s="87">
        <v>0</v>
      </c>
      <c r="AF164" s="87">
        <v>0</v>
      </c>
      <c r="AG164" s="87">
        <v>0</v>
      </c>
      <c r="AH164" s="87">
        <v>0</v>
      </c>
      <c r="AI164" s="87">
        <v>0</v>
      </c>
      <c r="AJ164" s="87">
        <v>0</v>
      </c>
      <c r="AK164" s="87">
        <v>0</v>
      </c>
      <c r="AL164" s="87">
        <v>0</v>
      </c>
      <c r="AM164" s="87">
        <v>0</v>
      </c>
      <c r="AN164" s="87">
        <v>0</v>
      </c>
      <c r="AO164" s="87">
        <v>0</v>
      </c>
      <c r="AP164" s="87">
        <v>0</v>
      </c>
      <c r="AQ164" s="87">
        <v>0</v>
      </c>
      <c r="AR164" s="87">
        <v>0</v>
      </c>
      <c r="AS164" s="87">
        <v>0</v>
      </c>
      <c r="AT164" s="87">
        <v>0</v>
      </c>
      <c r="AU164" s="87">
        <v>0</v>
      </c>
    </row>
    <row r="165" spans="1:47" s="164" customFormat="1" ht="78.75" x14ac:dyDescent="0.2">
      <c r="A165" s="171" t="s">
        <v>899</v>
      </c>
      <c r="B165" s="84" t="s">
        <v>1646</v>
      </c>
      <c r="C165" s="171" t="s">
        <v>2009</v>
      </c>
      <c r="D165" s="87">
        <v>0</v>
      </c>
      <c r="E165" s="87">
        <v>0</v>
      </c>
      <c r="F165" s="87">
        <v>0</v>
      </c>
      <c r="G165" s="87">
        <v>0</v>
      </c>
      <c r="H165" s="87">
        <v>0</v>
      </c>
      <c r="I165" s="87">
        <v>0</v>
      </c>
      <c r="J165" s="87">
        <v>0</v>
      </c>
      <c r="K165" s="87">
        <v>0</v>
      </c>
      <c r="L165" s="87">
        <v>0</v>
      </c>
      <c r="M165" s="87">
        <v>0</v>
      </c>
      <c r="N165" s="87">
        <v>0</v>
      </c>
      <c r="O165" s="87">
        <v>0</v>
      </c>
      <c r="P165" s="87">
        <v>0</v>
      </c>
      <c r="Q165" s="87">
        <v>0</v>
      </c>
      <c r="R165" s="87">
        <v>0</v>
      </c>
      <c r="S165" s="87">
        <v>0</v>
      </c>
      <c r="T165" s="87">
        <v>0</v>
      </c>
      <c r="U165" s="87">
        <v>0</v>
      </c>
      <c r="V165" s="87">
        <v>0</v>
      </c>
      <c r="W165" s="87">
        <v>0</v>
      </c>
      <c r="X165" s="87">
        <v>0</v>
      </c>
      <c r="Y165" s="87">
        <v>0</v>
      </c>
      <c r="Z165" s="87">
        <v>0</v>
      </c>
      <c r="AA165" s="87">
        <v>0</v>
      </c>
      <c r="AB165" s="87">
        <v>0</v>
      </c>
      <c r="AC165" s="87">
        <v>0</v>
      </c>
      <c r="AD165" s="87">
        <v>0</v>
      </c>
      <c r="AE165" s="87">
        <v>0</v>
      </c>
      <c r="AF165" s="87">
        <v>0</v>
      </c>
      <c r="AG165" s="87">
        <v>0</v>
      </c>
      <c r="AH165" s="87">
        <v>0</v>
      </c>
      <c r="AI165" s="87">
        <v>0</v>
      </c>
      <c r="AJ165" s="87">
        <v>0</v>
      </c>
      <c r="AK165" s="87">
        <v>0</v>
      </c>
      <c r="AL165" s="87">
        <v>0</v>
      </c>
      <c r="AM165" s="87">
        <v>0</v>
      </c>
      <c r="AN165" s="87">
        <v>0</v>
      </c>
      <c r="AO165" s="87">
        <v>0</v>
      </c>
      <c r="AP165" s="87">
        <v>0</v>
      </c>
      <c r="AQ165" s="87">
        <v>0</v>
      </c>
      <c r="AR165" s="87">
        <v>0</v>
      </c>
      <c r="AS165" s="87">
        <v>0</v>
      </c>
      <c r="AT165" s="87">
        <v>0</v>
      </c>
      <c r="AU165" s="87">
        <v>0</v>
      </c>
    </row>
    <row r="166" spans="1:47" s="164" customFormat="1" ht="63" x14ac:dyDescent="0.2">
      <c r="A166" s="171" t="s">
        <v>899</v>
      </c>
      <c r="B166" s="84" t="s">
        <v>1647</v>
      </c>
      <c r="C166" s="171" t="s">
        <v>2010</v>
      </c>
      <c r="D166" s="87">
        <v>0</v>
      </c>
      <c r="E166" s="87">
        <v>0</v>
      </c>
      <c r="F166" s="87">
        <v>0</v>
      </c>
      <c r="G166" s="87">
        <v>0</v>
      </c>
      <c r="H166" s="87">
        <v>0</v>
      </c>
      <c r="I166" s="87">
        <v>0</v>
      </c>
      <c r="J166" s="87">
        <v>0</v>
      </c>
      <c r="K166" s="87">
        <v>0</v>
      </c>
      <c r="L166" s="87">
        <v>0</v>
      </c>
      <c r="M166" s="87">
        <v>0</v>
      </c>
      <c r="N166" s="87">
        <v>0</v>
      </c>
      <c r="O166" s="87">
        <v>0</v>
      </c>
      <c r="P166" s="87">
        <v>0</v>
      </c>
      <c r="Q166" s="87">
        <v>0</v>
      </c>
      <c r="R166" s="87">
        <v>0</v>
      </c>
      <c r="S166" s="87">
        <v>0</v>
      </c>
      <c r="T166" s="87">
        <v>0</v>
      </c>
      <c r="U166" s="87">
        <v>0</v>
      </c>
      <c r="V166" s="87">
        <v>0</v>
      </c>
      <c r="W166" s="87">
        <v>0</v>
      </c>
      <c r="X166" s="87">
        <v>0</v>
      </c>
      <c r="Y166" s="87">
        <v>0</v>
      </c>
      <c r="Z166" s="87">
        <v>0</v>
      </c>
      <c r="AA166" s="87">
        <v>0</v>
      </c>
      <c r="AB166" s="87">
        <v>0</v>
      </c>
      <c r="AC166" s="87">
        <v>0</v>
      </c>
      <c r="AD166" s="87">
        <v>0</v>
      </c>
      <c r="AE166" s="87">
        <v>0</v>
      </c>
      <c r="AF166" s="87">
        <v>0</v>
      </c>
      <c r="AG166" s="87">
        <v>0</v>
      </c>
      <c r="AH166" s="87">
        <v>0</v>
      </c>
      <c r="AI166" s="87">
        <v>0</v>
      </c>
      <c r="AJ166" s="87">
        <v>0</v>
      </c>
      <c r="AK166" s="87">
        <v>0</v>
      </c>
      <c r="AL166" s="87">
        <v>0</v>
      </c>
      <c r="AM166" s="87">
        <v>0</v>
      </c>
      <c r="AN166" s="87">
        <v>0</v>
      </c>
      <c r="AO166" s="87">
        <v>0</v>
      </c>
      <c r="AP166" s="87">
        <v>0</v>
      </c>
      <c r="AQ166" s="87">
        <v>0</v>
      </c>
      <c r="AR166" s="87">
        <v>0</v>
      </c>
      <c r="AS166" s="87">
        <v>0</v>
      </c>
      <c r="AT166" s="87">
        <v>0</v>
      </c>
      <c r="AU166" s="87">
        <v>0</v>
      </c>
    </row>
    <row r="167" spans="1:47" s="164" customFormat="1" ht="47.25" x14ac:dyDescent="0.2">
      <c r="A167" s="171" t="s">
        <v>2791</v>
      </c>
      <c r="B167" s="84" t="s">
        <v>1648</v>
      </c>
      <c r="C167" s="171" t="s">
        <v>2011</v>
      </c>
      <c r="D167" s="87">
        <v>0</v>
      </c>
      <c r="E167" s="87"/>
      <c r="F167" s="87">
        <v>0</v>
      </c>
      <c r="G167" s="87">
        <v>0</v>
      </c>
      <c r="H167" s="87">
        <v>0</v>
      </c>
      <c r="I167" s="87">
        <v>0</v>
      </c>
      <c r="J167" s="87">
        <v>0</v>
      </c>
      <c r="K167" s="87">
        <v>0</v>
      </c>
      <c r="L167" s="87">
        <v>0</v>
      </c>
      <c r="M167" s="87">
        <v>0</v>
      </c>
      <c r="N167" s="87">
        <v>0</v>
      </c>
      <c r="O167" s="87">
        <v>0</v>
      </c>
      <c r="P167" s="87">
        <v>0</v>
      </c>
      <c r="Q167" s="87">
        <v>0</v>
      </c>
      <c r="R167" s="87">
        <v>0</v>
      </c>
      <c r="S167" s="87">
        <v>0</v>
      </c>
      <c r="T167" s="87">
        <v>0</v>
      </c>
      <c r="U167" s="87">
        <v>0</v>
      </c>
      <c r="V167" s="87">
        <v>0</v>
      </c>
      <c r="W167" s="87">
        <v>0</v>
      </c>
      <c r="X167" s="87">
        <v>0</v>
      </c>
      <c r="Y167" s="87">
        <v>0</v>
      </c>
      <c r="Z167" s="87">
        <v>0</v>
      </c>
      <c r="AA167" s="87">
        <v>0</v>
      </c>
      <c r="AB167" s="87">
        <v>0</v>
      </c>
      <c r="AC167" s="87">
        <v>0</v>
      </c>
      <c r="AD167" s="87">
        <v>0</v>
      </c>
      <c r="AE167" s="87">
        <v>0</v>
      </c>
      <c r="AF167" s="87">
        <v>0</v>
      </c>
      <c r="AG167" s="87">
        <v>0</v>
      </c>
      <c r="AH167" s="87">
        <v>0</v>
      </c>
      <c r="AI167" s="87">
        <v>0</v>
      </c>
      <c r="AJ167" s="87">
        <v>0</v>
      </c>
      <c r="AK167" s="87">
        <v>0</v>
      </c>
      <c r="AL167" s="87">
        <v>0</v>
      </c>
      <c r="AM167" s="87">
        <v>0</v>
      </c>
      <c r="AN167" s="87">
        <v>0</v>
      </c>
      <c r="AO167" s="87">
        <v>0</v>
      </c>
      <c r="AP167" s="87">
        <v>0</v>
      </c>
      <c r="AQ167" s="87">
        <v>0</v>
      </c>
      <c r="AR167" s="87">
        <v>0</v>
      </c>
      <c r="AS167" s="87">
        <v>0</v>
      </c>
      <c r="AT167" s="87">
        <v>0</v>
      </c>
      <c r="AU167" s="87">
        <v>0</v>
      </c>
    </row>
    <row r="168" spans="1:47" s="164" customFormat="1" ht="94.5" x14ac:dyDescent="0.2">
      <c r="A168" s="171" t="s">
        <v>899</v>
      </c>
      <c r="B168" s="84" t="s">
        <v>1649</v>
      </c>
      <c r="C168" s="171" t="s">
        <v>2012</v>
      </c>
      <c r="D168" s="87">
        <v>0</v>
      </c>
      <c r="E168" s="87">
        <v>0</v>
      </c>
      <c r="F168" s="87">
        <v>0</v>
      </c>
      <c r="G168" s="87">
        <v>0</v>
      </c>
      <c r="H168" s="87">
        <v>0</v>
      </c>
      <c r="I168" s="87">
        <v>0</v>
      </c>
      <c r="J168" s="87">
        <v>0</v>
      </c>
      <c r="K168" s="87">
        <v>0</v>
      </c>
      <c r="L168" s="87">
        <v>0</v>
      </c>
      <c r="M168" s="87">
        <v>0</v>
      </c>
      <c r="N168" s="87">
        <v>0</v>
      </c>
      <c r="O168" s="87">
        <v>0</v>
      </c>
      <c r="P168" s="87">
        <v>0</v>
      </c>
      <c r="Q168" s="87">
        <v>0</v>
      </c>
      <c r="R168" s="87">
        <v>0</v>
      </c>
      <c r="S168" s="87">
        <v>0</v>
      </c>
      <c r="T168" s="87">
        <v>0</v>
      </c>
      <c r="U168" s="87">
        <v>0</v>
      </c>
      <c r="V168" s="87">
        <v>0</v>
      </c>
      <c r="W168" s="87">
        <v>0</v>
      </c>
      <c r="X168" s="87">
        <v>0</v>
      </c>
      <c r="Y168" s="87">
        <v>0</v>
      </c>
      <c r="Z168" s="87">
        <v>0</v>
      </c>
      <c r="AA168" s="87">
        <v>0</v>
      </c>
      <c r="AB168" s="87">
        <v>0</v>
      </c>
      <c r="AC168" s="87">
        <v>0</v>
      </c>
      <c r="AD168" s="87">
        <v>0</v>
      </c>
      <c r="AE168" s="87">
        <v>0</v>
      </c>
      <c r="AF168" s="87">
        <v>0</v>
      </c>
      <c r="AG168" s="87">
        <v>0</v>
      </c>
      <c r="AH168" s="87">
        <v>0</v>
      </c>
      <c r="AI168" s="87">
        <v>0</v>
      </c>
      <c r="AJ168" s="87">
        <v>0</v>
      </c>
      <c r="AK168" s="87">
        <v>0</v>
      </c>
      <c r="AL168" s="87">
        <v>0</v>
      </c>
      <c r="AM168" s="87">
        <v>0</v>
      </c>
      <c r="AN168" s="87">
        <v>0</v>
      </c>
      <c r="AO168" s="87">
        <v>0</v>
      </c>
      <c r="AP168" s="87">
        <v>0</v>
      </c>
      <c r="AQ168" s="87">
        <v>0</v>
      </c>
      <c r="AR168" s="87">
        <v>0</v>
      </c>
      <c r="AS168" s="87">
        <v>0</v>
      </c>
      <c r="AT168" s="87">
        <v>0</v>
      </c>
      <c r="AU168" s="87">
        <v>0</v>
      </c>
    </row>
    <row r="169" spans="1:47" s="164" customFormat="1" x14ac:dyDescent="0.2">
      <c r="A169" s="210"/>
      <c r="B169" s="211" t="s">
        <v>48</v>
      </c>
      <c r="C169" s="210"/>
      <c r="D169" s="214">
        <v>0</v>
      </c>
      <c r="E169" s="214">
        <v>0</v>
      </c>
      <c r="F169" s="214">
        <v>0</v>
      </c>
      <c r="G169" s="214">
        <v>0</v>
      </c>
      <c r="H169" s="214">
        <v>0</v>
      </c>
      <c r="I169" s="214">
        <v>0</v>
      </c>
      <c r="J169" s="214">
        <v>0</v>
      </c>
      <c r="K169" s="214">
        <v>0</v>
      </c>
      <c r="L169" s="214">
        <v>4.12</v>
      </c>
      <c r="M169" s="214">
        <v>1.26</v>
      </c>
      <c r="N169" s="214">
        <v>1.4400000000000002</v>
      </c>
      <c r="O169" s="214">
        <v>0</v>
      </c>
      <c r="P169" s="214">
        <v>0</v>
      </c>
      <c r="Q169" s="214">
        <v>0</v>
      </c>
      <c r="R169" s="214">
        <v>0</v>
      </c>
      <c r="S169" s="214">
        <v>1.26</v>
      </c>
      <c r="T169" s="214">
        <v>0</v>
      </c>
      <c r="U169" s="214">
        <v>0</v>
      </c>
      <c r="V169" s="214">
        <v>0</v>
      </c>
      <c r="W169" s="214">
        <v>0</v>
      </c>
      <c r="X169" s="214">
        <v>0</v>
      </c>
      <c r="Y169" s="214">
        <v>0</v>
      </c>
      <c r="Z169" s="214">
        <v>0</v>
      </c>
      <c r="AA169" s="214">
        <v>1.01</v>
      </c>
      <c r="AB169" s="214">
        <f t="shared" ref="AB169:AU169" si="21">SUM(AB170:AB187)</f>
        <v>0</v>
      </c>
      <c r="AC169" s="214">
        <f t="shared" si="21"/>
        <v>0</v>
      </c>
      <c r="AD169" s="214">
        <f t="shared" si="21"/>
        <v>0</v>
      </c>
      <c r="AE169" s="214">
        <f t="shared" si="21"/>
        <v>0</v>
      </c>
      <c r="AF169" s="214">
        <f t="shared" si="21"/>
        <v>0</v>
      </c>
      <c r="AG169" s="214">
        <f t="shared" si="21"/>
        <v>0</v>
      </c>
      <c r="AH169" s="214">
        <f t="shared" si="21"/>
        <v>0</v>
      </c>
      <c r="AI169" s="214">
        <f t="shared" si="21"/>
        <v>0</v>
      </c>
      <c r="AJ169" s="214">
        <f t="shared" si="21"/>
        <v>0</v>
      </c>
      <c r="AK169" s="214">
        <f t="shared" si="21"/>
        <v>0</v>
      </c>
      <c r="AL169" s="214">
        <f t="shared" si="21"/>
        <v>0</v>
      </c>
      <c r="AM169" s="214">
        <f t="shared" si="21"/>
        <v>0</v>
      </c>
      <c r="AN169" s="214">
        <f t="shared" si="21"/>
        <v>0</v>
      </c>
      <c r="AO169" s="214">
        <f t="shared" si="21"/>
        <v>0</v>
      </c>
      <c r="AP169" s="214">
        <f t="shared" si="21"/>
        <v>0</v>
      </c>
      <c r="AQ169" s="214">
        <f t="shared" si="21"/>
        <v>0</v>
      </c>
      <c r="AR169" s="214">
        <f t="shared" si="21"/>
        <v>0</v>
      </c>
      <c r="AS169" s="214">
        <f t="shared" si="21"/>
        <v>0</v>
      </c>
      <c r="AT169" s="214">
        <f t="shared" si="21"/>
        <v>0</v>
      </c>
      <c r="AU169" s="214">
        <f t="shared" si="21"/>
        <v>0</v>
      </c>
    </row>
    <row r="170" spans="1:47" s="164" customFormat="1" ht="47.25" x14ac:dyDescent="0.2">
      <c r="A170" s="171" t="s">
        <v>899</v>
      </c>
      <c r="B170" s="170" t="s">
        <v>531</v>
      </c>
      <c r="C170" s="171" t="s">
        <v>2013</v>
      </c>
      <c r="D170" s="87">
        <v>0</v>
      </c>
      <c r="E170" s="87">
        <v>0</v>
      </c>
      <c r="F170" s="87">
        <v>0</v>
      </c>
      <c r="G170" s="87">
        <v>0</v>
      </c>
      <c r="H170" s="87">
        <v>0</v>
      </c>
      <c r="I170" s="87">
        <v>0</v>
      </c>
      <c r="J170" s="87">
        <v>0</v>
      </c>
      <c r="K170" s="87">
        <v>0</v>
      </c>
      <c r="L170" s="87">
        <v>0</v>
      </c>
      <c r="M170" s="87">
        <v>0</v>
      </c>
      <c r="N170" s="87">
        <v>0</v>
      </c>
      <c r="O170" s="87">
        <v>0</v>
      </c>
      <c r="P170" s="87">
        <v>0</v>
      </c>
      <c r="Q170" s="87">
        <v>0</v>
      </c>
      <c r="R170" s="87">
        <v>0</v>
      </c>
      <c r="S170" s="87">
        <v>0</v>
      </c>
      <c r="T170" s="87">
        <v>0</v>
      </c>
      <c r="U170" s="87">
        <v>0</v>
      </c>
      <c r="V170" s="87">
        <v>0</v>
      </c>
      <c r="W170" s="87">
        <v>0</v>
      </c>
      <c r="X170" s="87">
        <v>0</v>
      </c>
      <c r="Y170" s="87">
        <v>0</v>
      </c>
      <c r="Z170" s="87">
        <v>0</v>
      </c>
      <c r="AA170" s="87">
        <v>0</v>
      </c>
      <c r="AB170" s="87">
        <v>0</v>
      </c>
      <c r="AC170" s="87">
        <v>0</v>
      </c>
      <c r="AD170" s="87">
        <v>0</v>
      </c>
      <c r="AE170" s="87">
        <v>0</v>
      </c>
      <c r="AF170" s="87">
        <v>0</v>
      </c>
      <c r="AG170" s="87">
        <v>0</v>
      </c>
      <c r="AH170" s="87">
        <v>0</v>
      </c>
      <c r="AI170" s="87">
        <v>0</v>
      </c>
      <c r="AJ170" s="87">
        <v>0</v>
      </c>
      <c r="AK170" s="87">
        <v>0</v>
      </c>
      <c r="AL170" s="87">
        <v>0</v>
      </c>
      <c r="AM170" s="87">
        <v>0</v>
      </c>
      <c r="AN170" s="87">
        <v>0</v>
      </c>
      <c r="AO170" s="87">
        <v>0</v>
      </c>
      <c r="AP170" s="87">
        <v>0</v>
      </c>
      <c r="AQ170" s="87">
        <v>0</v>
      </c>
      <c r="AR170" s="87">
        <v>0</v>
      </c>
      <c r="AS170" s="87">
        <v>0</v>
      </c>
      <c r="AT170" s="87">
        <v>0</v>
      </c>
      <c r="AU170" s="87">
        <v>0</v>
      </c>
    </row>
    <row r="171" spans="1:47" s="164" customFormat="1" ht="94.5" x14ac:dyDescent="0.2">
      <c r="A171" s="171" t="s">
        <v>899</v>
      </c>
      <c r="B171" s="84" t="s">
        <v>1650</v>
      </c>
      <c r="C171" s="171" t="s">
        <v>2014</v>
      </c>
      <c r="D171" s="87">
        <v>0</v>
      </c>
      <c r="E171" s="87">
        <v>0</v>
      </c>
      <c r="F171" s="87">
        <v>0</v>
      </c>
      <c r="G171" s="87">
        <v>0</v>
      </c>
      <c r="H171" s="87">
        <v>0</v>
      </c>
      <c r="I171" s="87">
        <v>0</v>
      </c>
      <c r="J171" s="87">
        <v>0</v>
      </c>
      <c r="K171" s="87">
        <v>0</v>
      </c>
      <c r="L171" s="87">
        <v>0.4</v>
      </c>
      <c r="M171" s="87">
        <v>0</v>
      </c>
      <c r="N171" s="87">
        <v>0</v>
      </c>
      <c r="O171" s="87">
        <v>0</v>
      </c>
      <c r="P171" s="87">
        <v>0</v>
      </c>
      <c r="Q171" s="87">
        <v>0</v>
      </c>
      <c r="R171" s="87">
        <v>0</v>
      </c>
      <c r="S171" s="87">
        <v>0</v>
      </c>
      <c r="T171" s="87">
        <v>0</v>
      </c>
      <c r="U171" s="87">
        <v>0</v>
      </c>
      <c r="V171" s="87">
        <v>0</v>
      </c>
      <c r="W171" s="87">
        <v>0</v>
      </c>
      <c r="X171" s="87">
        <v>0</v>
      </c>
      <c r="Y171" s="87">
        <v>0</v>
      </c>
      <c r="Z171" s="87">
        <v>0</v>
      </c>
      <c r="AA171" s="87">
        <v>0</v>
      </c>
      <c r="AB171" s="87">
        <v>0</v>
      </c>
      <c r="AC171" s="87">
        <v>0</v>
      </c>
      <c r="AD171" s="87">
        <v>0</v>
      </c>
      <c r="AE171" s="87">
        <v>0</v>
      </c>
      <c r="AF171" s="87">
        <v>0</v>
      </c>
      <c r="AG171" s="87">
        <v>0</v>
      </c>
      <c r="AH171" s="87">
        <v>0</v>
      </c>
      <c r="AI171" s="87">
        <v>0</v>
      </c>
      <c r="AJ171" s="87">
        <v>0</v>
      </c>
      <c r="AK171" s="87">
        <v>0</v>
      </c>
      <c r="AL171" s="87">
        <v>0</v>
      </c>
      <c r="AM171" s="87">
        <v>0</v>
      </c>
      <c r="AN171" s="87">
        <v>0</v>
      </c>
      <c r="AO171" s="87">
        <v>0</v>
      </c>
      <c r="AP171" s="87">
        <v>0</v>
      </c>
      <c r="AQ171" s="87">
        <v>0</v>
      </c>
      <c r="AR171" s="87">
        <v>0</v>
      </c>
      <c r="AS171" s="87">
        <v>0</v>
      </c>
      <c r="AT171" s="87">
        <v>0</v>
      </c>
      <c r="AU171" s="87">
        <v>0</v>
      </c>
    </row>
    <row r="172" spans="1:47" s="164" customFormat="1" ht="78.75" x14ac:dyDescent="0.2">
      <c r="A172" s="171" t="s">
        <v>899</v>
      </c>
      <c r="B172" s="84" t="s">
        <v>1651</v>
      </c>
      <c r="C172" s="171" t="s">
        <v>2015</v>
      </c>
      <c r="D172" s="87">
        <v>0</v>
      </c>
      <c r="E172" s="87">
        <v>0</v>
      </c>
      <c r="F172" s="87">
        <v>0</v>
      </c>
      <c r="G172" s="87">
        <v>0</v>
      </c>
      <c r="H172" s="87">
        <v>0</v>
      </c>
      <c r="I172" s="87">
        <v>0</v>
      </c>
      <c r="J172" s="87">
        <v>0</v>
      </c>
      <c r="K172" s="87">
        <v>0</v>
      </c>
      <c r="L172" s="87">
        <v>0.4</v>
      </c>
      <c r="M172" s="87">
        <v>0</v>
      </c>
      <c r="N172" s="87">
        <v>0</v>
      </c>
      <c r="O172" s="87">
        <v>0</v>
      </c>
      <c r="P172" s="87">
        <v>0</v>
      </c>
      <c r="Q172" s="87">
        <v>0</v>
      </c>
      <c r="R172" s="87">
        <v>0</v>
      </c>
      <c r="S172" s="87">
        <v>0</v>
      </c>
      <c r="T172" s="87">
        <v>0</v>
      </c>
      <c r="U172" s="87">
        <v>0</v>
      </c>
      <c r="V172" s="87">
        <v>0</v>
      </c>
      <c r="W172" s="87">
        <v>0</v>
      </c>
      <c r="X172" s="87">
        <v>0</v>
      </c>
      <c r="Y172" s="87">
        <v>0</v>
      </c>
      <c r="Z172" s="87">
        <v>0</v>
      </c>
      <c r="AA172" s="87">
        <v>0</v>
      </c>
      <c r="AB172" s="87">
        <v>0</v>
      </c>
      <c r="AC172" s="87">
        <v>0</v>
      </c>
      <c r="AD172" s="87">
        <v>0</v>
      </c>
      <c r="AE172" s="87">
        <v>0</v>
      </c>
      <c r="AF172" s="87">
        <v>0</v>
      </c>
      <c r="AG172" s="87">
        <v>0</v>
      </c>
      <c r="AH172" s="87">
        <v>0</v>
      </c>
      <c r="AI172" s="87">
        <v>0</v>
      </c>
      <c r="AJ172" s="87">
        <v>0</v>
      </c>
      <c r="AK172" s="87">
        <v>0</v>
      </c>
      <c r="AL172" s="87">
        <v>0</v>
      </c>
      <c r="AM172" s="87">
        <v>0</v>
      </c>
      <c r="AN172" s="87">
        <v>0</v>
      </c>
      <c r="AO172" s="87">
        <v>0</v>
      </c>
      <c r="AP172" s="87">
        <v>0</v>
      </c>
      <c r="AQ172" s="87">
        <v>0</v>
      </c>
      <c r="AR172" s="87">
        <v>0</v>
      </c>
      <c r="AS172" s="87">
        <v>0</v>
      </c>
      <c r="AT172" s="87">
        <v>0</v>
      </c>
      <c r="AU172" s="87">
        <v>0</v>
      </c>
    </row>
    <row r="173" spans="1:47" s="164" customFormat="1" ht="47.25" x14ac:dyDescent="0.2">
      <c r="A173" s="171" t="s">
        <v>899</v>
      </c>
      <c r="B173" s="84" t="s">
        <v>532</v>
      </c>
      <c r="C173" s="171" t="s">
        <v>2016</v>
      </c>
      <c r="D173" s="87">
        <v>0</v>
      </c>
      <c r="E173" s="87"/>
      <c r="F173" s="87">
        <v>0</v>
      </c>
      <c r="G173" s="87">
        <v>0</v>
      </c>
      <c r="H173" s="87">
        <v>0</v>
      </c>
      <c r="I173" s="87">
        <v>0</v>
      </c>
      <c r="J173" s="87">
        <v>0</v>
      </c>
      <c r="K173" s="87">
        <v>0</v>
      </c>
      <c r="L173" s="87">
        <v>1.26</v>
      </c>
      <c r="M173" s="87">
        <v>1.26</v>
      </c>
      <c r="N173" s="87">
        <v>0</v>
      </c>
      <c r="O173" s="87">
        <v>0</v>
      </c>
      <c r="P173" s="87">
        <v>0</v>
      </c>
      <c r="Q173" s="87">
        <v>0</v>
      </c>
      <c r="R173" s="87">
        <v>0</v>
      </c>
      <c r="S173" s="87">
        <v>0</v>
      </c>
      <c r="T173" s="87">
        <v>0</v>
      </c>
      <c r="U173" s="87">
        <v>0</v>
      </c>
      <c r="V173" s="87">
        <v>0</v>
      </c>
      <c r="W173" s="87">
        <v>0</v>
      </c>
      <c r="X173" s="87">
        <v>0</v>
      </c>
      <c r="Y173" s="87">
        <v>0</v>
      </c>
      <c r="Z173" s="87">
        <v>0</v>
      </c>
      <c r="AA173" s="87">
        <v>0</v>
      </c>
      <c r="AB173" s="87">
        <v>0</v>
      </c>
      <c r="AC173" s="87">
        <v>0</v>
      </c>
      <c r="AD173" s="87">
        <v>0</v>
      </c>
      <c r="AE173" s="87">
        <v>0</v>
      </c>
      <c r="AF173" s="87">
        <v>0</v>
      </c>
      <c r="AG173" s="87">
        <v>0</v>
      </c>
      <c r="AH173" s="87">
        <v>0</v>
      </c>
      <c r="AI173" s="87">
        <v>0</v>
      </c>
      <c r="AJ173" s="87">
        <v>0</v>
      </c>
      <c r="AK173" s="87">
        <v>0</v>
      </c>
      <c r="AL173" s="87">
        <v>0</v>
      </c>
      <c r="AM173" s="87">
        <v>0</v>
      </c>
      <c r="AN173" s="87">
        <v>0</v>
      </c>
      <c r="AO173" s="87">
        <v>0</v>
      </c>
      <c r="AP173" s="87">
        <v>0</v>
      </c>
      <c r="AQ173" s="87">
        <v>0</v>
      </c>
      <c r="AR173" s="87">
        <v>0</v>
      </c>
      <c r="AS173" s="87">
        <v>0</v>
      </c>
      <c r="AT173" s="87">
        <v>0</v>
      </c>
      <c r="AU173" s="87">
        <v>0</v>
      </c>
    </row>
    <row r="174" spans="1:47" s="164" customFormat="1" ht="47.25" x14ac:dyDescent="0.2">
      <c r="A174" s="171" t="s">
        <v>899</v>
      </c>
      <c r="B174" s="84" t="s">
        <v>533</v>
      </c>
      <c r="C174" s="171" t="s">
        <v>2017</v>
      </c>
      <c r="D174" s="87">
        <v>0</v>
      </c>
      <c r="E174" s="87">
        <v>0</v>
      </c>
      <c r="F174" s="87">
        <v>0</v>
      </c>
      <c r="G174" s="87">
        <v>0</v>
      </c>
      <c r="H174" s="87">
        <v>0</v>
      </c>
      <c r="I174" s="87">
        <v>0</v>
      </c>
      <c r="J174" s="87">
        <v>0</v>
      </c>
      <c r="K174" s="87">
        <v>0</v>
      </c>
      <c r="L174" s="87">
        <v>0</v>
      </c>
      <c r="M174" s="87">
        <v>0</v>
      </c>
      <c r="N174" s="87">
        <v>0</v>
      </c>
      <c r="O174" s="87">
        <v>0</v>
      </c>
      <c r="P174" s="87">
        <v>0</v>
      </c>
      <c r="Q174" s="87">
        <v>0</v>
      </c>
      <c r="R174" s="87">
        <v>0</v>
      </c>
      <c r="S174" s="87">
        <v>0</v>
      </c>
      <c r="T174" s="87">
        <v>0</v>
      </c>
      <c r="U174" s="87">
        <v>0</v>
      </c>
      <c r="V174" s="87">
        <v>0</v>
      </c>
      <c r="W174" s="87">
        <v>0</v>
      </c>
      <c r="X174" s="87">
        <v>0</v>
      </c>
      <c r="Y174" s="87">
        <v>0</v>
      </c>
      <c r="Z174" s="87">
        <v>0</v>
      </c>
      <c r="AA174" s="87">
        <v>0</v>
      </c>
      <c r="AB174" s="87">
        <v>0</v>
      </c>
      <c r="AC174" s="87">
        <v>0</v>
      </c>
      <c r="AD174" s="87">
        <v>0</v>
      </c>
      <c r="AE174" s="87">
        <v>0</v>
      </c>
      <c r="AF174" s="87">
        <v>0</v>
      </c>
      <c r="AG174" s="87">
        <v>0</v>
      </c>
      <c r="AH174" s="87">
        <v>0</v>
      </c>
      <c r="AI174" s="87">
        <v>0</v>
      </c>
      <c r="AJ174" s="87">
        <v>0</v>
      </c>
      <c r="AK174" s="87">
        <v>0</v>
      </c>
      <c r="AL174" s="87">
        <v>0</v>
      </c>
      <c r="AM174" s="87">
        <v>0</v>
      </c>
      <c r="AN174" s="87">
        <v>0</v>
      </c>
      <c r="AO174" s="87">
        <v>0</v>
      </c>
      <c r="AP174" s="87">
        <v>0</v>
      </c>
      <c r="AQ174" s="87">
        <v>0</v>
      </c>
      <c r="AR174" s="87">
        <v>0</v>
      </c>
      <c r="AS174" s="87">
        <v>0</v>
      </c>
      <c r="AT174" s="87">
        <v>0</v>
      </c>
      <c r="AU174" s="87">
        <v>0</v>
      </c>
    </row>
    <row r="175" spans="1:47" s="164" customFormat="1" ht="47.25" x14ac:dyDescent="0.2">
      <c r="A175" s="171" t="s">
        <v>899</v>
      </c>
      <c r="B175" s="84" t="s">
        <v>534</v>
      </c>
      <c r="C175" s="171" t="s">
        <v>2018</v>
      </c>
      <c r="D175" s="87">
        <v>0</v>
      </c>
      <c r="E175" s="87">
        <v>0</v>
      </c>
      <c r="F175" s="87">
        <v>0</v>
      </c>
      <c r="G175" s="87">
        <v>0</v>
      </c>
      <c r="H175" s="87">
        <v>0</v>
      </c>
      <c r="I175" s="87">
        <v>0</v>
      </c>
      <c r="J175" s="87">
        <v>0</v>
      </c>
      <c r="K175" s="87">
        <v>0</v>
      </c>
      <c r="L175" s="87">
        <v>0</v>
      </c>
      <c r="M175" s="87">
        <v>0</v>
      </c>
      <c r="N175" s="87">
        <v>0</v>
      </c>
      <c r="O175" s="87">
        <v>0</v>
      </c>
      <c r="P175" s="87">
        <v>0</v>
      </c>
      <c r="Q175" s="87">
        <v>0</v>
      </c>
      <c r="R175" s="87">
        <v>0</v>
      </c>
      <c r="S175" s="87">
        <v>0</v>
      </c>
      <c r="T175" s="87">
        <v>0</v>
      </c>
      <c r="U175" s="87">
        <v>0</v>
      </c>
      <c r="V175" s="87">
        <v>0</v>
      </c>
      <c r="W175" s="87">
        <v>0</v>
      </c>
      <c r="X175" s="87">
        <v>0</v>
      </c>
      <c r="Y175" s="87">
        <v>0</v>
      </c>
      <c r="Z175" s="87">
        <v>0</v>
      </c>
      <c r="AA175" s="87">
        <v>0</v>
      </c>
      <c r="AB175" s="87">
        <v>0</v>
      </c>
      <c r="AC175" s="87">
        <v>0</v>
      </c>
      <c r="AD175" s="87">
        <v>0</v>
      </c>
      <c r="AE175" s="87">
        <v>0</v>
      </c>
      <c r="AF175" s="87">
        <v>0</v>
      </c>
      <c r="AG175" s="87">
        <v>0</v>
      </c>
      <c r="AH175" s="87">
        <v>0</v>
      </c>
      <c r="AI175" s="87">
        <v>0</v>
      </c>
      <c r="AJ175" s="87">
        <v>0</v>
      </c>
      <c r="AK175" s="87">
        <v>0</v>
      </c>
      <c r="AL175" s="87">
        <v>0</v>
      </c>
      <c r="AM175" s="87">
        <v>0</v>
      </c>
      <c r="AN175" s="87">
        <v>0</v>
      </c>
      <c r="AO175" s="87">
        <v>0</v>
      </c>
      <c r="AP175" s="87">
        <v>0</v>
      </c>
      <c r="AQ175" s="87">
        <v>0</v>
      </c>
      <c r="AR175" s="87">
        <v>0</v>
      </c>
      <c r="AS175" s="87">
        <v>0</v>
      </c>
      <c r="AT175" s="87">
        <v>0</v>
      </c>
      <c r="AU175" s="87">
        <v>0</v>
      </c>
    </row>
    <row r="176" spans="1:47" s="164" customFormat="1" ht="47.25" x14ac:dyDescent="0.2">
      <c r="A176" s="171" t="s">
        <v>899</v>
      </c>
      <c r="B176" s="84" t="s">
        <v>535</v>
      </c>
      <c r="C176" s="171" t="s">
        <v>2019</v>
      </c>
      <c r="D176" s="87">
        <v>0</v>
      </c>
      <c r="E176" s="87">
        <v>0</v>
      </c>
      <c r="F176" s="87">
        <v>0</v>
      </c>
      <c r="G176" s="87">
        <v>0</v>
      </c>
      <c r="H176" s="87">
        <v>0</v>
      </c>
      <c r="I176" s="87">
        <v>0</v>
      </c>
      <c r="J176" s="87">
        <v>0</v>
      </c>
      <c r="K176" s="87">
        <v>0</v>
      </c>
      <c r="L176" s="87">
        <v>0</v>
      </c>
      <c r="M176" s="87">
        <v>0</v>
      </c>
      <c r="N176" s="87">
        <v>0</v>
      </c>
      <c r="O176" s="87">
        <v>0</v>
      </c>
      <c r="P176" s="87">
        <v>0</v>
      </c>
      <c r="Q176" s="87">
        <v>0</v>
      </c>
      <c r="R176" s="87">
        <v>0</v>
      </c>
      <c r="S176" s="87">
        <v>0</v>
      </c>
      <c r="T176" s="87">
        <v>0</v>
      </c>
      <c r="U176" s="87">
        <v>0</v>
      </c>
      <c r="V176" s="87">
        <v>0</v>
      </c>
      <c r="W176" s="87">
        <v>0</v>
      </c>
      <c r="X176" s="87">
        <v>0</v>
      </c>
      <c r="Y176" s="87">
        <v>0</v>
      </c>
      <c r="Z176" s="87">
        <v>0</v>
      </c>
      <c r="AA176" s="87">
        <v>0</v>
      </c>
      <c r="AB176" s="87">
        <v>0</v>
      </c>
      <c r="AC176" s="87">
        <v>0</v>
      </c>
      <c r="AD176" s="87">
        <v>0</v>
      </c>
      <c r="AE176" s="87">
        <v>0</v>
      </c>
      <c r="AF176" s="87">
        <v>0</v>
      </c>
      <c r="AG176" s="87">
        <v>0</v>
      </c>
      <c r="AH176" s="87">
        <v>0</v>
      </c>
      <c r="AI176" s="87">
        <v>0</v>
      </c>
      <c r="AJ176" s="87">
        <v>0</v>
      </c>
      <c r="AK176" s="87">
        <v>0</v>
      </c>
      <c r="AL176" s="87">
        <v>0</v>
      </c>
      <c r="AM176" s="87">
        <v>0</v>
      </c>
      <c r="AN176" s="87">
        <v>0</v>
      </c>
      <c r="AO176" s="87">
        <v>0</v>
      </c>
      <c r="AP176" s="87">
        <v>0</v>
      </c>
      <c r="AQ176" s="87">
        <v>0</v>
      </c>
      <c r="AR176" s="87">
        <v>0</v>
      </c>
      <c r="AS176" s="87">
        <v>0</v>
      </c>
      <c r="AT176" s="87">
        <v>0</v>
      </c>
      <c r="AU176" s="87">
        <v>0</v>
      </c>
    </row>
    <row r="177" spans="1:47" s="164" customFormat="1" ht="47.25" x14ac:dyDescent="0.2">
      <c r="A177" s="171" t="s">
        <v>899</v>
      </c>
      <c r="B177" s="84" t="s">
        <v>536</v>
      </c>
      <c r="C177" s="171" t="s">
        <v>2020</v>
      </c>
      <c r="D177" s="87">
        <v>0</v>
      </c>
      <c r="E177" s="87">
        <v>0</v>
      </c>
      <c r="F177" s="87">
        <v>0</v>
      </c>
      <c r="G177" s="87">
        <v>0</v>
      </c>
      <c r="H177" s="87">
        <v>0</v>
      </c>
      <c r="I177" s="87">
        <v>0</v>
      </c>
      <c r="J177" s="87">
        <v>0</v>
      </c>
      <c r="K177" s="87">
        <v>0</v>
      </c>
      <c r="L177" s="87">
        <v>0</v>
      </c>
      <c r="M177" s="87">
        <v>0</v>
      </c>
      <c r="N177" s="87">
        <v>0</v>
      </c>
      <c r="O177" s="87">
        <v>0</v>
      </c>
      <c r="P177" s="87">
        <v>0</v>
      </c>
      <c r="Q177" s="87">
        <v>0</v>
      </c>
      <c r="R177" s="87">
        <v>0</v>
      </c>
      <c r="S177" s="87">
        <v>0</v>
      </c>
      <c r="T177" s="87">
        <v>0</v>
      </c>
      <c r="U177" s="87">
        <v>0</v>
      </c>
      <c r="V177" s="87">
        <v>0</v>
      </c>
      <c r="W177" s="87">
        <v>0</v>
      </c>
      <c r="X177" s="87">
        <v>0</v>
      </c>
      <c r="Y177" s="87">
        <v>0</v>
      </c>
      <c r="Z177" s="87">
        <v>0</v>
      </c>
      <c r="AA177" s="87">
        <v>0</v>
      </c>
      <c r="AB177" s="87">
        <v>0</v>
      </c>
      <c r="AC177" s="87">
        <v>0</v>
      </c>
      <c r="AD177" s="87">
        <v>0</v>
      </c>
      <c r="AE177" s="87">
        <v>0</v>
      </c>
      <c r="AF177" s="87">
        <v>0</v>
      </c>
      <c r="AG177" s="87">
        <v>0</v>
      </c>
      <c r="AH177" s="87">
        <v>0</v>
      </c>
      <c r="AI177" s="87">
        <v>0</v>
      </c>
      <c r="AJ177" s="87">
        <v>0</v>
      </c>
      <c r="AK177" s="87">
        <v>0</v>
      </c>
      <c r="AL177" s="87">
        <v>0</v>
      </c>
      <c r="AM177" s="87">
        <v>0</v>
      </c>
      <c r="AN177" s="87">
        <v>0</v>
      </c>
      <c r="AO177" s="87">
        <v>0</v>
      </c>
      <c r="AP177" s="87">
        <v>0</v>
      </c>
      <c r="AQ177" s="87">
        <v>0</v>
      </c>
      <c r="AR177" s="87">
        <v>0</v>
      </c>
      <c r="AS177" s="87">
        <v>0</v>
      </c>
      <c r="AT177" s="87">
        <v>0</v>
      </c>
      <c r="AU177" s="87">
        <v>0</v>
      </c>
    </row>
    <row r="178" spans="1:47" s="164" customFormat="1" ht="63" x14ac:dyDescent="0.2">
      <c r="A178" s="171" t="s">
        <v>2791</v>
      </c>
      <c r="B178" s="84" t="s">
        <v>537</v>
      </c>
      <c r="C178" s="171" t="s">
        <v>2021</v>
      </c>
      <c r="D178" s="87">
        <v>0</v>
      </c>
      <c r="E178" s="87">
        <v>0</v>
      </c>
      <c r="F178" s="87">
        <v>0</v>
      </c>
      <c r="G178" s="87">
        <v>0</v>
      </c>
      <c r="H178" s="87">
        <v>0</v>
      </c>
      <c r="I178" s="87">
        <v>0</v>
      </c>
      <c r="J178" s="87">
        <v>0</v>
      </c>
      <c r="K178" s="87">
        <v>0</v>
      </c>
      <c r="L178" s="87">
        <v>0</v>
      </c>
      <c r="M178" s="87">
        <v>0</v>
      </c>
      <c r="N178" s="87">
        <v>0.55000000000000004</v>
      </c>
      <c r="O178" s="87">
        <v>0</v>
      </c>
      <c r="P178" s="87">
        <v>0</v>
      </c>
      <c r="Q178" s="87">
        <v>0</v>
      </c>
      <c r="R178" s="87">
        <v>0</v>
      </c>
      <c r="S178" s="87">
        <v>0</v>
      </c>
      <c r="T178" s="87">
        <v>0</v>
      </c>
      <c r="U178" s="87">
        <v>0</v>
      </c>
      <c r="V178" s="87">
        <v>0</v>
      </c>
      <c r="W178" s="87">
        <v>0</v>
      </c>
      <c r="X178" s="87">
        <v>0</v>
      </c>
      <c r="Y178" s="87">
        <v>0</v>
      </c>
      <c r="Z178" s="87">
        <v>0</v>
      </c>
      <c r="AA178" s="87">
        <v>0.63</v>
      </c>
      <c r="AB178" s="87">
        <v>0</v>
      </c>
      <c r="AC178" s="87">
        <v>0</v>
      </c>
      <c r="AD178" s="87">
        <v>0</v>
      </c>
      <c r="AE178" s="87">
        <v>0</v>
      </c>
      <c r="AF178" s="87">
        <v>0</v>
      </c>
      <c r="AG178" s="87">
        <v>0</v>
      </c>
      <c r="AH178" s="87">
        <v>0</v>
      </c>
      <c r="AI178" s="87">
        <v>0</v>
      </c>
      <c r="AJ178" s="87">
        <v>0</v>
      </c>
      <c r="AK178" s="87">
        <v>0</v>
      </c>
      <c r="AL178" s="87">
        <v>0</v>
      </c>
      <c r="AM178" s="87">
        <v>0</v>
      </c>
      <c r="AN178" s="87">
        <v>0</v>
      </c>
      <c r="AO178" s="87">
        <v>0</v>
      </c>
      <c r="AP178" s="87">
        <v>0</v>
      </c>
      <c r="AQ178" s="87">
        <v>0</v>
      </c>
      <c r="AR178" s="87">
        <v>0</v>
      </c>
      <c r="AS178" s="87">
        <v>0</v>
      </c>
      <c r="AT178" s="87">
        <v>0</v>
      </c>
      <c r="AU178" s="87">
        <v>0</v>
      </c>
    </row>
    <row r="179" spans="1:47" s="164" customFormat="1" ht="63" x14ac:dyDescent="0.2">
      <c r="A179" s="171" t="s">
        <v>2791</v>
      </c>
      <c r="B179" s="84" t="s">
        <v>538</v>
      </c>
      <c r="C179" s="171" t="s">
        <v>2022</v>
      </c>
      <c r="D179" s="87">
        <v>0</v>
      </c>
      <c r="E179" s="87">
        <v>0</v>
      </c>
      <c r="F179" s="87">
        <v>0</v>
      </c>
      <c r="G179" s="87">
        <v>0</v>
      </c>
      <c r="H179" s="87">
        <v>0</v>
      </c>
      <c r="I179" s="87">
        <v>0</v>
      </c>
      <c r="J179" s="87">
        <v>0</v>
      </c>
      <c r="K179" s="87">
        <v>0</v>
      </c>
      <c r="L179" s="87">
        <v>0</v>
      </c>
      <c r="M179" s="87">
        <v>0</v>
      </c>
      <c r="N179" s="87">
        <v>0.25</v>
      </c>
      <c r="O179" s="87">
        <v>0</v>
      </c>
      <c r="P179" s="87">
        <v>0</v>
      </c>
      <c r="Q179" s="87">
        <v>0</v>
      </c>
      <c r="R179" s="87">
        <v>0</v>
      </c>
      <c r="S179" s="87">
        <v>0</v>
      </c>
      <c r="T179" s="87">
        <v>0</v>
      </c>
      <c r="U179" s="87">
        <v>0</v>
      </c>
      <c r="V179" s="87">
        <v>0</v>
      </c>
      <c r="W179" s="87">
        <v>0</v>
      </c>
      <c r="X179" s="87">
        <v>0</v>
      </c>
      <c r="Y179" s="87">
        <v>0</v>
      </c>
      <c r="Z179" s="87">
        <v>0</v>
      </c>
      <c r="AA179" s="87">
        <v>0</v>
      </c>
      <c r="AB179" s="87">
        <v>0</v>
      </c>
      <c r="AC179" s="87">
        <v>0</v>
      </c>
      <c r="AD179" s="87">
        <v>0</v>
      </c>
      <c r="AE179" s="87">
        <v>0</v>
      </c>
      <c r="AF179" s="87">
        <v>0</v>
      </c>
      <c r="AG179" s="87">
        <v>0</v>
      </c>
      <c r="AH179" s="87">
        <v>0</v>
      </c>
      <c r="AI179" s="87">
        <v>0</v>
      </c>
      <c r="AJ179" s="87">
        <v>0</v>
      </c>
      <c r="AK179" s="87">
        <v>0</v>
      </c>
      <c r="AL179" s="87">
        <v>0</v>
      </c>
      <c r="AM179" s="87">
        <v>0</v>
      </c>
      <c r="AN179" s="87">
        <v>0</v>
      </c>
      <c r="AO179" s="87">
        <v>0</v>
      </c>
      <c r="AP179" s="87">
        <v>0</v>
      </c>
      <c r="AQ179" s="87">
        <v>0</v>
      </c>
      <c r="AR179" s="87">
        <v>0</v>
      </c>
      <c r="AS179" s="87">
        <v>0</v>
      </c>
      <c r="AT179" s="87">
        <v>0</v>
      </c>
      <c r="AU179" s="87">
        <v>0</v>
      </c>
    </row>
    <row r="180" spans="1:47" s="164" customFormat="1" ht="63" x14ac:dyDescent="0.2">
      <c r="A180" s="171" t="s">
        <v>2791</v>
      </c>
      <c r="B180" s="84" t="s">
        <v>539</v>
      </c>
      <c r="C180" s="171" t="s">
        <v>2023</v>
      </c>
      <c r="D180" s="87">
        <v>0</v>
      </c>
      <c r="E180" s="87">
        <v>0</v>
      </c>
      <c r="F180" s="87">
        <v>0</v>
      </c>
      <c r="G180" s="87">
        <v>0</v>
      </c>
      <c r="H180" s="87">
        <v>0</v>
      </c>
      <c r="I180" s="87">
        <v>0</v>
      </c>
      <c r="J180" s="87">
        <v>0</v>
      </c>
      <c r="K180" s="87">
        <v>0</v>
      </c>
      <c r="L180" s="87">
        <v>0</v>
      </c>
      <c r="M180" s="87">
        <v>0</v>
      </c>
      <c r="N180" s="87">
        <v>0.32</v>
      </c>
      <c r="O180" s="87">
        <v>0</v>
      </c>
      <c r="P180" s="87">
        <v>0</v>
      </c>
      <c r="Q180" s="87">
        <v>0</v>
      </c>
      <c r="R180" s="87">
        <v>0</v>
      </c>
      <c r="S180" s="87">
        <v>0</v>
      </c>
      <c r="T180" s="87">
        <v>0</v>
      </c>
      <c r="U180" s="87">
        <v>0</v>
      </c>
      <c r="V180" s="87">
        <v>0</v>
      </c>
      <c r="W180" s="87">
        <v>0</v>
      </c>
      <c r="X180" s="87">
        <v>0</v>
      </c>
      <c r="Y180" s="87">
        <v>0</v>
      </c>
      <c r="Z180" s="87">
        <v>0</v>
      </c>
      <c r="AA180" s="87">
        <v>0</v>
      </c>
      <c r="AB180" s="87">
        <v>0</v>
      </c>
      <c r="AC180" s="87">
        <v>0</v>
      </c>
      <c r="AD180" s="87">
        <v>0</v>
      </c>
      <c r="AE180" s="87">
        <v>0</v>
      </c>
      <c r="AF180" s="87">
        <v>0</v>
      </c>
      <c r="AG180" s="87">
        <v>0</v>
      </c>
      <c r="AH180" s="87">
        <v>0</v>
      </c>
      <c r="AI180" s="87">
        <v>0</v>
      </c>
      <c r="AJ180" s="87">
        <v>0</v>
      </c>
      <c r="AK180" s="87">
        <v>0</v>
      </c>
      <c r="AL180" s="87">
        <v>0</v>
      </c>
      <c r="AM180" s="87">
        <v>0</v>
      </c>
      <c r="AN180" s="87">
        <v>0</v>
      </c>
      <c r="AO180" s="87">
        <v>0</v>
      </c>
      <c r="AP180" s="87">
        <v>0</v>
      </c>
      <c r="AQ180" s="87">
        <v>0</v>
      </c>
      <c r="AR180" s="87">
        <v>0</v>
      </c>
      <c r="AS180" s="87">
        <v>0</v>
      </c>
      <c r="AT180" s="87">
        <v>0</v>
      </c>
      <c r="AU180" s="87">
        <v>0</v>
      </c>
    </row>
    <row r="181" spans="1:47" s="164" customFormat="1" ht="63" x14ac:dyDescent="0.2">
      <c r="A181" s="171" t="s">
        <v>2791</v>
      </c>
      <c r="B181" s="84" t="s">
        <v>540</v>
      </c>
      <c r="C181" s="171" t="s">
        <v>2024</v>
      </c>
      <c r="D181" s="87">
        <v>0</v>
      </c>
      <c r="E181" s="87">
        <v>0</v>
      </c>
      <c r="F181" s="87">
        <v>0</v>
      </c>
      <c r="G181" s="87">
        <v>0</v>
      </c>
      <c r="H181" s="87">
        <v>0</v>
      </c>
      <c r="I181" s="87">
        <v>0</v>
      </c>
      <c r="J181" s="87">
        <v>0</v>
      </c>
      <c r="K181" s="87">
        <v>0</v>
      </c>
      <c r="L181" s="87">
        <v>0</v>
      </c>
      <c r="M181" s="87">
        <v>0</v>
      </c>
      <c r="N181" s="87">
        <v>0.32</v>
      </c>
      <c r="O181" s="87">
        <v>0</v>
      </c>
      <c r="P181" s="87">
        <v>0</v>
      </c>
      <c r="Q181" s="87">
        <v>0</v>
      </c>
      <c r="R181" s="87">
        <v>0</v>
      </c>
      <c r="S181" s="87">
        <v>0</v>
      </c>
      <c r="T181" s="87">
        <v>0</v>
      </c>
      <c r="U181" s="87">
        <v>0</v>
      </c>
      <c r="V181" s="87">
        <v>0</v>
      </c>
      <c r="W181" s="87">
        <v>0</v>
      </c>
      <c r="X181" s="87">
        <v>0</v>
      </c>
      <c r="Y181" s="87">
        <v>0</v>
      </c>
      <c r="Z181" s="87">
        <v>0</v>
      </c>
      <c r="AA181" s="87">
        <v>0.38</v>
      </c>
      <c r="AB181" s="87">
        <v>0</v>
      </c>
      <c r="AC181" s="87">
        <v>0</v>
      </c>
      <c r="AD181" s="87">
        <v>0</v>
      </c>
      <c r="AE181" s="87">
        <v>0</v>
      </c>
      <c r="AF181" s="87">
        <v>0</v>
      </c>
      <c r="AG181" s="87">
        <v>0</v>
      </c>
      <c r="AH181" s="87">
        <v>0</v>
      </c>
      <c r="AI181" s="87">
        <v>0</v>
      </c>
      <c r="AJ181" s="87">
        <v>0</v>
      </c>
      <c r="AK181" s="87">
        <v>0</v>
      </c>
      <c r="AL181" s="87">
        <v>0</v>
      </c>
      <c r="AM181" s="87">
        <v>0</v>
      </c>
      <c r="AN181" s="87">
        <v>0</v>
      </c>
      <c r="AO181" s="87">
        <v>0</v>
      </c>
      <c r="AP181" s="87">
        <v>0</v>
      </c>
      <c r="AQ181" s="87">
        <v>0</v>
      </c>
      <c r="AR181" s="87">
        <v>0</v>
      </c>
      <c r="AS181" s="87">
        <v>0</v>
      </c>
      <c r="AT181" s="87">
        <v>0</v>
      </c>
      <c r="AU181" s="87">
        <v>0</v>
      </c>
    </row>
    <row r="182" spans="1:47" s="164" customFormat="1" ht="78.75" x14ac:dyDescent="0.2">
      <c r="A182" s="171" t="s">
        <v>899</v>
      </c>
      <c r="B182" s="84" t="s">
        <v>1652</v>
      </c>
      <c r="C182" s="171" t="s">
        <v>2025</v>
      </c>
      <c r="D182" s="87">
        <v>0</v>
      </c>
      <c r="E182" s="87"/>
      <c r="F182" s="87">
        <v>0</v>
      </c>
      <c r="G182" s="87">
        <v>0</v>
      </c>
      <c r="H182" s="87">
        <v>0</v>
      </c>
      <c r="I182" s="87">
        <v>0</v>
      </c>
      <c r="J182" s="87">
        <v>0</v>
      </c>
      <c r="K182" s="87">
        <v>0</v>
      </c>
      <c r="L182" s="87">
        <v>1.26</v>
      </c>
      <c r="M182" s="87">
        <v>0</v>
      </c>
      <c r="N182" s="87">
        <v>0</v>
      </c>
      <c r="O182" s="87">
        <v>0</v>
      </c>
      <c r="P182" s="87">
        <v>0</v>
      </c>
      <c r="Q182" s="87">
        <v>0</v>
      </c>
      <c r="R182" s="87">
        <v>0</v>
      </c>
      <c r="S182" s="87">
        <v>1.26</v>
      </c>
      <c r="T182" s="87">
        <v>0</v>
      </c>
      <c r="U182" s="87">
        <v>0</v>
      </c>
      <c r="V182" s="87">
        <v>0</v>
      </c>
      <c r="W182" s="87">
        <v>0</v>
      </c>
      <c r="X182" s="87">
        <v>0</v>
      </c>
      <c r="Y182" s="87">
        <v>0</v>
      </c>
      <c r="Z182" s="87">
        <v>0</v>
      </c>
      <c r="AA182" s="87">
        <v>0</v>
      </c>
      <c r="AB182" s="87">
        <v>0</v>
      </c>
      <c r="AC182" s="87">
        <v>0</v>
      </c>
      <c r="AD182" s="87">
        <v>0</v>
      </c>
      <c r="AE182" s="87">
        <v>0</v>
      </c>
      <c r="AF182" s="87">
        <v>0</v>
      </c>
      <c r="AG182" s="87">
        <v>0</v>
      </c>
      <c r="AH182" s="87">
        <v>0</v>
      </c>
      <c r="AI182" s="87">
        <v>0</v>
      </c>
      <c r="AJ182" s="87">
        <v>0</v>
      </c>
      <c r="AK182" s="87">
        <v>0</v>
      </c>
      <c r="AL182" s="87">
        <v>0</v>
      </c>
      <c r="AM182" s="87">
        <v>0</v>
      </c>
      <c r="AN182" s="87">
        <v>0</v>
      </c>
      <c r="AO182" s="87">
        <v>0</v>
      </c>
      <c r="AP182" s="87">
        <v>0</v>
      </c>
      <c r="AQ182" s="87">
        <v>0</v>
      </c>
      <c r="AR182" s="87">
        <v>0</v>
      </c>
      <c r="AS182" s="87">
        <v>0</v>
      </c>
      <c r="AT182" s="87">
        <v>0</v>
      </c>
      <c r="AU182" s="87">
        <v>0</v>
      </c>
    </row>
    <row r="183" spans="1:47" s="164" customFormat="1" ht="110.25" x14ac:dyDescent="0.2">
      <c r="A183" s="171" t="s">
        <v>899</v>
      </c>
      <c r="B183" s="84" t="s">
        <v>1653</v>
      </c>
      <c r="C183" s="171" t="s">
        <v>2026</v>
      </c>
      <c r="D183" s="87">
        <v>0</v>
      </c>
      <c r="E183" s="87">
        <v>0</v>
      </c>
      <c r="F183" s="87">
        <v>0</v>
      </c>
      <c r="G183" s="87">
        <v>0</v>
      </c>
      <c r="H183" s="87">
        <v>0</v>
      </c>
      <c r="I183" s="87">
        <v>0</v>
      </c>
      <c r="J183" s="87">
        <v>0</v>
      </c>
      <c r="K183" s="87">
        <v>0</v>
      </c>
      <c r="L183" s="87">
        <v>0.4</v>
      </c>
      <c r="M183" s="87">
        <v>0</v>
      </c>
      <c r="N183" s="87">
        <v>0</v>
      </c>
      <c r="O183" s="87">
        <v>0</v>
      </c>
      <c r="P183" s="87">
        <v>0</v>
      </c>
      <c r="Q183" s="87">
        <v>0</v>
      </c>
      <c r="R183" s="87">
        <v>0</v>
      </c>
      <c r="S183" s="87">
        <v>0</v>
      </c>
      <c r="T183" s="87">
        <v>0</v>
      </c>
      <c r="U183" s="87">
        <v>0</v>
      </c>
      <c r="V183" s="87">
        <v>0</v>
      </c>
      <c r="W183" s="87">
        <v>0</v>
      </c>
      <c r="X183" s="87">
        <v>0</v>
      </c>
      <c r="Y183" s="87">
        <v>0</v>
      </c>
      <c r="Z183" s="87">
        <v>0</v>
      </c>
      <c r="AA183" s="87">
        <v>0</v>
      </c>
      <c r="AB183" s="87">
        <v>0</v>
      </c>
      <c r="AC183" s="87">
        <v>0</v>
      </c>
      <c r="AD183" s="87">
        <v>0</v>
      </c>
      <c r="AE183" s="87">
        <v>0</v>
      </c>
      <c r="AF183" s="87">
        <v>0</v>
      </c>
      <c r="AG183" s="87">
        <v>0</v>
      </c>
      <c r="AH183" s="87">
        <v>0</v>
      </c>
      <c r="AI183" s="87">
        <v>0</v>
      </c>
      <c r="AJ183" s="87">
        <v>0</v>
      </c>
      <c r="AK183" s="87">
        <v>0</v>
      </c>
      <c r="AL183" s="87">
        <v>0</v>
      </c>
      <c r="AM183" s="87">
        <v>0</v>
      </c>
      <c r="AN183" s="87">
        <v>0</v>
      </c>
      <c r="AO183" s="87">
        <v>0</v>
      </c>
      <c r="AP183" s="87">
        <v>0</v>
      </c>
      <c r="AQ183" s="87">
        <v>0</v>
      </c>
      <c r="AR183" s="87">
        <v>0</v>
      </c>
      <c r="AS183" s="87">
        <v>0</v>
      </c>
      <c r="AT183" s="87">
        <v>0</v>
      </c>
      <c r="AU183" s="87">
        <v>0</v>
      </c>
    </row>
    <row r="184" spans="1:47" s="164" customFormat="1" ht="126" x14ac:dyDescent="0.2">
      <c r="A184" s="171" t="s">
        <v>899</v>
      </c>
      <c r="B184" s="84" t="s">
        <v>541</v>
      </c>
      <c r="C184" s="171" t="s">
        <v>2027</v>
      </c>
      <c r="D184" s="87">
        <v>0</v>
      </c>
      <c r="E184" s="87">
        <v>0</v>
      </c>
      <c r="F184" s="87">
        <v>0</v>
      </c>
      <c r="G184" s="87">
        <v>0</v>
      </c>
      <c r="H184" s="87">
        <v>0</v>
      </c>
      <c r="I184" s="87">
        <v>0</v>
      </c>
      <c r="J184" s="87">
        <v>0</v>
      </c>
      <c r="K184" s="87">
        <v>0</v>
      </c>
      <c r="L184" s="87">
        <v>0.4</v>
      </c>
      <c r="M184" s="87">
        <v>0</v>
      </c>
      <c r="N184" s="87">
        <v>0</v>
      </c>
      <c r="O184" s="87">
        <v>0</v>
      </c>
      <c r="P184" s="87">
        <v>0</v>
      </c>
      <c r="Q184" s="87">
        <v>0</v>
      </c>
      <c r="R184" s="87">
        <v>0</v>
      </c>
      <c r="S184" s="87">
        <v>0</v>
      </c>
      <c r="T184" s="87">
        <v>0</v>
      </c>
      <c r="U184" s="87">
        <v>0</v>
      </c>
      <c r="V184" s="87">
        <v>0</v>
      </c>
      <c r="W184" s="87">
        <v>0</v>
      </c>
      <c r="X184" s="87">
        <v>0</v>
      </c>
      <c r="Y184" s="87">
        <v>0</v>
      </c>
      <c r="Z184" s="87">
        <v>0</v>
      </c>
      <c r="AA184" s="87">
        <v>0</v>
      </c>
      <c r="AB184" s="87">
        <v>0</v>
      </c>
      <c r="AC184" s="87">
        <v>0</v>
      </c>
      <c r="AD184" s="87">
        <v>0</v>
      </c>
      <c r="AE184" s="87">
        <v>0</v>
      </c>
      <c r="AF184" s="87">
        <v>0</v>
      </c>
      <c r="AG184" s="87">
        <v>0</v>
      </c>
      <c r="AH184" s="87">
        <v>0</v>
      </c>
      <c r="AI184" s="87">
        <v>0</v>
      </c>
      <c r="AJ184" s="87">
        <v>0</v>
      </c>
      <c r="AK184" s="87">
        <v>0</v>
      </c>
      <c r="AL184" s="87">
        <v>0</v>
      </c>
      <c r="AM184" s="87">
        <v>0</v>
      </c>
      <c r="AN184" s="87">
        <v>0</v>
      </c>
      <c r="AO184" s="87">
        <v>0</v>
      </c>
      <c r="AP184" s="87">
        <v>0</v>
      </c>
      <c r="AQ184" s="87">
        <v>0</v>
      </c>
      <c r="AR184" s="87">
        <v>0</v>
      </c>
      <c r="AS184" s="87">
        <v>0</v>
      </c>
      <c r="AT184" s="87">
        <v>0</v>
      </c>
      <c r="AU184" s="87">
        <v>0</v>
      </c>
    </row>
    <row r="185" spans="1:47" s="164" customFormat="1" ht="78.75" x14ac:dyDescent="0.2">
      <c r="A185" s="171" t="s">
        <v>2791</v>
      </c>
      <c r="B185" s="84" t="s">
        <v>1654</v>
      </c>
      <c r="C185" s="171" t="s">
        <v>2028</v>
      </c>
      <c r="D185" s="87">
        <v>0</v>
      </c>
      <c r="E185" s="87">
        <v>0</v>
      </c>
      <c r="F185" s="87">
        <v>0</v>
      </c>
      <c r="G185" s="87">
        <v>0</v>
      </c>
      <c r="H185" s="87">
        <v>0</v>
      </c>
      <c r="I185" s="87">
        <v>0</v>
      </c>
      <c r="J185" s="87">
        <v>0</v>
      </c>
      <c r="K185" s="87">
        <v>0</v>
      </c>
      <c r="L185" s="87">
        <v>0</v>
      </c>
      <c r="M185" s="87">
        <v>0</v>
      </c>
      <c r="N185" s="87">
        <v>0</v>
      </c>
      <c r="O185" s="87">
        <v>0</v>
      </c>
      <c r="P185" s="87">
        <v>0</v>
      </c>
      <c r="Q185" s="87">
        <v>0</v>
      </c>
      <c r="R185" s="87">
        <v>0</v>
      </c>
      <c r="S185" s="87">
        <v>0</v>
      </c>
      <c r="T185" s="87">
        <v>0</v>
      </c>
      <c r="U185" s="87">
        <v>0</v>
      </c>
      <c r="V185" s="87">
        <v>0</v>
      </c>
      <c r="W185" s="87">
        <v>0</v>
      </c>
      <c r="X185" s="87">
        <v>0</v>
      </c>
      <c r="Y185" s="87">
        <v>0</v>
      </c>
      <c r="Z185" s="87">
        <v>0</v>
      </c>
      <c r="AA185" s="87">
        <v>0</v>
      </c>
      <c r="AB185" s="87">
        <v>0</v>
      </c>
      <c r="AC185" s="87">
        <v>0</v>
      </c>
      <c r="AD185" s="87">
        <v>0</v>
      </c>
      <c r="AE185" s="87">
        <v>0</v>
      </c>
      <c r="AF185" s="87">
        <v>0</v>
      </c>
      <c r="AG185" s="87">
        <v>0</v>
      </c>
      <c r="AH185" s="87">
        <v>0</v>
      </c>
      <c r="AI185" s="87">
        <v>0</v>
      </c>
      <c r="AJ185" s="87">
        <v>0</v>
      </c>
      <c r="AK185" s="87">
        <v>0</v>
      </c>
      <c r="AL185" s="87">
        <v>0</v>
      </c>
      <c r="AM185" s="87">
        <v>0</v>
      </c>
      <c r="AN185" s="87">
        <v>0</v>
      </c>
      <c r="AO185" s="87">
        <v>0</v>
      </c>
      <c r="AP185" s="87">
        <v>0</v>
      </c>
      <c r="AQ185" s="87">
        <v>0</v>
      </c>
      <c r="AR185" s="87">
        <v>0</v>
      </c>
      <c r="AS185" s="87">
        <v>0</v>
      </c>
      <c r="AT185" s="87">
        <v>0</v>
      </c>
      <c r="AU185" s="87">
        <v>0</v>
      </c>
    </row>
    <row r="186" spans="1:47" s="164" customFormat="1" ht="78.75" x14ac:dyDescent="0.2">
      <c r="A186" s="171" t="s">
        <v>899</v>
      </c>
      <c r="B186" s="84" t="s">
        <v>1655</v>
      </c>
      <c r="C186" s="171" t="s">
        <v>2029</v>
      </c>
      <c r="D186" s="87">
        <v>0</v>
      </c>
      <c r="E186" s="87">
        <v>0</v>
      </c>
      <c r="F186" s="87">
        <v>0</v>
      </c>
      <c r="G186" s="87">
        <v>0</v>
      </c>
      <c r="H186" s="87">
        <v>0</v>
      </c>
      <c r="I186" s="87">
        <v>0</v>
      </c>
      <c r="J186" s="87">
        <v>0</v>
      </c>
      <c r="K186" s="87">
        <v>0</v>
      </c>
      <c r="L186" s="87">
        <v>0</v>
      </c>
      <c r="M186" s="87">
        <v>0</v>
      </c>
      <c r="N186" s="87">
        <v>0</v>
      </c>
      <c r="O186" s="87">
        <v>0</v>
      </c>
      <c r="P186" s="87">
        <v>0</v>
      </c>
      <c r="Q186" s="87">
        <v>0</v>
      </c>
      <c r="R186" s="87">
        <v>0</v>
      </c>
      <c r="S186" s="87">
        <v>0</v>
      </c>
      <c r="T186" s="87">
        <v>0</v>
      </c>
      <c r="U186" s="87">
        <v>0</v>
      </c>
      <c r="V186" s="87">
        <v>0</v>
      </c>
      <c r="W186" s="87">
        <v>0</v>
      </c>
      <c r="X186" s="87">
        <v>0</v>
      </c>
      <c r="Y186" s="87">
        <v>0</v>
      </c>
      <c r="Z186" s="87">
        <v>0</v>
      </c>
      <c r="AA186" s="87">
        <v>0</v>
      </c>
      <c r="AB186" s="87">
        <v>0</v>
      </c>
      <c r="AC186" s="87">
        <v>0</v>
      </c>
      <c r="AD186" s="87">
        <v>0</v>
      </c>
      <c r="AE186" s="87">
        <v>0</v>
      </c>
      <c r="AF186" s="87">
        <v>0</v>
      </c>
      <c r="AG186" s="87">
        <v>0</v>
      </c>
      <c r="AH186" s="87">
        <v>0</v>
      </c>
      <c r="AI186" s="87">
        <v>0</v>
      </c>
      <c r="AJ186" s="87">
        <v>0</v>
      </c>
      <c r="AK186" s="87">
        <v>0</v>
      </c>
      <c r="AL186" s="87">
        <v>0</v>
      </c>
      <c r="AM186" s="87">
        <v>0</v>
      </c>
      <c r="AN186" s="87">
        <v>0</v>
      </c>
      <c r="AO186" s="87">
        <v>0</v>
      </c>
      <c r="AP186" s="87">
        <v>0</v>
      </c>
      <c r="AQ186" s="87">
        <v>0</v>
      </c>
      <c r="AR186" s="87">
        <v>0</v>
      </c>
      <c r="AS186" s="87">
        <v>0</v>
      </c>
      <c r="AT186" s="87">
        <v>0</v>
      </c>
      <c r="AU186" s="87">
        <v>0</v>
      </c>
    </row>
    <row r="187" spans="1:47" s="164" customFormat="1" ht="78.75" x14ac:dyDescent="0.2">
      <c r="A187" s="171" t="s">
        <v>899</v>
      </c>
      <c r="B187" s="84" t="s">
        <v>1656</v>
      </c>
      <c r="C187" s="171" t="s">
        <v>2030</v>
      </c>
      <c r="D187" s="87">
        <v>0</v>
      </c>
      <c r="E187" s="87">
        <v>0</v>
      </c>
      <c r="F187" s="87">
        <v>0</v>
      </c>
      <c r="G187" s="87">
        <v>0</v>
      </c>
      <c r="H187" s="87">
        <v>0</v>
      </c>
      <c r="I187" s="87">
        <v>0</v>
      </c>
      <c r="J187" s="87">
        <v>0</v>
      </c>
      <c r="K187" s="87">
        <v>0</v>
      </c>
      <c r="L187" s="87">
        <v>0</v>
      </c>
      <c r="M187" s="87">
        <v>0</v>
      </c>
      <c r="N187" s="87">
        <v>0</v>
      </c>
      <c r="O187" s="87">
        <v>0</v>
      </c>
      <c r="P187" s="87">
        <v>0</v>
      </c>
      <c r="Q187" s="87">
        <v>0</v>
      </c>
      <c r="R187" s="87">
        <v>0</v>
      </c>
      <c r="S187" s="87">
        <v>0</v>
      </c>
      <c r="T187" s="87">
        <v>0</v>
      </c>
      <c r="U187" s="87">
        <v>0</v>
      </c>
      <c r="V187" s="87">
        <v>0</v>
      </c>
      <c r="W187" s="87">
        <v>0</v>
      </c>
      <c r="X187" s="87">
        <v>0</v>
      </c>
      <c r="Y187" s="87">
        <v>0</v>
      </c>
      <c r="Z187" s="87">
        <v>0</v>
      </c>
      <c r="AA187" s="87">
        <v>0</v>
      </c>
      <c r="AB187" s="87">
        <v>0</v>
      </c>
      <c r="AC187" s="87">
        <v>0</v>
      </c>
      <c r="AD187" s="87">
        <v>0</v>
      </c>
      <c r="AE187" s="87">
        <v>0</v>
      </c>
      <c r="AF187" s="87">
        <v>0</v>
      </c>
      <c r="AG187" s="87">
        <v>0</v>
      </c>
      <c r="AH187" s="87">
        <v>0</v>
      </c>
      <c r="AI187" s="87">
        <v>0</v>
      </c>
      <c r="AJ187" s="87">
        <v>0</v>
      </c>
      <c r="AK187" s="87">
        <v>0</v>
      </c>
      <c r="AL187" s="87">
        <v>0</v>
      </c>
      <c r="AM187" s="87">
        <v>0</v>
      </c>
      <c r="AN187" s="87">
        <v>0</v>
      </c>
      <c r="AO187" s="87">
        <v>0</v>
      </c>
      <c r="AP187" s="87">
        <v>0</v>
      </c>
      <c r="AQ187" s="87">
        <v>0</v>
      </c>
      <c r="AR187" s="87">
        <v>0</v>
      </c>
      <c r="AS187" s="87">
        <v>0</v>
      </c>
      <c r="AT187" s="87">
        <v>0</v>
      </c>
      <c r="AU187" s="87">
        <v>0</v>
      </c>
    </row>
    <row r="188" spans="1:47" s="164" customFormat="1" x14ac:dyDescent="0.2">
      <c r="A188" s="210"/>
      <c r="B188" s="211" t="s">
        <v>49</v>
      </c>
      <c r="C188" s="210"/>
      <c r="D188" s="214">
        <v>0</v>
      </c>
      <c r="E188" s="214">
        <v>1.1499999999999999</v>
      </c>
      <c r="F188" s="214">
        <v>0</v>
      </c>
      <c r="G188" s="214">
        <v>0</v>
      </c>
      <c r="H188" s="214">
        <v>0</v>
      </c>
      <c r="I188" s="214">
        <v>0.2</v>
      </c>
      <c r="J188" s="214">
        <v>0</v>
      </c>
      <c r="K188" s="214">
        <v>0</v>
      </c>
      <c r="L188" s="214">
        <v>3.5100000000000002</v>
      </c>
      <c r="M188" s="214">
        <v>1.6</v>
      </c>
      <c r="N188" s="214">
        <v>1.35</v>
      </c>
      <c r="O188" s="214">
        <v>0</v>
      </c>
      <c r="P188" s="214">
        <v>0</v>
      </c>
      <c r="Q188" s="214">
        <v>0</v>
      </c>
      <c r="R188" s="214">
        <v>0</v>
      </c>
      <c r="S188" s="214">
        <v>0</v>
      </c>
      <c r="T188" s="214">
        <v>0</v>
      </c>
      <c r="U188" s="214">
        <v>0</v>
      </c>
      <c r="V188" s="214">
        <v>0</v>
      </c>
      <c r="W188" s="214">
        <v>0</v>
      </c>
      <c r="X188" s="214">
        <v>0</v>
      </c>
      <c r="Y188" s="214">
        <v>0</v>
      </c>
      <c r="Z188" s="214">
        <v>0</v>
      </c>
      <c r="AA188" s="214">
        <v>0.2</v>
      </c>
      <c r="AB188" s="214">
        <f t="shared" ref="AB188:AU188" si="22">SUM(AB189:AB209)</f>
        <v>0</v>
      </c>
      <c r="AC188" s="214">
        <f t="shared" si="22"/>
        <v>0</v>
      </c>
      <c r="AD188" s="214">
        <f t="shared" si="22"/>
        <v>0</v>
      </c>
      <c r="AE188" s="214">
        <f t="shared" si="22"/>
        <v>0</v>
      </c>
      <c r="AF188" s="214">
        <f t="shared" si="22"/>
        <v>0</v>
      </c>
      <c r="AG188" s="214">
        <f t="shared" si="22"/>
        <v>0</v>
      </c>
      <c r="AH188" s="214">
        <f t="shared" si="22"/>
        <v>0</v>
      </c>
      <c r="AI188" s="214">
        <f t="shared" si="22"/>
        <v>0</v>
      </c>
      <c r="AJ188" s="214">
        <f t="shared" si="22"/>
        <v>0</v>
      </c>
      <c r="AK188" s="214">
        <f t="shared" si="22"/>
        <v>0</v>
      </c>
      <c r="AL188" s="214">
        <f t="shared" si="22"/>
        <v>0</v>
      </c>
      <c r="AM188" s="214">
        <f t="shared" si="22"/>
        <v>0</v>
      </c>
      <c r="AN188" s="214">
        <f t="shared" si="22"/>
        <v>0</v>
      </c>
      <c r="AO188" s="214">
        <f t="shared" si="22"/>
        <v>0</v>
      </c>
      <c r="AP188" s="214">
        <f t="shared" si="22"/>
        <v>0</v>
      </c>
      <c r="AQ188" s="214">
        <f t="shared" si="22"/>
        <v>0</v>
      </c>
      <c r="AR188" s="214">
        <f t="shared" si="22"/>
        <v>0</v>
      </c>
      <c r="AS188" s="214">
        <f t="shared" si="22"/>
        <v>0</v>
      </c>
      <c r="AT188" s="214">
        <f t="shared" si="22"/>
        <v>0</v>
      </c>
      <c r="AU188" s="214">
        <f t="shared" si="22"/>
        <v>0</v>
      </c>
    </row>
    <row r="189" spans="1:47" s="164" customFormat="1" ht="47.25" x14ac:dyDescent="0.2">
      <c r="A189" s="171" t="s">
        <v>899</v>
      </c>
      <c r="B189" s="170" t="s">
        <v>50</v>
      </c>
      <c r="C189" s="171" t="s">
        <v>2031</v>
      </c>
      <c r="D189" s="87">
        <v>0</v>
      </c>
      <c r="E189" s="87">
        <v>0</v>
      </c>
      <c r="F189" s="87">
        <v>0</v>
      </c>
      <c r="G189" s="87">
        <v>0</v>
      </c>
      <c r="H189" s="87">
        <v>0</v>
      </c>
      <c r="I189" s="87">
        <v>0</v>
      </c>
      <c r="J189" s="87">
        <v>0</v>
      </c>
      <c r="K189" s="87">
        <v>0</v>
      </c>
      <c r="L189" s="87">
        <v>0</v>
      </c>
      <c r="M189" s="87">
        <v>0</v>
      </c>
      <c r="N189" s="87">
        <v>0</v>
      </c>
      <c r="O189" s="87">
        <v>0</v>
      </c>
      <c r="P189" s="87">
        <v>0</v>
      </c>
      <c r="Q189" s="87">
        <v>0</v>
      </c>
      <c r="R189" s="87">
        <v>0</v>
      </c>
      <c r="S189" s="87">
        <v>0</v>
      </c>
      <c r="T189" s="87">
        <v>0</v>
      </c>
      <c r="U189" s="87">
        <v>0</v>
      </c>
      <c r="V189" s="87">
        <v>0</v>
      </c>
      <c r="W189" s="87">
        <v>0</v>
      </c>
      <c r="X189" s="87">
        <v>0</v>
      </c>
      <c r="Y189" s="87">
        <v>0</v>
      </c>
      <c r="Z189" s="87">
        <v>0</v>
      </c>
      <c r="AA189" s="87">
        <v>0</v>
      </c>
      <c r="AB189" s="87">
        <v>0</v>
      </c>
      <c r="AC189" s="87">
        <v>0</v>
      </c>
      <c r="AD189" s="87">
        <v>0</v>
      </c>
      <c r="AE189" s="87">
        <v>0</v>
      </c>
      <c r="AF189" s="87">
        <v>0</v>
      </c>
      <c r="AG189" s="87">
        <v>0</v>
      </c>
      <c r="AH189" s="87">
        <v>0</v>
      </c>
      <c r="AI189" s="87">
        <v>0</v>
      </c>
      <c r="AJ189" s="87">
        <v>0</v>
      </c>
      <c r="AK189" s="87">
        <v>0</v>
      </c>
      <c r="AL189" s="87">
        <v>0</v>
      </c>
      <c r="AM189" s="87">
        <v>0</v>
      </c>
      <c r="AN189" s="87">
        <v>0</v>
      </c>
      <c r="AO189" s="87">
        <v>0</v>
      </c>
      <c r="AP189" s="87">
        <v>0</v>
      </c>
      <c r="AQ189" s="87">
        <v>0</v>
      </c>
      <c r="AR189" s="87">
        <v>0</v>
      </c>
      <c r="AS189" s="87">
        <v>0</v>
      </c>
      <c r="AT189" s="87">
        <v>0</v>
      </c>
      <c r="AU189" s="87">
        <v>0</v>
      </c>
    </row>
    <row r="190" spans="1:47" s="164" customFormat="1" ht="47.25" x14ac:dyDescent="0.2">
      <c r="A190" s="171" t="s">
        <v>2791</v>
      </c>
      <c r="B190" s="84" t="s">
        <v>542</v>
      </c>
      <c r="C190" s="171" t="s">
        <v>2032</v>
      </c>
      <c r="D190" s="87">
        <v>0</v>
      </c>
      <c r="E190" s="87">
        <v>0</v>
      </c>
      <c r="F190" s="87">
        <v>0</v>
      </c>
      <c r="G190" s="87">
        <v>0</v>
      </c>
      <c r="H190" s="87">
        <v>0</v>
      </c>
      <c r="I190" s="87">
        <v>0</v>
      </c>
      <c r="J190" s="87">
        <v>0</v>
      </c>
      <c r="K190" s="87">
        <v>0</v>
      </c>
      <c r="L190" s="87">
        <v>0</v>
      </c>
      <c r="M190" s="87">
        <v>0</v>
      </c>
      <c r="N190" s="87">
        <v>0</v>
      </c>
      <c r="O190" s="87">
        <v>0</v>
      </c>
      <c r="P190" s="87">
        <v>0</v>
      </c>
      <c r="Q190" s="87">
        <v>0</v>
      </c>
      <c r="R190" s="87">
        <v>0</v>
      </c>
      <c r="S190" s="87">
        <v>0</v>
      </c>
      <c r="T190" s="87">
        <v>0</v>
      </c>
      <c r="U190" s="87">
        <v>0</v>
      </c>
      <c r="V190" s="87">
        <v>0</v>
      </c>
      <c r="W190" s="87">
        <v>0</v>
      </c>
      <c r="X190" s="87">
        <v>0</v>
      </c>
      <c r="Y190" s="87">
        <v>0</v>
      </c>
      <c r="Z190" s="87">
        <v>0</v>
      </c>
      <c r="AA190" s="87">
        <v>0</v>
      </c>
      <c r="AB190" s="87">
        <v>0</v>
      </c>
      <c r="AC190" s="87">
        <v>0</v>
      </c>
      <c r="AD190" s="87">
        <v>0</v>
      </c>
      <c r="AE190" s="87">
        <v>0</v>
      </c>
      <c r="AF190" s="87">
        <v>0</v>
      </c>
      <c r="AG190" s="87">
        <v>0</v>
      </c>
      <c r="AH190" s="87">
        <v>0</v>
      </c>
      <c r="AI190" s="87">
        <v>0</v>
      </c>
      <c r="AJ190" s="87">
        <v>0</v>
      </c>
      <c r="AK190" s="87">
        <v>0</v>
      </c>
      <c r="AL190" s="87">
        <v>0</v>
      </c>
      <c r="AM190" s="87">
        <v>0</v>
      </c>
      <c r="AN190" s="87">
        <v>0</v>
      </c>
      <c r="AO190" s="87">
        <v>0</v>
      </c>
      <c r="AP190" s="87">
        <v>0</v>
      </c>
      <c r="AQ190" s="87">
        <v>0</v>
      </c>
      <c r="AR190" s="87">
        <v>0</v>
      </c>
      <c r="AS190" s="87">
        <v>0</v>
      </c>
      <c r="AT190" s="87">
        <v>0</v>
      </c>
      <c r="AU190" s="87">
        <v>0</v>
      </c>
    </row>
    <row r="191" spans="1:47" s="164" customFormat="1" ht="63" x14ac:dyDescent="0.2">
      <c r="A191" s="171" t="s">
        <v>899</v>
      </c>
      <c r="B191" s="170" t="s">
        <v>1657</v>
      </c>
      <c r="C191" s="171" t="s">
        <v>2033</v>
      </c>
      <c r="D191" s="87">
        <v>0</v>
      </c>
      <c r="E191" s="87">
        <v>0</v>
      </c>
      <c r="F191" s="87">
        <v>0</v>
      </c>
      <c r="G191" s="87">
        <v>0</v>
      </c>
      <c r="H191" s="87">
        <v>0</v>
      </c>
      <c r="I191" s="87">
        <v>0</v>
      </c>
      <c r="J191" s="87">
        <v>0</v>
      </c>
      <c r="K191" s="87">
        <v>0</v>
      </c>
      <c r="L191" s="87">
        <v>1.26</v>
      </c>
      <c r="M191" s="87">
        <v>0</v>
      </c>
      <c r="N191" s="87">
        <v>0</v>
      </c>
      <c r="O191" s="87">
        <v>0</v>
      </c>
      <c r="P191" s="87">
        <v>0</v>
      </c>
      <c r="Q191" s="87">
        <v>0</v>
      </c>
      <c r="R191" s="87">
        <v>0</v>
      </c>
      <c r="S191" s="87">
        <v>0</v>
      </c>
      <c r="T191" s="87">
        <v>0</v>
      </c>
      <c r="U191" s="87">
        <v>0</v>
      </c>
      <c r="V191" s="87">
        <v>0</v>
      </c>
      <c r="W191" s="87">
        <v>0</v>
      </c>
      <c r="X191" s="87">
        <v>0</v>
      </c>
      <c r="Y191" s="87">
        <v>0</v>
      </c>
      <c r="Z191" s="87">
        <v>0</v>
      </c>
      <c r="AA191" s="87">
        <v>0</v>
      </c>
      <c r="AB191" s="87">
        <v>0</v>
      </c>
      <c r="AC191" s="87">
        <v>0</v>
      </c>
      <c r="AD191" s="87">
        <v>0</v>
      </c>
      <c r="AE191" s="87">
        <v>0</v>
      </c>
      <c r="AF191" s="87">
        <v>0</v>
      </c>
      <c r="AG191" s="87">
        <v>0</v>
      </c>
      <c r="AH191" s="87">
        <v>0</v>
      </c>
      <c r="AI191" s="87">
        <v>0</v>
      </c>
      <c r="AJ191" s="87">
        <v>0</v>
      </c>
      <c r="AK191" s="87">
        <v>0</v>
      </c>
      <c r="AL191" s="87">
        <v>0</v>
      </c>
      <c r="AM191" s="87">
        <v>0</v>
      </c>
      <c r="AN191" s="87">
        <v>0</v>
      </c>
      <c r="AO191" s="87">
        <v>0</v>
      </c>
      <c r="AP191" s="87">
        <v>0</v>
      </c>
      <c r="AQ191" s="87">
        <v>0</v>
      </c>
      <c r="AR191" s="87">
        <v>0</v>
      </c>
      <c r="AS191" s="87">
        <v>0</v>
      </c>
      <c r="AT191" s="87">
        <v>0</v>
      </c>
      <c r="AU191" s="87">
        <v>0</v>
      </c>
    </row>
    <row r="192" spans="1:47" s="164" customFormat="1" ht="47.25" x14ac:dyDescent="0.2">
      <c r="A192" s="171" t="s">
        <v>2791</v>
      </c>
      <c r="B192" s="84" t="s">
        <v>435</v>
      </c>
      <c r="C192" s="171" t="s">
        <v>2034</v>
      </c>
      <c r="D192" s="87">
        <v>0</v>
      </c>
      <c r="E192" s="87">
        <v>0</v>
      </c>
      <c r="F192" s="87">
        <v>0</v>
      </c>
      <c r="G192" s="87">
        <v>0</v>
      </c>
      <c r="H192" s="87">
        <v>0</v>
      </c>
      <c r="I192" s="87">
        <v>0</v>
      </c>
      <c r="J192" s="87">
        <v>0</v>
      </c>
      <c r="K192" s="87">
        <v>0</v>
      </c>
      <c r="L192" s="87">
        <v>0</v>
      </c>
      <c r="M192" s="87">
        <v>0</v>
      </c>
      <c r="N192" s="87">
        <v>0.7</v>
      </c>
      <c r="O192" s="87">
        <v>0</v>
      </c>
      <c r="P192" s="87">
        <v>0</v>
      </c>
      <c r="Q192" s="87">
        <v>0</v>
      </c>
      <c r="R192" s="87">
        <v>0</v>
      </c>
      <c r="S192" s="87">
        <v>0</v>
      </c>
      <c r="T192" s="87">
        <v>0</v>
      </c>
      <c r="U192" s="87">
        <v>0</v>
      </c>
      <c r="V192" s="87">
        <v>0</v>
      </c>
      <c r="W192" s="87">
        <v>0</v>
      </c>
      <c r="X192" s="87">
        <v>0</v>
      </c>
      <c r="Y192" s="87">
        <v>0</v>
      </c>
      <c r="Z192" s="87">
        <v>0</v>
      </c>
      <c r="AA192" s="87">
        <v>0</v>
      </c>
      <c r="AB192" s="87">
        <v>0</v>
      </c>
      <c r="AC192" s="87">
        <v>0</v>
      </c>
      <c r="AD192" s="87">
        <v>0</v>
      </c>
      <c r="AE192" s="87">
        <v>0</v>
      </c>
      <c r="AF192" s="87">
        <v>0</v>
      </c>
      <c r="AG192" s="87">
        <v>0</v>
      </c>
      <c r="AH192" s="87">
        <v>0</v>
      </c>
      <c r="AI192" s="87">
        <v>0</v>
      </c>
      <c r="AJ192" s="87">
        <v>0</v>
      </c>
      <c r="AK192" s="87">
        <v>0</v>
      </c>
      <c r="AL192" s="87">
        <v>0</v>
      </c>
      <c r="AM192" s="87">
        <v>0</v>
      </c>
      <c r="AN192" s="87">
        <v>0</v>
      </c>
      <c r="AO192" s="87">
        <v>0</v>
      </c>
      <c r="AP192" s="87">
        <v>0</v>
      </c>
      <c r="AQ192" s="87">
        <v>0</v>
      </c>
      <c r="AR192" s="87">
        <v>0</v>
      </c>
      <c r="AS192" s="87">
        <v>0</v>
      </c>
      <c r="AT192" s="87">
        <v>0</v>
      </c>
      <c r="AU192" s="87">
        <v>0</v>
      </c>
    </row>
    <row r="193" spans="1:47" s="164" customFormat="1" ht="47.25" x14ac:dyDescent="0.2">
      <c r="A193" s="171" t="s">
        <v>2791</v>
      </c>
      <c r="B193" s="84" t="s">
        <v>543</v>
      </c>
      <c r="C193" s="171" t="s">
        <v>2035</v>
      </c>
      <c r="D193" s="87">
        <v>0</v>
      </c>
      <c r="E193" s="87">
        <v>0</v>
      </c>
      <c r="F193" s="87">
        <v>0</v>
      </c>
      <c r="G193" s="87">
        <v>0</v>
      </c>
      <c r="H193" s="87">
        <v>0</v>
      </c>
      <c r="I193" s="87">
        <v>0</v>
      </c>
      <c r="J193" s="87">
        <v>0</v>
      </c>
      <c r="K193" s="87">
        <v>0</v>
      </c>
      <c r="L193" s="87">
        <v>0.25</v>
      </c>
      <c r="M193" s="87">
        <v>0</v>
      </c>
      <c r="N193" s="87">
        <v>0</v>
      </c>
      <c r="O193" s="87">
        <v>0</v>
      </c>
      <c r="P193" s="87">
        <v>0</v>
      </c>
      <c r="Q193" s="87">
        <v>0</v>
      </c>
      <c r="R193" s="87">
        <v>0</v>
      </c>
      <c r="S193" s="87">
        <v>0</v>
      </c>
      <c r="T193" s="87">
        <v>0</v>
      </c>
      <c r="U193" s="87">
        <v>0</v>
      </c>
      <c r="V193" s="87">
        <v>0</v>
      </c>
      <c r="W193" s="87">
        <v>0</v>
      </c>
      <c r="X193" s="87">
        <v>0</v>
      </c>
      <c r="Y193" s="87">
        <v>0</v>
      </c>
      <c r="Z193" s="87">
        <v>0</v>
      </c>
      <c r="AA193" s="87">
        <v>0</v>
      </c>
      <c r="AB193" s="87">
        <v>0</v>
      </c>
      <c r="AC193" s="87">
        <v>0</v>
      </c>
      <c r="AD193" s="87">
        <v>0</v>
      </c>
      <c r="AE193" s="87">
        <v>0</v>
      </c>
      <c r="AF193" s="87">
        <v>0</v>
      </c>
      <c r="AG193" s="87">
        <v>0</v>
      </c>
      <c r="AH193" s="87">
        <v>0</v>
      </c>
      <c r="AI193" s="87">
        <v>0</v>
      </c>
      <c r="AJ193" s="87">
        <v>0</v>
      </c>
      <c r="AK193" s="87">
        <v>0</v>
      </c>
      <c r="AL193" s="87">
        <v>0</v>
      </c>
      <c r="AM193" s="87">
        <v>0</v>
      </c>
      <c r="AN193" s="87">
        <v>0</v>
      </c>
      <c r="AO193" s="87">
        <v>0</v>
      </c>
      <c r="AP193" s="87">
        <v>0</v>
      </c>
      <c r="AQ193" s="87">
        <v>0</v>
      </c>
      <c r="AR193" s="87">
        <v>0</v>
      </c>
      <c r="AS193" s="87">
        <v>0</v>
      </c>
      <c r="AT193" s="87">
        <v>0</v>
      </c>
      <c r="AU193" s="87">
        <v>0</v>
      </c>
    </row>
    <row r="194" spans="1:47" s="164" customFormat="1" ht="47.25" x14ac:dyDescent="0.2">
      <c r="A194" s="171" t="s">
        <v>2791</v>
      </c>
      <c r="B194" s="84" t="s">
        <v>544</v>
      </c>
      <c r="C194" s="171" t="s">
        <v>2036</v>
      </c>
      <c r="D194" s="87">
        <v>0</v>
      </c>
      <c r="E194" s="87">
        <v>0</v>
      </c>
      <c r="F194" s="87">
        <v>0</v>
      </c>
      <c r="G194" s="87">
        <v>0</v>
      </c>
      <c r="H194" s="87">
        <v>0</v>
      </c>
      <c r="I194" s="87">
        <v>0</v>
      </c>
      <c r="J194" s="87">
        <v>0</v>
      </c>
      <c r="K194" s="87">
        <v>0</v>
      </c>
      <c r="L194" s="87">
        <v>0</v>
      </c>
      <c r="M194" s="87">
        <v>0</v>
      </c>
      <c r="N194" s="87">
        <v>0</v>
      </c>
      <c r="O194" s="87">
        <v>0</v>
      </c>
      <c r="P194" s="87">
        <v>0</v>
      </c>
      <c r="Q194" s="87">
        <v>0</v>
      </c>
      <c r="R194" s="87">
        <v>0</v>
      </c>
      <c r="S194" s="87">
        <v>0</v>
      </c>
      <c r="T194" s="87">
        <v>0</v>
      </c>
      <c r="U194" s="87">
        <v>0</v>
      </c>
      <c r="V194" s="87">
        <v>0</v>
      </c>
      <c r="W194" s="87">
        <v>0</v>
      </c>
      <c r="X194" s="87">
        <v>0</v>
      </c>
      <c r="Y194" s="87">
        <v>0</v>
      </c>
      <c r="Z194" s="87">
        <v>0</v>
      </c>
      <c r="AA194" s="87">
        <v>0</v>
      </c>
      <c r="AB194" s="87">
        <v>0</v>
      </c>
      <c r="AC194" s="87">
        <v>0</v>
      </c>
      <c r="AD194" s="87">
        <v>0</v>
      </c>
      <c r="AE194" s="87">
        <v>0</v>
      </c>
      <c r="AF194" s="87">
        <v>0</v>
      </c>
      <c r="AG194" s="87">
        <v>0</v>
      </c>
      <c r="AH194" s="87">
        <v>0</v>
      </c>
      <c r="AI194" s="87">
        <v>0</v>
      </c>
      <c r="AJ194" s="87">
        <v>0</v>
      </c>
      <c r="AK194" s="87">
        <v>0</v>
      </c>
      <c r="AL194" s="87">
        <v>0</v>
      </c>
      <c r="AM194" s="87">
        <v>0</v>
      </c>
      <c r="AN194" s="87">
        <v>0</v>
      </c>
      <c r="AO194" s="87">
        <v>0</v>
      </c>
      <c r="AP194" s="87">
        <v>0</v>
      </c>
      <c r="AQ194" s="87">
        <v>0</v>
      </c>
      <c r="AR194" s="87">
        <v>0</v>
      </c>
      <c r="AS194" s="87">
        <v>0</v>
      </c>
      <c r="AT194" s="87">
        <v>0</v>
      </c>
      <c r="AU194" s="87">
        <v>0</v>
      </c>
    </row>
    <row r="195" spans="1:47" s="164" customFormat="1" ht="47.25" x14ac:dyDescent="0.2">
      <c r="A195" s="171" t="s">
        <v>2791</v>
      </c>
      <c r="B195" s="84" t="s">
        <v>545</v>
      </c>
      <c r="C195" s="171" t="s">
        <v>2037</v>
      </c>
      <c r="D195" s="87">
        <v>0</v>
      </c>
      <c r="E195" s="87">
        <v>0</v>
      </c>
      <c r="F195" s="87">
        <v>0</v>
      </c>
      <c r="G195" s="87">
        <v>0</v>
      </c>
      <c r="H195" s="87">
        <v>0</v>
      </c>
      <c r="I195" s="87">
        <v>0</v>
      </c>
      <c r="J195" s="87">
        <v>0</v>
      </c>
      <c r="K195" s="87">
        <v>0</v>
      </c>
      <c r="L195" s="87">
        <v>0</v>
      </c>
      <c r="M195" s="87">
        <v>0</v>
      </c>
      <c r="N195" s="87">
        <v>0.4</v>
      </c>
      <c r="O195" s="87">
        <v>0</v>
      </c>
      <c r="P195" s="87">
        <v>0</v>
      </c>
      <c r="Q195" s="87">
        <v>0</v>
      </c>
      <c r="R195" s="87">
        <v>0</v>
      </c>
      <c r="S195" s="87">
        <v>0</v>
      </c>
      <c r="T195" s="87">
        <v>0</v>
      </c>
      <c r="U195" s="87">
        <v>0</v>
      </c>
      <c r="V195" s="87">
        <v>0</v>
      </c>
      <c r="W195" s="87">
        <v>0</v>
      </c>
      <c r="X195" s="87">
        <v>0</v>
      </c>
      <c r="Y195" s="87">
        <v>0</v>
      </c>
      <c r="Z195" s="87">
        <v>0</v>
      </c>
      <c r="AA195" s="87">
        <v>0</v>
      </c>
      <c r="AB195" s="87">
        <v>0</v>
      </c>
      <c r="AC195" s="87">
        <v>0</v>
      </c>
      <c r="AD195" s="87">
        <v>0</v>
      </c>
      <c r="AE195" s="87">
        <v>0</v>
      </c>
      <c r="AF195" s="87">
        <v>0</v>
      </c>
      <c r="AG195" s="87">
        <v>0</v>
      </c>
      <c r="AH195" s="87">
        <v>0</v>
      </c>
      <c r="AI195" s="87">
        <v>0</v>
      </c>
      <c r="AJ195" s="87">
        <v>0</v>
      </c>
      <c r="AK195" s="87">
        <v>0</v>
      </c>
      <c r="AL195" s="87">
        <v>0</v>
      </c>
      <c r="AM195" s="87">
        <v>0</v>
      </c>
      <c r="AN195" s="87">
        <v>0</v>
      </c>
      <c r="AO195" s="87">
        <v>0</v>
      </c>
      <c r="AP195" s="87">
        <v>0</v>
      </c>
      <c r="AQ195" s="87">
        <v>0</v>
      </c>
      <c r="AR195" s="87">
        <v>0</v>
      </c>
      <c r="AS195" s="87">
        <v>0</v>
      </c>
      <c r="AT195" s="87">
        <v>0</v>
      </c>
      <c r="AU195" s="87">
        <v>0</v>
      </c>
    </row>
    <row r="196" spans="1:47" s="164" customFormat="1" ht="47.25" x14ac:dyDescent="0.2">
      <c r="A196" s="171" t="s">
        <v>899</v>
      </c>
      <c r="B196" s="170" t="s">
        <v>546</v>
      </c>
      <c r="C196" s="171" t="s">
        <v>2038</v>
      </c>
      <c r="D196" s="87">
        <v>0</v>
      </c>
      <c r="E196" s="87">
        <v>0</v>
      </c>
      <c r="F196" s="87">
        <v>0</v>
      </c>
      <c r="G196" s="87">
        <v>0</v>
      </c>
      <c r="H196" s="87">
        <v>0</v>
      </c>
      <c r="I196" s="87">
        <v>0</v>
      </c>
      <c r="J196" s="87">
        <v>0</v>
      </c>
      <c r="K196" s="87">
        <v>0</v>
      </c>
      <c r="L196" s="87">
        <v>0</v>
      </c>
      <c r="M196" s="87">
        <v>0</v>
      </c>
      <c r="N196" s="87">
        <v>0</v>
      </c>
      <c r="O196" s="87">
        <v>0</v>
      </c>
      <c r="P196" s="87">
        <v>0</v>
      </c>
      <c r="Q196" s="87">
        <v>0</v>
      </c>
      <c r="R196" s="87">
        <v>0</v>
      </c>
      <c r="S196" s="87">
        <v>0</v>
      </c>
      <c r="T196" s="87">
        <v>0</v>
      </c>
      <c r="U196" s="87">
        <v>0</v>
      </c>
      <c r="V196" s="87">
        <v>0</v>
      </c>
      <c r="W196" s="87">
        <v>0</v>
      </c>
      <c r="X196" s="87">
        <v>0</v>
      </c>
      <c r="Y196" s="87">
        <v>0</v>
      </c>
      <c r="Z196" s="87">
        <v>0</v>
      </c>
      <c r="AA196" s="87">
        <v>0</v>
      </c>
      <c r="AB196" s="87">
        <v>0</v>
      </c>
      <c r="AC196" s="87">
        <v>0</v>
      </c>
      <c r="AD196" s="87">
        <v>0</v>
      </c>
      <c r="AE196" s="87">
        <v>0</v>
      </c>
      <c r="AF196" s="87">
        <v>0</v>
      </c>
      <c r="AG196" s="87">
        <v>0</v>
      </c>
      <c r="AH196" s="87">
        <v>0</v>
      </c>
      <c r="AI196" s="87">
        <v>0</v>
      </c>
      <c r="AJ196" s="87">
        <v>0</v>
      </c>
      <c r="AK196" s="87">
        <v>0</v>
      </c>
      <c r="AL196" s="87">
        <v>0</v>
      </c>
      <c r="AM196" s="87">
        <v>0</v>
      </c>
      <c r="AN196" s="87">
        <v>0</v>
      </c>
      <c r="AO196" s="87">
        <v>0</v>
      </c>
      <c r="AP196" s="87">
        <v>0</v>
      </c>
      <c r="AQ196" s="87">
        <v>0</v>
      </c>
      <c r="AR196" s="87">
        <v>0</v>
      </c>
      <c r="AS196" s="87">
        <v>0</v>
      </c>
      <c r="AT196" s="87">
        <v>0</v>
      </c>
      <c r="AU196" s="87">
        <v>0</v>
      </c>
    </row>
    <row r="197" spans="1:47" s="164" customFormat="1" ht="47.25" x14ac:dyDescent="0.2">
      <c r="A197" s="171" t="s">
        <v>899</v>
      </c>
      <c r="B197" s="84" t="s">
        <v>1658</v>
      </c>
      <c r="C197" s="171" t="s">
        <v>2039</v>
      </c>
      <c r="D197" s="87">
        <v>0</v>
      </c>
      <c r="E197" s="87">
        <v>0</v>
      </c>
      <c r="F197" s="87">
        <v>0</v>
      </c>
      <c r="G197" s="87">
        <v>0</v>
      </c>
      <c r="H197" s="87">
        <v>0</v>
      </c>
      <c r="I197" s="87">
        <v>0</v>
      </c>
      <c r="J197" s="87">
        <v>0</v>
      </c>
      <c r="K197" s="87">
        <v>0</v>
      </c>
      <c r="L197" s="87">
        <v>0</v>
      </c>
      <c r="M197" s="87">
        <v>0</v>
      </c>
      <c r="N197" s="87">
        <v>0</v>
      </c>
      <c r="O197" s="87">
        <v>0</v>
      </c>
      <c r="P197" s="87">
        <v>0</v>
      </c>
      <c r="Q197" s="87">
        <v>0</v>
      </c>
      <c r="R197" s="87">
        <v>0</v>
      </c>
      <c r="S197" s="87">
        <v>0</v>
      </c>
      <c r="T197" s="87">
        <v>0</v>
      </c>
      <c r="U197" s="87">
        <v>0</v>
      </c>
      <c r="V197" s="87">
        <v>0</v>
      </c>
      <c r="W197" s="87">
        <v>0</v>
      </c>
      <c r="X197" s="87">
        <v>0</v>
      </c>
      <c r="Y197" s="87">
        <v>0</v>
      </c>
      <c r="Z197" s="87">
        <v>0</v>
      </c>
      <c r="AA197" s="87">
        <v>0</v>
      </c>
      <c r="AB197" s="87">
        <v>0</v>
      </c>
      <c r="AC197" s="87">
        <v>0</v>
      </c>
      <c r="AD197" s="87">
        <v>0</v>
      </c>
      <c r="AE197" s="87">
        <v>0</v>
      </c>
      <c r="AF197" s="87">
        <v>0</v>
      </c>
      <c r="AG197" s="87">
        <v>0</v>
      </c>
      <c r="AH197" s="87">
        <v>0</v>
      </c>
      <c r="AI197" s="87">
        <v>0</v>
      </c>
      <c r="AJ197" s="87">
        <v>0</v>
      </c>
      <c r="AK197" s="87">
        <v>0</v>
      </c>
      <c r="AL197" s="87">
        <v>0</v>
      </c>
      <c r="AM197" s="87">
        <v>0</v>
      </c>
      <c r="AN197" s="87">
        <v>0</v>
      </c>
      <c r="AO197" s="87">
        <v>0</v>
      </c>
      <c r="AP197" s="87">
        <v>0</v>
      </c>
      <c r="AQ197" s="87">
        <v>0</v>
      </c>
      <c r="AR197" s="87">
        <v>0</v>
      </c>
      <c r="AS197" s="87">
        <v>0</v>
      </c>
      <c r="AT197" s="87">
        <v>0</v>
      </c>
      <c r="AU197" s="87">
        <v>0</v>
      </c>
    </row>
    <row r="198" spans="1:47" s="164" customFormat="1" ht="47.25" x14ac:dyDescent="0.2">
      <c r="A198" s="171" t="s">
        <v>899</v>
      </c>
      <c r="B198" s="84" t="s">
        <v>547</v>
      </c>
      <c r="C198" s="171" t="s">
        <v>2040</v>
      </c>
      <c r="D198" s="87">
        <v>0</v>
      </c>
      <c r="E198" s="87"/>
      <c r="F198" s="87">
        <v>0</v>
      </c>
      <c r="G198" s="87">
        <v>0</v>
      </c>
      <c r="H198" s="87">
        <v>0</v>
      </c>
      <c r="I198" s="87">
        <v>0</v>
      </c>
      <c r="J198" s="87">
        <v>0</v>
      </c>
      <c r="K198" s="87">
        <v>0</v>
      </c>
      <c r="L198" s="87">
        <v>0.8</v>
      </c>
      <c r="M198" s="87">
        <v>0.8</v>
      </c>
      <c r="N198" s="87">
        <v>0</v>
      </c>
      <c r="O198" s="87">
        <v>0</v>
      </c>
      <c r="P198" s="87">
        <v>0</v>
      </c>
      <c r="Q198" s="87">
        <v>0</v>
      </c>
      <c r="R198" s="87">
        <v>0</v>
      </c>
      <c r="S198" s="87">
        <v>0</v>
      </c>
      <c r="T198" s="87">
        <v>0</v>
      </c>
      <c r="U198" s="87">
        <v>0</v>
      </c>
      <c r="V198" s="87">
        <v>0</v>
      </c>
      <c r="W198" s="87">
        <v>0</v>
      </c>
      <c r="X198" s="87">
        <v>0</v>
      </c>
      <c r="Y198" s="87">
        <v>0</v>
      </c>
      <c r="Z198" s="87">
        <v>0</v>
      </c>
      <c r="AA198" s="87">
        <v>0</v>
      </c>
      <c r="AB198" s="87">
        <v>0</v>
      </c>
      <c r="AC198" s="87">
        <v>0</v>
      </c>
      <c r="AD198" s="87">
        <v>0</v>
      </c>
      <c r="AE198" s="87">
        <v>0</v>
      </c>
      <c r="AF198" s="87">
        <v>0</v>
      </c>
      <c r="AG198" s="87">
        <v>0</v>
      </c>
      <c r="AH198" s="87">
        <v>0</v>
      </c>
      <c r="AI198" s="87">
        <v>0</v>
      </c>
      <c r="AJ198" s="87">
        <v>0</v>
      </c>
      <c r="AK198" s="87">
        <v>0</v>
      </c>
      <c r="AL198" s="87">
        <v>0</v>
      </c>
      <c r="AM198" s="87">
        <v>0</v>
      </c>
      <c r="AN198" s="87">
        <v>0</v>
      </c>
      <c r="AO198" s="87">
        <v>0</v>
      </c>
      <c r="AP198" s="87">
        <v>0</v>
      </c>
      <c r="AQ198" s="87">
        <v>0</v>
      </c>
      <c r="AR198" s="87">
        <v>0</v>
      </c>
      <c r="AS198" s="87">
        <v>0</v>
      </c>
      <c r="AT198" s="87">
        <v>0</v>
      </c>
      <c r="AU198" s="87">
        <v>0</v>
      </c>
    </row>
    <row r="199" spans="1:47" s="164" customFormat="1" ht="78.75" x14ac:dyDescent="0.2">
      <c r="A199" s="171" t="s">
        <v>2791</v>
      </c>
      <c r="B199" s="84" t="s">
        <v>1659</v>
      </c>
      <c r="C199" s="171" t="s">
        <v>2041</v>
      </c>
      <c r="D199" s="87">
        <v>0</v>
      </c>
      <c r="E199" s="87">
        <v>0</v>
      </c>
      <c r="F199" s="87">
        <v>0</v>
      </c>
      <c r="G199" s="87">
        <v>0</v>
      </c>
      <c r="H199" s="87">
        <v>0</v>
      </c>
      <c r="I199" s="87">
        <v>0</v>
      </c>
      <c r="J199" s="87">
        <v>0</v>
      </c>
      <c r="K199" s="87">
        <v>0</v>
      </c>
      <c r="L199" s="87">
        <v>0</v>
      </c>
      <c r="M199" s="87">
        <v>0</v>
      </c>
      <c r="N199" s="87">
        <v>0.25</v>
      </c>
      <c r="O199" s="87">
        <v>0</v>
      </c>
      <c r="P199" s="87">
        <v>0</v>
      </c>
      <c r="Q199" s="87">
        <v>0</v>
      </c>
      <c r="R199" s="87">
        <v>0</v>
      </c>
      <c r="S199" s="87">
        <v>0</v>
      </c>
      <c r="T199" s="87">
        <v>0</v>
      </c>
      <c r="U199" s="87">
        <v>0</v>
      </c>
      <c r="V199" s="87">
        <v>0</v>
      </c>
      <c r="W199" s="87">
        <v>0</v>
      </c>
      <c r="X199" s="87">
        <v>0</v>
      </c>
      <c r="Y199" s="87">
        <v>0</v>
      </c>
      <c r="Z199" s="87">
        <v>0</v>
      </c>
      <c r="AA199" s="87">
        <v>0.2</v>
      </c>
      <c r="AB199" s="87">
        <v>0</v>
      </c>
      <c r="AC199" s="87">
        <v>0</v>
      </c>
      <c r="AD199" s="87">
        <v>0</v>
      </c>
      <c r="AE199" s="87">
        <v>0</v>
      </c>
      <c r="AF199" s="87">
        <v>0</v>
      </c>
      <c r="AG199" s="87">
        <v>0</v>
      </c>
      <c r="AH199" s="87">
        <v>0</v>
      </c>
      <c r="AI199" s="87">
        <v>0</v>
      </c>
      <c r="AJ199" s="87">
        <v>0</v>
      </c>
      <c r="AK199" s="87">
        <v>0</v>
      </c>
      <c r="AL199" s="87">
        <v>0</v>
      </c>
      <c r="AM199" s="87">
        <v>0</v>
      </c>
      <c r="AN199" s="87">
        <v>0</v>
      </c>
      <c r="AO199" s="87">
        <v>0</v>
      </c>
      <c r="AP199" s="87">
        <v>0</v>
      </c>
      <c r="AQ199" s="87">
        <v>0</v>
      </c>
      <c r="AR199" s="87">
        <v>0</v>
      </c>
      <c r="AS199" s="87">
        <v>0</v>
      </c>
      <c r="AT199" s="87">
        <v>0</v>
      </c>
      <c r="AU199" s="87">
        <v>0</v>
      </c>
    </row>
    <row r="200" spans="1:47" s="164" customFormat="1" ht="47.25" x14ac:dyDescent="0.2">
      <c r="A200" s="171" t="s">
        <v>899</v>
      </c>
      <c r="B200" s="84" t="s">
        <v>548</v>
      </c>
      <c r="C200" s="171" t="s">
        <v>2042</v>
      </c>
      <c r="D200" s="87">
        <v>0</v>
      </c>
      <c r="E200" s="87"/>
      <c r="F200" s="87">
        <v>0</v>
      </c>
      <c r="G200" s="87">
        <v>0</v>
      </c>
      <c r="H200" s="87">
        <v>0</v>
      </c>
      <c r="I200" s="87">
        <v>0</v>
      </c>
      <c r="J200" s="87">
        <v>0</v>
      </c>
      <c r="K200" s="87">
        <v>0</v>
      </c>
      <c r="L200" s="87">
        <v>0.8</v>
      </c>
      <c r="M200" s="87">
        <v>0.8</v>
      </c>
      <c r="N200" s="87">
        <v>0</v>
      </c>
      <c r="O200" s="87">
        <v>0</v>
      </c>
      <c r="P200" s="87">
        <v>0</v>
      </c>
      <c r="Q200" s="87">
        <v>0</v>
      </c>
      <c r="R200" s="87">
        <v>0</v>
      </c>
      <c r="S200" s="87">
        <v>0</v>
      </c>
      <c r="T200" s="87">
        <v>0</v>
      </c>
      <c r="U200" s="87">
        <v>0</v>
      </c>
      <c r="V200" s="87">
        <v>0</v>
      </c>
      <c r="W200" s="87">
        <v>0</v>
      </c>
      <c r="X200" s="87">
        <v>0</v>
      </c>
      <c r="Y200" s="87">
        <v>0</v>
      </c>
      <c r="Z200" s="87">
        <v>0</v>
      </c>
      <c r="AA200" s="87">
        <v>0</v>
      </c>
      <c r="AB200" s="87">
        <v>0</v>
      </c>
      <c r="AC200" s="87">
        <v>0</v>
      </c>
      <c r="AD200" s="87">
        <v>0</v>
      </c>
      <c r="AE200" s="87">
        <v>0</v>
      </c>
      <c r="AF200" s="87">
        <v>0</v>
      </c>
      <c r="AG200" s="87">
        <v>0</v>
      </c>
      <c r="AH200" s="87">
        <v>0</v>
      </c>
      <c r="AI200" s="87">
        <v>0</v>
      </c>
      <c r="AJ200" s="87">
        <v>0</v>
      </c>
      <c r="AK200" s="87">
        <v>0</v>
      </c>
      <c r="AL200" s="87">
        <v>0</v>
      </c>
      <c r="AM200" s="87">
        <v>0</v>
      </c>
      <c r="AN200" s="87">
        <v>0</v>
      </c>
      <c r="AO200" s="87">
        <v>0</v>
      </c>
      <c r="AP200" s="87">
        <v>0</v>
      </c>
      <c r="AQ200" s="87">
        <v>0</v>
      </c>
      <c r="AR200" s="87">
        <v>0</v>
      </c>
      <c r="AS200" s="87">
        <v>0</v>
      </c>
      <c r="AT200" s="87">
        <v>0</v>
      </c>
      <c r="AU200" s="87">
        <v>0</v>
      </c>
    </row>
    <row r="201" spans="1:47" s="164" customFormat="1" ht="94.5" x14ac:dyDescent="0.2">
      <c r="A201" s="171" t="s">
        <v>899</v>
      </c>
      <c r="B201" s="84" t="s">
        <v>1660</v>
      </c>
      <c r="C201" s="171" t="s">
        <v>2043</v>
      </c>
      <c r="D201" s="87">
        <v>0</v>
      </c>
      <c r="E201" s="87">
        <v>0.4</v>
      </c>
      <c r="F201" s="87">
        <v>0</v>
      </c>
      <c r="G201" s="87">
        <v>0</v>
      </c>
      <c r="H201" s="87">
        <v>0</v>
      </c>
      <c r="I201" s="87">
        <v>0</v>
      </c>
      <c r="J201" s="87">
        <v>0</v>
      </c>
      <c r="K201" s="87">
        <v>0</v>
      </c>
      <c r="L201" s="87">
        <v>0.4</v>
      </c>
      <c r="M201" s="87">
        <v>0</v>
      </c>
      <c r="N201" s="87">
        <v>0</v>
      </c>
      <c r="O201" s="87">
        <v>0</v>
      </c>
      <c r="P201" s="87">
        <v>0</v>
      </c>
      <c r="Q201" s="87">
        <v>0</v>
      </c>
      <c r="R201" s="87">
        <v>0</v>
      </c>
      <c r="S201" s="87">
        <v>0</v>
      </c>
      <c r="T201" s="87">
        <v>0</v>
      </c>
      <c r="U201" s="87">
        <v>0</v>
      </c>
      <c r="V201" s="87">
        <v>0</v>
      </c>
      <c r="W201" s="87">
        <v>0</v>
      </c>
      <c r="X201" s="87">
        <v>0</v>
      </c>
      <c r="Y201" s="87">
        <v>0</v>
      </c>
      <c r="Z201" s="87">
        <v>0</v>
      </c>
      <c r="AA201" s="87">
        <v>0</v>
      </c>
      <c r="AB201" s="87">
        <v>0</v>
      </c>
      <c r="AC201" s="87">
        <v>0</v>
      </c>
      <c r="AD201" s="87">
        <v>0</v>
      </c>
      <c r="AE201" s="87">
        <v>0</v>
      </c>
      <c r="AF201" s="87">
        <v>0</v>
      </c>
      <c r="AG201" s="87">
        <v>0</v>
      </c>
      <c r="AH201" s="87">
        <v>0</v>
      </c>
      <c r="AI201" s="87">
        <v>0</v>
      </c>
      <c r="AJ201" s="87">
        <v>0</v>
      </c>
      <c r="AK201" s="87">
        <v>0</v>
      </c>
      <c r="AL201" s="87">
        <v>0</v>
      </c>
      <c r="AM201" s="87">
        <v>0</v>
      </c>
      <c r="AN201" s="87">
        <v>0</v>
      </c>
      <c r="AO201" s="87">
        <v>0</v>
      </c>
      <c r="AP201" s="87">
        <v>0</v>
      </c>
      <c r="AQ201" s="87">
        <v>0</v>
      </c>
      <c r="AR201" s="87">
        <v>0</v>
      </c>
      <c r="AS201" s="87">
        <v>0</v>
      </c>
      <c r="AT201" s="87">
        <v>0</v>
      </c>
      <c r="AU201" s="87">
        <v>0</v>
      </c>
    </row>
    <row r="202" spans="1:47" s="164" customFormat="1" ht="78.75" x14ac:dyDescent="0.2">
      <c r="A202" s="171" t="s">
        <v>899</v>
      </c>
      <c r="B202" s="84" t="s">
        <v>1661</v>
      </c>
      <c r="C202" s="171" t="s">
        <v>2044</v>
      </c>
      <c r="D202" s="87">
        <v>0</v>
      </c>
      <c r="E202" s="87">
        <v>0.25</v>
      </c>
      <c r="F202" s="87">
        <v>0</v>
      </c>
      <c r="G202" s="87">
        <v>0</v>
      </c>
      <c r="H202" s="87">
        <v>0</v>
      </c>
      <c r="I202" s="87">
        <v>0</v>
      </c>
      <c r="J202" s="87">
        <v>0</v>
      </c>
      <c r="K202" s="87">
        <v>0</v>
      </c>
      <c r="L202" s="87">
        <v>0</v>
      </c>
      <c r="M202" s="87">
        <v>0</v>
      </c>
      <c r="N202" s="87">
        <v>0</v>
      </c>
      <c r="O202" s="87">
        <v>0</v>
      </c>
      <c r="P202" s="87">
        <v>0</v>
      </c>
      <c r="Q202" s="87">
        <v>0</v>
      </c>
      <c r="R202" s="87">
        <v>0</v>
      </c>
      <c r="S202" s="87">
        <v>0</v>
      </c>
      <c r="T202" s="87">
        <v>0</v>
      </c>
      <c r="U202" s="87">
        <v>0</v>
      </c>
      <c r="V202" s="87">
        <v>0</v>
      </c>
      <c r="W202" s="87">
        <v>0</v>
      </c>
      <c r="X202" s="87">
        <v>0</v>
      </c>
      <c r="Y202" s="87">
        <v>0</v>
      </c>
      <c r="Z202" s="87">
        <v>0</v>
      </c>
      <c r="AA202" s="87">
        <v>0</v>
      </c>
      <c r="AB202" s="87">
        <v>0</v>
      </c>
      <c r="AC202" s="87">
        <v>0</v>
      </c>
      <c r="AD202" s="87">
        <v>0</v>
      </c>
      <c r="AE202" s="87">
        <v>0</v>
      </c>
      <c r="AF202" s="87">
        <v>0</v>
      </c>
      <c r="AG202" s="87">
        <v>0</v>
      </c>
      <c r="AH202" s="87">
        <v>0</v>
      </c>
      <c r="AI202" s="87">
        <v>0</v>
      </c>
      <c r="AJ202" s="87">
        <v>0</v>
      </c>
      <c r="AK202" s="87">
        <v>0</v>
      </c>
      <c r="AL202" s="87">
        <v>0</v>
      </c>
      <c r="AM202" s="87">
        <v>0</v>
      </c>
      <c r="AN202" s="87">
        <v>0</v>
      </c>
      <c r="AO202" s="87">
        <v>0</v>
      </c>
      <c r="AP202" s="87">
        <v>0</v>
      </c>
      <c r="AQ202" s="87">
        <v>0</v>
      </c>
      <c r="AR202" s="87">
        <v>0</v>
      </c>
      <c r="AS202" s="87">
        <v>0</v>
      </c>
      <c r="AT202" s="87">
        <v>0</v>
      </c>
      <c r="AU202" s="87">
        <v>0</v>
      </c>
    </row>
    <row r="203" spans="1:47" s="164" customFormat="1" ht="78.75" x14ac:dyDescent="0.2">
      <c r="A203" s="171" t="s">
        <v>899</v>
      </c>
      <c r="B203" s="84" t="s">
        <v>1662</v>
      </c>
      <c r="C203" s="171" t="s">
        <v>2045</v>
      </c>
      <c r="D203" s="87">
        <v>0</v>
      </c>
      <c r="E203" s="87">
        <v>0.25</v>
      </c>
      <c r="F203" s="87">
        <v>0</v>
      </c>
      <c r="G203" s="87">
        <v>0</v>
      </c>
      <c r="H203" s="87">
        <v>0</v>
      </c>
      <c r="I203" s="87">
        <v>0</v>
      </c>
      <c r="J203" s="87">
        <v>0</v>
      </c>
      <c r="K203" s="87">
        <v>0</v>
      </c>
      <c r="L203" s="87">
        <v>0</v>
      </c>
      <c r="M203" s="87">
        <v>0</v>
      </c>
      <c r="N203" s="87">
        <v>0</v>
      </c>
      <c r="O203" s="87">
        <v>0</v>
      </c>
      <c r="P203" s="87">
        <v>0</v>
      </c>
      <c r="Q203" s="87">
        <v>0</v>
      </c>
      <c r="R203" s="87">
        <v>0</v>
      </c>
      <c r="S203" s="87">
        <v>0</v>
      </c>
      <c r="T203" s="87">
        <v>0</v>
      </c>
      <c r="U203" s="87">
        <v>0</v>
      </c>
      <c r="V203" s="87">
        <v>0</v>
      </c>
      <c r="W203" s="87">
        <v>0</v>
      </c>
      <c r="X203" s="87">
        <v>0</v>
      </c>
      <c r="Y203" s="87">
        <v>0</v>
      </c>
      <c r="Z203" s="87">
        <v>0</v>
      </c>
      <c r="AA203" s="87">
        <v>0</v>
      </c>
      <c r="AB203" s="87">
        <v>0</v>
      </c>
      <c r="AC203" s="87">
        <v>0</v>
      </c>
      <c r="AD203" s="87">
        <v>0</v>
      </c>
      <c r="AE203" s="87">
        <v>0</v>
      </c>
      <c r="AF203" s="87">
        <v>0</v>
      </c>
      <c r="AG203" s="87">
        <v>0</v>
      </c>
      <c r="AH203" s="87">
        <v>0</v>
      </c>
      <c r="AI203" s="87">
        <v>0</v>
      </c>
      <c r="AJ203" s="87">
        <v>0</v>
      </c>
      <c r="AK203" s="87">
        <v>0</v>
      </c>
      <c r="AL203" s="87">
        <v>0</v>
      </c>
      <c r="AM203" s="87">
        <v>0</v>
      </c>
      <c r="AN203" s="87">
        <v>0</v>
      </c>
      <c r="AO203" s="87">
        <v>0</v>
      </c>
      <c r="AP203" s="87">
        <v>0</v>
      </c>
      <c r="AQ203" s="87">
        <v>0</v>
      </c>
      <c r="AR203" s="87">
        <v>0</v>
      </c>
      <c r="AS203" s="87">
        <v>0</v>
      </c>
      <c r="AT203" s="87">
        <v>0</v>
      </c>
      <c r="AU203" s="87">
        <v>0</v>
      </c>
    </row>
    <row r="204" spans="1:47" s="164" customFormat="1" ht="47.25" x14ac:dyDescent="0.2">
      <c r="A204" s="171" t="s">
        <v>899</v>
      </c>
      <c r="B204" s="84" t="s">
        <v>914</v>
      </c>
      <c r="C204" s="171" t="s">
        <v>2046</v>
      </c>
      <c r="D204" s="87">
        <v>0</v>
      </c>
      <c r="E204" s="87">
        <v>0.25</v>
      </c>
      <c r="F204" s="87">
        <v>0</v>
      </c>
      <c r="G204" s="87">
        <v>0</v>
      </c>
      <c r="H204" s="87">
        <v>0</v>
      </c>
      <c r="I204" s="87">
        <v>0</v>
      </c>
      <c r="J204" s="87">
        <v>0</v>
      </c>
      <c r="K204" s="87">
        <v>0</v>
      </c>
      <c r="L204" s="87">
        <v>0</v>
      </c>
      <c r="M204" s="87">
        <v>0</v>
      </c>
      <c r="N204" s="87">
        <v>0</v>
      </c>
      <c r="O204" s="87">
        <v>0</v>
      </c>
      <c r="P204" s="87">
        <v>0</v>
      </c>
      <c r="Q204" s="87">
        <v>0</v>
      </c>
      <c r="R204" s="87">
        <v>0</v>
      </c>
      <c r="S204" s="87">
        <v>0</v>
      </c>
      <c r="T204" s="87">
        <v>0</v>
      </c>
      <c r="U204" s="87">
        <v>0</v>
      </c>
      <c r="V204" s="87">
        <v>0</v>
      </c>
      <c r="W204" s="87">
        <v>0</v>
      </c>
      <c r="X204" s="87">
        <v>0</v>
      </c>
      <c r="Y204" s="87">
        <v>0</v>
      </c>
      <c r="Z204" s="87">
        <v>0</v>
      </c>
      <c r="AA204" s="87">
        <v>0</v>
      </c>
      <c r="AB204" s="87">
        <v>0</v>
      </c>
      <c r="AC204" s="87">
        <v>0</v>
      </c>
      <c r="AD204" s="87">
        <v>0</v>
      </c>
      <c r="AE204" s="87">
        <v>0</v>
      </c>
      <c r="AF204" s="87">
        <v>0</v>
      </c>
      <c r="AG204" s="87">
        <v>0</v>
      </c>
      <c r="AH204" s="87">
        <v>0</v>
      </c>
      <c r="AI204" s="87">
        <v>0</v>
      </c>
      <c r="AJ204" s="87">
        <v>0</v>
      </c>
      <c r="AK204" s="87">
        <v>0</v>
      </c>
      <c r="AL204" s="87">
        <v>0</v>
      </c>
      <c r="AM204" s="87">
        <v>0</v>
      </c>
      <c r="AN204" s="87">
        <v>0</v>
      </c>
      <c r="AO204" s="87">
        <v>0</v>
      </c>
      <c r="AP204" s="87">
        <v>0</v>
      </c>
      <c r="AQ204" s="87">
        <v>0</v>
      </c>
      <c r="AR204" s="87">
        <v>0</v>
      </c>
      <c r="AS204" s="87">
        <v>0</v>
      </c>
      <c r="AT204" s="87">
        <v>0</v>
      </c>
      <c r="AU204" s="87">
        <v>0</v>
      </c>
    </row>
    <row r="205" spans="1:47" s="164" customFormat="1" ht="47.25" x14ac:dyDescent="0.2">
      <c r="A205" s="171" t="s">
        <v>899</v>
      </c>
      <c r="B205" s="84" t="s">
        <v>915</v>
      </c>
      <c r="C205" s="171" t="s">
        <v>2047</v>
      </c>
      <c r="D205" s="87">
        <v>0</v>
      </c>
      <c r="E205" s="87">
        <v>0</v>
      </c>
      <c r="F205" s="87">
        <v>0</v>
      </c>
      <c r="G205" s="87">
        <v>0</v>
      </c>
      <c r="H205" s="87">
        <v>0</v>
      </c>
      <c r="I205" s="87">
        <v>0</v>
      </c>
      <c r="J205" s="87">
        <v>0</v>
      </c>
      <c r="K205" s="87">
        <v>0</v>
      </c>
      <c r="L205" s="87">
        <v>0</v>
      </c>
      <c r="M205" s="87">
        <v>0</v>
      </c>
      <c r="N205" s="87">
        <v>0</v>
      </c>
      <c r="O205" s="87">
        <v>0</v>
      </c>
      <c r="P205" s="87">
        <v>0</v>
      </c>
      <c r="Q205" s="87">
        <v>0</v>
      </c>
      <c r="R205" s="87">
        <v>0</v>
      </c>
      <c r="S205" s="87">
        <v>0</v>
      </c>
      <c r="T205" s="87">
        <v>0</v>
      </c>
      <c r="U205" s="87">
        <v>0</v>
      </c>
      <c r="V205" s="87">
        <v>0</v>
      </c>
      <c r="W205" s="87">
        <v>0</v>
      </c>
      <c r="X205" s="87">
        <v>0</v>
      </c>
      <c r="Y205" s="87">
        <v>0</v>
      </c>
      <c r="Z205" s="87">
        <v>0</v>
      </c>
      <c r="AA205" s="87">
        <v>0</v>
      </c>
      <c r="AB205" s="87">
        <v>0</v>
      </c>
      <c r="AC205" s="87">
        <v>0</v>
      </c>
      <c r="AD205" s="87">
        <v>0</v>
      </c>
      <c r="AE205" s="87">
        <v>0</v>
      </c>
      <c r="AF205" s="87">
        <v>0</v>
      </c>
      <c r="AG205" s="87">
        <v>0</v>
      </c>
      <c r="AH205" s="87">
        <v>0</v>
      </c>
      <c r="AI205" s="87">
        <v>0</v>
      </c>
      <c r="AJ205" s="87">
        <v>0</v>
      </c>
      <c r="AK205" s="87">
        <v>0</v>
      </c>
      <c r="AL205" s="87">
        <v>0</v>
      </c>
      <c r="AM205" s="87">
        <v>0</v>
      </c>
      <c r="AN205" s="87">
        <v>0</v>
      </c>
      <c r="AO205" s="87">
        <v>0</v>
      </c>
      <c r="AP205" s="87">
        <v>0</v>
      </c>
      <c r="AQ205" s="87">
        <v>0</v>
      </c>
      <c r="AR205" s="87">
        <v>0</v>
      </c>
      <c r="AS205" s="87">
        <v>0</v>
      </c>
      <c r="AT205" s="87">
        <v>0</v>
      </c>
      <c r="AU205" s="87">
        <v>0</v>
      </c>
    </row>
    <row r="206" spans="1:47" s="164" customFormat="1" ht="78.75" x14ac:dyDescent="0.2">
      <c r="A206" s="171" t="s">
        <v>2791</v>
      </c>
      <c r="B206" s="84" t="s">
        <v>916</v>
      </c>
      <c r="C206" s="171" t="s">
        <v>2048</v>
      </c>
      <c r="D206" s="87">
        <v>0</v>
      </c>
      <c r="E206" s="87">
        <v>0</v>
      </c>
      <c r="F206" s="87">
        <v>0</v>
      </c>
      <c r="G206" s="87">
        <v>0</v>
      </c>
      <c r="H206" s="87">
        <v>0</v>
      </c>
      <c r="I206" s="87">
        <v>0.2</v>
      </c>
      <c r="J206" s="87">
        <v>0</v>
      </c>
      <c r="K206" s="87">
        <v>0</v>
      </c>
      <c r="L206" s="87">
        <v>0</v>
      </c>
      <c r="M206" s="87">
        <v>0</v>
      </c>
      <c r="N206" s="87">
        <v>0</v>
      </c>
      <c r="O206" s="87">
        <v>0</v>
      </c>
      <c r="P206" s="87">
        <v>0</v>
      </c>
      <c r="Q206" s="87">
        <v>0</v>
      </c>
      <c r="R206" s="87">
        <v>0</v>
      </c>
      <c r="S206" s="87">
        <v>0</v>
      </c>
      <c r="T206" s="87">
        <v>0</v>
      </c>
      <c r="U206" s="87">
        <v>0</v>
      </c>
      <c r="V206" s="87">
        <v>0</v>
      </c>
      <c r="W206" s="87">
        <v>0</v>
      </c>
      <c r="X206" s="87">
        <v>0</v>
      </c>
      <c r="Y206" s="87">
        <v>0</v>
      </c>
      <c r="Z206" s="87">
        <v>0</v>
      </c>
      <c r="AA206" s="87">
        <v>0</v>
      </c>
      <c r="AB206" s="87">
        <v>0</v>
      </c>
      <c r="AC206" s="87">
        <v>0</v>
      </c>
      <c r="AD206" s="87">
        <v>0</v>
      </c>
      <c r="AE206" s="87">
        <v>0</v>
      </c>
      <c r="AF206" s="87">
        <v>0</v>
      </c>
      <c r="AG206" s="87">
        <v>0</v>
      </c>
      <c r="AH206" s="87">
        <v>0</v>
      </c>
      <c r="AI206" s="87">
        <v>0</v>
      </c>
      <c r="AJ206" s="87">
        <v>0</v>
      </c>
      <c r="AK206" s="87">
        <v>0</v>
      </c>
      <c r="AL206" s="87">
        <v>0</v>
      </c>
      <c r="AM206" s="87">
        <v>0</v>
      </c>
      <c r="AN206" s="87">
        <v>0</v>
      </c>
      <c r="AO206" s="87">
        <v>0</v>
      </c>
      <c r="AP206" s="87">
        <v>0</v>
      </c>
      <c r="AQ206" s="87">
        <v>0</v>
      </c>
      <c r="AR206" s="87">
        <v>0</v>
      </c>
      <c r="AS206" s="87">
        <v>0</v>
      </c>
      <c r="AT206" s="87">
        <v>0</v>
      </c>
      <c r="AU206" s="87">
        <v>0</v>
      </c>
    </row>
    <row r="207" spans="1:47" s="164" customFormat="1" ht="47.25" x14ac:dyDescent="0.2">
      <c r="A207" s="171" t="s">
        <v>899</v>
      </c>
      <c r="B207" s="84" t="s">
        <v>917</v>
      </c>
      <c r="C207" s="171" t="s">
        <v>2049</v>
      </c>
      <c r="D207" s="87">
        <v>0</v>
      </c>
      <c r="E207" s="87">
        <v>0</v>
      </c>
      <c r="F207" s="87">
        <v>0</v>
      </c>
      <c r="G207" s="87">
        <v>0</v>
      </c>
      <c r="H207" s="87">
        <v>0</v>
      </c>
      <c r="I207" s="87">
        <v>0</v>
      </c>
      <c r="J207" s="87">
        <v>0</v>
      </c>
      <c r="K207" s="87">
        <v>0</v>
      </c>
      <c r="L207" s="87">
        <v>0</v>
      </c>
      <c r="M207" s="87">
        <v>0</v>
      </c>
      <c r="N207" s="87">
        <v>0</v>
      </c>
      <c r="O207" s="87">
        <v>0</v>
      </c>
      <c r="P207" s="87">
        <v>0</v>
      </c>
      <c r="Q207" s="87">
        <v>0</v>
      </c>
      <c r="R207" s="87">
        <v>0</v>
      </c>
      <c r="S207" s="87">
        <v>0</v>
      </c>
      <c r="T207" s="87">
        <v>0</v>
      </c>
      <c r="U207" s="87">
        <v>0</v>
      </c>
      <c r="V207" s="87">
        <v>0</v>
      </c>
      <c r="W207" s="87">
        <v>0</v>
      </c>
      <c r="X207" s="87">
        <v>0</v>
      </c>
      <c r="Y207" s="87">
        <v>0</v>
      </c>
      <c r="Z207" s="87">
        <v>0</v>
      </c>
      <c r="AA207" s="87">
        <v>0</v>
      </c>
      <c r="AB207" s="87">
        <v>0</v>
      </c>
      <c r="AC207" s="87">
        <v>0</v>
      </c>
      <c r="AD207" s="87">
        <v>0</v>
      </c>
      <c r="AE207" s="87">
        <v>0</v>
      </c>
      <c r="AF207" s="87">
        <v>0</v>
      </c>
      <c r="AG207" s="87">
        <v>0</v>
      </c>
      <c r="AH207" s="87">
        <v>0</v>
      </c>
      <c r="AI207" s="87">
        <v>0</v>
      </c>
      <c r="AJ207" s="87">
        <v>0</v>
      </c>
      <c r="AK207" s="87">
        <v>0</v>
      </c>
      <c r="AL207" s="87">
        <v>0</v>
      </c>
      <c r="AM207" s="87">
        <v>0</v>
      </c>
      <c r="AN207" s="87">
        <v>0</v>
      </c>
      <c r="AO207" s="87">
        <v>0</v>
      </c>
      <c r="AP207" s="87">
        <v>0</v>
      </c>
      <c r="AQ207" s="87">
        <v>0</v>
      </c>
      <c r="AR207" s="87">
        <v>0</v>
      </c>
      <c r="AS207" s="87">
        <v>0</v>
      </c>
      <c r="AT207" s="87">
        <v>0</v>
      </c>
      <c r="AU207" s="87">
        <v>0</v>
      </c>
    </row>
    <row r="208" spans="1:47" s="164" customFormat="1" ht="94.5" x14ac:dyDescent="0.2">
      <c r="A208" s="171" t="s">
        <v>2791</v>
      </c>
      <c r="B208" s="85" t="s">
        <v>1663</v>
      </c>
      <c r="C208" s="171" t="s">
        <v>2050</v>
      </c>
      <c r="D208" s="87">
        <v>0</v>
      </c>
      <c r="E208" s="87">
        <v>0</v>
      </c>
      <c r="F208" s="87">
        <v>0</v>
      </c>
      <c r="G208" s="87">
        <v>0</v>
      </c>
      <c r="H208" s="87">
        <v>0</v>
      </c>
      <c r="I208" s="87">
        <v>0</v>
      </c>
      <c r="J208" s="87">
        <v>0</v>
      </c>
      <c r="K208" s="87">
        <v>0</v>
      </c>
      <c r="L208" s="87">
        <v>0</v>
      </c>
      <c r="M208" s="87">
        <v>0</v>
      </c>
      <c r="N208" s="87">
        <v>0</v>
      </c>
      <c r="O208" s="87">
        <v>0</v>
      </c>
      <c r="P208" s="87">
        <v>0</v>
      </c>
      <c r="Q208" s="87">
        <v>0</v>
      </c>
      <c r="R208" s="87">
        <v>0</v>
      </c>
      <c r="S208" s="87">
        <v>0</v>
      </c>
      <c r="T208" s="87">
        <v>0</v>
      </c>
      <c r="U208" s="87">
        <v>0</v>
      </c>
      <c r="V208" s="87">
        <v>0</v>
      </c>
      <c r="W208" s="87">
        <v>0</v>
      </c>
      <c r="X208" s="87">
        <v>0</v>
      </c>
      <c r="Y208" s="87">
        <v>0</v>
      </c>
      <c r="Z208" s="87">
        <v>0</v>
      </c>
      <c r="AA208" s="87">
        <v>0</v>
      </c>
      <c r="AB208" s="87">
        <v>0</v>
      </c>
      <c r="AC208" s="87">
        <v>0</v>
      </c>
      <c r="AD208" s="87">
        <v>0</v>
      </c>
      <c r="AE208" s="87">
        <v>0</v>
      </c>
      <c r="AF208" s="87">
        <v>0</v>
      </c>
      <c r="AG208" s="87">
        <v>0</v>
      </c>
      <c r="AH208" s="87">
        <v>0</v>
      </c>
      <c r="AI208" s="87">
        <v>0</v>
      </c>
      <c r="AJ208" s="87">
        <v>0</v>
      </c>
      <c r="AK208" s="87">
        <v>0</v>
      </c>
      <c r="AL208" s="87">
        <v>0</v>
      </c>
      <c r="AM208" s="87">
        <v>0</v>
      </c>
      <c r="AN208" s="87">
        <v>0</v>
      </c>
      <c r="AO208" s="87">
        <v>0</v>
      </c>
      <c r="AP208" s="87">
        <v>0</v>
      </c>
      <c r="AQ208" s="87">
        <v>0</v>
      </c>
      <c r="AR208" s="87">
        <v>0</v>
      </c>
      <c r="AS208" s="87">
        <v>0</v>
      </c>
      <c r="AT208" s="87">
        <v>0</v>
      </c>
      <c r="AU208" s="87">
        <v>0</v>
      </c>
    </row>
    <row r="209" spans="1:47" s="164" customFormat="1" ht="47.25" x14ac:dyDescent="0.2">
      <c r="A209" s="171" t="s">
        <v>899</v>
      </c>
      <c r="B209" s="85" t="s">
        <v>1664</v>
      </c>
      <c r="C209" s="171" t="s">
        <v>2051</v>
      </c>
      <c r="D209" s="87">
        <v>0</v>
      </c>
      <c r="E209" s="87">
        <v>0</v>
      </c>
      <c r="F209" s="87">
        <v>0</v>
      </c>
      <c r="G209" s="87">
        <v>0</v>
      </c>
      <c r="H209" s="87">
        <v>0</v>
      </c>
      <c r="I209" s="87">
        <v>0</v>
      </c>
      <c r="J209" s="87">
        <v>0</v>
      </c>
      <c r="K209" s="87">
        <v>0</v>
      </c>
      <c r="L209" s="87">
        <v>0</v>
      </c>
      <c r="M209" s="87">
        <v>0</v>
      </c>
      <c r="N209" s="87">
        <v>0</v>
      </c>
      <c r="O209" s="87">
        <v>0</v>
      </c>
      <c r="P209" s="87">
        <v>0</v>
      </c>
      <c r="Q209" s="87">
        <v>0</v>
      </c>
      <c r="R209" s="87">
        <v>0</v>
      </c>
      <c r="S209" s="87">
        <v>0</v>
      </c>
      <c r="T209" s="87">
        <v>0</v>
      </c>
      <c r="U209" s="87">
        <v>0</v>
      </c>
      <c r="V209" s="87">
        <v>0</v>
      </c>
      <c r="W209" s="87">
        <v>0</v>
      </c>
      <c r="X209" s="87">
        <v>0</v>
      </c>
      <c r="Y209" s="87">
        <v>0</v>
      </c>
      <c r="Z209" s="87">
        <v>0</v>
      </c>
      <c r="AA209" s="87">
        <v>0</v>
      </c>
      <c r="AB209" s="87">
        <v>0</v>
      </c>
      <c r="AC209" s="87">
        <v>0</v>
      </c>
      <c r="AD209" s="87">
        <v>0</v>
      </c>
      <c r="AE209" s="87">
        <v>0</v>
      </c>
      <c r="AF209" s="87">
        <v>0</v>
      </c>
      <c r="AG209" s="87">
        <v>0</v>
      </c>
      <c r="AH209" s="87">
        <v>0</v>
      </c>
      <c r="AI209" s="87">
        <v>0</v>
      </c>
      <c r="AJ209" s="87">
        <v>0</v>
      </c>
      <c r="AK209" s="87">
        <v>0</v>
      </c>
      <c r="AL209" s="87">
        <v>0</v>
      </c>
      <c r="AM209" s="87">
        <v>0</v>
      </c>
      <c r="AN209" s="87">
        <v>0</v>
      </c>
      <c r="AO209" s="87">
        <v>0</v>
      </c>
      <c r="AP209" s="87">
        <v>0</v>
      </c>
      <c r="AQ209" s="87">
        <v>0</v>
      </c>
      <c r="AR209" s="87">
        <v>0</v>
      </c>
      <c r="AS209" s="87">
        <v>0</v>
      </c>
      <c r="AT209" s="87">
        <v>0</v>
      </c>
      <c r="AU209" s="87">
        <v>0</v>
      </c>
    </row>
    <row r="210" spans="1:47" s="164" customFormat="1" x14ac:dyDescent="0.2">
      <c r="A210" s="210"/>
      <c r="B210" s="212" t="s">
        <v>51</v>
      </c>
      <c r="C210" s="210"/>
      <c r="D210" s="214">
        <v>0</v>
      </c>
      <c r="E210" s="214">
        <v>0</v>
      </c>
      <c r="F210" s="214">
        <v>0</v>
      </c>
      <c r="G210" s="214">
        <v>0</v>
      </c>
      <c r="H210" s="214">
        <v>0</v>
      </c>
      <c r="I210" s="214">
        <v>0</v>
      </c>
      <c r="J210" s="214">
        <v>0</v>
      </c>
      <c r="K210" s="214">
        <v>0</v>
      </c>
      <c r="L210" s="214">
        <v>0</v>
      </c>
      <c r="M210" s="214">
        <v>0</v>
      </c>
      <c r="N210" s="214">
        <v>0</v>
      </c>
      <c r="O210" s="214">
        <v>0</v>
      </c>
      <c r="P210" s="214">
        <v>0</v>
      </c>
      <c r="Q210" s="214">
        <v>0</v>
      </c>
      <c r="R210" s="214">
        <v>0</v>
      </c>
      <c r="S210" s="214">
        <v>0</v>
      </c>
      <c r="T210" s="214">
        <v>0</v>
      </c>
      <c r="U210" s="214">
        <v>0</v>
      </c>
      <c r="V210" s="214">
        <v>0</v>
      </c>
      <c r="W210" s="214">
        <v>0</v>
      </c>
      <c r="X210" s="214">
        <v>0</v>
      </c>
      <c r="Y210" s="214">
        <v>0</v>
      </c>
      <c r="Z210" s="214">
        <v>0</v>
      </c>
      <c r="AA210" s="214">
        <v>0</v>
      </c>
      <c r="AB210" s="214">
        <f t="shared" ref="AB210:AU210" si="23">SUM(AB211:AB211)</f>
        <v>0</v>
      </c>
      <c r="AC210" s="214">
        <f t="shared" si="23"/>
        <v>0</v>
      </c>
      <c r="AD210" s="214">
        <f t="shared" si="23"/>
        <v>0</v>
      </c>
      <c r="AE210" s="214">
        <f t="shared" si="23"/>
        <v>0</v>
      </c>
      <c r="AF210" s="214">
        <f t="shared" si="23"/>
        <v>0</v>
      </c>
      <c r="AG210" s="214">
        <f t="shared" si="23"/>
        <v>0</v>
      </c>
      <c r="AH210" s="214">
        <f t="shared" si="23"/>
        <v>0</v>
      </c>
      <c r="AI210" s="214">
        <f t="shared" si="23"/>
        <v>0</v>
      </c>
      <c r="AJ210" s="214">
        <f t="shared" si="23"/>
        <v>0</v>
      </c>
      <c r="AK210" s="214">
        <f t="shared" si="23"/>
        <v>0</v>
      </c>
      <c r="AL210" s="214">
        <f t="shared" si="23"/>
        <v>0</v>
      </c>
      <c r="AM210" s="214">
        <f t="shared" si="23"/>
        <v>0</v>
      </c>
      <c r="AN210" s="214">
        <f t="shared" si="23"/>
        <v>0</v>
      </c>
      <c r="AO210" s="214">
        <f t="shared" si="23"/>
        <v>0</v>
      </c>
      <c r="AP210" s="214">
        <f t="shared" si="23"/>
        <v>0</v>
      </c>
      <c r="AQ210" s="214">
        <f t="shared" si="23"/>
        <v>0</v>
      </c>
      <c r="AR210" s="214">
        <f t="shared" si="23"/>
        <v>0</v>
      </c>
      <c r="AS210" s="214">
        <f t="shared" si="23"/>
        <v>0</v>
      </c>
      <c r="AT210" s="214">
        <f t="shared" si="23"/>
        <v>0</v>
      </c>
      <c r="AU210" s="214">
        <f t="shared" si="23"/>
        <v>0</v>
      </c>
    </row>
    <row r="211" spans="1:47" s="164" customFormat="1" ht="63" x14ac:dyDescent="0.2">
      <c r="A211" s="171" t="s">
        <v>2791</v>
      </c>
      <c r="B211" s="170" t="s">
        <v>549</v>
      </c>
      <c r="C211" s="171" t="s">
        <v>2052</v>
      </c>
      <c r="D211" s="87">
        <v>0</v>
      </c>
      <c r="E211" s="87">
        <v>0</v>
      </c>
      <c r="F211" s="87">
        <v>0</v>
      </c>
      <c r="G211" s="87">
        <v>0</v>
      </c>
      <c r="H211" s="87">
        <v>0</v>
      </c>
      <c r="I211" s="87">
        <v>0</v>
      </c>
      <c r="J211" s="87">
        <v>0</v>
      </c>
      <c r="K211" s="87">
        <v>0</v>
      </c>
      <c r="L211" s="87">
        <v>0</v>
      </c>
      <c r="M211" s="87">
        <v>0</v>
      </c>
      <c r="N211" s="87">
        <v>0</v>
      </c>
      <c r="O211" s="87">
        <v>0</v>
      </c>
      <c r="P211" s="87">
        <v>0</v>
      </c>
      <c r="Q211" s="87">
        <v>0</v>
      </c>
      <c r="R211" s="87">
        <v>0</v>
      </c>
      <c r="S211" s="87">
        <v>0</v>
      </c>
      <c r="T211" s="87">
        <v>0</v>
      </c>
      <c r="U211" s="87">
        <v>0</v>
      </c>
      <c r="V211" s="87">
        <v>0</v>
      </c>
      <c r="W211" s="87">
        <v>0</v>
      </c>
      <c r="X211" s="87">
        <v>0</v>
      </c>
      <c r="Y211" s="87">
        <v>0</v>
      </c>
      <c r="Z211" s="87">
        <v>0</v>
      </c>
      <c r="AA211" s="87">
        <v>0</v>
      </c>
      <c r="AB211" s="87">
        <v>0</v>
      </c>
      <c r="AC211" s="87">
        <v>0</v>
      </c>
      <c r="AD211" s="87">
        <v>0</v>
      </c>
      <c r="AE211" s="87">
        <v>0</v>
      </c>
      <c r="AF211" s="87">
        <v>0</v>
      </c>
      <c r="AG211" s="87">
        <v>0</v>
      </c>
      <c r="AH211" s="87">
        <v>0</v>
      </c>
      <c r="AI211" s="87">
        <v>0</v>
      </c>
      <c r="AJ211" s="87">
        <v>0</v>
      </c>
      <c r="AK211" s="87">
        <v>0</v>
      </c>
      <c r="AL211" s="87">
        <v>0</v>
      </c>
      <c r="AM211" s="87">
        <v>0</v>
      </c>
      <c r="AN211" s="87">
        <v>0</v>
      </c>
      <c r="AO211" s="87">
        <v>0</v>
      </c>
      <c r="AP211" s="87">
        <v>0</v>
      </c>
      <c r="AQ211" s="87">
        <v>0</v>
      </c>
      <c r="AR211" s="87">
        <v>0</v>
      </c>
      <c r="AS211" s="87">
        <v>0</v>
      </c>
      <c r="AT211" s="87">
        <v>0</v>
      </c>
      <c r="AU211" s="87">
        <v>0</v>
      </c>
    </row>
    <row r="212" spans="1:47" s="164" customFormat="1" x14ac:dyDescent="0.2">
      <c r="A212" s="210"/>
      <c r="B212" s="211" t="s">
        <v>52</v>
      </c>
      <c r="C212" s="210"/>
      <c r="D212" s="214">
        <v>0</v>
      </c>
      <c r="E212" s="214">
        <v>2.91</v>
      </c>
      <c r="F212" s="214">
        <v>0</v>
      </c>
      <c r="G212" s="214">
        <v>0</v>
      </c>
      <c r="H212" s="214">
        <v>0</v>
      </c>
      <c r="I212" s="214">
        <v>0</v>
      </c>
      <c r="J212" s="214">
        <v>0</v>
      </c>
      <c r="K212" s="214">
        <v>0</v>
      </c>
      <c r="L212" s="214">
        <v>1.4</v>
      </c>
      <c r="M212" s="214">
        <v>0</v>
      </c>
      <c r="N212" s="214">
        <v>0</v>
      </c>
      <c r="O212" s="214">
        <v>0</v>
      </c>
      <c r="P212" s="214">
        <v>0</v>
      </c>
      <c r="Q212" s="214">
        <v>0</v>
      </c>
      <c r="R212" s="214">
        <v>0</v>
      </c>
      <c r="S212" s="214">
        <v>0</v>
      </c>
      <c r="T212" s="214">
        <v>0</v>
      </c>
      <c r="U212" s="214">
        <v>0</v>
      </c>
      <c r="V212" s="214">
        <v>0</v>
      </c>
      <c r="W212" s="214">
        <v>0</v>
      </c>
      <c r="X212" s="214">
        <v>0</v>
      </c>
      <c r="Y212" s="214">
        <v>0</v>
      </c>
      <c r="Z212" s="214">
        <v>0</v>
      </c>
      <c r="AA212" s="214">
        <v>0</v>
      </c>
      <c r="AB212" s="214">
        <f t="shared" ref="AB212:AU212" si="24">SUM(AB213:AB217)</f>
        <v>0</v>
      </c>
      <c r="AC212" s="214">
        <f t="shared" si="24"/>
        <v>0</v>
      </c>
      <c r="AD212" s="214">
        <f t="shared" si="24"/>
        <v>0</v>
      </c>
      <c r="AE212" s="214">
        <f t="shared" si="24"/>
        <v>0</v>
      </c>
      <c r="AF212" s="214">
        <f t="shared" si="24"/>
        <v>0</v>
      </c>
      <c r="AG212" s="214">
        <f t="shared" si="24"/>
        <v>0</v>
      </c>
      <c r="AH212" s="214">
        <f t="shared" si="24"/>
        <v>0</v>
      </c>
      <c r="AI212" s="214">
        <f t="shared" si="24"/>
        <v>0</v>
      </c>
      <c r="AJ212" s="214">
        <f t="shared" si="24"/>
        <v>0</v>
      </c>
      <c r="AK212" s="214">
        <f t="shared" si="24"/>
        <v>0</v>
      </c>
      <c r="AL212" s="214">
        <f t="shared" si="24"/>
        <v>0</v>
      </c>
      <c r="AM212" s="214">
        <f t="shared" si="24"/>
        <v>0</v>
      </c>
      <c r="AN212" s="214">
        <f t="shared" si="24"/>
        <v>0</v>
      </c>
      <c r="AO212" s="214">
        <f t="shared" si="24"/>
        <v>0</v>
      </c>
      <c r="AP212" s="214">
        <f t="shared" si="24"/>
        <v>0</v>
      </c>
      <c r="AQ212" s="214">
        <f t="shared" si="24"/>
        <v>0</v>
      </c>
      <c r="AR212" s="214">
        <f t="shared" si="24"/>
        <v>0</v>
      </c>
      <c r="AS212" s="214">
        <f t="shared" si="24"/>
        <v>0</v>
      </c>
      <c r="AT212" s="214">
        <f t="shared" si="24"/>
        <v>0</v>
      </c>
      <c r="AU212" s="214">
        <f t="shared" si="24"/>
        <v>0</v>
      </c>
    </row>
    <row r="213" spans="1:47" s="164" customFormat="1" ht="47.25" x14ac:dyDescent="0.2">
      <c r="A213" s="171" t="s">
        <v>899</v>
      </c>
      <c r="B213" s="84" t="s">
        <v>355</v>
      </c>
      <c r="C213" s="171" t="s">
        <v>2053</v>
      </c>
      <c r="D213" s="87">
        <v>0</v>
      </c>
      <c r="E213" s="87">
        <v>1</v>
      </c>
      <c r="F213" s="87">
        <v>0</v>
      </c>
      <c r="G213" s="87">
        <v>0</v>
      </c>
      <c r="H213" s="87">
        <v>0</v>
      </c>
      <c r="I213" s="87">
        <v>0</v>
      </c>
      <c r="J213" s="87">
        <v>0</v>
      </c>
      <c r="K213" s="87">
        <v>0</v>
      </c>
      <c r="L213" s="87">
        <v>1</v>
      </c>
      <c r="M213" s="87">
        <v>0</v>
      </c>
      <c r="N213" s="87">
        <v>0</v>
      </c>
      <c r="O213" s="87">
        <v>0</v>
      </c>
      <c r="P213" s="87">
        <v>0</v>
      </c>
      <c r="Q213" s="87">
        <v>0</v>
      </c>
      <c r="R213" s="87">
        <v>0</v>
      </c>
      <c r="S213" s="87">
        <v>0</v>
      </c>
      <c r="T213" s="87">
        <v>0</v>
      </c>
      <c r="U213" s="87">
        <v>0</v>
      </c>
      <c r="V213" s="87">
        <v>0</v>
      </c>
      <c r="W213" s="87">
        <v>0</v>
      </c>
      <c r="X213" s="87">
        <v>0</v>
      </c>
      <c r="Y213" s="87">
        <v>0</v>
      </c>
      <c r="Z213" s="87">
        <v>0</v>
      </c>
      <c r="AA213" s="87">
        <v>0</v>
      </c>
      <c r="AB213" s="87">
        <v>0</v>
      </c>
      <c r="AC213" s="87">
        <v>0</v>
      </c>
      <c r="AD213" s="87">
        <v>0</v>
      </c>
      <c r="AE213" s="87">
        <v>0</v>
      </c>
      <c r="AF213" s="87">
        <v>0</v>
      </c>
      <c r="AG213" s="87">
        <v>0</v>
      </c>
      <c r="AH213" s="87">
        <v>0</v>
      </c>
      <c r="AI213" s="87">
        <v>0</v>
      </c>
      <c r="AJ213" s="87">
        <v>0</v>
      </c>
      <c r="AK213" s="87">
        <v>0</v>
      </c>
      <c r="AL213" s="87">
        <v>0</v>
      </c>
      <c r="AM213" s="87">
        <v>0</v>
      </c>
      <c r="AN213" s="87">
        <v>0</v>
      </c>
      <c r="AO213" s="87">
        <v>0</v>
      </c>
      <c r="AP213" s="87">
        <v>0</v>
      </c>
      <c r="AQ213" s="87">
        <v>0</v>
      </c>
      <c r="AR213" s="87">
        <v>0</v>
      </c>
      <c r="AS213" s="87">
        <v>0</v>
      </c>
      <c r="AT213" s="87">
        <v>0</v>
      </c>
      <c r="AU213" s="87">
        <v>0</v>
      </c>
    </row>
    <row r="214" spans="1:47" s="164" customFormat="1" ht="47.25" x14ac:dyDescent="0.2">
      <c r="A214" s="171" t="s">
        <v>899</v>
      </c>
      <c r="B214" s="84" t="s">
        <v>550</v>
      </c>
      <c r="C214" s="171" t="s">
        <v>2054</v>
      </c>
      <c r="D214" s="87">
        <v>0</v>
      </c>
      <c r="E214" s="87">
        <v>0.4</v>
      </c>
      <c r="F214" s="87">
        <v>0</v>
      </c>
      <c r="G214" s="87">
        <v>0</v>
      </c>
      <c r="H214" s="87">
        <v>0</v>
      </c>
      <c r="I214" s="87">
        <v>0</v>
      </c>
      <c r="J214" s="87">
        <v>0</v>
      </c>
      <c r="K214" s="87">
        <v>0</v>
      </c>
      <c r="L214" s="87">
        <v>0.4</v>
      </c>
      <c r="M214" s="87">
        <v>0</v>
      </c>
      <c r="N214" s="87">
        <v>0</v>
      </c>
      <c r="O214" s="87">
        <v>0</v>
      </c>
      <c r="P214" s="87">
        <v>0</v>
      </c>
      <c r="Q214" s="87">
        <v>0</v>
      </c>
      <c r="R214" s="87">
        <v>0</v>
      </c>
      <c r="S214" s="87">
        <v>0</v>
      </c>
      <c r="T214" s="87">
        <v>0</v>
      </c>
      <c r="U214" s="87">
        <v>0</v>
      </c>
      <c r="V214" s="87">
        <v>0</v>
      </c>
      <c r="W214" s="87">
        <v>0</v>
      </c>
      <c r="X214" s="87">
        <v>0</v>
      </c>
      <c r="Y214" s="87">
        <v>0</v>
      </c>
      <c r="Z214" s="87">
        <v>0</v>
      </c>
      <c r="AA214" s="87">
        <v>0</v>
      </c>
      <c r="AB214" s="87">
        <v>0</v>
      </c>
      <c r="AC214" s="87">
        <v>0</v>
      </c>
      <c r="AD214" s="87">
        <v>0</v>
      </c>
      <c r="AE214" s="87">
        <v>0</v>
      </c>
      <c r="AF214" s="87">
        <v>0</v>
      </c>
      <c r="AG214" s="87">
        <v>0</v>
      </c>
      <c r="AH214" s="87">
        <v>0</v>
      </c>
      <c r="AI214" s="87">
        <v>0</v>
      </c>
      <c r="AJ214" s="87">
        <v>0</v>
      </c>
      <c r="AK214" s="87">
        <v>0</v>
      </c>
      <c r="AL214" s="87">
        <v>0</v>
      </c>
      <c r="AM214" s="87">
        <v>0</v>
      </c>
      <c r="AN214" s="87">
        <v>0</v>
      </c>
      <c r="AO214" s="87">
        <v>0</v>
      </c>
      <c r="AP214" s="87">
        <v>0</v>
      </c>
      <c r="AQ214" s="87">
        <v>0</v>
      </c>
      <c r="AR214" s="87">
        <v>0</v>
      </c>
      <c r="AS214" s="87">
        <v>0</v>
      </c>
      <c r="AT214" s="87">
        <v>0</v>
      </c>
      <c r="AU214" s="87">
        <v>0</v>
      </c>
    </row>
    <row r="215" spans="1:47" s="164" customFormat="1" ht="94.5" x14ac:dyDescent="0.2">
      <c r="A215" s="171" t="s">
        <v>899</v>
      </c>
      <c r="B215" s="170" t="s">
        <v>1665</v>
      </c>
      <c r="C215" s="171" t="s">
        <v>2055</v>
      </c>
      <c r="D215" s="87">
        <v>0</v>
      </c>
      <c r="E215" s="87">
        <v>0.25</v>
      </c>
      <c r="F215" s="87">
        <v>0</v>
      </c>
      <c r="G215" s="87">
        <v>0</v>
      </c>
      <c r="H215" s="87">
        <v>0</v>
      </c>
      <c r="I215" s="87">
        <v>0</v>
      </c>
      <c r="J215" s="87">
        <v>0</v>
      </c>
      <c r="K215" s="87">
        <v>0</v>
      </c>
      <c r="L215" s="87">
        <v>0</v>
      </c>
      <c r="M215" s="87">
        <v>0</v>
      </c>
      <c r="N215" s="87">
        <v>0</v>
      </c>
      <c r="O215" s="87">
        <v>0</v>
      </c>
      <c r="P215" s="87">
        <v>0</v>
      </c>
      <c r="Q215" s="87">
        <v>0</v>
      </c>
      <c r="R215" s="87">
        <v>0</v>
      </c>
      <c r="S215" s="87">
        <v>0</v>
      </c>
      <c r="T215" s="87">
        <v>0</v>
      </c>
      <c r="U215" s="87">
        <v>0</v>
      </c>
      <c r="V215" s="87">
        <v>0</v>
      </c>
      <c r="W215" s="87">
        <v>0</v>
      </c>
      <c r="X215" s="87">
        <v>0</v>
      </c>
      <c r="Y215" s="87">
        <v>0</v>
      </c>
      <c r="Z215" s="87">
        <v>0</v>
      </c>
      <c r="AA215" s="87">
        <v>0</v>
      </c>
      <c r="AB215" s="87">
        <v>0</v>
      </c>
      <c r="AC215" s="87">
        <v>0</v>
      </c>
      <c r="AD215" s="87">
        <v>0</v>
      </c>
      <c r="AE215" s="87">
        <v>0</v>
      </c>
      <c r="AF215" s="87">
        <v>0</v>
      </c>
      <c r="AG215" s="87">
        <v>0</v>
      </c>
      <c r="AH215" s="87">
        <v>0</v>
      </c>
      <c r="AI215" s="87">
        <v>0</v>
      </c>
      <c r="AJ215" s="87">
        <v>0</v>
      </c>
      <c r="AK215" s="87">
        <v>0</v>
      </c>
      <c r="AL215" s="87">
        <v>0</v>
      </c>
      <c r="AM215" s="87">
        <v>0</v>
      </c>
      <c r="AN215" s="87">
        <v>0</v>
      </c>
      <c r="AO215" s="87">
        <v>0</v>
      </c>
      <c r="AP215" s="87">
        <v>0</v>
      </c>
      <c r="AQ215" s="87">
        <v>0</v>
      </c>
      <c r="AR215" s="87">
        <v>0</v>
      </c>
      <c r="AS215" s="87">
        <v>0</v>
      </c>
      <c r="AT215" s="87">
        <v>0</v>
      </c>
      <c r="AU215" s="87">
        <v>0</v>
      </c>
    </row>
    <row r="216" spans="1:47" s="164" customFormat="1" ht="31.5" x14ac:dyDescent="0.2">
      <c r="A216" s="171" t="s">
        <v>899</v>
      </c>
      <c r="B216" s="84" t="s">
        <v>1666</v>
      </c>
      <c r="C216" s="171" t="s">
        <v>2056</v>
      </c>
      <c r="D216" s="87">
        <v>0</v>
      </c>
      <c r="E216" s="87">
        <v>0</v>
      </c>
      <c r="F216" s="87">
        <v>0</v>
      </c>
      <c r="G216" s="87">
        <v>0</v>
      </c>
      <c r="H216" s="87">
        <v>0</v>
      </c>
      <c r="I216" s="87">
        <v>0</v>
      </c>
      <c r="J216" s="87">
        <v>0</v>
      </c>
      <c r="K216" s="87">
        <v>0</v>
      </c>
      <c r="L216" s="87">
        <v>0</v>
      </c>
      <c r="M216" s="87">
        <v>0</v>
      </c>
      <c r="N216" s="87">
        <v>0</v>
      </c>
      <c r="O216" s="87">
        <v>0</v>
      </c>
      <c r="P216" s="87">
        <v>0</v>
      </c>
      <c r="Q216" s="87">
        <v>0</v>
      </c>
      <c r="R216" s="87">
        <v>0</v>
      </c>
      <c r="S216" s="87">
        <v>0</v>
      </c>
      <c r="T216" s="87">
        <v>0</v>
      </c>
      <c r="U216" s="87">
        <v>0</v>
      </c>
      <c r="V216" s="87">
        <v>0</v>
      </c>
      <c r="W216" s="87">
        <v>0</v>
      </c>
      <c r="X216" s="87">
        <v>0</v>
      </c>
      <c r="Y216" s="87">
        <v>0</v>
      </c>
      <c r="Z216" s="87">
        <v>0</v>
      </c>
      <c r="AA216" s="87">
        <v>0</v>
      </c>
      <c r="AB216" s="87">
        <v>0</v>
      </c>
      <c r="AC216" s="87">
        <v>0</v>
      </c>
      <c r="AD216" s="87">
        <v>0</v>
      </c>
      <c r="AE216" s="87">
        <v>0</v>
      </c>
      <c r="AF216" s="87">
        <v>0</v>
      </c>
      <c r="AG216" s="87">
        <v>0</v>
      </c>
      <c r="AH216" s="87">
        <v>0</v>
      </c>
      <c r="AI216" s="87">
        <v>0</v>
      </c>
      <c r="AJ216" s="87">
        <v>0</v>
      </c>
      <c r="AK216" s="87">
        <v>0</v>
      </c>
      <c r="AL216" s="87">
        <v>0</v>
      </c>
      <c r="AM216" s="87">
        <v>0</v>
      </c>
      <c r="AN216" s="87">
        <v>0</v>
      </c>
      <c r="AO216" s="87">
        <v>0</v>
      </c>
      <c r="AP216" s="87">
        <v>0</v>
      </c>
      <c r="AQ216" s="87">
        <v>0</v>
      </c>
      <c r="AR216" s="87">
        <v>0</v>
      </c>
      <c r="AS216" s="87">
        <v>0</v>
      </c>
      <c r="AT216" s="87">
        <v>0</v>
      </c>
      <c r="AU216" s="87">
        <v>0</v>
      </c>
    </row>
    <row r="217" spans="1:47" s="164" customFormat="1" ht="31.5" x14ac:dyDescent="0.2">
      <c r="A217" s="171" t="s">
        <v>899</v>
      </c>
      <c r="B217" s="170" t="s">
        <v>551</v>
      </c>
      <c r="C217" s="171" t="s">
        <v>2057</v>
      </c>
      <c r="D217" s="87">
        <v>0</v>
      </c>
      <c r="E217" s="87">
        <v>1.26</v>
      </c>
      <c r="F217" s="87">
        <v>0</v>
      </c>
      <c r="G217" s="87">
        <v>0</v>
      </c>
      <c r="H217" s="87">
        <v>0</v>
      </c>
      <c r="I217" s="87">
        <v>0</v>
      </c>
      <c r="J217" s="87">
        <v>0</v>
      </c>
      <c r="K217" s="87">
        <v>0</v>
      </c>
      <c r="L217" s="87">
        <v>0</v>
      </c>
      <c r="M217" s="87">
        <v>0</v>
      </c>
      <c r="N217" s="87">
        <v>0</v>
      </c>
      <c r="O217" s="87">
        <v>0</v>
      </c>
      <c r="P217" s="87">
        <v>0</v>
      </c>
      <c r="Q217" s="87">
        <v>0</v>
      </c>
      <c r="R217" s="87">
        <v>0</v>
      </c>
      <c r="S217" s="87">
        <v>0</v>
      </c>
      <c r="T217" s="87">
        <v>0</v>
      </c>
      <c r="U217" s="87">
        <v>0</v>
      </c>
      <c r="V217" s="87">
        <v>0</v>
      </c>
      <c r="W217" s="87">
        <v>0</v>
      </c>
      <c r="X217" s="87">
        <v>0</v>
      </c>
      <c r="Y217" s="87">
        <v>0</v>
      </c>
      <c r="Z217" s="87">
        <v>0</v>
      </c>
      <c r="AA217" s="87">
        <v>0</v>
      </c>
      <c r="AB217" s="87">
        <v>0</v>
      </c>
      <c r="AC217" s="87">
        <v>0</v>
      </c>
      <c r="AD217" s="87">
        <v>0</v>
      </c>
      <c r="AE217" s="87">
        <v>0</v>
      </c>
      <c r="AF217" s="87">
        <v>0</v>
      </c>
      <c r="AG217" s="87">
        <v>0</v>
      </c>
      <c r="AH217" s="87">
        <v>0</v>
      </c>
      <c r="AI217" s="87">
        <v>0</v>
      </c>
      <c r="AJ217" s="87">
        <v>0</v>
      </c>
      <c r="AK217" s="87">
        <v>0</v>
      </c>
      <c r="AL217" s="87">
        <v>0</v>
      </c>
      <c r="AM217" s="87">
        <v>0</v>
      </c>
      <c r="AN217" s="87">
        <v>0</v>
      </c>
      <c r="AO217" s="87">
        <v>0</v>
      </c>
      <c r="AP217" s="87">
        <v>0</v>
      </c>
      <c r="AQ217" s="87">
        <v>0</v>
      </c>
      <c r="AR217" s="87">
        <v>0</v>
      </c>
      <c r="AS217" s="87">
        <v>0</v>
      </c>
      <c r="AT217" s="87">
        <v>0</v>
      </c>
      <c r="AU217" s="87">
        <v>0</v>
      </c>
    </row>
    <row r="218" spans="1:47" s="164" customFormat="1" x14ac:dyDescent="0.2">
      <c r="A218" s="210"/>
      <c r="B218" s="211" t="s">
        <v>53</v>
      </c>
      <c r="C218" s="210"/>
      <c r="D218" s="214">
        <v>0</v>
      </c>
      <c r="E218" s="214">
        <v>3.6599999999999997</v>
      </c>
      <c r="F218" s="214">
        <v>0</v>
      </c>
      <c r="G218" s="214">
        <v>0</v>
      </c>
      <c r="H218" s="214">
        <v>0</v>
      </c>
      <c r="I218" s="214">
        <v>1.4929999999999999</v>
      </c>
      <c r="J218" s="214">
        <v>0</v>
      </c>
      <c r="K218" s="214">
        <v>0</v>
      </c>
      <c r="L218" s="214">
        <v>6.1800000000000006</v>
      </c>
      <c r="M218" s="214">
        <v>2.46</v>
      </c>
      <c r="N218" s="214">
        <v>2.077</v>
      </c>
      <c r="O218" s="214">
        <v>0</v>
      </c>
      <c r="P218" s="214">
        <v>0</v>
      </c>
      <c r="Q218" s="214">
        <v>0</v>
      </c>
      <c r="R218" s="214">
        <v>0</v>
      </c>
      <c r="S218" s="214">
        <v>0</v>
      </c>
      <c r="T218" s="214">
        <v>0</v>
      </c>
      <c r="U218" s="214">
        <v>0</v>
      </c>
      <c r="V218" s="214">
        <v>0</v>
      </c>
      <c r="W218" s="214">
        <v>0</v>
      </c>
      <c r="X218" s="214">
        <v>0</v>
      </c>
      <c r="Y218" s="214">
        <v>0</v>
      </c>
      <c r="Z218" s="214">
        <v>0</v>
      </c>
      <c r="AA218" s="214">
        <v>0</v>
      </c>
      <c r="AB218" s="214">
        <f t="shared" ref="AB218:AU218" si="25">SUM(AB219:AB232)</f>
        <v>0</v>
      </c>
      <c r="AC218" s="214">
        <f t="shared" si="25"/>
        <v>0</v>
      </c>
      <c r="AD218" s="214">
        <f t="shared" si="25"/>
        <v>0</v>
      </c>
      <c r="AE218" s="214">
        <f t="shared" si="25"/>
        <v>0</v>
      </c>
      <c r="AF218" s="214">
        <f t="shared" si="25"/>
        <v>0</v>
      </c>
      <c r="AG218" s="214">
        <f t="shared" si="25"/>
        <v>0</v>
      </c>
      <c r="AH218" s="214">
        <f t="shared" si="25"/>
        <v>0</v>
      </c>
      <c r="AI218" s="214">
        <f t="shared" si="25"/>
        <v>0</v>
      </c>
      <c r="AJ218" s="214">
        <f t="shared" si="25"/>
        <v>0</v>
      </c>
      <c r="AK218" s="214">
        <f t="shared" si="25"/>
        <v>0</v>
      </c>
      <c r="AL218" s="214">
        <f t="shared" si="25"/>
        <v>0</v>
      </c>
      <c r="AM218" s="214">
        <f t="shared" si="25"/>
        <v>0</v>
      </c>
      <c r="AN218" s="214">
        <f t="shared" si="25"/>
        <v>0</v>
      </c>
      <c r="AO218" s="214">
        <f t="shared" si="25"/>
        <v>0</v>
      </c>
      <c r="AP218" s="214">
        <f t="shared" si="25"/>
        <v>0</v>
      </c>
      <c r="AQ218" s="214">
        <f t="shared" si="25"/>
        <v>0</v>
      </c>
      <c r="AR218" s="214">
        <f t="shared" si="25"/>
        <v>0</v>
      </c>
      <c r="AS218" s="214">
        <f t="shared" si="25"/>
        <v>0</v>
      </c>
      <c r="AT218" s="214">
        <f t="shared" si="25"/>
        <v>0</v>
      </c>
      <c r="AU218" s="214">
        <f t="shared" si="25"/>
        <v>0</v>
      </c>
    </row>
    <row r="219" spans="1:47" s="164" customFormat="1" ht="47.25" x14ac:dyDescent="0.2">
      <c r="A219" s="171" t="s">
        <v>899</v>
      </c>
      <c r="B219" s="84" t="s">
        <v>552</v>
      </c>
      <c r="C219" s="171" t="s">
        <v>2058</v>
      </c>
      <c r="D219" s="87">
        <v>0</v>
      </c>
      <c r="E219" s="87"/>
      <c r="F219" s="87">
        <v>0</v>
      </c>
      <c r="G219" s="87">
        <v>0</v>
      </c>
      <c r="H219" s="87">
        <v>0</v>
      </c>
      <c r="I219" s="87">
        <v>0</v>
      </c>
      <c r="J219" s="87">
        <v>0</v>
      </c>
      <c r="K219" s="87">
        <v>0</v>
      </c>
      <c r="L219" s="87">
        <v>0.8</v>
      </c>
      <c r="M219" s="87">
        <v>0.8</v>
      </c>
      <c r="N219" s="87">
        <v>0</v>
      </c>
      <c r="O219" s="87">
        <v>0</v>
      </c>
      <c r="P219" s="87">
        <v>0</v>
      </c>
      <c r="Q219" s="87">
        <v>0</v>
      </c>
      <c r="R219" s="87">
        <v>0</v>
      </c>
      <c r="S219" s="87">
        <v>0</v>
      </c>
      <c r="T219" s="87">
        <v>0</v>
      </c>
      <c r="U219" s="87">
        <v>0</v>
      </c>
      <c r="V219" s="87">
        <v>0</v>
      </c>
      <c r="W219" s="87">
        <v>0</v>
      </c>
      <c r="X219" s="87">
        <v>0</v>
      </c>
      <c r="Y219" s="87">
        <v>0</v>
      </c>
      <c r="Z219" s="87">
        <v>0</v>
      </c>
      <c r="AA219" s="87">
        <v>0</v>
      </c>
      <c r="AB219" s="87">
        <v>0</v>
      </c>
      <c r="AC219" s="87">
        <v>0</v>
      </c>
      <c r="AD219" s="87">
        <v>0</v>
      </c>
      <c r="AE219" s="87">
        <v>0</v>
      </c>
      <c r="AF219" s="87">
        <v>0</v>
      </c>
      <c r="AG219" s="87">
        <v>0</v>
      </c>
      <c r="AH219" s="87">
        <v>0</v>
      </c>
      <c r="AI219" s="87">
        <v>0</v>
      </c>
      <c r="AJ219" s="87">
        <v>0</v>
      </c>
      <c r="AK219" s="87">
        <v>0</v>
      </c>
      <c r="AL219" s="87">
        <v>0</v>
      </c>
      <c r="AM219" s="87">
        <v>0</v>
      </c>
      <c r="AN219" s="87">
        <v>0</v>
      </c>
      <c r="AO219" s="87">
        <v>0</v>
      </c>
      <c r="AP219" s="87">
        <v>0</v>
      </c>
      <c r="AQ219" s="87">
        <v>0</v>
      </c>
      <c r="AR219" s="87">
        <v>0</v>
      </c>
      <c r="AS219" s="87">
        <v>0</v>
      </c>
      <c r="AT219" s="87">
        <v>0</v>
      </c>
      <c r="AU219" s="87">
        <v>0</v>
      </c>
    </row>
    <row r="220" spans="1:47" s="164" customFormat="1" ht="47.25" x14ac:dyDescent="0.2">
      <c r="A220" s="171" t="s">
        <v>899</v>
      </c>
      <c r="B220" s="84" t="s">
        <v>553</v>
      </c>
      <c r="C220" s="171" t="s">
        <v>2059</v>
      </c>
      <c r="D220" s="87">
        <v>0</v>
      </c>
      <c r="E220" s="87">
        <v>0</v>
      </c>
      <c r="F220" s="87">
        <v>0</v>
      </c>
      <c r="G220" s="87">
        <v>0</v>
      </c>
      <c r="H220" s="87">
        <v>0</v>
      </c>
      <c r="I220" s="87">
        <v>0</v>
      </c>
      <c r="J220" s="87">
        <v>0</v>
      </c>
      <c r="K220" s="87">
        <v>0</v>
      </c>
      <c r="L220" s="87">
        <v>0</v>
      </c>
      <c r="M220" s="87">
        <v>0</v>
      </c>
      <c r="N220" s="87">
        <v>0</v>
      </c>
      <c r="O220" s="87">
        <v>0</v>
      </c>
      <c r="P220" s="87">
        <v>0</v>
      </c>
      <c r="Q220" s="87">
        <v>0</v>
      </c>
      <c r="R220" s="87">
        <v>0</v>
      </c>
      <c r="S220" s="87">
        <v>0</v>
      </c>
      <c r="T220" s="87">
        <v>0</v>
      </c>
      <c r="U220" s="87">
        <v>0</v>
      </c>
      <c r="V220" s="87">
        <v>0</v>
      </c>
      <c r="W220" s="87">
        <v>0</v>
      </c>
      <c r="X220" s="87">
        <v>0</v>
      </c>
      <c r="Y220" s="87">
        <v>0</v>
      </c>
      <c r="Z220" s="87">
        <v>0</v>
      </c>
      <c r="AA220" s="87">
        <v>0</v>
      </c>
      <c r="AB220" s="87">
        <v>0</v>
      </c>
      <c r="AC220" s="87">
        <v>0</v>
      </c>
      <c r="AD220" s="87">
        <v>0</v>
      </c>
      <c r="AE220" s="87">
        <v>0</v>
      </c>
      <c r="AF220" s="87">
        <v>0</v>
      </c>
      <c r="AG220" s="87">
        <v>0</v>
      </c>
      <c r="AH220" s="87">
        <v>0</v>
      </c>
      <c r="AI220" s="87">
        <v>0</v>
      </c>
      <c r="AJ220" s="87">
        <v>0</v>
      </c>
      <c r="AK220" s="87">
        <v>0</v>
      </c>
      <c r="AL220" s="87">
        <v>0</v>
      </c>
      <c r="AM220" s="87">
        <v>0</v>
      </c>
      <c r="AN220" s="87">
        <v>0</v>
      </c>
      <c r="AO220" s="87">
        <v>0</v>
      </c>
      <c r="AP220" s="87">
        <v>0</v>
      </c>
      <c r="AQ220" s="87">
        <v>0</v>
      </c>
      <c r="AR220" s="87">
        <v>0</v>
      </c>
      <c r="AS220" s="87">
        <v>0</v>
      </c>
      <c r="AT220" s="87">
        <v>0</v>
      </c>
      <c r="AU220" s="87">
        <v>0</v>
      </c>
    </row>
    <row r="221" spans="1:47" s="164" customFormat="1" ht="47.25" x14ac:dyDescent="0.2">
      <c r="A221" s="171" t="s">
        <v>899</v>
      </c>
      <c r="B221" s="170" t="s">
        <v>554</v>
      </c>
      <c r="C221" s="171" t="s">
        <v>2060</v>
      </c>
      <c r="D221" s="87">
        <v>0</v>
      </c>
      <c r="E221" s="87">
        <v>0.8</v>
      </c>
      <c r="F221" s="87">
        <v>0</v>
      </c>
      <c r="G221" s="87">
        <v>0</v>
      </c>
      <c r="H221" s="87">
        <v>0</v>
      </c>
      <c r="I221" s="87">
        <v>0</v>
      </c>
      <c r="J221" s="87">
        <v>0</v>
      </c>
      <c r="K221" s="87">
        <v>0</v>
      </c>
      <c r="L221" s="87">
        <v>0.8</v>
      </c>
      <c r="M221" s="87">
        <v>0</v>
      </c>
      <c r="N221" s="87">
        <v>0</v>
      </c>
      <c r="O221" s="87">
        <v>0</v>
      </c>
      <c r="P221" s="87">
        <v>0</v>
      </c>
      <c r="Q221" s="87">
        <v>0</v>
      </c>
      <c r="R221" s="87">
        <v>0</v>
      </c>
      <c r="S221" s="87">
        <v>0</v>
      </c>
      <c r="T221" s="87">
        <v>0</v>
      </c>
      <c r="U221" s="87">
        <v>0</v>
      </c>
      <c r="V221" s="87">
        <v>0</v>
      </c>
      <c r="W221" s="87">
        <v>0</v>
      </c>
      <c r="X221" s="87">
        <v>0</v>
      </c>
      <c r="Y221" s="87">
        <v>0</v>
      </c>
      <c r="Z221" s="87">
        <v>0</v>
      </c>
      <c r="AA221" s="87">
        <v>0</v>
      </c>
      <c r="AB221" s="87">
        <v>0</v>
      </c>
      <c r="AC221" s="87">
        <v>0</v>
      </c>
      <c r="AD221" s="87">
        <v>0</v>
      </c>
      <c r="AE221" s="87">
        <v>0</v>
      </c>
      <c r="AF221" s="87">
        <v>0</v>
      </c>
      <c r="AG221" s="87">
        <v>0</v>
      </c>
      <c r="AH221" s="87">
        <v>0</v>
      </c>
      <c r="AI221" s="87">
        <v>0</v>
      </c>
      <c r="AJ221" s="87">
        <v>0</v>
      </c>
      <c r="AK221" s="87">
        <v>0</v>
      </c>
      <c r="AL221" s="87">
        <v>0</v>
      </c>
      <c r="AM221" s="87">
        <v>0</v>
      </c>
      <c r="AN221" s="87">
        <v>0</v>
      </c>
      <c r="AO221" s="87">
        <v>0</v>
      </c>
      <c r="AP221" s="87">
        <v>0</v>
      </c>
      <c r="AQ221" s="87">
        <v>0</v>
      </c>
      <c r="AR221" s="87">
        <v>0</v>
      </c>
      <c r="AS221" s="87">
        <v>0</v>
      </c>
      <c r="AT221" s="87">
        <v>0</v>
      </c>
      <c r="AU221" s="87">
        <v>0</v>
      </c>
    </row>
    <row r="222" spans="1:47" s="164" customFormat="1" ht="63" x14ac:dyDescent="0.2">
      <c r="A222" s="171" t="s">
        <v>2791</v>
      </c>
      <c r="B222" s="84" t="s">
        <v>436</v>
      </c>
      <c r="C222" s="171" t="s">
        <v>2061</v>
      </c>
      <c r="D222" s="87">
        <v>0</v>
      </c>
      <c r="E222" s="87">
        <v>0</v>
      </c>
      <c r="F222" s="87">
        <v>0</v>
      </c>
      <c r="G222" s="87">
        <v>0</v>
      </c>
      <c r="H222" s="87">
        <v>0</v>
      </c>
      <c r="I222" s="87">
        <v>0</v>
      </c>
      <c r="J222" s="87">
        <v>0</v>
      </c>
      <c r="K222" s="87">
        <v>0</v>
      </c>
      <c r="L222" s="87">
        <v>0</v>
      </c>
      <c r="M222" s="87">
        <v>0</v>
      </c>
      <c r="N222" s="87">
        <v>0</v>
      </c>
      <c r="O222" s="87">
        <v>0</v>
      </c>
      <c r="P222" s="87">
        <v>0</v>
      </c>
      <c r="Q222" s="87">
        <v>0</v>
      </c>
      <c r="R222" s="87">
        <v>0</v>
      </c>
      <c r="S222" s="87">
        <v>0</v>
      </c>
      <c r="T222" s="87">
        <v>0</v>
      </c>
      <c r="U222" s="87">
        <v>0</v>
      </c>
      <c r="V222" s="87">
        <v>0</v>
      </c>
      <c r="W222" s="87">
        <v>0</v>
      </c>
      <c r="X222" s="87">
        <v>0</v>
      </c>
      <c r="Y222" s="87">
        <v>0</v>
      </c>
      <c r="Z222" s="87">
        <v>0</v>
      </c>
      <c r="AA222" s="87">
        <v>0</v>
      </c>
      <c r="AB222" s="87">
        <v>0</v>
      </c>
      <c r="AC222" s="87">
        <v>0</v>
      </c>
      <c r="AD222" s="87">
        <v>0</v>
      </c>
      <c r="AE222" s="87">
        <v>0</v>
      </c>
      <c r="AF222" s="87">
        <v>0</v>
      </c>
      <c r="AG222" s="87">
        <v>0</v>
      </c>
      <c r="AH222" s="87">
        <v>0</v>
      </c>
      <c r="AI222" s="87">
        <v>0</v>
      </c>
      <c r="AJ222" s="87">
        <v>0</v>
      </c>
      <c r="AK222" s="87">
        <v>0</v>
      </c>
      <c r="AL222" s="87">
        <v>0</v>
      </c>
      <c r="AM222" s="87">
        <v>0</v>
      </c>
      <c r="AN222" s="87">
        <v>0</v>
      </c>
      <c r="AO222" s="87">
        <v>0</v>
      </c>
      <c r="AP222" s="87">
        <v>0</v>
      </c>
      <c r="AQ222" s="87">
        <v>0</v>
      </c>
      <c r="AR222" s="87">
        <v>0</v>
      </c>
      <c r="AS222" s="87">
        <v>0</v>
      </c>
      <c r="AT222" s="87">
        <v>0</v>
      </c>
      <c r="AU222" s="87">
        <v>0</v>
      </c>
    </row>
    <row r="223" spans="1:47" s="164" customFormat="1" ht="47.25" x14ac:dyDescent="0.2">
      <c r="A223" s="171" t="s">
        <v>899</v>
      </c>
      <c r="B223" s="84" t="s">
        <v>358</v>
      </c>
      <c r="C223" s="171" t="s">
        <v>2062</v>
      </c>
      <c r="D223" s="87">
        <v>0</v>
      </c>
      <c r="E223" s="87">
        <v>1.26</v>
      </c>
      <c r="F223" s="87">
        <v>0</v>
      </c>
      <c r="G223" s="87">
        <v>0</v>
      </c>
      <c r="H223" s="87">
        <v>0</v>
      </c>
      <c r="I223" s="87">
        <v>0</v>
      </c>
      <c r="J223" s="87">
        <v>0</v>
      </c>
      <c r="K223" s="87">
        <v>0</v>
      </c>
      <c r="L223" s="87">
        <v>1.26</v>
      </c>
      <c r="M223" s="87">
        <v>0</v>
      </c>
      <c r="N223" s="87">
        <v>0</v>
      </c>
      <c r="O223" s="87">
        <v>0</v>
      </c>
      <c r="P223" s="87">
        <v>0</v>
      </c>
      <c r="Q223" s="87">
        <v>0</v>
      </c>
      <c r="R223" s="87">
        <v>0</v>
      </c>
      <c r="S223" s="87">
        <v>0</v>
      </c>
      <c r="T223" s="87">
        <v>0</v>
      </c>
      <c r="U223" s="87">
        <v>0</v>
      </c>
      <c r="V223" s="87">
        <v>0</v>
      </c>
      <c r="W223" s="87">
        <v>0</v>
      </c>
      <c r="X223" s="87">
        <v>0</v>
      </c>
      <c r="Y223" s="87">
        <v>0</v>
      </c>
      <c r="Z223" s="87">
        <v>0</v>
      </c>
      <c r="AA223" s="87">
        <v>0</v>
      </c>
      <c r="AB223" s="87">
        <v>0</v>
      </c>
      <c r="AC223" s="87">
        <v>0</v>
      </c>
      <c r="AD223" s="87">
        <v>0</v>
      </c>
      <c r="AE223" s="87">
        <v>0</v>
      </c>
      <c r="AF223" s="87">
        <v>0</v>
      </c>
      <c r="AG223" s="87">
        <v>0</v>
      </c>
      <c r="AH223" s="87">
        <v>0</v>
      </c>
      <c r="AI223" s="87">
        <v>0</v>
      </c>
      <c r="AJ223" s="87">
        <v>0</v>
      </c>
      <c r="AK223" s="87">
        <v>0</v>
      </c>
      <c r="AL223" s="87">
        <v>0</v>
      </c>
      <c r="AM223" s="87">
        <v>0</v>
      </c>
      <c r="AN223" s="87">
        <v>0</v>
      </c>
      <c r="AO223" s="87">
        <v>0</v>
      </c>
      <c r="AP223" s="87">
        <v>0</v>
      </c>
      <c r="AQ223" s="87">
        <v>0</v>
      </c>
      <c r="AR223" s="87">
        <v>0</v>
      </c>
      <c r="AS223" s="87">
        <v>0</v>
      </c>
      <c r="AT223" s="87">
        <v>0</v>
      </c>
      <c r="AU223" s="87">
        <v>0</v>
      </c>
    </row>
    <row r="224" spans="1:47" s="164" customFormat="1" ht="78.75" x14ac:dyDescent="0.2">
      <c r="A224" s="171" t="s">
        <v>899</v>
      </c>
      <c r="B224" s="84" t="s">
        <v>357</v>
      </c>
      <c r="C224" s="171" t="s">
        <v>2063</v>
      </c>
      <c r="D224" s="87">
        <v>0</v>
      </c>
      <c r="E224" s="87"/>
      <c r="F224" s="87">
        <v>0</v>
      </c>
      <c r="G224" s="87">
        <v>0</v>
      </c>
      <c r="H224" s="87">
        <v>0</v>
      </c>
      <c r="I224" s="87">
        <v>0</v>
      </c>
      <c r="J224" s="87">
        <v>0</v>
      </c>
      <c r="K224" s="87">
        <v>0</v>
      </c>
      <c r="L224" s="87">
        <v>1.26</v>
      </c>
      <c r="M224" s="87">
        <v>1.26</v>
      </c>
      <c r="N224" s="87">
        <v>0</v>
      </c>
      <c r="O224" s="87">
        <v>0</v>
      </c>
      <c r="P224" s="87">
        <v>0</v>
      </c>
      <c r="Q224" s="87">
        <v>0</v>
      </c>
      <c r="R224" s="87">
        <v>0</v>
      </c>
      <c r="S224" s="87">
        <v>0</v>
      </c>
      <c r="T224" s="87">
        <v>0</v>
      </c>
      <c r="U224" s="87">
        <v>0</v>
      </c>
      <c r="V224" s="87">
        <v>0</v>
      </c>
      <c r="W224" s="87">
        <v>0</v>
      </c>
      <c r="X224" s="87">
        <v>0</v>
      </c>
      <c r="Y224" s="87">
        <v>0</v>
      </c>
      <c r="Z224" s="87">
        <v>0</v>
      </c>
      <c r="AA224" s="87">
        <v>0</v>
      </c>
      <c r="AB224" s="87">
        <v>0</v>
      </c>
      <c r="AC224" s="87">
        <v>0</v>
      </c>
      <c r="AD224" s="87">
        <v>0</v>
      </c>
      <c r="AE224" s="87">
        <v>0</v>
      </c>
      <c r="AF224" s="87">
        <v>0</v>
      </c>
      <c r="AG224" s="87">
        <v>0</v>
      </c>
      <c r="AH224" s="87">
        <v>0</v>
      </c>
      <c r="AI224" s="87">
        <v>0</v>
      </c>
      <c r="AJ224" s="87">
        <v>0</v>
      </c>
      <c r="AK224" s="87">
        <v>0</v>
      </c>
      <c r="AL224" s="87">
        <v>0</v>
      </c>
      <c r="AM224" s="87">
        <v>0</v>
      </c>
      <c r="AN224" s="87">
        <v>0</v>
      </c>
      <c r="AO224" s="87">
        <v>0</v>
      </c>
      <c r="AP224" s="87">
        <v>0</v>
      </c>
      <c r="AQ224" s="87">
        <v>0</v>
      </c>
      <c r="AR224" s="87">
        <v>0</v>
      </c>
      <c r="AS224" s="87">
        <v>0</v>
      </c>
      <c r="AT224" s="87">
        <v>0</v>
      </c>
      <c r="AU224" s="87">
        <v>0</v>
      </c>
    </row>
    <row r="225" spans="1:47" s="164" customFormat="1" ht="47.25" x14ac:dyDescent="0.2">
      <c r="A225" s="171" t="s">
        <v>899</v>
      </c>
      <c r="B225" s="170" t="s">
        <v>555</v>
      </c>
      <c r="C225" s="171" t="s">
        <v>2064</v>
      </c>
      <c r="D225" s="87">
        <v>0</v>
      </c>
      <c r="E225" s="87"/>
      <c r="F225" s="87">
        <v>0</v>
      </c>
      <c r="G225" s="87">
        <v>0</v>
      </c>
      <c r="H225" s="87">
        <v>0</v>
      </c>
      <c r="I225" s="87">
        <v>0</v>
      </c>
      <c r="J225" s="87">
        <v>0</v>
      </c>
      <c r="K225" s="87">
        <v>0</v>
      </c>
      <c r="L225" s="87">
        <v>0.4</v>
      </c>
      <c r="M225" s="87">
        <v>0.4</v>
      </c>
      <c r="N225" s="87">
        <v>0</v>
      </c>
      <c r="O225" s="87">
        <v>0</v>
      </c>
      <c r="P225" s="87">
        <v>0</v>
      </c>
      <c r="Q225" s="87">
        <v>0</v>
      </c>
      <c r="R225" s="87">
        <v>0</v>
      </c>
      <c r="S225" s="87">
        <v>0</v>
      </c>
      <c r="T225" s="87">
        <v>0</v>
      </c>
      <c r="U225" s="87">
        <v>0</v>
      </c>
      <c r="V225" s="87">
        <v>0</v>
      </c>
      <c r="W225" s="87">
        <v>0</v>
      </c>
      <c r="X225" s="87">
        <v>0</v>
      </c>
      <c r="Y225" s="87">
        <v>0</v>
      </c>
      <c r="Z225" s="87">
        <v>0</v>
      </c>
      <c r="AA225" s="87">
        <v>0</v>
      </c>
      <c r="AB225" s="87">
        <v>0</v>
      </c>
      <c r="AC225" s="87">
        <v>0</v>
      </c>
      <c r="AD225" s="87">
        <v>0</v>
      </c>
      <c r="AE225" s="87">
        <v>0</v>
      </c>
      <c r="AF225" s="87">
        <v>0</v>
      </c>
      <c r="AG225" s="87">
        <v>0</v>
      </c>
      <c r="AH225" s="87">
        <v>0</v>
      </c>
      <c r="AI225" s="87">
        <v>0</v>
      </c>
      <c r="AJ225" s="87">
        <v>0</v>
      </c>
      <c r="AK225" s="87">
        <v>0</v>
      </c>
      <c r="AL225" s="87">
        <v>0</v>
      </c>
      <c r="AM225" s="87">
        <v>0</v>
      </c>
      <c r="AN225" s="87">
        <v>0</v>
      </c>
      <c r="AO225" s="87">
        <v>0</v>
      </c>
      <c r="AP225" s="87">
        <v>0</v>
      </c>
      <c r="AQ225" s="87">
        <v>0</v>
      </c>
      <c r="AR225" s="87">
        <v>0</v>
      </c>
      <c r="AS225" s="87">
        <v>0</v>
      </c>
      <c r="AT225" s="87">
        <v>0</v>
      </c>
      <c r="AU225" s="87">
        <v>0</v>
      </c>
    </row>
    <row r="226" spans="1:47" s="164" customFormat="1" ht="63" x14ac:dyDescent="0.2">
      <c r="A226" s="171" t="s">
        <v>2791</v>
      </c>
      <c r="B226" s="84" t="s">
        <v>556</v>
      </c>
      <c r="C226" s="171" t="s">
        <v>2065</v>
      </c>
      <c r="D226" s="87">
        <v>0</v>
      </c>
      <c r="E226" s="87">
        <v>0</v>
      </c>
      <c r="F226" s="87">
        <v>0</v>
      </c>
      <c r="G226" s="87">
        <v>0</v>
      </c>
      <c r="H226" s="87">
        <v>0</v>
      </c>
      <c r="I226" s="87">
        <v>0.61499999999999999</v>
      </c>
      <c r="J226" s="87">
        <v>0</v>
      </c>
      <c r="K226" s="87">
        <v>0</v>
      </c>
      <c r="L226" s="87">
        <v>0</v>
      </c>
      <c r="M226" s="87">
        <v>0</v>
      </c>
      <c r="N226" s="87">
        <v>0.8</v>
      </c>
      <c r="O226" s="87">
        <v>0</v>
      </c>
      <c r="P226" s="87">
        <v>0</v>
      </c>
      <c r="Q226" s="87">
        <v>0</v>
      </c>
      <c r="R226" s="87">
        <v>0</v>
      </c>
      <c r="S226" s="87">
        <v>0</v>
      </c>
      <c r="T226" s="87">
        <v>0</v>
      </c>
      <c r="U226" s="87">
        <v>0</v>
      </c>
      <c r="V226" s="87">
        <v>0</v>
      </c>
      <c r="W226" s="87">
        <v>0</v>
      </c>
      <c r="X226" s="87">
        <v>0</v>
      </c>
      <c r="Y226" s="87">
        <v>0</v>
      </c>
      <c r="Z226" s="87">
        <v>0</v>
      </c>
      <c r="AA226" s="87">
        <v>0</v>
      </c>
      <c r="AB226" s="87">
        <v>0</v>
      </c>
      <c r="AC226" s="87">
        <v>0</v>
      </c>
      <c r="AD226" s="87">
        <v>0</v>
      </c>
      <c r="AE226" s="87">
        <v>0</v>
      </c>
      <c r="AF226" s="87">
        <v>0</v>
      </c>
      <c r="AG226" s="87">
        <v>0</v>
      </c>
      <c r="AH226" s="87">
        <v>0</v>
      </c>
      <c r="AI226" s="87">
        <v>0</v>
      </c>
      <c r="AJ226" s="87">
        <v>0</v>
      </c>
      <c r="AK226" s="87">
        <v>0</v>
      </c>
      <c r="AL226" s="87">
        <v>0</v>
      </c>
      <c r="AM226" s="87">
        <v>0</v>
      </c>
      <c r="AN226" s="87">
        <v>0</v>
      </c>
      <c r="AO226" s="87">
        <v>0</v>
      </c>
      <c r="AP226" s="87">
        <v>0</v>
      </c>
      <c r="AQ226" s="87">
        <v>0</v>
      </c>
      <c r="AR226" s="87">
        <v>0</v>
      </c>
      <c r="AS226" s="87">
        <v>0</v>
      </c>
      <c r="AT226" s="87">
        <v>0</v>
      </c>
      <c r="AU226" s="87">
        <v>0</v>
      </c>
    </row>
    <row r="227" spans="1:47" s="164" customFormat="1" ht="63" x14ac:dyDescent="0.2">
      <c r="A227" s="171" t="s">
        <v>2791</v>
      </c>
      <c r="B227" s="84" t="s">
        <v>557</v>
      </c>
      <c r="C227" s="171" t="s">
        <v>2066</v>
      </c>
      <c r="D227" s="87">
        <v>0</v>
      </c>
      <c r="E227" s="87">
        <v>0</v>
      </c>
      <c r="F227" s="87">
        <v>0</v>
      </c>
      <c r="G227" s="87">
        <v>0</v>
      </c>
      <c r="H227" s="87">
        <v>0</v>
      </c>
      <c r="I227" s="87">
        <v>0.878</v>
      </c>
      <c r="J227" s="87">
        <v>0</v>
      </c>
      <c r="K227" s="87">
        <v>0</v>
      </c>
      <c r="L227" s="87">
        <v>0</v>
      </c>
      <c r="M227" s="87">
        <v>0</v>
      </c>
      <c r="N227" s="87">
        <v>0.8</v>
      </c>
      <c r="O227" s="87">
        <v>0</v>
      </c>
      <c r="P227" s="87">
        <v>0</v>
      </c>
      <c r="Q227" s="87">
        <v>0</v>
      </c>
      <c r="R227" s="87">
        <v>0</v>
      </c>
      <c r="S227" s="87">
        <v>0</v>
      </c>
      <c r="T227" s="87">
        <v>0</v>
      </c>
      <c r="U227" s="87">
        <v>0</v>
      </c>
      <c r="V227" s="87">
        <v>0</v>
      </c>
      <c r="W227" s="87">
        <v>0</v>
      </c>
      <c r="X227" s="87">
        <v>0</v>
      </c>
      <c r="Y227" s="87">
        <v>0</v>
      </c>
      <c r="Z227" s="87">
        <v>0</v>
      </c>
      <c r="AA227" s="87">
        <v>0</v>
      </c>
      <c r="AB227" s="87">
        <v>0</v>
      </c>
      <c r="AC227" s="87">
        <v>0</v>
      </c>
      <c r="AD227" s="87">
        <v>0</v>
      </c>
      <c r="AE227" s="87">
        <v>0</v>
      </c>
      <c r="AF227" s="87">
        <v>0</v>
      </c>
      <c r="AG227" s="87">
        <v>0</v>
      </c>
      <c r="AH227" s="87">
        <v>0</v>
      </c>
      <c r="AI227" s="87">
        <v>0</v>
      </c>
      <c r="AJ227" s="87">
        <v>0</v>
      </c>
      <c r="AK227" s="87">
        <v>0</v>
      </c>
      <c r="AL227" s="87">
        <v>0</v>
      </c>
      <c r="AM227" s="87">
        <v>0</v>
      </c>
      <c r="AN227" s="87">
        <v>0</v>
      </c>
      <c r="AO227" s="87">
        <v>0</v>
      </c>
      <c r="AP227" s="87">
        <v>0</v>
      </c>
      <c r="AQ227" s="87">
        <v>0</v>
      </c>
      <c r="AR227" s="87">
        <v>0</v>
      </c>
      <c r="AS227" s="87">
        <v>0</v>
      </c>
      <c r="AT227" s="87">
        <v>0</v>
      </c>
      <c r="AU227" s="87">
        <v>0</v>
      </c>
    </row>
    <row r="228" spans="1:47" s="164" customFormat="1" ht="63" x14ac:dyDescent="0.2">
      <c r="A228" s="171" t="s">
        <v>899</v>
      </c>
      <c r="B228" s="84" t="s">
        <v>356</v>
      </c>
      <c r="C228" s="171" t="s">
        <v>2067</v>
      </c>
      <c r="D228" s="87">
        <v>0</v>
      </c>
      <c r="E228" s="87">
        <v>0</v>
      </c>
      <c r="F228" s="87">
        <v>0</v>
      </c>
      <c r="G228" s="87">
        <v>0</v>
      </c>
      <c r="H228" s="87">
        <v>0</v>
      </c>
      <c r="I228" s="87">
        <v>0</v>
      </c>
      <c r="J228" s="87">
        <v>0</v>
      </c>
      <c r="K228" s="87">
        <v>0</v>
      </c>
      <c r="L228" s="87">
        <v>1.26</v>
      </c>
      <c r="M228" s="87">
        <v>0</v>
      </c>
      <c r="N228" s="87">
        <v>0.47699999999999998</v>
      </c>
      <c r="O228" s="87">
        <v>0</v>
      </c>
      <c r="P228" s="87">
        <v>0</v>
      </c>
      <c r="Q228" s="87">
        <v>0</v>
      </c>
      <c r="R228" s="87">
        <v>0</v>
      </c>
      <c r="S228" s="87">
        <v>0</v>
      </c>
      <c r="T228" s="87">
        <v>0</v>
      </c>
      <c r="U228" s="87">
        <v>0</v>
      </c>
      <c r="V228" s="87">
        <v>0</v>
      </c>
      <c r="W228" s="87">
        <v>0</v>
      </c>
      <c r="X228" s="87">
        <v>0</v>
      </c>
      <c r="Y228" s="87">
        <v>0</v>
      </c>
      <c r="Z228" s="87">
        <v>0</v>
      </c>
      <c r="AA228" s="87">
        <v>0</v>
      </c>
      <c r="AB228" s="87">
        <v>0</v>
      </c>
      <c r="AC228" s="87">
        <v>0</v>
      </c>
      <c r="AD228" s="87">
        <v>0</v>
      </c>
      <c r="AE228" s="87">
        <v>0</v>
      </c>
      <c r="AF228" s="87">
        <v>0</v>
      </c>
      <c r="AG228" s="87">
        <v>0</v>
      </c>
      <c r="AH228" s="87">
        <v>0</v>
      </c>
      <c r="AI228" s="87">
        <v>0</v>
      </c>
      <c r="AJ228" s="87">
        <v>0</v>
      </c>
      <c r="AK228" s="87">
        <v>0</v>
      </c>
      <c r="AL228" s="87">
        <v>0</v>
      </c>
      <c r="AM228" s="87">
        <v>0</v>
      </c>
      <c r="AN228" s="87">
        <v>0</v>
      </c>
      <c r="AO228" s="87">
        <v>0</v>
      </c>
      <c r="AP228" s="87">
        <v>0</v>
      </c>
      <c r="AQ228" s="87">
        <v>0</v>
      </c>
      <c r="AR228" s="87">
        <v>0</v>
      </c>
      <c r="AS228" s="87">
        <v>0</v>
      </c>
      <c r="AT228" s="87">
        <v>0</v>
      </c>
      <c r="AU228" s="87">
        <v>0</v>
      </c>
    </row>
    <row r="229" spans="1:47" s="164" customFormat="1" ht="31.5" x14ac:dyDescent="0.2">
      <c r="A229" s="171" t="s">
        <v>899</v>
      </c>
      <c r="B229" s="84" t="s">
        <v>558</v>
      </c>
      <c r="C229" s="171" t="s">
        <v>2068</v>
      </c>
      <c r="D229" s="87">
        <v>0</v>
      </c>
      <c r="E229" s="87">
        <v>0</v>
      </c>
      <c r="F229" s="87">
        <v>0</v>
      </c>
      <c r="G229" s="87">
        <v>0</v>
      </c>
      <c r="H229" s="87">
        <v>0</v>
      </c>
      <c r="I229" s="87">
        <v>0</v>
      </c>
      <c r="J229" s="87">
        <v>0</v>
      </c>
      <c r="K229" s="87">
        <v>0</v>
      </c>
      <c r="L229" s="87">
        <v>0</v>
      </c>
      <c r="M229" s="87">
        <v>0</v>
      </c>
      <c r="N229" s="87">
        <v>0</v>
      </c>
      <c r="O229" s="87">
        <v>0</v>
      </c>
      <c r="P229" s="87">
        <v>0</v>
      </c>
      <c r="Q229" s="87">
        <v>0</v>
      </c>
      <c r="R229" s="87">
        <v>0</v>
      </c>
      <c r="S229" s="87">
        <v>0</v>
      </c>
      <c r="T229" s="87">
        <v>0</v>
      </c>
      <c r="U229" s="87">
        <v>0</v>
      </c>
      <c r="V229" s="87">
        <v>0</v>
      </c>
      <c r="W229" s="87">
        <v>0</v>
      </c>
      <c r="X229" s="87">
        <v>0</v>
      </c>
      <c r="Y229" s="87">
        <v>0</v>
      </c>
      <c r="Z229" s="87">
        <v>0</v>
      </c>
      <c r="AA229" s="87">
        <v>0</v>
      </c>
      <c r="AB229" s="87">
        <v>0</v>
      </c>
      <c r="AC229" s="87">
        <v>0</v>
      </c>
      <c r="AD229" s="87">
        <v>0</v>
      </c>
      <c r="AE229" s="87">
        <v>0</v>
      </c>
      <c r="AF229" s="87">
        <v>0</v>
      </c>
      <c r="AG229" s="87">
        <v>0</v>
      </c>
      <c r="AH229" s="87">
        <v>0</v>
      </c>
      <c r="AI229" s="87">
        <v>0</v>
      </c>
      <c r="AJ229" s="87">
        <v>0</v>
      </c>
      <c r="AK229" s="87">
        <v>0</v>
      </c>
      <c r="AL229" s="87">
        <v>0</v>
      </c>
      <c r="AM229" s="87">
        <v>0</v>
      </c>
      <c r="AN229" s="87">
        <v>0</v>
      </c>
      <c r="AO229" s="87">
        <v>0</v>
      </c>
      <c r="AP229" s="87">
        <v>0</v>
      </c>
      <c r="AQ229" s="87">
        <v>0</v>
      </c>
      <c r="AR229" s="87">
        <v>0</v>
      </c>
      <c r="AS229" s="87">
        <v>0</v>
      </c>
      <c r="AT229" s="87">
        <v>0</v>
      </c>
      <c r="AU229" s="87">
        <v>0</v>
      </c>
    </row>
    <row r="230" spans="1:47" s="164" customFormat="1" ht="78.75" x14ac:dyDescent="0.2">
      <c r="A230" s="171" t="s">
        <v>901</v>
      </c>
      <c r="B230" s="84" t="s">
        <v>559</v>
      </c>
      <c r="C230" s="171" t="s">
        <v>2069</v>
      </c>
      <c r="D230" s="87">
        <v>0</v>
      </c>
      <c r="E230" s="87">
        <v>0.4</v>
      </c>
      <c r="F230" s="87">
        <v>0</v>
      </c>
      <c r="G230" s="87">
        <v>0</v>
      </c>
      <c r="H230" s="87">
        <v>0</v>
      </c>
      <c r="I230" s="87">
        <v>0</v>
      </c>
      <c r="J230" s="87">
        <v>0</v>
      </c>
      <c r="K230" s="87">
        <v>0</v>
      </c>
      <c r="L230" s="87">
        <v>0.4</v>
      </c>
      <c r="M230" s="87">
        <v>0</v>
      </c>
      <c r="N230" s="87">
        <v>0</v>
      </c>
      <c r="O230" s="87">
        <v>0</v>
      </c>
      <c r="P230" s="87">
        <v>0</v>
      </c>
      <c r="Q230" s="87">
        <v>0</v>
      </c>
      <c r="R230" s="87">
        <v>0</v>
      </c>
      <c r="S230" s="87">
        <v>0</v>
      </c>
      <c r="T230" s="87">
        <v>0</v>
      </c>
      <c r="U230" s="87">
        <v>0</v>
      </c>
      <c r="V230" s="87">
        <v>0</v>
      </c>
      <c r="W230" s="87">
        <v>0</v>
      </c>
      <c r="X230" s="87">
        <v>0</v>
      </c>
      <c r="Y230" s="87">
        <v>0</v>
      </c>
      <c r="Z230" s="87">
        <v>0</v>
      </c>
      <c r="AA230" s="87">
        <v>0</v>
      </c>
      <c r="AB230" s="87">
        <v>0</v>
      </c>
      <c r="AC230" s="87">
        <v>0</v>
      </c>
      <c r="AD230" s="87">
        <v>0</v>
      </c>
      <c r="AE230" s="87">
        <v>0</v>
      </c>
      <c r="AF230" s="87">
        <v>0</v>
      </c>
      <c r="AG230" s="87">
        <v>0</v>
      </c>
      <c r="AH230" s="87">
        <v>0</v>
      </c>
      <c r="AI230" s="87">
        <v>0</v>
      </c>
      <c r="AJ230" s="87">
        <v>0</v>
      </c>
      <c r="AK230" s="87">
        <v>0</v>
      </c>
      <c r="AL230" s="87">
        <v>0</v>
      </c>
      <c r="AM230" s="87">
        <v>0</v>
      </c>
      <c r="AN230" s="87">
        <v>0</v>
      </c>
      <c r="AO230" s="87">
        <v>0</v>
      </c>
      <c r="AP230" s="87">
        <v>0</v>
      </c>
      <c r="AQ230" s="87">
        <v>0</v>
      </c>
      <c r="AR230" s="87">
        <v>0</v>
      </c>
      <c r="AS230" s="87">
        <v>0</v>
      </c>
      <c r="AT230" s="87">
        <v>0</v>
      </c>
      <c r="AU230" s="87">
        <v>0</v>
      </c>
    </row>
    <row r="231" spans="1:47" s="164" customFormat="1" ht="78.75" x14ac:dyDescent="0.2">
      <c r="A231" s="171" t="s">
        <v>899</v>
      </c>
      <c r="B231" s="84" t="s">
        <v>918</v>
      </c>
      <c r="C231" s="171" t="s">
        <v>2070</v>
      </c>
      <c r="D231" s="87">
        <v>0</v>
      </c>
      <c r="E231" s="87">
        <v>0.8</v>
      </c>
      <c r="F231" s="87">
        <v>0</v>
      </c>
      <c r="G231" s="87">
        <v>0</v>
      </c>
      <c r="H231" s="87">
        <v>0</v>
      </c>
      <c r="I231" s="87">
        <v>0</v>
      </c>
      <c r="J231" s="87">
        <v>0</v>
      </c>
      <c r="K231" s="87">
        <v>0</v>
      </c>
      <c r="L231" s="87">
        <v>0</v>
      </c>
      <c r="M231" s="87">
        <v>0</v>
      </c>
      <c r="N231" s="87">
        <v>0</v>
      </c>
      <c r="O231" s="87">
        <v>0</v>
      </c>
      <c r="P231" s="87">
        <v>0</v>
      </c>
      <c r="Q231" s="87">
        <v>0</v>
      </c>
      <c r="R231" s="87">
        <v>0</v>
      </c>
      <c r="S231" s="87">
        <v>0</v>
      </c>
      <c r="T231" s="87">
        <v>0</v>
      </c>
      <c r="U231" s="87">
        <v>0</v>
      </c>
      <c r="V231" s="87">
        <v>0</v>
      </c>
      <c r="W231" s="87">
        <v>0</v>
      </c>
      <c r="X231" s="87">
        <v>0</v>
      </c>
      <c r="Y231" s="87">
        <v>0</v>
      </c>
      <c r="Z231" s="87">
        <v>0</v>
      </c>
      <c r="AA231" s="87">
        <v>0</v>
      </c>
      <c r="AB231" s="87">
        <v>0</v>
      </c>
      <c r="AC231" s="87">
        <v>0</v>
      </c>
      <c r="AD231" s="87">
        <v>0</v>
      </c>
      <c r="AE231" s="87">
        <v>0</v>
      </c>
      <c r="AF231" s="87">
        <v>0</v>
      </c>
      <c r="AG231" s="87">
        <v>0</v>
      </c>
      <c r="AH231" s="87">
        <v>0</v>
      </c>
      <c r="AI231" s="87">
        <v>0</v>
      </c>
      <c r="AJ231" s="87">
        <v>0</v>
      </c>
      <c r="AK231" s="87">
        <v>0</v>
      </c>
      <c r="AL231" s="87">
        <v>0</v>
      </c>
      <c r="AM231" s="87">
        <v>0</v>
      </c>
      <c r="AN231" s="87">
        <v>0</v>
      </c>
      <c r="AO231" s="87">
        <v>0</v>
      </c>
      <c r="AP231" s="87">
        <v>0</v>
      </c>
      <c r="AQ231" s="87">
        <v>0</v>
      </c>
      <c r="AR231" s="87">
        <v>0</v>
      </c>
      <c r="AS231" s="87">
        <v>0</v>
      </c>
      <c r="AT231" s="87">
        <v>0</v>
      </c>
      <c r="AU231" s="87">
        <v>0</v>
      </c>
    </row>
    <row r="232" spans="1:47" s="164" customFormat="1" ht="78.75" x14ac:dyDescent="0.2">
      <c r="A232" s="171" t="s">
        <v>899</v>
      </c>
      <c r="B232" s="84" t="s">
        <v>560</v>
      </c>
      <c r="C232" s="171" t="s">
        <v>2071</v>
      </c>
      <c r="D232" s="87">
        <v>0</v>
      </c>
      <c r="E232" s="87">
        <v>0.4</v>
      </c>
      <c r="F232" s="87">
        <v>0</v>
      </c>
      <c r="G232" s="87">
        <v>0</v>
      </c>
      <c r="H232" s="87">
        <v>0</v>
      </c>
      <c r="I232" s="87">
        <v>0</v>
      </c>
      <c r="J232" s="87">
        <v>0</v>
      </c>
      <c r="K232" s="87">
        <v>0</v>
      </c>
      <c r="L232" s="87">
        <v>0</v>
      </c>
      <c r="M232" s="87">
        <v>0</v>
      </c>
      <c r="N232" s="87">
        <v>0</v>
      </c>
      <c r="O232" s="87">
        <v>0</v>
      </c>
      <c r="P232" s="87">
        <v>0</v>
      </c>
      <c r="Q232" s="87">
        <v>0</v>
      </c>
      <c r="R232" s="87">
        <v>0</v>
      </c>
      <c r="S232" s="87">
        <v>0</v>
      </c>
      <c r="T232" s="87">
        <v>0</v>
      </c>
      <c r="U232" s="87">
        <v>0</v>
      </c>
      <c r="V232" s="87">
        <v>0</v>
      </c>
      <c r="W232" s="87">
        <v>0</v>
      </c>
      <c r="X232" s="87">
        <v>0</v>
      </c>
      <c r="Y232" s="87">
        <v>0</v>
      </c>
      <c r="Z232" s="87">
        <v>0</v>
      </c>
      <c r="AA232" s="87">
        <v>0</v>
      </c>
      <c r="AB232" s="87">
        <v>0</v>
      </c>
      <c r="AC232" s="87">
        <v>0</v>
      </c>
      <c r="AD232" s="87">
        <v>0</v>
      </c>
      <c r="AE232" s="87">
        <v>0</v>
      </c>
      <c r="AF232" s="87">
        <v>0</v>
      </c>
      <c r="AG232" s="87">
        <v>0</v>
      </c>
      <c r="AH232" s="87">
        <v>0</v>
      </c>
      <c r="AI232" s="87">
        <v>0</v>
      </c>
      <c r="AJ232" s="87">
        <v>0</v>
      </c>
      <c r="AK232" s="87">
        <v>0</v>
      </c>
      <c r="AL232" s="87">
        <v>0</v>
      </c>
      <c r="AM232" s="87">
        <v>0</v>
      </c>
      <c r="AN232" s="87">
        <v>0</v>
      </c>
      <c r="AO232" s="87">
        <v>0</v>
      </c>
      <c r="AP232" s="87">
        <v>0</v>
      </c>
      <c r="AQ232" s="87">
        <v>0</v>
      </c>
      <c r="AR232" s="87">
        <v>0</v>
      </c>
      <c r="AS232" s="87">
        <v>0</v>
      </c>
      <c r="AT232" s="87">
        <v>0</v>
      </c>
      <c r="AU232" s="87">
        <v>0</v>
      </c>
    </row>
    <row r="233" spans="1:47" s="164" customFormat="1" x14ac:dyDescent="0.2">
      <c r="A233" s="210"/>
      <c r="B233" s="211" t="s">
        <v>54</v>
      </c>
      <c r="C233" s="210"/>
      <c r="D233" s="214">
        <v>0</v>
      </c>
      <c r="E233" s="214">
        <v>0</v>
      </c>
      <c r="F233" s="214">
        <v>0</v>
      </c>
      <c r="G233" s="214">
        <v>0</v>
      </c>
      <c r="H233" s="214">
        <v>0</v>
      </c>
      <c r="I233" s="214">
        <v>0.184</v>
      </c>
      <c r="J233" s="214">
        <v>0</v>
      </c>
      <c r="K233" s="214">
        <v>0</v>
      </c>
      <c r="L233" s="214">
        <v>0.4</v>
      </c>
      <c r="M233" s="214">
        <v>0.4</v>
      </c>
      <c r="N233" s="214">
        <v>0.66999999999999993</v>
      </c>
      <c r="O233" s="214">
        <v>0</v>
      </c>
      <c r="P233" s="214">
        <v>0</v>
      </c>
      <c r="Q233" s="214">
        <v>0</v>
      </c>
      <c r="R233" s="214">
        <v>0</v>
      </c>
      <c r="S233" s="214">
        <v>0</v>
      </c>
      <c r="T233" s="214">
        <v>0</v>
      </c>
      <c r="U233" s="214">
        <v>0</v>
      </c>
      <c r="V233" s="214">
        <v>0</v>
      </c>
      <c r="W233" s="214">
        <v>0</v>
      </c>
      <c r="X233" s="214">
        <v>0</v>
      </c>
      <c r="Y233" s="214">
        <v>0</v>
      </c>
      <c r="Z233" s="214">
        <v>0</v>
      </c>
      <c r="AA233" s="214">
        <v>0.5</v>
      </c>
      <c r="AB233" s="214">
        <f t="shared" ref="AB233:AU233" si="26">SUM(AB234:AB236)</f>
        <v>0</v>
      </c>
      <c r="AC233" s="214">
        <f t="shared" si="26"/>
        <v>0</v>
      </c>
      <c r="AD233" s="214">
        <f t="shared" si="26"/>
        <v>0</v>
      </c>
      <c r="AE233" s="214">
        <f t="shared" si="26"/>
        <v>0</v>
      </c>
      <c r="AF233" s="214">
        <f t="shared" si="26"/>
        <v>0</v>
      </c>
      <c r="AG233" s="214">
        <f t="shared" si="26"/>
        <v>0</v>
      </c>
      <c r="AH233" s="214">
        <f t="shared" si="26"/>
        <v>0</v>
      </c>
      <c r="AI233" s="214">
        <f t="shared" si="26"/>
        <v>0</v>
      </c>
      <c r="AJ233" s="214">
        <f t="shared" si="26"/>
        <v>0</v>
      </c>
      <c r="AK233" s="214">
        <f t="shared" si="26"/>
        <v>0</v>
      </c>
      <c r="AL233" s="214">
        <f t="shared" si="26"/>
        <v>0</v>
      </c>
      <c r="AM233" s="214">
        <f t="shared" si="26"/>
        <v>0</v>
      </c>
      <c r="AN233" s="214">
        <f t="shared" si="26"/>
        <v>0</v>
      </c>
      <c r="AO233" s="214">
        <f t="shared" si="26"/>
        <v>0</v>
      </c>
      <c r="AP233" s="214">
        <f t="shared" si="26"/>
        <v>0</v>
      </c>
      <c r="AQ233" s="214">
        <f t="shared" si="26"/>
        <v>0</v>
      </c>
      <c r="AR233" s="214">
        <f t="shared" si="26"/>
        <v>0</v>
      </c>
      <c r="AS233" s="214">
        <f t="shared" si="26"/>
        <v>0</v>
      </c>
      <c r="AT233" s="214">
        <f t="shared" si="26"/>
        <v>0</v>
      </c>
      <c r="AU233" s="214">
        <f t="shared" si="26"/>
        <v>0</v>
      </c>
    </row>
    <row r="234" spans="1:47" s="164" customFormat="1" ht="78.75" x14ac:dyDescent="0.2">
      <c r="A234" s="171" t="s">
        <v>2791</v>
      </c>
      <c r="B234" s="84" t="s">
        <v>1667</v>
      </c>
      <c r="C234" s="171" t="s">
        <v>2072</v>
      </c>
      <c r="D234" s="87">
        <v>0</v>
      </c>
      <c r="E234" s="87">
        <v>0</v>
      </c>
      <c r="F234" s="87">
        <v>0</v>
      </c>
      <c r="G234" s="87">
        <v>0</v>
      </c>
      <c r="H234" s="87">
        <v>0</v>
      </c>
      <c r="I234" s="87">
        <v>0.184</v>
      </c>
      <c r="J234" s="87">
        <v>0</v>
      </c>
      <c r="K234" s="87">
        <v>0</v>
      </c>
      <c r="L234" s="87">
        <v>0</v>
      </c>
      <c r="M234" s="87">
        <v>0</v>
      </c>
      <c r="N234" s="87">
        <v>0.2</v>
      </c>
      <c r="O234" s="87">
        <v>0</v>
      </c>
      <c r="P234" s="87">
        <v>0</v>
      </c>
      <c r="Q234" s="87">
        <v>0</v>
      </c>
      <c r="R234" s="87">
        <v>0</v>
      </c>
      <c r="S234" s="87">
        <v>0</v>
      </c>
      <c r="T234" s="87">
        <v>0</v>
      </c>
      <c r="U234" s="87">
        <v>0</v>
      </c>
      <c r="V234" s="87">
        <v>0</v>
      </c>
      <c r="W234" s="87">
        <v>0</v>
      </c>
      <c r="X234" s="87">
        <v>0</v>
      </c>
      <c r="Y234" s="87">
        <v>0</v>
      </c>
      <c r="Z234" s="87">
        <v>0</v>
      </c>
      <c r="AA234" s="87">
        <v>0</v>
      </c>
      <c r="AB234" s="87">
        <v>0</v>
      </c>
      <c r="AC234" s="87">
        <v>0</v>
      </c>
      <c r="AD234" s="87">
        <v>0</v>
      </c>
      <c r="AE234" s="87">
        <v>0</v>
      </c>
      <c r="AF234" s="87">
        <v>0</v>
      </c>
      <c r="AG234" s="87">
        <v>0</v>
      </c>
      <c r="AH234" s="87">
        <v>0</v>
      </c>
      <c r="AI234" s="87">
        <v>0</v>
      </c>
      <c r="AJ234" s="87">
        <v>0</v>
      </c>
      <c r="AK234" s="87">
        <v>0</v>
      </c>
      <c r="AL234" s="87">
        <v>0</v>
      </c>
      <c r="AM234" s="87">
        <v>0</v>
      </c>
      <c r="AN234" s="87">
        <v>0</v>
      </c>
      <c r="AO234" s="87">
        <v>0</v>
      </c>
      <c r="AP234" s="87">
        <v>0</v>
      </c>
      <c r="AQ234" s="87">
        <v>0</v>
      </c>
      <c r="AR234" s="87">
        <v>0</v>
      </c>
      <c r="AS234" s="87">
        <v>0</v>
      </c>
      <c r="AT234" s="87">
        <v>0</v>
      </c>
      <c r="AU234" s="87">
        <v>0</v>
      </c>
    </row>
    <row r="235" spans="1:47" s="164" customFormat="1" ht="63" x14ac:dyDescent="0.2">
      <c r="A235" s="171" t="s">
        <v>2791</v>
      </c>
      <c r="B235" s="84" t="s">
        <v>561</v>
      </c>
      <c r="C235" s="171" t="s">
        <v>2073</v>
      </c>
      <c r="D235" s="87">
        <v>0</v>
      </c>
      <c r="E235" s="87">
        <v>0</v>
      </c>
      <c r="F235" s="87">
        <v>0</v>
      </c>
      <c r="G235" s="87">
        <v>0</v>
      </c>
      <c r="H235" s="87">
        <v>0</v>
      </c>
      <c r="I235" s="87">
        <v>0</v>
      </c>
      <c r="J235" s="87">
        <v>0</v>
      </c>
      <c r="K235" s="87">
        <v>0</v>
      </c>
      <c r="L235" s="87">
        <v>0</v>
      </c>
      <c r="M235" s="87">
        <v>0</v>
      </c>
      <c r="N235" s="87">
        <v>0.47</v>
      </c>
      <c r="O235" s="87">
        <v>0</v>
      </c>
      <c r="P235" s="87">
        <v>0</v>
      </c>
      <c r="Q235" s="87">
        <v>0</v>
      </c>
      <c r="R235" s="87">
        <v>0</v>
      </c>
      <c r="S235" s="87">
        <v>0</v>
      </c>
      <c r="T235" s="87">
        <v>0</v>
      </c>
      <c r="U235" s="87">
        <v>0</v>
      </c>
      <c r="V235" s="87">
        <v>0</v>
      </c>
      <c r="W235" s="87">
        <v>0</v>
      </c>
      <c r="X235" s="87">
        <v>0</v>
      </c>
      <c r="Y235" s="87">
        <v>0</v>
      </c>
      <c r="Z235" s="87">
        <v>0</v>
      </c>
      <c r="AA235" s="87">
        <v>0.5</v>
      </c>
      <c r="AB235" s="87">
        <v>0</v>
      </c>
      <c r="AC235" s="87">
        <v>0</v>
      </c>
      <c r="AD235" s="87">
        <v>0</v>
      </c>
      <c r="AE235" s="87">
        <v>0</v>
      </c>
      <c r="AF235" s="87">
        <v>0</v>
      </c>
      <c r="AG235" s="87">
        <v>0</v>
      </c>
      <c r="AH235" s="87">
        <v>0</v>
      </c>
      <c r="AI235" s="87">
        <v>0</v>
      </c>
      <c r="AJ235" s="87">
        <v>0</v>
      </c>
      <c r="AK235" s="87">
        <v>0</v>
      </c>
      <c r="AL235" s="87">
        <v>0</v>
      </c>
      <c r="AM235" s="87">
        <v>0</v>
      </c>
      <c r="AN235" s="87">
        <v>0</v>
      </c>
      <c r="AO235" s="87">
        <v>0</v>
      </c>
      <c r="AP235" s="87">
        <v>0</v>
      </c>
      <c r="AQ235" s="87">
        <v>0</v>
      </c>
      <c r="AR235" s="87">
        <v>0</v>
      </c>
      <c r="AS235" s="87">
        <v>0</v>
      </c>
      <c r="AT235" s="87">
        <v>0</v>
      </c>
      <c r="AU235" s="87">
        <v>0</v>
      </c>
    </row>
    <row r="236" spans="1:47" s="164" customFormat="1" ht="47.25" x14ac:dyDescent="0.2">
      <c r="A236" s="171" t="s">
        <v>899</v>
      </c>
      <c r="B236" s="84" t="s">
        <v>562</v>
      </c>
      <c r="C236" s="171" t="s">
        <v>2074</v>
      </c>
      <c r="D236" s="87">
        <v>0</v>
      </c>
      <c r="E236" s="87"/>
      <c r="F236" s="87">
        <v>0</v>
      </c>
      <c r="G236" s="87">
        <v>0</v>
      </c>
      <c r="H236" s="87">
        <v>0</v>
      </c>
      <c r="I236" s="87">
        <v>0</v>
      </c>
      <c r="J236" s="87">
        <v>0</v>
      </c>
      <c r="K236" s="87">
        <v>0</v>
      </c>
      <c r="L236" s="87">
        <v>0.4</v>
      </c>
      <c r="M236" s="87">
        <v>0.4</v>
      </c>
      <c r="N236" s="87">
        <v>0</v>
      </c>
      <c r="O236" s="87">
        <v>0</v>
      </c>
      <c r="P236" s="87">
        <v>0</v>
      </c>
      <c r="Q236" s="87">
        <v>0</v>
      </c>
      <c r="R236" s="87">
        <v>0</v>
      </c>
      <c r="S236" s="87">
        <v>0</v>
      </c>
      <c r="T236" s="87">
        <v>0</v>
      </c>
      <c r="U236" s="87">
        <v>0</v>
      </c>
      <c r="V236" s="87">
        <v>0</v>
      </c>
      <c r="W236" s="87">
        <v>0</v>
      </c>
      <c r="X236" s="87">
        <v>0</v>
      </c>
      <c r="Y236" s="87">
        <v>0</v>
      </c>
      <c r="Z236" s="87">
        <v>0</v>
      </c>
      <c r="AA236" s="87">
        <v>0</v>
      </c>
      <c r="AB236" s="87">
        <v>0</v>
      </c>
      <c r="AC236" s="87">
        <v>0</v>
      </c>
      <c r="AD236" s="87">
        <v>0</v>
      </c>
      <c r="AE236" s="87">
        <v>0</v>
      </c>
      <c r="AF236" s="87">
        <v>0</v>
      </c>
      <c r="AG236" s="87">
        <v>0</v>
      </c>
      <c r="AH236" s="87">
        <v>0</v>
      </c>
      <c r="AI236" s="87">
        <v>0</v>
      </c>
      <c r="AJ236" s="87">
        <v>0</v>
      </c>
      <c r="AK236" s="87">
        <v>0</v>
      </c>
      <c r="AL236" s="87">
        <v>0</v>
      </c>
      <c r="AM236" s="87">
        <v>0</v>
      </c>
      <c r="AN236" s="87">
        <v>0</v>
      </c>
      <c r="AO236" s="87">
        <v>0</v>
      </c>
      <c r="AP236" s="87">
        <v>0</v>
      </c>
      <c r="AQ236" s="87">
        <v>0</v>
      </c>
      <c r="AR236" s="87">
        <v>0</v>
      </c>
      <c r="AS236" s="87">
        <v>0</v>
      </c>
      <c r="AT236" s="87">
        <v>0</v>
      </c>
      <c r="AU236" s="87">
        <v>0</v>
      </c>
    </row>
    <row r="237" spans="1:47" s="164" customFormat="1" x14ac:dyDescent="0.2">
      <c r="A237" s="210"/>
      <c r="B237" s="213" t="s">
        <v>359</v>
      </c>
      <c r="C237" s="210"/>
      <c r="D237" s="214">
        <v>0</v>
      </c>
      <c r="E237" s="214">
        <v>0</v>
      </c>
      <c r="F237" s="214">
        <v>0</v>
      </c>
      <c r="G237" s="214">
        <v>0</v>
      </c>
      <c r="H237" s="214">
        <v>0</v>
      </c>
      <c r="I237" s="214">
        <v>0</v>
      </c>
      <c r="J237" s="214">
        <v>0</v>
      </c>
      <c r="K237" s="214">
        <v>0</v>
      </c>
      <c r="L237" s="214">
        <v>0</v>
      </c>
      <c r="M237" s="214">
        <v>0</v>
      </c>
      <c r="N237" s="214">
        <v>0</v>
      </c>
      <c r="O237" s="214">
        <v>0</v>
      </c>
      <c r="P237" s="214">
        <v>0</v>
      </c>
      <c r="Q237" s="214">
        <v>0</v>
      </c>
      <c r="R237" s="214">
        <v>0</v>
      </c>
      <c r="S237" s="214">
        <v>0</v>
      </c>
      <c r="T237" s="214">
        <v>0</v>
      </c>
      <c r="U237" s="214">
        <v>0</v>
      </c>
      <c r="V237" s="214">
        <v>0</v>
      </c>
      <c r="W237" s="214">
        <v>0</v>
      </c>
      <c r="X237" s="214">
        <v>0</v>
      </c>
      <c r="Y237" s="214">
        <v>0</v>
      </c>
      <c r="Z237" s="214">
        <v>0</v>
      </c>
      <c r="AA237" s="214">
        <v>0</v>
      </c>
      <c r="AB237" s="214">
        <f t="shared" ref="AB237:AU237" si="27">SUM(AB238:AB238)</f>
        <v>0</v>
      </c>
      <c r="AC237" s="214">
        <f t="shared" si="27"/>
        <v>0</v>
      </c>
      <c r="AD237" s="214">
        <f t="shared" si="27"/>
        <v>0</v>
      </c>
      <c r="AE237" s="214">
        <f t="shared" si="27"/>
        <v>0</v>
      </c>
      <c r="AF237" s="214">
        <f t="shared" si="27"/>
        <v>0</v>
      </c>
      <c r="AG237" s="214">
        <f t="shared" si="27"/>
        <v>0</v>
      </c>
      <c r="AH237" s="214">
        <f t="shared" si="27"/>
        <v>0</v>
      </c>
      <c r="AI237" s="214">
        <f t="shared" si="27"/>
        <v>0</v>
      </c>
      <c r="AJ237" s="214">
        <f t="shared" si="27"/>
        <v>0</v>
      </c>
      <c r="AK237" s="214">
        <f t="shared" si="27"/>
        <v>0</v>
      </c>
      <c r="AL237" s="214">
        <f t="shared" si="27"/>
        <v>0</v>
      </c>
      <c r="AM237" s="214">
        <f t="shared" si="27"/>
        <v>0</v>
      </c>
      <c r="AN237" s="214">
        <f t="shared" si="27"/>
        <v>0</v>
      </c>
      <c r="AO237" s="214">
        <f t="shared" si="27"/>
        <v>0</v>
      </c>
      <c r="AP237" s="214">
        <f t="shared" si="27"/>
        <v>0</v>
      </c>
      <c r="AQ237" s="214">
        <f t="shared" si="27"/>
        <v>0</v>
      </c>
      <c r="AR237" s="214">
        <f t="shared" si="27"/>
        <v>0</v>
      </c>
      <c r="AS237" s="214">
        <f t="shared" si="27"/>
        <v>0</v>
      </c>
      <c r="AT237" s="214">
        <f t="shared" si="27"/>
        <v>0</v>
      </c>
      <c r="AU237" s="214">
        <f t="shared" si="27"/>
        <v>0</v>
      </c>
    </row>
    <row r="238" spans="1:47" s="164" customFormat="1" ht="63" x14ac:dyDescent="0.2">
      <c r="A238" s="171" t="s">
        <v>899</v>
      </c>
      <c r="B238" s="84" t="s">
        <v>360</v>
      </c>
      <c r="C238" s="171" t="s">
        <v>2075</v>
      </c>
      <c r="D238" s="87">
        <v>0</v>
      </c>
      <c r="E238" s="87">
        <v>0</v>
      </c>
      <c r="F238" s="87">
        <v>0</v>
      </c>
      <c r="G238" s="87">
        <v>0</v>
      </c>
      <c r="H238" s="87">
        <v>0</v>
      </c>
      <c r="I238" s="87">
        <v>0</v>
      </c>
      <c r="J238" s="87">
        <v>0</v>
      </c>
      <c r="K238" s="87">
        <v>0</v>
      </c>
      <c r="L238" s="87">
        <v>0</v>
      </c>
      <c r="M238" s="87">
        <v>0</v>
      </c>
      <c r="N238" s="87">
        <v>0</v>
      </c>
      <c r="O238" s="87">
        <v>0</v>
      </c>
      <c r="P238" s="87">
        <v>0</v>
      </c>
      <c r="Q238" s="87">
        <v>0</v>
      </c>
      <c r="R238" s="87">
        <v>0</v>
      </c>
      <c r="S238" s="87">
        <v>0</v>
      </c>
      <c r="T238" s="87">
        <v>0</v>
      </c>
      <c r="U238" s="87">
        <v>0</v>
      </c>
      <c r="V238" s="87">
        <v>0</v>
      </c>
      <c r="W238" s="87">
        <v>0</v>
      </c>
      <c r="X238" s="87">
        <v>0</v>
      </c>
      <c r="Y238" s="87">
        <v>0</v>
      </c>
      <c r="Z238" s="87">
        <v>0</v>
      </c>
      <c r="AA238" s="87">
        <v>0</v>
      </c>
      <c r="AB238" s="87">
        <v>0</v>
      </c>
      <c r="AC238" s="87">
        <v>0</v>
      </c>
      <c r="AD238" s="87">
        <v>0</v>
      </c>
      <c r="AE238" s="87">
        <v>0</v>
      </c>
      <c r="AF238" s="87">
        <v>0</v>
      </c>
      <c r="AG238" s="87">
        <v>0</v>
      </c>
      <c r="AH238" s="87">
        <v>0</v>
      </c>
      <c r="AI238" s="87">
        <v>0</v>
      </c>
      <c r="AJ238" s="87">
        <v>0</v>
      </c>
      <c r="AK238" s="87">
        <v>0</v>
      </c>
      <c r="AL238" s="87">
        <v>0</v>
      </c>
      <c r="AM238" s="87">
        <v>0</v>
      </c>
      <c r="AN238" s="87">
        <v>0</v>
      </c>
      <c r="AO238" s="87">
        <v>0</v>
      </c>
      <c r="AP238" s="87">
        <v>0</v>
      </c>
      <c r="AQ238" s="87">
        <v>0</v>
      </c>
      <c r="AR238" s="87">
        <v>0</v>
      </c>
      <c r="AS238" s="87">
        <v>0</v>
      </c>
      <c r="AT238" s="87">
        <v>0</v>
      </c>
      <c r="AU238" s="87">
        <v>0</v>
      </c>
    </row>
    <row r="239" spans="1:47" s="164" customFormat="1" x14ac:dyDescent="0.2">
      <c r="A239" s="210"/>
      <c r="B239" s="211" t="s">
        <v>76</v>
      </c>
      <c r="C239" s="210"/>
      <c r="D239" s="214">
        <v>0</v>
      </c>
      <c r="E239" s="214">
        <v>0.8</v>
      </c>
      <c r="F239" s="214">
        <v>0</v>
      </c>
      <c r="G239" s="214">
        <v>0</v>
      </c>
      <c r="H239" s="214">
        <v>0</v>
      </c>
      <c r="I239" s="214">
        <v>0</v>
      </c>
      <c r="J239" s="214">
        <v>0</v>
      </c>
      <c r="K239" s="214">
        <v>0</v>
      </c>
      <c r="L239" s="214">
        <v>0.8</v>
      </c>
      <c r="M239" s="214">
        <v>0</v>
      </c>
      <c r="N239" s="214">
        <v>0</v>
      </c>
      <c r="O239" s="214">
        <v>0</v>
      </c>
      <c r="P239" s="214">
        <v>0</v>
      </c>
      <c r="Q239" s="214">
        <v>0</v>
      </c>
      <c r="R239" s="214">
        <v>0</v>
      </c>
      <c r="S239" s="214">
        <v>0</v>
      </c>
      <c r="T239" s="214">
        <v>0</v>
      </c>
      <c r="U239" s="214">
        <v>0</v>
      </c>
      <c r="V239" s="214">
        <v>0</v>
      </c>
      <c r="W239" s="214">
        <v>0</v>
      </c>
      <c r="X239" s="214">
        <v>0</v>
      </c>
      <c r="Y239" s="214">
        <v>0</v>
      </c>
      <c r="Z239" s="214">
        <v>0</v>
      </c>
      <c r="AA239" s="214">
        <v>0</v>
      </c>
      <c r="AB239" s="214">
        <f t="shared" ref="AB239:AU239" si="28">SUM(AB240:AB242)</f>
        <v>0</v>
      </c>
      <c r="AC239" s="214">
        <f t="shared" si="28"/>
        <v>0</v>
      </c>
      <c r="AD239" s="214">
        <f t="shared" si="28"/>
        <v>0</v>
      </c>
      <c r="AE239" s="214">
        <f t="shared" si="28"/>
        <v>0</v>
      </c>
      <c r="AF239" s="214">
        <f t="shared" si="28"/>
        <v>0</v>
      </c>
      <c r="AG239" s="214">
        <f t="shared" si="28"/>
        <v>0</v>
      </c>
      <c r="AH239" s="214">
        <f t="shared" si="28"/>
        <v>0</v>
      </c>
      <c r="AI239" s="214">
        <f t="shared" si="28"/>
        <v>0</v>
      </c>
      <c r="AJ239" s="214">
        <f t="shared" si="28"/>
        <v>0</v>
      </c>
      <c r="AK239" s="214">
        <f t="shared" si="28"/>
        <v>0</v>
      </c>
      <c r="AL239" s="214">
        <f t="shared" si="28"/>
        <v>0</v>
      </c>
      <c r="AM239" s="214">
        <f t="shared" si="28"/>
        <v>0</v>
      </c>
      <c r="AN239" s="214">
        <f t="shared" si="28"/>
        <v>0</v>
      </c>
      <c r="AO239" s="214">
        <f t="shared" si="28"/>
        <v>0</v>
      </c>
      <c r="AP239" s="214">
        <f t="shared" si="28"/>
        <v>0</v>
      </c>
      <c r="AQ239" s="214">
        <f t="shared" si="28"/>
        <v>0</v>
      </c>
      <c r="AR239" s="214">
        <f t="shared" si="28"/>
        <v>0</v>
      </c>
      <c r="AS239" s="214">
        <f t="shared" si="28"/>
        <v>0</v>
      </c>
      <c r="AT239" s="214">
        <f t="shared" si="28"/>
        <v>0</v>
      </c>
      <c r="AU239" s="214">
        <f t="shared" si="28"/>
        <v>0</v>
      </c>
    </row>
    <row r="240" spans="1:47" s="164" customFormat="1" ht="47.25" x14ac:dyDescent="0.2">
      <c r="A240" s="171" t="s">
        <v>2791</v>
      </c>
      <c r="B240" s="84" t="s">
        <v>361</v>
      </c>
      <c r="C240" s="171" t="s">
        <v>2076</v>
      </c>
      <c r="D240" s="87">
        <v>0</v>
      </c>
      <c r="E240" s="87">
        <v>0</v>
      </c>
      <c r="F240" s="87">
        <v>0</v>
      </c>
      <c r="G240" s="87">
        <v>0</v>
      </c>
      <c r="H240" s="87">
        <v>0</v>
      </c>
      <c r="I240" s="87">
        <v>0</v>
      </c>
      <c r="J240" s="87">
        <v>0</v>
      </c>
      <c r="K240" s="87">
        <v>0</v>
      </c>
      <c r="L240" s="87">
        <v>0</v>
      </c>
      <c r="M240" s="87">
        <v>0</v>
      </c>
      <c r="N240" s="87">
        <v>0</v>
      </c>
      <c r="O240" s="87">
        <v>0</v>
      </c>
      <c r="P240" s="87">
        <v>0</v>
      </c>
      <c r="Q240" s="87">
        <v>0</v>
      </c>
      <c r="R240" s="87">
        <v>0</v>
      </c>
      <c r="S240" s="87">
        <v>0</v>
      </c>
      <c r="T240" s="87">
        <v>0</v>
      </c>
      <c r="U240" s="87">
        <v>0</v>
      </c>
      <c r="V240" s="87">
        <v>0</v>
      </c>
      <c r="W240" s="87">
        <v>0</v>
      </c>
      <c r="X240" s="87">
        <v>0</v>
      </c>
      <c r="Y240" s="87">
        <v>0</v>
      </c>
      <c r="Z240" s="87">
        <v>0</v>
      </c>
      <c r="AA240" s="87">
        <v>0</v>
      </c>
      <c r="AB240" s="87">
        <v>0</v>
      </c>
      <c r="AC240" s="87">
        <v>0</v>
      </c>
      <c r="AD240" s="87">
        <v>0</v>
      </c>
      <c r="AE240" s="87">
        <v>0</v>
      </c>
      <c r="AF240" s="87">
        <v>0</v>
      </c>
      <c r="AG240" s="87">
        <v>0</v>
      </c>
      <c r="AH240" s="87">
        <v>0</v>
      </c>
      <c r="AI240" s="87">
        <v>0</v>
      </c>
      <c r="AJ240" s="87">
        <v>0</v>
      </c>
      <c r="AK240" s="87">
        <v>0</v>
      </c>
      <c r="AL240" s="87">
        <v>0</v>
      </c>
      <c r="AM240" s="87">
        <v>0</v>
      </c>
      <c r="AN240" s="87">
        <v>0</v>
      </c>
      <c r="AO240" s="87">
        <v>0</v>
      </c>
      <c r="AP240" s="87">
        <v>0</v>
      </c>
      <c r="AQ240" s="87">
        <v>0</v>
      </c>
      <c r="AR240" s="87">
        <v>0</v>
      </c>
      <c r="AS240" s="87">
        <v>0</v>
      </c>
      <c r="AT240" s="87">
        <v>0</v>
      </c>
      <c r="AU240" s="87">
        <v>0</v>
      </c>
    </row>
    <row r="241" spans="1:47" s="164" customFormat="1" ht="47.25" x14ac:dyDescent="0.2">
      <c r="A241" s="171" t="s">
        <v>899</v>
      </c>
      <c r="B241" s="170" t="s">
        <v>362</v>
      </c>
      <c r="C241" s="171" t="s">
        <v>2077</v>
      </c>
      <c r="D241" s="87">
        <v>0</v>
      </c>
      <c r="E241" s="87">
        <v>0.8</v>
      </c>
      <c r="F241" s="87">
        <v>0</v>
      </c>
      <c r="G241" s="87">
        <v>0</v>
      </c>
      <c r="H241" s="87">
        <v>0</v>
      </c>
      <c r="I241" s="87">
        <v>0</v>
      </c>
      <c r="J241" s="87">
        <v>0</v>
      </c>
      <c r="K241" s="87">
        <v>0</v>
      </c>
      <c r="L241" s="87">
        <v>0.8</v>
      </c>
      <c r="M241" s="87">
        <v>0</v>
      </c>
      <c r="N241" s="87">
        <v>0</v>
      </c>
      <c r="O241" s="87">
        <v>0</v>
      </c>
      <c r="P241" s="87">
        <v>0</v>
      </c>
      <c r="Q241" s="87">
        <v>0</v>
      </c>
      <c r="R241" s="87">
        <v>0</v>
      </c>
      <c r="S241" s="87">
        <v>0</v>
      </c>
      <c r="T241" s="87">
        <v>0</v>
      </c>
      <c r="U241" s="87">
        <v>0</v>
      </c>
      <c r="V241" s="87">
        <v>0</v>
      </c>
      <c r="W241" s="87">
        <v>0</v>
      </c>
      <c r="X241" s="87">
        <v>0</v>
      </c>
      <c r="Y241" s="87">
        <v>0</v>
      </c>
      <c r="Z241" s="87">
        <v>0</v>
      </c>
      <c r="AA241" s="87">
        <v>0</v>
      </c>
      <c r="AB241" s="87">
        <v>0</v>
      </c>
      <c r="AC241" s="87">
        <v>0</v>
      </c>
      <c r="AD241" s="87">
        <v>0</v>
      </c>
      <c r="AE241" s="87">
        <v>0</v>
      </c>
      <c r="AF241" s="87">
        <v>0</v>
      </c>
      <c r="AG241" s="87">
        <v>0</v>
      </c>
      <c r="AH241" s="87">
        <v>0</v>
      </c>
      <c r="AI241" s="87">
        <v>0</v>
      </c>
      <c r="AJ241" s="87">
        <v>0</v>
      </c>
      <c r="AK241" s="87">
        <v>0</v>
      </c>
      <c r="AL241" s="87">
        <v>0</v>
      </c>
      <c r="AM241" s="87">
        <v>0</v>
      </c>
      <c r="AN241" s="87">
        <v>0</v>
      </c>
      <c r="AO241" s="87">
        <v>0</v>
      </c>
      <c r="AP241" s="87">
        <v>0</v>
      </c>
      <c r="AQ241" s="87">
        <v>0</v>
      </c>
      <c r="AR241" s="87">
        <v>0</v>
      </c>
      <c r="AS241" s="87">
        <v>0</v>
      </c>
      <c r="AT241" s="87">
        <v>0</v>
      </c>
      <c r="AU241" s="87">
        <v>0</v>
      </c>
    </row>
    <row r="242" spans="1:47" s="164" customFormat="1" ht="47.25" x14ac:dyDescent="0.2">
      <c r="A242" s="171" t="s">
        <v>899</v>
      </c>
      <c r="B242" s="84" t="s">
        <v>563</v>
      </c>
      <c r="C242" s="171" t="s">
        <v>2078</v>
      </c>
      <c r="D242" s="87">
        <v>0</v>
      </c>
      <c r="E242" s="87">
        <v>0</v>
      </c>
      <c r="F242" s="87">
        <v>0</v>
      </c>
      <c r="G242" s="87">
        <v>0</v>
      </c>
      <c r="H242" s="87">
        <v>0</v>
      </c>
      <c r="I242" s="87">
        <v>0</v>
      </c>
      <c r="J242" s="87">
        <v>0</v>
      </c>
      <c r="K242" s="87">
        <v>0</v>
      </c>
      <c r="L242" s="87">
        <v>0</v>
      </c>
      <c r="M242" s="87">
        <v>0</v>
      </c>
      <c r="N242" s="87">
        <v>0</v>
      </c>
      <c r="O242" s="87">
        <v>0</v>
      </c>
      <c r="P242" s="87">
        <v>0</v>
      </c>
      <c r="Q242" s="87">
        <v>0</v>
      </c>
      <c r="R242" s="87">
        <v>0</v>
      </c>
      <c r="S242" s="87">
        <v>0</v>
      </c>
      <c r="T242" s="87">
        <v>0</v>
      </c>
      <c r="U242" s="87">
        <v>0</v>
      </c>
      <c r="V242" s="87">
        <v>0</v>
      </c>
      <c r="W242" s="87">
        <v>0</v>
      </c>
      <c r="X242" s="87">
        <v>0</v>
      </c>
      <c r="Y242" s="87">
        <v>0</v>
      </c>
      <c r="Z242" s="87">
        <v>0</v>
      </c>
      <c r="AA242" s="87">
        <v>0</v>
      </c>
      <c r="AB242" s="87">
        <v>0</v>
      </c>
      <c r="AC242" s="87">
        <v>0</v>
      </c>
      <c r="AD242" s="87">
        <v>0</v>
      </c>
      <c r="AE242" s="87">
        <v>0</v>
      </c>
      <c r="AF242" s="87">
        <v>0</v>
      </c>
      <c r="AG242" s="87">
        <v>0</v>
      </c>
      <c r="AH242" s="87">
        <v>0</v>
      </c>
      <c r="AI242" s="87">
        <v>0</v>
      </c>
      <c r="AJ242" s="87">
        <v>0</v>
      </c>
      <c r="AK242" s="87">
        <v>0</v>
      </c>
      <c r="AL242" s="87">
        <v>0</v>
      </c>
      <c r="AM242" s="87">
        <v>0</v>
      </c>
      <c r="AN242" s="87">
        <v>0</v>
      </c>
      <c r="AO242" s="87">
        <v>0</v>
      </c>
      <c r="AP242" s="87">
        <v>0</v>
      </c>
      <c r="AQ242" s="87">
        <v>0</v>
      </c>
      <c r="AR242" s="87">
        <v>0</v>
      </c>
      <c r="AS242" s="87">
        <v>0</v>
      </c>
      <c r="AT242" s="87">
        <v>0</v>
      </c>
      <c r="AU242" s="87">
        <v>0</v>
      </c>
    </row>
    <row r="243" spans="1:47" s="164" customFormat="1" x14ac:dyDescent="0.2">
      <c r="A243" s="210"/>
      <c r="B243" s="211" t="s">
        <v>55</v>
      </c>
      <c r="C243" s="210"/>
      <c r="D243" s="214">
        <v>0</v>
      </c>
      <c r="E243" s="214">
        <v>0</v>
      </c>
      <c r="F243" s="214">
        <v>0</v>
      </c>
      <c r="G243" s="214">
        <v>0</v>
      </c>
      <c r="H243" s="214">
        <v>0</v>
      </c>
      <c r="I243" s="214">
        <v>0</v>
      </c>
      <c r="J243" s="214">
        <v>0</v>
      </c>
      <c r="K243" s="214">
        <v>0</v>
      </c>
      <c r="L243" s="214">
        <v>0</v>
      </c>
      <c r="M243" s="214">
        <v>0</v>
      </c>
      <c r="N243" s="214">
        <v>0.14000000000000001</v>
      </c>
      <c r="O243" s="214">
        <v>0</v>
      </c>
      <c r="P243" s="214">
        <v>0</v>
      </c>
      <c r="Q243" s="214">
        <v>0</v>
      </c>
      <c r="R243" s="214">
        <v>0</v>
      </c>
      <c r="S243" s="214">
        <v>0</v>
      </c>
      <c r="T243" s="214">
        <v>0</v>
      </c>
      <c r="U243" s="214">
        <v>0</v>
      </c>
      <c r="V243" s="214">
        <v>0</v>
      </c>
      <c r="W243" s="214">
        <v>0</v>
      </c>
      <c r="X243" s="214">
        <v>0</v>
      </c>
      <c r="Y243" s="214">
        <v>0</v>
      </c>
      <c r="Z243" s="214">
        <v>0</v>
      </c>
      <c r="AA243" s="214">
        <v>0.14199999999999999</v>
      </c>
      <c r="AB243" s="214">
        <f t="shared" ref="AB243:AU243" si="29">SUM(AB244:AB248)</f>
        <v>0</v>
      </c>
      <c r="AC243" s="214">
        <f t="shared" si="29"/>
        <v>0</v>
      </c>
      <c r="AD243" s="214">
        <f t="shared" si="29"/>
        <v>0</v>
      </c>
      <c r="AE243" s="214">
        <f t="shared" si="29"/>
        <v>0</v>
      </c>
      <c r="AF243" s="214">
        <f t="shared" si="29"/>
        <v>0</v>
      </c>
      <c r="AG243" s="214">
        <f t="shared" si="29"/>
        <v>0</v>
      </c>
      <c r="AH243" s="214">
        <f t="shared" si="29"/>
        <v>0</v>
      </c>
      <c r="AI243" s="214">
        <f t="shared" si="29"/>
        <v>0</v>
      </c>
      <c r="AJ243" s="214">
        <f t="shared" si="29"/>
        <v>0</v>
      </c>
      <c r="AK243" s="214">
        <f t="shared" si="29"/>
        <v>0</v>
      </c>
      <c r="AL243" s="214">
        <f t="shared" si="29"/>
        <v>0</v>
      </c>
      <c r="AM243" s="214">
        <f t="shared" si="29"/>
        <v>0</v>
      </c>
      <c r="AN243" s="214">
        <f t="shared" si="29"/>
        <v>0</v>
      </c>
      <c r="AO243" s="214">
        <f t="shared" si="29"/>
        <v>0</v>
      </c>
      <c r="AP243" s="214">
        <f t="shared" si="29"/>
        <v>0</v>
      </c>
      <c r="AQ243" s="214">
        <f t="shared" si="29"/>
        <v>0</v>
      </c>
      <c r="AR243" s="214">
        <f t="shared" si="29"/>
        <v>0</v>
      </c>
      <c r="AS243" s="214">
        <f t="shared" si="29"/>
        <v>0</v>
      </c>
      <c r="AT243" s="214">
        <f t="shared" si="29"/>
        <v>0</v>
      </c>
      <c r="AU243" s="214">
        <f t="shared" si="29"/>
        <v>0</v>
      </c>
    </row>
    <row r="244" spans="1:47" s="164" customFormat="1" ht="31.5" x14ac:dyDescent="0.2">
      <c r="A244" s="171" t="s">
        <v>899</v>
      </c>
      <c r="B244" s="84" t="s">
        <v>363</v>
      </c>
      <c r="C244" s="171" t="s">
        <v>2079</v>
      </c>
      <c r="D244" s="87">
        <v>0</v>
      </c>
      <c r="E244" s="87">
        <v>0</v>
      </c>
      <c r="F244" s="87">
        <v>0</v>
      </c>
      <c r="G244" s="87">
        <v>0</v>
      </c>
      <c r="H244" s="87">
        <v>0</v>
      </c>
      <c r="I244" s="87">
        <v>0</v>
      </c>
      <c r="J244" s="87">
        <v>0</v>
      </c>
      <c r="K244" s="87">
        <v>0</v>
      </c>
      <c r="L244" s="87">
        <v>0</v>
      </c>
      <c r="M244" s="87">
        <v>0</v>
      </c>
      <c r="N244" s="87">
        <v>0</v>
      </c>
      <c r="O244" s="87">
        <v>0</v>
      </c>
      <c r="P244" s="87">
        <v>0</v>
      </c>
      <c r="Q244" s="87">
        <v>0</v>
      </c>
      <c r="R244" s="87">
        <v>0</v>
      </c>
      <c r="S244" s="87">
        <v>0</v>
      </c>
      <c r="T244" s="87">
        <v>0</v>
      </c>
      <c r="U244" s="87">
        <v>0</v>
      </c>
      <c r="V244" s="87">
        <v>0</v>
      </c>
      <c r="W244" s="87">
        <v>0</v>
      </c>
      <c r="X244" s="87">
        <v>0</v>
      </c>
      <c r="Y244" s="87">
        <v>0</v>
      </c>
      <c r="Z244" s="87">
        <v>0</v>
      </c>
      <c r="AA244" s="87">
        <v>0</v>
      </c>
      <c r="AB244" s="87">
        <v>0</v>
      </c>
      <c r="AC244" s="87">
        <v>0</v>
      </c>
      <c r="AD244" s="87">
        <v>0</v>
      </c>
      <c r="AE244" s="87">
        <v>0</v>
      </c>
      <c r="AF244" s="87">
        <v>0</v>
      </c>
      <c r="AG244" s="87">
        <v>0</v>
      </c>
      <c r="AH244" s="87">
        <v>0</v>
      </c>
      <c r="AI244" s="87">
        <v>0</v>
      </c>
      <c r="AJ244" s="87">
        <v>0</v>
      </c>
      <c r="AK244" s="87">
        <v>0</v>
      </c>
      <c r="AL244" s="87">
        <v>0</v>
      </c>
      <c r="AM244" s="87">
        <v>0</v>
      </c>
      <c r="AN244" s="87">
        <v>0</v>
      </c>
      <c r="AO244" s="87">
        <v>0</v>
      </c>
      <c r="AP244" s="87">
        <v>0</v>
      </c>
      <c r="AQ244" s="87">
        <v>0</v>
      </c>
      <c r="AR244" s="87">
        <v>0</v>
      </c>
      <c r="AS244" s="87">
        <v>0</v>
      </c>
      <c r="AT244" s="87">
        <v>0</v>
      </c>
      <c r="AU244" s="87">
        <v>0</v>
      </c>
    </row>
    <row r="245" spans="1:47" s="164" customFormat="1" ht="47.25" x14ac:dyDescent="0.2">
      <c r="A245" s="171" t="s">
        <v>899</v>
      </c>
      <c r="B245" s="84" t="s">
        <v>564</v>
      </c>
      <c r="C245" s="171" t="s">
        <v>2080</v>
      </c>
      <c r="D245" s="87">
        <v>0</v>
      </c>
      <c r="E245" s="87">
        <v>0</v>
      </c>
      <c r="F245" s="87">
        <v>0</v>
      </c>
      <c r="G245" s="87">
        <v>0</v>
      </c>
      <c r="H245" s="87">
        <v>0</v>
      </c>
      <c r="I245" s="87">
        <v>0</v>
      </c>
      <c r="J245" s="87">
        <v>0</v>
      </c>
      <c r="K245" s="87">
        <v>0</v>
      </c>
      <c r="L245" s="87">
        <v>0</v>
      </c>
      <c r="M245" s="87">
        <v>0</v>
      </c>
      <c r="N245" s="87">
        <v>0</v>
      </c>
      <c r="O245" s="87">
        <v>0</v>
      </c>
      <c r="P245" s="87">
        <v>0</v>
      </c>
      <c r="Q245" s="87">
        <v>0</v>
      </c>
      <c r="R245" s="87">
        <v>0</v>
      </c>
      <c r="S245" s="87">
        <v>0</v>
      </c>
      <c r="T245" s="87">
        <v>0</v>
      </c>
      <c r="U245" s="87">
        <v>0</v>
      </c>
      <c r="V245" s="87">
        <v>0</v>
      </c>
      <c r="W245" s="87">
        <v>0</v>
      </c>
      <c r="X245" s="87">
        <v>0</v>
      </c>
      <c r="Y245" s="87">
        <v>0</v>
      </c>
      <c r="Z245" s="87">
        <v>0</v>
      </c>
      <c r="AA245" s="87">
        <v>0</v>
      </c>
      <c r="AB245" s="87">
        <v>0</v>
      </c>
      <c r="AC245" s="87">
        <v>0</v>
      </c>
      <c r="AD245" s="87">
        <v>0</v>
      </c>
      <c r="AE245" s="87">
        <v>0</v>
      </c>
      <c r="AF245" s="87">
        <v>0</v>
      </c>
      <c r="AG245" s="87">
        <v>0</v>
      </c>
      <c r="AH245" s="87">
        <v>0</v>
      </c>
      <c r="AI245" s="87">
        <v>0</v>
      </c>
      <c r="AJ245" s="87">
        <v>0</v>
      </c>
      <c r="AK245" s="87">
        <v>0</v>
      </c>
      <c r="AL245" s="87">
        <v>0</v>
      </c>
      <c r="AM245" s="87">
        <v>0</v>
      </c>
      <c r="AN245" s="87">
        <v>0</v>
      </c>
      <c r="AO245" s="87">
        <v>0</v>
      </c>
      <c r="AP245" s="87">
        <v>0</v>
      </c>
      <c r="AQ245" s="87">
        <v>0</v>
      </c>
      <c r="AR245" s="87">
        <v>0</v>
      </c>
      <c r="AS245" s="87">
        <v>0</v>
      </c>
      <c r="AT245" s="87">
        <v>0</v>
      </c>
      <c r="AU245" s="87">
        <v>0</v>
      </c>
    </row>
    <row r="246" spans="1:47" s="164" customFormat="1" ht="78.75" x14ac:dyDescent="0.2">
      <c r="A246" s="171" t="s">
        <v>899</v>
      </c>
      <c r="B246" s="84" t="s">
        <v>1668</v>
      </c>
      <c r="C246" s="171" t="s">
        <v>2081</v>
      </c>
      <c r="D246" s="87">
        <v>0</v>
      </c>
      <c r="E246" s="87">
        <v>0</v>
      </c>
      <c r="F246" s="87">
        <v>0</v>
      </c>
      <c r="G246" s="87">
        <v>0</v>
      </c>
      <c r="H246" s="87">
        <v>0</v>
      </c>
      <c r="I246" s="87">
        <v>0</v>
      </c>
      <c r="J246" s="87">
        <v>0</v>
      </c>
      <c r="K246" s="87">
        <v>0</v>
      </c>
      <c r="L246" s="87">
        <v>0</v>
      </c>
      <c r="M246" s="87">
        <v>0</v>
      </c>
      <c r="N246" s="87">
        <v>0</v>
      </c>
      <c r="O246" s="87">
        <v>0</v>
      </c>
      <c r="P246" s="87">
        <v>0</v>
      </c>
      <c r="Q246" s="87">
        <v>0</v>
      </c>
      <c r="R246" s="87">
        <v>0</v>
      </c>
      <c r="S246" s="87">
        <v>0</v>
      </c>
      <c r="T246" s="87">
        <v>0</v>
      </c>
      <c r="U246" s="87">
        <v>0</v>
      </c>
      <c r="V246" s="87">
        <v>0</v>
      </c>
      <c r="W246" s="87">
        <v>0</v>
      </c>
      <c r="X246" s="87">
        <v>0</v>
      </c>
      <c r="Y246" s="87">
        <v>0</v>
      </c>
      <c r="Z246" s="87">
        <v>0</v>
      </c>
      <c r="AA246" s="87">
        <v>0</v>
      </c>
      <c r="AB246" s="87">
        <v>0</v>
      </c>
      <c r="AC246" s="87">
        <v>0</v>
      </c>
      <c r="AD246" s="87">
        <v>0</v>
      </c>
      <c r="AE246" s="87">
        <v>0</v>
      </c>
      <c r="AF246" s="87">
        <v>0</v>
      </c>
      <c r="AG246" s="87">
        <v>0</v>
      </c>
      <c r="AH246" s="87">
        <v>0</v>
      </c>
      <c r="AI246" s="87">
        <v>0</v>
      </c>
      <c r="AJ246" s="87">
        <v>0</v>
      </c>
      <c r="AK246" s="87">
        <v>0</v>
      </c>
      <c r="AL246" s="87">
        <v>0</v>
      </c>
      <c r="AM246" s="87">
        <v>0</v>
      </c>
      <c r="AN246" s="87">
        <v>0</v>
      </c>
      <c r="AO246" s="87">
        <v>0</v>
      </c>
      <c r="AP246" s="87">
        <v>0</v>
      </c>
      <c r="AQ246" s="87">
        <v>0</v>
      </c>
      <c r="AR246" s="87">
        <v>0</v>
      </c>
      <c r="AS246" s="87">
        <v>0</v>
      </c>
      <c r="AT246" s="87">
        <v>0</v>
      </c>
      <c r="AU246" s="87">
        <v>0</v>
      </c>
    </row>
    <row r="247" spans="1:47" s="164" customFormat="1" ht="47.25" x14ac:dyDescent="0.2">
      <c r="A247" s="171" t="s">
        <v>899</v>
      </c>
      <c r="B247" s="84" t="s">
        <v>1669</v>
      </c>
      <c r="C247" s="171" t="s">
        <v>2082</v>
      </c>
      <c r="D247" s="87">
        <v>0</v>
      </c>
      <c r="E247" s="87">
        <v>0</v>
      </c>
      <c r="F247" s="87">
        <v>0</v>
      </c>
      <c r="G247" s="87">
        <v>0</v>
      </c>
      <c r="H247" s="87">
        <v>0</v>
      </c>
      <c r="I247" s="87">
        <v>0</v>
      </c>
      <c r="J247" s="87">
        <v>0</v>
      </c>
      <c r="K247" s="87">
        <v>0</v>
      </c>
      <c r="L247" s="87">
        <v>0</v>
      </c>
      <c r="M247" s="87">
        <v>0</v>
      </c>
      <c r="N247" s="87">
        <v>0</v>
      </c>
      <c r="O247" s="87">
        <v>0</v>
      </c>
      <c r="P247" s="87">
        <v>0</v>
      </c>
      <c r="Q247" s="87">
        <v>0</v>
      </c>
      <c r="R247" s="87">
        <v>0</v>
      </c>
      <c r="S247" s="87">
        <v>0</v>
      </c>
      <c r="T247" s="87">
        <v>0</v>
      </c>
      <c r="U247" s="87">
        <v>0</v>
      </c>
      <c r="V247" s="87">
        <v>0</v>
      </c>
      <c r="W247" s="87">
        <v>0</v>
      </c>
      <c r="X247" s="87">
        <v>0</v>
      </c>
      <c r="Y247" s="87">
        <v>0</v>
      </c>
      <c r="Z247" s="87">
        <v>0</v>
      </c>
      <c r="AA247" s="87">
        <v>0</v>
      </c>
      <c r="AB247" s="87">
        <v>0</v>
      </c>
      <c r="AC247" s="87">
        <v>0</v>
      </c>
      <c r="AD247" s="87">
        <v>0</v>
      </c>
      <c r="AE247" s="87">
        <v>0</v>
      </c>
      <c r="AF247" s="87">
        <v>0</v>
      </c>
      <c r="AG247" s="87">
        <v>0</v>
      </c>
      <c r="AH247" s="87">
        <v>0</v>
      </c>
      <c r="AI247" s="87">
        <v>0</v>
      </c>
      <c r="AJ247" s="87">
        <v>0</v>
      </c>
      <c r="AK247" s="87">
        <v>0</v>
      </c>
      <c r="AL247" s="87">
        <v>0</v>
      </c>
      <c r="AM247" s="87">
        <v>0</v>
      </c>
      <c r="AN247" s="87">
        <v>0</v>
      </c>
      <c r="AO247" s="87">
        <v>0</v>
      </c>
      <c r="AP247" s="87">
        <v>0</v>
      </c>
      <c r="AQ247" s="87">
        <v>0</v>
      </c>
      <c r="AR247" s="87">
        <v>0</v>
      </c>
      <c r="AS247" s="87">
        <v>0</v>
      </c>
      <c r="AT247" s="87">
        <v>0</v>
      </c>
      <c r="AU247" s="87">
        <v>0</v>
      </c>
    </row>
    <row r="248" spans="1:47" s="164" customFormat="1" ht="78.75" x14ac:dyDescent="0.2">
      <c r="A248" s="171" t="s">
        <v>2791</v>
      </c>
      <c r="B248" s="170" t="s">
        <v>1670</v>
      </c>
      <c r="C248" s="171" t="s">
        <v>2083</v>
      </c>
      <c r="D248" s="87">
        <v>0</v>
      </c>
      <c r="E248" s="87">
        <v>0</v>
      </c>
      <c r="F248" s="87">
        <v>0</v>
      </c>
      <c r="G248" s="87">
        <v>0</v>
      </c>
      <c r="H248" s="87">
        <v>0</v>
      </c>
      <c r="I248" s="87">
        <v>0</v>
      </c>
      <c r="J248" s="87">
        <v>0</v>
      </c>
      <c r="K248" s="87">
        <v>0</v>
      </c>
      <c r="L248" s="87">
        <v>0</v>
      </c>
      <c r="M248" s="87">
        <v>0</v>
      </c>
      <c r="N248" s="87">
        <v>0.14000000000000001</v>
      </c>
      <c r="O248" s="87">
        <v>0</v>
      </c>
      <c r="P248" s="87">
        <v>0</v>
      </c>
      <c r="Q248" s="87">
        <v>0</v>
      </c>
      <c r="R248" s="87">
        <v>0</v>
      </c>
      <c r="S248" s="87">
        <v>0</v>
      </c>
      <c r="T248" s="87">
        <v>0</v>
      </c>
      <c r="U248" s="87">
        <v>0</v>
      </c>
      <c r="V248" s="87">
        <v>0</v>
      </c>
      <c r="W248" s="87">
        <v>0</v>
      </c>
      <c r="X248" s="87">
        <v>0</v>
      </c>
      <c r="Y248" s="87">
        <v>0</v>
      </c>
      <c r="Z248" s="87">
        <v>0</v>
      </c>
      <c r="AA248" s="87">
        <v>0.14199999999999999</v>
      </c>
      <c r="AB248" s="87">
        <v>0</v>
      </c>
      <c r="AC248" s="87">
        <v>0</v>
      </c>
      <c r="AD248" s="87">
        <v>0</v>
      </c>
      <c r="AE248" s="87">
        <v>0</v>
      </c>
      <c r="AF248" s="87">
        <v>0</v>
      </c>
      <c r="AG248" s="87">
        <v>0</v>
      </c>
      <c r="AH248" s="87">
        <v>0</v>
      </c>
      <c r="AI248" s="87">
        <v>0</v>
      </c>
      <c r="AJ248" s="87">
        <v>0</v>
      </c>
      <c r="AK248" s="87">
        <v>0</v>
      </c>
      <c r="AL248" s="87">
        <v>0</v>
      </c>
      <c r="AM248" s="87">
        <v>0</v>
      </c>
      <c r="AN248" s="87">
        <v>0</v>
      </c>
      <c r="AO248" s="87">
        <v>0</v>
      </c>
      <c r="AP248" s="87">
        <v>0</v>
      </c>
      <c r="AQ248" s="87">
        <v>0</v>
      </c>
      <c r="AR248" s="87">
        <v>0</v>
      </c>
      <c r="AS248" s="87">
        <v>0</v>
      </c>
      <c r="AT248" s="87">
        <v>0</v>
      </c>
      <c r="AU248" s="87">
        <v>0</v>
      </c>
    </row>
    <row r="249" spans="1:47" s="164" customFormat="1" ht="31.5" x14ac:dyDescent="0.2">
      <c r="A249" s="210"/>
      <c r="B249" s="211" t="s">
        <v>103</v>
      </c>
      <c r="C249" s="210"/>
      <c r="D249" s="214">
        <v>0</v>
      </c>
      <c r="E249" s="214">
        <v>0</v>
      </c>
      <c r="F249" s="214">
        <v>0</v>
      </c>
      <c r="G249" s="214">
        <v>0</v>
      </c>
      <c r="H249" s="214">
        <v>0</v>
      </c>
      <c r="I249" s="214">
        <v>0</v>
      </c>
      <c r="J249" s="214">
        <v>0</v>
      </c>
      <c r="K249" s="214">
        <v>0</v>
      </c>
      <c r="L249" s="214">
        <v>0</v>
      </c>
      <c r="M249" s="214">
        <v>0</v>
      </c>
      <c r="N249" s="214">
        <v>0</v>
      </c>
      <c r="O249" s="214">
        <v>0</v>
      </c>
      <c r="P249" s="214">
        <v>0</v>
      </c>
      <c r="Q249" s="214">
        <v>0</v>
      </c>
      <c r="R249" s="214">
        <v>0</v>
      </c>
      <c r="S249" s="214">
        <v>0</v>
      </c>
      <c r="T249" s="214">
        <v>0</v>
      </c>
      <c r="U249" s="214">
        <v>0</v>
      </c>
      <c r="V249" s="214">
        <v>0</v>
      </c>
      <c r="W249" s="214">
        <v>0</v>
      </c>
      <c r="X249" s="214">
        <v>0</v>
      </c>
      <c r="Y249" s="214">
        <v>0</v>
      </c>
      <c r="Z249" s="214">
        <v>0</v>
      </c>
      <c r="AA249" s="214">
        <v>0</v>
      </c>
      <c r="AB249" s="214">
        <f t="shared" ref="AB249:AU249" si="30">SUM(AB250)</f>
        <v>0</v>
      </c>
      <c r="AC249" s="214">
        <f t="shared" si="30"/>
        <v>0</v>
      </c>
      <c r="AD249" s="214">
        <f t="shared" si="30"/>
        <v>0</v>
      </c>
      <c r="AE249" s="214">
        <f t="shared" si="30"/>
        <v>0</v>
      </c>
      <c r="AF249" s="214">
        <f t="shared" si="30"/>
        <v>0</v>
      </c>
      <c r="AG249" s="214">
        <f t="shared" si="30"/>
        <v>0</v>
      </c>
      <c r="AH249" s="214">
        <f t="shared" si="30"/>
        <v>0</v>
      </c>
      <c r="AI249" s="214">
        <f t="shared" si="30"/>
        <v>0</v>
      </c>
      <c r="AJ249" s="214">
        <f t="shared" si="30"/>
        <v>0</v>
      </c>
      <c r="AK249" s="214">
        <f t="shared" si="30"/>
        <v>0</v>
      </c>
      <c r="AL249" s="214">
        <f t="shared" si="30"/>
        <v>0</v>
      </c>
      <c r="AM249" s="214">
        <f t="shared" si="30"/>
        <v>0</v>
      </c>
      <c r="AN249" s="214">
        <f t="shared" si="30"/>
        <v>0</v>
      </c>
      <c r="AO249" s="214">
        <f t="shared" si="30"/>
        <v>0</v>
      </c>
      <c r="AP249" s="214">
        <f t="shared" si="30"/>
        <v>0</v>
      </c>
      <c r="AQ249" s="214">
        <f t="shared" si="30"/>
        <v>0</v>
      </c>
      <c r="AR249" s="214">
        <f t="shared" si="30"/>
        <v>0</v>
      </c>
      <c r="AS249" s="214">
        <f t="shared" si="30"/>
        <v>0</v>
      </c>
      <c r="AT249" s="214">
        <f t="shared" si="30"/>
        <v>0</v>
      </c>
      <c r="AU249" s="214">
        <f t="shared" si="30"/>
        <v>0</v>
      </c>
    </row>
    <row r="250" spans="1:47" s="164" customFormat="1" ht="78.75" x14ac:dyDescent="0.2">
      <c r="A250" s="171" t="s">
        <v>899</v>
      </c>
      <c r="B250" s="84" t="s">
        <v>1671</v>
      </c>
      <c r="C250" s="171" t="s">
        <v>2084</v>
      </c>
      <c r="D250" s="87">
        <v>0</v>
      </c>
      <c r="E250" s="87">
        <v>0</v>
      </c>
      <c r="F250" s="87">
        <v>0</v>
      </c>
      <c r="G250" s="87">
        <v>0</v>
      </c>
      <c r="H250" s="87">
        <v>0</v>
      </c>
      <c r="I250" s="87">
        <v>0</v>
      </c>
      <c r="J250" s="87">
        <v>0</v>
      </c>
      <c r="K250" s="87">
        <v>0</v>
      </c>
      <c r="L250" s="87">
        <v>0</v>
      </c>
      <c r="M250" s="87">
        <v>0</v>
      </c>
      <c r="N250" s="87">
        <v>0</v>
      </c>
      <c r="O250" s="87">
        <v>0</v>
      </c>
      <c r="P250" s="87">
        <v>0</v>
      </c>
      <c r="Q250" s="87">
        <v>0</v>
      </c>
      <c r="R250" s="87">
        <v>0</v>
      </c>
      <c r="S250" s="87">
        <v>0</v>
      </c>
      <c r="T250" s="87">
        <v>0</v>
      </c>
      <c r="U250" s="87">
        <v>0</v>
      </c>
      <c r="V250" s="87">
        <v>0</v>
      </c>
      <c r="W250" s="87">
        <v>0</v>
      </c>
      <c r="X250" s="87">
        <v>0</v>
      </c>
      <c r="Y250" s="87">
        <v>0</v>
      </c>
      <c r="Z250" s="87">
        <v>0</v>
      </c>
      <c r="AA250" s="87">
        <v>0</v>
      </c>
      <c r="AB250" s="87">
        <v>0</v>
      </c>
      <c r="AC250" s="87">
        <v>0</v>
      </c>
      <c r="AD250" s="87">
        <v>0</v>
      </c>
      <c r="AE250" s="87">
        <v>0</v>
      </c>
      <c r="AF250" s="87">
        <v>0</v>
      </c>
      <c r="AG250" s="87">
        <v>0</v>
      </c>
      <c r="AH250" s="87">
        <v>0</v>
      </c>
      <c r="AI250" s="87">
        <v>0</v>
      </c>
      <c r="AJ250" s="87">
        <v>0</v>
      </c>
      <c r="AK250" s="87">
        <v>0</v>
      </c>
      <c r="AL250" s="87">
        <v>0</v>
      </c>
      <c r="AM250" s="87">
        <v>0</v>
      </c>
      <c r="AN250" s="87">
        <v>0</v>
      </c>
      <c r="AO250" s="87">
        <v>0</v>
      </c>
      <c r="AP250" s="87">
        <v>0</v>
      </c>
      <c r="AQ250" s="87">
        <v>0</v>
      </c>
      <c r="AR250" s="87">
        <v>0</v>
      </c>
      <c r="AS250" s="87">
        <v>0</v>
      </c>
      <c r="AT250" s="87">
        <v>0</v>
      </c>
      <c r="AU250" s="87">
        <v>0</v>
      </c>
    </row>
    <row r="251" spans="1:47" s="164" customFormat="1" x14ac:dyDescent="0.2">
      <c r="A251" s="210"/>
      <c r="B251" s="211" t="s">
        <v>56</v>
      </c>
      <c r="C251" s="210"/>
      <c r="D251" s="214">
        <v>0</v>
      </c>
      <c r="E251" s="214">
        <v>0</v>
      </c>
      <c r="F251" s="214">
        <v>0</v>
      </c>
      <c r="G251" s="214">
        <v>0</v>
      </c>
      <c r="H251" s="214">
        <v>0</v>
      </c>
      <c r="I251" s="214">
        <v>4.3999999999999997E-2</v>
      </c>
      <c r="J251" s="214">
        <v>0</v>
      </c>
      <c r="K251" s="214">
        <v>0</v>
      </c>
      <c r="L251" s="214">
        <v>0.65</v>
      </c>
      <c r="M251" s="214">
        <v>0.25</v>
      </c>
      <c r="N251" s="214">
        <v>1.9100000000000001</v>
      </c>
      <c r="O251" s="214">
        <v>0</v>
      </c>
      <c r="P251" s="214">
        <v>0</v>
      </c>
      <c r="Q251" s="214">
        <v>0</v>
      </c>
      <c r="R251" s="214">
        <v>0</v>
      </c>
      <c r="S251" s="214">
        <v>0</v>
      </c>
      <c r="T251" s="214">
        <v>0</v>
      </c>
      <c r="U251" s="214">
        <v>0</v>
      </c>
      <c r="V251" s="214">
        <v>0</v>
      </c>
      <c r="W251" s="214">
        <v>0</v>
      </c>
      <c r="X251" s="214">
        <v>0</v>
      </c>
      <c r="Y251" s="214">
        <v>0</v>
      </c>
      <c r="Z251" s="214">
        <v>0</v>
      </c>
      <c r="AA251" s="214">
        <v>0.29299999999999998</v>
      </c>
      <c r="AB251" s="214">
        <f t="shared" ref="AB251:AU251" si="31">SUM(AB252:AB265)</f>
        <v>0</v>
      </c>
      <c r="AC251" s="214">
        <f t="shared" si="31"/>
        <v>0</v>
      </c>
      <c r="AD251" s="214">
        <f t="shared" si="31"/>
        <v>0</v>
      </c>
      <c r="AE251" s="214">
        <f t="shared" si="31"/>
        <v>0</v>
      </c>
      <c r="AF251" s="214">
        <f t="shared" si="31"/>
        <v>0</v>
      </c>
      <c r="AG251" s="214">
        <f t="shared" si="31"/>
        <v>0</v>
      </c>
      <c r="AH251" s="214">
        <f t="shared" si="31"/>
        <v>0</v>
      </c>
      <c r="AI251" s="214">
        <f t="shared" si="31"/>
        <v>0</v>
      </c>
      <c r="AJ251" s="214">
        <f t="shared" si="31"/>
        <v>0</v>
      </c>
      <c r="AK251" s="214">
        <f t="shared" si="31"/>
        <v>0</v>
      </c>
      <c r="AL251" s="214">
        <f t="shared" si="31"/>
        <v>0</v>
      </c>
      <c r="AM251" s="214">
        <f t="shared" si="31"/>
        <v>0</v>
      </c>
      <c r="AN251" s="214">
        <f t="shared" si="31"/>
        <v>0</v>
      </c>
      <c r="AO251" s="214">
        <f t="shared" si="31"/>
        <v>0</v>
      </c>
      <c r="AP251" s="214">
        <f t="shared" si="31"/>
        <v>0</v>
      </c>
      <c r="AQ251" s="214">
        <f t="shared" si="31"/>
        <v>0</v>
      </c>
      <c r="AR251" s="214">
        <f t="shared" si="31"/>
        <v>0</v>
      </c>
      <c r="AS251" s="214">
        <f t="shared" si="31"/>
        <v>0</v>
      </c>
      <c r="AT251" s="214">
        <f t="shared" si="31"/>
        <v>0</v>
      </c>
      <c r="AU251" s="214">
        <f t="shared" si="31"/>
        <v>0</v>
      </c>
    </row>
    <row r="252" spans="1:47" s="164" customFormat="1" ht="47.25" x14ac:dyDescent="0.2">
      <c r="A252" s="171" t="s">
        <v>899</v>
      </c>
      <c r="B252" s="84" t="s">
        <v>565</v>
      </c>
      <c r="C252" s="171" t="s">
        <v>2085</v>
      </c>
      <c r="D252" s="87">
        <v>0</v>
      </c>
      <c r="E252" s="87">
        <v>0</v>
      </c>
      <c r="F252" s="87">
        <v>0</v>
      </c>
      <c r="G252" s="87">
        <v>0</v>
      </c>
      <c r="H252" s="87">
        <v>0</v>
      </c>
      <c r="I252" s="87">
        <v>0</v>
      </c>
      <c r="J252" s="87">
        <v>0</v>
      </c>
      <c r="K252" s="87">
        <v>0</v>
      </c>
      <c r="L252" s="87">
        <v>0</v>
      </c>
      <c r="M252" s="87">
        <v>0</v>
      </c>
      <c r="N252" s="87">
        <v>0</v>
      </c>
      <c r="O252" s="87">
        <v>0</v>
      </c>
      <c r="P252" s="87">
        <v>0</v>
      </c>
      <c r="Q252" s="87">
        <v>0</v>
      </c>
      <c r="R252" s="87">
        <v>0</v>
      </c>
      <c r="S252" s="87">
        <v>0</v>
      </c>
      <c r="T252" s="87">
        <v>0</v>
      </c>
      <c r="U252" s="87">
        <v>0</v>
      </c>
      <c r="V252" s="87">
        <v>0</v>
      </c>
      <c r="W252" s="87">
        <v>0</v>
      </c>
      <c r="X252" s="87">
        <v>0</v>
      </c>
      <c r="Y252" s="87">
        <v>0</v>
      </c>
      <c r="Z252" s="87">
        <v>0</v>
      </c>
      <c r="AA252" s="87">
        <v>0</v>
      </c>
      <c r="AB252" s="87">
        <v>0</v>
      </c>
      <c r="AC252" s="87">
        <v>0</v>
      </c>
      <c r="AD252" s="87">
        <v>0</v>
      </c>
      <c r="AE252" s="87">
        <v>0</v>
      </c>
      <c r="AF252" s="87">
        <v>0</v>
      </c>
      <c r="AG252" s="87">
        <v>0</v>
      </c>
      <c r="AH252" s="87">
        <v>0</v>
      </c>
      <c r="AI252" s="87">
        <v>0</v>
      </c>
      <c r="AJ252" s="87">
        <v>0</v>
      </c>
      <c r="AK252" s="87">
        <v>0</v>
      </c>
      <c r="AL252" s="87">
        <v>0</v>
      </c>
      <c r="AM252" s="87">
        <v>0</v>
      </c>
      <c r="AN252" s="87">
        <v>0</v>
      </c>
      <c r="AO252" s="87">
        <v>0</v>
      </c>
      <c r="AP252" s="87">
        <v>0</v>
      </c>
      <c r="AQ252" s="87">
        <v>0</v>
      </c>
      <c r="AR252" s="87">
        <v>0</v>
      </c>
      <c r="AS252" s="87">
        <v>0</v>
      </c>
      <c r="AT252" s="87">
        <v>0</v>
      </c>
      <c r="AU252" s="87">
        <v>0</v>
      </c>
    </row>
    <row r="253" spans="1:47" s="164" customFormat="1" ht="47.25" x14ac:dyDescent="0.2">
      <c r="A253" s="171" t="s">
        <v>899</v>
      </c>
      <c r="B253" s="84" t="s">
        <v>566</v>
      </c>
      <c r="C253" s="171" t="s">
        <v>2086</v>
      </c>
      <c r="D253" s="87">
        <v>0</v>
      </c>
      <c r="E253" s="87">
        <v>0</v>
      </c>
      <c r="F253" s="87">
        <v>0</v>
      </c>
      <c r="G253" s="87">
        <v>0</v>
      </c>
      <c r="H253" s="87">
        <v>0</v>
      </c>
      <c r="I253" s="87">
        <v>0</v>
      </c>
      <c r="J253" s="87">
        <v>0</v>
      </c>
      <c r="K253" s="87">
        <v>0</v>
      </c>
      <c r="L253" s="87">
        <v>0</v>
      </c>
      <c r="M253" s="87">
        <v>0</v>
      </c>
      <c r="N253" s="87">
        <v>0</v>
      </c>
      <c r="O253" s="87">
        <v>0</v>
      </c>
      <c r="P253" s="87">
        <v>0</v>
      </c>
      <c r="Q253" s="87">
        <v>0</v>
      </c>
      <c r="R253" s="87">
        <v>0</v>
      </c>
      <c r="S253" s="87">
        <v>0</v>
      </c>
      <c r="T253" s="87">
        <v>0</v>
      </c>
      <c r="U253" s="87">
        <v>0</v>
      </c>
      <c r="V253" s="87">
        <v>0</v>
      </c>
      <c r="W253" s="87">
        <v>0</v>
      </c>
      <c r="X253" s="87">
        <v>0</v>
      </c>
      <c r="Y253" s="87">
        <v>0</v>
      </c>
      <c r="Z253" s="87">
        <v>0</v>
      </c>
      <c r="AA253" s="87">
        <v>0</v>
      </c>
      <c r="AB253" s="87">
        <v>0</v>
      </c>
      <c r="AC253" s="87">
        <v>0</v>
      </c>
      <c r="AD253" s="87">
        <v>0</v>
      </c>
      <c r="AE253" s="87">
        <v>0</v>
      </c>
      <c r="AF253" s="87">
        <v>0</v>
      </c>
      <c r="AG253" s="87">
        <v>0</v>
      </c>
      <c r="AH253" s="87">
        <v>0</v>
      </c>
      <c r="AI253" s="87">
        <v>0</v>
      </c>
      <c r="AJ253" s="87">
        <v>0</v>
      </c>
      <c r="AK253" s="87">
        <v>0</v>
      </c>
      <c r="AL253" s="87">
        <v>0</v>
      </c>
      <c r="AM253" s="87">
        <v>0</v>
      </c>
      <c r="AN253" s="87">
        <v>0</v>
      </c>
      <c r="AO253" s="87">
        <v>0</v>
      </c>
      <c r="AP253" s="87">
        <v>0</v>
      </c>
      <c r="AQ253" s="87">
        <v>0</v>
      </c>
      <c r="AR253" s="87">
        <v>0</v>
      </c>
      <c r="AS253" s="87">
        <v>0</v>
      </c>
      <c r="AT253" s="87">
        <v>0</v>
      </c>
      <c r="AU253" s="87">
        <v>0</v>
      </c>
    </row>
    <row r="254" spans="1:47" s="164" customFormat="1" ht="47.25" x14ac:dyDescent="0.2">
      <c r="A254" s="171" t="s">
        <v>899</v>
      </c>
      <c r="B254" s="84" t="s">
        <v>567</v>
      </c>
      <c r="C254" s="171" t="s">
        <v>2087</v>
      </c>
      <c r="D254" s="87">
        <v>0</v>
      </c>
      <c r="E254" s="87">
        <v>0</v>
      </c>
      <c r="F254" s="87">
        <v>0</v>
      </c>
      <c r="G254" s="87">
        <v>0</v>
      </c>
      <c r="H254" s="87">
        <v>0</v>
      </c>
      <c r="I254" s="87">
        <v>0</v>
      </c>
      <c r="J254" s="87">
        <v>0</v>
      </c>
      <c r="K254" s="87">
        <v>0</v>
      </c>
      <c r="L254" s="87">
        <v>0</v>
      </c>
      <c r="M254" s="87">
        <v>0</v>
      </c>
      <c r="N254" s="87">
        <v>0</v>
      </c>
      <c r="O254" s="87">
        <v>0</v>
      </c>
      <c r="P254" s="87">
        <v>0</v>
      </c>
      <c r="Q254" s="87">
        <v>0</v>
      </c>
      <c r="R254" s="87">
        <v>0</v>
      </c>
      <c r="S254" s="87">
        <v>0</v>
      </c>
      <c r="T254" s="87">
        <v>0</v>
      </c>
      <c r="U254" s="87">
        <v>0</v>
      </c>
      <c r="V254" s="87">
        <v>0</v>
      </c>
      <c r="W254" s="87">
        <v>0</v>
      </c>
      <c r="X254" s="87">
        <v>0</v>
      </c>
      <c r="Y254" s="87">
        <v>0</v>
      </c>
      <c r="Z254" s="87">
        <v>0</v>
      </c>
      <c r="AA254" s="87">
        <v>0</v>
      </c>
      <c r="AB254" s="87">
        <v>0</v>
      </c>
      <c r="AC254" s="87">
        <v>0</v>
      </c>
      <c r="AD254" s="87">
        <v>0</v>
      </c>
      <c r="AE254" s="87">
        <v>0</v>
      </c>
      <c r="AF254" s="87">
        <v>0</v>
      </c>
      <c r="AG254" s="87">
        <v>0</v>
      </c>
      <c r="AH254" s="87">
        <v>0</v>
      </c>
      <c r="AI254" s="87">
        <v>0</v>
      </c>
      <c r="AJ254" s="87">
        <v>0</v>
      </c>
      <c r="AK254" s="87">
        <v>0</v>
      </c>
      <c r="AL254" s="87">
        <v>0</v>
      </c>
      <c r="AM254" s="87">
        <v>0</v>
      </c>
      <c r="AN254" s="87">
        <v>0</v>
      </c>
      <c r="AO254" s="87">
        <v>0</v>
      </c>
      <c r="AP254" s="87">
        <v>0</v>
      </c>
      <c r="AQ254" s="87">
        <v>0</v>
      </c>
      <c r="AR254" s="87">
        <v>0</v>
      </c>
      <c r="AS254" s="87">
        <v>0</v>
      </c>
      <c r="AT254" s="87">
        <v>0</v>
      </c>
      <c r="AU254" s="87">
        <v>0</v>
      </c>
    </row>
    <row r="255" spans="1:47" s="164" customFormat="1" ht="47.25" x14ac:dyDescent="0.2">
      <c r="A255" s="171" t="s">
        <v>899</v>
      </c>
      <c r="B255" s="84" t="s">
        <v>568</v>
      </c>
      <c r="C255" s="171" t="s">
        <v>2088</v>
      </c>
      <c r="D255" s="87">
        <v>0</v>
      </c>
      <c r="E255" s="87">
        <v>0</v>
      </c>
      <c r="F255" s="87">
        <v>0</v>
      </c>
      <c r="G255" s="87">
        <v>0</v>
      </c>
      <c r="H255" s="87">
        <v>0</v>
      </c>
      <c r="I255" s="87">
        <v>0</v>
      </c>
      <c r="J255" s="87">
        <v>0</v>
      </c>
      <c r="K255" s="87">
        <v>0</v>
      </c>
      <c r="L255" s="87">
        <v>0.4</v>
      </c>
      <c r="M255" s="87">
        <v>0</v>
      </c>
      <c r="N255" s="87">
        <v>0</v>
      </c>
      <c r="O255" s="87">
        <v>0</v>
      </c>
      <c r="P255" s="87">
        <v>0</v>
      </c>
      <c r="Q255" s="87">
        <v>0</v>
      </c>
      <c r="R255" s="87">
        <v>0</v>
      </c>
      <c r="S255" s="87">
        <v>0</v>
      </c>
      <c r="T255" s="87">
        <v>0</v>
      </c>
      <c r="U255" s="87">
        <v>0</v>
      </c>
      <c r="V255" s="87">
        <v>0</v>
      </c>
      <c r="W255" s="87">
        <v>0</v>
      </c>
      <c r="X255" s="87">
        <v>0</v>
      </c>
      <c r="Y255" s="87">
        <v>0</v>
      </c>
      <c r="Z255" s="87">
        <v>0</v>
      </c>
      <c r="AA255" s="87">
        <v>0</v>
      </c>
      <c r="AB255" s="87">
        <v>0</v>
      </c>
      <c r="AC255" s="87">
        <v>0</v>
      </c>
      <c r="AD255" s="87">
        <v>0</v>
      </c>
      <c r="AE255" s="87">
        <v>0</v>
      </c>
      <c r="AF255" s="87">
        <v>0</v>
      </c>
      <c r="AG255" s="87">
        <v>0</v>
      </c>
      <c r="AH255" s="87">
        <v>0</v>
      </c>
      <c r="AI255" s="87">
        <v>0</v>
      </c>
      <c r="AJ255" s="87">
        <v>0</v>
      </c>
      <c r="AK255" s="87">
        <v>0</v>
      </c>
      <c r="AL255" s="87">
        <v>0</v>
      </c>
      <c r="AM255" s="87">
        <v>0</v>
      </c>
      <c r="AN255" s="87">
        <v>0</v>
      </c>
      <c r="AO255" s="87">
        <v>0</v>
      </c>
      <c r="AP255" s="87">
        <v>0</v>
      </c>
      <c r="AQ255" s="87">
        <v>0</v>
      </c>
      <c r="AR255" s="87">
        <v>0</v>
      </c>
      <c r="AS255" s="87">
        <v>0</v>
      </c>
      <c r="AT255" s="87">
        <v>0</v>
      </c>
      <c r="AU255" s="87">
        <v>0</v>
      </c>
    </row>
    <row r="256" spans="1:47" s="164" customFormat="1" ht="47.25" x14ac:dyDescent="0.2">
      <c r="A256" s="171" t="s">
        <v>899</v>
      </c>
      <c r="B256" s="84" t="s">
        <v>364</v>
      </c>
      <c r="C256" s="171" t="s">
        <v>2089</v>
      </c>
      <c r="D256" s="87">
        <v>0</v>
      </c>
      <c r="E256" s="87">
        <v>0</v>
      </c>
      <c r="F256" s="87">
        <v>0</v>
      </c>
      <c r="G256" s="87">
        <v>0</v>
      </c>
      <c r="H256" s="87">
        <v>0</v>
      </c>
      <c r="I256" s="87">
        <v>0</v>
      </c>
      <c r="J256" s="87">
        <v>0</v>
      </c>
      <c r="K256" s="87">
        <v>0</v>
      </c>
      <c r="L256" s="87">
        <v>0</v>
      </c>
      <c r="M256" s="87">
        <v>0</v>
      </c>
      <c r="N256" s="87">
        <v>0</v>
      </c>
      <c r="O256" s="87">
        <v>0</v>
      </c>
      <c r="P256" s="87">
        <v>0</v>
      </c>
      <c r="Q256" s="87">
        <v>0</v>
      </c>
      <c r="R256" s="87">
        <v>0</v>
      </c>
      <c r="S256" s="87">
        <v>0</v>
      </c>
      <c r="T256" s="87">
        <v>0</v>
      </c>
      <c r="U256" s="87">
        <v>0</v>
      </c>
      <c r="V256" s="87">
        <v>0</v>
      </c>
      <c r="W256" s="87">
        <v>0</v>
      </c>
      <c r="X256" s="87">
        <v>0</v>
      </c>
      <c r="Y256" s="87">
        <v>0</v>
      </c>
      <c r="Z256" s="87">
        <v>0</v>
      </c>
      <c r="AA256" s="87">
        <v>0</v>
      </c>
      <c r="AB256" s="87">
        <v>0</v>
      </c>
      <c r="AC256" s="87">
        <v>0</v>
      </c>
      <c r="AD256" s="87">
        <v>0</v>
      </c>
      <c r="AE256" s="87">
        <v>0</v>
      </c>
      <c r="AF256" s="87">
        <v>0</v>
      </c>
      <c r="AG256" s="87">
        <v>0</v>
      </c>
      <c r="AH256" s="87">
        <v>0</v>
      </c>
      <c r="AI256" s="87">
        <v>0</v>
      </c>
      <c r="AJ256" s="87">
        <v>0</v>
      </c>
      <c r="AK256" s="87">
        <v>0</v>
      </c>
      <c r="AL256" s="87">
        <v>0</v>
      </c>
      <c r="AM256" s="87">
        <v>0</v>
      </c>
      <c r="AN256" s="87">
        <v>0</v>
      </c>
      <c r="AO256" s="87">
        <v>0</v>
      </c>
      <c r="AP256" s="87">
        <v>0</v>
      </c>
      <c r="AQ256" s="87">
        <v>0</v>
      </c>
      <c r="AR256" s="87">
        <v>0</v>
      </c>
      <c r="AS256" s="87">
        <v>0</v>
      </c>
      <c r="AT256" s="87">
        <v>0</v>
      </c>
      <c r="AU256" s="87">
        <v>0</v>
      </c>
    </row>
    <row r="257" spans="1:47" s="164" customFormat="1" ht="126" x14ac:dyDescent="0.2">
      <c r="A257" s="171" t="s">
        <v>2791</v>
      </c>
      <c r="B257" s="84" t="s">
        <v>1672</v>
      </c>
      <c r="C257" s="171" t="s">
        <v>2090</v>
      </c>
      <c r="D257" s="87">
        <v>0</v>
      </c>
      <c r="E257" s="87">
        <v>0</v>
      </c>
      <c r="F257" s="87">
        <v>0</v>
      </c>
      <c r="G257" s="87">
        <v>0</v>
      </c>
      <c r="H257" s="87">
        <v>0</v>
      </c>
      <c r="I257" s="87">
        <v>0</v>
      </c>
      <c r="J257" s="87">
        <v>0</v>
      </c>
      <c r="K257" s="87">
        <v>0</v>
      </c>
      <c r="L257" s="87">
        <v>0</v>
      </c>
      <c r="M257" s="87">
        <v>0</v>
      </c>
      <c r="N257" s="87">
        <v>0</v>
      </c>
      <c r="O257" s="87">
        <v>0</v>
      </c>
      <c r="P257" s="87">
        <v>0</v>
      </c>
      <c r="Q257" s="87">
        <v>0</v>
      </c>
      <c r="R257" s="87">
        <v>0</v>
      </c>
      <c r="S257" s="87">
        <v>0</v>
      </c>
      <c r="T257" s="87">
        <v>0</v>
      </c>
      <c r="U257" s="87">
        <v>0</v>
      </c>
      <c r="V257" s="87">
        <v>0</v>
      </c>
      <c r="W257" s="87">
        <v>0</v>
      </c>
      <c r="X257" s="87">
        <v>0</v>
      </c>
      <c r="Y257" s="87">
        <v>0</v>
      </c>
      <c r="Z257" s="87">
        <v>0</v>
      </c>
      <c r="AA257" s="87">
        <v>0</v>
      </c>
      <c r="AB257" s="87">
        <v>0</v>
      </c>
      <c r="AC257" s="87">
        <v>0</v>
      </c>
      <c r="AD257" s="87">
        <v>0</v>
      </c>
      <c r="AE257" s="87">
        <v>0</v>
      </c>
      <c r="AF257" s="87">
        <v>0</v>
      </c>
      <c r="AG257" s="87">
        <v>0</v>
      </c>
      <c r="AH257" s="87">
        <v>0</v>
      </c>
      <c r="AI257" s="87">
        <v>0</v>
      </c>
      <c r="AJ257" s="87">
        <v>0</v>
      </c>
      <c r="AK257" s="87">
        <v>0</v>
      </c>
      <c r="AL257" s="87">
        <v>0</v>
      </c>
      <c r="AM257" s="87">
        <v>0</v>
      </c>
      <c r="AN257" s="87">
        <v>0</v>
      </c>
      <c r="AO257" s="87">
        <v>0</v>
      </c>
      <c r="AP257" s="87">
        <v>0</v>
      </c>
      <c r="AQ257" s="87">
        <v>0</v>
      </c>
      <c r="AR257" s="87">
        <v>0</v>
      </c>
      <c r="AS257" s="87">
        <v>0</v>
      </c>
      <c r="AT257" s="87">
        <v>0</v>
      </c>
      <c r="AU257" s="87">
        <v>0</v>
      </c>
    </row>
    <row r="258" spans="1:47" s="164" customFormat="1" ht="78.75" x14ac:dyDescent="0.2">
      <c r="A258" s="171" t="s">
        <v>899</v>
      </c>
      <c r="B258" s="84" t="s">
        <v>1673</v>
      </c>
      <c r="C258" s="171" t="s">
        <v>2091</v>
      </c>
      <c r="D258" s="87">
        <v>0</v>
      </c>
      <c r="E258" s="87"/>
      <c r="F258" s="87">
        <v>0</v>
      </c>
      <c r="G258" s="87">
        <v>0</v>
      </c>
      <c r="H258" s="87">
        <v>0</v>
      </c>
      <c r="I258" s="87">
        <v>0</v>
      </c>
      <c r="J258" s="87">
        <v>0</v>
      </c>
      <c r="K258" s="87">
        <v>0</v>
      </c>
      <c r="L258" s="87">
        <v>0.25</v>
      </c>
      <c r="M258" s="87">
        <v>0.25</v>
      </c>
      <c r="N258" s="87">
        <v>0</v>
      </c>
      <c r="O258" s="87">
        <v>0</v>
      </c>
      <c r="P258" s="87">
        <v>0</v>
      </c>
      <c r="Q258" s="87">
        <v>0</v>
      </c>
      <c r="R258" s="87">
        <v>0</v>
      </c>
      <c r="S258" s="87">
        <v>0</v>
      </c>
      <c r="T258" s="87">
        <v>0</v>
      </c>
      <c r="U258" s="87">
        <v>0</v>
      </c>
      <c r="V258" s="87">
        <v>0</v>
      </c>
      <c r="W258" s="87">
        <v>0</v>
      </c>
      <c r="X258" s="87">
        <v>0</v>
      </c>
      <c r="Y258" s="87">
        <v>0</v>
      </c>
      <c r="Z258" s="87">
        <v>0</v>
      </c>
      <c r="AA258" s="87">
        <v>0</v>
      </c>
      <c r="AB258" s="87">
        <v>0</v>
      </c>
      <c r="AC258" s="87">
        <v>0</v>
      </c>
      <c r="AD258" s="87">
        <v>0</v>
      </c>
      <c r="AE258" s="87">
        <v>0</v>
      </c>
      <c r="AF258" s="87">
        <v>0</v>
      </c>
      <c r="AG258" s="87">
        <v>0</v>
      </c>
      <c r="AH258" s="87">
        <v>0</v>
      </c>
      <c r="AI258" s="87">
        <v>0</v>
      </c>
      <c r="AJ258" s="87">
        <v>0</v>
      </c>
      <c r="AK258" s="87">
        <v>0</v>
      </c>
      <c r="AL258" s="87">
        <v>0</v>
      </c>
      <c r="AM258" s="87">
        <v>0</v>
      </c>
      <c r="AN258" s="87">
        <v>0</v>
      </c>
      <c r="AO258" s="87">
        <v>0</v>
      </c>
      <c r="AP258" s="87">
        <v>0</v>
      </c>
      <c r="AQ258" s="87">
        <v>0</v>
      </c>
      <c r="AR258" s="87">
        <v>0</v>
      </c>
      <c r="AS258" s="87">
        <v>0</v>
      </c>
      <c r="AT258" s="87">
        <v>0</v>
      </c>
      <c r="AU258" s="87">
        <v>0</v>
      </c>
    </row>
    <row r="259" spans="1:47" s="164" customFormat="1" ht="94.5" x14ac:dyDescent="0.2">
      <c r="A259" s="171" t="s">
        <v>2791</v>
      </c>
      <c r="B259" s="170" t="s">
        <v>1674</v>
      </c>
      <c r="C259" s="171" t="s">
        <v>2092</v>
      </c>
      <c r="D259" s="87">
        <v>0</v>
      </c>
      <c r="E259" s="87">
        <v>0</v>
      </c>
      <c r="F259" s="87">
        <v>0</v>
      </c>
      <c r="G259" s="87">
        <v>0</v>
      </c>
      <c r="H259" s="87">
        <v>0</v>
      </c>
      <c r="I259" s="87">
        <v>0</v>
      </c>
      <c r="J259" s="87">
        <v>0</v>
      </c>
      <c r="K259" s="87">
        <v>0</v>
      </c>
      <c r="L259" s="87">
        <v>0</v>
      </c>
      <c r="M259" s="87">
        <v>0</v>
      </c>
      <c r="N259" s="87">
        <v>0.56000000000000005</v>
      </c>
      <c r="O259" s="87">
        <v>0</v>
      </c>
      <c r="P259" s="87">
        <v>0</v>
      </c>
      <c r="Q259" s="87">
        <v>0</v>
      </c>
      <c r="R259" s="87">
        <v>0</v>
      </c>
      <c r="S259" s="87">
        <v>0</v>
      </c>
      <c r="T259" s="87">
        <v>0</v>
      </c>
      <c r="U259" s="87">
        <v>0</v>
      </c>
      <c r="V259" s="87">
        <v>0</v>
      </c>
      <c r="W259" s="87">
        <v>0</v>
      </c>
      <c r="X259" s="87">
        <v>0</v>
      </c>
      <c r="Y259" s="87">
        <v>0</v>
      </c>
      <c r="Z259" s="87">
        <v>0</v>
      </c>
      <c r="AA259" s="87">
        <v>0.29299999999999998</v>
      </c>
      <c r="AB259" s="87">
        <v>0</v>
      </c>
      <c r="AC259" s="87">
        <v>0</v>
      </c>
      <c r="AD259" s="87">
        <v>0</v>
      </c>
      <c r="AE259" s="87">
        <v>0</v>
      </c>
      <c r="AF259" s="87">
        <v>0</v>
      </c>
      <c r="AG259" s="87">
        <v>0</v>
      </c>
      <c r="AH259" s="87">
        <v>0</v>
      </c>
      <c r="AI259" s="87">
        <v>0</v>
      </c>
      <c r="AJ259" s="87">
        <v>0</v>
      </c>
      <c r="AK259" s="87">
        <v>0</v>
      </c>
      <c r="AL259" s="87">
        <v>0</v>
      </c>
      <c r="AM259" s="87">
        <v>0</v>
      </c>
      <c r="AN259" s="87">
        <v>0</v>
      </c>
      <c r="AO259" s="87">
        <v>0</v>
      </c>
      <c r="AP259" s="87">
        <v>0</v>
      </c>
      <c r="AQ259" s="87">
        <v>0</v>
      </c>
      <c r="AR259" s="87">
        <v>0</v>
      </c>
      <c r="AS259" s="87">
        <v>0</v>
      </c>
      <c r="AT259" s="87">
        <v>0</v>
      </c>
      <c r="AU259" s="87">
        <v>0</v>
      </c>
    </row>
    <row r="260" spans="1:47" s="164" customFormat="1" ht="78.75" x14ac:dyDescent="0.2">
      <c r="A260" s="171" t="s">
        <v>2791</v>
      </c>
      <c r="B260" s="84" t="s">
        <v>1675</v>
      </c>
      <c r="C260" s="171" t="s">
        <v>2093</v>
      </c>
      <c r="D260" s="87">
        <v>0</v>
      </c>
      <c r="E260" s="87">
        <v>0</v>
      </c>
      <c r="F260" s="87">
        <v>0</v>
      </c>
      <c r="G260" s="87">
        <v>0</v>
      </c>
      <c r="H260" s="87">
        <v>0</v>
      </c>
      <c r="I260" s="87">
        <v>0</v>
      </c>
      <c r="J260" s="87">
        <v>0</v>
      </c>
      <c r="K260" s="87">
        <v>0</v>
      </c>
      <c r="L260" s="87">
        <v>0</v>
      </c>
      <c r="M260" s="87">
        <v>0</v>
      </c>
      <c r="N260" s="87">
        <v>1.3</v>
      </c>
      <c r="O260" s="87">
        <v>0</v>
      </c>
      <c r="P260" s="87">
        <v>0</v>
      </c>
      <c r="Q260" s="87">
        <v>0</v>
      </c>
      <c r="R260" s="87">
        <v>0</v>
      </c>
      <c r="S260" s="87">
        <v>0</v>
      </c>
      <c r="T260" s="87">
        <v>0</v>
      </c>
      <c r="U260" s="87">
        <v>0</v>
      </c>
      <c r="V260" s="87">
        <v>0</v>
      </c>
      <c r="W260" s="87">
        <v>0</v>
      </c>
      <c r="X260" s="87">
        <v>0</v>
      </c>
      <c r="Y260" s="87">
        <v>0</v>
      </c>
      <c r="Z260" s="87">
        <v>0</v>
      </c>
      <c r="AA260" s="87">
        <v>0</v>
      </c>
      <c r="AB260" s="87">
        <v>0</v>
      </c>
      <c r="AC260" s="87">
        <v>0</v>
      </c>
      <c r="AD260" s="87">
        <v>0</v>
      </c>
      <c r="AE260" s="87">
        <v>0</v>
      </c>
      <c r="AF260" s="87">
        <v>0</v>
      </c>
      <c r="AG260" s="87">
        <v>0</v>
      </c>
      <c r="AH260" s="87">
        <v>0</v>
      </c>
      <c r="AI260" s="87">
        <v>0</v>
      </c>
      <c r="AJ260" s="87">
        <v>0</v>
      </c>
      <c r="AK260" s="87">
        <v>0</v>
      </c>
      <c r="AL260" s="87">
        <v>0</v>
      </c>
      <c r="AM260" s="87">
        <v>0</v>
      </c>
      <c r="AN260" s="87">
        <v>0</v>
      </c>
      <c r="AO260" s="87">
        <v>0</v>
      </c>
      <c r="AP260" s="87">
        <v>0</v>
      </c>
      <c r="AQ260" s="87">
        <v>0</v>
      </c>
      <c r="AR260" s="87">
        <v>0</v>
      </c>
      <c r="AS260" s="87">
        <v>0</v>
      </c>
      <c r="AT260" s="87">
        <v>0</v>
      </c>
      <c r="AU260" s="87">
        <v>0</v>
      </c>
    </row>
    <row r="261" spans="1:47" s="164" customFormat="1" ht="78.75" x14ac:dyDescent="0.2">
      <c r="A261" s="171" t="s">
        <v>899</v>
      </c>
      <c r="B261" s="84" t="s">
        <v>569</v>
      </c>
      <c r="C261" s="171" t="s">
        <v>2094</v>
      </c>
      <c r="D261" s="87">
        <v>0</v>
      </c>
      <c r="E261" s="87">
        <v>0</v>
      </c>
      <c r="F261" s="87">
        <v>0</v>
      </c>
      <c r="G261" s="87">
        <v>0</v>
      </c>
      <c r="H261" s="87">
        <v>0</v>
      </c>
      <c r="I261" s="87">
        <v>4.3999999999999997E-2</v>
      </c>
      <c r="J261" s="87">
        <v>0</v>
      </c>
      <c r="K261" s="87">
        <v>0</v>
      </c>
      <c r="L261" s="87">
        <v>0</v>
      </c>
      <c r="M261" s="87">
        <v>0</v>
      </c>
      <c r="N261" s="87">
        <v>0.05</v>
      </c>
      <c r="O261" s="87">
        <v>0</v>
      </c>
      <c r="P261" s="87">
        <v>0</v>
      </c>
      <c r="Q261" s="87">
        <v>0</v>
      </c>
      <c r="R261" s="87">
        <v>0</v>
      </c>
      <c r="S261" s="87">
        <v>0</v>
      </c>
      <c r="T261" s="87">
        <v>0</v>
      </c>
      <c r="U261" s="87">
        <v>0</v>
      </c>
      <c r="V261" s="87">
        <v>0</v>
      </c>
      <c r="W261" s="87">
        <v>0</v>
      </c>
      <c r="X261" s="87">
        <v>0</v>
      </c>
      <c r="Y261" s="87">
        <v>0</v>
      </c>
      <c r="Z261" s="87">
        <v>0</v>
      </c>
      <c r="AA261" s="87">
        <v>0</v>
      </c>
      <c r="AB261" s="87">
        <v>0</v>
      </c>
      <c r="AC261" s="87">
        <v>0</v>
      </c>
      <c r="AD261" s="87">
        <v>0</v>
      </c>
      <c r="AE261" s="87">
        <v>0</v>
      </c>
      <c r="AF261" s="87">
        <v>0</v>
      </c>
      <c r="AG261" s="87">
        <v>0</v>
      </c>
      <c r="AH261" s="87">
        <v>0</v>
      </c>
      <c r="AI261" s="87">
        <v>0</v>
      </c>
      <c r="AJ261" s="87">
        <v>0</v>
      </c>
      <c r="AK261" s="87">
        <v>0</v>
      </c>
      <c r="AL261" s="87">
        <v>0</v>
      </c>
      <c r="AM261" s="87">
        <v>0</v>
      </c>
      <c r="AN261" s="87">
        <v>0</v>
      </c>
      <c r="AO261" s="87">
        <v>0</v>
      </c>
      <c r="AP261" s="87">
        <v>0</v>
      </c>
      <c r="AQ261" s="87">
        <v>0</v>
      </c>
      <c r="AR261" s="87">
        <v>0</v>
      </c>
      <c r="AS261" s="87">
        <v>0</v>
      </c>
      <c r="AT261" s="87">
        <v>0</v>
      </c>
      <c r="AU261" s="87">
        <v>0</v>
      </c>
    </row>
    <row r="262" spans="1:47" s="164" customFormat="1" ht="63" x14ac:dyDescent="0.2">
      <c r="A262" s="171" t="s">
        <v>899</v>
      </c>
      <c r="B262" s="84" t="s">
        <v>1676</v>
      </c>
      <c r="C262" s="171" t="s">
        <v>2095</v>
      </c>
      <c r="D262" s="87">
        <v>0</v>
      </c>
      <c r="E262" s="87">
        <v>0</v>
      </c>
      <c r="F262" s="87">
        <v>0</v>
      </c>
      <c r="G262" s="87">
        <v>0</v>
      </c>
      <c r="H262" s="87">
        <v>0</v>
      </c>
      <c r="I262" s="87">
        <v>0</v>
      </c>
      <c r="J262" s="87">
        <v>0</v>
      </c>
      <c r="K262" s="87">
        <v>0</v>
      </c>
      <c r="L262" s="87">
        <v>0</v>
      </c>
      <c r="M262" s="87">
        <v>0</v>
      </c>
      <c r="N262" s="87">
        <v>0</v>
      </c>
      <c r="O262" s="87">
        <v>0</v>
      </c>
      <c r="P262" s="87">
        <v>0</v>
      </c>
      <c r="Q262" s="87">
        <v>0</v>
      </c>
      <c r="R262" s="87">
        <v>0</v>
      </c>
      <c r="S262" s="87">
        <v>0</v>
      </c>
      <c r="T262" s="87">
        <v>0</v>
      </c>
      <c r="U262" s="87">
        <v>0</v>
      </c>
      <c r="V262" s="87">
        <v>0</v>
      </c>
      <c r="W262" s="87">
        <v>0</v>
      </c>
      <c r="X262" s="87">
        <v>0</v>
      </c>
      <c r="Y262" s="87">
        <v>0</v>
      </c>
      <c r="Z262" s="87">
        <v>0</v>
      </c>
      <c r="AA262" s="87">
        <v>0</v>
      </c>
      <c r="AB262" s="87">
        <v>0</v>
      </c>
      <c r="AC262" s="87">
        <v>0</v>
      </c>
      <c r="AD262" s="87">
        <v>0</v>
      </c>
      <c r="AE262" s="87">
        <v>0</v>
      </c>
      <c r="AF262" s="87">
        <v>0</v>
      </c>
      <c r="AG262" s="87">
        <v>0</v>
      </c>
      <c r="AH262" s="87">
        <v>0</v>
      </c>
      <c r="AI262" s="87">
        <v>0</v>
      </c>
      <c r="AJ262" s="87">
        <v>0</v>
      </c>
      <c r="AK262" s="87">
        <v>0</v>
      </c>
      <c r="AL262" s="87">
        <v>0</v>
      </c>
      <c r="AM262" s="87">
        <v>0</v>
      </c>
      <c r="AN262" s="87">
        <v>0</v>
      </c>
      <c r="AO262" s="87">
        <v>0</v>
      </c>
      <c r="AP262" s="87">
        <v>0</v>
      </c>
      <c r="AQ262" s="87">
        <v>0</v>
      </c>
      <c r="AR262" s="87">
        <v>0</v>
      </c>
      <c r="AS262" s="87">
        <v>0</v>
      </c>
      <c r="AT262" s="87">
        <v>0</v>
      </c>
      <c r="AU262" s="87">
        <v>0</v>
      </c>
    </row>
    <row r="263" spans="1:47" s="164" customFormat="1" ht="78.75" x14ac:dyDescent="0.2">
      <c r="A263" s="171" t="s">
        <v>2791</v>
      </c>
      <c r="B263" s="84" t="s">
        <v>1677</v>
      </c>
      <c r="C263" s="171" t="s">
        <v>2096</v>
      </c>
      <c r="D263" s="87">
        <v>0</v>
      </c>
      <c r="E263" s="87">
        <v>0</v>
      </c>
      <c r="F263" s="87">
        <v>0</v>
      </c>
      <c r="G263" s="87">
        <v>0</v>
      </c>
      <c r="H263" s="87">
        <v>0</v>
      </c>
      <c r="I263" s="87">
        <v>0</v>
      </c>
      <c r="J263" s="87">
        <v>0</v>
      </c>
      <c r="K263" s="87">
        <v>0</v>
      </c>
      <c r="L263" s="87">
        <v>0</v>
      </c>
      <c r="M263" s="87">
        <v>0</v>
      </c>
      <c r="N263" s="87">
        <v>0</v>
      </c>
      <c r="O263" s="87">
        <v>0</v>
      </c>
      <c r="P263" s="87">
        <v>0</v>
      </c>
      <c r="Q263" s="87">
        <v>0</v>
      </c>
      <c r="R263" s="87">
        <v>0</v>
      </c>
      <c r="S263" s="87">
        <v>0</v>
      </c>
      <c r="T263" s="87">
        <v>0</v>
      </c>
      <c r="U263" s="87">
        <v>0</v>
      </c>
      <c r="V263" s="87">
        <v>0</v>
      </c>
      <c r="W263" s="87">
        <v>0</v>
      </c>
      <c r="X263" s="87">
        <v>0</v>
      </c>
      <c r="Y263" s="87">
        <v>0</v>
      </c>
      <c r="Z263" s="87">
        <v>0</v>
      </c>
      <c r="AA263" s="87">
        <v>0</v>
      </c>
      <c r="AB263" s="87">
        <v>0</v>
      </c>
      <c r="AC263" s="87">
        <v>0</v>
      </c>
      <c r="AD263" s="87">
        <v>0</v>
      </c>
      <c r="AE263" s="87">
        <v>0</v>
      </c>
      <c r="AF263" s="87">
        <v>0</v>
      </c>
      <c r="AG263" s="87">
        <v>0</v>
      </c>
      <c r="AH263" s="87">
        <v>0</v>
      </c>
      <c r="AI263" s="87">
        <v>0</v>
      </c>
      <c r="AJ263" s="87">
        <v>0</v>
      </c>
      <c r="AK263" s="87">
        <v>0</v>
      </c>
      <c r="AL263" s="87">
        <v>0</v>
      </c>
      <c r="AM263" s="87">
        <v>0</v>
      </c>
      <c r="AN263" s="87">
        <v>0</v>
      </c>
      <c r="AO263" s="87">
        <v>0</v>
      </c>
      <c r="AP263" s="87">
        <v>0</v>
      </c>
      <c r="AQ263" s="87">
        <v>0</v>
      </c>
      <c r="AR263" s="87">
        <v>0</v>
      </c>
      <c r="AS263" s="87">
        <v>0</v>
      </c>
      <c r="AT263" s="87">
        <v>0</v>
      </c>
      <c r="AU263" s="87">
        <v>0</v>
      </c>
    </row>
    <row r="264" spans="1:47" s="164" customFormat="1" ht="78.75" x14ac:dyDescent="0.2">
      <c r="A264" s="171" t="s">
        <v>2791</v>
      </c>
      <c r="B264" s="84" t="s">
        <v>1678</v>
      </c>
      <c r="C264" s="171" t="s">
        <v>2097</v>
      </c>
      <c r="D264" s="87">
        <v>0</v>
      </c>
      <c r="E264" s="87"/>
      <c r="F264" s="87">
        <v>0</v>
      </c>
      <c r="G264" s="87">
        <v>0</v>
      </c>
      <c r="H264" s="87">
        <v>0</v>
      </c>
      <c r="I264" s="87">
        <v>0</v>
      </c>
      <c r="J264" s="87">
        <v>0</v>
      </c>
      <c r="K264" s="87">
        <v>0</v>
      </c>
      <c r="L264" s="87">
        <v>0</v>
      </c>
      <c r="M264" s="87">
        <v>0</v>
      </c>
      <c r="N264" s="87">
        <v>0</v>
      </c>
      <c r="O264" s="87">
        <v>0</v>
      </c>
      <c r="P264" s="87">
        <v>0</v>
      </c>
      <c r="Q264" s="87">
        <v>0</v>
      </c>
      <c r="R264" s="87">
        <v>0</v>
      </c>
      <c r="S264" s="87">
        <v>0</v>
      </c>
      <c r="T264" s="87">
        <v>0</v>
      </c>
      <c r="U264" s="87">
        <v>0</v>
      </c>
      <c r="V264" s="87">
        <v>0</v>
      </c>
      <c r="W264" s="87">
        <v>0</v>
      </c>
      <c r="X264" s="87">
        <v>0</v>
      </c>
      <c r="Y264" s="87">
        <v>0</v>
      </c>
      <c r="Z264" s="87">
        <v>0</v>
      </c>
      <c r="AA264" s="87">
        <v>0</v>
      </c>
      <c r="AB264" s="87">
        <v>0</v>
      </c>
      <c r="AC264" s="87">
        <v>0</v>
      </c>
      <c r="AD264" s="87">
        <v>0</v>
      </c>
      <c r="AE264" s="87">
        <v>0</v>
      </c>
      <c r="AF264" s="87">
        <v>0</v>
      </c>
      <c r="AG264" s="87">
        <v>0</v>
      </c>
      <c r="AH264" s="87">
        <v>0</v>
      </c>
      <c r="AI264" s="87">
        <v>0</v>
      </c>
      <c r="AJ264" s="87">
        <v>0</v>
      </c>
      <c r="AK264" s="87">
        <v>0</v>
      </c>
      <c r="AL264" s="87">
        <v>0</v>
      </c>
      <c r="AM264" s="87">
        <v>0</v>
      </c>
      <c r="AN264" s="87">
        <v>0</v>
      </c>
      <c r="AO264" s="87">
        <v>0</v>
      </c>
      <c r="AP264" s="87">
        <v>0</v>
      </c>
      <c r="AQ264" s="87">
        <v>0</v>
      </c>
      <c r="AR264" s="87">
        <v>0</v>
      </c>
      <c r="AS264" s="87">
        <v>0</v>
      </c>
      <c r="AT264" s="87">
        <v>0</v>
      </c>
      <c r="AU264" s="87">
        <v>0</v>
      </c>
    </row>
    <row r="265" spans="1:47" s="164" customFormat="1" ht="110.25" x14ac:dyDescent="0.2">
      <c r="A265" s="171" t="s">
        <v>2791</v>
      </c>
      <c r="B265" s="84" t="s">
        <v>919</v>
      </c>
      <c r="C265" s="171" t="s">
        <v>2098</v>
      </c>
      <c r="D265" s="87">
        <v>0</v>
      </c>
      <c r="E265" s="87">
        <v>0</v>
      </c>
      <c r="F265" s="87">
        <v>0</v>
      </c>
      <c r="G265" s="87">
        <v>0</v>
      </c>
      <c r="H265" s="87">
        <v>0</v>
      </c>
      <c r="I265" s="87">
        <v>0</v>
      </c>
      <c r="J265" s="87">
        <v>0</v>
      </c>
      <c r="K265" s="87">
        <v>0</v>
      </c>
      <c r="L265" s="87">
        <v>0</v>
      </c>
      <c r="M265" s="87">
        <v>0</v>
      </c>
      <c r="N265" s="87">
        <v>0</v>
      </c>
      <c r="O265" s="87">
        <v>0</v>
      </c>
      <c r="P265" s="87">
        <v>0</v>
      </c>
      <c r="Q265" s="87">
        <v>0</v>
      </c>
      <c r="R265" s="87">
        <v>0</v>
      </c>
      <c r="S265" s="87">
        <v>0</v>
      </c>
      <c r="T265" s="87">
        <v>0</v>
      </c>
      <c r="U265" s="87">
        <v>0</v>
      </c>
      <c r="V265" s="87">
        <v>0</v>
      </c>
      <c r="W265" s="87">
        <v>0</v>
      </c>
      <c r="X265" s="87">
        <v>0</v>
      </c>
      <c r="Y265" s="87">
        <v>0</v>
      </c>
      <c r="Z265" s="87">
        <v>0</v>
      </c>
      <c r="AA265" s="87">
        <v>0</v>
      </c>
      <c r="AB265" s="87">
        <v>0</v>
      </c>
      <c r="AC265" s="87">
        <v>0</v>
      </c>
      <c r="AD265" s="87">
        <v>0</v>
      </c>
      <c r="AE265" s="87">
        <v>0</v>
      </c>
      <c r="AF265" s="87">
        <v>0</v>
      </c>
      <c r="AG265" s="87">
        <v>0</v>
      </c>
      <c r="AH265" s="87">
        <v>0</v>
      </c>
      <c r="AI265" s="87">
        <v>0</v>
      </c>
      <c r="AJ265" s="87">
        <v>0</v>
      </c>
      <c r="AK265" s="87">
        <v>0</v>
      </c>
      <c r="AL265" s="87">
        <v>0</v>
      </c>
      <c r="AM265" s="87">
        <v>0</v>
      </c>
      <c r="AN265" s="87">
        <v>0</v>
      </c>
      <c r="AO265" s="87">
        <v>0</v>
      </c>
      <c r="AP265" s="87">
        <v>0</v>
      </c>
      <c r="AQ265" s="87">
        <v>0</v>
      </c>
      <c r="AR265" s="87">
        <v>0</v>
      </c>
      <c r="AS265" s="87">
        <v>0</v>
      </c>
      <c r="AT265" s="87">
        <v>0</v>
      </c>
      <c r="AU265" s="87">
        <v>0</v>
      </c>
    </row>
    <row r="266" spans="1:47" s="164" customFormat="1" x14ac:dyDescent="0.2">
      <c r="A266" s="210"/>
      <c r="B266" s="211" t="s">
        <v>57</v>
      </c>
      <c r="C266" s="210"/>
      <c r="D266" s="214">
        <v>0</v>
      </c>
      <c r="E266" s="214">
        <v>1.26</v>
      </c>
      <c r="F266" s="214">
        <v>0</v>
      </c>
      <c r="G266" s="214">
        <v>0</v>
      </c>
      <c r="H266" s="214">
        <v>0</v>
      </c>
      <c r="I266" s="214">
        <v>0</v>
      </c>
      <c r="J266" s="214">
        <v>0</v>
      </c>
      <c r="K266" s="214">
        <v>0</v>
      </c>
      <c r="L266" s="214">
        <v>0.25</v>
      </c>
      <c r="M266" s="214">
        <v>0.25</v>
      </c>
      <c r="N266" s="214">
        <v>0</v>
      </c>
      <c r="O266" s="214">
        <v>0</v>
      </c>
      <c r="P266" s="214">
        <v>0</v>
      </c>
      <c r="Q266" s="214">
        <v>0</v>
      </c>
      <c r="R266" s="214">
        <v>0</v>
      </c>
      <c r="S266" s="214">
        <v>0</v>
      </c>
      <c r="T266" s="214">
        <v>0</v>
      </c>
      <c r="U266" s="214">
        <v>0</v>
      </c>
      <c r="V266" s="214">
        <v>0</v>
      </c>
      <c r="W266" s="214">
        <v>0</v>
      </c>
      <c r="X266" s="214">
        <v>0</v>
      </c>
      <c r="Y266" s="214">
        <v>0</v>
      </c>
      <c r="Z266" s="214">
        <v>0</v>
      </c>
      <c r="AA266" s="214">
        <v>0</v>
      </c>
      <c r="AB266" s="214">
        <f t="shared" ref="AB266:AU266" si="32">SUM(AB267:AB271)</f>
        <v>0</v>
      </c>
      <c r="AC266" s="214">
        <f t="shared" si="32"/>
        <v>0</v>
      </c>
      <c r="AD266" s="214">
        <f t="shared" si="32"/>
        <v>0</v>
      </c>
      <c r="AE266" s="214">
        <f t="shared" si="32"/>
        <v>0</v>
      </c>
      <c r="AF266" s="214">
        <f t="shared" si="32"/>
        <v>0</v>
      </c>
      <c r="AG266" s="214">
        <f t="shared" si="32"/>
        <v>0</v>
      </c>
      <c r="AH266" s="214">
        <f t="shared" si="32"/>
        <v>0</v>
      </c>
      <c r="AI266" s="214">
        <f t="shared" si="32"/>
        <v>0</v>
      </c>
      <c r="AJ266" s="214">
        <f t="shared" si="32"/>
        <v>0</v>
      </c>
      <c r="AK266" s="214">
        <f t="shared" si="32"/>
        <v>0</v>
      </c>
      <c r="AL266" s="214">
        <f t="shared" si="32"/>
        <v>0</v>
      </c>
      <c r="AM266" s="214">
        <f t="shared" si="32"/>
        <v>0</v>
      </c>
      <c r="AN266" s="214">
        <f t="shared" si="32"/>
        <v>0</v>
      </c>
      <c r="AO266" s="214">
        <f t="shared" si="32"/>
        <v>0</v>
      </c>
      <c r="AP266" s="214">
        <f t="shared" si="32"/>
        <v>0</v>
      </c>
      <c r="AQ266" s="214">
        <f t="shared" si="32"/>
        <v>0</v>
      </c>
      <c r="AR266" s="214">
        <f t="shared" si="32"/>
        <v>0</v>
      </c>
      <c r="AS266" s="214">
        <f t="shared" si="32"/>
        <v>0</v>
      </c>
      <c r="AT266" s="214">
        <f t="shared" si="32"/>
        <v>0</v>
      </c>
      <c r="AU266" s="214">
        <f t="shared" si="32"/>
        <v>0</v>
      </c>
    </row>
    <row r="267" spans="1:47" s="164" customFormat="1" ht="47.25" x14ac:dyDescent="0.2">
      <c r="A267" s="171" t="s">
        <v>899</v>
      </c>
      <c r="B267" s="170" t="s">
        <v>570</v>
      </c>
      <c r="C267" s="171" t="s">
        <v>2099</v>
      </c>
      <c r="D267" s="87">
        <v>0</v>
      </c>
      <c r="E267" s="87">
        <v>0</v>
      </c>
      <c r="F267" s="87">
        <v>0</v>
      </c>
      <c r="G267" s="87">
        <v>0</v>
      </c>
      <c r="H267" s="87">
        <v>0</v>
      </c>
      <c r="I267" s="87">
        <v>0</v>
      </c>
      <c r="J267" s="87">
        <v>0</v>
      </c>
      <c r="K267" s="87">
        <v>0</v>
      </c>
      <c r="L267" s="87">
        <v>0</v>
      </c>
      <c r="M267" s="87">
        <v>0</v>
      </c>
      <c r="N267" s="87">
        <v>0</v>
      </c>
      <c r="O267" s="87">
        <v>0</v>
      </c>
      <c r="P267" s="87">
        <v>0</v>
      </c>
      <c r="Q267" s="87">
        <v>0</v>
      </c>
      <c r="R267" s="87">
        <v>0</v>
      </c>
      <c r="S267" s="87">
        <v>0</v>
      </c>
      <c r="T267" s="87">
        <v>0</v>
      </c>
      <c r="U267" s="87">
        <v>0</v>
      </c>
      <c r="V267" s="87">
        <v>0</v>
      </c>
      <c r="W267" s="87">
        <v>0</v>
      </c>
      <c r="X267" s="87">
        <v>0</v>
      </c>
      <c r="Y267" s="87">
        <v>0</v>
      </c>
      <c r="Z267" s="87">
        <v>0</v>
      </c>
      <c r="AA267" s="87">
        <v>0</v>
      </c>
      <c r="AB267" s="87">
        <v>0</v>
      </c>
      <c r="AC267" s="87">
        <v>0</v>
      </c>
      <c r="AD267" s="87">
        <v>0</v>
      </c>
      <c r="AE267" s="87">
        <v>0</v>
      </c>
      <c r="AF267" s="87">
        <v>0</v>
      </c>
      <c r="AG267" s="87">
        <v>0</v>
      </c>
      <c r="AH267" s="87">
        <v>0</v>
      </c>
      <c r="AI267" s="87">
        <v>0</v>
      </c>
      <c r="AJ267" s="87">
        <v>0</v>
      </c>
      <c r="AK267" s="87">
        <v>0</v>
      </c>
      <c r="AL267" s="87">
        <v>0</v>
      </c>
      <c r="AM267" s="87">
        <v>0</v>
      </c>
      <c r="AN267" s="87">
        <v>0</v>
      </c>
      <c r="AO267" s="87">
        <v>0</v>
      </c>
      <c r="AP267" s="87">
        <v>0</v>
      </c>
      <c r="AQ267" s="87">
        <v>0</v>
      </c>
      <c r="AR267" s="87">
        <v>0</v>
      </c>
      <c r="AS267" s="87">
        <v>0</v>
      </c>
      <c r="AT267" s="87">
        <v>0</v>
      </c>
      <c r="AU267" s="87">
        <v>0</v>
      </c>
    </row>
    <row r="268" spans="1:47" s="164" customFormat="1" ht="47.25" x14ac:dyDescent="0.2">
      <c r="A268" s="171" t="s">
        <v>899</v>
      </c>
      <c r="B268" s="84" t="s">
        <v>571</v>
      </c>
      <c r="C268" s="171" t="s">
        <v>2100</v>
      </c>
      <c r="D268" s="87">
        <v>0</v>
      </c>
      <c r="E268" s="87"/>
      <c r="F268" s="87">
        <v>0</v>
      </c>
      <c r="G268" s="87">
        <v>0</v>
      </c>
      <c r="H268" s="87">
        <v>0</v>
      </c>
      <c r="I268" s="87">
        <v>0</v>
      </c>
      <c r="J268" s="87">
        <v>0</v>
      </c>
      <c r="K268" s="87">
        <v>0</v>
      </c>
      <c r="L268" s="87">
        <v>0.25</v>
      </c>
      <c r="M268" s="87">
        <v>0.25</v>
      </c>
      <c r="N268" s="87">
        <v>0</v>
      </c>
      <c r="O268" s="87">
        <v>0</v>
      </c>
      <c r="P268" s="87">
        <v>0</v>
      </c>
      <c r="Q268" s="87">
        <v>0</v>
      </c>
      <c r="R268" s="87">
        <v>0</v>
      </c>
      <c r="S268" s="87">
        <v>0</v>
      </c>
      <c r="T268" s="87">
        <v>0</v>
      </c>
      <c r="U268" s="87">
        <v>0</v>
      </c>
      <c r="V268" s="87">
        <v>0</v>
      </c>
      <c r="W268" s="87">
        <v>0</v>
      </c>
      <c r="X268" s="87">
        <v>0</v>
      </c>
      <c r="Y268" s="87">
        <v>0</v>
      </c>
      <c r="Z268" s="87">
        <v>0</v>
      </c>
      <c r="AA268" s="87">
        <v>0</v>
      </c>
      <c r="AB268" s="87">
        <v>0</v>
      </c>
      <c r="AC268" s="87">
        <v>0</v>
      </c>
      <c r="AD268" s="87">
        <v>0</v>
      </c>
      <c r="AE268" s="87">
        <v>0</v>
      </c>
      <c r="AF268" s="87">
        <v>0</v>
      </c>
      <c r="AG268" s="87">
        <v>0</v>
      </c>
      <c r="AH268" s="87">
        <v>0</v>
      </c>
      <c r="AI268" s="87">
        <v>0</v>
      </c>
      <c r="AJ268" s="87">
        <v>0</v>
      </c>
      <c r="AK268" s="87">
        <v>0</v>
      </c>
      <c r="AL268" s="87">
        <v>0</v>
      </c>
      <c r="AM268" s="87">
        <v>0</v>
      </c>
      <c r="AN268" s="87">
        <v>0</v>
      </c>
      <c r="AO268" s="87">
        <v>0</v>
      </c>
      <c r="AP268" s="87">
        <v>0</v>
      </c>
      <c r="AQ268" s="87">
        <v>0</v>
      </c>
      <c r="AR268" s="87">
        <v>0</v>
      </c>
      <c r="AS268" s="87">
        <v>0</v>
      </c>
      <c r="AT268" s="87">
        <v>0</v>
      </c>
      <c r="AU268" s="87">
        <v>0</v>
      </c>
    </row>
    <row r="269" spans="1:47" s="164" customFormat="1" ht="78.75" x14ac:dyDescent="0.2">
      <c r="A269" s="171" t="s">
        <v>899</v>
      </c>
      <c r="B269" s="84" t="s">
        <v>572</v>
      </c>
      <c r="C269" s="171" t="s">
        <v>2101</v>
      </c>
      <c r="D269" s="87">
        <v>0</v>
      </c>
      <c r="E269" s="87">
        <v>1.26</v>
      </c>
      <c r="F269" s="87">
        <v>0</v>
      </c>
      <c r="G269" s="87">
        <v>0</v>
      </c>
      <c r="H269" s="87">
        <v>0</v>
      </c>
      <c r="I269" s="87">
        <v>0</v>
      </c>
      <c r="J269" s="87">
        <v>0</v>
      </c>
      <c r="K269" s="87">
        <v>0</v>
      </c>
      <c r="L269" s="87">
        <v>0</v>
      </c>
      <c r="M269" s="87">
        <v>0</v>
      </c>
      <c r="N269" s="87">
        <v>0</v>
      </c>
      <c r="O269" s="87">
        <v>0</v>
      </c>
      <c r="P269" s="87">
        <v>0</v>
      </c>
      <c r="Q269" s="87">
        <v>0</v>
      </c>
      <c r="R269" s="87">
        <v>0</v>
      </c>
      <c r="S269" s="87">
        <v>0</v>
      </c>
      <c r="T269" s="87">
        <v>0</v>
      </c>
      <c r="U269" s="87">
        <v>0</v>
      </c>
      <c r="V269" s="87">
        <v>0</v>
      </c>
      <c r="W269" s="87">
        <v>0</v>
      </c>
      <c r="X269" s="87">
        <v>0</v>
      </c>
      <c r="Y269" s="87">
        <v>0</v>
      </c>
      <c r="Z269" s="87">
        <v>0</v>
      </c>
      <c r="AA269" s="87">
        <v>0</v>
      </c>
      <c r="AB269" s="87">
        <v>0</v>
      </c>
      <c r="AC269" s="87">
        <v>0</v>
      </c>
      <c r="AD269" s="87">
        <v>0</v>
      </c>
      <c r="AE269" s="87">
        <v>0</v>
      </c>
      <c r="AF269" s="87">
        <v>0</v>
      </c>
      <c r="AG269" s="87">
        <v>0</v>
      </c>
      <c r="AH269" s="87">
        <v>0</v>
      </c>
      <c r="AI269" s="87">
        <v>0</v>
      </c>
      <c r="AJ269" s="87">
        <v>0</v>
      </c>
      <c r="AK269" s="87">
        <v>0</v>
      </c>
      <c r="AL269" s="87">
        <v>0</v>
      </c>
      <c r="AM269" s="87">
        <v>0</v>
      </c>
      <c r="AN269" s="87">
        <v>0</v>
      </c>
      <c r="AO269" s="87">
        <v>0</v>
      </c>
      <c r="AP269" s="87">
        <v>0</v>
      </c>
      <c r="AQ269" s="87">
        <v>0</v>
      </c>
      <c r="AR269" s="87">
        <v>0</v>
      </c>
      <c r="AS269" s="87">
        <v>0</v>
      </c>
      <c r="AT269" s="87">
        <v>0</v>
      </c>
      <c r="AU269" s="87">
        <v>0</v>
      </c>
    </row>
    <row r="270" spans="1:47" s="164" customFormat="1" ht="78.75" x14ac:dyDescent="0.2">
      <c r="A270" s="171" t="s">
        <v>899</v>
      </c>
      <c r="B270" s="84" t="s">
        <v>1679</v>
      </c>
      <c r="C270" s="171" t="s">
        <v>2102</v>
      </c>
      <c r="D270" s="87">
        <v>0</v>
      </c>
      <c r="E270" s="87">
        <v>0</v>
      </c>
      <c r="F270" s="87">
        <v>0</v>
      </c>
      <c r="G270" s="87">
        <v>0</v>
      </c>
      <c r="H270" s="87">
        <v>0</v>
      </c>
      <c r="I270" s="87">
        <v>0</v>
      </c>
      <c r="J270" s="87">
        <v>0</v>
      </c>
      <c r="K270" s="87">
        <v>0</v>
      </c>
      <c r="L270" s="87">
        <v>0</v>
      </c>
      <c r="M270" s="87">
        <v>0</v>
      </c>
      <c r="N270" s="87">
        <v>0</v>
      </c>
      <c r="O270" s="87">
        <v>0</v>
      </c>
      <c r="P270" s="87">
        <v>0</v>
      </c>
      <c r="Q270" s="87">
        <v>0</v>
      </c>
      <c r="R270" s="87">
        <v>0</v>
      </c>
      <c r="S270" s="87">
        <v>0</v>
      </c>
      <c r="T270" s="87">
        <v>0</v>
      </c>
      <c r="U270" s="87">
        <v>0</v>
      </c>
      <c r="V270" s="87">
        <v>0</v>
      </c>
      <c r="W270" s="87">
        <v>0</v>
      </c>
      <c r="X270" s="87">
        <v>0</v>
      </c>
      <c r="Y270" s="87">
        <v>0</v>
      </c>
      <c r="Z270" s="87">
        <v>0</v>
      </c>
      <c r="AA270" s="87">
        <v>0</v>
      </c>
      <c r="AB270" s="87">
        <v>0</v>
      </c>
      <c r="AC270" s="87">
        <v>0</v>
      </c>
      <c r="AD270" s="87">
        <v>0</v>
      </c>
      <c r="AE270" s="87">
        <v>0</v>
      </c>
      <c r="AF270" s="87">
        <v>0</v>
      </c>
      <c r="AG270" s="87">
        <v>0</v>
      </c>
      <c r="AH270" s="87">
        <v>0</v>
      </c>
      <c r="AI270" s="87">
        <v>0</v>
      </c>
      <c r="AJ270" s="87">
        <v>0</v>
      </c>
      <c r="AK270" s="87">
        <v>0</v>
      </c>
      <c r="AL270" s="87">
        <v>0</v>
      </c>
      <c r="AM270" s="87">
        <v>0</v>
      </c>
      <c r="AN270" s="87">
        <v>0</v>
      </c>
      <c r="AO270" s="87">
        <v>0</v>
      </c>
      <c r="AP270" s="87">
        <v>0</v>
      </c>
      <c r="AQ270" s="87">
        <v>0</v>
      </c>
      <c r="AR270" s="87">
        <v>0</v>
      </c>
      <c r="AS270" s="87">
        <v>0</v>
      </c>
      <c r="AT270" s="87">
        <v>0</v>
      </c>
      <c r="AU270" s="87">
        <v>0</v>
      </c>
    </row>
    <row r="271" spans="1:47" s="164" customFormat="1" ht="78.75" x14ac:dyDescent="0.2">
      <c r="A271" s="171" t="s">
        <v>899</v>
      </c>
      <c r="B271" s="84" t="s">
        <v>1680</v>
      </c>
      <c r="C271" s="171" t="s">
        <v>2103</v>
      </c>
      <c r="D271" s="87">
        <v>0</v>
      </c>
      <c r="E271" s="87">
        <v>0</v>
      </c>
      <c r="F271" s="87">
        <v>0</v>
      </c>
      <c r="G271" s="87">
        <v>0</v>
      </c>
      <c r="H271" s="87">
        <v>0</v>
      </c>
      <c r="I271" s="87">
        <v>0</v>
      </c>
      <c r="J271" s="87">
        <v>0</v>
      </c>
      <c r="K271" s="87">
        <v>0</v>
      </c>
      <c r="L271" s="87">
        <v>0</v>
      </c>
      <c r="M271" s="87">
        <v>0</v>
      </c>
      <c r="N271" s="87">
        <v>0</v>
      </c>
      <c r="O271" s="87">
        <v>0</v>
      </c>
      <c r="P271" s="87">
        <v>0</v>
      </c>
      <c r="Q271" s="87">
        <v>0</v>
      </c>
      <c r="R271" s="87">
        <v>0</v>
      </c>
      <c r="S271" s="87">
        <v>0</v>
      </c>
      <c r="T271" s="87">
        <v>0</v>
      </c>
      <c r="U271" s="87">
        <v>0</v>
      </c>
      <c r="V271" s="87">
        <v>0</v>
      </c>
      <c r="W271" s="87">
        <v>0</v>
      </c>
      <c r="X271" s="87">
        <v>0</v>
      </c>
      <c r="Y271" s="87">
        <v>0</v>
      </c>
      <c r="Z271" s="87">
        <v>0</v>
      </c>
      <c r="AA271" s="87">
        <v>0</v>
      </c>
      <c r="AB271" s="87">
        <v>0</v>
      </c>
      <c r="AC271" s="87">
        <v>0</v>
      </c>
      <c r="AD271" s="87">
        <v>0</v>
      </c>
      <c r="AE271" s="87">
        <v>0</v>
      </c>
      <c r="AF271" s="87">
        <v>0</v>
      </c>
      <c r="AG271" s="87">
        <v>0</v>
      </c>
      <c r="AH271" s="87">
        <v>0</v>
      </c>
      <c r="AI271" s="87">
        <v>0</v>
      </c>
      <c r="AJ271" s="87">
        <v>0</v>
      </c>
      <c r="AK271" s="87">
        <v>0</v>
      </c>
      <c r="AL271" s="87">
        <v>0</v>
      </c>
      <c r="AM271" s="87">
        <v>0</v>
      </c>
      <c r="AN271" s="87">
        <v>0</v>
      </c>
      <c r="AO271" s="87">
        <v>0</v>
      </c>
      <c r="AP271" s="87">
        <v>0</v>
      </c>
      <c r="AQ271" s="87">
        <v>0</v>
      </c>
      <c r="AR271" s="87">
        <v>0</v>
      </c>
      <c r="AS271" s="87">
        <v>0</v>
      </c>
      <c r="AT271" s="87">
        <v>0</v>
      </c>
      <c r="AU271" s="87">
        <v>0</v>
      </c>
    </row>
    <row r="272" spans="1:47" s="164" customFormat="1" x14ac:dyDescent="0.2">
      <c r="A272" s="210"/>
      <c r="B272" s="211" t="s">
        <v>437</v>
      </c>
      <c r="C272" s="210"/>
      <c r="D272" s="214">
        <v>0</v>
      </c>
      <c r="E272" s="214">
        <v>0</v>
      </c>
      <c r="F272" s="214">
        <v>0</v>
      </c>
      <c r="G272" s="214">
        <v>0</v>
      </c>
      <c r="H272" s="214">
        <v>0</v>
      </c>
      <c r="I272" s="214">
        <v>0</v>
      </c>
      <c r="J272" s="214">
        <v>0</v>
      </c>
      <c r="K272" s="214">
        <v>0</v>
      </c>
      <c r="L272" s="214">
        <v>1.26</v>
      </c>
      <c r="M272" s="214">
        <v>0</v>
      </c>
      <c r="N272" s="214">
        <v>2</v>
      </c>
      <c r="O272" s="214">
        <v>0</v>
      </c>
      <c r="P272" s="214">
        <v>0</v>
      </c>
      <c r="Q272" s="214">
        <v>0</v>
      </c>
      <c r="R272" s="214">
        <v>0</v>
      </c>
      <c r="S272" s="214">
        <v>1.26</v>
      </c>
      <c r="T272" s="214">
        <v>0</v>
      </c>
      <c r="U272" s="214">
        <v>0</v>
      </c>
      <c r="V272" s="214">
        <v>0</v>
      </c>
      <c r="W272" s="214">
        <v>0</v>
      </c>
      <c r="X272" s="214">
        <v>0</v>
      </c>
      <c r="Y272" s="214">
        <v>1.26</v>
      </c>
      <c r="Z272" s="214">
        <v>0</v>
      </c>
      <c r="AA272" s="214">
        <v>2.1339999999999999</v>
      </c>
      <c r="AB272" s="214">
        <f t="shared" ref="AB272:AU272" si="33">SUM(AB273:AB281)</f>
        <v>0</v>
      </c>
      <c r="AC272" s="214">
        <f t="shared" si="33"/>
        <v>0</v>
      </c>
      <c r="AD272" s="214">
        <f t="shared" si="33"/>
        <v>0</v>
      </c>
      <c r="AE272" s="214">
        <f t="shared" si="33"/>
        <v>0</v>
      </c>
      <c r="AF272" s="214">
        <f t="shared" si="33"/>
        <v>0</v>
      </c>
      <c r="AG272" s="214">
        <f t="shared" si="33"/>
        <v>0</v>
      </c>
      <c r="AH272" s="214">
        <f t="shared" si="33"/>
        <v>0</v>
      </c>
      <c r="AI272" s="214">
        <f t="shared" si="33"/>
        <v>0</v>
      </c>
      <c r="AJ272" s="214">
        <f t="shared" si="33"/>
        <v>0</v>
      </c>
      <c r="AK272" s="214">
        <f t="shared" si="33"/>
        <v>0</v>
      </c>
      <c r="AL272" s="214">
        <f t="shared" si="33"/>
        <v>0</v>
      </c>
      <c r="AM272" s="214">
        <f t="shared" si="33"/>
        <v>0</v>
      </c>
      <c r="AN272" s="214">
        <f t="shared" si="33"/>
        <v>0</v>
      </c>
      <c r="AO272" s="214">
        <f t="shared" si="33"/>
        <v>0</v>
      </c>
      <c r="AP272" s="214">
        <f t="shared" si="33"/>
        <v>0</v>
      </c>
      <c r="AQ272" s="214">
        <f t="shared" si="33"/>
        <v>0</v>
      </c>
      <c r="AR272" s="214">
        <f t="shared" si="33"/>
        <v>0</v>
      </c>
      <c r="AS272" s="214">
        <f t="shared" si="33"/>
        <v>0</v>
      </c>
      <c r="AT272" s="214">
        <f t="shared" si="33"/>
        <v>0</v>
      </c>
      <c r="AU272" s="214">
        <f t="shared" si="33"/>
        <v>0</v>
      </c>
    </row>
    <row r="273" spans="1:47" s="164" customFormat="1" ht="47.25" x14ac:dyDescent="0.2">
      <c r="A273" s="171" t="s">
        <v>2791</v>
      </c>
      <c r="B273" s="84" t="s">
        <v>573</v>
      </c>
      <c r="C273" s="171" t="s">
        <v>2104</v>
      </c>
      <c r="D273" s="87">
        <v>0</v>
      </c>
      <c r="E273" s="87">
        <v>0</v>
      </c>
      <c r="F273" s="87">
        <v>0</v>
      </c>
      <c r="G273" s="87">
        <v>0</v>
      </c>
      <c r="H273" s="87">
        <v>0</v>
      </c>
      <c r="I273" s="87">
        <v>0</v>
      </c>
      <c r="J273" s="87">
        <v>0</v>
      </c>
      <c r="K273" s="87">
        <v>0</v>
      </c>
      <c r="L273" s="87">
        <v>0</v>
      </c>
      <c r="M273" s="87">
        <v>0</v>
      </c>
      <c r="N273" s="87">
        <v>0.6</v>
      </c>
      <c r="O273" s="87">
        <v>0</v>
      </c>
      <c r="P273" s="87">
        <v>0</v>
      </c>
      <c r="Q273" s="87">
        <v>0</v>
      </c>
      <c r="R273" s="87">
        <v>0</v>
      </c>
      <c r="S273" s="87">
        <v>0</v>
      </c>
      <c r="T273" s="87">
        <v>0</v>
      </c>
      <c r="U273" s="87">
        <v>0</v>
      </c>
      <c r="V273" s="87">
        <v>0</v>
      </c>
      <c r="W273" s="87">
        <v>0</v>
      </c>
      <c r="X273" s="87">
        <v>0</v>
      </c>
      <c r="Y273" s="87">
        <v>0</v>
      </c>
      <c r="Z273" s="87">
        <v>0</v>
      </c>
      <c r="AA273" s="87">
        <v>0</v>
      </c>
      <c r="AB273" s="87">
        <v>0</v>
      </c>
      <c r="AC273" s="87">
        <v>0</v>
      </c>
      <c r="AD273" s="87">
        <v>0</v>
      </c>
      <c r="AE273" s="87">
        <v>0</v>
      </c>
      <c r="AF273" s="87">
        <v>0</v>
      </c>
      <c r="AG273" s="87">
        <v>0</v>
      </c>
      <c r="AH273" s="87">
        <v>0</v>
      </c>
      <c r="AI273" s="87">
        <v>0</v>
      </c>
      <c r="AJ273" s="87">
        <v>0</v>
      </c>
      <c r="AK273" s="87">
        <v>0</v>
      </c>
      <c r="AL273" s="87">
        <v>0</v>
      </c>
      <c r="AM273" s="87">
        <v>0</v>
      </c>
      <c r="AN273" s="87">
        <v>0</v>
      </c>
      <c r="AO273" s="87">
        <v>0</v>
      </c>
      <c r="AP273" s="87">
        <v>0</v>
      </c>
      <c r="AQ273" s="87">
        <v>0</v>
      </c>
      <c r="AR273" s="87">
        <v>0</v>
      </c>
      <c r="AS273" s="87">
        <v>0</v>
      </c>
      <c r="AT273" s="87">
        <v>0</v>
      </c>
      <c r="AU273" s="87">
        <v>0</v>
      </c>
    </row>
    <row r="274" spans="1:47" s="164" customFormat="1" ht="63" x14ac:dyDescent="0.2">
      <c r="A274" s="171" t="s">
        <v>2791</v>
      </c>
      <c r="B274" s="84" t="s">
        <v>574</v>
      </c>
      <c r="C274" s="171" t="s">
        <v>2105</v>
      </c>
      <c r="D274" s="87">
        <v>0</v>
      </c>
      <c r="E274" s="87">
        <v>0</v>
      </c>
      <c r="F274" s="87">
        <v>0</v>
      </c>
      <c r="G274" s="87">
        <v>0</v>
      </c>
      <c r="H274" s="87">
        <v>0</v>
      </c>
      <c r="I274" s="87">
        <v>0</v>
      </c>
      <c r="J274" s="87">
        <v>0</v>
      </c>
      <c r="K274" s="87">
        <v>0</v>
      </c>
      <c r="L274" s="87">
        <v>0</v>
      </c>
      <c r="M274" s="87">
        <v>0</v>
      </c>
      <c r="N274" s="87">
        <v>0.8</v>
      </c>
      <c r="O274" s="87">
        <v>0</v>
      </c>
      <c r="P274" s="87">
        <v>0</v>
      </c>
      <c r="Q274" s="87">
        <v>0</v>
      </c>
      <c r="R274" s="87">
        <v>0</v>
      </c>
      <c r="S274" s="87">
        <v>0</v>
      </c>
      <c r="T274" s="87">
        <v>0</v>
      </c>
      <c r="U274" s="87">
        <v>0</v>
      </c>
      <c r="V274" s="87">
        <v>0</v>
      </c>
      <c r="W274" s="87">
        <v>0</v>
      </c>
      <c r="X274" s="87">
        <v>0</v>
      </c>
      <c r="Y274" s="87">
        <v>0</v>
      </c>
      <c r="Z274" s="87">
        <v>0</v>
      </c>
      <c r="AA274" s="87">
        <v>0.95099999999999996</v>
      </c>
      <c r="AB274" s="87">
        <v>0</v>
      </c>
      <c r="AC274" s="87">
        <v>0</v>
      </c>
      <c r="AD274" s="87">
        <v>0</v>
      </c>
      <c r="AE274" s="87">
        <v>0</v>
      </c>
      <c r="AF274" s="87">
        <v>0</v>
      </c>
      <c r="AG274" s="87">
        <v>0</v>
      </c>
      <c r="AH274" s="87">
        <v>0</v>
      </c>
      <c r="AI274" s="87">
        <v>0</v>
      </c>
      <c r="AJ274" s="87">
        <v>0</v>
      </c>
      <c r="AK274" s="87">
        <v>0</v>
      </c>
      <c r="AL274" s="87">
        <v>0</v>
      </c>
      <c r="AM274" s="87">
        <v>0</v>
      </c>
      <c r="AN274" s="87">
        <v>0</v>
      </c>
      <c r="AO274" s="87">
        <v>0</v>
      </c>
      <c r="AP274" s="87">
        <v>0</v>
      </c>
      <c r="AQ274" s="87">
        <v>0</v>
      </c>
      <c r="AR274" s="87">
        <v>0</v>
      </c>
      <c r="AS274" s="87">
        <v>0</v>
      </c>
      <c r="AT274" s="87">
        <v>0</v>
      </c>
      <c r="AU274" s="87">
        <v>0</v>
      </c>
    </row>
    <row r="275" spans="1:47" s="164" customFormat="1" ht="78.75" x14ac:dyDescent="0.2">
      <c r="A275" s="171" t="s">
        <v>2791</v>
      </c>
      <c r="B275" s="84" t="s">
        <v>575</v>
      </c>
      <c r="C275" s="171" t="s">
        <v>2106</v>
      </c>
      <c r="D275" s="87">
        <v>0</v>
      </c>
      <c r="E275" s="87">
        <v>0</v>
      </c>
      <c r="F275" s="87">
        <v>0</v>
      </c>
      <c r="G275" s="87">
        <v>0</v>
      </c>
      <c r="H275" s="87">
        <v>0</v>
      </c>
      <c r="I275" s="87">
        <v>0</v>
      </c>
      <c r="J275" s="87">
        <v>0</v>
      </c>
      <c r="K275" s="87">
        <v>0</v>
      </c>
      <c r="L275" s="87">
        <v>0</v>
      </c>
      <c r="M275" s="87">
        <v>0</v>
      </c>
      <c r="N275" s="87">
        <v>0.6</v>
      </c>
      <c r="O275" s="87">
        <v>0</v>
      </c>
      <c r="P275" s="87">
        <v>0</v>
      </c>
      <c r="Q275" s="87">
        <v>0</v>
      </c>
      <c r="R275" s="87">
        <v>0</v>
      </c>
      <c r="S275" s="87">
        <v>0</v>
      </c>
      <c r="T275" s="87">
        <v>0</v>
      </c>
      <c r="U275" s="87">
        <v>0</v>
      </c>
      <c r="V275" s="87">
        <v>0</v>
      </c>
      <c r="W275" s="87">
        <v>0</v>
      </c>
      <c r="X275" s="87">
        <v>0</v>
      </c>
      <c r="Y275" s="87">
        <v>0</v>
      </c>
      <c r="Z275" s="87">
        <v>0</v>
      </c>
      <c r="AA275" s="87">
        <v>0</v>
      </c>
      <c r="AB275" s="87">
        <v>0</v>
      </c>
      <c r="AC275" s="87">
        <v>0</v>
      </c>
      <c r="AD275" s="87">
        <v>0</v>
      </c>
      <c r="AE275" s="87">
        <v>0</v>
      </c>
      <c r="AF275" s="87">
        <v>0</v>
      </c>
      <c r="AG275" s="87">
        <v>0</v>
      </c>
      <c r="AH275" s="87">
        <v>0</v>
      </c>
      <c r="AI275" s="87">
        <v>0</v>
      </c>
      <c r="AJ275" s="87">
        <v>0</v>
      </c>
      <c r="AK275" s="87">
        <v>0</v>
      </c>
      <c r="AL275" s="87">
        <v>0</v>
      </c>
      <c r="AM275" s="87">
        <v>0</v>
      </c>
      <c r="AN275" s="87">
        <v>0</v>
      </c>
      <c r="AO275" s="87">
        <v>0</v>
      </c>
      <c r="AP275" s="87">
        <v>0</v>
      </c>
      <c r="AQ275" s="87">
        <v>0</v>
      </c>
      <c r="AR275" s="87">
        <v>0</v>
      </c>
      <c r="AS275" s="87">
        <v>0</v>
      </c>
      <c r="AT275" s="87">
        <v>0</v>
      </c>
      <c r="AU275" s="87">
        <v>0</v>
      </c>
    </row>
    <row r="276" spans="1:47" s="164" customFormat="1" ht="47.25" x14ac:dyDescent="0.2">
      <c r="A276" s="171" t="s">
        <v>899</v>
      </c>
      <c r="B276" s="170" t="s">
        <v>365</v>
      </c>
      <c r="C276" s="171" t="s">
        <v>2107</v>
      </c>
      <c r="D276" s="87">
        <v>0</v>
      </c>
      <c r="E276" s="87"/>
      <c r="F276" s="87">
        <v>0</v>
      </c>
      <c r="G276" s="87">
        <v>0</v>
      </c>
      <c r="H276" s="87">
        <v>0</v>
      </c>
      <c r="I276" s="87">
        <v>0</v>
      </c>
      <c r="J276" s="87">
        <v>0</v>
      </c>
      <c r="K276" s="87">
        <v>0</v>
      </c>
      <c r="L276" s="87">
        <v>1.26</v>
      </c>
      <c r="M276" s="87">
        <v>0</v>
      </c>
      <c r="N276" s="87">
        <v>0</v>
      </c>
      <c r="O276" s="87">
        <v>0</v>
      </c>
      <c r="P276" s="87">
        <v>0</v>
      </c>
      <c r="Q276" s="87">
        <v>0</v>
      </c>
      <c r="R276" s="87">
        <v>0</v>
      </c>
      <c r="S276" s="87">
        <v>1.26</v>
      </c>
      <c r="T276" s="87">
        <v>0</v>
      </c>
      <c r="U276" s="87">
        <v>0</v>
      </c>
      <c r="V276" s="87">
        <v>0</v>
      </c>
      <c r="W276" s="87">
        <v>0</v>
      </c>
      <c r="X276" s="87">
        <v>0</v>
      </c>
      <c r="Y276" s="87">
        <v>0</v>
      </c>
      <c r="Z276" s="87">
        <v>0</v>
      </c>
      <c r="AA276" s="87">
        <v>0</v>
      </c>
      <c r="AB276" s="87">
        <v>0</v>
      </c>
      <c r="AC276" s="87">
        <v>0</v>
      </c>
      <c r="AD276" s="87">
        <v>0</v>
      </c>
      <c r="AE276" s="87">
        <v>0</v>
      </c>
      <c r="AF276" s="87">
        <v>0</v>
      </c>
      <c r="AG276" s="87">
        <v>0</v>
      </c>
      <c r="AH276" s="87">
        <v>0</v>
      </c>
      <c r="AI276" s="87">
        <v>0</v>
      </c>
      <c r="AJ276" s="87">
        <v>0</v>
      </c>
      <c r="AK276" s="87">
        <v>0</v>
      </c>
      <c r="AL276" s="87">
        <v>0</v>
      </c>
      <c r="AM276" s="87">
        <v>0</v>
      </c>
      <c r="AN276" s="87">
        <v>0</v>
      </c>
      <c r="AO276" s="87">
        <v>0</v>
      </c>
      <c r="AP276" s="87">
        <v>0</v>
      </c>
      <c r="AQ276" s="87">
        <v>0</v>
      </c>
      <c r="AR276" s="87">
        <v>0</v>
      </c>
      <c r="AS276" s="87">
        <v>0</v>
      </c>
      <c r="AT276" s="87">
        <v>0</v>
      </c>
      <c r="AU276" s="87">
        <v>0</v>
      </c>
    </row>
    <row r="277" spans="1:47" s="164" customFormat="1" ht="78.75" x14ac:dyDescent="0.2">
      <c r="A277" s="171" t="s">
        <v>899</v>
      </c>
      <c r="B277" s="84" t="s">
        <v>1681</v>
      </c>
      <c r="C277" s="171" t="s">
        <v>2108</v>
      </c>
      <c r="D277" s="87">
        <v>0</v>
      </c>
      <c r="E277" s="87">
        <v>0</v>
      </c>
      <c r="F277" s="87">
        <v>0</v>
      </c>
      <c r="G277" s="87">
        <v>0</v>
      </c>
      <c r="H277" s="87">
        <v>0</v>
      </c>
      <c r="I277" s="87">
        <v>0</v>
      </c>
      <c r="J277" s="87">
        <v>0</v>
      </c>
      <c r="K277" s="87">
        <v>0</v>
      </c>
      <c r="L277" s="87">
        <v>0</v>
      </c>
      <c r="M277" s="87">
        <v>0</v>
      </c>
      <c r="N277" s="87">
        <v>0</v>
      </c>
      <c r="O277" s="87">
        <v>0</v>
      </c>
      <c r="P277" s="87">
        <v>0</v>
      </c>
      <c r="Q277" s="87">
        <v>0</v>
      </c>
      <c r="R277" s="87">
        <v>0</v>
      </c>
      <c r="S277" s="87">
        <v>0</v>
      </c>
      <c r="T277" s="87">
        <v>0</v>
      </c>
      <c r="U277" s="87">
        <v>0</v>
      </c>
      <c r="V277" s="87">
        <v>0</v>
      </c>
      <c r="W277" s="87">
        <v>0</v>
      </c>
      <c r="X277" s="87">
        <v>0</v>
      </c>
      <c r="Y277" s="87">
        <v>0</v>
      </c>
      <c r="Z277" s="87">
        <v>0</v>
      </c>
      <c r="AA277" s="87">
        <v>0</v>
      </c>
      <c r="AB277" s="87">
        <v>0</v>
      </c>
      <c r="AC277" s="87">
        <v>0</v>
      </c>
      <c r="AD277" s="87">
        <v>0</v>
      </c>
      <c r="AE277" s="87">
        <v>0</v>
      </c>
      <c r="AF277" s="87">
        <v>0</v>
      </c>
      <c r="AG277" s="87">
        <v>0</v>
      </c>
      <c r="AH277" s="87">
        <v>0</v>
      </c>
      <c r="AI277" s="87">
        <v>0</v>
      </c>
      <c r="AJ277" s="87">
        <v>0</v>
      </c>
      <c r="AK277" s="87">
        <v>0</v>
      </c>
      <c r="AL277" s="87">
        <v>0</v>
      </c>
      <c r="AM277" s="87">
        <v>0</v>
      </c>
      <c r="AN277" s="87">
        <v>0</v>
      </c>
      <c r="AO277" s="87">
        <v>0</v>
      </c>
      <c r="AP277" s="87">
        <v>0</v>
      </c>
      <c r="AQ277" s="87">
        <v>0</v>
      </c>
      <c r="AR277" s="87">
        <v>0</v>
      </c>
      <c r="AS277" s="87">
        <v>0</v>
      </c>
      <c r="AT277" s="87">
        <v>0</v>
      </c>
      <c r="AU277" s="87">
        <v>0</v>
      </c>
    </row>
    <row r="278" spans="1:47" s="164" customFormat="1" ht="47.25" x14ac:dyDescent="0.2">
      <c r="A278" s="171" t="s">
        <v>899</v>
      </c>
      <c r="B278" s="84" t="s">
        <v>1682</v>
      </c>
      <c r="C278" s="171" t="s">
        <v>2109</v>
      </c>
      <c r="D278" s="87">
        <v>0</v>
      </c>
      <c r="E278" s="87"/>
      <c r="F278" s="87">
        <v>0</v>
      </c>
      <c r="G278" s="87">
        <v>0</v>
      </c>
      <c r="H278" s="87">
        <v>0</v>
      </c>
      <c r="I278" s="87">
        <v>0</v>
      </c>
      <c r="J278" s="87">
        <v>0</v>
      </c>
      <c r="K278" s="87">
        <v>0</v>
      </c>
      <c r="L278" s="87">
        <v>0</v>
      </c>
      <c r="M278" s="87">
        <v>0</v>
      </c>
      <c r="N278" s="87">
        <v>0</v>
      </c>
      <c r="O278" s="87">
        <v>0</v>
      </c>
      <c r="P278" s="87">
        <v>0</v>
      </c>
      <c r="Q278" s="87">
        <v>0</v>
      </c>
      <c r="R278" s="87">
        <v>0</v>
      </c>
      <c r="S278" s="87">
        <v>0</v>
      </c>
      <c r="T278" s="87">
        <v>0</v>
      </c>
      <c r="U278" s="87">
        <v>0</v>
      </c>
      <c r="V278" s="87">
        <v>0</v>
      </c>
      <c r="W278" s="87">
        <v>0</v>
      </c>
      <c r="X278" s="87">
        <v>0</v>
      </c>
      <c r="Y278" s="87">
        <v>1.26</v>
      </c>
      <c r="Z278" s="87">
        <v>0</v>
      </c>
      <c r="AA278" s="87">
        <v>0</v>
      </c>
      <c r="AB278" s="87">
        <v>0</v>
      </c>
      <c r="AC278" s="87">
        <v>0</v>
      </c>
      <c r="AD278" s="87">
        <v>0</v>
      </c>
      <c r="AE278" s="87">
        <v>0</v>
      </c>
      <c r="AF278" s="87">
        <v>0</v>
      </c>
      <c r="AG278" s="87">
        <v>0</v>
      </c>
      <c r="AH278" s="87">
        <v>0</v>
      </c>
      <c r="AI278" s="87">
        <v>0</v>
      </c>
      <c r="AJ278" s="87">
        <v>0</v>
      </c>
      <c r="AK278" s="87">
        <v>0</v>
      </c>
      <c r="AL278" s="87">
        <v>0</v>
      </c>
      <c r="AM278" s="87">
        <v>0</v>
      </c>
      <c r="AN278" s="87">
        <v>0</v>
      </c>
      <c r="AO278" s="87">
        <v>0</v>
      </c>
      <c r="AP278" s="87">
        <v>0</v>
      </c>
      <c r="AQ278" s="87">
        <v>0</v>
      </c>
      <c r="AR278" s="87">
        <v>0</v>
      </c>
      <c r="AS278" s="87">
        <v>0</v>
      </c>
      <c r="AT278" s="87">
        <v>0</v>
      </c>
      <c r="AU278" s="87">
        <v>0</v>
      </c>
    </row>
    <row r="279" spans="1:47" s="164" customFormat="1" ht="47.25" x14ac:dyDescent="0.2">
      <c r="A279" s="171" t="s">
        <v>2791</v>
      </c>
      <c r="B279" s="84" t="s">
        <v>1683</v>
      </c>
      <c r="C279" s="171" t="s">
        <v>2110</v>
      </c>
      <c r="D279" s="87">
        <v>0</v>
      </c>
      <c r="E279" s="87"/>
      <c r="F279" s="87">
        <v>0</v>
      </c>
      <c r="G279" s="87">
        <v>0</v>
      </c>
      <c r="H279" s="87">
        <v>0</v>
      </c>
      <c r="I279" s="87">
        <v>0</v>
      </c>
      <c r="J279" s="87">
        <v>0</v>
      </c>
      <c r="K279" s="87">
        <v>0</v>
      </c>
      <c r="L279" s="87">
        <v>0</v>
      </c>
      <c r="M279" s="87">
        <v>0</v>
      </c>
      <c r="N279" s="87">
        <v>0</v>
      </c>
      <c r="O279" s="87">
        <v>0</v>
      </c>
      <c r="P279" s="87">
        <v>0</v>
      </c>
      <c r="Q279" s="87">
        <v>0</v>
      </c>
      <c r="R279" s="87">
        <v>0</v>
      </c>
      <c r="S279" s="87">
        <v>0</v>
      </c>
      <c r="T279" s="87">
        <v>0</v>
      </c>
      <c r="U279" s="87">
        <v>0</v>
      </c>
      <c r="V279" s="87">
        <v>0</v>
      </c>
      <c r="W279" s="87">
        <v>0</v>
      </c>
      <c r="X279" s="87">
        <v>0</v>
      </c>
      <c r="Y279" s="87">
        <v>0</v>
      </c>
      <c r="Z279" s="87">
        <v>0</v>
      </c>
      <c r="AA279" s="87">
        <v>0</v>
      </c>
      <c r="AB279" s="87">
        <v>0</v>
      </c>
      <c r="AC279" s="87">
        <v>0</v>
      </c>
      <c r="AD279" s="87">
        <v>0</v>
      </c>
      <c r="AE279" s="87">
        <v>0</v>
      </c>
      <c r="AF279" s="87">
        <v>0</v>
      </c>
      <c r="AG279" s="87">
        <v>0</v>
      </c>
      <c r="AH279" s="87">
        <v>0</v>
      </c>
      <c r="AI279" s="87">
        <v>0</v>
      </c>
      <c r="AJ279" s="87">
        <v>0</v>
      </c>
      <c r="AK279" s="87">
        <v>0</v>
      </c>
      <c r="AL279" s="87">
        <v>0</v>
      </c>
      <c r="AM279" s="87">
        <v>0</v>
      </c>
      <c r="AN279" s="87">
        <v>0</v>
      </c>
      <c r="AO279" s="87">
        <v>0</v>
      </c>
      <c r="AP279" s="87">
        <v>0</v>
      </c>
      <c r="AQ279" s="87">
        <v>0</v>
      </c>
      <c r="AR279" s="87">
        <v>0</v>
      </c>
      <c r="AS279" s="87">
        <v>0</v>
      </c>
      <c r="AT279" s="87">
        <v>0</v>
      </c>
      <c r="AU279" s="87">
        <v>0</v>
      </c>
    </row>
    <row r="280" spans="1:47" s="164" customFormat="1" ht="110.25" x14ac:dyDescent="0.2">
      <c r="A280" s="171" t="s">
        <v>899</v>
      </c>
      <c r="B280" s="84" t="s">
        <v>1684</v>
      </c>
      <c r="C280" s="171" t="s">
        <v>2111</v>
      </c>
      <c r="D280" s="87">
        <v>0</v>
      </c>
      <c r="E280" s="87">
        <v>0</v>
      </c>
      <c r="F280" s="87">
        <v>0</v>
      </c>
      <c r="G280" s="87">
        <v>0</v>
      </c>
      <c r="H280" s="87">
        <v>0</v>
      </c>
      <c r="I280" s="87">
        <v>0</v>
      </c>
      <c r="J280" s="87">
        <v>0</v>
      </c>
      <c r="K280" s="87">
        <v>0</v>
      </c>
      <c r="L280" s="87">
        <v>0</v>
      </c>
      <c r="M280" s="87">
        <v>0</v>
      </c>
      <c r="N280" s="87">
        <v>0</v>
      </c>
      <c r="O280" s="87">
        <v>0</v>
      </c>
      <c r="P280" s="87">
        <v>0</v>
      </c>
      <c r="Q280" s="87">
        <v>0</v>
      </c>
      <c r="R280" s="87">
        <v>0</v>
      </c>
      <c r="S280" s="87">
        <v>0</v>
      </c>
      <c r="T280" s="87">
        <v>0</v>
      </c>
      <c r="U280" s="87">
        <v>0</v>
      </c>
      <c r="V280" s="87">
        <v>0</v>
      </c>
      <c r="W280" s="87">
        <v>0</v>
      </c>
      <c r="X280" s="87">
        <v>0</v>
      </c>
      <c r="Y280" s="87">
        <v>0</v>
      </c>
      <c r="Z280" s="87">
        <v>0</v>
      </c>
      <c r="AA280" s="87">
        <v>0</v>
      </c>
      <c r="AB280" s="87">
        <v>0</v>
      </c>
      <c r="AC280" s="87">
        <v>0</v>
      </c>
      <c r="AD280" s="87">
        <v>0</v>
      </c>
      <c r="AE280" s="87">
        <v>0</v>
      </c>
      <c r="AF280" s="87">
        <v>0</v>
      </c>
      <c r="AG280" s="87">
        <v>0</v>
      </c>
      <c r="AH280" s="87">
        <v>0</v>
      </c>
      <c r="AI280" s="87">
        <v>0</v>
      </c>
      <c r="AJ280" s="87">
        <v>0</v>
      </c>
      <c r="AK280" s="87">
        <v>0</v>
      </c>
      <c r="AL280" s="87">
        <v>0</v>
      </c>
      <c r="AM280" s="87">
        <v>0</v>
      </c>
      <c r="AN280" s="87">
        <v>0</v>
      </c>
      <c r="AO280" s="87">
        <v>0</v>
      </c>
      <c r="AP280" s="87">
        <v>0</v>
      </c>
      <c r="AQ280" s="87">
        <v>0</v>
      </c>
      <c r="AR280" s="87">
        <v>0</v>
      </c>
      <c r="AS280" s="87">
        <v>0</v>
      </c>
      <c r="AT280" s="87">
        <v>0</v>
      </c>
      <c r="AU280" s="87">
        <v>0</v>
      </c>
    </row>
    <row r="281" spans="1:47" s="164" customFormat="1" ht="63" x14ac:dyDescent="0.2">
      <c r="A281" s="171" t="s">
        <v>2791</v>
      </c>
      <c r="B281" s="84" t="s">
        <v>920</v>
      </c>
      <c r="C281" s="171" t="s">
        <v>2112</v>
      </c>
      <c r="D281" s="87">
        <v>0</v>
      </c>
      <c r="E281" s="87">
        <v>0</v>
      </c>
      <c r="F281" s="87">
        <v>0</v>
      </c>
      <c r="G281" s="87">
        <v>0</v>
      </c>
      <c r="H281" s="87">
        <v>0</v>
      </c>
      <c r="I281" s="87">
        <v>0</v>
      </c>
      <c r="J281" s="87">
        <v>0</v>
      </c>
      <c r="K281" s="87">
        <v>0</v>
      </c>
      <c r="L281" s="87">
        <v>0</v>
      </c>
      <c r="M281" s="87">
        <v>0</v>
      </c>
      <c r="N281" s="87">
        <v>0</v>
      </c>
      <c r="O281" s="87">
        <v>0</v>
      </c>
      <c r="P281" s="87">
        <v>0</v>
      </c>
      <c r="Q281" s="87">
        <v>0</v>
      </c>
      <c r="R281" s="87">
        <v>0</v>
      </c>
      <c r="S281" s="87">
        <v>0</v>
      </c>
      <c r="T281" s="87">
        <v>0</v>
      </c>
      <c r="U281" s="87">
        <v>0</v>
      </c>
      <c r="V281" s="87">
        <v>0</v>
      </c>
      <c r="W281" s="87">
        <v>0</v>
      </c>
      <c r="X281" s="87">
        <v>0</v>
      </c>
      <c r="Y281" s="87">
        <v>0</v>
      </c>
      <c r="Z281" s="87">
        <v>0</v>
      </c>
      <c r="AA281" s="87">
        <v>1.1830000000000001</v>
      </c>
      <c r="AB281" s="87">
        <v>0</v>
      </c>
      <c r="AC281" s="87">
        <v>0</v>
      </c>
      <c r="AD281" s="87">
        <v>0</v>
      </c>
      <c r="AE281" s="87">
        <v>0</v>
      </c>
      <c r="AF281" s="87">
        <v>0</v>
      </c>
      <c r="AG281" s="87">
        <v>0</v>
      </c>
      <c r="AH281" s="87">
        <v>0</v>
      </c>
      <c r="AI281" s="87">
        <v>0</v>
      </c>
      <c r="AJ281" s="87">
        <v>0</v>
      </c>
      <c r="AK281" s="87">
        <v>0</v>
      </c>
      <c r="AL281" s="87">
        <v>0</v>
      </c>
      <c r="AM281" s="87">
        <v>0</v>
      </c>
      <c r="AN281" s="87">
        <v>0</v>
      </c>
      <c r="AO281" s="87">
        <v>0</v>
      </c>
      <c r="AP281" s="87">
        <v>0</v>
      </c>
      <c r="AQ281" s="87">
        <v>0</v>
      </c>
      <c r="AR281" s="87">
        <v>0</v>
      </c>
      <c r="AS281" s="87">
        <v>0</v>
      </c>
      <c r="AT281" s="87">
        <v>0</v>
      </c>
      <c r="AU281" s="87">
        <v>0</v>
      </c>
    </row>
    <row r="282" spans="1:47" s="164" customFormat="1" x14ac:dyDescent="0.2">
      <c r="A282" s="210"/>
      <c r="B282" s="211" t="s">
        <v>58</v>
      </c>
      <c r="C282" s="210"/>
      <c r="D282" s="214">
        <v>0</v>
      </c>
      <c r="E282" s="214">
        <v>0.63</v>
      </c>
      <c r="F282" s="214">
        <v>0</v>
      </c>
      <c r="G282" s="214">
        <v>0</v>
      </c>
      <c r="H282" s="214">
        <v>0</v>
      </c>
      <c r="I282" s="214">
        <v>6.5469999999999997</v>
      </c>
      <c r="J282" s="214">
        <v>0</v>
      </c>
      <c r="K282" s="214">
        <v>0</v>
      </c>
      <c r="L282" s="214">
        <v>1.26</v>
      </c>
      <c r="M282" s="214">
        <v>0.63</v>
      </c>
      <c r="N282" s="214">
        <v>3.21</v>
      </c>
      <c r="O282" s="214">
        <v>0</v>
      </c>
      <c r="P282" s="214">
        <v>0</v>
      </c>
      <c r="Q282" s="214">
        <v>0</v>
      </c>
      <c r="R282" s="214">
        <v>0</v>
      </c>
      <c r="S282" s="214">
        <v>0.4</v>
      </c>
      <c r="T282" s="214">
        <v>0</v>
      </c>
      <c r="U282" s="214">
        <v>0</v>
      </c>
      <c r="V282" s="214">
        <v>0</v>
      </c>
      <c r="W282" s="214">
        <v>0</v>
      </c>
      <c r="X282" s="214">
        <v>0</v>
      </c>
      <c r="Y282" s="214">
        <v>0</v>
      </c>
      <c r="Z282" s="214">
        <v>0</v>
      </c>
      <c r="AA282" s="214">
        <v>0.108</v>
      </c>
      <c r="AB282" s="214">
        <f t="shared" ref="AB282:AU282" si="34">SUM(AB283:AB292)</f>
        <v>0</v>
      </c>
      <c r="AC282" s="214">
        <f t="shared" si="34"/>
        <v>0</v>
      </c>
      <c r="AD282" s="214">
        <f t="shared" si="34"/>
        <v>0</v>
      </c>
      <c r="AE282" s="214">
        <f t="shared" si="34"/>
        <v>0</v>
      </c>
      <c r="AF282" s="214">
        <f t="shared" si="34"/>
        <v>0</v>
      </c>
      <c r="AG282" s="214">
        <f t="shared" si="34"/>
        <v>0</v>
      </c>
      <c r="AH282" s="214">
        <f t="shared" si="34"/>
        <v>0</v>
      </c>
      <c r="AI282" s="214">
        <f t="shared" si="34"/>
        <v>0</v>
      </c>
      <c r="AJ282" s="214">
        <f t="shared" si="34"/>
        <v>0</v>
      </c>
      <c r="AK282" s="214">
        <f t="shared" si="34"/>
        <v>0</v>
      </c>
      <c r="AL282" s="214">
        <f t="shared" si="34"/>
        <v>0</v>
      </c>
      <c r="AM282" s="214">
        <f t="shared" si="34"/>
        <v>0</v>
      </c>
      <c r="AN282" s="214">
        <f t="shared" si="34"/>
        <v>0</v>
      </c>
      <c r="AO282" s="214">
        <f t="shared" si="34"/>
        <v>0</v>
      </c>
      <c r="AP282" s="214">
        <f t="shared" si="34"/>
        <v>0</v>
      </c>
      <c r="AQ282" s="214">
        <f t="shared" si="34"/>
        <v>0</v>
      </c>
      <c r="AR282" s="214">
        <f t="shared" si="34"/>
        <v>0</v>
      </c>
      <c r="AS282" s="214">
        <f t="shared" si="34"/>
        <v>0</v>
      </c>
      <c r="AT282" s="214">
        <f t="shared" si="34"/>
        <v>0</v>
      </c>
      <c r="AU282" s="214">
        <f t="shared" si="34"/>
        <v>0</v>
      </c>
    </row>
    <row r="283" spans="1:47" s="164" customFormat="1" ht="126" x14ac:dyDescent="0.2">
      <c r="A283" s="171" t="s">
        <v>899</v>
      </c>
      <c r="B283" s="84" t="s">
        <v>1685</v>
      </c>
      <c r="C283" s="171" t="s">
        <v>2113</v>
      </c>
      <c r="D283" s="87">
        <v>0</v>
      </c>
      <c r="E283" s="87">
        <v>0.63</v>
      </c>
      <c r="F283" s="87">
        <v>0</v>
      </c>
      <c r="G283" s="87">
        <v>0</v>
      </c>
      <c r="H283" s="87">
        <v>0</v>
      </c>
      <c r="I283" s="87">
        <v>1.4999999999999999E-2</v>
      </c>
      <c r="J283" s="87">
        <v>0</v>
      </c>
      <c r="K283" s="87">
        <v>0</v>
      </c>
      <c r="L283" s="87">
        <v>0.63</v>
      </c>
      <c r="M283" s="87">
        <v>0</v>
      </c>
      <c r="N283" s="87">
        <v>0</v>
      </c>
      <c r="O283" s="87">
        <v>0</v>
      </c>
      <c r="P283" s="87">
        <v>0</v>
      </c>
      <c r="Q283" s="87">
        <v>0</v>
      </c>
      <c r="R283" s="87">
        <v>0</v>
      </c>
      <c r="S283" s="87">
        <v>0</v>
      </c>
      <c r="T283" s="87">
        <v>0</v>
      </c>
      <c r="U283" s="87">
        <v>0</v>
      </c>
      <c r="V283" s="87">
        <v>0</v>
      </c>
      <c r="W283" s="87">
        <v>0</v>
      </c>
      <c r="X283" s="87">
        <v>0</v>
      </c>
      <c r="Y283" s="87">
        <v>0</v>
      </c>
      <c r="Z283" s="87">
        <v>0</v>
      </c>
      <c r="AA283" s="87">
        <v>0</v>
      </c>
      <c r="AB283" s="87">
        <v>0</v>
      </c>
      <c r="AC283" s="87">
        <v>0</v>
      </c>
      <c r="AD283" s="87">
        <v>0</v>
      </c>
      <c r="AE283" s="87">
        <v>0</v>
      </c>
      <c r="AF283" s="87">
        <v>0</v>
      </c>
      <c r="AG283" s="87">
        <v>0</v>
      </c>
      <c r="AH283" s="87">
        <v>0</v>
      </c>
      <c r="AI283" s="87">
        <v>0</v>
      </c>
      <c r="AJ283" s="87">
        <v>0</v>
      </c>
      <c r="AK283" s="87">
        <v>0</v>
      </c>
      <c r="AL283" s="87">
        <v>0</v>
      </c>
      <c r="AM283" s="87">
        <v>0</v>
      </c>
      <c r="AN283" s="87">
        <v>0</v>
      </c>
      <c r="AO283" s="87">
        <v>0</v>
      </c>
      <c r="AP283" s="87">
        <v>0</v>
      </c>
      <c r="AQ283" s="87">
        <v>0</v>
      </c>
      <c r="AR283" s="87">
        <v>0</v>
      </c>
      <c r="AS283" s="87">
        <v>0</v>
      </c>
      <c r="AT283" s="87">
        <v>0</v>
      </c>
      <c r="AU283" s="87">
        <v>0</v>
      </c>
    </row>
    <row r="284" spans="1:47" s="164" customFormat="1" ht="78.75" x14ac:dyDescent="0.2">
      <c r="A284" s="171" t="s">
        <v>899</v>
      </c>
      <c r="B284" s="84" t="s">
        <v>576</v>
      </c>
      <c r="C284" s="171" t="s">
        <v>2114</v>
      </c>
      <c r="D284" s="87">
        <v>0</v>
      </c>
      <c r="E284" s="87">
        <v>0</v>
      </c>
      <c r="F284" s="87">
        <v>0</v>
      </c>
      <c r="G284" s="87">
        <v>0</v>
      </c>
      <c r="H284" s="87">
        <v>0</v>
      </c>
      <c r="I284" s="87">
        <v>0</v>
      </c>
      <c r="J284" s="87">
        <v>0</v>
      </c>
      <c r="K284" s="87">
        <v>0</v>
      </c>
      <c r="L284" s="87">
        <v>0</v>
      </c>
      <c r="M284" s="87">
        <v>0</v>
      </c>
      <c r="N284" s="87">
        <v>0</v>
      </c>
      <c r="O284" s="87">
        <v>0</v>
      </c>
      <c r="P284" s="87">
        <v>0</v>
      </c>
      <c r="Q284" s="87">
        <v>0</v>
      </c>
      <c r="R284" s="87">
        <v>0</v>
      </c>
      <c r="S284" s="87">
        <v>0</v>
      </c>
      <c r="T284" s="87">
        <v>0</v>
      </c>
      <c r="U284" s="87">
        <v>0</v>
      </c>
      <c r="V284" s="87">
        <v>0</v>
      </c>
      <c r="W284" s="87">
        <v>0</v>
      </c>
      <c r="X284" s="87">
        <v>0</v>
      </c>
      <c r="Y284" s="87">
        <v>0</v>
      </c>
      <c r="Z284" s="87">
        <v>0</v>
      </c>
      <c r="AA284" s="87">
        <v>0</v>
      </c>
      <c r="AB284" s="87">
        <v>0</v>
      </c>
      <c r="AC284" s="87">
        <v>0</v>
      </c>
      <c r="AD284" s="87">
        <v>0</v>
      </c>
      <c r="AE284" s="87">
        <v>0</v>
      </c>
      <c r="AF284" s="87">
        <v>0</v>
      </c>
      <c r="AG284" s="87">
        <v>0</v>
      </c>
      <c r="AH284" s="87">
        <v>0</v>
      </c>
      <c r="AI284" s="87">
        <v>0</v>
      </c>
      <c r="AJ284" s="87">
        <v>0</v>
      </c>
      <c r="AK284" s="87">
        <v>0</v>
      </c>
      <c r="AL284" s="87">
        <v>0</v>
      </c>
      <c r="AM284" s="87">
        <v>0</v>
      </c>
      <c r="AN284" s="87">
        <v>0</v>
      </c>
      <c r="AO284" s="87">
        <v>0</v>
      </c>
      <c r="AP284" s="87">
        <v>0</v>
      </c>
      <c r="AQ284" s="87">
        <v>0</v>
      </c>
      <c r="AR284" s="87">
        <v>0</v>
      </c>
      <c r="AS284" s="87">
        <v>0</v>
      </c>
      <c r="AT284" s="87">
        <v>0</v>
      </c>
      <c r="AU284" s="87">
        <v>0</v>
      </c>
    </row>
    <row r="285" spans="1:47" s="164" customFormat="1" ht="110.25" x14ac:dyDescent="0.2">
      <c r="A285" s="171" t="s">
        <v>2791</v>
      </c>
      <c r="B285" s="84" t="s">
        <v>1686</v>
      </c>
      <c r="C285" s="171" t="s">
        <v>2115</v>
      </c>
      <c r="D285" s="87">
        <v>0</v>
      </c>
      <c r="E285" s="87">
        <v>0</v>
      </c>
      <c r="F285" s="87">
        <v>0</v>
      </c>
      <c r="G285" s="87">
        <v>0</v>
      </c>
      <c r="H285" s="87">
        <v>0</v>
      </c>
      <c r="I285" s="87">
        <v>6.016</v>
      </c>
      <c r="J285" s="87">
        <v>0</v>
      </c>
      <c r="K285" s="87">
        <v>0</v>
      </c>
      <c r="L285" s="87">
        <v>0</v>
      </c>
      <c r="M285" s="87">
        <v>0</v>
      </c>
      <c r="N285" s="87">
        <v>3.1</v>
      </c>
      <c r="O285" s="87">
        <v>0</v>
      </c>
      <c r="P285" s="87">
        <v>0</v>
      </c>
      <c r="Q285" s="87">
        <v>0</v>
      </c>
      <c r="R285" s="87">
        <v>0</v>
      </c>
      <c r="S285" s="87">
        <v>0</v>
      </c>
      <c r="T285" s="87">
        <v>0</v>
      </c>
      <c r="U285" s="87">
        <v>0</v>
      </c>
      <c r="V285" s="87">
        <v>0</v>
      </c>
      <c r="W285" s="87">
        <v>0</v>
      </c>
      <c r="X285" s="87">
        <v>0</v>
      </c>
      <c r="Y285" s="87">
        <v>0</v>
      </c>
      <c r="Z285" s="87">
        <v>0</v>
      </c>
      <c r="AA285" s="87">
        <v>0</v>
      </c>
      <c r="AB285" s="87">
        <v>0</v>
      </c>
      <c r="AC285" s="87">
        <v>0</v>
      </c>
      <c r="AD285" s="87">
        <v>0</v>
      </c>
      <c r="AE285" s="87">
        <v>0</v>
      </c>
      <c r="AF285" s="87">
        <v>0</v>
      </c>
      <c r="AG285" s="87">
        <v>0</v>
      </c>
      <c r="AH285" s="87">
        <v>0</v>
      </c>
      <c r="AI285" s="87">
        <v>0</v>
      </c>
      <c r="AJ285" s="87">
        <v>0</v>
      </c>
      <c r="AK285" s="87">
        <v>0</v>
      </c>
      <c r="AL285" s="87">
        <v>0</v>
      </c>
      <c r="AM285" s="87">
        <v>0</v>
      </c>
      <c r="AN285" s="87">
        <v>0</v>
      </c>
      <c r="AO285" s="87">
        <v>0</v>
      </c>
      <c r="AP285" s="87">
        <v>0</v>
      </c>
      <c r="AQ285" s="87">
        <v>0</v>
      </c>
      <c r="AR285" s="87">
        <v>0</v>
      </c>
      <c r="AS285" s="87">
        <v>0</v>
      </c>
      <c r="AT285" s="87">
        <v>0</v>
      </c>
      <c r="AU285" s="87">
        <v>0</v>
      </c>
    </row>
    <row r="286" spans="1:47" s="164" customFormat="1" ht="78.75" x14ac:dyDescent="0.2">
      <c r="A286" s="171" t="s">
        <v>899</v>
      </c>
      <c r="B286" s="84" t="s">
        <v>577</v>
      </c>
      <c r="C286" s="171" t="s">
        <v>2116</v>
      </c>
      <c r="D286" s="87">
        <v>0</v>
      </c>
      <c r="E286" s="87"/>
      <c r="F286" s="87">
        <v>0</v>
      </c>
      <c r="G286" s="87">
        <v>0</v>
      </c>
      <c r="H286" s="87">
        <v>0</v>
      </c>
      <c r="I286" s="87">
        <v>0</v>
      </c>
      <c r="J286" s="87">
        <v>0</v>
      </c>
      <c r="K286" s="87">
        <v>0</v>
      </c>
      <c r="L286" s="87">
        <v>0.63</v>
      </c>
      <c r="M286" s="87">
        <v>0.63</v>
      </c>
      <c r="N286" s="87">
        <v>0</v>
      </c>
      <c r="O286" s="87">
        <v>0</v>
      </c>
      <c r="P286" s="87">
        <v>0</v>
      </c>
      <c r="Q286" s="87">
        <v>0</v>
      </c>
      <c r="R286" s="87">
        <v>0</v>
      </c>
      <c r="S286" s="87">
        <v>0</v>
      </c>
      <c r="T286" s="87">
        <v>0</v>
      </c>
      <c r="U286" s="87">
        <v>0</v>
      </c>
      <c r="V286" s="87">
        <v>0</v>
      </c>
      <c r="W286" s="87">
        <v>0</v>
      </c>
      <c r="X286" s="87">
        <v>0</v>
      </c>
      <c r="Y286" s="87">
        <v>0</v>
      </c>
      <c r="Z286" s="87">
        <v>0</v>
      </c>
      <c r="AA286" s="87">
        <v>0</v>
      </c>
      <c r="AB286" s="87">
        <v>0</v>
      </c>
      <c r="AC286" s="87">
        <v>0</v>
      </c>
      <c r="AD286" s="87">
        <v>0</v>
      </c>
      <c r="AE286" s="87">
        <v>0</v>
      </c>
      <c r="AF286" s="87">
        <v>0</v>
      </c>
      <c r="AG286" s="87">
        <v>0</v>
      </c>
      <c r="AH286" s="87">
        <v>0</v>
      </c>
      <c r="AI286" s="87">
        <v>0</v>
      </c>
      <c r="AJ286" s="87">
        <v>0</v>
      </c>
      <c r="AK286" s="87">
        <v>0</v>
      </c>
      <c r="AL286" s="87">
        <v>0</v>
      </c>
      <c r="AM286" s="87">
        <v>0</v>
      </c>
      <c r="AN286" s="87">
        <v>0</v>
      </c>
      <c r="AO286" s="87">
        <v>0</v>
      </c>
      <c r="AP286" s="87">
        <v>0</v>
      </c>
      <c r="AQ286" s="87">
        <v>0</v>
      </c>
      <c r="AR286" s="87">
        <v>0</v>
      </c>
      <c r="AS286" s="87">
        <v>0</v>
      </c>
      <c r="AT286" s="87">
        <v>0</v>
      </c>
      <c r="AU286" s="87">
        <v>0</v>
      </c>
    </row>
    <row r="287" spans="1:47" s="164" customFormat="1" ht="47.25" x14ac:dyDescent="0.2">
      <c r="A287" s="171" t="s">
        <v>2791</v>
      </c>
      <c r="B287" s="84" t="s">
        <v>578</v>
      </c>
      <c r="C287" s="171" t="s">
        <v>2117</v>
      </c>
      <c r="D287" s="87">
        <v>0</v>
      </c>
      <c r="E287" s="87">
        <v>0</v>
      </c>
      <c r="F287" s="87">
        <v>0</v>
      </c>
      <c r="G287" s="87">
        <v>0</v>
      </c>
      <c r="H287" s="87">
        <v>0</v>
      </c>
      <c r="I287" s="87">
        <v>0</v>
      </c>
      <c r="J287" s="87">
        <v>0</v>
      </c>
      <c r="K287" s="87">
        <v>0</v>
      </c>
      <c r="L287" s="87">
        <v>0</v>
      </c>
      <c r="M287" s="87">
        <v>0</v>
      </c>
      <c r="N287" s="87">
        <v>0.11</v>
      </c>
      <c r="O287" s="87">
        <v>0</v>
      </c>
      <c r="P287" s="87">
        <v>0</v>
      </c>
      <c r="Q287" s="87">
        <v>0</v>
      </c>
      <c r="R287" s="87">
        <v>0</v>
      </c>
      <c r="S287" s="87">
        <v>0</v>
      </c>
      <c r="T287" s="87">
        <v>0</v>
      </c>
      <c r="U287" s="87">
        <v>0</v>
      </c>
      <c r="V287" s="87">
        <v>0</v>
      </c>
      <c r="W287" s="87">
        <v>0</v>
      </c>
      <c r="X287" s="87">
        <v>0</v>
      </c>
      <c r="Y287" s="87">
        <v>0</v>
      </c>
      <c r="Z287" s="87">
        <v>0</v>
      </c>
      <c r="AA287" s="87">
        <v>0.108</v>
      </c>
      <c r="AB287" s="87">
        <v>0</v>
      </c>
      <c r="AC287" s="87">
        <v>0</v>
      </c>
      <c r="AD287" s="87">
        <v>0</v>
      </c>
      <c r="AE287" s="87">
        <v>0</v>
      </c>
      <c r="AF287" s="87">
        <v>0</v>
      </c>
      <c r="AG287" s="87">
        <v>0</v>
      </c>
      <c r="AH287" s="87">
        <v>0</v>
      </c>
      <c r="AI287" s="87">
        <v>0</v>
      </c>
      <c r="AJ287" s="87">
        <v>0</v>
      </c>
      <c r="AK287" s="87">
        <v>0</v>
      </c>
      <c r="AL287" s="87">
        <v>0</v>
      </c>
      <c r="AM287" s="87">
        <v>0</v>
      </c>
      <c r="AN287" s="87">
        <v>0</v>
      </c>
      <c r="AO287" s="87">
        <v>0</v>
      </c>
      <c r="AP287" s="87">
        <v>0</v>
      </c>
      <c r="AQ287" s="87">
        <v>0</v>
      </c>
      <c r="AR287" s="87">
        <v>0</v>
      </c>
      <c r="AS287" s="87">
        <v>0</v>
      </c>
      <c r="AT287" s="87">
        <v>0</v>
      </c>
      <c r="AU287" s="87">
        <v>0</v>
      </c>
    </row>
    <row r="288" spans="1:47" s="164" customFormat="1" ht="78.75" x14ac:dyDescent="0.2">
      <c r="A288" s="171" t="s">
        <v>2791</v>
      </c>
      <c r="B288" s="84" t="s">
        <v>579</v>
      </c>
      <c r="C288" s="171" t="s">
        <v>2118</v>
      </c>
      <c r="D288" s="87">
        <v>0</v>
      </c>
      <c r="E288" s="87">
        <v>0</v>
      </c>
      <c r="F288" s="87">
        <v>0</v>
      </c>
      <c r="G288" s="87">
        <v>0</v>
      </c>
      <c r="H288" s="87">
        <v>0</v>
      </c>
      <c r="I288" s="87">
        <v>0.224</v>
      </c>
      <c r="J288" s="87">
        <v>0</v>
      </c>
      <c r="K288" s="87">
        <v>0</v>
      </c>
      <c r="L288" s="87">
        <v>0</v>
      </c>
      <c r="M288" s="87">
        <v>0</v>
      </c>
      <c r="N288" s="87">
        <v>0</v>
      </c>
      <c r="O288" s="87">
        <v>0</v>
      </c>
      <c r="P288" s="87">
        <v>0</v>
      </c>
      <c r="Q288" s="87">
        <v>0</v>
      </c>
      <c r="R288" s="87">
        <v>0</v>
      </c>
      <c r="S288" s="87">
        <v>0</v>
      </c>
      <c r="T288" s="87">
        <v>0</v>
      </c>
      <c r="U288" s="87">
        <v>0</v>
      </c>
      <c r="V288" s="87">
        <v>0</v>
      </c>
      <c r="W288" s="87">
        <v>0</v>
      </c>
      <c r="X288" s="87">
        <v>0</v>
      </c>
      <c r="Y288" s="87">
        <v>0</v>
      </c>
      <c r="Z288" s="87">
        <v>0</v>
      </c>
      <c r="AA288" s="87">
        <v>0</v>
      </c>
      <c r="AB288" s="87">
        <v>0</v>
      </c>
      <c r="AC288" s="87">
        <v>0</v>
      </c>
      <c r="AD288" s="87">
        <v>0</v>
      </c>
      <c r="AE288" s="87">
        <v>0</v>
      </c>
      <c r="AF288" s="87">
        <v>0</v>
      </c>
      <c r="AG288" s="87">
        <v>0</v>
      </c>
      <c r="AH288" s="87">
        <v>0</v>
      </c>
      <c r="AI288" s="87">
        <v>0</v>
      </c>
      <c r="AJ288" s="87">
        <v>0</v>
      </c>
      <c r="AK288" s="87">
        <v>0</v>
      </c>
      <c r="AL288" s="87">
        <v>0</v>
      </c>
      <c r="AM288" s="87">
        <v>0</v>
      </c>
      <c r="AN288" s="87">
        <v>0</v>
      </c>
      <c r="AO288" s="87">
        <v>0</v>
      </c>
      <c r="AP288" s="87">
        <v>0</v>
      </c>
      <c r="AQ288" s="87">
        <v>0</v>
      </c>
      <c r="AR288" s="87">
        <v>0</v>
      </c>
      <c r="AS288" s="87">
        <v>0</v>
      </c>
      <c r="AT288" s="87">
        <v>0</v>
      </c>
      <c r="AU288" s="87">
        <v>0</v>
      </c>
    </row>
    <row r="289" spans="1:47" s="164" customFormat="1" ht="47.25" x14ac:dyDescent="0.2">
      <c r="A289" s="171" t="s">
        <v>2791</v>
      </c>
      <c r="B289" s="84" t="s">
        <v>580</v>
      </c>
      <c r="C289" s="171" t="s">
        <v>2119</v>
      </c>
      <c r="D289" s="87">
        <v>0</v>
      </c>
      <c r="E289" s="87">
        <v>0</v>
      </c>
      <c r="F289" s="87">
        <v>0</v>
      </c>
      <c r="G289" s="87">
        <v>0</v>
      </c>
      <c r="H289" s="87">
        <v>0</v>
      </c>
      <c r="I289" s="87">
        <v>0.13200000000000001</v>
      </c>
      <c r="J289" s="87">
        <v>0</v>
      </c>
      <c r="K289" s="87">
        <v>0</v>
      </c>
      <c r="L289" s="87">
        <v>0</v>
      </c>
      <c r="M289" s="87">
        <v>0</v>
      </c>
      <c r="N289" s="87">
        <v>0</v>
      </c>
      <c r="O289" s="87">
        <v>0</v>
      </c>
      <c r="P289" s="87">
        <v>0</v>
      </c>
      <c r="Q289" s="87">
        <v>0</v>
      </c>
      <c r="R289" s="87">
        <v>0</v>
      </c>
      <c r="S289" s="87">
        <v>0</v>
      </c>
      <c r="T289" s="87">
        <v>0</v>
      </c>
      <c r="U289" s="87">
        <v>0</v>
      </c>
      <c r="V289" s="87">
        <v>0</v>
      </c>
      <c r="W289" s="87">
        <v>0</v>
      </c>
      <c r="X289" s="87">
        <v>0</v>
      </c>
      <c r="Y289" s="87">
        <v>0</v>
      </c>
      <c r="Z289" s="87">
        <v>0</v>
      </c>
      <c r="AA289" s="87">
        <v>0</v>
      </c>
      <c r="AB289" s="87">
        <v>0</v>
      </c>
      <c r="AC289" s="87">
        <v>0</v>
      </c>
      <c r="AD289" s="87">
        <v>0</v>
      </c>
      <c r="AE289" s="87">
        <v>0</v>
      </c>
      <c r="AF289" s="87">
        <v>0</v>
      </c>
      <c r="AG289" s="87">
        <v>0</v>
      </c>
      <c r="AH289" s="87">
        <v>0</v>
      </c>
      <c r="AI289" s="87">
        <v>0</v>
      </c>
      <c r="AJ289" s="87">
        <v>0</v>
      </c>
      <c r="AK289" s="87">
        <v>0</v>
      </c>
      <c r="AL289" s="87">
        <v>0</v>
      </c>
      <c r="AM289" s="87">
        <v>0</v>
      </c>
      <c r="AN289" s="87">
        <v>0</v>
      </c>
      <c r="AO289" s="87">
        <v>0</v>
      </c>
      <c r="AP289" s="87">
        <v>0</v>
      </c>
      <c r="AQ289" s="87">
        <v>0</v>
      </c>
      <c r="AR289" s="87">
        <v>0</v>
      </c>
      <c r="AS289" s="87">
        <v>0</v>
      </c>
      <c r="AT289" s="87">
        <v>0</v>
      </c>
      <c r="AU289" s="87">
        <v>0</v>
      </c>
    </row>
    <row r="290" spans="1:47" s="164" customFormat="1" ht="47.25" x14ac:dyDescent="0.2">
      <c r="A290" s="171" t="s">
        <v>899</v>
      </c>
      <c r="B290" s="84" t="s">
        <v>921</v>
      </c>
      <c r="C290" s="171" t="s">
        <v>2120</v>
      </c>
      <c r="D290" s="87">
        <v>0</v>
      </c>
      <c r="E290" s="87">
        <v>0</v>
      </c>
      <c r="F290" s="87">
        <v>0</v>
      </c>
      <c r="G290" s="87">
        <v>0</v>
      </c>
      <c r="H290" s="87">
        <v>0</v>
      </c>
      <c r="I290" s="87">
        <v>0</v>
      </c>
      <c r="J290" s="87">
        <v>0</v>
      </c>
      <c r="K290" s="87">
        <v>0</v>
      </c>
      <c r="L290" s="87">
        <v>0</v>
      </c>
      <c r="M290" s="87">
        <v>0</v>
      </c>
      <c r="N290" s="87">
        <v>0</v>
      </c>
      <c r="O290" s="87">
        <v>0</v>
      </c>
      <c r="P290" s="87">
        <v>0</v>
      </c>
      <c r="Q290" s="87">
        <v>0</v>
      </c>
      <c r="R290" s="87">
        <v>0</v>
      </c>
      <c r="S290" s="87">
        <v>0</v>
      </c>
      <c r="T290" s="87">
        <v>0</v>
      </c>
      <c r="U290" s="87">
        <v>0</v>
      </c>
      <c r="V290" s="87">
        <v>0</v>
      </c>
      <c r="W290" s="87">
        <v>0</v>
      </c>
      <c r="X290" s="87">
        <v>0</v>
      </c>
      <c r="Y290" s="87">
        <v>0</v>
      </c>
      <c r="Z290" s="87">
        <v>0</v>
      </c>
      <c r="AA290" s="87">
        <v>0</v>
      </c>
      <c r="AB290" s="87">
        <v>0</v>
      </c>
      <c r="AC290" s="87">
        <v>0</v>
      </c>
      <c r="AD290" s="87">
        <v>0</v>
      </c>
      <c r="AE290" s="87">
        <v>0</v>
      </c>
      <c r="AF290" s="87">
        <v>0</v>
      </c>
      <c r="AG290" s="87">
        <v>0</v>
      </c>
      <c r="AH290" s="87">
        <v>0</v>
      </c>
      <c r="AI290" s="87">
        <v>0</v>
      </c>
      <c r="AJ290" s="87">
        <v>0</v>
      </c>
      <c r="AK290" s="87">
        <v>0</v>
      </c>
      <c r="AL290" s="87">
        <v>0</v>
      </c>
      <c r="AM290" s="87">
        <v>0</v>
      </c>
      <c r="AN290" s="87">
        <v>0</v>
      </c>
      <c r="AO290" s="87">
        <v>0</v>
      </c>
      <c r="AP290" s="87">
        <v>0</v>
      </c>
      <c r="AQ290" s="87">
        <v>0</v>
      </c>
      <c r="AR290" s="87">
        <v>0</v>
      </c>
      <c r="AS290" s="87">
        <v>0</v>
      </c>
      <c r="AT290" s="87">
        <v>0</v>
      </c>
      <c r="AU290" s="87">
        <v>0</v>
      </c>
    </row>
    <row r="291" spans="1:47" s="164" customFormat="1" ht="47.25" x14ac:dyDescent="0.2">
      <c r="A291" s="171" t="s">
        <v>2791</v>
      </c>
      <c r="B291" s="84" t="s">
        <v>922</v>
      </c>
      <c r="C291" s="171" t="s">
        <v>2121</v>
      </c>
      <c r="D291" s="87">
        <v>0</v>
      </c>
      <c r="E291" s="87">
        <v>0</v>
      </c>
      <c r="F291" s="87">
        <v>0</v>
      </c>
      <c r="G291" s="87">
        <v>0</v>
      </c>
      <c r="H291" s="87">
        <v>0</v>
      </c>
      <c r="I291" s="87">
        <v>0.16</v>
      </c>
      <c r="J291" s="87">
        <v>0</v>
      </c>
      <c r="K291" s="87">
        <v>0</v>
      </c>
      <c r="L291" s="87">
        <v>0</v>
      </c>
      <c r="M291" s="87">
        <v>0</v>
      </c>
      <c r="N291" s="87">
        <v>0</v>
      </c>
      <c r="O291" s="87">
        <v>0</v>
      </c>
      <c r="P291" s="87">
        <v>0</v>
      </c>
      <c r="Q291" s="87">
        <v>0</v>
      </c>
      <c r="R291" s="87">
        <v>0</v>
      </c>
      <c r="S291" s="87">
        <v>0</v>
      </c>
      <c r="T291" s="87">
        <v>0</v>
      </c>
      <c r="U291" s="87">
        <v>0</v>
      </c>
      <c r="V291" s="87">
        <v>0</v>
      </c>
      <c r="W291" s="87">
        <v>0</v>
      </c>
      <c r="X291" s="87">
        <v>0</v>
      </c>
      <c r="Y291" s="87">
        <v>0</v>
      </c>
      <c r="Z291" s="87">
        <v>0</v>
      </c>
      <c r="AA291" s="87">
        <v>0</v>
      </c>
      <c r="AB291" s="87">
        <v>0</v>
      </c>
      <c r="AC291" s="87">
        <v>0</v>
      </c>
      <c r="AD291" s="87">
        <v>0</v>
      </c>
      <c r="AE291" s="87">
        <v>0</v>
      </c>
      <c r="AF291" s="87">
        <v>0</v>
      </c>
      <c r="AG291" s="87">
        <v>0</v>
      </c>
      <c r="AH291" s="87">
        <v>0</v>
      </c>
      <c r="AI291" s="87">
        <v>0</v>
      </c>
      <c r="AJ291" s="87">
        <v>0</v>
      </c>
      <c r="AK291" s="87">
        <v>0</v>
      </c>
      <c r="AL291" s="87">
        <v>0</v>
      </c>
      <c r="AM291" s="87">
        <v>0</v>
      </c>
      <c r="AN291" s="87">
        <v>0</v>
      </c>
      <c r="AO291" s="87">
        <v>0</v>
      </c>
      <c r="AP291" s="87">
        <v>0</v>
      </c>
      <c r="AQ291" s="87">
        <v>0</v>
      </c>
      <c r="AR291" s="87">
        <v>0</v>
      </c>
      <c r="AS291" s="87">
        <v>0</v>
      </c>
      <c r="AT291" s="87">
        <v>0</v>
      </c>
      <c r="AU291" s="87">
        <v>0</v>
      </c>
    </row>
    <row r="292" spans="1:47" s="164" customFormat="1" ht="47.25" x14ac:dyDescent="0.2">
      <c r="A292" s="171" t="s">
        <v>2791</v>
      </c>
      <c r="B292" s="84" t="s">
        <v>923</v>
      </c>
      <c r="C292" s="171" t="s">
        <v>2122</v>
      </c>
      <c r="D292" s="87">
        <v>0</v>
      </c>
      <c r="E292" s="87"/>
      <c r="F292" s="87">
        <v>0</v>
      </c>
      <c r="G292" s="87">
        <v>0</v>
      </c>
      <c r="H292" s="87">
        <v>0</v>
      </c>
      <c r="I292" s="87">
        <v>0</v>
      </c>
      <c r="J292" s="87">
        <v>0</v>
      </c>
      <c r="K292" s="87">
        <v>0</v>
      </c>
      <c r="L292" s="87">
        <v>0</v>
      </c>
      <c r="M292" s="87">
        <v>0</v>
      </c>
      <c r="N292" s="87">
        <v>0</v>
      </c>
      <c r="O292" s="87">
        <v>0</v>
      </c>
      <c r="P292" s="87">
        <v>0</v>
      </c>
      <c r="Q292" s="87">
        <v>0</v>
      </c>
      <c r="R292" s="87">
        <v>0</v>
      </c>
      <c r="S292" s="87">
        <v>0.4</v>
      </c>
      <c r="T292" s="87">
        <v>0</v>
      </c>
      <c r="U292" s="87">
        <v>0</v>
      </c>
      <c r="V292" s="87">
        <v>0</v>
      </c>
      <c r="W292" s="87">
        <v>0</v>
      </c>
      <c r="X292" s="87">
        <v>0</v>
      </c>
      <c r="Y292" s="87">
        <v>0</v>
      </c>
      <c r="Z292" s="87">
        <v>0</v>
      </c>
      <c r="AA292" s="87">
        <v>0</v>
      </c>
      <c r="AB292" s="87">
        <v>0</v>
      </c>
      <c r="AC292" s="87">
        <v>0</v>
      </c>
      <c r="AD292" s="87">
        <v>0</v>
      </c>
      <c r="AE292" s="87">
        <v>0</v>
      </c>
      <c r="AF292" s="87">
        <v>0</v>
      </c>
      <c r="AG292" s="87">
        <v>0</v>
      </c>
      <c r="AH292" s="87">
        <v>0</v>
      </c>
      <c r="AI292" s="87">
        <v>0</v>
      </c>
      <c r="AJ292" s="87">
        <v>0</v>
      </c>
      <c r="AK292" s="87">
        <v>0</v>
      </c>
      <c r="AL292" s="87">
        <v>0</v>
      </c>
      <c r="AM292" s="87">
        <v>0</v>
      </c>
      <c r="AN292" s="87">
        <v>0</v>
      </c>
      <c r="AO292" s="87">
        <v>0</v>
      </c>
      <c r="AP292" s="87">
        <v>0</v>
      </c>
      <c r="AQ292" s="87">
        <v>0</v>
      </c>
      <c r="AR292" s="87">
        <v>0</v>
      </c>
      <c r="AS292" s="87">
        <v>0</v>
      </c>
      <c r="AT292" s="87">
        <v>0</v>
      </c>
      <c r="AU292" s="87">
        <v>0</v>
      </c>
    </row>
    <row r="293" spans="1:47" s="164" customFormat="1" x14ac:dyDescent="0.2">
      <c r="A293" s="210"/>
      <c r="B293" s="211" t="s">
        <v>60</v>
      </c>
      <c r="C293" s="210"/>
      <c r="D293" s="214">
        <v>0</v>
      </c>
      <c r="E293" s="214">
        <v>1.2000000000000002</v>
      </c>
      <c r="F293" s="214">
        <v>0</v>
      </c>
      <c r="G293" s="214">
        <v>0</v>
      </c>
      <c r="H293" s="214">
        <v>0</v>
      </c>
      <c r="I293" s="214">
        <v>0.23</v>
      </c>
      <c r="J293" s="214">
        <v>0</v>
      </c>
      <c r="K293" s="214">
        <v>0</v>
      </c>
      <c r="L293" s="214">
        <v>0.4</v>
      </c>
      <c r="M293" s="214">
        <v>0</v>
      </c>
      <c r="N293" s="214">
        <v>0</v>
      </c>
      <c r="O293" s="214">
        <v>0</v>
      </c>
      <c r="P293" s="214">
        <v>0</v>
      </c>
      <c r="Q293" s="214">
        <v>0</v>
      </c>
      <c r="R293" s="214">
        <v>0</v>
      </c>
      <c r="S293" s="214">
        <v>0</v>
      </c>
      <c r="T293" s="214">
        <v>0</v>
      </c>
      <c r="U293" s="214">
        <v>0</v>
      </c>
      <c r="V293" s="214">
        <v>0</v>
      </c>
      <c r="W293" s="214">
        <v>0</v>
      </c>
      <c r="X293" s="214">
        <v>0</v>
      </c>
      <c r="Y293" s="214">
        <v>0</v>
      </c>
      <c r="Z293" s="214">
        <v>0</v>
      </c>
      <c r="AA293" s="214">
        <v>0.30000000000000004</v>
      </c>
      <c r="AB293" s="214">
        <f t="shared" ref="AB293:AU293" si="35">SUM(AB294:AB302)</f>
        <v>0</v>
      </c>
      <c r="AC293" s="214">
        <f t="shared" si="35"/>
        <v>0</v>
      </c>
      <c r="AD293" s="214">
        <f t="shared" si="35"/>
        <v>0</v>
      </c>
      <c r="AE293" s="214">
        <f t="shared" si="35"/>
        <v>0</v>
      </c>
      <c r="AF293" s="214">
        <f t="shared" si="35"/>
        <v>0</v>
      </c>
      <c r="AG293" s="214">
        <f t="shared" si="35"/>
        <v>0</v>
      </c>
      <c r="AH293" s="214">
        <f t="shared" si="35"/>
        <v>0</v>
      </c>
      <c r="AI293" s="214">
        <f t="shared" si="35"/>
        <v>0</v>
      </c>
      <c r="AJ293" s="214">
        <f t="shared" si="35"/>
        <v>0</v>
      </c>
      <c r="AK293" s="214">
        <f t="shared" si="35"/>
        <v>0</v>
      </c>
      <c r="AL293" s="214">
        <f t="shared" si="35"/>
        <v>0</v>
      </c>
      <c r="AM293" s="214">
        <f t="shared" si="35"/>
        <v>0</v>
      </c>
      <c r="AN293" s="214">
        <f t="shared" si="35"/>
        <v>0</v>
      </c>
      <c r="AO293" s="214">
        <f t="shared" si="35"/>
        <v>0</v>
      </c>
      <c r="AP293" s="214">
        <f t="shared" si="35"/>
        <v>0</v>
      </c>
      <c r="AQ293" s="214">
        <f t="shared" si="35"/>
        <v>0</v>
      </c>
      <c r="AR293" s="214">
        <f t="shared" si="35"/>
        <v>0</v>
      </c>
      <c r="AS293" s="214">
        <f t="shared" si="35"/>
        <v>0</v>
      </c>
      <c r="AT293" s="214">
        <f t="shared" si="35"/>
        <v>0</v>
      </c>
      <c r="AU293" s="214">
        <f t="shared" si="35"/>
        <v>0</v>
      </c>
    </row>
    <row r="294" spans="1:47" s="164" customFormat="1" ht="47.25" x14ac:dyDescent="0.2">
      <c r="A294" s="171" t="s">
        <v>899</v>
      </c>
      <c r="B294" s="84" t="s">
        <v>61</v>
      </c>
      <c r="C294" s="171" t="s">
        <v>2123</v>
      </c>
      <c r="D294" s="87">
        <v>0</v>
      </c>
      <c r="E294" s="87">
        <v>0</v>
      </c>
      <c r="F294" s="87">
        <v>0</v>
      </c>
      <c r="G294" s="87">
        <v>0</v>
      </c>
      <c r="H294" s="87">
        <v>0</v>
      </c>
      <c r="I294" s="87">
        <v>0</v>
      </c>
      <c r="J294" s="87">
        <v>0</v>
      </c>
      <c r="K294" s="87">
        <v>0</v>
      </c>
      <c r="L294" s="87">
        <v>0</v>
      </c>
      <c r="M294" s="87">
        <v>0</v>
      </c>
      <c r="N294" s="87">
        <v>0</v>
      </c>
      <c r="O294" s="87">
        <v>0</v>
      </c>
      <c r="P294" s="87">
        <v>0</v>
      </c>
      <c r="Q294" s="87">
        <v>0</v>
      </c>
      <c r="R294" s="87">
        <v>0</v>
      </c>
      <c r="S294" s="87">
        <v>0</v>
      </c>
      <c r="T294" s="87">
        <v>0</v>
      </c>
      <c r="U294" s="87">
        <v>0</v>
      </c>
      <c r="V294" s="87">
        <v>0</v>
      </c>
      <c r="W294" s="87">
        <v>0</v>
      </c>
      <c r="X294" s="87">
        <v>0</v>
      </c>
      <c r="Y294" s="87">
        <v>0</v>
      </c>
      <c r="Z294" s="87">
        <v>0</v>
      </c>
      <c r="AA294" s="87">
        <v>0</v>
      </c>
      <c r="AB294" s="87">
        <v>0</v>
      </c>
      <c r="AC294" s="87">
        <v>0</v>
      </c>
      <c r="AD294" s="87">
        <v>0</v>
      </c>
      <c r="AE294" s="87">
        <v>0</v>
      </c>
      <c r="AF294" s="87">
        <v>0</v>
      </c>
      <c r="AG294" s="87">
        <v>0</v>
      </c>
      <c r="AH294" s="87">
        <v>0</v>
      </c>
      <c r="AI294" s="87">
        <v>0</v>
      </c>
      <c r="AJ294" s="87">
        <v>0</v>
      </c>
      <c r="AK294" s="87">
        <v>0</v>
      </c>
      <c r="AL294" s="87">
        <v>0</v>
      </c>
      <c r="AM294" s="87">
        <v>0</v>
      </c>
      <c r="AN294" s="87">
        <v>0</v>
      </c>
      <c r="AO294" s="87">
        <v>0</v>
      </c>
      <c r="AP294" s="87">
        <v>0</v>
      </c>
      <c r="AQ294" s="87">
        <v>0</v>
      </c>
      <c r="AR294" s="87">
        <v>0</v>
      </c>
      <c r="AS294" s="87">
        <v>0</v>
      </c>
      <c r="AT294" s="87">
        <v>0</v>
      </c>
      <c r="AU294" s="87">
        <v>0</v>
      </c>
    </row>
    <row r="295" spans="1:47" s="164" customFormat="1" ht="63" x14ac:dyDescent="0.2">
      <c r="A295" s="171" t="s">
        <v>899</v>
      </c>
      <c r="B295" s="84" t="s">
        <v>438</v>
      </c>
      <c r="C295" s="171" t="s">
        <v>2124</v>
      </c>
      <c r="D295" s="87">
        <v>0</v>
      </c>
      <c r="E295" s="87">
        <v>0.4</v>
      </c>
      <c r="F295" s="87">
        <v>0</v>
      </c>
      <c r="G295" s="87">
        <v>0</v>
      </c>
      <c r="H295" s="87">
        <v>0</v>
      </c>
      <c r="I295" s="87">
        <v>0</v>
      </c>
      <c r="J295" s="87">
        <v>0</v>
      </c>
      <c r="K295" s="87">
        <v>0</v>
      </c>
      <c r="L295" s="87">
        <v>0.4</v>
      </c>
      <c r="M295" s="87">
        <v>0</v>
      </c>
      <c r="N295" s="87">
        <v>0</v>
      </c>
      <c r="O295" s="87">
        <v>0</v>
      </c>
      <c r="P295" s="87">
        <v>0</v>
      </c>
      <c r="Q295" s="87">
        <v>0</v>
      </c>
      <c r="R295" s="87">
        <v>0</v>
      </c>
      <c r="S295" s="87">
        <v>0</v>
      </c>
      <c r="T295" s="87">
        <v>0</v>
      </c>
      <c r="U295" s="87">
        <v>0</v>
      </c>
      <c r="V295" s="87">
        <v>0</v>
      </c>
      <c r="W295" s="87">
        <v>0</v>
      </c>
      <c r="X295" s="87">
        <v>0</v>
      </c>
      <c r="Y295" s="87">
        <v>0</v>
      </c>
      <c r="Z295" s="87">
        <v>0</v>
      </c>
      <c r="AA295" s="87">
        <v>0</v>
      </c>
      <c r="AB295" s="87">
        <v>0</v>
      </c>
      <c r="AC295" s="87">
        <v>0</v>
      </c>
      <c r="AD295" s="87">
        <v>0</v>
      </c>
      <c r="AE295" s="87">
        <v>0</v>
      </c>
      <c r="AF295" s="87">
        <v>0</v>
      </c>
      <c r="AG295" s="87">
        <v>0</v>
      </c>
      <c r="AH295" s="87">
        <v>0</v>
      </c>
      <c r="AI295" s="87">
        <v>0</v>
      </c>
      <c r="AJ295" s="87">
        <v>0</v>
      </c>
      <c r="AK295" s="87">
        <v>0</v>
      </c>
      <c r="AL295" s="87">
        <v>0</v>
      </c>
      <c r="AM295" s="87">
        <v>0</v>
      </c>
      <c r="AN295" s="87">
        <v>0</v>
      </c>
      <c r="AO295" s="87">
        <v>0</v>
      </c>
      <c r="AP295" s="87">
        <v>0</v>
      </c>
      <c r="AQ295" s="87">
        <v>0</v>
      </c>
      <c r="AR295" s="87">
        <v>0</v>
      </c>
      <c r="AS295" s="87">
        <v>0</v>
      </c>
      <c r="AT295" s="87">
        <v>0</v>
      </c>
      <c r="AU295" s="87">
        <v>0</v>
      </c>
    </row>
    <row r="296" spans="1:47" s="164" customFormat="1" ht="47.25" x14ac:dyDescent="0.2">
      <c r="A296" s="171" t="s">
        <v>899</v>
      </c>
      <c r="B296" s="84" t="s">
        <v>581</v>
      </c>
      <c r="C296" s="171" t="s">
        <v>2125</v>
      </c>
      <c r="D296" s="87">
        <v>0</v>
      </c>
      <c r="E296" s="87">
        <v>0</v>
      </c>
      <c r="F296" s="87">
        <v>0</v>
      </c>
      <c r="G296" s="87">
        <v>0</v>
      </c>
      <c r="H296" s="87">
        <v>0</v>
      </c>
      <c r="I296" s="87">
        <v>0</v>
      </c>
      <c r="J296" s="87">
        <v>0</v>
      </c>
      <c r="K296" s="87">
        <v>0</v>
      </c>
      <c r="L296" s="87">
        <v>0</v>
      </c>
      <c r="M296" s="87">
        <v>0</v>
      </c>
      <c r="N296" s="87">
        <v>0</v>
      </c>
      <c r="O296" s="87">
        <v>0</v>
      </c>
      <c r="P296" s="87">
        <v>0</v>
      </c>
      <c r="Q296" s="87">
        <v>0</v>
      </c>
      <c r="R296" s="87">
        <v>0</v>
      </c>
      <c r="S296" s="87">
        <v>0</v>
      </c>
      <c r="T296" s="87">
        <v>0</v>
      </c>
      <c r="U296" s="87">
        <v>0</v>
      </c>
      <c r="V296" s="87">
        <v>0</v>
      </c>
      <c r="W296" s="87">
        <v>0</v>
      </c>
      <c r="X296" s="87">
        <v>0</v>
      </c>
      <c r="Y296" s="87">
        <v>0</v>
      </c>
      <c r="Z296" s="87">
        <v>0</v>
      </c>
      <c r="AA296" s="87">
        <v>0</v>
      </c>
      <c r="AB296" s="87">
        <v>0</v>
      </c>
      <c r="AC296" s="87">
        <v>0</v>
      </c>
      <c r="AD296" s="87">
        <v>0</v>
      </c>
      <c r="AE296" s="87">
        <v>0</v>
      </c>
      <c r="AF296" s="87">
        <v>0</v>
      </c>
      <c r="AG296" s="87">
        <v>0</v>
      </c>
      <c r="AH296" s="87">
        <v>0</v>
      </c>
      <c r="AI296" s="87">
        <v>0</v>
      </c>
      <c r="AJ296" s="87">
        <v>0</v>
      </c>
      <c r="AK296" s="87">
        <v>0</v>
      </c>
      <c r="AL296" s="87">
        <v>0</v>
      </c>
      <c r="AM296" s="87">
        <v>0</v>
      </c>
      <c r="AN296" s="87">
        <v>0</v>
      </c>
      <c r="AO296" s="87">
        <v>0</v>
      </c>
      <c r="AP296" s="87">
        <v>0</v>
      </c>
      <c r="AQ296" s="87">
        <v>0</v>
      </c>
      <c r="AR296" s="87">
        <v>0</v>
      </c>
      <c r="AS296" s="87">
        <v>0</v>
      </c>
      <c r="AT296" s="87">
        <v>0</v>
      </c>
      <c r="AU296" s="87">
        <v>0</v>
      </c>
    </row>
    <row r="297" spans="1:47" s="164" customFormat="1" ht="63" x14ac:dyDescent="0.2">
      <c r="A297" s="171" t="s">
        <v>2791</v>
      </c>
      <c r="B297" s="84" t="s">
        <v>62</v>
      </c>
      <c r="C297" s="171" t="s">
        <v>2126</v>
      </c>
      <c r="D297" s="87">
        <v>0</v>
      </c>
      <c r="E297" s="87">
        <v>0</v>
      </c>
      <c r="F297" s="87">
        <v>0</v>
      </c>
      <c r="G297" s="87">
        <v>0</v>
      </c>
      <c r="H297" s="87">
        <v>0</v>
      </c>
      <c r="I297" s="87">
        <v>0</v>
      </c>
      <c r="J297" s="87">
        <v>0</v>
      </c>
      <c r="K297" s="87">
        <v>0</v>
      </c>
      <c r="L297" s="87">
        <v>0</v>
      </c>
      <c r="M297" s="87">
        <v>0</v>
      </c>
      <c r="N297" s="87">
        <v>0</v>
      </c>
      <c r="O297" s="87">
        <v>0</v>
      </c>
      <c r="P297" s="87">
        <v>0</v>
      </c>
      <c r="Q297" s="87">
        <v>0</v>
      </c>
      <c r="R297" s="87">
        <v>0</v>
      </c>
      <c r="S297" s="87">
        <v>0</v>
      </c>
      <c r="T297" s="87">
        <v>0</v>
      </c>
      <c r="U297" s="87">
        <v>0</v>
      </c>
      <c r="V297" s="87">
        <v>0</v>
      </c>
      <c r="W297" s="87">
        <v>0</v>
      </c>
      <c r="X297" s="87">
        <v>0</v>
      </c>
      <c r="Y297" s="87">
        <v>0</v>
      </c>
      <c r="Z297" s="87">
        <v>0</v>
      </c>
      <c r="AA297" s="87">
        <v>0</v>
      </c>
      <c r="AB297" s="87">
        <v>0</v>
      </c>
      <c r="AC297" s="87">
        <v>0</v>
      </c>
      <c r="AD297" s="87">
        <v>0</v>
      </c>
      <c r="AE297" s="87">
        <v>0</v>
      </c>
      <c r="AF297" s="87">
        <v>0</v>
      </c>
      <c r="AG297" s="87">
        <v>0</v>
      </c>
      <c r="AH297" s="87">
        <v>0</v>
      </c>
      <c r="AI297" s="87">
        <v>0</v>
      </c>
      <c r="AJ297" s="87">
        <v>0</v>
      </c>
      <c r="AK297" s="87">
        <v>0</v>
      </c>
      <c r="AL297" s="87">
        <v>0</v>
      </c>
      <c r="AM297" s="87">
        <v>0</v>
      </c>
      <c r="AN297" s="87">
        <v>0</v>
      </c>
      <c r="AO297" s="87">
        <v>0</v>
      </c>
      <c r="AP297" s="87">
        <v>0</v>
      </c>
      <c r="AQ297" s="87">
        <v>0</v>
      </c>
      <c r="AR297" s="87">
        <v>0</v>
      </c>
      <c r="AS297" s="87">
        <v>0</v>
      </c>
      <c r="AT297" s="87">
        <v>0</v>
      </c>
      <c r="AU297" s="87">
        <v>0</v>
      </c>
    </row>
    <row r="298" spans="1:47" s="164" customFormat="1" ht="47.25" x14ac:dyDescent="0.2">
      <c r="A298" s="171" t="s">
        <v>899</v>
      </c>
      <c r="B298" s="84" t="s">
        <v>582</v>
      </c>
      <c r="C298" s="171" t="s">
        <v>2127</v>
      </c>
      <c r="D298" s="87">
        <v>0</v>
      </c>
      <c r="E298" s="87">
        <v>0</v>
      </c>
      <c r="F298" s="87">
        <v>0</v>
      </c>
      <c r="G298" s="87">
        <v>0</v>
      </c>
      <c r="H298" s="87">
        <v>0</v>
      </c>
      <c r="I298" s="87">
        <v>0</v>
      </c>
      <c r="J298" s="87">
        <v>0</v>
      </c>
      <c r="K298" s="87">
        <v>0</v>
      </c>
      <c r="L298" s="87">
        <v>0</v>
      </c>
      <c r="M298" s="87">
        <v>0</v>
      </c>
      <c r="N298" s="87">
        <v>0</v>
      </c>
      <c r="O298" s="87">
        <v>0</v>
      </c>
      <c r="P298" s="87">
        <v>0</v>
      </c>
      <c r="Q298" s="87">
        <v>0</v>
      </c>
      <c r="R298" s="87">
        <v>0</v>
      </c>
      <c r="S298" s="87">
        <v>0</v>
      </c>
      <c r="T298" s="87">
        <v>0</v>
      </c>
      <c r="U298" s="87">
        <v>0</v>
      </c>
      <c r="V298" s="87">
        <v>0</v>
      </c>
      <c r="W298" s="87">
        <v>0</v>
      </c>
      <c r="X298" s="87">
        <v>0</v>
      </c>
      <c r="Y298" s="87">
        <v>0</v>
      </c>
      <c r="Z298" s="87">
        <v>0</v>
      </c>
      <c r="AA298" s="87">
        <v>0</v>
      </c>
      <c r="AB298" s="87">
        <v>0</v>
      </c>
      <c r="AC298" s="87">
        <v>0</v>
      </c>
      <c r="AD298" s="87">
        <v>0</v>
      </c>
      <c r="AE298" s="87">
        <v>0</v>
      </c>
      <c r="AF298" s="87">
        <v>0</v>
      </c>
      <c r="AG298" s="87">
        <v>0</v>
      </c>
      <c r="AH298" s="87">
        <v>0</v>
      </c>
      <c r="AI298" s="87">
        <v>0</v>
      </c>
      <c r="AJ298" s="87">
        <v>0</v>
      </c>
      <c r="AK298" s="87">
        <v>0</v>
      </c>
      <c r="AL298" s="87">
        <v>0</v>
      </c>
      <c r="AM298" s="87">
        <v>0</v>
      </c>
      <c r="AN298" s="87">
        <v>0</v>
      </c>
      <c r="AO298" s="87">
        <v>0</v>
      </c>
      <c r="AP298" s="87">
        <v>0</v>
      </c>
      <c r="AQ298" s="87">
        <v>0</v>
      </c>
      <c r="AR298" s="87">
        <v>0</v>
      </c>
      <c r="AS298" s="87">
        <v>0</v>
      </c>
      <c r="AT298" s="87">
        <v>0</v>
      </c>
      <c r="AU298" s="87">
        <v>0</v>
      </c>
    </row>
    <row r="299" spans="1:47" s="164" customFormat="1" ht="47.25" x14ac:dyDescent="0.2">
      <c r="A299" s="171" t="s">
        <v>899</v>
      </c>
      <c r="B299" s="84" t="s">
        <v>924</v>
      </c>
      <c r="C299" s="171" t="s">
        <v>2128</v>
      </c>
      <c r="D299" s="87">
        <v>0</v>
      </c>
      <c r="E299" s="87">
        <v>0.8</v>
      </c>
      <c r="F299" s="87">
        <v>0</v>
      </c>
      <c r="G299" s="87">
        <v>0</v>
      </c>
      <c r="H299" s="87">
        <v>0</v>
      </c>
      <c r="I299" s="87">
        <v>0</v>
      </c>
      <c r="J299" s="87">
        <v>0</v>
      </c>
      <c r="K299" s="87">
        <v>0</v>
      </c>
      <c r="L299" s="87">
        <v>0</v>
      </c>
      <c r="M299" s="87">
        <v>0</v>
      </c>
      <c r="N299" s="87">
        <v>0</v>
      </c>
      <c r="O299" s="87">
        <v>0</v>
      </c>
      <c r="P299" s="87">
        <v>0</v>
      </c>
      <c r="Q299" s="87">
        <v>0</v>
      </c>
      <c r="R299" s="87">
        <v>0</v>
      </c>
      <c r="S299" s="87">
        <v>0</v>
      </c>
      <c r="T299" s="87">
        <v>0</v>
      </c>
      <c r="U299" s="87">
        <v>0</v>
      </c>
      <c r="V299" s="87">
        <v>0</v>
      </c>
      <c r="W299" s="87">
        <v>0</v>
      </c>
      <c r="X299" s="87">
        <v>0</v>
      </c>
      <c r="Y299" s="87">
        <v>0</v>
      </c>
      <c r="Z299" s="87">
        <v>0</v>
      </c>
      <c r="AA299" s="87">
        <v>0</v>
      </c>
      <c r="AB299" s="87">
        <v>0</v>
      </c>
      <c r="AC299" s="87">
        <v>0</v>
      </c>
      <c r="AD299" s="87">
        <v>0</v>
      </c>
      <c r="AE299" s="87">
        <v>0</v>
      </c>
      <c r="AF299" s="87">
        <v>0</v>
      </c>
      <c r="AG299" s="87">
        <v>0</v>
      </c>
      <c r="AH299" s="87">
        <v>0</v>
      </c>
      <c r="AI299" s="87">
        <v>0</v>
      </c>
      <c r="AJ299" s="87">
        <v>0</v>
      </c>
      <c r="AK299" s="87">
        <v>0</v>
      </c>
      <c r="AL299" s="87">
        <v>0</v>
      </c>
      <c r="AM299" s="87">
        <v>0</v>
      </c>
      <c r="AN299" s="87">
        <v>0</v>
      </c>
      <c r="AO299" s="87">
        <v>0</v>
      </c>
      <c r="AP299" s="87">
        <v>0</v>
      </c>
      <c r="AQ299" s="87">
        <v>0</v>
      </c>
      <c r="AR299" s="87">
        <v>0</v>
      </c>
      <c r="AS299" s="87">
        <v>0</v>
      </c>
      <c r="AT299" s="87">
        <v>0</v>
      </c>
      <c r="AU299" s="87">
        <v>0</v>
      </c>
    </row>
    <row r="300" spans="1:47" s="164" customFormat="1" ht="78.75" x14ac:dyDescent="0.2">
      <c r="A300" s="171" t="s">
        <v>2791</v>
      </c>
      <c r="B300" s="84" t="s">
        <v>1687</v>
      </c>
      <c r="C300" s="171" t="s">
        <v>2129</v>
      </c>
      <c r="D300" s="87">
        <v>0</v>
      </c>
      <c r="E300" s="87">
        <v>0</v>
      </c>
      <c r="F300" s="87">
        <v>0</v>
      </c>
      <c r="G300" s="87">
        <v>0</v>
      </c>
      <c r="H300" s="87">
        <v>0</v>
      </c>
      <c r="I300" s="87">
        <v>0</v>
      </c>
      <c r="J300" s="87">
        <v>0</v>
      </c>
      <c r="K300" s="87">
        <v>0</v>
      </c>
      <c r="L300" s="87">
        <v>0</v>
      </c>
      <c r="M300" s="87">
        <v>0</v>
      </c>
      <c r="N300" s="87">
        <v>0</v>
      </c>
      <c r="O300" s="87">
        <v>0</v>
      </c>
      <c r="P300" s="87">
        <v>0</v>
      </c>
      <c r="Q300" s="87">
        <v>0</v>
      </c>
      <c r="R300" s="87">
        <v>0</v>
      </c>
      <c r="S300" s="87">
        <v>0</v>
      </c>
      <c r="T300" s="87">
        <v>0</v>
      </c>
      <c r="U300" s="87">
        <v>0</v>
      </c>
      <c r="V300" s="87">
        <v>0</v>
      </c>
      <c r="W300" s="87">
        <v>0</v>
      </c>
      <c r="X300" s="87">
        <v>0</v>
      </c>
      <c r="Y300" s="87">
        <v>0</v>
      </c>
      <c r="Z300" s="87">
        <v>0</v>
      </c>
      <c r="AA300" s="87">
        <v>0.30000000000000004</v>
      </c>
      <c r="AB300" s="87">
        <v>0</v>
      </c>
      <c r="AC300" s="87">
        <v>0</v>
      </c>
      <c r="AD300" s="87">
        <v>0</v>
      </c>
      <c r="AE300" s="87">
        <v>0</v>
      </c>
      <c r="AF300" s="87">
        <v>0</v>
      </c>
      <c r="AG300" s="87">
        <v>0</v>
      </c>
      <c r="AH300" s="87">
        <v>0</v>
      </c>
      <c r="AI300" s="87">
        <v>0</v>
      </c>
      <c r="AJ300" s="87">
        <v>0</v>
      </c>
      <c r="AK300" s="87">
        <v>0</v>
      </c>
      <c r="AL300" s="87">
        <v>0</v>
      </c>
      <c r="AM300" s="87">
        <v>0</v>
      </c>
      <c r="AN300" s="87">
        <v>0</v>
      </c>
      <c r="AO300" s="87">
        <v>0</v>
      </c>
      <c r="AP300" s="87">
        <v>0</v>
      </c>
      <c r="AQ300" s="87">
        <v>0</v>
      </c>
      <c r="AR300" s="87">
        <v>0</v>
      </c>
      <c r="AS300" s="87">
        <v>0</v>
      </c>
      <c r="AT300" s="87">
        <v>0</v>
      </c>
      <c r="AU300" s="87">
        <v>0</v>
      </c>
    </row>
    <row r="301" spans="1:47" s="164" customFormat="1" ht="47.25" x14ac:dyDescent="0.2">
      <c r="A301" s="171" t="s">
        <v>2791</v>
      </c>
      <c r="B301" s="84" t="s">
        <v>1688</v>
      </c>
      <c r="C301" s="171" t="s">
        <v>2130</v>
      </c>
      <c r="D301" s="87">
        <v>0</v>
      </c>
      <c r="E301" s="87">
        <v>0</v>
      </c>
      <c r="F301" s="87">
        <v>0</v>
      </c>
      <c r="G301" s="87">
        <v>0</v>
      </c>
      <c r="H301" s="87">
        <v>0</v>
      </c>
      <c r="I301" s="87">
        <v>0.23</v>
      </c>
      <c r="J301" s="87">
        <v>0</v>
      </c>
      <c r="K301" s="87">
        <v>0</v>
      </c>
      <c r="L301" s="87">
        <v>0</v>
      </c>
      <c r="M301" s="87">
        <v>0</v>
      </c>
      <c r="N301" s="87">
        <v>0</v>
      </c>
      <c r="O301" s="87">
        <v>0</v>
      </c>
      <c r="P301" s="87">
        <v>0</v>
      </c>
      <c r="Q301" s="87">
        <v>0</v>
      </c>
      <c r="R301" s="87">
        <v>0</v>
      </c>
      <c r="S301" s="87">
        <v>0</v>
      </c>
      <c r="T301" s="87">
        <v>0</v>
      </c>
      <c r="U301" s="87">
        <v>0</v>
      </c>
      <c r="V301" s="87">
        <v>0</v>
      </c>
      <c r="W301" s="87">
        <v>0</v>
      </c>
      <c r="X301" s="87">
        <v>0</v>
      </c>
      <c r="Y301" s="87">
        <v>0</v>
      </c>
      <c r="Z301" s="87">
        <v>0</v>
      </c>
      <c r="AA301" s="87">
        <v>0</v>
      </c>
      <c r="AB301" s="87">
        <v>0</v>
      </c>
      <c r="AC301" s="87">
        <v>0</v>
      </c>
      <c r="AD301" s="87">
        <v>0</v>
      </c>
      <c r="AE301" s="87">
        <v>0</v>
      </c>
      <c r="AF301" s="87">
        <v>0</v>
      </c>
      <c r="AG301" s="87">
        <v>0</v>
      </c>
      <c r="AH301" s="87">
        <v>0</v>
      </c>
      <c r="AI301" s="87">
        <v>0</v>
      </c>
      <c r="AJ301" s="87">
        <v>0</v>
      </c>
      <c r="AK301" s="87">
        <v>0</v>
      </c>
      <c r="AL301" s="87">
        <v>0</v>
      </c>
      <c r="AM301" s="87">
        <v>0</v>
      </c>
      <c r="AN301" s="87">
        <v>0</v>
      </c>
      <c r="AO301" s="87">
        <v>0</v>
      </c>
      <c r="AP301" s="87">
        <v>0</v>
      </c>
      <c r="AQ301" s="87">
        <v>0</v>
      </c>
      <c r="AR301" s="87">
        <v>0</v>
      </c>
      <c r="AS301" s="87">
        <v>0</v>
      </c>
      <c r="AT301" s="87">
        <v>0</v>
      </c>
      <c r="AU301" s="87">
        <v>0</v>
      </c>
    </row>
    <row r="302" spans="1:47" s="164" customFormat="1" ht="78.75" x14ac:dyDescent="0.2">
      <c r="A302" s="171" t="s">
        <v>899</v>
      </c>
      <c r="B302" s="84" t="s">
        <v>1689</v>
      </c>
      <c r="C302" s="171" t="s">
        <v>2131</v>
      </c>
      <c r="D302" s="87">
        <v>0</v>
      </c>
      <c r="E302" s="87">
        <v>0</v>
      </c>
      <c r="F302" s="87">
        <v>0</v>
      </c>
      <c r="G302" s="87">
        <v>0</v>
      </c>
      <c r="H302" s="87">
        <v>0</v>
      </c>
      <c r="I302" s="87">
        <v>0</v>
      </c>
      <c r="J302" s="87">
        <v>0</v>
      </c>
      <c r="K302" s="87">
        <v>0</v>
      </c>
      <c r="L302" s="87">
        <v>0</v>
      </c>
      <c r="M302" s="87">
        <v>0</v>
      </c>
      <c r="N302" s="87">
        <v>0</v>
      </c>
      <c r="O302" s="87">
        <v>0</v>
      </c>
      <c r="P302" s="87">
        <v>0</v>
      </c>
      <c r="Q302" s="87">
        <v>0</v>
      </c>
      <c r="R302" s="87">
        <v>0</v>
      </c>
      <c r="S302" s="87">
        <v>0</v>
      </c>
      <c r="T302" s="87">
        <v>0</v>
      </c>
      <c r="U302" s="87">
        <v>0</v>
      </c>
      <c r="V302" s="87">
        <v>0</v>
      </c>
      <c r="W302" s="87">
        <v>0</v>
      </c>
      <c r="X302" s="87">
        <v>0</v>
      </c>
      <c r="Y302" s="87">
        <v>0</v>
      </c>
      <c r="Z302" s="87">
        <v>0</v>
      </c>
      <c r="AA302" s="87">
        <v>0</v>
      </c>
      <c r="AB302" s="87">
        <v>0</v>
      </c>
      <c r="AC302" s="87">
        <v>0</v>
      </c>
      <c r="AD302" s="87">
        <v>0</v>
      </c>
      <c r="AE302" s="87">
        <v>0</v>
      </c>
      <c r="AF302" s="87">
        <v>0</v>
      </c>
      <c r="AG302" s="87">
        <v>0</v>
      </c>
      <c r="AH302" s="87">
        <v>0</v>
      </c>
      <c r="AI302" s="87">
        <v>0</v>
      </c>
      <c r="AJ302" s="87">
        <v>0</v>
      </c>
      <c r="AK302" s="87">
        <v>0</v>
      </c>
      <c r="AL302" s="87">
        <v>0</v>
      </c>
      <c r="AM302" s="87">
        <v>0</v>
      </c>
      <c r="AN302" s="87">
        <v>0</v>
      </c>
      <c r="AO302" s="87">
        <v>0</v>
      </c>
      <c r="AP302" s="87">
        <v>0</v>
      </c>
      <c r="AQ302" s="87">
        <v>0</v>
      </c>
      <c r="AR302" s="87">
        <v>0</v>
      </c>
      <c r="AS302" s="87">
        <v>0</v>
      </c>
      <c r="AT302" s="87">
        <v>0</v>
      </c>
      <c r="AU302" s="87">
        <v>0</v>
      </c>
    </row>
    <row r="303" spans="1:47" s="164" customFormat="1" x14ac:dyDescent="0.2">
      <c r="A303" s="210"/>
      <c r="B303" s="211" t="s">
        <v>63</v>
      </c>
      <c r="C303" s="210"/>
      <c r="D303" s="214">
        <v>0</v>
      </c>
      <c r="E303" s="214">
        <v>0</v>
      </c>
      <c r="F303" s="214">
        <v>0</v>
      </c>
      <c r="G303" s="214">
        <v>0</v>
      </c>
      <c r="H303" s="214">
        <v>0</v>
      </c>
      <c r="I303" s="214">
        <v>0.13</v>
      </c>
      <c r="J303" s="214">
        <v>0</v>
      </c>
      <c r="K303" s="214">
        <v>0</v>
      </c>
      <c r="L303" s="214">
        <v>3.7800000000000002</v>
      </c>
      <c r="M303" s="214">
        <v>1.26</v>
      </c>
      <c r="N303" s="214">
        <v>0</v>
      </c>
      <c r="O303" s="214">
        <v>0</v>
      </c>
      <c r="P303" s="214">
        <v>0</v>
      </c>
      <c r="Q303" s="214">
        <v>0</v>
      </c>
      <c r="R303" s="214">
        <v>0</v>
      </c>
      <c r="S303" s="214">
        <v>1.26</v>
      </c>
      <c r="T303" s="214">
        <v>0</v>
      </c>
      <c r="U303" s="214">
        <v>0</v>
      </c>
      <c r="V303" s="214">
        <v>0</v>
      </c>
      <c r="W303" s="214">
        <v>0</v>
      </c>
      <c r="X303" s="214">
        <v>0</v>
      </c>
      <c r="Y303" s="214">
        <v>0</v>
      </c>
      <c r="Z303" s="214">
        <v>0</v>
      </c>
      <c r="AA303" s="214">
        <v>0.15</v>
      </c>
      <c r="AB303" s="214">
        <f t="shared" ref="AB303:AU303" si="36">SUM(AB304:AB312)</f>
        <v>0</v>
      </c>
      <c r="AC303" s="214">
        <f t="shared" si="36"/>
        <v>0</v>
      </c>
      <c r="AD303" s="214">
        <f t="shared" si="36"/>
        <v>0</v>
      </c>
      <c r="AE303" s="214">
        <f t="shared" si="36"/>
        <v>0</v>
      </c>
      <c r="AF303" s="214">
        <f t="shared" si="36"/>
        <v>0</v>
      </c>
      <c r="AG303" s="214">
        <f t="shared" si="36"/>
        <v>0</v>
      </c>
      <c r="AH303" s="214">
        <f t="shared" si="36"/>
        <v>0</v>
      </c>
      <c r="AI303" s="214">
        <f t="shared" si="36"/>
        <v>0</v>
      </c>
      <c r="AJ303" s="214">
        <f t="shared" si="36"/>
        <v>0</v>
      </c>
      <c r="AK303" s="214">
        <f t="shared" si="36"/>
        <v>0</v>
      </c>
      <c r="AL303" s="214">
        <f t="shared" si="36"/>
        <v>0</v>
      </c>
      <c r="AM303" s="214">
        <f t="shared" si="36"/>
        <v>0</v>
      </c>
      <c r="AN303" s="214">
        <f t="shared" si="36"/>
        <v>0</v>
      </c>
      <c r="AO303" s="214">
        <f t="shared" si="36"/>
        <v>0</v>
      </c>
      <c r="AP303" s="214">
        <f t="shared" si="36"/>
        <v>0</v>
      </c>
      <c r="AQ303" s="214">
        <f t="shared" si="36"/>
        <v>0</v>
      </c>
      <c r="AR303" s="214">
        <f t="shared" si="36"/>
        <v>0</v>
      </c>
      <c r="AS303" s="214">
        <f t="shared" si="36"/>
        <v>0</v>
      </c>
      <c r="AT303" s="214">
        <f t="shared" si="36"/>
        <v>0</v>
      </c>
      <c r="AU303" s="214">
        <f t="shared" si="36"/>
        <v>0</v>
      </c>
    </row>
    <row r="304" spans="1:47" s="164" customFormat="1" ht="78.75" x14ac:dyDescent="0.2">
      <c r="A304" s="171" t="s">
        <v>899</v>
      </c>
      <c r="B304" s="84" t="s">
        <v>1690</v>
      </c>
      <c r="C304" s="171" t="s">
        <v>2132</v>
      </c>
      <c r="D304" s="87">
        <v>0</v>
      </c>
      <c r="E304" s="87"/>
      <c r="F304" s="87">
        <v>0</v>
      </c>
      <c r="G304" s="87">
        <v>0</v>
      </c>
      <c r="H304" s="87">
        <v>0</v>
      </c>
      <c r="I304" s="87">
        <v>0</v>
      </c>
      <c r="J304" s="87">
        <v>0</v>
      </c>
      <c r="K304" s="87">
        <v>0</v>
      </c>
      <c r="L304" s="87">
        <v>1.26</v>
      </c>
      <c r="M304" s="87">
        <v>1.26</v>
      </c>
      <c r="N304" s="87">
        <v>0</v>
      </c>
      <c r="O304" s="87">
        <v>0</v>
      </c>
      <c r="P304" s="87">
        <v>0</v>
      </c>
      <c r="Q304" s="87">
        <v>0</v>
      </c>
      <c r="R304" s="87">
        <v>0</v>
      </c>
      <c r="S304" s="87">
        <v>0</v>
      </c>
      <c r="T304" s="87">
        <v>0</v>
      </c>
      <c r="U304" s="87">
        <v>0</v>
      </c>
      <c r="V304" s="87">
        <v>0</v>
      </c>
      <c r="W304" s="87">
        <v>0</v>
      </c>
      <c r="X304" s="87">
        <v>0</v>
      </c>
      <c r="Y304" s="87">
        <v>0</v>
      </c>
      <c r="Z304" s="87">
        <v>0</v>
      </c>
      <c r="AA304" s="87">
        <v>0</v>
      </c>
      <c r="AB304" s="87">
        <v>0</v>
      </c>
      <c r="AC304" s="87">
        <v>0</v>
      </c>
      <c r="AD304" s="87">
        <v>0</v>
      </c>
      <c r="AE304" s="87">
        <v>0</v>
      </c>
      <c r="AF304" s="87">
        <v>0</v>
      </c>
      <c r="AG304" s="87">
        <v>0</v>
      </c>
      <c r="AH304" s="87">
        <v>0</v>
      </c>
      <c r="AI304" s="87">
        <v>0</v>
      </c>
      <c r="AJ304" s="87">
        <v>0</v>
      </c>
      <c r="AK304" s="87">
        <v>0</v>
      </c>
      <c r="AL304" s="87">
        <v>0</v>
      </c>
      <c r="AM304" s="87">
        <v>0</v>
      </c>
      <c r="AN304" s="87">
        <v>0</v>
      </c>
      <c r="AO304" s="87">
        <v>0</v>
      </c>
      <c r="AP304" s="87">
        <v>0</v>
      </c>
      <c r="AQ304" s="87">
        <v>0</v>
      </c>
      <c r="AR304" s="87">
        <v>0</v>
      </c>
      <c r="AS304" s="87">
        <v>0</v>
      </c>
      <c r="AT304" s="87">
        <v>0</v>
      </c>
      <c r="AU304" s="87">
        <v>0</v>
      </c>
    </row>
    <row r="305" spans="1:48" s="164" customFormat="1" ht="63" x14ac:dyDescent="0.2">
      <c r="A305" s="171" t="s">
        <v>899</v>
      </c>
      <c r="B305" s="84" t="s">
        <v>583</v>
      </c>
      <c r="C305" s="171" t="s">
        <v>2133</v>
      </c>
      <c r="D305" s="87">
        <v>0</v>
      </c>
      <c r="E305" s="87">
        <v>0</v>
      </c>
      <c r="F305" s="87">
        <v>0</v>
      </c>
      <c r="G305" s="87">
        <v>0</v>
      </c>
      <c r="H305" s="87">
        <v>0</v>
      </c>
      <c r="I305" s="87">
        <v>0</v>
      </c>
      <c r="J305" s="87">
        <v>0</v>
      </c>
      <c r="K305" s="87">
        <v>0</v>
      </c>
      <c r="L305" s="87">
        <v>0</v>
      </c>
      <c r="M305" s="87">
        <v>0</v>
      </c>
      <c r="N305" s="87">
        <v>0</v>
      </c>
      <c r="O305" s="87">
        <v>0</v>
      </c>
      <c r="P305" s="87">
        <v>0</v>
      </c>
      <c r="Q305" s="87">
        <v>0</v>
      </c>
      <c r="R305" s="87">
        <v>0</v>
      </c>
      <c r="S305" s="87">
        <v>0</v>
      </c>
      <c r="T305" s="87">
        <v>0</v>
      </c>
      <c r="U305" s="87">
        <v>0</v>
      </c>
      <c r="V305" s="87">
        <v>0</v>
      </c>
      <c r="W305" s="87">
        <v>0</v>
      </c>
      <c r="X305" s="87">
        <v>0</v>
      </c>
      <c r="Y305" s="87">
        <v>0</v>
      </c>
      <c r="Z305" s="87">
        <v>0</v>
      </c>
      <c r="AA305" s="87">
        <v>0</v>
      </c>
      <c r="AB305" s="87">
        <v>0</v>
      </c>
      <c r="AC305" s="87">
        <v>0</v>
      </c>
      <c r="AD305" s="87">
        <v>0</v>
      </c>
      <c r="AE305" s="87">
        <v>0</v>
      </c>
      <c r="AF305" s="87">
        <v>0</v>
      </c>
      <c r="AG305" s="87">
        <v>0</v>
      </c>
      <c r="AH305" s="87">
        <v>0</v>
      </c>
      <c r="AI305" s="87">
        <v>0</v>
      </c>
      <c r="AJ305" s="87">
        <v>0</v>
      </c>
      <c r="AK305" s="87">
        <v>0</v>
      </c>
      <c r="AL305" s="87">
        <v>0</v>
      </c>
      <c r="AM305" s="87">
        <v>0</v>
      </c>
      <c r="AN305" s="87">
        <v>0</v>
      </c>
      <c r="AO305" s="87">
        <v>0</v>
      </c>
      <c r="AP305" s="87">
        <v>0</v>
      </c>
      <c r="AQ305" s="87">
        <v>0</v>
      </c>
      <c r="AR305" s="87">
        <v>0</v>
      </c>
      <c r="AS305" s="87">
        <v>0</v>
      </c>
      <c r="AT305" s="87">
        <v>0</v>
      </c>
      <c r="AU305" s="87">
        <v>0</v>
      </c>
    </row>
    <row r="306" spans="1:48" s="164" customFormat="1" ht="47.25" x14ac:dyDescent="0.2">
      <c r="A306" s="171" t="s">
        <v>2791</v>
      </c>
      <c r="B306" s="84" t="s">
        <v>64</v>
      </c>
      <c r="C306" s="171" t="s">
        <v>2134</v>
      </c>
      <c r="D306" s="87">
        <v>0</v>
      </c>
      <c r="E306" s="87">
        <v>0</v>
      </c>
      <c r="F306" s="87">
        <v>0</v>
      </c>
      <c r="G306" s="87">
        <v>0</v>
      </c>
      <c r="H306" s="87">
        <v>0</v>
      </c>
      <c r="I306" s="87">
        <v>0</v>
      </c>
      <c r="J306" s="87">
        <v>0</v>
      </c>
      <c r="K306" s="87">
        <v>0</v>
      </c>
      <c r="L306" s="87">
        <v>0</v>
      </c>
      <c r="M306" s="87">
        <v>0</v>
      </c>
      <c r="N306" s="87">
        <v>0</v>
      </c>
      <c r="O306" s="87">
        <v>0</v>
      </c>
      <c r="P306" s="87">
        <v>0</v>
      </c>
      <c r="Q306" s="87">
        <v>0</v>
      </c>
      <c r="R306" s="87">
        <v>0</v>
      </c>
      <c r="S306" s="87">
        <v>0</v>
      </c>
      <c r="T306" s="87">
        <v>0</v>
      </c>
      <c r="U306" s="87">
        <v>0</v>
      </c>
      <c r="V306" s="87">
        <v>0</v>
      </c>
      <c r="W306" s="87">
        <v>0</v>
      </c>
      <c r="X306" s="87">
        <v>0</v>
      </c>
      <c r="Y306" s="87">
        <v>0</v>
      </c>
      <c r="Z306" s="87">
        <v>0</v>
      </c>
      <c r="AA306" s="87">
        <v>0</v>
      </c>
      <c r="AB306" s="87">
        <v>0</v>
      </c>
      <c r="AC306" s="87">
        <v>0</v>
      </c>
      <c r="AD306" s="87">
        <v>0</v>
      </c>
      <c r="AE306" s="87">
        <v>0</v>
      </c>
      <c r="AF306" s="87">
        <v>0</v>
      </c>
      <c r="AG306" s="87">
        <v>0</v>
      </c>
      <c r="AH306" s="87">
        <v>0</v>
      </c>
      <c r="AI306" s="87">
        <v>0</v>
      </c>
      <c r="AJ306" s="87">
        <v>0</v>
      </c>
      <c r="AK306" s="87">
        <v>0</v>
      </c>
      <c r="AL306" s="87">
        <v>0</v>
      </c>
      <c r="AM306" s="87">
        <v>0</v>
      </c>
      <c r="AN306" s="87">
        <v>0</v>
      </c>
      <c r="AO306" s="87">
        <v>0</v>
      </c>
      <c r="AP306" s="87">
        <v>0</v>
      </c>
      <c r="AQ306" s="87">
        <v>0</v>
      </c>
      <c r="AR306" s="87">
        <v>0</v>
      </c>
      <c r="AS306" s="87">
        <v>0</v>
      </c>
      <c r="AT306" s="87">
        <v>0</v>
      </c>
      <c r="AU306" s="87">
        <v>0</v>
      </c>
    </row>
    <row r="307" spans="1:48" s="164" customFormat="1" ht="31.5" x14ac:dyDescent="0.2">
      <c r="A307" s="171" t="s">
        <v>899</v>
      </c>
      <c r="B307" s="84" t="s">
        <v>65</v>
      </c>
      <c r="C307" s="171" t="s">
        <v>2135</v>
      </c>
      <c r="D307" s="87">
        <v>0</v>
      </c>
      <c r="E307" s="87">
        <v>0</v>
      </c>
      <c r="F307" s="87">
        <v>0</v>
      </c>
      <c r="G307" s="87">
        <v>0</v>
      </c>
      <c r="H307" s="87">
        <v>0</v>
      </c>
      <c r="I307" s="87">
        <v>0</v>
      </c>
      <c r="J307" s="87">
        <v>0</v>
      </c>
      <c r="K307" s="87">
        <v>0</v>
      </c>
      <c r="L307" s="87">
        <v>0</v>
      </c>
      <c r="M307" s="87">
        <v>0</v>
      </c>
      <c r="N307" s="87">
        <v>0</v>
      </c>
      <c r="O307" s="87">
        <v>0</v>
      </c>
      <c r="P307" s="87">
        <v>0</v>
      </c>
      <c r="Q307" s="87">
        <v>0</v>
      </c>
      <c r="R307" s="87">
        <v>0</v>
      </c>
      <c r="S307" s="87">
        <v>0</v>
      </c>
      <c r="T307" s="87">
        <v>0</v>
      </c>
      <c r="U307" s="87">
        <v>0</v>
      </c>
      <c r="V307" s="87">
        <v>0</v>
      </c>
      <c r="W307" s="87">
        <v>0</v>
      </c>
      <c r="X307" s="87">
        <v>0</v>
      </c>
      <c r="Y307" s="87">
        <v>0</v>
      </c>
      <c r="Z307" s="87">
        <v>0</v>
      </c>
      <c r="AA307" s="87">
        <v>0</v>
      </c>
      <c r="AB307" s="87">
        <v>0</v>
      </c>
      <c r="AC307" s="87">
        <v>0</v>
      </c>
      <c r="AD307" s="87">
        <v>0</v>
      </c>
      <c r="AE307" s="87">
        <v>0</v>
      </c>
      <c r="AF307" s="87">
        <v>0</v>
      </c>
      <c r="AG307" s="87">
        <v>0</v>
      </c>
      <c r="AH307" s="87">
        <v>0</v>
      </c>
      <c r="AI307" s="87">
        <v>0</v>
      </c>
      <c r="AJ307" s="87">
        <v>0</v>
      </c>
      <c r="AK307" s="87">
        <v>0</v>
      </c>
      <c r="AL307" s="87">
        <v>0</v>
      </c>
      <c r="AM307" s="87">
        <v>0</v>
      </c>
      <c r="AN307" s="87">
        <v>0</v>
      </c>
      <c r="AO307" s="87">
        <v>0</v>
      </c>
      <c r="AP307" s="87">
        <v>0</v>
      </c>
      <c r="AQ307" s="87">
        <v>0</v>
      </c>
      <c r="AR307" s="87">
        <v>0</v>
      </c>
      <c r="AS307" s="87">
        <v>0</v>
      </c>
      <c r="AT307" s="87">
        <v>0</v>
      </c>
      <c r="AU307" s="87">
        <v>0</v>
      </c>
    </row>
    <row r="308" spans="1:48" s="164" customFormat="1" ht="78.75" x14ac:dyDescent="0.2">
      <c r="A308" s="171" t="s">
        <v>899</v>
      </c>
      <c r="B308" s="84" t="s">
        <v>1691</v>
      </c>
      <c r="C308" s="171" t="s">
        <v>2136</v>
      </c>
      <c r="D308" s="87">
        <v>0</v>
      </c>
      <c r="E308" s="87">
        <v>0</v>
      </c>
      <c r="F308" s="87">
        <v>0</v>
      </c>
      <c r="G308" s="87">
        <v>0</v>
      </c>
      <c r="H308" s="87">
        <v>0</v>
      </c>
      <c r="I308" s="87">
        <v>0</v>
      </c>
      <c r="J308" s="87">
        <v>0</v>
      </c>
      <c r="K308" s="87">
        <v>0</v>
      </c>
      <c r="L308" s="87">
        <v>1.26</v>
      </c>
      <c r="M308" s="87">
        <v>0</v>
      </c>
      <c r="N308" s="87">
        <v>0</v>
      </c>
      <c r="O308" s="87">
        <v>0</v>
      </c>
      <c r="P308" s="87">
        <v>0</v>
      </c>
      <c r="Q308" s="87">
        <v>0</v>
      </c>
      <c r="R308" s="87">
        <v>0</v>
      </c>
      <c r="S308" s="87">
        <v>0</v>
      </c>
      <c r="T308" s="87">
        <v>0</v>
      </c>
      <c r="U308" s="87">
        <v>0</v>
      </c>
      <c r="V308" s="87">
        <v>0</v>
      </c>
      <c r="W308" s="87">
        <v>0</v>
      </c>
      <c r="X308" s="87">
        <v>0</v>
      </c>
      <c r="Y308" s="87">
        <v>0</v>
      </c>
      <c r="Z308" s="87">
        <v>0</v>
      </c>
      <c r="AA308" s="87">
        <v>0</v>
      </c>
      <c r="AB308" s="87">
        <v>0</v>
      </c>
      <c r="AC308" s="87">
        <v>0</v>
      </c>
      <c r="AD308" s="87">
        <v>0</v>
      </c>
      <c r="AE308" s="87">
        <v>0</v>
      </c>
      <c r="AF308" s="87">
        <v>0</v>
      </c>
      <c r="AG308" s="87">
        <v>0</v>
      </c>
      <c r="AH308" s="87">
        <v>0</v>
      </c>
      <c r="AI308" s="87">
        <v>0</v>
      </c>
      <c r="AJ308" s="87">
        <v>0</v>
      </c>
      <c r="AK308" s="87">
        <v>0</v>
      </c>
      <c r="AL308" s="87">
        <v>0</v>
      </c>
      <c r="AM308" s="87">
        <v>0</v>
      </c>
      <c r="AN308" s="87">
        <v>0</v>
      </c>
      <c r="AO308" s="87">
        <v>0</v>
      </c>
      <c r="AP308" s="87">
        <v>0</v>
      </c>
      <c r="AQ308" s="87">
        <v>0</v>
      </c>
      <c r="AR308" s="87">
        <v>0</v>
      </c>
      <c r="AS308" s="87">
        <v>0</v>
      </c>
      <c r="AT308" s="87">
        <v>0</v>
      </c>
      <c r="AU308" s="87">
        <v>0</v>
      </c>
    </row>
    <row r="309" spans="1:48" s="164" customFormat="1" ht="47.25" x14ac:dyDescent="0.2">
      <c r="A309" s="171" t="s">
        <v>899</v>
      </c>
      <c r="B309" s="84" t="s">
        <v>584</v>
      </c>
      <c r="C309" s="171" t="s">
        <v>2137</v>
      </c>
      <c r="D309" s="87">
        <v>0</v>
      </c>
      <c r="E309" s="87"/>
      <c r="F309" s="87">
        <v>0</v>
      </c>
      <c r="G309" s="87">
        <v>0</v>
      </c>
      <c r="H309" s="87">
        <v>0</v>
      </c>
      <c r="I309" s="87">
        <v>0</v>
      </c>
      <c r="J309" s="87">
        <v>0</v>
      </c>
      <c r="K309" s="87">
        <v>0</v>
      </c>
      <c r="L309" s="87">
        <v>1.26</v>
      </c>
      <c r="M309" s="87">
        <v>0</v>
      </c>
      <c r="N309" s="87">
        <v>0</v>
      </c>
      <c r="O309" s="87">
        <v>0</v>
      </c>
      <c r="P309" s="87">
        <v>0</v>
      </c>
      <c r="Q309" s="87">
        <v>0</v>
      </c>
      <c r="R309" s="87">
        <v>0</v>
      </c>
      <c r="S309" s="87">
        <v>1.26</v>
      </c>
      <c r="T309" s="87">
        <v>0</v>
      </c>
      <c r="U309" s="87">
        <v>0</v>
      </c>
      <c r="V309" s="87">
        <v>0</v>
      </c>
      <c r="W309" s="87">
        <v>0</v>
      </c>
      <c r="X309" s="87">
        <v>0</v>
      </c>
      <c r="Y309" s="87">
        <v>0</v>
      </c>
      <c r="Z309" s="87">
        <v>0</v>
      </c>
      <c r="AA309" s="87">
        <v>0</v>
      </c>
      <c r="AB309" s="87">
        <v>0</v>
      </c>
      <c r="AC309" s="87">
        <v>0</v>
      </c>
      <c r="AD309" s="87">
        <v>0</v>
      </c>
      <c r="AE309" s="87">
        <v>0</v>
      </c>
      <c r="AF309" s="87">
        <v>0</v>
      </c>
      <c r="AG309" s="87">
        <v>0</v>
      </c>
      <c r="AH309" s="87">
        <v>0</v>
      </c>
      <c r="AI309" s="87">
        <v>0</v>
      </c>
      <c r="AJ309" s="87">
        <v>0</v>
      </c>
      <c r="AK309" s="87">
        <v>0</v>
      </c>
      <c r="AL309" s="87">
        <v>0</v>
      </c>
      <c r="AM309" s="87">
        <v>0</v>
      </c>
      <c r="AN309" s="87">
        <v>0</v>
      </c>
      <c r="AO309" s="87">
        <v>0</v>
      </c>
      <c r="AP309" s="87">
        <v>0</v>
      </c>
      <c r="AQ309" s="87">
        <v>0</v>
      </c>
      <c r="AR309" s="87">
        <v>0</v>
      </c>
      <c r="AS309" s="87">
        <v>0</v>
      </c>
      <c r="AT309" s="87">
        <v>0</v>
      </c>
      <c r="AU309" s="87">
        <v>0</v>
      </c>
      <c r="AV309" s="89"/>
    </row>
    <row r="310" spans="1:48" s="164" customFormat="1" ht="110.25" x14ac:dyDescent="0.2">
      <c r="A310" s="171" t="s">
        <v>2791</v>
      </c>
      <c r="B310" s="84" t="s">
        <v>1692</v>
      </c>
      <c r="C310" s="171" t="s">
        <v>2138</v>
      </c>
      <c r="D310" s="87">
        <v>0</v>
      </c>
      <c r="E310" s="87">
        <v>0</v>
      </c>
      <c r="F310" s="87">
        <v>0</v>
      </c>
      <c r="G310" s="87">
        <v>0</v>
      </c>
      <c r="H310" s="87">
        <v>0</v>
      </c>
      <c r="I310" s="87">
        <v>0.13</v>
      </c>
      <c r="J310" s="87">
        <v>0</v>
      </c>
      <c r="K310" s="87">
        <v>0</v>
      </c>
      <c r="L310" s="87">
        <v>0</v>
      </c>
      <c r="M310" s="87">
        <v>0</v>
      </c>
      <c r="N310" s="87">
        <v>0</v>
      </c>
      <c r="O310" s="87">
        <v>0</v>
      </c>
      <c r="P310" s="87">
        <v>0</v>
      </c>
      <c r="Q310" s="87">
        <v>0</v>
      </c>
      <c r="R310" s="87">
        <v>0</v>
      </c>
      <c r="S310" s="87">
        <v>0</v>
      </c>
      <c r="T310" s="87">
        <v>0</v>
      </c>
      <c r="U310" s="87">
        <v>0</v>
      </c>
      <c r="V310" s="87">
        <v>0</v>
      </c>
      <c r="W310" s="87">
        <v>0</v>
      </c>
      <c r="X310" s="87">
        <v>0</v>
      </c>
      <c r="Y310" s="87">
        <v>0</v>
      </c>
      <c r="Z310" s="87">
        <v>0</v>
      </c>
      <c r="AA310" s="87">
        <v>0</v>
      </c>
      <c r="AB310" s="87">
        <v>0</v>
      </c>
      <c r="AC310" s="87">
        <v>0</v>
      </c>
      <c r="AD310" s="87">
        <v>0</v>
      </c>
      <c r="AE310" s="87">
        <v>0</v>
      </c>
      <c r="AF310" s="87">
        <v>0</v>
      </c>
      <c r="AG310" s="87">
        <v>0</v>
      </c>
      <c r="AH310" s="87">
        <v>0</v>
      </c>
      <c r="AI310" s="87">
        <v>0</v>
      </c>
      <c r="AJ310" s="87">
        <v>0</v>
      </c>
      <c r="AK310" s="87">
        <v>0</v>
      </c>
      <c r="AL310" s="87">
        <v>0</v>
      </c>
      <c r="AM310" s="87">
        <v>0</v>
      </c>
      <c r="AN310" s="87">
        <v>0</v>
      </c>
      <c r="AO310" s="87">
        <v>0</v>
      </c>
      <c r="AP310" s="87">
        <v>0</v>
      </c>
      <c r="AQ310" s="87">
        <v>0</v>
      </c>
      <c r="AR310" s="87">
        <v>0</v>
      </c>
      <c r="AS310" s="87">
        <v>0</v>
      </c>
      <c r="AT310" s="87">
        <v>0</v>
      </c>
      <c r="AU310" s="87">
        <v>0</v>
      </c>
    </row>
    <row r="311" spans="1:48" s="164" customFormat="1" ht="94.5" x14ac:dyDescent="0.2">
      <c r="A311" s="171" t="s">
        <v>2791</v>
      </c>
      <c r="B311" s="84" t="s">
        <v>1693</v>
      </c>
      <c r="C311" s="171" t="s">
        <v>2139</v>
      </c>
      <c r="D311" s="87">
        <v>0</v>
      </c>
      <c r="E311" s="87">
        <v>0</v>
      </c>
      <c r="F311" s="87">
        <v>0</v>
      </c>
      <c r="G311" s="87">
        <v>0</v>
      </c>
      <c r="H311" s="87">
        <v>0</v>
      </c>
      <c r="I311" s="87">
        <v>0</v>
      </c>
      <c r="J311" s="87">
        <v>0</v>
      </c>
      <c r="K311" s="87">
        <v>0</v>
      </c>
      <c r="L311" s="87">
        <v>0</v>
      </c>
      <c r="M311" s="87">
        <v>0</v>
      </c>
      <c r="N311" s="87">
        <v>0</v>
      </c>
      <c r="O311" s="87">
        <v>0</v>
      </c>
      <c r="P311" s="87">
        <v>0</v>
      </c>
      <c r="Q311" s="87">
        <v>0</v>
      </c>
      <c r="R311" s="87">
        <v>0</v>
      </c>
      <c r="S311" s="87">
        <v>0</v>
      </c>
      <c r="T311" s="87">
        <v>0</v>
      </c>
      <c r="U311" s="87">
        <v>0</v>
      </c>
      <c r="V311" s="87">
        <v>0</v>
      </c>
      <c r="W311" s="87">
        <v>0</v>
      </c>
      <c r="X311" s="87">
        <v>0</v>
      </c>
      <c r="Y311" s="87">
        <v>0</v>
      </c>
      <c r="Z311" s="87">
        <v>0</v>
      </c>
      <c r="AA311" s="87">
        <v>0</v>
      </c>
      <c r="AB311" s="87">
        <v>0</v>
      </c>
      <c r="AC311" s="87">
        <v>0</v>
      </c>
      <c r="AD311" s="87">
        <v>0</v>
      </c>
      <c r="AE311" s="87">
        <v>0</v>
      </c>
      <c r="AF311" s="87">
        <v>0</v>
      </c>
      <c r="AG311" s="87">
        <v>0</v>
      </c>
      <c r="AH311" s="87">
        <v>0</v>
      </c>
      <c r="AI311" s="87">
        <v>0</v>
      </c>
      <c r="AJ311" s="87">
        <v>0</v>
      </c>
      <c r="AK311" s="87">
        <v>0</v>
      </c>
      <c r="AL311" s="87">
        <v>0</v>
      </c>
      <c r="AM311" s="87">
        <v>0</v>
      </c>
      <c r="AN311" s="87">
        <v>0</v>
      </c>
      <c r="AO311" s="87">
        <v>0</v>
      </c>
      <c r="AP311" s="87">
        <v>0</v>
      </c>
      <c r="AQ311" s="87">
        <v>0</v>
      </c>
      <c r="AR311" s="87">
        <v>0</v>
      </c>
      <c r="AS311" s="87">
        <v>0</v>
      </c>
      <c r="AT311" s="87">
        <v>0</v>
      </c>
      <c r="AU311" s="87">
        <v>0</v>
      </c>
    </row>
    <row r="312" spans="1:48" s="164" customFormat="1" ht="78.75" x14ac:dyDescent="0.2">
      <c r="A312" s="171" t="s">
        <v>2791</v>
      </c>
      <c r="B312" s="84" t="s">
        <v>1694</v>
      </c>
      <c r="C312" s="171" t="s">
        <v>2140</v>
      </c>
      <c r="D312" s="87">
        <v>0</v>
      </c>
      <c r="E312" s="87">
        <v>0</v>
      </c>
      <c r="F312" s="87">
        <v>0</v>
      </c>
      <c r="G312" s="87">
        <v>0</v>
      </c>
      <c r="H312" s="87">
        <v>0</v>
      </c>
      <c r="I312" s="87">
        <v>0</v>
      </c>
      <c r="J312" s="87">
        <v>0</v>
      </c>
      <c r="K312" s="87">
        <v>0</v>
      </c>
      <c r="L312" s="87">
        <v>0</v>
      </c>
      <c r="M312" s="87">
        <v>0</v>
      </c>
      <c r="N312" s="87">
        <v>0</v>
      </c>
      <c r="O312" s="87">
        <v>0</v>
      </c>
      <c r="P312" s="87">
        <v>0</v>
      </c>
      <c r="Q312" s="87">
        <v>0</v>
      </c>
      <c r="R312" s="87">
        <v>0</v>
      </c>
      <c r="S312" s="87">
        <v>0</v>
      </c>
      <c r="T312" s="87">
        <v>0</v>
      </c>
      <c r="U312" s="87">
        <v>0</v>
      </c>
      <c r="V312" s="87">
        <v>0</v>
      </c>
      <c r="W312" s="87">
        <v>0</v>
      </c>
      <c r="X312" s="87">
        <v>0</v>
      </c>
      <c r="Y312" s="87">
        <v>0</v>
      </c>
      <c r="Z312" s="87">
        <v>0</v>
      </c>
      <c r="AA312" s="87">
        <v>0.15</v>
      </c>
      <c r="AB312" s="87">
        <v>0</v>
      </c>
      <c r="AC312" s="87">
        <v>0</v>
      </c>
      <c r="AD312" s="87">
        <v>0</v>
      </c>
      <c r="AE312" s="87">
        <v>0</v>
      </c>
      <c r="AF312" s="87">
        <v>0</v>
      </c>
      <c r="AG312" s="87">
        <v>0</v>
      </c>
      <c r="AH312" s="87">
        <v>0</v>
      </c>
      <c r="AI312" s="87">
        <v>0</v>
      </c>
      <c r="AJ312" s="87">
        <v>0</v>
      </c>
      <c r="AK312" s="87">
        <v>0</v>
      </c>
      <c r="AL312" s="87">
        <v>0</v>
      </c>
      <c r="AM312" s="87">
        <v>0</v>
      </c>
      <c r="AN312" s="87">
        <v>0</v>
      </c>
      <c r="AO312" s="87">
        <v>0</v>
      </c>
      <c r="AP312" s="87">
        <v>0</v>
      </c>
      <c r="AQ312" s="87">
        <v>0</v>
      </c>
      <c r="AR312" s="87">
        <v>0</v>
      </c>
      <c r="AS312" s="87">
        <v>0</v>
      </c>
      <c r="AT312" s="87">
        <v>0</v>
      </c>
      <c r="AU312" s="87">
        <v>0</v>
      </c>
    </row>
    <row r="313" spans="1:48" s="164" customFormat="1" x14ac:dyDescent="0.2">
      <c r="A313" s="210"/>
      <c r="B313" s="211" t="s">
        <v>66</v>
      </c>
      <c r="C313" s="210"/>
      <c r="D313" s="214">
        <v>0</v>
      </c>
      <c r="E313" s="214">
        <v>1.03</v>
      </c>
      <c r="F313" s="214">
        <v>0</v>
      </c>
      <c r="G313" s="214">
        <v>0</v>
      </c>
      <c r="H313" s="214">
        <v>0</v>
      </c>
      <c r="I313" s="214">
        <v>0</v>
      </c>
      <c r="J313" s="214">
        <v>0</v>
      </c>
      <c r="K313" s="214">
        <v>0</v>
      </c>
      <c r="L313" s="214">
        <v>11.660000000000002</v>
      </c>
      <c r="M313" s="214">
        <v>4.0600000000000005</v>
      </c>
      <c r="N313" s="214">
        <v>4.9000000000000004</v>
      </c>
      <c r="O313" s="214">
        <v>0</v>
      </c>
      <c r="P313" s="214">
        <v>0</v>
      </c>
      <c r="Q313" s="214">
        <v>0</v>
      </c>
      <c r="R313" s="214">
        <v>0</v>
      </c>
      <c r="S313" s="214">
        <v>0</v>
      </c>
      <c r="T313" s="214">
        <v>0</v>
      </c>
      <c r="U313" s="214">
        <v>0</v>
      </c>
      <c r="V313" s="214">
        <v>0</v>
      </c>
      <c r="W313" s="214">
        <v>0</v>
      </c>
      <c r="X313" s="214">
        <v>0</v>
      </c>
      <c r="Y313" s="214">
        <v>1.6600000000000001</v>
      </c>
      <c r="Z313" s="214">
        <v>0</v>
      </c>
      <c r="AA313" s="214">
        <v>0</v>
      </c>
      <c r="AB313" s="214">
        <f t="shared" ref="AB313:AU313" si="37">SUM(AB314:AB357)</f>
        <v>0</v>
      </c>
      <c r="AC313" s="214">
        <f t="shared" si="37"/>
        <v>0</v>
      </c>
      <c r="AD313" s="214">
        <f t="shared" si="37"/>
        <v>0</v>
      </c>
      <c r="AE313" s="214">
        <f t="shared" si="37"/>
        <v>0</v>
      </c>
      <c r="AF313" s="214">
        <f t="shared" si="37"/>
        <v>0</v>
      </c>
      <c r="AG313" s="214">
        <f t="shared" si="37"/>
        <v>0</v>
      </c>
      <c r="AH313" s="214">
        <f t="shared" si="37"/>
        <v>0</v>
      </c>
      <c r="AI313" s="214">
        <f t="shared" si="37"/>
        <v>0</v>
      </c>
      <c r="AJ313" s="214">
        <f t="shared" si="37"/>
        <v>0</v>
      </c>
      <c r="AK313" s="214">
        <f t="shared" si="37"/>
        <v>0</v>
      </c>
      <c r="AL313" s="214">
        <f t="shared" si="37"/>
        <v>0</v>
      </c>
      <c r="AM313" s="214">
        <f t="shared" si="37"/>
        <v>0</v>
      </c>
      <c r="AN313" s="214">
        <f t="shared" si="37"/>
        <v>0</v>
      </c>
      <c r="AO313" s="214">
        <f t="shared" si="37"/>
        <v>0</v>
      </c>
      <c r="AP313" s="214">
        <f t="shared" si="37"/>
        <v>0</v>
      </c>
      <c r="AQ313" s="214">
        <f t="shared" si="37"/>
        <v>0</v>
      </c>
      <c r="AR313" s="214">
        <f t="shared" si="37"/>
        <v>0</v>
      </c>
      <c r="AS313" s="214">
        <f t="shared" si="37"/>
        <v>0</v>
      </c>
      <c r="AT313" s="214">
        <f t="shared" si="37"/>
        <v>0</v>
      </c>
      <c r="AU313" s="214">
        <f t="shared" si="37"/>
        <v>0</v>
      </c>
    </row>
    <row r="314" spans="1:48" s="164" customFormat="1" ht="63" x14ac:dyDescent="0.2">
      <c r="A314" s="171" t="s">
        <v>2791</v>
      </c>
      <c r="B314" s="84" t="s">
        <v>1695</v>
      </c>
      <c r="C314" s="171" t="s">
        <v>2141</v>
      </c>
      <c r="D314" s="87">
        <v>0</v>
      </c>
      <c r="E314" s="87">
        <v>0</v>
      </c>
      <c r="F314" s="87">
        <v>0</v>
      </c>
      <c r="G314" s="87">
        <v>0</v>
      </c>
      <c r="H314" s="87">
        <v>0</v>
      </c>
      <c r="I314" s="87">
        <v>0</v>
      </c>
      <c r="J314" s="87">
        <v>0</v>
      </c>
      <c r="K314" s="87">
        <v>0</v>
      </c>
      <c r="L314" s="87">
        <v>0</v>
      </c>
      <c r="M314" s="87">
        <v>0</v>
      </c>
      <c r="N314" s="87">
        <v>1.5</v>
      </c>
      <c r="O314" s="87">
        <v>0</v>
      </c>
      <c r="P314" s="87">
        <v>0</v>
      </c>
      <c r="Q314" s="87">
        <v>0</v>
      </c>
      <c r="R314" s="87">
        <v>0</v>
      </c>
      <c r="S314" s="87">
        <v>0</v>
      </c>
      <c r="T314" s="87">
        <v>0</v>
      </c>
      <c r="U314" s="87">
        <v>0</v>
      </c>
      <c r="V314" s="87">
        <v>0</v>
      </c>
      <c r="W314" s="87">
        <v>0</v>
      </c>
      <c r="X314" s="87">
        <v>0</v>
      </c>
      <c r="Y314" s="87">
        <v>0</v>
      </c>
      <c r="Z314" s="87">
        <v>0</v>
      </c>
      <c r="AA314" s="87">
        <v>0</v>
      </c>
      <c r="AB314" s="87">
        <v>0</v>
      </c>
      <c r="AC314" s="87">
        <v>0</v>
      </c>
      <c r="AD314" s="87">
        <v>0</v>
      </c>
      <c r="AE314" s="87">
        <v>0</v>
      </c>
      <c r="AF314" s="87">
        <v>0</v>
      </c>
      <c r="AG314" s="87">
        <v>0</v>
      </c>
      <c r="AH314" s="87">
        <v>0</v>
      </c>
      <c r="AI314" s="87">
        <v>0</v>
      </c>
      <c r="AJ314" s="87">
        <v>0</v>
      </c>
      <c r="AK314" s="87">
        <v>0</v>
      </c>
      <c r="AL314" s="87">
        <v>0</v>
      </c>
      <c r="AM314" s="87">
        <v>0</v>
      </c>
      <c r="AN314" s="87">
        <v>0</v>
      </c>
      <c r="AO314" s="87">
        <v>0</v>
      </c>
      <c r="AP314" s="87">
        <v>0</v>
      </c>
      <c r="AQ314" s="87">
        <v>0</v>
      </c>
      <c r="AR314" s="87">
        <v>0</v>
      </c>
      <c r="AS314" s="87">
        <v>0</v>
      </c>
      <c r="AT314" s="87">
        <v>0</v>
      </c>
      <c r="AU314" s="87">
        <v>0</v>
      </c>
    </row>
    <row r="315" spans="1:48" s="164" customFormat="1" ht="47.25" x14ac:dyDescent="0.2">
      <c r="A315" s="171" t="s">
        <v>899</v>
      </c>
      <c r="B315" s="170" t="s">
        <v>585</v>
      </c>
      <c r="C315" s="171" t="s">
        <v>2142</v>
      </c>
      <c r="D315" s="87">
        <v>0</v>
      </c>
      <c r="E315" s="87">
        <v>0</v>
      </c>
      <c r="F315" s="87">
        <v>0</v>
      </c>
      <c r="G315" s="87">
        <v>0</v>
      </c>
      <c r="H315" s="87">
        <v>0</v>
      </c>
      <c r="I315" s="87">
        <v>0</v>
      </c>
      <c r="J315" s="87">
        <v>0</v>
      </c>
      <c r="K315" s="87">
        <v>0</v>
      </c>
      <c r="L315" s="87">
        <v>0</v>
      </c>
      <c r="M315" s="87">
        <v>0</v>
      </c>
      <c r="N315" s="87">
        <v>0</v>
      </c>
      <c r="O315" s="87">
        <v>0</v>
      </c>
      <c r="P315" s="87">
        <v>0</v>
      </c>
      <c r="Q315" s="87">
        <v>0</v>
      </c>
      <c r="R315" s="87">
        <v>0</v>
      </c>
      <c r="S315" s="87">
        <v>0</v>
      </c>
      <c r="T315" s="87">
        <v>0</v>
      </c>
      <c r="U315" s="87">
        <v>0</v>
      </c>
      <c r="V315" s="87">
        <v>0</v>
      </c>
      <c r="W315" s="87">
        <v>0</v>
      </c>
      <c r="X315" s="87">
        <v>0</v>
      </c>
      <c r="Y315" s="87">
        <v>0</v>
      </c>
      <c r="Z315" s="87">
        <v>0</v>
      </c>
      <c r="AA315" s="87">
        <v>0</v>
      </c>
      <c r="AB315" s="87">
        <v>0</v>
      </c>
      <c r="AC315" s="87">
        <v>0</v>
      </c>
      <c r="AD315" s="87">
        <v>0</v>
      </c>
      <c r="AE315" s="87">
        <v>0</v>
      </c>
      <c r="AF315" s="87">
        <v>0</v>
      </c>
      <c r="AG315" s="87">
        <v>0</v>
      </c>
      <c r="AH315" s="87">
        <v>0</v>
      </c>
      <c r="AI315" s="87">
        <v>0</v>
      </c>
      <c r="AJ315" s="87">
        <v>0</v>
      </c>
      <c r="AK315" s="87">
        <v>0</v>
      </c>
      <c r="AL315" s="87">
        <v>0</v>
      </c>
      <c r="AM315" s="87">
        <v>0</v>
      </c>
      <c r="AN315" s="87">
        <v>0</v>
      </c>
      <c r="AO315" s="87">
        <v>0</v>
      </c>
      <c r="AP315" s="87">
        <v>0</v>
      </c>
      <c r="AQ315" s="87">
        <v>0</v>
      </c>
      <c r="AR315" s="87">
        <v>0</v>
      </c>
      <c r="AS315" s="87">
        <v>0</v>
      </c>
      <c r="AT315" s="87">
        <v>0</v>
      </c>
      <c r="AU315" s="87">
        <v>0</v>
      </c>
    </row>
    <row r="316" spans="1:48" s="164" customFormat="1" ht="47.25" x14ac:dyDescent="0.2">
      <c r="A316" s="171" t="s">
        <v>899</v>
      </c>
      <c r="B316" s="84" t="s">
        <v>586</v>
      </c>
      <c r="C316" s="171" t="s">
        <v>2143</v>
      </c>
      <c r="D316" s="87">
        <v>0</v>
      </c>
      <c r="E316" s="87">
        <v>0</v>
      </c>
      <c r="F316" s="87">
        <v>0</v>
      </c>
      <c r="G316" s="87">
        <v>0</v>
      </c>
      <c r="H316" s="87">
        <v>0</v>
      </c>
      <c r="I316" s="87">
        <v>0</v>
      </c>
      <c r="J316" s="87">
        <v>0</v>
      </c>
      <c r="K316" s="87">
        <v>0</v>
      </c>
      <c r="L316" s="87">
        <v>0</v>
      </c>
      <c r="M316" s="87">
        <v>0</v>
      </c>
      <c r="N316" s="87">
        <v>0</v>
      </c>
      <c r="O316" s="87">
        <v>0</v>
      </c>
      <c r="P316" s="87">
        <v>0</v>
      </c>
      <c r="Q316" s="87">
        <v>0</v>
      </c>
      <c r="R316" s="87">
        <v>0</v>
      </c>
      <c r="S316" s="87">
        <v>0</v>
      </c>
      <c r="T316" s="87">
        <v>0</v>
      </c>
      <c r="U316" s="87">
        <v>0</v>
      </c>
      <c r="V316" s="87">
        <v>0</v>
      </c>
      <c r="W316" s="87">
        <v>0</v>
      </c>
      <c r="X316" s="87">
        <v>0</v>
      </c>
      <c r="Y316" s="87">
        <v>0</v>
      </c>
      <c r="Z316" s="87">
        <v>0</v>
      </c>
      <c r="AA316" s="87">
        <v>0</v>
      </c>
      <c r="AB316" s="87">
        <v>0</v>
      </c>
      <c r="AC316" s="87">
        <v>0</v>
      </c>
      <c r="AD316" s="87">
        <v>0</v>
      </c>
      <c r="AE316" s="87">
        <v>0</v>
      </c>
      <c r="AF316" s="87">
        <v>0</v>
      </c>
      <c r="AG316" s="87">
        <v>0</v>
      </c>
      <c r="AH316" s="87">
        <v>0</v>
      </c>
      <c r="AI316" s="87">
        <v>0</v>
      </c>
      <c r="AJ316" s="87">
        <v>0</v>
      </c>
      <c r="AK316" s="87">
        <v>0</v>
      </c>
      <c r="AL316" s="87">
        <v>0</v>
      </c>
      <c r="AM316" s="87">
        <v>0</v>
      </c>
      <c r="AN316" s="87">
        <v>0</v>
      </c>
      <c r="AO316" s="87">
        <v>0</v>
      </c>
      <c r="AP316" s="87">
        <v>0</v>
      </c>
      <c r="AQ316" s="87">
        <v>0</v>
      </c>
      <c r="AR316" s="87">
        <v>0</v>
      </c>
      <c r="AS316" s="87">
        <v>0</v>
      </c>
      <c r="AT316" s="87">
        <v>0</v>
      </c>
      <c r="AU316" s="87">
        <v>0</v>
      </c>
    </row>
    <row r="317" spans="1:48" s="164" customFormat="1" ht="94.5" x14ac:dyDescent="0.2">
      <c r="A317" s="171" t="s">
        <v>2791</v>
      </c>
      <c r="B317" s="84" t="s">
        <v>1696</v>
      </c>
      <c r="C317" s="171" t="s">
        <v>2144</v>
      </c>
      <c r="D317" s="87">
        <v>0</v>
      </c>
      <c r="E317" s="87">
        <v>0</v>
      </c>
      <c r="F317" s="87">
        <v>0</v>
      </c>
      <c r="G317" s="87">
        <v>0</v>
      </c>
      <c r="H317" s="87">
        <v>0</v>
      </c>
      <c r="I317" s="87">
        <v>0</v>
      </c>
      <c r="J317" s="87">
        <v>0</v>
      </c>
      <c r="K317" s="87">
        <v>0</v>
      </c>
      <c r="L317" s="87">
        <v>0</v>
      </c>
      <c r="M317" s="87">
        <v>0</v>
      </c>
      <c r="N317" s="87">
        <v>0</v>
      </c>
      <c r="O317" s="87">
        <v>0</v>
      </c>
      <c r="P317" s="87">
        <v>0</v>
      </c>
      <c r="Q317" s="87">
        <v>0</v>
      </c>
      <c r="R317" s="87">
        <v>0</v>
      </c>
      <c r="S317" s="87">
        <v>0</v>
      </c>
      <c r="T317" s="87">
        <v>0</v>
      </c>
      <c r="U317" s="87">
        <v>0</v>
      </c>
      <c r="V317" s="87">
        <v>0</v>
      </c>
      <c r="W317" s="87">
        <v>0</v>
      </c>
      <c r="X317" s="87">
        <v>0</v>
      </c>
      <c r="Y317" s="87">
        <v>0</v>
      </c>
      <c r="Z317" s="87">
        <v>0</v>
      </c>
      <c r="AA317" s="87">
        <v>0</v>
      </c>
      <c r="AB317" s="87">
        <v>0</v>
      </c>
      <c r="AC317" s="87">
        <v>0</v>
      </c>
      <c r="AD317" s="87">
        <v>0</v>
      </c>
      <c r="AE317" s="87">
        <v>0</v>
      </c>
      <c r="AF317" s="87">
        <v>0</v>
      </c>
      <c r="AG317" s="87">
        <v>0</v>
      </c>
      <c r="AH317" s="87">
        <v>0</v>
      </c>
      <c r="AI317" s="87">
        <v>0</v>
      </c>
      <c r="AJ317" s="87">
        <v>0</v>
      </c>
      <c r="AK317" s="87">
        <v>0</v>
      </c>
      <c r="AL317" s="87">
        <v>0</v>
      </c>
      <c r="AM317" s="87">
        <v>0</v>
      </c>
      <c r="AN317" s="87">
        <v>0</v>
      </c>
      <c r="AO317" s="87">
        <v>0</v>
      </c>
      <c r="AP317" s="87">
        <v>0</v>
      </c>
      <c r="AQ317" s="87">
        <v>0</v>
      </c>
      <c r="AR317" s="87">
        <v>0</v>
      </c>
      <c r="AS317" s="87">
        <v>0</v>
      </c>
      <c r="AT317" s="87">
        <v>0</v>
      </c>
      <c r="AU317" s="87">
        <v>0</v>
      </c>
    </row>
    <row r="318" spans="1:48" s="164" customFormat="1" ht="47.25" x14ac:dyDescent="0.2">
      <c r="A318" s="171" t="s">
        <v>899</v>
      </c>
      <c r="B318" s="84" t="s">
        <v>587</v>
      </c>
      <c r="C318" s="171" t="s">
        <v>2145</v>
      </c>
      <c r="D318" s="87">
        <v>0</v>
      </c>
      <c r="E318" s="87"/>
      <c r="F318" s="87">
        <v>0</v>
      </c>
      <c r="G318" s="87">
        <v>0</v>
      </c>
      <c r="H318" s="87">
        <v>0</v>
      </c>
      <c r="I318" s="87">
        <v>0</v>
      </c>
      <c r="J318" s="87">
        <v>0</v>
      </c>
      <c r="K318" s="87">
        <v>0</v>
      </c>
      <c r="L318" s="87">
        <v>1.26</v>
      </c>
      <c r="M318" s="87">
        <v>1.26</v>
      </c>
      <c r="N318" s="87">
        <v>0</v>
      </c>
      <c r="O318" s="87">
        <v>0</v>
      </c>
      <c r="P318" s="87">
        <v>0</v>
      </c>
      <c r="Q318" s="87">
        <v>0</v>
      </c>
      <c r="R318" s="87">
        <v>0</v>
      </c>
      <c r="S318" s="87">
        <v>0</v>
      </c>
      <c r="T318" s="87">
        <v>0</v>
      </c>
      <c r="U318" s="87">
        <v>0</v>
      </c>
      <c r="V318" s="87">
        <v>0</v>
      </c>
      <c r="W318" s="87">
        <v>0</v>
      </c>
      <c r="X318" s="87">
        <v>0</v>
      </c>
      <c r="Y318" s="87">
        <v>0</v>
      </c>
      <c r="Z318" s="87">
        <v>0</v>
      </c>
      <c r="AA318" s="87">
        <v>0</v>
      </c>
      <c r="AB318" s="87">
        <v>0</v>
      </c>
      <c r="AC318" s="87">
        <v>0</v>
      </c>
      <c r="AD318" s="87">
        <v>0</v>
      </c>
      <c r="AE318" s="87">
        <v>0</v>
      </c>
      <c r="AF318" s="87">
        <v>0</v>
      </c>
      <c r="AG318" s="87">
        <v>0</v>
      </c>
      <c r="AH318" s="87">
        <v>0</v>
      </c>
      <c r="AI318" s="87">
        <v>0</v>
      </c>
      <c r="AJ318" s="87">
        <v>0</v>
      </c>
      <c r="AK318" s="87">
        <v>0</v>
      </c>
      <c r="AL318" s="87">
        <v>0</v>
      </c>
      <c r="AM318" s="87">
        <v>0</v>
      </c>
      <c r="AN318" s="87">
        <v>0</v>
      </c>
      <c r="AO318" s="87">
        <v>0</v>
      </c>
      <c r="AP318" s="87">
        <v>0</v>
      </c>
      <c r="AQ318" s="87">
        <v>0</v>
      </c>
      <c r="AR318" s="87">
        <v>0</v>
      </c>
      <c r="AS318" s="87">
        <v>0</v>
      </c>
      <c r="AT318" s="87">
        <v>0</v>
      </c>
      <c r="AU318" s="87">
        <v>0</v>
      </c>
    </row>
    <row r="319" spans="1:48" s="164" customFormat="1" ht="47.25" x14ac:dyDescent="0.2">
      <c r="A319" s="171" t="s">
        <v>899</v>
      </c>
      <c r="B319" s="84" t="s">
        <v>588</v>
      </c>
      <c r="C319" s="171" t="s">
        <v>2146</v>
      </c>
      <c r="D319" s="87">
        <v>0</v>
      </c>
      <c r="E319" s="87">
        <v>0</v>
      </c>
      <c r="F319" s="87">
        <v>0</v>
      </c>
      <c r="G319" s="87">
        <v>0</v>
      </c>
      <c r="H319" s="87">
        <v>0</v>
      </c>
      <c r="I319" s="87">
        <v>0</v>
      </c>
      <c r="J319" s="87">
        <v>0</v>
      </c>
      <c r="K319" s="87">
        <v>0</v>
      </c>
      <c r="L319" s="87">
        <v>0</v>
      </c>
      <c r="M319" s="87">
        <v>0</v>
      </c>
      <c r="N319" s="87">
        <v>0.35</v>
      </c>
      <c r="O319" s="87">
        <v>0</v>
      </c>
      <c r="P319" s="87">
        <v>0</v>
      </c>
      <c r="Q319" s="87">
        <v>0</v>
      </c>
      <c r="R319" s="87">
        <v>0</v>
      </c>
      <c r="S319" s="87">
        <v>0</v>
      </c>
      <c r="T319" s="87">
        <v>0</v>
      </c>
      <c r="U319" s="87">
        <v>0</v>
      </c>
      <c r="V319" s="87">
        <v>0</v>
      </c>
      <c r="W319" s="87">
        <v>0</v>
      </c>
      <c r="X319" s="87">
        <v>0</v>
      </c>
      <c r="Y319" s="87">
        <v>0</v>
      </c>
      <c r="Z319" s="87">
        <v>0</v>
      </c>
      <c r="AA319" s="87">
        <v>0</v>
      </c>
      <c r="AB319" s="87">
        <v>0</v>
      </c>
      <c r="AC319" s="87">
        <v>0</v>
      </c>
      <c r="AD319" s="87">
        <v>0</v>
      </c>
      <c r="AE319" s="87">
        <v>0</v>
      </c>
      <c r="AF319" s="87">
        <v>0</v>
      </c>
      <c r="AG319" s="87">
        <v>0</v>
      </c>
      <c r="AH319" s="87">
        <v>0</v>
      </c>
      <c r="AI319" s="87">
        <v>0</v>
      </c>
      <c r="AJ319" s="87">
        <v>0</v>
      </c>
      <c r="AK319" s="87">
        <v>0</v>
      </c>
      <c r="AL319" s="87">
        <v>0</v>
      </c>
      <c r="AM319" s="87">
        <v>0</v>
      </c>
      <c r="AN319" s="87">
        <v>0</v>
      </c>
      <c r="AO319" s="87">
        <v>0</v>
      </c>
      <c r="AP319" s="87">
        <v>0</v>
      </c>
      <c r="AQ319" s="87">
        <v>0</v>
      </c>
      <c r="AR319" s="87">
        <v>0</v>
      </c>
      <c r="AS319" s="87">
        <v>0</v>
      </c>
      <c r="AT319" s="87">
        <v>0</v>
      </c>
      <c r="AU319" s="87">
        <v>0</v>
      </c>
    </row>
    <row r="320" spans="1:48" s="164" customFormat="1" ht="47.25" x14ac:dyDescent="0.2">
      <c r="A320" s="171" t="s">
        <v>899</v>
      </c>
      <c r="B320" s="84" t="s">
        <v>589</v>
      </c>
      <c r="C320" s="171" t="s">
        <v>2147</v>
      </c>
      <c r="D320" s="87">
        <v>0</v>
      </c>
      <c r="E320" s="87">
        <v>0</v>
      </c>
      <c r="F320" s="87">
        <v>0</v>
      </c>
      <c r="G320" s="87">
        <v>0</v>
      </c>
      <c r="H320" s="87">
        <v>0</v>
      </c>
      <c r="I320" s="87">
        <v>0</v>
      </c>
      <c r="J320" s="87">
        <v>0</v>
      </c>
      <c r="K320" s="87">
        <v>0</v>
      </c>
      <c r="L320" s="87">
        <v>0</v>
      </c>
      <c r="M320" s="87">
        <v>0</v>
      </c>
      <c r="N320" s="87">
        <v>0.1</v>
      </c>
      <c r="O320" s="87">
        <v>0</v>
      </c>
      <c r="P320" s="87">
        <v>0</v>
      </c>
      <c r="Q320" s="87">
        <v>0</v>
      </c>
      <c r="R320" s="87">
        <v>0</v>
      </c>
      <c r="S320" s="87">
        <v>0</v>
      </c>
      <c r="T320" s="87">
        <v>0</v>
      </c>
      <c r="U320" s="87">
        <v>0</v>
      </c>
      <c r="V320" s="87">
        <v>0</v>
      </c>
      <c r="W320" s="87">
        <v>0</v>
      </c>
      <c r="X320" s="87">
        <v>0</v>
      </c>
      <c r="Y320" s="87">
        <v>0</v>
      </c>
      <c r="Z320" s="87">
        <v>0</v>
      </c>
      <c r="AA320" s="87">
        <v>0</v>
      </c>
      <c r="AB320" s="87">
        <v>0</v>
      </c>
      <c r="AC320" s="87">
        <v>0</v>
      </c>
      <c r="AD320" s="87">
        <v>0</v>
      </c>
      <c r="AE320" s="87">
        <v>0</v>
      </c>
      <c r="AF320" s="87">
        <v>0</v>
      </c>
      <c r="AG320" s="87">
        <v>0</v>
      </c>
      <c r="AH320" s="87">
        <v>0</v>
      </c>
      <c r="AI320" s="87">
        <v>0</v>
      </c>
      <c r="AJ320" s="87">
        <v>0</v>
      </c>
      <c r="AK320" s="87">
        <v>0</v>
      </c>
      <c r="AL320" s="87">
        <v>0</v>
      </c>
      <c r="AM320" s="87">
        <v>0</v>
      </c>
      <c r="AN320" s="87">
        <v>0</v>
      </c>
      <c r="AO320" s="87">
        <v>0</v>
      </c>
      <c r="AP320" s="87">
        <v>0</v>
      </c>
      <c r="AQ320" s="87">
        <v>0</v>
      </c>
      <c r="AR320" s="87">
        <v>0</v>
      </c>
      <c r="AS320" s="87">
        <v>0</v>
      </c>
      <c r="AT320" s="87">
        <v>0</v>
      </c>
      <c r="AU320" s="87">
        <v>0</v>
      </c>
    </row>
    <row r="321" spans="1:47" s="164" customFormat="1" ht="63" x14ac:dyDescent="0.2">
      <c r="A321" s="171" t="s">
        <v>899</v>
      </c>
      <c r="B321" s="84" t="s">
        <v>439</v>
      </c>
      <c r="C321" s="171" t="s">
        <v>2148</v>
      </c>
      <c r="D321" s="87">
        <v>0</v>
      </c>
      <c r="E321" s="87">
        <v>0</v>
      </c>
      <c r="F321" s="87">
        <v>0</v>
      </c>
      <c r="G321" s="87">
        <v>0</v>
      </c>
      <c r="H321" s="87">
        <v>0</v>
      </c>
      <c r="I321" s="87">
        <v>0</v>
      </c>
      <c r="J321" s="87">
        <v>0</v>
      </c>
      <c r="K321" s="87">
        <v>0</v>
      </c>
      <c r="L321" s="87">
        <v>0.25</v>
      </c>
      <c r="M321" s="87">
        <v>0</v>
      </c>
      <c r="N321" s="87">
        <v>0</v>
      </c>
      <c r="O321" s="87">
        <v>0</v>
      </c>
      <c r="P321" s="87">
        <v>0</v>
      </c>
      <c r="Q321" s="87">
        <v>0</v>
      </c>
      <c r="R321" s="87">
        <v>0</v>
      </c>
      <c r="S321" s="87">
        <v>0</v>
      </c>
      <c r="T321" s="87">
        <v>0</v>
      </c>
      <c r="U321" s="87">
        <v>0</v>
      </c>
      <c r="V321" s="87">
        <v>0</v>
      </c>
      <c r="W321" s="87">
        <v>0</v>
      </c>
      <c r="X321" s="87">
        <v>0</v>
      </c>
      <c r="Y321" s="87">
        <v>0</v>
      </c>
      <c r="Z321" s="87">
        <v>0</v>
      </c>
      <c r="AA321" s="87">
        <v>0</v>
      </c>
      <c r="AB321" s="87">
        <v>0</v>
      </c>
      <c r="AC321" s="87">
        <v>0</v>
      </c>
      <c r="AD321" s="87">
        <v>0</v>
      </c>
      <c r="AE321" s="87">
        <v>0</v>
      </c>
      <c r="AF321" s="87">
        <v>0</v>
      </c>
      <c r="AG321" s="87">
        <v>0</v>
      </c>
      <c r="AH321" s="87">
        <v>0</v>
      </c>
      <c r="AI321" s="87">
        <v>0</v>
      </c>
      <c r="AJ321" s="87">
        <v>0</v>
      </c>
      <c r="AK321" s="87">
        <v>0</v>
      </c>
      <c r="AL321" s="87">
        <v>0</v>
      </c>
      <c r="AM321" s="87">
        <v>0</v>
      </c>
      <c r="AN321" s="87">
        <v>0</v>
      </c>
      <c r="AO321" s="87">
        <v>0</v>
      </c>
      <c r="AP321" s="87">
        <v>0</v>
      </c>
      <c r="AQ321" s="87">
        <v>0</v>
      </c>
      <c r="AR321" s="87">
        <v>0</v>
      </c>
      <c r="AS321" s="87">
        <v>0</v>
      </c>
      <c r="AT321" s="87">
        <v>0</v>
      </c>
      <c r="AU321" s="87">
        <v>0</v>
      </c>
    </row>
    <row r="322" spans="1:47" s="164" customFormat="1" ht="63" x14ac:dyDescent="0.2">
      <c r="A322" s="171" t="s">
        <v>2791</v>
      </c>
      <c r="B322" s="84" t="s">
        <v>1697</v>
      </c>
      <c r="C322" s="171" t="s">
        <v>2149</v>
      </c>
      <c r="D322" s="87">
        <v>0</v>
      </c>
      <c r="E322" s="87">
        <v>0</v>
      </c>
      <c r="F322" s="87">
        <v>0</v>
      </c>
      <c r="G322" s="87">
        <v>0</v>
      </c>
      <c r="H322" s="87">
        <v>0</v>
      </c>
      <c r="I322" s="87">
        <v>0</v>
      </c>
      <c r="J322" s="87">
        <v>0</v>
      </c>
      <c r="K322" s="87">
        <v>0</v>
      </c>
      <c r="L322" s="87">
        <v>0</v>
      </c>
      <c r="M322" s="87">
        <v>0</v>
      </c>
      <c r="N322" s="87">
        <v>1</v>
      </c>
      <c r="O322" s="87">
        <v>0</v>
      </c>
      <c r="P322" s="87">
        <v>0</v>
      </c>
      <c r="Q322" s="87">
        <v>0</v>
      </c>
      <c r="R322" s="87">
        <v>0</v>
      </c>
      <c r="S322" s="87">
        <v>0</v>
      </c>
      <c r="T322" s="87">
        <v>0</v>
      </c>
      <c r="U322" s="87">
        <v>0</v>
      </c>
      <c r="V322" s="87">
        <v>0</v>
      </c>
      <c r="W322" s="87">
        <v>0</v>
      </c>
      <c r="X322" s="87">
        <v>0</v>
      </c>
      <c r="Y322" s="87">
        <v>0</v>
      </c>
      <c r="Z322" s="87">
        <v>0</v>
      </c>
      <c r="AA322" s="87">
        <v>0</v>
      </c>
      <c r="AB322" s="87">
        <v>0</v>
      </c>
      <c r="AC322" s="87">
        <v>0</v>
      </c>
      <c r="AD322" s="87">
        <v>0</v>
      </c>
      <c r="AE322" s="87">
        <v>0</v>
      </c>
      <c r="AF322" s="87">
        <v>0</v>
      </c>
      <c r="AG322" s="87">
        <v>0</v>
      </c>
      <c r="AH322" s="87">
        <v>0</v>
      </c>
      <c r="AI322" s="87">
        <v>0</v>
      </c>
      <c r="AJ322" s="87">
        <v>0</v>
      </c>
      <c r="AK322" s="87">
        <v>0</v>
      </c>
      <c r="AL322" s="87">
        <v>0</v>
      </c>
      <c r="AM322" s="87">
        <v>0</v>
      </c>
      <c r="AN322" s="87">
        <v>0</v>
      </c>
      <c r="AO322" s="87">
        <v>0</v>
      </c>
      <c r="AP322" s="87">
        <v>0</v>
      </c>
      <c r="AQ322" s="87">
        <v>0</v>
      </c>
      <c r="AR322" s="87">
        <v>0</v>
      </c>
      <c r="AS322" s="87">
        <v>0</v>
      </c>
      <c r="AT322" s="87">
        <v>0</v>
      </c>
      <c r="AU322" s="87">
        <v>0</v>
      </c>
    </row>
    <row r="323" spans="1:47" s="164" customFormat="1" ht="63" x14ac:dyDescent="0.2">
      <c r="A323" s="171" t="s">
        <v>899</v>
      </c>
      <c r="B323" s="84" t="s">
        <v>67</v>
      </c>
      <c r="C323" s="171" t="s">
        <v>2150</v>
      </c>
      <c r="D323" s="87">
        <v>0</v>
      </c>
      <c r="E323" s="87"/>
      <c r="F323" s="87">
        <v>0</v>
      </c>
      <c r="G323" s="87">
        <v>0</v>
      </c>
      <c r="H323" s="87">
        <v>0</v>
      </c>
      <c r="I323" s="87">
        <v>0</v>
      </c>
      <c r="J323" s="87">
        <v>0</v>
      </c>
      <c r="K323" s="87">
        <v>0</v>
      </c>
      <c r="L323" s="87">
        <v>1.26</v>
      </c>
      <c r="M323" s="87">
        <v>0</v>
      </c>
      <c r="N323" s="87">
        <v>0</v>
      </c>
      <c r="O323" s="87">
        <v>0</v>
      </c>
      <c r="P323" s="87">
        <v>0</v>
      </c>
      <c r="Q323" s="87">
        <v>0</v>
      </c>
      <c r="R323" s="87">
        <v>0</v>
      </c>
      <c r="S323" s="87">
        <v>0</v>
      </c>
      <c r="T323" s="87">
        <v>0</v>
      </c>
      <c r="U323" s="87">
        <v>0</v>
      </c>
      <c r="V323" s="87">
        <v>0</v>
      </c>
      <c r="W323" s="87">
        <v>0</v>
      </c>
      <c r="X323" s="87">
        <v>0</v>
      </c>
      <c r="Y323" s="87">
        <v>1.26</v>
      </c>
      <c r="Z323" s="87">
        <v>0</v>
      </c>
      <c r="AA323" s="87">
        <v>0</v>
      </c>
      <c r="AB323" s="87">
        <v>0</v>
      </c>
      <c r="AC323" s="87">
        <v>0</v>
      </c>
      <c r="AD323" s="87">
        <v>0</v>
      </c>
      <c r="AE323" s="87">
        <v>0</v>
      </c>
      <c r="AF323" s="87">
        <v>0</v>
      </c>
      <c r="AG323" s="87">
        <v>0</v>
      </c>
      <c r="AH323" s="87">
        <v>0</v>
      </c>
      <c r="AI323" s="87">
        <v>0</v>
      </c>
      <c r="AJ323" s="87">
        <v>0</v>
      </c>
      <c r="AK323" s="87">
        <v>0</v>
      </c>
      <c r="AL323" s="87">
        <v>0</v>
      </c>
      <c r="AM323" s="87">
        <v>0</v>
      </c>
      <c r="AN323" s="87">
        <v>0</v>
      </c>
      <c r="AO323" s="87">
        <v>0</v>
      </c>
      <c r="AP323" s="87">
        <v>0</v>
      </c>
      <c r="AQ323" s="87">
        <v>0</v>
      </c>
      <c r="AR323" s="87">
        <v>0</v>
      </c>
      <c r="AS323" s="87">
        <v>0</v>
      </c>
      <c r="AT323" s="87">
        <v>0</v>
      </c>
      <c r="AU323" s="87">
        <v>0</v>
      </c>
    </row>
    <row r="324" spans="1:47" s="164" customFormat="1" ht="63" x14ac:dyDescent="0.2">
      <c r="A324" s="171" t="s">
        <v>2791</v>
      </c>
      <c r="B324" s="84" t="s">
        <v>440</v>
      </c>
      <c r="C324" s="171" t="s">
        <v>2151</v>
      </c>
      <c r="D324" s="87">
        <v>0</v>
      </c>
      <c r="E324" s="87">
        <v>0</v>
      </c>
      <c r="F324" s="87">
        <v>0</v>
      </c>
      <c r="G324" s="87">
        <v>0</v>
      </c>
      <c r="H324" s="87">
        <v>0</v>
      </c>
      <c r="I324" s="87">
        <v>0</v>
      </c>
      <c r="J324" s="87">
        <v>0</v>
      </c>
      <c r="K324" s="87">
        <v>0</v>
      </c>
      <c r="L324" s="87">
        <v>0</v>
      </c>
      <c r="M324" s="87">
        <v>0</v>
      </c>
      <c r="N324" s="87">
        <v>0</v>
      </c>
      <c r="O324" s="87">
        <v>0</v>
      </c>
      <c r="P324" s="87">
        <v>0</v>
      </c>
      <c r="Q324" s="87">
        <v>0</v>
      </c>
      <c r="R324" s="87">
        <v>0</v>
      </c>
      <c r="S324" s="87">
        <v>0</v>
      </c>
      <c r="T324" s="87">
        <v>0</v>
      </c>
      <c r="U324" s="87">
        <v>0</v>
      </c>
      <c r="V324" s="87">
        <v>0</v>
      </c>
      <c r="W324" s="87">
        <v>0</v>
      </c>
      <c r="X324" s="87">
        <v>0</v>
      </c>
      <c r="Y324" s="87">
        <v>0</v>
      </c>
      <c r="Z324" s="87">
        <v>0</v>
      </c>
      <c r="AA324" s="87">
        <v>0</v>
      </c>
      <c r="AB324" s="87">
        <v>0</v>
      </c>
      <c r="AC324" s="87">
        <v>0</v>
      </c>
      <c r="AD324" s="87">
        <v>0</v>
      </c>
      <c r="AE324" s="87">
        <v>0</v>
      </c>
      <c r="AF324" s="87">
        <v>0</v>
      </c>
      <c r="AG324" s="87">
        <v>0</v>
      </c>
      <c r="AH324" s="87">
        <v>0</v>
      </c>
      <c r="AI324" s="87">
        <v>0</v>
      </c>
      <c r="AJ324" s="87">
        <v>0</v>
      </c>
      <c r="AK324" s="87">
        <v>0</v>
      </c>
      <c r="AL324" s="87">
        <v>0</v>
      </c>
      <c r="AM324" s="87">
        <v>0</v>
      </c>
      <c r="AN324" s="87">
        <v>0</v>
      </c>
      <c r="AO324" s="87">
        <v>0</v>
      </c>
      <c r="AP324" s="87">
        <v>0</v>
      </c>
      <c r="AQ324" s="87">
        <v>0</v>
      </c>
      <c r="AR324" s="87">
        <v>0</v>
      </c>
      <c r="AS324" s="87">
        <v>0</v>
      </c>
      <c r="AT324" s="87">
        <v>0</v>
      </c>
      <c r="AU324" s="87">
        <v>0</v>
      </c>
    </row>
    <row r="325" spans="1:47" s="164" customFormat="1" ht="63" x14ac:dyDescent="0.2">
      <c r="A325" s="171" t="s">
        <v>2791</v>
      </c>
      <c r="B325" s="84" t="s">
        <v>441</v>
      </c>
      <c r="C325" s="171" t="s">
        <v>2152</v>
      </c>
      <c r="D325" s="87">
        <v>0</v>
      </c>
      <c r="E325" s="87">
        <v>0</v>
      </c>
      <c r="F325" s="87">
        <v>0</v>
      </c>
      <c r="G325" s="87">
        <v>0</v>
      </c>
      <c r="H325" s="87">
        <v>0</v>
      </c>
      <c r="I325" s="87">
        <v>0</v>
      </c>
      <c r="J325" s="87">
        <v>0</v>
      </c>
      <c r="K325" s="87">
        <v>0</v>
      </c>
      <c r="L325" s="87">
        <v>0</v>
      </c>
      <c r="M325" s="87">
        <v>0</v>
      </c>
      <c r="N325" s="87">
        <v>1</v>
      </c>
      <c r="O325" s="87">
        <v>0</v>
      </c>
      <c r="P325" s="87">
        <v>0</v>
      </c>
      <c r="Q325" s="87">
        <v>0</v>
      </c>
      <c r="R325" s="87">
        <v>0</v>
      </c>
      <c r="S325" s="87">
        <v>0</v>
      </c>
      <c r="T325" s="87">
        <v>0</v>
      </c>
      <c r="U325" s="87">
        <v>0</v>
      </c>
      <c r="V325" s="87">
        <v>0</v>
      </c>
      <c r="W325" s="87">
        <v>0</v>
      </c>
      <c r="X325" s="87">
        <v>0</v>
      </c>
      <c r="Y325" s="87">
        <v>0</v>
      </c>
      <c r="Z325" s="87">
        <v>0</v>
      </c>
      <c r="AA325" s="87">
        <v>0</v>
      </c>
      <c r="AB325" s="87">
        <v>0</v>
      </c>
      <c r="AC325" s="87">
        <v>0</v>
      </c>
      <c r="AD325" s="87">
        <v>0</v>
      </c>
      <c r="AE325" s="87">
        <v>0</v>
      </c>
      <c r="AF325" s="87">
        <v>0</v>
      </c>
      <c r="AG325" s="87">
        <v>0</v>
      </c>
      <c r="AH325" s="87">
        <v>0</v>
      </c>
      <c r="AI325" s="87">
        <v>0</v>
      </c>
      <c r="AJ325" s="87">
        <v>0</v>
      </c>
      <c r="AK325" s="87">
        <v>0</v>
      </c>
      <c r="AL325" s="87">
        <v>0</v>
      </c>
      <c r="AM325" s="87">
        <v>0</v>
      </c>
      <c r="AN325" s="87">
        <v>0</v>
      </c>
      <c r="AO325" s="87">
        <v>0</v>
      </c>
      <c r="AP325" s="87">
        <v>0</v>
      </c>
      <c r="AQ325" s="87">
        <v>0</v>
      </c>
      <c r="AR325" s="87">
        <v>0</v>
      </c>
      <c r="AS325" s="87">
        <v>0</v>
      </c>
      <c r="AT325" s="87">
        <v>0</v>
      </c>
      <c r="AU325" s="87">
        <v>0</v>
      </c>
    </row>
    <row r="326" spans="1:47" s="164" customFormat="1" ht="63" x14ac:dyDescent="0.2">
      <c r="A326" s="171" t="s">
        <v>899</v>
      </c>
      <c r="B326" s="84" t="s">
        <v>1698</v>
      </c>
      <c r="C326" s="171" t="s">
        <v>2153</v>
      </c>
      <c r="D326" s="87">
        <v>0</v>
      </c>
      <c r="E326" s="87">
        <v>0</v>
      </c>
      <c r="F326" s="87">
        <v>0</v>
      </c>
      <c r="G326" s="87">
        <v>0</v>
      </c>
      <c r="H326" s="87">
        <v>0</v>
      </c>
      <c r="I326" s="87">
        <v>0</v>
      </c>
      <c r="J326" s="87">
        <v>0</v>
      </c>
      <c r="K326" s="87">
        <v>0</v>
      </c>
      <c r="L326" s="87">
        <v>2</v>
      </c>
      <c r="M326" s="87">
        <v>0</v>
      </c>
      <c r="N326" s="87">
        <v>0</v>
      </c>
      <c r="O326" s="87">
        <v>0</v>
      </c>
      <c r="P326" s="87">
        <v>0</v>
      </c>
      <c r="Q326" s="87">
        <v>0</v>
      </c>
      <c r="R326" s="87">
        <v>0</v>
      </c>
      <c r="S326" s="87">
        <v>0</v>
      </c>
      <c r="T326" s="87">
        <v>0</v>
      </c>
      <c r="U326" s="87">
        <v>0</v>
      </c>
      <c r="V326" s="87">
        <v>0</v>
      </c>
      <c r="W326" s="87">
        <v>0</v>
      </c>
      <c r="X326" s="87">
        <v>0</v>
      </c>
      <c r="Y326" s="87">
        <v>0</v>
      </c>
      <c r="Z326" s="87">
        <v>0</v>
      </c>
      <c r="AA326" s="87">
        <v>0</v>
      </c>
      <c r="AB326" s="87">
        <v>0</v>
      </c>
      <c r="AC326" s="87">
        <v>0</v>
      </c>
      <c r="AD326" s="87">
        <v>0</v>
      </c>
      <c r="AE326" s="87">
        <v>0</v>
      </c>
      <c r="AF326" s="87">
        <v>0</v>
      </c>
      <c r="AG326" s="87">
        <v>0</v>
      </c>
      <c r="AH326" s="87">
        <v>0</v>
      </c>
      <c r="AI326" s="87">
        <v>0</v>
      </c>
      <c r="AJ326" s="87">
        <v>0</v>
      </c>
      <c r="AK326" s="87">
        <v>0</v>
      </c>
      <c r="AL326" s="87">
        <v>0</v>
      </c>
      <c r="AM326" s="87">
        <v>0</v>
      </c>
      <c r="AN326" s="87">
        <v>0</v>
      </c>
      <c r="AO326" s="87">
        <v>0</v>
      </c>
      <c r="AP326" s="87">
        <v>0</v>
      </c>
      <c r="AQ326" s="87">
        <v>0</v>
      </c>
      <c r="AR326" s="87">
        <v>0</v>
      </c>
      <c r="AS326" s="87">
        <v>0</v>
      </c>
      <c r="AT326" s="87">
        <v>0</v>
      </c>
      <c r="AU326" s="87">
        <v>0</v>
      </c>
    </row>
    <row r="327" spans="1:47" s="164" customFormat="1" ht="78.75" x14ac:dyDescent="0.2">
      <c r="A327" s="171" t="s">
        <v>2791</v>
      </c>
      <c r="B327" s="84" t="s">
        <v>1699</v>
      </c>
      <c r="C327" s="171" t="s">
        <v>2154</v>
      </c>
      <c r="D327" s="87">
        <v>0</v>
      </c>
      <c r="E327" s="87"/>
      <c r="F327" s="87">
        <v>0</v>
      </c>
      <c r="G327" s="87">
        <v>0</v>
      </c>
      <c r="H327" s="87">
        <v>0</v>
      </c>
      <c r="I327" s="87">
        <v>0</v>
      </c>
      <c r="J327" s="87">
        <v>0</v>
      </c>
      <c r="K327" s="87">
        <v>0</v>
      </c>
      <c r="L327" s="87">
        <v>0.4</v>
      </c>
      <c r="M327" s="87">
        <v>0</v>
      </c>
      <c r="N327" s="87">
        <v>0</v>
      </c>
      <c r="O327" s="87">
        <v>0</v>
      </c>
      <c r="P327" s="87">
        <v>0</v>
      </c>
      <c r="Q327" s="87">
        <v>0</v>
      </c>
      <c r="R327" s="87">
        <v>0</v>
      </c>
      <c r="S327" s="87">
        <v>0</v>
      </c>
      <c r="T327" s="87">
        <v>0</v>
      </c>
      <c r="U327" s="87">
        <v>0</v>
      </c>
      <c r="V327" s="87">
        <v>0</v>
      </c>
      <c r="W327" s="87">
        <v>0</v>
      </c>
      <c r="X327" s="87">
        <v>0</v>
      </c>
      <c r="Y327" s="87">
        <v>0.4</v>
      </c>
      <c r="Z327" s="87">
        <v>0</v>
      </c>
      <c r="AA327" s="87">
        <v>0</v>
      </c>
      <c r="AB327" s="87">
        <v>0</v>
      </c>
      <c r="AC327" s="87">
        <v>0</v>
      </c>
      <c r="AD327" s="87">
        <v>0</v>
      </c>
      <c r="AE327" s="87">
        <v>0</v>
      </c>
      <c r="AF327" s="87">
        <v>0</v>
      </c>
      <c r="AG327" s="87">
        <v>0</v>
      </c>
      <c r="AH327" s="87">
        <v>0</v>
      </c>
      <c r="AI327" s="87">
        <v>0</v>
      </c>
      <c r="AJ327" s="87">
        <v>0</v>
      </c>
      <c r="AK327" s="87">
        <v>0</v>
      </c>
      <c r="AL327" s="87">
        <v>0</v>
      </c>
      <c r="AM327" s="87">
        <v>0</v>
      </c>
      <c r="AN327" s="87">
        <v>0</v>
      </c>
      <c r="AO327" s="87">
        <v>0</v>
      </c>
      <c r="AP327" s="87">
        <v>0</v>
      </c>
      <c r="AQ327" s="87">
        <v>0</v>
      </c>
      <c r="AR327" s="87">
        <v>0</v>
      </c>
      <c r="AS327" s="87">
        <v>0</v>
      </c>
      <c r="AT327" s="87">
        <v>0</v>
      </c>
      <c r="AU327" s="87">
        <v>0</v>
      </c>
    </row>
    <row r="328" spans="1:47" s="164" customFormat="1" ht="78.75" x14ac:dyDescent="0.2">
      <c r="A328" s="171" t="s">
        <v>899</v>
      </c>
      <c r="B328" s="84" t="s">
        <v>1700</v>
      </c>
      <c r="C328" s="171" t="s">
        <v>2155</v>
      </c>
      <c r="D328" s="87">
        <v>0</v>
      </c>
      <c r="E328" s="87"/>
      <c r="F328" s="87">
        <v>0</v>
      </c>
      <c r="G328" s="87">
        <v>0</v>
      </c>
      <c r="H328" s="87">
        <v>0</v>
      </c>
      <c r="I328" s="87">
        <v>0</v>
      </c>
      <c r="J328" s="87">
        <v>0</v>
      </c>
      <c r="K328" s="87">
        <v>0</v>
      </c>
      <c r="L328" s="87">
        <v>0.4</v>
      </c>
      <c r="M328" s="87">
        <v>0.4</v>
      </c>
      <c r="N328" s="87">
        <v>0</v>
      </c>
      <c r="O328" s="87">
        <v>0</v>
      </c>
      <c r="P328" s="87">
        <v>0</v>
      </c>
      <c r="Q328" s="87">
        <v>0</v>
      </c>
      <c r="R328" s="87">
        <v>0</v>
      </c>
      <c r="S328" s="87">
        <v>0</v>
      </c>
      <c r="T328" s="87">
        <v>0</v>
      </c>
      <c r="U328" s="87">
        <v>0</v>
      </c>
      <c r="V328" s="87">
        <v>0</v>
      </c>
      <c r="W328" s="87">
        <v>0</v>
      </c>
      <c r="X328" s="87">
        <v>0</v>
      </c>
      <c r="Y328" s="87">
        <v>0</v>
      </c>
      <c r="Z328" s="87">
        <v>0</v>
      </c>
      <c r="AA328" s="87">
        <v>0</v>
      </c>
      <c r="AB328" s="87">
        <v>0</v>
      </c>
      <c r="AC328" s="87">
        <v>0</v>
      </c>
      <c r="AD328" s="87">
        <v>0</v>
      </c>
      <c r="AE328" s="87">
        <v>0</v>
      </c>
      <c r="AF328" s="87">
        <v>0</v>
      </c>
      <c r="AG328" s="87">
        <v>0</v>
      </c>
      <c r="AH328" s="87">
        <v>0</v>
      </c>
      <c r="AI328" s="87">
        <v>0</v>
      </c>
      <c r="AJ328" s="87">
        <v>0</v>
      </c>
      <c r="AK328" s="87">
        <v>0</v>
      </c>
      <c r="AL328" s="87">
        <v>0</v>
      </c>
      <c r="AM328" s="87">
        <v>0</v>
      </c>
      <c r="AN328" s="87">
        <v>0</v>
      </c>
      <c r="AO328" s="87">
        <v>0</v>
      </c>
      <c r="AP328" s="87">
        <v>0</v>
      </c>
      <c r="AQ328" s="87">
        <v>0</v>
      </c>
      <c r="AR328" s="87">
        <v>0</v>
      </c>
      <c r="AS328" s="87">
        <v>0</v>
      </c>
      <c r="AT328" s="87">
        <v>0</v>
      </c>
      <c r="AU328" s="87">
        <v>0</v>
      </c>
    </row>
    <row r="329" spans="1:47" s="164" customFormat="1" ht="94.5" x14ac:dyDescent="0.2">
      <c r="A329" s="171" t="s">
        <v>899</v>
      </c>
      <c r="B329" s="84" t="s">
        <v>1701</v>
      </c>
      <c r="C329" s="171" t="s">
        <v>878</v>
      </c>
      <c r="D329" s="87">
        <v>0</v>
      </c>
      <c r="E329" s="87">
        <v>0</v>
      </c>
      <c r="F329" s="87">
        <v>0</v>
      </c>
      <c r="G329" s="87">
        <v>0</v>
      </c>
      <c r="H329" s="87">
        <v>0</v>
      </c>
      <c r="I329" s="87">
        <v>0</v>
      </c>
      <c r="J329" s="87">
        <v>0</v>
      </c>
      <c r="K329" s="87">
        <v>0</v>
      </c>
      <c r="L329" s="87">
        <v>0.25</v>
      </c>
      <c r="M329" s="87">
        <v>0</v>
      </c>
      <c r="N329" s="87">
        <v>0</v>
      </c>
      <c r="O329" s="87">
        <v>0</v>
      </c>
      <c r="P329" s="87">
        <v>0</v>
      </c>
      <c r="Q329" s="87">
        <v>0</v>
      </c>
      <c r="R329" s="87">
        <v>0</v>
      </c>
      <c r="S329" s="87">
        <v>0</v>
      </c>
      <c r="T329" s="87">
        <v>0</v>
      </c>
      <c r="U329" s="87">
        <v>0</v>
      </c>
      <c r="V329" s="87">
        <v>0</v>
      </c>
      <c r="W329" s="87">
        <v>0</v>
      </c>
      <c r="X329" s="87">
        <v>0</v>
      </c>
      <c r="Y329" s="87">
        <v>0</v>
      </c>
      <c r="Z329" s="87">
        <v>0</v>
      </c>
      <c r="AA329" s="87">
        <v>0</v>
      </c>
      <c r="AB329" s="87">
        <v>0</v>
      </c>
      <c r="AC329" s="87">
        <v>0</v>
      </c>
      <c r="AD329" s="87">
        <v>0</v>
      </c>
      <c r="AE329" s="87">
        <v>0</v>
      </c>
      <c r="AF329" s="87">
        <v>0</v>
      </c>
      <c r="AG329" s="87">
        <v>0</v>
      </c>
      <c r="AH329" s="87">
        <v>0</v>
      </c>
      <c r="AI329" s="87">
        <v>0</v>
      </c>
      <c r="AJ329" s="87">
        <v>0</v>
      </c>
      <c r="AK329" s="87">
        <v>0</v>
      </c>
      <c r="AL329" s="87">
        <v>0</v>
      </c>
      <c r="AM329" s="87">
        <v>0</v>
      </c>
      <c r="AN329" s="87">
        <v>0</v>
      </c>
      <c r="AO329" s="87">
        <v>0</v>
      </c>
      <c r="AP329" s="87">
        <v>0</v>
      </c>
      <c r="AQ329" s="87">
        <v>0</v>
      </c>
      <c r="AR329" s="87">
        <v>0</v>
      </c>
      <c r="AS329" s="87">
        <v>0</v>
      </c>
      <c r="AT329" s="87">
        <v>0</v>
      </c>
      <c r="AU329" s="87">
        <v>0</v>
      </c>
    </row>
    <row r="330" spans="1:47" s="164" customFormat="1" ht="78.75" x14ac:dyDescent="0.2">
      <c r="A330" s="171" t="s">
        <v>2791</v>
      </c>
      <c r="B330" s="84" t="s">
        <v>1702</v>
      </c>
      <c r="C330" s="171" t="s">
        <v>2156</v>
      </c>
      <c r="D330" s="87">
        <v>0</v>
      </c>
      <c r="E330" s="87">
        <v>0</v>
      </c>
      <c r="F330" s="87">
        <v>0</v>
      </c>
      <c r="G330" s="87">
        <v>0</v>
      </c>
      <c r="H330" s="87">
        <v>0</v>
      </c>
      <c r="I330" s="87">
        <v>0</v>
      </c>
      <c r="J330" s="87">
        <v>0</v>
      </c>
      <c r="K330" s="87">
        <v>0</v>
      </c>
      <c r="L330" s="87">
        <v>0</v>
      </c>
      <c r="M330" s="87">
        <v>0</v>
      </c>
      <c r="N330" s="87">
        <v>0</v>
      </c>
      <c r="O330" s="87">
        <v>0</v>
      </c>
      <c r="P330" s="87">
        <v>0</v>
      </c>
      <c r="Q330" s="87">
        <v>0</v>
      </c>
      <c r="R330" s="87">
        <v>0</v>
      </c>
      <c r="S330" s="87">
        <v>0</v>
      </c>
      <c r="T330" s="87">
        <v>0</v>
      </c>
      <c r="U330" s="87">
        <v>0</v>
      </c>
      <c r="V330" s="87">
        <v>0</v>
      </c>
      <c r="W330" s="87">
        <v>0</v>
      </c>
      <c r="X330" s="87">
        <v>0</v>
      </c>
      <c r="Y330" s="87">
        <v>0</v>
      </c>
      <c r="Z330" s="87">
        <v>0</v>
      </c>
      <c r="AA330" s="87">
        <v>0</v>
      </c>
      <c r="AB330" s="87">
        <v>0</v>
      </c>
      <c r="AC330" s="87">
        <v>0</v>
      </c>
      <c r="AD330" s="87">
        <v>0</v>
      </c>
      <c r="AE330" s="87">
        <v>0</v>
      </c>
      <c r="AF330" s="87">
        <v>0</v>
      </c>
      <c r="AG330" s="87">
        <v>0</v>
      </c>
      <c r="AH330" s="87">
        <v>0</v>
      </c>
      <c r="AI330" s="87">
        <v>0</v>
      </c>
      <c r="AJ330" s="87">
        <v>0</v>
      </c>
      <c r="AK330" s="87">
        <v>0</v>
      </c>
      <c r="AL330" s="87">
        <v>0</v>
      </c>
      <c r="AM330" s="87">
        <v>0</v>
      </c>
      <c r="AN330" s="87">
        <v>0</v>
      </c>
      <c r="AO330" s="87">
        <v>0</v>
      </c>
      <c r="AP330" s="87">
        <v>0</v>
      </c>
      <c r="AQ330" s="87">
        <v>0</v>
      </c>
      <c r="AR330" s="87">
        <v>0</v>
      </c>
      <c r="AS330" s="87">
        <v>0</v>
      </c>
      <c r="AT330" s="87">
        <v>0</v>
      </c>
      <c r="AU330" s="87">
        <v>0</v>
      </c>
    </row>
    <row r="331" spans="1:47" s="164" customFormat="1" ht="94.5" x14ac:dyDescent="0.2">
      <c r="A331" s="171" t="s">
        <v>899</v>
      </c>
      <c r="B331" s="170" t="s">
        <v>1703</v>
      </c>
      <c r="C331" s="171" t="s">
        <v>2157</v>
      </c>
      <c r="D331" s="87">
        <v>0</v>
      </c>
      <c r="E331" s="87"/>
      <c r="F331" s="87">
        <v>0</v>
      </c>
      <c r="G331" s="87">
        <v>0</v>
      </c>
      <c r="H331" s="87">
        <v>0</v>
      </c>
      <c r="I331" s="87">
        <v>0</v>
      </c>
      <c r="J331" s="87">
        <v>0</v>
      </c>
      <c r="K331" s="87">
        <v>0</v>
      </c>
      <c r="L331" s="87">
        <v>0.4</v>
      </c>
      <c r="M331" s="87">
        <v>0.4</v>
      </c>
      <c r="N331" s="87">
        <v>0</v>
      </c>
      <c r="O331" s="87">
        <v>0</v>
      </c>
      <c r="P331" s="87">
        <v>0</v>
      </c>
      <c r="Q331" s="87">
        <v>0</v>
      </c>
      <c r="R331" s="87">
        <v>0</v>
      </c>
      <c r="S331" s="87">
        <v>0</v>
      </c>
      <c r="T331" s="87">
        <v>0</v>
      </c>
      <c r="U331" s="87">
        <v>0</v>
      </c>
      <c r="V331" s="87">
        <v>0</v>
      </c>
      <c r="W331" s="87">
        <v>0</v>
      </c>
      <c r="X331" s="87">
        <v>0</v>
      </c>
      <c r="Y331" s="87">
        <v>0</v>
      </c>
      <c r="Z331" s="87">
        <v>0</v>
      </c>
      <c r="AA331" s="87">
        <v>0</v>
      </c>
      <c r="AB331" s="87">
        <v>0</v>
      </c>
      <c r="AC331" s="87">
        <v>0</v>
      </c>
      <c r="AD331" s="87">
        <v>0</v>
      </c>
      <c r="AE331" s="87">
        <v>0</v>
      </c>
      <c r="AF331" s="87">
        <v>0</v>
      </c>
      <c r="AG331" s="87">
        <v>0</v>
      </c>
      <c r="AH331" s="87">
        <v>0</v>
      </c>
      <c r="AI331" s="87">
        <v>0</v>
      </c>
      <c r="AJ331" s="87">
        <v>0</v>
      </c>
      <c r="AK331" s="87">
        <v>0</v>
      </c>
      <c r="AL331" s="87">
        <v>0</v>
      </c>
      <c r="AM331" s="87">
        <v>0</v>
      </c>
      <c r="AN331" s="87">
        <v>0</v>
      </c>
      <c r="AO331" s="87">
        <v>0</v>
      </c>
      <c r="AP331" s="87">
        <v>0</v>
      </c>
      <c r="AQ331" s="87">
        <v>0</v>
      </c>
      <c r="AR331" s="87">
        <v>0</v>
      </c>
      <c r="AS331" s="87">
        <v>0</v>
      </c>
      <c r="AT331" s="87">
        <v>0</v>
      </c>
      <c r="AU331" s="87">
        <v>0</v>
      </c>
    </row>
    <row r="332" spans="1:47" s="164" customFormat="1" ht="63" x14ac:dyDescent="0.2">
      <c r="A332" s="171" t="s">
        <v>899</v>
      </c>
      <c r="B332" s="84" t="s">
        <v>1704</v>
      </c>
      <c r="C332" s="171" t="s">
        <v>2158</v>
      </c>
      <c r="D332" s="87">
        <v>0</v>
      </c>
      <c r="E332" s="87">
        <v>0</v>
      </c>
      <c r="F332" s="87">
        <v>0</v>
      </c>
      <c r="G332" s="87">
        <v>0</v>
      </c>
      <c r="H332" s="87">
        <v>0</v>
      </c>
      <c r="I332" s="87">
        <v>0</v>
      </c>
      <c r="J332" s="87">
        <v>0</v>
      </c>
      <c r="K332" s="87">
        <v>0</v>
      </c>
      <c r="L332" s="87">
        <v>1.26</v>
      </c>
      <c r="M332" s="87">
        <v>0</v>
      </c>
      <c r="N332" s="87">
        <v>0</v>
      </c>
      <c r="O332" s="87">
        <v>0</v>
      </c>
      <c r="P332" s="87">
        <v>0</v>
      </c>
      <c r="Q332" s="87">
        <v>0</v>
      </c>
      <c r="R332" s="87">
        <v>0</v>
      </c>
      <c r="S332" s="87">
        <v>0</v>
      </c>
      <c r="T332" s="87">
        <v>0</v>
      </c>
      <c r="U332" s="87">
        <v>0</v>
      </c>
      <c r="V332" s="87">
        <v>0</v>
      </c>
      <c r="W332" s="87">
        <v>0</v>
      </c>
      <c r="X332" s="87">
        <v>0</v>
      </c>
      <c r="Y332" s="87">
        <v>0</v>
      </c>
      <c r="Z332" s="87">
        <v>0</v>
      </c>
      <c r="AA332" s="87">
        <v>0</v>
      </c>
      <c r="AB332" s="87">
        <v>0</v>
      </c>
      <c r="AC332" s="87">
        <v>0</v>
      </c>
      <c r="AD332" s="87">
        <v>0</v>
      </c>
      <c r="AE332" s="87">
        <v>0</v>
      </c>
      <c r="AF332" s="87">
        <v>0</v>
      </c>
      <c r="AG332" s="87">
        <v>0</v>
      </c>
      <c r="AH332" s="87">
        <v>0</v>
      </c>
      <c r="AI332" s="87">
        <v>0</v>
      </c>
      <c r="AJ332" s="87">
        <v>0</v>
      </c>
      <c r="AK332" s="87">
        <v>0</v>
      </c>
      <c r="AL332" s="87">
        <v>0</v>
      </c>
      <c r="AM332" s="87">
        <v>0</v>
      </c>
      <c r="AN332" s="87">
        <v>0</v>
      </c>
      <c r="AO332" s="87">
        <v>0</v>
      </c>
      <c r="AP332" s="87">
        <v>0</v>
      </c>
      <c r="AQ332" s="87">
        <v>0</v>
      </c>
      <c r="AR332" s="87">
        <v>0</v>
      </c>
      <c r="AS332" s="87">
        <v>0</v>
      </c>
      <c r="AT332" s="87">
        <v>0</v>
      </c>
      <c r="AU332" s="87">
        <v>0</v>
      </c>
    </row>
    <row r="333" spans="1:47" s="164" customFormat="1" ht="94.5" x14ac:dyDescent="0.2">
      <c r="A333" s="171" t="s">
        <v>899</v>
      </c>
      <c r="B333" s="84" t="s">
        <v>1705</v>
      </c>
      <c r="C333" s="171" t="s">
        <v>2159</v>
      </c>
      <c r="D333" s="87">
        <v>0</v>
      </c>
      <c r="E333" s="87"/>
      <c r="F333" s="87">
        <v>0</v>
      </c>
      <c r="G333" s="87">
        <v>0</v>
      </c>
      <c r="H333" s="87">
        <v>0</v>
      </c>
      <c r="I333" s="87">
        <v>0</v>
      </c>
      <c r="J333" s="87">
        <v>0</v>
      </c>
      <c r="K333" s="87">
        <v>0</v>
      </c>
      <c r="L333" s="87">
        <v>2</v>
      </c>
      <c r="M333" s="87">
        <v>2</v>
      </c>
      <c r="N333" s="87">
        <v>0</v>
      </c>
      <c r="O333" s="87">
        <v>0</v>
      </c>
      <c r="P333" s="87">
        <v>0</v>
      </c>
      <c r="Q333" s="87">
        <v>0</v>
      </c>
      <c r="R333" s="87">
        <v>0</v>
      </c>
      <c r="S333" s="87">
        <v>0</v>
      </c>
      <c r="T333" s="87">
        <v>0</v>
      </c>
      <c r="U333" s="87">
        <v>0</v>
      </c>
      <c r="V333" s="87">
        <v>0</v>
      </c>
      <c r="W333" s="87">
        <v>0</v>
      </c>
      <c r="X333" s="87">
        <v>0</v>
      </c>
      <c r="Y333" s="87">
        <v>0</v>
      </c>
      <c r="Z333" s="87">
        <v>0</v>
      </c>
      <c r="AA333" s="87">
        <v>0</v>
      </c>
      <c r="AB333" s="87">
        <v>0</v>
      </c>
      <c r="AC333" s="87">
        <v>0</v>
      </c>
      <c r="AD333" s="87">
        <v>0</v>
      </c>
      <c r="AE333" s="87">
        <v>0</v>
      </c>
      <c r="AF333" s="87">
        <v>0</v>
      </c>
      <c r="AG333" s="87">
        <v>0</v>
      </c>
      <c r="AH333" s="87">
        <v>0</v>
      </c>
      <c r="AI333" s="87">
        <v>0</v>
      </c>
      <c r="AJ333" s="87">
        <v>0</v>
      </c>
      <c r="AK333" s="87">
        <v>0</v>
      </c>
      <c r="AL333" s="87">
        <v>0</v>
      </c>
      <c r="AM333" s="87">
        <v>0</v>
      </c>
      <c r="AN333" s="87">
        <v>0</v>
      </c>
      <c r="AO333" s="87">
        <v>0</v>
      </c>
      <c r="AP333" s="87">
        <v>0</v>
      </c>
      <c r="AQ333" s="87">
        <v>0</v>
      </c>
      <c r="AR333" s="87">
        <v>0</v>
      </c>
      <c r="AS333" s="87">
        <v>0</v>
      </c>
      <c r="AT333" s="87">
        <v>0</v>
      </c>
      <c r="AU333" s="87">
        <v>0</v>
      </c>
    </row>
    <row r="334" spans="1:47" s="164" customFormat="1" ht="78.75" x14ac:dyDescent="0.2">
      <c r="A334" s="171" t="s">
        <v>899</v>
      </c>
      <c r="B334" s="170" t="s">
        <v>590</v>
      </c>
      <c r="C334" s="171" t="s">
        <v>2160</v>
      </c>
      <c r="D334" s="87">
        <v>0</v>
      </c>
      <c r="E334" s="87">
        <v>0</v>
      </c>
      <c r="F334" s="87">
        <v>0</v>
      </c>
      <c r="G334" s="87">
        <v>0</v>
      </c>
      <c r="H334" s="87">
        <v>0</v>
      </c>
      <c r="I334" s="87">
        <v>0</v>
      </c>
      <c r="J334" s="87">
        <v>0</v>
      </c>
      <c r="K334" s="87">
        <v>0</v>
      </c>
      <c r="L334" s="87">
        <v>0.63</v>
      </c>
      <c r="M334" s="87">
        <v>0</v>
      </c>
      <c r="N334" s="87">
        <v>0</v>
      </c>
      <c r="O334" s="87">
        <v>0</v>
      </c>
      <c r="P334" s="87">
        <v>0</v>
      </c>
      <c r="Q334" s="87">
        <v>0</v>
      </c>
      <c r="R334" s="87">
        <v>0</v>
      </c>
      <c r="S334" s="87">
        <v>0</v>
      </c>
      <c r="T334" s="87">
        <v>0</v>
      </c>
      <c r="U334" s="87">
        <v>0</v>
      </c>
      <c r="V334" s="87">
        <v>0</v>
      </c>
      <c r="W334" s="87">
        <v>0</v>
      </c>
      <c r="X334" s="87">
        <v>0</v>
      </c>
      <c r="Y334" s="87">
        <v>0</v>
      </c>
      <c r="Z334" s="87">
        <v>0</v>
      </c>
      <c r="AA334" s="87">
        <v>0</v>
      </c>
      <c r="AB334" s="87">
        <v>0</v>
      </c>
      <c r="AC334" s="87">
        <v>0</v>
      </c>
      <c r="AD334" s="87">
        <v>0</v>
      </c>
      <c r="AE334" s="87">
        <v>0</v>
      </c>
      <c r="AF334" s="87">
        <v>0</v>
      </c>
      <c r="AG334" s="87">
        <v>0</v>
      </c>
      <c r="AH334" s="87">
        <v>0</v>
      </c>
      <c r="AI334" s="87">
        <v>0</v>
      </c>
      <c r="AJ334" s="87">
        <v>0</v>
      </c>
      <c r="AK334" s="87">
        <v>0</v>
      </c>
      <c r="AL334" s="87">
        <v>0</v>
      </c>
      <c r="AM334" s="87">
        <v>0</v>
      </c>
      <c r="AN334" s="87">
        <v>0</v>
      </c>
      <c r="AO334" s="87">
        <v>0</v>
      </c>
      <c r="AP334" s="87">
        <v>0</v>
      </c>
      <c r="AQ334" s="87">
        <v>0</v>
      </c>
      <c r="AR334" s="87">
        <v>0</v>
      </c>
      <c r="AS334" s="87">
        <v>0</v>
      </c>
      <c r="AT334" s="87">
        <v>0</v>
      </c>
      <c r="AU334" s="87">
        <v>0</v>
      </c>
    </row>
    <row r="335" spans="1:47" s="164" customFormat="1" ht="78.75" x14ac:dyDescent="0.2">
      <c r="A335" s="171" t="s">
        <v>2791</v>
      </c>
      <c r="B335" s="84" t="s">
        <v>1706</v>
      </c>
      <c r="C335" s="171" t="s">
        <v>2161</v>
      </c>
      <c r="D335" s="87">
        <v>0</v>
      </c>
      <c r="E335" s="87">
        <v>0</v>
      </c>
      <c r="F335" s="87">
        <v>0</v>
      </c>
      <c r="G335" s="87">
        <v>0</v>
      </c>
      <c r="H335" s="87">
        <v>0</v>
      </c>
      <c r="I335" s="87">
        <v>0</v>
      </c>
      <c r="J335" s="87">
        <v>0</v>
      </c>
      <c r="K335" s="87">
        <v>0</v>
      </c>
      <c r="L335" s="87">
        <v>0</v>
      </c>
      <c r="M335" s="87">
        <v>0</v>
      </c>
      <c r="N335" s="87">
        <v>0.8</v>
      </c>
      <c r="O335" s="87">
        <v>0</v>
      </c>
      <c r="P335" s="87">
        <v>0</v>
      </c>
      <c r="Q335" s="87">
        <v>0</v>
      </c>
      <c r="R335" s="87">
        <v>0</v>
      </c>
      <c r="S335" s="87">
        <v>0</v>
      </c>
      <c r="T335" s="87">
        <v>0</v>
      </c>
      <c r="U335" s="87">
        <v>0</v>
      </c>
      <c r="V335" s="87">
        <v>0</v>
      </c>
      <c r="W335" s="87">
        <v>0</v>
      </c>
      <c r="X335" s="87">
        <v>0</v>
      </c>
      <c r="Y335" s="87">
        <v>0</v>
      </c>
      <c r="Z335" s="87">
        <v>0</v>
      </c>
      <c r="AA335" s="87">
        <v>0</v>
      </c>
      <c r="AB335" s="87">
        <v>0</v>
      </c>
      <c r="AC335" s="87">
        <v>0</v>
      </c>
      <c r="AD335" s="87">
        <v>0</v>
      </c>
      <c r="AE335" s="87">
        <v>0</v>
      </c>
      <c r="AF335" s="87">
        <v>0</v>
      </c>
      <c r="AG335" s="87">
        <v>0</v>
      </c>
      <c r="AH335" s="87">
        <v>0</v>
      </c>
      <c r="AI335" s="87">
        <v>0</v>
      </c>
      <c r="AJ335" s="87">
        <v>0</v>
      </c>
      <c r="AK335" s="87">
        <v>0</v>
      </c>
      <c r="AL335" s="87">
        <v>0</v>
      </c>
      <c r="AM335" s="87">
        <v>0</v>
      </c>
      <c r="AN335" s="87">
        <v>0</v>
      </c>
      <c r="AO335" s="87">
        <v>0</v>
      </c>
      <c r="AP335" s="87">
        <v>0</v>
      </c>
      <c r="AQ335" s="87">
        <v>0</v>
      </c>
      <c r="AR335" s="87">
        <v>0</v>
      </c>
      <c r="AS335" s="87">
        <v>0</v>
      </c>
      <c r="AT335" s="87">
        <v>0</v>
      </c>
      <c r="AU335" s="87">
        <v>0</v>
      </c>
    </row>
    <row r="336" spans="1:47" s="164" customFormat="1" ht="63" x14ac:dyDescent="0.2">
      <c r="A336" s="171" t="s">
        <v>899</v>
      </c>
      <c r="B336" s="84" t="s">
        <v>591</v>
      </c>
      <c r="C336" s="171" t="s">
        <v>2162</v>
      </c>
      <c r="D336" s="87">
        <v>0</v>
      </c>
      <c r="E336" s="87">
        <v>0</v>
      </c>
      <c r="F336" s="87">
        <v>0</v>
      </c>
      <c r="G336" s="87">
        <v>0</v>
      </c>
      <c r="H336" s="87">
        <v>0</v>
      </c>
      <c r="I336" s="87">
        <v>0</v>
      </c>
      <c r="J336" s="87">
        <v>0</v>
      </c>
      <c r="K336" s="87">
        <v>0</v>
      </c>
      <c r="L336" s="87">
        <v>0.25</v>
      </c>
      <c r="M336" s="87">
        <v>0</v>
      </c>
      <c r="N336" s="87">
        <v>0</v>
      </c>
      <c r="O336" s="87">
        <v>0</v>
      </c>
      <c r="P336" s="87">
        <v>0</v>
      </c>
      <c r="Q336" s="87">
        <v>0</v>
      </c>
      <c r="R336" s="87">
        <v>0</v>
      </c>
      <c r="S336" s="87">
        <v>0</v>
      </c>
      <c r="T336" s="87">
        <v>0</v>
      </c>
      <c r="U336" s="87">
        <v>0</v>
      </c>
      <c r="V336" s="87">
        <v>0</v>
      </c>
      <c r="W336" s="87">
        <v>0</v>
      </c>
      <c r="X336" s="87">
        <v>0</v>
      </c>
      <c r="Y336" s="87">
        <v>0</v>
      </c>
      <c r="Z336" s="87">
        <v>0</v>
      </c>
      <c r="AA336" s="87">
        <v>0</v>
      </c>
      <c r="AB336" s="87">
        <v>0</v>
      </c>
      <c r="AC336" s="87">
        <v>0</v>
      </c>
      <c r="AD336" s="87">
        <v>0</v>
      </c>
      <c r="AE336" s="87">
        <v>0</v>
      </c>
      <c r="AF336" s="87">
        <v>0</v>
      </c>
      <c r="AG336" s="87">
        <v>0</v>
      </c>
      <c r="AH336" s="87">
        <v>0</v>
      </c>
      <c r="AI336" s="87">
        <v>0</v>
      </c>
      <c r="AJ336" s="87">
        <v>0</v>
      </c>
      <c r="AK336" s="87">
        <v>0</v>
      </c>
      <c r="AL336" s="87">
        <v>0</v>
      </c>
      <c r="AM336" s="87">
        <v>0</v>
      </c>
      <c r="AN336" s="87">
        <v>0</v>
      </c>
      <c r="AO336" s="87">
        <v>0</v>
      </c>
      <c r="AP336" s="87">
        <v>0</v>
      </c>
      <c r="AQ336" s="87">
        <v>0</v>
      </c>
      <c r="AR336" s="87">
        <v>0</v>
      </c>
      <c r="AS336" s="87">
        <v>0</v>
      </c>
      <c r="AT336" s="87">
        <v>0</v>
      </c>
      <c r="AU336" s="87">
        <v>0</v>
      </c>
    </row>
    <row r="337" spans="1:47" s="164" customFormat="1" ht="47.25" x14ac:dyDescent="0.2">
      <c r="A337" s="171" t="s">
        <v>899</v>
      </c>
      <c r="B337" s="84" t="s">
        <v>592</v>
      </c>
      <c r="C337" s="171" t="s">
        <v>2163</v>
      </c>
      <c r="D337" s="87">
        <v>0</v>
      </c>
      <c r="E337" s="87">
        <v>0</v>
      </c>
      <c r="F337" s="87">
        <v>0</v>
      </c>
      <c r="G337" s="87">
        <v>0</v>
      </c>
      <c r="H337" s="87">
        <v>0</v>
      </c>
      <c r="I337" s="87">
        <v>0</v>
      </c>
      <c r="J337" s="87">
        <v>0</v>
      </c>
      <c r="K337" s="87">
        <v>0</v>
      </c>
      <c r="L337" s="87">
        <v>0</v>
      </c>
      <c r="M337" s="87">
        <v>0</v>
      </c>
      <c r="N337" s="87">
        <v>0</v>
      </c>
      <c r="O337" s="87">
        <v>0</v>
      </c>
      <c r="P337" s="87">
        <v>0</v>
      </c>
      <c r="Q337" s="87">
        <v>0</v>
      </c>
      <c r="R337" s="87">
        <v>0</v>
      </c>
      <c r="S337" s="87">
        <v>0</v>
      </c>
      <c r="T337" s="87">
        <v>0</v>
      </c>
      <c r="U337" s="87">
        <v>0</v>
      </c>
      <c r="V337" s="87">
        <v>0</v>
      </c>
      <c r="W337" s="87">
        <v>0</v>
      </c>
      <c r="X337" s="87">
        <v>0</v>
      </c>
      <c r="Y337" s="87">
        <v>0</v>
      </c>
      <c r="Z337" s="87">
        <v>0</v>
      </c>
      <c r="AA337" s="87">
        <v>0</v>
      </c>
      <c r="AB337" s="87">
        <v>0</v>
      </c>
      <c r="AC337" s="87">
        <v>0</v>
      </c>
      <c r="AD337" s="87">
        <v>0</v>
      </c>
      <c r="AE337" s="87">
        <v>0</v>
      </c>
      <c r="AF337" s="87">
        <v>0</v>
      </c>
      <c r="AG337" s="87">
        <v>0</v>
      </c>
      <c r="AH337" s="87">
        <v>0</v>
      </c>
      <c r="AI337" s="87">
        <v>0</v>
      </c>
      <c r="AJ337" s="87">
        <v>0</v>
      </c>
      <c r="AK337" s="87">
        <v>0</v>
      </c>
      <c r="AL337" s="87">
        <v>0</v>
      </c>
      <c r="AM337" s="87">
        <v>0</v>
      </c>
      <c r="AN337" s="87">
        <v>0</v>
      </c>
      <c r="AO337" s="87">
        <v>0</v>
      </c>
      <c r="AP337" s="87">
        <v>0</v>
      </c>
      <c r="AQ337" s="87">
        <v>0</v>
      </c>
      <c r="AR337" s="87">
        <v>0</v>
      </c>
      <c r="AS337" s="87">
        <v>0</v>
      </c>
      <c r="AT337" s="87">
        <v>0</v>
      </c>
      <c r="AU337" s="87">
        <v>0</v>
      </c>
    </row>
    <row r="338" spans="1:47" s="164" customFormat="1" ht="78.75" x14ac:dyDescent="0.2">
      <c r="A338" s="171" t="s">
        <v>899</v>
      </c>
      <c r="B338" s="84" t="s">
        <v>593</v>
      </c>
      <c r="C338" s="171" t="s">
        <v>2164</v>
      </c>
      <c r="D338" s="87">
        <v>0</v>
      </c>
      <c r="E338" s="87">
        <v>0.4</v>
      </c>
      <c r="F338" s="87">
        <v>0</v>
      </c>
      <c r="G338" s="87">
        <v>0</v>
      </c>
      <c r="H338" s="87">
        <v>0</v>
      </c>
      <c r="I338" s="87">
        <v>0</v>
      </c>
      <c r="J338" s="87">
        <v>0</v>
      </c>
      <c r="K338" s="87">
        <v>0</v>
      </c>
      <c r="L338" s="87">
        <v>0.4</v>
      </c>
      <c r="M338" s="87">
        <v>0</v>
      </c>
      <c r="N338" s="87">
        <v>0</v>
      </c>
      <c r="O338" s="87">
        <v>0</v>
      </c>
      <c r="P338" s="87">
        <v>0</v>
      </c>
      <c r="Q338" s="87">
        <v>0</v>
      </c>
      <c r="R338" s="87">
        <v>0</v>
      </c>
      <c r="S338" s="87">
        <v>0</v>
      </c>
      <c r="T338" s="87">
        <v>0</v>
      </c>
      <c r="U338" s="87">
        <v>0</v>
      </c>
      <c r="V338" s="87">
        <v>0</v>
      </c>
      <c r="W338" s="87">
        <v>0</v>
      </c>
      <c r="X338" s="87">
        <v>0</v>
      </c>
      <c r="Y338" s="87">
        <v>0</v>
      </c>
      <c r="Z338" s="87">
        <v>0</v>
      </c>
      <c r="AA338" s="87">
        <v>0</v>
      </c>
      <c r="AB338" s="87">
        <v>0</v>
      </c>
      <c r="AC338" s="87">
        <v>0</v>
      </c>
      <c r="AD338" s="87">
        <v>0</v>
      </c>
      <c r="AE338" s="87">
        <v>0</v>
      </c>
      <c r="AF338" s="87">
        <v>0</v>
      </c>
      <c r="AG338" s="87">
        <v>0</v>
      </c>
      <c r="AH338" s="87">
        <v>0</v>
      </c>
      <c r="AI338" s="87">
        <v>0</v>
      </c>
      <c r="AJ338" s="87">
        <v>0</v>
      </c>
      <c r="AK338" s="87">
        <v>0</v>
      </c>
      <c r="AL338" s="87">
        <v>0</v>
      </c>
      <c r="AM338" s="87">
        <v>0</v>
      </c>
      <c r="AN338" s="87">
        <v>0</v>
      </c>
      <c r="AO338" s="87">
        <v>0</v>
      </c>
      <c r="AP338" s="87">
        <v>0</v>
      </c>
      <c r="AQ338" s="87">
        <v>0</v>
      </c>
      <c r="AR338" s="87">
        <v>0</v>
      </c>
      <c r="AS338" s="87">
        <v>0</v>
      </c>
      <c r="AT338" s="87">
        <v>0</v>
      </c>
      <c r="AU338" s="87">
        <v>0</v>
      </c>
    </row>
    <row r="339" spans="1:47" s="164" customFormat="1" ht="78.75" x14ac:dyDescent="0.2">
      <c r="A339" s="171" t="s">
        <v>899</v>
      </c>
      <c r="B339" s="170" t="s">
        <v>594</v>
      </c>
      <c r="C339" s="171" t="s">
        <v>2165</v>
      </c>
      <c r="D339" s="87">
        <v>0</v>
      </c>
      <c r="E339" s="87">
        <v>0</v>
      </c>
      <c r="F339" s="87">
        <v>0</v>
      </c>
      <c r="G339" s="87">
        <v>0</v>
      </c>
      <c r="H339" s="87">
        <v>0</v>
      </c>
      <c r="I339" s="87">
        <v>0</v>
      </c>
      <c r="J339" s="87">
        <v>0</v>
      </c>
      <c r="K339" s="87">
        <v>0</v>
      </c>
      <c r="L339" s="87">
        <v>0</v>
      </c>
      <c r="M339" s="87">
        <v>0</v>
      </c>
      <c r="N339" s="87">
        <v>0</v>
      </c>
      <c r="O339" s="87">
        <v>0</v>
      </c>
      <c r="P339" s="87">
        <v>0</v>
      </c>
      <c r="Q339" s="87">
        <v>0</v>
      </c>
      <c r="R339" s="87">
        <v>0</v>
      </c>
      <c r="S339" s="87">
        <v>0</v>
      </c>
      <c r="T339" s="87">
        <v>0</v>
      </c>
      <c r="U339" s="87">
        <v>0</v>
      </c>
      <c r="V339" s="87">
        <v>0</v>
      </c>
      <c r="W339" s="87">
        <v>0</v>
      </c>
      <c r="X339" s="87">
        <v>0</v>
      </c>
      <c r="Y339" s="87">
        <v>0</v>
      </c>
      <c r="Z339" s="87">
        <v>0</v>
      </c>
      <c r="AA339" s="87">
        <v>0</v>
      </c>
      <c r="AB339" s="87">
        <v>0</v>
      </c>
      <c r="AC339" s="87">
        <v>0</v>
      </c>
      <c r="AD339" s="87">
        <v>0</v>
      </c>
      <c r="AE339" s="87">
        <v>0</v>
      </c>
      <c r="AF339" s="87">
        <v>0</v>
      </c>
      <c r="AG339" s="87">
        <v>0</v>
      </c>
      <c r="AH339" s="87">
        <v>0</v>
      </c>
      <c r="AI339" s="87">
        <v>0</v>
      </c>
      <c r="AJ339" s="87">
        <v>0</v>
      </c>
      <c r="AK339" s="87">
        <v>0</v>
      </c>
      <c r="AL339" s="87">
        <v>0</v>
      </c>
      <c r="AM339" s="87">
        <v>0</v>
      </c>
      <c r="AN339" s="87">
        <v>0</v>
      </c>
      <c r="AO339" s="87">
        <v>0</v>
      </c>
      <c r="AP339" s="87">
        <v>0</v>
      </c>
      <c r="AQ339" s="87">
        <v>0</v>
      </c>
      <c r="AR339" s="87">
        <v>0</v>
      </c>
      <c r="AS339" s="87">
        <v>0</v>
      </c>
      <c r="AT339" s="87">
        <v>0</v>
      </c>
      <c r="AU339" s="87">
        <v>0</v>
      </c>
    </row>
    <row r="340" spans="1:47" s="164" customFormat="1" ht="78.75" x14ac:dyDescent="0.2">
      <c r="A340" s="171" t="s">
        <v>899</v>
      </c>
      <c r="B340" s="84" t="s">
        <v>595</v>
      </c>
      <c r="C340" s="171" t="s">
        <v>2166</v>
      </c>
      <c r="D340" s="87">
        <v>0</v>
      </c>
      <c r="E340" s="87">
        <v>0</v>
      </c>
      <c r="F340" s="87">
        <v>0</v>
      </c>
      <c r="G340" s="87">
        <v>0</v>
      </c>
      <c r="H340" s="87">
        <v>0</v>
      </c>
      <c r="I340" s="87">
        <v>0</v>
      </c>
      <c r="J340" s="87">
        <v>0</v>
      </c>
      <c r="K340" s="87">
        <v>0</v>
      </c>
      <c r="L340" s="87">
        <v>0.9</v>
      </c>
      <c r="M340" s="87">
        <v>0</v>
      </c>
      <c r="N340" s="87">
        <v>0</v>
      </c>
      <c r="O340" s="87">
        <v>0</v>
      </c>
      <c r="P340" s="87">
        <v>0</v>
      </c>
      <c r="Q340" s="87">
        <v>0</v>
      </c>
      <c r="R340" s="87">
        <v>0</v>
      </c>
      <c r="S340" s="87">
        <v>0</v>
      </c>
      <c r="T340" s="87">
        <v>0</v>
      </c>
      <c r="U340" s="87">
        <v>0</v>
      </c>
      <c r="V340" s="87">
        <v>0</v>
      </c>
      <c r="W340" s="87">
        <v>0</v>
      </c>
      <c r="X340" s="87">
        <v>0</v>
      </c>
      <c r="Y340" s="87">
        <v>0</v>
      </c>
      <c r="Z340" s="87">
        <v>0</v>
      </c>
      <c r="AA340" s="87">
        <v>0</v>
      </c>
      <c r="AB340" s="87">
        <v>0</v>
      </c>
      <c r="AC340" s="87">
        <v>0</v>
      </c>
      <c r="AD340" s="87">
        <v>0</v>
      </c>
      <c r="AE340" s="87">
        <v>0</v>
      </c>
      <c r="AF340" s="87">
        <v>0</v>
      </c>
      <c r="AG340" s="87">
        <v>0</v>
      </c>
      <c r="AH340" s="87">
        <v>0</v>
      </c>
      <c r="AI340" s="87">
        <v>0</v>
      </c>
      <c r="AJ340" s="87">
        <v>0</v>
      </c>
      <c r="AK340" s="87">
        <v>0</v>
      </c>
      <c r="AL340" s="87">
        <v>0</v>
      </c>
      <c r="AM340" s="87">
        <v>0</v>
      </c>
      <c r="AN340" s="87">
        <v>0</v>
      </c>
      <c r="AO340" s="87">
        <v>0</v>
      </c>
      <c r="AP340" s="87">
        <v>0</v>
      </c>
      <c r="AQ340" s="87">
        <v>0</v>
      </c>
      <c r="AR340" s="87">
        <v>0</v>
      </c>
      <c r="AS340" s="87">
        <v>0</v>
      </c>
      <c r="AT340" s="87">
        <v>0</v>
      </c>
      <c r="AU340" s="87">
        <v>0</v>
      </c>
    </row>
    <row r="341" spans="1:47" s="164" customFormat="1" ht="78.75" x14ac:dyDescent="0.2">
      <c r="A341" s="171" t="s">
        <v>899</v>
      </c>
      <c r="B341" s="84" t="s">
        <v>1707</v>
      </c>
      <c r="C341" s="171" t="s">
        <v>2167</v>
      </c>
      <c r="D341" s="87">
        <v>0</v>
      </c>
      <c r="E341" s="87">
        <v>0</v>
      </c>
      <c r="F341" s="87">
        <v>0</v>
      </c>
      <c r="G341" s="87">
        <v>0</v>
      </c>
      <c r="H341" s="87">
        <v>0</v>
      </c>
      <c r="I341" s="87">
        <v>0</v>
      </c>
      <c r="J341" s="87">
        <v>0</v>
      </c>
      <c r="K341" s="87">
        <v>0</v>
      </c>
      <c r="L341" s="87">
        <v>0</v>
      </c>
      <c r="M341" s="87">
        <v>0</v>
      </c>
      <c r="N341" s="87">
        <v>0</v>
      </c>
      <c r="O341" s="87">
        <v>0</v>
      </c>
      <c r="P341" s="87">
        <v>0</v>
      </c>
      <c r="Q341" s="87">
        <v>0</v>
      </c>
      <c r="R341" s="87">
        <v>0</v>
      </c>
      <c r="S341" s="87">
        <v>0</v>
      </c>
      <c r="T341" s="87">
        <v>0</v>
      </c>
      <c r="U341" s="87">
        <v>0</v>
      </c>
      <c r="V341" s="87">
        <v>0</v>
      </c>
      <c r="W341" s="87">
        <v>0</v>
      </c>
      <c r="X341" s="87">
        <v>0</v>
      </c>
      <c r="Y341" s="87">
        <v>0</v>
      </c>
      <c r="Z341" s="87">
        <v>0</v>
      </c>
      <c r="AA341" s="87">
        <v>0</v>
      </c>
      <c r="AB341" s="87">
        <v>0</v>
      </c>
      <c r="AC341" s="87">
        <v>0</v>
      </c>
      <c r="AD341" s="87">
        <v>0</v>
      </c>
      <c r="AE341" s="87">
        <v>0</v>
      </c>
      <c r="AF341" s="87">
        <v>0</v>
      </c>
      <c r="AG341" s="87">
        <v>0</v>
      </c>
      <c r="AH341" s="87">
        <v>0</v>
      </c>
      <c r="AI341" s="87">
        <v>0</v>
      </c>
      <c r="AJ341" s="87">
        <v>0</v>
      </c>
      <c r="AK341" s="87">
        <v>0</v>
      </c>
      <c r="AL341" s="87">
        <v>0</v>
      </c>
      <c r="AM341" s="87">
        <v>0</v>
      </c>
      <c r="AN341" s="87">
        <v>0</v>
      </c>
      <c r="AO341" s="87">
        <v>0</v>
      </c>
      <c r="AP341" s="87">
        <v>0</v>
      </c>
      <c r="AQ341" s="87">
        <v>0</v>
      </c>
      <c r="AR341" s="87">
        <v>0</v>
      </c>
      <c r="AS341" s="87">
        <v>0</v>
      </c>
      <c r="AT341" s="87">
        <v>0</v>
      </c>
      <c r="AU341" s="87">
        <v>0</v>
      </c>
    </row>
    <row r="342" spans="1:47" s="164" customFormat="1" ht="110.25" x14ac:dyDescent="0.2">
      <c r="A342" s="171" t="s">
        <v>2791</v>
      </c>
      <c r="B342" s="84" t="s">
        <v>596</v>
      </c>
      <c r="C342" s="171" t="s">
        <v>2168</v>
      </c>
      <c r="D342" s="87">
        <v>0</v>
      </c>
      <c r="E342" s="87">
        <v>0</v>
      </c>
      <c r="F342" s="87">
        <v>0</v>
      </c>
      <c r="G342" s="87">
        <v>0</v>
      </c>
      <c r="H342" s="87">
        <v>0</v>
      </c>
      <c r="I342" s="87">
        <v>0</v>
      </c>
      <c r="J342" s="87">
        <v>0</v>
      </c>
      <c r="K342" s="87">
        <v>0</v>
      </c>
      <c r="L342" s="87">
        <v>0</v>
      </c>
      <c r="M342" s="87">
        <v>0</v>
      </c>
      <c r="N342" s="87">
        <v>0.15</v>
      </c>
      <c r="O342" s="87">
        <v>0</v>
      </c>
      <c r="P342" s="87">
        <v>0</v>
      </c>
      <c r="Q342" s="87">
        <v>0</v>
      </c>
      <c r="R342" s="87">
        <v>0</v>
      </c>
      <c r="S342" s="87">
        <v>0</v>
      </c>
      <c r="T342" s="87">
        <v>0</v>
      </c>
      <c r="U342" s="87">
        <v>0</v>
      </c>
      <c r="V342" s="87">
        <v>0</v>
      </c>
      <c r="W342" s="87">
        <v>0</v>
      </c>
      <c r="X342" s="87">
        <v>0</v>
      </c>
      <c r="Y342" s="87">
        <v>0</v>
      </c>
      <c r="Z342" s="87">
        <v>0</v>
      </c>
      <c r="AA342" s="87">
        <v>0</v>
      </c>
      <c r="AB342" s="87">
        <v>0</v>
      </c>
      <c r="AC342" s="87">
        <v>0</v>
      </c>
      <c r="AD342" s="87">
        <v>0</v>
      </c>
      <c r="AE342" s="87">
        <v>0</v>
      </c>
      <c r="AF342" s="87">
        <v>0</v>
      </c>
      <c r="AG342" s="87">
        <v>0</v>
      </c>
      <c r="AH342" s="87">
        <v>0</v>
      </c>
      <c r="AI342" s="87">
        <v>0</v>
      </c>
      <c r="AJ342" s="87">
        <v>0</v>
      </c>
      <c r="AK342" s="87">
        <v>0</v>
      </c>
      <c r="AL342" s="87">
        <v>0</v>
      </c>
      <c r="AM342" s="87">
        <v>0</v>
      </c>
      <c r="AN342" s="87">
        <v>0</v>
      </c>
      <c r="AO342" s="87">
        <v>0</v>
      </c>
      <c r="AP342" s="87">
        <v>0</v>
      </c>
      <c r="AQ342" s="87">
        <v>0</v>
      </c>
      <c r="AR342" s="87">
        <v>0</v>
      </c>
      <c r="AS342" s="87">
        <v>0</v>
      </c>
      <c r="AT342" s="87">
        <v>0</v>
      </c>
      <c r="AU342" s="87">
        <v>0</v>
      </c>
    </row>
    <row r="343" spans="1:47" s="164" customFormat="1" ht="78.75" x14ac:dyDescent="0.2">
      <c r="A343" s="171" t="s">
        <v>899</v>
      </c>
      <c r="B343" s="84" t="s">
        <v>1708</v>
      </c>
      <c r="C343" s="171" t="s">
        <v>2169</v>
      </c>
      <c r="D343" s="87">
        <v>0</v>
      </c>
      <c r="E343" s="87">
        <v>0</v>
      </c>
      <c r="F343" s="87">
        <v>0</v>
      </c>
      <c r="G343" s="87">
        <v>0</v>
      </c>
      <c r="H343" s="87">
        <v>0</v>
      </c>
      <c r="I343" s="87">
        <v>0</v>
      </c>
      <c r="J343" s="87">
        <v>0</v>
      </c>
      <c r="K343" s="87">
        <v>0</v>
      </c>
      <c r="L343" s="87">
        <v>0</v>
      </c>
      <c r="M343" s="87">
        <v>0</v>
      </c>
      <c r="N343" s="87">
        <v>0</v>
      </c>
      <c r="O343" s="87">
        <v>0</v>
      </c>
      <c r="P343" s="87">
        <v>0</v>
      </c>
      <c r="Q343" s="87">
        <v>0</v>
      </c>
      <c r="R343" s="87">
        <v>0</v>
      </c>
      <c r="S343" s="87">
        <v>0</v>
      </c>
      <c r="T343" s="87">
        <v>0</v>
      </c>
      <c r="U343" s="87">
        <v>0</v>
      </c>
      <c r="V343" s="87">
        <v>0</v>
      </c>
      <c r="W343" s="87">
        <v>0</v>
      </c>
      <c r="X343" s="87">
        <v>0</v>
      </c>
      <c r="Y343" s="87">
        <v>0</v>
      </c>
      <c r="Z343" s="87">
        <v>0</v>
      </c>
      <c r="AA343" s="87">
        <v>0</v>
      </c>
      <c r="AB343" s="87">
        <v>0</v>
      </c>
      <c r="AC343" s="87">
        <v>0</v>
      </c>
      <c r="AD343" s="87">
        <v>0</v>
      </c>
      <c r="AE343" s="87">
        <v>0</v>
      </c>
      <c r="AF343" s="87">
        <v>0</v>
      </c>
      <c r="AG343" s="87">
        <v>0</v>
      </c>
      <c r="AH343" s="87">
        <v>0</v>
      </c>
      <c r="AI343" s="87">
        <v>0</v>
      </c>
      <c r="AJ343" s="87">
        <v>0</v>
      </c>
      <c r="AK343" s="87">
        <v>0</v>
      </c>
      <c r="AL343" s="87">
        <v>0</v>
      </c>
      <c r="AM343" s="87">
        <v>0</v>
      </c>
      <c r="AN343" s="87">
        <v>0</v>
      </c>
      <c r="AO343" s="87">
        <v>0</v>
      </c>
      <c r="AP343" s="87">
        <v>0</v>
      </c>
      <c r="AQ343" s="87">
        <v>0</v>
      </c>
      <c r="AR343" s="87">
        <v>0</v>
      </c>
      <c r="AS343" s="87">
        <v>0</v>
      </c>
      <c r="AT343" s="87">
        <v>0</v>
      </c>
      <c r="AU343" s="87">
        <v>0</v>
      </c>
    </row>
    <row r="344" spans="1:47" s="164" customFormat="1" ht="110.25" x14ac:dyDescent="0.2">
      <c r="A344" s="171" t="s">
        <v>2791</v>
      </c>
      <c r="B344" s="84" t="s">
        <v>597</v>
      </c>
      <c r="C344" s="171" t="s">
        <v>2170</v>
      </c>
      <c r="D344" s="87">
        <v>0</v>
      </c>
      <c r="E344" s="87">
        <v>0</v>
      </c>
      <c r="F344" s="87">
        <v>0</v>
      </c>
      <c r="G344" s="87">
        <v>0</v>
      </c>
      <c r="H344" s="87">
        <v>0</v>
      </c>
      <c r="I344" s="87">
        <v>0</v>
      </c>
      <c r="J344" s="87">
        <v>0</v>
      </c>
      <c r="K344" s="87">
        <v>0</v>
      </c>
      <c r="L344" s="87">
        <v>0</v>
      </c>
      <c r="M344" s="87">
        <v>0</v>
      </c>
      <c r="N344" s="87">
        <v>0</v>
      </c>
      <c r="O344" s="87">
        <v>0</v>
      </c>
      <c r="P344" s="87">
        <v>0</v>
      </c>
      <c r="Q344" s="87">
        <v>0</v>
      </c>
      <c r="R344" s="87">
        <v>0</v>
      </c>
      <c r="S344" s="87">
        <v>0</v>
      </c>
      <c r="T344" s="87">
        <v>0</v>
      </c>
      <c r="U344" s="87">
        <v>0</v>
      </c>
      <c r="V344" s="87">
        <v>0</v>
      </c>
      <c r="W344" s="87">
        <v>0</v>
      </c>
      <c r="X344" s="87">
        <v>0</v>
      </c>
      <c r="Y344" s="87">
        <v>0</v>
      </c>
      <c r="Z344" s="87">
        <v>0</v>
      </c>
      <c r="AA344" s="87">
        <v>0</v>
      </c>
      <c r="AB344" s="87">
        <v>0</v>
      </c>
      <c r="AC344" s="87">
        <v>0</v>
      </c>
      <c r="AD344" s="87">
        <v>0</v>
      </c>
      <c r="AE344" s="87">
        <v>0</v>
      </c>
      <c r="AF344" s="87">
        <v>0</v>
      </c>
      <c r="AG344" s="87">
        <v>0</v>
      </c>
      <c r="AH344" s="87">
        <v>0</v>
      </c>
      <c r="AI344" s="87">
        <v>0</v>
      </c>
      <c r="AJ344" s="87">
        <v>0</v>
      </c>
      <c r="AK344" s="87">
        <v>0</v>
      </c>
      <c r="AL344" s="87">
        <v>0</v>
      </c>
      <c r="AM344" s="87">
        <v>0</v>
      </c>
      <c r="AN344" s="87">
        <v>0</v>
      </c>
      <c r="AO344" s="87">
        <v>0</v>
      </c>
      <c r="AP344" s="87">
        <v>0</v>
      </c>
      <c r="AQ344" s="87">
        <v>0</v>
      </c>
      <c r="AR344" s="87">
        <v>0</v>
      </c>
      <c r="AS344" s="87">
        <v>0</v>
      </c>
      <c r="AT344" s="87">
        <v>0</v>
      </c>
      <c r="AU344" s="87">
        <v>0</v>
      </c>
    </row>
    <row r="345" spans="1:47" s="164" customFormat="1" ht="63" x14ac:dyDescent="0.2">
      <c r="A345" s="171" t="s">
        <v>2791</v>
      </c>
      <c r="B345" s="84" t="s">
        <v>598</v>
      </c>
      <c r="C345" s="171" t="s">
        <v>2171</v>
      </c>
      <c r="D345" s="87">
        <v>0</v>
      </c>
      <c r="E345" s="87">
        <v>0</v>
      </c>
      <c r="F345" s="87">
        <v>0</v>
      </c>
      <c r="G345" s="87">
        <v>0</v>
      </c>
      <c r="H345" s="87">
        <v>0</v>
      </c>
      <c r="I345" s="87">
        <v>0</v>
      </c>
      <c r="J345" s="87">
        <v>0</v>
      </c>
      <c r="K345" s="87">
        <v>0</v>
      </c>
      <c r="L345" s="87">
        <v>0</v>
      </c>
      <c r="M345" s="87">
        <v>0</v>
      </c>
      <c r="N345" s="87">
        <v>0</v>
      </c>
      <c r="O345" s="87">
        <v>0</v>
      </c>
      <c r="P345" s="87">
        <v>0</v>
      </c>
      <c r="Q345" s="87">
        <v>0</v>
      </c>
      <c r="R345" s="87">
        <v>0</v>
      </c>
      <c r="S345" s="87">
        <v>0</v>
      </c>
      <c r="T345" s="87">
        <v>0</v>
      </c>
      <c r="U345" s="87">
        <v>0</v>
      </c>
      <c r="V345" s="87">
        <v>0</v>
      </c>
      <c r="W345" s="87">
        <v>0</v>
      </c>
      <c r="X345" s="87">
        <v>0</v>
      </c>
      <c r="Y345" s="87">
        <v>0</v>
      </c>
      <c r="Z345" s="87">
        <v>0</v>
      </c>
      <c r="AA345" s="87">
        <v>0</v>
      </c>
      <c r="AB345" s="87">
        <v>0</v>
      </c>
      <c r="AC345" s="87">
        <v>0</v>
      </c>
      <c r="AD345" s="87">
        <v>0</v>
      </c>
      <c r="AE345" s="87">
        <v>0</v>
      </c>
      <c r="AF345" s="87">
        <v>0</v>
      </c>
      <c r="AG345" s="87">
        <v>0</v>
      </c>
      <c r="AH345" s="87">
        <v>0</v>
      </c>
      <c r="AI345" s="87">
        <v>0</v>
      </c>
      <c r="AJ345" s="87">
        <v>0</v>
      </c>
      <c r="AK345" s="87">
        <v>0</v>
      </c>
      <c r="AL345" s="87">
        <v>0</v>
      </c>
      <c r="AM345" s="87">
        <v>0</v>
      </c>
      <c r="AN345" s="87">
        <v>0</v>
      </c>
      <c r="AO345" s="87">
        <v>0</v>
      </c>
      <c r="AP345" s="87">
        <v>0</v>
      </c>
      <c r="AQ345" s="87">
        <v>0</v>
      </c>
      <c r="AR345" s="87">
        <v>0</v>
      </c>
      <c r="AS345" s="87">
        <v>0</v>
      </c>
      <c r="AT345" s="87">
        <v>0</v>
      </c>
      <c r="AU345" s="87">
        <v>0</v>
      </c>
    </row>
    <row r="346" spans="1:47" s="164" customFormat="1" ht="63" x14ac:dyDescent="0.2">
      <c r="A346" s="171" t="s">
        <v>2791</v>
      </c>
      <c r="B346" s="84" t="s">
        <v>599</v>
      </c>
      <c r="C346" s="171" t="s">
        <v>2172</v>
      </c>
      <c r="D346" s="87">
        <v>0</v>
      </c>
      <c r="E346" s="87">
        <v>0</v>
      </c>
      <c r="F346" s="87">
        <v>0</v>
      </c>
      <c r="G346" s="87">
        <v>0</v>
      </c>
      <c r="H346" s="87">
        <v>0</v>
      </c>
      <c r="I346" s="87">
        <v>0</v>
      </c>
      <c r="J346" s="87">
        <v>0</v>
      </c>
      <c r="K346" s="87">
        <v>0</v>
      </c>
      <c r="L346" s="87">
        <v>0</v>
      </c>
      <c r="M346" s="87">
        <v>0</v>
      </c>
      <c r="N346" s="87">
        <v>0</v>
      </c>
      <c r="O346" s="87">
        <v>0</v>
      </c>
      <c r="P346" s="87">
        <v>0</v>
      </c>
      <c r="Q346" s="87">
        <v>0</v>
      </c>
      <c r="R346" s="87">
        <v>0</v>
      </c>
      <c r="S346" s="87">
        <v>0</v>
      </c>
      <c r="T346" s="87">
        <v>0</v>
      </c>
      <c r="U346" s="87">
        <v>0</v>
      </c>
      <c r="V346" s="87">
        <v>0</v>
      </c>
      <c r="W346" s="87">
        <v>0</v>
      </c>
      <c r="X346" s="87">
        <v>0</v>
      </c>
      <c r="Y346" s="87">
        <v>0</v>
      </c>
      <c r="Z346" s="87">
        <v>0</v>
      </c>
      <c r="AA346" s="87">
        <v>0</v>
      </c>
      <c r="AB346" s="87">
        <v>0</v>
      </c>
      <c r="AC346" s="87">
        <v>0</v>
      </c>
      <c r="AD346" s="87">
        <v>0</v>
      </c>
      <c r="AE346" s="87">
        <v>0</v>
      </c>
      <c r="AF346" s="87">
        <v>0</v>
      </c>
      <c r="AG346" s="87">
        <v>0</v>
      </c>
      <c r="AH346" s="87">
        <v>0</v>
      </c>
      <c r="AI346" s="87">
        <v>0</v>
      </c>
      <c r="AJ346" s="87">
        <v>0</v>
      </c>
      <c r="AK346" s="87">
        <v>0</v>
      </c>
      <c r="AL346" s="87">
        <v>0</v>
      </c>
      <c r="AM346" s="87">
        <v>0</v>
      </c>
      <c r="AN346" s="87">
        <v>0</v>
      </c>
      <c r="AO346" s="87">
        <v>0</v>
      </c>
      <c r="AP346" s="87">
        <v>0</v>
      </c>
      <c r="AQ346" s="87">
        <v>0</v>
      </c>
      <c r="AR346" s="87">
        <v>0</v>
      </c>
      <c r="AS346" s="87">
        <v>0</v>
      </c>
      <c r="AT346" s="87">
        <v>0</v>
      </c>
      <c r="AU346" s="87">
        <v>0</v>
      </c>
    </row>
    <row r="347" spans="1:47" s="164" customFormat="1" ht="47.25" x14ac:dyDescent="0.2">
      <c r="A347" s="171" t="s">
        <v>899</v>
      </c>
      <c r="B347" s="170" t="s">
        <v>600</v>
      </c>
      <c r="C347" s="171" t="s">
        <v>2173</v>
      </c>
      <c r="D347" s="87">
        <v>0</v>
      </c>
      <c r="E347" s="87">
        <v>0</v>
      </c>
      <c r="F347" s="87">
        <v>0</v>
      </c>
      <c r="G347" s="87">
        <v>0</v>
      </c>
      <c r="H347" s="87">
        <v>0</v>
      </c>
      <c r="I347" s="87">
        <v>0</v>
      </c>
      <c r="J347" s="87">
        <v>0</v>
      </c>
      <c r="K347" s="87">
        <v>0</v>
      </c>
      <c r="L347" s="87">
        <v>0</v>
      </c>
      <c r="M347" s="87">
        <v>0</v>
      </c>
      <c r="N347" s="87">
        <v>0</v>
      </c>
      <c r="O347" s="87">
        <v>0</v>
      </c>
      <c r="P347" s="87">
        <v>0</v>
      </c>
      <c r="Q347" s="87">
        <v>0</v>
      </c>
      <c r="R347" s="87">
        <v>0</v>
      </c>
      <c r="S347" s="87">
        <v>0</v>
      </c>
      <c r="T347" s="87">
        <v>0</v>
      </c>
      <c r="U347" s="87">
        <v>0</v>
      </c>
      <c r="V347" s="87">
        <v>0</v>
      </c>
      <c r="W347" s="87">
        <v>0</v>
      </c>
      <c r="X347" s="87">
        <v>0</v>
      </c>
      <c r="Y347" s="87">
        <v>0</v>
      </c>
      <c r="Z347" s="87">
        <v>0</v>
      </c>
      <c r="AA347" s="87">
        <v>0</v>
      </c>
      <c r="AB347" s="87">
        <v>0</v>
      </c>
      <c r="AC347" s="87">
        <v>0</v>
      </c>
      <c r="AD347" s="87">
        <v>0</v>
      </c>
      <c r="AE347" s="87">
        <v>0</v>
      </c>
      <c r="AF347" s="87">
        <v>0</v>
      </c>
      <c r="AG347" s="87">
        <v>0</v>
      </c>
      <c r="AH347" s="87">
        <v>0</v>
      </c>
      <c r="AI347" s="87">
        <v>0</v>
      </c>
      <c r="AJ347" s="87">
        <v>0</v>
      </c>
      <c r="AK347" s="87">
        <v>0</v>
      </c>
      <c r="AL347" s="87">
        <v>0</v>
      </c>
      <c r="AM347" s="87">
        <v>0</v>
      </c>
      <c r="AN347" s="87">
        <v>0</v>
      </c>
      <c r="AO347" s="87">
        <v>0</v>
      </c>
      <c r="AP347" s="87">
        <v>0</v>
      </c>
      <c r="AQ347" s="87">
        <v>0</v>
      </c>
      <c r="AR347" s="87">
        <v>0</v>
      </c>
      <c r="AS347" s="87">
        <v>0</v>
      </c>
      <c r="AT347" s="87">
        <v>0</v>
      </c>
      <c r="AU347" s="87">
        <v>0</v>
      </c>
    </row>
    <row r="348" spans="1:47" s="164" customFormat="1" ht="94.5" x14ac:dyDescent="0.2">
      <c r="A348" s="171" t="s">
        <v>2791</v>
      </c>
      <c r="B348" s="84" t="s">
        <v>601</v>
      </c>
      <c r="C348" s="171" t="s">
        <v>2174</v>
      </c>
      <c r="D348" s="87">
        <v>0</v>
      </c>
      <c r="E348" s="87">
        <v>0</v>
      </c>
      <c r="F348" s="87">
        <v>0</v>
      </c>
      <c r="G348" s="87">
        <v>0</v>
      </c>
      <c r="H348" s="87">
        <v>0</v>
      </c>
      <c r="I348" s="87">
        <v>0</v>
      </c>
      <c r="J348" s="87">
        <v>0</v>
      </c>
      <c r="K348" s="87">
        <v>0</v>
      </c>
      <c r="L348" s="87">
        <v>0</v>
      </c>
      <c r="M348" s="87">
        <v>0</v>
      </c>
      <c r="N348" s="87">
        <v>0</v>
      </c>
      <c r="O348" s="87">
        <v>0</v>
      </c>
      <c r="P348" s="87">
        <v>0</v>
      </c>
      <c r="Q348" s="87">
        <v>0</v>
      </c>
      <c r="R348" s="87">
        <v>0</v>
      </c>
      <c r="S348" s="87">
        <v>0</v>
      </c>
      <c r="T348" s="87">
        <v>0</v>
      </c>
      <c r="U348" s="87">
        <v>0</v>
      </c>
      <c r="V348" s="87">
        <v>0</v>
      </c>
      <c r="W348" s="87">
        <v>0</v>
      </c>
      <c r="X348" s="87">
        <v>0</v>
      </c>
      <c r="Y348" s="87">
        <v>0</v>
      </c>
      <c r="Z348" s="87">
        <v>0</v>
      </c>
      <c r="AA348" s="87">
        <v>0</v>
      </c>
      <c r="AB348" s="87">
        <v>0</v>
      </c>
      <c r="AC348" s="87">
        <v>0</v>
      </c>
      <c r="AD348" s="87">
        <v>0</v>
      </c>
      <c r="AE348" s="87">
        <v>0</v>
      </c>
      <c r="AF348" s="87">
        <v>0</v>
      </c>
      <c r="AG348" s="87">
        <v>0</v>
      </c>
      <c r="AH348" s="87">
        <v>0</v>
      </c>
      <c r="AI348" s="87">
        <v>0</v>
      </c>
      <c r="AJ348" s="87">
        <v>0</v>
      </c>
      <c r="AK348" s="87">
        <v>0</v>
      </c>
      <c r="AL348" s="87">
        <v>0</v>
      </c>
      <c r="AM348" s="87">
        <v>0</v>
      </c>
      <c r="AN348" s="87">
        <v>0</v>
      </c>
      <c r="AO348" s="87">
        <v>0</v>
      </c>
      <c r="AP348" s="87">
        <v>0</v>
      </c>
      <c r="AQ348" s="87">
        <v>0</v>
      </c>
      <c r="AR348" s="87">
        <v>0</v>
      </c>
      <c r="AS348" s="87">
        <v>0</v>
      </c>
      <c r="AT348" s="87">
        <v>0</v>
      </c>
      <c r="AU348" s="87">
        <v>0</v>
      </c>
    </row>
    <row r="349" spans="1:47" s="164" customFormat="1" ht="94.5" x14ac:dyDescent="0.2">
      <c r="A349" s="171" t="s">
        <v>2791</v>
      </c>
      <c r="B349" s="84" t="s">
        <v>602</v>
      </c>
      <c r="C349" s="171" t="s">
        <v>2175</v>
      </c>
      <c r="D349" s="87">
        <v>0</v>
      </c>
      <c r="E349" s="87">
        <v>0</v>
      </c>
      <c r="F349" s="87">
        <v>0</v>
      </c>
      <c r="G349" s="87">
        <v>0</v>
      </c>
      <c r="H349" s="87">
        <v>0</v>
      </c>
      <c r="I349" s="87">
        <v>0</v>
      </c>
      <c r="J349" s="87">
        <v>0</v>
      </c>
      <c r="K349" s="87">
        <v>0</v>
      </c>
      <c r="L349" s="87">
        <v>0</v>
      </c>
      <c r="M349" s="87">
        <v>0</v>
      </c>
      <c r="N349" s="87">
        <v>0</v>
      </c>
      <c r="O349" s="87">
        <v>0</v>
      </c>
      <c r="P349" s="87">
        <v>0</v>
      </c>
      <c r="Q349" s="87">
        <v>0</v>
      </c>
      <c r="R349" s="87">
        <v>0</v>
      </c>
      <c r="S349" s="87">
        <v>0</v>
      </c>
      <c r="T349" s="87">
        <v>0</v>
      </c>
      <c r="U349" s="87">
        <v>0</v>
      </c>
      <c r="V349" s="87">
        <v>0</v>
      </c>
      <c r="W349" s="87">
        <v>0</v>
      </c>
      <c r="X349" s="87">
        <v>0</v>
      </c>
      <c r="Y349" s="87">
        <v>0</v>
      </c>
      <c r="Z349" s="87">
        <v>0</v>
      </c>
      <c r="AA349" s="87">
        <v>0</v>
      </c>
      <c r="AB349" s="87">
        <v>0</v>
      </c>
      <c r="AC349" s="87">
        <v>0</v>
      </c>
      <c r="AD349" s="87">
        <v>0</v>
      </c>
      <c r="AE349" s="87">
        <v>0</v>
      </c>
      <c r="AF349" s="87">
        <v>0</v>
      </c>
      <c r="AG349" s="87">
        <v>0</v>
      </c>
      <c r="AH349" s="87">
        <v>0</v>
      </c>
      <c r="AI349" s="87">
        <v>0</v>
      </c>
      <c r="AJ349" s="87">
        <v>0</v>
      </c>
      <c r="AK349" s="87">
        <v>0</v>
      </c>
      <c r="AL349" s="87">
        <v>0</v>
      </c>
      <c r="AM349" s="87">
        <v>0</v>
      </c>
      <c r="AN349" s="87">
        <v>0</v>
      </c>
      <c r="AO349" s="87">
        <v>0</v>
      </c>
      <c r="AP349" s="87">
        <v>0</v>
      </c>
      <c r="AQ349" s="87">
        <v>0</v>
      </c>
      <c r="AR349" s="87">
        <v>0</v>
      </c>
      <c r="AS349" s="87">
        <v>0</v>
      </c>
      <c r="AT349" s="87">
        <v>0</v>
      </c>
      <c r="AU349" s="87">
        <v>0</v>
      </c>
    </row>
    <row r="350" spans="1:47" s="164" customFormat="1" ht="94.5" x14ac:dyDescent="0.2">
      <c r="A350" s="171" t="s">
        <v>899</v>
      </c>
      <c r="B350" s="84" t="s">
        <v>603</v>
      </c>
      <c r="C350" s="171" t="s">
        <v>2176</v>
      </c>
      <c r="D350" s="87">
        <v>0</v>
      </c>
      <c r="E350" s="87">
        <v>0.63</v>
      </c>
      <c r="F350" s="87">
        <v>0</v>
      </c>
      <c r="G350" s="87">
        <v>0</v>
      </c>
      <c r="H350" s="87">
        <v>0</v>
      </c>
      <c r="I350" s="87">
        <v>0</v>
      </c>
      <c r="J350" s="87">
        <v>0</v>
      </c>
      <c r="K350" s="87">
        <v>0</v>
      </c>
      <c r="L350" s="87">
        <v>0</v>
      </c>
      <c r="M350" s="87">
        <v>0</v>
      </c>
      <c r="N350" s="87">
        <v>0</v>
      </c>
      <c r="O350" s="87">
        <v>0</v>
      </c>
      <c r="P350" s="87">
        <v>0</v>
      </c>
      <c r="Q350" s="87">
        <v>0</v>
      </c>
      <c r="R350" s="87">
        <v>0</v>
      </c>
      <c r="S350" s="87">
        <v>0</v>
      </c>
      <c r="T350" s="87">
        <v>0</v>
      </c>
      <c r="U350" s="87">
        <v>0</v>
      </c>
      <c r="V350" s="87">
        <v>0</v>
      </c>
      <c r="W350" s="87">
        <v>0</v>
      </c>
      <c r="X350" s="87">
        <v>0</v>
      </c>
      <c r="Y350" s="87">
        <v>0</v>
      </c>
      <c r="Z350" s="87">
        <v>0</v>
      </c>
      <c r="AA350" s="87">
        <v>0</v>
      </c>
      <c r="AB350" s="87">
        <v>0</v>
      </c>
      <c r="AC350" s="87">
        <v>0</v>
      </c>
      <c r="AD350" s="87">
        <v>0</v>
      </c>
      <c r="AE350" s="87">
        <v>0</v>
      </c>
      <c r="AF350" s="87">
        <v>0</v>
      </c>
      <c r="AG350" s="87">
        <v>0</v>
      </c>
      <c r="AH350" s="87">
        <v>0</v>
      </c>
      <c r="AI350" s="87">
        <v>0</v>
      </c>
      <c r="AJ350" s="87">
        <v>0</v>
      </c>
      <c r="AK350" s="87">
        <v>0</v>
      </c>
      <c r="AL350" s="87">
        <v>0</v>
      </c>
      <c r="AM350" s="87">
        <v>0</v>
      </c>
      <c r="AN350" s="87">
        <v>0</v>
      </c>
      <c r="AO350" s="87">
        <v>0</v>
      </c>
      <c r="AP350" s="87">
        <v>0</v>
      </c>
      <c r="AQ350" s="87">
        <v>0</v>
      </c>
      <c r="AR350" s="87">
        <v>0</v>
      </c>
      <c r="AS350" s="87">
        <v>0</v>
      </c>
      <c r="AT350" s="87">
        <v>0</v>
      </c>
      <c r="AU350" s="87">
        <v>0</v>
      </c>
    </row>
    <row r="351" spans="1:47" s="164" customFormat="1" ht="47.25" x14ac:dyDescent="0.2">
      <c r="A351" s="171" t="s">
        <v>899</v>
      </c>
      <c r="B351" s="84" t="s">
        <v>925</v>
      </c>
      <c r="C351" s="171" t="s">
        <v>2177</v>
      </c>
      <c r="D351" s="87">
        <v>0</v>
      </c>
      <c r="E351" s="87">
        <v>0</v>
      </c>
      <c r="F351" s="87">
        <v>0</v>
      </c>
      <c r="G351" s="87">
        <v>0</v>
      </c>
      <c r="H351" s="87">
        <v>0</v>
      </c>
      <c r="I351" s="87">
        <v>0</v>
      </c>
      <c r="J351" s="87">
        <v>0</v>
      </c>
      <c r="K351" s="87">
        <v>0</v>
      </c>
      <c r="L351" s="87">
        <v>0</v>
      </c>
      <c r="M351" s="87">
        <v>0</v>
      </c>
      <c r="N351" s="87">
        <v>0</v>
      </c>
      <c r="O351" s="87">
        <v>0</v>
      </c>
      <c r="P351" s="87">
        <v>0</v>
      </c>
      <c r="Q351" s="87">
        <v>0</v>
      </c>
      <c r="R351" s="87">
        <v>0</v>
      </c>
      <c r="S351" s="87">
        <v>0</v>
      </c>
      <c r="T351" s="87">
        <v>0</v>
      </c>
      <c r="U351" s="87">
        <v>0</v>
      </c>
      <c r="V351" s="87">
        <v>0</v>
      </c>
      <c r="W351" s="87">
        <v>0</v>
      </c>
      <c r="X351" s="87">
        <v>0</v>
      </c>
      <c r="Y351" s="87">
        <v>0</v>
      </c>
      <c r="Z351" s="87">
        <v>0</v>
      </c>
      <c r="AA351" s="87">
        <v>0</v>
      </c>
      <c r="AB351" s="87">
        <v>0</v>
      </c>
      <c r="AC351" s="87">
        <v>0</v>
      </c>
      <c r="AD351" s="87">
        <v>0</v>
      </c>
      <c r="AE351" s="87">
        <v>0</v>
      </c>
      <c r="AF351" s="87">
        <v>0</v>
      </c>
      <c r="AG351" s="87">
        <v>0</v>
      </c>
      <c r="AH351" s="87">
        <v>0</v>
      </c>
      <c r="AI351" s="87">
        <v>0</v>
      </c>
      <c r="AJ351" s="87">
        <v>0</v>
      </c>
      <c r="AK351" s="87">
        <v>0</v>
      </c>
      <c r="AL351" s="87">
        <v>0</v>
      </c>
      <c r="AM351" s="87">
        <v>0</v>
      </c>
      <c r="AN351" s="87">
        <v>0</v>
      </c>
      <c r="AO351" s="87">
        <v>0</v>
      </c>
      <c r="AP351" s="87">
        <v>0</v>
      </c>
      <c r="AQ351" s="87">
        <v>0</v>
      </c>
      <c r="AR351" s="87">
        <v>0</v>
      </c>
      <c r="AS351" s="87">
        <v>0</v>
      </c>
      <c r="AT351" s="87">
        <v>0</v>
      </c>
      <c r="AU351" s="87">
        <v>0</v>
      </c>
    </row>
    <row r="352" spans="1:47" s="164" customFormat="1" ht="63" x14ac:dyDescent="0.2">
      <c r="A352" s="171" t="s">
        <v>899</v>
      </c>
      <c r="B352" s="84" t="s">
        <v>926</v>
      </c>
      <c r="C352" s="171" t="s">
        <v>2178</v>
      </c>
      <c r="D352" s="87">
        <v>0</v>
      </c>
      <c r="E352" s="87">
        <v>0</v>
      </c>
      <c r="F352" s="87">
        <v>0</v>
      </c>
      <c r="G352" s="87">
        <v>0</v>
      </c>
      <c r="H352" s="87">
        <v>0</v>
      </c>
      <c r="I352" s="87">
        <v>0</v>
      </c>
      <c r="J352" s="87">
        <v>0</v>
      </c>
      <c r="K352" s="87">
        <v>0</v>
      </c>
      <c r="L352" s="87">
        <v>0</v>
      </c>
      <c r="M352" s="87">
        <v>0</v>
      </c>
      <c r="N352" s="87">
        <v>0</v>
      </c>
      <c r="O352" s="87">
        <v>0</v>
      </c>
      <c r="P352" s="87">
        <v>0</v>
      </c>
      <c r="Q352" s="87">
        <v>0</v>
      </c>
      <c r="R352" s="87">
        <v>0</v>
      </c>
      <c r="S352" s="87">
        <v>0</v>
      </c>
      <c r="T352" s="87">
        <v>0</v>
      </c>
      <c r="U352" s="87">
        <v>0</v>
      </c>
      <c r="V352" s="87">
        <v>0</v>
      </c>
      <c r="W352" s="87">
        <v>0</v>
      </c>
      <c r="X352" s="87">
        <v>0</v>
      </c>
      <c r="Y352" s="87">
        <v>0</v>
      </c>
      <c r="Z352" s="87">
        <v>0</v>
      </c>
      <c r="AA352" s="87">
        <v>0</v>
      </c>
      <c r="AB352" s="87">
        <v>0</v>
      </c>
      <c r="AC352" s="87">
        <v>0</v>
      </c>
      <c r="AD352" s="87">
        <v>0</v>
      </c>
      <c r="AE352" s="87">
        <v>0</v>
      </c>
      <c r="AF352" s="87">
        <v>0</v>
      </c>
      <c r="AG352" s="87">
        <v>0</v>
      </c>
      <c r="AH352" s="87">
        <v>0</v>
      </c>
      <c r="AI352" s="87">
        <v>0</v>
      </c>
      <c r="AJ352" s="87">
        <v>0</v>
      </c>
      <c r="AK352" s="87">
        <v>0</v>
      </c>
      <c r="AL352" s="87">
        <v>0</v>
      </c>
      <c r="AM352" s="87">
        <v>0</v>
      </c>
      <c r="AN352" s="87">
        <v>0</v>
      </c>
      <c r="AO352" s="87">
        <v>0</v>
      </c>
      <c r="AP352" s="87">
        <v>0</v>
      </c>
      <c r="AQ352" s="87">
        <v>0</v>
      </c>
      <c r="AR352" s="87">
        <v>0</v>
      </c>
      <c r="AS352" s="87">
        <v>0</v>
      </c>
      <c r="AT352" s="87">
        <v>0</v>
      </c>
      <c r="AU352" s="87">
        <v>0</v>
      </c>
    </row>
    <row r="353" spans="1:47" s="164" customFormat="1" ht="78.75" x14ac:dyDescent="0.2">
      <c r="A353" s="171" t="s">
        <v>899</v>
      </c>
      <c r="B353" s="84" t="s">
        <v>1709</v>
      </c>
      <c r="C353" s="171" t="s">
        <v>2179</v>
      </c>
      <c r="D353" s="87">
        <v>0</v>
      </c>
      <c r="E353" s="87">
        <v>0</v>
      </c>
      <c r="F353" s="87">
        <v>0</v>
      </c>
      <c r="G353" s="87">
        <v>0</v>
      </c>
      <c r="H353" s="87">
        <v>0</v>
      </c>
      <c r="I353" s="87">
        <v>0</v>
      </c>
      <c r="J353" s="87">
        <v>0</v>
      </c>
      <c r="K353" s="87">
        <v>0</v>
      </c>
      <c r="L353" s="87">
        <v>0</v>
      </c>
      <c r="M353" s="87">
        <v>0</v>
      </c>
      <c r="N353" s="87">
        <v>0</v>
      </c>
      <c r="O353" s="87">
        <v>0</v>
      </c>
      <c r="P353" s="87">
        <v>0</v>
      </c>
      <c r="Q353" s="87">
        <v>0</v>
      </c>
      <c r="R353" s="87">
        <v>0</v>
      </c>
      <c r="S353" s="87">
        <v>0</v>
      </c>
      <c r="T353" s="87">
        <v>0</v>
      </c>
      <c r="U353" s="87">
        <v>0</v>
      </c>
      <c r="V353" s="87">
        <v>0</v>
      </c>
      <c r="W353" s="87">
        <v>0</v>
      </c>
      <c r="X353" s="87">
        <v>0</v>
      </c>
      <c r="Y353" s="87">
        <v>0</v>
      </c>
      <c r="Z353" s="87">
        <v>0</v>
      </c>
      <c r="AA353" s="87">
        <v>0</v>
      </c>
      <c r="AB353" s="87">
        <v>0</v>
      </c>
      <c r="AC353" s="87">
        <v>0</v>
      </c>
      <c r="AD353" s="87">
        <v>0</v>
      </c>
      <c r="AE353" s="87">
        <v>0</v>
      </c>
      <c r="AF353" s="87">
        <v>0</v>
      </c>
      <c r="AG353" s="87">
        <v>0</v>
      </c>
      <c r="AH353" s="87">
        <v>0</v>
      </c>
      <c r="AI353" s="87">
        <v>0</v>
      </c>
      <c r="AJ353" s="87">
        <v>0</v>
      </c>
      <c r="AK353" s="87">
        <v>0</v>
      </c>
      <c r="AL353" s="87">
        <v>0</v>
      </c>
      <c r="AM353" s="87">
        <v>0</v>
      </c>
      <c r="AN353" s="87">
        <v>0</v>
      </c>
      <c r="AO353" s="87">
        <v>0</v>
      </c>
      <c r="AP353" s="87">
        <v>0</v>
      </c>
      <c r="AQ353" s="87">
        <v>0</v>
      </c>
      <c r="AR353" s="87">
        <v>0</v>
      </c>
      <c r="AS353" s="87">
        <v>0</v>
      </c>
      <c r="AT353" s="87">
        <v>0</v>
      </c>
      <c r="AU353" s="87">
        <v>0</v>
      </c>
    </row>
    <row r="354" spans="1:47" s="164" customFormat="1" ht="47.25" x14ac:dyDescent="0.2">
      <c r="A354" s="171" t="s">
        <v>899</v>
      </c>
      <c r="B354" s="84" t="s">
        <v>1710</v>
      </c>
      <c r="C354" s="171" t="s">
        <v>2180</v>
      </c>
      <c r="D354" s="87">
        <v>0</v>
      </c>
      <c r="E354" s="87">
        <v>0</v>
      </c>
      <c r="F354" s="87">
        <v>0</v>
      </c>
      <c r="G354" s="87">
        <v>0</v>
      </c>
      <c r="H354" s="87">
        <v>0</v>
      </c>
      <c r="I354" s="87">
        <v>0</v>
      </c>
      <c r="J354" s="87">
        <v>0</v>
      </c>
      <c r="K354" s="87">
        <v>0</v>
      </c>
      <c r="L354" s="87">
        <v>0</v>
      </c>
      <c r="M354" s="87">
        <v>0</v>
      </c>
      <c r="N354" s="87">
        <v>0</v>
      </c>
      <c r="O354" s="87">
        <v>0</v>
      </c>
      <c r="P354" s="87">
        <v>0</v>
      </c>
      <c r="Q354" s="87">
        <v>0</v>
      </c>
      <c r="R354" s="87">
        <v>0</v>
      </c>
      <c r="S354" s="87">
        <v>0</v>
      </c>
      <c r="T354" s="87">
        <v>0</v>
      </c>
      <c r="U354" s="87">
        <v>0</v>
      </c>
      <c r="V354" s="87">
        <v>0</v>
      </c>
      <c r="W354" s="87">
        <v>0</v>
      </c>
      <c r="X354" s="87">
        <v>0</v>
      </c>
      <c r="Y354" s="87">
        <v>0</v>
      </c>
      <c r="Z354" s="87">
        <v>0</v>
      </c>
      <c r="AA354" s="87">
        <v>0</v>
      </c>
      <c r="AB354" s="87">
        <v>0</v>
      </c>
      <c r="AC354" s="87">
        <v>0</v>
      </c>
      <c r="AD354" s="87">
        <v>0</v>
      </c>
      <c r="AE354" s="87">
        <v>0</v>
      </c>
      <c r="AF354" s="87">
        <v>0</v>
      </c>
      <c r="AG354" s="87">
        <v>0</v>
      </c>
      <c r="AH354" s="87">
        <v>0</v>
      </c>
      <c r="AI354" s="87">
        <v>0</v>
      </c>
      <c r="AJ354" s="87">
        <v>0</v>
      </c>
      <c r="AK354" s="87">
        <v>0</v>
      </c>
      <c r="AL354" s="87">
        <v>0</v>
      </c>
      <c r="AM354" s="87">
        <v>0</v>
      </c>
      <c r="AN354" s="87">
        <v>0</v>
      </c>
      <c r="AO354" s="87">
        <v>0</v>
      </c>
      <c r="AP354" s="87">
        <v>0</v>
      </c>
      <c r="AQ354" s="87">
        <v>0</v>
      </c>
      <c r="AR354" s="87">
        <v>0</v>
      </c>
      <c r="AS354" s="87">
        <v>0</v>
      </c>
      <c r="AT354" s="87">
        <v>0</v>
      </c>
      <c r="AU354" s="87">
        <v>0</v>
      </c>
    </row>
    <row r="355" spans="1:47" s="164" customFormat="1" ht="78.75" x14ac:dyDescent="0.2">
      <c r="A355" s="171" t="s">
        <v>899</v>
      </c>
      <c r="B355" s="84" t="s">
        <v>1711</v>
      </c>
      <c r="C355" s="171" t="s">
        <v>2181</v>
      </c>
      <c r="D355" s="87">
        <v>0</v>
      </c>
      <c r="E355" s="87">
        <v>0</v>
      </c>
      <c r="F355" s="87">
        <v>0</v>
      </c>
      <c r="G355" s="87">
        <v>0</v>
      </c>
      <c r="H355" s="87">
        <v>0</v>
      </c>
      <c r="I355" s="87">
        <v>0</v>
      </c>
      <c r="J355" s="87">
        <v>0</v>
      </c>
      <c r="K355" s="87">
        <v>0</v>
      </c>
      <c r="L355" s="87">
        <v>0</v>
      </c>
      <c r="M355" s="87">
        <v>0</v>
      </c>
      <c r="N355" s="87">
        <v>0</v>
      </c>
      <c r="O355" s="87">
        <v>0</v>
      </c>
      <c r="P355" s="87">
        <v>0</v>
      </c>
      <c r="Q355" s="87">
        <v>0</v>
      </c>
      <c r="R355" s="87">
        <v>0</v>
      </c>
      <c r="S355" s="87">
        <v>0</v>
      </c>
      <c r="T355" s="87">
        <v>0</v>
      </c>
      <c r="U355" s="87">
        <v>0</v>
      </c>
      <c r="V355" s="87">
        <v>0</v>
      </c>
      <c r="W355" s="87">
        <v>0</v>
      </c>
      <c r="X355" s="87">
        <v>0</v>
      </c>
      <c r="Y355" s="87">
        <v>0</v>
      </c>
      <c r="Z355" s="87">
        <v>0</v>
      </c>
      <c r="AA355" s="87">
        <v>0</v>
      </c>
      <c r="AB355" s="87">
        <v>0</v>
      </c>
      <c r="AC355" s="87">
        <v>0</v>
      </c>
      <c r="AD355" s="87">
        <v>0</v>
      </c>
      <c r="AE355" s="87">
        <v>0</v>
      </c>
      <c r="AF355" s="87">
        <v>0</v>
      </c>
      <c r="AG355" s="87">
        <v>0</v>
      </c>
      <c r="AH355" s="87">
        <v>0</v>
      </c>
      <c r="AI355" s="87">
        <v>0</v>
      </c>
      <c r="AJ355" s="87">
        <v>0</v>
      </c>
      <c r="AK355" s="87">
        <v>0</v>
      </c>
      <c r="AL355" s="87">
        <v>0</v>
      </c>
      <c r="AM355" s="87">
        <v>0</v>
      </c>
      <c r="AN355" s="87">
        <v>0</v>
      </c>
      <c r="AO355" s="87">
        <v>0</v>
      </c>
      <c r="AP355" s="87">
        <v>0</v>
      </c>
      <c r="AQ355" s="87">
        <v>0</v>
      </c>
      <c r="AR355" s="87">
        <v>0</v>
      </c>
      <c r="AS355" s="87">
        <v>0</v>
      </c>
      <c r="AT355" s="87">
        <v>0</v>
      </c>
      <c r="AU355" s="87">
        <v>0</v>
      </c>
    </row>
    <row r="356" spans="1:47" s="164" customFormat="1" ht="63" x14ac:dyDescent="0.2">
      <c r="A356" s="171" t="s">
        <v>899</v>
      </c>
      <c r="B356" s="84" t="s">
        <v>1712</v>
      </c>
      <c r="C356" s="171" t="s">
        <v>2182</v>
      </c>
      <c r="D356" s="87">
        <v>0</v>
      </c>
      <c r="E356" s="87">
        <v>0</v>
      </c>
      <c r="F356" s="87">
        <v>0</v>
      </c>
      <c r="G356" s="87">
        <v>0</v>
      </c>
      <c r="H356" s="87">
        <v>0</v>
      </c>
      <c r="I356" s="87">
        <v>0</v>
      </c>
      <c r="J356" s="87">
        <v>0</v>
      </c>
      <c r="K356" s="87">
        <v>0</v>
      </c>
      <c r="L356" s="87">
        <v>0</v>
      </c>
      <c r="M356" s="87">
        <v>0</v>
      </c>
      <c r="N356" s="87">
        <v>0</v>
      </c>
      <c r="O356" s="87">
        <v>0</v>
      </c>
      <c r="P356" s="87">
        <v>0</v>
      </c>
      <c r="Q356" s="87">
        <v>0</v>
      </c>
      <c r="R356" s="87">
        <v>0</v>
      </c>
      <c r="S356" s="87">
        <v>0</v>
      </c>
      <c r="T356" s="87">
        <v>0</v>
      </c>
      <c r="U356" s="87">
        <v>0</v>
      </c>
      <c r="V356" s="87">
        <v>0</v>
      </c>
      <c r="W356" s="87">
        <v>0</v>
      </c>
      <c r="X356" s="87">
        <v>0</v>
      </c>
      <c r="Y356" s="87">
        <v>0</v>
      </c>
      <c r="Z356" s="87">
        <v>0</v>
      </c>
      <c r="AA356" s="87">
        <v>0</v>
      </c>
      <c r="AB356" s="87">
        <v>0</v>
      </c>
      <c r="AC356" s="87">
        <v>0</v>
      </c>
      <c r="AD356" s="87">
        <v>0</v>
      </c>
      <c r="AE356" s="87">
        <v>0</v>
      </c>
      <c r="AF356" s="87">
        <v>0</v>
      </c>
      <c r="AG356" s="87">
        <v>0</v>
      </c>
      <c r="AH356" s="87">
        <v>0</v>
      </c>
      <c r="AI356" s="87">
        <v>0</v>
      </c>
      <c r="AJ356" s="87">
        <v>0</v>
      </c>
      <c r="AK356" s="87">
        <v>0</v>
      </c>
      <c r="AL356" s="87">
        <v>0</v>
      </c>
      <c r="AM356" s="87">
        <v>0</v>
      </c>
      <c r="AN356" s="87">
        <v>0</v>
      </c>
      <c r="AO356" s="87">
        <v>0</v>
      </c>
      <c r="AP356" s="87">
        <v>0</v>
      </c>
      <c r="AQ356" s="87">
        <v>0</v>
      </c>
      <c r="AR356" s="87">
        <v>0</v>
      </c>
      <c r="AS356" s="87">
        <v>0</v>
      </c>
      <c r="AT356" s="87">
        <v>0</v>
      </c>
      <c r="AU356" s="87">
        <v>0</v>
      </c>
    </row>
    <row r="357" spans="1:47" s="164" customFormat="1" ht="47.25" x14ac:dyDescent="0.2">
      <c r="A357" s="171" t="s">
        <v>899</v>
      </c>
      <c r="B357" s="84" t="s">
        <v>1713</v>
      </c>
      <c r="C357" s="171" t="s">
        <v>2183</v>
      </c>
      <c r="D357" s="87">
        <v>0</v>
      </c>
      <c r="E357" s="87">
        <v>0</v>
      </c>
      <c r="F357" s="87">
        <v>0</v>
      </c>
      <c r="G357" s="87">
        <v>0</v>
      </c>
      <c r="H357" s="87">
        <v>0</v>
      </c>
      <c r="I357" s="87">
        <v>0</v>
      </c>
      <c r="J357" s="87">
        <v>0</v>
      </c>
      <c r="K357" s="87">
        <v>0</v>
      </c>
      <c r="L357" s="87">
        <v>0</v>
      </c>
      <c r="M357" s="87">
        <v>0</v>
      </c>
      <c r="N357" s="87">
        <v>0</v>
      </c>
      <c r="O357" s="87">
        <v>0</v>
      </c>
      <c r="P357" s="87">
        <v>0</v>
      </c>
      <c r="Q357" s="87">
        <v>0</v>
      </c>
      <c r="R357" s="87">
        <v>0</v>
      </c>
      <c r="S357" s="87">
        <v>0</v>
      </c>
      <c r="T357" s="87">
        <v>0</v>
      </c>
      <c r="U357" s="87">
        <v>0</v>
      </c>
      <c r="V357" s="87">
        <v>0</v>
      </c>
      <c r="W357" s="87">
        <v>0</v>
      </c>
      <c r="X357" s="87">
        <v>0</v>
      </c>
      <c r="Y357" s="87">
        <v>0</v>
      </c>
      <c r="Z357" s="87">
        <v>0</v>
      </c>
      <c r="AA357" s="87">
        <v>0</v>
      </c>
      <c r="AB357" s="87">
        <v>0</v>
      </c>
      <c r="AC357" s="87">
        <v>0</v>
      </c>
      <c r="AD357" s="87">
        <v>0</v>
      </c>
      <c r="AE357" s="87">
        <v>0</v>
      </c>
      <c r="AF357" s="87">
        <v>0</v>
      </c>
      <c r="AG357" s="87">
        <v>0</v>
      </c>
      <c r="AH357" s="87">
        <v>0</v>
      </c>
      <c r="AI357" s="87">
        <v>0</v>
      </c>
      <c r="AJ357" s="87">
        <v>0</v>
      </c>
      <c r="AK357" s="87">
        <v>0</v>
      </c>
      <c r="AL357" s="87">
        <v>0</v>
      </c>
      <c r="AM357" s="87">
        <v>0</v>
      </c>
      <c r="AN357" s="87">
        <v>0</v>
      </c>
      <c r="AO357" s="87">
        <v>0</v>
      </c>
      <c r="AP357" s="87">
        <v>0</v>
      </c>
      <c r="AQ357" s="87">
        <v>0</v>
      </c>
      <c r="AR357" s="87">
        <v>0</v>
      </c>
      <c r="AS357" s="87">
        <v>0</v>
      </c>
      <c r="AT357" s="87">
        <v>0</v>
      </c>
      <c r="AU357" s="87">
        <v>0</v>
      </c>
    </row>
    <row r="358" spans="1:47" s="164" customFormat="1" ht="31.5" x14ac:dyDescent="0.2">
      <c r="A358" s="210"/>
      <c r="B358" s="211" t="s">
        <v>366</v>
      </c>
      <c r="C358" s="210"/>
      <c r="D358" s="214">
        <v>0</v>
      </c>
      <c r="E358" s="214">
        <v>0</v>
      </c>
      <c r="F358" s="214">
        <v>0</v>
      </c>
      <c r="G358" s="214">
        <v>0</v>
      </c>
      <c r="H358" s="214">
        <v>0</v>
      </c>
      <c r="I358" s="214">
        <v>0</v>
      </c>
      <c r="J358" s="214">
        <v>0</v>
      </c>
      <c r="K358" s="214">
        <v>0</v>
      </c>
      <c r="L358" s="214">
        <v>2</v>
      </c>
      <c r="M358" s="214">
        <v>0</v>
      </c>
      <c r="N358" s="214">
        <v>4.54</v>
      </c>
      <c r="O358" s="214">
        <v>0</v>
      </c>
      <c r="P358" s="214">
        <v>0</v>
      </c>
      <c r="Q358" s="214">
        <v>0</v>
      </c>
      <c r="R358" s="214">
        <v>0</v>
      </c>
      <c r="S358" s="214">
        <v>2</v>
      </c>
      <c r="T358" s="214">
        <v>0</v>
      </c>
      <c r="U358" s="214">
        <v>0</v>
      </c>
      <c r="V358" s="214">
        <v>0</v>
      </c>
      <c r="W358" s="214">
        <v>0</v>
      </c>
      <c r="X358" s="214">
        <v>0</v>
      </c>
      <c r="Y358" s="214">
        <v>0</v>
      </c>
      <c r="Z358" s="214">
        <v>0</v>
      </c>
      <c r="AA358" s="214">
        <v>0.67</v>
      </c>
      <c r="AB358" s="214">
        <f t="shared" ref="AB358:AU358" si="38">SUM(AB359:AB363)</f>
        <v>0</v>
      </c>
      <c r="AC358" s="214">
        <f t="shared" si="38"/>
        <v>0</v>
      </c>
      <c r="AD358" s="214">
        <f t="shared" si="38"/>
        <v>0</v>
      </c>
      <c r="AE358" s="214">
        <f t="shared" si="38"/>
        <v>0</v>
      </c>
      <c r="AF358" s="214">
        <f t="shared" si="38"/>
        <v>0</v>
      </c>
      <c r="AG358" s="214">
        <f t="shared" si="38"/>
        <v>0</v>
      </c>
      <c r="AH358" s="214">
        <f t="shared" si="38"/>
        <v>0</v>
      </c>
      <c r="AI358" s="214">
        <f t="shared" si="38"/>
        <v>0</v>
      </c>
      <c r="AJ358" s="214">
        <f t="shared" si="38"/>
        <v>0</v>
      </c>
      <c r="AK358" s="214">
        <f t="shared" si="38"/>
        <v>0</v>
      </c>
      <c r="AL358" s="214">
        <f t="shared" si="38"/>
        <v>0</v>
      </c>
      <c r="AM358" s="214">
        <f t="shared" si="38"/>
        <v>0</v>
      </c>
      <c r="AN358" s="214">
        <f t="shared" si="38"/>
        <v>0</v>
      </c>
      <c r="AO358" s="214">
        <f t="shared" si="38"/>
        <v>0</v>
      </c>
      <c r="AP358" s="214">
        <f t="shared" si="38"/>
        <v>0</v>
      </c>
      <c r="AQ358" s="214">
        <f t="shared" si="38"/>
        <v>0</v>
      </c>
      <c r="AR358" s="214">
        <f t="shared" si="38"/>
        <v>0</v>
      </c>
      <c r="AS358" s="214">
        <f t="shared" si="38"/>
        <v>0</v>
      </c>
      <c r="AT358" s="214">
        <f t="shared" si="38"/>
        <v>0</v>
      </c>
      <c r="AU358" s="214">
        <f t="shared" si="38"/>
        <v>0</v>
      </c>
    </row>
    <row r="359" spans="1:47" s="164" customFormat="1" ht="63" x14ac:dyDescent="0.2">
      <c r="A359" s="171" t="s">
        <v>2791</v>
      </c>
      <c r="B359" s="84" t="s">
        <v>68</v>
      </c>
      <c r="C359" s="171" t="s">
        <v>2184</v>
      </c>
      <c r="D359" s="87">
        <v>0</v>
      </c>
      <c r="E359" s="87">
        <v>0</v>
      </c>
      <c r="F359" s="87">
        <v>0</v>
      </c>
      <c r="G359" s="87">
        <v>0</v>
      </c>
      <c r="H359" s="87">
        <v>0</v>
      </c>
      <c r="I359" s="87">
        <v>0</v>
      </c>
      <c r="J359" s="87">
        <v>0</v>
      </c>
      <c r="K359" s="87">
        <v>0</v>
      </c>
      <c r="L359" s="87">
        <v>0</v>
      </c>
      <c r="M359" s="87">
        <v>0</v>
      </c>
      <c r="N359" s="87">
        <v>0.34</v>
      </c>
      <c r="O359" s="87">
        <v>0</v>
      </c>
      <c r="P359" s="87">
        <v>0</v>
      </c>
      <c r="Q359" s="87">
        <v>0</v>
      </c>
      <c r="R359" s="87">
        <v>0</v>
      </c>
      <c r="S359" s="87">
        <v>0</v>
      </c>
      <c r="T359" s="87">
        <v>0</v>
      </c>
      <c r="U359" s="87">
        <v>0</v>
      </c>
      <c r="V359" s="87">
        <v>0</v>
      </c>
      <c r="W359" s="87">
        <v>0</v>
      </c>
      <c r="X359" s="87">
        <v>0</v>
      </c>
      <c r="Y359" s="87">
        <v>0</v>
      </c>
      <c r="Z359" s="87">
        <v>0</v>
      </c>
      <c r="AA359" s="87">
        <v>0</v>
      </c>
      <c r="AB359" s="87">
        <v>0</v>
      </c>
      <c r="AC359" s="87">
        <v>0</v>
      </c>
      <c r="AD359" s="87">
        <v>0</v>
      </c>
      <c r="AE359" s="87">
        <v>0</v>
      </c>
      <c r="AF359" s="87">
        <v>0</v>
      </c>
      <c r="AG359" s="87">
        <v>0</v>
      </c>
      <c r="AH359" s="87">
        <v>0</v>
      </c>
      <c r="AI359" s="87">
        <v>0</v>
      </c>
      <c r="AJ359" s="87">
        <v>0</v>
      </c>
      <c r="AK359" s="87">
        <v>0</v>
      </c>
      <c r="AL359" s="87">
        <v>0</v>
      </c>
      <c r="AM359" s="87">
        <v>0</v>
      </c>
      <c r="AN359" s="87">
        <v>0</v>
      </c>
      <c r="AO359" s="87">
        <v>0</v>
      </c>
      <c r="AP359" s="87">
        <v>0</v>
      </c>
      <c r="AQ359" s="87">
        <v>0</v>
      </c>
      <c r="AR359" s="87">
        <v>0</v>
      </c>
      <c r="AS359" s="87">
        <v>0</v>
      </c>
      <c r="AT359" s="87">
        <v>0</v>
      </c>
      <c r="AU359" s="87">
        <v>0</v>
      </c>
    </row>
    <row r="360" spans="1:47" s="164" customFormat="1" ht="63" x14ac:dyDescent="0.2">
      <c r="A360" s="171" t="s">
        <v>2791</v>
      </c>
      <c r="B360" s="84" t="s">
        <v>368</v>
      </c>
      <c r="C360" s="171" t="s">
        <v>2185</v>
      </c>
      <c r="D360" s="87">
        <v>0</v>
      </c>
      <c r="E360" s="87">
        <v>0</v>
      </c>
      <c r="F360" s="87">
        <v>0</v>
      </c>
      <c r="G360" s="87">
        <v>0</v>
      </c>
      <c r="H360" s="87">
        <v>0</v>
      </c>
      <c r="I360" s="87">
        <v>0</v>
      </c>
      <c r="J360" s="87">
        <v>0</v>
      </c>
      <c r="K360" s="87">
        <v>0</v>
      </c>
      <c r="L360" s="87">
        <v>0</v>
      </c>
      <c r="M360" s="87">
        <v>0</v>
      </c>
      <c r="N360" s="87">
        <v>0.8</v>
      </c>
      <c r="O360" s="87">
        <v>0</v>
      </c>
      <c r="P360" s="87">
        <v>0</v>
      </c>
      <c r="Q360" s="87">
        <v>0</v>
      </c>
      <c r="R360" s="87">
        <v>0</v>
      </c>
      <c r="S360" s="87">
        <v>0</v>
      </c>
      <c r="T360" s="87">
        <v>0</v>
      </c>
      <c r="U360" s="87">
        <v>0</v>
      </c>
      <c r="V360" s="87">
        <v>0</v>
      </c>
      <c r="W360" s="87">
        <v>0</v>
      </c>
      <c r="X360" s="87">
        <v>0</v>
      </c>
      <c r="Y360" s="87">
        <v>0</v>
      </c>
      <c r="Z360" s="87">
        <v>0</v>
      </c>
      <c r="AA360" s="87">
        <v>0.67</v>
      </c>
      <c r="AB360" s="87">
        <v>0</v>
      </c>
      <c r="AC360" s="87">
        <v>0</v>
      </c>
      <c r="AD360" s="87">
        <v>0</v>
      </c>
      <c r="AE360" s="87">
        <v>0</v>
      </c>
      <c r="AF360" s="87">
        <v>0</v>
      </c>
      <c r="AG360" s="87">
        <v>0</v>
      </c>
      <c r="AH360" s="87">
        <v>0</v>
      </c>
      <c r="AI360" s="87">
        <v>0</v>
      </c>
      <c r="AJ360" s="87">
        <v>0</v>
      </c>
      <c r="AK360" s="87">
        <v>0</v>
      </c>
      <c r="AL360" s="87">
        <v>0</v>
      </c>
      <c r="AM360" s="87">
        <v>0</v>
      </c>
      <c r="AN360" s="87">
        <v>0</v>
      </c>
      <c r="AO360" s="87">
        <v>0</v>
      </c>
      <c r="AP360" s="87">
        <v>0</v>
      </c>
      <c r="AQ360" s="87">
        <v>0</v>
      </c>
      <c r="AR360" s="87">
        <v>0</v>
      </c>
      <c r="AS360" s="87">
        <v>0</v>
      </c>
      <c r="AT360" s="87">
        <v>0</v>
      </c>
      <c r="AU360" s="87">
        <v>0</v>
      </c>
    </row>
    <row r="361" spans="1:47" s="164" customFormat="1" ht="63" x14ac:dyDescent="0.2">
      <c r="A361" s="171" t="s">
        <v>2791</v>
      </c>
      <c r="B361" s="84" t="s">
        <v>367</v>
      </c>
      <c r="C361" s="171" t="s">
        <v>2186</v>
      </c>
      <c r="D361" s="87">
        <v>0</v>
      </c>
      <c r="E361" s="87">
        <v>0</v>
      </c>
      <c r="F361" s="87">
        <v>0</v>
      </c>
      <c r="G361" s="87">
        <v>0</v>
      </c>
      <c r="H361" s="87">
        <v>0</v>
      </c>
      <c r="I361" s="87">
        <v>0</v>
      </c>
      <c r="J361" s="87">
        <v>0</v>
      </c>
      <c r="K361" s="87">
        <v>0</v>
      </c>
      <c r="L361" s="87">
        <v>0</v>
      </c>
      <c r="M361" s="87">
        <v>0</v>
      </c>
      <c r="N361" s="87">
        <v>3.4</v>
      </c>
      <c r="O361" s="87">
        <v>0</v>
      </c>
      <c r="P361" s="87">
        <v>0</v>
      </c>
      <c r="Q361" s="87">
        <v>0</v>
      </c>
      <c r="R361" s="87">
        <v>0</v>
      </c>
      <c r="S361" s="87">
        <v>0</v>
      </c>
      <c r="T361" s="87">
        <v>0</v>
      </c>
      <c r="U361" s="87">
        <v>0</v>
      </c>
      <c r="V361" s="87">
        <v>0</v>
      </c>
      <c r="W361" s="87">
        <v>0</v>
      </c>
      <c r="X361" s="87">
        <v>0</v>
      </c>
      <c r="Y361" s="87">
        <v>0</v>
      </c>
      <c r="Z361" s="87">
        <v>0</v>
      </c>
      <c r="AA361" s="87">
        <v>0</v>
      </c>
      <c r="AB361" s="87">
        <v>0</v>
      </c>
      <c r="AC361" s="87">
        <v>0</v>
      </c>
      <c r="AD361" s="87">
        <v>0</v>
      </c>
      <c r="AE361" s="87">
        <v>0</v>
      </c>
      <c r="AF361" s="87">
        <v>0</v>
      </c>
      <c r="AG361" s="87">
        <v>0</v>
      </c>
      <c r="AH361" s="87">
        <v>0</v>
      </c>
      <c r="AI361" s="87">
        <v>0</v>
      </c>
      <c r="AJ361" s="87">
        <v>0</v>
      </c>
      <c r="AK361" s="87">
        <v>0</v>
      </c>
      <c r="AL361" s="87">
        <v>0</v>
      </c>
      <c r="AM361" s="87">
        <v>0</v>
      </c>
      <c r="AN361" s="87">
        <v>0</v>
      </c>
      <c r="AO361" s="87">
        <v>0</v>
      </c>
      <c r="AP361" s="87">
        <v>0</v>
      </c>
      <c r="AQ361" s="87">
        <v>0</v>
      </c>
      <c r="AR361" s="87">
        <v>0</v>
      </c>
      <c r="AS361" s="87">
        <v>0</v>
      </c>
      <c r="AT361" s="87">
        <v>0</v>
      </c>
      <c r="AU361" s="87">
        <v>0</v>
      </c>
    </row>
    <row r="362" spans="1:47" s="164" customFormat="1" ht="47.25" x14ac:dyDescent="0.2">
      <c r="A362" s="171" t="s">
        <v>899</v>
      </c>
      <c r="B362" s="84" t="s">
        <v>604</v>
      </c>
      <c r="C362" s="171" t="s">
        <v>2187</v>
      </c>
      <c r="D362" s="87">
        <v>0</v>
      </c>
      <c r="E362" s="87"/>
      <c r="F362" s="87">
        <v>0</v>
      </c>
      <c r="G362" s="87">
        <v>0</v>
      </c>
      <c r="H362" s="87">
        <v>0</v>
      </c>
      <c r="I362" s="87">
        <v>0</v>
      </c>
      <c r="J362" s="87">
        <v>0</v>
      </c>
      <c r="K362" s="87">
        <v>0</v>
      </c>
      <c r="L362" s="87">
        <v>2</v>
      </c>
      <c r="M362" s="87">
        <v>0</v>
      </c>
      <c r="N362" s="87">
        <v>0</v>
      </c>
      <c r="O362" s="87">
        <v>0</v>
      </c>
      <c r="P362" s="87">
        <v>0</v>
      </c>
      <c r="Q362" s="87">
        <v>0</v>
      </c>
      <c r="R362" s="87">
        <v>0</v>
      </c>
      <c r="S362" s="87">
        <v>2</v>
      </c>
      <c r="T362" s="87">
        <v>0</v>
      </c>
      <c r="U362" s="87">
        <v>0</v>
      </c>
      <c r="V362" s="87">
        <v>0</v>
      </c>
      <c r="W362" s="87">
        <v>0</v>
      </c>
      <c r="X362" s="87">
        <v>0</v>
      </c>
      <c r="Y362" s="87">
        <v>0</v>
      </c>
      <c r="Z362" s="87">
        <v>0</v>
      </c>
      <c r="AA362" s="87">
        <v>0</v>
      </c>
      <c r="AB362" s="87">
        <v>0</v>
      </c>
      <c r="AC362" s="87">
        <v>0</v>
      </c>
      <c r="AD362" s="87">
        <v>0</v>
      </c>
      <c r="AE362" s="87">
        <v>0</v>
      </c>
      <c r="AF362" s="87">
        <v>0</v>
      </c>
      <c r="AG362" s="87">
        <v>0</v>
      </c>
      <c r="AH362" s="87">
        <v>0</v>
      </c>
      <c r="AI362" s="87">
        <v>0</v>
      </c>
      <c r="AJ362" s="87">
        <v>0</v>
      </c>
      <c r="AK362" s="87">
        <v>0</v>
      </c>
      <c r="AL362" s="87">
        <v>0</v>
      </c>
      <c r="AM362" s="87">
        <v>0</v>
      </c>
      <c r="AN362" s="87">
        <v>0</v>
      </c>
      <c r="AO362" s="87">
        <v>0</v>
      </c>
      <c r="AP362" s="87">
        <v>0</v>
      </c>
      <c r="AQ362" s="87">
        <v>0</v>
      </c>
      <c r="AR362" s="87">
        <v>0</v>
      </c>
      <c r="AS362" s="87">
        <v>0</v>
      </c>
      <c r="AT362" s="87">
        <v>0</v>
      </c>
      <c r="AU362" s="87">
        <v>0</v>
      </c>
    </row>
    <row r="363" spans="1:47" s="164" customFormat="1" ht="110.25" x14ac:dyDescent="0.2">
      <c r="A363" s="171" t="s">
        <v>899</v>
      </c>
      <c r="B363" s="84" t="s">
        <v>605</v>
      </c>
      <c r="C363" s="171" t="s">
        <v>2188</v>
      </c>
      <c r="D363" s="87">
        <v>0</v>
      </c>
      <c r="E363" s="87">
        <v>0</v>
      </c>
      <c r="F363" s="87">
        <v>0</v>
      </c>
      <c r="G363" s="87">
        <v>0</v>
      </c>
      <c r="H363" s="87">
        <v>0</v>
      </c>
      <c r="I363" s="87">
        <v>0</v>
      </c>
      <c r="J363" s="87">
        <v>0</v>
      </c>
      <c r="K363" s="87">
        <v>0</v>
      </c>
      <c r="L363" s="87">
        <v>0</v>
      </c>
      <c r="M363" s="87">
        <v>0</v>
      </c>
      <c r="N363" s="87">
        <v>0</v>
      </c>
      <c r="O363" s="87">
        <v>0</v>
      </c>
      <c r="P363" s="87">
        <v>0</v>
      </c>
      <c r="Q363" s="87">
        <v>0</v>
      </c>
      <c r="R363" s="87">
        <v>0</v>
      </c>
      <c r="S363" s="87">
        <v>0</v>
      </c>
      <c r="T363" s="87">
        <v>0</v>
      </c>
      <c r="U363" s="87">
        <v>0</v>
      </c>
      <c r="V363" s="87">
        <v>0</v>
      </c>
      <c r="W363" s="87">
        <v>0</v>
      </c>
      <c r="X363" s="87">
        <v>0</v>
      </c>
      <c r="Y363" s="87">
        <v>0</v>
      </c>
      <c r="Z363" s="87">
        <v>0</v>
      </c>
      <c r="AA363" s="87">
        <v>0</v>
      </c>
      <c r="AB363" s="87">
        <v>0</v>
      </c>
      <c r="AC363" s="87">
        <v>0</v>
      </c>
      <c r="AD363" s="87">
        <v>0</v>
      </c>
      <c r="AE363" s="87">
        <v>0</v>
      </c>
      <c r="AF363" s="87">
        <v>0</v>
      </c>
      <c r="AG363" s="87">
        <v>0</v>
      </c>
      <c r="AH363" s="87">
        <v>0</v>
      </c>
      <c r="AI363" s="87">
        <v>0</v>
      </c>
      <c r="AJ363" s="87">
        <v>0</v>
      </c>
      <c r="AK363" s="87">
        <v>0</v>
      </c>
      <c r="AL363" s="87">
        <v>0</v>
      </c>
      <c r="AM363" s="87">
        <v>0</v>
      </c>
      <c r="AN363" s="87">
        <v>0</v>
      </c>
      <c r="AO363" s="87">
        <v>0</v>
      </c>
      <c r="AP363" s="87">
        <v>0</v>
      </c>
      <c r="AQ363" s="87">
        <v>0</v>
      </c>
      <c r="AR363" s="87">
        <v>0</v>
      </c>
      <c r="AS363" s="87">
        <v>0</v>
      </c>
      <c r="AT363" s="87">
        <v>0</v>
      </c>
      <c r="AU363" s="87">
        <v>0</v>
      </c>
    </row>
    <row r="364" spans="1:47" s="164" customFormat="1" x14ac:dyDescent="0.2">
      <c r="A364" s="210"/>
      <c r="B364" s="213" t="s">
        <v>69</v>
      </c>
      <c r="C364" s="210"/>
      <c r="D364" s="214">
        <v>0</v>
      </c>
      <c r="E364" s="214">
        <v>2.33</v>
      </c>
      <c r="F364" s="214">
        <v>0</v>
      </c>
      <c r="G364" s="214">
        <v>0</v>
      </c>
      <c r="H364" s="214">
        <v>0</v>
      </c>
      <c r="I364" s="214">
        <v>0.30000000000000004</v>
      </c>
      <c r="J364" s="214">
        <v>0</v>
      </c>
      <c r="K364" s="214">
        <v>0</v>
      </c>
      <c r="L364" s="214">
        <v>2.2300000000000004</v>
      </c>
      <c r="M364" s="214">
        <v>0.8</v>
      </c>
      <c r="N364" s="214">
        <v>0</v>
      </c>
      <c r="O364" s="214">
        <v>0</v>
      </c>
      <c r="P364" s="214">
        <v>0</v>
      </c>
      <c r="Q364" s="214">
        <v>0</v>
      </c>
      <c r="R364" s="214">
        <v>0</v>
      </c>
      <c r="S364" s="214">
        <v>0</v>
      </c>
      <c r="T364" s="214">
        <v>0</v>
      </c>
      <c r="U364" s="214">
        <v>0</v>
      </c>
      <c r="V364" s="214">
        <v>0</v>
      </c>
      <c r="W364" s="214">
        <v>0</v>
      </c>
      <c r="X364" s="214">
        <v>0</v>
      </c>
      <c r="Y364" s="214">
        <v>0</v>
      </c>
      <c r="Z364" s="214">
        <v>0</v>
      </c>
      <c r="AA364" s="214">
        <v>0</v>
      </c>
      <c r="AB364" s="214">
        <f t="shared" ref="AB364:AU364" si="39">SUM(AB365:AB374)</f>
        <v>0</v>
      </c>
      <c r="AC364" s="214">
        <f t="shared" si="39"/>
        <v>0</v>
      </c>
      <c r="AD364" s="214">
        <f t="shared" si="39"/>
        <v>0</v>
      </c>
      <c r="AE364" s="214">
        <f t="shared" si="39"/>
        <v>0</v>
      </c>
      <c r="AF364" s="214">
        <f t="shared" si="39"/>
        <v>0</v>
      </c>
      <c r="AG364" s="214">
        <f t="shared" si="39"/>
        <v>0</v>
      </c>
      <c r="AH364" s="214">
        <f t="shared" si="39"/>
        <v>0</v>
      </c>
      <c r="AI364" s="214">
        <f t="shared" si="39"/>
        <v>0</v>
      </c>
      <c r="AJ364" s="214">
        <f t="shared" si="39"/>
        <v>0</v>
      </c>
      <c r="AK364" s="214">
        <f t="shared" si="39"/>
        <v>0</v>
      </c>
      <c r="AL364" s="214">
        <f t="shared" si="39"/>
        <v>0</v>
      </c>
      <c r="AM364" s="214">
        <f t="shared" si="39"/>
        <v>0</v>
      </c>
      <c r="AN364" s="214">
        <f t="shared" si="39"/>
        <v>0</v>
      </c>
      <c r="AO364" s="214">
        <f t="shared" si="39"/>
        <v>0</v>
      </c>
      <c r="AP364" s="214">
        <f t="shared" si="39"/>
        <v>0</v>
      </c>
      <c r="AQ364" s="214">
        <f t="shared" si="39"/>
        <v>0</v>
      </c>
      <c r="AR364" s="214">
        <f t="shared" si="39"/>
        <v>0</v>
      </c>
      <c r="AS364" s="214">
        <f t="shared" si="39"/>
        <v>0</v>
      </c>
      <c r="AT364" s="214">
        <f t="shared" si="39"/>
        <v>0</v>
      </c>
      <c r="AU364" s="214">
        <f t="shared" si="39"/>
        <v>0</v>
      </c>
    </row>
    <row r="365" spans="1:47" s="164" customFormat="1" ht="47.25" x14ac:dyDescent="0.2">
      <c r="A365" s="171" t="s">
        <v>2791</v>
      </c>
      <c r="B365" s="84" t="s">
        <v>70</v>
      </c>
      <c r="C365" s="171" t="s">
        <v>2189</v>
      </c>
      <c r="D365" s="87">
        <v>0</v>
      </c>
      <c r="E365" s="87">
        <v>0</v>
      </c>
      <c r="F365" s="87">
        <v>0</v>
      </c>
      <c r="G365" s="87">
        <v>0</v>
      </c>
      <c r="H365" s="87">
        <v>0</v>
      </c>
      <c r="I365" s="87">
        <v>0</v>
      </c>
      <c r="J365" s="87">
        <v>0</v>
      </c>
      <c r="K365" s="87">
        <v>0</v>
      </c>
      <c r="L365" s="87">
        <v>0</v>
      </c>
      <c r="M365" s="87">
        <v>0</v>
      </c>
      <c r="N365" s="87">
        <v>0</v>
      </c>
      <c r="O365" s="87">
        <v>0</v>
      </c>
      <c r="P365" s="87">
        <v>0</v>
      </c>
      <c r="Q365" s="87">
        <v>0</v>
      </c>
      <c r="R365" s="87">
        <v>0</v>
      </c>
      <c r="S365" s="87">
        <v>0</v>
      </c>
      <c r="T365" s="87">
        <v>0</v>
      </c>
      <c r="U365" s="87">
        <v>0</v>
      </c>
      <c r="V365" s="87">
        <v>0</v>
      </c>
      <c r="W365" s="87">
        <v>0</v>
      </c>
      <c r="X365" s="87">
        <v>0</v>
      </c>
      <c r="Y365" s="87">
        <v>0</v>
      </c>
      <c r="Z365" s="87">
        <v>0</v>
      </c>
      <c r="AA365" s="87">
        <v>0</v>
      </c>
      <c r="AB365" s="87">
        <v>0</v>
      </c>
      <c r="AC365" s="87">
        <v>0</v>
      </c>
      <c r="AD365" s="87">
        <v>0</v>
      </c>
      <c r="AE365" s="87">
        <v>0</v>
      </c>
      <c r="AF365" s="87">
        <v>0</v>
      </c>
      <c r="AG365" s="87">
        <v>0</v>
      </c>
      <c r="AH365" s="87">
        <v>0</v>
      </c>
      <c r="AI365" s="87">
        <v>0</v>
      </c>
      <c r="AJ365" s="87">
        <v>0</v>
      </c>
      <c r="AK365" s="87">
        <v>0</v>
      </c>
      <c r="AL365" s="87">
        <v>0</v>
      </c>
      <c r="AM365" s="87">
        <v>0</v>
      </c>
      <c r="AN365" s="87">
        <v>0</v>
      </c>
      <c r="AO365" s="87">
        <v>0</v>
      </c>
      <c r="AP365" s="87">
        <v>0</v>
      </c>
      <c r="AQ365" s="87">
        <v>0</v>
      </c>
      <c r="AR365" s="87">
        <v>0</v>
      </c>
      <c r="AS365" s="87">
        <v>0</v>
      </c>
      <c r="AT365" s="87">
        <v>0</v>
      </c>
      <c r="AU365" s="87">
        <v>0</v>
      </c>
    </row>
    <row r="366" spans="1:47" s="164" customFormat="1" ht="47.25" x14ac:dyDescent="0.2">
      <c r="A366" s="171" t="s">
        <v>899</v>
      </c>
      <c r="B366" s="84" t="s">
        <v>606</v>
      </c>
      <c r="C366" s="171" t="s">
        <v>2190</v>
      </c>
      <c r="D366" s="87">
        <v>0</v>
      </c>
      <c r="E366" s="87"/>
      <c r="F366" s="87">
        <v>0</v>
      </c>
      <c r="G366" s="87">
        <v>0</v>
      </c>
      <c r="H366" s="87">
        <v>0</v>
      </c>
      <c r="I366" s="87">
        <v>0.03</v>
      </c>
      <c r="J366" s="87">
        <v>0</v>
      </c>
      <c r="K366" s="87">
        <v>0</v>
      </c>
      <c r="L366" s="87">
        <v>0.4</v>
      </c>
      <c r="M366" s="87">
        <v>0.4</v>
      </c>
      <c r="N366" s="87">
        <v>0</v>
      </c>
      <c r="O366" s="87">
        <v>0</v>
      </c>
      <c r="P366" s="87">
        <v>0</v>
      </c>
      <c r="Q366" s="87">
        <v>0</v>
      </c>
      <c r="R366" s="87">
        <v>0</v>
      </c>
      <c r="S366" s="87">
        <v>0</v>
      </c>
      <c r="T366" s="87">
        <v>0</v>
      </c>
      <c r="U366" s="87">
        <v>0</v>
      </c>
      <c r="V366" s="87">
        <v>0</v>
      </c>
      <c r="W366" s="87">
        <v>0</v>
      </c>
      <c r="X366" s="87">
        <v>0</v>
      </c>
      <c r="Y366" s="87">
        <v>0</v>
      </c>
      <c r="Z366" s="87">
        <v>0</v>
      </c>
      <c r="AA366" s="87">
        <v>0</v>
      </c>
      <c r="AB366" s="87">
        <v>0</v>
      </c>
      <c r="AC366" s="87">
        <v>0</v>
      </c>
      <c r="AD366" s="87">
        <v>0</v>
      </c>
      <c r="AE366" s="87">
        <v>0</v>
      </c>
      <c r="AF366" s="87">
        <v>0</v>
      </c>
      <c r="AG366" s="87">
        <v>0</v>
      </c>
      <c r="AH366" s="87">
        <v>0</v>
      </c>
      <c r="AI366" s="87">
        <v>0</v>
      </c>
      <c r="AJ366" s="87">
        <v>0</v>
      </c>
      <c r="AK366" s="87">
        <v>0</v>
      </c>
      <c r="AL366" s="87">
        <v>0</v>
      </c>
      <c r="AM366" s="87">
        <v>0</v>
      </c>
      <c r="AN366" s="87">
        <v>0</v>
      </c>
      <c r="AO366" s="87">
        <v>0</v>
      </c>
      <c r="AP366" s="87">
        <v>0</v>
      </c>
      <c r="AQ366" s="87">
        <v>0</v>
      </c>
      <c r="AR366" s="87">
        <v>0</v>
      </c>
      <c r="AS366" s="87">
        <v>0</v>
      </c>
      <c r="AT366" s="87">
        <v>0</v>
      </c>
      <c r="AU366" s="87">
        <v>0</v>
      </c>
    </row>
    <row r="367" spans="1:47" s="164" customFormat="1" ht="47.25" x14ac:dyDescent="0.2">
      <c r="A367" s="171" t="s">
        <v>2791</v>
      </c>
      <c r="B367" s="84" t="s">
        <v>71</v>
      </c>
      <c r="C367" s="171" t="s">
        <v>2191</v>
      </c>
      <c r="D367" s="87">
        <v>0</v>
      </c>
      <c r="E367" s="87">
        <v>0</v>
      </c>
      <c r="F367" s="87">
        <v>0</v>
      </c>
      <c r="G367" s="87">
        <v>0</v>
      </c>
      <c r="H367" s="87">
        <v>0</v>
      </c>
      <c r="I367" s="87">
        <v>0</v>
      </c>
      <c r="J367" s="87">
        <v>0</v>
      </c>
      <c r="K367" s="87">
        <v>0</v>
      </c>
      <c r="L367" s="87">
        <v>0</v>
      </c>
      <c r="M367" s="87">
        <v>0</v>
      </c>
      <c r="N367" s="87">
        <v>0</v>
      </c>
      <c r="O367" s="87">
        <v>0</v>
      </c>
      <c r="P367" s="87">
        <v>0</v>
      </c>
      <c r="Q367" s="87">
        <v>0</v>
      </c>
      <c r="R367" s="87">
        <v>0</v>
      </c>
      <c r="S367" s="87">
        <v>0</v>
      </c>
      <c r="T367" s="87">
        <v>0</v>
      </c>
      <c r="U367" s="87">
        <v>0</v>
      </c>
      <c r="V367" s="87">
        <v>0</v>
      </c>
      <c r="W367" s="87">
        <v>0</v>
      </c>
      <c r="X367" s="87">
        <v>0</v>
      </c>
      <c r="Y367" s="87">
        <v>0</v>
      </c>
      <c r="Z367" s="87">
        <v>0</v>
      </c>
      <c r="AA367" s="87">
        <v>0</v>
      </c>
      <c r="AB367" s="87">
        <v>0</v>
      </c>
      <c r="AC367" s="87">
        <v>0</v>
      </c>
      <c r="AD367" s="87">
        <v>0</v>
      </c>
      <c r="AE367" s="87">
        <v>0</v>
      </c>
      <c r="AF367" s="87">
        <v>0</v>
      </c>
      <c r="AG367" s="87">
        <v>0</v>
      </c>
      <c r="AH367" s="87">
        <v>0</v>
      </c>
      <c r="AI367" s="87">
        <v>0</v>
      </c>
      <c r="AJ367" s="87">
        <v>0</v>
      </c>
      <c r="AK367" s="87">
        <v>0</v>
      </c>
      <c r="AL367" s="87">
        <v>0</v>
      </c>
      <c r="AM367" s="87">
        <v>0</v>
      </c>
      <c r="AN367" s="87">
        <v>0</v>
      </c>
      <c r="AO367" s="87">
        <v>0</v>
      </c>
      <c r="AP367" s="87">
        <v>0</v>
      </c>
      <c r="AQ367" s="87">
        <v>0</v>
      </c>
      <c r="AR367" s="87">
        <v>0</v>
      </c>
      <c r="AS367" s="87">
        <v>0</v>
      </c>
      <c r="AT367" s="87">
        <v>0</v>
      </c>
      <c r="AU367" s="87">
        <v>0</v>
      </c>
    </row>
    <row r="368" spans="1:47" s="164" customFormat="1" ht="78.75" x14ac:dyDescent="0.2">
      <c r="A368" s="171" t="s">
        <v>899</v>
      </c>
      <c r="B368" s="84" t="s">
        <v>607</v>
      </c>
      <c r="C368" s="171" t="s">
        <v>2192</v>
      </c>
      <c r="D368" s="87">
        <v>0</v>
      </c>
      <c r="E368" s="87">
        <v>0.63</v>
      </c>
      <c r="F368" s="87">
        <v>0</v>
      </c>
      <c r="G368" s="87">
        <v>0</v>
      </c>
      <c r="H368" s="87">
        <v>0</v>
      </c>
      <c r="I368" s="87">
        <v>0</v>
      </c>
      <c r="J368" s="87">
        <v>0</v>
      </c>
      <c r="K368" s="87">
        <v>0</v>
      </c>
      <c r="L368" s="87">
        <v>0.63</v>
      </c>
      <c r="M368" s="87">
        <v>0</v>
      </c>
      <c r="N368" s="87">
        <v>0</v>
      </c>
      <c r="O368" s="87">
        <v>0</v>
      </c>
      <c r="P368" s="87">
        <v>0</v>
      </c>
      <c r="Q368" s="87">
        <v>0</v>
      </c>
      <c r="R368" s="87">
        <v>0</v>
      </c>
      <c r="S368" s="87">
        <v>0</v>
      </c>
      <c r="T368" s="87">
        <v>0</v>
      </c>
      <c r="U368" s="87">
        <v>0</v>
      </c>
      <c r="V368" s="87">
        <v>0</v>
      </c>
      <c r="W368" s="87">
        <v>0</v>
      </c>
      <c r="X368" s="87">
        <v>0</v>
      </c>
      <c r="Y368" s="87">
        <v>0</v>
      </c>
      <c r="Z368" s="87">
        <v>0</v>
      </c>
      <c r="AA368" s="87">
        <v>0</v>
      </c>
      <c r="AB368" s="87">
        <v>0</v>
      </c>
      <c r="AC368" s="87">
        <v>0</v>
      </c>
      <c r="AD368" s="87">
        <v>0</v>
      </c>
      <c r="AE368" s="87">
        <v>0</v>
      </c>
      <c r="AF368" s="87">
        <v>0</v>
      </c>
      <c r="AG368" s="87">
        <v>0</v>
      </c>
      <c r="AH368" s="87">
        <v>0</v>
      </c>
      <c r="AI368" s="87">
        <v>0</v>
      </c>
      <c r="AJ368" s="87">
        <v>0</v>
      </c>
      <c r="AK368" s="87">
        <v>0</v>
      </c>
      <c r="AL368" s="87">
        <v>0</v>
      </c>
      <c r="AM368" s="87">
        <v>0</v>
      </c>
      <c r="AN368" s="87">
        <v>0</v>
      </c>
      <c r="AO368" s="87">
        <v>0</v>
      </c>
      <c r="AP368" s="87">
        <v>0</v>
      </c>
      <c r="AQ368" s="87">
        <v>0</v>
      </c>
      <c r="AR368" s="87">
        <v>0</v>
      </c>
      <c r="AS368" s="87">
        <v>0</v>
      </c>
      <c r="AT368" s="87">
        <v>0</v>
      </c>
      <c r="AU368" s="87">
        <v>0</v>
      </c>
    </row>
    <row r="369" spans="1:47" s="164" customFormat="1" ht="78.75" x14ac:dyDescent="0.2">
      <c r="A369" s="171" t="s">
        <v>899</v>
      </c>
      <c r="B369" s="84" t="s">
        <v>608</v>
      </c>
      <c r="C369" s="171" t="s">
        <v>2193</v>
      </c>
      <c r="D369" s="87">
        <v>0</v>
      </c>
      <c r="E369" s="87">
        <v>0</v>
      </c>
      <c r="F369" s="87">
        <v>0</v>
      </c>
      <c r="G369" s="87">
        <v>0</v>
      </c>
      <c r="H369" s="87">
        <v>0</v>
      </c>
      <c r="I369" s="87">
        <v>0</v>
      </c>
      <c r="J369" s="87">
        <v>0</v>
      </c>
      <c r="K369" s="87">
        <v>0</v>
      </c>
      <c r="L369" s="87">
        <v>0</v>
      </c>
      <c r="M369" s="87">
        <v>0</v>
      </c>
      <c r="N369" s="87">
        <v>0</v>
      </c>
      <c r="O369" s="87">
        <v>0</v>
      </c>
      <c r="P369" s="87">
        <v>0</v>
      </c>
      <c r="Q369" s="87">
        <v>0</v>
      </c>
      <c r="R369" s="87">
        <v>0</v>
      </c>
      <c r="S369" s="87">
        <v>0</v>
      </c>
      <c r="T369" s="87">
        <v>0</v>
      </c>
      <c r="U369" s="87">
        <v>0</v>
      </c>
      <c r="V369" s="87">
        <v>0</v>
      </c>
      <c r="W369" s="87">
        <v>0</v>
      </c>
      <c r="X369" s="87">
        <v>0</v>
      </c>
      <c r="Y369" s="87">
        <v>0</v>
      </c>
      <c r="Z369" s="87">
        <v>0</v>
      </c>
      <c r="AA369" s="87">
        <v>0</v>
      </c>
      <c r="AB369" s="87">
        <v>0</v>
      </c>
      <c r="AC369" s="87">
        <v>0</v>
      </c>
      <c r="AD369" s="87">
        <v>0</v>
      </c>
      <c r="AE369" s="87">
        <v>0</v>
      </c>
      <c r="AF369" s="87">
        <v>0</v>
      </c>
      <c r="AG369" s="87">
        <v>0</v>
      </c>
      <c r="AH369" s="87">
        <v>0</v>
      </c>
      <c r="AI369" s="87">
        <v>0</v>
      </c>
      <c r="AJ369" s="87">
        <v>0</v>
      </c>
      <c r="AK369" s="87">
        <v>0</v>
      </c>
      <c r="AL369" s="87">
        <v>0</v>
      </c>
      <c r="AM369" s="87">
        <v>0</v>
      </c>
      <c r="AN369" s="87">
        <v>0</v>
      </c>
      <c r="AO369" s="87">
        <v>0</v>
      </c>
      <c r="AP369" s="87">
        <v>0</v>
      </c>
      <c r="AQ369" s="87">
        <v>0</v>
      </c>
      <c r="AR369" s="87">
        <v>0</v>
      </c>
      <c r="AS369" s="87">
        <v>0</v>
      </c>
      <c r="AT369" s="87">
        <v>0</v>
      </c>
      <c r="AU369" s="87">
        <v>0</v>
      </c>
    </row>
    <row r="370" spans="1:47" s="164" customFormat="1" ht="78.75" x14ac:dyDescent="0.2">
      <c r="A370" s="171" t="s">
        <v>899</v>
      </c>
      <c r="B370" s="84" t="s">
        <v>1714</v>
      </c>
      <c r="C370" s="171" t="s">
        <v>2194</v>
      </c>
      <c r="D370" s="87">
        <v>0</v>
      </c>
      <c r="E370" s="87"/>
      <c r="F370" s="87">
        <v>0</v>
      </c>
      <c r="G370" s="87">
        <v>0</v>
      </c>
      <c r="H370" s="87">
        <v>0</v>
      </c>
      <c r="I370" s="87">
        <v>0</v>
      </c>
      <c r="J370" s="87">
        <v>0</v>
      </c>
      <c r="K370" s="87">
        <v>0</v>
      </c>
      <c r="L370" s="87">
        <v>0.4</v>
      </c>
      <c r="M370" s="87">
        <v>0.4</v>
      </c>
      <c r="N370" s="87">
        <v>0</v>
      </c>
      <c r="O370" s="87">
        <v>0</v>
      </c>
      <c r="P370" s="87">
        <v>0</v>
      </c>
      <c r="Q370" s="87">
        <v>0</v>
      </c>
      <c r="R370" s="87">
        <v>0</v>
      </c>
      <c r="S370" s="87">
        <v>0</v>
      </c>
      <c r="T370" s="87">
        <v>0</v>
      </c>
      <c r="U370" s="87">
        <v>0</v>
      </c>
      <c r="V370" s="87">
        <v>0</v>
      </c>
      <c r="W370" s="87">
        <v>0</v>
      </c>
      <c r="X370" s="87">
        <v>0</v>
      </c>
      <c r="Y370" s="87">
        <v>0</v>
      </c>
      <c r="Z370" s="87">
        <v>0</v>
      </c>
      <c r="AA370" s="87">
        <v>0</v>
      </c>
      <c r="AB370" s="87">
        <v>0</v>
      </c>
      <c r="AC370" s="87">
        <v>0</v>
      </c>
      <c r="AD370" s="87">
        <v>0</v>
      </c>
      <c r="AE370" s="87">
        <v>0</v>
      </c>
      <c r="AF370" s="87">
        <v>0</v>
      </c>
      <c r="AG370" s="87">
        <v>0</v>
      </c>
      <c r="AH370" s="87">
        <v>0</v>
      </c>
      <c r="AI370" s="87">
        <v>0</v>
      </c>
      <c r="AJ370" s="87">
        <v>0</v>
      </c>
      <c r="AK370" s="87">
        <v>0</v>
      </c>
      <c r="AL370" s="87">
        <v>0</v>
      </c>
      <c r="AM370" s="87">
        <v>0</v>
      </c>
      <c r="AN370" s="87">
        <v>0</v>
      </c>
      <c r="AO370" s="87">
        <v>0</v>
      </c>
      <c r="AP370" s="87">
        <v>0</v>
      </c>
      <c r="AQ370" s="87">
        <v>0</v>
      </c>
      <c r="AR370" s="87">
        <v>0</v>
      </c>
      <c r="AS370" s="87">
        <v>0</v>
      </c>
      <c r="AT370" s="87">
        <v>0</v>
      </c>
      <c r="AU370" s="87">
        <v>0</v>
      </c>
    </row>
    <row r="371" spans="1:47" s="164" customFormat="1" ht="78.75" x14ac:dyDescent="0.2">
      <c r="A371" s="171" t="s">
        <v>899</v>
      </c>
      <c r="B371" s="84" t="s">
        <v>1715</v>
      </c>
      <c r="C371" s="171" t="s">
        <v>2195</v>
      </c>
      <c r="D371" s="87">
        <v>0</v>
      </c>
      <c r="E371" s="87">
        <v>0.8</v>
      </c>
      <c r="F371" s="87">
        <v>0</v>
      </c>
      <c r="G371" s="87">
        <v>0</v>
      </c>
      <c r="H371" s="87">
        <v>0</v>
      </c>
      <c r="I371" s="87">
        <v>0</v>
      </c>
      <c r="J371" s="87">
        <v>0</v>
      </c>
      <c r="K371" s="87">
        <v>0</v>
      </c>
      <c r="L371" s="87">
        <v>0.8</v>
      </c>
      <c r="M371" s="87">
        <v>0</v>
      </c>
      <c r="N371" s="87">
        <v>0</v>
      </c>
      <c r="O371" s="87">
        <v>0</v>
      </c>
      <c r="P371" s="87">
        <v>0</v>
      </c>
      <c r="Q371" s="87">
        <v>0</v>
      </c>
      <c r="R371" s="87">
        <v>0</v>
      </c>
      <c r="S371" s="87">
        <v>0</v>
      </c>
      <c r="T371" s="87">
        <v>0</v>
      </c>
      <c r="U371" s="87">
        <v>0</v>
      </c>
      <c r="V371" s="87">
        <v>0</v>
      </c>
      <c r="W371" s="87">
        <v>0</v>
      </c>
      <c r="X371" s="87">
        <v>0</v>
      </c>
      <c r="Y371" s="87">
        <v>0</v>
      </c>
      <c r="Z371" s="87">
        <v>0</v>
      </c>
      <c r="AA371" s="87">
        <v>0</v>
      </c>
      <c r="AB371" s="87">
        <v>0</v>
      </c>
      <c r="AC371" s="87">
        <v>0</v>
      </c>
      <c r="AD371" s="87">
        <v>0</v>
      </c>
      <c r="AE371" s="87">
        <v>0</v>
      </c>
      <c r="AF371" s="87">
        <v>0</v>
      </c>
      <c r="AG371" s="87">
        <v>0</v>
      </c>
      <c r="AH371" s="87">
        <v>0</v>
      </c>
      <c r="AI371" s="87">
        <v>0</v>
      </c>
      <c r="AJ371" s="87">
        <v>0</v>
      </c>
      <c r="AK371" s="87">
        <v>0</v>
      </c>
      <c r="AL371" s="87">
        <v>0</v>
      </c>
      <c r="AM371" s="87">
        <v>0</v>
      </c>
      <c r="AN371" s="87">
        <v>0</v>
      </c>
      <c r="AO371" s="87">
        <v>0</v>
      </c>
      <c r="AP371" s="87">
        <v>0</v>
      </c>
      <c r="AQ371" s="87">
        <v>0</v>
      </c>
      <c r="AR371" s="87">
        <v>0</v>
      </c>
      <c r="AS371" s="87">
        <v>0</v>
      </c>
      <c r="AT371" s="87">
        <v>0</v>
      </c>
      <c r="AU371" s="87">
        <v>0</v>
      </c>
    </row>
    <row r="372" spans="1:47" s="164" customFormat="1" ht="47.25" x14ac:dyDescent="0.2">
      <c r="A372" s="171" t="s">
        <v>899</v>
      </c>
      <c r="B372" s="84" t="s">
        <v>609</v>
      </c>
      <c r="C372" s="171" t="s">
        <v>2196</v>
      </c>
      <c r="D372" s="87">
        <v>0</v>
      </c>
      <c r="E372" s="87">
        <v>0.4</v>
      </c>
      <c r="F372" s="87">
        <v>0</v>
      </c>
      <c r="G372" s="87">
        <v>0</v>
      </c>
      <c r="H372" s="87">
        <v>0</v>
      </c>
      <c r="I372" s="87">
        <v>0</v>
      </c>
      <c r="J372" s="87">
        <v>0</v>
      </c>
      <c r="K372" s="87">
        <v>0</v>
      </c>
      <c r="L372" s="87">
        <v>0</v>
      </c>
      <c r="M372" s="87">
        <v>0</v>
      </c>
      <c r="N372" s="87">
        <v>0</v>
      </c>
      <c r="O372" s="87">
        <v>0</v>
      </c>
      <c r="P372" s="87">
        <v>0</v>
      </c>
      <c r="Q372" s="87">
        <v>0</v>
      </c>
      <c r="R372" s="87">
        <v>0</v>
      </c>
      <c r="S372" s="87">
        <v>0</v>
      </c>
      <c r="T372" s="87">
        <v>0</v>
      </c>
      <c r="U372" s="87">
        <v>0</v>
      </c>
      <c r="V372" s="87">
        <v>0</v>
      </c>
      <c r="W372" s="87">
        <v>0</v>
      </c>
      <c r="X372" s="87">
        <v>0</v>
      </c>
      <c r="Y372" s="87">
        <v>0</v>
      </c>
      <c r="Z372" s="87">
        <v>0</v>
      </c>
      <c r="AA372" s="87">
        <v>0</v>
      </c>
      <c r="AB372" s="87">
        <v>0</v>
      </c>
      <c r="AC372" s="87">
        <v>0</v>
      </c>
      <c r="AD372" s="87">
        <v>0</v>
      </c>
      <c r="AE372" s="87">
        <v>0</v>
      </c>
      <c r="AF372" s="87">
        <v>0</v>
      </c>
      <c r="AG372" s="87">
        <v>0</v>
      </c>
      <c r="AH372" s="87">
        <v>0</v>
      </c>
      <c r="AI372" s="87">
        <v>0</v>
      </c>
      <c r="AJ372" s="87">
        <v>0</v>
      </c>
      <c r="AK372" s="87">
        <v>0</v>
      </c>
      <c r="AL372" s="87">
        <v>0</v>
      </c>
      <c r="AM372" s="87">
        <v>0</v>
      </c>
      <c r="AN372" s="87">
        <v>0</v>
      </c>
      <c r="AO372" s="87">
        <v>0</v>
      </c>
      <c r="AP372" s="87">
        <v>0</v>
      </c>
      <c r="AQ372" s="87">
        <v>0</v>
      </c>
      <c r="AR372" s="87">
        <v>0</v>
      </c>
      <c r="AS372" s="87">
        <v>0</v>
      </c>
      <c r="AT372" s="87">
        <v>0</v>
      </c>
      <c r="AU372" s="87">
        <v>0</v>
      </c>
    </row>
    <row r="373" spans="1:47" s="164" customFormat="1" ht="94.5" x14ac:dyDescent="0.2">
      <c r="A373" s="171" t="s">
        <v>899</v>
      </c>
      <c r="B373" s="84" t="s">
        <v>927</v>
      </c>
      <c r="C373" s="171" t="s">
        <v>2197</v>
      </c>
      <c r="D373" s="87">
        <v>0</v>
      </c>
      <c r="E373" s="87">
        <v>0.25</v>
      </c>
      <c r="F373" s="87">
        <v>0</v>
      </c>
      <c r="G373" s="87">
        <v>0</v>
      </c>
      <c r="H373" s="87">
        <v>0</v>
      </c>
      <c r="I373" s="87">
        <v>0</v>
      </c>
      <c r="J373" s="87">
        <v>0</v>
      </c>
      <c r="K373" s="87">
        <v>0</v>
      </c>
      <c r="L373" s="87">
        <v>0</v>
      </c>
      <c r="M373" s="87">
        <v>0</v>
      </c>
      <c r="N373" s="87">
        <v>0</v>
      </c>
      <c r="O373" s="87">
        <v>0</v>
      </c>
      <c r="P373" s="87">
        <v>0</v>
      </c>
      <c r="Q373" s="87">
        <v>0</v>
      </c>
      <c r="R373" s="87">
        <v>0</v>
      </c>
      <c r="S373" s="87">
        <v>0</v>
      </c>
      <c r="T373" s="87">
        <v>0</v>
      </c>
      <c r="U373" s="87">
        <v>0</v>
      </c>
      <c r="V373" s="87">
        <v>0</v>
      </c>
      <c r="W373" s="87">
        <v>0</v>
      </c>
      <c r="X373" s="87">
        <v>0</v>
      </c>
      <c r="Y373" s="87">
        <v>0</v>
      </c>
      <c r="Z373" s="87">
        <v>0</v>
      </c>
      <c r="AA373" s="87">
        <v>0</v>
      </c>
      <c r="AB373" s="87">
        <v>0</v>
      </c>
      <c r="AC373" s="87">
        <v>0</v>
      </c>
      <c r="AD373" s="87">
        <v>0</v>
      </c>
      <c r="AE373" s="87">
        <v>0</v>
      </c>
      <c r="AF373" s="87">
        <v>0</v>
      </c>
      <c r="AG373" s="87">
        <v>0</v>
      </c>
      <c r="AH373" s="87">
        <v>0</v>
      </c>
      <c r="AI373" s="87">
        <v>0</v>
      </c>
      <c r="AJ373" s="87">
        <v>0</v>
      </c>
      <c r="AK373" s="87">
        <v>0</v>
      </c>
      <c r="AL373" s="87">
        <v>0</v>
      </c>
      <c r="AM373" s="87">
        <v>0</v>
      </c>
      <c r="AN373" s="87">
        <v>0</v>
      </c>
      <c r="AO373" s="87">
        <v>0</v>
      </c>
      <c r="AP373" s="87">
        <v>0</v>
      </c>
      <c r="AQ373" s="87">
        <v>0</v>
      </c>
      <c r="AR373" s="87">
        <v>0</v>
      </c>
      <c r="AS373" s="87">
        <v>0</v>
      </c>
      <c r="AT373" s="87">
        <v>0</v>
      </c>
      <c r="AU373" s="87">
        <v>0</v>
      </c>
    </row>
    <row r="374" spans="1:47" s="164" customFormat="1" ht="63" x14ac:dyDescent="0.2">
      <c r="A374" s="171" t="s">
        <v>899</v>
      </c>
      <c r="B374" s="84" t="s">
        <v>1716</v>
      </c>
      <c r="C374" s="171" t="s">
        <v>2198</v>
      </c>
      <c r="D374" s="87">
        <v>0</v>
      </c>
      <c r="E374" s="87">
        <v>0.25</v>
      </c>
      <c r="F374" s="87">
        <v>0</v>
      </c>
      <c r="G374" s="87">
        <v>0</v>
      </c>
      <c r="H374" s="87">
        <v>0</v>
      </c>
      <c r="I374" s="87">
        <v>0.27</v>
      </c>
      <c r="J374" s="87">
        <v>0</v>
      </c>
      <c r="K374" s="87">
        <v>0</v>
      </c>
      <c r="L374" s="87">
        <v>0</v>
      </c>
      <c r="M374" s="87">
        <v>0</v>
      </c>
      <c r="N374" s="87">
        <v>0</v>
      </c>
      <c r="O374" s="87">
        <v>0</v>
      </c>
      <c r="P374" s="87">
        <v>0</v>
      </c>
      <c r="Q374" s="87">
        <v>0</v>
      </c>
      <c r="R374" s="87">
        <v>0</v>
      </c>
      <c r="S374" s="87">
        <v>0</v>
      </c>
      <c r="T374" s="87">
        <v>0</v>
      </c>
      <c r="U374" s="87">
        <v>0</v>
      </c>
      <c r="V374" s="87">
        <v>0</v>
      </c>
      <c r="W374" s="87">
        <v>0</v>
      </c>
      <c r="X374" s="87">
        <v>0</v>
      </c>
      <c r="Y374" s="87">
        <v>0</v>
      </c>
      <c r="Z374" s="87">
        <v>0</v>
      </c>
      <c r="AA374" s="87">
        <v>0</v>
      </c>
      <c r="AB374" s="87">
        <v>0</v>
      </c>
      <c r="AC374" s="87">
        <v>0</v>
      </c>
      <c r="AD374" s="87">
        <v>0</v>
      </c>
      <c r="AE374" s="87">
        <v>0</v>
      </c>
      <c r="AF374" s="87">
        <v>0</v>
      </c>
      <c r="AG374" s="87">
        <v>0</v>
      </c>
      <c r="AH374" s="87">
        <v>0</v>
      </c>
      <c r="AI374" s="87">
        <v>0</v>
      </c>
      <c r="AJ374" s="87">
        <v>0</v>
      </c>
      <c r="AK374" s="87">
        <v>0</v>
      </c>
      <c r="AL374" s="87">
        <v>0</v>
      </c>
      <c r="AM374" s="87">
        <v>0</v>
      </c>
      <c r="AN374" s="87">
        <v>0</v>
      </c>
      <c r="AO374" s="87">
        <v>0</v>
      </c>
      <c r="AP374" s="87">
        <v>0</v>
      </c>
      <c r="AQ374" s="87">
        <v>0</v>
      </c>
      <c r="AR374" s="87">
        <v>0</v>
      </c>
      <c r="AS374" s="87">
        <v>0</v>
      </c>
      <c r="AT374" s="87">
        <v>0</v>
      </c>
      <c r="AU374" s="87">
        <v>0</v>
      </c>
    </row>
    <row r="375" spans="1:47" s="164" customFormat="1" x14ac:dyDescent="0.2">
      <c r="A375" s="210"/>
      <c r="B375" s="211" t="s">
        <v>72</v>
      </c>
      <c r="C375" s="210"/>
      <c r="D375" s="214">
        <v>0</v>
      </c>
      <c r="E375" s="214">
        <v>0.4</v>
      </c>
      <c r="F375" s="214">
        <v>0</v>
      </c>
      <c r="G375" s="214">
        <v>0</v>
      </c>
      <c r="H375" s="214">
        <v>0</v>
      </c>
      <c r="I375" s="214">
        <v>0</v>
      </c>
      <c r="J375" s="214">
        <v>0</v>
      </c>
      <c r="K375" s="214">
        <v>0</v>
      </c>
      <c r="L375" s="214">
        <v>0.4</v>
      </c>
      <c r="M375" s="214">
        <v>0</v>
      </c>
      <c r="N375" s="214">
        <v>2</v>
      </c>
      <c r="O375" s="214">
        <v>0</v>
      </c>
      <c r="P375" s="214">
        <v>0</v>
      </c>
      <c r="Q375" s="214">
        <v>0</v>
      </c>
      <c r="R375" s="214">
        <v>0</v>
      </c>
      <c r="S375" s="214">
        <v>0</v>
      </c>
      <c r="T375" s="214">
        <v>0</v>
      </c>
      <c r="U375" s="214">
        <v>0</v>
      </c>
      <c r="V375" s="214">
        <v>0</v>
      </c>
      <c r="W375" s="214">
        <v>0</v>
      </c>
      <c r="X375" s="214">
        <v>0</v>
      </c>
      <c r="Y375" s="214">
        <v>0</v>
      </c>
      <c r="Z375" s="214">
        <v>0</v>
      </c>
      <c r="AA375" s="214">
        <v>3.2610000000000001</v>
      </c>
      <c r="AB375" s="214">
        <f t="shared" ref="AB375:AU375" si="40">SUM(AB376:AB377)</f>
        <v>0</v>
      </c>
      <c r="AC375" s="214">
        <f t="shared" si="40"/>
        <v>0</v>
      </c>
      <c r="AD375" s="214">
        <f t="shared" si="40"/>
        <v>0</v>
      </c>
      <c r="AE375" s="214">
        <f t="shared" si="40"/>
        <v>0</v>
      </c>
      <c r="AF375" s="214">
        <f t="shared" si="40"/>
        <v>0</v>
      </c>
      <c r="AG375" s="214">
        <f t="shared" si="40"/>
        <v>0</v>
      </c>
      <c r="AH375" s="214">
        <f t="shared" si="40"/>
        <v>0</v>
      </c>
      <c r="AI375" s="214">
        <f t="shared" si="40"/>
        <v>0</v>
      </c>
      <c r="AJ375" s="214">
        <f t="shared" si="40"/>
        <v>0</v>
      </c>
      <c r="AK375" s="214">
        <f t="shared" si="40"/>
        <v>0</v>
      </c>
      <c r="AL375" s="214">
        <f t="shared" si="40"/>
        <v>0</v>
      </c>
      <c r="AM375" s="214">
        <f t="shared" si="40"/>
        <v>0</v>
      </c>
      <c r="AN375" s="214">
        <f t="shared" si="40"/>
        <v>0</v>
      </c>
      <c r="AO375" s="214">
        <f t="shared" si="40"/>
        <v>0</v>
      </c>
      <c r="AP375" s="214">
        <f t="shared" si="40"/>
        <v>0</v>
      </c>
      <c r="AQ375" s="214">
        <f t="shared" si="40"/>
        <v>0</v>
      </c>
      <c r="AR375" s="214">
        <f t="shared" si="40"/>
        <v>0</v>
      </c>
      <c r="AS375" s="214">
        <f t="shared" si="40"/>
        <v>0</v>
      </c>
      <c r="AT375" s="214">
        <f t="shared" si="40"/>
        <v>0</v>
      </c>
      <c r="AU375" s="214">
        <f t="shared" si="40"/>
        <v>0</v>
      </c>
    </row>
    <row r="376" spans="1:47" s="164" customFormat="1" ht="31.5" x14ac:dyDescent="0.2">
      <c r="A376" s="171" t="s">
        <v>2791</v>
      </c>
      <c r="B376" s="84" t="s">
        <v>73</v>
      </c>
      <c r="C376" s="171" t="s">
        <v>2199</v>
      </c>
      <c r="D376" s="87">
        <v>0</v>
      </c>
      <c r="E376" s="87">
        <v>0</v>
      </c>
      <c r="F376" s="87">
        <v>0</v>
      </c>
      <c r="G376" s="87">
        <v>0</v>
      </c>
      <c r="H376" s="87">
        <v>0</v>
      </c>
      <c r="I376" s="87">
        <v>0</v>
      </c>
      <c r="J376" s="87">
        <v>0</v>
      </c>
      <c r="K376" s="87">
        <v>0</v>
      </c>
      <c r="L376" s="87">
        <v>0</v>
      </c>
      <c r="M376" s="87">
        <v>0</v>
      </c>
      <c r="N376" s="87">
        <v>2</v>
      </c>
      <c r="O376" s="87">
        <v>0</v>
      </c>
      <c r="P376" s="87">
        <v>0</v>
      </c>
      <c r="Q376" s="87">
        <v>0</v>
      </c>
      <c r="R376" s="87">
        <v>0</v>
      </c>
      <c r="S376" s="87">
        <v>0</v>
      </c>
      <c r="T376" s="87">
        <v>0</v>
      </c>
      <c r="U376" s="87">
        <v>0</v>
      </c>
      <c r="V376" s="87">
        <v>0</v>
      </c>
      <c r="W376" s="87">
        <v>0</v>
      </c>
      <c r="X376" s="87">
        <v>0</v>
      </c>
      <c r="Y376" s="87">
        <v>0</v>
      </c>
      <c r="Z376" s="87">
        <v>0</v>
      </c>
      <c r="AA376" s="87">
        <v>3.2610000000000001</v>
      </c>
      <c r="AB376" s="87">
        <v>0</v>
      </c>
      <c r="AC376" s="87">
        <v>0</v>
      </c>
      <c r="AD376" s="87">
        <v>0</v>
      </c>
      <c r="AE376" s="87">
        <v>0</v>
      </c>
      <c r="AF376" s="87">
        <v>0</v>
      </c>
      <c r="AG376" s="87">
        <v>0</v>
      </c>
      <c r="AH376" s="87">
        <v>0</v>
      </c>
      <c r="AI376" s="87">
        <v>0</v>
      </c>
      <c r="AJ376" s="87">
        <v>0</v>
      </c>
      <c r="AK376" s="87">
        <v>0</v>
      </c>
      <c r="AL376" s="87">
        <v>0</v>
      </c>
      <c r="AM376" s="87">
        <v>0</v>
      </c>
      <c r="AN376" s="87">
        <v>0</v>
      </c>
      <c r="AO376" s="87">
        <v>0</v>
      </c>
      <c r="AP376" s="87">
        <v>0</v>
      </c>
      <c r="AQ376" s="87">
        <v>0</v>
      </c>
      <c r="AR376" s="87">
        <v>0</v>
      </c>
      <c r="AS376" s="87">
        <v>0</v>
      </c>
      <c r="AT376" s="87">
        <v>0</v>
      </c>
      <c r="AU376" s="87">
        <v>0</v>
      </c>
    </row>
    <row r="377" spans="1:47" s="164" customFormat="1" ht="63" x14ac:dyDescent="0.2">
      <c r="A377" s="171" t="s">
        <v>899</v>
      </c>
      <c r="B377" s="84" t="s">
        <v>610</v>
      </c>
      <c r="C377" s="171" t="s">
        <v>2200</v>
      </c>
      <c r="D377" s="87">
        <v>0</v>
      </c>
      <c r="E377" s="87">
        <v>0.4</v>
      </c>
      <c r="F377" s="87">
        <v>0</v>
      </c>
      <c r="G377" s="87">
        <v>0</v>
      </c>
      <c r="H377" s="87">
        <v>0</v>
      </c>
      <c r="I377" s="87">
        <v>0</v>
      </c>
      <c r="J377" s="87">
        <v>0</v>
      </c>
      <c r="K377" s="87">
        <v>0</v>
      </c>
      <c r="L377" s="87">
        <v>0.4</v>
      </c>
      <c r="M377" s="87">
        <v>0</v>
      </c>
      <c r="N377" s="87">
        <v>0</v>
      </c>
      <c r="O377" s="87">
        <v>0</v>
      </c>
      <c r="P377" s="87">
        <v>0</v>
      </c>
      <c r="Q377" s="87">
        <v>0</v>
      </c>
      <c r="R377" s="87">
        <v>0</v>
      </c>
      <c r="S377" s="87">
        <v>0</v>
      </c>
      <c r="T377" s="87">
        <v>0</v>
      </c>
      <c r="U377" s="87">
        <v>0</v>
      </c>
      <c r="V377" s="87">
        <v>0</v>
      </c>
      <c r="W377" s="87">
        <v>0</v>
      </c>
      <c r="X377" s="87">
        <v>0</v>
      </c>
      <c r="Y377" s="87">
        <v>0</v>
      </c>
      <c r="Z377" s="87">
        <v>0</v>
      </c>
      <c r="AA377" s="87">
        <v>0</v>
      </c>
      <c r="AB377" s="87">
        <v>0</v>
      </c>
      <c r="AC377" s="87">
        <v>0</v>
      </c>
      <c r="AD377" s="87">
        <v>0</v>
      </c>
      <c r="AE377" s="87">
        <v>0</v>
      </c>
      <c r="AF377" s="87">
        <v>0</v>
      </c>
      <c r="AG377" s="87">
        <v>0</v>
      </c>
      <c r="AH377" s="87">
        <v>0</v>
      </c>
      <c r="AI377" s="87">
        <v>0</v>
      </c>
      <c r="AJ377" s="87">
        <v>0</v>
      </c>
      <c r="AK377" s="87">
        <v>0</v>
      </c>
      <c r="AL377" s="87">
        <v>0</v>
      </c>
      <c r="AM377" s="87">
        <v>0</v>
      </c>
      <c r="AN377" s="87">
        <v>0</v>
      </c>
      <c r="AO377" s="87">
        <v>0</v>
      </c>
      <c r="AP377" s="87">
        <v>0</v>
      </c>
      <c r="AQ377" s="87">
        <v>0</v>
      </c>
      <c r="AR377" s="87">
        <v>0</v>
      </c>
      <c r="AS377" s="87">
        <v>0</v>
      </c>
      <c r="AT377" s="87">
        <v>0</v>
      </c>
      <c r="AU377" s="87">
        <v>0</v>
      </c>
    </row>
    <row r="378" spans="1:47" s="164" customFormat="1" x14ac:dyDescent="0.2">
      <c r="A378" s="210"/>
      <c r="B378" s="211" t="s">
        <v>74</v>
      </c>
      <c r="C378" s="210"/>
      <c r="D378" s="214">
        <v>0</v>
      </c>
      <c r="E378" s="214">
        <v>0</v>
      </c>
      <c r="F378" s="214">
        <v>0</v>
      </c>
      <c r="G378" s="214">
        <v>0</v>
      </c>
      <c r="H378" s="214">
        <v>0</v>
      </c>
      <c r="I378" s="214">
        <v>0.22</v>
      </c>
      <c r="J378" s="214">
        <v>0</v>
      </c>
      <c r="K378" s="214">
        <v>0</v>
      </c>
      <c r="L378" s="214">
        <v>0</v>
      </c>
      <c r="M378" s="214">
        <v>0</v>
      </c>
      <c r="N378" s="214">
        <v>0.19</v>
      </c>
      <c r="O378" s="214">
        <v>0</v>
      </c>
      <c r="P378" s="214">
        <v>0</v>
      </c>
      <c r="Q378" s="214">
        <v>0</v>
      </c>
      <c r="R378" s="214">
        <v>0</v>
      </c>
      <c r="S378" s="214">
        <v>0</v>
      </c>
      <c r="T378" s="214">
        <v>0</v>
      </c>
      <c r="U378" s="214">
        <v>0</v>
      </c>
      <c r="V378" s="214">
        <v>0</v>
      </c>
      <c r="W378" s="214">
        <v>0</v>
      </c>
      <c r="X378" s="214">
        <v>0</v>
      </c>
      <c r="Y378" s="214">
        <v>0</v>
      </c>
      <c r="Z378" s="214">
        <v>0</v>
      </c>
      <c r="AA378" s="214">
        <v>0.39500000000000002</v>
      </c>
      <c r="AB378" s="214">
        <f t="shared" ref="AB378:AU378" si="41">SUM(AB379:AB386)</f>
        <v>0</v>
      </c>
      <c r="AC378" s="214">
        <f t="shared" si="41"/>
        <v>0</v>
      </c>
      <c r="AD378" s="214">
        <f t="shared" si="41"/>
        <v>0</v>
      </c>
      <c r="AE378" s="214">
        <f t="shared" si="41"/>
        <v>0</v>
      </c>
      <c r="AF378" s="214">
        <f t="shared" si="41"/>
        <v>0</v>
      </c>
      <c r="AG378" s="214">
        <f t="shared" si="41"/>
        <v>0</v>
      </c>
      <c r="AH378" s="214">
        <f t="shared" si="41"/>
        <v>0</v>
      </c>
      <c r="AI378" s="214">
        <f t="shared" si="41"/>
        <v>0</v>
      </c>
      <c r="AJ378" s="214">
        <f t="shared" si="41"/>
        <v>0</v>
      </c>
      <c r="AK378" s="214">
        <f t="shared" si="41"/>
        <v>0</v>
      </c>
      <c r="AL378" s="214">
        <f t="shared" si="41"/>
        <v>0</v>
      </c>
      <c r="AM378" s="214">
        <f t="shared" si="41"/>
        <v>0</v>
      </c>
      <c r="AN378" s="214">
        <f t="shared" si="41"/>
        <v>0</v>
      </c>
      <c r="AO378" s="214">
        <f t="shared" si="41"/>
        <v>0</v>
      </c>
      <c r="AP378" s="214">
        <f t="shared" si="41"/>
        <v>0</v>
      </c>
      <c r="AQ378" s="214">
        <f t="shared" si="41"/>
        <v>0</v>
      </c>
      <c r="AR378" s="214">
        <f t="shared" si="41"/>
        <v>0</v>
      </c>
      <c r="AS378" s="214">
        <f t="shared" si="41"/>
        <v>0</v>
      </c>
      <c r="AT378" s="214">
        <f t="shared" si="41"/>
        <v>0</v>
      </c>
      <c r="AU378" s="214">
        <f t="shared" si="41"/>
        <v>0</v>
      </c>
    </row>
    <row r="379" spans="1:47" s="164" customFormat="1" ht="47.25" x14ac:dyDescent="0.2">
      <c r="A379" s="171" t="s">
        <v>899</v>
      </c>
      <c r="B379" s="84" t="s">
        <v>611</v>
      </c>
      <c r="C379" s="171" t="s">
        <v>2201</v>
      </c>
      <c r="D379" s="87">
        <v>0</v>
      </c>
      <c r="E379" s="87">
        <v>0</v>
      </c>
      <c r="F379" s="87">
        <v>0</v>
      </c>
      <c r="G379" s="87">
        <v>0</v>
      </c>
      <c r="H379" s="87">
        <v>0</v>
      </c>
      <c r="I379" s="87">
        <v>0</v>
      </c>
      <c r="J379" s="87">
        <v>0</v>
      </c>
      <c r="K379" s="87">
        <v>0</v>
      </c>
      <c r="L379" s="87">
        <v>0</v>
      </c>
      <c r="M379" s="87">
        <v>0</v>
      </c>
      <c r="N379" s="87">
        <v>0</v>
      </c>
      <c r="O379" s="87">
        <v>0</v>
      </c>
      <c r="P379" s="87">
        <v>0</v>
      </c>
      <c r="Q379" s="87">
        <v>0</v>
      </c>
      <c r="R379" s="87">
        <v>0</v>
      </c>
      <c r="S379" s="87">
        <v>0</v>
      </c>
      <c r="T379" s="87">
        <v>0</v>
      </c>
      <c r="U379" s="87">
        <v>0</v>
      </c>
      <c r="V379" s="87">
        <v>0</v>
      </c>
      <c r="W379" s="87">
        <v>0</v>
      </c>
      <c r="X379" s="87">
        <v>0</v>
      </c>
      <c r="Y379" s="87">
        <v>0</v>
      </c>
      <c r="Z379" s="87">
        <v>0</v>
      </c>
      <c r="AA379" s="87">
        <v>0</v>
      </c>
      <c r="AB379" s="87">
        <v>0</v>
      </c>
      <c r="AC379" s="87">
        <v>0</v>
      </c>
      <c r="AD379" s="87">
        <v>0</v>
      </c>
      <c r="AE379" s="87">
        <v>0</v>
      </c>
      <c r="AF379" s="87">
        <v>0</v>
      </c>
      <c r="AG379" s="87">
        <v>0</v>
      </c>
      <c r="AH379" s="87">
        <v>0</v>
      </c>
      <c r="AI379" s="87">
        <v>0</v>
      </c>
      <c r="AJ379" s="87">
        <v>0</v>
      </c>
      <c r="AK379" s="87">
        <v>0</v>
      </c>
      <c r="AL379" s="87">
        <v>0</v>
      </c>
      <c r="AM379" s="87">
        <v>0</v>
      </c>
      <c r="AN379" s="87">
        <v>0</v>
      </c>
      <c r="AO379" s="87">
        <v>0</v>
      </c>
      <c r="AP379" s="87">
        <v>0</v>
      </c>
      <c r="AQ379" s="87">
        <v>0</v>
      </c>
      <c r="AR379" s="87">
        <v>0</v>
      </c>
      <c r="AS379" s="87">
        <v>0</v>
      </c>
      <c r="AT379" s="87">
        <v>0</v>
      </c>
      <c r="AU379" s="87">
        <v>0</v>
      </c>
    </row>
    <row r="380" spans="1:47" s="164" customFormat="1" ht="47.25" x14ac:dyDescent="0.2">
      <c r="A380" s="171" t="s">
        <v>2791</v>
      </c>
      <c r="B380" s="84" t="s">
        <v>612</v>
      </c>
      <c r="C380" s="171" t="s">
        <v>2202</v>
      </c>
      <c r="D380" s="87">
        <v>0</v>
      </c>
      <c r="E380" s="87">
        <v>0</v>
      </c>
      <c r="F380" s="87">
        <v>0</v>
      </c>
      <c r="G380" s="87">
        <v>0</v>
      </c>
      <c r="H380" s="87">
        <v>0</v>
      </c>
      <c r="I380" s="87">
        <v>0</v>
      </c>
      <c r="J380" s="87">
        <v>0</v>
      </c>
      <c r="K380" s="87">
        <v>0</v>
      </c>
      <c r="L380" s="87">
        <v>0</v>
      </c>
      <c r="M380" s="87">
        <v>0</v>
      </c>
      <c r="N380" s="87">
        <v>0.19</v>
      </c>
      <c r="O380" s="87">
        <v>0</v>
      </c>
      <c r="P380" s="87">
        <v>0</v>
      </c>
      <c r="Q380" s="87">
        <v>0</v>
      </c>
      <c r="R380" s="87">
        <v>0</v>
      </c>
      <c r="S380" s="87">
        <v>0</v>
      </c>
      <c r="T380" s="87">
        <v>0</v>
      </c>
      <c r="U380" s="87">
        <v>0</v>
      </c>
      <c r="V380" s="87">
        <v>0</v>
      </c>
      <c r="W380" s="87">
        <v>0</v>
      </c>
      <c r="X380" s="87">
        <v>0</v>
      </c>
      <c r="Y380" s="87">
        <v>0</v>
      </c>
      <c r="Z380" s="87">
        <v>0</v>
      </c>
      <c r="AA380" s="87">
        <v>0</v>
      </c>
      <c r="AB380" s="87">
        <v>0</v>
      </c>
      <c r="AC380" s="87">
        <v>0</v>
      </c>
      <c r="AD380" s="87">
        <v>0</v>
      </c>
      <c r="AE380" s="87">
        <v>0</v>
      </c>
      <c r="AF380" s="87">
        <v>0</v>
      </c>
      <c r="AG380" s="87">
        <v>0</v>
      </c>
      <c r="AH380" s="87">
        <v>0</v>
      </c>
      <c r="AI380" s="87">
        <v>0</v>
      </c>
      <c r="AJ380" s="87">
        <v>0</v>
      </c>
      <c r="AK380" s="87">
        <v>0</v>
      </c>
      <c r="AL380" s="87">
        <v>0</v>
      </c>
      <c r="AM380" s="87">
        <v>0</v>
      </c>
      <c r="AN380" s="87">
        <v>0</v>
      </c>
      <c r="AO380" s="87">
        <v>0</v>
      </c>
      <c r="AP380" s="87">
        <v>0</v>
      </c>
      <c r="AQ380" s="87">
        <v>0</v>
      </c>
      <c r="AR380" s="87">
        <v>0</v>
      </c>
      <c r="AS380" s="87">
        <v>0</v>
      </c>
      <c r="AT380" s="87">
        <v>0</v>
      </c>
      <c r="AU380" s="87">
        <v>0</v>
      </c>
    </row>
    <row r="381" spans="1:47" s="164" customFormat="1" ht="63" x14ac:dyDescent="0.2">
      <c r="A381" s="171" t="s">
        <v>2791</v>
      </c>
      <c r="B381" s="84" t="s">
        <v>1717</v>
      </c>
      <c r="C381" s="171" t="s">
        <v>2203</v>
      </c>
      <c r="D381" s="87">
        <v>0</v>
      </c>
      <c r="E381" s="87">
        <v>0</v>
      </c>
      <c r="F381" s="87">
        <v>0</v>
      </c>
      <c r="G381" s="87">
        <v>0</v>
      </c>
      <c r="H381" s="87">
        <v>0</v>
      </c>
      <c r="I381" s="87">
        <v>0</v>
      </c>
      <c r="J381" s="87">
        <v>0</v>
      </c>
      <c r="K381" s="87">
        <v>0</v>
      </c>
      <c r="L381" s="87">
        <v>0</v>
      </c>
      <c r="M381" s="87">
        <v>0</v>
      </c>
      <c r="N381" s="87">
        <v>0</v>
      </c>
      <c r="O381" s="87">
        <v>0</v>
      </c>
      <c r="P381" s="87">
        <v>0</v>
      </c>
      <c r="Q381" s="87">
        <v>0</v>
      </c>
      <c r="R381" s="87">
        <v>0</v>
      </c>
      <c r="S381" s="87">
        <v>0</v>
      </c>
      <c r="T381" s="87">
        <v>0</v>
      </c>
      <c r="U381" s="87">
        <v>0</v>
      </c>
      <c r="V381" s="87">
        <v>0</v>
      </c>
      <c r="W381" s="87">
        <v>0</v>
      </c>
      <c r="X381" s="87">
        <v>0</v>
      </c>
      <c r="Y381" s="87">
        <v>0</v>
      </c>
      <c r="Z381" s="87">
        <v>0</v>
      </c>
      <c r="AA381" s="87">
        <v>0</v>
      </c>
      <c r="AB381" s="87">
        <v>0</v>
      </c>
      <c r="AC381" s="87">
        <v>0</v>
      </c>
      <c r="AD381" s="87">
        <v>0</v>
      </c>
      <c r="AE381" s="87">
        <v>0</v>
      </c>
      <c r="AF381" s="87">
        <v>0</v>
      </c>
      <c r="AG381" s="87">
        <v>0</v>
      </c>
      <c r="AH381" s="87">
        <v>0</v>
      </c>
      <c r="AI381" s="87">
        <v>0</v>
      </c>
      <c r="AJ381" s="87">
        <v>0</v>
      </c>
      <c r="AK381" s="87">
        <v>0</v>
      </c>
      <c r="AL381" s="87">
        <v>0</v>
      </c>
      <c r="AM381" s="87">
        <v>0</v>
      </c>
      <c r="AN381" s="87">
        <v>0</v>
      </c>
      <c r="AO381" s="87">
        <v>0</v>
      </c>
      <c r="AP381" s="87">
        <v>0</v>
      </c>
      <c r="AQ381" s="87">
        <v>0</v>
      </c>
      <c r="AR381" s="87">
        <v>0</v>
      </c>
      <c r="AS381" s="87">
        <v>0</v>
      </c>
      <c r="AT381" s="87">
        <v>0</v>
      </c>
      <c r="AU381" s="87">
        <v>0</v>
      </c>
    </row>
    <row r="382" spans="1:47" s="164" customFormat="1" ht="63" x14ac:dyDescent="0.2">
      <c r="A382" s="171" t="s">
        <v>2791</v>
      </c>
      <c r="B382" s="84" t="s">
        <v>1718</v>
      </c>
      <c r="C382" s="171" t="s">
        <v>2204</v>
      </c>
      <c r="D382" s="87">
        <v>0</v>
      </c>
      <c r="E382" s="87">
        <v>0</v>
      </c>
      <c r="F382" s="87">
        <v>0</v>
      </c>
      <c r="G382" s="87">
        <v>0</v>
      </c>
      <c r="H382" s="87">
        <v>0</v>
      </c>
      <c r="I382" s="87">
        <v>0</v>
      </c>
      <c r="J382" s="87">
        <v>0</v>
      </c>
      <c r="K382" s="87">
        <v>0</v>
      </c>
      <c r="L382" s="87">
        <v>0</v>
      </c>
      <c r="M382" s="87">
        <v>0</v>
      </c>
      <c r="N382" s="87">
        <v>0</v>
      </c>
      <c r="O382" s="87">
        <v>0</v>
      </c>
      <c r="P382" s="87">
        <v>0</v>
      </c>
      <c r="Q382" s="87">
        <v>0</v>
      </c>
      <c r="R382" s="87">
        <v>0</v>
      </c>
      <c r="S382" s="87">
        <v>0</v>
      </c>
      <c r="T382" s="87">
        <v>0</v>
      </c>
      <c r="U382" s="87">
        <v>0</v>
      </c>
      <c r="V382" s="87">
        <v>0</v>
      </c>
      <c r="W382" s="87">
        <v>0</v>
      </c>
      <c r="X382" s="87">
        <v>0</v>
      </c>
      <c r="Y382" s="87">
        <v>0</v>
      </c>
      <c r="Z382" s="87">
        <v>0</v>
      </c>
      <c r="AA382" s="87">
        <v>0.16</v>
      </c>
      <c r="AB382" s="87">
        <v>0</v>
      </c>
      <c r="AC382" s="87">
        <v>0</v>
      </c>
      <c r="AD382" s="87">
        <v>0</v>
      </c>
      <c r="AE382" s="87">
        <v>0</v>
      </c>
      <c r="AF382" s="87">
        <v>0</v>
      </c>
      <c r="AG382" s="87">
        <v>0</v>
      </c>
      <c r="AH382" s="87">
        <v>0</v>
      </c>
      <c r="AI382" s="87">
        <v>0</v>
      </c>
      <c r="AJ382" s="87">
        <v>0</v>
      </c>
      <c r="AK382" s="87">
        <v>0</v>
      </c>
      <c r="AL382" s="87">
        <v>0</v>
      </c>
      <c r="AM382" s="87">
        <v>0</v>
      </c>
      <c r="AN382" s="87">
        <v>0</v>
      </c>
      <c r="AO382" s="87">
        <v>0</v>
      </c>
      <c r="AP382" s="87">
        <v>0</v>
      </c>
      <c r="AQ382" s="87">
        <v>0</v>
      </c>
      <c r="AR382" s="87">
        <v>0</v>
      </c>
      <c r="AS382" s="87">
        <v>0</v>
      </c>
      <c r="AT382" s="87">
        <v>0</v>
      </c>
      <c r="AU382" s="87">
        <v>0</v>
      </c>
    </row>
    <row r="383" spans="1:47" s="164" customFormat="1" ht="47.25" x14ac:dyDescent="0.2">
      <c r="A383" s="171" t="s">
        <v>2791</v>
      </c>
      <c r="B383" s="84" t="s">
        <v>1719</v>
      </c>
      <c r="C383" s="171" t="s">
        <v>2205</v>
      </c>
      <c r="D383" s="87">
        <v>0</v>
      </c>
      <c r="E383" s="87"/>
      <c r="F383" s="87">
        <v>0</v>
      </c>
      <c r="G383" s="87">
        <v>0</v>
      </c>
      <c r="H383" s="87">
        <v>0</v>
      </c>
      <c r="I383" s="87">
        <v>0</v>
      </c>
      <c r="J383" s="87">
        <v>0</v>
      </c>
      <c r="K383" s="87">
        <v>0</v>
      </c>
      <c r="L383" s="87">
        <v>0</v>
      </c>
      <c r="M383" s="87">
        <v>0</v>
      </c>
      <c r="N383" s="87">
        <v>0</v>
      </c>
      <c r="O383" s="87">
        <v>0</v>
      </c>
      <c r="P383" s="87">
        <v>0</v>
      </c>
      <c r="Q383" s="87">
        <v>0</v>
      </c>
      <c r="R383" s="87">
        <v>0</v>
      </c>
      <c r="S383" s="87">
        <v>0</v>
      </c>
      <c r="T383" s="87">
        <v>0</v>
      </c>
      <c r="U383" s="87">
        <v>0</v>
      </c>
      <c r="V383" s="87">
        <v>0</v>
      </c>
      <c r="W383" s="87">
        <v>0</v>
      </c>
      <c r="X383" s="87">
        <v>0</v>
      </c>
      <c r="Y383" s="87">
        <v>0</v>
      </c>
      <c r="Z383" s="87">
        <v>0</v>
      </c>
      <c r="AA383" s="87">
        <v>0</v>
      </c>
      <c r="AB383" s="87">
        <v>0</v>
      </c>
      <c r="AC383" s="87">
        <v>0</v>
      </c>
      <c r="AD383" s="87">
        <v>0</v>
      </c>
      <c r="AE383" s="87">
        <v>0</v>
      </c>
      <c r="AF383" s="87">
        <v>0</v>
      </c>
      <c r="AG383" s="87">
        <v>0</v>
      </c>
      <c r="AH383" s="87">
        <v>0</v>
      </c>
      <c r="AI383" s="87">
        <v>0</v>
      </c>
      <c r="AJ383" s="87">
        <v>0</v>
      </c>
      <c r="AK383" s="87">
        <v>0</v>
      </c>
      <c r="AL383" s="87">
        <v>0</v>
      </c>
      <c r="AM383" s="87">
        <v>0</v>
      </c>
      <c r="AN383" s="87">
        <v>0</v>
      </c>
      <c r="AO383" s="87">
        <v>0</v>
      </c>
      <c r="AP383" s="87">
        <v>0</v>
      </c>
      <c r="AQ383" s="87">
        <v>0</v>
      </c>
      <c r="AR383" s="87">
        <v>0</v>
      </c>
      <c r="AS383" s="87">
        <v>0</v>
      </c>
      <c r="AT383" s="87">
        <v>0</v>
      </c>
      <c r="AU383" s="87">
        <v>0</v>
      </c>
    </row>
    <row r="384" spans="1:47" s="164" customFormat="1" ht="94.5" x14ac:dyDescent="0.2">
      <c r="A384" s="171" t="s">
        <v>2791</v>
      </c>
      <c r="B384" s="84" t="s">
        <v>1720</v>
      </c>
      <c r="C384" s="171" t="s">
        <v>2206</v>
      </c>
      <c r="D384" s="87">
        <v>0</v>
      </c>
      <c r="E384" s="87">
        <v>0</v>
      </c>
      <c r="F384" s="87">
        <v>0</v>
      </c>
      <c r="G384" s="87">
        <v>0</v>
      </c>
      <c r="H384" s="87">
        <v>0</v>
      </c>
      <c r="I384" s="87">
        <v>0.22</v>
      </c>
      <c r="J384" s="87">
        <v>0</v>
      </c>
      <c r="K384" s="87">
        <v>0</v>
      </c>
      <c r="L384" s="87">
        <v>0</v>
      </c>
      <c r="M384" s="87">
        <v>0</v>
      </c>
      <c r="N384" s="87">
        <v>0</v>
      </c>
      <c r="O384" s="87">
        <v>0</v>
      </c>
      <c r="P384" s="87">
        <v>0</v>
      </c>
      <c r="Q384" s="87">
        <v>0</v>
      </c>
      <c r="R384" s="87">
        <v>0</v>
      </c>
      <c r="S384" s="87">
        <v>0</v>
      </c>
      <c r="T384" s="87">
        <v>0</v>
      </c>
      <c r="U384" s="87">
        <v>0</v>
      </c>
      <c r="V384" s="87">
        <v>0</v>
      </c>
      <c r="W384" s="87">
        <v>0</v>
      </c>
      <c r="X384" s="87">
        <v>0</v>
      </c>
      <c r="Y384" s="87">
        <v>0</v>
      </c>
      <c r="Z384" s="87">
        <v>0</v>
      </c>
      <c r="AA384" s="87">
        <v>0</v>
      </c>
      <c r="AB384" s="87">
        <v>0</v>
      </c>
      <c r="AC384" s="87">
        <v>0</v>
      </c>
      <c r="AD384" s="87">
        <v>0</v>
      </c>
      <c r="AE384" s="87">
        <v>0</v>
      </c>
      <c r="AF384" s="87">
        <v>0</v>
      </c>
      <c r="AG384" s="87">
        <v>0</v>
      </c>
      <c r="AH384" s="87">
        <v>0</v>
      </c>
      <c r="AI384" s="87">
        <v>0</v>
      </c>
      <c r="AJ384" s="87">
        <v>0</v>
      </c>
      <c r="AK384" s="87">
        <v>0</v>
      </c>
      <c r="AL384" s="87">
        <v>0</v>
      </c>
      <c r="AM384" s="87">
        <v>0</v>
      </c>
      <c r="AN384" s="87">
        <v>0</v>
      </c>
      <c r="AO384" s="87">
        <v>0</v>
      </c>
      <c r="AP384" s="87">
        <v>0</v>
      </c>
      <c r="AQ384" s="87">
        <v>0</v>
      </c>
      <c r="AR384" s="87">
        <v>0</v>
      </c>
      <c r="AS384" s="87">
        <v>0</v>
      </c>
      <c r="AT384" s="87">
        <v>0</v>
      </c>
      <c r="AU384" s="87">
        <v>0</v>
      </c>
    </row>
    <row r="385" spans="1:47" s="164" customFormat="1" ht="47.25" x14ac:dyDescent="0.2">
      <c r="A385" s="171" t="s">
        <v>2791</v>
      </c>
      <c r="B385" s="84" t="s">
        <v>1721</v>
      </c>
      <c r="C385" s="171" t="s">
        <v>2207</v>
      </c>
      <c r="D385" s="87">
        <v>0</v>
      </c>
      <c r="E385" s="87"/>
      <c r="F385" s="87">
        <v>0</v>
      </c>
      <c r="G385" s="87">
        <v>0</v>
      </c>
      <c r="H385" s="87">
        <v>0</v>
      </c>
      <c r="I385" s="87">
        <v>0</v>
      </c>
      <c r="J385" s="87">
        <v>0</v>
      </c>
      <c r="K385" s="87">
        <v>0</v>
      </c>
      <c r="L385" s="87">
        <v>0</v>
      </c>
      <c r="M385" s="87">
        <v>0</v>
      </c>
      <c r="N385" s="87">
        <v>0</v>
      </c>
      <c r="O385" s="87">
        <v>0</v>
      </c>
      <c r="P385" s="87">
        <v>0</v>
      </c>
      <c r="Q385" s="87">
        <v>0</v>
      </c>
      <c r="R385" s="87">
        <v>0</v>
      </c>
      <c r="S385" s="87">
        <v>0</v>
      </c>
      <c r="T385" s="87">
        <v>0</v>
      </c>
      <c r="U385" s="87">
        <v>0</v>
      </c>
      <c r="V385" s="87">
        <v>0</v>
      </c>
      <c r="W385" s="87">
        <v>0</v>
      </c>
      <c r="X385" s="87">
        <v>0</v>
      </c>
      <c r="Y385" s="87">
        <v>0</v>
      </c>
      <c r="Z385" s="87">
        <v>0</v>
      </c>
      <c r="AA385" s="87">
        <v>0</v>
      </c>
      <c r="AB385" s="87">
        <v>0</v>
      </c>
      <c r="AC385" s="87">
        <v>0</v>
      </c>
      <c r="AD385" s="87">
        <v>0</v>
      </c>
      <c r="AE385" s="87">
        <v>0</v>
      </c>
      <c r="AF385" s="87">
        <v>0</v>
      </c>
      <c r="AG385" s="87">
        <v>0</v>
      </c>
      <c r="AH385" s="87">
        <v>0</v>
      </c>
      <c r="AI385" s="87">
        <v>0</v>
      </c>
      <c r="AJ385" s="87">
        <v>0</v>
      </c>
      <c r="AK385" s="87">
        <v>0</v>
      </c>
      <c r="AL385" s="87">
        <v>0</v>
      </c>
      <c r="AM385" s="87">
        <v>0</v>
      </c>
      <c r="AN385" s="87">
        <v>0</v>
      </c>
      <c r="AO385" s="87">
        <v>0</v>
      </c>
      <c r="AP385" s="87">
        <v>0</v>
      </c>
      <c r="AQ385" s="87">
        <v>0</v>
      </c>
      <c r="AR385" s="87">
        <v>0</v>
      </c>
      <c r="AS385" s="87">
        <v>0</v>
      </c>
      <c r="AT385" s="87">
        <v>0</v>
      </c>
      <c r="AU385" s="87">
        <v>0</v>
      </c>
    </row>
    <row r="386" spans="1:47" s="164" customFormat="1" ht="47.25" x14ac:dyDescent="0.2">
      <c r="A386" s="171" t="s">
        <v>2791</v>
      </c>
      <c r="B386" s="84" t="s">
        <v>1722</v>
      </c>
      <c r="C386" s="171" t="s">
        <v>2208</v>
      </c>
      <c r="D386" s="87">
        <v>0</v>
      </c>
      <c r="E386" s="87"/>
      <c r="F386" s="87">
        <v>0</v>
      </c>
      <c r="G386" s="87">
        <v>0</v>
      </c>
      <c r="H386" s="87">
        <v>0</v>
      </c>
      <c r="I386" s="87">
        <v>0</v>
      </c>
      <c r="J386" s="87">
        <v>0</v>
      </c>
      <c r="K386" s="87">
        <v>0</v>
      </c>
      <c r="L386" s="87">
        <v>0</v>
      </c>
      <c r="M386" s="87">
        <v>0</v>
      </c>
      <c r="N386" s="87">
        <v>0</v>
      </c>
      <c r="O386" s="87">
        <v>0</v>
      </c>
      <c r="P386" s="87">
        <v>0</v>
      </c>
      <c r="Q386" s="87">
        <v>0</v>
      </c>
      <c r="R386" s="87">
        <v>0</v>
      </c>
      <c r="S386" s="87">
        <v>0</v>
      </c>
      <c r="T386" s="87">
        <v>0</v>
      </c>
      <c r="U386" s="87">
        <v>0</v>
      </c>
      <c r="V386" s="87">
        <v>0</v>
      </c>
      <c r="W386" s="87">
        <v>0</v>
      </c>
      <c r="X386" s="87">
        <v>0</v>
      </c>
      <c r="Y386" s="87">
        <v>0</v>
      </c>
      <c r="Z386" s="87">
        <v>0</v>
      </c>
      <c r="AA386" s="87">
        <v>0</v>
      </c>
      <c r="AB386" s="87">
        <v>0</v>
      </c>
      <c r="AC386" s="87">
        <v>0</v>
      </c>
      <c r="AD386" s="87">
        <v>0</v>
      </c>
      <c r="AE386" s="87">
        <v>0</v>
      </c>
      <c r="AF386" s="87">
        <v>0</v>
      </c>
      <c r="AG386" s="87">
        <v>0</v>
      </c>
      <c r="AH386" s="87">
        <v>0</v>
      </c>
      <c r="AI386" s="87">
        <v>0</v>
      </c>
      <c r="AJ386" s="87">
        <v>0</v>
      </c>
      <c r="AK386" s="87">
        <v>0</v>
      </c>
      <c r="AL386" s="87">
        <v>0</v>
      </c>
      <c r="AM386" s="87">
        <v>0</v>
      </c>
      <c r="AN386" s="87">
        <v>0</v>
      </c>
      <c r="AO386" s="87">
        <v>0</v>
      </c>
      <c r="AP386" s="87">
        <v>0</v>
      </c>
      <c r="AQ386" s="87">
        <v>0</v>
      </c>
      <c r="AR386" s="87">
        <v>0</v>
      </c>
      <c r="AS386" s="87">
        <v>0</v>
      </c>
      <c r="AT386" s="87">
        <v>0</v>
      </c>
      <c r="AU386" s="87">
        <v>0</v>
      </c>
    </row>
    <row r="387" spans="1:47" s="164" customFormat="1" x14ac:dyDescent="0.2">
      <c r="A387" s="210"/>
      <c r="B387" s="211" t="s">
        <v>75</v>
      </c>
      <c r="C387" s="210"/>
      <c r="D387" s="214">
        <v>0</v>
      </c>
      <c r="E387" s="214">
        <v>0.6</v>
      </c>
      <c r="F387" s="214">
        <v>0</v>
      </c>
      <c r="G387" s="214">
        <v>0</v>
      </c>
      <c r="H387" s="214">
        <v>0</v>
      </c>
      <c r="I387" s="214">
        <v>0.48099999999999998</v>
      </c>
      <c r="J387" s="214">
        <v>0</v>
      </c>
      <c r="K387" s="214">
        <v>0</v>
      </c>
      <c r="L387" s="214">
        <v>1.4</v>
      </c>
      <c r="M387" s="214">
        <v>0.8</v>
      </c>
      <c r="N387" s="214">
        <v>0.23</v>
      </c>
      <c r="O387" s="214">
        <v>0</v>
      </c>
      <c r="P387" s="214">
        <v>0</v>
      </c>
      <c r="Q387" s="214">
        <v>0</v>
      </c>
      <c r="R387" s="214">
        <v>0</v>
      </c>
      <c r="S387" s="214">
        <v>0</v>
      </c>
      <c r="T387" s="214">
        <v>0</v>
      </c>
      <c r="U387" s="214">
        <v>0.16300000000000001</v>
      </c>
      <c r="V387" s="214">
        <v>0</v>
      </c>
      <c r="W387" s="214">
        <v>0</v>
      </c>
      <c r="X387" s="214">
        <v>0</v>
      </c>
      <c r="Y387" s="214">
        <v>0</v>
      </c>
      <c r="Z387" s="214">
        <v>0</v>
      </c>
      <c r="AA387" s="214">
        <v>0</v>
      </c>
      <c r="AB387" s="214">
        <f t="shared" ref="AB387:AU387" si="42">SUM(AB388:AB395)</f>
        <v>0</v>
      </c>
      <c r="AC387" s="214">
        <f t="shared" si="42"/>
        <v>0</v>
      </c>
      <c r="AD387" s="214">
        <f t="shared" si="42"/>
        <v>0</v>
      </c>
      <c r="AE387" s="214">
        <f t="shared" si="42"/>
        <v>0</v>
      </c>
      <c r="AF387" s="214">
        <f t="shared" si="42"/>
        <v>0</v>
      </c>
      <c r="AG387" s="214">
        <f t="shared" si="42"/>
        <v>0</v>
      </c>
      <c r="AH387" s="214">
        <f t="shared" si="42"/>
        <v>0</v>
      </c>
      <c r="AI387" s="214">
        <f t="shared" si="42"/>
        <v>0</v>
      </c>
      <c r="AJ387" s="214">
        <f t="shared" si="42"/>
        <v>0</v>
      </c>
      <c r="AK387" s="214">
        <f t="shared" si="42"/>
        <v>0</v>
      </c>
      <c r="AL387" s="214">
        <f t="shared" si="42"/>
        <v>0</v>
      </c>
      <c r="AM387" s="214">
        <f t="shared" si="42"/>
        <v>0</v>
      </c>
      <c r="AN387" s="214">
        <f t="shared" si="42"/>
        <v>0</v>
      </c>
      <c r="AO387" s="214">
        <f t="shared" si="42"/>
        <v>0</v>
      </c>
      <c r="AP387" s="214">
        <f t="shared" si="42"/>
        <v>0</v>
      </c>
      <c r="AQ387" s="214">
        <f t="shared" si="42"/>
        <v>0</v>
      </c>
      <c r="AR387" s="214">
        <f t="shared" si="42"/>
        <v>0</v>
      </c>
      <c r="AS387" s="214">
        <f t="shared" si="42"/>
        <v>0</v>
      </c>
      <c r="AT387" s="214">
        <f t="shared" si="42"/>
        <v>0</v>
      </c>
      <c r="AU387" s="214">
        <f t="shared" si="42"/>
        <v>0</v>
      </c>
    </row>
    <row r="388" spans="1:47" s="164" customFormat="1" ht="47.25" x14ac:dyDescent="0.2">
      <c r="A388" s="171" t="s">
        <v>899</v>
      </c>
      <c r="B388" s="84" t="s">
        <v>369</v>
      </c>
      <c r="C388" s="171" t="s">
        <v>2209</v>
      </c>
      <c r="D388" s="87">
        <v>0</v>
      </c>
      <c r="E388" s="87">
        <v>0.5</v>
      </c>
      <c r="F388" s="87">
        <v>0</v>
      </c>
      <c r="G388" s="87">
        <v>0</v>
      </c>
      <c r="H388" s="87">
        <v>0</v>
      </c>
      <c r="I388" s="87">
        <v>0</v>
      </c>
      <c r="J388" s="87">
        <v>0</v>
      </c>
      <c r="K388" s="87">
        <v>0</v>
      </c>
      <c r="L388" s="87">
        <v>0.5</v>
      </c>
      <c r="M388" s="87">
        <v>0</v>
      </c>
      <c r="N388" s="87">
        <v>0</v>
      </c>
      <c r="O388" s="87">
        <v>0</v>
      </c>
      <c r="P388" s="87">
        <v>0</v>
      </c>
      <c r="Q388" s="87">
        <v>0</v>
      </c>
      <c r="R388" s="87">
        <v>0</v>
      </c>
      <c r="S388" s="87">
        <v>0</v>
      </c>
      <c r="T388" s="87">
        <v>0</v>
      </c>
      <c r="U388" s="87">
        <v>0</v>
      </c>
      <c r="V388" s="87">
        <v>0</v>
      </c>
      <c r="W388" s="87">
        <v>0</v>
      </c>
      <c r="X388" s="87">
        <v>0</v>
      </c>
      <c r="Y388" s="87">
        <v>0</v>
      </c>
      <c r="Z388" s="87">
        <v>0</v>
      </c>
      <c r="AA388" s="87">
        <v>0</v>
      </c>
      <c r="AB388" s="87">
        <v>0</v>
      </c>
      <c r="AC388" s="87">
        <v>0</v>
      </c>
      <c r="AD388" s="87">
        <v>0</v>
      </c>
      <c r="AE388" s="87">
        <v>0</v>
      </c>
      <c r="AF388" s="87">
        <v>0</v>
      </c>
      <c r="AG388" s="87">
        <v>0</v>
      </c>
      <c r="AH388" s="87">
        <v>0</v>
      </c>
      <c r="AI388" s="87">
        <v>0</v>
      </c>
      <c r="AJ388" s="87">
        <v>0</v>
      </c>
      <c r="AK388" s="87">
        <v>0</v>
      </c>
      <c r="AL388" s="87">
        <v>0</v>
      </c>
      <c r="AM388" s="87">
        <v>0</v>
      </c>
      <c r="AN388" s="87">
        <v>0</v>
      </c>
      <c r="AO388" s="87">
        <v>0</v>
      </c>
      <c r="AP388" s="87">
        <v>0</v>
      </c>
      <c r="AQ388" s="87">
        <v>0</v>
      </c>
      <c r="AR388" s="87">
        <v>0</v>
      </c>
      <c r="AS388" s="87">
        <v>0</v>
      </c>
      <c r="AT388" s="87">
        <v>0</v>
      </c>
      <c r="AU388" s="87">
        <v>0</v>
      </c>
    </row>
    <row r="389" spans="1:47" s="164" customFormat="1" ht="47.25" x14ac:dyDescent="0.2">
      <c r="A389" s="171" t="s">
        <v>899</v>
      </c>
      <c r="B389" s="84" t="s">
        <v>370</v>
      </c>
      <c r="C389" s="171" t="s">
        <v>2210</v>
      </c>
      <c r="D389" s="87">
        <v>0</v>
      </c>
      <c r="E389" s="87">
        <v>0.1</v>
      </c>
      <c r="F389" s="87">
        <v>0</v>
      </c>
      <c r="G389" s="87">
        <v>0</v>
      </c>
      <c r="H389" s="87">
        <v>0</v>
      </c>
      <c r="I389" s="87">
        <v>0</v>
      </c>
      <c r="J389" s="87">
        <v>0</v>
      </c>
      <c r="K389" s="87">
        <v>0</v>
      </c>
      <c r="L389" s="87">
        <v>0.1</v>
      </c>
      <c r="M389" s="87">
        <v>0</v>
      </c>
      <c r="N389" s="87">
        <v>0</v>
      </c>
      <c r="O389" s="87">
        <v>0</v>
      </c>
      <c r="P389" s="87">
        <v>0</v>
      </c>
      <c r="Q389" s="87">
        <v>0</v>
      </c>
      <c r="R389" s="87">
        <v>0</v>
      </c>
      <c r="S389" s="87">
        <v>0</v>
      </c>
      <c r="T389" s="87">
        <v>0</v>
      </c>
      <c r="U389" s="87">
        <v>0</v>
      </c>
      <c r="V389" s="87">
        <v>0</v>
      </c>
      <c r="W389" s="87">
        <v>0</v>
      </c>
      <c r="X389" s="87">
        <v>0</v>
      </c>
      <c r="Y389" s="87">
        <v>0</v>
      </c>
      <c r="Z389" s="87">
        <v>0</v>
      </c>
      <c r="AA389" s="87">
        <v>0</v>
      </c>
      <c r="AB389" s="87">
        <v>0</v>
      </c>
      <c r="AC389" s="87">
        <v>0</v>
      </c>
      <c r="AD389" s="87">
        <v>0</v>
      </c>
      <c r="AE389" s="87">
        <v>0</v>
      </c>
      <c r="AF389" s="87">
        <v>0</v>
      </c>
      <c r="AG389" s="87">
        <v>0</v>
      </c>
      <c r="AH389" s="87">
        <v>0</v>
      </c>
      <c r="AI389" s="87">
        <v>0</v>
      </c>
      <c r="AJ389" s="87">
        <v>0</v>
      </c>
      <c r="AK389" s="87">
        <v>0</v>
      </c>
      <c r="AL389" s="87">
        <v>0</v>
      </c>
      <c r="AM389" s="87">
        <v>0</v>
      </c>
      <c r="AN389" s="87">
        <v>0</v>
      </c>
      <c r="AO389" s="87">
        <v>0</v>
      </c>
      <c r="AP389" s="87">
        <v>0</v>
      </c>
      <c r="AQ389" s="87">
        <v>0</v>
      </c>
      <c r="AR389" s="87">
        <v>0</v>
      </c>
      <c r="AS389" s="87">
        <v>0</v>
      </c>
      <c r="AT389" s="87">
        <v>0</v>
      </c>
      <c r="AU389" s="87">
        <v>0</v>
      </c>
    </row>
    <row r="390" spans="1:47" s="164" customFormat="1" ht="78.75" x14ac:dyDescent="0.2">
      <c r="A390" s="171" t="s">
        <v>899</v>
      </c>
      <c r="B390" s="84" t="s">
        <v>1723</v>
      </c>
      <c r="C390" s="171" t="s">
        <v>2211</v>
      </c>
      <c r="D390" s="87">
        <v>0</v>
      </c>
      <c r="E390" s="87"/>
      <c r="F390" s="87">
        <v>0</v>
      </c>
      <c r="G390" s="87">
        <v>0</v>
      </c>
      <c r="H390" s="87">
        <v>0</v>
      </c>
      <c r="I390" s="87">
        <v>0</v>
      </c>
      <c r="J390" s="87">
        <v>0</v>
      </c>
      <c r="K390" s="87">
        <v>0</v>
      </c>
      <c r="L390" s="87">
        <v>0.8</v>
      </c>
      <c r="M390" s="87">
        <v>0.8</v>
      </c>
      <c r="N390" s="87">
        <v>0</v>
      </c>
      <c r="O390" s="87">
        <v>0</v>
      </c>
      <c r="P390" s="87">
        <v>0</v>
      </c>
      <c r="Q390" s="87">
        <v>0</v>
      </c>
      <c r="R390" s="87">
        <v>0</v>
      </c>
      <c r="S390" s="87">
        <v>0</v>
      </c>
      <c r="T390" s="87">
        <v>0</v>
      </c>
      <c r="U390" s="87">
        <v>0</v>
      </c>
      <c r="V390" s="87">
        <v>0</v>
      </c>
      <c r="W390" s="87">
        <v>0</v>
      </c>
      <c r="X390" s="87">
        <v>0</v>
      </c>
      <c r="Y390" s="87">
        <v>0</v>
      </c>
      <c r="Z390" s="87">
        <v>0</v>
      </c>
      <c r="AA390" s="87">
        <v>0</v>
      </c>
      <c r="AB390" s="87">
        <v>0</v>
      </c>
      <c r="AC390" s="87">
        <v>0</v>
      </c>
      <c r="AD390" s="87">
        <v>0</v>
      </c>
      <c r="AE390" s="87">
        <v>0</v>
      </c>
      <c r="AF390" s="87">
        <v>0</v>
      </c>
      <c r="AG390" s="87">
        <v>0</v>
      </c>
      <c r="AH390" s="87">
        <v>0</v>
      </c>
      <c r="AI390" s="87">
        <v>0</v>
      </c>
      <c r="AJ390" s="87">
        <v>0</v>
      </c>
      <c r="AK390" s="87">
        <v>0</v>
      </c>
      <c r="AL390" s="87">
        <v>0</v>
      </c>
      <c r="AM390" s="87">
        <v>0</v>
      </c>
      <c r="AN390" s="87">
        <v>0</v>
      </c>
      <c r="AO390" s="87">
        <v>0</v>
      </c>
      <c r="AP390" s="87">
        <v>0</v>
      </c>
      <c r="AQ390" s="87">
        <v>0</v>
      </c>
      <c r="AR390" s="87">
        <v>0</v>
      </c>
      <c r="AS390" s="87">
        <v>0</v>
      </c>
      <c r="AT390" s="87">
        <v>0</v>
      </c>
      <c r="AU390" s="87">
        <v>0</v>
      </c>
    </row>
    <row r="391" spans="1:47" s="164" customFormat="1" ht="78.75" x14ac:dyDescent="0.2">
      <c r="A391" s="171" t="s">
        <v>2791</v>
      </c>
      <c r="B391" s="84" t="s">
        <v>1724</v>
      </c>
      <c r="C391" s="171" t="s">
        <v>2212</v>
      </c>
      <c r="D391" s="87">
        <v>0</v>
      </c>
      <c r="E391" s="87">
        <v>0</v>
      </c>
      <c r="F391" s="87">
        <v>0</v>
      </c>
      <c r="G391" s="87">
        <v>0</v>
      </c>
      <c r="H391" s="87">
        <v>0</v>
      </c>
      <c r="I391" s="87">
        <v>4.9000000000000002E-2</v>
      </c>
      <c r="J391" s="87">
        <v>0</v>
      </c>
      <c r="K391" s="87">
        <v>0</v>
      </c>
      <c r="L391" s="87">
        <v>0</v>
      </c>
      <c r="M391" s="87">
        <v>0</v>
      </c>
      <c r="N391" s="87">
        <v>7.0000000000000007E-2</v>
      </c>
      <c r="O391" s="87">
        <v>0</v>
      </c>
      <c r="P391" s="87">
        <v>0</v>
      </c>
      <c r="Q391" s="87">
        <v>0</v>
      </c>
      <c r="R391" s="87">
        <v>0</v>
      </c>
      <c r="S391" s="87">
        <v>0</v>
      </c>
      <c r="T391" s="87">
        <v>0</v>
      </c>
      <c r="U391" s="87">
        <v>0</v>
      </c>
      <c r="V391" s="87">
        <v>0</v>
      </c>
      <c r="W391" s="87">
        <v>0</v>
      </c>
      <c r="X391" s="87">
        <v>0</v>
      </c>
      <c r="Y391" s="87">
        <v>0</v>
      </c>
      <c r="Z391" s="87">
        <v>0</v>
      </c>
      <c r="AA391" s="87">
        <v>0</v>
      </c>
      <c r="AB391" s="87">
        <v>0</v>
      </c>
      <c r="AC391" s="87">
        <v>0</v>
      </c>
      <c r="AD391" s="87">
        <v>0</v>
      </c>
      <c r="AE391" s="87">
        <v>0</v>
      </c>
      <c r="AF391" s="87">
        <v>0</v>
      </c>
      <c r="AG391" s="87">
        <v>0</v>
      </c>
      <c r="AH391" s="87">
        <v>0</v>
      </c>
      <c r="AI391" s="87">
        <v>0</v>
      </c>
      <c r="AJ391" s="87">
        <v>0</v>
      </c>
      <c r="AK391" s="87">
        <v>0</v>
      </c>
      <c r="AL391" s="87">
        <v>0</v>
      </c>
      <c r="AM391" s="87">
        <v>0</v>
      </c>
      <c r="AN391" s="87">
        <v>0</v>
      </c>
      <c r="AO391" s="87">
        <v>0</v>
      </c>
      <c r="AP391" s="87">
        <v>0</v>
      </c>
      <c r="AQ391" s="87">
        <v>0</v>
      </c>
      <c r="AR391" s="87">
        <v>0</v>
      </c>
      <c r="AS391" s="87">
        <v>0</v>
      </c>
      <c r="AT391" s="87">
        <v>0</v>
      </c>
      <c r="AU391" s="87">
        <v>0</v>
      </c>
    </row>
    <row r="392" spans="1:47" s="164" customFormat="1" ht="78.75" x14ac:dyDescent="0.2">
      <c r="A392" s="171" t="s">
        <v>2791</v>
      </c>
      <c r="B392" s="84" t="s">
        <v>613</v>
      </c>
      <c r="C392" s="171" t="s">
        <v>2213</v>
      </c>
      <c r="D392" s="87">
        <v>0</v>
      </c>
      <c r="E392" s="87">
        <v>0</v>
      </c>
      <c r="F392" s="87">
        <v>0</v>
      </c>
      <c r="G392" s="87">
        <v>0</v>
      </c>
      <c r="H392" s="87">
        <v>0</v>
      </c>
      <c r="I392" s="87">
        <v>0.27900000000000003</v>
      </c>
      <c r="J392" s="87">
        <v>0</v>
      </c>
      <c r="K392" s="87">
        <v>0</v>
      </c>
      <c r="L392" s="87">
        <v>0</v>
      </c>
      <c r="M392" s="87">
        <v>0</v>
      </c>
      <c r="N392" s="87">
        <v>0.16</v>
      </c>
      <c r="O392" s="87">
        <v>0</v>
      </c>
      <c r="P392" s="87">
        <v>0</v>
      </c>
      <c r="Q392" s="87">
        <v>0</v>
      </c>
      <c r="R392" s="87">
        <v>0</v>
      </c>
      <c r="S392" s="87">
        <v>0</v>
      </c>
      <c r="T392" s="87">
        <v>0</v>
      </c>
      <c r="U392" s="87">
        <v>0</v>
      </c>
      <c r="V392" s="87">
        <v>0</v>
      </c>
      <c r="W392" s="87">
        <v>0</v>
      </c>
      <c r="X392" s="87">
        <v>0</v>
      </c>
      <c r="Y392" s="87">
        <v>0</v>
      </c>
      <c r="Z392" s="87">
        <v>0</v>
      </c>
      <c r="AA392" s="87">
        <v>0</v>
      </c>
      <c r="AB392" s="87">
        <v>0</v>
      </c>
      <c r="AC392" s="87">
        <v>0</v>
      </c>
      <c r="AD392" s="87">
        <v>0</v>
      </c>
      <c r="AE392" s="87">
        <v>0</v>
      </c>
      <c r="AF392" s="87">
        <v>0</v>
      </c>
      <c r="AG392" s="87">
        <v>0</v>
      </c>
      <c r="AH392" s="87">
        <v>0</v>
      </c>
      <c r="AI392" s="87">
        <v>0</v>
      </c>
      <c r="AJ392" s="87">
        <v>0</v>
      </c>
      <c r="AK392" s="87">
        <v>0</v>
      </c>
      <c r="AL392" s="87">
        <v>0</v>
      </c>
      <c r="AM392" s="87">
        <v>0</v>
      </c>
      <c r="AN392" s="87">
        <v>0</v>
      </c>
      <c r="AO392" s="87">
        <v>0</v>
      </c>
      <c r="AP392" s="87">
        <v>0</v>
      </c>
      <c r="AQ392" s="87">
        <v>0</v>
      </c>
      <c r="AR392" s="87">
        <v>0</v>
      </c>
      <c r="AS392" s="87">
        <v>0</v>
      </c>
      <c r="AT392" s="87">
        <v>0</v>
      </c>
      <c r="AU392" s="87">
        <v>0</v>
      </c>
    </row>
    <row r="393" spans="1:47" s="164" customFormat="1" ht="78.75" x14ac:dyDescent="0.2">
      <c r="A393" s="171" t="s">
        <v>2791</v>
      </c>
      <c r="B393" s="84" t="s">
        <v>928</v>
      </c>
      <c r="C393" s="171" t="s">
        <v>2214</v>
      </c>
      <c r="D393" s="87">
        <v>0</v>
      </c>
      <c r="E393" s="87">
        <v>0</v>
      </c>
      <c r="F393" s="87">
        <v>0</v>
      </c>
      <c r="G393" s="87">
        <v>0</v>
      </c>
      <c r="H393" s="87">
        <v>0</v>
      </c>
      <c r="I393" s="87">
        <v>0</v>
      </c>
      <c r="J393" s="87">
        <v>0</v>
      </c>
      <c r="K393" s="87">
        <v>0</v>
      </c>
      <c r="L393" s="87">
        <v>0</v>
      </c>
      <c r="M393" s="87">
        <v>0</v>
      </c>
      <c r="N393" s="87">
        <v>0</v>
      </c>
      <c r="O393" s="87">
        <v>0</v>
      </c>
      <c r="P393" s="87">
        <v>0</v>
      </c>
      <c r="Q393" s="87">
        <v>0</v>
      </c>
      <c r="R393" s="87">
        <v>0</v>
      </c>
      <c r="S393" s="87">
        <v>0</v>
      </c>
      <c r="T393" s="87">
        <v>0</v>
      </c>
      <c r="U393" s="87">
        <v>0.16300000000000001</v>
      </c>
      <c r="V393" s="87">
        <v>0</v>
      </c>
      <c r="W393" s="87">
        <v>0</v>
      </c>
      <c r="X393" s="87">
        <v>0</v>
      </c>
      <c r="Y393" s="87">
        <v>0</v>
      </c>
      <c r="Z393" s="87">
        <v>0</v>
      </c>
      <c r="AA393" s="87">
        <v>0</v>
      </c>
      <c r="AB393" s="87">
        <v>0</v>
      </c>
      <c r="AC393" s="87">
        <v>0</v>
      </c>
      <c r="AD393" s="87">
        <v>0</v>
      </c>
      <c r="AE393" s="87">
        <v>0</v>
      </c>
      <c r="AF393" s="87">
        <v>0</v>
      </c>
      <c r="AG393" s="87">
        <v>0</v>
      </c>
      <c r="AH393" s="87">
        <v>0</v>
      </c>
      <c r="AI393" s="87">
        <v>0</v>
      </c>
      <c r="AJ393" s="87">
        <v>0</v>
      </c>
      <c r="AK393" s="87">
        <v>0</v>
      </c>
      <c r="AL393" s="87">
        <v>0</v>
      </c>
      <c r="AM393" s="87">
        <v>0</v>
      </c>
      <c r="AN393" s="87">
        <v>0</v>
      </c>
      <c r="AO393" s="87">
        <v>0</v>
      </c>
      <c r="AP393" s="87">
        <v>0</v>
      </c>
      <c r="AQ393" s="87">
        <v>0</v>
      </c>
      <c r="AR393" s="87">
        <v>0</v>
      </c>
      <c r="AS393" s="87">
        <v>0</v>
      </c>
      <c r="AT393" s="87">
        <v>0</v>
      </c>
      <c r="AU393" s="87">
        <v>0</v>
      </c>
    </row>
    <row r="394" spans="1:47" s="164" customFormat="1" ht="94.5" x14ac:dyDescent="0.2">
      <c r="A394" s="171" t="s">
        <v>899</v>
      </c>
      <c r="B394" s="84" t="s">
        <v>1725</v>
      </c>
      <c r="C394" s="171" t="s">
        <v>2215</v>
      </c>
      <c r="D394" s="87">
        <v>0</v>
      </c>
      <c r="E394" s="87">
        <v>0</v>
      </c>
      <c r="F394" s="87">
        <v>0</v>
      </c>
      <c r="G394" s="87">
        <v>0</v>
      </c>
      <c r="H394" s="87">
        <v>0</v>
      </c>
      <c r="I394" s="87">
        <v>0</v>
      </c>
      <c r="J394" s="87">
        <v>0</v>
      </c>
      <c r="K394" s="87">
        <v>0</v>
      </c>
      <c r="L394" s="87">
        <v>0</v>
      </c>
      <c r="M394" s="87">
        <v>0</v>
      </c>
      <c r="N394" s="87">
        <v>0</v>
      </c>
      <c r="O394" s="87">
        <v>0</v>
      </c>
      <c r="P394" s="87">
        <v>0</v>
      </c>
      <c r="Q394" s="87">
        <v>0</v>
      </c>
      <c r="R394" s="87">
        <v>0</v>
      </c>
      <c r="S394" s="87">
        <v>0</v>
      </c>
      <c r="T394" s="87">
        <v>0</v>
      </c>
      <c r="U394" s="87">
        <v>0</v>
      </c>
      <c r="V394" s="87">
        <v>0</v>
      </c>
      <c r="W394" s="87">
        <v>0</v>
      </c>
      <c r="X394" s="87">
        <v>0</v>
      </c>
      <c r="Y394" s="87">
        <v>0</v>
      </c>
      <c r="Z394" s="87">
        <v>0</v>
      </c>
      <c r="AA394" s="87">
        <v>0</v>
      </c>
      <c r="AB394" s="87">
        <v>0</v>
      </c>
      <c r="AC394" s="87">
        <v>0</v>
      </c>
      <c r="AD394" s="87">
        <v>0</v>
      </c>
      <c r="AE394" s="87">
        <v>0</v>
      </c>
      <c r="AF394" s="87">
        <v>0</v>
      </c>
      <c r="AG394" s="87">
        <v>0</v>
      </c>
      <c r="AH394" s="87">
        <v>0</v>
      </c>
      <c r="AI394" s="87">
        <v>0</v>
      </c>
      <c r="AJ394" s="87">
        <v>0</v>
      </c>
      <c r="AK394" s="87">
        <v>0</v>
      </c>
      <c r="AL394" s="87">
        <v>0</v>
      </c>
      <c r="AM394" s="87">
        <v>0</v>
      </c>
      <c r="AN394" s="87">
        <v>0</v>
      </c>
      <c r="AO394" s="87">
        <v>0</v>
      </c>
      <c r="AP394" s="87">
        <v>0</v>
      </c>
      <c r="AQ394" s="87">
        <v>0</v>
      </c>
      <c r="AR394" s="87">
        <v>0</v>
      </c>
      <c r="AS394" s="87">
        <v>0</v>
      </c>
      <c r="AT394" s="87">
        <v>0</v>
      </c>
      <c r="AU394" s="87">
        <v>0</v>
      </c>
    </row>
    <row r="395" spans="1:47" s="164" customFormat="1" ht="78.75" x14ac:dyDescent="0.2">
      <c r="A395" s="171" t="s">
        <v>2791</v>
      </c>
      <c r="B395" s="84" t="s">
        <v>929</v>
      </c>
      <c r="C395" s="171" t="s">
        <v>2216</v>
      </c>
      <c r="D395" s="87">
        <v>0</v>
      </c>
      <c r="E395" s="87">
        <v>0</v>
      </c>
      <c r="F395" s="87">
        <v>0</v>
      </c>
      <c r="G395" s="87">
        <v>0</v>
      </c>
      <c r="H395" s="87">
        <v>0</v>
      </c>
      <c r="I395" s="87">
        <v>0.153</v>
      </c>
      <c r="J395" s="87">
        <v>0</v>
      </c>
      <c r="K395" s="87">
        <v>0</v>
      </c>
      <c r="L395" s="87">
        <v>0</v>
      </c>
      <c r="M395" s="87">
        <v>0</v>
      </c>
      <c r="N395" s="87">
        <v>0</v>
      </c>
      <c r="O395" s="87">
        <v>0</v>
      </c>
      <c r="P395" s="87">
        <v>0</v>
      </c>
      <c r="Q395" s="87">
        <v>0</v>
      </c>
      <c r="R395" s="87">
        <v>0</v>
      </c>
      <c r="S395" s="87">
        <v>0</v>
      </c>
      <c r="T395" s="87">
        <v>0</v>
      </c>
      <c r="U395" s="87">
        <v>0</v>
      </c>
      <c r="V395" s="87">
        <v>0</v>
      </c>
      <c r="W395" s="87">
        <v>0</v>
      </c>
      <c r="X395" s="87">
        <v>0</v>
      </c>
      <c r="Y395" s="87">
        <v>0</v>
      </c>
      <c r="Z395" s="87">
        <v>0</v>
      </c>
      <c r="AA395" s="87">
        <v>0</v>
      </c>
      <c r="AB395" s="87">
        <v>0</v>
      </c>
      <c r="AC395" s="87">
        <v>0</v>
      </c>
      <c r="AD395" s="87">
        <v>0</v>
      </c>
      <c r="AE395" s="87">
        <v>0</v>
      </c>
      <c r="AF395" s="87">
        <v>0</v>
      </c>
      <c r="AG395" s="87">
        <v>0</v>
      </c>
      <c r="AH395" s="87">
        <v>0</v>
      </c>
      <c r="AI395" s="87">
        <v>0</v>
      </c>
      <c r="AJ395" s="87">
        <v>0</v>
      </c>
      <c r="AK395" s="87">
        <v>0</v>
      </c>
      <c r="AL395" s="87">
        <v>0</v>
      </c>
      <c r="AM395" s="87">
        <v>0</v>
      </c>
      <c r="AN395" s="87">
        <v>0</v>
      </c>
      <c r="AO395" s="87">
        <v>0</v>
      </c>
      <c r="AP395" s="87">
        <v>0</v>
      </c>
      <c r="AQ395" s="87">
        <v>0</v>
      </c>
      <c r="AR395" s="87">
        <v>0</v>
      </c>
      <c r="AS395" s="87">
        <v>0</v>
      </c>
      <c r="AT395" s="87">
        <v>0</v>
      </c>
      <c r="AU395" s="87">
        <v>0</v>
      </c>
    </row>
    <row r="396" spans="1:47" s="164" customFormat="1" x14ac:dyDescent="0.2">
      <c r="A396" s="210"/>
      <c r="B396" s="211" t="s">
        <v>77</v>
      </c>
      <c r="C396" s="210"/>
      <c r="D396" s="214">
        <v>0</v>
      </c>
      <c r="E396" s="214">
        <v>0.4</v>
      </c>
      <c r="F396" s="214">
        <v>0</v>
      </c>
      <c r="G396" s="214">
        <v>0</v>
      </c>
      <c r="H396" s="214">
        <v>0</v>
      </c>
      <c r="I396" s="214">
        <v>0.39</v>
      </c>
      <c r="J396" s="214">
        <v>0</v>
      </c>
      <c r="K396" s="214">
        <v>0</v>
      </c>
      <c r="L396" s="214">
        <v>0</v>
      </c>
      <c r="M396" s="214">
        <v>0</v>
      </c>
      <c r="N396" s="214">
        <v>1.1299999999999999</v>
      </c>
      <c r="O396" s="214">
        <v>0</v>
      </c>
      <c r="P396" s="214">
        <v>0</v>
      </c>
      <c r="Q396" s="214">
        <v>0</v>
      </c>
      <c r="R396" s="214">
        <v>0</v>
      </c>
      <c r="S396" s="214">
        <v>0</v>
      </c>
      <c r="T396" s="214">
        <v>0</v>
      </c>
      <c r="U396" s="214">
        <v>0</v>
      </c>
      <c r="V396" s="214">
        <v>0</v>
      </c>
      <c r="W396" s="214">
        <v>0</v>
      </c>
      <c r="X396" s="214">
        <v>0</v>
      </c>
      <c r="Y396" s="214">
        <v>0</v>
      </c>
      <c r="Z396" s="214">
        <v>0</v>
      </c>
      <c r="AA396" s="214">
        <v>1.9827999999999997</v>
      </c>
      <c r="AB396" s="214">
        <f t="shared" ref="AB396:AU396" si="43">SUM(AB397:AB413)</f>
        <v>0</v>
      </c>
      <c r="AC396" s="214">
        <f t="shared" si="43"/>
        <v>0</v>
      </c>
      <c r="AD396" s="214">
        <f t="shared" si="43"/>
        <v>0</v>
      </c>
      <c r="AE396" s="214">
        <f t="shared" si="43"/>
        <v>0</v>
      </c>
      <c r="AF396" s="214">
        <f t="shared" si="43"/>
        <v>0</v>
      </c>
      <c r="AG396" s="214">
        <f t="shared" si="43"/>
        <v>0</v>
      </c>
      <c r="AH396" s="214">
        <f t="shared" si="43"/>
        <v>0</v>
      </c>
      <c r="AI396" s="214">
        <f t="shared" si="43"/>
        <v>0</v>
      </c>
      <c r="AJ396" s="214">
        <f t="shared" si="43"/>
        <v>0</v>
      </c>
      <c r="AK396" s="214">
        <f t="shared" si="43"/>
        <v>0</v>
      </c>
      <c r="AL396" s="214">
        <f t="shared" si="43"/>
        <v>0</v>
      </c>
      <c r="AM396" s="214">
        <f t="shared" si="43"/>
        <v>0</v>
      </c>
      <c r="AN396" s="214">
        <f t="shared" si="43"/>
        <v>0</v>
      </c>
      <c r="AO396" s="214">
        <f t="shared" si="43"/>
        <v>0</v>
      </c>
      <c r="AP396" s="214">
        <f t="shared" si="43"/>
        <v>0</v>
      </c>
      <c r="AQ396" s="214">
        <f t="shared" si="43"/>
        <v>0</v>
      </c>
      <c r="AR396" s="214">
        <f t="shared" si="43"/>
        <v>0</v>
      </c>
      <c r="AS396" s="214">
        <f t="shared" si="43"/>
        <v>0</v>
      </c>
      <c r="AT396" s="214">
        <f t="shared" si="43"/>
        <v>0</v>
      </c>
      <c r="AU396" s="214">
        <f t="shared" si="43"/>
        <v>0</v>
      </c>
    </row>
    <row r="397" spans="1:47" s="164" customFormat="1" ht="47.25" x14ac:dyDescent="0.2">
      <c r="A397" s="171" t="s">
        <v>899</v>
      </c>
      <c r="B397" s="84" t="s">
        <v>372</v>
      </c>
      <c r="C397" s="171" t="s">
        <v>2217</v>
      </c>
      <c r="D397" s="87">
        <v>0</v>
      </c>
      <c r="E397" s="87">
        <v>0</v>
      </c>
      <c r="F397" s="87">
        <v>0</v>
      </c>
      <c r="G397" s="87">
        <v>0</v>
      </c>
      <c r="H397" s="87">
        <v>0</v>
      </c>
      <c r="I397" s="87">
        <v>0</v>
      </c>
      <c r="J397" s="87">
        <v>0</v>
      </c>
      <c r="K397" s="87">
        <v>0</v>
      </c>
      <c r="L397" s="87">
        <v>0</v>
      </c>
      <c r="M397" s="87">
        <v>0</v>
      </c>
      <c r="N397" s="87">
        <v>0</v>
      </c>
      <c r="O397" s="87">
        <v>0</v>
      </c>
      <c r="P397" s="87">
        <v>0</v>
      </c>
      <c r="Q397" s="87">
        <v>0</v>
      </c>
      <c r="R397" s="87">
        <v>0</v>
      </c>
      <c r="S397" s="87">
        <v>0</v>
      </c>
      <c r="T397" s="87">
        <v>0</v>
      </c>
      <c r="U397" s="87">
        <v>0</v>
      </c>
      <c r="V397" s="87">
        <v>0</v>
      </c>
      <c r="W397" s="87">
        <v>0</v>
      </c>
      <c r="X397" s="87">
        <v>0</v>
      </c>
      <c r="Y397" s="87">
        <v>0</v>
      </c>
      <c r="Z397" s="87">
        <v>0</v>
      </c>
      <c r="AA397" s="87">
        <v>0</v>
      </c>
      <c r="AB397" s="87">
        <v>0</v>
      </c>
      <c r="AC397" s="87">
        <v>0</v>
      </c>
      <c r="AD397" s="87">
        <v>0</v>
      </c>
      <c r="AE397" s="87">
        <v>0</v>
      </c>
      <c r="AF397" s="87">
        <v>0</v>
      </c>
      <c r="AG397" s="87">
        <v>0</v>
      </c>
      <c r="AH397" s="87">
        <v>0</v>
      </c>
      <c r="AI397" s="87">
        <v>0</v>
      </c>
      <c r="AJ397" s="87">
        <v>0</v>
      </c>
      <c r="AK397" s="87">
        <v>0</v>
      </c>
      <c r="AL397" s="87">
        <v>0</v>
      </c>
      <c r="AM397" s="87">
        <v>0</v>
      </c>
      <c r="AN397" s="87">
        <v>0</v>
      </c>
      <c r="AO397" s="87">
        <v>0</v>
      </c>
      <c r="AP397" s="87">
        <v>0</v>
      </c>
      <c r="AQ397" s="87">
        <v>0</v>
      </c>
      <c r="AR397" s="87">
        <v>0</v>
      </c>
      <c r="AS397" s="87">
        <v>0</v>
      </c>
      <c r="AT397" s="87">
        <v>0</v>
      </c>
      <c r="AU397" s="87">
        <v>0</v>
      </c>
    </row>
    <row r="398" spans="1:47" s="164" customFormat="1" ht="94.5" x14ac:dyDescent="0.2">
      <c r="A398" s="171" t="s">
        <v>899</v>
      </c>
      <c r="B398" s="84" t="s">
        <v>1726</v>
      </c>
      <c r="C398" s="171" t="s">
        <v>879</v>
      </c>
      <c r="D398" s="87">
        <v>0</v>
      </c>
      <c r="E398" s="87">
        <v>0</v>
      </c>
      <c r="F398" s="87">
        <v>0</v>
      </c>
      <c r="G398" s="87">
        <v>0</v>
      </c>
      <c r="H398" s="87">
        <v>0</v>
      </c>
      <c r="I398" s="87">
        <v>0</v>
      </c>
      <c r="J398" s="87">
        <v>0</v>
      </c>
      <c r="K398" s="87">
        <v>0</v>
      </c>
      <c r="L398" s="87">
        <v>0</v>
      </c>
      <c r="M398" s="87">
        <v>0</v>
      </c>
      <c r="N398" s="87">
        <v>0</v>
      </c>
      <c r="O398" s="87">
        <v>0</v>
      </c>
      <c r="P398" s="87">
        <v>0</v>
      </c>
      <c r="Q398" s="87">
        <v>0</v>
      </c>
      <c r="R398" s="87">
        <v>0</v>
      </c>
      <c r="S398" s="87">
        <v>0</v>
      </c>
      <c r="T398" s="87">
        <v>0</v>
      </c>
      <c r="U398" s="87">
        <v>0</v>
      </c>
      <c r="V398" s="87">
        <v>0</v>
      </c>
      <c r="W398" s="87">
        <v>0</v>
      </c>
      <c r="X398" s="87">
        <v>0</v>
      </c>
      <c r="Y398" s="87">
        <v>0</v>
      </c>
      <c r="Z398" s="87">
        <v>0</v>
      </c>
      <c r="AA398" s="87">
        <v>0</v>
      </c>
      <c r="AB398" s="87">
        <v>0</v>
      </c>
      <c r="AC398" s="87">
        <v>0</v>
      </c>
      <c r="AD398" s="87">
        <v>0</v>
      </c>
      <c r="AE398" s="87">
        <v>0</v>
      </c>
      <c r="AF398" s="87">
        <v>0</v>
      </c>
      <c r="AG398" s="87">
        <v>0</v>
      </c>
      <c r="AH398" s="87">
        <v>0</v>
      </c>
      <c r="AI398" s="87">
        <v>0</v>
      </c>
      <c r="AJ398" s="87">
        <v>0</v>
      </c>
      <c r="AK398" s="87">
        <v>0</v>
      </c>
      <c r="AL398" s="87">
        <v>0</v>
      </c>
      <c r="AM398" s="87">
        <v>0</v>
      </c>
      <c r="AN398" s="87">
        <v>0</v>
      </c>
      <c r="AO398" s="87">
        <v>0</v>
      </c>
      <c r="AP398" s="87">
        <v>0</v>
      </c>
      <c r="AQ398" s="87">
        <v>0</v>
      </c>
      <c r="AR398" s="87">
        <v>0</v>
      </c>
      <c r="AS398" s="87">
        <v>0</v>
      </c>
      <c r="AT398" s="87">
        <v>0</v>
      </c>
      <c r="AU398" s="87">
        <v>0</v>
      </c>
    </row>
    <row r="399" spans="1:47" s="164" customFormat="1" ht="94.5" x14ac:dyDescent="0.2">
      <c r="A399" s="171" t="s">
        <v>899</v>
      </c>
      <c r="B399" s="84" t="s">
        <v>614</v>
      </c>
      <c r="C399" s="171" t="s">
        <v>2218</v>
      </c>
      <c r="D399" s="87">
        <v>0</v>
      </c>
      <c r="E399" s="87">
        <v>0</v>
      </c>
      <c r="F399" s="87">
        <v>0</v>
      </c>
      <c r="G399" s="87">
        <v>0</v>
      </c>
      <c r="H399" s="87">
        <v>0</v>
      </c>
      <c r="I399" s="87">
        <v>0</v>
      </c>
      <c r="J399" s="87">
        <v>0</v>
      </c>
      <c r="K399" s="87">
        <v>0</v>
      </c>
      <c r="L399" s="87">
        <v>0</v>
      </c>
      <c r="M399" s="87">
        <v>0</v>
      </c>
      <c r="N399" s="87">
        <v>0</v>
      </c>
      <c r="O399" s="87">
        <v>0</v>
      </c>
      <c r="P399" s="87">
        <v>0</v>
      </c>
      <c r="Q399" s="87">
        <v>0</v>
      </c>
      <c r="R399" s="87">
        <v>0</v>
      </c>
      <c r="S399" s="87">
        <v>0</v>
      </c>
      <c r="T399" s="87">
        <v>0</v>
      </c>
      <c r="U399" s="87">
        <v>0</v>
      </c>
      <c r="V399" s="87">
        <v>0</v>
      </c>
      <c r="W399" s="87">
        <v>0</v>
      </c>
      <c r="X399" s="87">
        <v>0</v>
      </c>
      <c r="Y399" s="87">
        <v>0</v>
      </c>
      <c r="Z399" s="87">
        <v>0</v>
      </c>
      <c r="AA399" s="87">
        <v>0</v>
      </c>
      <c r="AB399" s="87">
        <v>0</v>
      </c>
      <c r="AC399" s="87">
        <v>0</v>
      </c>
      <c r="AD399" s="87">
        <v>0</v>
      </c>
      <c r="AE399" s="87">
        <v>0</v>
      </c>
      <c r="AF399" s="87">
        <v>0</v>
      </c>
      <c r="AG399" s="87">
        <v>0</v>
      </c>
      <c r="AH399" s="87">
        <v>0</v>
      </c>
      <c r="AI399" s="87">
        <v>0</v>
      </c>
      <c r="AJ399" s="87">
        <v>0</v>
      </c>
      <c r="AK399" s="87">
        <v>0</v>
      </c>
      <c r="AL399" s="87">
        <v>0</v>
      </c>
      <c r="AM399" s="87">
        <v>0</v>
      </c>
      <c r="AN399" s="87">
        <v>0</v>
      </c>
      <c r="AO399" s="87">
        <v>0</v>
      </c>
      <c r="AP399" s="87">
        <v>0</v>
      </c>
      <c r="AQ399" s="87">
        <v>0</v>
      </c>
      <c r="AR399" s="87">
        <v>0</v>
      </c>
      <c r="AS399" s="87">
        <v>0</v>
      </c>
      <c r="AT399" s="87">
        <v>0</v>
      </c>
      <c r="AU399" s="87">
        <v>0</v>
      </c>
    </row>
    <row r="400" spans="1:47" s="164" customFormat="1" ht="47.25" x14ac:dyDescent="0.2">
      <c r="A400" s="171" t="s">
        <v>899</v>
      </c>
      <c r="B400" s="84" t="s">
        <v>373</v>
      </c>
      <c r="C400" s="171" t="s">
        <v>2219</v>
      </c>
      <c r="D400" s="87">
        <v>0</v>
      </c>
      <c r="E400" s="87">
        <v>0</v>
      </c>
      <c r="F400" s="87">
        <v>0</v>
      </c>
      <c r="G400" s="87">
        <v>0</v>
      </c>
      <c r="H400" s="87">
        <v>0</v>
      </c>
      <c r="I400" s="87">
        <v>0</v>
      </c>
      <c r="J400" s="87">
        <v>0</v>
      </c>
      <c r="K400" s="87">
        <v>0</v>
      </c>
      <c r="L400" s="87">
        <v>0</v>
      </c>
      <c r="M400" s="87">
        <v>0</v>
      </c>
      <c r="N400" s="87">
        <v>0</v>
      </c>
      <c r="O400" s="87">
        <v>0</v>
      </c>
      <c r="P400" s="87">
        <v>0</v>
      </c>
      <c r="Q400" s="87">
        <v>0</v>
      </c>
      <c r="R400" s="87">
        <v>0</v>
      </c>
      <c r="S400" s="87">
        <v>0</v>
      </c>
      <c r="T400" s="87">
        <v>0</v>
      </c>
      <c r="U400" s="87">
        <v>0</v>
      </c>
      <c r="V400" s="87">
        <v>0</v>
      </c>
      <c r="W400" s="87">
        <v>0</v>
      </c>
      <c r="X400" s="87">
        <v>0</v>
      </c>
      <c r="Y400" s="87">
        <v>0</v>
      </c>
      <c r="Z400" s="87">
        <v>0</v>
      </c>
      <c r="AA400" s="87">
        <v>0</v>
      </c>
      <c r="AB400" s="87">
        <v>0</v>
      </c>
      <c r="AC400" s="87">
        <v>0</v>
      </c>
      <c r="AD400" s="87">
        <v>0</v>
      </c>
      <c r="AE400" s="87">
        <v>0</v>
      </c>
      <c r="AF400" s="87">
        <v>0</v>
      </c>
      <c r="AG400" s="87">
        <v>0</v>
      </c>
      <c r="AH400" s="87">
        <v>0</v>
      </c>
      <c r="AI400" s="87">
        <v>0</v>
      </c>
      <c r="AJ400" s="87">
        <v>0</v>
      </c>
      <c r="AK400" s="87">
        <v>0</v>
      </c>
      <c r="AL400" s="87">
        <v>0</v>
      </c>
      <c r="AM400" s="87">
        <v>0</v>
      </c>
      <c r="AN400" s="87">
        <v>0</v>
      </c>
      <c r="AO400" s="87">
        <v>0</v>
      </c>
      <c r="AP400" s="87">
        <v>0</v>
      </c>
      <c r="AQ400" s="87">
        <v>0</v>
      </c>
      <c r="AR400" s="87">
        <v>0</v>
      </c>
      <c r="AS400" s="87">
        <v>0</v>
      </c>
      <c r="AT400" s="87">
        <v>0</v>
      </c>
      <c r="AU400" s="87">
        <v>0</v>
      </c>
    </row>
    <row r="401" spans="1:47" s="164" customFormat="1" ht="63" x14ac:dyDescent="0.2">
      <c r="A401" s="171" t="s">
        <v>2791</v>
      </c>
      <c r="B401" s="170" t="s">
        <v>374</v>
      </c>
      <c r="C401" s="171" t="s">
        <v>2220</v>
      </c>
      <c r="D401" s="87">
        <v>0</v>
      </c>
      <c r="E401" s="87">
        <v>0</v>
      </c>
      <c r="F401" s="87">
        <v>0</v>
      </c>
      <c r="G401" s="87">
        <v>0</v>
      </c>
      <c r="H401" s="87">
        <v>0</v>
      </c>
      <c r="I401" s="87">
        <v>0</v>
      </c>
      <c r="J401" s="87">
        <v>0</v>
      </c>
      <c r="K401" s="87">
        <v>0</v>
      </c>
      <c r="L401" s="87">
        <v>0</v>
      </c>
      <c r="M401" s="87">
        <v>0</v>
      </c>
      <c r="N401" s="87">
        <v>0.6</v>
      </c>
      <c r="O401" s="87">
        <v>0</v>
      </c>
      <c r="P401" s="87">
        <v>0</v>
      </c>
      <c r="Q401" s="87">
        <v>0</v>
      </c>
      <c r="R401" s="87">
        <v>0</v>
      </c>
      <c r="S401" s="87">
        <v>0</v>
      </c>
      <c r="T401" s="87">
        <v>0</v>
      </c>
      <c r="U401" s="87">
        <v>0</v>
      </c>
      <c r="V401" s="87">
        <v>0</v>
      </c>
      <c r="W401" s="87">
        <v>0</v>
      </c>
      <c r="X401" s="87">
        <v>0</v>
      </c>
      <c r="Y401" s="87">
        <v>0</v>
      </c>
      <c r="Z401" s="87">
        <v>0</v>
      </c>
      <c r="AA401" s="87">
        <v>0.54779999999999995</v>
      </c>
      <c r="AB401" s="87">
        <v>0</v>
      </c>
      <c r="AC401" s="87">
        <v>0</v>
      </c>
      <c r="AD401" s="87">
        <v>0</v>
      </c>
      <c r="AE401" s="87">
        <v>0</v>
      </c>
      <c r="AF401" s="87">
        <v>0</v>
      </c>
      <c r="AG401" s="87">
        <v>0</v>
      </c>
      <c r="AH401" s="87">
        <v>0</v>
      </c>
      <c r="AI401" s="87">
        <v>0</v>
      </c>
      <c r="AJ401" s="87">
        <v>0</v>
      </c>
      <c r="AK401" s="87">
        <v>0</v>
      </c>
      <c r="AL401" s="87">
        <v>0</v>
      </c>
      <c r="AM401" s="87">
        <v>0</v>
      </c>
      <c r="AN401" s="87">
        <v>0</v>
      </c>
      <c r="AO401" s="87">
        <v>0</v>
      </c>
      <c r="AP401" s="87">
        <v>0</v>
      </c>
      <c r="AQ401" s="87">
        <v>0</v>
      </c>
      <c r="AR401" s="87">
        <v>0</v>
      </c>
      <c r="AS401" s="87">
        <v>0</v>
      </c>
      <c r="AT401" s="87">
        <v>0</v>
      </c>
      <c r="AU401" s="87">
        <v>0</v>
      </c>
    </row>
    <row r="402" spans="1:47" s="164" customFormat="1" ht="63" x14ac:dyDescent="0.2">
      <c r="A402" s="171" t="s">
        <v>2791</v>
      </c>
      <c r="B402" s="84" t="s">
        <v>615</v>
      </c>
      <c r="C402" s="171" t="s">
        <v>2221</v>
      </c>
      <c r="D402" s="87">
        <v>0</v>
      </c>
      <c r="E402" s="87">
        <v>0</v>
      </c>
      <c r="F402" s="87">
        <v>0</v>
      </c>
      <c r="G402" s="87">
        <v>0</v>
      </c>
      <c r="H402" s="87">
        <v>0</v>
      </c>
      <c r="I402" s="87">
        <v>0</v>
      </c>
      <c r="J402" s="87">
        <v>0</v>
      </c>
      <c r="K402" s="87">
        <v>0</v>
      </c>
      <c r="L402" s="87">
        <v>0</v>
      </c>
      <c r="M402" s="87">
        <v>0</v>
      </c>
      <c r="N402" s="87">
        <v>0</v>
      </c>
      <c r="O402" s="87">
        <v>0</v>
      </c>
      <c r="P402" s="87">
        <v>0</v>
      </c>
      <c r="Q402" s="87">
        <v>0</v>
      </c>
      <c r="R402" s="87">
        <v>0</v>
      </c>
      <c r="S402" s="87">
        <v>0</v>
      </c>
      <c r="T402" s="87">
        <v>0</v>
      </c>
      <c r="U402" s="87">
        <v>0</v>
      </c>
      <c r="V402" s="87">
        <v>0</v>
      </c>
      <c r="W402" s="87">
        <v>0</v>
      </c>
      <c r="X402" s="87">
        <v>0</v>
      </c>
      <c r="Y402" s="87">
        <v>0</v>
      </c>
      <c r="Z402" s="87">
        <v>0</v>
      </c>
      <c r="AA402" s="87">
        <v>0</v>
      </c>
      <c r="AB402" s="87">
        <v>0</v>
      </c>
      <c r="AC402" s="87">
        <v>0</v>
      </c>
      <c r="AD402" s="87">
        <v>0</v>
      </c>
      <c r="AE402" s="87">
        <v>0</v>
      </c>
      <c r="AF402" s="87">
        <v>0</v>
      </c>
      <c r="AG402" s="87">
        <v>0</v>
      </c>
      <c r="AH402" s="87">
        <v>0</v>
      </c>
      <c r="AI402" s="87">
        <v>0</v>
      </c>
      <c r="AJ402" s="87">
        <v>0</v>
      </c>
      <c r="AK402" s="87">
        <v>0</v>
      </c>
      <c r="AL402" s="87">
        <v>0</v>
      </c>
      <c r="AM402" s="87">
        <v>0</v>
      </c>
      <c r="AN402" s="87">
        <v>0</v>
      </c>
      <c r="AO402" s="87">
        <v>0</v>
      </c>
      <c r="AP402" s="87">
        <v>0</v>
      </c>
      <c r="AQ402" s="87">
        <v>0</v>
      </c>
      <c r="AR402" s="87">
        <v>0</v>
      </c>
      <c r="AS402" s="87">
        <v>0</v>
      </c>
      <c r="AT402" s="87">
        <v>0</v>
      </c>
      <c r="AU402" s="87">
        <v>0</v>
      </c>
    </row>
    <row r="403" spans="1:47" s="164" customFormat="1" ht="63" x14ac:dyDescent="0.2">
      <c r="A403" s="171" t="s">
        <v>2791</v>
      </c>
      <c r="B403" s="84" t="s">
        <v>616</v>
      </c>
      <c r="C403" s="171" t="s">
        <v>2222</v>
      </c>
      <c r="D403" s="87">
        <v>0</v>
      </c>
      <c r="E403" s="87">
        <v>0</v>
      </c>
      <c r="F403" s="87">
        <v>0</v>
      </c>
      <c r="G403" s="87">
        <v>0</v>
      </c>
      <c r="H403" s="87">
        <v>0</v>
      </c>
      <c r="I403" s="87">
        <v>0</v>
      </c>
      <c r="J403" s="87">
        <v>0</v>
      </c>
      <c r="K403" s="87">
        <v>0</v>
      </c>
      <c r="L403" s="87">
        <v>0</v>
      </c>
      <c r="M403" s="87">
        <v>0</v>
      </c>
      <c r="N403" s="87">
        <v>0</v>
      </c>
      <c r="O403" s="87">
        <v>0</v>
      </c>
      <c r="P403" s="87">
        <v>0</v>
      </c>
      <c r="Q403" s="87">
        <v>0</v>
      </c>
      <c r="R403" s="87">
        <v>0</v>
      </c>
      <c r="S403" s="87">
        <v>0</v>
      </c>
      <c r="T403" s="87">
        <v>0</v>
      </c>
      <c r="U403" s="87">
        <v>0</v>
      </c>
      <c r="V403" s="87">
        <v>0</v>
      </c>
      <c r="W403" s="87">
        <v>0</v>
      </c>
      <c r="X403" s="87">
        <v>0</v>
      </c>
      <c r="Y403" s="87">
        <v>0</v>
      </c>
      <c r="Z403" s="87">
        <v>0</v>
      </c>
      <c r="AA403" s="87">
        <v>1.18</v>
      </c>
      <c r="AB403" s="87">
        <v>0</v>
      </c>
      <c r="AC403" s="87">
        <v>0</v>
      </c>
      <c r="AD403" s="87">
        <v>0</v>
      </c>
      <c r="AE403" s="87">
        <v>0</v>
      </c>
      <c r="AF403" s="87">
        <v>0</v>
      </c>
      <c r="AG403" s="87">
        <v>0</v>
      </c>
      <c r="AH403" s="87">
        <v>0</v>
      </c>
      <c r="AI403" s="87">
        <v>0</v>
      </c>
      <c r="AJ403" s="87">
        <v>0</v>
      </c>
      <c r="AK403" s="87">
        <v>0</v>
      </c>
      <c r="AL403" s="87">
        <v>0</v>
      </c>
      <c r="AM403" s="87">
        <v>0</v>
      </c>
      <c r="AN403" s="87">
        <v>0</v>
      </c>
      <c r="AO403" s="87">
        <v>0</v>
      </c>
      <c r="AP403" s="87">
        <v>0</v>
      </c>
      <c r="AQ403" s="87">
        <v>0</v>
      </c>
      <c r="AR403" s="87">
        <v>0</v>
      </c>
      <c r="AS403" s="87">
        <v>0</v>
      </c>
      <c r="AT403" s="87">
        <v>0</v>
      </c>
      <c r="AU403" s="87">
        <v>0</v>
      </c>
    </row>
    <row r="404" spans="1:47" s="164" customFormat="1" ht="47.25" x14ac:dyDescent="0.2">
      <c r="A404" s="171" t="s">
        <v>2791</v>
      </c>
      <c r="B404" s="84" t="s">
        <v>617</v>
      </c>
      <c r="C404" s="171" t="s">
        <v>2223</v>
      </c>
      <c r="D404" s="87">
        <v>0</v>
      </c>
      <c r="E404" s="87">
        <v>0</v>
      </c>
      <c r="F404" s="87">
        <v>0</v>
      </c>
      <c r="G404" s="87">
        <v>0</v>
      </c>
      <c r="H404" s="87">
        <v>0</v>
      </c>
      <c r="I404" s="87">
        <v>0</v>
      </c>
      <c r="J404" s="87">
        <v>0</v>
      </c>
      <c r="K404" s="87">
        <v>0</v>
      </c>
      <c r="L404" s="87">
        <v>0</v>
      </c>
      <c r="M404" s="87">
        <v>0</v>
      </c>
      <c r="N404" s="87">
        <v>0.2</v>
      </c>
      <c r="O404" s="87">
        <v>0</v>
      </c>
      <c r="P404" s="87">
        <v>0</v>
      </c>
      <c r="Q404" s="87">
        <v>0</v>
      </c>
      <c r="R404" s="87">
        <v>0</v>
      </c>
      <c r="S404" s="87">
        <v>0</v>
      </c>
      <c r="T404" s="87">
        <v>0</v>
      </c>
      <c r="U404" s="87">
        <v>0</v>
      </c>
      <c r="V404" s="87">
        <v>0</v>
      </c>
      <c r="W404" s="87">
        <v>0</v>
      </c>
      <c r="X404" s="87">
        <v>0</v>
      </c>
      <c r="Y404" s="87">
        <v>0</v>
      </c>
      <c r="Z404" s="87">
        <v>0</v>
      </c>
      <c r="AA404" s="87">
        <v>0.2</v>
      </c>
      <c r="AB404" s="87">
        <v>0</v>
      </c>
      <c r="AC404" s="87">
        <v>0</v>
      </c>
      <c r="AD404" s="87">
        <v>0</v>
      </c>
      <c r="AE404" s="87">
        <v>0</v>
      </c>
      <c r="AF404" s="87">
        <v>0</v>
      </c>
      <c r="AG404" s="87">
        <v>0</v>
      </c>
      <c r="AH404" s="87">
        <v>0</v>
      </c>
      <c r="AI404" s="87">
        <v>0</v>
      </c>
      <c r="AJ404" s="87">
        <v>0</v>
      </c>
      <c r="AK404" s="87">
        <v>0</v>
      </c>
      <c r="AL404" s="87">
        <v>0</v>
      </c>
      <c r="AM404" s="87">
        <v>0</v>
      </c>
      <c r="AN404" s="87">
        <v>0</v>
      </c>
      <c r="AO404" s="87">
        <v>0</v>
      </c>
      <c r="AP404" s="87">
        <v>0</v>
      </c>
      <c r="AQ404" s="87">
        <v>0</v>
      </c>
      <c r="AR404" s="87">
        <v>0</v>
      </c>
      <c r="AS404" s="87">
        <v>0</v>
      </c>
      <c r="AT404" s="87">
        <v>0</v>
      </c>
      <c r="AU404" s="87">
        <v>0</v>
      </c>
    </row>
    <row r="405" spans="1:47" s="164" customFormat="1" ht="78.75" x14ac:dyDescent="0.2">
      <c r="A405" s="171" t="s">
        <v>2791</v>
      </c>
      <c r="B405" s="84" t="s">
        <v>1727</v>
      </c>
      <c r="C405" s="171" t="s">
        <v>2224</v>
      </c>
      <c r="D405" s="87">
        <v>0</v>
      </c>
      <c r="E405" s="87">
        <v>0</v>
      </c>
      <c r="F405" s="87">
        <v>0</v>
      </c>
      <c r="G405" s="87">
        <v>0</v>
      </c>
      <c r="H405" s="87">
        <v>0</v>
      </c>
      <c r="I405" s="87">
        <v>0</v>
      </c>
      <c r="J405" s="87">
        <v>0</v>
      </c>
      <c r="K405" s="87">
        <v>0</v>
      </c>
      <c r="L405" s="87">
        <v>0</v>
      </c>
      <c r="M405" s="87">
        <v>0</v>
      </c>
      <c r="N405" s="87">
        <v>0.2</v>
      </c>
      <c r="O405" s="87">
        <v>0</v>
      </c>
      <c r="P405" s="87">
        <v>0</v>
      </c>
      <c r="Q405" s="87">
        <v>0</v>
      </c>
      <c r="R405" s="87">
        <v>0</v>
      </c>
      <c r="S405" s="87">
        <v>0</v>
      </c>
      <c r="T405" s="87">
        <v>0</v>
      </c>
      <c r="U405" s="87">
        <v>0</v>
      </c>
      <c r="V405" s="87">
        <v>0</v>
      </c>
      <c r="W405" s="87">
        <v>0</v>
      </c>
      <c r="X405" s="87">
        <v>0</v>
      </c>
      <c r="Y405" s="87">
        <v>0</v>
      </c>
      <c r="Z405" s="87">
        <v>0</v>
      </c>
      <c r="AA405" s="87">
        <v>5.5E-2</v>
      </c>
      <c r="AB405" s="87">
        <v>0</v>
      </c>
      <c r="AC405" s="87">
        <v>0</v>
      </c>
      <c r="AD405" s="87">
        <v>0</v>
      </c>
      <c r="AE405" s="87">
        <v>0</v>
      </c>
      <c r="AF405" s="87">
        <v>0</v>
      </c>
      <c r="AG405" s="87">
        <v>0</v>
      </c>
      <c r="AH405" s="87">
        <v>0</v>
      </c>
      <c r="AI405" s="87">
        <v>0</v>
      </c>
      <c r="AJ405" s="87">
        <v>0</v>
      </c>
      <c r="AK405" s="87">
        <v>0</v>
      </c>
      <c r="AL405" s="87">
        <v>0</v>
      </c>
      <c r="AM405" s="87">
        <v>0</v>
      </c>
      <c r="AN405" s="87">
        <v>0</v>
      </c>
      <c r="AO405" s="87">
        <v>0</v>
      </c>
      <c r="AP405" s="87">
        <v>0</v>
      </c>
      <c r="AQ405" s="87">
        <v>0</v>
      </c>
      <c r="AR405" s="87">
        <v>0</v>
      </c>
      <c r="AS405" s="87">
        <v>0</v>
      </c>
      <c r="AT405" s="87">
        <v>0</v>
      </c>
      <c r="AU405" s="87">
        <v>0</v>
      </c>
    </row>
    <row r="406" spans="1:47" s="164" customFormat="1" ht="78.75" x14ac:dyDescent="0.2">
      <c r="A406" s="171" t="s">
        <v>2791</v>
      </c>
      <c r="B406" s="84" t="s">
        <v>1728</v>
      </c>
      <c r="C406" s="171" t="s">
        <v>880</v>
      </c>
      <c r="D406" s="87">
        <v>0</v>
      </c>
      <c r="E406" s="87">
        <v>0</v>
      </c>
      <c r="F406" s="87">
        <v>0</v>
      </c>
      <c r="G406" s="87">
        <v>0</v>
      </c>
      <c r="H406" s="87">
        <v>0</v>
      </c>
      <c r="I406" s="87">
        <v>0</v>
      </c>
      <c r="J406" s="87">
        <v>0</v>
      </c>
      <c r="K406" s="87">
        <v>0</v>
      </c>
      <c r="L406" s="87">
        <v>0</v>
      </c>
      <c r="M406" s="87">
        <v>0</v>
      </c>
      <c r="N406" s="87">
        <v>0.13</v>
      </c>
      <c r="O406" s="87">
        <v>0</v>
      </c>
      <c r="P406" s="87">
        <v>0</v>
      </c>
      <c r="Q406" s="87">
        <v>0</v>
      </c>
      <c r="R406" s="87">
        <v>0</v>
      </c>
      <c r="S406" s="87">
        <v>0</v>
      </c>
      <c r="T406" s="87">
        <v>0</v>
      </c>
      <c r="U406" s="87">
        <v>0</v>
      </c>
      <c r="V406" s="87">
        <v>0</v>
      </c>
      <c r="W406" s="87">
        <v>0</v>
      </c>
      <c r="X406" s="87">
        <v>0</v>
      </c>
      <c r="Y406" s="87">
        <v>0</v>
      </c>
      <c r="Z406" s="87">
        <v>0</v>
      </c>
      <c r="AA406" s="87">
        <v>0</v>
      </c>
      <c r="AB406" s="87">
        <v>0</v>
      </c>
      <c r="AC406" s="87">
        <v>0</v>
      </c>
      <c r="AD406" s="87">
        <v>0</v>
      </c>
      <c r="AE406" s="87">
        <v>0</v>
      </c>
      <c r="AF406" s="87">
        <v>0</v>
      </c>
      <c r="AG406" s="87">
        <v>0</v>
      </c>
      <c r="AH406" s="87">
        <v>0</v>
      </c>
      <c r="AI406" s="87">
        <v>0</v>
      </c>
      <c r="AJ406" s="87">
        <v>0</v>
      </c>
      <c r="AK406" s="87">
        <v>0</v>
      </c>
      <c r="AL406" s="87">
        <v>0</v>
      </c>
      <c r="AM406" s="87">
        <v>0</v>
      </c>
      <c r="AN406" s="87">
        <v>0</v>
      </c>
      <c r="AO406" s="87">
        <v>0</v>
      </c>
      <c r="AP406" s="87">
        <v>0</v>
      </c>
      <c r="AQ406" s="87">
        <v>0</v>
      </c>
      <c r="AR406" s="87">
        <v>0</v>
      </c>
      <c r="AS406" s="87">
        <v>0</v>
      </c>
      <c r="AT406" s="87">
        <v>0</v>
      </c>
      <c r="AU406" s="87">
        <v>0</v>
      </c>
    </row>
    <row r="407" spans="1:47" s="164" customFormat="1" ht="94.5" x14ac:dyDescent="0.2">
      <c r="A407" s="171" t="s">
        <v>2791</v>
      </c>
      <c r="B407" s="84" t="s">
        <v>1729</v>
      </c>
      <c r="C407" s="171" t="s">
        <v>2225</v>
      </c>
      <c r="D407" s="87">
        <v>0</v>
      </c>
      <c r="E407" s="87">
        <v>0</v>
      </c>
      <c r="F407" s="87">
        <v>0</v>
      </c>
      <c r="G407" s="87">
        <v>0</v>
      </c>
      <c r="H407" s="87">
        <v>0</v>
      </c>
      <c r="I407" s="87">
        <v>0</v>
      </c>
      <c r="J407" s="87">
        <v>0</v>
      </c>
      <c r="K407" s="87">
        <v>0</v>
      </c>
      <c r="L407" s="87">
        <v>0</v>
      </c>
      <c r="M407" s="87">
        <v>0</v>
      </c>
      <c r="N407" s="87">
        <v>0</v>
      </c>
      <c r="O407" s="87">
        <v>0</v>
      </c>
      <c r="P407" s="87">
        <v>0</v>
      </c>
      <c r="Q407" s="87">
        <v>0</v>
      </c>
      <c r="R407" s="87">
        <v>0</v>
      </c>
      <c r="S407" s="87">
        <v>0</v>
      </c>
      <c r="T407" s="87">
        <v>0</v>
      </c>
      <c r="U407" s="87">
        <v>0</v>
      </c>
      <c r="V407" s="87">
        <v>0</v>
      </c>
      <c r="W407" s="87">
        <v>0</v>
      </c>
      <c r="X407" s="87">
        <v>0</v>
      </c>
      <c r="Y407" s="87">
        <v>0</v>
      </c>
      <c r="Z407" s="87">
        <v>0</v>
      </c>
      <c r="AA407" s="87">
        <v>0</v>
      </c>
      <c r="AB407" s="87">
        <v>0</v>
      </c>
      <c r="AC407" s="87">
        <v>0</v>
      </c>
      <c r="AD407" s="87">
        <v>0</v>
      </c>
      <c r="AE407" s="87">
        <v>0</v>
      </c>
      <c r="AF407" s="87">
        <v>0</v>
      </c>
      <c r="AG407" s="87">
        <v>0</v>
      </c>
      <c r="AH407" s="87">
        <v>0</v>
      </c>
      <c r="AI407" s="87">
        <v>0</v>
      </c>
      <c r="AJ407" s="87">
        <v>0</v>
      </c>
      <c r="AK407" s="87">
        <v>0</v>
      </c>
      <c r="AL407" s="87">
        <v>0</v>
      </c>
      <c r="AM407" s="87">
        <v>0</v>
      </c>
      <c r="AN407" s="87">
        <v>0</v>
      </c>
      <c r="AO407" s="87">
        <v>0</v>
      </c>
      <c r="AP407" s="87">
        <v>0</v>
      </c>
      <c r="AQ407" s="87">
        <v>0</v>
      </c>
      <c r="AR407" s="87">
        <v>0</v>
      </c>
      <c r="AS407" s="87">
        <v>0</v>
      </c>
      <c r="AT407" s="87">
        <v>0</v>
      </c>
      <c r="AU407" s="87">
        <v>0</v>
      </c>
    </row>
    <row r="408" spans="1:47" s="164" customFormat="1" ht="47.25" x14ac:dyDescent="0.2">
      <c r="A408" s="171" t="s">
        <v>2791</v>
      </c>
      <c r="B408" s="84" t="s">
        <v>618</v>
      </c>
      <c r="C408" s="171" t="s">
        <v>2226</v>
      </c>
      <c r="D408" s="87">
        <v>0</v>
      </c>
      <c r="E408" s="87">
        <v>0</v>
      </c>
      <c r="F408" s="87">
        <v>0</v>
      </c>
      <c r="G408" s="87">
        <v>0</v>
      </c>
      <c r="H408" s="87">
        <v>0</v>
      </c>
      <c r="I408" s="87">
        <v>0</v>
      </c>
      <c r="J408" s="87">
        <v>0</v>
      </c>
      <c r="K408" s="87">
        <v>0</v>
      </c>
      <c r="L408" s="87">
        <v>0</v>
      </c>
      <c r="M408" s="87">
        <v>0</v>
      </c>
      <c r="N408" s="87">
        <v>0</v>
      </c>
      <c r="O408" s="87">
        <v>0</v>
      </c>
      <c r="P408" s="87">
        <v>0</v>
      </c>
      <c r="Q408" s="87">
        <v>0</v>
      </c>
      <c r="R408" s="87">
        <v>0</v>
      </c>
      <c r="S408" s="87">
        <v>0</v>
      </c>
      <c r="T408" s="87">
        <v>0</v>
      </c>
      <c r="U408" s="87">
        <v>0</v>
      </c>
      <c r="V408" s="87">
        <v>0</v>
      </c>
      <c r="W408" s="87">
        <v>0</v>
      </c>
      <c r="X408" s="87">
        <v>0</v>
      </c>
      <c r="Y408" s="87">
        <v>0</v>
      </c>
      <c r="Z408" s="87">
        <v>0</v>
      </c>
      <c r="AA408" s="87">
        <v>0</v>
      </c>
      <c r="AB408" s="87">
        <v>0</v>
      </c>
      <c r="AC408" s="87">
        <v>0</v>
      </c>
      <c r="AD408" s="87">
        <v>0</v>
      </c>
      <c r="AE408" s="87">
        <v>0</v>
      </c>
      <c r="AF408" s="87">
        <v>0</v>
      </c>
      <c r="AG408" s="87">
        <v>0</v>
      </c>
      <c r="AH408" s="87">
        <v>0</v>
      </c>
      <c r="AI408" s="87">
        <v>0</v>
      </c>
      <c r="AJ408" s="87">
        <v>0</v>
      </c>
      <c r="AK408" s="87">
        <v>0</v>
      </c>
      <c r="AL408" s="87">
        <v>0</v>
      </c>
      <c r="AM408" s="87">
        <v>0</v>
      </c>
      <c r="AN408" s="87">
        <v>0</v>
      </c>
      <c r="AO408" s="87">
        <v>0</v>
      </c>
      <c r="AP408" s="87">
        <v>0</v>
      </c>
      <c r="AQ408" s="87">
        <v>0</v>
      </c>
      <c r="AR408" s="87">
        <v>0</v>
      </c>
      <c r="AS408" s="87">
        <v>0</v>
      </c>
      <c r="AT408" s="87">
        <v>0</v>
      </c>
      <c r="AU408" s="87">
        <v>0</v>
      </c>
    </row>
    <row r="409" spans="1:47" s="164" customFormat="1" ht="47.25" x14ac:dyDescent="0.2">
      <c r="A409" s="171" t="s">
        <v>899</v>
      </c>
      <c r="B409" s="170" t="s">
        <v>619</v>
      </c>
      <c r="C409" s="171" t="s">
        <v>2227</v>
      </c>
      <c r="D409" s="87">
        <v>0</v>
      </c>
      <c r="E409" s="87">
        <v>0.4</v>
      </c>
      <c r="F409" s="87">
        <v>0</v>
      </c>
      <c r="G409" s="87">
        <v>0</v>
      </c>
      <c r="H409" s="87">
        <v>0</v>
      </c>
      <c r="I409" s="87">
        <v>0</v>
      </c>
      <c r="J409" s="87">
        <v>0</v>
      </c>
      <c r="K409" s="87">
        <v>0</v>
      </c>
      <c r="L409" s="87">
        <v>0</v>
      </c>
      <c r="M409" s="87">
        <v>0</v>
      </c>
      <c r="N409" s="87">
        <v>0</v>
      </c>
      <c r="O409" s="87">
        <v>0</v>
      </c>
      <c r="P409" s="87">
        <v>0</v>
      </c>
      <c r="Q409" s="87">
        <v>0</v>
      </c>
      <c r="R409" s="87">
        <v>0</v>
      </c>
      <c r="S409" s="87">
        <v>0</v>
      </c>
      <c r="T409" s="87">
        <v>0</v>
      </c>
      <c r="U409" s="87">
        <v>0</v>
      </c>
      <c r="V409" s="87">
        <v>0</v>
      </c>
      <c r="W409" s="87">
        <v>0</v>
      </c>
      <c r="X409" s="87">
        <v>0</v>
      </c>
      <c r="Y409" s="87">
        <v>0</v>
      </c>
      <c r="Z409" s="87">
        <v>0</v>
      </c>
      <c r="AA409" s="87">
        <v>0</v>
      </c>
      <c r="AB409" s="87">
        <v>0</v>
      </c>
      <c r="AC409" s="87">
        <v>0</v>
      </c>
      <c r="AD409" s="87">
        <v>0</v>
      </c>
      <c r="AE409" s="87">
        <v>0</v>
      </c>
      <c r="AF409" s="87">
        <v>0</v>
      </c>
      <c r="AG409" s="87">
        <v>0</v>
      </c>
      <c r="AH409" s="87">
        <v>0</v>
      </c>
      <c r="AI409" s="87">
        <v>0</v>
      </c>
      <c r="AJ409" s="87">
        <v>0</v>
      </c>
      <c r="AK409" s="87">
        <v>0</v>
      </c>
      <c r="AL409" s="87">
        <v>0</v>
      </c>
      <c r="AM409" s="87">
        <v>0</v>
      </c>
      <c r="AN409" s="87">
        <v>0</v>
      </c>
      <c r="AO409" s="87">
        <v>0</v>
      </c>
      <c r="AP409" s="87">
        <v>0</v>
      </c>
      <c r="AQ409" s="87">
        <v>0</v>
      </c>
      <c r="AR409" s="87">
        <v>0</v>
      </c>
      <c r="AS409" s="87">
        <v>0</v>
      </c>
      <c r="AT409" s="87">
        <v>0</v>
      </c>
      <c r="AU409" s="87">
        <v>0</v>
      </c>
    </row>
    <row r="410" spans="1:47" s="164" customFormat="1" ht="78.75" x14ac:dyDescent="0.2">
      <c r="A410" s="171" t="s">
        <v>2791</v>
      </c>
      <c r="B410" s="170" t="s">
        <v>930</v>
      </c>
      <c r="C410" s="171" t="s">
        <v>2228</v>
      </c>
      <c r="D410" s="87">
        <v>0</v>
      </c>
      <c r="E410" s="87">
        <v>0</v>
      </c>
      <c r="F410" s="87">
        <v>0</v>
      </c>
      <c r="G410" s="87">
        <v>0</v>
      </c>
      <c r="H410" s="87">
        <v>0</v>
      </c>
      <c r="I410" s="87">
        <v>0.39</v>
      </c>
      <c r="J410" s="87">
        <v>0</v>
      </c>
      <c r="K410" s="87">
        <v>0</v>
      </c>
      <c r="L410" s="87">
        <v>0</v>
      </c>
      <c r="M410" s="87">
        <v>0</v>
      </c>
      <c r="N410" s="87">
        <v>0</v>
      </c>
      <c r="O410" s="87">
        <v>0</v>
      </c>
      <c r="P410" s="87">
        <v>0</v>
      </c>
      <c r="Q410" s="87">
        <v>0</v>
      </c>
      <c r="R410" s="87">
        <v>0</v>
      </c>
      <c r="S410" s="87">
        <v>0</v>
      </c>
      <c r="T410" s="87">
        <v>0</v>
      </c>
      <c r="U410" s="87">
        <v>0</v>
      </c>
      <c r="V410" s="87">
        <v>0</v>
      </c>
      <c r="W410" s="87">
        <v>0</v>
      </c>
      <c r="X410" s="87">
        <v>0</v>
      </c>
      <c r="Y410" s="87">
        <v>0</v>
      </c>
      <c r="Z410" s="87">
        <v>0</v>
      </c>
      <c r="AA410" s="87">
        <v>0</v>
      </c>
      <c r="AB410" s="87">
        <v>0</v>
      </c>
      <c r="AC410" s="87">
        <v>0</v>
      </c>
      <c r="AD410" s="87">
        <v>0</v>
      </c>
      <c r="AE410" s="87">
        <v>0</v>
      </c>
      <c r="AF410" s="87">
        <v>0</v>
      </c>
      <c r="AG410" s="87">
        <v>0</v>
      </c>
      <c r="AH410" s="87">
        <v>0</v>
      </c>
      <c r="AI410" s="87">
        <v>0</v>
      </c>
      <c r="AJ410" s="87">
        <v>0</v>
      </c>
      <c r="AK410" s="87">
        <v>0</v>
      </c>
      <c r="AL410" s="87">
        <v>0</v>
      </c>
      <c r="AM410" s="87">
        <v>0</v>
      </c>
      <c r="AN410" s="87">
        <v>0</v>
      </c>
      <c r="AO410" s="87">
        <v>0</v>
      </c>
      <c r="AP410" s="87">
        <v>0</v>
      </c>
      <c r="AQ410" s="87">
        <v>0</v>
      </c>
      <c r="AR410" s="87">
        <v>0</v>
      </c>
      <c r="AS410" s="87">
        <v>0</v>
      </c>
      <c r="AT410" s="87">
        <v>0</v>
      </c>
      <c r="AU410" s="87">
        <v>0</v>
      </c>
    </row>
    <row r="411" spans="1:47" s="164" customFormat="1" ht="78.75" x14ac:dyDescent="0.2">
      <c r="A411" s="171" t="s">
        <v>899</v>
      </c>
      <c r="B411" s="84" t="s">
        <v>931</v>
      </c>
      <c r="C411" s="171" t="s">
        <v>2229</v>
      </c>
      <c r="D411" s="87">
        <v>0</v>
      </c>
      <c r="E411" s="87">
        <v>0</v>
      </c>
      <c r="F411" s="87">
        <v>0</v>
      </c>
      <c r="G411" s="87">
        <v>0</v>
      </c>
      <c r="H411" s="87">
        <v>0</v>
      </c>
      <c r="I411" s="87">
        <v>0</v>
      </c>
      <c r="J411" s="87">
        <v>0</v>
      </c>
      <c r="K411" s="87">
        <v>0</v>
      </c>
      <c r="L411" s="87">
        <v>0</v>
      </c>
      <c r="M411" s="87">
        <v>0</v>
      </c>
      <c r="N411" s="87">
        <v>0</v>
      </c>
      <c r="O411" s="87">
        <v>0</v>
      </c>
      <c r="P411" s="87">
        <v>0</v>
      </c>
      <c r="Q411" s="87">
        <v>0</v>
      </c>
      <c r="R411" s="87">
        <v>0</v>
      </c>
      <c r="S411" s="87">
        <v>0</v>
      </c>
      <c r="T411" s="87">
        <v>0</v>
      </c>
      <c r="U411" s="87">
        <v>0</v>
      </c>
      <c r="V411" s="87">
        <v>0</v>
      </c>
      <c r="W411" s="87">
        <v>0</v>
      </c>
      <c r="X411" s="87">
        <v>0</v>
      </c>
      <c r="Y411" s="87">
        <v>0</v>
      </c>
      <c r="Z411" s="87">
        <v>0</v>
      </c>
      <c r="AA411" s="87">
        <v>0</v>
      </c>
      <c r="AB411" s="87">
        <v>0</v>
      </c>
      <c r="AC411" s="87">
        <v>0</v>
      </c>
      <c r="AD411" s="87">
        <v>0</v>
      </c>
      <c r="AE411" s="87">
        <v>0</v>
      </c>
      <c r="AF411" s="87">
        <v>0</v>
      </c>
      <c r="AG411" s="87">
        <v>0</v>
      </c>
      <c r="AH411" s="87">
        <v>0</v>
      </c>
      <c r="AI411" s="87">
        <v>0</v>
      </c>
      <c r="AJ411" s="87">
        <v>0</v>
      </c>
      <c r="AK411" s="87">
        <v>0</v>
      </c>
      <c r="AL411" s="87">
        <v>0</v>
      </c>
      <c r="AM411" s="87">
        <v>0</v>
      </c>
      <c r="AN411" s="87">
        <v>0</v>
      </c>
      <c r="AO411" s="87">
        <v>0</v>
      </c>
      <c r="AP411" s="87">
        <v>0</v>
      </c>
      <c r="AQ411" s="87">
        <v>0</v>
      </c>
      <c r="AR411" s="87">
        <v>0</v>
      </c>
      <c r="AS411" s="87">
        <v>0</v>
      </c>
      <c r="AT411" s="87">
        <v>0</v>
      </c>
      <c r="AU411" s="87">
        <v>0</v>
      </c>
    </row>
    <row r="412" spans="1:47" s="164" customFormat="1" ht="94.5" x14ac:dyDescent="0.2">
      <c r="A412" s="171" t="s">
        <v>899</v>
      </c>
      <c r="B412" s="84" t="s">
        <v>1730</v>
      </c>
      <c r="C412" s="171" t="s">
        <v>2230</v>
      </c>
      <c r="D412" s="87">
        <v>0</v>
      </c>
      <c r="E412" s="87">
        <v>0</v>
      </c>
      <c r="F412" s="87">
        <v>0</v>
      </c>
      <c r="G412" s="87">
        <v>0</v>
      </c>
      <c r="H412" s="87">
        <v>0</v>
      </c>
      <c r="I412" s="87">
        <v>0</v>
      </c>
      <c r="J412" s="87">
        <v>0</v>
      </c>
      <c r="K412" s="87">
        <v>0</v>
      </c>
      <c r="L412" s="87">
        <v>0</v>
      </c>
      <c r="M412" s="87">
        <v>0</v>
      </c>
      <c r="N412" s="87">
        <v>0</v>
      </c>
      <c r="O412" s="87">
        <v>0</v>
      </c>
      <c r="P412" s="87">
        <v>0</v>
      </c>
      <c r="Q412" s="87">
        <v>0</v>
      </c>
      <c r="R412" s="87">
        <v>0</v>
      </c>
      <c r="S412" s="87">
        <v>0</v>
      </c>
      <c r="T412" s="87">
        <v>0</v>
      </c>
      <c r="U412" s="87">
        <v>0</v>
      </c>
      <c r="V412" s="87">
        <v>0</v>
      </c>
      <c r="W412" s="87">
        <v>0</v>
      </c>
      <c r="X412" s="87">
        <v>0</v>
      </c>
      <c r="Y412" s="87">
        <v>0</v>
      </c>
      <c r="Z412" s="87">
        <v>0</v>
      </c>
      <c r="AA412" s="87">
        <v>0</v>
      </c>
      <c r="AB412" s="87">
        <v>0</v>
      </c>
      <c r="AC412" s="87">
        <v>0</v>
      </c>
      <c r="AD412" s="87">
        <v>0</v>
      </c>
      <c r="AE412" s="87">
        <v>0</v>
      </c>
      <c r="AF412" s="87">
        <v>0</v>
      </c>
      <c r="AG412" s="87">
        <v>0</v>
      </c>
      <c r="AH412" s="87">
        <v>0</v>
      </c>
      <c r="AI412" s="87">
        <v>0</v>
      </c>
      <c r="AJ412" s="87">
        <v>0</v>
      </c>
      <c r="AK412" s="87">
        <v>0</v>
      </c>
      <c r="AL412" s="87">
        <v>0</v>
      </c>
      <c r="AM412" s="87">
        <v>0</v>
      </c>
      <c r="AN412" s="87">
        <v>0</v>
      </c>
      <c r="AO412" s="87">
        <v>0</v>
      </c>
      <c r="AP412" s="87">
        <v>0</v>
      </c>
      <c r="AQ412" s="87">
        <v>0</v>
      </c>
      <c r="AR412" s="87">
        <v>0</v>
      </c>
      <c r="AS412" s="87">
        <v>0</v>
      </c>
      <c r="AT412" s="87">
        <v>0</v>
      </c>
      <c r="AU412" s="87">
        <v>0</v>
      </c>
    </row>
    <row r="413" spans="1:47" s="164" customFormat="1" ht="47.25" x14ac:dyDescent="0.2">
      <c r="A413" s="171" t="s">
        <v>2791</v>
      </c>
      <c r="B413" s="84" t="s">
        <v>932</v>
      </c>
      <c r="C413" s="171" t="s">
        <v>2231</v>
      </c>
      <c r="D413" s="87">
        <v>0</v>
      </c>
      <c r="E413" s="87">
        <v>0</v>
      </c>
      <c r="F413" s="87">
        <v>0</v>
      </c>
      <c r="G413" s="87">
        <v>0</v>
      </c>
      <c r="H413" s="87">
        <v>0</v>
      </c>
      <c r="I413" s="87">
        <v>0</v>
      </c>
      <c r="J413" s="87">
        <v>0</v>
      </c>
      <c r="K413" s="87">
        <v>0</v>
      </c>
      <c r="L413" s="87">
        <v>0</v>
      </c>
      <c r="M413" s="87">
        <v>0</v>
      </c>
      <c r="N413" s="87">
        <v>0</v>
      </c>
      <c r="O413" s="87">
        <v>0</v>
      </c>
      <c r="P413" s="87">
        <v>0</v>
      </c>
      <c r="Q413" s="87">
        <v>0</v>
      </c>
      <c r="R413" s="87">
        <v>0</v>
      </c>
      <c r="S413" s="87">
        <v>0</v>
      </c>
      <c r="T413" s="87">
        <v>0</v>
      </c>
      <c r="U413" s="87">
        <v>0</v>
      </c>
      <c r="V413" s="87">
        <v>0</v>
      </c>
      <c r="W413" s="87">
        <v>0</v>
      </c>
      <c r="X413" s="87">
        <v>0</v>
      </c>
      <c r="Y413" s="87">
        <v>0</v>
      </c>
      <c r="Z413" s="87">
        <v>0</v>
      </c>
      <c r="AA413" s="87">
        <v>0</v>
      </c>
      <c r="AB413" s="87">
        <v>0</v>
      </c>
      <c r="AC413" s="87">
        <v>0</v>
      </c>
      <c r="AD413" s="87">
        <v>0</v>
      </c>
      <c r="AE413" s="87">
        <v>0</v>
      </c>
      <c r="AF413" s="87">
        <v>0</v>
      </c>
      <c r="AG413" s="87">
        <v>0</v>
      </c>
      <c r="AH413" s="87">
        <v>0</v>
      </c>
      <c r="AI413" s="87">
        <v>0</v>
      </c>
      <c r="AJ413" s="87">
        <v>0</v>
      </c>
      <c r="AK413" s="87">
        <v>0</v>
      </c>
      <c r="AL413" s="87">
        <v>0</v>
      </c>
      <c r="AM413" s="87">
        <v>0</v>
      </c>
      <c r="AN413" s="87">
        <v>0</v>
      </c>
      <c r="AO413" s="87">
        <v>0</v>
      </c>
      <c r="AP413" s="87">
        <v>0</v>
      </c>
      <c r="AQ413" s="87">
        <v>0</v>
      </c>
      <c r="AR413" s="87">
        <v>0</v>
      </c>
      <c r="AS413" s="87">
        <v>0</v>
      </c>
      <c r="AT413" s="87">
        <v>0</v>
      </c>
      <c r="AU413" s="87">
        <v>0</v>
      </c>
    </row>
    <row r="414" spans="1:47" s="164" customFormat="1" ht="31.5" x14ac:dyDescent="0.2">
      <c r="A414" s="210"/>
      <c r="B414" s="211" t="s">
        <v>297</v>
      </c>
      <c r="C414" s="210"/>
      <c r="D414" s="214">
        <v>0</v>
      </c>
      <c r="E414" s="214">
        <v>5.3000000000000007</v>
      </c>
      <c r="F414" s="214">
        <v>0</v>
      </c>
      <c r="G414" s="214">
        <v>0</v>
      </c>
      <c r="H414" s="214">
        <v>0</v>
      </c>
      <c r="I414" s="214">
        <v>1.3776000000000002</v>
      </c>
      <c r="J414" s="214">
        <v>0</v>
      </c>
      <c r="K414" s="214">
        <v>0</v>
      </c>
      <c r="L414" s="214">
        <v>13.660000000000004</v>
      </c>
      <c r="M414" s="214">
        <v>6.1200000000000019</v>
      </c>
      <c r="N414" s="214">
        <v>2.16</v>
      </c>
      <c r="O414" s="214">
        <v>0</v>
      </c>
      <c r="P414" s="214">
        <v>0</v>
      </c>
      <c r="Q414" s="214">
        <v>0</v>
      </c>
      <c r="R414" s="214">
        <v>0</v>
      </c>
      <c r="S414" s="214">
        <v>0</v>
      </c>
      <c r="T414" s="214">
        <v>0</v>
      </c>
      <c r="U414" s="214">
        <v>0</v>
      </c>
      <c r="V414" s="214">
        <v>0</v>
      </c>
      <c r="W414" s="214">
        <v>0</v>
      </c>
      <c r="X414" s="214">
        <v>0</v>
      </c>
      <c r="Y414" s="214">
        <v>0</v>
      </c>
      <c r="Z414" s="214">
        <v>0</v>
      </c>
      <c r="AA414" s="214">
        <v>0</v>
      </c>
      <c r="AB414" s="214">
        <f t="shared" ref="AB414:AU414" si="44">SUM(AB415:AB454)</f>
        <v>0</v>
      </c>
      <c r="AC414" s="214">
        <f t="shared" si="44"/>
        <v>0</v>
      </c>
      <c r="AD414" s="214">
        <f t="shared" si="44"/>
        <v>0</v>
      </c>
      <c r="AE414" s="214">
        <f t="shared" si="44"/>
        <v>0</v>
      </c>
      <c r="AF414" s="214">
        <f t="shared" si="44"/>
        <v>0</v>
      </c>
      <c r="AG414" s="214">
        <f t="shared" si="44"/>
        <v>0</v>
      </c>
      <c r="AH414" s="214">
        <f t="shared" si="44"/>
        <v>0</v>
      </c>
      <c r="AI414" s="214">
        <f t="shared" si="44"/>
        <v>0</v>
      </c>
      <c r="AJ414" s="214">
        <f t="shared" si="44"/>
        <v>0</v>
      </c>
      <c r="AK414" s="214">
        <f t="shared" si="44"/>
        <v>0</v>
      </c>
      <c r="AL414" s="214">
        <f t="shared" si="44"/>
        <v>0</v>
      </c>
      <c r="AM414" s="214">
        <f t="shared" si="44"/>
        <v>0</v>
      </c>
      <c r="AN414" s="214">
        <f t="shared" si="44"/>
        <v>0</v>
      </c>
      <c r="AO414" s="214">
        <f t="shared" si="44"/>
        <v>0</v>
      </c>
      <c r="AP414" s="214">
        <f t="shared" si="44"/>
        <v>0</v>
      </c>
      <c r="AQ414" s="214">
        <f t="shared" si="44"/>
        <v>0</v>
      </c>
      <c r="AR414" s="214">
        <f t="shared" si="44"/>
        <v>0</v>
      </c>
      <c r="AS414" s="214">
        <f t="shared" si="44"/>
        <v>0</v>
      </c>
      <c r="AT414" s="214">
        <f t="shared" si="44"/>
        <v>0</v>
      </c>
      <c r="AU414" s="214">
        <f t="shared" si="44"/>
        <v>0</v>
      </c>
    </row>
    <row r="415" spans="1:47" s="164" customFormat="1" ht="110.25" x14ac:dyDescent="0.2">
      <c r="A415" s="171" t="s">
        <v>899</v>
      </c>
      <c r="B415" s="84" t="s">
        <v>620</v>
      </c>
      <c r="C415" s="171" t="s">
        <v>2232</v>
      </c>
      <c r="D415" s="87">
        <v>0</v>
      </c>
      <c r="E415" s="87">
        <v>2</v>
      </c>
      <c r="F415" s="87">
        <v>0</v>
      </c>
      <c r="G415" s="87">
        <v>0</v>
      </c>
      <c r="H415" s="87">
        <v>0</v>
      </c>
      <c r="I415" s="87">
        <v>0</v>
      </c>
      <c r="J415" s="87">
        <v>0</v>
      </c>
      <c r="K415" s="87">
        <v>0</v>
      </c>
      <c r="L415" s="87">
        <v>2</v>
      </c>
      <c r="M415" s="87">
        <v>0</v>
      </c>
      <c r="N415" s="87">
        <v>0</v>
      </c>
      <c r="O415" s="87">
        <v>0</v>
      </c>
      <c r="P415" s="87">
        <v>0</v>
      </c>
      <c r="Q415" s="87">
        <v>0</v>
      </c>
      <c r="R415" s="87">
        <v>0</v>
      </c>
      <c r="S415" s="87">
        <v>0</v>
      </c>
      <c r="T415" s="87">
        <v>0</v>
      </c>
      <c r="U415" s="87">
        <v>0</v>
      </c>
      <c r="V415" s="87">
        <v>0</v>
      </c>
      <c r="W415" s="87">
        <v>0</v>
      </c>
      <c r="X415" s="87">
        <v>0</v>
      </c>
      <c r="Y415" s="87">
        <v>0</v>
      </c>
      <c r="Z415" s="87">
        <v>0</v>
      </c>
      <c r="AA415" s="87">
        <v>0</v>
      </c>
      <c r="AB415" s="87">
        <v>0</v>
      </c>
      <c r="AC415" s="87">
        <v>0</v>
      </c>
      <c r="AD415" s="87">
        <v>0</v>
      </c>
      <c r="AE415" s="87">
        <v>0</v>
      </c>
      <c r="AF415" s="87">
        <v>0</v>
      </c>
      <c r="AG415" s="87">
        <v>0</v>
      </c>
      <c r="AH415" s="87">
        <v>0</v>
      </c>
      <c r="AI415" s="87">
        <v>0</v>
      </c>
      <c r="AJ415" s="87">
        <v>0</v>
      </c>
      <c r="AK415" s="87">
        <v>0</v>
      </c>
      <c r="AL415" s="87">
        <v>0</v>
      </c>
      <c r="AM415" s="87">
        <v>0</v>
      </c>
      <c r="AN415" s="87">
        <v>0</v>
      </c>
      <c r="AO415" s="87">
        <v>0</v>
      </c>
      <c r="AP415" s="87">
        <v>0</v>
      </c>
      <c r="AQ415" s="87">
        <v>0</v>
      </c>
      <c r="AR415" s="87">
        <v>0</v>
      </c>
      <c r="AS415" s="87">
        <v>0</v>
      </c>
      <c r="AT415" s="87">
        <v>0</v>
      </c>
      <c r="AU415" s="87">
        <v>0</v>
      </c>
    </row>
    <row r="416" spans="1:47" s="164" customFormat="1" ht="94.5" x14ac:dyDescent="0.2">
      <c r="A416" s="171" t="s">
        <v>899</v>
      </c>
      <c r="B416" s="170" t="s">
        <v>1731</v>
      </c>
      <c r="C416" s="171" t="s">
        <v>2233</v>
      </c>
      <c r="D416" s="87">
        <v>0</v>
      </c>
      <c r="E416" s="87">
        <v>0</v>
      </c>
      <c r="F416" s="87">
        <v>0</v>
      </c>
      <c r="G416" s="87">
        <v>0</v>
      </c>
      <c r="H416" s="87">
        <v>0</v>
      </c>
      <c r="I416" s="87">
        <v>0</v>
      </c>
      <c r="J416" s="87">
        <v>0</v>
      </c>
      <c r="K416" s="87">
        <v>0</v>
      </c>
      <c r="L416" s="87">
        <v>0</v>
      </c>
      <c r="M416" s="87">
        <v>0</v>
      </c>
      <c r="N416" s="87">
        <v>0</v>
      </c>
      <c r="O416" s="87">
        <v>0</v>
      </c>
      <c r="P416" s="87">
        <v>0</v>
      </c>
      <c r="Q416" s="87">
        <v>0</v>
      </c>
      <c r="R416" s="87">
        <v>0</v>
      </c>
      <c r="S416" s="87">
        <v>0</v>
      </c>
      <c r="T416" s="87">
        <v>0</v>
      </c>
      <c r="U416" s="87">
        <v>0</v>
      </c>
      <c r="V416" s="87">
        <v>0</v>
      </c>
      <c r="W416" s="87">
        <v>0</v>
      </c>
      <c r="X416" s="87">
        <v>0</v>
      </c>
      <c r="Y416" s="87">
        <v>0</v>
      </c>
      <c r="Z416" s="87">
        <v>0</v>
      </c>
      <c r="AA416" s="87">
        <v>0</v>
      </c>
      <c r="AB416" s="87">
        <v>0</v>
      </c>
      <c r="AC416" s="87">
        <v>0</v>
      </c>
      <c r="AD416" s="87">
        <v>0</v>
      </c>
      <c r="AE416" s="87">
        <v>0</v>
      </c>
      <c r="AF416" s="87">
        <v>0</v>
      </c>
      <c r="AG416" s="87">
        <v>0</v>
      </c>
      <c r="AH416" s="87">
        <v>0</v>
      </c>
      <c r="AI416" s="87">
        <v>0</v>
      </c>
      <c r="AJ416" s="87">
        <v>0</v>
      </c>
      <c r="AK416" s="87">
        <v>0</v>
      </c>
      <c r="AL416" s="87">
        <v>0</v>
      </c>
      <c r="AM416" s="87">
        <v>0</v>
      </c>
      <c r="AN416" s="87">
        <v>0</v>
      </c>
      <c r="AO416" s="87">
        <v>0</v>
      </c>
      <c r="AP416" s="87">
        <v>0</v>
      </c>
      <c r="AQ416" s="87">
        <v>0</v>
      </c>
      <c r="AR416" s="87">
        <v>0</v>
      </c>
      <c r="AS416" s="87">
        <v>0</v>
      </c>
      <c r="AT416" s="87">
        <v>0</v>
      </c>
      <c r="AU416" s="87">
        <v>0</v>
      </c>
    </row>
    <row r="417" spans="1:47" s="164" customFormat="1" ht="78.75" x14ac:dyDescent="0.2">
      <c r="A417" s="171" t="s">
        <v>899</v>
      </c>
      <c r="B417" s="84" t="s">
        <v>1732</v>
      </c>
      <c r="C417" s="171" t="s">
        <v>2234</v>
      </c>
      <c r="D417" s="87">
        <v>0</v>
      </c>
      <c r="E417" s="87"/>
      <c r="F417" s="87">
        <v>0</v>
      </c>
      <c r="G417" s="87">
        <v>0</v>
      </c>
      <c r="H417" s="87">
        <v>0</v>
      </c>
      <c r="I417" s="87">
        <v>0</v>
      </c>
      <c r="J417" s="87">
        <v>0</v>
      </c>
      <c r="K417" s="87">
        <v>0</v>
      </c>
      <c r="L417" s="87">
        <v>1.26</v>
      </c>
      <c r="M417" s="87">
        <v>1.26</v>
      </c>
      <c r="N417" s="87">
        <v>0</v>
      </c>
      <c r="O417" s="87">
        <v>0</v>
      </c>
      <c r="P417" s="87">
        <v>0</v>
      </c>
      <c r="Q417" s="87">
        <v>0</v>
      </c>
      <c r="R417" s="87">
        <v>0</v>
      </c>
      <c r="S417" s="87">
        <v>0</v>
      </c>
      <c r="T417" s="87">
        <v>0</v>
      </c>
      <c r="U417" s="87">
        <v>0</v>
      </c>
      <c r="V417" s="87">
        <v>0</v>
      </c>
      <c r="W417" s="87">
        <v>0</v>
      </c>
      <c r="X417" s="87">
        <v>0</v>
      </c>
      <c r="Y417" s="87">
        <v>0</v>
      </c>
      <c r="Z417" s="87">
        <v>0</v>
      </c>
      <c r="AA417" s="87">
        <v>0</v>
      </c>
      <c r="AB417" s="87">
        <v>0</v>
      </c>
      <c r="AC417" s="87">
        <v>0</v>
      </c>
      <c r="AD417" s="87">
        <v>0</v>
      </c>
      <c r="AE417" s="87">
        <v>0</v>
      </c>
      <c r="AF417" s="87">
        <v>0</v>
      </c>
      <c r="AG417" s="87">
        <v>0</v>
      </c>
      <c r="AH417" s="87">
        <v>0</v>
      </c>
      <c r="AI417" s="87">
        <v>0</v>
      </c>
      <c r="AJ417" s="87">
        <v>0</v>
      </c>
      <c r="AK417" s="87">
        <v>0</v>
      </c>
      <c r="AL417" s="87">
        <v>0</v>
      </c>
      <c r="AM417" s="87">
        <v>0</v>
      </c>
      <c r="AN417" s="87">
        <v>0</v>
      </c>
      <c r="AO417" s="87">
        <v>0</v>
      </c>
      <c r="AP417" s="87">
        <v>0</v>
      </c>
      <c r="AQ417" s="87">
        <v>0</v>
      </c>
      <c r="AR417" s="87">
        <v>0</v>
      </c>
      <c r="AS417" s="87">
        <v>0</v>
      </c>
      <c r="AT417" s="87">
        <v>0</v>
      </c>
      <c r="AU417" s="87">
        <v>0</v>
      </c>
    </row>
    <row r="418" spans="1:47" s="164" customFormat="1" ht="78.75" x14ac:dyDescent="0.2">
      <c r="A418" s="171" t="s">
        <v>899</v>
      </c>
      <c r="B418" s="84" t="s">
        <v>621</v>
      </c>
      <c r="C418" s="171" t="s">
        <v>2235</v>
      </c>
      <c r="D418" s="87">
        <v>0</v>
      </c>
      <c r="E418" s="87">
        <v>0</v>
      </c>
      <c r="F418" s="87">
        <v>0</v>
      </c>
      <c r="G418" s="87">
        <v>0</v>
      </c>
      <c r="H418" s="87">
        <v>0</v>
      </c>
      <c r="I418" s="87">
        <v>0</v>
      </c>
      <c r="J418" s="87">
        <v>0</v>
      </c>
      <c r="K418" s="87">
        <v>0</v>
      </c>
      <c r="L418" s="87">
        <v>0</v>
      </c>
      <c r="M418" s="87">
        <v>0</v>
      </c>
      <c r="N418" s="87">
        <v>0</v>
      </c>
      <c r="O418" s="87">
        <v>0</v>
      </c>
      <c r="P418" s="87">
        <v>0</v>
      </c>
      <c r="Q418" s="87">
        <v>0</v>
      </c>
      <c r="R418" s="87">
        <v>0</v>
      </c>
      <c r="S418" s="87">
        <v>0</v>
      </c>
      <c r="T418" s="87">
        <v>0</v>
      </c>
      <c r="U418" s="87">
        <v>0</v>
      </c>
      <c r="V418" s="87">
        <v>0</v>
      </c>
      <c r="W418" s="87">
        <v>0</v>
      </c>
      <c r="X418" s="87">
        <v>0</v>
      </c>
      <c r="Y418" s="87">
        <v>0</v>
      </c>
      <c r="Z418" s="87">
        <v>0</v>
      </c>
      <c r="AA418" s="87">
        <v>0</v>
      </c>
      <c r="AB418" s="87">
        <v>0</v>
      </c>
      <c r="AC418" s="87">
        <v>0</v>
      </c>
      <c r="AD418" s="87">
        <v>0</v>
      </c>
      <c r="AE418" s="87">
        <v>0</v>
      </c>
      <c r="AF418" s="87">
        <v>0</v>
      </c>
      <c r="AG418" s="87">
        <v>0</v>
      </c>
      <c r="AH418" s="87">
        <v>0</v>
      </c>
      <c r="AI418" s="87">
        <v>0</v>
      </c>
      <c r="AJ418" s="87">
        <v>0</v>
      </c>
      <c r="AK418" s="87">
        <v>0</v>
      </c>
      <c r="AL418" s="87">
        <v>0</v>
      </c>
      <c r="AM418" s="87">
        <v>0</v>
      </c>
      <c r="AN418" s="87">
        <v>0</v>
      </c>
      <c r="AO418" s="87">
        <v>0</v>
      </c>
      <c r="AP418" s="87">
        <v>0</v>
      </c>
      <c r="AQ418" s="87">
        <v>0</v>
      </c>
      <c r="AR418" s="87">
        <v>0</v>
      </c>
      <c r="AS418" s="87">
        <v>0</v>
      </c>
      <c r="AT418" s="87">
        <v>0</v>
      </c>
      <c r="AU418" s="87">
        <v>0</v>
      </c>
    </row>
    <row r="419" spans="1:47" s="164" customFormat="1" ht="110.25" x14ac:dyDescent="0.2">
      <c r="A419" s="171" t="s">
        <v>899</v>
      </c>
      <c r="B419" s="84" t="s">
        <v>622</v>
      </c>
      <c r="C419" s="171" t="s">
        <v>2236</v>
      </c>
      <c r="D419" s="87">
        <v>0</v>
      </c>
      <c r="E419" s="87">
        <v>0</v>
      </c>
      <c r="F419" s="87">
        <v>0</v>
      </c>
      <c r="G419" s="87">
        <v>0</v>
      </c>
      <c r="H419" s="87">
        <v>0</v>
      </c>
      <c r="I419" s="87">
        <v>0</v>
      </c>
      <c r="J419" s="87">
        <v>0</v>
      </c>
      <c r="K419" s="87">
        <v>0</v>
      </c>
      <c r="L419" s="87">
        <v>0</v>
      </c>
      <c r="M419" s="87">
        <v>0</v>
      </c>
      <c r="N419" s="87">
        <v>0</v>
      </c>
      <c r="O419" s="87">
        <v>0</v>
      </c>
      <c r="P419" s="87">
        <v>0</v>
      </c>
      <c r="Q419" s="87">
        <v>0</v>
      </c>
      <c r="R419" s="87">
        <v>0</v>
      </c>
      <c r="S419" s="87">
        <v>0</v>
      </c>
      <c r="T419" s="87">
        <v>0</v>
      </c>
      <c r="U419" s="87">
        <v>0</v>
      </c>
      <c r="V419" s="87">
        <v>0</v>
      </c>
      <c r="W419" s="87">
        <v>0</v>
      </c>
      <c r="X419" s="87">
        <v>0</v>
      </c>
      <c r="Y419" s="87">
        <v>0</v>
      </c>
      <c r="Z419" s="87">
        <v>0</v>
      </c>
      <c r="AA419" s="87">
        <v>0</v>
      </c>
      <c r="AB419" s="87">
        <v>0</v>
      </c>
      <c r="AC419" s="87">
        <v>0</v>
      </c>
      <c r="AD419" s="87">
        <v>0</v>
      </c>
      <c r="AE419" s="87">
        <v>0</v>
      </c>
      <c r="AF419" s="87">
        <v>0</v>
      </c>
      <c r="AG419" s="87">
        <v>0</v>
      </c>
      <c r="AH419" s="87">
        <v>0</v>
      </c>
      <c r="AI419" s="87">
        <v>0</v>
      </c>
      <c r="AJ419" s="87">
        <v>0</v>
      </c>
      <c r="AK419" s="87">
        <v>0</v>
      </c>
      <c r="AL419" s="87">
        <v>0</v>
      </c>
      <c r="AM419" s="87">
        <v>0</v>
      </c>
      <c r="AN419" s="87">
        <v>0</v>
      </c>
      <c r="AO419" s="87">
        <v>0</v>
      </c>
      <c r="AP419" s="87">
        <v>0</v>
      </c>
      <c r="AQ419" s="87">
        <v>0</v>
      </c>
      <c r="AR419" s="87">
        <v>0</v>
      </c>
      <c r="AS419" s="87">
        <v>0</v>
      </c>
      <c r="AT419" s="87">
        <v>0</v>
      </c>
      <c r="AU419" s="87">
        <v>0</v>
      </c>
    </row>
    <row r="420" spans="1:47" s="164" customFormat="1" ht="94.5" x14ac:dyDescent="0.2">
      <c r="A420" s="171" t="s">
        <v>899</v>
      </c>
      <c r="B420" s="84" t="s">
        <v>623</v>
      </c>
      <c r="C420" s="171" t="s">
        <v>2237</v>
      </c>
      <c r="D420" s="87">
        <v>0</v>
      </c>
      <c r="E420" s="87">
        <v>0</v>
      </c>
      <c r="F420" s="87">
        <v>0</v>
      </c>
      <c r="G420" s="87">
        <v>0</v>
      </c>
      <c r="H420" s="87">
        <v>0</v>
      </c>
      <c r="I420" s="87">
        <v>0</v>
      </c>
      <c r="J420" s="87">
        <v>0</v>
      </c>
      <c r="K420" s="87">
        <v>0</v>
      </c>
      <c r="L420" s="87">
        <v>2</v>
      </c>
      <c r="M420" s="87">
        <v>0</v>
      </c>
      <c r="N420" s="87">
        <v>0</v>
      </c>
      <c r="O420" s="87">
        <v>0</v>
      </c>
      <c r="P420" s="87">
        <v>0</v>
      </c>
      <c r="Q420" s="87">
        <v>0</v>
      </c>
      <c r="R420" s="87">
        <v>0</v>
      </c>
      <c r="S420" s="87">
        <v>0</v>
      </c>
      <c r="T420" s="87">
        <v>0</v>
      </c>
      <c r="U420" s="87">
        <v>0</v>
      </c>
      <c r="V420" s="87">
        <v>0</v>
      </c>
      <c r="W420" s="87">
        <v>0</v>
      </c>
      <c r="X420" s="87">
        <v>0</v>
      </c>
      <c r="Y420" s="87">
        <v>0</v>
      </c>
      <c r="Z420" s="87">
        <v>0</v>
      </c>
      <c r="AA420" s="87">
        <v>0</v>
      </c>
      <c r="AB420" s="87">
        <v>0</v>
      </c>
      <c r="AC420" s="87">
        <v>0</v>
      </c>
      <c r="AD420" s="87">
        <v>0</v>
      </c>
      <c r="AE420" s="87">
        <v>0</v>
      </c>
      <c r="AF420" s="87">
        <v>0</v>
      </c>
      <c r="AG420" s="87">
        <v>0</v>
      </c>
      <c r="AH420" s="87">
        <v>0</v>
      </c>
      <c r="AI420" s="87">
        <v>0</v>
      </c>
      <c r="AJ420" s="87">
        <v>0</v>
      </c>
      <c r="AK420" s="87">
        <v>0</v>
      </c>
      <c r="AL420" s="87">
        <v>0</v>
      </c>
      <c r="AM420" s="87">
        <v>0</v>
      </c>
      <c r="AN420" s="87">
        <v>0</v>
      </c>
      <c r="AO420" s="87">
        <v>0</v>
      </c>
      <c r="AP420" s="87">
        <v>0</v>
      </c>
      <c r="AQ420" s="87">
        <v>0</v>
      </c>
      <c r="AR420" s="87">
        <v>0</v>
      </c>
      <c r="AS420" s="87">
        <v>0</v>
      </c>
      <c r="AT420" s="87">
        <v>0</v>
      </c>
      <c r="AU420" s="87">
        <v>0</v>
      </c>
    </row>
    <row r="421" spans="1:47" s="164" customFormat="1" ht="47.25" x14ac:dyDescent="0.2">
      <c r="A421" s="171" t="s">
        <v>2791</v>
      </c>
      <c r="B421" s="84" t="s">
        <v>624</v>
      </c>
      <c r="C421" s="171" t="s">
        <v>2238</v>
      </c>
      <c r="D421" s="87">
        <v>0</v>
      </c>
      <c r="E421" s="87">
        <v>0</v>
      </c>
      <c r="F421" s="87">
        <v>0</v>
      </c>
      <c r="G421" s="87">
        <v>0</v>
      </c>
      <c r="H421" s="87">
        <v>0</v>
      </c>
      <c r="I421" s="87">
        <v>0</v>
      </c>
      <c r="J421" s="87">
        <v>0</v>
      </c>
      <c r="K421" s="87">
        <v>0</v>
      </c>
      <c r="L421" s="87">
        <v>0</v>
      </c>
      <c r="M421" s="87">
        <v>0</v>
      </c>
      <c r="N421" s="87">
        <v>0.4</v>
      </c>
      <c r="O421" s="87">
        <v>0</v>
      </c>
      <c r="P421" s="87">
        <v>0</v>
      </c>
      <c r="Q421" s="87">
        <v>0</v>
      </c>
      <c r="R421" s="87">
        <v>0</v>
      </c>
      <c r="S421" s="87">
        <v>0</v>
      </c>
      <c r="T421" s="87">
        <v>0</v>
      </c>
      <c r="U421" s="87">
        <v>0</v>
      </c>
      <c r="V421" s="87">
        <v>0</v>
      </c>
      <c r="W421" s="87">
        <v>0</v>
      </c>
      <c r="X421" s="87">
        <v>0</v>
      </c>
      <c r="Y421" s="87">
        <v>0</v>
      </c>
      <c r="Z421" s="87">
        <v>0</v>
      </c>
      <c r="AA421" s="87">
        <v>0</v>
      </c>
      <c r="AB421" s="87">
        <v>0</v>
      </c>
      <c r="AC421" s="87">
        <v>0</v>
      </c>
      <c r="AD421" s="87">
        <v>0</v>
      </c>
      <c r="AE421" s="87">
        <v>0</v>
      </c>
      <c r="AF421" s="87">
        <v>0</v>
      </c>
      <c r="AG421" s="87">
        <v>0</v>
      </c>
      <c r="AH421" s="87">
        <v>0</v>
      </c>
      <c r="AI421" s="87">
        <v>0</v>
      </c>
      <c r="AJ421" s="87">
        <v>0</v>
      </c>
      <c r="AK421" s="87">
        <v>0</v>
      </c>
      <c r="AL421" s="87">
        <v>0</v>
      </c>
      <c r="AM421" s="87">
        <v>0</v>
      </c>
      <c r="AN421" s="87">
        <v>0</v>
      </c>
      <c r="AO421" s="87">
        <v>0</v>
      </c>
      <c r="AP421" s="87">
        <v>0</v>
      </c>
      <c r="AQ421" s="87">
        <v>0</v>
      </c>
      <c r="AR421" s="87">
        <v>0</v>
      </c>
      <c r="AS421" s="87">
        <v>0</v>
      </c>
      <c r="AT421" s="87">
        <v>0</v>
      </c>
      <c r="AU421" s="87">
        <v>0</v>
      </c>
    </row>
    <row r="422" spans="1:47" s="164" customFormat="1" ht="47.25" x14ac:dyDescent="0.2">
      <c r="A422" s="171" t="s">
        <v>2791</v>
      </c>
      <c r="B422" s="84" t="s">
        <v>625</v>
      </c>
      <c r="C422" s="171" t="s">
        <v>2239</v>
      </c>
      <c r="D422" s="87">
        <v>0</v>
      </c>
      <c r="E422" s="87">
        <v>0</v>
      </c>
      <c r="F422" s="87">
        <v>0</v>
      </c>
      <c r="G422" s="87">
        <v>0</v>
      </c>
      <c r="H422" s="87">
        <v>0</v>
      </c>
      <c r="I422" s="87">
        <v>0</v>
      </c>
      <c r="J422" s="87">
        <v>0</v>
      </c>
      <c r="K422" s="87">
        <v>0</v>
      </c>
      <c r="L422" s="87">
        <v>0</v>
      </c>
      <c r="M422" s="87">
        <v>0</v>
      </c>
      <c r="N422" s="87">
        <v>0.5</v>
      </c>
      <c r="O422" s="87">
        <v>0</v>
      </c>
      <c r="P422" s="87">
        <v>0</v>
      </c>
      <c r="Q422" s="87">
        <v>0</v>
      </c>
      <c r="R422" s="87">
        <v>0</v>
      </c>
      <c r="S422" s="87">
        <v>0</v>
      </c>
      <c r="T422" s="87">
        <v>0</v>
      </c>
      <c r="U422" s="87">
        <v>0</v>
      </c>
      <c r="V422" s="87">
        <v>0</v>
      </c>
      <c r="W422" s="87">
        <v>0</v>
      </c>
      <c r="X422" s="87">
        <v>0</v>
      </c>
      <c r="Y422" s="87">
        <v>0</v>
      </c>
      <c r="Z422" s="87">
        <v>0</v>
      </c>
      <c r="AA422" s="87">
        <v>0</v>
      </c>
      <c r="AB422" s="87">
        <v>0</v>
      </c>
      <c r="AC422" s="87">
        <v>0</v>
      </c>
      <c r="AD422" s="87">
        <v>0</v>
      </c>
      <c r="AE422" s="87">
        <v>0</v>
      </c>
      <c r="AF422" s="87">
        <v>0</v>
      </c>
      <c r="AG422" s="87">
        <v>0</v>
      </c>
      <c r="AH422" s="87">
        <v>0</v>
      </c>
      <c r="AI422" s="87">
        <v>0</v>
      </c>
      <c r="AJ422" s="87">
        <v>0</v>
      </c>
      <c r="AK422" s="87">
        <v>0</v>
      </c>
      <c r="AL422" s="87">
        <v>0</v>
      </c>
      <c r="AM422" s="87">
        <v>0</v>
      </c>
      <c r="AN422" s="87">
        <v>0</v>
      </c>
      <c r="AO422" s="87">
        <v>0</v>
      </c>
      <c r="AP422" s="87">
        <v>0</v>
      </c>
      <c r="AQ422" s="87">
        <v>0</v>
      </c>
      <c r="AR422" s="87">
        <v>0</v>
      </c>
      <c r="AS422" s="87">
        <v>0</v>
      </c>
      <c r="AT422" s="87">
        <v>0</v>
      </c>
      <c r="AU422" s="87">
        <v>0</v>
      </c>
    </row>
    <row r="423" spans="1:47" s="164" customFormat="1" ht="31.5" x14ac:dyDescent="0.2">
      <c r="A423" s="171" t="s">
        <v>899</v>
      </c>
      <c r="B423" s="84" t="s">
        <v>626</v>
      </c>
      <c r="C423" s="171" t="s">
        <v>2240</v>
      </c>
      <c r="D423" s="87">
        <v>0</v>
      </c>
      <c r="E423" s="87">
        <v>0</v>
      </c>
      <c r="F423" s="87">
        <v>0</v>
      </c>
      <c r="G423" s="87">
        <v>0</v>
      </c>
      <c r="H423" s="87">
        <v>0</v>
      </c>
      <c r="I423" s="87">
        <v>0</v>
      </c>
      <c r="J423" s="87">
        <v>0</v>
      </c>
      <c r="K423" s="87">
        <v>0</v>
      </c>
      <c r="L423" s="87">
        <v>0</v>
      </c>
      <c r="M423" s="87">
        <v>0</v>
      </c>
      <c r="N423" s="87">
        <v>0</v>
      </c>
      <c r="O423" s="87">
        <v>0</v>
      </c>
      <c r="P423" s="87">
        <v>0</v>
      </c>
      <c r="Q423" s="87">
        <v>0</v>
      </c>
      <c r="R423" s="87">
        <v>0</v>
      </c>
      <c r="S423" s="87">
        <v>0</v>
      </c>
      <c r="T423" s="87">
        <v>0</v>
      </c>
      <c r="U423" s="87">
        <v>0</v>
      </c>
      <c r="V423" s="87">
        <v>0</v>
      </c>
      <c r="W423" s="87">
        <v>0</v>
      </c>
      <c r="X423" s="87">
        <v>0</v>
      </c>
      <c r="Y423" s="87">
        <v>0</v>
      </c>
      <c r="Z423" s="87">
        <v>0</v>
      </c>
      <c r="AA423" s="87">
        <v>0</v>
      </c>
      <c r="AB423" s="87">
        <v>0</v>
      </c>
      <c r="AC423" s="87">
        <v>0</v>
      </c>
      <c r="AD423" s="87">
        <v>0</v>
      </c>
      <c r="AE423" s="87">
        <v>0</v>
      </c>
      <c r="AF423" s="87">
        <v>0</v>
      </c>
      <c r="AG423" s="87">
        <v>0</v>
      </c>
      <c r="AH423" s="87">
        <v>0</v>
      </c>
      <c r="AI423" s="87">
        <v>0</v>
      </c>
      <c r="AJ423" s="87">
        <v>0</v>
      </c>
      <c r="AK423" s="87">
        <v>0</v>
      </c>
      <c r="AL423" s="87">
        <v>0</v>
      </c>
      <c r="AM423" s="87">
        <v>0</v>
      </c>
      <c r="AN423" s="87">
        <v>0</v>
      </c>
      <c r="AO423" s="87">
        <v>0</v>
      </c>
      <c r="AP423" s="87">
        <v>0</v>
      </c>
      <c r="AQ423" s="87">
        <v>0</v>
      </c>
      <c r="AR423" s="87">
        <v>0</v>
      </c>
      <c r="AS423" s="87">
        <v>0</v>
      </c>
      <c r="AT423" s="87">
        <v>0</v>
      </c>
      <c r="AU423" s="87">
        <v>0</v>
      </c>
    </row>
    <row r="424" spans="1:47" s="164" customFormat="1" ht="94.5" x14ac:dyDescent="0.2">
      <c r="A424" s="171" t="s">
        <v>899</v>
      </c>
      <c r="B424" s="84" t="s">
        <v>627</v>
      </c>
      <c r="C424" s="171" t="s">
        <v>2241</v>
      </c>
      <c r="D424" s="87">
        <v>0</v>
      </c>
      <c r="E424" s="87">
        <v>0</v>
      </c>
      <c r="F424" s="87">
        <v>0</v>
      </c>
      <c r="G424" s="87">
        <v>0</v>
      </c>
      <c r="H424" s="87">
        <v>0</v>
      </c>
      <c r="I424" s="87">
        <v>0</v>
      </c>
      <c r="J424" s="87">
        <v>0</v>
      </c>
      <c r="K424" s="87">
        <v>0</v>
      </c>
      <c r="L424" s="87">
        <v>2</v>
      </c>
      <c r="M424" s="87">
        <v>0</v>
      </c>
      <c r="N424" s="87">
        <v>0</v>
      </c>
      <c r="O424" s="87">
        <v>0</v>
      </c>
      <c r="P424" s="87">
        <v>0</v>
      </c>
      <c r="Q424" s="87">
        <v>0</v>
      </c>
      <c r="R424" s="87">
        <v>0</v>
      </c>
      <c r="S424" s="87">
        <v>0</v>
      </c>
      <c r="T424" s="87">
        <v>0</v>
      </c>
      <c r="U424" s="87">
        <v>0</v>
      </c>
      <c r="V424" s="87">
        <v>0</v>
      </c>
      <c r="W424" s="87">
        <v>0</v>
      </c>
      <c r="X424" s="87">
        <v>0</v>
      </c>
      <c r="Y424" s="87">
        <v>0</v>
      </c>
      <c r="Z424" s="87">
        <v>0</v>
      </c>
      <c r="AA424" s="87">
        <v>0</v>
      </c>
      <c r="AB424" s="87">
        <v>0</v>
      </c>
      <c r="AC424" s="87">
        <v>0</v>
      </c>
      <c r="AD424" s="87">
        <v>0</v>
      </c>
      <c r="AE424" s="87">
        <v>0</v>
      </c>
      <c r="AF424" s="87">
        <v>0</v>
      </c>
      <c r="AG424" s="87">
        <v>0</v>
      </c>
      <c r="AH424" s="87">
        <v>0</v>
      </c>
      <c r="AI424" s="87">
        <v>0</v>
      </c>
      <c r="AJ424" s="87">
        <v>0</v>
      </c>
      <c r="AK424" s="87">
        <v>0</v>
      </c>
      <c r="AL424" s="87">
        <v>0</v>
      </c>
      <c r="AM424" s="87">
        <v>0</v>
      </c>
      <c r="AN424" s="87">
        <v>0</v>
      </c>
      <c r="AO424" s="87">
        <v>0</v>
      </c>
      <c r="AP424" s="87">
        <v>0</v>
      </c>
      <c r="AQ424" s="87">
        <v>0</v>
      </c>
      <c r="AR424" s="87">
        <v>0</v>
      </c>
      <c r="AS424" s="87">
        <v>0</v>
      </c>
      <c r="AT424" s="87">
        <v>0</v>
      </c>
      <c r="AU424" s="87">
        <v>0</v>
      </c>
    </row>
    <row r="425" spans="1:47" s="164" customFormat="1" ht="78.75" x14ac:dyDescent="0.2">
      <c r="A425" s="171" t="s">
        <v>899</v>
      </c>
      <c r="B425" s="84" t="s">
        <v>375</v>
      </c>
      <c r="C425" s="171" t="s">
        <v>2242</v>
      </c>
      <c r="D425" s="87">
        <v>0</v>
      </c>
      <c r="E425" s="87"/>
      <c r="F425" s="87">
        <v>0</v>
      </c>
      <c r="G425" s="87">
        <v>0</v>
      </c>
      <c r="H425" s="87">
        <v>0</v>
      </c>
      <c r="I425" s="87">
        <v>0</v>
      </c>
      <c r="J425" s="87">
        <v>0</v>
      </c>
      <c r="K425" s="87">
        <v>0</v>
      </c>
      <c r="L425" s="87">
        <v>0.4</v>
      </c>
      <c r="M425" s="87">
        <v>0.4</v>
      </c>
      <c r="N425" s="87">
        <v>0</v>
      </c>
      <c r="O425" s="87">
        <v>0</v>
      </c>
      <c r="P425" s="87">
        <v>0</v>
      </c>
      <c r="Q425" s="87">
        <v>0</v>
      </c>
      <c r="R425" s="87">
        <v>0</v>
      </c>
      <c r="S425" s="87">
        <v>0</v>
      </c>
      <c r="T425" s="87">
        <v>0</v>
      </c>
      <c r="U425" s="87">
        <v>0</v>
      </c>
      <c r="V425" s="87">
        <v>0</v>
      </c>
      <c r="W425" s="87">
        <v>0</v>
      </c>
      <c r="X425" s="87">
        <v>0</v>
      </c>
      <c r="Y425" s="87">
        <v>0</v>
      </c>
      <c r="Z425" s="87">
        <v>0</v>
      </c>
      <c r="AA425" s="87">
        <v>0</v>
      </c>
      <c r="AB425" s="87">
        <v>0</v>
      </c>
      <c r="AC425" s="87">
        <v>0</v>
      </c>
      <c r="AD425" s="87">
        <v>0</v>
      </c>
      <c r="AE425" s="87">
        <v>0</v>
      </c>
      <c r="AF425" s="87">
        <v>0</v>
      </c>
      <c r="AG425" s="87">
        <v>0</v>
      </c>
      <c r="AH425" s="87">
        <v>0</v>
      </c>
      <c r="AI425" s="87">
        <v>0</v>
      </c>
      <c r="AJ425" s="87">
        <v>0</v>
      </c>
      <c r="AK425" s="87">
        <v>0</v>
      </c>
      <c r="AL425" s="87">
        <v>0</v>
      </c>
      <c r="AM425" s="87">
        <v>0</v>
      </c>
      <c r="AN425" s="87">
        <v>0</v>
      </c>
      <c r="AO425" s="87">
        <v>0</v>
      </c>
      <c r="AP425" s="87">
        <v>0</v>
      </c>
      <c r="AQ425" s="87">
        <v>0</v>
      </c>
      <c r="AR425" s="87">
        <v>0</v>
      </c>
      <c r="AS425" s="87">
        <v>0</v>
      </c>
      <c r="AT425" s="87">
        <v>0</v>
      </c>
      <c r="AU425" s="87">
        <v>0</v>
      </c>
    </row>
    <row r="426" spans="1:47" s="164" customFormat="1" ht="94.5" x14ac:dyDescent="0.2">
      <c r="A426" s="171" t="s">
        <v>899</v>
      </c>
      <c r="B426" s="84" t="s">
        <v>376</v>
      </c>
      <c r="C426" s="171" t="s">
        <v>2243</v>
      </c>
      <c r="D426" s="87">
        <v>0</v>
      </c>
      <c r="E426" s="87"/>
      <c r="F426" s="87">
        <v>0</v>
      </c>
      <c r="G426" s="87">
        <v>0</v>
      </c>
      <c r="H426" s="87">
        <v>0</v>
      </c>
      <c r="I426" s="87">
        <v>0.23200000000000001</v>
      </c>
      <c r="J426" s="87">
        <v>0</v>
      </c>
      <c r="K426" s="87">
        <v>0</v>
      </c>
      <c r="L426" s="87">
        <v>0.4</v>
      </c>
      <c r="M426" s="87">
        <v>0.4</v>
      </c>
      <c r="N426" s="87">
        <v>0.26</v>
      </c>
      <c r="O426" s="87">
        <v>0</v>
      </c>
      <c r="P426" s="87">
        <v>0</v>
      </c>
      <c r="Q426" s="87">
        <v>0</v>
      </c>
      <c r="R426" s="87">
        <v>0</v>
      </c>
      <c r="S426" s="87">
        <v>0</v>
      </c>
      <c r="T426" s="87">
        <v>0</v>
      </c>
      <c r="U426" s="87">
        <v>0</v>
      </c>
      <c r="V426" s="87">
        <v>0</v>
      </c>
      <c r="W426" s="87">
        <v>0</v>
      </c>
      <c r="X426" s="87">
        <v>0</v>
      </c>
      <c r="Y426" s="87">
        <v>0</v>
      </c>
      <c r="Z426" s="87">
        <v>0</v>
      </c>
      <c r="AA426" s="87">
        <v>0</v>
      </c>
      <c r="AB426" s="87">
        <v>0</v>
      </c>
      <c r="AC426" s="87">
        <v>0</v>
      </c>
      <c r="AD426" s="87">
        <v>0</v>
      </c>
      <c r="AE426" s="87">
        <v>0</v>
      </c>
      <c r="AF426" s="87">
        <v>0</v>
      </c>
      <c r="AG426" s="87">
        <v>0</v>
      </c>
      <c r="AH426" s="87">
        <v>0</v>
      </c>
      <c r="AI426" s="87">
        <v>0</v>
      </c>
      <c r="AJ426" s="87">
        <v>0</v>
      </c>
      <c r="AK426" s="87">
        <v>0</v>
      </c>
      <c r="AL426" s="87">
        <v>0</v>
      </c>
      <c r="AM426" s="87">
        <v>0</v>
      </c>
      <c r="AN426" s="87">
        <v>0</v>
      </c>
      <c r="AO426" s="87">
        <v>0</v>
      </c>
      <c r="AP426" s="87">
        <v>0</v>
      </c>
      <c r="AQ426" s="87">
        <v>0</v>
      </c>
      <c r="AR426" s="87">
        <v>0</v>
      </c>
      <c r="AS426" s="87">
        <v>0</v>
      </c>
      <c r="AT426" s="87">
        <v>0</v>
      </c>
      <c r="AU426" s="87">
        <v>0</v>
      </c>
    </row>
    <row r="427" spans="1:47" s="164" customFormat="1" ht="31.5" x14ac:dyDescent="0.2">
      <c r="A427" s="171" t="s">
        <v>2791</v>
      </c>
      <c r="B427" s="84" t="s">
        <v>628</v>
      </c>
      <c r="C427" s="171" t="s">
        <v>2244</v>
      </c>
      <c r="D427" s="87">
        <v>0</v>
      </c>
      <c r="E427" s="87">
        <v>0</v>
      </c>
      <c r="F427" s="87">
        <v>0</v>
      </c>
      <c r="G427" s="87">
        <v>0</v>
      </c>
      <c r="H427" s="87">
        <v>0</v>
      </c>
      <c r="I427" s="87">
        <v>0</v>
      </c>
      <c r="J427" s="87">
        <v>0</v>
      </c>
      <c r="K427" s="87">
        <v>0</v>
      </c>
      <c r="L427" s="87">
        <v>0</v>
      </c>
      <c r="M427" s="87">
        <v>0</v>
      </c>
      <c r="N427" s="87">
        <v>0.36</v>
      </c>
      <c r="O427" s="87">
        <v>0</v>
      </c>
      <c r="P427" s="87">
        <v>0</v>
      </c>
      <c r="Q427" s="87">
        <v>0</v>
      </c>
      <c r="R427" s="87">
        <v>0</v>
      </c>
      <c r="S427" s="87">
        <v>0</v>
      </c>
      <c r="T427" s="87">
        <v>0</v>
      </c>
      <c r="U427" s="87">
        <v>0</v>
      </c>
      <c r="V427" s="87">
        <v>0</v>
      </c>
      <c r="W427" s="87">
        <v>0</v>
      </c>
      <c r="X427" s="87">
        <v>0</v>
      </c>
      <c r="Y427" s="87">
        <v>0</v>
      </c>
      <c r="Z427" s="87">
        <v>0</v>
      </c>
      <c r="AA427" s="87">
        <v>0</v>
      </c>
      <c r="AB427" s="87">
        <v>0</v>
      </c>
      <c r="AC427" s="87">
        <v>0</v>
      </c>
      <c r="AD427" s="87">
        <v>0</v>
      </c>
      <c r="AE427" s="87">
        <v>0</v>
      </c>
      <c r="AF427" s="87">
        <v>0</v>
      </c>
      <c r="AG427" s="87">
        <v>0</v>
      </c>
      <c r="AH427" s="87">
        <v>0</v>
      </c>
      <c r="AI427" s="87">
        <v>0</v>
      </c>
      <c r="AJ427" s="87">
        <v>0</v>
      </c>
      <c r="AK427" s="87">
        <v>0</v>
      </c>
      <c r="AL427" s="87">
        <v>0</v>
      </c>
      <c r="AM427" s="87">
        <v>0</v>
      </c>
      <c r="AN427" s="87">
        <v>0</v>
      </c>
      <c r="AO427" s="87">
        <v>0</v>
      </c>
      <c r="AP427" s="87">
        <v>0</v>
      </c>
      <c r="AQ427" s="87">
        <v>0</v>
      </c>
      <c r="AR427" s="87">
        <v>0</v>
      </c>
      <c r="AS427" s="87">
        <v>0</v>
      </c>
      <c r="AT427" s="87">
        <v>0</v>
      </c>
      <c r="AU427" s="87">
        <v>0</v>
      </c>
    </row>
    <row r="428" spans="1:47" s="164" customFormat="1" ht="78.75" x14ac:dyDescent="0.2">
      <c r="A428" s="171" t="s">
        <v>899</v>
      </c>
      <c r="B428" s="84" t="s">
        <v>629</v>
      </c>
      <c r="C428" s="171" t="s">
        <v>2245</v>
      </c>
      <c r="D428" s="87">
        <v>0</v>
      </c>
      <c r="E428" s="87">
        <v>2</v>
      </c>
      <c r="F428" s="87">
        <v>0</v>
      </c>
      <c r="G428" s="87">
        <v>0</v>
      </c>
      <c r="H428" s="87">
        <v>0</v>
      </c>
      <c r="I428" s="87">
        <v>0</v>
      </c>
      <c r="J428" s="87">
        <v>0</v>
      </c>
      <c r="K428" s="87">
        <v>0</v>
      </c>
      <c r="L428" s="87">
        <v>2</v>
      </c>
      <c r="M428" s="87">
        <v>0</v>
      </c>
      <c r="N428" s="87">
        <v>0.06</v>
      </c>
      <c r="O428" s="87">
        <v>0</v>
      </c>
      <c r="P428" s="87">
        <v>0</v>
      </c>
      <c r="Q428" s="87">
        <v>0</v>
      </c>
      <c r="R428" s="87">
        <v>0</v>
      </c>
      <c r="S428" s="87">
        <v>0</v>
      </c>
      <c r="T428" s="87">
        <v>0</v>
      </c>
      <c r="U428" s="87">
        <v>0</v>
      </c>
      <c r="V428" s="87">
        <v>0</v>
      </c>
      <c r="W428" s="87">
        <v>0</v>
      </c>
      <c r="X428" s="87">
        <v>0</v>
      </c>
      <c r="Y428" s="87">
        <v>0</v>
      </c>
      <c r="Z428" s="87">
        <v>0</v>
      </c>
      <c r="AA428" s="87">
        <v>0</v>
      </c>
      <c r="AB428" s="87">
        <v>0</v>
      </c>
      <c r="AC428" s="87">
        <v>0</v>
      </c>
      <c r="AD428" s="87">
        <v>0</v>
      </c>
      <c r="AE428" s="87">
        <v>0</v>
      </c>
      <c r="AF428" s="87">
        <v>0</v>
      </c>
      <c r="AG428" s="87">
        <v>0</v>
      </c>
      <c r="AH428" s="87">
        <v>0</v>
      </c>
      <c r="AI428" s="87">
        <v>0</v>
      </c>
      <c r="AJ428" s="87">
        <v>0</v>
      </c>
      <c r="AK428" s="87">
        <v>0</v>
      </c>
      <c r="AL428" s="87">
        <v>0</v>
      </c>
      <c r="AM428" s="87">
        <v>0</v>
      </c>
      <c r="AN428" s="87">
        <v>0</v>
      </c>
      <c r="AO428" s="87">
        <v>0</v>
      </c>
      <c r="AP428" s="87">
        <v>0</v>
      </c>
      <c r="AQ428" s="87">
        <v>0</v>
      </c>
      <c r="AR428" s="87">
        <v>0</v>
      </c>
      <c r="AS428" s="87">
        <v>0</v>
      </c>
      <c r="AT428" s="87">
        <v>0</v>
      </c>
      <c r="AU428" s="87">
        <v>0</v>
      </c>
    </row>
    <row r="429" spans="1:47" s="164" customFormat="1" ht="94.5" x14ac:dyDescent="0.2">
      <c r="A429" s="171" t="s">
        <v>899</v>
      </c>
      <c r="B429" s="84" t="s">
        <v>630</v>
      </c>
      <c r="C429" s="171" t="s">
        <v>2246</v>
      </c>
      <c r="D429" s="87">
        <v>0</v>
      </c>
      <c r="E429" s="87"/>
      <c r="F429" s="87">
        <v>0</v>
      </c>
      <c r="G429" s="87">
        <v>0</v>
      </c>
      <c r="H429" s="87">
        <v>0</v>
      </c>
      <c r="I429" s="87">
        <v>0.98260000000000003</v>
      </c>
      <c r="J429" s="87">
        <v>0</v>
      </c>
      <c r="K429" s="87">
        <v>0</v>
      </c>
      <c r="L429" s="87">
        <v>0</v>
      </c>
      <c r="M429" s="87">
        <v>1.26</v>
      </c>
      <c r="N429" s="87">
        <v>0</v>
      </c>
      <c r="O429" s="87">
        <v>0</v>
      </c>
      <c r="P429" s="87">
        <v>0</v>
      </c>
      <c r="Q429" s="87">
        <v>0</v>
      </c>
      <c r="R429" s="87">
        <v>0</v>
      </c>
      <c r="S429" s="87">
        <v>0</v>
      </c>
      <c r="T429" s="87">
        <v>0</v>
      </c>
      <c r="U429" s="87">
        <v>0</v>
      </c>
      <c r="V429" s="87">
        <v>0</v>
      </c>
      <c r="W429" s="87">
        <v>0</v>
      </c>
      <c r="X429" s="87">
        <v>0</v>
      </c>
      <c r="Y429" s="87">
        <v>0</v>
      </c>
      <c r="Z429" s="87">
        <v>0</v>
      </c>
      <c r="AA429" s="87">
        <v>0</v>
      </c>
      <c r="AB429" s="87">
        <v>0</v>
      </c>
      <c r="AC429" s="87">
        <v>0</v>
      </c>
      <c r="AD429" s="87">
        <v>0</v>
      </c>
      <c r="AE429" s="87">
        <v>0</v>
      </c>
      <c r="AF429" s="87">
        <v>0</v>
      </c>
      <c r="AG429" s="87">
        <v>0</v>
      </c>
      <c r="AH429" s="87">
        <v>0</v>
      </c>
      <c r="AI429" s="87">
        <v>0</v>
      </c>
      <c r="AJ429" s="87">
        <v>0</v>
      </c>
      <c r="AK429" s="87">
        <v>0</v>
      </c>
      <c r="AL429" s="87">
        <v>0</v>
      </c>
      <c r="AM429" s="87">
        <v>0</v>
      </c>
      <c r="AN429" s="87">
        <v>0</v>
      </c>
      <c r="AO429" s="87">
        <v>0</v>
      </c>
      <c r="AP429" s="87">
        <v>0</v>
      </c>
      <c r="AQ429" s="87">
        <v>0</v>
      </c>
      <c r="AR429" s="87">
        <v>0</v>
      </c>
      <c r="AS429" s="87">
        <v>0</v>
      </c>
      <c r="AT429" s="87">
        <v>0</v>
      </c>
      <c r="AU429" s="87">
        <v>0</v>
      </c>
    </row>
    <row r="430" spans="1:47" s="164" customFormat="1" ht="94.5" x14ac:dyDescent="0.2">
      <c r="A430" s="171" t="s">
        <v>2791</v>
      </c>
      <c r="B430" s="84" t="s">
        <v>631</v>
      </c>
      <c r="C430" s="171" t="s">
        <v>2247</v>
      </c>
      <c r="D430" s="87">
        <v>0</v>
      </c>
      <c r="E430" s="87">
        <v>0</v>
      </c>
      <c r="F430" s="87">
        <v>0</v>
      </c>
      <c r="G430" s="87">
        <v>0</v>
      </c>
      <c r="H430" s="87">
        <v>0</v>
      </c>
      <c r="I430" s="87">
        <v>0.16300000000000001</v>
      </c>
      <c r="J430" s="87">
        <v>0</v>
      </c>
      <c r="K430" s="87">
        <v>0</v>
      </c>
      <c r="L430" s="87">
        <v>0</v>
      </c>
      <c r="M430" s="87">
        <v>0</v>
      </c>
      <c r="N430" s="87">
        <v>0.18</v>
      </c>
      <c r="O430" s="87">
        <v>0</v>
      </c>
      <c r="P430" s="87">
        <v>0</v>
      </c>
      <c r="Q430" s="87">
        <v>0</v>
      </c>
      <c r="R430" s="87">
        <v>0</v>
      </c>
      <c r="S430" s="87">
        <v>0</v>
      </c>
      <c r="T430" s="87">
        <v>0</v>
      </c>
      <c r="U430" s="87">
        <v>0</v>
      </c>
      <c r="V430" s="87">
        <v>0</v>
      </c>
      <c r="W430" s="87">
        <v>0</v>
      </c>
      <c r="X430" s="87">
        <v>0</v>
      </c>
      <c r="Y430" s="87">
        <v>0</v>
      </c>
      <c r="Z430" s="87">
        <v>0</v>
      </c>
      <c r="AA430" s="87">
        <v>0</v>
      </c>
      <c r="AB430" s="87">
        <v>0</v>
      </c>
      <c r="AC430" s="87">
        <v>0</v>
      </c>
      <c r="AD430" s="87">
        <v>0</v>
      </c>
      <c r="AE430" s="87">
        <v>0</v>
      </c>
      <c r="AF430" s="87">
        <v>0</v>
      </c>
      <c r="AG430" s="87">
        <v>0</v>
      </c>
      <c r="AH430" s="87">
        <v>0</v>
      </c>
      <c r="AI430" s="87">
        <v>0</v>
      </c>
      <c r="AJ430" s="87">
        <v>0</v>
      </c>
      <c r="AK430" s="87">
        <v>0</v>
      </c>
      <c r="AL430" s="87">
        <v>0</v>
      </c>
      <c r="AM430" s="87">
        <v>0</v>
      </c>
      <c r="AN430" s="87">
        <v>0</v>
      </c>
      <c r="AO430" s="87">
        <v>0</v>
      </c>
      <c r="AP430" s="87">
        <v>0</v>
      </c>
      <c r="AQ430" s="87">
        <v>0</v>
      </c>
      <c r="AR430" s="87">
        <v>0</v>
      </c>
      <c r="AS430" s="87">
        <v>0</v>
      </c>
      <c r="AT430" s="87">
        <v>0</v>
      </c>
      <c r="AU430" s="87">
        <v>0</v>
      </c>
    </row>
    <row r="431" spans="1:47" s="164" customFormat="1" ht="78.75" x14ac:dyDescent="0.2">
      <c r="A431" s="171" t="s">
        <v>899</v>
      </c>
      <c r="B431" s="84" t="s">
        <v>632</v>
      </c>
      <c r="C431" s="171" t="s">
        <v>2248</v>
      </c>
      <c r="D431" s="87">
        <v>0</v>
      </c>
      <c r="E431" s="87">
        <v>0.4</v>
      </c>
      <c r="F431" s="87">
        <v>0</v>
      </c>
      <c r="G431" s="87">
        <v>0</v>
      </c>
      <c r="H431" s="87">
        <v>0</v>
      </c>
      <c r="I431" s="87">
        <v>0</v>
      </c>
      <c r="J431" s="87">
        <v>0</v>
      </c>
      <c r="K431" s="87">
        <v>0</v>
      </c>
      <c r="L431" s="87">
        <v>0.4</v>
      </c>
      <c r="M431" s="87">
        <v>0</v>
      </c>
      <c r="N431" s="87">
        <v>0</v>
      </c>
      <c r="O431" s="87">
        <v>0</v>
      </c>
      <c r="P431" s="87">
        <v>0</v>
      </c>
      <c r="Q431" s="87">
        <v>0</v>
      </c>
      <c r="R431" s="87">
        <v>0</v>
      </c>
      <c r="S431" s="87">
        <v>0</v>
      </c>
      <c r="T431" s="87">
        <v>0</v>
      </c>
      <c r="U431" s="87">
        <v>0</v>
      </c>
      <c r="V431" s="87">
        <v>0</v>
      </c>
      <c r="W431" s="87">
        <v>0</v>
      </c>
      <c r="X431" s="87">
        <v>0</v>
      </c>
      <c r="Y431" s="87">
        <v>0</v>
      </c>
      <c r="Z431" s="87">
        <v>0</v>
      </c>
      <c r="AA431" s="87">
        <v>0</v>
      </c>
      <c r="AB431" s="87">
        <v>0</v>
      </c>
      <c r="AC431" s="87">
        <v>0</v>
      </c>
      <c r="AD431" s="87">
        <v>0</v>
      </c>
      <c r="AE431" s="87">
        <v>0</v>
      </c>
      <c r="AF431" s="87">
        <v>0</v>
      </c>
      <c r="AG431" s="87">
        <v>0</v>
      </c>
      <c r="AH431" s="87">
        <v>0</v>
      </c>
      <c r="AI431" s="87">
        <v>0</v>
      </c>
      <c r="AJ431" s="87">
        <v>0</v>
      </c>
      <c r="AK431" s="87">
        <v>0</v>
      </c>
      <c r="AL431" s="87">
        <v>0</v>
      </c>
      <c r="AM431" s="87">
        <v>0</v>
      </c>
      <c r="AN431" s="87">
        <v>0</v>
      </c>
      <c r="AO431" s="87">
        <v>0</v>
      </c>
      <c r="AP431" s="87">
        <v>0</v>
      </c>
      <c r="AQ431" s="87">
        <v>0</v>
      </c>
      <c r="AR431" s="87">
        <v>0</v>
      </c>
      <c r="AS431" s="87">
        <v>0</v>
      </c>
      <c r="AT431" s="87">
        <v>0</v>
      </c>
      <c r="AU431" s="87">
        <v>0</v>
      </c>
    </row>
    <row r="432" spans="1:47" s="164" customFormat="1" ht="94.5" x14ac:dyDescent="0.2">
      <c r="A432" s="171" t="s">
        <v>899</v>
      </c>
      <c r="B432" s="84" t="s">
        <v>1733</v>
      </c>
      <c r="C432" s="171" t="s">
        <v>2249</v>
      </c>
      <c r="D432" s="87">
        <v>0</v>
      </c>
      <c r="E432" s="87"/>
      <c r="F432" s="87">
        <v>0</v>
      </c>
      <c r="G432" s="87">
        <v>0</v>
      </c>
      <c r="H432" s="87">
        <v>0</v>
      </c>
      <c r="I432" s="87">
        <v>0</v>
      </c>
      <c r="J432" s="87">
        <v>0</v>
      </c>
      <c r="K432" s="87">
        <v>0</v>
      </c>
      <c r="L432" s="87">
        <v>0.25</v>
      </c>
      <c r="M432" s="87">
        <v>0.25</v>
      </c>
      <c r="N432" s="87">
        <v>0</v>
      </c>
      <c r="O432" s="87">
        <v>0</v>
      </c>
      <c r="P432" s="87">
        <v>0</v>
      </c>
      <c r="Q432" s="87">
        <v>0</v>
      </c>
      <c r="R432" s="87">
        <v>0</v>
      </c>
      <c r="S432" s="87">
        <v>0</v>
      </c>
      <c r="T432" s="87">
        <v>0</v>
      </c>
      <c r="U432" s="87">
        <v>0</v>
      </c>
      <c r="V432" s="87">
        <v>0</v>
      </c>
      <c r="W432" s="87">
        <v>0</v>
      </c>
      <c r="X432" s="87">
        <v>0</v>
      </c>
      <c r="Y432" s="87">
        <v>0</v>
      </c>
      <c r="Z432" s="87">
        <v>0</v>
      </c>
      <c r="AA432" s="87">
        <v>0</v>
      </c>
      <c r="AB432" s="87">
        <v>0</v>
      </c>
      <c r="AC432" s="87">
        <v>0</v>
      </c>
      <c r="AD432" s="87">
        <v>0</v>
      </c>
      <c r="AE432" s="87">
        <v>0</v>
      </c>
      <c r="AF432" s="87">
        <v>0</v>
      </c>
      <c r="AG432" s="87">
        <v>0</v>
      </c>
      <c r="AH432" s="87">
        <v>0</v>
      </c>
      <c r="AI432" s="87">
        <v>0</v>
      </c>
      <c r="AJ432" s="87">
        <v>0</v>
      </c>
      <c r="AK432" s="87">
        <v>0</v>
      </c>
      <c r="AL432" s="87">
        <v>0</v>
      </c>
      <c r="AM432" s="87">
        <v>0</v>
      </c>
      <c r="AN432" s="87">
        <v>0</v>
      </c>
      <c r="AO432" s="87">
        <v>0</v>
      </c>
      <c r="AP432" s="87">
        <v>0</v>
      </c>
      <c r="AQ432" s="87">
        <v>0</v>
      </c>
      <c r="AR432" s="87">
        <v>0</v>
      </c>
      <c r="AS432" s="87">
        <v>0</v>
      </c>
      <c r="AT432" s="87">
        <v>0</v>
      </c>
      <c r="AU432" s="87">
        <v>0</v>
      </c>
    </row>
    <row r="433" spans="1:47" s="164" customFormat="1" ht="63" x14ac:dyDescent="0.2">
      <c r="A433" s="171" t="s">
        <v>899</v>
      </c>
      <c r="B433" s="84" t="s">
        <v>1734</v>
      </c>
      <c r="C433" s="171" t="s">
        <v>2250</v>
      </c>
      <c r="D433" s="87">
        <v>0</v>
      </c>
      <c r="E433" s="87"/>
      <c r="F433" s="87">
        <v>0</v>
      </c>
      <c r="G433" s="87">
        <v>0</v>
      </c>
      <c r="H433" s="87">
        <v>0</v>
      </c>
      <c r="I433" s="87">
        <v>0</v>
      </c>
      <c r="J433" s="87">
        <v>0</v>
      </c>
      <c r="K433" s="87">
        <v>0</v>
      </c>
      <c r="L433" s="87">
        <v>0.63</v>
      </c>
      <c r="M433" s="87">
        <v>0.63</v>
      </c>
      <c r="N433" s="87">
        <v>0</v>
      </c>
      <c r="O433" s="87">
        <v>0</v>
      </c>
      <c r="P433" s="87">
        <v>0</v>
      </c>
      <c r="Q433" s="87">
        <v>0</v>
      </c>
      <c r="R433" s="87">
        <v>0</v>
      </c>
      <c r="S433" s="87">
        <v>0</v>
      </c>
      <c r="T433" s="87">
        <v>0</v>
      </c>
      <c r="U433" s="87">
        <v>0</v>
      </c>
      <c r="V433" s="87">
        <v>0</v>
      </c>
      <c r="W433" s="87">
        <v>0</v>
      </c>
      <c r="X433" s="87">
        <v>0</v>
      </c>
      <c r="Y433" s="87">
        <v>0</v>
      </c>
      <c r="Z433" s="87">
        <v>0</v>
      </c>
      <c r="AA433" s="87">
        <v>0</v>
      </c>
      <c r="AB433" s="87">
        <v>0</v>
      </c>
      <c r="AC433" s="87">
        <v>0</v>
      </c>
      <c r="AD433" s="87">
        <v>0</v>
      </c>
      <c r="AE433" s="87">
        <v>0</v>
      </c>
      <c r="AF433" s="87">
        <v>0</v>
      </c>
      <c r="AG433" s="87">
        <v>0</v>
      </c>
      <c r="AH433" s="87">
        <v>0</v>
      </c>
      <c r="AI433" s="87">
        <v>0</v>
      </c>
      <c r="AJ433" s="87">
        <v>0</v>
      </c>
      <c r="AK433" s="87">
        <v>0</v>
      </c>
      <c r="AL433" s="87">
        <v>0</v>
      </c>
      <c r="AM433" s="87">
        <v>0</v>
      </c>
      <c r="AN433" s="87">
        <v>0</v>
      </c>
      <c r="AO433" s="87">
        <v>0</v>
      </c>
      <c r="AP433" s="87">
        <v>0</v>
      </c>
      <c r="AQ433" s="87">
        <v>0</v>
      </c>
      <c r="AR433" s="87">
        <v>0</v>
      </c>
      <c r="AS433" s="87">
        <v>0</v>
      </c>
      <c r="AT433" s="87">
        <v>0</v>
      </c>
      <c r="AU433" s="87">
        <v>0</v>
      </c>
    </row>
    <row r="434" spans="1:47" s="164" customFormat="1" ht="126" x14ac:dyDescent="0.2">
      <c r="A434" s="171" t="s">
        <v>899</v>
      </c>
      <c r="B434" s="84" t="s">
        <v>1735</v>
      </c>
      <c r="C434" s="171" t="s">
        <v>2251</v>
      </c>
      <c r="D434" s="87">
        <v>0</v>
      </c>
      <c r="E434" s="87"/>
      <c r="F434" s="87">
        <v>0</v>
      </c>
      <c r="G434" s="87">
        <v>0</v>
      </c>
      <c r="H434" s="87">
        <v>0</v>
      </c>
      <c r="I434" s="87">
        <v>0</v>
      </c>
      <c r="J434" s="87">
        <v>0</v>
      </c>
      <c r="K434" s="87">
        <v>0</v>
      </c>
      <c r="L434" s="87">
        <v>0.4</v>
      </c>
      <c r="M434" s="87">
        <v>0.4</v>
      </c>
      <c r="N434" s="87">
        <v>0</v>
      </c>
      <c r="O434" s="87">
        <v>0</v>
      </c>
      <c r="P434" s="87">
        <v>0</v>
      </c>
      <c r="Q434" s="87">
        <v>0</v>
      </c>
      <c r="R434" s="87">
        <v>0</v>
      </c>
      <c r="S434" s="87">
        <v>0</v>
      </c>
      <c r="T434" s="87">
        <v>0</v>
      </c>
      <c r="U434" s="87">
        <v>0</v>
      </c>
      <c r="V434" s="87">
        <v>0</v>
      </c>
      <c r="W434" s="87">
        <v>0</v>
      </c>
      <c r="X434" s="87">
        <v>0</v>
      </c>
      <c r="Y434" s="87">
        <v>0</v>
      </c>
      <c r="Z434" s="87">
        <v>0</v>
      </c>
      <c r="AA434" s="87">
        <v>0</v>
      </c>
      <c r="AB434" s="87">
        <v>0</v>
      </c>
      <c r="AC434" s="87">
        <v>0</v>
      </c>
      <c r="AD434" s="87">
        <v>0</v>
      </c>
      <c r="AE434" s="87">
        <v>0</v>
      </c>
      <c r="AF434" s="87">
        <v>0</v>
      </c>
      <c r="AG434" s="87">
        <v>0</v>
      </c>
      <c r="AH434" s="87">
        <v>0</v>
      </c>
      <c r="AI434" s="87">
        <v>0</v>
      </c>
      <c r="AJ434" s="87">
        <v>0</v>
      </c>
      <c r="AK434" s="87">
        <v>0</v>
      </c>
      <c r="AL434" s="87">
        <v>0</v>
      </c>
      <c r="AM434" s="87">
        <v>0</v>
      </c>
      <c r="AN434" s="87">
        <v>0</v>
      </c>
      <c r="AO434" s="87">
        <v>0</v>
      </c>
      <c r="AP434" s="87">
        <v>0</v>
      </c>
      <c r="AQ434" s="87">
        <v>0</v>
      </c>
      <c r="AR434" s="87">
        <v>0</v>
      </c>
      <c r="AS434" s="87">
        <v>0</v>
      </c>
      <c r="AT434" s="87">
        <v>0</v>
      </c>
      <c r="AU434" s="87">
        <v>0</v>
      </c>
    </row>
    <row r="435" spans="1:47" s="164" customFormat="1" ht="63" x14ac:dyDescent="0.2">
      <c r="A435" s="171" t="s">
        <v>899</v>
      </c>
      <c r="B435" s="84" t="s">
        <v>633</v>
      </c>
      <c r="C435" s="171" t="s">
        <v>2252</v>
      </c>
      <c r="D435" s="87">
        <v>0</v>
      </c>
      <c r="E435" s="87"/>
      <c r="F435" s="87">
        <v>0</v>
      </c>
      <c r="G435" s="87">
        <v>0</v>
      </c>
      <c r="H435" s="87">
        <v>0</v>
      </c>
      <c r="I435" s="87">
        <v>0</v>
      </c>
      <c r="J435" s="87">
        <v>0</v>
      </c>
      <c r="K435" s="87">
        <v>0</v>
      </c>
      <c r="L435" s="87">
        <v>0.16</v>
      </c>
      <c r="M435" s="87">
        <v>0.16</v>
      </c>
      <c r="N435" s="87">
        <v>0</v>
      </c>
      <c r="O435" s="87">
        <v>0</v>
      </c>
      <c r="P435" s="87">
        <v>0</v>
      </c>
      <c r="Q435" s="87">
        <v>0</v>
      </c>
      <c r="R435" s="87">
        <v>0</v>
      </c>
      <c r="S435" s="87">
        <v>0</v>
      </c>
      <c r="T435" s="87">
        <v>0</v>
      </c>
      <c r="U435" s="87">
        <v>0</v>
      </c>
      <c r="V435" s="87">
        <v>0</v>
      </c>
      <c r="W435" s="87">
        <v>0</v>
      </c>
      <c r="X435" s="87">
        <v>0</v>
      </c>
      <c r="Y435" s="87">
        <v>0</v>
      </c>
      <c r="Z435" s="87">
        <v>0</v>
      </c>
      <c r="AA435" s="87">
        <v>0</v>
      </c>
      <c r="AB435" s="87">
        <v>0</v>
      </c>
      <c r="AC435" s="87">
        <v>0</v>
      </c>
      <c r="AD435" s="87">
        <v>0</v>
      </c>
      <c r="AE435" s="87">
        <v>0</v>
      </c>
      <c r="AF435" s="87">
        <v>0</v>
      </c>
      <c r="AG435" s="87">
        <v>0</v>
      </c>
      <c r="AH435" s="87">
        <v>0</v>
      </c>
      <c r="AI435" s="87">
        <v>0</v>
      </c>
      <c r="AJ435" s="87">
        <v>0</v>
      </c>
      <c r="AK435" s="87">
        <v>0</v>
      </c>
      <c r="AL435" s="87">
        <v>0</v>
      </c>
      <c r="AM435" s="87">
        <v>0</v>
      </c>
      <c r="AN435" s="87">
        <v>0</v>
      </c>
      <c r="AO435" s="87">
        <v>0</v>
      </c>
      <c r="AP435" s="87">
        <v>0</v>
      </c>
      <c r="AQ435" s="87">
        <v>0</v>
      </c>
      <c r="AR435" s="87">
        <v>0</v>
      </c>
      <c r="AS435" s="87">
        <v>0</v>
      </c>
      <c r="AT435" s="87">
        <v>0</v>
      </c>
      <c r="AU435" s="87">
        <v>0</v>
      </c>
    </row>
    <row r="436" spans="1:47" s="164" customFormat="1" ht="63" x14ac:dyDescent="0.2">
      <c r="A436" s="171" t="s">
        <v>2791</v>
      </c>
      <c r="B436" s="84" t="s">
        <v>634</v>
      </c>
      <c r="C436" s="171" t="s">
        <v>2253</v>
      </c>
      <c r="D436" s="87">
        <v>0</v>
      </c>
      <c r="E436" s="87">
        <v>0</v>
      </c>
      <c r="F436" s="87">
        <v>0</v>
      </c>
      <c r="G436" s="87">
        <v>0</v>
      </c>
      <c r="H436" s="87">
        <v>0</v>
      </c>
      <c r="I436" s="87">
        <v>0</v>
      </c>
      <c r="J436" s="87">
        <v>0</v>
      </c>
      <c r="K436" s="87">
        <v>0</v>
      </c>
      <c r="L436" s="87">
        <v>0</v>
      </c>
      <c r="M436" s="87">
        <v>0</v>
      </c>
      <c r="N436" s="87">
        <v>0.4</v>
      </c>
      <c r="O436" s="87">
        <v>0</v>
      </c>
      <c r="P436" s="87">
        <v>0</v>
      </c>
      <c r="Q436" s="87">
        <v>0</v>
      </c>
      <c r="R436" s="87">
        <v>0</v>
      </c>
      <c r="S436" s="87">
        <v>0</v>
      </c>
      <c r="T436" s="87">
        <v>0</v>
      </c>
      <c r="U436" s="87">
        <v>0</v>
      </c>
      <c r="V436" s="87">
        <v>0</v>
      </c>
      <c r="W436" s="87">
        <v>0</v>
      </c>
      <c r="X436" s="87">
        <v>0</v>
      </c>
      <c r="Y436" s="87">
        <v>0</v>
      </c>
      <c r="Z436" s="87">
        <v>0</v>
      </c>
      <c r="AA436" s="87">
        <v>0</v>
      </c>
      <c r="AB436" s="87">
        <v>0</v>
      </c>
      <c r="AC436" s="87">
        <v>0</v>
      </c>
      <c r="AD436" s="87">
        <v>0</v>
      </c>
      <c r="AE436" s="87">
        <v>0</v>
      </c>
      <c r="AF436" s="87">
        <v>0</v>
      </c>
      <c r="AG436" s="87">
        <v>0</v>
      </c>
      <c r="AH436" s="87">
        <v>0</v>
      </c>
      <c r="AI436" s="87">
        <v>0</v>
      </c>
      <c r="AJ436" s="87">
        <v>0</v>
      </c>
      <c r="AK436" s="87">
        <v>0</v>
      </c>
      <c r="AL436" s="87">
        <v>0</v>
      </c>
      <c r="AM436" s="87">
        <v>0</v>
      </c>
      <c r="AN436" s="87">
        <v>0</v>
      </c>
      <c r="AO436" s="87">
        <v>0</v>
      </c>
      <c r="AP436" s="87">
        <v>0</v>
      </c>
      <c r="AQ436" s="87">
        <v>0</v>
      </c>
      <c r="AR436" s="87">
        <v>0</v>
      </c>
      <c r="AS436" s="87">
        <v>0</v>
      </c>
      <c r="AT436" s="87">
        <v>0</v>
      </c>
      <c r="AU436" s="87">
        <v>0</v>
      </c>
    </row>
    <row r="437" spans="1:47" s="164" customFormat="1" ht="63" x14ac:dyDescent="0.2">
      <c r="A437" s="171" t="s">
        <v>899</v>
      </c>
      <c r="B437" s="170" t="s">
        <v>635</v>
      </c>
      <c r="C437" s="171" t="s">
        <v>2254</v>
      </c>
      <c r="D437" s="87">
        <v>0</v>
      </c>
      <c r="E437" s="87"/>
      <c r="F437" s="87">
        <v>0</v>
      </c>
      <c r="G437" s="87">
        <v>0</v>
      </c>
      <c r="H437" s="87">
        <v>0</v>
      </c>
      <c r="I437" s="87">
        <v>0</v>
      </c>
      <c r="J437" s="87">
        <v>0</v>
      </c>
      <c r="K437" s="87">
        <v>0</v>
      </c>
      <c r="L437" s="87">
        <v>0.4</v>
      </c>
      <c r="M437" s="87">
        <v>0.4</v>
      </c>
      <c r="N437" s="87">
        <v>0</v>
      </c>
      <c r="O437" s="87">
        <v>0</v>
      </c>
      <c r="P437" s="87">
        <v>0</v>
      </c>
      <c r="Q437" s="87">
        <v>0</v>
      </c>
      <c r="R437" s="87">
        <v>0</v>
      </c>
      <c r="S437" s="87">
        <v>0</v>
      </c>
      <c r="T437" s="87">
        <v>0</v>
      </c>
      <c r="U437" s="87">
        <v>0</v>
      </c>
      <c r="V437" s="87">
        <v>0</v>
      </c>
      <c r="W437" s="87">
        <v>0</v>
      </c>
      <c r="X437" s="87">
        <v>0</v>
      </c>
      <c r="Y437" s="87">
        <v>0</v>
      </c>
      <c r="Z437" s="87">
        <v>0</v>
      </c>
      <c r="AA437" s="87">
        <v>0</v>
      </c>
      <c r="AB437" s="87">
        <v>0</v>
      </c>
      <c r="AC437" s="87">
        <v>0</v>
      </c>
      <c r="AD437" s="87">
        <v>0</v>
      </c>
      <c r="AE437" s="87">
        <v>0</v>
      </c>
      <c r="AF437" s="87">
        <v>0</v>
      </c>
      <c r="AG437" s="87">
        <v>0</v>
      </c>
      <c r="AH437" s="87">
        <v>0</v>
      </c>
      <c r="AI437" s="87">
        <v>0</v>
      </c>
      <c r="AJ437" s="87">
        <v>0</v>
      </c>
      <c r="AK437" s="87">
        <v>0</v>
      </c>
      <c r="AL437" s="87">
        <v>0</v>
      </c>
      <c r="AM437" s="87">
        <v>0</v>
      </c>
      <c r="AN437" s="87">
        <v>0</v>
      </c>
      <c r="AO437" s="87">
        <v>0</v>
      </c>
      <c r="AP437" s="87">
        <v>0</v>
      </c>
      <c r="AQ437" s="87">
        <v>0</v>
      </c>
      <c r="AR437" s="87">
        <v>0</v>
      </c>
      <c r="AS437" s="87">
        <v>0</v>
      </c>
      <c r="AT437" s="87">
        <v>0</v>
      </c>
      <c r="AU437" s="87">
        <v>0</v>
      </c>
    </row>
    <row r="438" spans="1:47" s="164" customFormat="1" ht="63" x14ac:dyDescent="0.2">
      <c r="A438" s="171" t="s">
        <v>899</v>
      </c>
      <c r="B438" s="84" t="s">
        <v>1736</v>
      </c>
      <c r="C438" s="171" t="s">
        <v>2255</v>
      </c>
      <c r="D438" s="87">
        <v>0</v>
      </c>
      <c r="E438" s="87"/>
      <c r="F438" s="87">
        <v>0</v>
      </c>
      <c r="G438" s="87">
        <v>0</v>
      </c>
      <c r="H438" s="87">
        <v>0</v>
      </c>
      <c r="I438" s="87">
        <v>0</v>
      </c>
      <c r="J438" s="87">
        <v>0</v>
      </c>
      <c r="K438" s="87">
        <v>0</v>
      </c>
      <c r="L438" s="87">
        <v>0.4</v>
      </c>
      <c r="M438" s="87">
        <v>0.4</v>
      </c>
      <c r="N438" s="87">
        <v>0</v>
      </c>
      <c r="O438" s="87">
        <v>0</v>
      </c>
      <c r="P438" s="87">
        <v>0</v>
      </c>
      <c r="Q438" s="87">
        <v>0</v>
      </c>
      <c r="R438" s="87">
        <v>0</v>
      </c>
      <c r="S438" s="87">
        <v>0</v>
      </c>
      <c r="T438" s="87">
        <v>0</v>
      </c>
      <c r="U438" s="87">
        <v>0</v>
      </c>
      <c r="V438" s="87">
        <v>0</v>
      </c>
      <c r="W438" s="87">
        <v>0</v>
      </c>
      <c r="X438" s="87">
        <v>0</v>
      </c>
      <c r="Y438" s="87">
        <v>0</v>
      </c>
      <c r="Z438" s="87">
        <v>0</v>
      </c>
      <c r="AA438" s="87">
        <v>0</v>
      </c>
      <c r="AB438" s="87">
        <v>0</v>
      </c>
      <c r="AC438" s="87">
        <v>0</v>
      </c>
      <c r="AD438" s="87">
        <v>0</v>
      </c>
      <c r="AE438" s="87">
        <v>0</v>
      </c>
      <c r="AF438" s="87">
        <v>0</v>
      </c>
      <c r="AG438" s="87">
        <v>0</v>
      </c>
      <c r="AH438" s="87">
        <v>0</v>
      </c>
      <c r="AI438" s="87">
        <v>0</v>
      </c>
      <c r="AJ438" s="87">
        <v>0</v>
      </c>
      <c r="AK438" s="87">
        <v>0</v>
      </c>
      <c r="AL438" s="87">
        <v>0</v>
      </c>
      <c r="AM438" s="87">
        <v>0</v>
      </c>
      <c r="AN438" s="87">
        <v>0</v>
      </c>
      <c r="AO438" s="87">
        <v>0</v>
      </c>
      <c r="AP438" s="87">
        <v>0</v>
      </c>
      <c r="AQ438" s="87">
        <v>0</v>
      </c>
      <c r="AR438" s="87">
        <v>0</v>
      </c>
      <c r="AS438" s="87">
        <v>0</v>
      </c>
      <c r="AT438" s="87">
        <v>0</v>
      </c>
      <c r="AU438" s="87">
        <v>0</v>
      </c>
    </row>
    <row r="439" spans="1:47" s="164" customFormat="1" ht="78.75" x14ac:dyDescent="0.2">
      <c r="A439" s="171" t="s">
        <v>899</v>
      </c>
      <c r="B439" s="84" t="s">
        <v>1737</v>
      </c>
      <c r="C439" s="171" t="s">
        <v>2256</v>
      </c>
      <c r="D439" s="87">
        <v>0</v>
      </c>
      <c r="E439" s="87"/>
      <c r="F439" s="87">
        <v>0</v>
      </c>
      <c r="G439" s="87">
        <v>0</v>
      </c>
      <c r="H439" s="87">
        <v>0</v>
      </c>
      <c r="I439" s="87">
        <v>0</v>
      </c>
      <c r="J439" s="87">
        <v>0</v>
      </c>
      <c r="K439" s="87">
        <v>0</v>
      </c>
      <c r="L439" s="87">
        <v>0.4</v>
      </c>
      <c r="M439" s="87">
        <v>0.4</v>
      </c>
      <c r="N439" s="87">
        <v>0</v>
      </c>
      <c r="O439" s="87">
        <v>0</v>
      </c>
      <c r="P439" s="87">
        <v>0</v>
      </c>
      <c r="Q439" s="87">
        <v>0</v>
      </c>
      <c r="R439" s="87">
        <v>0</v>
      </c>
      <c r="S439" s="87">
        <v>0</v>
      </c>
      <c r="T439" s="87">
        <v>0</v>
      </c>
      <c r="U439" s="87">
        <v>0</v>
      </c>
      <c r="V439" s="87">
        <v>0</v>
      </c>
      <c r="W439" s="87">
        <v>0</v>
      </c>
      <c r="X439" s="87">
        <v>0</v>
      </c>
      <c r="Y439" s="87">
        <v>0</v>
      </c>
      <c r="Z439" s="87">
        <v>0</v>
      </c>
      <c r="AA439" s="87">
        <v>0</v>
      </c>
      <c r="AB439" s="87">
        <v>0</v>
      </c>
      <c r="AC439" s="87">
        <v>0</v>
      </c>
      <c r="AD439" s="87">
        <v>0</v>
      </c>
      <c r="AE439" s="87">
        <v>0</v>
      </c>
      <c r="AF439" s="87">
        <v>0</v>
      </c>
      <c r="AG439" s="87">
        <v>0</v>
      </c>
      <c r="AH439" s="87">
        <v>0</v>
      </c>
      <c r="AI439" s="87">
        <v>0</v>
      </c>
      <c r="AJ439" s="87">
        <v>0</v>
      </c>
      <c r="AK439" s="87">
        <v>0</v>
      </c>
      <c r="AL439" s="87">
        <v>0</v>
      </c>
      <c r="AM439" s="87">
        <v>0</v>
      </c>
      <c r="AN439" s="87">
        <v>0</v>
      </c>
      <c r="AO439" s="87">
        <v>0</v>
      </c>
      <c r="AP439" s="87">
        <v>0</v>
      </c>
      <c r="AQ439" s="87">
        <v>0</v>
      </c>
      <c r="AR439" s="87">
        <v>0</v>
      </c>
      <c r="AS439" s="87">
        <v>0</v>
      </c>
      <c r="AT439" s="87">
        <v>0</v>
      </c>
      <c r="AU439" s="87">
        <v>0</v>
      </c>
    </row>
    <row r="440" spans="1:47" s="164" customFormat="1" ht="78.75" x14ac:dyDescent="0.2">
      <c r="A440" s="171" t="s">
        <v>899</v>
      </c>
      <c r="B440" s="84" t="s">
        <v>636</v>
      </c>
      <c r="C440" s="171" t="s">
        <v>2257</v>
      </c>
      <c r="D440" s="87">
        <v>0</v>
      </c>
      <c r="E440" s="87"/>
      <c r="F440" s="87">
        <v>0</v>
      </c>
      <c r="G440" s="87">
        <v>0</v>
      </c>
      <c r="H440" s="87">
        <v>0</v>
      </c>
      <c r="I440" s="87">
        <v>0</v>
      </c>
      <c r="J440" s="87">
        <v>0</v>
      </c>
      <c r="K440" s="87">
        <v>0</v>
      </c>
      <c r="L440" s="87">
        <v>0.16</v>
      </c>
      <c r="M440" s="87">
        <v>0.16</v>
      </c>
      <c r="N440" s="87">
        <v>0</v>
      </c>
      <c r="O440" s="87">
        <v>0</v>
      </c>
      <c r="P440" s="87">
        <v>0</v>
      </c>
      <c r="Q440" s="87">
        <v>0</v>
      </c>
      <c r="R440" s="87">
        <v>0</v>
      </c>
      <c r="S440" s="87">
        <v>0</v>
      </c>
      <c r="T440" s="87">
        <v>0</v>
      </c>
      <c r="U440" s="87">
        <v>0</v>
      </c>
      <c r="V440" s="87">
        <v>0</v>
      </c>
      <c r="W440" s="87">
        <v>0</v>
      </c>
      <c r="X440" s="87">
        <v>0</v>
      </c>
      <c r="Y440" s="87">
        <v>0</v>
      </c>
      <c r="Z440" s="87">
        <v>0</v>
      </c>
      <c r="AA440" s="87">
        <v>0</v>
      </c>
      <c r="AB440" s="87">
        <v>0</v>
      </c>
      <c r="AC440" s="87">
        <v>0</v>
      </c>
      <c r="AD440" s="87">
        <v>0</v>
      </c>
      <c r="AE440" s="87">
        <v>0</v>
      </c>
      <c r="AF440" s="87">
        <v>0</v>
      </c>
      <c r="AG440" s="87">
        <v>0</v>
      </c>
      <c r="AH440" s="87">
        <v>0</v>
      </c>
      <c r="AI440" s="87">
        <v>0</v>
      </c>
      <c r="AJ440" s="87">
        <v>0</v>
      </c>
      <c r="AK440" s="87">
        <v>0</v>
      </c>
      <c r="AL440" s="87">
        <v>0</v>
      </c>
      <c r="AM440" s="87">
        <v>0</v>
      </c>
      <c r="AN440" s="87">
        <v>0</v>
      </c>
      <c r="AO440" s="87">
        <v>0</v>
      </c>
      <c r="AP440" s="87">
        <v>0</v>
      </c>
      <c r="AQ440" s="87">
        <v>0</v>
      </c>
      <c r="AR440" s="87">
        <v>0</v>
      </c>
      <c r="AS440" s="87">
        <v>0</v>
      </c>
      <c r="AT440" s="87">
        <v>0</v>
      </c>
      <c r="AU440" s="87">
        <v>0</v>
      </c>
    </row>
    <row r="441" spans="1:47" s="164" customFormat="1" ht="94.5" x14ac:dyDescent="0.2">
      <c r="A441" s="171" t="s">
        <v>899</v>
      </c>
      <c r="B441" s="84" t="s">
        <v>637</v>
      </c>
      <c r="C441" s="171" t="s">
        <v>2258</v>
      </c>
      <c r="D441" s="87">
        <v>0</v>
      </c>
      <c r="E441" s="87">
        <v>0.4</v>
      </c>
      <c r="F441" s="87">
        <v>0</v>
      </c>
      <c r="G441" s="87">
        <v>0</v>
      </c>
      <c r="H441" s="87">
        <v>0</v>
      </c>
      <c r="I441" s="87">
        <v>0</v>
      </c>
      <c r="J441" s="87">
        <v>0</v>
      </c>
      <c r="K441" s="87">
        <v>0</v>
      </c>
      <c r="L441" s="87">
        <v>0.4</v>
      </c>
      <c r="M441" s="87">
        <v>0</v>
      </c>
      <c r="N441" s="87">
        <v>0</v>
      </c>
      <c r="O441" s="87">
        <v>0</v>
      </c>
      <c r="P441" s="87">
        <v>0</v>
      </c>
      <c r="Q441" s="87">
        <v>0</v>
      </c>
      <c r="R441" s="87">
        <v>0</v>
      </c>
      <c r="S441" s="87">
        <v>0</v>
      </c>
      <c r="T441" s="87">
        <v>0</v>
      </c>
      <c r="U441" s="87">
        <v>0</v>
      </c>
      <c r="V441" s="87">
        <v>0</v>
      </c>
      <c r="W441" s="87">
        <v>0</v>
      </c>
      <c r="X441" s="87">
        <v>0</v>
      </c>
      <c r="Y441" s="87">
        <v>0</v>
      </c>
      <c r="Z441" s="87">
        <v>0</v>
      </c>
      <c r="AA441" s="87">
        <v>0</v>
      </c>
      <c r="AB441" s="87">
        <v>0</v>
      </c>
      <c r="AC441" s="87">
        <v>0</v>
      </c>
      <c r="AD441" s="87">
        <v>0</v>
      </c>
      <c r="AE441" s="87">
        <v>0</v>
      </c>
      <c r="AF441" s="87">
        <v>0</v>
      </c>
      <c r="AG441" s="87">
        <v>0</v>
      </c>
      <c r="AH441" s="87">
        <v>0</v>
      </c>
      <c r="AI441" s="87">
        <v>0</v>
      </c>
      <c r="AJ441" s="87">
        <v>0</v>
      </c>
      <c r="AK441" s="87">
        <v>0</v>
      </c>
      <c r="AL441" s="87">
        <v>0</v>
      </c>
      <c r="AM441" s="87">
        <v>0</v>
      </c>
      <c r="AN441" s="87">
        <v>0</v>
      </c>
      <c r="AO441" s="87">
        <v>0</v>
      </c>
      <c r="AP441" s="87">
        <v>0</v>
      </c>
      <c r="AQ441" s="87">
        <v>0</v>
      </c>
      <c r="AR441" s="87">
        <v>0</v>
      </c>
      <c r="AS441" s="87">
        <v>0</v>
      </c>
      <c r="AT441" s="87">
        <v>0</v>
      </c>
      <c r="AU441" s="87">
        <v>0</v>
      </c>
    </row>
    <row r="442" spans="1:47" s="164" customFormat="1" ht="78.75" x14ac:dyDescent="0.2">
      <c r="A442" s="171" t="s">
        <v>2791</v>
      </c>
      <c r="B442" s="84" t="s">
        <v>1738</v>
      </c>
      <c r="C442" s="171" t="s">
        <v>2259</v>
      </c>
      <c r="D442" s="87">
        <v>0</v>
      </c>
      <c r="E442" s="87">
        <v>0</v>
      </c>
      <c r="F442" s="87">
        <v>0</v>
      </c>
      <c r="G442" s="87">
        <v>0</v>
      </c>
      <c r="H442" s="87">
        <v>0</v>
      </c>
      <c r="I442" s="87">
        <v>0</v>
      </c>
      <c r="J442" s="87">
        <v>0</v>
      </c>
      <c r="K442" s="87">
        <v>0</v>
      </c>
      <c r="L442" s="87">
        <v>0</v>
      </c>
      <c r="M442" s="87">
        <v>0</v>
      </c>
      <c r="N442" s="87">
        <v>0</v>
      </c>
      <c r="O442" s="87">
        <v>0</v>
      </c>
      <c r="P442" s="87">
        <v>0</v>
      </c>
      <c r="Q442" s="87">
        <v>0</v>
      </c>
      <c r="R442" s="87">
        <v>0</v>
      </c>
      <c r="S442" s="87">
        <v>0</v>
      </c>
      <c r="T442" s="87">
        <v>0</v>
      </c>
      <c r="U442" s="87">
        <v>0</v>
      </c>
      <c r="V442" s="87">
        <v>0</v>
      </c>
      <c r="W442" s="87">
        <v>0</v>
      </c>
      <c r="X442" s="87">
        <v>0</v>
      </c>
      <c r="Y442" s="87">
        <v>0</v>
      </c>
      <c r="Z442" s="87">
        <v>0</v>
      </c>
      <c r="AA442" s="87">
        <v>0</v>
      </c>
      <c r="AB442" s="87">
        <v>0</v>
      </c>
      <c r="AC442" s="87">
        <v>0</v>
      </c>
      <c r="AD442" s="87">
        <v>0</v>
      </c>
      <c r="AE442" s="87">
        <v>0</v>
      </c>
      <c r="AF442" s="87">
        <v>0</v>
      </c>
      <c r="AG442" s="87">
        <v>0</v>
      </c>
      <c r="AH442" s="87">
        <v>0</v>
      </c>
      <c r="AI442" s="87">
        <v>0</v>
      </c>
      <c r="AJ442" s="87">
        <v>0</v>
      </c>
      <c r="AK442" s="87">
        <v>0</v>
      </c>
      <c r="AL442" s="87">
        <v>0</v>
      </c>
      <c r="AM442" s="87">
        <v>0</v>
      </c>
      <c r="AN442" s="87">
        <v>0</v>
      </c>
      <c r="AO442" s="87">
        <v>0</v>
      </c>
      <c r="AP442" s="87">
        <v>0</v>
      </c>
      <c r="AQ442" s="87">
        <v>0</v>
      </c>
      <c r="AR442" s="87">
        <v>0</v>
      </c>
      <c r="AS442" s="87">
        <v>0</v>
      </c>
      <c r="AT442" s="87">
        <v>0</v>
      </c>
      <c r="AU442" s="87">
        <v>0</v>
      </c>
    </row>
    <row r="443" spans="1:47" s="164" customFormat="1" ht="94.5" x14ac:dyDescent="0.2">
      <c r="A443" s="171" t="s">
        <v>899</v>
      </c>
      <c r="B443" s="84" t="s">
        <v>1739</v>
      </c>
      <c r="C443" s="171" t="s">
        <v>2260</v>
      </c>
      <c r="D443" s="87">
        <v>0</v>
      </c>
      <c r="E443" s="87">
        <v>0.25</v>
      </c>
      <c r="F443" s="87">
        <v>0</v>
      </c>
      <c r="G443" s="87">
        <v>0</v>
      </c>
      <c r="H443" s="87">
        <v>0</v>
      </c>
      <c r="I443" s="87">
        <v>0</v>
      </c>
      <c r="J443" s="87">
        <v>0</v>
      </c>
      <c r="K443" s="87">
        <v>0</v>
      </c>
      <c r="L443" s="87">
        <v>0</v>
      </c>
      <c r="M443" s="87">
        <v>0</v>
      </c>
      <c r="N443" s="87">
        <v>0</v>
      </c>
      <c r="O443" s="87">
        <v>0</v>
      </c>
      <c r="P443" s="87">
        <v>0</v>
      </c>
      <c r="Q443" s="87">
        <v>0</v>
      </c>
      <c r="R443" s="87">
        <v>0</v>
      </c>
      <c r="S443" s="87">
        <v>0</v>
      </c>
      <c r="T443" s="87">
        <v>0</v>
      </c>
      <c r="U443" s="87">
        <v>0</v>
      </c>
      <c r="V443" s="87">
        <v>0</v>
      </c>
      <c r="W443" s="87">
        <v>0</v>
      </c>
      <c r="X443" s="87">
        <v>0</v>
      </c>
      <c r="Y443" s="87">
        <v>0</v>
      </c>
      <c r="Z443" s="87">
        <v>0</v>
      </c>
      <c r="AA443" s="87">
        <v>0</v>
      </c>
      <c r="AB443" s="87">
        <v>0</v>
      </c>
      <c r="AC443" s="87">
        <v>0</v>
      </c>
      <c r="AD443" s="87">
        <v>0</v>
      </c>
      <c r="AE443" s="87">
        <v>0</v>
      </c>
      <c r="AF443" s="87">
        <v>0</v>
      </c>
      <c r="AG443" s="87">
        <v>0</v>
      </c>
      <c r="AH443" s="87">
        <v>0</v>
      </c>
      <c r="AI443" s="87">
        <v>0</v>
      </c>
      <c r="AJ443" s="87">
        <v>0</v>
      </c>
      <c r="AK443" s="87">
        <v>0</v>
      </c>
      <c r="AL443" s="87">
        <v>0</v>
      </c>
      <c r="AM443" s="87">
        <v>0</v>
      </c>
      <c r="AN443" s="87">
        <v>0</v>
      </c>
      <c r="AO443" s="87">
        <v>0</v>
      </c>
      <c r="AP443" s="87">
        <v>0</v>
      </c>
      <c r="AQ443" s="87">
        <v>0</v>
      </c>
      <c r="AR443" s="87">
        <v>0</v>
      </c>
      <c r="AS443" s="87">
        <v>0</v>
      </c>
      <c r="AT443" s="87">
        <v>0</v>
      </c>
      <c r="AU443" s="87">
        <v>0</v>
      </c>
    </row>
    <row r="444" spans="1:47" s="164" customFormat="1" ht="78.75" x14ac:dyDescent="0.2">
      <c r="A444" s="171" t="s">
        <v>899</v>
      </c>
      <c r="B444" s="84" t="s">
        <v>377</v>
      </c>
      <c r="C444" s="171" t="s">
        <v>2261</v>
      </c>
      <c r="D444" s="87">
        <v>0</v>
      </c>
      <c r="E444" s="87">
        <v>0</v>
      </c>
      <c r="F444" s="87">
        <v>0</v>
      </c>
      <c r="G444" s="87">
        <v>0</v>
      </c>
      <c r="H444" s="87">
        <v>0</v>
      </c>
      <c r="I444" s="87">
        <v>0</v>
      </c>
      <c r="J444" s="87">
        <v>0</v>
      </c>
      <c r="K444" s="87">
        <v>0</v>
      </c>
      <c r="L444" s="87">
        <v>0</v>
      </c>
      <c r="M444" s="87">
        <v>0</v>
      </c>
      <c r="N444" s="87">
        <v>0</v>
      </c>
      <c r="O444" s="87">
        <v>0</v>
      </c>
      <c r="P444" s="87">
        <v>0</v>
      </c>
      <c r="Q444" s="87">
        <v>0</v>
      </c>
      <c r="R444" s="87">
        <v>0</v>
      </c>
      <c r="S444" s="87">
        <v>0</v>
      </c>
      <c r="T444" s="87">
        <v>0</v>
      </c>
      <c r="U444" s="87">
        <v>0</v>
      </c>
      <c r="V444" s="87">
        <v>0</v>
      </c>
      <c r="W444" s="87">
        <v>0</v>
      </c>
      <c r="X444" s="87">
        <v>0</v>
      </c>
      <c r="Y444" s="87">
        <v>0</v>
      </c>
      <c r="Z444" s="87">
        <v>0</v>
      </c>
      <c r="AA444" s="87">
        <v>0</v>
      </c>
      <c r="AB444" s="87">
        <v>0</v>
      </c>
      <c r="AC444" s="87">
        <v>0</v>
      </c>
      <c r="AD444" s="87">
        <v>0</v>
      </c>
      <c r="AE444" s="87">
        <v>0</v>
      </c>
      <c r="AF444" s="87">
        <v>0</v>
      </c>
      <c r="AG444" s="87">
        <v>0</v>
      </c>
      <c r="AH444" s="87">
        <v>0</v>
      </c>
      <c r="AI444" s="87">
        <v>0</v>
      </c>
      <c r="AJ444" s="87">
        <v>0</v>
      </c>
      <c r="AK444" s="87">
        <v>0</v>
      </c>
      <c r="AL444" s="87">
        <v>0</v>
      </c>
      <c r="AM444" s="87">
        <v>0</v>
      </c>
      <c r="AN444" s="87">
        <v>0</v>
      </c>
      <c r="AO444" s="87">
        <v>0</v>
      </c>
      <c r="AP444" s="87">
        <v>0</v>
      </c>
      <c r="AQ444" s="87">
        <v>0</v>
      </c>
      <c r="AR444" s="87">
        <v>0</v>
      </c>
      <c r="AS444" s="87">
        <v>0</v>
      </c>
      <c r="AT444" s="87">
        <v>0</v>
      </c>
      <c r="AU444" s="87">
        <v>0</v>
      </c>
    </row>
    <row r="445" spans="1:47" s="164" customFormat="1" ht="94.5" x14ac:dyDescent="0.2">
      <c r="A445" s="171" t="s">
        <v>899</v>
      </c>
      <c r="B445" s="84" t="s">
        <v>933</v>
      </c>
      <c r="C445" s="171" t="s">
        <v>2262</v>
      </c>
      <c r="D445" s="87">
        <v>0</v>
      </c>
      <c r="E445" s="87">
        <v>0.25</v>
      </c>
      <c r="F445" s="87">
        <v>0</v>
      </c>
      <c r="G445" s="87">
        <v>0</v>
      </c>
      <c r="H445" s="87">
        <v>0</v>
      </c>
      <c r="I445" s="87">
        <v>0</v>
      </c>
      <c r="J445" s="87">
        <v>0</v>
      </c>
      <c r="K445" s="87">
        <v>0</v>
      </c>
      <c r="L445" s="87">
        <v>0</v>
      </c>
      <c r="M445" s="87">
        <v>0</v>
      </c>
      <c r="N445" s="87">
        <v>0</v>
      </c>
      <c r="O445" s="87">
        <v>0</v>
      </c>
      <c r="P445" s="87">
        <v>0</v>
      </c>
      <c r="Q445" s="87">
        <v>0</v>
      </c>
      <c r="R445" s="87">
        <v>0</v>
      </c>
      <c r="S445" s="87">
        <v>0</v>
      </c>
      <c r="T445" s="87">
        <v>0</v>
      </c>
      <c r="U445" s="87">
        <v>0</v>
      </c>
      <c r="V445" s="87">
        <v>0</v>
      </c>
      <c r="W445" s="87">
        <v>0</v>
      </c>
      <c r="X445" s="87">
        <v>0</v>
      </c>
      <c r="Y445" s="87">
        <v>0</v>
      </c>
      <c r="Z445" s="87">
        <v>0</v>
      </c>
      <c r="AA445" s="87">
        <v>0</v>
      </c>
      <c r="AB445" s="87">
        <v>0</v>
      </c>
      <c r="AC445" s="87">
        <v>0</v>
      </c>
      <c r="AD445" s="87">
        <v>0</v>
      </c>
      <c r="AE445" s="87">
        <v>0</v>
      </c>
      <c r="AF445" s="87">
        <v>0</v>
      </c>
      <c r="AG445" s="87">
        <v>0</v>
      </c>
      <c r="AH445" s="87">
        <v>0</v>
      </c>
      <c r="AI445" s="87">
        <v>0</v>
      </c>
      <c r="AJ445" s="87">
        <v>0</v>
      </c>
      <c r="AK445" s="87">
        <v>0</v>
      </c>
      <c r="AL445" s="87">
        <v>0</v>
      </c>
      <c r="AM445" s="87">
        <v>0</v>
      </c>
      <c r="AN445" s="87">
        <v>0</v>
      </c>
      <c r="AO445" s="87">
        <v>0</v>
      </c>
      <c r="AP445" s="87">
        <v>0</v>
      </c>
      <c r="AQ445" s="87">
        <v>0</v>
      </c>
      <c r="AR445" s="87">
        <v>0</v>
      </c>
      <c r="AS445" s="87">
        <v>0</v>
      </c>
      <c r="AT445" s="87">
        <v>0</v>
      </c>
      <c r="AU445" s="87">
        <v>0</v>
      </c>
    </row>
    <row r="446" spans="1:47" s="164" customFormat="1" ht="94.5" x14ac:dyDescent="0.2">
      <c r="A446" s="171" t="s">
        <v>899</v>
      </c>
      <c r="B446" s="84" t="s">
        <v>934</v>
      </c>
      <c r="C446" s="171" t="s">
        <v>2263</v>
      </c>
      <c r="D446" s="87">
        <v>0</v>
      </c>
      <c r="E446" s="87">
        <v>0</v>
      </c>
      <c r="F446" s="87">
        <v>0</v>
      </c>
      <c r="G446" s="87">
        <v>0</v>
      </c>
      <c r="H446" s="87">
        <v>0</v>
      </c>
      <c r="I446" s="87">
        <v>0</v>
      </c>
      <c r="J446" s="87">
        <v>0</v>
      </c>
      <c r="K446" s="87">
        <v>0</v>
      </c>
      <c r="L446" s="87">
        <v>0</v>
      </c>
      <c r="M446" s="87">
        <v>0</v>
      </c>
      <c r="N446" s="87">
        <v>0</v>
      </c>
      <c r="O446" s="87">
        <v>0</v>
      </c>
      <c r="P446" s="87">
        <v>0</v>
      </c>
      <c r="Q446" s="87">
        <v>0</v>
      </c>
      <c r="R446" s="87">
        <v>0</v>
      </c>
      <c r="S446" s="87">
        <v>0</v>
      </c>
      <c r="T446" s="87">
        <v>0</v>
      </c>
      <c r="U446" s="87">
        <v>0</v>
      </c>
      <c r="V446" s="87">
        <v>0</v>
      </c>
      <c r="W446" s="87">
        <v>0</v>
      </c>
      <c r="X446" s="87">
        <v>0</v>
      </c>
      <c r="Y446" s="87">
        <v>0</v>
      </c>
      <c r="Z446" s="87">
        <v>0</v>
      </c>
      <c r="AA446" s="87">
        <v>0</v>
      </c>
      <c r="AB446" s="87">
        <v>0</v>
      </c>
      <c r="AC446" s="87">
        <v>0</v>
      </c>
      <c r="AD446" s="87">
        <v>0</v>
      </c>
      <c r="AE446" s="87">
        <v>0</v>
      </c>
      <c r="AF446" s="87">
        <v>0</v>
      </c>
      <c r="AG446" s="87">
        <v>0</v>
      </c>
      <c r="AH446" s="87">
        <v>0</v>
      </c>
      <c r="AI446" s="87">
        <v>0</v>
      </c>
      <c r="AJ446" s="87">
        <v>0</v>
      </c>
      <c r="AK446" s="87">
        <v>0</v>
      </c>
      <c r="AL446" s="87">
        <v>0</v>
      </c>
      <c r="AM446" s="87">
        <v>0</v>
      </c>
      <c r="AN446" s="87">
        <v>0</v>
      </c>
      <c r="AO446" s="87">
        <v>0</v>
      </c>
      <c r="AP446" s="87">
        <v>0</v>
      </c>
      <c r="AQ446" s="87">
        <v>0</v>
      </c>
      <c r="AR446" s="87">
        <v>0</v>
      </c>
      <c r="AS446" s="87">
        <v>0</v>
      </c>
      <c r="AT446" s="87">
        <v>0</v>
      </c>
      <c r="AU446" s="87">
        <v>0</v>
      </c>
    </row>
    <row r="447" spans="1:47" s="164" customFormat="1" ht="110.25" x14ac:dyDescent="0.2">
      <c r="A447" s="171" t="s">
        <v>899</v>
      </c>
      <c r="B447" s="84" t="s">
        <v>1740</v>
      </c>
      <c r="C447" s="171" t="s">
        <v>2264</v>
      </c>
      <c r="D447" s="87">
        <v>0</v>
      </c>
      <c r="E447" s="87">
        <v>0</v>
      </c>
      <c r="F447" s="87">
        <v>0</v>
      </c>
      <c r="G447" s="87">
        <v>0</v>
      </c>
      <c r="H447" s="87">
        <v>0</v>
      </c>
      <c r="I447" s="87">
        <v>0</v>
      </c>
      <c r="J447" s="87">
        <v>0</v>
      </c>
      <c r="K447" s="87">
        <v>0</v>
      </c>
      <c r="L447" s="87">
        <v>0</v>
      </c>
      <c r="M447" s="87">
        <v>0</v>
      </c>
      <c r="N447" s="87">
        <v>0</v>
      </c>
      <c r="O447" s="87">
        <v>0</v>
      </c>
      <c r="P447" s="87">
        <v>0</v>
      </c>
      <c r="Q447" s="87">
        <v>0</v>
      </c>
      <c r="R447" s="87">
        <v>0</v>
      </c>
      <c r="S447" s="87">
        <v>0</v>
      </c>
      <c r="T447" s="87">
        <v>0</v>
      </c>
      <c r="U447" s="87">
        <v>0</v>
      </c>
      <c r="V447" s="87">
        <v>0</v>
      </c>
      <c r="W447" s="87">
        <v>0</v>
      </c>
      <c r="X447" s="87">
        <v>0</v>
      </c>
      <c r="Y447" s="87">
        <v>0</v>
      </c>
      <c r="Z447" s="87">
        <v>0</v>
      </c>
      <c r="AA447" s="87">
        <v>0</v>
      </c>
      <c r="AB447" s="87">
        <v>0</v>
      </c>
      <c r="AC447" s="87">
        <v>0</v>
      </c>
      <c r="AD447" s="87">
        <v>0</v>
      </c>
      <c r="AE447" s="87">
        <v>0</v>
      </c>
      <c r="AF447" s="87">
        <v>0</v>
      </c>
      <c r="AG447" s="87">
        <v>0</v>
      </c>
      <c r="AH447" s="87">
        <v>0</v>
      </c>
      <c r="AI447" s="87">
        <v>0</v>
      </c>
      <c r="AJ447" s="87">
        <v>0</v>
      </c>
      <c r="AK447" s="87">
        <v>0</v>
      </c>
      <c r="AL447" s="87">
        <v>0</v>
      </c>
      <c r="AM447" s="87">
        <v>0</v>
      </c>
      <c r="AN447" s="87">
        <v>0</v>
      </c>
      <c r="AO447" s="87">
        <v>0</v>
      </c>
      <c r="AP447" s="87">
        <v>0</v>
      </c>
      <c r="AQ447" s="87">
        <v>0</v>
      </c>
      <c r="AR447" s="87">
        <v>0</v>
      </c>
      <c r="AS447" s="87">
        <v>0</v>
      </c>
      <c r="AT447" s="87">
        <v>0</v>
      </c>
      <c r="AU447" s="87">
        <v>0</v>
      </c>
    </row>
    <row r="448" spans="1:47" s="164" customFormat="1" ht="94.5" x14ac:dyDescent="0.2">
      <c r="A448" s="171" t="s">
        <v>899</v>
      </c>
      <c r="B448" s="84" t="s">
        <v>935</v>
      </c>
      <c r="C448" s="171" t="s">
        <v>2265</v>
      </c>
      <c r="D448" s="87">
        <v>0</v>
      </c>
      <c r="E448" s="87">
        <v>0</v>
      </c>
      <c r="F448" s="87">
        <v>0</v>
      </c>
      <c r="G448" s="87">
        <v>0</v>
      </c>
      <c r="H448" s="87">
        <v>0</v>
      </c>
      <c r="I448" s="87">
        <v>0</v>
      </c>
      <c r="J448" s="87">
        <v>0</v>
      </c>
      <c r="K448" s="87">
        <v>0</v>
      </c>
      <c r="L448" s="87">
        <v>0</v>
      </c>
      <c r="M448" s="87">
        <v>0</v>
      </c>
      <c r="N448" s="87">
        <v>0</v>
      </c>
      <c r="O448" s="87">
        <v>0</v>
      </c>
      <c r="P448" s="87">
        <v>0</v>
      </c>
      <c r="Q448" s="87">
        <v>0</v>
      </c>
      <c r="R448" s="87">
        <v>0</v>
      </c>
      <c r="S448" s="87">
        <v>0</v>
      </c>
      <c r="T448" s="87">
        <v>0</v>
      </c>
      <c r="U448" s="87">
        <v>0</v>
      </c>
      <c r="V448" s="87">
        <v>0</v>
      </c>
      <c r="W448" s="87">
        <v>0</v>
      </c>
      <c r="X448" s="87">
        <v>0</v>
      </c>
      <c r="Y448" s="87">
        <v>0</v>
      </c>
      <c r="Z448" s="87">
        <v>0</v>
      </c>
      <c r="AA448" s="87">
        <v>0</v>
      </c>
      <c r="AB448" s="87">
        <v>0</v>
      </c>
      <c r="AC448" s="87">
        <v>0</v>
      </c>
      <c r="AD448" s="87">
        <v>0</v>
      </c>
      <c r="AE448" s="87">
        <v>0</v>
      </c>
      <c r="AF448" s="87">
        <v>0</v>
      </c>
      <c r="AG448" s="87">
        <v>0</v>
      </c>
      <c r="AH448" s="87">
        <v>0</v>
      </c>
      <c r="AI448" s="87">
        <v>0</v>
      </c>
      <c r="AJ448" s="87">
        <v>0</v>
      </c>
      <c r="AK448" s="87">
        <v>0</v>
      </c>
      <c r="AL448" s="87">
        <v>0</v>
      </c>
      <c r="AM448" s="87">
        <v>0</v>
      </c>
      <c r="AN448" s="87">
        <v>0</v>
      </c>
      <c r="AO448" s="87">
        <v>0</v>
      </c>
      <c r="AP448" s="87">
        <v>0</v>
      </c>
      <c r="AQ448" s="87">
        <v>0</v>
      </c>
      <c r="AR448" s="87">
        <v>0</v>
      </c>
      <c r="AS448" s="87">
        <v>0</v>
      </c>
      <c r="AT448" s="87">
        <v>0</v>
      </c>
      <c r="AU448" s="87">
        <v>0</v>
      </c>
    </row>
    <row r="449" spans="1:47" s="164" customFormat="1" ht="63" x14ac:dyDescent="0.2">
      <c r="A449" s="171" t="s">
        <v>899</v>
      </c>
      <c r="B449" s="84" t="s">
        <v>1741</v>
      </c>
      <c r="C449" s="171" t="s">
        <v>2266</v>
      </c>
      <c r="D449" s="87">
        <v>0</v>
      </c>
      <c r="E449" s="87">
        <v>0</v>
      </c>
      <c r="F449" s="87">
        <v>0</v>
      </c>
      <c r="G449" s="87">
        <v>0</v>
      </c>
      <c r="H449" s="87">
        <v>0</v>
      </c>
      <c r="I449" s="87">
        <v>0</v>
      </c>
      <c r="J449" s="87">
        <v>0</v>
      </c>
      <c r="K449" s="87">
        <v>0</v>
      </c>
      <c r="L449" s="87">
        <v>0</v>
      </c>
      <c r="M449" s="87">
        <v>0</v>
      </c>
      <c r="N449" s="87">
        <v>0</v>
      </c>
      <c r="O449" s="87">
        <v>0</v>
      </c>
      <c r="P449" s="87">
        <v>0</v>
      </c>
      <c r="Q449" s="87">
        <v>0</v>
      </c>
      <c r="R449" s="87">
        <v>0</v>
      </c>
      <c r="S449" s="87">
        <v>0</v>
      </c>
      <c r="T449" s="87">
        <v>0</v>
      </c>
      <c r="U449" s="87">
        <v>0</v>
      </c>
      <c r="V449" s="87">
        <v>0</v>
      </c>
      <c r="W449" s="87">
        <v>0</v>
      </c>
      <c r="X449" s="87">
        <v>0</v>
      </c>
      <c r="Y449" s="87">
        <v>0</v>
      </c>
      <c r="Z449" s="87">
        <v>0</v>
      </c>
      <c r="AA449" s="87">
        <v>0</v>
      </c>
      <c r="AB449" s="87">
        <v>0</v>
      </c>
      <c r="AC449" s="87">
        <v>0</v>
      </c>
      <c r="AD449" s="87">
        <v>0</v>
      </c>
      <c r="AE449" s="87">
        <v>0</v>
      </c>
      <c r="AF449" s="87">
        <v>0</v>
      </c>
      <c r="AG449" s="87">
        <v>0</v>
      </c>
      <c r="AH449" s="87">
        <v>0</v>
      </c>
      <c r="AI449" s="87">
        <v>0</v>
      </c>
      <c r="AJ449" s="87">
        <v>0</v>
      </c>
      <c r="AK449" s="87">
        <v>0</v>
      </c>
      <c r="AL449" s="87">
        <v>0</v>
      </c>
      <c r="AM449" s="87">
        <v>0</v>
      </c>
      <c r="AN449" s="87">
        <v>0</v>
      </c>
      <c r="AO449" s="87">
        <v>0</v>
      </c>
      <c r="AP449" s="87">
        <v>0</v>
      </c>
      <c r="AQ449" s="87">
        <v>0</v>
      </c>
      <c r="AR449" s="87">
        <v>0</v>
      </c>
      <c r="AS449" s="87">
        <v>0</v>
      </c>
      <c r="AT449" s="87">
        <v>0</v>
      </c>
      <c r="AU449" s="87">
        <v>0</v>
      </c>
    </row>
    <row r="450" spans="1:47" s="164" customFormat="1" ht="94.5" x14ac:dyDescent="0.2">
      <c r="A450" s="171" t="s">
        <v>899</v>
      </c>
      <c r="B450" s="84" t="s">
        <v>936</v>
      </c>
      <c r="C450" s="171" t="s">
        <v>2267</v>
      </c>
      <c r="D450" s="87">
        <v>0</v>
      </c>
      <c r="E450" s="87">
        <v>0</v>
      </c>
      <c r="F450" s="87">
        <v>0</v>
      </c>
      <c r="G450" s="87">
        <v>0</v>
      </c>
      <c r="H450" s="87">
        <v>0</v>
      </c>
      <c r="I450" s="87">
        <v>0</v>
      </c>
      <c r="J450" s="87">
        <v>0</v>
      </c>
      <c r="K450" s="87">
        <v>0</v>
      </c>
      <c r="L450" s="87">
        <v>0</v>
      </c>
      <c r="M450" s="87">
        <v>0</v>
      </c>
      <c r="N450" s="87">
        <v>0</v>
      </c>
      <c r="O450" s="87">
        <v>0</v>
      </c>
      <c r="P450" s="87">
        <v>0</v>
      </c>
      <c r="Q450" s="87">
        <v>0</v>
      </c>
      <c r="R450" s="87">
        <v>0</v>
      </c>
      <c r="S450" s="87">
        <v>0</v>
      </c>
      <c r="T450" s="87">
        <v>0</v>
      </c>
      <c r="U450" s="87">
        <v>0</v>
      </c>
      <c r="V450" s="87">
        <v>0</v>
      </c>
      <c r="W450" s="87">
        <v>0</v>
      </c>
      <c r="X450" s="87">
        <v>0</v>
      </c>
      <c r="Y450" s="87">
        <v>0</v>
      </c>
      <c r="Z450" s="87">
        <v>0</v>
      </c>
      <c r="AA450" s="87">
        <v>0</v>
      </c>
      <c r="AB450" s="87">
        <v>0</v>
      </c>
      <c r="AC450" s="87">
        <v>0</v>
      </c>
      <c r="AD450" s="87">
        <v>0</v>
      </c>
      <c r="AE450" s="87">
        <v>0</v>
      </c>
      <c r="AF450" s="87">
        <v>0</v>
      </c>
      <c r="AG450" s="87">
        <v>0</v>
      </c>
      <c r="AH450" s="87">
        <v>0</v>
      </c>
      <c r="AI450" s="87">
        <v>0</v>
      </c>
      <c r="AJ450" s="87">
        <v>0</v>
      </c>
      <c r="AK450" s="87">
        <v>0</v>
      </c>
      <c r="AL450" s="87">
        <v>0</v>
      </c>
      <c r="AM450" s="87">
        <v>0</v>
      </c>
      <c r="AN450" s="87">
        <v>0</v>
      </c>
      <c r="AO450" s="87">
        <v>0</v>
      </c>
      <c r="AP450" s="87">
        <v>0</v>
      </c>
      <c r="AQ450" s="87">
        <v>0</v>
      </c>
      <c r="AR450" s="87">
        <v>0</v>
      </c>
      <c r="AS450" s="87">
        <v>0</v>
      </c>
      <c r="AT450" s="87">
        <v>0</v>
      </c>
      <c r="AU450" s="87">
        <v>0</v>
      </c>
    </row>
    <row r="451" spans="1:47" s="164" customFormat="1" ht="78.75" x14ac:dyDescent="0.2">
      <c r="A451" s="171" t="s">
        <v>899</v>
      </c>
      <c r="B451" s="84" t="s">
        <v>937</v>
      </c>
      <c r="C451" s="171" t="s">
        <v>2268</v>
      </c>
      <c r="D451" s="87">
        <v>0</v>
      </c>
      <c r="E451" s="87">
        <v>0</v>
      </c>
      <c r="F451" s="87">
        <v>0</v>
      </c>
      <c r="G451" s="87">
        <v>0</v>
      </c>
      <c r="H451" s="87">
        <v>0</v>
      </c>
      <c r="I451" s="87">
        <v>0</v>
      </c>
      <c r="J451" s="87">
        <v>0</v>
      </c>
      <c r="K451" s="87">
        <v>0</v>
      </c>
      <c r="L451" s="87">
        <v>0</v>
      </c>
      <c r="M451" s="87">
        <v>0</v>
      </c>
      <c r="N451" s="87">
        <v>0</v>
      </c>
      <c r="O451" s="87">
        <v>0</v>
      </c>
      <c r="P451" s="87">
        <v>0</v>
      </c>
      <c r="Q451" s="87">
        <v>0</v>
      </c>
      <c r="R451" s="87">
        <v>0</v>
      </c>
      <c r="S451" s="87">
        <v>0</v>
      </c>
      <c r="T451" s="87">
        <v>0</v>
      </c>
      <c r="U451" s="87">
        <v>0</v>
      </c>
      <c r="V451" s="87">
        <v>0</v>
      </c>
      <c r="W451" s="87">
        <v>0</v>
      </c>
      <c r="X451" s="87">
        <v>0</v>
      </c>
      <c r="Y451" s="87">
        <v>0</v>
      </c>
      <c r="Z451" s="87">
        <v>0</v>
      </c>
      <c r="AA451" s="87">
        <v>0</v>
      </c>
      <c r="AB451" s="87">
        <v>0</v>
      </c>
      <c r="AC451" s="87">
        <v>0</v>
      </c>
      <c r="AD451" s="87">
        <v>0</v>
      </c>
      <c r="AE451" s="87">
        <v>0</v>
      </c>
      <c r="AF451" s="87">
        <v>0</v>
      </c>
      <c r="AG451" s="87">
        <v>0</v>
      </c>
      <c r="AH451" s="87">
        <v>0</v>
      </c>
      <c r="AI451" s="87">
        <v>0</v>
      </c>
      <c r="AJ451" s="87">
        <v>0</v>
      </c>
      <c r="AK451" s="87">
        <v>0</v>
      </c>
      <c r="AL451" s="87">
        <v>0</v>
      </c>
      <c r="AM451" s="87">
        <v>0</v>
      </c>
      <c r="AN451" s="87">
        <v>0</v>
      </c>
      <c r="AO451" s="87">
        <v>0</v>
      </c>
      <c r="AP451" s="87">
        <v>0</v>
      </c>
      <c r="AQ451" s="87">
        <v>0</v>
      </c>
      <c r="AR451" s="87">
        <v>0</v>
      </c>
      <c r="AS451" s="87">
        <v>0</v>
      </c>
      <c r="AT451" s="87">
        <v>0</v>
      </c>
      <c r="AU451" s="87">
        <v>0</v>
      </c>
    </row>
    <row r="452" spans="1:47" s="164" customFormat="1" ht="63" x14ac:dyDescent="0.2">
      <c r="A452" s="171" t="s">
        <v>899</v>
      </c>
      <c r="B452" s="84" t="s">
        <v>1742</v>
      </c>
      <c r="C452" s="171" t="s">
        <v>2269</v>
      </c>
      <c r="D452" s="87">
        <v>0</v>
      </c>
      <c r="E452" s="87">
        <v>0</v>
      </c>
      <c r="F452" s="87">
        <v>0</v>
      </c>
      <c r="G452" s="87">
        <v>0</v>
      </c>
      <c r="H452" s="87">
        <v>0</v>
      </c>
      <c r="I452" s="87">
        <v>0</v>
      </c>
      <c r="J452" s="87">
        <v>0</v>
      </c>
      <c r="K452" s="87">
        <v>0</v>
      </c>
      <c r="L452" s="87">
        <v>0</v>
      </c>
      <c r="M452" s="87">
        <v>0</v>
      </c>
      <c r="N452" s="87">
        <v>0</v>
      </c>
      <c r="O452" s="87">
        <v>0</v>
      </c>
      <c r="P452" s="87">
        <v>0</v>
      </c>
      <c r="Q452" s="87">
        <v>0</v>
      </c>
      <c r="R452" s="87">
        <v>0</v>
      </c>
      <c r="S452" s="87">
        <v>0</v>
      </c>
      <c r="T452" s="87">
        <v>0</v>
      </c>
      <c r="U452" s="87">
        <v>0</v>
      </c>
      <c r="V452" s="87">
        <v>0</v>
      </c>
      <c r="W452" s="87">
        <v>0</v>
      </c>
      <c r="X452" s="87">
        <v>0</v>
      </c>
      <c r="Y452" s="87">
        <v>0</v>
      </c>
      <c r="Z452" s="87">
        <v>0</v>
      </c>
      <c r="AA452" s="87">
        <v>0</v>
      </c>
      <c r="AB452" s="87">
        <v>0</v>
      </c>
      <c r="AC452" s="87">
        <v>0</v>
      </c>
      <c r="AD452" s="87">
        <v>0</v>
      </c>
      <c r="AE452" s="87">
        <v>0</v>
      </c>
      <c r="AF452" s="87">
        <v>0</v>
      </c>
      <c r="AG452" s="87">
        <v>0</v>
      </c>
      <c r="AH452" s="87">
        <v>0</v>
      </c>
      <c r="AI452" s="87">
        <v>0</v>
      </c>
      <c r="AJ452" s="87">
        <v>0</v>
      </c>
      <c r="AK452" s="87">
        <v>0</v>
      </c>
      <c r="AL452" s="87">
        <v>0</v>
      </c>
      <c r="AM452" s="87">
        <v>0</v>
      </c>
      <c r="AN452" s="87">
        <v>0</v>
      </c>
      <c r="AO452" s="87">
        <v>0</v>
      </c>
      <c r="AP452" s="87">
        <v>0</v>
      </c>
      <c r="AQ452" s="87">
        <v>0</v>
      </c>
      <c r="AR452" s="87">
        <v>0</v>
      </c>
      <c r="AS452" s="87">
        <v>0</v>
      </c>
      <c r="AT452" s="87">
        <v>0</v>
      </c>
      <c r="AU452" s="87">
        <v>0</v>
      </c>
    </row>
    <row r="453" spans="1:47" s="164" customFormat="1" ht="94.5" x14ac:dyDescent="0.2">
      <c r="A453" s="171" t="s">
        <v>899</v>
      </c>
      <c r="B453" s="84" t="s">
        <v>1743</v>
      </c>
      <c r="C453" s="171" t="s">
        <v>2270</v>
      </c>
      <c r="D453" s="87">
        <v>0</v>
      </c>
      <c r="E453" s="87">
        <v>0</v>
      </c>
      <c r="F453" s="87">
        <v>0</v>
      </c>
      <c r="G453" s="87">
        <v>0</v>
      </c>
      <c r="H453" s="87">
        <v>0</v>
      </c>
      <c r="I453" s="87">
        <v>0</v>
      </c>
      <c r="J453" s="87">
        <v>0</v>
      </c>
      <c r="K453" s="87">
        <v>0</v>
      </c>
      <c r="L453" s="87">
        <v>0</v>
      </c>
      <c r="M453" s="87">
        <v>0</v>
      </c>
      <c r="N453" s="87">
        <v>0</v>
      </c>
      <c r="O453" s="87">
        <v>0</v>
      </c>
      <c r="P453" s="87">
        <v>0</v>
      </c>
      <c r="Q453" s="87">
        <v>0</v>
      </c>
      <c r="R453" s="87">
        <v>0</v>
      </c>
      <c r="S453" s="87">
        <v>0</v>
      </c>
      <c r="T453" s="87">
        <v>0</v>
      </c>
      <c r="U453" s="87">
        <v>0</v>
      </c>
      <c r="V453" s="87">
        <v>0</v>
      </c>
      <c r="W453" s="87">
        <v>0</v>
      </c>
      <c r="X453" s="87">
        <v>0</v>
      </c>
      <c r="Y453" s="87">
        <v>0</v>
      </c>
      <c r="Z453" s="87">
        <v>0</v>
      </c>
      <c r="AA453" s="87">
        <v>0</v>
      </c>
      <c r="AB453" s="87">
        <v>0</v>
      </c>
      <c r="AC453" s="87">
        <v>0</v>
      </c>
      <c r="AD453" s="87">
        <v>0</v>
      </c>
      <c r="AE453" s="87">
        <v>0</v>
      </c>
      <c r="AF453" s="87">
        <v>0</v>
      </c>
      <c r="AG453" s="87">
        <v>0</v>
      </c>
      <c r="AH453" s="87">
        <v>0</v>
      </c>
      <c r="AI453" s="87">
        <v>0</v>
      </c>
      <c r="AJ453" s="87">
        <v>0</v>
      </c>
      <c r="AK453" s="87">
        <v>0</v>
      </c>
      <c r="AL453" s="87">
        <v>0</v>
      </c>
      <c r="AM453" s="87">
        <v>0</v>
      </c>
      <c r="AN453" s="87">
        <v>0</v>
      </c>
      <c r="AO453" s="87">
        <v>0</v>
      </c>
      <c r="AP453" s="87">
        <v>0</v>
      </c>
      <c r="AQ453" s="87">
        <v>0</v>
      </c>
      <c r="AR453" s="87">
        <v>0</v>
      </c>
      <c r="AS453" s="87">
        <v>0</v>
      </c>
      <c r="AT453" s="87">
        <v>0</v>
      </c>
      <c r="AU453" s="87">
        <v>0</v>
      </c>
    </row>
    <row r="454" spans="1:47" s="164" customFormat="1" ht="78.75" x14ac:dyDescent="0.2">
      <c r="A454" s="171" t="s">
        <v>899</v>
      </c>
      <c r="B454" s="84" t="s">
        <v>1744</v>
      </c>
      <c r="C454" s="171" t="s">
        <v>2271</v>
      </c>
      <c r="D454" s="87">
        <v>0</v>
      </c>
      <c r="E454" s="87">
        <v>0</v>
      </c>
      <c r="F454" s="87">
        <v>0</v>
      </c>
      <c r="G454" s="87">
        <v>0</v>
      </c>
      <c r="H454" s="87">
        <v>0</v>
      </c>
      <c r="I454" s="87">
        <v>0</v>
      </c>
      <c r="J454" s="87">
        <v>0</v>
      </c>
      <c r="K454" s="87">
        <v>0</v>
      </c>
      <c r="L454" s="87">
        <v>0</v>
      </c>
      <c r="M454" s="87">
        <v>0</v>
      </c>
      <c r="N454" s="87">
        <v>0</v>
      </c>
      <c r="O454" s="87">
        <v>0</v>
      </c>
      <c r="P454" s="87">
        <v>0</v>
      </c>
      <c r="Q454" s="87">
        <v>0</v>
      </c>
      <c r="R454" s="87">
        <v>0</v>
      </c>
      <c r="S454" s="87">
        <v>0</v>
      </c>
      <c r="T454" s="87">
        <v>0</v>
      </c>
      <c r="U454" s="87">
        <v>0</v>
      </c>
      <c r="V454" s="87">
        <v>0</v>
      </c>
      <c r="W454" s="87">
        <v>0</v>
      </c>
      <c r="X454" s="87">
        <v>0</v>
      </c>
      <c r="Y454" s="87">
        <v>0</v>
      </c>
      <c r="Z454" s="87">
        <v>0</v>
      </c>
      <c r="AA454" s="87">
        <v>0</v>
      </c>
      <c r="AB454" s="87">
        <v>0</v>
      </c>
      <c r="AC454" s="87">
        <v>0</v>
      </c>
      <c r="AD454" s="87">
        <v>0</v>
      </c>
      <c r="AE454" s="87">
        <v>0</v>
      </c>
      <c r="AF454" s="87">
        <v>0</v>
      </c>
      <c r="AG454" s="87">
        <v>0</v>
      </c>
      <c r="AH454" s="87">
        <v>0</v>
      </c>
      <c r="AI454" s="87">
        <v>0</v>
      </c>
      <c r="AJ454" s="87">
        <v>0</v>
      </c>
      <c r="AK454" s="87">
        <v>0</v>
      </c>
      <c r="AL454" s="87">
        <v>0</v>
      </c>
      <c r="AM454" s="87">
        <v>0</v>
      </c>
      <c r="AN454" s="87">
        <v>0</v>
      </c>
      <c r="AO454" s="87">
        <v>0</v>
      </c>
      <c r="AP454" s="87">
        <v>0</v>
      </c>
      <c r="AQ454" s="87">
        <v>0</v>
      </c>
      <c r="AR454" s="87">
        <v>0</v>
      </c>
      <c r="AS454" s="87">
        <v>0</v>
      </c>
      <c r="AT454" s="87">
        <v>0</v>
      </c>
      <c r="AU454" s="87">
        <v>0</v>
      </c>
    </row>
    <row r="455" spans="1:47" s="164" customFormat="1" x14ac:dyDescent="0.2">
      <c r="A455" s="210"/>
      <c r="B455" s="211" t="s">
        <v>371</v>
      </c>
      <c r="C455" s="210"/>
      <c r="D455" s="214">
        <v>0</v>
      </c>
      <c r="E455" s="214">
        <v>0</v>
      </c>
      <c r="F455" s="214">
        <v>0</v>
      </c>
      <c r="G455" s="214">
        <v>0</v>
      </c>
      <c r="H455" s="214">
        <v>0</v>
      </c>
      <c r="I455" s="214">
        <v>0.35</v>
      </c>
      <c r="J455" s="214">
        <v>0</v>
      </c>
      <c r="K455" s="214">
        <v>0</v>
      </c>
      <c r="L455" s="214">
        <v>2.4</v>
      </c>
      <c r="M455" s="214">
        <v>0</v>
      </c>
      <c r="N455" s="214">
        <v>0.88</v>
      </c>
      <c r="O455" s="214">
        <v>0</v>
      </c>
      <c r="P455" s="214">
        <v>0</v>
      </c>
      <c r="Q455" s="214">
        <v>0</v>
      </c>
      <c r="R455" s="214">
        <v>0</v>
      </c>
      <c r="S455" s="214">
        <v>0</v>
      </c>
      <c r="T455" s="214">
        <v>0</v>
      </c>
      <c r="U455" s="214">
        <v>0</v>
      </c>
      <c r="V455" s="214">
        <v>0</v>
      </c>
      <c r="W455" s="214">
        <v>0</v>
      </c>
      <c r="X455" s="214">
        <v>0</v>
      </c>
      <c r="Y455" s="214">
        <v>0</v>
      </c>
      <c r="Z455" s="214">
        <v>0</v>
      </c>
      <c r="AA455" s="214">
        <v>0</v>
      </c>
      <c r="AB455" s="214">
        <f t="shared" ref="AB455:AU455" si="45">SUM(AB456:AB462)</f>
        <v>0</v>
      </c>
      <c r="AC455" s="214">
        <f t="shared" si="45"/>
        <v>0</v>
      </c>
      <c r="AD455" s="214">
        <f t="shared" si="45"/>
        <v>0</v>
      </c>
      <c r="AE455" s="214">
        <f t="shared" si="45"/>
        <v>0</v>
      </c>
      <c r="AF455" s="214">
        <f t="shared" si="45"/>
        <v>0</v>
      </c>
      <c r="AG455" s="214">
        <f t="shared" si="45"/>
        <v>0</v>
      </c>
      <c r="AH455" s="214">
        <f t="shared" si="45"/>
        <v>0</v>
      </c>
      <c r="AI455" s="214">
        <f t="shared" si="45"/>
        <v>0</v>
      </c>
      <c r="AJ455" s="214">
        <f t="shared" si="45"/>
        <v>0</v>
      </c>
      <c r="AK455" s="214">
        <f t="shared" si="45"/>
        <v>0</v>
      </c>
      <c r="AL455" s="214">
        <f t="shared" si="45"/>
        <v>0</v>
      </c>
      <c r="AM455" s="214">
        <f t="shared" si="45"/>
        <v>0</v>
      </c>
      <c r="AN455" s="214">
        <f t="shared" si="45"/>
        <v>0</v>
      </c>
      <c r="AO455" s="214">
        <f t="shared" si="45"/>
        <v>0</v>
      </c>
      <c r="AP455" s="214">
        <f t="shared" si="45"/>
        <v>0</v>
      </c>
      <c r="AQ455" s="214">
        <f t="shared" si="45"/>
        <v>0</v>
      </c>
      <c r="AR455" s="214">
        <f t="shared" si="45"/>
        <v>0</v>
      </c>
      <c r="AS455" s="214">
        <f t="shared" si="45"/>
        <v>0</v>
      </c>
      <c r="AT455" s="214">
        <f t="shared" si="45"/>
        <v>0</v>
      </c>
      <c r="AU455" s="214">
        <f t="shared" si="45"/>
        <v>0</v>
      </c>
    </row>
    <row r="456" spans="1:47" s="164" customFormat="1" ht="47.25" x14ac:dyDescent="0.2">
      <c r="A456" s="171" t="s">
        <v>899</v>
      </c>
      <c r="B456" s="170" t="s">
        <v>638</v>
      </c>
      <c r="C456" s="171" t="s">
        <v>2272</v>
      </c>
      <c r="D456" s="87">
        <v>0</v>
      </c>
      <c r="E456" s="87">
        <v>0</v>
      </c>
      <c r="F456" s="87">
        <v>0</v>
      </c>
      <c r="G456" s="87">
        <v>0</v>
      </c>
      <c r="H456" s="87">
        <v>0</v>
      </c>
      <c r="I456" s="87">
        <v>0</v>
      </c>
      <c r="J456" s="87">
        <v>0</v>
      </c>
      <c r="K456" s="87">
        <v>0</v>
      </c>
      <c r="L456" s="87">
        <v>0</v>
      </c>
      <c r="M456" s="87">
        <v>0</v>
      </c>
      <c r="N456" s="87">
        <v>0</v>
      </c>
      <c r="O456" s="87">
        <v>0</v>
      </c>
      <c r="P456" s="87">
        <v>0</v>
      </c>
      <c r="Q456" s="87">
        <v>0</v>
      </c>
      <c r="R456" s="87">
        <v>0</v>
      </c>
      <c r="S456" s="87">
        <v>0</v>
      </c>
      <c r="T456" s="87">
        <v>0</v>
      </c>
      <c r="U456" s="87">
        <v>0</v>
      </c>
      <c r="V456" s="87">
        <v>0</v>
      </c>
      <c r="W456" s="87">
        <v>0</v>
      </c>
      <c r="X456" s="87">
        <v>0</v>
      </c>
      <c r="Y456" s="87">
        <v>0</v>
      </c>
      <c r="Z456" s="87">
        <v>0</v>
      </c>
      <c r="AA456" s="87">
        <v>0</v>
      </c>
      <c r="AB456" s="87">
        <v>0</v>
      </c>
      <c r="AC456" s="87">
        <v>0</v>
      </c>
      <c r="AD456" s="87">
        <v>0</v>
      </c>
      <c r="AE456" s="87">
        <v>0</v>
      </c>
      <c r="AF456" s="87">
        <v>0</v>
      </c>
      <c r="AG456" s="87">
        <v>0</v>
      </c>
      <c r="AH456" s="87">
        <v>0</v>
      </c>
      <c r="AI456" s="87">
        <v>0</v>
      </c>
      <c r="AJ456" s="87">
        <v>0</v>
      </c>
      <c r="AK456" s="87">
        <v>0</v>
      </c>
      <c r="AL456" s="87">
        <v>0</v>
      </c>
      <c r="AM456" s="87">
        <v>0</v>
      </c>
      <c r="AN456" s="87">
        <v>0</v>
      </c>
      <c r="AO456" s="87">
        <v>0</v>
      </c>
      <c r="AP456" s="87">
        <v>0</v>
      </c>
      <c r="AQ456" s="87">
        <v>0</v>
      </c>
      <c r="AR456" s="87">
        <v>0</v>
      </c>
      <c r="AS456" s="87">
        <v>0</v>
      </c>
      <c r="AT456" s="87">
        <v>0</v>
      </c>
      <c r="AU456" s="87">
        <v>0</v>
      </c>
    </row>
    <row r="457" spans="1:47" s="164" customFormat="1" ht="63" x14ac:dyDescent="0.2">
      <c r="A457" s="171" t="s">
        <v>2791</v>
      </c>
      <c r="B457" s="84" t="s">
        <v>442</v>
      </c>
      <c r="C457" s="171" t="s">
        <v>2273</v>
      </c>
      <c r="D457" s="87">
        <v>0</v>
      </c>
      <c r="E457" s="87">
        <v>0</v>
      </c>
      <c r="F457" s="87">
        <v>0</v>
      </c>
      <c r="G457" s="87">
        <v>0</v>
      </c>
      <c r="H457" s="87">
        <v>0</v>
      </c>
      <c r="I457" s="87">
        <v>0</v>
      </c>
      <c r="J457" s="87">
        <v>0</v>
      </c>
      <c r="K457" s="87">
        <v>0</v>
      </c>
      <c r="L457" s="87">
        <v>0</v>
      </c>
      <c r="M457" s="87">
        <v>0</v>
      </c>
      <c r="N457" s="87">
        <v>0.72</v>
      </c>
      <c r="O457" s="87">
        <v>0</v>
      </c>
      <c r="P457" s="87">
        <v>0</v>
      </c>
      <c r="Q457" s="87">
        <v>0</v>
      </c>
      <c r="R457" s="87">
        <v>0</v>
      </c>
      <c r="S457" s="87">
        <v>0</v>
      </c>
      <c r="T457" s="87">
        <v>0</v>
      </c>
      <c r="U457" s="87">
        <v>0</v>
      </c>
      <c r="V457" s="87">
        <v>0</v>
      </c>
      <c r="W457" s="87">
        <v>0</v>
      </c>
      <c r="X457" s="87">
        <v>0</v>
      </c>
      <c r="Y457" s="87">
        <v>0</v>
      </c>
      <c r="Z457" s="87">
        <v>0</v>
      </c>
      <c r="AA457" s="87">
        <v>0</v>
      </c>
      <c r="AB457" s="87">
        <v>0</v>
      </c>
      <c r="AC457" s="87">
        <v>0</v>
      </c>
      <c r="AD457" s="87">
        <v>0</v>
      </c>
      <c r="AE457" s="87">
        <v>0</v>
      </c>
      <c r="AF457" s="87">
        <v>0</v>
      </c>
      <c r="AG457" s="87">
        <v>0</v>
      </c>
      <c r="AH457" s="87">
        <v>0</v>
      </c>
      <c r="AI457" s="87">
        <v>0</v>
      </c>
      <c r="AJ457" s="87">
        <v>0</v>
      </c>
      <c r="AK457" s="87">
        <v>0</v>
      </c>
      <c r="AL457" s="87">
        <v>0</v>
      </c>
      <c r="AM457" s="87">
        <v>0</v>
      </c>
      <c r="AN457" s="87">
        <v>0</v>
      </c>
      <c r="AO457" s="87">
        <v>0</v>
      </c>
      <c r="AP457" s="87">
        <v>0</v>
      </c>
      <c r="AQ457" s="87">
        <v>0</v>
      </c>
      <c r="AR457" s="87">
        <v>0</v>
      </c>
      <c r="AS457" s="87">
        <v>0</v>
      </c>
      <c r="AT457" s="87">
        <v>0</v>
      </c>
      <c r="AU457" s="87">
        <v>0</v>
      </c>
    </row>
    <row r="458" spans="1:47" s="164" customFormat="1" ht="63" x14ac:dyDescent="0.2">
      <c r="A458" s="171" t="s">
        <v>899</v>
      </c>
      <c r="B458" s="84" t="s">
        <v>639</v>
      </c>
      <c r="C458" s="171" t="s">
        <v>2274</v>
      </c>
      <c r="D458" s="87">
        <v>0</v>
      </c>
      <c r="E458" s="87">
        <v>0</v>
      </c>
      <c r="F458" s="87">
        <v>0</v>
      </c>
      <c r="G458" s="87">
        <v>0</v>
      </c>
      <c r="H458" s="87">
        <v>0</v>
      </c>
      <c r="I458" s="87">
        <v>0</v>
      </c>
      <c r="J458" s="87">
        <v>0</v>
      </c>
      <c r="K458" s="87">
        <v>0</v>
      </c>
      <c r="L458" s="87">
        <v>0</v>
      </c>
      <c r="M458" s="87">
        <v>0</v>
      </c>
      <c r="N458" s="87">
        <v>0</v>
      </c>
      <c r="O458" s="87">
        <v>0</v>
      </c>
      <c r="P458" s="87">
        <v>0</v>
      </c>
      <c r="Q458" s="87">
        <v>0</v>
      </c>
      <c r="R458" s="87">
        <v>0</v>
      </c>
      <c r="S458" s="87">
        <v>0</v>
      </c>
      <c r="T458" s="87">
        <v>0</v>
      </c>
      <c r="U458" s="87">
        <v>0</v>
      </c>
      <c r="V458" s="87">
        <v>0</v>
      </c>
      <c r="W458" s="87">
        <v>0</v>
      </c>
      <c r="X458" s="87">
        <v>0</v>
      </c>
      <c r="Y458" s="87">
        <v>0</v>
      </c>
      <c r="Z458" s="87">
        <v>0</v>
      </c>
      <c r="AA458" s="87">
        <v>0</v>
      </c>
      <c r="AB458" s="87">
        <v>0</v>
      </c>
      <c r="AC458" s="87">
        <v>0</v>
      </c>
      <c r="AD458" s="87">
        <v>0</v>
      </c>
      <c r="AE458" s="87">
        <v>0</v>
      </c>
      <c r="AF458" s="87">
        <v>0</v>
      </c>
      <c r="AG458" s="87">
        <v>0</v>
      </c>
      <c r="AH458" s="87">
        <v>0</v>
      </c>
      <c r="AI458" s="87">
        <v>0</v>
      </c>
      <c r="AJ458" s="87">
        <v>0</v>
      </c>
      <c r="AK458" s="87">
        <v>0</v>
      </c>
      <c r="AL458" s="87">
        <v>0</v>
      </c>
      <c r="AM458" s="87">
        <v>0</v>
      </c>
      <c r="AN458" s="87">
        <v>0</v>
      </c>
      <c r="AO458" s="87">
        <v>0</v>
      </c>
      <c r="AP458" s="87">
        <v>0</v>
      </c>
      <c r="AQ458" s="87">
        <v>0</v>
      </c>
      <c r="AR458" s="87">
        <v>0</v>
      </c>
      <c r="AS458" s="87">
        <v>0</v>
      </c>
      <c r="AT458" s="87">
        <v>0</v>
      </c>
      <c r="AU458" s="87">
        <v>0</v>
      </c>
    </row>
    <row r="459" spans="1:47" s="164" customFormat="1" ht="47.25" x14ac:dyDescent="0.2">
      <c r="A459" s="171" t="s">
        <v>899</v>
      </c>
      <c r="B459" s="84" t="s">
        <v>640</v>
      </c>
      <c r="C459" s="171" t="s">
        <v>2275</v>
      </c>
      <c r="D459" s="87">
        <v>0</v>
      </c>
      <c r="E459" s="87">
        <v>0</v>
      </c>
      <c r="F459" s="87">
        <v>0</v>
      </c>
      <c r="G459" s="87">
        <v>0</v>
      </c>
      <c r="H459" s="87">
        <v>0</v>
      </c>
      <c r="I459" s="87">
        <v>0</v>
      </c>
      <c r="J459" s="87">
        <v>0</v>
      </c>
      <c r="K459" s="87">
        <v>0</v>
      </c>
      <c r="L459" s="87">
        <v>2</v>
      </c>
      <c r="M459" s="87">
        <v>0</v>
      </c>
      <c r="N459" s="87">
        <v>0</v>
      </c>
      <c r="O459" s="87">
        <v>0</v>
      </c>
      <c r="P459" s="87">
        <v>0</v>
      </c>
      <c r="Q459" s="87">
        <v>0</v>
      </c>
      <c r="R459" s="87">
        <v>0</v>
      </c>
      <c r="S459" s="87">
        <v>0</v>
      </c>
      <c r="T459" s="87">
        <v>0</v>
      </c>
      <c r="U459" s="87">
        <v>0</v>
      </c>
      <c r="V459" s="87">
        <v>0</v>
      </c>
      <c r="W459" s="87">
        <v>0</v>
      </c>
      <c r="X459" s="87">
        <v>0</v>
      </c>
      <c r="Y459" s="87">
        <v>0</v>
      </c>
      <c r="Z459" s="87">
        <v>0</v>
      </c>
      <c r="AA459" s="87">
        <v>0</v>
      </c>
      <c r="AB459" s="87">
        <v>0</v>
      </c>
      <c r="AC459" s="87">
        <v>0</v>
      </c>
      <c r="AD459" s="87">
        <v>0</v>
      </c>
      <c r="AE459" s="87">
        <v>0</v>
      </c>
      <c r="AF459" s="87">
        <v>0</v>
      </c>
      <c r="AG459" s="87">
        <v>0</v>
      </c>
      <c r="AH459" s="87">
        <v>0</v>
      </c>
      <c r="AI459" s="87">
        <v>0</v>
      </c>
      <c r="AJ459" s="87">
        <v>0</v>
      </c>
      <c r="AK459" s="87">
        <v>0</v>
      </c>
      <c r="AL459" s="87">
        <v>0</v>
      </c>
      <c r="AM459" s="87">
        <v>0</v>
      </c>
      <c r="AN459" s="87">
        <v>0</v>
      </c>
      <c r="AO459" s="87">
        <v>0</v>
      </c>
      <c r="AP459" s="87">
        <v>0</v>
      </c>
      <c r="AQ459" s="87">
        <v>0</v>
      </c>
      <c r="AR459" s="87">
        <v>0</v>
      </c>
      <c r="AS459" s="87">
        <v>0</v>
      </c>
      <c r="AT459" s="87">
        <v>0</v>
      </c>
      <c r="AU459" s="87">
        <v>0</v>
      </c>
    </row>
    <row r="460" spans="1:47" s="164" customFormat="1" ht="110.25" x14ac:dyDescent="0.2">
      <c r="A460" s="171" t="s">
        <v>899</v>
      </c>
      <c r="B460" s="84" t="s">
        <v>641</v>
      </c>
      <c r="C460" s="171" t="s">
        <v>2276</v>
      </c>
      <c r="D460" s="87">
        <v>0</v>
      </c>
      <c r="E460" s="87">
        <v>0</v>
      </c>
      <c r="F460" s="87">
        <v>0</v>
      </c>
      <c r="G460" s="87">
        <v>0</v>
      </c>
      <c r="H460" s="87">
        <v>0</v>
      </c>
      <c r="I460" s="87">
        <v>0</v>
      </c>
      <c r="J460" s="87">
        <v>0</v>
      </c>
      <c r="K460" s="87">
        <v>0</v>
      </c>
      <c r="L460" s="87">
        <v>0.4</v>
      </c>
      <c r="M460" s="87">
        <v>0</v>
      </c>
      <c r="N460" s="87">
        <v>0.16</v>
      </c>
      <c r="O460" s="87">
        <v>0</v>
      </c>
      <c r="P460" s="87">
        <v>0</v>
      </c>
      <c r="Q460" s="87">
        <v>0</v>
      </c>
      <c r="R460" s="87">
        <v>0</v>
      </c>
      <c r="S460" s="87">
        <v>0</v>
      </c>
      <c r="T460" s="87">
        <v>0</v>
      </c>
      <c r="U460" s="87">
        <v>0</v>
      </c>
      <c r="V460" s="87">
        <v>0</v>
      </c>
      <c r="W460" s="87">
        <v>0</v>
      </c>
      <c r="X460" s="87">
        <v>0</v>
      </c>
      <c r="Y460" s="87">
        <v>0</v>
      </c>
      <c r="Z460" s="87">
        <v>0</v>
      </c>
      <c r="AA460" s="87">
        <v>0</v>
      </c>
      <c r="AB460" s="87">
        <v>0</v>
      </c>
      <c r="AC460" s="87">
        <v>0</v>
      </c>
      <c r="AD460" s="87">
        <v>0</v>
      </c>
      <c r="AE460" s="87">
        <v>0</v>
      </c>
      <c r="AF460" s="87">
        <v>0</v>
      </c>
      <c r="AG460" s="87">
        <v>0</v>
      </c>
      <c r="AH460" s="87">
        <v>0</v>
      </c>
      <c r="AI460" s="87">
        <v>0</v>
      </c>
      <c r="AJ460" s="87">
        <v>0</v>
      </c>
      <c r="AK460" s="87">
        <v>0</v>
      </c>
      <c r="AL460" s="87">
        <v>0</v>
      </c>
      <c r="AM460" s="87">
        <v>0</v>
      </c>
      <c r="AN460" s="87">
        <v>0</v>
      </c>
      <c r="AO460" s="87">
        <v>0</v>
      </c>
      <c r="AP460" s="87">
        <v>0</v>
      </c>
      <c r="AQ460" s="87">
        <v>0</v>
      </c>
      <c r="AR460" s="87">
        <v>0</v>
      </c>
      <c r="AS460" s="87">
        <v>0</v>
      </c>
      <c r="AT460" s="87">
        <v>0</v>
      </c>
      <c r="AU460" s="87">
        <v>0</v>
      </c>
    </row>
    <row r="461" spans="1:47" s="164" customFormat="1" ht="47.25" x14ac:dyDescent="0.2">
      <c r="A461" s="171" t="s">
        <v>899</v>
      </c>
      <c r="B461" s="84" t="s">
        <v>938</v>
      </c>
      <c r="C461" s="171" t="s">
        <v>2277</v>
      </c>
      <c r="D461" s="87">
        <v>0</v>
      </c>
      <c r="E461" s="87">
        <v>0</v>
      </c>
      <c r="F461" s="87">
        <v>0</v>
      </c>
      <c r="G461" s="87">
        <v>0</v>
      </c>
      <c r="H461" s="87">
        <v>0</v>
      </c>
      <c r="I461" s="87">
        <v>0</v>
      </c>
      <c r="J461" s="87">
        <v>0</v>
      </c>
      <c r="K461" s="87">
        <v>0</v>
      </c>
      <c r="L461" s="87">
        <v>0</v>
      </c>
      <c r="M461" s="87">
        <v>0</v>
      </c>
      <c r="N461" s="87">
        <v>0</v>
      </c>
      <c r="O461" s="87">
        <v>0</v>
      </c>
      <c r="P461" s="87">
        <v>0</v>
      </c>
      <c r="Q461" s="87">
        <v>0</v>
      </c>
      <c r="R461" s="87">
        <v>0</v>
      </c>
      <c r="S461" s="87">
        <v>0</v>
      </c>
      <c r="T461" s="87">
        <v>0</v>
      </c>
      <c r="U461" s="87">
        <v>0</v>
      </c>
      <c r="V461" s="87">
        <v>0</v>
      </c>
      <c r="W461" s="87">
        <v>0</v>
      </c>
      <c r="X461" s="87">
        <v>0</v>
      </c>
      <c r="Y461" s="87">
        <v>0</v>
      </c>
      <c r="Z461" s="87">
        <v>0</v>
      </c>
      <c r="AA461" s="87">
        <v>0</v>
      </c>
      <c r="AB461" s="87">
        <v>0</v>
      </c>
      <c r="AC461" s="87">
        <v>0</v>
      </c>
      <c r="AD461" s="87">
        <v>0</v>
      </c>
      <c r="AE461" s="87">
        <v>0</v>
      </c>
      <c r="AF461" s="87">
        <v>0</v>
      </c>
      <c r="AG461" s="87">
        <v>0</v>
      </c>
      <c r="AH461" s="87">
        <v>0</v>
      </c>
      <c r="AI461" s="87">
        <v>0</v>
      </c>
      <c r="AJ461" s="87">
        <v>0</v>
      </c>
      <c r="AK461" s="87">
        <v>0</v>
      </c>
      <c r="AL461" s="87">
        <v>0</v>
      </c>
      <c r="AM461" s="87">
        <v>0</v>
      </c>
      <c r="AN461" s="87">
        <v>0</v>
      </c>
      <c r="AO461" s="87">
        <v>0</v>
      </c>
      <c r="AP461" s="87">
        <v>0</v>
      </c>
      <c r="AQ461" s="87">
        <v>0</v>
      </c>
      <c r="AR461" s="87">
        <v>0</v>
      </c>
      <c r="AS461" s="87">
        <v>0</v>
      </c>
      <c r="AT461" s="87">
        <v>0</v>
      </c>
      <c r="AU461" s="87">
        <v>0</v>
      </c>
    </row>
    <row r="462" spans="1:47" s="164" customFormat="1" ht="94.5" x14ac:dyDescent="0.2">
      <c r="A462" s="171" t="s">
        <v>899</v>
      </c>
      <c r="B462" s="170" t="s">
        <v>939</v>
      </c>
      <c r="C462" s="171" t="s">
        <v>2278</v>
      </c>
      <c r="D462" s="87">
        <v>0</v>
      </c>
      <c r="E462" s="87">
        <v>0</v>
      </c>
      <c r="F462" s="87">
        <v>0</v>
      </c>
      <c r="G462" s="87">
        <v>0</v>
      </c>
      <c r="H462" s="87">
        <v>0</v>
      </c>
      <c r="I462" s="87">
        <v>0.35</v>
      </c>
      <c r="J462" s="87">
        <v>0</v>
      </c>
      <c r="K462" s="87">
        <v>0</v>
      </c>
      <c r="L462" s="87">
        <v>0</v>
      </c>
      <c r="M462" s="87">
        <v>0</v>
      </c>
      <c r="N462" s="87">
        <v>0</v>
      </c>
      <c r="O462" s="87">
        <v>0</v>
      </c>
      <c r="P462" s="87">
        <v>0</v>
      </c>
      <c r="Q462" s="87">
        <v>0</v>
      </c>
      <c r="R462" s="87">
        <v>0</v>
      </c>
      <c r="S462" s="87">
        <v>0</v>
      </c>
      <c r="T462" s="87">
        <v>0</v>
      </c>
      <c r="U462" s="87">
        <v>0</v>
      </c>
      <c r="V462" s="87">
        <v>0</v>
      </c>
      <c r="W462" s="87">
        <v>0</v>
      </c>
      <c r="X462" s="87">
        <v>0</v>
      </c>
      <c r="Y462" s="87">
        <v>0</v>
      </c>
      <c r="Z462" s="87">
        <v>0</v>
      </c>
      <c r="AA462" s="87">
        <v>0</v>
      </c>
      <c r="AB462" s="87">
        <v>0</v>
      </c>
      <c r="AC462" s="87">
        <v>0</v>
      </c>
      <c r="AD462" s="87">
        <v>0</v>
      </c>
      <c r="AE462" s="87">
        <v>0</v>
      </c>
      <c r="AF462" s="87">
        <v>0</v>
      </c>
      <c r="AG462" s="87">
        <v>0</v>
      </c>
      <c r="AH462" s="87">
        <v>0</v>
      </c>
      <c r="AI462" s="87">
        <v>0</v>
      </c>
      <c r="AJ462" s="87">
        <v>0</v>
      </c>
      <c r="AK462" s="87">
        <v>0</v>
      </c>
      <c r="AL462" s="87">
        <v>0</v>
      </c>
      <c r="AM462" s="87">
        <v>0</v>
      </c>
      <c r="AN462" s="87">
        <v>0</v>
      </c>
      <c r="AO462" s="87">
        <v>0</v>
      </c>
      <c r="AP462" s="87">
        <v>0</v>
      </c>
      <c r="AQ462" s="87">
        <v>0</v>
      </c>
      <c r="AR462" s="87">
        <v>0</v>
      </c>
      <c r="AS462" s="87">
        <v>0</v>
      </c>
      <c r="AT462" s="87">
        <v>0</v>
      </c>
      <c r="AU462" s="87">
        <v>0</v>
      </c>
    </row>
    <row r="463" spans="1:47" s="164" customFormat="1" x14ac:dyDescent="0.2">
      <c r="A463" s="210"/>
      <c r="B463" s="211" t="s">
        <v>78</v>
      </c>
      <c r="C463" s="210"/>
      <c r="D463" s="225">
        <v>0</v>
      </c>
      <c r="E463" s="225">
        <v>20.885999999999999</v>
      </c>
      <c r="F463" s="225">
        <v>0</v>
      </c>
      <c r="G463" s="225">
        <v>0</v>
      </c>
      <c r="H463" s="225">
        <v>0</v>
      </c>
      <c r="I463" s="225">
        <v>31.650109999999998</v>
      </c>
      <c r="J463" s="225">
        <v>0</v>
      </c>
      <c r="K463" s="225">
        <v>0</v>
      </c>
      <c r="L463" s="225">
        <v>0</v>
      </c>
      <c r="M463" s="225">
        <v>0</v>
      </c>
      <c r="N463" s="225">
        <v>0</v>
      </c>
      <c r="O463" s="225">
        <v>0</v>
      </c>
      <c r="P463" s="225">
        <v>0</v>
      </c>
      <c r="Q463" s="225">
        <v>0</v>
      </c>
      <c r="R463" s="225">
        <v>27.846</v>
      </c>
      <c r="S463" s="225">
        <v>0</v>
      </c>
      <c r="T463" s="225">
        <v>91.734000000000023</v>
      </c>
      <c r="U463" s="225">
        <v>0.74693000000000009</v>
      </c>
      <c r="V463" s="225">
        <v>0</v>
      </c>
      <c r="W463" s="225">
        <v>0</v>
      </c>
      <c r="X463" s="225">
        <v>0</v>
      </c>
      <c r="Y463" s="225">
        <v>0</v>
      </c>
      <c r="Z463" s="225">
        <v>0</v>
      </c>
      <c r="AA463" s="225">
        <v>18.812499999999996</v>
      </c>
      <c r="AB463" s="225">
        <f t="shared" ref="AB463:AU463" si="46">AB464+AB471+AB485+AB492+AB512+AB519+AB530+AB535+AB540+AB545+AB548+AB550+AB554+AB578+AB586+AB588+AB594+AB612+AB622+AB625+AB630+AB635+AB650+AB656+AB666+AB689+AB691+AB705+AB708+AB718+AB723+AB733+AB760+AB769+AB772+AB783+AB825+AB833+AB836+AB839+AB850+AB852+AB854+AB863+AB866+AB868</f>
        <v>0</v>
      </c>
      <c r="AC463" s="225">
        <f t="shared" si="46"/>
        <v>0</v>
      </c>
      <c r="AD463" s="225">
        <f t="shared" si="46"/>
        <v>0</v>
      </c>
      <c r="AE463" s="225">
        <f t="shared" si="46"/>
        <v>0</v>
      </c>
      <c r="AF463" s="225">
        <f t="shared" si="46"/>
        <v>0</v>
      </c>
      <c r="AG463" s="225">
        <f t="shared" si="46"/>
        <v>0</v>
      </c>
      <c r="AH463" s="225">
        <f t="shared" si="46"/>
        <v>0</v>
      </c>
      <c r="AI463" s="225">
        <f t="shared" si="46"/>
        <v>0</v>
      </c>
      <c r="AJ463" s="225">
        <f t="shared" si="46"/>
        <v>0</v>
      </c>
      <c r="AK463" s="225">
        <f t="shared" si="46"/>
        <v>0</v>
      </c>
      <c r="AL463" s="225">
        <f t="shared" si="46"/>
        <v>0</v>
      </c>
      <c r="AM463" s="225">
        <f t="shared" si="46"/>
        <v>0</v>
      </c>
      <c r="AN463" s="225">
        <f t="shared" si="46"/>
        <v>0</v>
      </c>
      <c r="AO463" s="225">
        <f t="shared" si="46"/>
        <v>0</v>
      </c>
      <c r="AP463" s="225">
        <f t="shared" si="46"/>
        <v>0</v>
      </c>
      <c r="AQ463" s="225">
        <f t="shared" si="46"/>
        <v>0</v>
      </c>
      <c r="AR463" s="225">
        <f t="shared" si="46"/>
        <v>0</v>
      </c>
      <c r="AS463" s="225">
        <f t="shared" si="46"/>
        <v>0</v>
      </c>
      <c r="AT463" s="225">
        <f t="shared" si="46"/>
        <v>0</v>
      </c>
      <c r="AU463" s="225">
        <f t="shared" si="46"/>
        <v>0</v>
      </c>
    </row>
    <row r="464" spans="1:47" s="164" customFormat="1" x14ac:dyDescent="0.2">
      <c r="A464" s="210"/>
      <c r="B464" s="211" t="s">
        <v>26</v>
      </c>
      <c r="C464" s="210"/>
      <c r="D464" s="214">
        <v>0</v>
      </c>
      <c r="E464" s="214">
        <v>0</v>
      </c>
      <c r="F464" s="214">
        <v>0</v>
      </c>
      <c r="G464" s="214">
        <v>0</v>
      </c>
      <c r="H464" s="214">
        <v>0</v>
      </c>
      <c r="I464" s="214">
        <v>0.316</v>
      </c>
      <c r="J464" s="214">
        <v>0</v>
      </c>
      <c r="K464" s="214">
        <v>0</v>
      </c>
      <c r="L464" s="214">
        <v>0</v>
      </c>
      <c r="M464" s="214">
        <v>0</v>
      </c>
      <c r="N464" s="214">
        <v>0</v>
      </c>
      <c r="O464" s="214">
        <v>0</v>
      </c>
      <c r="P464" s="214">
        <v>0</v>
      </c>
      <c r="Q464" s="214">
        <v>0</v>
      </c>
      <c r="R464" s="214">
        <v>0</v>
      </c>
      <c r="S464" s="214">
        <v>0</v>
      </c>
      <c r="T464" s="214">
        <v>0</v>
      </c>
      <c r="U464" s="214">
        <v>0</v>
      </c>
      <c r="V464" s="214">
        <v>0</v>
      </c>
      <c r="W464" s="214">
        <v>0</v>
      </c>
      <c r="X464" s="214">
        <v>0</v>
      </c>
      <c r="Y464" s="214">
        <v>0</v>
      </c>
      <c r="Z464" s="214">
        <v>0</v>
      </c>
      <c r="AA464" s="214">
        <v>0.66500000000000004</v>
      </c>
      <c r="AB464" s="214">
        <f t="shared" ref="AB464:AU464" si="47">SUM(AB465:AB470)</f>
        <v>0</v>
      </c>
      <c r="AC464" s="214">
        <f t="shared" si="47"/>
        <v>0</v>
      </c>
      <c r="AD464" s="214">
        <f t="shared" si="47"/>
        <v>0</v>
      </c>
      <c r="AE464" s="214">
        <f t="shared" si="47"/>
        <v>0</v>
      </c>
      <c r="AF464" s="214">
        <f t="shared" si="47"/>
        <v>0</v>
      </c>
      <c r="AG464" s="214">
        <f t="shared" si="47"/>
        <v>0</v>
      </c>
      <c r="AH464" s="214">
        <f t="shared" si="47"/>
        <v>0</v>
      </c>
      <c r="AI464" s="214">
        <f t="shared" si="47"/>
        <v>0</v>
      </c>
      <c r="AJ464" s="214">
        <f t="shared" si="47"/>
        <v>0</v>
      </c>
      <c r="AK464" s="214">
        <f t="shared" si="47"/>
        <v>0</v>
      </c>
      <c r="AL464" s="214">
        <f t="shared" si="47"/>
        <v>0</v>
      </c>
      <c r="AM464" s="214">
        <f t="shared" si="47"/>
        <v>0</v>
      </c>
      <c r="AN464" s="214">
        <f t="shared" si="47"/>
        <v>0</v>
      </c>
      <c r="AO464" s="214">
        <f t="shared" si="47"/>
        <v>0</v>
      </c>
      <c r="AP464" s="214">
        <f t="shared" si="47"/>
        <v>0</v>
      </c>
      <c r="AQ464" s="214">
        <f t="shared" si="47"/>
        <v>0</v>
      </c>
      <c r="AR464" s="214">
        <f t="shared" si="47"/>
        <v>0</v>
      </c>
      <c r="AS464" s="214">
        <f t="shared" si="47"/>
        <v>0</v>
      </c>
      <c r="AT464" s="214">
        <f t="shared" si="47"/>
        <v>0</v>
      </c>
      <c r="AU464" s="214">
        <f t="shared" si="47"/>
        <v>0</v>
      </c>
    </row>
    <row r="465" spans="1:47" s="164" customFormat="1" ht="63" x14ac:dyDescent="0.2">
      <c r="A465" s="171" t="s">
        <v>900</v>
      </c>
      <c r="B465" s="84" t="s">
        <v>642</v>
      </c>
      <c r="C465" s="171" t="s">
        <v>2279</v>
      </c>
      <c r="D465" s="87">
        <v>0</v>
      </c>
      <c r="E465" s="87">
        <v>0</v>
      </c>
      <c r="F465" s="87">
        <v>0</v>
      </c>
      <c r="G465" s="87">
        <v>0</v>
      </c>
      <c r="H465" s="87">
        <v>0</v>
      </c>
      <c r="I465" s="87">
        <v>0.316</v>
      </c>
      <c r="J465" s="87">
        <v>0</v>
      </c>
      <c r="K465" s="87">
        <v>0</v>
      </c>
      <c r="L465" s="87">
        <v>0</v>
      </c>
      <c r="M465" s="87">
        <v>0</v>
      </c>
      <c r="N465" s="87">
        <v>0</v>
      </c>
      <c r="O465" s="87">
        <v>0</v>
      </c>
      <c r="P465" s="87">
        <v>0</v>
      </c>
      <c r="Q465" s="87">
        <v>0</v>
      </c>
      <c r="R465" s="87">
        <v>0</v>
      </c>
      <c r="S465" s="87">
        <v>0</v>
      </c>
      <c r="T465" s="87">
        <v>0</v>
      </c>
      <c r="U465" s="87">
        <v>0</v>
      </c>
      <c r="V465" s="87">
        <v>0</v>
      </c>
      <c r="W465" s="87">
        <v>0</v>
      </c>
      <c r="X465" s="87">
        <v>0</v>
      </c>
      <c r="Y465" s="87">
        <v>0</v>
      </c>
      <c r="Z465" s="87">
        <v>0</v>
      </c>
      <c r="AA465" s="87">
        <v>0</v>
      </c>
      <c r="AB465" s="87">
        <v>0</v>
      </c>
      <c r="AC465" s="87">
        <v>0</v>
      </c>
      <c r="AD465" s="87">
        <v>0</v>
      </c>
      <c r="AE465" s="87">
        <v>0</v>
      </c>
      <c r="AF465" s="87">
        <v>0</v>
      </c>
      <c r="AG465" s="87">
        <v>0</v>
      </c>
      <c r="AH465" s="87">
        <v>0</v>
      </c>
      <c r="AI465" s="87">
        <v>0</v>
      </c>
      <c r="AJ465" s="87">
        <v>0</v>
      </c>
      <c r="AK465" s="87">
        <v>0</v>
      </c>
      <c r="AL465" s="87">
        <v>0</v>
      </c>
      <c r="AM465" s="87">
        <v>0</v>
      </c>
      <c r="AN465" s="87">
        <v>0</v>
      </c>
      <c r="AO465" s="87">
        <v>0</v>
      </c>
      <c r="AP465" s="87">
        <v>0</v>
      </c>
      <c r="AQ465" s="87">
        <v>0</v>
      </c>
      <c r="AR465" s="87">
        <v>0</v>
      </c>
      <c r="AS465" s="87">
        <v>0</v>
      </c>
      <c r="AT465" s="87">
        <v>0</v>
      </c>
      <c r="AU465" s="87">
        <v>0</v>
      </c>
    </row>
    <row r="466" spans="1:47" s="164" customFormat="1" ht="78.75" x14ac:dyDescent="0.2">
      <c r="A466" s="171" t="s">
        <v>900</v>
      </c>
      <c r="B466" s="84" t="s">
        <v>1745</v>
      </c>
      <c r="C466" s="171" t="s">
        <v>2280</v>
      </c>
      <c r="D466" s="87">
        <v>0</v>
      </c>
      <c r="E466" s="87">
        <v>0</v>
      </c>
      <c r="F466" s="87">
        <v>0</v>
      </c>
      <c r="G466" s="87">
        <v>0</v>
      </c>
      <c r="H466" s="87">
        <v>0</v>
      </c>
      <c r="I466" s="87">
        <v>0</v>
      </c>
      <c r="J466" s="87">
        <v>0</v>
      </c>
      <c r="K466" s="87">
        <v>0</v>
      </c>
      <c r="L466" s="87">
        <v>0</v>
      </c>
      <c r="M466" s="87">
        <v>0</v>
      </c>
      <c r="N466" s="87">
        <v>0</v>
      </c>
      <c r="O466" s="87">
        <v>0</v>
      </c>
      <c r="P466" s="87">
        <v>0</v>
      </c>
      <c r="Q466" s="87">
        <v>0</v>
      </c>
      <c r="R466" s="87">
        <v>0</v>
      </c>
      <c r="S466" s="87">
        <v>0</v>
      </c>
      <c r="T466" s="87">
        <v>0</v>
      </c>
      <c r="U466" s="87">
        <v>0</v>
      </c>
      <c r="V466" s="87">
        <v>0</v>
      </c>
      <c r="W466" s="87">
        <v>0</v>
      </c>
      <c r="X466" s="87">
        <v>0</v>
      </c>
      <c r="Y466" s="87">
        <v>0</v>
      </c>
      <c r="Z466" s="87">
        <v>0</v>
      </c>
      <c r="AA466" s="87">
        <v>0</v>
      </c>
      <c r="AB466" s="87">
        <v>0</v>
      </c>
      <c r="AC466" s="87">
        <v>0</v>
      </c>
      <c r="AD466" s="87">
        <v>0</v>
      </c>
      <c r="AE466" s="87">
        <v>0</v>
      </c>
      <c r="AF466" s="87">
        <v>0</v>
      </c>
      <c r="AG466" s="87">
        <v>0</v>
      </c>
      <c r="AH466" s="87">
        <v>0</v>
      </c>
      <c r="AI466" s="87">
        <v>0</v>
      </c>
      <c r="AJ466" s="87">
        <v>0</v>
      </c>
      <c r="AK466" s="87">
        <v>0</v>
      </c>
      <c r="AL466" s="87">
        <v>0</v>
      </c>
      <c r="AM466" s="87">
        <v>0</v>
      </c>
      <c r="AN466" s="87">
        <v>0</v>
      </c>
      <c r="AO466" s="87">
        <v>0</v>
      </c>
      <c r="AP466" s="87">
        <v>0</v>
      </c>
      <c r="AQ466" s="87">
        <v>0</v>
      </c>
      <c r="AR466" s="87">
        <v>0</v>
      </c>
      <c r="AS466" s="87">
        <v>0</v>
      </c>
      <c r="AT466" s="87">
        <v>0</v>
      </c>
      <c r="AU466" s="87">
        <v>0</v>
      </c>
    </row>
    <row r="467" spans="1:47" s="164" customFormat="1" ht="63" x14ac:dyDescent="0.2">
      <c r="A467" s="171" t="s">
        <v>900</v>
      </c>
      <c r="B467" s="84" t="s">
        <v>940</v>
      </c>
      <c r="C467" s="171" t="s">
        <v>2281</v>
      </c>
      <c r="D467" s="87">
        <v>0</v>
      </c>
      <c r="E467" s="87">
        <v>0</v>
      </c>
      <c r="F467" s="87">
        <v>0</v>
      </c>
      <c r="G467" s="87">
        <v>0</v>
      </c>
      <c r="H467" s="87">
        <v>0</v>
      </c>
      <c r="I467" s="87">
        <v>0</v>
      </c>
      <c r="J467" s="87">
        <v>0</v>
      </c>
      <c r="K467" s="87">
        <v>0</v>
      </c>
      <c r="L467" s="87">
        <v>0</v>
      </c>
      <c r="M467" s="87">
        <v>0</v>
      </c>
      <c r="N467" s="87">
        <v>0</v>
      </c>
      <c r="O467" s="87">
        <v>0</v>
      </c>
      <c r="P467" s="87">
        <v>0</v>
      </c>
      <c r="Q467" s="87">
        <v>0</v>
      </c>
      <c r="R467" s="87">
        <v>0</v>
      </c>
      <c r="S467" s="87">
        <v>0</v>
      </c>
      <c r="T467" s="87">
        <v>0</v>
      </c>
      <c r="U467" s="87">
        <v>0</v>
      </c>
      <c r="V467" s="87">
        <v>0</v>
      </c>
      <c r="W467" s="87">
        <v>0</v>
      </c>
      <c r="X467" s="87">
        <v>0</v>
      </c>
      <c r="Y467" s="87">
        <v>0</v>
      </c>
      <c r="Z467" s="87">
        <v>0</v>
      </c>
      <c r="AA467" s="87">
        <v>0.29599999999999999</v>
      </c>
      <c r="AB467" s="87">
        <v>0</v>
      </c>
      <c r="AC467" s="87">
        <v>0</v>
      </c>
      <c r="AD467" s="87">
        <v>0</v>
      </c>
      <c r="AE467" s="87">
        <v>0</v>
      </c>
      <c r="AF467" s="87">
        <v>0</v>
      </c>
      <c r="AG467" s="87">
        <v>0</v>
      </c>
      <c r="AH467" s="87">
        <v>0</v>
      </c>
      <c r="AI467" s="87">
        <v>0</v>
      </c>
      <c r="AJ467" s="87">
        <v>0</v>
      </c>
      <c r="AK467" s="87">
        <v>0</v>
      </c>
      <c r="AL467" s="87">
        <v>0</v>
      </c>
      <c r="AM467" s="87">
        <v>0</v>
      </c>
      <c r="AN467" s="87">
        <v>0</v>
      </c>
      <c r="AO467" s="87">
        <v>0</v>
      </c>
      <c r="AP467" s="87">
        <v>0</v>
      </c>
      <c r="AQ467" s="87">
        <v>0</v>
      </c>
      <c r="AR467" s="87">
        <v>0</v>
      </c>
      <c r="AS467" s="87">
        <v>0</v>
      </c>
      <c r="AT467" s="87">
        <v>0</v>
      </c>
      <c r="AU467" s="87">
        <v>0</v>
      </c>
    </row>
    <row r="468" spans="1:47" s="164" customFormat="1" ht="63" x14ac:dyDescent="0.2">
      <c r="A468" s="171" t="s">
        <v>900</v>
      </c>
      <c r="B468" s="84" t="s">
        <v>941</v>
      </c>
      <c r="C468" s="171" t="s">
        <v>2282</v>
      </c>
      <c r="D468" s="87">
        <v>0</v>
      </c>
      <c r="E468" s="87">
        <v>0</v>
      </c>
      <c r="F468" s="87">
        <v>0</v>
      </c>
      <c r="G468" s="87">
        <v>0</v>
      </c>
      <c r="H468" s="87">
        <v>0</v>
      </c>
      <c r="I468" s="87">
        <v>0</v>
      </c>
      <c r="J468" s="87">
        <v>0</v>
      </c>
      <c r="K468" s="87">
        <v>0</v>
      </c>
      <c r="L468" s="87">
        <v>0</v>
      </c>
      <c r="M468" s="87">
        <v>0</v>
      </c>
      <c r="N468" s="87">
        <v>0</v>
      </c>
      <c r="O468" s="87">
        <v>0</v>
      </c>
      <c r="P468" s="87">
        <v>0</v>
      </c>
      <c r="Q468" s="87">
        <v>0</v>
      </c>
      <c r="R468" s="87">
        <v>0</v>
      </c>
      <c r="S468" s="87">
        <v>0</v>
      </c>
      <c r="T468" s="87">
        <v>0</v>
      </c>
      <c r="U468" s="87">
        <v>0</v>
      </c>
      <c r="V468" s="87">
        <v>0</v>
      </c>
      <c r="W468" s="87">
        <v>0</v>
      </c>
      <c r="X468" s="87">
        <v>0</v>
      </c>
      <c r="Y468" s="87">
        <v>0</v>
      </c>
      <c r="Z468" s="87">
        <v>0</v>
      </c>
      <c r="AA468" s="87">
        <v>0</v>
      </c>
      <c r="AB468" s="87">
        <v>0</v>
      </c>
      <c r="AC468" s="87">
        <v>0</v>
      </c>
      <c r="AD468" s="87">
        <v>0</v>
      </c>
      <c r="AE468" s="87">
        <v>0</v>
      </c>
      <c r="AF468" s="87">
        <v>0</v>
      </c>
      <c r="AG468" s="87">
        <v>0</v>
      </c>
      <c r="AH468" s="87">
        <v>0</v>
      </c>
      <c r="AI468" s="87">
        <v>0</v>
      </c>
      <c r="AJ468" s="87">
        <v>0</v>
      </c>
      <c r="AK468" s="87">
        <v>0</v>
      </c>
      <c r="AL468" s="87">
        <v>0</v>
      </c>
      <c r="AM468" s="87">
        <v>0</v>
      </c>
      <c r="AN468" s="87">
        <v>0</v>
      </c>
      <c r="AO468" s="87">
        <v>0</v>
      </c>
      <c r="AP468" s="87">
        <v>0</v>
      </c>
      <c r="AQ468" s="87">
        <v>0</v>
      </c>
      <c r="AR468" s="87">
        <v>0</v>
      </c>
      <c r="AS468" s="87">
        <v>0</v>
      </c>
      <c r="AT468" s="87">
        <v>0</v>
      </c>
      <c r="AU468" s="87">
        <v>0</v>
      </c>
    </row>
    <row r="469" spans="1:47" s="164" customFormat="1" ht="63" x14ac:dyDescent="0.2">
      <c r="A469" s="171" t="s">
        <v>900</v>
      </c>
      <c r="B469" s="84" t="s">
        <v>1746</v>
      </c>
      <c r="C469" s="171" t="s">
        <v>1880</v>
      </c>
      <c r="D469" s="87">
        <v>0</v>
      </c>
      <c r="E469" s="87">
        <v>0</v>
      </c>
      <c r="F469" s="87">
        <v>0</v>
      </c>
      <c r="G469" s="87">
        <v>0</v>
      </c>
      <c r="H469" s="87">
        <v>0</v>
      </c>
      <c r="I469" s="87">
        <v>0</v>
      </c>
      <c r="J469" s="87">
        <v>0</v>
      </c>
      <c r="K469" s="87">
        <v>0</v>
      </c>
      <c r="L469" s="87">
        <v>0</v>
      </c>
      <c r="M469" s="87">
        <v>0</v>
      </c>
      <c r="N469" s="87">
        <v>0</v>
      </c>
      <c r="O469" s="87">
        <v>0</v>
      </c>
      <c r="P469" s="87">
        <v>0</v>
      </c>
      <c r="Q469" s="87">
        <v>0</v>
      </c>
      <c r="R469" s="87">
        <v>0</v>
      </c>
      <c r="S469" s="87">
        <v>0</v>
      </c>
      <c r="T469" s="87">
        <v>0</v>
      </c>
      <c r="U469" s="87">
        <v>0</v>
      </c>
      <c r="V469" s="87">
        <v>0</v>
      </c>
      <c r="W469" s="87">
        <v>0</v>
      </c>
      <c r="X469" s="87">
        <v>0</v>
      </c>
      <c r="Y469" s="87">
        <v>0</v>
      </c>
      <c r="Z469" s="87">
        <v>0</v>
      </c>
      <c r="AA469" s="87">
        <v>0</v>
      </c>
      <c r="AB469" s="87">
        <v>0</v>
      </c>
      <c r="AC469" s="87">
        <v>0</v>
      </c>
      <c r="AD469" s="87">
        <v>0</v>
      </c>
      <c r="AE469" s="87">
        <v>0</v>
      </c>
      <c r="AF469" s="87">
        <v>0</v>
      </c>
      <c r="AG469" s="87">
        <v>0</v>
      </c>
      <c r="AH469" s="87">
        <v>0</v>
      </c>
      <c r="AI469" s="87">
        <v>0</v>
      </c>
      <c r="AJ469" s="87">
        <v>0</v>
      </c>
      <c r="AK469" s="87">
        <v>0</v>
      </c>
      <c r="AL469" s="87">
        <v>0</v>
      </c>
      <c r="AM469" s="87">
        <v>0</v>
      </c>
      <c r="AN469" s="87">
        <v>0</v>
      </c>
      <c r="AO469" s="87">
        <v>0</v>
      </c>
      <c r="AP469" s="87">
        <v>0</v>
      </c>
      <c r="AQ469" s="87">
        <v>0</v>
      </c>
      <c r="AR469" s="87">
        <v>0</v>
      </c>
      <c r="AS469" s="87">
        <v>0</v>
      </c>
      <c r="AT469" s="87">
        <v>0</v>
      </c>
      <c r="AU469" s="87">
        <v>0</v>
      </c>
    </row>
    <row r="470" spans="1:47" s="164" customFormat="1" ht="63" x14ac:dyDescent="0.2">
      <c r="A470" s="171" t="s">
        <v>900</v>
      </c>
      <c r="B470" s="84" t="s">
        <v>942</v>
      </c>
      <c r="C470" s="171" t="s">
        <v>2283</v>
      </c>
      <c r="D470" s="87">
        <v>0</v>
      </c>
      <c r="E470" s="87">
        <v>0</v>
      </c>
      <c r="F470" s="87">
        <v>0</v>
      </c>
      <c r="G470" s="87">
        <v>0</v>
      </c>
      <c r="H470" s="87">
        <v>0</v>
      </c>
      <c r="I470" s="87">
        <v>0</v>
      </c>
      <c r="J470" s="87">
        <v>0</v>
      </c>
      <c r="K470" s="87">
        <v>0</v>
      </c>
      <c r="L470" s="87">
        <v>0</v>
      </c>
      <c r="M470" s="87">
        <v>0</v>
      </c>
      <c r="N470" s="87">
        <v>0</v>
      </c>
      <c r="O470" s="87">
        <v>0</v>
      </c>
      <c r="P470" s="87">
        <v>0</v>
      </c>
      <c r="Q470" s="87">
        <v>0</v>
      </c>
      <c r="R470" s="87">
        <v>0</v>
      </c>
      <c r="S470" s="87">
        <v>0</v>
      </c>
      <c r="T470" s="87">
        <v>0</v>
      </c>
      <c r="U470" s="87">
        <v>0</v>
      </c>
      <c r="V470" s="87">
        <v>0</v>
      </c>
      <c r="W470" s="87">
        <v>0</v>
      </c>
      <c r="X470" s="87">
        <v>0</v>
      </c>
      <c r="Y470" s="87">
        <v>0</v>
      </c>
      <c r="Z470" s="87">
        <v>0</v>
      </c>
      <c r="AA470" s="87">
        <v>0.36899999999999999</v>
      </c>
      <c r="AB470" s="87">
        <v>0</v>
      </c>
      <c r="AC470" s="87">
        <v>0</v>
      </c>
      <c r="AD470" s="87">
        <v>0</v>
      </c>
      <c r="AE470" s="87">
        <v>0</v>
      </c>
      <c r="AF470" s="87">
        <v>0</v>
      </c>
      <c r="AG470" s="87">
        <v>0</v>
      </c>
      <c r="AH470" s="87">
        <v>0</v>
      </c>
      <c r="AI470" s="87">
        <v>0</v>
      </c>
      <c r="AJ470" s="87">
        <v>0</v>
      </c>
      <c r="AK470" s="87">
        <v>0</v>
      </c>
      <c r="AL470" s="87">
        <v>0</v>
      </c>
      <c r="AM470" s="87">
        <v>0</v>
      </c>
      <c r="AN470" s="87">
        <v>0</v>
      </c>
      <c r="AO470" s="87">
        <v>0</v>
      </c>
      <c r="AP470" s="87">
        <v>0</v>
      </c>
      <c r="AQ470" s="87">
        <v>0</v>
      </c>
      <c r="AR470" s="87">
        <v>0</v>
      </c>
      <c r="AS470" s="87">
        <v>0</v>
      </c>
      <c r="AT470" s="87">
        <v>0</v>
      </c>
      <c r="AU470" s="87">
        <v>0</v>
      </c>
    </row>
    <row r="471" spans="1:47" s="164" customFormat="1" ht="31.5" x14ac:dyDescent="0.2">
      <c r="A471" s="210"/>
      <c r="B471" s="211" t="s">
        <v>27</v>
      </c>
      <c r="C471" s="210"/>
      <c r="D471" s="214">
        <v>0</v>
      </c>
      <c r="E471" s="214">
        <v>1.7000000000000002</v>
      </c>
      <c r="F471" s="214">
        <v>0</v>
      </c>
      <c r="G471" s="214">
        <v>0</v>
      </c>
      <c r="H471" s="214">
        <v>0</v>
      </c>
      <c r="I471" s="214">
        <v>2.2157199999999997</v>
      </c>
      <c r="J471" s="214">
        <v>0</v>
      </c>
      <c r="K471" s="214">
        <v>0</v>
      </c>
      <c r="L471" s="214">
        <v>0</v>
      </c>
      <c r="M471" s="214">
        <v>0</v>
      </c>
      <c r="N471" s="214">
        <v>0</v>
      </c>
      <c r="O471" s="214">
        <v>0</v>
      </c>
      <c r="P471" s="214">
        <v>0</v>
      </c>
      <c r="Q471" s="214">
        <v>0</v>
      </c>
      <c r="R471" s="214">
        <v>2.6</v>
      </c>
      <c r="S471" s="214">
        <v>0</v>
      </c>
      <c r="T471" s="214">
        <v>3.6630000000000003</v>
      </c>
      <c r="U471" s="214">
        <v>9.2670000000000002E-2</v>
      </c>
      <c r="V471" s="214">
        <v>0</v>
      </c>
      <c r="W471" s="214">
        <v>0</v>
      </c>
      <c r="X471" s="214">
        <v>0</v>
      </c>
      <c r="Y471" s="214">
        <v>0</v>
      </c>
      <c r="Z471" s="214">
        <v>0</v>
      </c>
      <c r="AA471" s="214">
        <v>0</v>
      </c>
      <c r="AB471" s="214">
        <f t="shared" ref="AB471:AU471" si="48">SUM(AB472:AB484)</f>
        <v>0</v>
      </c>
      <c r="AC471" s="214">
        <f t="shared" si="48"/>
        <v>0</v>
      </c>
      <c r="AD471" s="214">
        <f t="shared" si="48"/>
        <v>0</v>
      </c>
      <c r="AE471" s="214">
        <f t="shared" si="48"/>
        <v>0</v>
      </c>
      <c r="AF471" s="214">
        <f t="shared" si="48"/>
        <v>0</v>
      </c>
      <c r="AG471" s="214">
        <f t="shared" si="48"/>
        <v>0</v>
      </c>
      <c r="AH471" s="214">
        <f t="shared" si="48"/>
        <v>0</v>
      </c>
      <c r="AI471" s="214">
        <f t="shared" si="48"/>
        <v>0</v>
      </c>
      <c r="AJ471" s="214">
        <f t="shared" si="48"/>
        <v>0</v>
      </c>
      <c r="AK471" s="214">
        <f t="shared" si="48"/>
        <v>0</v>
      </c>
      <c r="AL471" s="214">
        <f t="shared" si="48"/>
        <v>0</v>
      </c>
      <c r="AM471" s="214">
        <f t="shared" si="48"/>
        <v>0</v>
      </c>
      <c r="AN471" s="214">
        <f t="shared" si="48"/>
        <v>0</v>
      </c>
      <c r="AO471" s="214">
        <f t="shared" si="48"/>
        <v>0</v>
      </c>
      <c r="AP471" s="214">
        <f t="shared" si="48"/>
        <v>0</v>
      </c>
      <c r="AQ471" s="214">
        <f t="shared" si="48"/>
        <v>0</v>
      </c>
      <c r="AR471" s="214">
        <f t="shared" si="48"/>
        <v>0</v>
      </c>
      <c r="AS471" s="214">
        <f t="shared" si="48"/>
        <v>0</v>
      </c>
      <c r="AT471" s="214">
        <f t="shared" si="48"/>
        <v>0</v>
      </c>
      <c r="AU471" s="214">
        <f t="shared" si="48"/>
        <v>0</v>
      </c>
    </row>
    <row r="472" spans="1:47" s="164" customFormat="1" ht="63" x14ac:dyDescent="0.2">
      <c r="A472" s="171" t="s">
        <v>900</v>
      </c>
      <c r="B472" s="84" t="s">
        <v>643</v>
      </c>
      <c r="C472" s="171" t="s">
        <v>2284</v>
      </c>
      <c r="D472" s="87">
        <v>0</v>
      </c>
      <c r="E472" s="87">
        <v>0</v>
      </c>
      <c r="F472" s="87">
        <v>0</v>
      </c>
      <c r="G472" s="87">
        <v>0</v>
      </c>
      <c r="H472" s="87">
        <v>0</v>
      </c>
      <c r="I472" s="87">
        <v>0</v>
      </c>
      <c r="J472" s="87">
        <v>0</v>
      </c>
      <c r="K472" s="87">
        <v>0</v>
      </c>
      <c r="L472" s="87">
        <v>0</v>
      </c>
      <c r="M472" s="87">
        <v>0</v>
      </c>
      <c r="N472" s="87">
        <v>0</v>
      </c>
      <c r="O472" s="87">
        <v>0</v>
      </c>
      <c r="P472" s="87">
        <v>0</v>
      </c>
      <c r="Q472" s="87">
        <v>0</v>
      </c>
      <c r="R472" s="87">
        <v>0</v>
      </c>
      <c r="S472" s="87">
        <v>0</v>
      </c>
      <c r="T472" s="87">
        <v>0</v>
      </c>
      <c r="U472" s="87">
        <v>0</v>
      </c>
      <c r="V472" s="87">
        <v>0</v>
      </c>
      <c r="W472" s="87">
        <v>0</v>
      </c>
      <c r="X472" s="87">
        <v>0</v>
      </c>
      <c r="Y472" s="87">
        <v>0</v>
      </c>
      <c r="Z472" s="87">
        <v>0</v>
      </c>
      <c r="AA472" s="87">
        <v>0</v>
      </c>
      <c r="AB472" s="87">
        <v>0</v>
      </c>
      <c r="AC472" s="87">
        <v>0</v>
      </c>
      <c r="AD472" s="87">
        <v>0</v>
      </c>
      <c r="AE472" s="87">
        <v>0</v>
      </c>
      <c r="AF472" s="87">
        <v>0</v>
      </c>
      <c r="AG472" s="87">
        <v>0</v>
      </c>
      <c r="AH472" s="87">
        <v>0</v>
      </c>
      <c r="AI472" s="87">
        <v>0</v>
      </c>
      <c r="AJ472" s="87">
        <v>0</v>
      </c>
      <c r="AK472" s="87">
        <v>0</v>
      </c>
      <c r="AL472" s="87">
        <v>0</v>
      </c>
      <c r="AM472" s="87">
        <v>0</v>
      </c>
      <c r="AN472" s="87">
        <v>0</v>
      </c>
      <c r="AO472" s="87">
        <v>0</v>
      </c>
      <c r="AP472" s="87">
        <v>0</v>
      </c>
      <c r="AQ472" s="87">
        <v>0</v>
      </c>
      <c r="AR472" s="87">
        <v>0</v>
      </c>
      <c r="AS472" s="87">
        <v>0</v>
      </c>
      <c r="AT472" s="87">
        <v>0</v>
      </c>
      <c r="AU472" s="87">
        <v>0</v>
      </c>
    </row>
    <row r="473" spans="1:47" s="164" customFormat="1" ht="63" x14ac:dyDescent="0.2">
      <c r="A473" s="171" t="s">
        <v>900</v>
      </c>
      <c r="B473" s="170" t="s">
        <v>378</v>
      </c>
      <c r="C473" s="171" t="s">
        <v>2285</v>
      </c>
      <c r="D473" s="87">
        <v>0</v>
      </c>
      <c r="E473" s="87">
        <v>0.8</v>
      </c>
      <c r="F473" s="87">
        <v>0</v>
      </c>
      <c r="G473" s="87">
        <v>0</v>
      </c>
      <c r="H473" s="87">
        <v>0</v>
      </c>
      <c r="I473" s="87">
        <v>1.091</v>
      </c>
      <c r="J473" s="87">
        <v>0</v>
      </c>
      <c r="K473" s="87">
        <v>0</v>
      </c>
      <c r="L473" s="87">
        <v>0</v>
      </c>
      <c r="M473" s="87">
        <v>0</v>
      </c>
      <c r="N473" s="87">
        <v>0</v>
      </c>
      <c r="O473" s="87">
        <v>0</v>
      </c>
      <c r="P473" s="87">
        <v>0</v>
      </c>
      <c r="Q473" s="87">
        <v>0</v>
      </c>
      <c r="R473" s="87">
        <v>0.8</v>
      </c>
      <c r="S473" s="87">
        <v>0</v>
      </c>
      <c r="T473" s="87">
        <v>1.25</v>
      </c>
      <c r="U473" s="87">
        <v>0</v>
      </c>
      <c r="V473" s="87">
        <v>0</v>
      </c>
      <c r="W473" s="87">
        <v>0</v>
      </c>
      <c r="X473" s="87">
        <v>0</v>
      </c>
      <c r="Y473" s="87">
        <v>0</v>
      </c>
      <c r="Z473" s="87">
        <v>0</v>
      </c>
      <c r="AA473" s="87">
        <v>0</v>
      </c>
      <c r="AB473" s="87">
        <v>0</v>
      </c>
      <c r="AC473" s="87">
        <v>0</v>
      </c>
      <c r="AD473" s="87">
        <v>0</v>
      </c>
      <c r="AE473" s="87">
        <v>0</v>
      </c>
      <c r="AF473" s="87">
        <v>0</v>
      </c>
      <c r="AG473" s="87">
        <v>0</v>
      </c>
      <c r="AH473" s="87">
        <v>0</v>
      </c>
      <c r="AI473" s="87">
        <v>0</v>
      </c>
      <c r="AJ473" s="87">
        <v>0</v>
      </c>
      <c r="AK473" s="87">
        <v>0</v>
      </c>
      <c r="AL473" s="87">
        <v>0</v>
      </c>
      <c r="AM473" s="87">
        <v>0</v>
      </c>
      <c r="AN473" s="87">
        <v>0</v>
      </c>
      <c r="AO473" s="87">
        <v>0</v>
      </c>
      <c r="AP473" s="87">
        <v>0</v>
      </c>
      <c r="AQ473" s="87">
        <v>0</v>
      </c>
      <c r="AR473" s="87">
        <v>0</v>
      </c>
      <c r="AS473" s="87">
        <v>0</v>
      </c>
      <c r="AT473" s="87">
        <v>0</v>
      </c>
      <c r="AU473" s="87">
        <v>0</v>
      </c>
    </row>
    <row r="474" spans="1:47" s="164" customFormat="1" ht="47.25" x14ac:dyDescent="0.2">
      <c r="A474" s="171" t="s">
        <v>900</v>
      </c>
      <c r="B474" s="84" t="s">
        <v>79</v>
      </c>
      <c r="C474" s="171" t="s">
        <v>2286</v>
      </c>
      <c r="D474" s="87">
        <v>0</v>
      </c>
      <c r="E474" s="87">
        <v>0</v>
      </c>
      <c r="F474" s="87">
        <v>0</v>
      </c>
      <c r="G474" s="87">
        <v>0</v>
      </c>
      <c r="H474" s="87">
        <v>0</v>
      </c>
      <c r="I474" s="87">
        <v>0</v>
      </c>
      <c r="J474" s="87">
        <v>0</v>
      </c>
      <c r="K474" s="87">
        <v>0</v>
      </c>
      <c r="L474" s="87">
        <v>0</v>
      </c>
      <c r="M474" s="87">
        <v>0</v>
      </c>
      <c r="N474" s="87">
        <v>0</v>
      </c>
      <c r="O474" s="87">
        <v>0</v>
      </c>
      <c r="P474" s="87">
        <v>0</v>
      </c>
      <c r="Q474" s="87">
        <v>0</v>
      </c>
      <c r="R474" s="87">
        <v>0.8</v>
      </c>
      <c r="S474" s="87">
        <v>0</v>
      </c>
      <c r="T474" s="87">
        <v>0.71299999999999997</v>
      </c>
      <c r="U474" s="87">
        <v>0</v>
      </c>
      <c r="V474" s="87">
        <v>0</v>
      </c>
      <c r="W474" s="87">
        <v>0</v>
      </c>
      <c r="X474" s="87">
        <v>0</v>
      </c>
      <c r="Y474" s="87">
        <v>0</v>
      </c>
      <c r="Z474" s="87">
        <v>0</v>
      </c>
      <c r="AA474" s="87">
        <v>0</v>
      </c>
      <c r="AB474" s="87">
        <v>0</v>
      </c>
      <c r="AC474" s="87">
        <v>0</v>
      </c>
      <c r="AD474" s="87">
        <v>0</v>
      </c>
      <c r="AE474" s="87">
        <v>0</v>
      </c>
      <c r="AF474" s="87">
        <v>0</v>
      </c>
      <c r="AG474" s="87">
        <v>0</v>
      </c>
      <c r="AH474" s="87">
        <v>0</v>
      </c>
      <c r="AI474" s="87">
        <v>0</v>
      </c>
      <c r="AJ474" s="87">
        <v>0</v>
      </c>
      <c r="AK474" s="87">
        <v>0</v>
      </c>
      <c r="AL474" s="87">
        <v>0</v>
      </c>
      <c r="AM474" s="87">
        <v>0</v>
      </c>
      <c r="AN474" s="87">
        <v>0</v>
      </c>
      <c r="AO474" s="87">
        <v>0</v>
      </c>
      <c r="AP474" s="87">
        <v>0</v>
      </c>
      <c r="AQ474" s="87">
        <v>0</v>
      </c>
      <c r="AR474" s="87">
        <v>0</v>
      </c>
      <c r="AS474" s="87">
        <v>0</v>
      </c>
      <c r="AT474" s="87">
        <v>0</v>
      </c>
      <c r="AU474" s="87">
        <v>0</v>
      </c>
    </row>
    <row r="475" spans="1:47" s="164" customFormat="1" ht="47.25" x14ac:dyDescent="0.2">
      <c r="A475" s="171" t="s">
        <v>900</v>
      </c>
      <c r="B475" s="84" t="s">
        <v>80</v>
      </c>
      <c r="C475" s="171" t="s">
        <v>2287</v>
      </c>
      <c r="D475" s="87">
        <v>0</v>
      </c>
      <c r="E475" s="87">
        <v>0.8</v>
      </c>
      <c r="F475" s="87">
        <v>0</v>
      </c>
      <c r="G475" s="87">
        <v>0</v>
      </c>
      <c r="H475" s="87">
        <v>0</v>
      </c>
      <c r="I475" s="87">
        <v>0.41142000000000001</v>
      </c>
      <c r="J475" s="87">
        <v>0</v>
      </c>
      <c r="K475" s="87">
        <v>0</v>
      </c>
      <c r="L475" s="87">
        <v>0</v>
      </c>
      <c r="M475" s="87">
        <v>0</v>
      </c>
      <c r="N475" s="87">
        <v>0</v>
      </c>
      <c r="O475" s="87">
        <v>0</v>
      </c>
      <c r="P475" s="87">
        <v>0</v>
      </c>
      <c r="Q475" s="87">
        <v>0</v>
      </c>
      <c r="R475" s="87">
        <v>0</v>
      </c>
      <c r="S475" s="87">
        <v>0</v>
      </c>
      <c r="T475" s="87">
        <v>0</v>
      </c>
      <c r="U475" s="87">
        <v>0</v>
      </c>
      <c r="V475" s="87">
        <v>0</v>
      </c>
      <c r="W475" s="87">
        <v>0</v>
      </c>
      <c r="X475" s="87">
        <v>0</v>
      </c>
      <c r="Y475" s="87">
        <v>0</v>
      </c>
      <c r="Z475" s="87">
        <v>0</v>
      </c>
      <c r="AA475" s="87">
        <v>0</v>
      </c>
      <c r="AB475" s="87">
        <v>0</v>
      </c>
      <c r="AC475" s="87">
        <v>0</v>
      </c>
      <c r="AD475" s="87">
        <v>0</v>
      </c>
      <c r="AE475" s="87">
        <v>0</v>
      </c>
      <c r="AF475" s="87">
        <v>0</v>
      </c>
      <c r="AG475" s="87">
        <v>0</v>
      </c>
      <c r="AH475" s="87">
        <v>0</v>
      </c>
      <c r="AI475" s="87">
        <v>0</v>
      </c>
      <c r="AJ475" s="87">
        <v>0</v>
      </c>
      <c r="AK475" s="87">
        <v>0</v>
      </c>
      <c r="AL475" s="87">
        <v>0</v>
      </c>
      <c r="AM475" s="87">
        <v>0</v>
      </c>
      <c r="AN475" s="87">
        <v>0</v>
      </c>
      <c r="AO475" s="87">
        <v>0</v>
      </c>
      <c r="AP475" s="87">
        <v>0</v>
      </c>
      <c r="AQ475" s="87">
        <v>0</v>
      </c>
      <c r="AR475" s="87">
        <v>0</v>
      </c>
      <c r="AS475" s="87">
        <v>0</v>
      </c>
      <c r="AT475" s="87">
        <v>0</v>
      </c>
      <c r="AU475" s="87">
        <v>0</v>
      </c>
    </row>
    <row r="476" spans="1:47" s="164" customFormat="1" ht="63" x14ac:dyDescent="0.2">
      <c r="A476" s="171" t="s">
        <v>900</v>
      </c>
      <c r="B476" s="84" t="s">
        <v>644</v>
      </c>
      <c r="C476" s="171" t="s">
        <v>2288</v>
      </c>
      <c r="D476" s="87">
        <v>0</v>
      </c>
      <c r="E476" s="87">
        <v>0</v>
      </c>
      <c r="F476" s="87">
        <v>0</v>
      </c>
      <c r="G476" s="87">
        <v>0</v>
      </c>
      <c r="H476" s="87">
        <v>0</v>
      </c>
      <c r="I476" s="87">
        <v>0.251</v>
      </c>
      <c r="J476" s="87">
        <v>0</v>
      </c>
      <c r="K476" s="87">
        <v>0</v>
      </c>
      <c r="L476" s="87">
        <v>0</v>
      </c>
      <c r="M476" s="87">
        <v>0</v>
      </c>
      <c r="N476" s="87">
        <v>0</v>
      </c>
      <c r="O476" s="87">
        <v>0</v>
      </c>
      <c r="P476" s="87">
        <v>0</v>
      </c>
      <c r="Q476" s="87">
        <v>0</v>
      </c>
      <c r="R476" s="87">
        <v>0</v>
      </c>
      <c r="S476" s="87">
        <v>0</v>
      </c>
      <c r="T476" s="87">
        <v>0.2</v>
      </c>
      <c r="U476" s="87">
        <v>0</v>
      </c>
      <c r="V476" s="87">
        <v>0</v>
      </c>
      <c r="W476" s="87">
        <v>0</v>
      </c>
      <c r="X476" s="87">
        <v>0</v>
      </c>
      <c r="Y476" s="87">
        <v>0</v>
      </c>
      <c r="Z476" s="87">
        <v>0</v>
      </c>
      <c r="AA476" s="87">
        <v>0</v>
      </c>
      <c r="AB476" s="87">
        <v>0</v>
      </c>
      <c r="AC476" s="87">
        <v>0</v>
      </c>
      <c r="AD476" s="87">
        <v>0</v>
      </c>
      <c r="AE476" s="87">
        <v>0</v>
      </c>
      <c r="AF476" s="87">
        <v>0</v>
      </c>
      <c r="AG476" s="87">
        <v>0</v>
      </c>
      <c r="AH476" s="87">
        <v>0</v>
      </c>
      <c r="AI476" s="87">
        <v>0</v>
      </c>
      <c r="AJ476" s="87">
        <v>0</v>
      </c>
      <c r="AK476" s="87">
        <v>0</v>
      </c>
      <c r="AL476" s="87">
        <v>0</v>
      </c>
      <c r="AM476" s="87">
        <v>0</v>
      </c>
      <c r="AN476" s="87">
        <v>0</v>
      </c>
      <c r="AO476" s="87">
        <v>0</v>
      </c>
      <c r="AP476" s="87">
        <v>0</v>
      </c>
      <c r="AQ476" s="87">
        <v>0</v>
      </c>
      <c r="AR476" s="87">
        <v>0</v>
      </c>
      <c r="AS476" s="87">
        <v>0</v>
      </c>
      <c r="AT476" s="87">
        <v>0</v>
      </c>
      <c r="AU476" s="87">
        <v>0</v>
      </c>
    </row>
    <row r="477" spans="1:47" s="164" customFormat="1" ht="63" x14ac:dyDescent="0.2">
      <c r="A477" s="171" t="s">
        <v>900</v>
      </c>
      <c r="B477" s="84" t="s">
        <v>645</v>
      </c>
      <c r="C477" s="171" t="s">
        <v>2289</v>
      </c>
      <c r="D477" s="87">
        <v>0</v>
      </c>
      <c r="E477" s="87">
        <v>0</v>
      </c>
      <c r="F477" s="87">
        <v>0</v>
      </c>
      <c r="G477" s="87">
        <v>0</v>
      </c>
      <c r="H477" s="87">
        <v>0</v>
      </c>
      <c r="I477" s="87">
        <v>0</v>
      </c>
      <c r="J477" s="87">
        <v>0</v>
      </c>
      <c r="K477" s="87">
        <v>0</v>
      </c>
      <c r="L477" s="87">
        <v>0</v>
      </c>
      <c r="M477" s="87">
        <v>0</v>
      </c>
      <c r="N477" s="87">
        <v>0</v>
      </c>
      <c r="O477" s="87">
        <v>0</v>
      </c>
      <c r="P477" s="87">
        <v>0</v>
      </c>
      <c r="Q477" s="87">
        <v>0</v>
      </c>
      <c r="R477" s="87">
        <v>0</v>
      </c>
      <c r="S477" s="87">
        <v>0</v>
      </c>
      <c r="T477" s="87">
        <v>0.1</v>
      </c>
      <c r="U477" s="87">
        <v>0</v>
      </c>
      <c r="V477" s="87">
        <v>0</v>
      </c>
      <c r="W477" s="87">
        <v>0</v>
      </c>
      <c r="X477" s="87">
        <v>0</v>
      </c>
      <c r="Y477" s="87">
        <v>0</v>
      </c>
      <c r="Z477" s="87">
        <v>0</v>
      </c>
      <c r="AA477" s="87">
        <v>0</v>
      </c>
      <c r="AB477" s="87">
        <v>0</v>
      </c>
      <c r="AC477" s="87">
        <v>0</v>
      </c>
      <c r="AD477" s="87">
        <v>0</v>
      </c>
      <c r="AE477" s="87">
        <v>0</v>
      </c>
      <c r="AF477" s="87">
        <v>0</v>
      </c>
      <c r="AG477" s="87">
        <v>0</v>
      </c>
      <c r="AH477" s="87">
        <v>0</v>
      </c>
      <c r="AI477" s="87">
        <v>0</v>
      </c>
      <c r="AJ477" s="87">
        <v>0</v>
      </c>
      <c r="AK477" s="87">
        <v>0</v>
      </c>
      <c r="AL477" s="87">
        <v>0</v>
      </c>
      <c r="AM477" s="87">
        <v>0</v>
      </c>
      <c r="AN477" s="87">
        <v>0</v>
      </c>
      <c r="AO477" s="87">
        <v>0</v>
      </c>
      <c r="AP477" s="87">
        <v>0</v>
      </c>
      <c r="AQ477" s="87">
        <v>0</v>
      </c>
      <c r="AR477" s="87">
        <v>0</v>
      </c>
      <c r="AS477" s="87">
        <v>0</v>
      </c>
      <c r="AT477" s="87">
        <v>0</v>
      </c>
      <c r="AU477" s="87">
        <v>0</v>
      </c>
    </row>
    <row r="478" spans="1:47" s="164" customFormat="1" ht="78.75" x14ac:dyDescent="0.2">
      <c r="A478" s="171" t="s">
        <v>900</v>
      </c>
      <c r="B478" s="170" t="s">
        <v>646</v>
      </c>
      <c r="C478" s="171" t="s">
        <v>2290</v>
      </c>
      <c r="D478" s="87">
        <v>0</v>
      </c>
      <c r="E478" s="87">
        <v>0</v>
      </c>
      <c r="F478" s="87">
        <v>0</v>
      </c>
      <c r="G478" s="87">
        <v>0</v>
      </c>
      <c r="H478" s="87">
        <v>0</v>
      </c>
      <c r="I478" s="87">
        <v>0</v>
      </c>
      <c r="J478" s="87">
        <v>0</v>
      </c>
      <c r="K478" s="87">
        <v>0</v>
      </c>
      <c r="L478" s="87">
        <v>0</v>
      </c>
      <c r="M478" s="87">
        <v>0</v>
      </c>
      <c r="N478" s="87">
        <v>0</v>
      </c>
      <c r="O478" s="87">
        <v>0</v>
      </c>
      <c r="P478" s="87">
        <v>0</v>
      </c>
      <c r="Q478" s="87">
        <v>0</v>
      </c>
      <c r="R478" s="87">
        <v>0</v>
      </c>
      <c r="S478" s="87">
        <v>0</v>
      </c>
      <c r="T478" s="87">
        <v>0.35</v>
      </c>
      <c r="U478" s="87">
        <v>0</v>
      </c>
      <c r="V478" s="87">
        <v>0</v>
      </c>
      <c r="W478" s="87">
        <v>0</v>
      </c>
      <c r="X478" s="87">
        <v>0</v>
      </c>
      <c r="Y478" s="87">
        <v>0</v>
      </c>
      <c r="Z478" s="87">
        <v>0</v>
      </c>
      <c r="AA478" s="87">
        <v>0</v>
      </c>
      <c r="AB478" s="87">
        <v>0</v>
      </c>
      <c r="AC478" s="87">
        <v>0</v>
      </c>
      <c r="AD478" s="87">
        <v>0</v>
      </c>
      <c r="AE478" s="87">
        <v>0</v>
      </c>
      <c r="AF478" s="87">
        <v>0</v>
      </c>
      <c r="AG478" s="87">
        <v>0</v>
      </c>
      <c r="AH478" s="87">
        <v>0</v>
      </c>
      <c r="AI478" s="87">
        <v>0</v>
      </c>
      <c r="AJ478" s="87">
        <v>0</v>
      </c>
      <c r="AK478" s="87">
        <v>0</v>
      </c>
      <c r="AL478" s="87">
        <v>0</v>
      </c>
      <c r="AM478" s="87">
        <v>0</v>
      </c>
      <c r="AN478" s="87">
        <v>0</v>
      </c>
      <c r="AO478" s="87">
        <v>0</v>
      </c>
      <c r="AP478" s="87">
        <v>0</v>
      </c>
      <c r="AQ478" s="87">
        <v>0</v>
      </c>
      <c r="AR478" s="87">
        <v>0</v>
      </c>
      <c r="AS478" s="87">
        <v>0</v>
      </c>
      <c r="AT478" s="87">
        <v>0</v>
      </c>
      <c r="AU478" s="87">
        <v>0</v>
      </c>
    </row>
    <row r="479" spans="1:47" s="164" customFormat="1" ht="63" x14ac:dyDescent="0.2">
      <c r="A479" s="171" t="s">
        <v>900</v>
      </c>
      <c r="B479" s="84" t="s">
        <v>647</v>
      </c>
      <c r="C479" s="171" t="s">
        <v>2291</v>
      </c>
      <c r="D479" s="87">
        <v>0</v>
      </c>
      <c r="E479" s="87">
        <v>0</v>
      </c>
      <c r="F479" s="87">
        <v>0</v>
      </c>
      <c r="G479" s="87">
        <v>0</v>
      </c>
      <c r="H479" s="87">
        <v>0</v>
      </c>
      <c r="I479" s="87">
        <v>9.9000000000000005E-2</v>
      </c>
      <c r="J479" s="87">
        <v>0</v>
      </c>
      <c r="K479" s="87">
        <v>0</v>
      </c>
      <c r="L479" s="87">
        <v>0</v>
      </c>
      <c r="M479" s="87">
        <v>0</v>
      </c>
      <c r="N479" s="87">
        <v>0</v>
      </c>
      <c r="O479" s="87">
        <v>0</v>
      </c>
      <c r="P479" s="87">
        <v>0</v>
      </c>
      <c r="Q479" s="87">
        <v>0</v>
      </c>
      <c r="R479" s="87">
        <v>0</v>
      </c>
      <c r="S479" s="87">
        <v>0</v>
      </c>
      <c r="T479" s="87">
        <v>0.1</v>
      </c>
      <c r="U479" s="87">
        <v>0</v>
      </c>
      <c r="V479" s="87">
        <v>0</v>
      </c>
      <c r="W479" s="87">
        <v>0</v>
      </c>
      <c r="X479" s="87">
        <v>0</v>
      </c>
      <c r="Y479" s="87">
        <v>0</v>
      </c>
      <c r="Z479" s="87">
        <v>0</v>
      </c>
      <c r="AA479" s="87">
        <v>0</v>
      </c>
      <c r="AB479" s="87">
        <v>0</v>
      </c>
      <c r="AC479" s="87">
        <v>0</v>
      </c>
      <c r="AD479" s="87">
        <v>0</v>
      </c>
      <c r="AE479" s="87">
        <v>0</v>
      </c>
      <c r="AF479" s="87">
        <v>0</v>
      </c>
      <c r="AG479" s="87">
        <v>0</v>
      </c>
      <c r="AH479" s="87">
        <v>0</v>
      </c>
      <c r="AI479" s="87">
        <v>0</v>
      </c>
      <c r="AJ479" s="87">
        <v>0</v>
      </c>
      <c r="AK479" s="87">
        <v>0</v>
      </c>
      <c r="AL479" s="87">
        <v>0</v>
      </c>
      <c r="AM479" s="87">
        <v>0</v>
      </c>
      <c r="AN479" s="87">
        <v>0</v>
      </c>
      <c r="AO479" s="87">
        <v>0</v>
      </c>
      <c r="AP479" s="87">
        <v>0</v>
      </c>
      <c r="AQ479" s="87">
        <v>0</v>
      </c>
      <c r="AR479" s="87">
        <v>0</v>
      </c>
      <c r="AS479" s="87">
        <v>0</v>
      </c>
      <c r="AT479" s="87">
        <v>0</v>
      </c>
      <c r="AU479" s="87">
        <v>0</v>
      </c>
    </row>
    <row r="480" spans="1:47" s="164" customFormat="1" ht="63" x14ac:dyDescent="0.2">
      <c r="A480" s="171" t="s">
        <v>900</v>
      </c>
      <c r="B480" s="84" t="s">
        <v>648</v>
      </c>
      <c r="C480" s="171" t="s">
        <v>2292</v>
      </c>
      <c r="D480" s="87">
        <v>0</v>
      </c>
      <c r="E480" s="87">
        <v>0</v>
      </c>
      <c r="F480" s="87">
        <v>0</v>
      </c>
      <c r="G480" s="87">
        <v>0</v>
      </c>
      <c r="H480" s="87">
        <v>0</v>
      </c>
      <c r="I480" s="87">
        <v>0</v>
      </c>
      <c r="J480" s="87">
        <v>0</v>
      </c>
      <c r="K480" s="87">
        <v>0</v>
      </c>
      <c r="L480" s="87">
        <v>0</v>
      </c>
      <c r="M480" s="87">
        <v>0</v>
      </c>
      <c r="N480" s="87">
        <v>0</v>
      </c>
      <c r="O480" s="87">
        <v>0</v>
      </c>
      <c r="P480" s="87">
        <v>0</v>
      </c>
      <c r="Q480" s="87">
        <v>0</v>
      </c>
      <c r="R480" s="87">
        <v>0</v>
      </c>
      <c r="S480" s="87">
        <v>0</v>
      </c>
      <c r="T480" s="87">
        <v>0.4</v>
      </c>
      <c r="U480" s="87">
        <v>0</v>
      </c>
      <c r="V480" s="87">
        <v>0</v>
      </c>
      <c r="W480" s="87">
        <v>0</v>
      </c>
      <c r="X480" s="87">
        <v>0</v>
      </c>
      <c r="Y480" s="87">
        <v>0</v>
      </c>
      <c r="Z480" s="87">
        <v>0</v>
      </c>
      <c r="AA480" s="87">
        <v>0</v>
      </c>
      <c r="AB480" s="87">
        <v>0</v>
      </c>
      <c r="AC480" s="87">
        <v>0</v>
      </c>
      <c r="AD480" s="87">
        <v>0</v>
      </c>
      <c r="AE480" s="87">
        <v>0</v>
      </c>
      <c r="AF480" s="87">
        <v>0</v>
      </c>
      <c r="AG480" s="87">
        <v>0</v>
      </c>
      <c r="AH480" s="87">
        <v>0</v>
      </c>
      <c r="AI480" s="87">
        <v>0</v>
      </c>
      <c r="AJ480" s="87">
        <v>0</v>
      </c>
      <c r="AK480" s="87">
        <v>0</v>
      </c>
      <c r="AL480" s="87">
        <v>0</v>
      </c>
      <c r="AM480" s="87">
        <v>0</v>
      </c>
      <c r="AN480" s="87">
        <v>0</v>
      </c>
      <c r="AO480" s="87">
        <v>0</v>
      </c>
      <c r="AP480" s="87">
        <v>0</v>
      </c>
      <c r="AQ480" s="87">
        <v>0</v>
      </c>
      <c r="AR480" s="87">
        <v>0</v>
      </c>
      <c r="AS480" s="87">
        <v>0</v>
      </c>
      <c r="AT480" s="87">
        <v>0</v>
      </c>
      <c r="AU480" s="87">
        <v>0</v>
      </c>
    </row>
    <row r="481" spans="1:47" s="164" customFormat="1" ht="63" x14ac:dyDescent="0.2">
      <c r="A481" s="171" t="s">
        <v>900</v>
      </c>
      <c r="B481" s="84" t="s">
        <v>649</v>
      </c>
      <c r="C481" s="171" t="s">
        <v>2293</v>
      </c>
      <c r="D481" s="87">
        <v>0</v>
      </c>
      <c r="E481" s="87">
        <v>0</v>
      </c>
      <c r="F481" s="87">
        <v>0</v>
      </c>
      <c r="G481" s="87">
        <v>0</v>
      </c>
      <c r="H481" s="87">
        <v>0</v>
      </c>
      <c r="I481" s="87">
        <v>0</v>
      </c>
      <c r="J481" s="87">
        <v>0</v>
      </c>
      <c r="K481" s="87">
        <v>0</v>
      </c>
      <c r="L481" s="87">
        <v>0</v>
      </c>
      <c r="M481" s="87">
        <v>0</v>
      </c>
      <c r="N481" s="87">
        <v>0</v>
      </c>
      <c r="O481" s="87">
        <v>0</v>
      </c>
      <c r="P481" s="87">
        <v>0</v>
      </c>
      <c r="Q481" s="87">
        <v>0</v>
      </c>
      <c r="R481" s="87">
        <v>0</v>
      </c>
      <c r="S481" s="87">
        <v>0</v>
      </c>
      <c r="T481" s="87">
        <v>0.5</v>
      </c>
      <c r="U481" s="87">
        <v>0</v>
      </c>
      <c r="V481" s="87">
        <v>0</v>
      </c>
      <c r="W481" s="87">
        <v>0</v>
      </c>
      <c r="X481" s="87">
        <v>0</v>
      </c>
      <c r="Y481" s="87">
        <v>0</v>
      </c>
      <c r="Z481" s="87">
        <v>0</v>
      </c>
      <c r="AA481" s="87">
        <v>0</v>
      </c>
      <c r="AB481" s="87">
        <v>0</v>
      </c>
      <c r="AC481" s="87">
        <v>0</v>
      </c>
      <c r="AD481" s="87">
        <v>0</v>
      </c>
      <c r="AE481" s="87">
        <v>0</v>
      </c>
      <c r="AF481" s="87">
        <v>0</v>
      </c>
      <c r="AG481" s="87">
        <v>0</v>
      </c>
      <c r="AH481" s="87">
        <v>0</v>
      </c>
      <c r="AI481" s="87">
        <v>0</v>
      </c>
      <c r="AJ481" s="87">
        <v>0</v>
      </c>
      <c r="AK481" s="87">
        <v>0</v>
      </c>
      <c r="AL481" s="87">
        <v>0</v>
      </c>
      <c r="AM481" s="87">
        <v>0</v>
      </c>
      <c r="AN481" s="87">
        <v>0</v>
      </c>
      <c r="AO481" s="87">
        <v>0</v>
      </c>
      <c r="AP481" s="87">
        <v>0</v>
      </c>
      <c r="AQ481" s="87">
        <v>0</v>
      </c>
      <c r="AR481" s="87">
        <v>0</v>
      </c>
      <c r="AS481" s="87">
        <v>0</v>
      </c>
      <c r="AT481" s="87">
        <v>0</v>
      </c>
      <c r="AU481" s="87">
        <v>0</v>
      </c>
    </row>
    <row r="482" spans="1:47" s="164" customFormat="1" ht="78.75" x14ac:dyDescent="0.2">
      <c r="A482" s="171" t="s">
        <v>900</v>
      </c>
      <c r="B482" s="84" t="s">
        <v>1747</v>
      </c>
      <c r="C482" s="171" t="s">
        <v>2294</v>
      </c>
      <c r="D482" s="87">
        <v>0</v>
      </c>
      <c r="E482" s="87">
        <v>0</v>
      </c>
      <c r="F482" s="87">
        <v>0</v>
      </c>
      <c r="G482" s="87">
        <v>0</v>
      </c>
      <c r="H482" s="87">
        <v>0</v>
      </c>
      <c r="I482" s="87">
        <v>0</v>
      </c>
      <c r="J482" s="87">
        <v>0</v>
      </c>
      <c r="K482" s="87">
        <v>0</v>
      </c>
      <c r="L482" s="87">
        <v>0</v>
      </c>
      <c r="M482" s="87">
        <v>0</v>
      </c>
      <c r="N482" s="87">
        <v>0</v>
      </c>
      <c r="O482" s="87">
        <v>0</v>
      </c>
      <c r="P482" s="87">
        <v>0</v>
      </c>
      <c r="Q482" s="87">
        <v>0</v>
      </c>
      <c r="R482" s="87">
        <v>1</v>
      </c>
      <c r="S482" s="87">
        <v>0</v>
      </c>
      <c r="T482" s="87">
        <v>0.05</v>
      </c>
      <c r="U482" s="87">
        <v>0</v>
      </c>
      <c r="V482" s="87">
        <v>0</v>
      </c>
      <c r="W482" s="87">
        <v>0</v>
      </c>
      <c r="X482" s="87">
        <v>0</v>
      </c>
      <c r="Y482" s="87">
        <v>0</v>
      </c>
      <c r="Z482" s="87">
        <v>0</v>
      </c>
      <c r="AA482" s="87">
        <v>0</v>
      </c>
      <c r="AB482" s="87">
        <v>0</v>
      </c>
      <c r="AC482" s="87">
        <v>0</v>
      </c>
      <c r="AD482" s="87">
        <v>0</v>
      </c>
      <c r="AE482" s="87">
        <v>0</v>
      </c>
      <c r="AF482" s="87">
        <v>0</v>
      </c>
      <c r="AG482" s="87">
        <v>0</v>
      </c>
      <c r="AH482" s="87">
        <v>0</v>
      </c>
      <c r="AI482" s="87">
        <v>0</v>
      </c>
      <c r="AJ482" s="87">
        <v>0</v>
      </c>
      <c r="AK482" s="87">
        <v>0</v>
      </c>
      <c r="AL482" s="87">
        <v>0</v>
      </c>
      <c r="AM482" s="87">
        <v>0</v>
      </c>
      <c r="AN482" s="87">
        <v>0</v>
      </c>
      <c r="AO482" s="87">
        <v>0</v>
      </c>
      <c r="AP482" s="87">
        <v>0</v>
      </c>
      <c r="AQ482" s="87">
        <v>0</v>
      </c>
      <c r="AR482" s="87">
        <v>0</v>
      </c>
      <c r="AS482" s="87">
        <v>0</v>
      </c>
      <c r="AT482" s="87">
        <v>0</v>
      </c>
      <c r="AU482" s="87">
        <v>0</v>
      </c>
    </row>
    <row r="483" spans="1:47" s="164" customFormat="1" ht="47.25" x14ac:dyDescent="0.2">
      <c r="A483" s="171" t="s">
        <v>900</v>
      </c>
      <c r="B483" s="170" t="s">
        <v>650</v>
      </c>
      <c r="C483" s="171" t="s">
        <v>2295</v>
      </c>
      <c r="D483" s="87">
        <v>0</v>
      </c>
      <c r="E483" s="87">
        <v>0</v>
      </c>
      <c r="F483" s="87">
        <v>0</v>
      </c>
      <c r="G483" s="87">
        <v>0</v>
      </c>
      <c r="H483" s="87">
        <v>0</v>
      </c>
      <c r="I483" s="87">
        <v>0</v>
      </c>
      <c r="J483" s="87">
        <v>0</v>
      </c>
      <c r="K483" s="87">
        <v>0</v>
      </c>
      <c r="L483" s="87">
        <v>0</v>
      </c>
      <c r="M483" s="87">
        <v>0</v>
      </c>
      <c r="N483" s="87">
        <v>0</v>
      </c>
      <c r="O483" s="87">
        <v>0</v>
      </c>
      <c r="P483" s="87">
        <v>0</v>
      </c>
      <c r="Q483" s="87">
        <v>0</v>
      </c>
      <c r="R483" s="87">
        <v>0</v>
      </c>
      <c r="S483" s="87">
        <v>0</v>
      </c>
      <c r="T483" s="87">
        <v>0</v>
      </c>
      <c r="U483" s="87">
        <v>9.2670000000000002E-2</v>
      </c>
      <c r="V483" s="87">
        <v>0</v>
      </c>
      <c r="W483" s="87">
        <v>0</v>
      </c>
      <c r="X483" s="87">
        <v>0</v>
      </c>
      <c r="Y483" s="87">
        <v>0</v>
      </c>
      <c r="Z483" s="87">
        <v>0</v>
      </c>
      <c r="AA483" s="87">
        <v>0</v>
      </c>
      <c r="AB483" s="87">
        <v>0</v>
      </c>
      <c r="AC483" s="87">
        <v>0</v>
      </c>
      <c r="AD483" s="87">
        <v>0</v>
      </c>
      <c r="AE483" s="87">
        <v>0</v>
      </c>
      <c r="AF483" s="87">
        <v>0</v>
      </c>
      <c r="AG483" s="87">
        <v>0</v>
      </c>
      <c r="AH483" s="87">
        <v>0</v>
      </c>
      <c r="AI483" s="87">
        <v>0</v>
      </c>
      <c r="AJ483" s="87">
        <v>0</v>
      </c>
      <c r="AK483" s="87">
        <v>0</v>
      </c>
      <c r="AL483" s="87">
        <v>0</v>
      </c>
      <c r="AM483" s="87">
        <v>0</v>
      </c>
      <c r="AN483" s="87">
        <v>0</v>
      </c>
      <c r="AO483" s="87">
        <v>0</v>
      </c>
      <c r="AP483" s="87">
        <v>0</v>
      </c>
      <c r="AQ483" s="87">
        <v>0</v>
      </c>
      <c r="AR483" s="87">
        <v>0</v>
      </c>
      <c r="AS483" s="87">
        <v>0</v>
      </c>
      <c r="AT483" s="87">
        <v>0</v>
      </c>
      <c r="AU483" s="87">
        <v>0</v>
      </c>
    </row>
    <row r="484" spans="1:47" s="164" customFormat="1" ht="63" x14ac:dyDescent="0.2">
      <c r="A484" s="171" t="s">
        <v>900</v>
      </c>
      <c r="B484" s="84" t="s">
        <v>943</v>
      </c>
      <c r="C484" s="171" t="s">
        <v>2296</v>
      </c>
      <c r="D484" s="87">
        <v>0</v>
      </c>
      <c r="E484" s="87">
        <v>0.1</v>
      </c>
      <c r="F484" s="87">
        <v>0</v>
      </c>
      <c r="G484" s="87">
        <v>0</v>
      </c>
      <c r="H484" s="87">
        <v>0</v>
      </c>
      <c r="I484" s="87">
        <v>0.36330000000000001</v>
      </c>
      <c r="J484" s="87">
        <v>0</v>
      </c>
      <c r="K484" s="87">
        <v>0</v>
      </c>
      <c r="L484" s="87">
        <v>0</v>
      </c>
      <c r="M484" s="87">
        <v>0</v>
      </c>
      <c r="N484" s="87">
        <v>0</v>
      </c>
      <c r="O484" s="87">
        <v>0</v>
      </c>
      <c r="P484" s="87">
        <v>0</v>
      </c>
      <c r="Q484" s="87">
        <v>0</v>
      </c>
      <c r="R484" s="87">
        <v>0</v>
      </c>
      <c r="S484" s="87">
        <v>0</v>
      </c>
      <c r="T484" s="87">
        <v>0</v>
      </c>
      <c r="U484" s="87">
        <v>0</v>
      </c>
      <c r="V484" s="87">
        <v>0</v>
      </c>
      <c r="W484" s="87">
        <v>0</v>
      </c>
      <c r="X484" s="87">
        <v>0</v>
      </c>
      <c r="Y484" s="87">
        <v>0</v>
      </c>
      <c r="Z484" s="87">
        <v>0</v>
      </c>
      <c r="AA484" s="87">
        <v>0</v>
      </c>
      <c r="AB484" s="87">
        <v>0</v>
      </c>
      <c r="AC484" s="87">
        <v>0</v>
      </c>
      <c r="AD484" s="87">
        <v>0</v>
      </c>
      <c r="AE484" s="87">
        <v>0</v>
      </c>
      <c r="AF484" s="87">
        <v>0</v>
      </c>
      <c r="AG484" s="87">
        <v>0</v>
      </c>
      <c r="AH484" s="87">
        <v>0</v>
      </c>
      <c r="AI484" s="87">
        <v>0</v>
      </c>
      <c r="AJ484" s="87">
        <v>0</v>
      </c>
      <c r="AK484" s="87">
        <v>0</v>
      </c>
      <c r="AL484" s="87">
        <v>0</v>
      </c>
      <c r="AM484" s="87">
        <v>0</v>
      </c>
      <c r="AN484" s="87">
        <v>0</v>
      </c>
      <c r="AO484" s="87">
        <v>0</v>
      </c>
      <c r="AP484" s="87">
        <v>0</v>
      </c>
      <c r="AQ484" s="87">
        <v>0</v>
      </c>
      <c r="AR484" s="87">
        <v>0</v>
      </c>
      <c r="AS484" s="87">
        <v>0</v>
      </c>
      <c r="AT484" s="87">
        <v>0</v>
      </c>
      <c r="AU484" s="87">
        <v>0</v>
      </c>
    </row>
    <row r="485" spans="1:47" s="164" customFormat="1" x14ac:dyDescent="0.2">
      <c r="A485" s="210"/>
      <c r="B485" s="211" t="s">
        <v>339</v>
      </c>
      <c r="C485" s="210"/>
      <c r="D485" s="214">
        <v>0</v>
      </c>
      <c r="E485" s="214">
        <v>0.65</v>
      </c>
      <c r="F485" s="214">
        <v>0</v>
      </c>
      <c r="G485" s="214">
        <v>0</v>
      </c>
      <c r="H485" s="214">
        <v>0</v>
      </c>
      <c r="I485" s="214">
        <v>0.55600000000000005</v>
      </c>
      <c r="J485" s="214">
        <v>0</v>
      </c>
      <c r="K485" s="214">
        <v>0</v>
      </c>
      <c r="L485" s="214">
        <v>0</v>
      </c>
      <c r="M485" s="214">
        <v>0</v>
      </c>
      <c r="N485" s="214">
        <v>0</v>
      </c>
      <c r="O485" s="214">
        <v>0</v>
      </c>
      <c r="P485" s="214">
        <v>0</v>
      </c>
      <c r="Q485" s="214">
        <v>0</v>
      </c>
      <c r="R485" s="214">
        <v>1.1499999999999999</v>
      </c>
      <c r="S485" s="214">
        <v>0</v>
      </c>
      <c r="T485" s="214">
        <v>3.319</v>
      </c>
      <c r="U485" s="214">
        <v>0</v>
      </c>
      <c r="V485" s="214">
        <v>0</v>
      </c>
      <c r="W485" s="214">
        <v>0</v>
      </c>
      <c r="X485" s="214">
        <v>0</v>
      </c>
      <c r="Y485" s="214">
        <v>0</v>
      </c>
      <c r="Z485" s="214">
        <v>0</v>
      </c>
      <c r="AA485" s="214">
        <v>0</v>
      </c>
      <c r="AB485" s="214">
        <f t="shared" ref="AB485:AU485" si="49">SUM(AB486:AB491)</f>
        <v>0</v>
      </c>
      <c r="AC485" s="214">
        <f t="shared" si="49"/>
        <v>0</v>
      </c>
      <c r="AD485" s="214">
        <f t="shared" si="49"/>
        <v>0</v>
      </c>
      <c r="AE485" s="214">
        <f t="shared" si="49"/>
        <v>0</v>
      </c>
      <c r="AF485" s="214">
        <f t="shared" si="49"/>
        <v>0</v>
      </c>
      <c r="AG485" s="214">
        <f t="shared" si="49"/>
        <v>0</v>
      </c>
      <c r="AH485" s="214">
        <f t="shared" si="49"/>
        <v>0</v>
      </c>
      <c r="AI485" s="214">
        <f t="shared" si="49"/>
        <v>0</v>
      </c>
      <c r="AJ485" s="214">
        <f t="shared" si="49"/>
        <v>0</v>
      </c>
      <c r="AK485" s="214">
        <f t="shared" si="49"/>
        <v>0</v>
      </c>
      <c r="AL485" s="214">
        <f t="shared" si="49"/>
        <v>0</v>
      </c>
      <c r="AM485" s="214">
        <f t="shared" si="49"/>
        <v>0</v>
      </c>
      <c r="AN485" s="214">
        <f t="shared" si="49"/>
        <v>0</v>
      </c>
      <c r="AO485" s="214">
        <f t="shared" si="49"/>
        <v>0</v>
      </c>
      <c r="AP485" s="214">
        <f t="shared" si="49"/>
        <v>0</v>
      </c>
      <c r="AQ485" s="214">
        <f t="shared" si="49"/>
        <v>0</v>
      </c>
      <c r="AR485" s="214">
        <f t="shared" si="49"/>
        <v>0</v>
      </c>
      <c r="AS485" s="214">
        <f t="shared" si="49"/>
        <v>0</v>
      </c>
      <c r="AT485" s="214">
        <f t="shared" si="49"/>
        <v>0</v>
      </c>
      <c r="AU485" s="214">
        <f t="shared" si="49"/>
        <v>0</v>
      </c>
    </row>
    <row r="486" spans="1:47" s="164" customFormat="1" ht="78.75" x14ac:dyDescent="0.2">
      <c r="A486" s="171" t="s">
        <v>900</v>
      </c>
      <c r="B486" s="84" t="s">
        <v>651</v>
      </c>
      <c r="C486" s="171" t="s">
        <v>2297</v>
      </c>
      <c r="D486" s="87">
        <v>0</v>
      </c>
      <c r="E486" s="87">
        <v>0</v>
      </c>
      <c r="F486" s="87">
        <v>0</v>
      </c>
      <c r="G486" s="87">
        <v>0</v>
      </c>
      <c r="H486" s="87">
        <v>0</v>
      </c>
      <c r="I486" s="87">
        <v>0</v>
      </c>
      <c r="J486" s="87">
        <v>0</v>
      </c>
      <c r="K486" s="87">
        <v>0</v>
      </c>
      <c r="L486" s="87">
        <v>0</v>
      </c>
      <c r="M486" s="87">
        <v>0</v>
      </c>
      <c r="N486" s="87">
        <v>0</v>
      </c>
      <c r="O486" s="87">
        <v>0</v>
      </c>
      <c r="P486" s="87">
        <v>0</v>
      </c>
      <c r="Q486" s="87">
        <v>0</v>
      </c>
      <c r="R486" s="87">
        <v>0</v>
      </c>
      <c r="S486" s="87">
        <v>0</v>
      </c>
      <c r="T486" s="87">
        <v>0.35</v>
      </c>
      <c r="U486" s="87">
        <v>0</v>
      </c>
      <c r="V486" s="87">
        <v>0</v>
      </c>
      <c r="W486" s="87">
        <v>0</v>
      </c>
      <c r="X486" s="87">
        <v>0</v>
      </c>
      <c r="Y486" s="87">
        <v>0</v>
      </c>
      <c r="Z486" s="87">
        <v>0</v>
      </c>
      <c r="AA486" s="87">
        <v>0</v>
      </c>
      <c r="AB486" s="87">
        <v>0</v>
      </c>
      <c r="AC486" s="87">
        <v>0</v>
      </c>
      <c r="AD486" s="87">
        <v>0</v>
      </c>
      <c r="AE486" s="87">
        <v>0</v>
      </c>
      <c r="AF486" s="87">
        <v>0</v>
      </c>
      <c r="AG486" s="87">
        <v>0</v>
      </c>
      <c r="AH486" s="87">
        <v>0</v>
      </c>
      <c r="AI486" s="87">
        <v>0</v>
      </c>
      <c r="AJ486" s="87">
        <v>0</v>
      </c>
      <c r="AK486" s="87">
        <v>0</v>
      </c>
      <c r="AL486" s="87">
        <v>0</v>
      </c>
      <c r="AM486" s="87">
        <v>0</v>
      </c>
      <c r="AN486" s="87">
        <v>0</v>
      </c>
      <c r="AO486" s="87">
        <v>0</v>
      </c>
      <c r="AP486" s="87">
        <v>0</v>
      </c>
      <c r="AQ486" s="87">
        <v>0</v>
      </c>
      <c r="AR486" s="87">
        <v>0</v>
      </c>
      <c r="AS486" s="87">
        <v>0</v>
      </c>
      <c r="AT486" s="87">
        <v>0</v>
      </c>
      <c r="AU486" s="87">
        <v>0</v>
      </c>
    </row>
    <row r="487" spans="1:47" s="164" customFormat="1" ht="78.75" x14ac:dyDescent="0.2">
      <c r="A487" s="171" t="s">
        <v>900</v>
      </c>
      <c r="B487" s="84" t="s">
        <v>652</v>
      </c>
      <c r="C487" s="171" t="s">
        <v>2298</v>
      </c>
      <c r="D487" s="87">
        <v>0</v>
      </c>
      <c r="E487" s="87">
        <v>0</v>
      </c>
      <c r="F487" s="87">
        <v>0</v>
      </c>
      <c r="G487" s="87">
        <v>0</v>
      </c>
      <c r="H487" s="87">
        <v>0</v>
      </c>
      <c r="I487" s="87">
        <v>0</v>
      </c>
      <c r="J487" s="87">
        <v>0</v>
      </c>
      <c r="K487" s="87">
        <v>0</v>
      </c>
      <c r="L487" s="87">
        <v>0</v>
      </c>
      <c r="M487" s="87">
        <v>0</v>
      </c>
      <c r="N487" s="87">
        <v>0</v>
      </c>
      <c r="O487" s="87">
        <v>0</v>
      </c>
      <c r="P487" s="87">
        <v>0</v>
      </c>
      <c r="Q487" s="87">
        <v>0</v>
      </c>
      <c r="R487" s="87">
        <v>0</v>
      </c>
      <c r="S487" s="87">
        <v>0</v>
      </c>
      <c r="T487" s="87">
        <v>0.25</v>
      </c>
      <c r="U487" s="87">
        <v>0</v>
      </c>
      <c r="V487" s="87">
        <v>0</v>
      </c>
      <c r="W487" s="87">
        <v>0</v>
      </c>
      <c r="X487" s="87">
        <v>0</v>
      </c>
      <c r="Y487" s="87">
        <v>0</v>
      </c>
      <c r="Z487" s="87">
        <v>0</v>
      </c>
      <c r="AA487" s="87">
        <v>0</v>
      </c>
      <c r="AB487" s="87">
        <v>0</v>
      </c>
      <c r="AC487" s="87">
        <v>0</v>
      </c>
      <c r="AD487" s="87">
        <v>0</v>
      </c>
      <c r="AE487" s="87">
        <v>0</v>
      </c>
      <c r="AF487" s="87">
        <v>0</v>
      </c>
      <c r="AG487" s="87">
        <v>0</v>
      </c>
      <c r="AH487" s="87">
        <v>0</v>
      </c>
      <c r="AI487" s="87">
        <v>0</v>
      </c>
      <c r="AJ487" s="87">
        <v>0</v>
      </c>
      <c r="AK487" s="87">
        <v>0</v>
      </c>
      <c r="AL487" s="87">
        <v>0</v>
      </c>
      <c r="AM487" s="87">
        <v>0</v>
      </c>
      <c r="AN487" s="87">
        <v>0</v>
      </c>
      <c r="AO487" s="87">
        <v>0</v>
      </c>
      <c r="AP487" s="87">
        <v>0</v>
      </c>
      <c r="AQ487" s="87">
        <v>0</v>
      </c>
      <c r="AR487" s="87">
        <v>0</v>
      </c>
      <c r="AS487" s="87">
        <v>0</v>
      </c>
      <c r="AT487" s="87">
        <v>0</v>
      </c>
      <c r="AU487" s="87">
        <v>0</v>
      </c>
    </row>
    <row r="488" spans="1:47" s="164" customFormat="1" ht="47.25" x14ac:dyDescent="0.2">
      <c r="A488" s="171" t="s">
        <v>900</v>
      </c>
      <c r="B488" s="170" t="s">
        <v>81</v>
      </c>
      <c r="C488" s="171" t="s">
        <v>2299</v>
      </c>
      <c r="D488" s="87">
        <v>0</v>
      </c>
      <c r="E488" s="87">
        <v>0</v>
      </c>
      <c r="F488" s="87">
        <v>0</v>
      </c>
      <c r="G488" s="87">
        <v>0</v>
      </c>
      <c r="H488" s="87">
        <v>0</v>
      </c>
      <c r="I488" s="87">
        <v>0</v>
      </c>
      <c r="J488" s="87">
        <v>0</v>
      </c>
      <c r="K488" s="87">
        <v>0</v>
      </c>
      <c r="L488" s="87">
        <v>0</v>
      </c>
      <c r="M488" s="87">
        <v>0</v>
      </c>
      <c r="N488" s="87">
        <v>0</v>
      </c>
      <c r="O488" s="87">
        <v>0</v>
      </c>
      <c r="P488" s="87">
        <v>0</v>
      </c>
      <c r="Q488" s="87">
        <v>0</v>
      </c>
      <c r="R488" s="87">
        <v>0</v>
      </c>
      <c r="S488" s="87">
        <v>0</v>
      </c>
      <c r="T488" s="87">
        <v>1.4</v>
      </c>
      <c r="U488" s="87">
        <v>0</v>
      </c>
      <c r="V488" s="87">
        <v>0</v>
      </c>
      <c r="W488" s="87">
        <v>0</v>
      </c>
      <c r="X488" s="87">
        <v>0</v>
      </c>
      <c r="Y488" s="87">
        <v>0</v>
      </c>
      <c r="Z488" s="87">
        <v>0</v>
      </c>
      <c r="AA488" s="87">
        <v>0</v>
      </c>
      <c r="AB488" s="87">
        <v>0</v>
      </c>
      <c r="AC488" s="87">
        <v>0</v>
      </c>
      <c r="AD488" s="87">
        <v>0</v>
      </c>
      <c r="AE488" s="87">
        <v>0</v>
      </c>
      <c r="AF488" s="87">
        <v>0</v>
      </c>
      <c r="AG488" s="87">
        <v>0</v>
      </c>
      <c r="AH488" s="87">
        <v>0</v>
      </c>
      <c r="AI488" s="87">
        <v>0</v>
      </c>
      <c r="AJ488" s="87">
        <v>0</v>
      </c>
      <c r="AK488" s="87">
        <v>0</v>
      </c>
      <c r="AL488" s="87">
        <v>0</v>
      </c>
      <c r="AM488" s="87">
        <v>0</v>
      </c>
      <c r="AN488" s="87">
        <v>0</v>
      </c>
      <c r="AO488" s="87">
        <v>0</v>
      </c>
      <c r="AP488" s="87">
        <v>0</v>
      </c>
      <c r="AQ488" s="87">
        <v>0</v>
      </c>
      <c r="AR488" s="87">
        <v>0</v>
      </c>
      <c r="AS488" s="87">
        <v>0</v>
      </c>
      <c r="AT488" s="87">
        <v>0</v>
      </c>
      <c r="AU488" s="87">
        <v>0</v>
      </c>
    </row>
    <row r="489" spans="1:47" s="164" customFormat="1" ht="47.25" x14ac:dyDescent="0.2">
      <c r="A489" s="171" t="s">
        <v>900</v>
      </c>
      <c r="B489" s="84" t="s">
        <v>82</v>
      </c>
      <c r="C489" s="171" t="s">
        <v>2300</v>
      </c>
      <c r="D489" s="87">
        <v>0</v>
      </c>
      <c r="E489" s="87">
        <v>0.25</v>
      </c>
      <c r="F489" s="87">
        <v>0</v>
      </c>
      <c r="G489" s="87">
        <v>0</v>
      </c>
      <c r="H489" s="87">
        <v>0</v>
      </c>
      <c r="I489" s="87">
        <v>0.19500000000000001</v>
      </c>
      <c r="J489" s="87">
        <v>0</v>
      </c>
      <c r="K489" s="87">
        <v>0</v>
      </c>
      <c r="L489" s="87">
        <v>0</v>
      </c>
      <c r="M489" s="87">
        <v>0</v>
      </c>
      <c r="N489" s="87">
        <v>0</v>
      </c>
      <c r="O489" s="87">
        <v>0</v>
      </c>
      <c r="P489" s="87">
        <v>0</v>
      </c>
      <c r="Q489" s="87">
        <v>0</v>
      </c>
      <c r="R489" s="87">
        <v>0.25</v>
      </c>
      <c r="S489" s="87">
        <v>0</v>
      </c>
      <c r="T489" s="87">
        <v>0.52900000000000003</v>
      </c>
      <c r="U489" s="87">
        <v>0</v>
      </c>
      <c r="V489" s="87">
        <v>0</v>
      </c>
      <c r="W489" s="87">
        <v>0</v>
      </c>
      <c r="X489" s="87">
        <v>0</v>
      </c>
      <c r="Y489" s="87">
        <v>0</v>
      </c>
      <c r="Z489" s="87">
        <v>0</v>
      </c>
      <c r="AA489" s="87">
        <v>0</v>
      </c>
      <c r="AB489" s="87">
        <v>0</v>
      </c>
      <c r="AC489" s="87">
        <v>0</v>
      </c>
      <c r="AD489" s="87">
        <v>0</v>
      </c>
      <c r="AE489" s="87">
        <v>0</v>
      </c>
      <c r="AF489" s="87">
        <v>0</v>
      </c>
      <c r="AG489" s="87">
        <v>0</v>
      </c>
      <c r="AH489" s="87">
        <v>0</v>
      </c>
      <c r="AI489" s="87">
        <v>0</v>
      </c>
      <c r="AJ489" s="87">
        <v>0</v>
      </c>
      <c r="AK489" s="87">
        <v>0</v>
      </c>
      <c r="AL489" s="87">
        <v>0</v>
      </c>
      <c r="AM489" s="87">
        <v>0</v>
      </c>
      <c r="AN489" s="87">
        <v>0</v>
      </c>
      <c r="AO489" s="87">
        <v>0</v>
      </c>
      <c r="AP489" s="87">
        <v>0</v>
      </c>
      <c r="AQ489" s="87">
        <v>0</v>
      </c>
      <c r="AR489" s="87">
        <v>0</v>
      </c>
      <c r="AS489" s="87">
        <v>0</v>
      </c>
      <c r="AT489" s="87">
        <v>0</v>
      </c>
      <c r="AU489" s="87">
        <v>0</v>
      </c>
    </row>
    <row r="490" spans="1:47" s="164" customFormat="1" ht="31.5" x14ac:dyDescent="0.2">
      <c r="A490" s="171" t="s">
        <v>900</v>
      </c>
      <c r="B490" s="84" t="s">
        <v>83</v>
      </c>
      <c r="C490" s="171" t="s">
        <v>2301</v>
      </c>
      <c r="D490" s="87">
        <v>0</v>
      </c>
      <c r="E490" s="87">
        <v>0</v>
      </c>
      <c r="F490" s="87">
        <v>0</v>
      </c>
      <c r="G490" s="87">
        <v>0</v>
      </c>
      <c r="H490" s="87">
        <v>0</v>
      </c>
      <c r="I490" s="87">
        <v>0</v>
      </c>
      <c r="J490" s="87">
        <v>0</v>
      </c>
      <c r="K490" s="87">
        <v>0</v>
      </c>
      <c r="L490" s="87">
        <v>0</v>
      </c>
      <c r="M490" s="87">
        <v>0</v>
      </c>
      <c r="N490" s="87">
        <v>0</v>
      </c>
      <c r="O490" s="87">
        <v>0</v>
      </c>
      <c r="P490" s="87">
        <v>0</v>
      </c>
      <c r="Q490" s="87">
        <v>0</v>
      </c>
      <c r="R490" s="87">
        <v>0.5</v>
      </c>
      <c r="S490" s="87">
        <v>0</v>
      </c>
      <c r="T490" s="87">
        <v>0.39</v>
      </c>
      <c r="U490" s="87">
        <v>0</v>
      </c>
      <c r="V490" s="87">
        <v>0</v>
      </c>
      <c r="W490" s="87">
        <v>0</v>
      </c>
      <c r="X490" s="87">
        <v>0</v>
      </c>
      <c r="Y490" s="87">
        <v>0</v>
      </c>
      <c r="Z490" s="87">
        <v>0</v>
      </c>
      <c r="AA490" s="87">
        <v>0</v>
      </c>
      <c r="AB490" s="87">
        <v>0</v>
      </c>
      <c r="AC490" s="87">
        <v>0</v>
      </c>
      <c r="AD490" s="87">
        <v>0</v>
      </c>
      <c r="AE490" s="87">
        <v>0</v>
      </c>
      <c r="AF490" s="87">
        <v>0</v>
      </c>
      <c r="AG490" s="87">
        <v>0</v>
      </c>
      <c r="AH490" s="87">
        <v>0</v>
      </c>
      <c r="AI490" s="87">
        <v>0</v>
      </c>
      <c r="AJ490" s="87">
        <v>0</v>
      </c>
      <c r="AK490" s="87">
        <v>0</v>
      </c>
      <c r="AL490" s="87">
        <v>0</v>
      </c>
      <c r="AM490" s="87">
        <v>0</v>
      </c>
      <c r="AN490" s="87">
        <v>0</v>
      </c>
      <c r="AO490" s="87">
        <v>0</v>
      </c>
      <c r="AP490" s="87">
        <v>0</v>
      </c>
      <c r="AQ490" s="87">
        <v>0</v>
      </c>
      <c r="AR490" s="87">
        <v>0</v>
      </c>
      <c r="AS490" s="87">
        <v>0</v>
      </c>
      <c r="AT490" s="87">
        <v>0</v>
      </c>
      <c r="AU490" s="87">
        <v>0</v>
      </c>
    </row>
    <row r="491" spans="1:47" s="164" customFormat="1" ht="31.5" x14ac:dyDescent="0.2">
      <c r="A491" s="171" t="s">
        <v>900</v>
      </c>
      <c r="B491" s="170" t="s">
        <v>653</v>
      </c>
      <c r="C491" s="171" t="s">
        <v>2302</v>
      </c>
      <c r="D491" s="87">
        <v>0</v>
      </c>
      <c r="E491" s="87">
        <v>0.4</v>
      </c>
      <c r="F491" s="87">
        <v>0</v>
      </c>
      <c r="G491" s="87">
        <v>0</v>
      </c>
      <c r="H491" s="87">
        <v>0</v>
      </c>
      <c r="I491" s="87">
        <v>0.36099999999999999</v>
      </c>
      <c r="J491" s="87">
        <v>0</v>
      </c>
      <c r="K491" s="87">
        <v>0</v>
      </c>
      <c r="L491" s="87">
        <v>0</v>
      </c>
      <c r="M491" s="87">
        <v>0</v>
      </c>
      <c r="N491" s="87">
        <v>0</v>
      </c>
      <c r="O491" s="87">
        <v>0</v>
      </c>
      <c r="P491" s="87">
        <v>0</v>
      </c>
      <c r="Q491" s="87">
        <v>0</v>
      </c>
      <c r="R491" s="87">
        <v>0.4</v>
      </c>
      <c r="S491" s="87"/>
      <c r="T491" s="87">
        <v>0.4</v>
      </c>
      <c r="U491" s="87"/>
      <c r="V491" s="87">
        <v>0</v>
      </c>
      <c r="W491" s="87">
        <v>0</v>
      </c>
      <c r="X491" s="87">
        <v>0</v>
      </c>
      <c r="Y491" s="87">
        <v>0</v>
      </c>
      <c r="Z491" s="87">
        <v>0</v>
      </c>
      <c r="AA491" s="87">
        <v>0</v>
      </c>
      <c r="AB491" s="87">
        <v>0</v>
      </c>
      <c r="AC491" s="87">
        <v>0</v>
      </c>
      <c r="AD491" s="87">
        <v>0</v>
      </c>
      <c r="AE491" s="87">
        <v>0</v>
      </c>
      <c r="AF491" s="87">
        <v>0</v>
      </c>
      <c r="AG491" s="87">
        <v>0</v>
      </c>
      <c r="AH491" s="87">
        <v>0</v>
      </c>
      <c r="AI491" s="87">
        <v>0</v>
      </c>
      <c r="AJ491" s="87">
        <v>0</v>
      </c>
      <c r="AK491" s="87">
        <v>0</v>
      </c>
      <c r="AL491" s="87">
        <v>0</v>
      </c>
      <c r="AM491" s="87">
        <v>0</v>
      </c>
      <c r="AN491" s="87">
        <v>0</v>
      </c>
      <c r="AO491" s="87">
        <v>0</v>
      </c>
      <c r="AP491" s="87">
        <v>0</v>
      </c>
      <c r="AQ491" s="87">
        <v>0</v>
      </c>
      <c r="AR491" s="87">
        <v>0</v>
      </c>
      <c r="AS491" s="87">
        <v>0</v>
      </c>
      <c r="AT491" s="87">
        <v>0</v>
      </c>
      <c r="AU491" s="87">
        <v>0</v>
      </c>
    </row>
    <row r="492" spans="1:47" s="164" customFormat="1" ht="31.5" x14ac:dyDescent="0.2">
      <c r="A492" s="210"/>
      <c r="B492" s="211" t="s">
        <v>29</v>
      </c>
      <c r="C492" s="210"/>
      <c r="D492" s="214">
        <v>0</v>
      </c>
      <c r="E492" s="214">
        <v>0.35</v>
      </c>
      <c r="F492" s="214">
        <v>0</v>
      </c>
      <c r="G492" s="214">
        <v>0</v>
      </c>
      <c r="H492" s="214">
        <v>0</v>
      </c>
      <c r="I492" s="214">
        <v>3.4426999999999999</v>
      </c>
      <c r="J492" s="214">
        <v>0</v>
      </c>
      <c r="K492" s="214">
        <v>0</v>
      </c>
      <c r="L492" s="214">
        <v>0</v>
      </c>
      <c r="M492" s="214">
        <v>0</v>
      </c>
      <c r="N492" s="214">
        <v>0</v>
      </c>
      <c r="O492" s="214">
        <v>0</v>
      </c>
      <c r="P492" s="214">
        <v>0</v>
      </c>
      <c r="Q492" s="214">
        <v>0</v>
      </c>
      <c r="R492" s="214">
        <v>1.41</v>
      </c>
      <c r="S492" s="214">
        <v>0</v>
      </c>
      <c r="T492" s="214">
        <v>3.2800000000000002</v>
      </c>
      <c r="U492" s="214">
        <v>0</v>
      </c>
      <c r="V492" s="214">
        <v>0</v>
      </c>
      <c r="W492" s="214">
        <v>0</v>
      </c>
      <c r="X492" s="214">
        <v>0</v>
      </c>
      <c r="Y492" s="214">
        <v>0</v>
      </c>
      <c r="Z492" s="214">
        <v>0</v>
      </c>
      <c r="AA492" s="214">
        <v>0</v>
      </c>
      <c r="AB492" s="214">
        <f t="shared" ref="AB492:AU492" si="50">SUM(AB493:AB511)</f>
        <v>0</v>
      </c>
      <c r="AC492" s="214">
        <f t="shared" si="50"/>
        <v>0</v>
      </c>
      <c r="AD492" s="214">
        <f t="shared" si="50"/>
        <v>0</v>
      </c>
      <c r="AE492" s="214">
        <f t="shared" si="50"/>
        <v>0</v>
      </c>
      <c r="AF492" s="214">
        <f t="shared" si="50"/>
        <v>0</v>
      </c>
      <c r="AG492" s="214">
        <f t="shared" si="50"/>
        <v>0</v>
      </c>
      <c r="AH492" s="214">
        <f t="shared" si="50"/>
        <v>0</v>
      </c>
      <c r="AI492" s="214">
        <f t="shared" si="50"/>
        <v>0</v>
      </c>
      <c r="AJ492" s="214">
        <f t="shared" si="50"/>
        <v>0</v>
      </c>
      <c r="AK492" s="214">
        <f t="shared" si="50"/>
        <v>0</v>
      </c>
      <c r="AL492" s="214">
        <f t="shared" si="50"/>
        <v>0</v>
      </c>
      <c r="AM492" s="214">
        <f t="shared" si="50"/>
        <v>0</v>
      </c>
      <c r="AN492" s="214">
        <f t="shared" si="50"/>
        <v>0</v>
      </c>
      <c r="AO492" s="214">
        <f t="shared" si="50"/>
        <v>0</v>
      </c>
      <c r="AP492" s="214">
        <f t="shared" si="50"/>
        <v>0</v>
      </c>
      <c r="AQ492" s="214">
        <f t="shared" si="50"/>
        <v>0</v>
      </c>
      <c r="AR492" s="214">
        <f t="shared" si="50"/>
        <v>0</v>
      </c>
      <c r="AS492" s="214">
        <f t="shared" si="50"/>
        <v>0</v>
      </c>
      <c r="AT492" s="214">
        <f t="shared" si="50"/>
        <v>0</v>
      </c>
      <c r="AU492" s="214">
        <f t="shared" si="50"/>
        <v>0</v>
      </c>
    </row>
    <row r="493" spans="1:47" s="164" customFormat="1" ht="78.75" x14ac:dyDescent="0.2">
      <c r="A493" s="171" t="s">
        <v>900</v>
      </c>
      <c r="B493" s="170" t="s">
        <v>654</v>
      </c>
      <c r="C493" s="171" t="s">
        <v>2303</v>
      </c>
      <c r="D493" s="87">
        <v>0</v>
      </c>
      <c r="E493" s="87">
        <v>0</v>
      </c>
      <c r="F493" s="87">
        <v>0</v>
      </c>
      <c r="G493" s="87">
        <v>0</v>
      </c>
      <c r="H493" s="87">
        <v>0</v>
      </c>
      <c r="I493" s="87">
        <v>0</v>
      </c>
      <c r="J493" s="87">
        <v>0</v>
      </c>
      <c r="K493" s="87">
        <v>0</v>
      </c>
      <c r="L493" s="87">
        <v>0</v>
      </c>
      <c r="M493" s="87">
        <v>0</v>
      </c>
      <c r="N493" s="87">
        <v>0</v>
      </c>
      <c r="O493" s="87">
        <v>0</v>
      </c>
      <c r="P493" s="87">
        <v>0</v>
      </c>
      <c r="Q493" s="87">
        <v>0</v>
      </c>
      <c r="R493" s="87">
        <v>0</v>
      </c>
      <c r="S493" s="87">
        <v>0</v>
      </c>
      <c r="T493" s="87">
        <v>0</v>
      </c>
      <c r="U493" s="87">
        <v>0</v>
      </c>
      <c r="V493" s="87">
        <v>0</v>
      </c>
      <c r="W493" s="87">
        <v>0</v>
      </c>
      <c r="X493" s="87">
        <v>0</v>
      </c>
      <c r="Y493" s="87">
        <v>0</v>
      </c>
      <c r="Z493" s="87">
        <v>0</v>
      </c>
      <c r="AA493" s="87">
        <v>0</v>
      </c>
      <c r="AB493" s="87">
        <v>0</v>
      </c>
      <c r="AC493" s="87">
        <v>0</v>
      </c>
      <c r="AD493" s="87">
        <v>0</v>
      </c>
      <c r="AE493" s="87">
        <v>0</v>
      </c>
      <c r="AF493" s="87">
        <v>0</v>
      </c>
      <c r="AG493" s="87">
        <v>0</v>
      </c>
      <c r="AH493" s="87">
        <v>0</v>
      </c>
      <c r="AI493" s="87">
        <v>0</v>
      </c>
      <c r="AJ493" s="87">
        <v>0</v>
      </c>
      <c r="AK493" s="87">
        <v>0</v>
      </c>
      <c r="AL493" s="87">
        <v>0</v>
      </c>
      <c r="AM493" s="87">
        <v>0</v>
      </c>
      <c r="AN493" s="87">
        <v>0</v>
      </c>
      <c r="AO493" s="87">
        <v>0</v>
      </c>
      <c r="AP493" s="87">
        <v>0</v>
      </c>
      <c r="AQ493" s="87">
        <v>0</v>
      </c>
      <c r="AR493" s="87">
        <v>0</v>
      </c>
      <c r="AS493" s="87">
        <v>0</v>
      </c>
      <c r="AT493" s="87">
        <v>0</v>
      </c>
      <c r="AU493" s="87">
        <v>0</v>
      </c>
    </row>
    <row r="494" spans="1:47" s="164" customFormat="1" ht="47.25" x14ac:dyDescent="0.2">
      <c r="A494" s="171" t="s">
        <v>900</v>
      </c>
      <c r="B494" s="84" t="s">
        <v>655</v>
      </c>
      <c r="C494" s="171" t="s">
        <v>2304</v>
      </c>
      <c r="D494" s="87">
        <v>0</v>
      </c>
      <c r="E494" s="87">
        <v>0</v>
      </c>
      <c r="F494" s="87">
        <v>0</v>
      </c>
      <c r="G494" s="87">
        <v>0</v>
      </c>
      <c r="H494" s="87">
        <v>0</v>
      </c>
      <c r="I494" s="87">
        <v>0</v>
      </c>
      <c r="J494" s="87">
        <v>0</v>
      </c>
      <c r="K494" s="87">
        <v>0</v>
      </c>
      <c r="L494" s="87">
        <v>0</v>
      </c>
      <c r="M494" s="87">
        <v>0</v>
      </c>
      <c r="N494" s="87">
        <v>0</v>
      </c>
      <c r="O494" s="87">
        <v>0</v>
      </c>
      <c r="P494" s="87">
        <v>0</v>
      </c>
      <c r="Q494" s="87">
        <v>0</v>
      </c>
      <c r="R494" s="87">
        <v>0.25</v>
      </c>
      <c r="S494" s="87">
        <v>0</v>
      </c>
      <c r="T494" s="87">
        <v>0.1</v>
      </c>
      <c r="U494" s="87">
        <v>0</v>
      </c>
      <c r="V494" s="87">
        <v>0</v>
      </c>
      <c r="W494" s="87">
        <v>0</v>
      </c>
      <c r="X494" s="87">
        <v>0</v>
      </c>
      <c r="Y494" s="87">
        <v>0</v>
      </c>
      <c r="Z494" s="87">
        <v>0</v>
      </c>
      <c r="AA494" s="87">
        <v>0</v>
      </c>
      <c r="AB494" s="87">
        <v>0</v>
      </c>
      <c r="AC494" s="87">
        <v>0</v>
      </c>
      <c r="AD494" s="87">
        <v>0</v>
      </c>
      <c r="AE494" s="87">
        <v>0</v>
      </c>
      <c r="AF494" s="87">
        <v>0</v>
      </c>
      <c r="AG494" s="87">
        <v>0</v>
      </c>
      <c r="AH494" s="87">
        <v>0</v>
      </c>
      <c r="AI494" s="87">
        <v>0</v>
      </c>
      <c r="AJ494" s="87">
        <v>0</v>
      </c>
      <c r="AK494" s="87">
        <v>0</v>
      </c>
      <c r="AL494" s="87">
        <v>0</v>
      </c>
      <c r="AM494" s="87">
        <v>0</v>
      </c>
      <c r="AN494" s="87">
        <v>0</v>
      </c>
      <c r="AO494" s="87">
        <v>0</v>
      </c>
      <c r="AP494" s="87">
        <v>0</v>
      </c>
      <c r="AQ494" s="87">
        <v>0</v>
      </c>
      <c r="AR494" s="87">
        <v>0</v>
      </c>
      <c r="AS494" s="87">
        <v>0</v>
      </c>
      <c r="AT494" s="87">
        <v>0</v>
      </c>
      <c r="AU494" s="87">
        <v>0</v>
      </c>
    </row>
    <row r="495" spans="1:47" s="164" customFormat="1" ht="63" x14ac:dyDescent="0.2">
      <c r="A495" s="171" t="s">
        <v>900</v>
      </c>
      <c r="B495" s="84" t="s">
        <v>656</v>
      </c>
      <c r="C495" s="171" t="s">
        <v>2305</v>
      </c>
      <c r="D495" s="87">
        <v>0</v>
      </c>
      <c r="E495" s="87">
        <v>0</v>
      </c>
      <c r="F495" s="87">
        <v>0</v>
      </c>
      <c r="G495" s="87">
        <v>0</v>
      </c>
      <c r="H495" s="87">
        <v>0</v>
      </c>
      <c r="I495" s="87">
        <v>0</v>
      </c>
      <c r="J495" s="87">
        <v>0</v>
      </c>
      <c r="K495" s="87">
        <v>0</v>
      </c>
      <c r="L495" s="87">
        <v>0</v>
      </c>
      <c r="M495" s="87">
        <v>0</v>
      </c>
      <c r="N495" s="87">
        <v>0</v>
      </c>
      <c r="O495" s="87">
        <v>0</v>
      </c>
      <c r="P495" s="87">
        <v>0</v>
      </c>
      <c r="Q495" s="87">
        <v>0</v>
      </c>
      <c r="R495" s="87">
        <v>0.25</v>
      </c>
      <c r="S495" s="87">
        <v>0</v>
      </c>
      <c r="T495" s="87">
        <v>0.1</v>
      </c>
      <c r="U495" s="87">
        <v>0</v>
      </c>
      <c r="V495" s="87">
        <v>0</v>
      </c>
      <c r="W495" s="87">
        <v>0</v>
      </c>
      <c r="X495" s="87">
        <v>0</v>
      </c>
      <c r="Y495" s="87">
        <v>0</v>
      </c>
      <c r="Z495" s="87">
        <v>0</v>
      </c>
      <c r="AA495" s="87">
        <v>0</v>
      </c>
      <c r="AB495" s="87">
        <v>0</v>
      </c>
      <c r="AC495" s="87">
        <v>0</v>
      </c>
      <c r="AD495" s="87">
        <v>0</v>
      </c>
      <c r="AE495" s="87">
        <v>0</v>
      </c>
      <c r="AF495" s="87">
        <v>0</v>
      </c>
      <c r="AG495" s="87">
        <v>0</v>
      </c>
      <c r="AH495" s="87">
        <v>0</v>
      </c>
      <c r="AI495" s="87">
        <v>0</v>
      </c>
      <c r="AJ495" s="87">
        <v>0</v>
      </c>
      <c r="AK495" s="87">
        <v>0</v>
      </c>
      <c r="AL495" s="87">
        <v>0</v>
      </c>
      <c r="AM495" s="87">
        <v>0</v>
      </c>
      <c r="AN495" s="87">
        <v>0</v>
      </c>
      <c r="AO495" s="87">
        <v>0</v>
      </c>
      <c r="AP495" s="87">
        <v>0</v>
      </c>
      <c r="AQ495" s="87">
        <v>0</v>
      </c>
      <c r="AR495" s="87">
        <v>0</v>
      </c>
      <c r="AS495" s="87">
        <v>0</v>
      </c>
      <c r="AT495" s="87">
        <v>0</v>
      </c>
      <c r="AU495" s="87">
        <v>0</v>
      </c>
    </row>
    <row r="496" spans="1:47" s="164" customFormat="1" ht="47.25" x14ac:dyDescent="0.2">
      <c r="A496" s="171" t="s">
        <v>900</v>
      </c>
      <c r="B496" s="84" t="s">
        <v>657</v>
      </c>
      <c r="C496" s="171" t="s">
        <v>2306</v>
      </c>
      <c r="D496" s="87">
        <v>0</v>
      </c>
      <c r="E496" s="87">
        <v>0</v>
      </c>
      <c r="F496" s="87">
        <v>0</v>
      </c>
      <c r="G496" s="87">
        <v>0</v>
      </c>
      <c r="H496" s="87">
        <v>0</v>
      </c>
      <c r="I496" s="87">
        <v>0</v>
      </c>
      <c r="J496" s="87">
        <v>0</v>
      </c>
      <c r="K496" s="87">
        <v>0</v>
      </c>
      <c r="L496" s="87">
        <v>0</v>
      </c>
      <c r="M496" s="87">
        <v>0</v>
      </c>
      <c r="N496" s="87">
        <v>0</v>
      </c>
      <c r="O496" s="87">
        <v>0</v>
      </c>
      <c r="P496" s="87">
        <v>0</v>
      </c>
      <c r="Q496" s="87">
        <v>0</v>
      </c>
      <c r="R496" s="87">
        <v>0.25</v>
      </c>
      <c r="S496" s="87">
        <v>0</v>
      </c>
      <c r="T496" s="87">
        <v>0.1</v>
      </c>
      <c r="U496" s="87">
        <v>0</v>
      </c>
      <c r="V496" s="87">
        <v>0</v>
      </c>
      <c r="W496" s="87">
        <v>0</v>
      </c>
      <c r="X496" s="87">
        <v>0</v>
      </c>
      <c r="Y496" s="87">
        <v>0</v>
      </c>
      <c r="Z496" s="87">
        <v>0</v>
      </c>
      <c r="AA496" s="87">
        <v>0</v>
      </c>
      <c r="AB496" s="87">
        <v>0</v>
      </c>
      <c r="AC496" s="87">
        <v>0</v>
      </c>
      <c r="AD496" s="87">
        <v>0</v>
      </c>
      <c r="AE496" s="87">
        <v>0</v>
      </c>
      <c r="AF496" s="87">
        <v>0</v>
      </c>
      <c r="AG496" s="87">
        <v>0</v>
      </c>
      <c r="AH496" s="87">
        <v>0</v>
      </c>
      <c r="AI496" s="87">
        <v>0</v>
      </c>
      <c r="AJ496" s="87">
        <v>0</v>
      </c>
      <c r="AK496" s="87">
        <v>0</v>
      </c>
      <c r="AL496" s="87">
        <v>0</v>
      </c>
      <c r="AM496" s="87">
        <v>0</v>
      </c>
      <c r="AN496" s="87">
        <v>0</v>
      </c>
      <c r="AO496" s="87">
        <v>0</v>
      </c>
      <c r="AP496" s="87">
        <v>0</v>
      </c>
      <c r="AQ496" s="87">
        <v>0</v>
      </c>
      <c r="AR496" s="87">
        <v>0</v>
      </c>
      <c r="AS496" s="87">
        <v>0</v>
      </c>
      <c r="AT496" s="87">
        <v>0</v>
      </c>
      <c r="AU496" s="87">
        <v>0</v>
      </c>
    </row>
    <row r="497" spans="1:47" s="164" customFormat="1" ht="63" x14ac:dyDescent="0.2">
      <c r="A497" s="171" t="s">
        <v>900</v>
      </c>
      <c r="B497" s="170" t="s">
        <v>658</v>
      </c>
      <c r="C497" s="171" t="s">
        <v>2307</v>
      </c>
      <c r="D497" s="87">
        <v>0</v>
      </c>
      <c r="E497" s="87">
        <v>0</v>
      </c>
      <c r="F497" s="87">
        <v>0</v>
      </c>
      <c r="G497" s="87">
        <v>0</v>
      </c>
      <c r="H497" s="87">
        <v>0</v>
      </c>
      <c r="I497" s="87">
        <v>0</v>
      </c>
      <c r="J497" s="87">
        <v>0</v>
      </c>
      <c r="K497" s="87">
        <v>0</v>
      </c>
      <c r="L497" s="87">
        <v>0</v>
      </c>
      <c r="M497" s="87">
        <v>0</v>
      </c>
      <c r="N497" s="87">
        <v>0</v>
      </c>
      <c r="O497" s="87">
        <v>0</v>
      </c>
      <c r="P497" s="87">
        <v>0</v>
      </c>
      <c r="Q497" s="87">
        <v>0</v>
      </c>
      <c r="R497" s="87">
        <v>0.25</v>
      </c>
      <c r="S497" s="87">
        <v>0</v>
      </c>
      <c r="T497" s="87">
        <v>0.21</v>
      </c>
      <c r="U497" s="87">
        <v>0</v>
      </c>
      <c r="V497" s="87">
        <v>0</v>
      </c>
      <c r="W497" s="87">
        <v>0</v>
      </c>
      <c r="X497" s="87">
        <v>0</v>
      </c>
      <c r="Y497" s="87">
        <v>0</v>
      </c>
      <c r="Z497" s="87">
        <v>0</v>
      </c>
      <c r="AA497" s="87">
        <v>0</v>
      </c>
      <c r="AB497" s="87">
        <v>0</v>
      </c>
      <c r="AC497" s="87">
        <v>0</v>
      </c>
      <c r="AD497" s="87">
        <v>0</v>
      </c>
      <c r="AE497" s="87">
        <v>0</v>
      </c>
      <c r="AF497" s="87">
        <v>0</v>
      </c>
      <c r="AG497" s="87">
        <v>0</v>
      </c>
      <c r="AH497" s="87">
        <v>0</v>
      </c>
      <c r="AI497" s="87">
        <v>0</v>
      </c>
      <c r="AJ497" s="87">
        <v>0</v>
      </c>
      <c r="AK497" s="87">
        <v>0</v>
      </c>
      <c r="AL497" s="87">
        <v>0</v>
      </c>
      <c r="AM497" s="87">
        <v>0</v>
      </c>
      <c r="AN497" s="87">
        <v>0</v>
      </c>
      <c r="AO497" s="87">
        <v>0</v>
      </c>
      <c r="AP497" s="87">
        <v>0</v>
      </c>
      <c r="AQ497" s="87">
        <v>0</v>
      </c>
      <c r="AR497" s="87">
        <v>0</v>
      </c>
      <c r="AS497" s="87">
        <v>0</v>
      </c>
      <c r="AT497" s="87">
        <v>0</v>
      </c>
      <c r="AU497" s="87">
        <v>0</v>
      </c>
    </row>
    <row r="498" spans="1:47" s="164" customFormat="1" ht="47.25" x14ac:dyDescent="0.2">
      <c r="A498" s="171" t="s">
        <v>900</v>
      </c>
      <c r="B498" s="84" t="s">
        <v>659</v>
      </c>
      <c r="C498" s="171" t="s">
        <v>2308</v>
      </c>
      <c r="D498" s="87">
        <v>0</v>
      </c>
      <c r="E498" s="87">
        <v>0</v>
      </c>
      <c r="F498" s="87">
        <v>0</v>
      </c>
      <c r="G498" s="87">
        <v>0</v>
      </c>
      <c r="H498" s="87">
        <v>0</v>
      </c>
      <c r="I498" s="87">
        <v>0</v>
      </c>
      <c r="J498" s="87">
        <v>0</v>
      </c>
      <c r="K498" s="87">
        <v>0</v>
      </c>
      <c r="L498" s="87">
        <v>0</v>
      </c>
      <c r="M498" s="87">
        <v>0</v>
      </c>
      <c r="N498" s="87">
        <v>0</v>
      </c>
      <c r="O498" s="87">
        <v>0</v>
      </c>
      <c r="P498" s="87">
        <v>0</v>
      </c>
      <c r="Q498" s="87">
        <v>0</v>
      </c>
      <c r="R498" s="87">
        <v>0.16</v>
      </c>
      <c r="S498" s="87">
        <v>0</v>
      </c>
      <c r="T498" s="87">
        <v>0.1</v>
      </c>
      <c r="U498" s="87">
        <v>0</v>
      </c>
      <c r="V498" s="87">
        <v>0</v>
      </c>
      <c r="W498" s="87">
        <v>0</v>
      </c>
      <c r="X498" s="87">
        <v>0</v>
      </c>
      <c r="Y498" s="87">
        <v>0</v>
      </c>
      <c r="Z498" s="87">
        <v>0</v>
      </c>
      <c r="AA498" s="87">
        <v>0</v>
      </c>
      <c r="AB498" s="87">
        <v>0</v>
      </c>
      <c r="AC498" s="87">
        <v>0</v>
      </c>
      <c r="AD498" s="87">
        <v>0</v>
      </c>
      <c r="AE498" s="87">
        <v>0</v>
      </c>
      <c r="AF498" s="87">
        <v>0</v>
      </c>
      <c r="AG498" s="87">
        <v>0</v>
      </c>
      <c r="AH498" s="87">
        <v>0</v>
      </c>
      <c r="AI498" s="87">
        <v>0</v>
      </c>
      <c r="AJ498" s="87">
        <v>0</v>
      </c>
      <c r="AK498" s="87">
        <v>0</v>
      </c>
      <c r="AL498" s="87">
        <v>0</v>
      </c>
      <c r="AM498" s="87">
        <v>0</v>
      </c>
      <c r="AN498" s="87">
        <v>0</v>
      </c>
      <c r="AO498" s="87">
        <v>0</v>
      </c>
      <c r="AP498" s="87">
        <v>0</v>
      </c>
      <c r="AQ498" s="87">
        <v>0</v>
      </c>
      <c r="AR498" s="87">
        <v>0</v>
      </c>
      <c r="AS498" s="87">
        <v>0</v>
      </c>
      <c r="AT498" s="87">
        <v>0</v>
      </c>
      <c r="AU498" s="87">
        <v>0</v>
      </c>
    </row>
    <row r="499" spans="1:47" s="164" customFormat="1" ht="47.25" x14ac:dyDescent="0.2">
      <c r="A499" s="171" t="s">
        <v>900</v>
      </c>
      <c r="B499" s="84" t="s">
        <v>660</v>
      </c>
      <c r="C499" s="171" t="s">
        <v>2309</v>
      </c>
      <c r="D499" s="87">
        <v>0</v>
      </c>
      <c r="E499" s="87">
        <v>0</v>
      </c>
      <c r="F499" s="87">
        <v>0</v>
      </c>
      <c r="G499" s="87">
        <v>0</v>
      </c>
      <c r="H499" s="87">
        <v>0</v>
      </c>
      <c r="I499" s="87">
        <v>0</v>
      </c>
      <c r="J499" s="87">
        <v>0</v>
      </c>
      <c r="K499" s="87">
        <v>0</v>
      </c>
      <c r="L499" s="87">
        <v>0</v>
      </c>
      <c r="M499" s="87">
        <v>0</v>
      </c>
      <c r="N499" s="87">
        <v>0</v>
      </c>
      <c r="O499" s="87">
        <v>0</v>
      </c>
      <c r="P499" s="87">
        <v>0</v>
      </c>
      <c r="Q499" s="87">
        <v>0</v>
      </c>
      <c r="R499" s="87">
        <v>0.25</v>
      </c>
      <c r="S499" s="87">
        <v>0</v>
      </c>
      <c r="T499" s="87">
        <v>0.1</v>
      </c>
      <c r="U499" s="87">
        <v>0</v>
      </c>
      <c r="V499" s="87">
        <v>0</v>
      </c>
      <c r="W499" s="87">
        <v>0</v>
      </c>
      <c r="X499" s="87">
        <v>0</v>
      </c>
      <c r="Y499" s="87">
        <v>0</v>
      </c>
      <c r="Z499" s="87">
        <v>0</v>
      </c>
      <c r="AA499" s="87">
        <v>0</v>
      </c>
      <c r="AB499" s="87">
        <v>0</v>
      </c>
      <c r="AC499" s="87">
        <v>0</v>
      </c>
      <c r="AD499" s="87">
        <v>0</v>
      </c>
      <c r="AE499" s="87">
        <v>0</v>
      </c>
      <c r="AF499" s="87">
        <v>0</v>
      </c>
      <c r="AG499" s="87">
        <v>0</v>
      </c>
      <c r="AH499" s="87">
        <v>0</v>
      </c>
      <c r="AI499" s="87">
        <v>0</v>
      </c>
      <c r="AJ499" s="87">
        <v>0</v>
      </c>
      <c r="AK499" s="87">
        <v>0</v>
      </c>
      <c r="AL499" s="87">
        <v>0</v>
      </c>
      <c r="AM499" s="87">
        <v>0</v>
      </c>
      <c r="AN499" s="87">
        <v>0</v>
      </c>
      <c r="AO499" s="87">
        <v>0</v>
      </c>
      <c r="AP499" s="87">
        <v>0</v>
      </c>
      <c r="AQ499" s="87">
        <v>0</v>
      </c>
      <c r="AR499" s="87">
        <v>0</v>
      </c>
      <c r="AS499" s="87">
        <v>0</v>
      </c>
      <c r="AT499" s="87">
        <v>0</v>
      </c>
      <c r="AU499" s="87">
        <v>0</v>
      </c>
    </row>
    <row r="500" spans="1:47" s="164" customFormat="1" ht="47.25" x14ac:dyDescent="0.2">
      <c r="A500" s="171" t="s">
        <v>900</v>
      </c>
      <c r="B500" s="84" t="s">
        <v>661</v>
      </c>
      <c r="C500" s="171" t="s">
        <v>2310</v>
      </c>
      <c r="D500" s="87">
        <v>0</v>
      </c>
      <c r="E500" s="87">
        <v>0</v>
      </c>
      <c r="F500" s="87">
        <v>0</v>
      </c>
      <c r="G500" s="87">
        <v>0</v>
      </c>
      <c r="H500" s="87">
        <v>0</v>
      </c>
      <c r="I500" s="87">
        <v>0</v>
      </c>
      <c r="J500" s="87">
        <v>0</v>
      </c>
      <c r="K500" s="87">
        <v>0</v>
      </c>
      <c r="L500" s="87">
        <v>0</v>
      </c>
      <c r="M500" s="87">
        <v>0</v>
      </c>
      <c r="N500" s="87">
        <v>0</v>
      </c>
      <c r="O500" s="87">
        <v>0</v>
      </c>
      <c r="P500" s="87">
        <v>0</v>
      </c>
      <c r="Q500" s="87">
        <v>0</v>
      </c>
      <c r="R500" s="87">
        <v>0</v>
      </c>
      <c r="S500" s="87">
        <v>0</v>
      </c>
      <c r="T500" s="87">
        <v>0.22</v>
      </c>
      <c r="U500" s="87">
        <v>0</v>
      </c>
      <c r="V500" s="87">
        <v>0</v>
      </c>
      <c r="W500" s="87">
        <v>0</v>
      </c>
      <c r="X500" s="87">
        <v>0</v>
      </c>
      <c r="Y500" s="87">
        <v>0</v>
      </c>
      <c r="Z500" s="87">
        <v>0</v>
      </c>
      <c r="AA500" s="87">
        <v>0</v>
      </c>
      <c r="AB500" s="87">
        <v>0</v>
      </c>
      <c r="AC500" s="87">
        <v>0</v>
      </c>
      <c r="AD500" s="87">
        <v>0</v>
      </c>
      <c r="AE500" s="87">
        <v>0</v>
      </c>
      <c r="AF500" s="87">
        <v>0</v>
      </c>
      <c r="AG500" s="87">
        <v>0</v>
      </c>
      <c r="AH500" s="87">
        <v>0</v>
      </c>
      <c r="AI500" s="87">
        <v>0</v>
      </c>
      <c r="AJ500" s="87">
        <v>0</v>
      </c>
      <c r="AK500" s="87">
        <v>0</v>
      </c>
      <c r="AL500" s="87">
        <v>0</v>
      </c>
      <c r="AM500" s="87">
        <v>0</v>
      </c>
      <c r="AN500" s="87">
        <v>0</v>
      </c>
      <c r="AO500" s="87">
        <v>0</v>
      </c>
      <c r="AP500" s="87">
        <v>0</v>
      </c>
      <c r="AQ500" s="87">
        <v>0</v>
      </c>
      <c r="AR500" s="87">
        <v>0</v>
      </c>
      <c r="AS500" s="87">
        <v>0</v>
      </c>
      <c r="AT500" s="87">
        <v>0</v>
      </c>
      <c r="AU500" s="87">
        <v>0</v>
      </c>
    </row>
    <row r="501" spans="1:47" s="164" customFormat="1" ht="47.25" x14ac:dyDescent="0.2">
      <c r="A501" s="171" t="s">
        <v>900</v>
      </c>
      <c r="B501" s="84" t="s">
        <v>662</v>
      </c>
      <c r="C501" s="171" t="s">
        <v>2311</v>
      </c>
      <c r="D501" s="87">
        <v>0</v>
      </c>
      <c r="E501" s="87">
        <v>0</v>
      </c>
      <c r="F501" s="87">
        <v>0</v>
      </c>
      <c r="G501" s="87">
        <v>0</v>
      </c>
      <c r="H501" s="87">
        <v>0</v>
      </c>
      <c r="I501" s="87">
        <v>0</v>
      </c>
      <c r="J501" s="87">
        <v>0</v>
      </c>
      <c r="K501" s="87">
        <v>0</v>
      </c>
      <c r="L501" s="87">
        <v>0</v>
      </c>
      <c r="M501" s="87">
        <v>0</v>
      </c>
      <c r="N501" s="87">
        <v>0</v>
      </c>
      <c r="O501" s="87">
        <v>0</v>
      </c>
      <c r="P501" s="87">
        <v>0</v>
      </c>
      <c r="Q501" s="87">
        <v>0</v>
      </c>
      <c r="R501" s="87">
        <v>0</v>
      </c>
      <c r="S501" s="87">
        <v>0</v>
      </c>
      <c r="T501" s="87">
        <v>0.2</v>
      </c>
      <c r="U501" s="87">
        <v>0</v>
      </c>
      <c r="V501" s="87">
        <v>0</v>
      </c>
      <c r="W501" s="87">
        <v>0</v>
      </c>
      <c r="X501" s="87">
        <v>0</v>
      </c>
      <c r="Y501" s="87">
        <v>0</v>
      </c>
      <c r="Z501" s="87">
        <v>0</v>
      </c>
      <c r="AA501" s="87">
        <v>0</v>
      </c>
      <c r="AB501" s="87">
        <v>0</v>
      </c>
      <c r="AC501" s="87">
        <v>0</v>
      </c>
      <c r="AD501" s="87">
        <v>0</v>
      </c>
      <c r="AE501" s="87">
        <v>0</v>
      </c>
      <c r="AF501" s="87">
        <v>0</v>
      </c>
      <c r="AG501" s="87">
        <v>0</v>
      </c>
      <c r="AH501" s="87">
        <v>0</v>
      </c>
      <c r="AI501" s="87">
        <v>0</v>
      </c>
      <c r="AJ501" s="87">
        <v>0</v>
      </c>
      <c r="AK501" s="87">
        <v>0</v>
      </c>
      <c r="AL501" s="87">
        <v>0</v>
      </c>
      <c r="AM501" s="87">
        <v>0</v>
      </c>
      <c r="AN501" s="87">
        <v>0</v>
      </c>
      <c r="AO501" s="87">
        <v>0</v>
      </c>
      <c r="AP501" s="87">
        <v>0</v>
      </c>
      <c r="AQ501" s="87">
        <v>0</v>
      </c>
      <c r="AR501" s="87">
        <v>0</v>
      </c>
      <c r="AS501" s="87">
        <v>0</v>
      </c>
      <c r="AT501" s="87">
        <v>0</v>
      </c>
      <c r="AU501" s="87">
        <v>0</v>
      </c>
    </row>
    <row r="502" spans="1:47" s="164" customFormat="1" ht="47.25" x14ac:dyDescent="0.2">
      <c r="A502" s="171" t="s">
        <v>900</v>
      </c>
      <c r="B502" s="84" t="s">
        <v>663</v>
      </c>
      <c r="C502" s="171" t="s">
        <v>2312</v>
      </c>
      <c r="D502" s="87">
        <v>0</v>
      </c>
      <c r="E502" s="87">
        <v>0</v>
      </c>
      <c r="F502" s="87">
        <v>0</v>
      </c>
      <c r="G502" s="87">
        <v>0</v>
      </c>
      <c r="H502" s="87">
        <v>0</v>
      </c>
      <c r="I502" s="87">
        <v>0</v>
      </c>
      <c r="J502" s="87">
        <v>0</v>
      </c>
      <c r="K502" s="87">
        <v>0</v>
      </c>
      <c r="L502" s="87">
        <v>0</v>
      </c>
      <c r="M502" s="87">
        <v>0</v>
      </c>
      <c r="N502" s="87">
        <v>0</v>
      </c>
      <c r="O502" s="87">
        <v>0</v>
      </c>
      <c r="P502" s="87">
        <v>0</v>
      </c>
      <c r="Q502" s="87">
        <v>0</v>
      </c>
      <c r="R502" s="87">
        <v>0</v>
      </c>
      <c r="S502" s="87">
        <v>0</v>
      </c>
      <c r="T502" s="87">
        <v>0.21</v>
      </c>
      <c r="U502" s="87">
        <v>0</v>
      </c>
      <c r="V502" s="87">
        <v>0</v>
      </c>
      <c r="W502" s="87">
        <v>0</v>
      </c>
      <c r="X502" s="87">
        <v>0</v>
      </c>
      <c r="Y502" s="87">
        <v>0</v>
      </c>
      <c r="Z502" s="87">
        <v>0</v>
      </c>
      <c r="AA502" s="87">
        <v>0</v>
      </c>
      <c r="AB502" s="87">
        <v>0</v>
      </c>
      <c r="AC502" s="87">
        <v>0</v>
      </c>
      <c r="AD502" s="87">
        <v>0</v>
      </c>
      <c r="AE502" s="87">
        <v>0</v>
      </c>
      <c r="AF502" s="87">
        <v>0</v>
      </c>
      <c r="AG502" s="87">
        <v>0</v>
      </c>
      <c r="AH502" s="87">
        <v>0</v>
      </c>
      <c r="AI502" s="87">
        <v>0</v>
      </c>
      <c r="AJ502" s="87">
        <v>0</v>
      </c>
      <c r="AK502" s="87">
        <v>0</v>
      </c>
      <c r="AL502" s="87">
        <v>0</v>
      </c>
      <c r="AM502" s="87">
        <v>0</v>
      </c>
      <c r="AN502" s="87">
        <v>0</v>
      </c>
      <c r="AO502" s="87">
        <v>0</v>
      </c>
      <c r="AP502" s="87">
        <v>0</v>
      </c>
      <c r="AQ502" s="87">
        <v>0</v>
      </c>
      <c r="AR502" s="87">
        <v>0</v>
      </c>
      <c r="AS502" s="87">
        <v>0</v>
      </c>
      <c r="AT502" s="87">
        <v>0</v>
      </c>
      <c r="AU502" s="87">
        <v>0</v>
      </c>
    </row>
    <row r="503" spans="1:47" s="164" customFormat="1" ht="63" x14ac:dyDescent="0.2">
      <c r="A503" s="171" t="s">
        <v>900</v>
      </c>
      <c r="B503" s="84" t="s">
        <v>664</v>
      </c>
      <c r="C503" s="171" t="s">
        <v>2313</v>
      </c>
      <c r="D503" s="87">
        <v>0</v>
      </c>
      <c r="E503" s="87">
        <v>0</v>
      </c>
      <c r="F503" s="87">
        <v>0</v>
      </c>
      <c r="G503" s="87">
        <v>0</v>
      </c>
      <c r="H503" s="87">
        <v>0</v>
      </c>
      <c r="I503" s="87">
        <v>0</v>
      </c>
      <c r="J503" s="87">
        <v>0</v>
      </c>
      <c r="K503" s="87">
        <v>0</v>
      </c>
      <c r="L503" s="87">
        <v>0</v>
      </c>
      <c r="M503" s="87">
        <v>0</v>
      </c>
      <c r="N503" s="87">
        <v>0</v>
      </c>
      <c r="O503" s="87">
        <v>0</v>
      </c>
      <c r="P503" s="87">
        <v>0</v>
      </c>
      <c r="Q503" s="87">
        <v>0</v>
      </c>
      <c r="R503" s="87">
        <v>0</v>
      </c>
      <c r="S503" s="87">
        <v>0</v>
      </c>
      <c r="T503" s="87">
        <v>0.14000000000000001</v>
      </c>
      <c r="U503" s="87">
        <v>0</v>
      </c>
      <c r="V503" s="87">
        <v>0</v>
      </c>
      <c r="W503" s="87">
        <v>0</v>
      </c>
      <c r="X503" s="87">
        <v>0</v>
      </c>
      <c r="Y503" s="87">
        <v>0</v>
      </c>
      <c r="Z503" s="87">
        <v>0</v>
      </c>
      <c r="AA503" s="87">
        <v>0</v>
      </c>
      <c r="AB503" s="87">
        <v>0</v>
      </c>
      <c r="AC503" s="87">
        <v>0</v>
      </c>
      <c r="AD503" s="87">
        <v>0</v>
      </c>
      <c r="AE503" s="87">
        <v>0</v>
      </c>
      <c r="AF503" s="87">
        <v>0</v>
      </c>
      <c r="AG503" s="87">
        <v>0</v>
      </c>
      <c r="AH503" s="87">
        <v>0</v>
      </c>
      <c r="AI503" s="87">
        <v>0</v>
      </c>
      <c r="AJ503" s="87">
        <v>0</v>
      </c>
      <c r="AK503" s="87">
        <v>0</v>
      </c>
      <c r="AL503" s="87">
        <v>0</v>
      </c>
      <c r="AM503" s="87">
        <v>0</v>
      </c>
      <c r="AN503" s="87">
        <v>0</v>
      </c>
      <c r="AO503" s="87">
        <v>0</v>
      </c>
      <c r="AP503" s="87">
        <v>0</v>
      </c>
      <c r="AQ503" s="87">
        <v>0</v>
      </c>
      <c r="AR503" s="87">
        <v>0</v>
      </c>
      <c r="AS503" s="87">
        <v>0</v>
      </c>
      <c r="AT503" s="87">
        <v>0</v>
      </c>
      <c r="AU503" s="87">
        <v>0</v>
      </c>
    </row>
    <row r="504" spans="1:47" s="164" customFormat="1" ht="78.75" x14ac:dyDescent="0.2">
      <c r="A504" s="171" t="s">
        <v>900</v>
      </c>
      <c r="B504" s="84" t="s">
        <v>665</v>
      </c>
      <c r="C504" s="171" t="s">
        <v>2314</v>
      </c>
      <c r="D504" s="87">
        <v>0</v>
      </c>
      <c r="E504" s="87">
        <v>0</v>
      </c>
      <c r="F504" s="87">
        <v>0</v>
      </c>
      <c r="G504" s="87">
        <v>0</v>
      </c>
      <c r="H504" s="87">
        <v>0</v>
      </c>
      <c r="I504" s="87">
        <v>0</v>
      </c>
      <c r="J504" s="87">
        <v>0</v>
      </c>
      <c r="K504" s="87">
        <v>0</v>
      </c>
      <c r="L504" s="87">
        <v>0</v>
      </c>
      <c r="M504" s="87">
        <v>0</v>
      </c>
      <c r="N504" s="87">
        <v>0</v>
      </c>
      <c r="O504" s="87">
        <v>0</v>
      </c>
      <c r="P504" s="87">
        <v>0</v>
      </c>
      <c r="Q504" s="87">
        <v>0</v>
      </c>
      <c r="R504" s="87">
        <v>0</v>
      </c>
      <c r="S504" s="87">
        <v>0</v>
      </c>
      <c r="T504" s="87">
        <v>0.1</v>
      </c>
      <c r="U504" s="87">
        <v>0</v>
      </c>
      <c r="V504" s="87">
        <v>0</v>
      </c>
      <c r="W504" s="87">
        <v>0</v>
      </c>
      <c r="X504" s="87">
        <v>0</v>
      </c>
      <c r="Y504" s="87">
        <v>0</v>
      </c>
      <c r="Z504" s="87">
        <v>0</v>
      </c>
      <c r="AA504" s="87">
        <v>0</v>
      </c>
      <c r="AB504" s="87">
        <v>0</v>
      </c>
      <c r="AC504" s="87">
        <v>0</v>
      </c>
      <c r="AD504" s="87">
        <v>0</v>
      </c>
      <c r="AE504" s="87">
        <v>0</v>
      </c>
      <c r="AF504" s="87">
        <v>0</v>
      </c>
      <c r="AG504" s="87">
        <v>0</v>
      </c>
      <c r="AH504" s="87">
        <v>0</v>
      </c>
      <c r="AI504" s="87">
        <v>0</v>
      </c>
      <c r="AJ504" s="87">
        <v>0</v>
      </c>
      <c r="AK504" s="87">
        <v>0</v>
      </c>
      <c r="AL504" s="87">
        <v>0</v>
      </c>
      <c r="AM504" s="87">
        <v>0</v>
      </c>
      <c r="AN504" s="87">
        <v>0</v>
      </c>
      <c r="AO504" s="87">
        <v>0</v>
      </c>
      <c r="AP504" s="87">
        <v>0</v>
      </c>
      <c r="AQ504" s="87">
        <v>0</v>
      </c>
      <c r="AR504" s="87">
        <v>0</v>
      </c>
      <c r="AS504" s="87">
        <v>0</v>
      </c>
      <c r="AT504" s="87">
        <v>0</v>
      </c>
      <c r="AU504" s="87">
        <v>0</v>
      </c>
    </row>
    <row r="505" spans="1:47" s="164" customFormat="1" ht="47.25" x14ac:dyDescent="0.2">
      <c r="A505" s="171" t="s">
        <v>900</v>
      </c>
      <c r="B505" s="84" t="s">
        <v>666</v>
      </c>
      <c r="C505" s="171" t="s">
        <v>2315</v>
      </c>
      <c r="D505" s="87">
        <v>0</v>
      </c>
      <c r="E505" s="87">
        <v>0</v>
      </c>
      <c r="F505" s="87">
        <v>0</v>
      </c>
      <c r="G505" s="87">
        <v>0</v>
      </c>
      <c r="H505" s="87">
        <v>0</v>
      </c>
      <c r="I505" s="87">
        <v>0</v>
      </c>
      <c r="J505" s="87">
        <v>0</v>
      </c>
      <c r="K505" s="87">
        <v>0</v>
      </c>
      <c r="L505" s="87">
        <v>0</v>
      </c>
      <c r="M505" s="87">
        <v>0</v>
      </c>
      <c r="N505" s="87">
        <v>0</v>
      </c>
      <c r="O505" s="87">
        <v>0</v>
      </c>
      <c r="P505" s="87">
        <v>0</v>
      </c>
      <c r="Q505" s="87">
        <v>0</v>
      </c>
      <c r="R505" s="87">
        <v>0</v>
      </c>
      <c r="S505" s="87">
        <v>0</v>
      </c>
      <c r="T505" s="87">
        <v>0.11</v>
      </c>
      <c r="U505" s="87">
        <v>0</v>
      </c>
      <c r="V505" s="87">
        <v>0</v>
      </c>
      <c r="W505" s="87">
        <v>0</v>
      </c>
      <c r="X505" s="87">
        <v>0</v>
      </c>
      <c r="Y505" s="87">
        <v>0</v>
      </c>
      <c r="Z505" s="87">
        <v>0</v>
      </c>
      <c r="AA505" s="87">
        <v>0</v>
      </c>
      <c r="AB505" s="87">
        <v>0</v>
      </c>
      <c r="AC505" s="87">
        <v>0</v>
      </c>
      <c r="AD505" s="87">
        <v>0</v>
      </c>
      <c r="AE505" s="87">
        <v>0</v>
      </c>
      <c r="AF505" s="87">
        <v>0</v>
      </c>
      <c r="AG505" s="87">
        <v>0</v>
      </c>
      <c r="AH505" s="87">
        <v>0</v>
      </c>
      <c r="AI505" s="87">
        <v>0</v>
      </c>
      <c r="AJ505" s="87">
        <v>0</v>
      </c>
      <c r="AK505" s="87">
        <v>0</v>
      </c>
      <c r="AL505" s="87">
        <v>0</v>
      </c>
      <c r="AM505" s="87">
        <v>0</v>
      </c>
      <c r="AN505" s="87">
        <v>0</v>
      </c>
      <c r="AO505" s="87">
        <v>0</v>
      </c>
      <c r="AP505" s="87">
        <v>0</v>
      </c>
      <c r="AQ505" s="87">
        <v>0</v>
      </c>
      <c r="AR505" s="87">
        <v>0</v>
      </c>
      <c r="AS505" s="87">
        <v>0</v>
      </c>
      <c r="AT505" s="87">
        <v>0</v>
      </c>
      <c r="AU505" s="87">
        <v>0</v>
      </c>
    </row>
    <row r="506" spans="1:47" s="164" customFormat="1" ht="47.25" x14ac:dyDescent="0.2">
      <c r="A506" s="171" t="s">
        <v>900</v>
      </c>
      <c r="B506" s="84" t="s">
        <v>667</v>
      </c>
      <c r="C506" s="171" t="s">
        <v>2316</v>
      </c>
      <c r="D506" s="87">
        <v>0</v>
      </c>
      <c r="E506" s="87">
        <v>0</v>
      </c>
      <c r="F506" s="87">
        <v>0</v>
      </c>
      <c r="G506" s="87">
        <v>0</v>
      </c>
      <c r="H506" s="87">
        <v>0</v>
      </c>
      <c r="I506" s="87">
        <v>0</v>
      </c>
      <c r="J506" s="87">
        <v>0</v>
      </c>
      <c r="K506" s="87">
        <v>0</v>
      </c>
      <c r="L506" s="87">
        <v>0</v>
      </c>
      <c r="M506" s="87">
        <v>0</v>
      </c>
      <c r="N506" s="87">
        <v>0</v>
      </c>
      <c r="O506" s="87">
        <v>0</v>
      </c>
      <c r="P506" s="87">
        <v>0</v>
      </c>
      <c r="Q506" s="87">
        <v>0</v>
      </c>
      <c r="R506" s="87">
        <v>0</v>
      </c>
      <c r="S506" s="87">
        <v>0</v>
      </c>
      <c r="T506" s="87">
        <v>0.04</v>
      </c>
      <c r="U506" s="87">
        <v>0</v>
      </c>
      <c r="V506" s="87">
        <v>0</v>
      </c>
      <c r="W506" s="87">
        <v>0</v>
      </c>
      <c r="X506" s="87">
        <v>0</v>
      </c>
      <c r="Y506" s="87">
        <v>0</v>
      </c>
      <c r="Z506" s="87">
        <v>0</v>
      </c>
      <c r="AA506" s="87">
        <v>0</v>
      </c>
      <c r="AB506" s="87">
        <v>0</v>
      </c>
      <c r="AC506" s="87">
        <v>0</v>
      </c>
      <c r="AD506" s="87">
        <v>0</v>
      </c>
      <c r="AE506" s="87">
        <v>0</v>
      </c>
      <c r="AF506" s="87">
        <v>0</v>
      </c>
      <c r="AG506" s="87">
        <v>0</v>
      </c>
      <c r="AH506" s="87">
        <v>0</v>
      </c>
      <c r="AI506" s="87">
        <v>0</v>
      </c>
      <c r="AJ506" s="87">
        <v>0</v>
      </c>
      <c r="AK506" s="87">
        <v>0</v>
      </c>
      <c r="AL506" s="87">
        <v>0</v>
      </c>
      <c r="AM506" s="87">
        <v>0</v>
      </c>
      <c r="AN506" s="87">
        <v>0</v>
      </c>
      <c r="AO506" s="87">
        <v>0</v>
      </c>
      <c r="AP506" s="87">
        <v>0</v>
      </c>
      <c r="AQ506" s="87">
        <v>0</v>
      </c>
      <c r="AR506" s="87">
        <v>0</v>
      </c>
      <c r="AS506" s="87">
        <v>0</v>
      </c>
      <c r="AT506" s="87">
        <v>0</v>
      </c>
      <c r="AU506" s="87">
        <v>0</v>
      </c>
    </row>
    <row r="507" spans="1:47" s="164" customFormat="1" ht="78.75" x14ac:dyDescent="0.2">
      <c r="A507" s="171" t="s">
        <v>900</v>
      </c>
      <c r="B507" s="84" t="s">
        <v>668</v>
      </c>
      <c r="C507" s="171" t="s">
        <v>2317</v>
      </c>
      <c r="D507" s="87">
        <v>0</v>
      </c>
      <c r="E507" s="87">
        <v>0</v>
      </c>
      <c r="F507" s="87">
        <v>0</v>
      </c>
      <c r="G507" s="87">
        <v>0</v>
      </c>
      <c r="H507" s="87">
        <v>0</v>
      </c>
      <c r="I507" s="87">
        <v>0</v>
      </c>
      <c r="J507" s="87">
        <v>0</v>
      </c>
      <c r="K507" s="87">
        <v>0</v>
      </c>
      <c r="L507" s="87">
        <v>0</v>
      </c>
      <c r="M507" s="87">
        <v>0</v>
      </c>
      <c r="N507" s="87">
        <v>0</v>
      </c>
      <c r="O507" s="87">
        <v>0</v>
      </c>
      <c r="P507" s="87">
        <v>0</v>
      </c>
      <c r="Q507" s="87">
        <v>0</v>
      </c>
      <c r="R507" s="87">
        <v>0</v>
      </c>
      <c r="S507" s="87">
        <v>0</v>
      </c>
      <c r="T507" s="87">
        <v>0.05</v>
      </c>
      <c r="U507" s="87">
        <v>0</v>
      </c>
      <c r="V507" s="87">
        <v>0</v>
      </c>
      <c r="W507" s="87">
        <v>0</v>
      </c>
      <c r="X507" s="87">
        <v>0</v>
      </c>
      <c r="Y507" s="87">
        <v>0</v>
      </c>
      <c r="Z507" s="87">
        <v>0</v>
      </c>
      <c r="AA507" s="87">
        <v>0</v>
      </c>
      <c r="AB507" s="87">
        <v>0</v>
      </c>
      <c r="AC507" s="87">
        <v>0</v>
      </c>
      <c r="AD507" s="87">
        <v>0</v>
      </c>
      <c r="AE507" s="87">
        <v>0</v>
      </c>
      <c r="AF507" s="87">
        <v>0</v>
      </c>
      <c r="AG507" s="87">
        <v>0</v>
      </c>
      <c r="AH507" s="87">
        <v>0</v>
      </c>
      <c r="AI507" s="87">
        <v>0</v>
      </c>
      <c r="AJ507" s="87">
        <v>0</v>
      </c>
      <c r="AK507" s="87">
        <v>0</v>
      </c>
      <c r="AL507" s="87">
        <v>0</v>
      </c>
      <c r="AM507" s="87">
        <v>0</v>
      </c>
      <c r="AN507" s="87">
        <v>0</v>
      </c>
      <c r="AO507" s="87">
        <v>0</v>
      </c>
      <c r="AP507" s="87">
        <v>0</v>
      </c>
      <c r="AQ507" s="87">
        <v>0</v>
      </c>
      <c r="AR507" s="87">
        <v>0</v>
      </c>
      <c r="AS507" s="87">
        <v>0</v>
      </c>
      <c r="AT507" s="87">
        <v>0</v>
      </c>
      <c r="AU507" s="87">
        <v>0</v>
      </c>
    </row>
    <row r="508" spans="1:47" s="164" customFormat="1" ht="31.5" x14ac:dyDescent="0.2">
      <c r="A508" s="171" t="s">
        <v>900</v>
      </c>
      <c r="B508" s="84" t="s">
        <v>669</v>
      </c>
      <c r="C508" s="171" t="s">
        <v>2318</v>
      </c>
      <c r="D508" s="87">
        <v>0</v>
      </c>
      <c r="E508" s="87">
        <v>0</v>
      </c>
      <c r="F508" s="87">
        <v>0</v>
      </c>
      <c r="G508" s="87">
        <v>0</v>
      </c>
      <c r="H508" s="87">
        <v>0</v>
      </c>
      <c r="I508" s="87">
        <v>0</v>
      </c>
      <c r="J508" s="87">
        <v>0</v>
      </c>
      <c r="K508" s="87">
        <v>0</v>
      </c>
      <c r="L508" s="87">
        <v>0</v>
      </c>
      <c r="M508" s="87">
        <v>0</v>
      </c>
      <c r="N508" s="87">
        <v>0</v>
      </c>
      <c r="O508" s="87">
        <v>0</v>
      </c>
      <c r="P508" s="87">
        <v>0</v>
      </c>
      <c r="Q508" s="87">
        <v>0</v>
      </c>
      <c r="R508" s="87">
        <v>0</v>
      </c>
      <c r="S508" s="87">
        <v>0</v>
      </c>
      <c r="T508" s="87">
        <v>1.5</v>
      </c>
      <c r="U508" s="87">
        <v>0</v>
      </c>
      <c r="V508" s="87">
        <v>0</v>
      </c>
      <c r="W508" s="87">
        <v>0</v>
      </c>
      <c r="X508" s="87">
        <v>0</v>
      </c>
      <c r="Y508" s="87">
        <v>0</v>
      </c>
      <c r="Z508" s="87">
        <v>0</v>
      </c>
      <c r="AA508" s="87">
        <v>0</v>
      </c>
      <c r="AB508" s="87">
        <v>0</v>
      </c>
      <c r="AC508" s="87">
        <v>0</v>
      </c>
      <c r="AD508" s="87">
        <v>0</v>
      </c>
      <c r="AE508" s="87">
        <v>0</v>
      </c>
      <c r="AF508" s="87">
        <v>0</v>
      </c>
      <c r="AG508" s="87">
        <v>0</v>
      </c>
      <c r="AH508" s="87">
        <v>0</v>
      </c>
      <c r="AI508" s="87">
        <v>0</v>
      </c>
      <c r="AJ508" s="87">
        <v>0</v>
      </c>
      <c r="AK508" s="87">
        <v>0</v>
      </c>
      <c r="AL508" s="87">
        <v>0</v>
      </c>
      <c r="AM508" s="87">
        <v>0</v>
      </c>
      <c r="AN508" s="87">
        <v>0</v>
      </c>
      <c r="AO508" s="87">
        <v>0</v>
      </c>
      <c r="AP508" s="87">
        <v>0</v>
      </c>
      <c r="AQ508" s="87">
        <v>0</v>
      </c>
      <c r="AR508" s="87">
        <v>0</v>
      </c>
      <c r="AS508" s="87">
        <v>0</v>
      </c>
      <c r="AT508" s="87">
        <v>0</v>
      </c>
      <c r="AU508" s="87">
        <v>0</v>
      </c>
    </row>
    <row r="509" spans="1:47" s="164" customFormat="1" ht="47.25" x14ac:dyDescent="0.2">
      <c r="A509" s="171" t="s">
        <v>900</v>
      </c>
      <c r="B509" s="84" t="s">
        <v>670</v>
      </c>
      <c r="C509" s="171" t="s">
        <v>2319</v>
      </c>
      <c r="D509" s="87">
        <v>0</v>
      </c>
      <c r="E509" s="87">
        <v>0</v>
      </c>
      <c r="F509" s="87">
        <v>0</v>
      </c>
      <c r="G509" s="87">
        <v>0</v>
      </c>
      <c r="H509" s="87">
        <v>0</v>
      </c>
      <c r="I509" s="87">
        <v>0.11070000000000002</v>
      </c>
      <c r="J509" s="87">
        <v>0</v>
      </c>
      <c r="K509" s="87">
        <v>0</v>
      </c>
      <c r="L509" s="87">
        <v>0</v>
      </c>
      <c r="M509" s="87">
        <v>0</v>
      </c>
      <c r="N509" s="87">
        <v>0</v>
      </c>
      <c r="O509" s="87">
        <v>0</v>
      </c>
      <c r="P509" s="87">
        <v>0</v>
      </c>
      <c r="Q509" s="87">
        <v>0</v>
      </c>
      <c r="R509" s="87">
        <v>0</v>
      </c>
      <c r="S509" s="87">
        <v>0</v>
      </c>
      <c r="T509" s="87">
        <v>0</v>
      </c>
      <c r="U509" s="87">
        <v>0</v>
      </c>
      <c r="V509" s="87">
        <v>0</v>
      </c>
      <c r="W509" s="87">
        <v>0</v>
      </c>
      <c r="X509" s="87">
        <v>0</v>
      </c>
      <c r="Y509" s="87">
        <v>0</v>
      </c>
      <c r="Z509" s="87">
        <v>0</v>
      </c>
      <c r="AA509" s="87">
        <v>0</v>
      </c>
      <c r="AB509" s="87">
        <v>0</v>
      </c>
      <c r="AC509" s="87">
        <v>0</v>
      </c>
      <c r="AD509" s="87">
        <v>0</v>
      </c>
      <c r="AE509" s="87">
        <v>0</v>
      </c>
      <c r="AF509" s="87">
        <v>0</v>
      </c>
      <c r="AG509" s="87">
        <v>0</v>
      </c>
      <c r="AH509" s="87">
        <v>0</v>
      </c>
      <c r="AI509" s="87">
        <v>0</v>
      </c>
      <c r="AJ509" s="87">
        <v>0</v>
      </c>
      <c r="AK509" s="87">
        <v>0</v>
      </c>
      <c r="AL509" s="87">
        <v>0</v>
      </c>
      <c r="AM509" s="87">
        <v>0</v>
      </c>
      <c r="AN509" s="87">
        <v>0</v>
      </c>
      <c r="AO509" s="87">
        <v>0</v>
      </c>
      <c r="AP509" s="87">
        <v>0</v>
      </c>
      <c r="AQ509" s="87">
        <v>0</v>
      </c>
      <c r="AR509" s="87">
        <v>0</v>
      </c>
      <c r="AS509" s="87">
        <v>0</v>
      </c>
      <c r="AT509" s="87">
        <v>0</v>
      </c>
      <c r="AU509" s="87">
        <v>0</v>
      </c>
    </row>
    <row r="510" spans="1:47" s="164" customFormat="1" ht="78.75" x14ac:dyDescent="0.2">
      <c r="A510" s="171" t="s">
        <v>900</v>
      </c>
      <c r="B510" s="84" t="s">
        <v>1748</v>
      </c>
      <c r="C510" s="171" t="s">
        <v>2320</v>
      </c>
      <c r="D510" s="87">
        <v>0</v>
      </c>
      <c r="E510" s="87">
        <v>0.25</v>
      </c>
      <c r="F510" s="87">
        <v>0</v>
      </c>
      <c r="G510" s="87">
        <v>0</v>
      </c>
      <c r="H510" s="87">
        <v>0</v>
      </c>
      <c r="I510" s="87">
        <v>3.3119999999999998</v>
      </c>
      <c r="J510" s="87">
        <v>0</v>
      </c>
      <c r="K510" s="87">
        <v>0</v>
      </c>
      <c r="L510" s="87">
        <v>0</v>
      </c>
      <c r="M510" s="87">
        <v>0</v>
      </c>
      <c r="N510" s="87">
        <v>0</v>
      </c>
      <c r="O510" s="87">
        <v>0</v>
      </c>
      <c r="P510" s="87">
        <v>0</v>
      </c>
      <c r="Q510" s="87">
        <v>0</v>
      </c>
      <c r="R510" s="87">
        <v>0</v>
      </c>
      <c r="S510" s="87">
        <v>0</v>
      </c>
      <c r="T510" s="87">
        <v>0</v>
      </c>
      <c r="U510" s="87">
        <v>0</v>
      </c>
      <c r="V510" s="87">
        <v>0</v>
      </c>
      <c r="W510" s="87">
        <v>0</v>
      </c>
      <c r="X510" s="87">
        <v>0</v>
      </c>
      <c r="Y510" s="87">
        <v>0</v>
      </c>
      <c r="Z510" s="87">
        <v>0</v>
      </c>
      <c r="AA510" s="87">
        <v>0</v>
      </c>
      <c r="AB510" s="87">
        <v>0</v>
      </c>
      <c r="AC510" s="87">
        <v>0</v>
      </c>
      <c r="AD510" s="87">
        <v>0</v>
      </c>
      <c r="AE510" s="87">
        <v>0</v>
      </c>
      <c r="AF510" s="87">
        <v>0</v>
      </c>
      <c r="AG510" s="87">
        <v>0</v>
      </c>
      <c r="AH510" s="87">
        <v>0</v>
      </c>
      <c r="AI510" s="87">
        <v>0</v>
      </c>
      <c r="AJ510" s="87">
        <v>0</v>
      </c>
      <c r="AK510" s="87">
        <v>0</v>
      </c>
      <c r="AL510" s="87">
        <v>0</v>
      </c>
      <c r="AM510" s="87">
        <v>0</v>
      </c>
      <c r="AN510" s="87">
        <v>0</v>
      </c>
      <c r="AO510" s="87">
        <v>0</v>
      </c>
      <c r="AP510" s="87">
        <v>0</v>
      </c>
      <c r="AQ510" s="87">
        <v>0</v>
      </c>
      <c r="AR510" s="87">
        <v>0</v>
      </c>
      <c r="AS510" s="87">
        <v>0</v>
      </c>
      <c r="AT510" s="87">
        <v>0</v>
      </c>
      <c r="AU510" s="87">
        <v>0</v>
      </c>
    </row>
    <row r="511" spans="1:47" s="164" customFormat="1" ht="47.25" x14ac:dyDescent="0.2">
      <c r="A511" s="171" t="s">
        <v>900</v>
      </c>
      <c r="B511" s="84" t="s">
        <v>1749</v>
      </c>
      <c r="C511" s="171" t="s">
        <v>2321</v>
      </c>
      <c r="D511" s="87">
        <v>0</v>
      </c>
      <c r="E511" s="87">
        <v>0.1</v>
      </c>
      <c r="F511" s="87">
        <v>0</v>
      </c>
      <c r="G511" s="87">
        <v>0</v>
      </c>
      <c r="H511" s="87">
        <v>0</v>
      </c>
      <c r="I511" s="87">
        <v>0.02</v>
      </c>
      <c r="J511" s="87">
        <v>0</v>
      </c>
      <c r="K511" s="87">
        <v>0</v>
      </c>
      <c r="L511" s="87">
        <v>0</v>
      </c>
      <c r="M511" s="87">
        <v>0</v>
      </c>
      <c r="N511" s="87">
        <v>0</v>
      </c>
      <c r="O511" s="87">
        <v>0</v>
      </c>
      <c r="P511" s="87">
        <v>0</v>
      </c>
      <c r="Q511" s="87">
        <v>0</v>
      </c>
      <c r="R511" s="87">
        <v>0</v>
      </c>
      <c r="S511" s="87">
        <v>0</v>
      </c>
      <c r="T511" s="87">
        <v>0</v>
      </c>
      <c r="U511" s="87">
        <v>0</v>
      </c>
      <c r="V511" s="87">
        <v>0</v>
      </c>
      <c r="W511" s="87">
        <v>0</v>
      </c>
      <c r="X511" s="87">
        <v>0</v>
      </c>
      <c r="Y511" s="87">
        <v>0</v>
      </c>
      <c r="Z511" s="87">
        <v>0</v>
      </c>
      <c r="AA511" s="87">
        <v>0</v>
      </c>
      <c r="AB511" s="87">
        <v>0</v>
      </c>
      <c r="AC511" s="87">
        <v>0</v>
      </c>
      <c r="AD511" s="87">
        <v>0</v>
      </c>
      <c r="AE511" s="87">
        <v>0</v>
      </c>
      <c r="AF511" s="87">
        <v>0</v>
      </c>
      <c r="AG511" s="87">
        <v>0</v>
      </c>
      <c r="AH511" s="87">
        <v>0</v>
      </c>
      <c r="AI511" s="87">
        <v>0</v>
      </c>
      <c r="AJ511" s="87">
        <v>0</v>
      </c>
      <c r="AK511" s="87">
        <v>0</v>
      </c>
      <c r="AL511" s="87">
        <v>0</v>
      </c>
      <c r="AM511" s="87">
        <v>0</v>
      </c>
      <c r="AN511" s="87">
        <v>0</v>
      </c>
      <c r="AO511" s="87">
        <v>0</v>
      </c>
      <c r="AP511" s="87">
        <v>0</v>
      </c>
      <c r="AQ511" s="87">
        <v>0</v>
      </c>
      <c r="AR511" s="87">
        <v>0</v>
      </c>
      <c r="AS511" s="87">
        <v>0</v>
      </c>
      <c r="AT511" s="87">
        <v>0</v>
      </c>
      <c r="AU511" s="87">
        <v>0</v>
      </c>
    </row>
    <row r="512" spans="1:47" s="164" customFormat="1" x14ac:dyDescent="0.2">
      <c r="A512" s="210"/>
      <c r="B512" s="211" t="s">
        <v>30</v>
      </c>
      <c r="C512" s="210"/>
      <c r="D512" s="214">
        <v>0</v>
      </c>
      <c r="E512" s="214">
        <v>0.1</v>
      </c>
      <c r="F512" s="214">
        <v>0</v>
      </c>
      <c r="G512" s="214">
        <v>0</v>
      </c>
      <c r="H512" s="214">
        <v>0</v>
      </c>
      <c r="I512" s="214">
        <v>0.26900000000000002</v>
      </c>
      <c r="J512" s="214">
        <v>0</v>
      </c>
      <c r="K512" s="214">
        <v>0</v>
      </c>
      <c r="L512" s="214">
        <v>0</v>
      </c>
      <c r="M512" s="214">
        <v>0</v>
      </c>
      <c r="N512" s="214">
        <v>0</v>
      </c>
      <c r="O512" s="214">
        <v>0</v>
      </c>
      <c r="P512" s="214">
        <v>0</v>
      </c>
      <c r="Q512" s="214">
        <v>0</v>
      </c>
      <c r="R512" s="214">
        <v>0.32</v>
      </c>
      <c r="S512" s="214">
        <v>0</v>
      </c>
      <c r="T512" s="214">
        <v>2.89</v>
      </c>
      <c r="U512" s="214">
        <v>0</v>
      </c>
      <c r="V512" s="214">
        <v>0</v>
      </c>
      <c r="W512" s="214">
        <v>0</v>
      </c>
      <c r="X512" s="214">
        <v>0</v>
      </c>
      <c r="Y512" s="214">
        <v>0</v>
      </c>
      <c r="Z512" s="214">
        <v>0</v>
      </c>
      <c r="AA512" s="214">
        <v>0</v>
      </c>
      <c r="AB512" s="214">
        <f t="shared" ref="AB512:AU512" si="51">SUM(AB513:AB518)</f>
        <v>0</v>
      </c>
      <c r="AC512" s="214">
        <f t="shared" si="51"/>
        <v>0</v>
      </c>
      <c r="AD512" s="214">
        <f t="shared" si="51"/>
        <v>0</v>
      </c>
      <c r="AE512" s="214">
        <f t="shared" si="51"/>
        <v>0</v>
      </c>
      <c r="AF512" s="214">
        <f t="shared" si="51"/>
        <v>0</v>
      </c>
      <c r="AG512" s="214">
        <f t="shared" si="51"/>
        <v>0</v>
      </c>
      <c r="AH512" s="214">
        <f t="shared" si="51"/>
        <v>0</v>
      </c>
      <c r="AI512" s="214">
        <f t="shared" si="51"/>
        <v>0</v>
      </c>
      <c r="AJ512" s="214">
        <f t="shared" si="51"/>
        <v>0</v>
      </c>
      <c r="AK512" s="214">
        <f t="shared" si="51"/>
        <v>0</v>
      </c>
      <c r="AL512" s="214">
        <f t="shared" si="51"/>
        <v>0</v>
      </c>
      <c r="AM512" s="214">
        <f t="shared" si="51"/>
        <v>0</v>
      </c>
      <c r="AN512" s="214">
        <f t="shared" si="51"/>
        <v>0</v>
      </c>
      <c r="AO512" s="214">
        <f t="shared" si="51"/>
        <v>0</v>
      </c>
      <c r="AP512" s="214">
        <f t="shared" si="51"/>
        <v>0</v>
      </c>
      <c r="AQ512" s="214">
        <f t="shared" si="51"/>
        <v>0</v>
      </c>
      <c r="AR512" s="214">
        <f t="shared" si="51"/>
        <v>0</v>
      </c>
      <c r="AS512" s="214">
        <f t="shared" si="51"/>
        <v>0</v>
      </c>
      <c r="AT512" s="214">
        <f t="shared" si="51"/>
        <v>0</v>
      </c>
      <c r="AU512" s="214">
        <f t="shared" si="51"/>
        <v>0</v>
      </c>
    </row>
    <row r="513" spans="1:47" s="164" customFormat="1" ht="47.25" x14ac:dyDescent="0.2">
      <c r="A513" s="171" t="s">
        <v>900</v>
      </c>
      <c r="B513" s="84" t="s">
        <v>671</v>
      </c>
      <c r="C513" s="171" t="s">
        <v>2322</v>
      </c>
      <c r="D513" s="87">
        <v>0</v>
      </c>
      <c r="E513" s="87">
        <v>0</v>
      </c>
      <c r="F513" s="87">
        <v>0</v>
      </c>
      <c r="G513" s="87">
        <v>0</v>
      </c>
      <c r="H513" s="87">
        <v>0</v>
      </c>
      <c r="I513" s="87">
        <v>0</v>
      </c>
      <c r="J513" s="87">
        <v>0</v>
      </c>
      <c r="K513" s="87">
        <v>0</v>
      </c>
      <c r="L513" s="87">
        <v>0</v>
      </c>
      <c r="M513" s="87">
        <v>0</v>
      </c>
      <c r="N513" s="87">
        <v>0</v>
      </c>
      <c r="O513" s="87">
        <v>0</v>
      </c>
      <c r="P513" s="87">
        <v>0</v>
      </c>
      <c r="Q513" s="87">
        <v>0</v>
      </c>
      <c r="R513" s="87">
        <v>0.16</v>
      </c>
      <c r="S513" s="87">
        <v>0</v>
      </c>
      <c r="T513" s="87">
        <v>0.4</v>
      </c>
      <c r="U513" s="87">
        <v>0</v>
      </c>
      <c r="V513" s="87">
        <v>0</v>
      </c>
      <c r="W513" s="87">
        <v>0</v>
      </c>
      <c r="X513" s="87">
        <v>0</v>
      </c>
      <c r="Y513" s="87">
        <v>0</v>
      </c>
      <c r="Z513" s="87">
        <v>0</v>
      </c>
      <c r="AA513" s="87">
        <v>0</v>
      </c>
      <c r="AB513" s="87">
        <v>0</v>
      </c>
      <c r="AC513" s="87">
        <v>0</v>
      </c>
      <c r="AD513" s="87">
        <v>0</v>
      </c>
      <c r="AE513" s="87">
        <v>0</v>
      </c>
      <c r="AF513" s="87">
        <v>0</v>
      </c>
      <c r="AG513" s="87">
        <v>0</v>
      </c>
      <c r="AH513" s="87">
        <v>0</v>
      </c>
      <c r="AI513" s="87">
        <v>0</v>
      </c>
      <c r="AJ513" s="87">
        <v>0</v>
      </c>
      <c r="AK513" s="87">
        <v>0</v>
      </c>
      <c r="AL513" s="87">
        <v>0</v>
      </c>
      <c r="AM513" s="87">
        <v>0</v>
      </c>
      <c r="AN513" s="87">
        <v>0</v>
      </c>
      <c r="AO513" s="87">
        <v>0</v>
      </c>
      <c r="AP513" s="87">
        <v>0</v>
      </c>
      <c r="AQ513" s="87">
        <v>0</v>
      </c>
      <c r="AR513" s="87">
        <v>0</v>
      </c>
      <c r="AS513" s="87">
        <v>0</v>
      </c>
      <c r="AT513" s="87">
        <v>0</v>
      </c>
      <c r="AU513" s="87">
        <v>0</v>
      </c>
    </row>
    <row r="514" spans="1:47" s="164" customFormat="1" ht="47.25" x14ac:dyDescent="0.2">
      <c r="A514" s="171" t="s">
        <v>900</v>
      </c>
      <c r="B514" s="84" t="s">
        <v>672</v>
      </c>
      <c r="C514" s="171" t="s">
        <v>2323</v>
      </c>
      <c r="D514" s="87">
        <v>0</v>
      </c>
      <c r="E514" s="87">
        <v>0</v>
      </c>
      <c r="F514" s="87">
        <v>0</v>
      </c>
      <c r="G514" s="87">
        <v>0</v>
      </c>
      <c r="H514" s="87">
        <v>0</v>
      </c>
      <c r="I514" s="87">
        <v>0</v>
      </c>
      <c r="J514" s="87">
        <v>0</v>
      </c>
      <c r="K514" s="87">
        <v>0</v>
      </c>
      <c r="L514" s="87">
        <v>0</v>
      </c>
      <c r="M514" s="87">
        <v>0</v>
      </c>
      <c r="N514" s="87">
        <v>0</v>
      </c>
      <c r="O514" s="87">
        <v>0</v>
      </c>
      <c r="P514" s="87">
        <v>0</v>
      </c>
      <c r="Q514" s="87">
        <v>0</v>
      </c>
      <c r="R514" s="87">
        <v>0.16</v>
      </c>
      <c r="S514" s="87">
        <v>0</v>
      </c>
      <c r="T514" s="87">
        <v>0.4</v>
      </c>
      <c r="U514" s="87">
        <v>0</v>
      </c>
      <c r="V514" s="87">
        <v>0</v>
      </c>
      <c r="W514" s="87">
        <v>0</v>
      </c>
      <c r="X514" s="87">
        <v>0</v>
      </c>
      <c r="Y514" s="87">
        <v>0</v>
      </c>
      <c r="Z514" s="87">
        <v>0</v>
      </c>
      <c r="AA514" s="87">
        <v>0</v>
      </c>
      <c r="AB514" s="87">
        <v>0</v>
      </c>
      <c r="AC514" s="87">
        <v>0</v>
      </c>
      <c r="AD514" s="87">
        <v>0</v>
      </c>
      <c r="AE514" s="87">
        <v>0</v>
      </c>
      <c r="AF514" s="87">
        <v>0</v>
      </c>
      <c r="AG514" s="87">
        <v>0</v>
      </c>
      <c r="AH514" s="87">
        <v>0</v>
      </c>
      <c r="AI514" s="87">
        <v>0</v>
      </c>
      <c r="AJ514" s="87">
        <v>0</v>
      </c>
      <c r="AK514" s="87">
        <v>0</v>
      </c>
      <c r="AL514" s="87">
        <v>0</v>
      </c>
      <c r="AM514" s="87">
        <v>0</v>
      </c>
      <c r="AN514" s="87">
        <v>0</v>
      </c>
      <c r="AO514" s="87">
        <v>0</v>
      </c>
      <c r="AP514" s="87">
        <v>0</v>
      </c>
      <c r="AQ514" s="87">
        <v>0</v>
      </c>
      <c r="AR514" s="87">
        <v>0</v>
      </c>
      <c r="AS514" s="87">
        <v>0</v>
      </c>
      <c r="AT514" s="87">
        <v>0</v>
      </c>
      <c r="AU514" s="87">
        <v>0</v>
      </c>
    </row>
    <row r="515" spans="1:47" s="164" customFormat="1" ht="63" x14ac:dyDescent="0.2">
      <c r="A515" s="171" t="s">
        <v>900</v>
      </c>
      <c r="B515" s="84" t="s">
        <v>673</v>
      </c>
      <c r="C515" s="171" t="s">
        <v>2324</v>
      </c>
      <c r="D515" s="87">
        <v>0</v>
      </c>
      <c r="E515" s="87">
        <v>0</v>
      </c>
      <c r="F515" s="87">
        <v>0</v>
      </c>
      <c r="G515" s="87">
        <v>0</v>
      </c>
      <c r="H515" s="87">
        <v>0</v>
      </c>
      <c r="I515" s="87">
        <v>0</v>
      </c>
      <c r="J515" s="87">
        <v>0</v>
      </c>
      <c r="K515" s="87">
        <v>0</v>
      </c>
      <c r="L515" s="87">
        <v>0</v>
      </c>
      <c r="M515" s="87">
        <v>0</v>
      </c>
      <c r="N515" s="87">
        <v>0</v>
      </c>
      <c r="O515" s="87">
        <v>0</v>
      </c>
      <c r="P515" s="87">
        <v>0</v>
      </c>
      <c r="Q515" s="87">
        <v>0</v>
      </c>
      <c r="R515" s="87">
        <v>0</v>
      </c>
      <c r="S515" s="87">
        <v>0</v>
      </c>
      <c r="T515" s="87">
        <v>0.74</v>
      </c>
      <c r="U515" s="87">
        <v>0</v>
      </c>
      <c r="V515" s="87">
        <v>0</v>
      </c>
      <c r="W515" s="87">
        <v>0</v>
      </c>
      <c r="X515" s="87">
        <v>0</v>
      </c>
      <c r="Y515" s="87">
        <v>0</v>
      </c>
      <c r="Z515" s="87">
        <v>0</v>
      </c>
      <c r="AA515" s="87">
        <v>0</v>
      </c>
      <c r="AB515" s="87">
        <v>0</v>
      </c>
      <c r="AC515" s="87">
        <v>0</v>
      </c>
      <c r="AD515" s="87">
        <v>0</v>
      </c>
      <c r="AE515" s="87">
        <v>0</v>
      </c>
      <c r="AF515" s="87">
        <v>0</v>
      </c>
      <c r="AG515" s="87">
        <v>0</v>
      </c>
      <c r="AH515" s="87">
        <v>0</v>
      </c>
      <c r="AI515" s="87">
        <v>0</v>
      </c>
      <c r="AJ515" s="87">
        <v>0</v>
      </c>
      <c r="AK515" s="87">
        <v>0</v>
      </c>
      <c r="AL515" s="87">
        <v>0</v>
      </c>
      <c r="AM515" s="87">
        <v>0</v>
      </c>
      <c r="AN515" s="87">
        <v>0</v>
      </c>
      <c r="AO515" s="87">
        <v>0</v>
      </c>
      <c r="AP515" s="87">
        <v>0</v>
      </c>
      <c r="AQ515" s="87">
        <v>0</v>
      </c>
      <c r="AR515" s="87">
        <v>0</v>
      </c>
      <c r="AS515" s="87">
        <v>0</v>
      </c>
      <c r="AT515" s="87">
        <v>0</v>
      </c>
      <c r="AU515" s="87">
        <v>0</v>
      </c>
    </row>
    <row r="516" spans="1:47" s="164" customFormat="1" ht="31.5" x14ac:dyDescent="0.2">
      <c r="A516" s="171" t="s">
        <v>900</v>
      </c>
      <c r="B516" s="84" t="s">
        <v>443</v>
      </c>
      <c r="C516" s="171" t="s">
        <v>2325</v>
      </c>
      <c r="D516" s="87">
        <v>0</v>
      </c>
      <c r="E516" s="87">
        <v>0</v>
      </c>
      <c r="F516" s="87">
        <v>0</v>
      </c>
      <c r="G516" s="87">
        <v>0</v>
      </c>
      <c r="H516" s="87">
        <v>0</v>
      </c>
      <c r="I516" s="87">
        <v>0</v>
      </c>
      <c r="J516" s="87">
        <v>0</v>
      </c>
      <c r="K516" s="87">
        <v>0</v>
      </c>
      <c r="L516" s="87">
        <v>0</v>
      </c>
      <c r="M516" s="87">
        <v>0</v>
      </c>
      <c r="N516" s="87">
        <v>0</v>
      </c>
      <c r="O516" s="87">
        <v>0</v>
      </c>
      <c r="P516" s="87">
        <v>0</v>
      </c>
      <c r="Q516" s="87">
        <v>0</v>
      </c>
      <c r="R516" s="87">
        <v>0</v>
      </c>
      <c r="S516" s="87">
        <v>0</v>
      </c>
      <c r="T516" s="87">
        <v>1.35</v>
      </c>
      <c r="U516" s="87">
        <v>0</v>
      </c>
      <c r="V516" s="87">
        <v>0</v>
      </c>
      <c r="W516" s="87">
        <v>0</v>
      </c>
      <c r="X516" s="87">
        <v>0</v>
      </c>
      <c r="Y516" s="87">
        <v>0</v>
      </c>
      <c r="Z516" s="87">
        <v>0</v>
      </c>
      <c r="AA516" s="87">
        <v>0</v>
      </c>
      <c r="AB516" s="87">
        <v>0</v>
      </c>
      <c r="AC516" s="87">
        <v>0</v>
      </c>
      <c r="AD516" s="87">
        <v>0</v>
      </c>
      <c r="AE516" s="87">
        <v>0</v>
      </c>
      <c r="AF516" s="87">
        <v>0</v>
      </c>
      <c r="AG516" s="87">
        <v>0</v>
      </c>
      <c r="AH516" s="87">
        <v>0</v>
      </c>
      <c r="AI516" s="87">
        <v>0</v>
      </c>
      <c r="AJ516" s="87">
        <v>0</v>
      </c>
      <c r="AK516" s="87">
        <v>0</v>
      </c>
      <c r="AL516" s="87">
        <v>0</v>
      </c>
      <c r="AM516" s="87">
        <v>0</v>
      </c>
      <c r="AN516" s="87">
        <v>0</v>
      </c>
      <c r="AO516" s="87">
        <v>0</v>
      </c>
      <c r="AP516" s="87">
        <v>0</v>
      </c>
      <c r="AQ516" s="87">
        <v>0</v>
      </c>
      <c r="AR516" s="87">
        <v>0</v>
      </c>
      <c r="AS516" s="87">
        <v>0</v>
      </c>
      <c r="AT516" s="87">
        <v>0</v>
      </c>
      <c r="AU516" s="87">
        <v>0</v>
      </c>
    </row>
    <row r="517" spans="1:47" s="164" customFormat="1" ht="78.75" x14ac:dyDescent="0.2">
      <c r="A517" s="171" t="s">
        <v>900</v>
      </c>
      <c r="B517" s="84" t="s">
        <v>1750</v>
      </c>
      <c r="C517" s="171" t="s">
        <v>2326</v>
      </c>
      <c r="D517" s="87">
        <v>0</v>
      </c>
      <c r="E517" s="87">
        <v>0.1</v>
      </c>
      <c r="F517" s="87">
        <v>0</v>
      </c>
      <c r="G517" s="87">
        <v>0</v>
      </c>
      <c r="H517" s="87">
        <v>0</v>
      </c>
      <c r="I517" s="87">
        <v>0.26900000000000002</v>
      </c>
      <c r="J517" s="87">
        <v>0</v>
      </c>
      <c r="K517" s="87">
        <v>0</v>
      </c>
      <c r="L517" s="87">
        <v>0</v>
      </c>
      <c r="M517" s="87">
        <v>0</v>
      </c>
      <c r="N517" s="87">
        <v>0</v>
      </c>
      <c r="O517" s="87">
        <v>0</v>
      </c>
      <c r="P517" s="87">
        <v>0</v>
      </c>
      <c r="Q517" s="87">
        <v>0</v>
      </c>
      <c r="R517" s="87">
        <v>0</v>
      </c>
      <c r="S517" s="87"/>
      <c r="T517" s="87">
        <v>0</v>
      </c>
      <c r="U517" s="87"/>
      <c r="V517" s="87">
        <v>0</v>
      </c>
      <c r="W517" s="87">
        <v>0</v>
      </c>
      <c r="X517" s="87">
        <v>0</v>
      </c>
      <c r="Y517" s="87">
        <v>0</v>
      </c>
      <c r="Z517" s="87">
        <v>0</v>
      </c>
      <c r="AA517" s="87">
        <v>0</v>
      </c>
      <c r="AB517" s="87">
        <v>0</v>
      </c>
      <c r="AC517" s="87">
        <v>0</v>
      </c>
      <c r="AD517" s="87">
        <v>0</v>
      </c>
      <c r="AE517" s="87">
        <v>0</v>
      </c>
      <c r="AF517" s="87">
        <v>0</v>
      </c>
      <c r="AG517" s="87">
        <v>0</v>
      </c>
      <c r="AH517" s="87">
        <v>0</v>
      </c>
      <c r="AI517" s="87">
        <v>0</v>
      </c>
      <c r="AJ517" s="87">
        <v>0</v>
      </c>
      <c r="AK517" s="87">
        <v>0</v>
      </c>
      <c r="AL517" s="87">
        <v>0</v>
      </c>
      <c r="AM517" s="87">
        <v>0</v>
      </c>
      <c r="AN517" s="87">
        <v>0</v>
      </c>
      <c r="AO517" s="87">
        <v>0</v>
      </c>
      <c r="AP517" s="87">
        <v>0</v>
      </c>
      <c r="AQ517" s="87">
        <v>0</v>
      </c>
      <c r="AR517" s="87">
        <v>0</v>
      </c>
      <c r="AS517" s="87">
        <v>0</v>
      </c>
      <c r="AT517" s="87">
        <v>0</v>
      </c>
      <c r="AU517" s="87">
        <v>0</v>
      </c>
    </row>
    <row r="518" spans="1:47" s="164" customFormat="1" ht="47.25" x14ac:dyDescent="0.2">
      <c r="A518" s="171" t="s">
        <v>900</v>
      </c>
      <c r="B518" s="84" t="s">
        <v>1751</v>
      </c>
      <c r="C518" s="171" t="s">
        <v>2327</v>
      </c>
      <c r="D518" s="87">
        <v>0</v>
      </c>
      <c r="E518" s="87">
        <v>0</v>
      </c>
      <c r="F518" s="87">
        <v>0</v>
      </c>
      <c r="G518" s="87">
        <v>0</v>
      </c>
      <c r="H518" s="87">
        <v>0</v>
      </c>
      <c r="I518" s="87">
        <v>0</v>
      </c>
      <c r="J518" s="87">
        <v>0</v>
      </c>
      <c r="K518" s="87">
        <v>0</v>
      </c>
      <c r="L518" s="87">
        <v>0</v>
      </c>
      <c r="M518" s="87">
        <v>0</v>
      </c>
      <c r="N518" s="87">
        <v>0</v>
      </c>
      <c r="O518" s="87">
        <v>0</v>
      </c>
      <c r="P518" s="87">
        <v>0</v>
      </c>
      <c r="Q518" s="87">
        <v>0</v>
      </c>
      <c r="R518" s="87">
        <v>0</v>
      </c>
      <c r="S518" s="87">
        <v>0</v>
      </c>
      <c r="T518" s="87">
        <v>0</v>
      </c>
      <c r="U518" s="87">
        <v>0</v>
      </c>
      <c r="V518" s="87">
        <v>0</v>
      </c>
      <c r="W518" s="87">
        <v>0</v>
      </c>
      <c r="X518" s="87">
        <v>0</v>
      </c>
      <c r="Y518" s="87">
        <v>0</v>
      </c>
      <c r="Z518" s="87">
        <v>0</v>
      </c>
      <c r="AA518" s="87">
        <v>0</v>
      </c>
      <c r="AB518" s="87">
        <v>0</v>
      </c>
      <c r="AC518" s="87">
        <v>0</v>
      </c>
      <c r="AD518" s="87">
        <v>0</v>
      </c>
      <c r="AE518" s="87">
        <v>0</v>
      </c>
      <c r="AF518" s="87">
        <v>0</v>
      </c>
      <c r="AG518" s="87">
        <v>0</v>
      </c>
      <c r="AH518" s="87">
        <v>0</v>
      </c>
      <c r="AI518" s="87">
        <v>0</v>
      </c>
      <c r="AJ518" s="87">
        <v>0</v>
      </c>
      <c r="AK518" s="87">
        <v>0</v>
      </c>
      <c r="AL518" s="87">
        <v>0</v>
      </c>
      <c r="AM518" s="87">
        <v>0</v>
      </c>
      <c r="AN518" s="87">
        <v>0</v>
      </c>
      <c r="AO518" s="87">
        <v>0</v>
      </c>
      <c r="AP518" s="87">
        <v>0</v>
      </c>
      <c r="AQ518" s="87">
        <v>0</v>
      </c>
      <c r="AR518" s="87">
        <v>0</v>
      </c>
      <c r="AS518" s="87">
        <v>0</v>
      </c>
      <c r="AT518" s="87">
        <v>0</v>
      </c>
      <c r="AU518" s="87">
        <v>0</v>
      </c>
    </row>
    <row r="519" spans="1:47" s="164" customFormat="1" x14ac:dyDescent="0.2">
      <c r="A519" s="210"/>
      <c r="B519" s="211" t="s">
        <v>31</v>
      </c>
      <c r="C519" s="210"/>
      <c r="D519" s="214">
        <v>0</v>
      </c>
      <c r="E519" s="214">
        <v>1.3</v>
      </c>
      <c r="F519" s="214">
        <v>0</v>
      </c>
      <c r="G519" s="214">
        <v>0</v>
      </c>
      <c r="H519" s="214">
        <v>0</v>
      </c>
      <c r="I519" s="214">
        <v>0.58865999999999996</v>
      </c>
      <c r="J519" s="214">
        <v>0</v>
      </c>
      <c r="K519" s="214">
        <v>0</v>
      </c>
      <c r="L519" s="214">
        <v>0</v>
      </c>
      <c r="M519" s="214">
        <v>0</v>
      </c>
      <c r="N519" s="214">
        <v>0</v>
      </c>
      <c r="O519" s="214">
        <v>0</v>
      </c>
      <c r="P519" s="214">
        <v>0</v>
      </c>
      <c r="Q519" s="214">
        <v>0</v>
      </c>
      <c r="R519" s="214">
        <v>0.25</v>
      </c>
      <c r="S519" s="214">
        <v>0</v>
      </c>
      <c r="T519" s="214">
        <v>9.5000000000000001E-2</v>
      </c>
      <c r="U519" s="214">
        <v>0</v>
      </c>
      <c r="V519" s="214">
        <v>0</v>
      </c>
      <c r="W519" s="214">
        <v>0</v>
      </c>
      <c r="X519" s="214">
        <v>0</v>
      </c>
      <c r="Y519" s="214">
        <v>0</v>
      </c>
      <c r="Z519" s="214">
        <v>0</v>
      </c>
      <c r="AA519" s="214">
        <v>0</v>
      </c>
      <c r="AB519" s="214">
        <f t="shared" ref="AB519:AU519" si="52">SUM(AB520:AB529)</f>
        <v>0</v>
      </c>
      <c r="AC519" s="214">
        <f t="shared" si="52"/>
        <v>0</v>
      </c>
      <c r="AD519" s="214">
        <f t="shared" si="52"/>
        <v>0</v>
      </c>
      <c r="AE519" s="214">
        <f t="shared" si="52"/>
        <v>0</v>
      </c>
      <c r="AF519" s="214">
        <f t="shared" si="52"/>
        <v>0</v>
      </c>
      <c r="AG519" s="214">
        <f t="shared" si="52"/>
        <v>0</v>
      </c>
      <c r="AH519" s="214">
        <f t="shared" si="52"/>
        <v>0</v>
      </c>
      <c r="AI519" s="214">
        <f t="shared" si="52"/>
        <v>0</v>
      </c>
      <c r="AJ519" s="214">
        <f t="shared" si="52"/>
        <v>0</v>
      </c>
      <c r="AK519" s="214">
        <f t="shared" si="52"/>
        <v>0</v>
      </c>
      <c r="AL519" s="214">
        <f t="shared" si="52"/>
        <v>0</v>
      </c>
      <c r="AM519" s="214">
        <f t="shared" si="52"/>
        <v>0</v>
      </c>
      <c r="AN519" s="214">
        <f t="shared" si="52"/>
        <v>0</v>
      </c>
      <c r="AO519" s="214">
        <f t="shared" si="52"/>
        <v>0</v>
      </c>
      <c r="AP519" s="214">
        <f t="shared" si="52"/>
        <v>0</v>
      </c>
      <c r="AQ519" s="214">
        <f t="shared" si="52"/>
        <v>0</v>
      </c>
      <c r="AR519" s="214">
        <f t="shared" si="52"/>
        <v>0</v>
      </c>
      <c r="AS519" s="214">
        <f t="shared" si="52"/>
        <v>0</v>
      </c>
      <c r="AT519" s="214">
        <f t="shared" si="52"/>
        <v>0</v>
      </c>
      <c r="AU519" s="214">
        <f t="shared" si="52"/>
        <v>0</v>
      </c>
    </row>
    <row r="520" spans="1:47" s="164" customFormat="1" ht="47.25" x14ac:dyDescent="0.2">
      <c r="A520" s="171" t="s">
        <v>900</v>
      </c>
      <c r="B520" s="170" t="s">
        <v>674</v>
      </c>
      <c r="C520" s="171" t="s">
        <v>2328</v>
      </c>
      <c r="D520" s="87">
        <v>0</v>
      </c>
      <c r="E520" s="87">
        <v>0.4</v>
      </c>
      <c r="F520" s="87">
        <v>0</v>
      </c>
      <c r="G520" s="87">
        <v>0</v>
      </c>
      <c r="H520" s="87">
        <v>0</v>
      </c>
      <c r="I520" s="87">
        <v>7.9000000000000001E-2</v>
      </c>
      <c r="J520" s="87">
        <v>0</v>
      </c>
      <c r="K520" s="87">
        <v>0</v>
      </c>
      <c r="L520" s="87">
        <v>0</v>
      </c>
      <c r="M520" s="87">
        <v>0</v>
      </c>
      <c r="N520" s="87">
        <v>0</v>
      </c>
      <c r="O520" s="87">
        <v>0</v>
      </c>
      <c r="P520" s="87">
        <v>0</v>
      </c>
      <c r="Q520" s="87">
        <v>0</v>
      </c>
      <c r="R520" s="87">
        <v>0</v>
      </c>
      <c r="S520" s="87"/>
      <c r="T520" s="87">
        <v>0</v>
      </c>
      <c r="U520" s="87"/>
      <c r="V520" s="87">
        <v>0</v>
      </c>
      <c r="W520" s="87">
        <v>0</v>
      </c>
      <c r="X520" s="87">
        <v>0</v>
      </c>
      <c r="Y520" s="87">
        <v>0</v>
      </c>
      <c r="Z520" s="87">
        <v>0</v>
      </c>
      <c r="AA520" s="87">
        <v>0</v>
      </c>
      <c r="AB520" s="87">
        <v>0</v>
      </c>
      <c r="AC520" s="87">
        <v>0</v>
      </c>
      <c r="AD520" s="87">
        <v>0</v>
      </c>
      <c r="AE520" s="87">
        <v>0</v>
      </c>
      <c r="AF520" s="87">
        <v>0</v>
      </c>
      <c r="AG520" s="87">
        <v>0</v>
      </c>
      <c r="AH520" s="87">
        <v>0</v>
      </c>
      <c r="AI520" s="87">
        <v>0</v>
      </c>
      <c r="AJ520" s="87">
        <v>0</v>
      </c>
      <c r="AK520" s="87">
        <v>0</v>
      </c>
      <c r="AL520" s="87">
        <v>0</v>
      </c>
      <c r="AM520" s="87">
        <v>0</v>
      </c>
      <c r="AN520" s="87">
        <v>0</v>
      </c>
      <c r="AO520" s="87">
        <v>0</v>
      </c>
      <c r="AP520" s="87">
        <v>0</v>
      </c>
      <c r="AQ520" s="87">
        <v>0</v>
      </c>
      <c r="AR520" s="87">
        <v>0</v>
      </c>
      <c r="AS520" s="87">
        <v>0</v>
      </c>
      <c r="AT520" s="87">
        <v>0</v>
      </c>
      <c r="AU520" s="87">
        <v>0</v>
      </c>
    </row>
    <row r="521" spans="1:47" s="164" customFormat="1" ht="31.5" x14ac:dyDescent="0.2">
      <c r="A521" s="171" t="s">
        <v>900</v>
      </c>
      <c r="B521" s="84" t="s">
        <v>444</v>
      </c>
      <c r="C521" s="171" t="s">
        <v>2329</v>
      </c>
      <c r="D521" s="87">
        <v>0</v>
      </c>
      <c r="E521" s="87">
        <v>0</v>
      </c>
      <c r="F521" s="87">
        <v>0</v>
      </c>
      <c r="G521" s="87">
        <v>0</v>
      </c>
      <c r="H521" s="87">
        <v>0</v>
      </c>
      <c r="I521" s="87">
        <v>0</v>
      </c>
      <c r="J521" s="87">
        <v>0</v>
      </c>
      <c r="K521" s="87">
        <v>0</v>
      </c>
      <c r="L521" s="87">
        <v>0</v>
      </c>
      <c r="M521" s="87">
        <v>0</v>
      </c>
      <c r="N521" s="87">
        <v>0</v>
      </c>
      <c r="O521" s="87">
        <v>0</v>
      </c>
      <c r="P521" s="87">
        <v>0</v>
      </c>
      <c r="Q521" s="87">
        <v>0</v>
      </c>
      <c r="R521" s="87">
        <v>0</v>
      </c>
      <c r="S521" s="87">
        <v>0</v>
      </c>
      <c r="T521" s="87">
        <v>0</v>
      </c>
      <c r="U521" s="87">
        <v>0</v>
      </c>
      <c r="V521" s="87">
        <v>0</v>
      </c>
      <c r="W521" s="87">
        <v>0</v>
      </c>
      <c r="X521" s="87">
        <v>0</v>
      </c>
      <c r="Y521" s="87">
        <v>0</v>
      </c>
      <c r="Z521" s="87">
        <v>0</v>
      </c>
      <c r="AA521" s="87">
        <v>0</v>
      </c>
      <c r="AB521" s="87">
        <v>0</v>
      </c>
      <c r="AC521" s="87">
        <v>0</v>
      </c>
      <c r="AD521" s="87">
        <v>0</v>
      </c>
      <c r="AE521" s="87">
        <v>0</v>
      </c>
      <c r="AF521" s="87">
        <v>0</v>
      </c>
      <c r="AG521" s="87">
        <v>0</v>
      </c>
      <c r="AH521" s="87">
        <v>0</v>
      </c>
      <c r="AI521" s="87">
        <v>0</v>
      </c>
      <c r="AJ521" s="87">
        <v>0</v>
      </c>
      <c r="AK521" s="87">
        <v>0</v>
      </c>
      <c r="AL521" s="87">
        <v>0</v>
      </c>
      <c r="AM521" s="87">
        <v>0</v>
      </c>
      <c r="AN521" s="87">
        <v>0</v>
      </c>
      <c r="AO521" s="87">
        <v>0</v>
      </c>
      <c r="AP521" s="87">
        <v>0</v>
      </c>
      <c r="AQ521" s="87">
        <v>0</v>
      </c>
      <c r="AR521" s="87">
        <v>0</v>
      </c>
      <c r="AS521" s="87">
        <v>0</v>
      </c>
      <c r="AT521" s="87">
        <v>0</v>
      </c>
      <c r="AU521" s="87">
        <v>0</v>
      </c>
    </row>
    <row r="522" spans="1:47" s="164" customFormat="1" ht="47.25" x14ac:dyDescent="0.2">
      <c r="A522" s="171" t="s">
        <v>900</v>
      </c>
      <c r="B522" s="84" t="s">
        <v>675</v>
      </c>
      <c r="C522" s="171" t="s">
        <v>2330</v>
      </c>
      <c r="D522" s="87">
        <v>0</v>
      </c>
      <c r="E522" s="87">
        <v>0.4</v>
      </c>
      <c r="F522" s="87">
        <v>0</v>
      </c>
      <c r="G522" s="87">
        <v>0</v>
      </c>
      <c r="H522" s="87">
        <v>0</v>
      </c>
      <c r="I522" s="87">
        <v>0.17166000000000001</v>
      </c>
      <c r="J522" s="87">
        <v>0</v>
      </c>
      <c r="K522" s="87">
        <v>0</v>
      </c>
      <c r="L522" s="87">
        <v>0</v>
      </c>
      <c r="M522" s="87">
        <v>0</v>
      </c>
      <c r="N522" s="87">
        <v>0</v>
      </c>
      <c r="O522" s="87">
        <v>0</v>
      </c>
      <c r="P522" s="87">
        <v>0</v>
      </c>
      <c r="Q522" s="87">
        <v>0</v>
      </c>
      <c r="R522" s="87">
        <v>0</v>
      </c>
      <c r="S522" s="87">
        <v>0</v>
      </c>
      <c r="T522" s="87">
        <v>0</v>
      </c>
      <c r="U522" s="87">
        <v>0</v>
      </c>
      <c r="V522" s="87">
        <v>0</v>
      </c>
      <c r="W522" s="87">
        <v>0</v>
      </c>
      <c r="X522" s="87">
        <v>0</v>
      </c>
      <c r="Y522" s="87">
        <v>0</v>
      </c>
      <c r="Z522" s="87">
        <v>0</v>
      </c>
      <c r="AA522" s="87">
        <v>0</v>
      </c>
      <c r="AB522" s="87">
        <v>0</v>
      </c>
      <c r="AC522" s="87">
        <v>0</v>
      </c>
      <c r="AD522" s="87">
        <v>0</v>
      </c>
      <c r="AE522" s="87">
        <v>0</v>
      </c>
      <c r="AF522" s="87">
        <v>0</v>
      </c>
      <c r="AG522" s="87">
        <v>0</v>
      </c>
      <c r="AH522" s="87">
        <v>0</v>
      </c>
      <c r="AI522" s="87">
        <v>0</v>
      </c>
      <c r="AJ522" s="87">
        <v>0</v>
      </c>
      <c r="AK522" s="87">
        <v>0</v>
      </c>
      <c r="AL522" s="87">
        <v>0</v>
      </c>
      <c r="AM522" s="87">
        <v>0</v>
      </c>
      <c r="AN522" s="87">
        <v>0</v>
      </c>
      <c r="AO522" s="87">
        <v>0</v>
      </c>
      <c r="AP522" s="87">
        <v>0</v>
      </c>
      <c r="AQ522" s="87">
        <v>0</v>
      </c>
      <c r="AR522" s="87">
        <v>0</v>
      </c>
      <c r="AS522" s="87">
        <v>0</v>
      </c>
      <c r="AT522" s="87">
        <v>0</v>
      </c>
      <c r="AU522" s="87">
        <v>0</v>
      </c>
    </row>
    <row r="523" spans="1:47" s="164" customFormat="1" ht="31.5" x14ac:dyDescent="0.2">
      <c r="A523" s="171" t="s">
        <v>900</v>
      </c>
      <c r="B523" s="84" t="s">
        <v>84</v>
      </c>
      <c r="C523" s="171" t="s">
        <v>2331</v>
      </c>
      <c r="D523" s="87">
        <v>0</v>
      </c>
      <c r="E523" s="87">
        <v>0</v>
      </c>
      <c r="F523" s="87">
        <v>0</v>
      </c>
      <c r="G523" s="87">
        <v>0</v>
      </c>
      <c r="H523" s="87">
        <v>0</v>
      </c>
      <c r="I523" s="87">
        <v>0</v>
      </c>
      <c r="J523" s="87">
        <v>0</v>
      </c>
      <c r="K523" s="87">
        <v>0</v>
      </c>
      <c r="L523" s="87">
        <v>0</v>
      </c>
      <c r="M523" s="87">
        <v>0</v>
      </c>
      <c r="N523" s="87">
        <v>0</v>
      </c>
      <c r="O523" s="87">
        <v>0</v>
      </c>
      <c r="P523" s="87">
        <v>0</v>
      </c>
      <c r="Q523" s="87">
        <v>0</v>
      </c>
      <c r="R523" s="87">
        <v>0.25</v>
      </c>
      <c r="S523" s="87">
        <v>0</v>
      </c>
      <c r="T523" s="87">
        <v>4.4999999999999998E-2</v>
      </c>
      <c r="U523" s="87">
        <v>0</v>
      </c>
      <c r="V523" s="87">
        <v>0</v>
      </c>
      <c r="W523" s="87">
        <v>0</v>
      </c>
      <c r="X523" s="87">
        <v>0</v>
      </c>
      <c r="Y523" s="87">
        <v>0</v>
      </c>
      <c r="Z523" s="87">
        <v>0</v>
      </c>
      <c r="AA523" s="87">
        <v>0</v>
      </c>
      <c r="AB523" s="87">
        <v>0</v>
      </c>
      <c r="AC523" s="87">
        <v>0</v>
      </c>
      <c r="AD523" s="87">
        <v>0</v>
      </c>
      <c r="AE523" s="87">
        <v>0</v>
      </c>
      <c r="AF523" s="87">
        <v>0</v>
      </c>
      <c r="AG523" s="87">
        <v>0</v>
      </c>
      <c r="AH523" s="87">
        <v>0</v>
      </c>
      <c r="AI523" s="87">
        <v>0</v>
      </c>
      <c r="AJ523" s="87">
        <v>0</v>
      </c>
      <c r="AK523" s="87">
        <v>0</v>
      </c>
      <c r="AL523" s="87">
        <v>0</v>
      </c>
      <c r="AM523" s="87">
        <v>0</v>
      </c>
      <c r="AN523" s="87">
        <v>0</v>
      </c>
      <c r="AO523" s="87">
        <v>0</v>
      </c>
      <c r="AP523" s="87">
        <v>0</v>
      </c>
      <c r="AQ523" s="87">
        <v>0</v>
      </c>
      <c r="AR523" s="87">
        <v>0</v>
      </c>
      <c r="AS523" s="87">
        <v>0</v>
      </c>
      <c r="AT523" s="87">
        <v>0</v>
      </c>
      <c r="AU523" s="87">
        <v>0</v>
      </c>
    </row>
    <row r="524" spans="1:47" s="164" customFormat="1" ht="31.5" x14ac:dyDescent="0.2">
      <c r="A524" s="171" t="s">
        <v>900</v>
      </c>
      <c r="B524" s="84" t="s">
        <v>676</v>
      </c>
      <c r="C524" s="171" t="s">
        <v>2332</v>
      </c>
      <c r="D524" s="87">
        <v>0</v>
      </c>
      <c r="E524" s="87">
        <v>0</v>
      </c>
      <c r="F524" s="87">
        <v>0</v>
      </c>
      <c r="G524" s="87">
        <v>0</v>
      </c>
      <c r="H524" s="87">
        <v>0</v>
      </c>
      <c r="I524" s="87">
        <v>0.21199999999999997</v>
      </c>
      <c r="J524" s="87">
        <v>0</v>
      </c>
      <c r="K524" s="87">
        <v>0</v>
      </c>
      <c r="L524" s="87">
        <v>0</v>
      </c>
      <c r="M524" s="87">
        <v>0</v>
      </c>
      <c r="N524" s="87">
        <v>0</v>
      </c>
      <c r="O524" s="87">
        <v>0</v>
      </c>
      <c r="P524" s="87">
        <v>0</v>
      </c>
      <c r="Q524" s="87">
        <v>0</v>
      </c>
      <c r="R524" s="87">
        <v>0</v>
      </c>
      <c r="S524" s="87">
        <v>0</v>
      </c>
      <c r="T524" s="87">
        <v>0</v>
      </c>
      <c r="U524" s="87">
        <v>0</v>
      </c>
      <c r="V524" s="87">
        <v>0</v>
      </c>
      <c r="W524" s="87">
        <v>0</v>
      </c>
      <c r="X524" s="87">
        <v>0</v>
      </c>
      <c r="Y524" s="87">
        <v>0</v>
      </c>
      <c r="Z524" s="87">
        <v>0</v>
      </c>
      <c r="AA524" s="87">
        <v>0</v>
      </c>
      <c r="AB524" s="87">
        <v>0</v>
      </c>
      <c r="AC524" s="87">
        <v>0</v>
      </c>
      <c r="AD524" s="87">
        <v>0</v>
      </c>
      <c r="AE524" s="87">
        <v>0</v>
      </c>
      <c r="AF524" s="87">
        <v>0</v>
      </c>
      <c r="AG524" s="87">
        <v>0</v>
      </c>
      <c r="AH524" s="87">
        <v>0</v>
      </c>
      <c r="AI524" s="87">
        <v>0</v>
      </c>
      <c r="AJ524" s="87">
        <v>0</v>
      </c>
      <c r="AK524" s="87">
        <v>0</v>
      </c>
      <c r="AL524" s="87">
        <v>0</v>
      </c>
      <c r="AM524" s="87">
        <v>0</v>
      </c>
      <c r="AN524" s="87">
        <v>0</v>
      </c>
      <c r="AO524" s="87">
        <v>0</v>
      </c>
      <c r="AP524" s="87">
        <v>0</v>
      </c>
      <c r="AQ524" s="87">
        <v>0</v>
      </c>
      <c r="AR524" s="87">
        <v>0</v>
      </c>
      <c r="AS524" s="87">
        <v>0</v>
      </c>
      <c r="AT524" s="87">
        <v>0</v>
      </c>
      <c r="AU524" s="87">
        <v>0</v>
      </c>
    </row>
    <row r="525" spans="1:47" s="164" customFormat="1" ht="47.25" x14ac:dyDescent="0.2">
      <c r="A525" s="171" t="s">
        <v>900</v>
      </c>
      <c r="B525" s="84" t="s">
        <v>85</v>
      </c>
      <c r="C525" s="171" t="s">
        <v>2333</v>
      </c>
      <c r="D525" s="87">
        <v>0</v>
      </c>
      <c r="E525" s="87">
        <v>0</v>
      </c>
      <c r="F525" s="87">
        <v>0</v>
      </c>
      <c r="G525" s="87">
        <v>0</v>
      </c>
      <c r="H525" s="87">
        <v>0</v>
      </c>
      <c r="I525" s="87">
        <v>0</v>
      </c>
      <c r="J525" s="87">
        <v>0</v>
      </c>
      <c r="K525" s="87">
        <v>0</v>
      </c>
      <c r="L525" s="87">
        <v>0</v>
      </c>
      <c r="M525" s="87">
        <v>0</v>
      </c>
      <c r="N525" s="87">
        <v>0</v>
      </c>
      <c r="O525" s="87">
        <v>0</v>
      </c>
      <c r="P525" s="87">
        <v>0</v>
      </c>
      <c r="Q525" s="87">
        <v>0</v>
      </c>
      <c r="R525" s="87">
        <v>0</v>
      </c>
      <c r="S525" s="87">
        <v>0</v>
      </c>
      <c r="T525" s="87">
        <v>0</v>
      </c>
      <c r="U525" s="87">
        <v>0</v>
      </c>
      <c r="V525" s="87">
        <v>0</v>
      </c>
      <c r="W525" s="87">
        <v>0</v>
      </c>
      <c r="X525" s="87">
        <v>0</v>
      </c>
      <c r="Y525" s="87">
        <v>0</v>
      </c>
      <c r="Z525" s="87">
        <v>0</v>
      </c>
      <c r="AA525" s="87">
        <v>0</v>
      </c>
      <c r="AB525" s="87">
        <v>0</v>
      </c>
      <c r="AC525" s="87">
        <v>0</v>
      </c>
      <c r="AD525" s="87">
        <v>0</v>
      </c>
      <c r="AE525" s="87">
        <v>0</v>
      </c>
      <c r="AF525" s="87">
        <v>0</v>
      </c>
      <c r="AG525" s="87">
        <v>0</v>
      </c>
      <c r="AH525" s="87">
        <v>0</v>
      </c>
      <c r="AI525" s="87">
        <v>0</v>
      </c>
      <c r="AJ525" s="87">
        <v>0</v>
      </c>
      <c r="AK525" s="87">
        <v>0</v>
      </c>
      <c r="AL525" s="87">
        <v>0</v>
      </c>
      <c r="AM525" s="87">
        <v>0</v>
      </c>
      <c r="AN525" s="87">
        <v>0</v>
      </c>
      <c r="AO525" s="87">
        <v>0</v>
      </c>
      <c r="AP525" s="87">
        <v>0</v>
      </c>
      <c r="AQ525" s="87">
        <v>0</v>
      </c>
      <c r="AR525" s="87">
        <v>0</v>
      </c>
      <c r="AS525" s="87">
        <v>0</v>
      </c>
      <c r="AT525" s="87">
        <v>0</v>
      </c>
      <c r="AU525" s="87">
        <v>0</v>
      </c>
    </row>
    <row r="526" spans="1:47" s="164" customFormat="1" ht="47.25" x14ac:dyDescent="0.2">
      <c r="A526" s="171" t="s">
        <v>900</v>
      </c>
      <c r="B526" s="84" t="s">
        <v>86</v>
      </c>
      <c r="C526" s="171" t="s">
        <v>2334</v>
      </c>
      <c r="D526" s="87">
        <v>0</v>
      </c>
      <c r="E526" s="87">
        <v>0</v>
      </c>
      <c r="F526" s="87">
        <v>0</v>
      </c>
      <c r="G526" s="87">
        <v>0</v>
      </c>
      <c r="H526" s="87">
        <v>0</v>
      </c>
      <c r="I526" s="87">
        <v>0</v>
      </c>
      <c r="J526" s="87">
        <v>0</v>
      </c>
      <c r="K526" s="87">
        <v>0</v>
      </c>
      <c r="L526" s="87">
        <v>0</v>
      </c>
      <c r="M526" s="87">
        <v>0</v>
      </c>
      <c r="N526" s="87">
        <v>0</v>
      </c>
      <c r="O526" s="87">
        <v>0</v>
      </c>
      <c r="P526" s="87">
        <v>0</v>
      </c>
      <c r="Q526" s="87">
        <v>0</v>
      </c>
      <c r="R526" s="87">
        <v>0</v>
      </c>
      <c r="S526" s="87">
        <v>0</v>
      </c>
      <c r="T526" s="87">
        <v>0</v>
      </c>
      <c r="U526" s="87">
        <v>0</v>
      </c>
      <c r="V526" s="87">
        <v>0</v>
      </c>
      <c r="W526" s="87">
        <v>0</v>
      </c>
      <c r="X526" s="87">
        <v>0</v>
      </c>
      <c r="Y526" s="87">
        <v>0</v>
      </c>
      <c r="Z526" s="87">
        <v>0</v>
      </c>
      <c r="AA526" s="87">
        <v>0</v>
      </c>
      <c r="AB526" s="87">
        <v>0</v>
      </c>
      <c r="AC526" s="87">
        <v>0</v>
      </c>
      <c r="AD526" s="87">
        <v>0</v>
      </c>
      <c r="AE526" s="87">
        <v>0</v>
      </c>
      <c r="AF526" s="87">
        <v>0</v>
      </c>
      <c r="AG526" s="87">
        <v>0</v>
      </c>
      <c r="AH526" s="87">
        <v>0</v>
      </c>
      <c r="AI526" s="87">
        <v>0</v>
      </c>
      <c r="AJ526" s="87">
        <v>0</v>
      </c>
      <c r="AK526" s="87">
        <v>0</v>
      </c>
      <c r="AL526" s="87">
        <v>0</v>
      </c>
      <c r="AM526" s="87">
        <v>0</v>
      </c>
      <c r="AN526" s="87">
        <v>0</v>
      </c>
      <c r="AO526" s="87">
        <v>0</v>
      </c>
      <c r="AP526" s="87">
        <v>0</v>
      </c>
      <c r="AQ526" s="87">
        <v>0</v>
      </c>
      <c r="AR526" s="87">
        <v>0</v>
      </c>
      <c r="AS526" s="87">
        <v>0</v>
      </c>
      <c r="AT526" s="87">
        <v>0</v>
      </c>
      <c r="AU526" s="87">
        <v>0</v>
      </c>
    </row>
    <row r="527" spans="1:47" s="164" customFormat="1" ht="63" x14ac:dyDescent="0.2">
      <c r="A527" s="171" t="s">
        <v>900</v>
      </c>
      <c r="B527" s="170" t="s">
        <v>677</v>
      </c>
      <c r="C527" s="171" t="s">
        <v>2335</v>
      </c>
      <c r="D527" s="87">
        <v>0</v>
      </c>
      <c r="E527" s="87">
        <v>0</v>
      </c>
      <c r="F527" s="87">
        <v>0</v>
      </c>
      <c r="G527" s="87">
        <v>0</v>
      </c>
      <c r="H527" s="87">
        <v>0</v>
      </c>
      <c r="I527" s="87">
        <v>0</v>
      </c>
      <c r="J527" s="87">
        <v>0</v>
      </c>
      <c r="K527" s="87">
        <v>0</v>
      </c>
      <c r="L527" s="87">
        <v>0</v>
      </c>
      <c r="M527" s="87">
        <v>0</v>
      </c>
      <c r="N527" s="87">
        <v>0</v>
      </c>
      <c r="O527" s="87">
        <v>0</v>
      </c>
      <c r="P527" s="87">
        <v>0</v>
      </c>
      <c r="Q527" s="87">
        <v>0</v>
      </c>
      <c r="R527" s="87">
        <v>0</v>
      </c>
      <c r="S527" s="87">
        <v>0</v>
      </c>
      <c r="T527" s="87">
        <v>0</v>
      </c>
      <c r="U527" s="87">
        <v>0</v>
      </c>
      <c r="V527" s="87">
        <v>0</v>
      </c>
      <c r="W527" s="87">
        <v>0</v>
      </c>
      <c r="X527" s="87">
        <v>0</v>
      </c>
      <c r="Y527" s="87">
        <v>0</v>
      </c>
      <c r="Z527" s="87">
        <v>0</v>
      </c>
      <c r="AA527" s="87">
        <v>0</v>
      </c>
      <c r="AB527" s="87">
        <v>0</v>
      </c>
      <c r="AC527" s="87">
        <v>0</v>
      </c>
      <c r="AD527" s="87">
        <v>0</v>
      </c>
      <c r="AE527" s="87">
        <v>0</v>
      </c>
      <c r="AF527" s="87">
        <v>0</v>
      </c>
      <c r="AG527" s="87">
        <v>0</v>
      </c>
      <c r="AH527" s="87">
        <v>0</v>
      </c>
      <c r="AI527" s="87">
        <v>0</v>
      </c>
      <c r="AJ527" s="87">
        <v>0</v>
      </c>
      <c r="AK527" s="87">
        <v>0</v>
      </c>
      <c r="AL527" s="87">
        <v>0</v>
      </c>
      <c r="AM527" s="87">
        <v>0</v>
      </c>
      <c r="AN527" s="87">
        <v>0</v>
      </c>
      <c r="AO527" s="87">
        <v>0</v>
      </c>
      <c r="AP527" s="87">
        <v>0</v>
      </c>
      <c r="AQ527" s="87">
        <v>0</v>
      </c>
      <c r="AR527" s="87">
        <v>0</v>
      </c>
      <c r="AS527" s="87">
        <v>0</v>
      </c>
      <c r="AT527" s="87">
        <v>0</v>
      </c>
      <c r="AU527" s="87">
        <v>0</v>
      </c>
    </row>
    <row r="528" spans="1:47" s="164" customFormat="1" ht="47.25" x14ac:dyDescent="0.2">
      <c r="A528" s="171" t="s">
        <v>900</v>
      </c>
      <c r="B528" s="84" t="s">
        <v>678</v>
      </c>
      <c r="C528" s="171" t="s">
        <v>2336</v>
      </c>
      <c r="D528" s="87">
        <v>0</v>
      </c>
      <c r="E528" s="87">
        <v>0</v>
      </c>
      <c r="F528" s="87">
        <v>0</v>
      </c>
      <c r="G528" s="87">
        <v>0</v>
      </c>
      <c r="H528" s="87">
        <v>0</v>
      </c>
      <c r="I528" s="87">
        <v>0</v>
      </c>
      <c r="J528" s="87">
        <v>0</v>
      </c>
      <c r="K528" s="87">
        <v>0</v>
      </c>
      <c r="L528" s="87">
        <v>0</v>
      </c>
      <c r="M528" s="87">
        <v>0</v>
      </c>
      <c r="N528" s="87">
        <v>0</v>
      </c>
      <c r="O528" s="87">
        <v>0</v>
      </c>
      <c r="P528" s="87">
        <v>0</v>
      </c>
      <c r="Q528" s="87">
        <v>0</v>
      </c>
      <c r="R528" s="87">
        <v>0</v>
      </c>
      <c r="S528" s="87">
        <v>0</v>
      </c>
      <c r="T528" s="87">
        <v>0.05</v>
      </c>
      <c r="U528" s="87">
        <v>0</v>
      </c>
      <c r="V528" s="87">
        <v>0</v>
      </c>
      <c r="W528" s="87">
        <v>0</v>
      </c>
      <c r="X528" s="87">
        <v>0</v>
      </c>
      <c r="Y528" s="87">
        <v>0</v>
      </c>
      <c r="Z528" s="87">
        <v>0</v>
      </c>
      <c r="AA528" s="87">
        <v>0</v>
      </c>
      <c r="AB528" s="87">
        <v>0</v>
      </c>
      <c r="AC528" s="87">
        <v>0</v>
      </c>
      <c r="AD528" s="87">
        <v>0</v>
      </c>
      <c r="AE528" s="87">
        <v>0</v>
      </c>
      <c r="AF528" s="87">
        <v>0</v>
      </c>
      <c r="AG528" s="87">
        <v>0</v>
      </c>
      <c r="AH528" s="87">
        <v>0</v>
      </c>
      <c r="AI528" s="87">
        <v>0</v>
      </c>
      <c r="AJ528" s="87">
        <v>0</v>
      </c>
      <c r="AK528" s="87">
        <v>0</v>
      </c>
      <c r="AL528" s="87">
        <v>0</v>
      </c>
      <c r="AM528" s="87">
        <v>0</v>
      </c>
      <c r="AN528" s="87">
        <v>0</v>
      </c>
      <c r="AO528" s="87">
        <v>0</v>
      </c>
      <c r="AP528" s="87">
        <v>0</v>
      </c>
      <c r="AQ528" s="87">
        <v>0</v>
      </c>
      <c r="AR528" s="87">
        <v>0</v>
      </c>
      <c r="AS528" s="87">
        <v>0</v>
      </c>
      <c r="AT528" s="87">
        <v>0</v>
      </c>
      <c r="AU528" s="87">
        <v>0</v>
      </c>
    </row>
    <row r="529" spans="1:47" s="164" customFormat="1" ht="31.5" x14ac:dyDescent="0.2">
      <c r="A529" s="171" t="s">
        <v>900</v>
      </c>
      <c r="B529" s="170" t="s">
        <v>944</v>
      </c>
      <c r="C529" s="171" t="s">
        <v>2337</v>
      </c>
      <c r="D529" s="87">
        <v>0</v>
      </c>
      <c r="E529" s="87">
        <v>0.5</v>
      </c>
      <c r="F529" s="87">
        <v>0</v>
      </c>
      <c r="G529" s="87">
        <v>0</v>
      </c>
      <c r="H529" s="87">
        <v>0</v>
      </c>
      <c r="I529" s="87">
        <v>0.126</v>
      </c>
      <c r="J529" s="87">
        <v>0</v>
      </c>
      <c r="K529" s="87">
        <v>0</v>
      </c>
      <c r="L529" s="87">
        <v>0</v>
      </c>
      <c r="M529" s="87">
        <v>0</v>
      </c>
      <c r="N529" s="87">
        <v>0</v>
      </c>
      <c r="O529" s="87">
        <v>0</v>
      </c>
      <c r="P529" s="87">
        <v>0</v>
      </c>
      <c r="Q529" s="87">
        <v>0</v>
      </c>
      <c r="R529" s="87">
        <v>0</v>
      </c>
      <c r="S529" s="87">
        <v>0</v>
      </c>
      <c r="T529" s="87">
        <v>0</v>
      </c>
      <c r="U529" s="87">
        <v>0</v>
      </c>
      <c r="V529" s="87">
        <v>0</v>
      </c>
      <c r="W529" s="87">
        <v>0</v>
      </c>
      <c r="X529" s="87">
        <v>0</v>
      </c>
      <c r="Y529" s="87">
        <v>0</v>
      </c>
      <c r="Z529" s="87">
        <v>0</v>
      </c>
      <c r="AA529" s="87">
        <v>0</v>
      </c>
      <c r="AB529" s="87">
        <v>0</v>
      </c>
      <c r="AC529" s="87">
        <v>0</v>
      </c>
      <c r="AD529" s="87">
        <v>0</v>
      </c>
      <c r="AE529" s="87">
        <v>0</v>
      </c>
      <c r="AF529" s="87">
        <v>0</v>
      </c>
      <c r="AG529" s="87">
        <v>0</v>
      </c>
      <c r="AH529" s="87">
        <v>0</v>
      </c>
      <c r="AI529" s="87">
        <v>0</v>
      </c>
      <c r="AJ529" s="87">
        <v>0</v>
      </c>
      <c r="AK529" s="87">
        <v>0</v>
      </c>
      <c r="AL529" s="87">
        <v>0</v>
      </c>
      <c r="AM529" s="87">
        <v>0</v>
      </c>
      <c r="AN529" s="87">
        <v>0</v>
      </c>
      <c r="AO529" s="87">
        <v>0</v>
      </c>
      <c r="AP529" s="87">
        <v>0</v>
      </c>
      <c r="AQ529" s="87">
        <v>0</v>
      </c>
      <c r="AR529" s="87">
        <v>0</v>
      </c>
      <c r="AS529" s="87">
        <v>0</v>
      </c>
      <c r="AT529" s="87">
        <v>0</v>
      </c>
      <c r="AU529" s="87">
        <v>0</v>
      </c>
    </row>
    <row r="530" spans="1:47" s="164" customFormat="1" x14ac:dyDescent="0.2">
      <c r="A530" s="210"/>
      <c r="B530" s="211" t="s">
        <v>33</v>
      </c>
      <c r="C530" s="210"/>
      <c r="D530" s="214">
        <v>0</v>
      </c>
      <c r="E530" s="214">
        <v>0.41000000000000003</v>
      </c>
      <c r="F530" s="214">
        <v>0</v>
      </c>
      <c r="G530" s="214">
        <v>0</v>
      </c>
      <c r="H530" s="214">
        <v>0</v>
      </c>
      <c r="I530" s="214">
        <v>1.0649999999999999</v>
      </c>
      <c r="J530" s="214">
        <v>0</v>
      </c>
      <c r="K530" s="214">
        <v>0</v>
      </c>
      <c r="L530" s="214">
        <v>0</v>
      </c>
      <c r="M530" s="214">
        <v>0</v>
      </c>
      <c r="N530" s="214">
        <v>0</v>
      </c>
      <c r="O530" s="214">
        <v>0</v>
      </c>
      <c r="P530" s="214">
        <v>0</v>
      </c>
      <c r="Q530" s="214">
        <v>0</v>
      </c>
      <c r="R530" s="214">
        <v>0.66</v>
      </c>
      <c r="S530" s="214">
        <v>0</v>
      </c>
      <c r="T530" s="214">
        <v>1.6</v>
      </c>
      <c r="U530" s="214">
        <v>0</v>
      </c>
      <c r="V530" s="214">
        <v>0</v>
      </c>
      <c r="W530" s="214">
        <v>0</v>
      </c>
      <c r="X530" s="214">
        <v>0</v>
      </c>
      <c r="Y530" s="214">
        <v>0</v>
      </c>
      <c r="Z530" s="214">
        <v>0</v>
      </c>
      <c r="AA530" s="214">
        <v>0</v>
      </c>
      <c r="AB530" s="214">
        <f t="shared" ref="AB530:AU530" si="53">SUM(AB531:AB534)</f>
        <v>0</v>
      </c>
      <c r="AC530" s="214">
        <f t="shared" si="53"/>
        <v>0</v>
      </c>
      <c r="AD530" s="214">
        <f t="shared" si="53"/>
        <v>0</v>
      </c>
      <c r="AE530" s="214">
        <f t="shared" si="53"/>
        <v>0</v>
      </c>
      <c r="AF530" s="214">
        <f t="shared" si="53"/>
        <v>0</v>
      </c>
      <c r="AG530" s="214">
        <f t="shared" si="53"/>
        <v>0</v>
      </c>
      <c r="AH530" s="214">
        <f t="shared" si="53"/>
        <v>0</v>
      </c>
      <c r="AI530" s="214">
        <f t="shared" si="53"/>
        <v>0</v>
      </c>
      <c r="AJ530" s="214">
        <f t="shared" si="53"/>
        <v>0</v>
      </c>
      <c r="AK530" s="214">
        <f t="shared" si="53"/>
        <v>0</v>
      </c>
      <c r="AL530" s="214">
        <f t="shared" si="53"/>
        <v>0</v>
      </c>
      <c r="AM530" s="214">
        <f t="shared" si="53"/>
        <v>0</v>
      </c>
      <c r="AN530" s="214">
        <f t="shared" si="53"/>
        <v>0</v>
      </c>
      <c r="AO530" s="214">
        <f t="shared" si="53"/>
        <v>0</v>
      </c>
      <c r="AP530" s="214">
        <f t="shared" si="53"/>
        <v>0</v>
      </c>
      <c r="AQ530" s="214">
        <f t="shared" si="53"/>
        <v>0</v>
      </c>
      <c r="AR530" s="214">
        <f t="shared" si="53"/>
        <v>0</v>
      </c>
      <c r="AS530" s="214">
        <f t="shared" si="53"/>
        <v>0</v>
      </c>
      <c r="AT530" s="214">
        <f t="shared" si="53"/>
        <v>0</v>
      </c>
      <c r="AU530" s="214">
        <f t="shared" si="53"/>
        <v>0</v>
      </c>
    </row>
    <row r="531" spans="1:47" s="164" customFormat="1" ht="47.25" x14ac:dyDescent="0.2">
      <c r="A531" s="171" t="s">
        <v>900</v>
      </c>
      <c r="B531" s="84" t="s">
        <v>679</v>
      </c>
      <c r="C531" s="171" t="s">
        <v>2338</v>
      </c>
      <c r="D531" s="87">
        <v>0</v>
      </c>
      <c r="E531" s="87">
        <v>0</v>
      </c>
      <c r="F531" s="87">
        <v>0</v>
      </c>
      <c r="G531" s="87">
        <v>0</v>
      </c>
      <c r="H531" s="87">
        <v>0</v>
      </c>
      <c r="I531" s="87">
        <v>0</v>
      </c>
      <c r="J531" s="87">
        <v>0</v>
      </c>
      <c r="K531" s="87">
        <v>0</v>
      </c>
      <c r="L531" s="87">
        <v>0</v>
      </c>
      <c r="M531" s="87">
        <v>0</v>
      </c>
      <c r="N531" s="87">
        <v>0</v>
      </c>
      <c r="O531" s="87">
        <v>0</v>
      </c>
      <c r="P531" s="87">
        <v>0</v>
      </c>
      <c r="Q531" s="87">
        <v>0</v>
      </c>
      <c r="R531" s="87">
        <v>0.25</v>
      </c>
      <c r="S531" s="87">
        <v>0</v>
      </c>
      <c r="T531" s="87">
        <v>0.6</v>
      </c>
      <c r="U531" s="87">
        <v>0</v>
      </c>
      <c r="V531" s="87">
        <v>0</v>
      </c>
      <c r="W531" s="87">
        <v>0</v>
      </c>
      <c r="X531" s="87">
        <v>0</v>
      </c>
      <c r="Y531" s="87">
        <v>0</v>
      </c>
      <c r="Z531" s="87">
        <v>0</v>
      </c>
      <c r="AA531" s="87">
        <v>0</v>
      </c>
      <c r="AB531" s="87">
        <v>0</v>
      </c>
      <c r="AC531" s="87">
        <v>0</v>
      </c>
      <c r="AD531" s="87">
        <v>0</v>
      </c>
      <c r="AE531" s="87">
        <v>0</v>
      </c>
      <c r="AF531" s="87">
        <v>0</v>
      </c>
      <c r="AG531" s="87">
        <v>0</v>
      </c>
      <c r="AH531" s="87">
        <v>0</v>
      </c>
      <c r="AI531" s="87">
        <v>0</v>
      </c>
      <c r="AJ531" s="87">
        <v>0</v>
      </c>
      <c r="AK531" s="87">
        <v>0</v>
      </c>
      <c r="AL531" s="87">
        <v>0</v>
      </c>
      <c r="AM531" s="87">
        <v>0</v>
      </c>
      <c r="AN531" s="87">
        <v>0</v>
      </c>
      <c r="AO531" s="87">
        <v>0</v>
      </c>
      <c r="AP531" s="87">
        <v>0</v>
      </c>
      <c r="AQ531" s="87">
        <v>0</v>
      </c>
      <c r="AR531" s="87">
        <v>0</v>
      </c>
      <c r="AS531" s="87">
        <v>0</v>
      </c>
      <c r="AT531" s="87">
        <v>0</v>
      </c>
      <c r="AU531" s="87">
        <v>0</v>
      </c>
    </row>
    <row r="532" spans="1:47" s="164" customFormat="1" ht="63" x14ac:dyDescent="0.2">
      <c r="A532" s="171" t="s">
        <v>900</v>
      </c>
      <c r="B532" s="84" t="s">
        <v>87</v>
      </c>
      <c r="C532" s="171" t="s">
        <v>2339</v>
      </c>
      <c r="D532" s="87">
        <v>0</v>
      </c>
      <c r="E532" s="87">
        <v>0</v>
      </c>
      <c r="F532" s="87">
        <v>0</v>
      </c>
      <c r="G532" s="87">
        <v>0</v>
      </c>
      <c r="H532" s="87">
        <v>0</v>
      </c>
      <c r="I532" s="87">
        <v>0</v>
      </c>
      <c r="J532" s="87">
        <v>0</v>
      </c>
      <c r="K532" s="87">
        <v>0</v>
      </c>
      <c r="L532" s="87">
        <v>0</v>
      </c>
      <c r="M532" s="87">
        <v>0</v>
      </c>
      <c r="N532" s="87">
        <v>0</v>
      </c>
      <c r="O532" s="87">
        <v>0</v>
      </c>
      <c r="P532" s="87">
        <v>0</v>
      </c>
      <c r="Q532" s="87">
        <v>0</v>
      </c>
      <c r="R532" s="87">
        <v>0</v>
      </c>
      <c r="S532" s="87">
        <v>0</v>
      </c>
      <c r="T532" s="87">
        <v>0</v>
      </c>
      <c r="U532" s="87">
        <v>0</v>
      </c>
      <c r="V532" s="87">
        <v>0</v>
      </c>
      <c r="W532" s="87">
        <v>0</v>
      </c>
      <c r="X532" s="87">
        <v>0</v>
      </c>
      <c r="Y532" s="87">
        <v>0</v>
      </c>
      <c r="Z532" s="87">
        <v>0</v>
      </c>
      <c r="AA532" s="87">
        <v>0</v>
      </c>
      <c r="AB532" s="87">
        <v>0</v>
      </c>
      <c r="AC532" s="87">
        <v>0</v>
      </c>
      <c r="AD532" s="87">
        <v>0</v>
      </c>
      <c r="AE532" s="87">
        <v>0</v>
      </c>
      <c r="AF532" s="87">
        <v>0</v>
      </c>
      <c r="AG532" s="87">
        <v>0</v>
      </c>
      <c r="AH532" s="87">
        <v>0</v>
      </c>
      <c r="AI532" s="87">
        <v>0</v>
      </c>
      <c r="AJ532" s="87">
        <v>0</v>
      </c>
      <c r="AK532" s="87">
        <v>0</v>
      </c>
      <c r="AL532" s="87">
        <v>0</v>
      </c>
      <c r="AM532" s="87">
        <v>0</v>
      </c>
      <c r="AN532" s="87">
        <v>0</v>
      </c>
      <c r="AO532" s="87">
        <v>0</v>
      </c>
      <c r="AP532" s="87">
        <v>0</v>
      </c>
      <c r="AQ532" s="87">
        <v>0</v>
      </c>
      <c r="AR532" s="87">
        <v>0</v>
      </c>
      <c r="AS532" s="87">
        <v>0</v>
      </c>
      <c r="AT532" s="87">
        <v>0</v>
      </c>
      <c r="AU532" s="87">
        <v>0</v>
      </c>
    </row>
    <row r="533" spans="1:47" s="164" customFormat="1" ht="78.75" x14ac:dyDescent="0.2">
      <c r="A533" s="171" t="s">
        <v>900</v>
      </c>
      <c r="B533" s="84" t="s">
        <v>1752</v>
      </c>
      <c r="C533" s="171" t="s">
        <v>2340</v>
      </c>
      <c r="D533" s="87">
        <v>0</v>
      </c>
      <c r="E533" s="87">
        <v>0.25</v>
      </c>
      <c r="F533" s="87">
        <v>0</v>
      </c>
      <c r="G533" s="87">
        <v>0</v>
      </c>
      <c r="H533" s="87">
        <v>0</v>
      </c>
      <c r="I533" s="87">
        <v>1.0169999999999999</v>
      </c>
      <c r="J533" s="87">
        <v>0</v>
      </c>
      <c r="K533" s="87">
        <v>0</v>
      </c>
      <c r="L533" s="87">
        <v>0</v>
      </c>
      <c r="M533" s="87">
        <v>0</v>
      </c>
      <c r="N533" s="87">
        <v>0</v>
      </c>
      <c r="O533" s="87">
        <v>0</v>
      </c>
      <c r="P533" s="87">
        <v>0</v>
      </c>
      <c r="Q533" s="87">
        <v>0</v>
      </c>
      <c r="R533" s="87">
        <v>0.25</v>
      </c>
      <c r="S533" s="87">
        <v>0</v>
      </c>
      <c r="T533" s="87">
        <v>0.9</v>
      </c>
      <c r="U533" s="87">
        <v>0</v>
      </c>
      <c r="V533" s="87">
        <v>0</v>
      </c>
      <c r="W533" s="87">
        <v>0</v>
      </c>
      <c r="X533" s="87">
        <v>0</v>
      </c>
      <c r="Y533" s="87">
        <v>0</v>
      </c>
      <c r="Z533" s="87">
        <v>0</v>
      </c>
      <c r="AA533" s="87">
        <v>0</v>
      </c>
      <c r="AB533" s="87">
        <v>0</v>
      </c>
      <c r="AC533" s="87">
        <v>0</v>
      </c>
      <c r="AD533" s="87">
        <v>0</v>
      </c>
      <c r="AE533" s="87">
        <v>0</v>
      </c>
      <c r="AF533" s="87">
        <v>0</v>
      </c>
      <c r="AG533" s="87">
        <v>0</v>
      </c>
      <c r="AH533" s="87">
        <v>0</v>
      </c>
      <c r="AI533" s="87">
        <v>0</v>
      </c>
      <c r="AJ533" s="87">
        <v>0</v>
      </c>
      <c r="AK533" s="87">
        <v>0</v>
      </c>
      <c r="AL533" s="87">
        <v>0</v>
      </c>
      <c r="AM533" s="87">
        <v>0</v>
      </c>
      <c r="AN533" s="87">
        <v>0</v>
      </c>
      <c r="AO533" s="87">
        <v>0</v>
      </c>
      <c r="AP533" s="87">
        <v>0</v>
      </c>
      <c r="AQ533" s="87">
        <v>0</v>
      </c>
      <c r="AR533" s="87">
        <v>0</v>
      </c>
      <c r="AS533" s="87">
        <v>0</v>
      </c>
      <c r="AT533" s="87">
        <v>0</v>
      </c>
      <c r="AU533" s="87">
        <v>0</v>
      </c>
    </row>
    <row r="534" spans="1:47" s="164" customFormat="1" ht="78.75" x14ac:dyDescent="0.2">
      <c r="A534" s="171" t="s">
        <v>900</v>
      </c>
      <c r="B534" s="84" t="s">
        <v>1753</v>
      </c>
      <c r="C534" s="171" t="s">
        <v>2341</v>
      </c>
      <c r="D534" s="87">
        <v>0</v>
      </c>
      <c r="E534" s="87">
        <v>0.16</v>
      </c>
      <c r="F534" s="87">
        <v>0</v>
      </c>
      <c r="G534" s="87">
        <v>0</v>
      </c>
      <c r="H534" s="87">
        <v>0</v>
      </c>
      <c r="I534" s="87">
        <v>4.7999999999999994E-2</v>
      </c>
      <c r="J534" s="87">
        <v>0</v>
      </c>
      <c r="K534" s="87">
        <v>0</v>
      </c>
      <c r="L534" s="87">
        <v>0</v>
      </c>
      <c r="M534" s="87">
        <v>0</v>
      </c>
      <c r="N534" s="87">
        <v>0</v>
      </c>
      <c r="O534" s="87">
        <v>0</v>
      </c>
      <c r="P534" s="87">
        <v>0</v>
      </c>
      <c r="Q534" s="87">
        <v>0</v>
      </c>
      <c r="R534" s="87">
        <v>0.16</v>
      </c>
      <c r="S534" s="87">
        <v>0</v>
      </c>
      <c r="T534" s="87">
        <v>0.1</v>
      </c>
      <c r="U534" s="87">
        <v>0</v>
      </c>
      <c r="V534" s="87">
        <v>0</v>
      </c>
      <c r="W534" s="87">
        <v>0</v>
      </c>
      <c r="X534" s="87">
        <v>0</v>
      </c>
      <c r="Y534" s="87">
        <v>0</v>
      </c>
      <c r="Z534" s="87">
        <v>0</v>
      </c>
      <c r="AA534" s="87">
        <v>0</v>
      </c>
      <c r="AB534" s="87">
        <v>0</v>
      </c>
      <c r="AC534" s="87">
        <v>0</v>
      </c>
      <c r="AD534" s="87">
        <v>0</v>
      </c>
      <c r="AE534" s="87">
        <v>0</v>
      </c>
      <c r="AF534" s="87">
        <v>0</v>
      </c>
      <c r="AG534" s="87">
        <v>0</v>
      </c>
      <c r="AH534" s="87">
        <v>0</v>
      </c>
      <c r="AI534" s="87">
        <v>0</v>
      </c>
      <c r="AJ534" s="87">
        <v>0</v>
      </c>
      <c r="AK534" s="87">
        <v>0</v>
      </c>
      <c r="AL534" s="87">
        <v>0</v>
      </c>
      <c r="AM534" s="87">
        <v>0</v>
      </c>
      <c r="AN534" s="87">
        <v>0</v>
      </c>
      <c r="AO534" s="87">
        <v>0</v>
      </c>
      <c r="AP534" s="87">
        <v>0</v>
      </c>
      <c r="AQ534" s="87">
        <v>0</v>
      </c>
      <c r="AR534" s="87">
        <v>0</v>
      </c>
      <c r="AS534" s="87">
        <v>0</v>
      </c>
      <c r="AT534" s="87">
        <v>0</v>
      </c>
      <c r="AU534" s="87">
        <v>0</v>
      </c>
    </row>
    <row r="535" spans="1:47" s="164" customFormat="1" x14ac:dyDescent="0.2">
      <c r="A535" s="210"/>
      <c r="B535" s="213" t="s">
        <v>34</v>
      </c>
      <c r="C535" s="210"/>
      <c r="D535" s="214">
        <v>0</v>
      </c>
      <c r="E535" s="214">
        <v>0.16</v>
      </c>
      <c r="F535" s="214">
        <v>0</v>
      </c>
      <c r="G535" s="214">
        <v>0</v>
      </c>
      <c r="H535" s="214">
        <v>0</v>
      </c>
      <c r="I535" s="214">
        <v>0.10100000000000001</v>
      </c>
      <c r="J535" s="214">
        <v>0</v>
      </c>
      <c r="K535" s="214">
        <v>0</v>
      </c>
      <c r="L535" s="214">
        <v>0</v>
      </c>
      <c r="M535" s="214">
        <v>0</v>
      </c>
      <c r="N535" s="214">
        <v>0</v>
      </c>
      <c r="O535" s="214">
        <v>0</v>
      </c>
      <c r="P535" s="214">
        <v>0</v>
      </c>
      <c r="Q535" s="214">
        <v>0</v>
      </c>
      <c r="R535" s="214">
        <v>1.21</v>
      </c>
      <c r="S535" s="214">
        <v>0</v>
      </c>
      <c r="T535" s="214">
        <v>1.2849999999999999</v>
      </c>
      <c r="U535" s="214">
        <v>0</v>
      </c>
      <c r="V535" s="214">
        <v>0</v>
      </c>
      <c r="W535" s="214">
        <v>0</v>
      </c>
      <c r="X535" s="214">
        <v>0</v>
      </c>
      <c r="Y535" s="214">
        <v>0</v>
      </c>
      <c r="Z535" s="214">
        <v>0</v>
      </c>
      <c r="AA535" s="214">
        <v>0</v>
      </c>
      <c r="AB535" s="214">
        <f t="shared" ref="AB535:AU535" si="54">SUM(AB536:AB539)</f>
        <v>0</v>
      </c>
      <c r="AC535" s="214">
        <f t="shared" si="54"/>
        <v>0</v>
      </c>
      <c r="AD535" s="214">
        <f t="shared" si="54"/>
        <v>0</v>
      </c>
      <c r="AE535" s="214">
        <f t="shared" si="54"/>
        <v>0</v>
      </c>
      <c r="AF535" s="214">
        <f t="shared" si="54"/>
        <v>0</v>
      </c>
      <c r="AG535" s="214">
        <f t="shared" si="54"/>
        <v>0</v>
      </c>
      <c r="AH535" s="214">
        <f t="shared" si="54"/>
        <v>0</v>
      </c>
      <c r="AI535" s="214">
        <f t="shared" si="54"/>
        <v>0</v>
      </c>
      <c r="AJ535" s="214">
        <f t="shared" si="54"/>
        <v>0</v>
      </c>
      <c r="AK535" s="214">
        <f t="shared" si="54"/>
        <v>0</v>
      </c>
      <c r="AL535" s="214">
        <f t="shared" si="54"/>
        <v>0</v>
      </c>
      <c r="AM535" s="214">
        <f t="shared" si="54"/>
        <v>0</v>
      </c>
      <c r="AN535" s="214">
        <f t="shared" si="54"/>
        <v>0</v>
      </c>
      <c r="AO535" s="214">
        <f t="shared" si="54"/>
        <v>0</v>
      </c>
      <c r="AP535" s="214">
        <f t="shared" si="54"/>
        <v>0</v>
      </c>
      <c r="AQ535" s="214">
        <f t="shared" si="54"/>
        <v>0</v>
      </c>
      <c r="AR535" s="214">
        <f t="shared" si="54"/>
        <v>0</v>
      </c>
      <c r="AS535" s="214">
        <f t="shared" si="54"/>
        <v>0</v>
      </c>
      <c r="AT535" s="214">
        <f t="shared" si="54"/>
        <v>0</v>
      </c>
      <c r="AU535" s="214">
        <f t="shared" si="54"/>
        <v>0</v>
      </c>
    </row>
    <row r="536" spans="1:47" s="164" customFormat="1" ht="31.5" x14ac:dyDescent="0.2">
      <c r="A536" s="171" t="s">
        <v>900</v>
      </c>
      <c r="B536" s="84" t="s">
        <v>680</v>
      </c>
      <c r="C536" s="171" t="s">
        <v>2342</v>
      </c>
      <c r="D536" s="87">
        <v>0</v>
      </c>
      <c r="E536" s="87">
        <v>0.16</v>
      </c>
      <c r="F536" s="87">
        <v>0</v>
      </c>
      <c r="G536" s="87">
        <v>0</v>
      </c>
      <c r="H536" s="87">
        <v>0</v>
      </c>
      <c r="I536" s="87">
        <v>0.10100000000000001</v>
      </c>
      <c r="J536" s="87">
        <v>0</v>
      </c>
      <c r="K536" s="87">
        <v>0</v>
      </c>
      <c r="L536" s="87">
        <v>0</v>
      </c>
      <c r="M536" s="87">
        <v>0</v>
      </c>
      <c r="N536" s="87">
        <v>0</v>
      </c>
      <c r="O536" s="87">
        <v>0</v>
      </c>
      <c r="P536" s="87">
        <v>0</v>
      </c>
      <c r="Q536" s="87">
        <v>0</v>
      </c>
      <c r="R536" s="87">
        <v>0.16</v>
      </c>
      <c r="S536" s="87">
        <v>0</v>
      </c>
      <c r="T536" s="87">
        <v>8.5000000000000006E-2</v>
      </c>
      <c r="U536" s="87">
        <v>0</v>
      </c>
      <c r="V536" s="87">
        <v>0</v>
      </c>
      <c r="W536" s="87">
        <v>0</v>
      </c>
      <c r="X536" s="87">
        <v>0</v>
      </c>
      <c r="Y536" s="87">
        <v>0</v>
      </c>
      <c r="Z536" s="87">
        <v>0</v>
      </c>
      <c r="AA536" s="87">
        <v>0</v>
      </c>
      <c r="AB536" s="87">
        <v>0</v>
      </c>
      <c r="AC536" s="87">
        <v>0</v>
      </c>
      <c r="AD536" s="87">
        <v>0</v>
      </c>
      <c r="AE536" s="87">
        <v>0</v>
      </c>
      <c r="AF536" s="87">
        <v>0</v>
      </c>
      <c r="AG536" s="87">
        <v>0</v>
      </c>
      <c r="AH536" s="87">
        <v>0</v>
      </c>
      <c r="AI536" s="87">
        <v>0</v>
      </c>
      <c r="AJ536" s="87">
        <v>0</v>
      </c>
      <c r="AK536" s="87">
        <v>0</v>
      </c>
      <c r="AL536" s="87">
        <v>0</v>
      </c>
      <c r="AM536" s="87">
        <v>0</v>
      </c>
      <c r="AN536" s="87">
        <v>0</v>
      </c>
      <c r="AO536" s="87">
        <v>0</v>
      </c>
      <c r="AP536" s="87">
        <v>0</v>
      </c>
      <c r="AQ536" s="87">
        <v>0</v>
      </c>
      <c r="AR536" s="87">
        <v>0</v>
      </c>
      <c r="AS536" s="87">
        <v>0</v>
      </c>
      <c r="AT536" s="87">
        <v>0</v>
      </c>
      <c r="AU536" s="87">
        <v>0</v>
      </c>
    </row>
    <row r="537" spans="1:47" s="164" customFormat="1" ht="47.25" x14ac:dyDescent="0.2">
      <c r="A537" s="171" t="s">
        <v>900</v>
      </c>
      <c r="B537" s="84" t="s">
        <v>88</v>
      </c>
      <c r="C537" s="171" t="s">
        <v>2343</v>
      </c>
      <c r="D537" s="87">
        <v>0</v>
      </c>
      <c r="E537" s="87">
        <v>0</v>
      </c>
      <c r="F537" s="87">
        <v>0</v>
      </c>
      <c r="G537" s="87">
        <v>0</v>
      </c>
      <c r="H537" s="87">
        <v>0</v>
      </c>
      <c r="I537" s="87">
        <v>0</v>
      </c>
      <c r="J537" s="87">
        <v>0</v>
      </c>
      <c r="K537" s="87">
        <v>0</v>
      </c>
      <c r="L537" s="87">
        <v>0</v>
      </c>
      <c r="M537" s="87">
        <v>0</v>
      </c>
      <c r="N537" s="87">
        <v>0</v>
      </c>
      <c r="O537" s="87">
        <v>0</v>
      </c>
      <c r="P537" s="87">
        <v>0</v>
      </c>
      <c r="Q537" s="87">
        <v>0</v>
      </c>
      <c r="R537" s="87">
        <v>0.25</v>
      </c>
      <c r="S537" s="87">
        <v>0</v>
      </c>
      <c r="T537" s="87">
        <v>0.7</v>
      </c>
      <c r="U537" s="87">
        <v>0</v>
      </c>
      <c r="V537" s="87">
        <v>0</v>
      </c>
      <c r="W537" s="87">
        <v>0</v>
      </c>
      <c r="X537" s="87">
        <v>0</v>
      </c>
      <c r="Y537" s="87">
        <v>0</v>
      </c>
      <c r="Z537" s="87">
        <v>0</v>
      </c>
      <c r="AA537" s="87">
        <v>0</v>
      </c>
      <c r="AB537" s="87">
        <v>0</v>
      </c>
      <c r="AC537" s="87">
        <v>0</v>
      </c>
      <c r="AD537" s="87">
        <v>0</v>
      </c>
      <c r="AE537" s="87">
        <v>0</v>
      </c>
      <c r="AF537" s="87">
        <v>0</v>
      </c>
      <c r="AG537" s="87">
        <v>0</v>
      </c>
      <c r="AH537" s="87">
        <v>0</v>
      </c>
      <c r="AI537" s="87">
        <v>0</v>
      </c>
      <c r="AJ537" s="87">
        <v>0</v>
      </c>
      <c r="AK537" s="87">
        <v>0</v>
      </c>
      <c r="AL537" s="87">
        <v>0</v>
      </c>
      <c r="AM537" s="87">
        <v>0</v>
      </c>
      <c r="AN537" s="87">
        <v>0</v>
      </c>
      <c r="AO537" s="87">
        <v>0</v>
      </c>
      <c r="AP537" s="87">
        <v>0</v>
      </c>
      <c r="AQ537" s="87">
        <v>0</v>
      </c>
      <c r="AR537" s="87">
        <v>0</v>
      </c>
      <c r="AS537" s="87">
        <v>0</v>
      </c>
      <c r="AT537" s="87">
        <v>0</v>
      </c>
      <c r="AU537" s="87">
        <v>0</v>
      </c>
    </row>
    <row r="538" spans="1:47" s="164" customFormat="1" ht="78.75" x14ac:dyDescent="0.2">
      <c r="A538" s="171" t="s">
        <v>900</v>
      </c>
      <c r="B538" s="84" t="s">
        <v>445</v>
      </c>
      <c r="C538" s="171" t="s">
        <v>2344</v>
      </c>
      <c r="D538" s="87">
        <v>0</v>
      </c>
      <c r="E538" s="87">
        <v>0</v>
      </c>
      <c r="F538" s="87">
        <v>0</v>
      </c>
      <c r="G538" s="87">
        <v>0</v>
      </c>
      <c r="H538" s="87">
        <v>0</v>
      </c>
      <c r="I538" s="87">
        <v>0</v>
      </c>
      <c r="J538" s="87">
        <v>0</v>
      </c>
      <c r="K538" s="87">
        <v>0</v>
      </c>
      <c r="L538" s="87">
        <v>0</v>
      </c>
      <c r="M538" s="87">
        <v>0</v>
      </c>
      <c r="N538" s="87">
        <v>0</v>
      </c>
      <c r="O538" s="87">
        <v>0</v>
      </c>
      <c r="P538" s="87">
        <v>0</v>
      </c>
      <c r="Q538" s="87">
        <v>0</v>
      </c>
      <c r="R538" s="87">
        <v>0.8</v>
      </c>
      <c r="S538" s="87">
        <v>0</v>
      </c>
      <c r="T538" s="87">
        <v>0.5</v>
      </c>
      <c r="U538" s="87">
        <v>0</v>
      </c>
      <c r="V538" s="87">
        <v>0</v>
      </c>
      <c r="W538" s="87">
        <v>0</v>
      </c>
      <c r="X538" s="87">
        <v>0</v>
      </c>
      <c r="Y538" s="87">
        <v>0</v>
      </c>
      <c r="Z538" s="87">
        <v>0</v>
      </c>
      <c r="AA538" s="87">
        <v>0</v>
      </c>
      <c r="AB538" s="87">
        <v>0</v>
      </c>
      <c r="AC538" s="87">
        <v>0</v>
      </c>
      <c r="AD538" s="87">
        <v>0</v>
      </c>
      <c r="AE538" s="87">
        <v>0</v>
      </c>
      <c r="AF538" s="87">
        <v>0</v>
      </c>
      <c r="AG538" s="87">
        <v>0</v>
      </c>
      <c r="AH538" s="87">
        <v>0</v>
      </c>
      <c r="AI538" s="87">
        <v>0</v>
      </c>
      <c r="AJ538" s="87">
        <v>0</v>
      </c>
      <c r="AK538" s="87">
        <v>0</v>
      </c>
      <c r="AL538" s="87">
        <v>0</v>
      </c>
      <c r="AM538" s="87">
        <v>0</v>
      </c>
      <c r="AN538" s="87">
        <v>0</v>
      </c>
      <c r="AO538" s="87">
        <v>0</v>
      </c>
      <c r="AP538" s="87">
        <v>0</v>
      </c>
      <c r="AQ538" s="87">
        <v>0</v>
      </c>
      <c r="AR538" s="87">
        <v>0</v>
      </c>
      <c r="AS538" s="87">
        <v>0</v>
      </c>
      <c r="AT538" s="87">
        <v>0</v>
      </c>
      <c r="AU538" s="87">
        <v>0</v>
      </c>
    </row>
    <row r="539" spans="1:47" s="164" customFormat="1" ht="47.25" x14ac:dyDescent="0.2">
      <c r="A539" s="171" t="s">
        <v>900</v>
      </c>
      <c r="B539" s="84" t="s">
        <v>681</v>
      </c>
      <c r="C539" s="171" t="s">
        <v>2345</v>
      </c>
      <c r="D539" s="87">
        <v>0</v>
      </c>
      <c r="E539" s="87">
        <v>0</v>
      </c>
      <c r="F539" s="87">
        <v>0</v>
      </c>
      <c r="G539" s="87">
        <v>0</v>
      </c>
      <c r="H539" s="87">
        <v>0</v>
      </c>
      <c r="I539" s="87">
        <v>0</v>
      </c>
      <c r="J539" s="87">
        <v>0</v>
      </c>
      <c r="K539" s="87">
        <v>0</v>
      </c>
      <c r="L539" s="87">
        <v>0</v>
      </c>
      <c r="M539" s="87">
        <v>0</v>
      </c>
      <c r="N539" s="87">
        <v>0</v>
      </c>
      <c r="O539" s="87">
        <v>0</v>
      </c>
      <c r="P539" s="87">
        <v>0</v>
      </c>
      <c r="Q539" s="87">
        <v>0</v>
      </c>
      <c r="R539" s="87">
        <v>0</v>
      </c>
      <c r="S539" s="87">
        <v>0</v>
      </c>
      <c r="T539" s="87">
        <v>0</v>
      </c>
      <c r="U539" s="87">
        <v>0</v>
      </c>
      <c r="V539" s="87">
        <v>0</v>
      </c>
      <c r="W539" s="87">
        <v>0</v>
      </c>
      <c r="X539" s="87">
        <v>0</v>
      </c>
      <c r="Y539" s="87">
        <v>0</v>
      </c>
      <c r="Z539" s="87">
        <v>0</v>
      </c>
      <c r="AA539" s="87">
        <v>0</v>
      </c>
      <c r="AB539" s="87">
        <v>0</v>
      </c>
      <c r="AC539" s="87">
        <v>0</v>
      </c>
      <c r="AD539" s="87">
        <v>0</v>
      </c>
      <c r="AE539" s="87">
        <v>0</v>
      </c>
      <c r="AF539" s="87">
        <v>0</v>
      </c>
      <c r="AG539" s="87">
        <v>0</v>
      </c>
      <c r="AH539" s="87">
        <v>0</v>
      </c>
      <c r="AI539" s="87">
        <v>0</v>
      </c>
      <c r="AJ539" s="87">
        <v>0</v>
      </c>
      <c r="AK539" s="87">
        <v>0</v>
      </c>
      <c r="AL539" s="87">
        <v>0</v>
      </c>
      <c r="AM539" s="87">
        <v>0</v>
      </c>
      <c r="AN539" s="87">
        <v>0</v>
      </c>
      <c r="AO539" s="87">
        <v>0</v>
      </c>
      <c r="AP539" s="87">
        <v>0</v>
      </c>
      <c r="AQ539" s="87">
        <v>0</v>
      </c>
      <c r="AR539" s="87">
        <v>0</v>
      </c>
      <c r="AS539" s="87">
        <v>0</v>
      </c>
      <c r="AT539" s="87">
        <v>0</v>
      </c>
      <c r="AU539" s="87">
        <v>0</v>
      </c>
    </row>
    <row r="540" spans="1:47" s="164" customFormat="1" x14ac:dyDescent="0.2">
      <c r="A540" s="210"/>
      <c r="B540" s="211" t="s">
        <v>35</v>
      </c>
      <c r="C540" s="210"/>
      <c r="D540" s="214">
        <v>0</v>
      </c>
      <c r="E540" s="214">
        <v>0.5</v>
      </c>
      <c r="F540" s="214">
        <v>0</v>
      </c>
      <c r="G540" s="214">
        <v>0</v>
      </c>
      <c r="H540" s="214">
        <v>0</v>
      </c>
      <c r="I540" s="214">
        <v>0.27529999999999999</v>
      </c>
      <c r="J540" s="214">
        <v>0</v>
      </c>
      <c r="K540" s="214">
        <v>0</v>
      </c>
      <c r="L540" s="214">
        <v>0</v>
      </c>
      <c r="M540" s="214">
        <v>0</v>
      </c>
      <c r="N540" s="214">
        <v>0</v>
      </c>
      <c r="O540" s="214">
        <v>0</v>
      </c>
      <c r="P540" s="214">
        <v>0</v>
      </c>
      <c r="Q540" s="214">
        <v>0</v>
      </c>
      <c r="R540" s="214">
        <v>0</v>
      </c>
      <c r="S540" s="214">
        <v>0</v>
      </c>
      <c r="T540" s="214">
        <v>0</v>
      </c>
      <c r="U540" s="214">
        <v>0</v>
      </c>
      <c r="V540" s="214">
        <v>0</v>
      </c>
      <c r="W540" s="214">
        <v>0</v>
      </c>
      <c r="X540" s="214">
        <v>0</v>
      </c>
      <c r="Y540" s="214">
        <v>0</v>
      </c>
      <c r="Z540" s="214">
        <v>0</v>
      </c>
      <c r="AA540" s="214">
        <v>0</v>
      </c>
      <c r="AB540" s="214">
        <f t="shared" ref="AB540:AU540" si="55">SUM(AB541:AB544)</f>
        <v>0</v>
      </c>
      <c r="AC540" s="214">
        <f t="shared" si="55"/>
        <v>0</v>
      </c>
      <c r="AD540" s="214">
        <f t="shared" si="55"/>
        <v>0</v>
      </c>
      <c r="AE540" s="214">
        <f t="shared" si="55"/>
        <v>0</v>
      </c>
      <c r="AF540" s="214">
        <f t="shared" si="55"/>
        <v>0</v>
      </c>
      <c r="AG540" s="214">
        <f t="shared" si="55"/>
        <v>0</v>
      </c>
      <c r="AH540" s="214">
        <f t="shared" si="55"/>
        <v>0</v>
      </c>
      <c r="AI540" s="214">
        <f t="shared" si="55"/>
        <v>0</v>
      </c>
      <c r="AJ540" s="214">
        <f t="shared" si="55"/>
        <v>0</v>
      </c>
      <c r="AK540" s="214">
        <f t="shared" si="55"/>
        <v>0</v>
      </c>
      <c r="AL540" s="214">
        <f t="shared" si="55"/>
        <v>0</v>
      </c>
      <c r="AM540" s="214">
        <f t="shared" si="55"/>
        <v>0</v>
      </c>
      <c r="AN540" s="214">
        <f t="shared" si="55"/>
        <v>0</v>
      </c>
      <c r="AO540" s="214">
        <f t="shared" si="55"/>
        <v>0</v>
      </c>
      <c r="AP540" s="214">
        <f t="shared" si="55"/>
        <v>0</v>
      </c>
      <c r="AQ540" s="214">
        <f t="shared" si="55"/>
        <v>0</v>
      </c>
      <c r="AR540" s="214">
        <f t="shared" si="55"/>
        <v>0</v>
      </c>
      <c r="AS540" s="214">
        <f t="shared" si="55"/>
        <v>0</v>
      </c>
      <c r="AT540" s="214">
        <f t="shared" si="55"/>
        <v>0</v>
      </c>
      <c r="AU540" s="214">
        <f t="shared" si="55"/>
        <v>0</v>
      </c>
    </row>
    <row r="541" spans="1:47" s="164" customFormat="1" ht="47.25" x14ac:dyDescent="0.2">
      <c r="A541" s="171" t="s">
        <v>900</v>
      </c>
      <c r="B541" s="84" t="s">
        <v>682</v>
      </c>
      <c r="C541" s="171" t="s">
        <v>2346</v>
      </c>
      <c r="D541" s="87">
        <v>0</v>
      </c>
      <c r="E541" s="87">
        <v>0.25</v>
      </c>
      <c r="F541" s="87">
        <v>0</v>
      </c>
      <c r="G541" s="87">
        <v>0</v>
      </c>
      <c r="H541" s="87">
        <v>0</v>
      </c>
      <c r="I541" s="87">
        <v>9.2300000000000007E-2</v>
      </c>
      <c r="J541" s="87">
        <v>0</v>
      </c>
      <c r="K541" s="87">
        <v>0</v>
      </c>
      <c r="L541" s="87">
        <v>0</v>
      </c>
      <c r="M541" s="87">
        <v>0</v>
      </c>
      <c r="N541" s="87">
        <v>0</v>
      </c>
      <c r="O541" s="87">
        <v>0</v>
      </c>
      <c r="P541" s="87">
        <v>0</v>
      </c>
      <c r="Q541" s="87">
        <v>0</v>
      </c>
      <c r="R541" s="87">
        <v>0</v>
      </c>
      <c r="S541" s="87"/>
      <c r="T541" s="87">
        <v>0</v>
      </c>
      <c r="U541" s="87"/>
      <c r="V541" s="87">
        <v>0</v>
      </c>
      <c r="W541" s="87">
        <v>0</v>
      </c>
      <c r="X541" s="87">
        <v>0</v>
      </c>
      <c r="Y541" s="87">
        <v>0</v>
      </c>
      <c r="Z541" s="87">
        <v>0</v>
      </c>
      <c r="AA541" s="87">
        <v>0</v>
      </c>
      <c r="AB541" s="87">
        <v>0</v>
      </c>
      <c r="AC541" s="87">
        <v>0</v>
      </c>
      <c r="AD541" s="87">
        <v>0</v>
      </c>
      <c r="AE541" s="87">
        <v>0</v>
      </c>
      <c r="AF541" s="87">
        <v>0</v>
      </c>
      <c r="AG541" s="87">
        <v>0</v>
      </c>
      <c r="AH541" s="87">
        <v>0</v>
      </c>
      <c r="AI541" s="87">
        <v>0</v>
      </c>
      <c r="AJ541" s="87">
        <v>0</v>
      </c>
      <c r="AK541" s="87">
        <v>0</v>
      </c>
      <c r="AL541" s="87">
        <v>0</v>
      </c>
      <c r="AM541" s="87">
        <v>0</v>
      </c>
      <c r="AN541" s="87">
        <v>0</v>
      </c>
      <c r="AO541" s="87">
        <v>0</v>
      </c>
      <c r="AP541" s="87">
        <v>0</v>
      </c>
      <c r="AQ541" s="87">
        <v>0</v>
      </c>
      <c r="AR541" s="87">
        <v>0</v>
      </c>
      <c r="AS541" s="87">
        <v>0</v>
      </c>
      <c r="AT541" s="87">
        <v>0</v>
      </c>
      <c r="AU541" s="87">
        <v>0</v>
      </c>
    </row>
    <row r="542" spans="1:47" s="164" customFormat="1" ht="47.25" x14ac:dyDescent="0.2">
      <c r="A542" s="171" t="s">
        <v>900</v>
      </c>
      <c r="B542" s="84" t="s">
        <v>683</v>
      </c>
      <c r="C542" s="171" t="s">
        <v>2347</v>
      </c>
      <c r="D542" s="87">
        <v>0</v>
      </c>
      <c r="E542" s="87">
        <v>0.25</v>
      </c>
      <c r="F542" s="87">
        <v>0</v>
      </c>
      <c r="G542" s="87">
        <v>0</v>
      </c>
      <c r="H542" s="87">
        <v>0</v>
      </c>
      <c r="I542" s="87">
        <v>0.183</v>
      </c>
      <c r="J542" s="87">
        <v>0</v>
      </c>
      <c r="K542" s="87">
        <v>0</v>
      </c>
      <c r="L542" s="87">
        <v>0</v>
      </c>
      <c r="M542" s="87">
        <v>0</v>
      </c>
      <c r="N542" s="87">
        <v>0</v>
      </c>
      <c r="O542" s="87">
        <v>0</v>
      </c>
      <c r="P542" s="87">
        <v>0</v>
      </c>
      <c r="Q542" s="87">
        <v>0</v>
      </c>
      <c r="R542" s="87">
        <v>0</v>
      </c>
      <c r="S542" s="87"/>
      <c r="T542" s="87">
        <v>0</v>
      </c>
      <c r="U542" s="87"/>
      <c r="V542" s="87">
        <v>0</v>
      </c>
      <c r="W542" s="87">
        <v>0</v>
      </c>
      <c r="X542" s="87">
        <v>0</v>
      </c>
      <c r="Y542" s="87">
        <v>0</v>
      </c>
      <c r="Z542" s="87">
        <v>0</v>
      </c>
      <c r="AA542" s="87">
        <v>0</v>
      </c>
      <c r="AB542" s="87">
        <v>0</v>
      </c>
      <c r="AC542" s="87">
        <v>0</v>
      </c>
      <c r="AD542" s="87">
        <v>0</v>
      </c>
      <c r="AE542" s="87">
        <v>0</v>
      </c>
      <c r="AF542" s="87">
        <v>0</v>
      </c>
      <c r="AG542" s="87">
        <v>0</v>
      </c>
      <c r="AH542" s="87">
        <v>0</v>
      </c>
      <c r="AI542" s="87">
        <v>0</v>
      </c>
      <c r="AJ542" s="87">
        <v>0</v>
      </c>
      <c r="AK542" s="87">
        <v>0</v>
      </c>
      <c r="AL542" s="87">
        <v>0</v>
      </c>
      <c r="AM542" s="87">
        <v>0</v>
      </c>
      <c r="AN542" s="87">
        <v>0</v>
      </c>
      <c r="AO542" s="87">
        <v>0</v>
      </c>
      <c r="AP542" s="87">
        <v>0</v>
      </c>
      <c r="AQ542" s="87">
        <v>0</v>
      </c>
      <c r="AR542" s="87">
        <v>0</v>
      </c>
      <c r="AS542" s="87">
        <v>0</v>
      </c>
      <c r="AT542" s="87">
        <v>0</v>
      </c>
      <c r="AU542" s="87">
        <v>0</v>
      </c>
    </row>
    <row r="543" spans="1:47" s="164" customFormat="1" ht="47.25" x14ac:dyDescent="0.2">
      <c r="A543" s="171" t="s">
        <v>900</v>
      </c>
      <c r="B543" s="84" t="s">
        <v>684</v>
      </c>
      <c r="C543" s="171" t="s">
        <v>2348</v>
      </c>
      <c r="D543" s="87">
        <v>0</v>
      </c>
      <c r="E543" s="87">
        <v>0</v>
      </c>
      <c r="F543" s="87">
        <v>0</v>
      </c>
      <c r="G543" s="87">
        <v>0</v>
      </c>
      <c r="H543" s="87">
        <v>0</v>
      </c>
      <c r="I543" s="87">
        <v>0</v>
      </c>
      <c r="J543" s="87">
        <v>0</v>
      </c>
      <c r="K543" s="87">
        <v>0</v>
      </c>
      <c r="L543" s="87">
        <v>0</v>
      </c>
      <c r="M543" s="87">
        <v>0</v>
      </c>
      <c r="N543" s="87">
        <v>0</v>
      </c>
      <c r="O543" s="87">
        <v>0</v>
      </c>
      <c r="P543" s="87">
        <v>0</v>
      </c>
      <c r="Q543" s="87">
        <v>0</v>
      </c>
      <c r="R543" s="87">
        <v>0</v>
      </c>
      <c r="S543" s="87">
        <v>0</v>
      </c>
      <c r="T543" s="87">
        <v>0</v>
      </c>
      <c r="U543" s="87">
        <v>0</v>
      </c>
      <c r="V543" s="87">
        <v>0</v>
      </c>
      <c r="W543" s="87">
        <v>0</v>
      </c>
      <c r="X543" s="87">
        <v>0</v>
      </c>
      <c r="Y543" s="87">
        <v>0</v>
      </c>
      <c r="Z543" s="87">
        <v>0</v>
      </c>
      <c r="AA543" s="87">
        <v>0</v>
      </c>
      <c r="AB543" s="87">
        <v>0</v>
      </c>
      <c r="AC543" s="87">
        <v>0</v>
      </c>
      <c r="AD543" s="87">
        <v>0</v>
      </c>
      <c r="AE543" s="87">
        <v>0</v>
      </c>
      <c r="AF543" s="87">
        <v>0</v>
      </c>
      <c r="AG543" s="87">
        <v>0</v>
      </c>
      <c r="AH543" s="87">
        <v>0</v>
      </c>
      <c r="AI543" s="87">
        <v>0</v>
      </c>
      <c r="AJ543" s="87">
        <v>0</v>
      </c>
      <c r="AK543" s="87">
        <v>0</v>
      </c>
      <c r="AL543" s="87">
        <v>0</v>
      </c>
      <c r="AM543" s="87">
        <v>0</v>
      </c>
      <c r="AN543" s="87">
        <v>0</v>
      </c>
      <c r="AO543" s="87">
        <v>0</v>
      </c>
      <c r="AP543" s="87">
        <v>0</v>
      </c>
      <c r="AQ543" s="87">
        <v>0</v>
      </c>
      <c r="AR543" s="87">
        <v>0</v>
      </c>
      <c r="AS543" s="87">
        <v>0</v>
      </c>
      <c r="AT543" s="87">
        <v>0</v>
      </c>
      <c r="AU543" s="87">
        <v>0</v>
      </c>
    </row>
    <row r="544" spans="1:47" s="164" customFormat="1" ht="63" x14ac:dyDescent="0.2">
      <c r="A544" s="171" t="s">
        <v>900</v>
      </c>
      <c r="B544" s="84" t="s">
        <v>446</v>
      </c>
      <c r="C544" s="171" t="s">
        <v>2349</v>
      </c>
      <c r="D544" s="87">
        <v>0</v>
      </c>
      <c r="E544" s="87">
        <v>0</v>
      </c>
      <c r="F544" s="87">
        <v>0</v>
      </c>
      <c r="G544" s="87">
        <v>0</v>
      </c>
      <c r="H544" s="87">
        <v>0</v>
      </c>
      <c r="I544" s="87">
        <v>0</v>
      </c>
      <c r="J544" s="87">
        <v>0</v>
      </c>
      <c r="K544" s="87">
        <v>0</v>
      </c>
      <c r="L544" s="87">
        <v>0</v>
      </c>
      <c r="M544" s="87">
        <v>0</v>
      </c>
      <c r="N544" s="87">
        <v>0</v>
      </c>
      <c r="O544" s="87">
        <v>0</v>
      </c>
      <c r="P544" s="87">
        <v>0</v>
      </c>
      <c r="Q544" s="87">
        <v>0</v>
      </c>
      <c r="R544" s="87">
        <v>0</v>
      </c>
      <c r="S544" s="87">
        <v>0</v>
      </c>
      <c r="T544" s="87">
        <v>0</v>
      </c>
      <c r="U544" s="87">
        <v>0</v>
      </c>
      <c r="V544" s="87">
        <v>0</v>
      </c>
      <c r="W544" s="87">
        <v>0</v>
      </c>
      <c r="X544" s="87">
        <v>0</v>
      </c>
      <c r="Y544" s="87">
        <v>0</v>
      </c>
      <c r="Z544" s="87">
        <v>0</v>
      </c>
      <c r="AA544" s="87">
        <v>0</v>
      </c>
      <c r="AB544" s="87">
        <v>0</v>
      </c>
      <c r="AC544" s="87">
        <v>0</v>
      </c>
      <c r="AD544" s="87">
        <v>0</v>
      </c>
      <c r="AE544" s="87">
        <v>0</v>
      </c>
      <c r="AF544" s="87">
        <v>0</v>
      </c>
      <c r="AG544" s="87">
        <v>0</v>
      </c>
      <c r="AH544" s="87">
        <v>0</v>
      </c>
      <c r="AI544" s="87">
        <v>0</v>
      </c>
      <c r="AJ544" s="87">
        <v>0</v>
      </c>
      <c r="AK544" s="87">
        <v>0</v>
      </c>
      <c r="AL544" s="87">
        <v>0</v>
      </c>
      <c r="AM544" s="87">
        <v>0</v>
      </c>
      <c r="AN544" s="87">
        <v>0</v>
      </c>
      <c r="AO544" s="87">
        <v>0</v>
      </c>
      <c r="AP544" s="87">
        <v>0</v>
      </c>
      <c r="AQ544" s="87">
        <v>0</v>
      </c>
      <c r="AR544" s="87">
        <v>0</v>
      </c>
      <c r="AS544" s="87">
        <v>0</v>
      </c>
      <c r="AT544" s="87">
        <v>0</v>
      </c>
      <c r="AU544" s="87">
        <v>0</v>
      </c>
    </row>
    <row r="545" spans="1:47" s="164" customFormat="1" x14ac:dyDescent="0.2">
      <c r="A545" s="210"/>
      <c r="B545" s="211" t="s">
        <v>685</v>
      </c>
      <c r="C545" s="210"/>
      <c r="D545" s="214">
        <v>0</v>
      </c>
      <c r="E545" s="214">
        <v>0</v>
      </c>
      <c r="F545" s="214">
        <v>0</v>
      </c>
      <c r="G545" s="214">
        <v>0</v>
      </c>
      <c r="H545" s="214">
        <v>0</v>
      </c>
      <c r="I545" s="214">
        <v>0</v>
      </c>
      <c r="J545" s="214">
        <v>0</v>
      </c>
      <c r="K545" s="214">
        <v>0</v>
      </c>
      <c r="L545" s="214">
        <v>0</v>
      </c>
      <c r="M545" s="214">
        <v>0</v>
      </c>
      <c r="N545" s="214">
        <v>0</v>
      </c>
      <c r="O545" s="214">
        <v>0</v>
      </c>
      <c r="P545" s="214">
        <v>0</v>
      </c>
      <c r="Q545" s="214">
        <v>0</v>
      </c>
      <c r="R545" s="214">
        <v>0.32</v>
      </c>
      <c r="S545" s="214">
        <v>0</v>
      </c>
      <c r="T545" s="214">
        <v>0.59000000000000008</v>
      </c>
      <c r="U545" s="214">
        <v>0</v>
      </c>
      <c r="V545" s="214">
        <v>0</v>
      </c>
      <c r="W545" s="214">
        <v>0</v>
      </c>
      <c r="X545" s="214">
        <v>0</v>
      </c>
      <c r="Y545" s="214">
        <v>0</v>
      </c>
      <c r="Z545" s="214">
        <v>0</v>
      </c>
      <c r="AA545" s="214">
        <v>0</v>
      </c>
      <c r="AB545" s="214">
        <f t="shared" ref="AB545:AU545" si="56">SUM(AB546:AB547)</f>
        <v>0</v>
      </c>
      <c r="AC545" s="214">
        <f t="shared" si="56"/>
        <v>0</v>
      </c>
      <c r="AD545" s="214">
        <f t="shared" si="56"/>
        <v>0</v>
      </c>
      <c r="AE545" s="214">
        <f t="shared" si="56"/>
        <v>0</v>
      </c>
      <c r="AF545" s="214">
        <f t="shared" si="56"/>
        <v>0</v>
      </c>
      <c r="AG545" s="214">
        <f t="shared" si="56"/>
        <v>0</v>
      </c>
      <c r="AH545" s="214">
        <f t="shared" si="56"/>
        <v>0</v>
      </c>
      <c r="AI545" s="214">
        <f t="shared" si="56"/>
        <v>0</v>
      </c>
      <c r="AJ545" s="214">
        <f t="shared" si="56"/>
        <v>0</v>
      </c>
      <c r="AK545" s="214">
        <f t="shared" si="56"/>
        <v>0</v>
      </c>
      <c r="AL545" s="214">
        <f t="shared" si="56"/>
        <v>0</v>
      </c>
      <c r="AM545" s="214">
        <f t="shared" si="56"/>
        <v>0</v>
      </c>
      <c r="AN545" s="214">
        <f t="shared" si="56"/>
        <v>0</v>
      </c>
      <c r="AO545" s="214">
        <f t="shared" si="56"/>
        <v>0</v>
      </c>
      <c r="AP545" s="214">
        <f t="shared" si="56"/>
        <v>0</v>
      </c>
      <c r="AQ545" s="214">
        <f t="shared" si="56"/>
        <v>0</v>
      </c>
      <c r="AR545" s="214">
        <f t="shared" si="56"/>
        <v>0</v>
      </c>
      <c r="AS545" s="214">
        <f t="shared" si="56"/>
        <v>0</v>
      </c>
      <c r="AT545" s="214">
        <f t="shared" si="56"/>
        <v>0</v>
      </c>
      <c r="AU545" s="214">
        <f t="shared" si="56"/>
        <v>0</v>
      </c>
    </row>
    <row r="546" spans="1:47" s="164" customFormat="1" ht="47.25" x14ac:dyDescent="0.2">
      <c r="A546" s="171" t="s">
        <v>900</v>
      </c>
      <c r="B546" s="84" t="s">
        <v>686</v>
      </c>
      <c r="C546" s="171" t="s">
        <v>2350</v>
      </c>
      <c r="D546" s="87">
        <v>0</v>
      </c>
      <c r="E546" s="87">
        <v>0</v>
      </c>
      <c r="F546" s="87">
        <v>0</v>
      </c>
      <c r="G546" s="87">
        <v>0</v>
      </c>
      <c r="H546" s="87">
        <v>0</v>
      </c>
      <c r="I546" s="87">
        <v>0</v>
      </c>
      <c r="J546" s="87">
        <v>0</v>
      </c>
      <c r="K546" s="87">
        <v>0</v>
      </c>
      <c r="L546" s="87">
        <v>0</v>
      </c>
      <c r="M546" s="87">
        <v>0</v>
      </c>
      <c r="N546" s="87">
        <v>0</v>
      </c>
      <c r="O546" s="87">
        <v>0</v>
      </c>
      <c r="P546" s="87">
        <v>0</v>
      </c>
      <c r="Q546" s="87">
        <v>0</v>
      </c>
      <c r="R546" s="87">
        <v>0.16</v>
      </c>
      <c r="S546" s="87">
        <v>0</v>
      </c>
      <c r="T546" s="87">
        <v>0.25</v>
      </c>
      <c r="U546" s="87">
        <v>0</v>
      </c>
      <c r="V546" s="87">
        <v>0</v>
      </c>
      <c r="W546" s="87">
        <v>0</v>
      </c>
      <c r="X546" s="87">
        <v>0</v>
      </c>
      <c r="Y546" s="87">
        <v>0</v>
      </c>
      <c r="Z546" s="87">
        <v>0</v>
      </c>
      <c r="AA546" s="87">
        <v>0</v>
      </c>
      <c r="AB546" s="87">
        <v>0</v>
      </c>
      <c r="AC546" s="87">
        <v>0</v>
      </c>
      <c r="AD546" s="87">
        <v>0</v>
      </c>
      <c r="AE546" s="87">
        <v>0</v>
      </c>
      <c r="AF546" s="87">
        <v>0</v>
      </c>
      <c r="AG546" s="87">
        <v>0</v>
      </c>
      <c r="AH546" s="87">
        <v>0</v>
      </c>
      <c r="AI546" s="87">
        <v>0</v>
      </c>
      <c r="AJ546" s="87">
        <v>0</v>
      </c>
      <c r="AK546" s="87">
        <v>0</v>
      </c>
      <c r="AL546" s="87">
        <v>0</v>
      </c>
      <c r="AM546" s="87">
        <v>0</v>
      </c>
      <c r="AN546" s="87">
        <v>0</v>
      </c>
      <c r="AO546" s="87">
        <v>0</v>
      </c>
      <c r="AP546" s="87">
        <v>0</v>
      </c>
      <c r="AQ546" s="87">
        <v>0</v>
      </c>
      <c r="AR546" s="87">
        <v>0</v>
      </c>
      <c r="AS546" s="87">
        <v>0</v>
      </c>
      <c r="AT546" s="87">
        <v>0</v>
      </c>
      <c r="AU546" s="87">
        <v>0</v>
      </c>
    </row>
    <row r="547" spans="1:47" s="164" customFormat="1" ht="63" x14ac:dyDescent="0.2">
      <c r="A547" s="171" t="s">
        <v>900</v>
      </c>
      <c r="B547" s="84" t="s">
        <v>687</v>
      </c>
      <c r="C547" s="171" t="s">
        <v>2351</v>
      </c>
      <c r="D547" s="87">
        <v>0</v>
      </c>
      <c r="E547" s="87">
        <v>0</v>
      </c>
      <c r="F547" s="87">
        <v>0</v>
      </c>
      <c r="G547" s="87">
        <v>0</v>
      </c>
      <c r="H547" s="87">
        <v>0</v>
      </c>
      <c r="I547" s="87">
        <v>0</v>
      </c>
      <c r="J547" s="87">
        <v>0</v>
      </c>
      <c r="K547" s="87">
        <v>0</v>
      </c>
      <c r="L547" s="87">
        <v>0</v>
      </c>
      <c r="M547" s="87">
        <v>0</v>
      </c>
      <c r="N547" s="87">
        <v>0</v>
      </c>
      <c r="O547" s="87">
        <v>0</v>
      </c>
      <c r="P547" s="87">
        <v>0</v>
      </c>
      <c r="Q547" s="87">
        <v>0</v>
      </c>
      <c r="R547" s="87">
        <v>0.16</v>
      </c>
      <c r="S547" s="87">
        <v>0</v>
      </c>
      <c r="T547" s="87">
        <v>0.34</v>
      </c>
      <c r="U547" s="87">
        <v>0</v>
      </c>
      <c r="V547" s="87">
        <v>0</v>
      </c>
      <c r="W547" s="87">
        <v>0</v>
      </c>
      <c r="X547" s="87">
        <v>0</v>
      </c>
      <c r="Y547" s="87">
        <v>0</v>
      </c>
      <c r="Z547" s="87">
        <v>0</v>
      </c>
      <c r="AA547" s="87">
        <v>0</v>
      </c>
      <c r="AB547" s="87">
        <v>0</v>
      </c>
      <c r="AC547" s="87">
        <v>0</v>
      </c>
      <c r="AD547" s="87">
        <v>0</v>
      </c>
      <c r="AE547" s="87">
        <v>0</v>
      </c>
      <c r="AF547" s="87">
        <v>0</v>
      </c>
      <c r="AG547" s="87">
        <v>0</v>
      </c>
      <c r="AH547" s="87">
        <v>0</v>
      </c>
      <c r="AI547" s="87">
        <v>0</v>
      </c>
      <c r="AJ547" s="87">
        <v>0</v>
      </c>
      <c r="AK547" s="87">
        <v>0</v>
      </c>
      <c r="AL547" s="87">
        <v>0</v>
      </c>
      <c r="AM547" s="87">
        <v>0</v>
      </c>
      <c r="AN547" s="87">
        <v>0</v>
      </c>
      <c r="AO547" s="87">
        <v>0</v>
      </c>
      <c r="AP547" s="87">
        <v>0</v>
      </c>
      <c r="AQ547" s="87">
        <v>0</v>
      </c>
      <c r="AR547" s="87">
        <v>0</v>
      </c>
      <c r="AS547" s="87">
        <v>0</v>
      </c>
      <c r="AT547" s="87">
        <v>0</v>
      </c>
      <c r="AU547" s="87">
        <v>0</v>
      </c>
    </row>
    <row r="548" spans="1:47" s="164" customFormat="1" x14ac:dyDescent="0.2">
      <c r="A548" s="210"/>
      <c r="B548" s="211" t="s">
        <v>945</v>
      </c>
      <c r="C548" s="210"/>
      <c r="D548" s="214">
        <v>0</v>
      </c>
      <c r="E548" s="214">
        <v>0</v>
      </c>
      <c r="F548" s="214">
        <v>0</v>
      </c>
      <c r="G548" s="214">
        <v>0</v>
      </c>
      <c r="H548" s="214">
        <v>0</v>
      </c>
      <c r="I548" s="214">
        <v>0</v>
      </c>
      <c r="J548" s="214">
        <v>0</v>
      </c>
      <c r="K548" s="214">
        <v>0</v>
      </c>
      <c r="L548" s="214">
        <v>0</v>
      </c>
      <c r="M548" s="214">
        <v>0</v>
      </c>
      <c r="N548" s="214">
        <v>0</v>
      </c>
      <c r="O548" s="214">
        <v>0</v>
      </c>
      <c r="P548" s="214">
        <v>0</v>
      </c>
      <c r="Q548" s="214">
        <v>0</v>
      </c>
      <c r="R548" s="214">
        <v>0</v>
      </c>
      <c r="S548" s="214">
        <v>0</v>
      </c>
      <c r="T548" s="214">
        <v>0</v>
      </c>
      <c r="U548" s="214">
        <v>0</v>
      </c>
      <c r="V548" s="214">
        <v>0</v>
      </c>
      <c r="W548" s="214">
        <v>0</v>
      </c>
      <c r="X548" s="214">
        <v>0</v>
      </c>
      <c r="Y548" s="214">
        <v>0</v>
      </c>
      <c r="Z548" s="214">
        <v>0</v>
      </c>
      <c r="AA548" s="214">
        <v>0</v>
      </c>
      <c r="AB548" s="214">
        <f t="shared" ref="AB548:AU548" si="57">SUM(AB549:AB549)</f>
        <v>0</v>
      </c>
      <c r="AC548" s="214">
        <f t="shared" si="57"/>
        <v>0</v>
      </c>
      <c r="AD548" s="214">
        <f t="shared" si="57"/>
        <v>0</v>
      </c>
      <c r="AE548" s="214">
        <f t="shared" si="57"/>
        <v>0</v>
      </c>
      <c r="AF548" s="214">
        <f t="shared" si="57"/>
        <v>0</v>
      </c>
      <c r="AG548" s="214">
        <f t="shared" si="57"/>
        <v>0</v>
      </c>
      <c r="AH548" s="214">
        <f t="shared" si="57"/>
        <v>0</v>
      </c>
      <c r="AI548" s="214">
        <f t="shared" si="57"/>
        <v>0</v>
      </c>
      <c r="AJ548" s="214">
        <f t="shared" si="57"/>
        <v>0</v>
      </c>
      <c r="AK548" s="214">
        <f t="shared" si="57"/>
        <v>0</v>
      </c>
      <c r="AL548" s="214">
        <f t="shared" si="57"/>
        <v>0</v>
      </c>
      <c r="AM548" s="214">
        <f t="shared" si="57"/>
        <v>0</v>
      </c>
      <c r="AN548" s="214">
        <f t="shared" si="57"/>
        <v>0</v>
      </c>
      <c r="AO548" s="214">
        <f t="shared" si="57"/>
        <v>0</v>
      </c>
      <c r="AP548" s="214">
        <f t="shared" si="57"/>
        <v>0</v>
      </c>
      <c r="AQ548" s="214">
        <f t="shared" si="57"/>
        <v>0</v>
      </c>
      <c r="AR548" s="214">
        <f t="shared" si="57"/>
        <v>0</v>
      </c>
      <c r="AS548" s="214">
        <f t="shared" si="57"/>
        <v>0</v>
      </c>
      <c r="AT548" s="214">
        <f t="shared" si="57"/>
        <v>0</v>
      </c>
      <c r="AU548" s="214">
        <f t="shared" si="57"/>
        <v>0</v>
      </c>
    </row>
    <row r="549" spans="1:47" s="164" customFormat="1" ht="63" x14ac:dyDescent="0.2">
      <c r="A549" s="171" t="s">
        <v>900</v>
      </c>
      <c r="B549" s="84" t="s">
        <v>946</v>
      </c>
      <c r="C549" s="171" t="s">
        <v>2352</v>
      </c>
      <c r="D549" s="87">
        <v>0</v>
      </c>
      <c r="E549" s="87">
        <v>0</v>
      </c>
      <c r="F549" s="87">
        <v>0</v>
      </c>
      <c r="G549" s="87">
        <v>0</v>
      </c>
      <c r="H549" s="87">
        <v>0</v>
      </c>
      <c r="I549" s="87">
        <v>0</v>
      </c>
      <c r="J549" s="87">
        <v>0</v>
      </c>
      <c r="K549" s="87">
        <v>0</v>
      </c>
      <c r="L549" s="87">
        <v>0</v>
      </c>
      <c r="M549" s="87">
        <v>0</v>
      </c>
      <c r="N549" s="87">
        <v>0</v>
      </c>
      <c r="O549" s="87">
        <v>0</v>
      </c>
      <c r="P549" s="87">
        <v>0</v>
      </c>
      <c r="Q549" s="87">
        <v>0</v>
      </c>
      <c r="R549" s="87">
        <v>0</v>
      </c>
      <c r="S549" s="87">
        <v>0</v>
      </c>
      <c r="T549" s="87">
        <v>0</v>
      </c>
      <c r="U549" s="87">
        <v>0</v>
      </c>
      <c r="V549" s="87">
        <v>0</v>
      </c>
      <c r="W549" s="87">
        <v>0</v>
      </c>
      <c r="X549" s="87">
        <v>0</v>
      </c>
      <c r="Y549" s="87">
        <v>0</v>
      </c>
      <c r="Z549" s="87">
        <v>0</v>
      </c>
      <c r="AA549" s="87">
        <v>0</v>
      </c>
      <c r="AB549" s="87">
        <v>0</v>
      </c>
      <c r="AC549" s="87">
        <v>0</v>
      </c>
      <c r="AD549" s="87">
        <v>0</v>
      </c>
      <c r="AE549" s="87">
        <v>0</v>
      </c>
      <c r="AF549" s="87">
        <v>0</v>
      </c>
      <c r="AG549" s="87">
        <v>0</v>
      </c>
      <c r="AH549" s="87">
        <v>0</v>
      </c>
      <c r="AI549" s="87">
        <v>0</v>
      </c>
      <c r="AJ549" s="87">
        <v>0</v>
      </c>
      <c r="AK549" s="87">
        <v>0</v>
      </c>
      <c r="AL549" s="87">
        <v>0</v>
      </c>
      <c r="AM549" s="87">
        <v>0</v>
      </c>
      <c r="AN549" s="87">
        <v>0</v>
      </c>
      <c r="AO549" s="87">
        <v>0</v>
      </c>
      <c r="AP549" s="87">
        <v>0</v>
      </c>
      <c r="AQ549" s="87">
        <v>0</v>
      </c>
      <c r="AR549" s="87">
        <v>0</v>
      </c>
      <c r="AS549" s="87">
        <v>0</v>
      </c>
      <c r="AT549" s="87">
        <v>0</v>
      </c>
      <c r="AU549" s="87">
        <v>0</v>
      </c>
    </row>
    <row r="550" spans="1:47" s="164" customFormat="1" x14ac:dyDescent="0.2">
      <c r="A550" s="210"/>
      <c r="B550" s="211" t="s">
        <v>36</v>
      </c>
      <c r="C550" s="210"/>
      <c r="D550" s="214">
        <v>0</v>
      </c>
      <c r="E550" s="214">
        <v>1.28</v>
      </c>
      <c r="F550" s="214">
        <v>0</v>
      </c>
      <c r="G550" s="214">
        <v>0</v>
      </c>
      <c r="H550" s="214">
        <v>0</v>
      </c>
      <c r="I550" s="214">
        <v>1.5670000000000002</v>
      </c>
      <c r="J550" s="214">
        <v>0</v>
      </c>
      <c r="K550" s="214">
        <v>0</v>
      </c>
      <c r="L550" s="214">
        <v>0</v>
      </c>
      <c r="M550" s="214">
        <v>0</v>
      </c>
      <c r="N550" s="214">
        <v>0</v>
      </c>
      <c r="O550" s="214">
        <v>0</v>
      </c>
      <c r="P550" s="214">
        <v>0</v>
      </c>
      <c r="Q550" s="214">
        <v>0</v>
      </c>
      <c r="R550" s="214">
        <v>0</v>
      </c>
      <c r="S550" s="214">
        <v>0</v>
      </c>
      <c r="T550" s="214">
        <v>0</v>
      </c>
      <c r="U550" s="214">
        <v>0</v>
      </c>
      <c r="V550" s="214">
        <v>0</v>
      </c>
      <c r="W550" s="214">
        <v>0</v>
      </c>
      <c r="X550" s="214">
        <v>0</v>
      </c>
      <c r="Y550" s="214">
        <v>0</v>
      </c>
      <c r="Z550" s="214">
        <v>0</v>
      </c>
      <c r="AA550" s="214">
        <v>0</v>
      </c>
      <c r="AB550" s="214">
        <f t="shared" ref="AB550:AU550" si="58">SUM(AB551:AB553)</f>
        <v>0</v>
      </c>
      <c r="AC550" s="214">
        <f t="shared" si="58"/>
        <v>0</v>
      </c>
      <c r="AD550" s="214">
        <f t="shared" si="58"/>
        <v>0</v>
      </c>
      <c r="AE550" s="214">
        <f t="shared" si="58"/>
        <v>0</v>
      </c>
      <c r="AF550" s="214">
        <f t="shared" si="58"/>
        <v>0</v>
      </c>
      <c r="AG550" s="214">
        <f t="shared" si="58"/>
        <v>0</v>
      </c>
      <c r="AH550" s="214">
        <f t="shared" si="58"/>
        <v>0</v>
      </c>
      <c r="AI550" s="214">
        <f t="shared" si="58"/>
        <v>0</v>
      </c>
      <c r="AJ550" s="214">
        <f t="shared" si="58"/>
        <v>0</v>
      </c>
      <c r="AK550" s="214">
        <f t="shared" si="58"/>
        <v>0</v>
      </c>
      <c r="AL550" s="214">
        <f t="shared" si="58"/>
        <v>0</v>
      </c>
      <c r="AM550" s="214">
        <f t="shared" si="58"/>
        <v>0</v>
      </c>
      <c r="AN550" s="214">
        <f t="shared" si="58"/>
        <v>0</v>
      </c>
      <c r="AO550" s="214">
        <f t="shared" si="58"/>
        <v>0</v>
      </c>
      <c r="AP550" s="214">
        <f t="shared" si="58"/>
        <v>0</v>
      </c>
      <c r="AQ550" s="214">
        <f t="shared" si="58"/>
        <v>0</v>
      </c>
      <c r="AR550" s="214">
        <f t="shared" si="58"/>
        <v>0</v>
      </c>
      <c r="AS550" s="214">
        <f t="shared" si="58"/>
        <v>0</v>
      </c>
      <c r="AT550" s="214">
        <f t="shared" si="58"/>
        <v>0</v>
      </c>
      <c r="AU550" s="214">
        <f t="shared" si="58"/>
        <v>0</v>
      </c>
    </row>
    <row r="551" spans="1:47" s="164" customFormat="1" ht="63" x14ac:dyDescent="0.2">
      <c r="A551" s="171" t="s">
        <v>900</v>
      </c>
      <c r="B551" s="84" t="s">
        <v>688</v>
      </c>
      <c r="C551" s="171" t="s">
        <v>2353</v>
      </c>
      <c r="D551" s="87">
        <v>0</v>
      </c>
      <c r="E551" s="87">
        <v>0</v>
      </c>
      <c r="F551" s="87">
        <v>0</v>
      </c>
      <c r="G551" s="87">
        <v>0</v>
      </c>
      <c r="H551" s="87">
        <v>0</v>
      </c>
      <c r="I551" s="87">
        <v>0</v>
      </c>
      <c r="J551" s="87">
        <v>0</v>
      </c>
      <c r="K551" s="87">
        <v>0</v>
      </c>
      <c r="L551" s="87">
        <v>0</v>
      </c>
      <c r="M551" s="87">
        <v>0</v>
      </c>
      <c r="N551" s="87">
        <v>0</v>
      </c>
      <c r="O551" s="87">
        <v>0</v>
      </c>
      <c r="P551" s="87">
        <v>0</v>
      </c>
      <c r="Q551" s="87">
        <v>0</v>
      </c>
      <c r="R551" s="87">
        <v>0</v>
      </c>
      <c r="S551" s="87">
        <v>0</v>
      </c>
      <c r="T551" s="87">
        <v>0</v>
      </c>
      <c r="U551" s="87">
        <v>0</v>
      </c>
      <c r="V551" s="87">
        <v>0</v>
      </c>
      <c r="W551" s="87">
        <v>0</v>
      </c>
      <c r="X551" s="87">
        <v>0</v>
      </c>
      <c r="Y551" s="87">
        <v>0</v>
      </c>
      <c r="Z551" s="87">
        <v>0</v>
      </c>
      <c r="AA551" s="87">
        <v>0</v>
      </c>
      <c r="AB551" s="87">
        <v>0</v>
      </c>
      <c r="AC551" s="87">
        <v>0</v>
      </c>
      <c r="AD551" s="87">
        <v>0</v>
      </c>
      <c r="AE551" s="87">
        <v>0</v>
      </c>
      <c r="AF551" s="87">
        <v>0</v>
      </c>
      <c r="AG551" s="87">
        <v>0</v>
      </c>
      <c r="AH551" s="87">
        <v>0</v>
      </c>
      <c r="AI551" s="87">
        <v>0</v>
      </c>
      <c r="AJ551" s="87">
        <v>0</v>
      </c>
      <c r="AK551" s="87">
        <v>0</v>
      </c>
      <c r="AL551" s="87">
        <v>0</v>
      </c>
      <c r="AM551" s="87">
        <v>0</v>
      </c>
      <c r="AN551" s="87">
        <v>0</v>
      </c>
      <c r="AO551" s="87">
        <v>0</v>
      </c>
      <c r="AP551" s="87">
        <v>0</v>
      </c>
      <c r="AQ551" s="87">
        <v>0</v>
      </c>
      <c r="AR551" s="87">
        <v>0</v>
      </c>
      <c r="AS551" s="87">
        <v>0</v>
      </c>
      <c r="AT551" s="87">
        <v>0</v>
      </c>
      <c r="AU551" s="87">
        <v>0</v>
      </c>
    </row>
    <row r="552" spans="1:47" s="164" customFormat="1" ht="47.25" x14ac:dyDescent="0.2">
      <c r="A552" s="171" t="s">
        <v>900</v>
      </c>
      <c r="B552" s="84" t="s">
        <v>689</v>
      </c>
      <c r="C552" s="171" t="s">
        <v>2354</v>
      </c>
      <c r="D552" s="87">
        <v>0</v>
      </c>
      <c r="E552" s="87">
        <v>0.25</v>
      </c>
      <c r="F552" s="87">
        <v>0</v>
      </c>
      <c r="G552" s="87">
        <v>0</v>
      </c>
      <c r="H552" s="87">
        <v>0</v>
      </c>
      <c r="I552" s="87">
        <v>0.77</v>
      </c>
      <c r="J552" s="87">
        <v>0</v>
      </c>
      <c r="K552" s="87">
        <v>0</v>
      </c>
      <c r="L552" s="87">
        <v>0</v>
      </c>
      <c r="M552" s="87">
        <v>0</v>
      </c>
      <c r="N552" s="87">
        <v>0</v>
      </c>
      <c r="O552" s="87">
        <v>0</v>
      </c>
      <c r="P552" s="87">
        <v>0</v>
      </c>
      <c r="Q552" s="87">
        <v>0</v>
      </c>
      <c r="R552" s="87">
        <v>0</v>
      </c>
      <c r="S552" s="87">
        <v>0</v>
      </c>
      <c r="T552" s="87">
        <v>0</v>
      </c>
      <c r="U552" s="87">
        <v>0</v>
      </c>
      <c r="V552" s="87">
        <v>0</v>
      </c>
      <c r="W552" s="87">
        <v>0</v>
      </c>
      <c r="X552" s="87">
        <v>0</v>
      </c>
      <c r="Y552" s="87">
        <v>0</v>
      </c>
      <c r="Z552" s="87">
        <v>0</v>
      </c>
      <c r="AA552" s="87">
        <v>0</v>
      </c>
      <c r="AB552" s="87">
        <v>0</v>
      </c>
      <c r="AC552" s="87">
        <v>0</v>
      </c>
      <c r="AD552" s="87">
        <v>0</v>
      </c>
      <c r="AE552" s="87">
        <v>0</v>
      </c>
      <c r="AF552" s="87">
        <v>0</v>
      </c>
      <c r="AG552" s="87">
        <v>0</v>
      </c>
      <c r="AH552" s="87">
        <v>0</v>
      </c>
      <c r="AI552" s="87">
        <v>0</v>
      </c>
      <c r="AJ552" s="87">
        <v>0</v>
      </c>
      <c r="AK552" s="87">
        <v>0</v>
      </c>
      <c r="AL552" s="87">
        <v>0</v>
      </c>
      <c r="AM552" s="87">
        <v>0</v>
      </c>
      <c r="AN552" s="87">
        <v>0</v>
      </c>
      <c r="AO552" s="87">
        <v>0</v>
      </c>
      <c r="AP552" s="87">
        <v>0</v>
      </c>
      <c r="AQ552" s="87">
        <v>0</v>
      </c>
      <c r="AR552" s="87">
        <v>0</v>
      </c>
      <c r="AS552" s="87">
        <v>0</v>
      </c>
      <c r="AT552" s="87">
        <v>0</v>
      </c>
      <c r="AU552" s="87">
        <v>0</v>
      </c>
    </row>
    <row r="553" spans="1:47" s="164" customFormat="1" ht="47.25" x14ac:dyDescent="0.2">
      <c r="A553" s="171" t="s">
        <v>900</v>
      </c>
      <c r="B553" s="170" t="s">
        <v>500</v>
      </c>
      <c r="C553" s="171" t="s">
        <v>2355</v>
      </c>
      <c r="D553" s="87">
        <v>0</v>
      </c>
      <c r="E553" s="87">
        <v>1.03</v>
      </c>
      <c r="F553" s="87">
        <v>0</v>
      </c>
      <c r="G553" s="87">
        <v>0</v>
      </c>
      <c r="H553" s="87">
        <v>0</v>
      </c>
      <c r="I553" s="87">
        <v>0.79700000000000004</v>
      </c>
      <c r="J553" s="87">
        <v>0</v>
      </c>
      <c r="K553" s="87">
        <v>0</v>
      </c>
      <c r="L553" s="87">
        <v>0</v>
      </c>
      <c r="M553" s="87">
        <v>0</v>
      </c>
      <c r="N553" s="87">
        <v>0</v>
      </c>
      <c r="O553" s="87">
        <v>0</v>
      </c>
      <c r="P553" s="87">
        <v>0</v>
      </c>
      <c r="Q553" s="87">
        <v>0</v>
      </c>
      <c r="R553" s="87">
        <v>0</v>
      </c>
      <c r="S553" s="87">
        <v>0</v>
      </c>
      <c r="T553" s="87">
        <v>0</v>
      </c>
      <c r="U553" s="87">
        <v>0</v>
      </c>
      <c r="V553" s="87">
        <v>0</v>
      </c>
      <c r="W553" s="87">
        <v>0</v>
      </c>
      <c r="X553" s="87">
        <v>0</v>
      </c>
      <c r="Y553" s="87">
        <v>0</v>
      </c>
      <c r="Z553" s="87">
        <v>0</v>
      </c>
      <c r="AA553" s="87">
        <v>0</v>
      </c>
      <c r="AB553" s="87">
        <v>0</v>
      </c>
      <c r="AC553" s="87">
        <v>0</v>
      </c>
      <c r="AD553" s="87">
        <v>0</v>
      </c>
      <c r="AE553" s="87">
        <v>0</v>
      </c>
      <c r="AF553" s="87">
        <v>0</v>
      </c>
      <c r="AG553" s="87">
        <v>0</v>
      </c>
      <c r="AH553" s="87">
        <v>0</v>
      </c>
      <c r="AI553" s="87">
        <v>0</v>
      </c>
      <c r="AJ553" s="87">
        <v>0</v>
      </c>
      <c r="AK553" s="87">
        <v>0</v>
      </c>
      <c r="AL553" s="87">
        <v>0</v>
      </c>
      <c r="AM553" s="87">
        <v>0</v>
      </c>
      <c r="AN553" s="87">
        <v>0</v>
      </c>
      <c r="AO553" s="87">
        <v>0</v>
      </c>
      <c r="AP553" s="87">
        <v>0</v>
      </c>
      <c r="AQ553" s="87">
        <v>0</v>
      </c>
      <c r="AR553" s="87">
        <v>0</v>
      </c>
      <c r="AS553" s="87">
        <v>0</v>
      </c>
      <c r="AT553" s="87">
        <v>0</v>
      </c>
      <c r="AU553" s="87">
        <v>0</v>
      </c>
    </row>
    <row r="554" spans="1:47" s="164" customFormat="1" x14ac:dyDescent="0.2">
      <c r="A554" s="210"/>
      <c r="B554" s="211" t="s">
        <v>37</v>
      </c>
      <c r="C554" s="210"/>
      <c r="D554" s="214">
        <v>0</v>
      </c>
      <c r="E554" s="214">
        <v>0</v>
      </c>
      <c r="F554" s="214">
        <v>0</v>
      </c>
      <c r="G554" s="214">
        <v>0</v>
      </c>
      <c r="H554" s="214">
        <v>0</v>
      </c>
      <c r="I554" s="214">
        <v>0</v>
      </c>
      <c r="J554" s="214">
        <v>0</v>
      </c>
      <c r="K554" s="214">
        <v>0</v>
      </c>
      <c r="L554" s="214">
        <v>0</v>
      </c>
      <c r="M554" s="214">
        <v>0</v>
      </c>
      <c r="N554" s="214">
        <v>0</v>
      </c>
      <c r="O554" s="214">
        <v>0</v>
      </c>
      <c r="P554" s="214">
        <v>0</v>
      </c>
      <c r="Q554" s="214">
        <v>0</v>
      </c>
      <c r="R554" s="214">
        <v>0</v>
      </c>
      <c r="S554" s="214">
        <v>0</v>
      </c>
      <c r="T554" s="214">
        <v>2.1100000000000008</v>
      </c>
      <c r="U554" s="214">
        <v>0</v>
      </c>
      <c r="V554" s="214">
        <v>0</v>
      </c>
      <c r="W554" s="214">
        <v>0</v>
      </c>
      <c r="X554" s="214">
        <v>0</v>
      </c>
      <c r="Y554" s="214">
        <v>0</v>
      </c>
      <c r="Z554" s="214">
        <v>0</v>
      </c>
      <c r="AA554" s="214">
        <v>0</v>
      </c>
      <c r="AB554" s="214">
        <f t="shared" ref="AB554:AU554" si="59">SUM(AB555:AB577)</f>
        <v>0</v>
      </c>
      <c r="AC554" s="214">
        <f t="shared" si="59"/>
        <v>0</v>
      </c>
      <c r="AD554" s="214">
        <f t="shared" si="59"/>
        <v>0</v>
      </c>
      <c r="AE554" s="214">
        <f t="shared" si="59"/>
        <v>0</v>
      </c>
      <c r="AF554" s="214">
        <f t="shared" si="59"/>
        <v>0</v>
      </c>
      <c r="AG554" s="214">
        <f t="shared" si="59"/>
        <v>0</v>
      </c>
      <c r="AH554" s="214">
        <f t="shared" si="59"/>
        <v>0</v>
      </c>
      <c r="AI554" s="214">
        <f t="shared" si="59"/>
        <v>0</v>
      </c>
      <c r="AJ554" s="214">
        <f t="shared" si="59"/>
        <v>0</v>
      </c>
      <c r="AK554" s="214">
        <f t="shared" si="59"/>
        <v>0</v>
      </c>
      <c r="AL554" s="214">
        <f t="shared" si="59"/>
        <v>0</v>
      </c>
      <c r="AM554" s="214">
        <f t="shared" si="59"/>
        <v>0</v>
      </c>
      <c r="AN554" s="214">
        <f t="shared" si="59"/>
        <v>0</v>
      </c>
      <c r="AO554" s="214">
        <f t="shared" si="59"/>
        <v>0</v>
      </c>
      <c r="AP554" s="214">
        <f t="shared" si="59"/>
        <v>0</v>
      </c>
      <c r="AQ554" s="214">
        <f t="shared" si="59"/>
        <v>0</v>
      </c>
      <c r="AR554" s="214">
        <f t="shared" si="59"/>
        <v>0</v>
      </c>
      <c r="AS554" s="214">
        <f t="shared" si="59"/>
        <v>0</v>
      </c>
      <c r="AT554" s="214">
        <f t="shared" si="59"/>
        <v>0</v>
      </c>
      <c r="AU554" s="214">
        <f t="shared" si="59"/>
        <v>0</v>
      </c>
    </row>
    <row r="555" spans="1:47" s="164" customFormat="1" ht="47.25" x14ac:dyDescent="0.2">
      <c r="A555" s="171" t="s">
        <v>900</v>
      </c>
      <c r="B555" s="84" t="s">
        <v>690</v>
      </c>
      <c r="C555" s="171" t="s">
        <v>2356</v>
      </c>
      <c r="D555" s="87">
        <v>0</v>
      </c>
      <c r="E555" s="87">
        <v>0</v>
      </c>
      <c r="F555" s="87">
        <v>0</v>
      </c>
      <c r="G555" s="87">
        <v>0</v>
      </c>
      <c r="H555" s="87">
        <v>0</v>
      </c>
      <c r="I555" s="87">
        <v>0</v>
      </c>
      <c r="J555" s="87">
        <v>0</v>
      </c>
      <c r="K555" s="87">
        <v>0</v>
      </c>
      <c r="L555" s="87">
        <v>0</v>
      </c>
      <c r="M555" s="87">
        <v>0</v>
      </c>
      <c r="N555" s="87">
        <v>0</v>
      </c>
      <c r="O555" s="87">
        <v>0</v>
      </c>
      <c r="P555" s="87">
        <v>0</v>
      </c>
      <c r="Q555" s="87">
        <v>0</v>
      </c>
      <c r="R555" s="87">
        <v>0</v>
      </c>
      <c r="S555" s="87">
        <v>0</v>
      </c>
      <c r="T555" s="87">
        <v>0.11</v>
      </c>
      <c r="U555" s="87">
        <v>0</v>
      </c>
      <c r="V555" s="87">
        <v>0</v>
      </c>
      <c r="W555" s="87">
        <v>0</v>
      </c>
      <c r="X555" s="87">
        <v>0</v>
      </c>
      <c r="Y555" s="87">
        <v>0</v>
      </c>
      <c r="Z555" s="87">
        <v>0</v>
      </c>
      <c r="AA555" s="87">
        <v>0</v>
      </c>
      <c r="AB555" s="87">
        <v>0</v>
      </c>
      <c r="AC555" s="87">
        <v>0</v>
      </c>
      <c r="AD555" s="87">
        <v>0</v>
      </c>
      <c r="AE555" s="87">
        <v>0</v>
      </c>
      <c r="AF555" s="87">
        <v>0</v>
      </c>
      <c r="AG555" s="87">
        <v>0</v>
      </c>
      <c r="AH555" s="87">
        <v>0</v>
      </c>
      <c r="AI555" s="87">
        <v>0</v>
      </c>
      <c r="AJ555" s="87">
        <v>0</v>
      </c>
      <c r="AK555" s="87">
        <v>0</v>
      </c>
      <c r="AL555" s="87">
        <v>0</v>
      </c>
      <c r="AM555" s="87">
        <v>0</v>
      </c>
      <c r="AN555" s="87">
        <v>0</v>
      </c>
      <c r="AO555" s="87">
        <v>0</v>
      </c>
      <c r="AP555" s="87">
        <v>0</v>
      </c>
      <c r="AQ555" s="87">
        <v>0</v>
      </c>
      <c r="AR555" s="87">
        <v>0</v>
      </c>
      <c r="AS555" s="87">
        <v>0</v>
      </c>
      <c r="AT555" s="87">
        <v>0</v>
      </c>
      <c r="AU555" s="87">
        <v>0</v>
      </c>
    </row>
    <row r="556" spans="1:47" s="164" customFormat="1" ht="47.25" x14ac:dyDescent="0.2">
      <c r="A556" s="171" t="s">
        <v>900</v>
      </c>
      <c r="B556" s="84" t="s">
        <v>691</v>
      </c>
      <c r="C556" s="171" t="s">
        <v>2357</v>
      </c>
      <c r="D556" s="87">
        <v>0</v>
      </c>
      <c r="E556" s="87">
        <v>0</v>
      </c>
      <c r="F556" s="87">
        <v>0</v>
      </c>
      <c r="G556" s="87">
        <v>0</v>
      </c>
      <c r="H556" s="87">
        <v>0</v>
      </c>
      <c r="I556" s="87">
        <v>0</v>
      </c>
      <c r="J556" s="87">
        <v>0</v>
      </c>
      <c r="K556" s="87">
        <v>0</v>
      </c>
      <c r="L556" s="87">
        <v>0</v>
      </c>
      <c r="M556" s="87">
        <v>0</v>
      </c>
      <c r="N556" s="87">
        <v>0</v>
      </c>
      <c r="O556" s="87">
        <v>0</v>
      </c>
      <c r="P556" s="87">
        <v>0</v>
      </c>
      <c r="Q556" s="87">
        <v>0</v>
      </c>
      <c r="R556" s="87">
        <v>0</v>
      </c>
      <c r="S556" s="87">
        <v>0</v>
      </c>
      <c r="T556" s="87">
        <v>0.04</v>
      </c>
      <c r="U556" s="87">
        <v>0</v>
      </c>
      <c r="V556" s="87">
        <v>0</v>
      </c>
      <c r="W556" s="87">
        <v>0</v>
      </c>
      <c r="X556" s="87">
        <v>0</v>
      </c>
      <c r="Y556" s="87">
        <v>0</v>
      </c>
      <c r="Z556" s="87">
        <v>0</v>
      </c>
      <c r="AA556" s="87">
        <v>0</v>
      </c>
      <c r="AB556" s="87">
        <v>0</v>
      </c>
      <c r="AC556" s="87">
        <v>0</v>
      </c>
      <c r="AD556" s="87">
        <v>0</v>
      </c>
      <c r="AE556" s="87">
        <v>0</v>
      </c>
      <c r="AF556" s="87">
        <v>0</v>
      </c>
      <c r="AG556" s="87">
        <v>0</v>
      </c>
      <c r="AH556" s="87">
        <v>0</v>
      </c>
      <c r="AI556" s="87">
        <v>0</v>
      </c>
      <c r="AJ556" s="87">
        <v>0</v>
      </c>
      <c r="AK556" s="87">
        <v>0</v>
      </c>
      <c r="AL556" s="87">
        <v>0</v>
      </c>
      <c r="AM556" s="87">
        <v>0</v>
      </c>
      <c r="AN556" s="87">
        <v>0</v>
      </c>
      <c r="AO556" s="87">
        <v>0</v>
      </c>
      <c r="AP556" s="87">
        <v>0</v>
      </c>
      <c r="AQ556" s="87">
        <v>0</v>
      </c>
      <c r="AR556" s="87">
        <v>0</v>
      </c>
      <c r="AS556" s="87">
        <v>0</v>
      </c>
      <c r="AT556" s="87">
        <v>0</v>
      </c>
      <c r="AU556" s="87">
        <v>0</v>
      </c>
    </row>
    <row r="557" spans="1:47" s="164" customFormat="1" ht="47.25" x14ac:dyDescent="0.2">
      <c r="A557" s="171" t="s">
        <v>900</v>
      </c>
      <c r="B557" s="84" t="s">
        <v>692</v>
      </c>
      <c r="C557" s="171" t="s">
        <v>2358</v>
      </c>
      <c r="D557" s="87">
        <v>0</v>
      </c>
      <c r="E557" s="87">
        <v>0</v>
      </c>
      <c r="F557" s="87">
        <v>0</v>
      </c>
      <c r="G557" s="87">
        <v>0</v>
      </c>
      <c r="H557" s="87">
        <v>0</v>
      </c>
      <c r="I557" s="87">
        <v>0</v>
      </c>
      <c r="J557" s="87">
        <v>0</v>
      </c>
      <c r="K557" s="87">
        <v>0</v>
      </c>
      <c r="L557" s="87">
        <v>0</v>
      </c>
      <c r="M557" s="87">
        <v>0</v>
      </c>
      <c r="N557" s="87">
        <v>0</v>
      </c>
      <c r="O557" s="87">
        <v>0</v>
      </c>
      <c r="P557" s="87">
        <v>0</v>
      </c>
      <c r="Q557" s="87">
        <v>0</v>
      </c>
      <c r="R557" s="87">
        <v>0</v>
      </c>
      <c r="S557" s="87">
        <v>0</v>
      </c>
      <c r="T557" s="87">
        <v>0.04</v>
      </c>
      <c r="U557" s="87">
        <v>0</v>
      </c>
      <c r="V557" s="87">
        <v>0</v>
      </c>
      <c r="W557" s="87">
        <v>0</v>
      </c>
      <c r="X557" s="87">
        <v>0</v>
      </c>
      <c r="Y557" s="87">
        <v>0</v>
      </c>
      <c r="Z557" s="87">
        <v>0</v>
      </c>
      <c r="AA557" s="87">
        <v>0</v>
      </c>
      <c r="AB557" s="87">
        <v>0</v>
      </c>
      <c r="AC557" s="87">
        <v>0</v>
      </c>
      <c r="AD557" s="87">
        <v>0</v>
      </c>
      <c r="AE557" s="87">
        <v>0</v>
      </c>
      <c r="AF557" s="87">
        <v>0</v>
      </c>
      <c r="AG557" s="87">
        <v>0</v>
      </c>
      <c r="AH557" s="87">
        <v>0</v>
      </c>
      <c r="AI557" s="87">
        <v>0</v>
      </c>
      <c r="AJ557" s="87">
        <v>0</v>
      </c>
      <c r="AK557" s="87">
        <v>0</v>
      </c>
      <c r="AL557" s="87">
        <v>0</v>
      </c>
      <c r="AM557" s="87">
        <v>0</v>
      </c>
      <c r="AN557" s="87">
        <v>0</v>
      </c>
      <c r="AO557" s="87">
        <v>0</v>
      </c>
      <c r="AP557" s="87">
        <v>0</v>
      </c>
      <c r="AQ557" s="87">
        <v>0</v>
      </c>
      <c r="AR557" s="87">
        <v>0</v>
      </c>
      <c r="AS557" s="87">
        <v>0</v>
      </c>
      <c r="AT557" s="87">
        <v>0</v>
      </c>
      <c r="AU557" s="87">
        <v>0</v>
      </c>
    </row>
    <row r="558" spans="1:47" s="164" customFormat="1" ht="47.25" x14ac:dyDescent="0.2">
      <c r="A558" s="171" t="s">
        <v>900</v>
      </c>
      <c r="B558" s="84" t="s">
        <v>693</v>
      </c>
      <c r="C558" s="171" t="s">
        <v>2359</v>
      </c>
      <c r="D558" s="87">
        <v>0</v>
      </c>
      <c r="E558" s="87">
        <v>0</v>
      </c>
      <c r="F558" s="87">
        <v>0</v>
      </c>
      <c r="G558" s="87">
        <v>0</v>
      </c>
      <c r="H558" s="87">
        <v>0</v>
      </c>
      <c r="I558" s="87">
        <v>0</v>
      </c>
      <c r="J558" s="87">
        <v>0</v>
      </c>
      <c r="K558" s="87">
        <v>0</v>
      </c>
      <c r="L558" s="87">
        <v>0</v>
      </c>
      <c r="M558" s="87">
        <v>0</v>
      </c>
      <c r="N558" s="87">
        <v>0</v>
      </c>
      <c r="O558" s="87">
        <v>0</v>
      </c>
      <c r="P558" s="87">
        <v>0</v>
      </c>
      <c r="Q558" s="87">
        <v>0</v>
      </c>
      <c r="R558" s="87">
        <v>0</v>
      </c>
      <c r="S558" s="87">
        <v>0</v>
      </c>
      <c r="T558" s="87">
        <v>0.12</v>
      </c>
      <c r="U558" s="87">
        <v>0</v>
      </c>
      <c r="V558" s="87">
        <v>0</v>
      </c>
      <c r="W558" s="87">
        <v>0</v>
      </c>
      <c r="X558" s="87">
        <v>0</v>
      </c>
      <c r="Y558" s="87">
        <v>0</v>
      </c>
      <c r="Z558" s="87">
        <v>0</v>
      </c>
      <c r="AA558" s="87">
        <v>0</v>
      </c>
      <c r="AB558" s="87">
        <v>0</v>
      </c>
      <c r="AC558" s="87">
        <v>0</v>
      </c>
      <c r="AD558" s="87">
        <v>0</v>
      </c>
      <c r="AE558" s="87">
        <v>0</v>
      </c>
      <c r="AF558" s="87">
        <v>0</v>
      </c>
      <c r="AG558" s="87">
        <v>0</v>
      </c>
      <c r="AH558" s="87">
        <v>0</v>
      </c>
      <c r="AI558" s="87">
        <v>0</v>
      </c>
      <c r="AJ558" s="87">
        <v>0</v>
      </c>
      <c r="AK558" s="87">
        <v>0</v>
      </c>
      <c r="AL558" s="87">
        <v>0</v>
      </c>
      <c r="AM558" s="87">
        <v>0</v>
      </c>
      <c r="AN558" s="87">
        <v>0</v>
      </c>
      <c r="AO558" s="87">
        <v>0</v>
      </c>
      <c r="AP558" s="87">
        <v>0</v>
      </c>
      <c r="AQ558" s="87">
        <v>0</v>
      </c>
      <c r="AR558" s="87">
        <v>0</v>
      </c>
      <c r="AS558" s="87">
        <v>0</v>
      </c>
      <c r="AT558" s="87">
        <v>0</v>
      </c>
      <c r="AU558" s="87">
        <v>0</v>
      </c>
    </row>
    <row r="559" spans="1:47" s="164" customFormat="1" ht="47.25" x14ac:dyDescent="0.2">
      <c r="A559" s="171" t="s">
        <v>900</v>
      </c>
      <c r="B559" s="84" t="s">
        <v>694</v>
      </c>
      <c r="C559" s="171" t="s">
        <v>2360</v>
      </c>
      <c r="D559" s="87">
        <v>0</v>
      </c>
      <c r="E559" s="87">
        <v>0</v>
      </c>
      <c r="F559" s="87">
        <v>0</v>
      </c>
      <c r="G559" s="87">
        <v>0</v>
      </c>
      <c r="H559" s="87">
        <v>0</v>
      </c>
      <c r="I559" s="87">
        <v>0</v>
      </c>
      <c r="J559" s="87">
        <v>0</v>
      </c>
      <c r="K559" s="87">
        <v>0</v>
      </c>
      <c r="L559" s="87">
        <v>0</v>
      </c>
      <c r="M559" s="87">
        <v>0</v>
      </c>
      <c r="N559" s="87">
        <v>0</v>
      </c>
      <c r="O559" s="87">
        <v>0</v>
      </c>
      <c r="P559" s="87">
        <v>0</v>
      </c>
      <c r="Q559" s="87">
        <v>0</v>
      </c>
      <c r="R559" s="87">
        <v>0</v>
      </c>
      <c r="S559" s="87">
        <v>0</v>
      </c>
      <c r="T559" s="87">
        <v>0.14000000000000001</v>
      </c>
      <c r="U559" s="87">
        <v>0</v>
      </c>
      <c r="V559" s="87">
        <v>0</v>
      </c>
      <c r="W559" s="87">
        <v>0</v>
      </c>
      <c r="X559" s="87">
        <v>0</v>
      </c>
      <c r="Y559" s="87">
        <v>0</v>
      </c>
      <c r="Z559" s="87">
        <v>0</v>
      </c>
      <c r="AA559" s="87">
        <v>0</v>
      </c>
      <c r="AB559" s="87">
        <v>0</v>
      </c>
      <c r="AC559" s="87">
        <v>0</v>
      </c>
      <c r="AD559" s="87">
        <v>0</v>
      </c>
      <c r="AE559" s="87">
        <v>0</v>
      </c>
      <c r="AF559" s="87">
        <v>0</v>
      </c>
      <c r="AG559" s="87">
        <v>0</v>
      </c>
      <c r="AH559" s="87">
        <v>0</v>
      </c>
      <c r="AI559" s="87">
        <v>0</v>
      </c>
      <c r="AJ559" s="87">
        <v>0</v>
      </c>
      <c r="AK559" s="87">
        <v>0</v>
      </c>
      <c r="AL559" s="87">
        <v>0</v>
      </c>
      <c r="AM559" s="87">
        <v>0</v>
      </c>
      <c r="AN559" s="87">
        <v>0</v>
      </c>
      <c r="AO559" s="87">
        <v>0</v>
      </c>
      <c r="AP559" s="87">
        <v>0</v>
      </c>
      <c r="AQ559" s="87">
        <v>0</v>
      </c>
      <c r="AR559" s="87">
        <v>0</v>
      </c>
      <c r="AS559" s="87">
        <v>0</v>
      </c>
      <c r="AT559" s="87">
        <v>0</v>
      </c>
      <c r="AU559" s="87">
        <v>0</v>
      </c>
    </row>
    <row r="560" spans="1:47" s="164" customFormat="1" ht="47.25" x14ac:dyDescent="0.2">
      <c r="A560" s="171" t="s">
        <v>900</v>
      </c>
      <c r="B560" s="84" t="s">
        <v>695</v>
      </c>
      <c r="C560" s="171" t="s">
        <v>2361</v>
      </c>
      <c r="D560" s="87">
        <v>0</v>
      </c>
      <c r="E560" s="87">
        <v>0</v>
      </c>
      <c r="F560" s="87">
        <v>0</v>
      </c>
      <c r="G560" s="87">
        <v>0</v>
      </c>
      <c r="H560" s="87">
        <v>0</v>
      </c>
      <c r="I560" s="87">
        <v>0</v>
      </c>
      <c r="J560" s="87">
        <v>0</v>
      </c>
      <c r="K560" s="87">
        <v>0</v>
      </c>
      <c r="L560" s="87">
        <v>0</v>
      </c>
      <c r="M560" s="87">
        <v>0</v>
      </c>
      <c r="N560" s="87">
        <v>0</v>
      </c>
      <c r="O560" s="87">
        <v>0</v>
      </c>
      <c r="P560" s="87">
        <v>0</v>
      </c>
      <c r="Q560" s="87">
        <v>0</v>
      </c>
      <c r="R560" s="87">
        <v>0</v>
      </c>
      <c r="S560" s="87">
        <v>0</v>
      </c>
      <c r="T560" s="87">
        <v>0.05</v>
      </c>
      <c r="U560" s="87">
        <v>0</v>
      </c>
      <c r="V560" s="87">
        <v>0</v>
      </c>
      <c r="W560" s="87">
        <v>0</v>
      </c>
      <c r="X560" s="87">
        <v>0</v>
      </c>
      <c r="Y560" s="87">
        <v>0</v>
      </c>
      <c r="Z560" s="87">
        <v>0</v>
      </c>
      <c r="AA560" s="87">
        <v>0</v>
      </c>
      <c r="AB560" s="87">
        <v>0</v>
      </c>
      <c r="AC560" s="87">
        <v>0</v>
      </c>
      <c r="AD560" s="87">
        <v>0</v>
      </c>
      <c r="AE560" s="87">
        <v>0</v>
      </c>
      <c r="AF560" s="87">
        <v>0</v>
      </c>
      <c r="AG560" s="87">
        <v>0</v>
      </c>
      <c r="AH560" s="87">
        <v>0</v>
      </c>
      <c r="AI560" s="87">
        <v>0</v>
      </c>
      <c r="AJ560" s="87">
        <v>0</v>
      </c>
      <c r="AK560" s="87">
        <v>0</v>
      </c>
      <c r="AL560" s="87">
        <v>0</v>
      </c>
      <c r="AM560" s="87">
        <v>0</v>
      </c>
      <c r="AN560" s="87">
        <v>0</v>
      </c>
      <c r="AO560" s="87">
        <v>0</v>
      </c>
      <c r="AP560" s="87">
        <v>0</v>
      </c>
      <c r="AQ560" s="87">
        <v>0</v>
      </c>
      <c r="AR560" s="87">
        <v>0</v>
      </c>
      <c r="AS560" s="87">
        <v>0</v>
      </c>
      <c r="AT560" s="87">
        <v>0</v>
      </c>
      <c r="AU560" s="87">
        <v>0</v>
      </c>
    </row>
    <row r="561" spans="1:47" s="164" customFormat="1" ht="47.25" x14ac:dyDescent="0.2">
      <c r="A561" s="171" t="s">
        <v>900</v>
      </c>
      <c r="B561" s="84" t="s">
        <v>696</v>
      </c>
      <c r="C561" s="171" t="s">
        <v>2362</v>
      </c>
      <c r="D561" s="87">
        <v>0</v>
      </c>
      <c r="E561" s="87">
        <v>0</v>
      </c>
      <c r="F561" s="87">
        <v>0</v>
      </c>
      <c r="G561" s="87">
        <v>0</v>
      </c>
      <c r="H561" s="87">
        <v>0</v>
      </c>
      <c r="I561" s="87">
        <v>0</v>
      </c>
      <c r="J561" s="87">
        <v>0</v>
      </c>
      <c r="K561" s="87">
        <v>0</v>
      </c>
      <c r="L561" s="87">
        <v>0</v>
      </c>
      <c r="M561" s="87">
        <v>0</v>
      </c>
      <c r="N561" s="87">
        <v>0</v>
      </c>
      <c r="O561" s="87">
        <v>0</v>
      </c>
      <c r="P561" s="87">
        <v>0</v>
      </c>
      <c r="Q561" s="87">
        <v>0</v>
      </c>
      <c r="R561" s="87">
        <v>0</v>
      </c>
      <c r="S561" s="87">
        <v>0</v>
      </c>
      <c r="T561" s="87">
        <v>0.12</v>
      </c>
      <c r="U561" s="87">
        <v>0</v>
      </c>
      <c r="V561" s="87">
        <v>0</v>
      </c>
      <c r="W561" s="87">
        <v>0</v>
      </c>
      <c r="X561" s="87">
        <v>0</v>
      </c>
      <c r="Y561" s="87">
        <v>0</v>
      </c>
      <c r="Z561" s="87">
        <v>0</v>
      </c>
      <c r="AA561" s="87">
        <v>0</v>
      </c>
      <c r="AB561" s="87">
        <v>0</v>
      </c>
      <c r="AC561" s="87">
        <v>0</v>
      </c>
      <c r="AD561" s="87">
        <v>0</v>
      </c>
      <c r="AE561" s="87">
        <v>0</v>
      </c>
      <c r="AF561" s="87">
        <v>0</v>
      </c>
      <c r="AG561" s="87">
        <v>0</v>
      </c>
      <c r="AH561" s="87">
        <v>0</v>
      </c>
      <c r="AI561" s="87">
        <v>0</v>
      </c>
      <c r="AJ561" s="87">
        <v>0</v>
      </c>
      <c r="AK561" s="87">
        <v>0</v>
      </c>
      <c r="AL561" s="87">
        <v>0</v>
      </c>
      <c r="AM561" s="87">
        <v>0</v>
      </c>
      <c r="AN561" s="87">
        <v>0</v>
      </c>
      <c r="AO561" s="87">
        <v>0</v>
      </c>
      <c r="AP561" s="87">
        <v>0</v>
      </c>
      <c r="AQ561" s="87">
        <v>0</v>
      </c>
      <c r="AR561" s="87">
        <v>0</v>
      </c>
      <c r="AS561" s="87">
        <v>0</v>
      </c>
      <c r="AT561" s="87">
        <v>0</v>
      </c>
      <c r="AU561" s="87">
        <v>0</v>
      </c>
    </row>
    <row r="562" spans="1:47" s="164" customFormat="1" ht="47.25" x14ac:dyDescent="0.2">
      <c r="A562" s="171" t="s">
        <v>900</v>
      </c>
      <c r="B562" s="84" t="s">
        <v>697</v>
      </c>
      <c r="C562" s="171" t="s">
        <v>2363</v>
      </c>
      <c r="D562" s="87">
        <v>0</v>
      </c>
      <c r="E562" s="87">
        <v>0</v>
      </c>
      <c r="F562" s="87">
        <v>0</v>
      </c>
      <c r="G562" s="87">
        <v>0</v>
      </c>
      <c r="H562" s="87">
        <v>0</v>
      </c>
      <c r="I562" s="87">
        <v>0</v>
      </c>
      <c r="J562" s="87">
        <v>0</v>
      </c>
      <c r="K562" s="87">
        <v>0</v>
      </c>
      <c r="L562" s="87">
        <v>0</v>
      </c>
      <c r="M562" s="87">
        <v>0</v>
      </c>
      <c r="N562" s="87">
        <v>0</v>
      </c>
      <c r="O562" s="87">
        <v>0</v>
      </c>
      <c r="P562" s="87">
        <v>0</v>
      </c>
      <c r="Q562" s="87">
        <v>0</v>
      </c>
      <c r="R562" s="87">
        <v>0</v>
      </c>
      <c r="S562" s="87">
        <v>0</v>
      </c>
      <c r="T562" s="87">
        <v>0.21</v>
      </c>
      <c r="U562" s="87">
        <v>0</v>
      </c>
      <c r="V562" s="87">
        <v>0</v>
      </c>
      <c r="W562" s="87">
        <v>0</v>
      </c>
      <c r="X562" s="87">
        <v>0</v>
      </c>
      <c r="Y562" s="87">
        <v>0</v>
      </c>
      <c r="Z562" s="87">
        <v>0</v>
      </c>
      <c r="AA562" s="87">
        <v>0</v>
      </c>
      <c r="AB562" s="87">
        <v>0</v>
      </c>
      <c r="AC562" s="87">
        <v>0</v>
      </c>
      <c r="AD562" s="87">
        <v>0</v>
      </c>
      <c r="AE562" s="87">
        <v>0</v>
      </c>
      <c r="AF562" s="87">
        <v>0</v>
      </c>
      <c r="AG562" s="87">
        <v>0</v>
      </c>
      <c r="AH562" s="87">
        <v>0</v>
      </c>
      <c r="AI562" s="87">
        <v>0</v>
      </c>
      <c r="AJ562" s="87">
        <v>0</v>
      </c>
      <c r="AK562" s="87">
        <v>0</v>
      </c>
      <c r="AL562" s="87">
        <v>0</v>
      </c>
      <c r="AM562" s="87">
        <v>0</v>
      </c>
      <c r="AN562" s="87">
        <v>0</v>
      </c>
      <c r="AO562" s="87">
        <v>0</v>
      </c>
      <c r="AP562" s="87">
        <v>0</v>
      </c>
      <c r="AQ562" s="87">
        <v>0</v>
      </c>
      <c r="AR562" s="87">
        <v>0</v>
      </c>
      <c r="AS562" s="87">
        <v>0</v>
      </c>
      <c r="AT562" s="87">
        <v>0</v>
      </c>
      <c r="AU562" s="87">
        <v>0</v>
      </c>
    </row>
    <row r="563" spans="1:47" s="164" customFormat="1" ht="63" x14ac:dyDescent="0.2">
      <c r="A563" s="171" t="s">
        <v>900</v>
      </c>
      <c r="B563" s="170" t="s">
        <v>698</v>
      </c>
      <c r="C563" s="171" t="s">
        <v>2364</v>
      </c>
      <c r="D563" s="87">
        <v>0</v>
      </c>
      <c r="E563" s="87">
        <v>0</v>
      </c>
      <c r="F563" s="87">
        <v>0</v>
      </c>
      <c r="G563" s="87">
        <v>0</v>
      </c>
      <c r="H563" s="87">
        <v>0</v>
      </c>
      <c r="I563" s="87">
        <v>0</v>
      </c>
      <c r="J563" s="87">
        <v>0</v>
      </c>
      <c r="K563" s="87">
        <v>0</v>
      </c>
      <c r="L563" s="87">
        <v>0</v>
      </c>
      <c r="M563" s="87">
        <v>0</v>
      </c>
      <c r="N563" s="87">
        <v>0</v>
      </c>
      <c r="O563" s="87">
        <v>0</v>
      </c>
      <c r="P563" s="87">
        <v>0</v>
      </c>
      <c r="Q563" s="87">
        <v>0</v>
      </c>
      <c r="R563" s="87">
        <v>0</v>
      </c>
      <c r="S563" s="87">
        <v>0</v>
      </c>
      <c r="T563" s="87">
        <v>0.15</v>
      </c>
      <c r="U563" s="87">
        <v>0</v>
      </c>
      <c r="V563" s="87">
        <v>0</v>
      </c>
      <c r="W563" s="87">
        <v>0</v>
      </c>
      <c r="X563" s="87">
        <v>0</v>
      </c>
      <c r="Y563" s="87">
        <v>0</v>
      </c>
      <c r="Z563" s="87">
        <v>0</v>
      </c>
      <c r="AA563" s="87">
        <v>0</v>
      </c>
      <c r="AB563" s="87">
        <v>0</v>
      </c>
      <c r="AC563" s="87">
        <v>0</v>
      </c>
      <c r="AD563" s="87">
        <v>0</v>
      </c>
      <c r="AE563" s="87">
        <v>0</v>
      </c>
      <c r="AF563" s="87">
        <v>0</v>
      </c>
      <c r="AG563" s="87">
        <v>0</v>
      </c>
      <c r="AH563" s="87">
        <v>0</v>
      </c>
      <c r="AI563" s="87">
        <v>0</v>
      </c>
      <c r="AJ563" s="87">
        <v>0</v>
      </c>
      <c r="AK563" s="87">
        <v>0</v>
      </c>
      <c r="AL563" s="87">
        <v>0</v>
      </c>
      <c r="AM563" s="87">
        <v>0</v>
      </c>
      <c r="AN563" s="87">
        <v>0</v>
      </c>
      <c r="AO563" s="87">
        <v>0</v>
      </c>
      <c r="AP563" s="87">
        <v>0</v>
      </c>
      <c r="AQ563" s="87">
        <v>0</v>
      </c>
      <c r="AR563" s="87">
        <v>0</v>
      </c>
      <c r="AS563" s="87">
        <v>0</v>
      </c>
      <c r="AT563" s="87">
        <v>0</v>
      </c>
      <c r="AU563" s="87">
        <v>0</v>
      </c>
    </row>
    <row r="564" spans="1:47" s="164" customFormat="1" ht="63" x14ac:dyDescent="0.2">
      <c r="A564" s="171" t="s">
        <v>900</v>
      </c>
      <c r="B564" s="84" t="s">
        <v>699</v>
      </c>
      <c r="C564" s="171" t="s">
        <v>2365</v>
      </c>
      <c r="D564" s="87">
        <v>0</v>
      </c>
      <c r="E564" s="87">
        <v>0</v>
      </c>
      <c r="F564" s="87">
        <v>0</v>
      </c>
      <c r="G564" s="87">
        <v>0</v>
      </c>
      <c r="H564" s="87">
        <v>0</v>
      </c>
      <c r="I564" s="87">
        <v>0</v>
      </c>
      <c r="J564" s="87">
        <v>0</v>
      </c>
      <c r="K564" s="87">
        <v>0</v>
      </c>
      <c r="L564" s="87">
        <v>0</v>
      </c>
      <c r="M564" s="87">
        <v>0</v>
      </c>
      <c r="N564" s="87">
        <v>0</v>
      </c>
      <c r="O564" s="87">
        <v>0</v>
      </c>
      <c r="P564" s="87">
        <v>0</v>
      </c>
      <c r="Q564" s="87">
        <v>0</v>
      </c>
      <c r="R564" s="87">
        <v>0</v>
      </c>
      <c r="S564" s="87">
        <v>0</v>
      </c>
      <c r="T564" s="87">
        <v>0.11</v>
      </c>
      <c r="U564" s="87">
        <v>0</v>
      </c>
      <c r="V564" s="87">
        <v>0</v>
      </c>
      <c r="W564" s="87">
        <v>0</v>
      </c>
      <c r="X564" s="87">
        <v>0</v>
      </c>
      <c r="Y564" s="87">
        <v>0</v>
      </c>
      <c r="Z564" s="87">
        <v>0</v>
      </c>
      <c r="AA564" s="87">
        <v>0</v>
      </c>
      <c r="AB564" s="87">
        <v>0</v>
      </c>
      <c r="AC564" s="87">
        <v>0</v>
      </c>
      <c r="AD564" s="87">
        <v>0</v>
      </c>
      <c r="AE564" s="87">
        <v>0</v>
      </c>
      <c r="AF564" s="87">
        <v>0</v>
      </c>
      <c r="AG564" s="87">
        <v>0</v>
      </c>
      <c r="AH564" s="87">
        <v>0</v>
      </c>
      <c r="AI564" s="87">
        <v>0</v>
      </c>
      <c r="AJ564" s="87">
        <v>0</v>
      </c>
      <c r="AK564" s="87">
        <v>0</v>
      </c>
      <c r="AL564" s="87">
        <v>0</v>
      </c>
      <c r="AM564" s="87">
        <v>0</v>
      </c>
      <c r="AN564" s="87">
        <v>0</v>
      </c>
      <c r="AO564" s="87">
        <v>0</v>
      </c>
      <c r="AP564" s="87">
        <v>0</v>
      </c>
      <c r="AQ564" s="87">
        <v>0</v>
      </c>
      <c r="AR564" s="87">
        <v>0</v>
      </c>
      <c r="AS564" s="87">
        <v>0</v>
      </c>
      <c r="AT564" s="87">
        <v>0</v>
      </c>
      <c r="AU564" s="87">
        <v>0</v>
      </c>
    </row>
    <row r="565" spans="1:47" s="164" customFormat="1" ht="63" x14ac:dyDescent="0.2">
      <c r="A565" s="171" t="s">
        <v>900</v>
      </c>
      <c r="B565" s="84" t="s">
        <v>700</v>
      </c>
      <c r="C565" s="171" t="s">
        <v>2366</v>
      </c>
      <c r="D565" s="87">
        <v>0</v>
      </c>
      <c r="E565" s="87">
        <v>0</v>
      </c>
      <c r="F565" s="87">
        <v>0</v>
      </c>
      <c r="G565" s="87">
        <v>0</v>
      </c>
      <c r="H565" s="87">
        <v>0</v>
      </c>
      <c r="I565" s="87">
        <v>0</v>
      </c>
      <c r="J565" s="87">
        <v>0</v>
      </c>
      <c r="K565" s="87">
        <v>0</v>
      </c>
      <c r="L565" s="87">
        <v>0</v>
      </c>
      <c r="M565" s="87">
        <v>0</v>
      </c>
      <c r="N565" s="87">
        <v>0</v>
      </c>
      <c r="O565" s="87">
        <v>0</v>
      </c>
      <c r="P565" s="87">
        <v>0</v>
      </c>
      <c r="Q565" s="87">
        <v>0</v>
      </c>
      <c r="R565" s="87">
        <v>0</v>
      </c>
      <c r="S565" s="87">
        <v>0</v>
      </c>
      <c r="T565" s="87">
        <v>7.0000000000000007E-2</v>
      </c>
      <c r="U565" s="87">
        <v>0</v>
      </c>
      <c r="V565" s="87">
        <v>0</v>
      </c>
      <c r="W565" s="87">
        <v>0</v>
      </c>
      <c r="X565" s="87">
        <v>0</v>
      </c>
      <c r="Y565" s="87">
        <v>0</v>
      </c>
      <c r="Z565" s="87">
        <v>0</v>
      </c>
      <c r="AA565" s="87">
        <v>0</v>
      </c>
      <c r="AB565" s="87">
        <v>0</v>
      </c>
      <c r="AC565" s="87">
        <v>0</v>
      </c>
      <c r="AD565" s="87">
        <v>0</v>
      </c>
      <c r="AE565" s="87">
        <v>0</v>
      </c>
      <c r="AF565" s="87">
        <v>0</v>
      </c>
      <c r="AG565" s="87">
        <v>0</v>
      </c>
      <c r="AH565" s="87">
        <v>0</v>
      </c>
      <c r="AI565" s="87">
        <v>0</v>
      </c>
      <c r="AJ565" s="87">
        <v>0</v>
      </c>
      <c r="AK565" s="87">
        <v>0</v>
      </c>
      <c r="AL565" s="87">
        <v>0</v>
      </c>
      <c r="AM565" s="87">
        <v>0</v>
      </c>
      <c r="AN565" s="87">
        <v>0</v>
      </c>
      <c r="AO565" s="87">
        <v>0</v>
      </c>
      <c r="AP565" s="87">
        <v>0</v>
      </c>
      <c r="AQ565" s="87">
        <v>0</v>
      </c>
      <c r="AR565" s="87">
        <v>0</v>
      </c>
      <c r="AS565" s="87">
        <v>0</v>
      </c>
      <c r="AT565" s="87">
        <v>0</v>
      </c>
      <c r="AU565" s="87">
        <v>0</v>
      </c>
    </row>
    <row r="566" spans="1:47" s="164" customFormat="1" ht="63" x14ac:dyDescent="0.2">
      <c r="A566" s="171" t="s">
        <v>900</v>
      </c>
      <c r="B566" s="170" t="s">
        <v>701</v>
      </c>
      <c r="C566" s="171" t="s">
        <v>2367</v>
      </c>
      <c r="D566" s="87">
        <v>0</v>
      </c>
      <c r="E566" s="87">
        <v>0</v>
      </c>
      <c r="F566" s="87">
        <v>0</v>
      </c>
      <c r="G566" s="87">
        <v>0</v>
      </c>
      <c r="H566" s="87">
        <v>0</v>
      </c>
      <c r="I566" s="87">
        <v>0</v>
      </c>
      <c r="J566" s="87">
        <v>0</v>
      </c>
      <c r="K566" s="87">
        <v>0</v>
      </c>
      <c r="L566" s="87">
        <v>0</v>
      </c>
      <c r="M566" s="87">
        <v>0</v>
      </c>
      <c r="N566" s="87">
        <v>0</v>
      </c>
      <c r="O566" s="87">
        <v>0</v>
      </c>
      <c r="P566" s="87">
        <v>0</v>
      </c>
      <c r="Q566" s="87">
        <v>0</v>
      </c>
      <c r="R566" s="87">
        <v>0</v>
      </c>
      <c r="S566" s="87">
        <v>0</v>
      </c>
      <c r="T566" s="87">
        <v>0.1</v>
      </c>
      <c r="U566" s="87">
        <v>0</v>
      </c>
      <c r="V566" s="87">
        <v>0</v>
      </c>
      <c r="W566" s="87">
        <v>0</v>
      </c>
      <c r="X566" s="87">
        <v>0</v>
      </c>
      <c r="Y566" s="87">
        <v>0</v>
      </c>
      <c r="Z566" s="87">
        <v>0</v>
      </c>
      <c r="AA566" s="87">
        <v>0</v>
      </c>
      <c r="AB566" s="87">
        <v>0</v>
      </c>
      <c r="AC566" s="87">
        <v>0</v>
      </c>
      <c r="AD566" s="87">
        <v>0</v>
      </c>
      <c r="AE566" s="87">
        <v>0</v>
      </c>
      <c r="AF566" s="87">
        <v>0</v>
      </c>
      <c r="AG566" s="87">
        <v>0</v>
      </c>
      <c r="AH566" s="87">
        <v>0</v>
      </c>
      <c r="AI566" s="87">
        <v>0</v>
      </c>
      <c r="AJ566" s="87">
        <v>0</v>
      </c>
      <c r="AK566" s="87">
        <v>0</v>
      </c>
      <c r="AL566" s="87">
        <v>0</v>
      </c>
      <c r="AM566" s="87">
        <v>0</v>
      </c>
      <c r="AN566" s="87">
        <v>0</v>
      </c>
      <c r="AO566" s="87">
        <v>0</v>
      </c>
      <c r="AP566" s="87">
        <v>0</v>
      </c>
      <c r="AQ566" s="87">
        <v>0</v>
      </c>
      <c r="AR566" s="87">
        <v>0</v>
      </c>
      <c r="AS566" s="87">
        <v>0</v>
      </c>
      <c r="AT566" s="87">
        <v>0</v>
      </c>
      <c r="AU566" s="87">
        <v>0</v>
      </c>
    </row>
    <row r="567" spans="1:47" s="164" customFormat="1" ht="63" x14ac:dyDescent="0.2">
      <c r="A567" s="171" t="s">
        <v>900</v>
      </c>
      <c r="B567" s="84" t="s">
        <v>702</v>
      </c>
      <c r="C567" s="171" t="s">
        <v>2368</v>
      </c>
      <c r="D567" s="87">
        <v>0</v>
      </c>
      <c r="E567" s="87">
        <v>0</v>
      </c>
      <c r="F567" s="87">
        <v>0</v>
      </c>
      <c r="G567" s="87">
        <v>0</v>
      </c>
      <c r="H567" s="87">
        <v>0</v>
      </c>
      <c r="I567" s="87">
        <v>0</v>
      </c>
      <c r="J567" s="87">
        <v>0</v>
      </c>
      <c r="K567" s="87">
        <v>0</v>
      </c>
      <c r="L567" s="87">
        <v>0</v>
      </c>
      <c r="M567" s="87">
        <v>0</v>
      </c>
      <c r="N567" s="87">
        <v>0</v>
      </c>
      <c r="O567" s="87">
        <v>0</v>
      </c>
      <c r="P567" s="87">
        <v>0</v>
      </c>
      <c r="Q567" s="87">
        <v>0</v>
      </c>
      <c r="R567" s="87">
        <v>0</v>
      </c>
      <c r="S567" s="87">
        <v>0</v>
      </c>
      <c r="T567" s="87">
        <v>0.03</v>
      </c>
      <c r="U567" s="87">
        <v>0</v>
      </c>
      <c r="V567" s="87">
        <v>0</v>
      </c>
      <c r="W567" s="87">
        <v>0</v>
      </c>
      <c r="X567" s="87">
        <v>0</v>
      </c>
      <c r="Y567" s="87">
        <v>0</v>
      </c>
      <c r="Z567" s="87">
        <v>0</v>
      </c>
      <c r="AA567" s="87">
        <v>0</v>
      </c>
      <c r="AB567" s="87">
        <v>0</v>
      </c>
      <c r="AC567" s="87">
        <v>0</v>
      </c>
      <c r="AD567" s="87">
        <v>0</v>
      </c>
      <c r="AE567" s="87">
        <v>0</v>
      </c>
      <c r="AF567" s="87">
        <v>0</v>
      </c>
      <c r="AG567" s="87">
        <v>0</v>
      </c>
      <c r="AH567" s="87">
        <v>0</v>
      </c>
      <c r="AI567" s="87">
        <v>0</v>
      </c>
      <c r="AJ567" s="87">
        <v>0</v>
      </c>
      <c r="AK567" s="87">
        <v>0</v>
      </c>
      <c r="AL567" s="87">
        <v>0</v>
      </c>
      <c r="AM567" s="87">
        <v>0</v>
      </c>
      <c r="AN567" s="87">
        <v>0</v>
      </c>
      <c r="AO567" s="87">
        <v>0</v>
      </c>
      <c r="AP567" s="87">
        <v>0</v>
      </c>
      <c r="AQ567" s="87">
        <v>0</v>
      </c>
      <c r="AR567" s="87">
        <v>0</v>
      </c>
      <c r="AS567" s="87">
        <v>0</v>
      </c>
      <c r="AT567" s="87">
        <v>0</v>
      </c>
      <c r="AU567" s="87">
        <v>0</v>
      </c>
    </row>
    <row r="568" spans="1:47" s="164" customFormat="1" ht="63" x14ac:dyDescent="0.2">
      <c r="A568" s="171" t="s">
        <v>900</v>
      </c>
      <c r="B568" s="84" t="s">
        <v>703</v>
      </c>
      <c r="C568" s="171" t="s">
        <v>2369</v>
      </c>
      <c r="D568" s="87">
        <v>0</v>
      </c>
      <c r="E568" s="87">
        <v>0</v>
      </c>
      <c r="F568" s="87">
        <v>0</v>
      </c>
      <c r="G568" s="87">
        <v>0</v>
      </c>
      <c r="H568" s="87">
        <v>0</v>
      </c>
      <c r="I568" s="87">
        <v>0</v>
      </c>
      <c r="J568" s="87">
        <v>0</v>
      </c>
      <c r="K568" s="87">
        <v>0</v>
      </c>
      <c r="L568" s="87">
        <v>0</v>
      </c>
      <c r="M568" s="87">
        <v>0</v>
      </c>
      <c r="N568" s="87">
        <v>0</v>
      </c>
      <c r="O568" s="87">
        <v>0</v>
      </c>
      <c r="P568" s="87">
        <v>0</v>
      </c>
      <c r="Q568" s="87">
        <v>0</v>
      </c>
      <c r="R568" s="87">
        <v>0</v>
      </c>
      <c r="S568" s="87">
        <v>0</v>
      </c>
      <c r="T568" s="87">
        <v>0.11</v>
      </c>
      <c r="U568" s="87">
        <v>0</v>
      </c>
      <c r="V568" s="87">
        <v>0</v>
      </c>
      <c r="W568" s="87">
        <v>0</v>
      </c>
      <c r="X568" s="87">
        <v>0</v>
      </c>
      <c r="Y568" s="87">
        <v>0</v>
      </c>
      <c r="Z568" s="87">
        <v>0</v>
      </c>
      <c r="AA568" s="87">
        <v>0</v>
      </c>
      <c r="AB568" s="87">
        <v>0</v>
      </c>
      <c r="AC568" s="87">
        <v>0</v>
      </c>
      <c r="AD568" s="87">
        <v>0</v>
      </c>
      <c r="AE568" s="87">
        <v>0</v>
      </c>
      <c r="AF568" s="87">
        <v>0</v>
      </c>
      <c r="AG568" s="87">
        <v>0</v>
      </c>
      <c r="AH568" s="87">
        <v>0</v>
      </c>
      <c r="AI568" s="87">
        <v>0</v>
      </c>
      <c r="AJ568" s="87">
        <v>0</v>
      </c>
      <c r="AK568" s="87">
        <v>0</v>
      </c>
      <c r="AL568" s="87">
        <v>0</v>
      </c>
      <c r="AM568" s="87">
        <v>0</v>
      </c>
      <c r="AN568" s="87">
        <v>0</v>
      </c>
      <c r="AO568" s="87">
        <v>0</v>
      </c>
      <c r="AP568" s="87">
        <v>0</v>
      </c>
      <c r="AQ568" s="87">
        <v>0</v>
      </c>
      <c r="AR568" s="87">
        <v>0</v>
      </c>
      <c r="AS568" s="87">
        <v>0</v>
      </c>
      <c r="AT568" s="87">
        <v>0</v>
      </c>
      <c r="AU568" s="87">
        <v>0</v>
      </c>
    </row>
    <row r="569" spans="1:47" s="164" customFormat="1" ht="47.25" x14ac:dyDescent="0.2">
      <c r="A569" s="171" t="s">
        <v>900</v>
      </c>
      <c r="B569" s="84" t="s">
        <v>704</v>
      </c>
      <c r="C569" s="171" t="s">
        <v>2370</v>
      </c>
      <c r="D569" s="87">
        <v>0</v>
      </c>
      <c r="E569" s="87">
        <v>0</v>
      </c>
      <c r="F569" s="87">
        <v>0</v>
      </c>
      <c r="G569" s="87">
        <v>0</v>
      </c>
      <c r="H569" s="87">
        <v>0</v>
      </c>
      <c r="I569" s="87">
        <v>0</v>
      </c>
      <c r="J569" s="87">
        <v>0</v>
      </c>
      <c r="K569" s="87">
        <v>0</v>
      </c>
      <c r="L569" s="87">
        <v>0</v>
      </c>
      <c r="M569" s="87">
        <v>0</v>
      </c>
      <c r="N569" s="87">
        <v>0</v>
      </c>
      <c r="O569" s="87">
        <v>0</v>
      </c>
      <c r="P569" s="87">
        <v>0</v>
      </c>
      <c r="Q569" s="87">
        <v>0</v>
      </c>
      <c r="R569" s="87">
        <v>0</v>
      </c>
      <c r="S569" s="87">
        <v>0</v>
      </c>
      <c r="T569" s="87">
        <v>7.0000000000000007E-2</v>
      </c>
      <c r="U569" s="87">
        <v>0</v>
      </c>
      <c r="V569" s="87">
        <v>0</v>
      </c>
      <c r="W569" s="87">
        <v>0</v>
      </c>
      <c r="X569" s="87">
        <v>0</v>
      </c>
      <c r="Y569" s="87">
        <v>0</v>
      </c>
      <c r="Z569" s="87">
        <v>0</v>
      </c>
      <c r="AA569" s="87">
        <v>0</v>
      </c>
      <c r="AB569" s="87">
        <v>0</v>
      </c>
      <c r="AC569" s="87">
        <v>0</v>
      </c>
      <c r="AD569" s="87">
        <v>0</v>
      </c>
      <c r="AE569" s="87">
        <v>0</v>
      </c>
      <c r="AF569" s="87">
        <v>0</v>
      </c>
      <c r="AG569" s="87">
        <v>0</v>
      </c>
      <c r="AH569" s="87">
        <v>0</v>
      </c>
      <c r="AI569" s="87">
        <v>0</v>
      </c>
      <c r="AJ569" s="87">
        <v>0</v>
      </c>
      <c r="AK569" s="87">
        <v>0</v>
      </c>
      <c r="AL569" s="87">
        <v>0</v>
      </c>
      <c r="AM569" s="87">
        <v>0</v>
      </c>
      <c r="AN569" s="87">
        <v>0</v>
      </c>
      <c r="AO569" s="87">
        <v>0</v>
      </c>
      <c r="AP569" s="87">
        <v>0</v>
      </c>
      <c r="AQ569" s="87">
        <v>0</v>
      </c>
      <c r="AR569" s="87">
        <v>0</v>
      </c>
      <c r="AS569" s="87">
        <v>0</v>
      </c>
      <c r="AT569" s="87">
        <v>0</v>
      </c>
      <c r="AU569" s="87">
        <v>0</v>
      </c>
    </row>
    <row r="570" spans="1:47" s="164" customFormat="1" ht="47.25" x14ac:dyDescent="0.2">
      <c r="A570" s="171" t="s">
        <v>900</v>
      </c>
      <c r="B570" s="84" t="s">
        <v>705</v>
      </c>
      <c r="C570" s="171" t="s">
        <v>2371</v>
      </c>
      <c r="D570" s="87">
        <v>0</v>
      </c>
      <c r="E570" s="87">
        <v>0</v>
      </c>
      <c r="F570" s="87">
        <v>0</v>
      </c>
      <c r="G570" s="87">
        <v>0</v>
      </c>
      <c r="H570" s="87">
        <v>0</v>
      </c>
      <c r="I570" s="87">
        <v>0</v>
      </c>
      <c r="J570" s="87">
        <v>0</v>
      </c>
      <c r="K570" s="87">
        <v>0</v>
      </c>
      <c r="L570" s="87">
        <v>0</v>
      </c>
      <c r="M570" s="87">
        <v>0</v>
      </c>
      <c r="N570" s="87">
        <v>0</v>
      </c>
      <c r="O570" s="87">
        <v>0</v>
      </c>
      <c r="P570" s="87">
        <v>0</v>
      </c>
      <c r="Q570" s="87">
        <v>0</v>
      </c>
      <c r="R570" s="87">
        <v>0</v>
      </c>
      <c r="S570" s="87">
        <v>0</v>
      </c>
      <c r="T570" s="87">
        <v>7.0000000000000007E-2</v>
      </c>
      <c r="U570" s="87">
        <v>0</v>
      </c>
      <c r="V570" s="87">
        <v>0</v>
      </c>
      <c r="W570" s="87">
        <v>0</v>
      </c>
      <c r="X570" s="87">
        <v>0</v>
      </c>
      <c r="Y570" s="87">
        <v>0</v>
      </c>
      <c r="Z570" s="87">
        <v>0</v>
      </c>
      <c r="AA570" s="87">
        <v>0</v>
      </c>
      <c r="AB570" s="87">
        <v>0</v>
      </c>
      <c r="AC570" s="87">
        <v>0</v>
      </c>
      <c r="AD570" s="87">
        <v>0</v>
      </c>
      <c r="AE570" s="87">
        <v>0</v>
      </c>
      <c r="AF570" s="87">
        <v>0</v>
      </c>
      <c r="AG570" s="87">
        <v>0</v>
      </c>
      <c r="AH570" s="87">
        <v>0</v>
      </c>
      <c r="AI570" s="87">
        <v>0</v>
      </c>
      <c r="AJ570" s="87">
        <v>0</v>
      </c>
      <c r="AK570" s="87">
        <v>0</v>
      </c>
      <c r="AL570" s="87">
        <v>0</v>
      </c>
      <c r="AM570" s="87">
        <v>0</v>
      </c>
      <c r="AN570" s="87">
        <v>0</v>
      </c>
      <c r="AO570" s="87">
        <v>0</v>
      </c>
      <c r="AP570" s="87">
        <v>0</v>
      </c>
      <c r="AQ570" s="87">
        <v>0</v>
      </c>
      <c r="AR570" s="87">
        <v>0</v>
      </c>
      <c r="AS570" s="87">
        <v>0</v>
      </c>
      <c r="AT570" s="87">
        <v>0</v>
      </c>
      <c r="AU570" s="87">
        <v>0</v>
      </c>
    </row>
    <row r="571" spans="1:47" s="164" customFormat="1" ht="47.25" x14ac:dyDescent="0.2">
      <c r="A571" s="171" t="s">
        <v>900</v>
      </c>
      <c r="B571" s="170" t="s">
        <v>706</v>
      </c>
      <c r="C571" s="171" t="s">
        <v>2372</v>
      </c>
      <c r="D571" s="87">
        <v>0</v>
      </c>
      <c r="E571" s="87">
        <v>0</v>
      </c>
      <c r="F571" s="87">
        <v>0</v>
      </c>
      <c r="G571" s="87">
        <v>0</v>
      </c>
      <c r="H571" s="87">
        <v>0</v>
      </c>
      <c r="I571" s="87">
        <v>0</v>
      </c>
      <c r="J571" s="87">
        <v>0</v>
      </c>
      <c r="K571" s="87">
        <v>0</v>
      </c>
      <c r="L571" s="87">
        <v>0</v>
      </c>
      <c r="M571" s="87">
        <v>0</v>
      </c>
      <c r="N571" s="87">
        <v>0</v>
      </c>
      <c r="O571" s="87">
        <v>0</v>
      </c>
      <c r="P571" s="87">
        <v>0</v>
      </c>
      <c r="Q571" s="87">
        <v>0</v>
      </c>
      <c r="R571" s="87">
        <v>0</v>
      </c>
      <c r="S571" s="87">
        <v>0</v>
      </c>
      <c r="T571" s="87">
        <v>0.03</v>
      </c>
      <c r="U571" s="87">
        <v>0</v>
      </c>
      <c r="V571" s="87">
        <v>0</v>
      </c>
      <c r="W571" s="87">
        <v>0</v>
      </c>
      <c r="X571" s="87">
        <v>0</v>
      </c>
      <c r="Y571" s="87">
        <v>0</v>
      </c>
      <c r="Z571" s="87">
        <v>0</v>
      </c>
      <c r="AA571" s="87">
        <v>0</v>
      </c>
      <c r="AB571" s="87">
        <v>0</v>
      </c>
      <c r="AC571" s="87">
        <v>0</v>
      </c>
      <c r="AD571" s="87">
        <v>0</v>
      </c>
      <c r="AE571" s="87">
        <v>0</v>
      </c>
      <c r="AF571" s="87">
        <v>0</v>
      </c>
      <c r="AG571" s="87">
        <v>0</v>
      </c>
      <c r="AH571" s="87">
        <v>0</v>
      </c>
      <c r="AI571" s="87">
        <v>0</v>
      </c>
      <c r="AJ571" s="87">
        <v>0</v>
      </c>
      <c r="AK571" s="87">
        <v>0</v>
      </c>
      <c r="AL571" s="87">
        <v>0</v>
      </c>
      <c r="AM571" s="87">
        <v>0</v>
      </c>
      <c r="AN571" s="87">
        <v>0</v>
      </c>
      <c r="AO571" s="87">
        <v>0</v>
      </c>
      <c r="AP571" s="87">
        <v>0</v>
      </c>
      <c r="AQ571" s="87">
        <v>0</v>
      </c>
      <c r="AR571" s="87">
        <v>0</v>
      </c>
      <c r="AS571" s="87">
        <v>0</v>
      </c>
      <c r="AT571" s="87">
        <v>0</v>
      </c>
      <c r="AU571" s="87">
        <v>0</v>
      </c>
    </row>
    <row r="572" spans="1:47" s="164" customFormat="1" ht="47.25" x14ac:dyDescent="0.2">
      <c r="A572" s="171" t="s">
        <v>900</v>
      </c>
      <c r="B572" s="84" t="s">
        <v>707</v>
      </c>
      <c r="C572" s="171" t="s">
        <v>2373</v>
      </c>
      <c r="D572" s="87">
        <v>0</v>
      </c>
      <c r="E572" s="87">
        <v>0</v>
      </c>
      <c r="F572" s="87">
        <v>0</v>
      </c>
      <c r="G572" s="87">
        <v>0</v>
      </c>
      <c r="H572" s="87">
        <v>0</v>
      </c>
      <c r="I572" s="87">
        <v>0</v>
      </c>
      <c r="J572" s="87">
        <v>0</v>
      </c>
      <c r="K572" s="87">
        <v>0</v>
      </c>
      <c r="L572" s="87">
        <v>0</v>
      </c>
      <c r="M572" s="87">
        <v>0</v>
      </c>
      <c r="N572" s="87">
        <v>0</v>
      </c>
      <c r="O572" s="87">
        <v>0</v>
      </c>
      <c r="P572" s="87">
        <v>0</v>
      </c>
      <c r="Q572" s="87">
        <v>0</v>
      </c>
      <c r="R572" s="87">
        <v>0</v>
      </c>
      <c r="S572" s="87">
        <v>0</v>
      </c>
      <c r="T572" s="87">
        <v>0.09</v>
      </c>
      <c r="U572" s="87">
        <v>0</v>
      </c>
      <c r="V572" s="87">
        <v>0</v>
      </c>
      <c r="W572" s="87">
        <v>0</v>
      </c>
      <c r="X572" s="87">
        <v>0</v>
      </c>
      <c r="Y572" s="87">
        <v>0</v>
      </c>
      <c r="Z572" s="87">
        <v>0</v>
      </c>
      <c r="AA572" s="87">
        <v>0</v>
      </c>
      <c r="AB572" s="87">
        <v>0</v>
      </c>
      <c r="AC572" s="87">
        <v>0</v>
      </c>
      <c r="AD572" s="87">
        <v>0</v>
      </c>
      <c r="AE572" s="87">
        <v>0</v>
      </c>
      <c r="AF572" s="87">
        <v>0</v>
      </c>
      <c r="AG572" s="87">
        <v>0</v>
      </c>
      <c r="AH572" s="87">
        <v>0</v>
      </c>
      <c r="AI572" s="87">
        <v>0</v>
      </c>
      <c r="AJ572" s="87">
        <v>0</v>
      </c>
      <c r="AK572" s="87">
        <v>0</v>
      </c>
      <c r="AL572" s="87">
        <v>0</v>
      </c>
      <c r="AM572" s="87">
        <v>0</v>
      </c>
      <c r="AN572" s="87">
        <v>0</v>
      </c>
      <c r="AO572" s="87">
        <v>0</v>
      </c>
      <c r="AP572" s="87">
        <v>0</v>
      </c>
      <c r="AQ572" s="87">
        <v>0</v>
      </c>
      <c r="AR572" s="87">
        <v>0</v>
      </c>
      <c r="AS572" s="87">
        <v>0</v>
      </c>
      <c r="AT572" s="87">
        <v>0</v>
      </c>
      <c r="AU572" s="87">
        <v>0</v>
      </c>
    </row>
    <row r="573" spans="1:47" s="164" customFormat="1" ht="47.25" x14ac:dyDescent="0.2">
      <c r="A573" s="171" t="s">
        <v>900</v>
      </c>
      <c r="B573" s="84" t="s">
        <v>708</v>
      </c>
      <c r="C573" s="171" t="s">
        <v>2374</v>
      </c>
      <c r="D573" s="87">
        <v>0</v>
      </c>
      <c r="E573" s="87">
        <v>0</v>
      </c>
      <c r="F573" s="87">
        <v>0</v>
      </c>
      <c r="G573" s="87">
        <v>0</v>
      </c>
      <c r="H573" s="87">
        <v>0</v>
      </c>
      <c r="I573" s="87">
        <v>0</v>
      </c>
      <c r="J573" s="87">
        <v>0</v>
      </c>
      <c r="K573" s="87">
        <v>0</v>
      </c>
      <c r="L573" s="87">
        <v>0</v>
      </c>
      <c r="M573" s="87">
        <v>0</v>
      </c>
      <c r="N573" s="87">
        <v>0</v>
      </c>
      <c r="O573" s="87">
        <v>0</v>
      </c>
      <c r="P573" s="87">
        <v>0</v>
      </c>
      <c r="Q573" s="87">
        <v>0</v>
      </c>
      <c r="R573" s="87">
        <v>0</v>
      </c>
      <c r="S573" s="87">
        <v>0</v>
      </c>
      <c r="T573" s="87">
        <v>7.0000000000000007E-2</v>
      </c>
      <c r="U573" s="87">
        <v>0</v>
      </c>
      <c r="V573" s="87">
        <v>0</v>
      </c>
      <c r="W573" s="87">
        <v>0</v>
      </c>
      <c r="X573" s="87">
        <v>0</v>
      </c>
      <c r="Y573" s="87">
        <v>0</v>
      </c>
      <c r="Z573" s="87">
        <v>0</v>
      </c>
      <c r="AA573" s="87">
        <v>0</v>
      </c>
      <c r="AB573" s="87">
        <v>0</v>
      </c>
      <c r="AC573" s="87">
        <v>0</v>
      </c>
      <c r="AD573" s="87">
        <v>0</v>
      </c>
      <c r="AE573" s="87">
        <v>0</v>
      </c>
      <c r="AF573" s="87">
        <v>0</v>
      </c>
      <c r="AG573" s="87">
        <v>0</v>
      </c>
      <c r="AH573" s="87">
        <v>0</v>
      </c>
      <c r="AI573" s="87">
        <v>0</v>
      </c>
      <c r="AJ573" s="87">
        <v>0</v>
      </c>
      <c r="AK573" s="87">
        <v>0</v>
      </c>
      <c r="AL573" s="87">
        <v>0</v>
      </c>
      <c r="AM573" s="87">
        <v>0</v>
      </c>
      <c r="AN573" s="87">
        <v>0</v>
      </c>
      <c r="AO573" s="87">
        <v>0</v>
      </c>
      <c r="AP573" s="87">
        <v>0</v>
      </c>
      <c r="AQ573" s="87">
        <v>0</v>
      </c>
      <c r="AR573" s="87">
        <v>0</v>
      </c>
      <c r="AS573" s="87">
        <v>0</v>
      </c>
      <c r="AT573" s="87">
        <v>0</v>
      </c>
      <c r="AU573" s="87">
        <v>0</v>
      </c>
    </row>
    <row r="574" spans="1:47" s="164" customFormat="1" ht="47.25" x14ac:dyDescent="0.2">
      <c r="A574" s="171" t="s">
        <v>900</v>
      </c>
      <c r="B574" s="84" t="s">
        <v>709</v>
      </c>
      <c r="C574" s="171" t="s">
        <v>2375</v>
      </c>
      <c r="D574" s="87">
        <v>0</v>
      </c>
      <c r="E574" s="87">
        <v>0</v>
      </c>
      <c r="F574" s="87">
        <v>0</v>
      </c>
      <c r="G574" s="87">
        <v>0</v>
      </c>
      <c r="H574" s="87">
        <v>0</v>
      </c>
      <c r="I574" s="87">
        <v>0</v>
      </c>
      <c r="J574" s="87">
        <v>0</v>
      </c>
      <c r="K574" s="87">
        <v>0</v>
      </c>
      <c r="L574" s="87">
        <v>0</v>
      </c>
      <c r="M574" s="87">
        <v>0</v>
      </c>
      <c r="N574" s="87">
        <v>0</v>
      </c>
      <c r="O574" s="87">
        <v>0</v>
      </c>
      <c r="P574" s="87">
        <v>0</v>
      </c>
      <c r="Q574" s="87">
        <v>0</v>
      </c>
      <c r="R574" s="87">
        <v>0</v>
      </c>
      <c r="S574" s="87">
        <v>0</v>
      </c>
      <c r="T574" s="87">
        <v>0.1</v>
      </c>
      <c r="U574" s="87">
        <v>0</v>
      </c>
      <c r="V574" s="87">
        <v>0</v>
      </c>
      <c r="W574" s="87">
        <v>0</v>
      </c>
      <c r="X574" s="87">
        <v>0</v>
      </c>
      <c r="Y574" s="87">
        <v>0</v>
      </c>
      <c r="Z574" s="87">
        <v>0</v>
      </c>
      <c r="AA574" s="87">
        <v>0</v>
      </c>
      <c r="AB574" s="87">
        <v>0</v>
      </c>
      <c r="AC574" s="87">
        <v>0</v>
      </c>
      <c r="AD574" s="87">
        <v>0</v>
      </c>
      <c r="AE574" s="87">
        <v>0</v>
      </c>
      <c r="AF574" s="87">
        <v>0</v>
      </c>
      <c r="AG574" s="87">
        <v>0</v>
      </c>
      <c r="AH574" s="87">
        <v>0</v>
      </c>
      <c r="AI574" s="87">
        <v>0</v>
      </c>
      <c r="AJ574" s="87">
        <v>0</v>
      </c>
      <c r="AK574" s="87">
        <v>0</v>
      </c>
      <c r="AL574" s="87">
        <v>0</v>
      </c>
      <c r="AM574" s="87">
        <v>0</v>
      </c>
      <c r="AN574" s="87">
        <v>0</v>
      </c>
      <c r="AO574" s="87">
        <v>0</v>
      </c>
      <c r="AP574" s="87">
        <v>0</v>
      </c>
      <c r="AQ574" s="87">
        <v>0</v>
      </c>
      <c r="AR574" s="87">
        <v>0</v>
      </c>
      <c r="AS574" s="87">
        <v>0</v>
      </c>
      <c r="AT574" s="87">
        <v>0</v>
      </c>
      <c r="AU574" s="87">
        <v>0</v>
      </c>
    </row>
    <row r="575" spans="1:47" s="164" customFormat="1" ht="47.25" x14ac:dyDescent="0.2">
      <c r="A575" s="171" t="s">
        <v>900</v>
      </c>
      <c r="B575" s="84" t="s">
        <v>710</v>
      </c>
      <c r="C575" s="171" t="s">
        <v>2376</v>
      </c>
      <c r="D575" s="87">
        <v>0</v>
      </c>
      <c r="E575" s="87">
        <v>0</v>
      </c>
      <c r="F575" s="87">
        <v>0</v>
      </c>
      <c r="G575" s="87">
        <v>0</v>
      </c>
      <c r="H575" s="87">
        <v>0</v>
      </c>
      <c r="I575" s="87">
        <v>0</v>
      </c>
      <c r="J575" s="87">
        <v>0</v>
      </c>
      <c r="K575" s="87">
        <v>0</v>
      </c>
      <c r="L575" s="87">
        <v>0</v>
      </c>
      <c r="M575" s="87">
        <v>0</v>
      </c>
      <c r="N575" s="87">
        <v>0</v>
      </c>
      <c r="O575" s="87">
        <v>0</v>
      </c>
      <c r="P575" s="87">
        <v>0</v>
      </c>
      <c r="Q575" s="87">
        <v>0</v>
      </c>
      <c r="R575" s="87">
        <v>0</v>
      </c>
      <c r="S575" s="87">
        <v>0</v>
      </c>
      <c r="T575" s="87">
        <v>0.16</v>
      </c>
      <c r="U575" s="87">
        <v>0</v>
      </c>
      <c r="V575" s="87">
        <v>0</v>
      </c>
      <c r="W575" s="87">
        <v>0</v>
      </c>
      <c r="X575" s="87">
        <v>0</v>
      </c>
      <c r="Y575" s="87">
        <v>0</v>
      </c>
      <c r="Z575" s="87">
        <v>0</v>
      </c>
      <c r="AA575" s="87">
        <v>0</v>
      </c>
      <c r="AB575" s="87">
        <v>0</v>
      </c>
      <c r="AC575" s="87">
        <v>0</v>
      </c>
      <c r="AD575" s="87">
        <v>0</v>
      </c>
      <c r="AE575" s="87">
        <v>0</v>
      </c>
      <c r="AF575" s="87">
        <v>0</v>
      </c>
      <c r="AG575" s="87">
        <v>0</v>
      </c>
      <c r="AH575" s="87">
        <v>0</v>
      </c>
      <c r="AI575" s="87">
        <v>0</v>
      </c>
      <c r="AJ575" s="87">
        <v>0</v>
      </c>
      <c r="AK575" s="87">
        <v>0</v>
      </c>
      <c r="AL575" s="87">
        <v>0</v>
      </c>
      <c r="AM575" s="87">
        <v>0</v>
      </c>
      <c r="AN575" s="87">
        <v>0</v>
      </c>
      <c r="AO575" s="87">
        <v>0</v>
      </c>
      <c r="AP575" s="87">
        <v>0</v>
      </c>
      <c r="AQ575" s="87">
        <v>0</v>
      </c>
      <c r="AR575" s="87">
        <v>0</v>
      </c>
      <c r="AS575" s="87">
        <v>0</v>
      </c>
      <c r="AT575" s="87">
        <v>0</v>
      </c>
      <c r="AU575" s="87">
        <v>0</v>
      </c>
    </row>
    <row r="576" spans="1:47" s="164" customFormat="1" ht="47.25" x14ac:dyDescent="0.2">
      <c r="A576" s="171" t="s">
        <v>900</v>
      </c>
      <c r="B576" s="170" t="s">
        <v>711</v>
      </c>
      <c r="C576" s="171" t="s">
        <v>2377</v>
      </c>
      <c r="D576" s="87">
        <v>0</v>
      </c>
      <c r="E576" s="87">
        <v>0</v>
      </c>
      <c r="F576" s="87">
        <v>0</v>
      </c>
      <c r="G576" s="87">
        <v>0</v>
      </c>
      <c r="H576" s="87">
        <v>0</v>
      </c>
      <c r="I576" s="87">
        <v>0</v>
      </c>
      <c r="J576" s="87">
        <v>0</v>
      </c>
      <c r="K576" s="87">
        <v>0</v>
      </c>
      <c r="L576" s="87">
        <v>0</v>
      </c>
      <c r="M576" s="87">
        <v>0</v>
      </c>
      <c r="N576" s="87">
        <v>0</v>
      </c>
      <c r="O576" s="87">
        <v>0</v>
      </c>
      <c r="P576" s="87">
        <v>0</v>
      </c>
      <c r="Q576" s="87">
        <v>0</v>
      </c>
      <c r="R576" s="87">
        <v>0</v>
      </c>
      <c r="S576" s="87">
        <v>0</v>
      </c>
      <c r="T576" s="87">
        <v>0.12</v>
      </c>
      <c r="U576" s="87">
        <v>0</v>
      </c>
      <c r="V576" s="87">
        <v>0</v>
      </c>
      <c r="W576" s="87">
        <v>0</v>
      </c>
      <c r="X576" s="87">
        <v>0</v>
      </c>
      <c r="Y576" s="87">
        <v>0</v>
      </c>
      <c r="Z576" s="87">
        <v>0</v>
      </c>
      <c r="AA576" s="87">
        <v>0</v>
      </c>
      <c r="AB576" s="87">
        <v>0</v>
      </c>
      <c r="AC576" s="87">
        <v>0</v>
      </c>
      <c r="AD576" s="87">
        <v>0</v>
      </c>
      <c r="AE576" s="87">
        <v>0</v>
      </c>
      <c r="AF576" s="87">
        <v>0</v>
      </c>
      <c r="AG576" s="87">
        <v>0</v>
      </c>
      <c r="AH576" s="87">
        <v>0</v>
      </c>
      <c r="AI576" s="87">
        <v>0</v>
      </c>
      <c r="AJ576" s="87">
        <v>0</v>
      </c>
      <c r="AK576" s="87">
        <v>0</v>
      </c>
      <c r="AL576" s="87">
        <v>0</v>
      </c>
      <c r="AM576" s="87">
        <v>0</v>
      </c>
      <c r="AN576" s="87">
        <v>0</v>
      </c>
      <c r="AO576" s="87">
        <v>0</v>
      </c>
      <c r="AP576" s="87">
        <v>0</v>
      </c>
      <c r="AQ576" s="87">
        <v>0</v>
      </c>
      <c r="AR576" s="87">
        <v>0</v>
      </c>
      <c r="AS576" s="87">
        <v>0</v>
      </c>
      <c r="AT576" s="87">
        <v>0</v>
      </c>
      <c r="AU576" s="87">
        <v>0</v>
      </c>
    </row>
    <row r="577" spans="1:47" s="164" customFormat="1" ht="47.25" x14ac:dyDescent="0.2">
      <c r="A577" s="171" t="s">
        <v>900</v>
      </c>
      <c r="B577" s="84" t="s">
        <v>1754</v>
      </c>
      <c r="C577" s="171" t="s">
        <v>2378</v>
      </c>
      <c r="D577" s="87">
        <v>0</v>
      </c>
      <c r="E577" s="87"/>
      <c r="F577" s="87">
        <v>0</v>
      </c>
      <c r="G577" s="87">
        <v>0</v>
      </c>
      <c r="H577" s="87">
        <v>0</v>
      </c>
      <c r="I577" s="87">
        <v>0</v>
      </c>
      <c r="J577" s="87">
        <v>0</v>
      </c>
      <c r="K577" s="87">
        <v>0</v>
      </c>
      <c r="L577" s="87">
        <v>0</v>
      </c>
      <c r="M577" s="87">
        <v>0</v>
      </c>
      <c r="N577" s="87">
        <v>0</v>
      </c>
      <c r="O577" s="87">
        <v>0</v>
      </c>
      <c r="P577" s="87">
        <v>0</v>
      </c>
      <c r="Q577" s="87">
        <v>0</v>
      </c>
      <c r="R577" s="87">
        <v>0</v>
      </c>
      <c r="S577" s="87">
        <v>0</v>
      </c>
      <c r="T577" s="87">
        <v>0</v>
      </c>
      <c r="U577" s="87">
        <v>0</v>
      </c>
      <c r="V577" s="87">
        <v>0</v>
      </c>
      <c r="W577" s="87">
        <v>0</v>
      </c>
      <c r="X577" s="87">
        <v>0</v>
      </c>
      <c r="Y577" s="87">
        <v>0</v>
      </c>
      <c r="Z577" s="87">
        <v>0</v>
      </c>
      <c r="AA577" s="87">
        <v>0</v>
      </c>
      <c r="AB577" s="87">
        <v>0</v>
      </c>
      <c r="AC577" s="87">
        <v>0</v>
      </c>
      <c r="AD577" s="87">
        <v>0</v>
      </c>
      <c r="AE577" s="87">
        <v>0</v>
      </c>
      <c r="AF577" s="87">
        <v>0</v>
      </c>
      <c r="AG577" s="87">
        <v>0</v>
      </c>
      <c r="AH577" s="87">
        <v>0</v>
      </c>
      <c r="AI577" s="87">
        <v>0</v>
      </c>
      <c r="AJ577" s="87">
        <v>0</v>
      </c>
      <c r="AK577" s="87">
        <v>0</v>
      </c>
      <c r="AL577" s="87">
        <v>0</v>
      </c>
      <c r="AM577" s="87">
        <v>0</v>
      </c>
      <c r="AN577" s="87">
        <v>0</v>
      </c>
      <c r="AO577" s="87">
        <v>0</v>
      </c>
      <c r="AP577" s="87">
        <v>0</v>
      </c>
      <c r="AQ577" s="87">
        <v>0</v>
      </c>
      <c r="AR577" s="87">
        <v>0</v>
      </c>
      <c r="AS577" s="87">
        <v>0</v>
      </c>
      <c r="AT577" s="87">
        <v>0</v>
      </c>
      <c r="AU577" s="87">
        <v>0</v>
      </c>
    </row>
    <row r="578" spans="1:47" s="164" customFormat="1" x14ac:dyDescent="0.2">
      <c r="A578" s="210"/>
      <c r="B578" s="211" t="s">
        <v>38</v>
      </c>
      <c r="C578" s="210"/>
      <c r="D578" s="214">
        <v>0</v>
      </c>
      <c r="E578" s="214">
        <v>1.3</v>
      </c>
      <c r="F578" s="214">
        <v>0</v>
      </c>
      <c r="G578" s="214">
        <v>0</v>
      </c>
      <c r="H578" s="214">
        <v>0</v>
      </c>
      <c r="I578" s="214">
        <v>0.56820000000000004</v>
      </c>
      <c r="J578" s="214">
        <v>0</v>
      </c>
      <c r="K578" s="214">
        <v>0</v>
      </c>
      <c r="L578" s="214">
        <v>0</v>
      </c>
      <c r="M578" s="214">
        <v>0</v>
      </c>
      <c r="N578" s="214">
        <v>0</v>
      </c>
      <c r="O578" s="214">
        <v>0</v>
      </c>
      <c r="P578" s="214">
        <v>0</v>
      </c>
      <c r="Q578" s="214">
        <v>0</v>
      </c>
      <c r="R578" s="214">
        <v>1.7999999999999998</v>
      </c>
      <c r="S578" s="214">
        <v>0</v>
      </c>
      <c r="T578" s="214">
        <v>1.952</v>
      </c>
      <c r="U578" s="214">
        <v>3.9660000000000001E-2</v>
      </c>
      <c r="V578" s="214">
        <v>0</v>
      </c>
      <c r="W578" s="214">
        <v>0</v>
      </c>
      <c r="X578" s="214">
        <v>0</v>
      </c>
      <c r="Y578" s="214">
        <v>0</v>
      </c>
      <c r="Z578" s="214">
        <v>0</v>
      </c>
      <c r="AA578" s="214">
        <v>0</v>
      </c>
      <c r="AB578" s="214">
        <f t="shared" ref="AB578:AU578" si="60">SUM(AB579:AB585)</f>
        <v>0</v>
      </c>
      <c r="AC578" s="214">
        <f t="shared" si="60"/>
        <v>0</v>
      </c>
      <c r="AD578" s="214">
        <f t="shared" si="60"/>
        <v>0</v>
      </c>
      <c r="AE578" s="214">
        <f t="shared" si="60"/>
        <v>0</v>
      </c>
      <c r="AF578" s="214">
        <f t="shared" si="60"/>
        <v>0</v>
      </c>
      <c r="AG578" s="214">
        <f t="shared" si="60"/>
        <v>0</v>
      </c>
      <c r="AH578" s="214">
        <f t="shared" si="60"/>
        <v>0</v>
      </c>
      <c r="AI578" s="214">
        <f t="shared" si="60"/>
        <v>0</v>
      </c>
      <c r="AJ578" s="214">
        <f t="shared" si="60"/>
        <v>0</v>
      </c>
      <c r="AK578" s="214">
        <f t="shared" si="60"/>
        <v>0</v>
      </c>
      <c r="AL578" s="214">
        <f t="shared" si="60"/>
        <v>0</v>
      </c>
      <c r="AM578" s="214">
        <f t="shared" si="60"/>
        <v>0</v>
      </c>
      <c r="AN578" s="214">
        <f t="shared" si="60"/>
        <v>0</v>
      </c>
      <c r="AO578" s="214">
        <f t="shared" si="60"/>
        <v>0</v>
      </c>
      <c r="AP578" s="214">
        <f t="shared" si="60"/>
        <v>0</v>
      </c>
      <c r="AQ578" s="214">
        <f t="shared" si="60"/>
        <v>0</v>
      </c>
      <c r="AR578" s="214">
        <f t="shared" si="60"/>
        <v>0</v>
      </c>
      <c r="AS578" s="214">
        <f t="shared" si="60"/>
        <v>0</v>
      </c>
      <c r="AT578" s="214">
        <f t="shared" si="60"/>
        <v>0</v>
      </c>
      <c r="AU578" s="214">
        <f t="shared" si="60"/>
        <v>0</v>
      </c>
    </row>
    <row r="579" spans="1:47" s="164" customFormat="1" ht="47.25" x14ac:dyDescent="0.2">
      <c r="A579" s="171" t="s">
        <v>900</v>
      </c>
      <c r="B579" s="84" t="s">
        <v>712</v>
      </c>
      <c r="C579" s="171" t="s">
        <v>2379</v>
      </c>
      <c r="D579" s="87">
        <v>0</v>
      </c>
      <c r="E579" s="87">
        <v>0.25</v>
      </c>
      <c r="F579" s="87">
        <v>0</v>
      </c>
      <c r="G579" s="87">
        <v>0</v>
      </c>
      <c r="H579" s="87">
        <v>0</v>
      </c>
      <c r="I579" s="87">
        <v>7.4999999999999997E-2</v>
      </c>
      <c r="J579" s="87">
        <v>0</v>
      </c>
      <c r="K579" s="87">
        <v>0</v>
      </c>
      <c r="L579" s="87">
        <v>0</v>
      </c>
      <c r="M579" s="87">
        <v>0</v>
      </c>
      <c r="N579" s="87">
        <v>0</v>
      </c>
      <c r="O579" s="87">
        <v>0</v>
      </c>
      <c r="P579" s="87">
        <v>0</v>
      </c>
      <c r="Q579" s="87">
        <v>0</v>
      </c>
      <c r="R579" s="87">
        <v>0.25</v>
      </c>
      <c r="S579" s="87">
        <v>0</v>
      </c>
      <c r="T579" s="87">
        <v>0.3</v>
      </c>
      <c r="U579" s="87">
        <v>0</v>
      </c>
      <c r="V579" s="87">
        <v>0</v>
      </c>
      <c r="W579" s="87">
        <v>0</v>
      </c>
      <c r="X579" s="87">
        <v>0</v>
      </c>
      <c r="Y579" s="87">
        <v>0</v>
      </c>
      <c r="Z579" s="87">
        <v>0</v>
      </c>
      <c r="AA579" s="87">
        <v>0</v>
      </c>
      <c r="AB579" s="87">
        <v>0</v>
      </c>
      <c r="AC579" s="87">
        <v>0</v>
      </c>
      <c r="AD579" s="87">
        <v>0</v>
      </c>
      <c r="AE579" s="87">
        <v>0</v>
      </c>
      <c r="AF579" s="87">
        <v>0</v>
      </c>
      <c r="AG579" s="87">
        <v>0</v>
      </c>
      <c r="AH579" s="87">
        <v>0</v>
      </c>
      <c r="AI579" s="87">
        <v>0</v>
      </c>
      <c r="AJ579" s="87">
        <v>0</v>
      </c>
      <c r="AK579" s="87">
        <v>0</v>
      </c>
      <c r="AL579" s="87">
        <v>0</v>
      </c>
      <c r="AM579" s="87">
        <v>0</v>
      </c>
      <c r="AN579" s="87">
        <v>0</v>
      </c>
      <c r="AO579" s="87">
        <v>0</v>
      </c>
      <c r="AP579" s="87">
        <v>0</v>
      </c>
      <c r="AQ579" s="87">
        <v>0</v>
      </c>
      <c r="AR579" s="87">
        <v>0</v>
      </c>
      <c r="AS579" s="87">
        <v>0</v>
      </c>
      <c r="AT579" s="87">
        <v>0</v>
      </c>
      <c r="AU579" s="87">
        <v>0</v>
      </c>
    </row>
    <row r="580" spans="1:47" s="164" customFormat="1" ht="47.25" x14ac:dyDescent="0.2">
      <c r="A580" s="171" t="s">
        <v>900</v>
      </c>
      <c r="B580" s="84" t="s">
        <v>713</v>
      </c>
      <c r="C580" s="171" t="s">
        <v>2380</v>
      </c>
      <c r="D580" s="87">
        <v>0</v>
      </c>
      <c r="E580" s="87">
        <v>0</v>
      </c>
      <c r="F580" s="87">
        <v>0</v>
      </c>
      <c r="G580" s="87">
        <v>0</v>
      </c>
      <c r="H580" s="87">
        <v>0</v>
      </c>
      <c r="I580" s="87">
        <v>0</v>
      </c>
      <c r="J580" s="87">
        <v>0</v>
      </c>
      <c r="K580" s="87">
        <v>0</v>
      </c>
      <c r="L580" s="87">
        <v>0</v>
      </c>
      <c r="M580" s="87">
        <v>0</v>
      </c>
      <c r="N580" s="87">
        <v>0</v>
      </c>
      <c r="O580" s="87">
        <v>0</v>
      </c>
      <c r="P580" s="87">
        <v>0</v>
      </c>
      <c r="Q580" s="87">
        <v>0</v>
      </c>
      <c r="R580" s="87">
        <v>0</v>
      </c>
      <c r="S580" s="87">
        <v>0</v>
      </c>
      <c r="T580" s="87">
        <v>0</v>
      </c>
      <c r="U580" s="87">
        <v>3.9660000000000001E-2</v>
      </c>
      <c r="V580" s="87">
        <v>0</v>
      </c>
      <c r="W580" s="87">
        <v>0</v>
      </c>
      <c r="X580" s="87">
        <v>0</v>
      </c>
      <c r="Y580" s="87">
        <v>0</v>
      </c>
      <c r="Z580" s="87">
        <v>0</v>
      </c>
      <c r="AA580" s="87">
        <v>0</v>
      </c>
      <c r="AB580" s="87">
        <v>0</v>
      </c>
      <c r="AC580" s="87">
        <v>0</v>
      </c>
      <c r="AD580" s="87">
        <v>0</v>
      </c>
      <c r="AE580" s="87">
        <v>0</v>
      </c>
      <c r="AF580" s="87">
        <v>0</v>
      </c>
      <c r="AG580" s="87">
        <v>0</v>
      </c>
      <c r="AH580" s="87">
        <v>0</v>
      </c>
      <c r="AI580" s="87">
        <v>0</v>
      </c>
      <c r="AJ580" s="87">
        <v>0</v>
      </c>
      <c r="AK580" s="87">
        <v>0</v>
      </c>
      <c r="AL580" s="87">
        <v>0</v>
      </c>
      <c r="AM580" s="87">
        <v>0</v>
      </c>
      <c r="AN580" s="87">
        <v>0</v>
      </c>
      <c r="AO580" s="87">
        <v>0</v>
      </c>
      <c r="AP580" s="87">
        <v>0</v>
      </c>
      <c r="AQ580" s="87">
        <v>0</v>
      </c>
      <c r="AR580" s="87">
        <v>0</v>
      </c>
      <c r="AS580" s="87">
        <v>0</v>
      </c>
      <c r="AT580" s="87">
        <v>0</v>
      </c>
      <c r="AU580" s="87">
        <v>0</v>
      </c>
    </row>
    <row r="581" spans="1:47" s="164" customFormat="1" ht="47.25" x14ac:dyDescent="0.2">
      <c r="A581" s="171" t="s">
        <v>900</v>
      </c>
      <c r="B581" s="84" t="s">
        <v>447</v>
      </c>
      <c r="C581" s="171" t="s">
        <v>2381</v>
      </c>
      <c r="D581" s="87">
        <v>0</v>
      </c>
      <c r="E581" s="87">
        <v>0</v>
      </c>
      <c r="F581" s="87">
        <v>0</v>
      </c>
      <c r="G581" s="87">
        <v>0</v>
      </c>
      <c r="H581" s="87">
        <v>0</v>
      </c>
      <c r="I581" s="87">
        <v>0</v>
      </c>
      <c r="J581" s="87">
        <v>0</v>
      </c>
      <c r="K581" s="87">
        <v>0</v>
      </c>
      <c r="L581" s="87">
        <v>0</v>
      </c>
      <c r="M581" s="87">
        <v>0</v>
      </c>
      <c r="N581" s="87">
        <v>0</v>
      </c>
      <c r="O581" s="87">
        <v>0</v>
      </c>
      <c r="P581" s="87">
        <v>0</v>
      </c>
      <c r="Q581" s="87">
        <v>0</v>
      </c>
      <c r="R581" s="87">
        <v>0.5</v>
      </c>
      <c r="S581" s="87">
        <v>0</v>
      </c>
      <c r="T581" s="87">
        <v>1</v>
      </c>
      <c r="U581" s="87">
        <v>0</v>
      </c>
      <c r="V581" s="87">
        <v>0</v>
      </c>
      <c r="W581" s="87">
        <v>0</v>
      </c>
      <c r="X581" s="87">
        <v>0</v>
      </c>
      <c r="Y581" s="87">
        <v>0</v>
      </c>
      <c r="Z581" s="87">
        <v>0</v>
      </c>
      <c r="AA581" s="87">
        <v>0</v>
      </c>
      <c r="AB581" s="87">
        <v>0</v>
      </c>
      <c r="AC581" s="87">
        <v>0</v>
      </c>
      <c r="AD581" s="87">
        <v>0</v>
      </c>
      <c r="AE581" s="87">
        <v>0</v>
      </c>
      <c r="AF581" s="87">
        <v>0</v>
      </c>
      <c r="AG581" s="87">
        <v>0</v>
      </c>
      <c r="AH581" s="87">
        <v>0</v>
      </c>
      <c r="AI581" s="87">
        <v>0</v>
      </c>
      <c r="AJ581" s="87">
        <v>0</v>
      </c>
      <c r="AK581" s="87">
        <v>0</v>
      </c>
      <c r="AL581" s="87">
        <v>0</v>
      </c>
      <c r="AM581" s="87">
        <v>0</v>
      </c>
      <c r="AN581" s="87">
        <v>0</v>
      </c>
      <c r="AO581" s="87">
        <v>0</v>
      </c>
      <c r="AP581" s="87">
        <v>0</v>
      </c>
      <c r="AQ581" s="87">
        <v>0</v>
      </c>
      <c r="AR581" s="87">
        <v>0</v>
      </c>
      <c r="AS581" s="87">
        <v>0</v>
      </c>
      <c r="AT581" s="87">
        <v>0</v>
      </c>
      <c r="AU581" s="87">
        <v>0</v>
      </c>
    </row>
    <row r="582" spans="1:47" s="164" customFormat="1" ht="47.25" x14ac:dyDescent="0.2">
      <c r="A582" s="171" t="s">
        <v>900</v>
      </c>
      <c r="B582" s="84" t="s">
        <v>379</v>
      </c>
      <c r="C582" s="171" t="s">
        <v>2382</v>
      </c>
      <c r="D582" s="87">
        <v>0</v>
      </c>
      <c r="E582" s="87">
        <v>0.25</v>
      </c>
      <c r="F582" s="87">
        <v>0</v>
      </c>
      <c r="G582" s="87">
        <v>0</v>
      </c>
      <c r="H582" s="87">
        <v>0</v>
      </c>
      <c r="I582" s="87">
        <v>0.12769999999999998</v>
      </c>
      <c r="J582" s="87">
        <v>0</v>
      </c>
      <c r="K582" s="87">
        <v>0</v>
      </c>
      <c r="L582" s="87">
        <v>0</v>
      </c>
      <c r="M582" s="87">
        <v>0</v>
      </c>
      <c r="N582" s="87">
        <v>0</v>
      </c>
      <c r="O582" s="87">
        <v>0</v>
      </c>
      <c r="P582" s="87">
        <v>0</v>
      </c>
      <c r="Q582" s="87">
        <v>0</v>
      </c>
      <c r="R582" s="87">
        <v>0.25</v>
      </c>
      <c r="S582" s="87"/>
      <c r="T582" s="87">
        <v>0.19400000000000001</v>
      </c>
      <c r="U582" s="87"/>
      <c r="V582" s="87">
        <v>0</v>
      </c>
      <c r="W582" s="87">
        <v>0</v>
      </c>
      <c r="X582" s="87">
        <v>0</v>
      </c>
      <c r="Y582" s="87">
        <v>0</v>
      </c>
      <c r="Z582" s="87">
        <v>0</v>
      </c>
      <c r="AA582" s="87">
        <v>0</v>
      </c>
      <c r="AB582" s="87">
        <v>0</v>
      </c>
      <c r="AC582" s="87">
        <v>0</v>
      </c>
      <c r="AD582" s="87">
        <v>0</v>
      </c>
      <c r="AE582" s="87">
        <v>0</v>
      </c>
      <c r="AF582" s="87">
        <v>0</v>
      </c>
      <c r="AG582" s="87">
        <v>0</v>
      </c>
      <c r="AH582" s="87">
        <v>0</v>
      </c>
      <c r="AI582" s="87">
        <v>0</v>
      </c>
      <c r="AJ582" s="87">
        <v>0</v>
      </c>
      <c r="AK582" s="87">
        <v>0</v>
      </c>
      <c r="AL582" s="87">
        <v>0</v>
      </c>
      <c r="AM582" s="87">
        <v>0</v>
      </c>
      <c r="AN582" s="87">
        <v>0</v>
      </c>
      <c r="AO582" s="87">
        <v>0</v>
      </c>
      <c r="AP582" s="87">
        <v>0</v>
      </c>
      <c r="AQ582" s="87">
        <v>0</v>
      </c>
      <c r="AR582" s="87">
        <v>0</v>
      </c>
      <c r="AS582" s="87">
        <v>0</v>
      </c>
      <c r="AT582" s="87">
        <v>0</v>
      </c>
      <c r="AU582" s="87">
        <v>0</v>
      </c>
    </row>
    <row r="583" spans="1:47" s="164" customFormat="1" ht="47.25" x14ac:dyDescent="0.2">
      <c r="A583" s="171" t="s">
        <v>900</v>
      </c>
      <c r="B583" s="84" t="s">
        <v>380</v>
      </c>
      <c r="C583" s="171" t="s">
        <v>2383</v>
      </c>
      <c r="D583" s="87">
        <v>0</v>
      </c>
      <c r="E583" s="87">
        <v>0.4</v>
      </c>
      <c r="F583" s="87">
        <v>0</v>
      </c>
      <c r="G583" s="87">
        <v>0</v>
      </c>
      <c r="H583" s="87">
        <v>0</v>
      </c>
      <c r="I583" s="87">
        <v>0.23149999999999998</v>
      </c>
      <c r="J583" s="87">
        <v>0</v>
      </c>
      <c r="K583" s="87">
        <v>0</v>
      </c>
      <c r="L583" s="87">
        <v>0</v>
      </c>
      <c r="M583" s="87">
        <v>0</v>
      </c>
      <c r="N583" s="87">
        <v>0</v>
      </c>
      <c r="O583" s="87">
        <v>0</v>
      </c>
      <c r="P583" s="87">
        <v>0</v>
      </c>
      <c r="Q583" s="87">
        <v>0</v>
      </c>
      <c r="R583" s="87">
        <v>0.4</v>
      </c>
      <c r="S583" s="87">
        <v>0</v>
      </c>
      <c r="T583" s="87">
        <v>0.35799999999999998</v>
      </c>
      <c r="U583" s="87">
        <v>0</v>
      </c>
      <c r="V583" s="87">
        <v>0</v>
      </c>
      <c r="W583" s="87">
        <v>0</v>
      </c>
      <c r="X583" s="87">
        <v>0</v>
      </c>
      <c r="Y583" s="87">
        <v>0</v>
      </c>
      <c r="Z583" s="87">
        <v>0</v>
      </c>
      <c r="AA583" s="87">
        <v>0</v>
      </c>
      <c r="AB583" s="87">
        <v>0</v>
      </c>
      <c r="AC583" s="87">
        <v>0</v>
      </c>
      <c r="AD583" s="87">
        <v>0</v>
      </c>
      <c r="AE583" s="87">
        <v>0</v>
      </c>
      <c r="AF583" s="87">
        <v>0</v>
      </c>
      <c r="AG583" s="87">
        <v>0</v>
      </c>
      <c r="AH583" s="87">
        <v>0</v>
      </c>
      <c r="AI583" s="87">
        <v>0</v>
      </c>
      <c r="AJ583" s="87">
        <v>0</v>
      </c>
      <c r="AK583" s="87">
        <v>0</v>
      </c>
      <c r="AL583" s="87">
        <v>0</v>
      </c>
      <c r="AM583" s="87">
        <v>0</v>
      </c>
      <c r="AN583" s="87">
        <v>0</v>
      </c>
      <c r="AO583" s="87">
        <v>0</v>
      </c>
      <c r="AP583" s="87">
        <v>0</v>
      </c>
      <c r="AQ583" s="87">
        <v>0</v>
      </c>
      <c r="AR583" s="87">
        <v>0</v>
      </c>
      <c r="AS583" s="87">
        <v>0</v>
      </c>
      <c r="AT583" s="87">
        <v>0</v>
      </c>
      <c r="AU583" s="87">
        <v>0</v>
      </c>
    </row>
    <row r="584" spans="1:47" s="164" customFormat="1" ht="78.75" x14ac:dyDescent="0.2">
      <c r="A584" s="171" t="s">
        <v>900</v>
      </c>
      <c r="B584" s="84" t="s">
        <v>714</v>
      </c>
      <c r="C584" s="171" t="s">
        <v>2384</v>
      </c>
      <c r="D584" s="87">
        <v>0</v>
      </c>
      <c r="E584" s="87">
        <v>0.4</v>
      </c>
      <c r="F584" s="87">
        <v>0</v>
      </c>
      <c r="G584" s="87">
        <v>0</v>
      </c>
      <c r="H584" s="87">
        <v>0</v>
      </c>
      <c r="I584" s="87">
        <v>0.13400000000000001</v>
      </c>
      <c r="J584" s="87">
        <v>0</v>
      </c>
      <c r="K584" s="87">
        <v>0</v>
      </c>
      <c r="L584" s="87">
        <v>0</v>
      </c>
      <c r="M584" s="87">
        <v>0</v>
      </c>
      <c r="N584" s="87">
        <v>0</v>
      </c>
      <c r="O584" s="87">
        <v>0</v>
      </c>
      <c r="P584" s="87">
        <v>0</v>
      </c>
      <c r="Q584" s="87">
        <v>0</v>
      </c>
      <c r="R584" s="87">
        <v>0.4</v>
      </c>
      <c r="S584" s="87">
        <v>0</v>
      </c>
      <c r="T584" s="87">
        <v>0.1</v>
      </c>
      <c r="U584" s="87">
        <v>0</v>
      </c>
      <c r="V584" s="87">
        <v>0</v>
      </c>
      <c r="W584" s="87">
        <v>0</v>
      </c>
      <c r="X584" s="87">
        <v>0</v>
      </c>
      <c r="Y584" s="87">
        <v>0</v>
      </c>
      <c r="Z584" s="87">
        <v>0</v>
      </c>
      <c r="AA584" s="87">
        <v>0</v>
      </c>
      <c r="AB584" s="87">
        <v>0</v>
      </c>
      <c r="AC584" s="87">
        <v>0</v>
      </c>
      <c r="AD584" s="87">
        <v>0</v>
      </c>
      <c r="AE584" s="87">
        <v>0</v>
      </c>
      <c r="AF584" s="87">
        <v>0</v>
      </c>
      <c r="AG584" s="87">
        <v>0</v>
      </c>
      <c r="AH584" s="87">
        <v>0</v>
      </c>
      <c r="AI584" s="87">
        <v>0</v>
      </c>
      <c r="AJ584" s="87">
        <v>0</v>
      </c>
      <c r="AK584" s="87">
        <v>0</v>
      </c>
      <c r="AL584" s="87">
        <v>0</v>
      </c>
      <c r="AM584" s="87">
        <v>0</v>
      </c>
      <c r="AN584" s="87">
        <v>0</v>
      </c>
      <c r="AO584" s="87">
        <v>0</v>
      </c>
      <c r="AP584" s="87">
        <v>0</v>
      </c>
      <c r="AQ584" s="87">
        <v>0</v>
      </c>
      <c r="AR584" s="87">
        <v>0</v>
      </c>
      <c r="AS584" s="87">
        <v>0</v>
      </c>
      <c r="AT584" s="87">
        <v>0</v>
      </c>
      <c r="AU584" s="87">
        <v>0</v>
      </c>
    </row>
    <row r="585" spans="1:47" s="164" customFormat="1" ht="47.25" x14ac:dyDescent="0.2">
      <c r="A585" s="171" t="s">
        <v>900</v>
      </c>
      <c r="B585" s="84" t="s">
        <v>1755</v>
      </c>
      <c r="C585" s="171" t="s">
        <v>2385</v>
      </c>
      <c r="D585" s="87">
        <v>0</v>
      </c>
      <c r="E585" s="87">
        <v>0</v>
      </c>
      <c r="F585" s="87">
        <v>0</v>
      </c>
      <c r="G585" s="87">
        <v>0</v>
      </c>
      <c r="H585" s="87">
        <v>0</v>
      </c>
      <c r="I585" s="87">
        <v>0</v>
      </c>
      <c r="J585" s="87">
        <v>0</v>
      </c>
      <c r="K585" s="87">
        <v>0</v>
      </c>
      <c r="L585" s="87">
        <v>0</v>
      </c>
      <c r="M585" s="87">
        <v>0</v>
      </c>
      <c r="N585" s="87">
        <v>0</v>
      </c>
      <c r="O585" s="87">
        <v>0</v>
      </c>
      <c r="P585" s="87">
        <v>0</v>
      </c>
      <c r="Q585" s="87">
        <v>0</v>
      </c>
      <c r="R585" s="87">
        <v>0</v>
      </c>
      <c r="S585" s="87">
        <v>0</v>
      </c>
      <c r="T585" s="87">
        <v>0</v>
      </c>
      <c r="U585" s="87">
        <v>0</v>
      </c>
      <c r="V585" s="87">
        <v>0</v>
      </c>
      <c r="W585" s="87">
        <v>0</v>
      </c>
      <c r="X585" s="87">
        <v>0</v>
      </c>
      <c r="Y585" s="87">
        <v>0</v>
      </c>
      <c r="Z585" s="87">
        <v>0</v>
      </c>
      <c r="AA585" s="87">
        <v>0</v>
      </c>
      <c r="AB585" s="87">
        <v>0</v>
      </c>
      <c r="AC585" s="87">
        <v>0</v>
      </c>
      <c r="AD585" s="87">
        <v>0</v>
      </c>
      <c r="AE585" s="87">
        <v>0</v>
      </c>
      <c r="AF585" s="87">
        <v>0</v>
      </c>
      <c r="AG585" s="87">
        <v>0</v>
      </c>
      <c r="AH585" s="87">
        <v>0</v>
      </c>
      <c r="AI585" s="87">
        <v>0</v>
      </c>
      <c r="AJ585" s="87">
        <v>0</v>
      </c>
      <c r="AK585" s="87">
        <v>0</v>
      </c>
      <c r="AL585" s="87">
        <v>0</v>
      </c>
      <c r="AM585" s="87">
        <v>0</v>
      </c>
      <c r="AN585" s="87">
        <v>0</v>
      </c>
      <c r="AO585" s="87">
        <v>0</v>
      </c>
      <c r="AP585" s="87">
        <v>0</v>
      </c>
      <c r="AQ585" s="87">
        <v>0</v>
      </c>
      <c r="AR585" s="87">
        <v>0</v>
      </c>
      <c r="AS585" s="87">
        <v>0</v>
      </c>
      <c r="AT585" s="87">
        <v>0</v>
      </c>
      <c r="AU585" s="87">
        <v>0</v>
      </c>
    </row>
    <row r="586" spans="1:47" s="164" customFormat="1" x14ac:dyDescent="0.2">
      <c r="A586" s="210"/>
      <c r="B586" s="211" t="s">
        <v>437</v>
      </c>
      <c r="C586" s="210"/>
      <c r="D586" s="214">
        <v>0</v>
      </c>
      <c r="E586" s="214">
        <v>0</v>
      </c>
      <c r="F586" s="214">
        <v>0</v>
      </c>
      <c r="G586" s="214">
        <v>0</v>
      </c>
      <c r="H586" s="214">
        <v>0</v>
      </c>
      <c r="I586" s="214">
        <v>0</v>
      </c>
      <c r="J586" s="214">
        <v>0</v>
      </c>
      <c r="K586" s="214">
        <v>0</v>
      </c>
      <c r="L586" s="214">
        <v>0</v>
      </c>
      <c r="M586" s="214">
        <v>0</v>
      </c>
      <c r="N586" s="214">
        <v>0</v>
      </c>
      <c r="O586" s="214">
        <v>0</v>
      </c>
      <c r="P586" s="214">
        <v>0</v>
      </c>
      <c r="Q586" s="214">
        <v>0</v>
      </c>
      <c r="R586" s="214">
        <v>0</v>
      </c>
      <c r="S586" s="214">
        <v>0</v>
      </c>
      <c r="T586" s="214">
        <v>0</v>
      </c>
      <c r="U586" s="214">
        <v>0</v>
      </c>
      <c r="V586" s="214">
        <v>0</v>
      </c>
      <c r="W586" s="214">
        <v>0</v>
      </c>
      <c r="X586" s="214">
        <v>0</v>
      </c>
      <c r="Y586" s="214">
        <v>0</v>
      </c>
      <c r="Z586" s="214">
        <v>0</v>
      </c>
      <c r="AA586" s="214">
        <v>0</v>
      </c>
      <c r="AB586" s="214">
        <f t="shared" ref="AB586:AU586" si="61">SUM(AB587:AB587)</f>
        <v>0</v>
      </c>
      <c r="AC586" s="214">
        <f t="shared" si="61"/>
        <v>0</v>
      </c>
      <c r="AD586" s="214">
        <f t="shared" si="61"/>
        <v>0</v>
      </c>
      <c r="AE586" s="214">
        <f t="shared" si="61"/>
        <v>0</v>
      </c>
      <c r="AF586" s="214">
        <f t="shared" si="61"/>
        <v>0</v>
      </c>
      <c r="AG586" s="214">
        <f t="shared" si="61"/>
        <v>0</v>
      </c>
      <c r="AH586" s="214">
        <f t="shared" si="61"/>
        <v>0</v>
      </c>
      <c r="AI586" s="214">
        <f t="shared" si="61"/>
        <v>0</v>
      </c>
      <c r="AJ586" s="214">
        <f t="shared" si="61"/>
        <v>0</v>
      </c>
      <c r="AK586" s="214">
        <f t="shared" si="61"/>
        <v>0</v>
      </c>
      <c r="AL586" s="214">
        <f t="shared" si="61"/>
        <v>0</v>
      </c>
      <c r="AM586" s="214">
        <f t="shared" si="61"/>
        <v>0</v>
      </c>
      <c r="AN586" s="214">
        <f t="shared" si="61"/>
        <v>0</v>
      </c>
      <c r="AO586" s="214">
        <f t="shared" si="61"/>
        <v>0</v>
      </c>
      <c r="AP586" s="214">
        <f t="shared" si="61"/>
        <v>0</v>
      </c>
      <c r="AQ586" s="214">
        <f t="shared" si="61"/>
        <v>0</v>
      </c>
      <c r="AR586" s="214">
        <f t="shared" si="61"/>
        <v>0</v>
      </c>
      <c r="AS586" s="214">
        <f t="shared" si="61"/>
        <v>0</v>
      </c>
      <c r="AT586" s="214">
        <f t="shared" si="61"/>
        <v>0</v>
      </c>
      <c r="AU586" s="214">
        <f t="shared" si="61"/>
        <v>0</v>
      </c>
    </row>
    <row r="587" spans="1:47" s="164" customFormat="1" ht="78.75" x14ac:dyDescent="0.2">
      <c r="A587" s="171" t="s">
        <v>900</v>
      </c>
      <c r="B587" s="84" t="s">
        <v>448</v>
      </c>
      <c r="C587" s="171" t="s">
        <v>2386</v>
      </c>
      <c r="D587" s="87">
        <v>0</v>
      </c>
      <c r="E587" s="87">
        <v>0</v>
      </c>
      <c r="F587" s="87">
        <v>0</v>
      </c>
      <c r="G587" s="87">
        <v>0</v>
      </c>
      <c r="H587" s="87">
        <v>0</v>
      </c>
      <c r="I587" s="87">
        <v>0</v>
      </c>
      <c r="J587" s="87">
        <v>0</v>
      </c>
      <c r="K587" s="87">
        <v>0</v>
      </c>
      <c r="L587" s="87">
        <v>0</v>
      </c>
      <c r="M587" s="87">
        <v>0</v>
      </c>
      <c r="N587" s="87">
        <v>0</v>
      </c>
      <c r="O587" s="87">
        <v>0</v>
      </c>
      <c r="P587" s="87">
        <v>0</v>
      </c>
      <c r="Q587" s="87">
        <v>0</v>
      </c>
      <c r="R587" s="87">
        <v>0</v>
      </c>
      <c r="S587" s="87">
        <v>0</v>
      </c>
      <c r="T587" s="87">
        <v>0</v>
      </c>
      <c r="U587" s="87">
        <v>0</v>
      </c>
      <c r="V587" s="87">
        <v>0</v>
      </c>
      <c r="W587" s="87">
        <v>0</v>
      </c>
      <c r="X587" s="87">
        <v>0</v>
      </c>
      <c r="Y587" s="87">
        <v>0</v>
      </c>
      <c r="Z587" s="87">
        <v>0</v>
      </c>
      <c r="AA587" s="87">
        <v>0</v>
      </c>
      <c r="AB587" s="87">
        <v>0</v>
      </c>
      <c r="AC587" s="87">
        <v>0</v>
      </c>
      <c r="AD587" s="87">
        <v>0</v>
      </c>
      <c r="AE587" s="87">
        <v>0</v>
      </c>
      <c r="AF587" s="87">
        <v>0</v>
      </c>
      <c r="AG587" s="87">
        <v>0</v>
      </c>
      <c r="AH587" s="87">
        <v>0</v>
      </c>
      <c r="AI587" s="87">
        <v>0</v>
      </c>
      <c r="AJ587" s="87">
        <v>0</v>
      </c>
      <c r="AK587" s="87">
        <v>0</v>
      </c>
      <c r="AL587" s="87">
        <v>0</v>
      </c>
      <c r="AM587" s="87">
        <v>0</v>
      </c>
      <c r="AN587" s="87">
        <v>0</v>
      </c>
      <c r="AO587" s="87">
        <v>0</v>
      </c>
      <c r="AP587" s="87">
        <v>0</v>
      </c>
      <c r="AQ587" s="87">
        <v>0</v>
      </c>
      <c r="AR587" s="87">
        <v>0</v>
      </c>
      <c r="AS587" s="87">
        <v>0</v>
      </c>
      <c r="AT587" s="87">
        <v>0</v>
      </c>
      <c r="AU587" s="87">
        <v>0</v>
      </c>
    </row>
    <row r="588" spans="1:47" s="164" customFormat="1" x14ac:dyDescent="0.2">
      <c r="A588" s="210"/>
      <c r="B588" s="211" t="s">
        <v>40</v>
      </c>
      <c r="C588" s="210"/>
      <c r="D588" s="214">
        <v>0</v>
      </c>
      <c r="E588" s="214">
        <v>0.26600000000000001</v>
      </c>
      <c r="F588" s="214">
        <v>0</v>
      </c>
      <c r="G588" s="214">
        <v>0</v>
      </c>
      <c r="H588" s="214">
        <v>0</v>
      </c>
      <c r="I588" s="214">
        <v>0.17499999999999999</v>
      </c>
      <c r="J588" s="214">
        <v>0</v>
      </c>
      <c r="K588" s="214">
        <v>0</v>
      </c>
      <c r="L588" s="214">
        <v>0</v>
      </c>
      <c r="M588" s="214">
        <v>0</v>
      </c>
      <c r="N588" s="214">
        <v>0</v>
      </c>
      <c r="O588" s="214">
        <v>0</v>
      </c>
      <c r="P588" s="214">
        <v>0</v>
      </c>
      <c r="Q588" s="214">
        <v>0</v>
      </c>
      <c r="R588" s="214">
        <v>0.26600000000000001</v>
      </c>
      <c r="S588" s="214">
        <v>0</v>
      </c>
      <c r="T588" s="214">
        <v>0.12</v>
      </c>
      <c r="U588" s="214">
        <v>0</v>
      </c>
      <c r="V588" s="214">
        <v>0</v>
      </c>
      <c r="W588" s="214">
        <v>0</v>
      </c>
      <c r="X588" s="214">
        <v>0</v>
      </c>
      <c r="Y588" s="214">
        <v>0</v>
      </c>
      <c r="Z588" s="214">
        <v>0</v>
      </c>
      <c r="AA588" s="214">
        <v>0</v>
      </c>
      <c r="AB588" s="214">
        <f t="shared" ref="AB588:AU588" si="62">SUM(AB589:AB593)</f>
        <v>0</v>
      </c>
      <c r="AC588" s="214">
        <f t="shared" si="62"/>
        <v>0</v>
      </c>
      <c r="AD588" s="214">
        <f t="shared" si="62"/>
        <v>0</v>
      </c>
      <c r="AE588" s="214">
        <f t="shared" si="62"/>
        <v>0</v>
      </c>
      <c r="AF588" s="214">
        <f t="shared" si="62"/>
        <v>0</v>
      </c>
      <c r="AG588" s="214">
        <f t="shared" si="62"/>
        <v>0</v>
      </c>
      <c r="AH588" s="214">
        <f t="shared" si="62"/>
        <v>0</v>
      </c>
      <c r="AI588" s="214">
        <f t="shared" si="62"/>
        <v>0</v>
      </c>
      <c r="AJ588" s="214">
        <f t="shared" si="62"/>
        <v>0</v>
      </c>
      <c r="AK588" s="214">
        <f t="shared" si="62"/>
        <v>0</v>
      </c>
      <c r="AL588" s="214">
        <f t="shared" si="62"/>
        <v>0</v>
      </c>
      <c r="AM588" s="214">
        <f t="shared" si="62"/>
        <v>0</v>
      </c>
      <c r="AN588" s="214">
        <f t="shared" si="62"/>
        <v>0</v>
      </c>
      <c r="AO588" s="214">
        <f t="shared" si="62"/>
        <v>0</v>
      </c>
      <c r="AP588" s="214">
        <f t="shared" si="62"/>
        <v>0</v>
      </c>
      <c r="AQ588" s="214">
        <f t="shared" si="62"/>
        <v>0</v>
      </c>
      <c r="AR588" s="214">
        <f t="shared" si="62"/>
        <v>0</v>
      </c>
      <c r="AS588" s="214">
        <f t="shared" si="62"/>
        <v>0</v>
      </c>
      <c r="AT588" s="214">
        <f t="shared" si="62"/>
        <v>0</v>
      </c>
      <c r="AU588" s="214">
        <f t="shared" si="62"/>
        <v>0</v>
      </c>
    </row>
    <row r="589" spans="1:47" s="164" customFormat="1" ht="63" x14ac:dyDescent="0.2">
      <c r="A589" s="171" t="s">
        <v>900</v>
      </c>
      <c r="B589" s="84" t="s">
        <v>715</v>
      </c>
      <c r="C589" s="171" t="s">
        <v>2387</v>
      </c>
      <c r="D589" s="87">
        <v>0</v>
      </c>
      <c r="E589" s="87">
        <v>0</v>
      </c>
      <c r="F589" s="87">
        <v>0</v>
      </c>
      <c r="G589" s="87">
        <v>0</v>
      </c>
      <c r="H589" s="87">
        <v>0</v>
      </c>
      <c r="I589" s="87">
        <v>0</v>
      </c>
      <c r="J589" s="87">
        <v>0</v>
      </c>
      <c r="K589" s="87">
        <v>0</v>
      </c>
      <c r="L589" s="87">
        <v>0</v>
      </c>
      <c r="M589" s="87">
        <v>0</v>
      </c>
      <c r="N589" s="87">
        <v>0</v>
      </c>
      <c r="O589" s="87">
        <v>0</v>
      </c>
      <c r="P589" s="87">
        <v>0</v>
      </c>
      <c r="Q589" s="87">
        <v>0</v>
      </c>
      <c r="R589" s="87">
        <v>0</v>
      </c>
      <c r="S589" s="87">
        <v>0</v>
      </c>
      <c r="T589" s="87">
        <v>0</v>
      </c>
      <c r="U589" s="87">
        <v>0</v>
      </c>
      <c r="V589" s="87">
        <v>0</v>
      </c>
      <c r="W589" s="87">
        <v>0</v>
      </c>
      <c r="X589" s="87">
        <v>0</v>
      </c>
      <c r="Y589" s="87">
        <v>0</v>
      </c>
      <c r="Z589" s="87">
        <v>0</v>
      </c>
      <c r="AA589" s="87">
        <v>0</v>
      </c>
      <c r="AB589" s="87">
        <v>0</v>
      </c>
      <c r="AC589" s="87">
        <v>0</v>
      </c>
      <c r="AD589" s="87">
        <v>0</v>
      </c>
      <c r="AE589" s="87">
        <v>0</v>
      </c>
      <c r="AF589" s="87">
        <v>0</v>
      </c>
      <c r="AG589" s="87">
        <v>0</v>
      </c>
      <c r="AH589" s="87">
        <v>0</v>
      </c>
      <c r="AI589" s="87">
        <v>0</v>
      </c>
      <c r="AJ589" s="87">
        <v>0</v>
      </c>
      <c r="AK589" s="87">
        <v>0</v>
      </c>
      <c r="AL589" s="87">
        <v>0</v>
      </c>
      <c r="AM589" s="87">
        <v>0</v>
      </c>
      <c r="AN589" s="87">
        <v>0</v>
      </c>
      <c r="AO589" s="87">
        <v>0</v>
      </c>
      <c r="AP589" s="87">
        <v>0</v>
      </c>
      <c r="AQ589" s="87">
        <v>0</v>
      </c>
      <c r="AR589" s="87">
        <v>0</v>
      </c>
      <c r="AS589" s="87">
        <v>0</v>
      </c>
      <c r="AT589" s="87">
        <v>0</v>
      </c>
      <c r="AU589" s="87">
        <v>0</v>
      </c>
    </row>
    <row r="590" spans="1:47" s="164" customFormat="1" ht="47.25" x14ac:dyDescent="0.2">
      <c r="A590" s="171" t="s">
        <v>900</v>
      </c>
      <c r="B590" s="170" t="s">
        <v>89</v>
      </c>
      <c r="C590" s="171" t="s">
        <v>2388</v>
      </c>
      <c r="D590" s="87">
        <v>0</v>
      </c>
      <c r="E590" s="87">
        <v>0</v>
      </c>
      <c r="F590" s="87">
        <v>0</v>
      </c>
      <c r="G590" s="87">
        <v>0</v>
      </c>
      <c r="H590" s="87">
        <v>0</v>
      </c>
      <c r="I590" s="87">
        <v>0</v>
      </c>
      <c r="J590" s="87">
        <v>0</v>
      </c>
      <c r="K590" s="87">
        <v>0</v>
      </c>
      <c r="L590" s="87">
        <v>0</v>
      </c>
      <c r="M590" s="87">
        <v>0</v>
      </c>
      <c r="N590" s="87">
        <v>0</v>
      </c>
      <c r="O590" s="87">
        <v>0</v>
      </c>
      <c r="P590" s="87">
        <v>0</v>
      </c>
      <c r="Q590" s="87">
        <v>0</v>
      </c>
      <c r="R590" s="87">
        <v>0</v>
      </c>
      <c r="S590" s="87">
        <v>0</v>
      </c>
      <c r="T590" s="87">
        <v>0</v>
      </c>
      <c r="U590" s="87">
        <v>0</v>
      </c>
      <c r="V590" s="87">
        <v>0</v>
      </c>
      <c r="W590" s="87">
        <v>0</v>
      </c>
      <c r="X590" s="87">
        <v>0</v>
      </c>
      <c r="Y590" s="87">
        <v>0</v>
      </c>
      <c r="Z590" s="87">
        <v>0</v>
      </c>
      <c r="AA590" s="87">
        <v>0</v>
      </c>
      <c r="AB590" s="87">
        <v>0</v>
      </c>
      <c r="AC590" s="87">
        <v>0</v>
      </c>
      <c r="AD590" s="87">
        <v>0</v>
      </c>
      <c r="AE590" s="87">
        <v>0</v>
      </c>
      <c r="AF590" s="87">
        <v>0</v>
      </c>
      <c r="AG590" s="87">
        <v>0</v>
      </c>
      <c r="AH590" s="87">
        <v>0</v>
      </c>
      <c r="AI590" s="87">
        <v>0</v>
      </c>
      <c r="AJ590" s="87">
        <v>0</v>
      </c>
      <c r="AK590" s="87">
        <v>0</v>
      </c>
      <c r="AL590" s="87">
        <v>0</v>
      </c>
      <c r="AM590" s="87">
        <v>0</v>
      </c>
      <c r="AN590" s="87">
        <v>0</v>
      </c>
      <c r="AO590" s="87">
        <v>0</v>
      </c>
      <c r="AP590" s="87">
        <v>0</v>
      </c>
      <c r="AQ590" s="87">
        <v>0</v>
      </c>
      <c r="AR590" s="87">
        <v>0</v>
      </c>
      <c r="AS590" s="87">
        <v>0</v>
      </c>
      <c r="AT590" s="87">
        <v>0</v>
      </c>
      <c r="AU590" s="87">
        <v>0</v>
      </c>
    </row>
    <row r="591" spans="1:47" s="164" customFormat="1" ht="63" x14ac:dyDescent="0.2">
      <c r="A591" s="171" t="s">
        <v>900</v>
      </c>
      <c r="B591" s="84" t="s">
        <v>1756</v>
      </c>
      <c r="C591" s="171" t="s">
        <v>2389</v>
      </c>
      <c r="D591" s="87">
        <v>0</v>
      </c>
      <c r="E591" s="87">
        <v>1.6E-2</v>
      </c>
      <c r="F591" s="87">
        <v>0</v>
      </c>
      <c r="G591" s="87">
        <v>0</v>
      </c>
      <c r="H591" s="87">
        <v>0</v>
      </c>
      <c r="I591" s="87">
        <v>8.4000000000000005E-2</v>
      </c>
      <c r="J591" s="87">
        <v>0</v>
      </c>
      <c r="K591" s="87">
        <v>0</v>
      </c>
      <c r="L591" s="87">
        <v>0</v>
      </c>
      <c r="M591" s="87">
        <v>0</v>
      </c>
      <c r="N591" s="87">
        <v>0</v>
      </c>
      <c r="O591" s="87">
        <v>0</v>
      </c>
      <c r="P591" s="87">
        <v>0</v>
      </c>
      <c r="Q591" s="87">
        <v>0</v>
      </c>
      <c r="R591" s="87">
        <v>1.6E-2</v>
      </c>
      <c r="S591" s="87">
        <v>0</v>
      </c>
      <c r="T591" s="87">
        <v>0.06</v>
      </c>
      <c r="U591" s="87">
        <v>0</v>
      </c>
      <c r="V591" s="87">
        <v>0</v>
      </c>
      <c r="W591" s="87">
        <v>0</v>
      </c>
      <c r="X591" s="87">
        <v>0</v>
      </c>
      <c r="Y591" s="87">
        <v>0</v>
      </c>
      <c r="Z591" s="87">
        <v>0</v>
      </c>
      <c r="AA591" s="87">
        <v>0</v>
      </c>
      <c r="AB591" s="87">
        <v>0</v>
      </c>
      <c r="AC591" s="87">
        <v>0</v>
      </c>
      <c r="AD591" s="87">
        <v>0</v>
      </c>
      <c r="AE591" s="87">
        <v>0</v>
      </c>
      <c r="AF591" s="87">
        <v>0</v>
      </c>
      <c r="AG591" s="87">
        <v>0</v>
      </c>
      <c r="AH591" s="87">
        <v>0</v>
      </c>
      <c r="AI591" s="87">
        <v>0</v>
      </c>
      <c r="AJ591" s="87">
        <v>0</v>
      </c>
      <c r="AK591" s="87">
        <v>0</v>
      </c>
      <c r="AL591" s="87">
        <v>0</v>
      </c>
      <c r="AM591" s="87">
        <v>0</v>
      </c>
      <c r="AN591" s="87">
        <v>0</v>
      </c>
      <c r="AO591" s="87">
        <v>0</v>
      </c>
      <c r="AP591" s="87">
        <v>0</v>
      </c>
      <c r="AQ591" s="87">
        <v>0</v>
      </c>
      <c r="AR591" s="87">
        <v>0</v>
      </c>
      <c r="AS591" s="87">
        <v>0</v>
      </c>
      <c r="AT591" s="87">
        <v>0</v>
      </c>
      <c r="AU591" s="87">
        <v>0</v>
      </c>
    </row>
    <row r="592" spans="1:47" s="164" customFormat="1" ht="63" x14ac:dyDescent="0.2">
      <c r="A592" s="171" t="s">
        <v>900</v>
      </c>
      <c r="B592" s="84" t="s">
        <v>947</v>
      </c>
      <c r="C592" s="171" t="s">
        <v>2390</v>
      </c>
      <c r="D592" s="87">
        <v>0</v>
      </c>
      <c r="E592" s="87">
        <v>0.25</v>
      </c>
      <c r="F592" s="87">
        <v>0</v>
      </c>
      <c r="G592" s="87">
        <v>0</v>
      </c>
      <c r="H592" s="87">
        <v>0</v>
      </c>
      <c r="I592" s="87">
        <v>9.0999999999999998E-2</v>
      </c>
      <c r="J592" s="87">
        <v>0</v>
      </c>
      <c r="K592" s="87">
        <v>0</v>
      </c>
      <c r="L592" s="87">
        <v>0</v>
      </c>
      <c r="M592" s="87">
        <v>0</v>
      </c>
      <c r="N592" s="87">
        <v>0</v>
      </c>
      <c r="O592" s="87">
        <v>0</v>
      </c>
      <c r="P592" s="87">
        <v>0</v>
      </c>
      <c r="Q592" s="87">
        <v>0</v>
      </c>
      <c r="R592" s="87">
        <v>0.25</v>
      </c>
      <c r="S592" s="87">
        <v>0</v>
      </c>
      <c r="T592" s="87">
        <v>0.06</v>
      </c>
      <c r="U592" s="87">
        <v>0</v>
      </c>
      <c r="V592" s="87">
        <v>0</v>
      </c>
      <c r="W592" s="87">
        <v>0</v>
      </c>
      <c r="X592" s="87">
        <v>0</v>
      </c>
      <c r="Y592" s="87">
        <v>0</v>
      </c>
      <c r="Z592" s="87">
        <v>0</v>
      </c>
      <c r="AA592" s="87">
        <v>0</v>
      </c>
      <c r="AB592" s="87">
        <v>0</v>
      </c>
      <c r="AC592" s="87">
        <v>0</v>
      </c>
      <c r="AD592" s="87">
        <v>0</v>
      </c>
      <c r="AE592" s="87">
        <v>0</v>
      </c>
      <c r="AF592" s="87">
        <v>0</v>
      </c>
      <c r="AG592" s="87">
        <v>0</v>
      </c>
      <c r="AH592" s="87">
        <v>0</v>
      </c>
      <c r="AI592" s="87">
        <v>0</v>
      </c>
      <c r="AJ592" s="87">
        <v>0</v>
      </c>
      <c r="AK592" s="87">
        <v>0</v>
      </c>
      <c r="AL592" s="87">
        <v>0</v>
      </c>
      <c r="AM592" s="87">
        <v>0</v>
      </c>
      <c r="AN592" s="87">
        <v>0</v>
      </c>
      <c r="AO592" s="87">
        <v>0</v>
      </c>
      <c r="AP592" s="87">
        <v>0</v>
      </c>
      <c r="AQ592" s="87">
        <v>0</v>
      </c>
      <c r="AR592" s="87">
        <v>0</v>
      </c>
      <c r="AS592" s="87">
        <v>0</v>
      </c>
      <c r="AT592" s="87">
        <v>0</v>
      </c>
      <c r="AU592" s="87">
        <v>0</v>
      </c>
    </row>
    <row r="593" spans="1:47" s="164" customFormat="1" ht="78.75" x14ac:dyDescent="0.2">
      <c r="A593" s="171" t="s">
        <v>900</v>
      </c>
      <c r="B593" s="84" t="s">
        <v>1757</v>
      </c>
      <c r="C593" s="171" t="s">
        <v>2391</v>
      </c>
      <c r="D593" s="87">
        <v>0</v>
      </c>
      <c r="E593" s="87">
        <v>0</v>
      </c>
      <c r="F593" s="87">
        <v>0</v>
      </c>
      <c r="G593" s="87">
        <v>0</v>
      </c>
      <c r="H593" s="87">
        <v>0</v>
      </c>
      <c r="I593" s="87">
        <v>0</v>
      </c>
      <c r="J593" s="87">
        <v>0</v>
      </c>
      <c r="K593" s="87">
        <v>0</v>
      </c>
      <c r="L593" s="87">
        <v>0</v>
      </c>
      <c r="M593" s="87">
        <v>0</v>
      </c>
      <c r="N593" s="87">
        <v>0</v>
      </c>
      <c r="O593" s="87">
        <v>0</v>
      </c>
      <c r="P593" s="87">
        <v>0</v>
      </c>
      <c r="Q593" s="87">
        <v>0</v>
      </c>
      <c r="R593" s="87">
        <v>0</v>
      </c>
      <c r="S593" s="87">
        <v>0</v>
      </c>
      <c r="T593" s="87">
        <v>0</v>
      </c>
      <c r="U593" s="87">
        <v>0</v>
      </c>
      <c r="V593" s="87">
        <v>0</v>
      </c>
      <c r="W593" s="87">
        <v>0</v>
      </c>
      <c r="X593" s="87">
        <v>0</v>
      </c>
      <c r="Y593" s="87">
        <v>0</v>
      </c>
      <c r="Z593" s="87">
        <v>0</v>
      </c>
      <c r="AA593" s="87">
        <v>0</v>
      </c>
      <c r="AB593" s="87">
        <v>0</v>
      </c>
      <c r="AC593" s="87">
        <v>0</v>
      </c>
      <c r="AD593" s="87">
        <v>0</v>
      </c>
      <c r="AE593" s="87">
        <v>0</v>
      </c>
      <c r="AF593" s="87">
        <v>0</v>
      </c>
      <c r="AG593" s="87">
        <v>0</v>
      </c>
      <c r="AH593" s="87">
        <v>0</v>
      </c>
      <c r="AI593" s="87">
        <v>0</v>
      </c>
      <c r="AJ593" s="87">
        <v>0</v>
      </c>
      <c r="AK593" s="87">
        <v>0</v>
      </c>
      <c r="AL593" s="87">
        <v>0</v>
      </c>
      <c r="AM593" s="87">
        <v>0</v>
      </c>
      <c r="AN593" s="87">
        <v>0</v>
      </c>
      <c r="AO593" s="87">
        <v>0</v>
      </c>
      <c r="AP593" s="87">
        <v>0</v>
      </c>
      <c r="AQ593" s="87">
        <v>0</v>
      </c>
      <c r="AR593" s="87">
        <v>0</v>
      </c>
      <c r="AS593" s="87">
        <v>0</v>
      </c>
      <c r="AT593" s="87">
        <v>0</v>
      </c>
      <c r="AU593" s="87">
        <v>0</v>
      </c>
    </row>
    <row r="594" spans="1:47" s="164" customFormat="1" x14ac:dyDescent="0.2">
      <c r="A594" s="210"/>
      <c r="B594" s="211" t="s">
        <v>42</v>
      </c>
      <c r="C594" s="210"/>
      <c r="D594" s="214">
        <v>0</v>
      </c>
      <c r="E594" s="214">
        <v>0.25</v>
      </c>
      <c r="F594" s="214">
        <v>0</v>
      </c>
      <c r="G594" s="214">
        <v>0</v>
      </c>
      <c r="H594" s="214">
        <v>0</v>
      </c>
      <c r="I594" s="214">
        <v>0.40299999999999997</v>
      </c>
      <c r="J594" s="214">
        <v>0</v>
      </c>
      <c r="K594" s="214">
        <v>0</v>
      </c>
      <c r="L594" s="214">
        <v>0</v>
      </c>
      <c r="M594" s="214">
        <v>0</v>
      </c>
      <c r="N594" s="214">
        <v>0</v>
      </c>
      <c r="O594" s="214">
        <v>0</v>
      </c>
      <c r="P594" s="214">
        <v>0</v>
      </c>
      <c r="Q594" s="214">
        <v>0</v>
      </c>
      <c r="R594" s="214">
        <v>0</v>
      </c>
      <c r="S594" s="214">
        <v>0</v>
      </c>
      <c r="T594" s="214">
        <v>4.830000000000001</v>
      </c>
      <c r="U594" s="214">
        <v>0</v>
      </c>
      <c r="V594" s="214">
        <v>0</v>
      </c>
      <c r="W594" s="214">
        <v>0</v>
      </c>
      <c r="X594" s="214">
        <v>0</v>
      </c>
      <c r="Y594" s="214">
        <v>0</v>
      </c>
      <c r="Z594" s="214">
        <v>0</v>
      </c>
      <c r="AA594" s="214">
        <v>1.22</v>
      </c>
      <c r="AB594" s="214">
        <f t="shared" ref="AB594:AU594" si="63">SUM(AB595:AB611)</f>
        <v>0</v>
      </c>
      <c r="AC594" s="214">
        <f t="shared" si="63"/>
        <v>0</v>
      </c>
      <c r="AD594" s="214">
        <f t="shared" si="63"/>
        <v>0</v>
      </c>
      <c r="AE594" s="214">
        <f t="shared" si="63"/>
        <v>0</v>
      </c>
      <c r="AF594" s="214">
        <f t="shared" si="63"/>
        <v>0</v>
      </c>
      <c r="AG594" s="214">
        <f t="shared" si="63"/>
        <v>0</v>
      </c>
      <c r="AH594" s="214">
        <f t="shared" si="63"/>
        <v>0</v>
      </c>
      <c r="AI594" s="214">
        <f t="shared" si="63"/>
        <v>0</v>
      </c>
      <c r="AJ594" s="214">
        <f t="shared" si="63"/>
        <v>0</v>
      </c>
      <c r="AK594" s="214">
        <f t="shared" si="63"/>
        <v>0</v>
      </c>
      <c r="AL594" s="214">
        <f t="shared" si="63"/>
        <v>0</v>
      </c>
      <c r="AM594" s="214">
        <f t="shared" si="63"/>
        <v>0</v>
      </c>
      <c r="AN594" s="214">
        <f t="shared" si="63"/>
        <v>0</v>
      </c>
      <c r="AO594" s="214">
        <f t="shared" si="63"/>
        <v>0</v>
      </c>
      <c r="AP594" s="214">
        <f t="shared" si="63"/>
        <v>0</v>
      </c>
      <c r="AQ594" s="214">
        <f t="shared" si="63"/>
        <v>0</v>
      </c>
      <c r="AR594" s="214">
        <f t="shared" si="63"/>
        <v>0</v>
      </c>
      <c r="AS594" s="214">
        <f t="shared" si="63"/>
        <v>0</v>
      </c>
      <c r="AT594" s="214">
        <f t="shared" si="63"/>
        <v>0</v>
      </c>
      <c r="AU594" s="214">
        <f t="shared" si="63"/>
        <v>0</v>
      </c>
    </row>
    <row r="595" spans="1:47" s="164" customFormat="1" ht="63" x14ac:dyDescent="0.2">
      <c r="A595" s="171" t="s">
        <v>900</v>
      </c>
      <c r="B595" s="84" t="s">
        <v>716</v>
      </c>
      <c r="C595" s="171" t="s">
        <v>2392</v>
      </c>
      <c r="D595" s="87">
        <v>0</v>
      </c>
      <c r="E595" s="87">
        <v>0</v>
      </c>
      <c r="F595" s="87">
        <v>0</v>
      </c>
      <c r="G595" s="87">
        <v>0</v>
      </c>
      <c r="H595" s="87">
        <v>0</v>
      </c>
      <c r="I595" s="87">
        <v>0</v>
      </c>
      <c r="J595" s="87">
        <v>0</v>
      </c>
      <c r="K595" s="87">
        <v>0</v>
      </c>
      <c r="L595" s="87">
        <v>0</v>
      </c>
      <c r="M595" s="87">
        <v>0</v>
      </c>
      <c r="N595" s="87">
        <v>0</v>
      </c>
      <c r="O595" s="87">
        <v>0</v>
      </c>
      <c r="P595" s="87">
        <v>0</v>
      </c>
      <c r="Q595" s="87">
        <v>0</v>
      </c>
      <c r="R595" s="87">
        <v>0</v>
      </c>
      <c r="S595" s="87">
        <v>0</v>
      </c>
      <c r="T595" s="87">
        <v>1.04</v>
      </c>
      <c r="U595" s="87">
        <v>0</v>
      </c>
      <c r="V595" s="87">
        <v>0</v>
      </c>
      <c r="W595" s="87">
        <v>0</v>
      </c>
      <c r="X595" s="87">
        <v>0</v>
      </c>
      <c r="Y595" s="87">
        <v>0</v>
      </c>
      <c r="Z595" s="87">
        <v>0</v>
      </c>
      <c r="AA595" s="87">
        <v>1.22</v>
      </c>
      <c r="AB595" s="87">
        <v>0</v>
      </c>
      <c r="AC595" s="87">
        <v>0</v>
      </c>
      <c r="AD595" s="87">
        <v>0</v>
      </c>
      <c r="AE595" s="87">
        <v>0</v>
      </c>
      <c r="AF595" s="87">
        <v>0</v>
      </c>
      <c r="AG595" s="87">
        <v>0</v>
      </c>
      <c r="AH595" s="87">
        <v>0</v>
      </c>
      <c r="AI595" s="87">
        <v>0</v>
      </c>
      <c r="AJ595" s="87">
        <v>0</v>
      </c>
      <c r="AK595" s="87">
        <v>0</v>
      </c>
      <c r="AL595" s="87">
        <v>0</v>
      </c>
      <c r="AM595" s="87">
        <v>0</v>
      </c>
      <c r="AN595" s="87">
        <v>0</v>
      </c>
      <c r="AO595" s="87">
        <v>0</v>
      </c>
      <c r="AP595" s="87">
        <v>0</v>
      </c>
      <c r="AQ595" s="87">
        <v>0</v>
      </c>
      <c r="AR595" s="87">
        <v>0</v>
      </c>
      <c r="AS595" s="87">
        <v>0</v>
      </c>
      <c r="AT595" s="87">
        <v>0</v>
      </c>
      <c r="AU595" s="87">
        <v>0</v>
      </c>
    </row>
    <row r="596" spans="1:47" s="164" customFormat="1" ht="47.25" x14ac:dyDescent="0.2">
      <c r="A596" s="171" t="s">
        <v>900</v>
      </c>
      <c r="B596" s="170" t="s">
        <v>717</v>
      </c>
      <c r="C596" s="171" t="s">
        <v>2393</v>
      </c>
      <c r="D596" s="87">
        <v>0</v>
      </c>
      <c r="E596" s="87">
        <v>0</v>
      </c>
      <c r="F596" s="87">
        <v>0</v>
      </c>
      <c r="G596" s="87">
        <v>0</v>
      </c>
      <c r="H596" s="87">
        <v>0</v>
      </c>
      <c r="I596" s="87">
        <v>0</v>
      </c>
      <c r="J596" s="87">
        <v>0</v>
      </c>
      <c r="K596" s="87">
        <v>0</v>
      </c>
      <c r="L596" s="87">
        <v>0</v>
      </c>
      <c r="M596" s="87">
        <v>0</v>
      </c>
      <c r="N596" s="87">
        <v>0</v>
      </c>
      <c r="O596" s="87">
        <v>0</v>
      </c>
      <c r="P596" s="87">
        <v>0</v>
      </c>
      <c r="Q596" s="87">
        <v>0</v>
      </c>
      <c r="R596" s="87">
        <v>0</v>
      </c>
      <c r="S596" s="87">
        <v>0</v>
      </c>
      <c r="T596" s="87">
        <v>0.24</v>
      </c>
      <c r="U596" s="87">
        <v>0</v>
      </c>
      <c r="V596" s="87">
        <v>0</v>
      </c>
      <c r="W596" s="87">
        <v>0</v>
      </c>
      <c r="X596" s="87">
        <v>0</v>
      </c>
      <c r="Y596" s="87">
        <v>0</v>
      </c>
      <c r="Z596" s="87">
        <v>0</v>
      </c>
      <c r="AA596" s="87">
        <v>0</v>
      </c>
      <c r="AB596" s="87">
        <v>0</v>
      </c>
      <c r="AC596" s="87">
        <v>0</v>
      </c>
      <c r="AD596" s="87">
        <v>0</v>
      </c>
      <c r="AE596" s="87">
        <v>0</v>
      </c>
      <c r="AF596" s="87">
        <v>0</v>
      </c>
      <c r="AG596" s="87">
        <v>0</v>
      </c>
      <c r="AH596" s="87">
        <v>0</v>
      </c>
      <c r="AI596" s="87">
        <v>0</v>
      </c>
      <c r="AJ596" s="87">
        <v>0</v>
      </c>
      <c r="AK596" s="87">
        <v>0</v>
      </c>
      <c r="AL596" s="87">
        <v>0</v>
      </c>
      <c r="AM596" s="87">
        <v>0</v>
      </c>
      <c r="AN596" s="87">
        <v>0</v>
      </c>
      <c r="AO596" s="87">
        <v>0</v>
      </c>
      <c r="AP596" s="87">
        <v>0</v>
      </c>
      <c r="AQ596" s="87">
        <v>0</v>
      </c>
      <c r="AR596" s="87">
        <v>0</v>
      </c>
      <c r="AS596" s="87">
        <v>0</v>
      </c>
      <c r="AT596" s="87">
        <v>0</v>
      </c>
      <c r="AU596" s="87">
        <v>0</v>
      </c>
    </row>
    <row r="597" spans="1:47" s="164" customFormat="1" ht="63" x14ac:dyDescent="0.2">
      <c r="A597" s="171" t="s">
        <v>900</v>
      </c>
      <c r="B597" s="84" t="s">
        <v>718</v>
      </c>
      <c r="C597" s="171" t="s">
        <v>2394</v>
      </c>
      <c r="D597" s="87">
        <v>0</v>
      </c>
      <c r="E597" s="87">
        <v>0</v>
      </c>
      <c r="F597" s="87">
        <v>0</v>
      </c>
      <c r="G597" s="87">
        <v>0</v>
      </c>
      <c r="H597" s="87">
        <v>0</v>
      </c>
      <c r="I597" s="87">
        <v>0</v>
      </c>
      <c r="J597" s="87">
        <v>0</v>
      </c>
      <c r="K597" s="87">
        <v>0</v>
      </c>
      <c r="L597" s="87">
        <v>0</v>
      </c>
      <c r="M597" s="87">
        <v>0</v>
      </c>
      <c r="N597" s="87">
        <v>0</v>
      </c>
      <c r="O597" s="87">
        <v>0</v>
      </c>
      <c r="P597" s="87">
        <v>0</v>
      </c>
      <c r="Q597" s="87">
        <v>0</v>
      </c>
      <c r="R597" s="87">
        <v>0</v>
      </c>
      <c r="S597" s="87">
        <v>0</v>
      </c>
      <c r="T597" s="87">
        <v>0.67999999999999994</v>
      </c>
      <c r="U597" s="87">
        <v>0</v>
      </c>
      <c r="V597" s="87">
        <v>0</v>
      </c>
      <c r="W597" s="87">
        <v>0</v>
      </c>
      <c r="X597" s="87">
        <v>0</v>
      </c>
      <c r="Y597" s="87">
        <v>0</v>
      </c>
      <c r="Z597" s="87">
        <v>0</v>
      </c>
      <c r="AA597" s="87">
        <v>0</v>
      </c>
      <c r="AB597" s="87">
        <v>0</v>
      </c>
      <c r="AC597" s="87">
        <v>0</v>
      </c>
      <c r="AD597" s="87">
        <v>0</v>
      </c>
      <c r="AE597" s="87">
        <v>0</v>
      </c>
      <c r="AF597" s="87">
        <v>0</v>
      </c>
      <c r="AG597" s="87">
        <v>0</v>
      </c>
      <c r="AH597" s="87">
        <v>0</v>
      </c>
      <c r="AI597" s="87">
        <v>0</v>
      </c>
      <c r="AJ597" s="87">
        <v>0</v>
      </c>
      <c r="AK597" s="87">
        <v>0</v>
      </c>
      <c r="AL597" s="87">
        <v>0</v>
      </c>
      <c r="AM597" s="87">
        <v>0</v>
      </c>
      <c r="AN597" s="87">
        <v>0</v>
      </c>
      <c r="AO597" s="87">
        <v>0</v>
      </c>
      <c r="AP597" s="87">
        <v>0</v>
      </c>
      <c r="AQ597" s="87">
        <v>0</v>
      </c>
      <c r="AR597" s="87">
        <v>0</v>
      </c>
      <c r="AS597" s="87">
        <v>0</v>
      </c>
      <c r="AT597" s="87">
        <v>0</v>
      </c>
      <c r="AU597" s="87">
        <v>0</v>
      </c>
    </row>
    <row r="598" spans="1:47" s="164" customFormat="1" ht="63" x14ac:dyDescent="0.2">
      <c r="A598" s="171" t="s">
        <v>900</v>
      </c>
      <c r="B598" s="84" t="s">
        <v>719</v>
      </c>
      <c r="C598" s="171" t="s">
        <v>2395</v>
      </c>
      <c r="D598" s="87">
        <v>0</v>
      </c>
      <c r="E598" s="87">
        <v>0</v>
      </c>
      <c r="F598" s="87">
        <v>0</v>
      </c>
      <c r="G598" s="87">
        <v>0</v>
      </c>
      <c r="H598" s="87">
        <v>0</v>
      </c>
      <c r="I598" s="87">
        <v>0.36699999999999999</v>
      </c>
      <c r="J598" s="87">
        <v>0</v>
      </c>
      <c r="K598" s="87">
        <v>0</v>
      </c>
      <c r="L598" s="87">
        <v>0</v>
      </c>
      <c r="M598" s="87">
        <v>0</v>
      </c>
      <c r="N598" s="87">
        <v>0</v>
      </c>
      <c r="O598" s="87">
        <v>0</v>
      </c>
      <c r="P598" s="87">
        <v>0</v>
      </c>
      <c r="Q598" s="87">
        <v>0</v>
      </c>
      <c r="R598" s="87">
        <v>0</v>
      </c>
      <c r="S598" s="87">
        <v>0</v>
      </c>
      <c r="T598" s="87">
        <v>0.43</v>
      </c>
      <c r="U598" s="87">
        <v>0</v>
      </c>
      <c r="V598" s="87">
        <v>0</v>
      </c>
      <c r="W598" s="87">
        <v>0</v>
      </c>
      <c r="X598" s="87">
        <v>0</v>
      </c>
      <c r="Y598" s="87">
        <v>0</v>
      </c>
      <c r="Z598" s="87">
        <v>0</v>
      </c>
      <c r="AA598" s="87">
        <v>0</v>
      </c>
      <c r="AB598" s="87">
        <v>0</v>
      </c>
      <c r="AC598" s="87">
        <v>0</v>
      </c>
      <c r="AD598" s="87">
        <v>0</v>
      </c>
      <c r="AE598" s="87">
        <v>0</v>
      </c>
      <c r="AF598" s="87">
        <v>0</v>
      </c>
      <c r="AG598" s="87">
        <v>0</v>
      </c>
      <c r="AH598" s="87">
        <v>0</v>
      </c>
      <c r="AI598" s="87">
        <v>0</v>
      </c>
      <c r="AJ598" s="87">
        <v>0</v>
      </c>
      <c r="AK598" s="87">
        <v>0</v>
      </c>
      <c r="AL598" s="87">
        <v>0</v>
      </c>
      <c r="AM598" s="87">
        <v>0</v>
      </c>
      <c r="AN598" s="87">
        <v>0</v>
      </c>
      <c r="AO598" s="87">
        <v>0</v>
      </c>
      <c r="AP598" s="87">
        <v>0</v>
      </c>
      <c r="AQ598" s="87">
        <v>0</v>
      </c>
      <c r="AR598" s="87">
        <v>0</v>
      </c>
      <c r="AS598" s="87">
        <v>0</v>
      </c>
      <c r="AT598" s="87">
        <v>0</v>
      </c>
      <c r="AU598" s="87">
        <v>0</v>
      </c>
    </row>
    <row r="599" spans="1:47" s="164" customFormat="1" ht="63" x14ac:dyDescent="0.2">
      <c r="A599" s="171" t="s">
        <v>900</v>
      </c>
      <c r="B599" s="84" t="s">
        <v>720</v>
      </c>
      <c r="C599" s="171" t="s">
        <v>2396</v>
      </c>
      <c r="D599" s="87">
        <v>0</v>
      </c>
      <c r="E599" s="87">
        <v>0</v>
      </c>
      <c r="F599" s="87">
        <v>0</v>
      </c>
      <c r="G599" s="87">
        <v>0</v>
      </c>
      <c r="H599" s="87">
        <v>0</v>
      </c>
      <c r="I599" s="87">
        <v>0</v>
      </c>
      <c r="J599" s="87">
        <v>0</v>
      </c>
      <c r="K599" s="87">
        <v>0</v>
      </c>
      <c r="L599" s="87">
        <v>0</v>
      </c>
      <c r="M599" s="87">
        <v>0</v>
      </c>
      <c r="N599" s="87">
        <v>0</v>
      </c>
      <c r="O599" s="87">
        <v>0</v>
      </c>
      <c r="P599" s="87">
        <v>0</v>
      </c>
      <c r="Q599" s="87">
        <v>0</v>
      </c>
      <c r="R599" s="87">
        <v>0</v>
      </c>
      <c r="S599" s="87">
        <v>0</v>
      </c>
      <c r="T599" s="87">
        <v>0.16</v>
      </c>
      <c r="U599" s="87">
        <v>0</v>
      </c>
      <c r="V599" s="87">
        <v>0</v>
      </c>
      <c r="W599" s="87">
        <v>0</v>
      </c>
      <c r="X599" s="87">
        <v>0</v>
      </c>
      <c r="Y599" s="87">
        <v>0</v>
      </c>
      <c r="Z599" s="87">
        <v>0</v>
      </c>
      <c r="AA599" s="87">
        <v>0</v>
      </c>
      <c r="AB599" s="87">
        <v>0</v>
      </c>
      <c r="AC599" s="87">
        <v>0</v>
      </c>
      <c r="AD599" s="87">
        <v>0</v>
      </c>
      <c r="AE599" s="87">
        <v>0</v>
      </c>
      <c r="AF599" s="87">
        <v>0</v>
      </c>
      <c r="AG599" s="87">
        <v>0</v>
      </c>
      <c r="AH599" s="87">
        <v>0</v>
      </c>
      <c r="AI599" s="87">
        <v>0</v>
      </c>
      <c r="AJ599" s="87">
        <v>0</v>
      </c>
      <c r="AK599" s="87">
        <v>0</v>
      </c>
      <c r="AL599" s="87">
        <v>0</v>
      </c>
      <c r="AM599" s="87">
        <v>0</v>
      </c>
      <c r="AN599" s="87">
        <v>0</v>
      </c>
      <c r="AO599" s="87">
        <v>0</v>
      </c>
      <c r="AP599" s="87">
        <v>0</v>
      </c>
      <c r="AQ599" s="87">
        <v>0</v>
      </c>
      <c r="AR599" s="87">
        <v>0</v>
      </c>
      <c r="AS599" s="87">
        <v>0</v>
      </c>
      <c r="AT599" s="87">
        <v>0</v>
      </c>
      <c r="AU599" s="87">
        <v>0</v>
      </c>
    </row>
    <row r="600" spans="1:47" s="164" customFormat="1" ht="63" x14ac:dyDescent="0.2">
      <c r="A600" s="171" t="s">
        <v>900</v>
      </c>
      <c r="B600" s="84" t="s">
        <v>721</v>
      </c>
      <c r="C600" s="171" t="s">
        <v>2397</v>
      </c>
      <c r="D600" s="87">
        <v>0</v>
      </c>
      <c r="E600" s="87">
        <v>0</v>
      </c>
      <c r="F600" s="87">
        <v>0</v>
      </c>
      <c r="G600" s="87">
        <v>0</v>
      </c>
      <c r="H600" s="87">
        <v>0</v>
      </c>
      <c r="I600" s="87">
        <v>0</v>
      </c>
      <c r="J600" s="87">
        <v>0</v>
      </c>
      <c r="K600" s="87">
        <v>0</v>
      </c>
      <c r="L600" s="87">
        <v>0</v>
      </c>
      <c r="M600" s="87">
        <v>0</v>
      </c>
      <c r="N600" s="87">
        <v>0</v>
      </c>
      <c r="O600" s="87">
        <v>0</v>
      </c>
      <c r="P600" s="87">
        <v>0</v>
      </c>
      <c r="Q600" s="87">
        <v>0</v>
      </c>
      <c r="R600" s="87">
        <v>0</v>
      </c>
      <c r="S600" s="87">
        <v>0</v>
      </c>
      <c r="T600" s="87">
        <v>0.18</v>
      </c>
      <c r="U600" s="87">
        <v>0</v>
      </c>
      <c r="V600" s="87">
        <v>0</v>
      </c>
      <c r="W600" s="87">
        <v>0</v>
      </c>
      <c r="X600" s="87">
        <v>0</v>
      </c>
      <c r="Y600" s="87">
        <v>0</v>
      </c>
      <c r="Z600" s="87">
        <v>0</v>
      </c>
      <c r="AA600" s="87">
        <v>0</v>
      </c>
      <c r="AB600" s="87">
        <v>0</v>
      </c>
      <c r="AC600" s="87">
        <v>0</v>
      </c>
      <c r="AD600" s="87">
        <v>0</v>
      </c>
      <c r="AE600" s="87">
        <v>0</v>
      </c>
      <c r="AF600" s="87">
        <v>0</v>
      </c>
      <c r="AG600" s="87">
        <v>0</v>
      </c>
      <c r="AH600" s="87">
        <v>0</v>
      </c>
      <c r="AI600" s="87">
        <v>0</v>
      </c>
      <c r="AJ600" s="87">
        <v>0</v>
      </c>
      <c r="AK600" s="87">
        <v>0</v>
      </c>
      <c r="AL600" s="87">
        <v>0</v>
      </c>
      <c r="AM600" s="87">
        <v>0</v>
      </c>
      <c r="AN600" s="87">
        <v>0</v>
      </c>
      <c r="AO600" s="87">
        <v>0</v>
      </c>
      <c r="AP600" s="87">
        <v>0</v>
      </c>
      <c r="AQ600" s="87">
        <v>0</v>
      </c>
      <c r="AR600" s="87">
        <v>0</v>
      </c>
      <c r="AS600" s="87">
        <v>0</v>
      </c>
      <c r="AT600" s="87">
        <v>0</v>
      </c>
      <c r="AU600" s="87">
        <v>0</v>
      </c>
    </row>
    <row r="601" spans="1:47" s="164" customFormat="1" ht="47.25" x14ac:dyDescent="0.2">
      <c r="A601" s="171" t="s">
        <v>900</v>
      </c>
      <c r="B601" s="84" t="s">
        <v>722</v>
      </c>
      <c r="C601" s="171" t="s">
        <v>2398</v>
      </c>
      <c r="D601" s="87">
        <v>0</v>
      </c>
      <c r="E601" s="87">
        <v>0</v>
      </c>
      <c r="F601" s="87">
        <v>0</v>
      </c>
      <c r="G601" s="87">
        <v>0</v>
      </c>
      <c r="H601" s="87">
        <v>0</v>
      </c>
      <c r="I601" s="87">
        <v>0</v>
      </c>
      <c r="J601" s="87">
        <v>0</v>
      </c>
      <c r="K601" s="87">
        <v>0</v>
      </c>
      <c r="L601" s="87">
        <v>0</v>
      </c>
      <c r="M601" s="87">
        <v>0</v>
      </c>
      <c r="N601" s="87">
        <v>0</v>
      </c>
      <c r="O601" s="87">
        <v>0</v>
      </c>
      <c r="P601" s="87">
        <v>0</v>
      </c>
      <c r="Q601" s="87">
        <v>0</v>
      </c>
      <c r="R601" s="87">
        <v>0</v>
      </c>
      <c r="S601" s="87">
        <v>0</v>
      </c>
      <c r="T601" s="87">
        <v>0.16</v>
      </c>
      <c r="U601" s="87">
        <v>0</v>
      </c>
      <c r="V601" s="87">
        <v>0</v>
      </c>
      <c r="W601" s="87">
        <v>0</v>
      </c>
      <c r="X601" s="87">
        <v>0</v>
      </c>
      <c r="Y601" s="87">
        <v>0</v>
      </c>
      <c r="Z601" s="87">
        <v>0</v>
      </c>
      <c r="AA601" s="87">
        <v>0</v>
      </c>
      <c r="AB601" s="87">
        <v>0</v>
      </c>
      <c r="AC601" s="87">
        <v>0</v>
      </c>
      <c r="AD601" s="87">
        <v>0</v>
      </c>
      <c r="AE601" s="87">
        <v>0</v>
      </c>
      <c r="AF601" s="87">
        <v>0</v>
      </c>
      <c r="AG601" s="87">
        <v>0</v>
      </c>
      <c r="AH601" s="87">
        <v>0</v>
      </c>
      <c r="AI601" s="87">
        <v>0</v>
      </c>
      <c r="AJ601" s="87">
        <v>0</v>
      </c>
      <c r="AK601" s="87">
        <v>0</v>
      </c>
      <c r="AL601" s="87">
        <v>0</v>
      </c>
      <c r="AM601" s="87">
        <v>0</v>
      </c>
      <c r="AN601" s="87">
        <v>0</v>
      </c>
      <c r="AO601" s="87">
        <v>0</v>
      </c>
      <c r="AP601" s="87">
        <v>0</v>
      </c>
      <c r="AQ601" s="87">
        <v>0</v>
      </c>
      <c r="AR601" s="87">
        <v>0</v>
      </c>
      <c r="AS601" s="87">
        <v>0</v>
      </c>
      <c r="AT601" s="87">
        <v>0</v>
      </c>
      <c r="AU601" s="87">
        <v>0</v>
      </c>
    </row>
    <row r="602" spans="1:47" s="164" customFormat="1" ht="63" x14ac:dyDescent="0.2">
      <c r="A602" s="171" t="s">
        <v>900</v>
      </c>
      <c r="B602" s="84" t="s">
        <v>723</v>
      </c>
      <c r="C602" s="171" t="s">
        <v>2399</v>
      </c>
      <c r="D602" s="87">
        <v>0</v>
      </c>
      <c r="E602" s="87">
        <v>0</v>
      </c>
      <c r="F602" s="87">
        <v>0</v>
      </c>
      <c r="G602" s="87">
        <v>0</v>
      </c>
      <c r="H602" s="87">
        <v>0</v>
      </c>
      <c r="I602" s="87">
        <v>0</v>
      </c>
      <c r="J602" s="87">
        <v>0</v>
      </c>
      <c r="K602" s="87">
        <v>0</v>
      </c>
      <c r="L602" s="87">
        <v>0</v>
      </c>
      <c r="M602" s="87">
        <v>0</v>
      </c>
      <c r="N602" s="87">
        <v>0</v>
      </c>
      <c r="O602" s="87">
        <v>0</v>
      </c>
      <c r="P602" s="87">
        <v>0</v>
      </c>
      <c r="Q602" s="87">
        <v>0</v>
      </c>
      <c r="R602" s="87">
        <v>0</v>
      </c>
      <c r="S602" s="87">
        <v>0</v>
      </c>
      <c r="T602" s="87">
        <v>0.17</v>
      </c>
      <c r="U602" s="87">
        <v>0</v>
      </c>
      <c r="V602" s="87">
        <v>0</v>
      </c>
      <c r="W602" s="87">
        <v>0</v>
      </c>
      <c r="X602" s="87">
        <v>0</v>
      </c>
      <c r="Y602" s="87">
        <v>0</v>
      </c>
      <c r="Z602" s="87">
        <v>0</v>
      </c>
      <c r="AA602" s="87">
        <v>0</v>
      </c>
      <c r="AB602" s="87">
        <v>0</v>
      </c>
      <c r="AC602" s="87">
        <v>0</v>
      </c>
      <c r="AD602" s="87">
        <v>0</v>
      </c>
      <c r="AE602" s="87">
        <v>0</v>
      </c>
      <c r="AF602" s="87">
        <v>0</v>
      </c>
      <c r="AG602" s="87">
        <v>0</v>
      </c>
      <c r="AH602" s="87">
        <v>0</v>
      </c>
      <c r="AI602" s="87">
        <v>0</v>
      </c>
      <c r="AJ602" s="87">
        <v>0</v>
      </c>
      <c r="AK602" s="87">
        <v>0</v>
      </c>
      <c r="AL602" s="87">
        <v>0</v>
      </c>
      <c r="AM602" s="87">
        <v>0</v>
      </c>
      <c r="AN602" s="87">
        <v>0</v>
      </c>
      <c r="AO602" s="87">
        <v>0</v>
      </c>
      <c r="AP602" s="87">
        <v>0</v>
      </c>
      <c r="AQ602" s="87">
        <v>0</v>
      </c>
      <c r="AR602" s="87">
        <v>0</v>
      </c>
      <c r="AS602" s="87">
        <v>0</v>
      </c>
      <c r="AT602" s="87">
        <v>0</v>
      </c>
      <c r="AU602" s="87">
        <v>0</v>
      </c>
    </row>
    <row r="603" spans="1:47" s="164" customFormat="1" ht="47.25" x14ac:dyDescent="0.2">
      <c r="A603" s="171" t="s">
        <v>900</v>
      </c>
      <c r="B603" s="84" t="s">
        <v>724</v>
      </c>
      <c r="C603" s="171" t="s">
        <v>2400</v>
      </c>
      <c r="D603" s="87">
        <v>0</v>
      </c>
      <c r="E603" s="87">
        <v>0</v>
      </c>
      <c r="F603" s="87">
        <v>0</v>
      </c>
      <c r="G603" s="87">
        <v>0</v>
      </c>
      <c r="H603" s="87">
        <v>0</v>
      </c>
      <c r="I603" s="87">
        <v>0</v>
      </c>
      <c r="J603" s="87">
        <v>0</v>
      </c>
      <c r="K603" s="87">
        <v>0</v>
      </c>
      <c r="L603" s="87">
        <v>0</v>
      </c>
      <c r="M603" s="87">
        <v>0</v>
      </c>
      <c r="N603" s="87">
        <v>0</v>
      </c>
      <c r="O603" s="87">
        <v>0</v>
      </c>
      <c r="P603" s="87">
        <v>0</v>
      </c>
      <c r="Q603" s="87">
        <v>0</v>
      </c>
      <c r="R603" s="87">
        <v>0</v>
      </c>
      <c r="S603" s="87">
        <v>0</v>
      </c>
      <c r="T603" s="87">
        <v>0.05</v>
      </c>
      <c r="U603" s="87">
        <v>0</v>
      </c>
      <c r="V603" s="87">
        <v>0</v>
      </c>
      <c r="W603" s="87">
        <v>0</v>
      </c>
      <c r="X603" s="87">
        <v>0</v>
      </c>
      <c r="Y603" s="87">
        <v>0</v>
      </c>
      <c r="Z603" s="87">
        <v>0</v>
      </c>
      <c r="AA603" s="87">
        <v>0</v>
      </c>
      <c r="AB603" s="87">
        <v>0</v>
      </c>
      <c r="AC603" s="87">
        <v>0</v>
      </c>
      <c r="AD603" s="87">
        <v>0</v>
      </c>
      <c r="AE603" s="87">
        <v>0</v>
      </c>
      <c r="AF603" s="87">
        <v>0</v>
      </c>
      <c r="AG603" s="87">
        <v>0</v>
      </c>
      <c r="AH603" s="87">
        <v>0</v>
      </c>
      <c r="AI603" s="87">
        <v>0</v>
      </c>
      <c r="AJ603" s="87">
        <v>0</v>
      </c>
      <c r="AK603" s="87">
        <v>0</v>
      </c>
      <c r="AL603" s="87">
        <v>0</v>
      </c>
      <c r="AM603" s="87">
        <v>0</v>
      </c>
      <c r="AN603" s="87">
        <v>0</v>
      </c>
      <c r="AO603" s="87">
        <v>0</v>
      </c>
      <c r="AP603" s="87">
        <v>0</v>
      </c>
      <c r="AQ603" s="87">
        <v>0</v>
      </c>
      <c r="AR603" s="87">
        <v>0</v>
      </c>
      <c r="AS603" s="87">
        <v>0</v>
      </c>
      <c r="AT603" s="87">
        <v>0</v>
      </c>
      <c r="AU603" s="87">
        <v>0</v>
      </c>
    </row>
    <row r="604" spans="1:47" s="164" customFormat="1" ht="47.25" x14ac:dyDescent="0.2">
      <c r="A604" s="171" t="s">
        <v>900</v>
      </c>
      <c r="B604" s="84" t="s">
        <v>725</v>
      </c>
      <c r="C604" s="171" t="s">
        <v>2401</v>
      </c>
      <c r="D604" s="87">
        <v>0</v>
      </c>
      <c r="E604" s="87">
        <v>0</v>
      </c>
      <c r="F604" s="87">
        <v>0</v>
      </c>
      <c r="G604" s="87">
        <v>0</v>
      </c>
      <c r="H604" s="87">
        <v>0</v>
      </c>
      <c r="I604" s="87">
        <v>0</v>
      </c>
      <c r="J604" s="87">
        <v>0</v>
      </c>
      <c r="K604" s="87">
        <v>0</v>
      </c>
      <c r="L604" s="87">
        <v>0</v>
      </c>
      <c r="M604" s="87">
        <v>0</v>
      </c>
      <c r="N604" s="87">
        <v>0</v>
      </c>
      <c r="O604" s="87">
        <v>0</v>
      </c>
      <c r="P604" s="87">
        <v>0</v>
      </c>
      <c r="Q604" s="87">
        <v>0</v>
      </c>
      <c r="R604" s="87">
        <v>0</v>
      </c>
      <c r="S604" s="87">
        <v>0</v>
      </c>
      <c r="T604" s="87">
        <v>0.08</v>
      </c>
      <c r="U604" s="87">
        <v>0</v>
      </c>
      <c r="V604" s="87">
        <v>0</v>
      </c>
      <c r="W604" s="87">
        <v>0</v>
      </c>
      <c r="X604" s="87">
        <v>0</v>
      </c>
      <c r="Y604" s="87">
        <v>0</v>
      </c>
      <c r="Z604" s="87">
        <v>0</v>
      </c>
      <c r="AA604" s="87">
        <v>0</v>
      </c>
      <c r="AB604" s="87">
        <v>0</v>
      </c>
      <c r="AC604" s="87">
        <v>0</v>
      </c>
      <c r="AD604" s="87">
        <v>0</v>
      </c>
      <c r="AE604" s="87">
        <v>0</v>
      </c>
      <c r="AF604" s="87">
        <v>0</v>
      </c>
      <c r="AG604" s="87">
        <v>0</v>
      </c>
      <c r="AH604" s="87">
        <v>0</v>
      </c>
      <c r="AI604" s="87">
        <v>0</v>
      </c>
      <c r="AJ604" s="87">
        <v>0</v>
      </c>
      <c r="AK604" s="87">
        <v>0</v>
      </c>
      <c r="AL604" s="87">
        <v>0</v>
      </c>
      <c r="AM604" s="87">
        <v>0</v>
      </c>
      <c r="AN604" s="87">
        <v>0</v>
      </c>
      <c r="AO604" s="87">
        <v>0</v>
      </c>
      <c r="AP604" s="87">
        <v>0</v>
      </c>
      <c r="AQ604" s="87">
        <v>0</v>
      </c>
      <c r="AR604" s="87">
        <v>0</v>
      </c>
      <c r="AS604" s="87">
        <v>0</v>
      </c>
      <c r="AT604" s="87">
        <v>0</v>
      </c>
      <c r="AU604" s="87">
        <v>0</v>
      </c>
    </row>
    <row r="605" spans="1:47" s="164" customFormat="1" ht="63" x14ac:dyDescent="0.2">
      <c r="A605" s="171" t="s">
        <v>900</v>
      </c>
      <c r="B605" s="84" t="s">
        <v>726</v>
      </c>
      <c r="C605" s="171" t="s">
        <v>2402</v>
      </c>
      <c r="D605" s="87">
        <v>0</v>
      </c>
      <c r="E605" s="87">
        <v>0</v>
      </c>
      <c r="F605" s="87">
        <v>0</v>
      </c>
      <c r="G605" s="87">
        <v>0</v>
      </c>
      <c r="H605" s="87">
        <v>0</v>
      </c>
      <c r="I605" s="87">
        <v>0</v>
      </c>
      <c r="J605" s="87">
        <v>0</v>
      </c>
      <c r="K605" s="87">
        <v>0</v>
      </c>
      <c r="L605" s="87">
        <v>0</v>
      </c>
      <c r="M605" s="87">
        <v>0</v>
      </c>
      <c r="N605" s="87">
        <v>0</v>
      </c>
      <c r="O605" s="87">
        <v>0</v>
      </c>
      <c r="P605" s="87">
        <v>0</v>
      </c>
      <c r="Q605" s="87">
        <v>0</v>
      </c>
      <c r="R605" s="87">
        <v>0</v>
      </c>
      <c r="S605" s="87">
        <v>0</v>
      </c>
      <c r="T605" s="87">
        <v>0.5</v>
      </c>
      <c r="U605" s="87">
        <v>0</v>
      </c>
      <c r="V605" s="87">
        <v>0</v>
      </c>
      <c r="W605" s="87">
        <v>0</v>
      </c>
      <c r="X605" s="87">
        <v>0</v>
      </c>
      <c r="Y605" s="87">
        <v>0</v>
      </c>
      <c r="Z605" s="87">
        <v>0</v>
      </c>
      <c r="AA605" s="87">
        <v>0</v>
      </c>
      <c r="AB605" s="87">
        <v>0</v>
      </c>
      <c r="AC605" s="87">
        <v>0</v>
      </c>
      <c r="AD605" s="87">
        <v>0</v>
      </c>
      <c r="AE605" s="87">
        <v>0</v>
      </c>
      <c r="AF605" s="87">
        <v>0</v>
      </c>
      <c r="AG605" s="87">
        <v>0</v>
      </c>
      <c r="AH605" s="87">
        <v>0</v>
      </c>
      <c r="AI605" s="87">
        <v>0</v>
      </c>
      <c r="AJ605" s="87">
        <v>0</v>
      </c>
      <c r="AK605" s="87">
        <v>0</v>
      </c>
      <c r="AL605" s="87">
        <v>0</v>
      </c>
      <c r="AM605" s="87">
        <v>0</v>
      </c>
      <c r="AN605" s="87">
        <v>0</v>
      </c>
      <c r="AO605" s="87">
        <v>0</v>
      </c>
      <c r="AP605" s="87">
        <v>0</v>
      </c>
      <c r="AQ605" s="87">
        <v>0</v>
      </c>
      <c r="AR605" s="87">
        <v>0</v>
      </c>
      <c r="AS605" s="87">
        <v>0</v>
      </c>
      <c r="AT605" s="87">
        <v>0</v>
      </c>
      <c r="AU605" s="87">
        <v>0</v>
      </c>
    </row>
    <row r="606" spans="1:47" s="164" customFormat="1" ht="63" x14ac:dyDescent="0.2">
      <c r="A606" s="171" t="s">
        <v>900</v>
      </c>
      <c r="B606" s="170" t="s">
        <v>727</v>
      </c>
      <c r="C606" s="171" t="s">
        <v>2403</v>
      </c>
      <c r="D606" s="87">
        <v>0</v>
      </c>
      <c r="E606" s="87">
        <v>0</v>
      </c>
      <c r="F606" s="87">
        <v>0</v>
      </c>
      <c r="G606" s="87">
        <v>0</v>
      </c>
      <c r="H606" s="87">
        <v>0</v>
      </c>
      <c r="I606" s="87">
        <v>0</v>
      </c>
      <c r="J606" s="87">
        <v>0</v>
      </c>
      <c r="K606" s="87">
        <v>0</v>
      </c>
      <c r="L606" s="87">
        <v>0</v>
      </c>
      <c r="M606" s="87">
        <v>0</v>
      </c>
      <c r="N606" s="87">
        <v>0</v>
      </c>
      <c r="O606" s="87">
        <v>0</v>
      </c>
      <c r="P606" s="87">
        <v>0</v>
      </c>
      <c r="Q606" s="87">
        <v>0</v>
      </c>
      <c r="R606" s="87">
        <v>0</v>
      </c>
      <c r="S606" s="87">
        <v>0</v>
      </c>
      <c r="T606" s="87">
        <v>0.2</v>
      </c>
      <c r="U606" s="87">
        <v>0</v>
      </c>
      <c r="V606" s="87">
        <v>0</v>
      </c>
      <c r="W606" s="87">
        <v>0</v>
      </c>
      <c r="X606" s="87">
        <v>0</v>
      </c>
      <c r="Y606" s="87">
        <v>0</v>
      </c>
      <c r="Z606" s="87">
        <v>0</v>
      </c>
      <c r="AA606" s="87">
        <v>0</v>
      </c>
      <c r="AB606" s="87">
        <v>0</v>
      </c>
      <c r="AC606" s="87">
        <v>0</v>
      </c>
      <c r="AD606" s="87">
        <v>0</v>
      </c>
      <c r="AE606" s="87">
        <v>0</v>
      </c>
      <c r="AF606" s="87">
        <v>0</v>
      </c>
      <c r="AG606" s="87">
        <v>0</v>
      </c>
      <c r="AH606" s="87">
        <v>0</v>
      </c>
      <c r="AI606" s="87">
        <v>0</v>
      </c>
      <c r="AJ606" s="87">
        <v>0</v>
      </c>
      <c r="AK606" s="87">
        <v>0</v>
      </c>
      <c r="AL606" s="87">
        <v>0</v>
      </c>
      <c r="AM606" s="87">
        <v>0</v>
      </c>
      <c r="AN606" s="87">
        <v>0</v>
      </c>
      <c r="AO606" s="87">
        <v>0</v>
      </c>
      <c r="AP606" s="87">
        <v>0</v>
      </c>
      <c r="AQ606" s="87">
        <v>0</v>
      </c>
      <c r="AR606" s="87">
        <v>0</v>
      </c>
      <c r="AS606" s="87">
        <v>0</v>
      </c>
      <c r="AT606" s="87">
        <v>0</v>
      </c>
      <c r="AU606" s="87">
        <v>0</v>
      </c>
    </row>
    <row r="607" spans="1:47" s="164" customFormat="1" ht="63" x14ac:dyDescent="0.2">
      <c r="A607" s="171" t="s">
        <v>900</v>
      </c>
      <c r="B607" s="84" t="s">
        <v>1758</v>
      </c>
      <c r="C607" s="171" t="s">
        <v>2404</v>
      </c>
      <c r="D607" s="87">
        <v>0</v>
      </c>
      <c r="E607" s="87">
        <v>0.25</v>
      </c>
      <c r="F607" s="87">
        <v>0</v>
      </c>
      <c r="G607" s="87">
        <v>0</v>
      </c>
      <c r="H607" s="87">
        <v>0</v>
      </c>
      <c r="I607" s="87">
        <v>3.5999999999999997E-2</v>
      </c>
      <c r="J607" s="87">
        <v>0</v>
      </c>
      <c r="K607" s="87">
        <v>0</v>
      </c>
      <c r="L607" s="87">
        <v>0</v>
      </c>
      <c r="M607" s="87">
        <v>0</v>
      </c>
      <c r="N607" s="87">
        <v>0</v>
      </c>
      <c r="O607" s="87">
        <v>0</v>
      </c>
      <c r="P607" s="87">
        <v>0</v>
      </c>
      <c r="Q607" s="87">
        <v>0</v>
      </c>
      <c r="R607" s="87">
        <v>0</v>
      </c>
      <c r="S607" s="87">
        <v>0</v>
      </c>
      <c r="T607" s="87">
        <v>0</v>
      </c>
      <c r="U607" s="87">
        <v>0</v>
      </c>
      <c r="V607" s="87">
        <v>0</v>
      </c>
      <c r="W607" s="87">
        <v>0</v>
      </c>
      <c r="X607" s="87">
        <v>0</v>
      </c>
      <c r="Y607" s="87">
        <v>0</v>
      </c>
      <c r="Z607" s="87">
        <v>0</v>
      </c>
      <c r="AA607" s="87">
        <v>0</v>
      </c>
      <c r="AB607" s="87">
        <v>0</v>
      </c>
      <c r="AC607" s="87">
        <v>0</v>
      </c>
      <c r="AD607" s="87">
        <v>0</v>
      </c>
      <c r="AE607" s="87">
        <v>0</v>
      </c>
      <c r="AF607" s="87">
        <v>0</v>
      </c>
      <c r="AG607" s="87">
        <v>0</v>
      </c>
      <c r="AH607" s="87">
        <v>0</v>
      </c>
      <c r="AI607" s="87">
        <v>0</v>
      </c>
      <c r="AJ607" s="87">
        <v>0</v>
      </c>
      <c r="AK607" s="87">
        <v>0</v>
      </c>
      <c r="AL607" s="87">
        <v>0</v>
      </c>
      <c r="AM607" s="87">
        <v>0</v>
      </c>
      <c r="AN607" s="87">
        <v>0</v>
      </c>
      <c r="AO607" s="87">
        <v>0</v>
      </c>
      <c r="AP607" s="87">
        <v>0</v>
      </c>
      <c r="AQ607" s="87">
        <v>0</v>
      </c>
      <c r="AR607" s="87">
        <v>0</v>
      </c>
      <c r="AS607" s="87">
        <v>0</v>
      </c>
      <c r="AT607" s="87">
        <v>0</v>
      </c>
      <c r="AU607" s="87">
        <v>0</v>
      </c>
    </row>
    <row r="608" spans="1:47" s="164" customFormat="1" ht="63" x14ac:dyDescent="0.2">
      <c r="A608" s="171" t="s">
        <v>900</v>
      </c>
      <c r="B608" s="84" t="s">
        <v>728</v>
      </c>
      <c r="C608" s="171" t="s">
        <v>2405</v>
      </c>
      <c r="D608" s="87">
        <v>0</v>
      </c>
      <c r="E608" s="87">
        <v>0</v>
      </c>
      <c r="F608" s="87">
        <v>0</v>
      </c>
      <c r="G608" s="87">
        <v>0</v>
      </c>
      <c r="H608" s="87">
        <v>0</v>
      </c>
      <c r="I608" s="87">
        <v>0</v>
      </c>
      <c r="J608" s="87">
        <v>0</v>
      </c>
      <c r="K608" s="87">
        <v>0</v>
      </c>
      <c r="L608" s="87">
        <v>0</v>
      </c>
      <c r="M608" s="87">
        <v>0</v>
      </c>
      <c r="N608" s="87">
        <v>0</v>
      </c>
      <c r="O608" s="87">
        <v>0</v>
      </c>
      <c r="P608" s="87">
        <v>0</v>
      </c>
      <c r="Q608" s="87">
        <v>0</v>
      </c>
      <c r="R608" s="87">
        <v>0</v>
      </c>
      <c r="S608" s="87">
        <v>0</v>
      </c>
      <c r="T608" s="87">
        <v>0.19</v>
      </c>
      <c r="U608" s="87">
        <v>0</v>
      </c>
      <c r="V608" s="87">
        <v>0</v>
      </c>
      <c r="W608" s="87">
        <v>0</v>
      </c>
      <c r="X608" s="87">
        <v>0</v>
      </c>
      <c r="Y608" s="87">
        <v>0</v>
      </c>
      <c r="Z608" s="87">
        <v>0</v>
      </c>
      <c r="AA608" s="87">
        <v>0</v>
      </c>
      <c r="AB608" s="87">
        <v>0</v>
      </c>
      <c r="AC608" s="87">
        <v>0</v>
      </c>
      <c r="AD608" s="87">
        <v>0</v>
      </c>
      <c r="AE608" s="87">
        <v>0</v>
      </c>
      <c r="AF608" s="87">
        <v>0</v>
      </c>
      <c r="AG608" s="87">
        <v>0</v>
      </c>
      <c r="AH608" s="87">
        <v>0</v>
      </c>
      <c r="AI608" s="87">
        <v>0</v>
      </c>
      <c r="AJ608" s="87">
        <v>0</v>
      </c>
      <c r="AK608" s="87">
        <v>0</v>
      </c>
      <c r="AL608" s="87">
        <v>0</v>
      </c>
      <c r="AM608" s="87">
        <v>0</v>
      </c>
      <c r="AN608" s="87">
        <v>0</v>
      </c>
      <c r="AO608" s="87">
        <v>0</v>
      </c>
      <c r="AP608" s="87">
        <v>0</v>
      </c>
      <c r="AQ608" s="87">
        <v>0</v>
      </c>
      <c r="AR608" s="87">
        <v>0</v>
      </c>
      <c r="AS608" s="87">
        <v>0</v>
      </c>
      <c r="AT608" s="87">
        <v>0</v>
      </c>
      <c r="AU608" s="87">
        <v>0</v>
      </c>
    </row>
    <row r="609" spans="1:47" s="164" customFormat="1" ht="63" x14ac:dyDescent="0.2">
      <c r="A609" s="171" t="s">
        <v>900</v>
      </c>
      <c r="B609" s="84" t="s">
        <v>729</v>
      </c>
      <c r="C609" s="171" t="s">
        <v>2406</v>
      </c>
      <c r="D609" s="87">
        <v>0</v>
      </c>
      <c r="E609" s="87">
        <v>0</v>
      </c>
      <c r="F609" s="87">
        <v>0</v>
      </c>
      <c r="G609" s="87">
        <v>0</v>
      </c>
      <c r="H609" s="87">
        <v>0</v>
      </c>
      <c r="I609" s="87">
        <v>0</v>
      </c>
      <c r="J609" s="87">
        <v>0</v>
      </c>
      <c r="K609" s="87">
        <v>0</v>
      </c>
      <c r="L609" s="87">
        <v>0</v>
      </c>
      <c r="M609" s="87">
        <v>0</v>
      </c>
      <c r="N609" s="87">
        <v>0</v>
      </c>
      <c r="O609" s="87">
        <v>0</v>
      </c>
      <c r="P609" s="87">
        <v>0</v>
      </c>
      <c r="Q609" s="87">
        <v>0</v>
      </c>
      <c r="R609" s="87">
        <v>0</v>
      </c>
      <c r="S609" s="87">
        <v>0</v>
      </c>
      <c r="T609" s="87">
        <v>0.42</v>
      </c>
      <c r="U609" s="87">
        <v>0</v>
      </c>
      <c r="V609" s="87">
        <v>0</v>
      </c>
      <c r="W609" s="87">
        <v>0</v>
      </c>
      <c r="X609" s="87">
        <v>0</v>
      </c>
      <c r="Y609" s="87">
        <v>0</v>
      </c>
      <c r="Z609" s="87">
        <v>0</v>
      </c>
      <c r="AA609" s="87">
        <v>0</v>
      </c>
      <c r="AB609" s="87">
        <v>0</v>
      </c>
      <c r="AC609" s="87">
        <v>0</v>
      </c>
      <c r="AD609" s="87">
        <v>0</v>
      </c>
      <c r="AE609" s="87">
        <v>0</v>
      </c>
      <c r="AF609" s="87">
        <v>0</v>
      </c>
      <c r="AG609" s="87">
        <v>0</v>
      </c>
      <c r="AH609" s="87">
        <v>0</v>
      </c>
      <c r="AI609" s="87">
        <v>0</v>
      </c>
      <c r="AJ609" s="87">
        <v>0</v>
      </c>
      <c r="AK609" s="87">
        <v>0</v>
      </c>
      <c r="AL609" s="87">
        <v>0</v>
      </c>
      <c r="AM609" s="87">
        <v>0</v>
      </c>
      <c r="AN609" s="87">
        <v>0</v>
      </c>
      <c r="AO609" s="87">
        <v>0</v>
      </c>
      <c r="AP609" s="87">
        <v>0</v>
      </c>
      <c r="AQ609" s="87">
        <v>0</v>
      </c>
      <c r="AR609" s="87">
        <v>0</v>
      </c>
      <c r="AS609" s="87">
        <v>0</v>
      </c>
      <c r="AT609" s="87">
        <v>0</v>
      </c>
      <c r="AU609" s="87">
        <v>0</v>
      </c>
    </row>
    <row r="610" spans="1:47" s="164" customFormat="1" ht="47.25" x14ac:dyDescent="0.2">
      <c r="A610" s="171" t="s">
        <v>900</v>
      </c>
      <c r="B610" s="84" t="s">
        <v>730</v>
      </c>
      <c r="C610" s="171" t="s">
        <v>2407</v>
      </c>
      <c r="D610" s="87">
        <v>0</v>
      </c>
      <c r="E610" s="87">
        <v>0</v>
      </c>
      <c r="F610" s="87">
        <v>0</v>
      </c>
      <c r="G610" s="87">
        <v>0</v>
      </c>
      <c r="H610" s="87">
        <v>0</v>
      </c>
      <c r="I610" s="87">
        <v>0</v>
      </c>
      <c r="J610" s="87">
        <v>0</v>
      </c>
      <c r="K610" s="87">
        <v>0</v>
      </c>
      <c r="L610" s="87">
        <v>0</v>
      </c>
      <c r="M610" s="87">
        <v>0</v>
      </c>
      <c r="N610" s="87">
        <v>0</v>
      </c>
      <c r="O610" s="87">
        <v>0</v>
      </c>
      <c r="P610" s="87">
        <v>0</v>
      </c>
      <c r="Q610" s="87">
        <v>0</v>
      </c>
      <c r="R610" s="87">
        <v>0</v>
      </c>
      <c r="S610" s="87">
        <v>0</v>
      </c>
      <c r="T610" s="87">
        <v>0.13</v>
      </c>
      <c r="U610" s="87">
        <v>0</v>
      </c>
      <c r="V610" s="87">
        <v>0</v>
      </c>
      <c r="W610" s="87">
        <v>0</v>
      </c>
      <c r="X610" s="87">
        <v>0</v>
      </c>
      <c r="Y610" s="87">
        <v>0</v>
      </c>
      <c r="Z610" s="87">
        <v>0</v>
      </c>
      <c r="AA610" s="87">
        <v>0</v>
      </c>
      <c r="AB610" s="87">
        <v>0</v>
      </c>
      <c r="AC610" s="87">
        <v>0</v>
      </c>
      <c r="AD610" s="87">
        <v>0</v>
      </c>
      <c r="AE610" s="87">
        <v>0</v>
      </c>
      <c r="AF610" s="87">
        <v>0</v>
      </c>
      <c r="AG610" s="87">
        <v>0</v>
      </c>
      <c r="AH610" s="87">
        <v>0</v>
      </c>
      <c r="AI610" s="87">
        <v>0</v>
      </c>
      <c r="AJ610" s="87">
        <v>0</v>
      </c>
      <c r="AK610" s="87">
        <v>0</v>
      </c>
      <c r="AL610" s="87">
        <v>0</v>
      </c>
      <c r="AM610" s="87">
        <v>0</v>
      </c>
      <c r="AN610" s="87">
        <v>0</v>
      </c>
      <c r="AO610" s="87">
        <v>0</v>
      </c>
      <c r="AP610" s="87">
        <v>0</v>
      </c>
      <c r="AQ610" s="87">
        <v>0</v>
      </c>
      <c r="AR610" s="87">
        <v>0</v>
      </c>
      <c r="AS610" s="87">
        <v>0</v>
      </c>
      <c r="AT610" s="87">
        <v>0</v>
      </c>
      <c r="AU610" s="87">
        <v>0</v>
      </c>
    </row>
    <row r="611" spans="1:47" s="164" customFormat="1" ht="47.25" x14ac:dyDescent="0.2">
      <c r="A611" s="171" t="s">
        <v>900</v>
      </c>
      <c r="B611" s="84" t="s">
        <v>731</v>
      </c>
      <c r="C611" s="171" t="s">
        <v>2408</v>
      </c>
      <c r="D611" s="87">
        <v>0</v>
      </c>
      <c r="E611" s="87">
        <v>0</v>
      </c>
      <c r="F611" s="87">
        <v>0</v>
      </c>
      <c r="G611" s="87">
        <v>0</v>
      </c>
      <c r="H611" s="87">
        <v>0</v>
      </c>
      <c r="I611" s="87">
        <v>0</v>
      </c>
      <c r="J611" s="87">
        <v>0</v>
      </c>
      <c r="K611" s="87">
        <v>0</v>
      </c>
      <c r="L611" s="87">
        <v>0</v>
      </c>
      <c r="M611" s="87">
        <v>0</v>
      </c>
      <c r="N611" s="87">
        <v>0</v>
      </c>
      <c r="O611" s="87">
        <v>0</v>
      </c>
      <c r="P611" s="87">
        <v>0</v>
      </c>
      <c r="Q611" s="87">
        <v>0</v>
      </c>
      <c r="R611" s="87">
        <v>0</v>
      </c>
      <c r="S611" s="87">
        <v>0</v>
      </c>
      <c r="T611" s="87">
        <v>0.2</v>
      </c>
      <c r="U611" s="87">
        <v>0</v>
      </c>
      <c r="V611" s="87">
        <v>0</v>
      </c>
      <c r="W611" s="87">
        <v>0</v>
      </c>
      <c r="X611" s="87">
        <v>0</v>
      </c>
      <c r="Y611" s="87">
        <v>0</v>
      </c>
      <c r="Z611" s="87">
        <v>0</v>
      </c>
      <c r="AA611" s="87">
        <v>0</v>
      </c>
      <c r="AB611" s="87">
        <v>0</v>
      </c>
      <c r="AC611" s="87">
        <v>0</v>
      </c>
      <c r="AD611" s="87">
        <v>0</v>
      </c>
      <c r="AE611" s="87">
        <v>0</v>
      </c>
      <c r="AF611" s="87">
        <v>0</v>
      </c>
      <c r="AG611" s="87">
        <v>0</v>
      </c>
      <c r="AH611" s="87">
        <v>0</v>
      </c>
      <c r="AI611" s="87">
        <v>0</v>
      </c>
      <c r="AJ611" s="87">
        <v>0</v>
      </c>
      <c r="AK611" s="87">
        <v>0</v>
      </c>
      <c r="AL611" s="87">
        <v>0</v>
      </c>
      <c r="AM611" s="87">
        <v>0</v>
      </c>
      <c r="AN611" s="87">
        <v>0</v>
      </c>
      <c r="AO611" s="87">
        <v>0</v>
      </c>
      <c r="AP611" s="87">
        <v>0</v>
      </c>
      <c r="AQ611" s="87">
        <v>0</v>
      </c>
      <c r="AR611" s="87">
        <v>0</v>
      </c>
      <c r="AS611" s="87">
        <v>0</v>
      </c>
      <c r="AT611" s="87">
        <v>0</v>
      </c>
      <c r="AU611" s="87">
        <v>0</v>
      </c>
    </row>
    <row r="612" spans="1:47" s="164" customFormat="1" ht="31.5" x14ac:dyDescent="0.2">
      <c r="A612" s="210"/>
      <c r="B612" s="211" t="s">
        <v>43</v>
      </c>
      <c r="C612" s="210"/>
      <c r="D612" s="214">
        <v>0</v>
      </c>
      <c r="E612" s="214">
        <v>0.35</v>
      </c>
      <c r="F612" s="214">
        <v>0</v>
      </c>
      <c r="G612" s="214">
        <v>0</v>
      </c>
      <c r="H612" s="214">
        <v>0</v>
      </c>
      <c r="I612" s="214">
        <v>0.60220999999999991</v>
      </c>
      <c r="J612" s="214">
        <v>0</v>
      </c>
      <c r="K612" s="214">
        <v>0</v>
      </c>
      <c r="L612" s="214">
        <v>0</v>
      </c>
      <c r="M612" s="214">
        <v>0</v>
      </c>
      <c r="N612" s="214">
        <v>0</v>
      </c>
      <c r="O612" s="214">
        <v>0</v>
      </c>
      <c r="P612" s="214">
        <v>0</v>
      </c>
      <c r="Q612" s="214">
        <v>0</v>
      </c>
      <c r="R612" s="214">
        <v>0.35</v>
      </c>
      <c r="S612" s="214">
        <v>0</v>
      </c>
      <c r="T612" s="214">
        <v>0.32</v>
      </c>
      <c r="U612" s="214">
        <v>0</v>
      </c>
      <c r="V612" s="214">
        <v>0</v>
      </c>
      <c r="W612" s="214">
        <v>0</v>
      </c>
      <c r="X612" s="214">
        <v>0</v>
      </c>
      <c r="Y612" s="214">
        <v>0</v>
      </c>
      <c r="Z612" s="214">
        <v>0</v>
      </c>
      <c r="AA612" s="214">
        <v>0</v>
      </c>
      <c r="AB612" s="214">
        <f t="shared" ref="AB612:AU612" si="64">SUM(AB613:AB621)</f>
        <v>0</v>
      </c>
      <c r="AC612" s="214">
        <f t="shared" si="64"/>
        <v>0</v>
      </c>
      <c r="AD612" s="214">
        <f t="shared" si="64"/>
        <v>0</v>
      </c>
      <c r="AE612" s="214">
        <f t="shared" si="64"/>
        <v>0</v>
      </c>
      <c r="AF612" s="214">
        <f t="shared" si="64"/>
        <v>0</v>
      </c>
      <c r="AG612" s="214">
        <f t="shared" si="64"/>
        <v>0</v>
      </c>
      <c r="AH612" s="214">
        <f t="shared" si="64"/>
        <v>0</v>
      </c>
      <c r="AI612" s="214">
        <f t="shared" si="64"/>
        <v>0</v>
      </c>
      <c r="AJ612" s="214">
        <f t="shared" si="64"/>
        <v>0</v>
      </c>
      <c r="AK612" s="214">
        <f t="shared" si="64"/>
        <v>0</v>
      </c>
      <c r="AL612" s="214">
        <f t="shared" si="64"/>
        <v>0</v>
      </c>
      <c r="AM612" s="214">
        <f t="shared" si="64"/>
        <v>0</v>
      </c>
      <c r="AN612" s="214">
        <f t="shared" si="64"/>
        <v>0</v>
      </c>
      <c r="AO612" s="214">
        <f t="shared" si="64"/>
        <v>0</v>
      </c>
      <c r="AP612" s="214">
        <f t="shared" si="64"/>
        <v>0</v>
      </c>
      <c r="AQ612" s="214">
        <f t="shared" si="64"/>
        <v>0</v>
      </c>
      <c r="AR612" s="214">
        <f t="shared" si="64"/>
        <v>0</v>
      </c>
      <c r="AS612" s="214">
        <f t="shared" si="64"/>
        <v>0</v>
      </c>
      <c r="AT612" s="214">
        <f t="shared" si="64"/>
        <v>0</v>
      </c>
      <c r="AU612" s="214">
        <f t="shared" si="64"/>
        <v>0</v>
      </c>
    </row>
    <row r="613" spans="1:47" s="164" customFormat="1" ht="63" x14ac:dyDescent="0.2">
      <c r="A613" s="171" t="s">
        <v>900</v>
      </c>
      <c r="B613" s="84" t="s">
        <v>732</v>
      </c>
      <c r="C613" s="171" t="s">
        <v>2409</v>
      </c>
      <c r="D613" s="87">
        <v>0</v>
      </c>
      <c r="E613" s="87">
        <v>0</v>
      </c>
      <c r="F613" s="87">
        <v>0</v>
      </c>
      <c r="G613" s="87">
        <v>0</v>
      </c>
      <c r="H613" s="87">
        <v>0</v>
      </c>
      <c r="I613" s="87">
        <v>0</v>
      </c>
      <c r="J613" s="87">
        <v>0</v>
      </c>
      <c r="K613" s="87">
        <v>0</v>
      </c>
      <c r="L613" s="87">
        <v>0</v>
      </c>
      <c r="M613" s="87">
        <v>0</v>
      </c>
      <c r="N613" s="87">
        <v>0</v>
      </c>
      <c r="O613" s="87">
        <v>0</v>
      </c>
      <c r="P613" s="87">
        <v>0</v>
      </c>
      <c r="Q613" s="87">
        <v>0</v>
      </c>
      <c r="R613" s="87">
        <v>0</v>
      </c>
      <c r="S613" s="87">
        <v>0</v>
      </c>
      <c r="T613" s="87">
        <v>0</v>
      </c>
      <c r="U613" s="87">
        <v>0</v>
      </c>
      <c r="V613" s="87">
        <v>0</v>
      </c>
      <c r="W613" s="87">
        <v>0</v>
      </c>
      <c r="X613" s="87">
        <v>0</v>
      </c>
      <c r="Y613" s="87">
        <v>0</v>
      </c>
      <c r="Z613" s="87">
        <v>0</v>
      </c>
      <c r="AA613" s="87">
        <v>0</v>
      </c>
      <c r="AB613" s="87">
        <v>0</v>
      </c>
      <c r="AC613" s="87">
        <v>0</v>
      </c>
      <c r="AD613" s="87">
        <v>0</v>
      </c>
      <c r="AE613" s="87">
        <v>0</v>
      </c>
      <c r="AF613" s="87">
        <v>0</v>
      </c>
      <c r="AG613" s="87">
        <v>0</v>
      </c>
      <c r="AH613" s="87">
        <v>0</v>
      </c>
      <c r="AI613" s="87">
        <v>0</v>
      </c>
      <c r="AJ613" s="87">
        <v>0</v>
      </c>
      <c r="AK613" s="87">
        <v>0</v>
      </c>
      <c r="AL613" s="87">
        <v>0</v>
      </c>
      <c r="AM613" s="87">
        <v>0</v>
      </c>
      <c r="AN613" s="87">
        <v>0</v>
      </c>
      <c r="AO613" s="87">
        <v>0</v>
      </c>
      <c r="AP613" s="87">
        <v>0</v>
      </c>
      <c r="AQ613" s="87">
        <v>0</v>
      </c>
      <c r="AR613" s="87">
        <v>0</v>
      </c>
      <c r="AS613" s="87">
        <v>0</v>
      </c>
      <c r="AT613" s="87">
        <v>0</v>
      </c>
      <c r="AU613" s="87">
        <v>0</v>
      </c>
    </row>
    <row r="614" spans="1:47" s="164" customFormat="1" ht="47.25" x14ac:dyDescent="0.2">
      <c r="A614" s="171" t="s">
        <v>900</v>
      </c>
      <c r="B614" s="84" t="s">
        <v>733</v>
      </c>
      <c r="C614" s="171" t="s">
        <v>2410</v>
      </c>
      <c r="D614" s="87">
        <v>0</v>
      </c>
      <c r="E614" s="87">
        <v>0</v>
      </c>
      <c r="F614" s="87">
        <v>0</v>
      </c>
      <c r="G614" s="87">
        <v>0</v>
      </c>
      <c r="H614" s="87">
        <v>0</v>
      </c>
      <c r="I614" s="87">
        <v>0</v>
      </c>
      <c r="J614" s="87">
        <v>0</v>
      </c>
      <c r="K614" s="87">
        <v>0</v>
      </c>
      <c r="L614" s="87">
        <v>0</v>
      </c>
      <c r="M614" s="87">
        <v>0</v>
      </c>
      <c r="N614" s="87">
        <v>0</v>
      </c>
      <c r="O614" s="87">
        <v>0</v>
      </c>
      <c r="P614" s="87">
        <v>0</v>
      </c>
      <c r="Q614" s="87">
        <v>0</v>
      </c>
      <c r="R614" s="87">
        <v>0</v>
      </c>
      <c r="S614" s="87">
        <v>0</v>
      </c>
      <c r="T614" s="87">
        <v>0</v>
      </c>
      <c r="U614" s="87">
        <v>0</v>
      </c>
      <c r="V614" s="87">
        <v>0</v>
      </c>
      <c r="W614" s="87">
        <v>0</v>
      </c>
      <c r="X614" s="87">
        <v>0</v>
      </c>
      <c r="Y614" s="87">
        <v>0</v>
      </c>
      <c r="Z614" s="87">
        <v>0</v>
      </c>
      <c r="AA614" s="87">
        <v>0</v>
      </c>
      <c r="AB614" s="87">
        <v>0</v>
      </c>
      <c r="AC614" s="87">
        <v>0</v>
      </c>
      <c r="AD614" s="87">
        <v>0</v>
      </c>
      <c r="AE614" s="87">
        <v>0</v>
      </c>
      <c r="AF614" s="87">
        <v>0</v>
      </c>
      <c r="AG614" s="87">
        <v>0</v>
      </c>
      <c r="AH614" s="87">
        <v>0</v>
      </c>
      <c r="AI614" s="87">
        <v>0</v>
      </c>
      <c r="AJ614" s="87">
        <v>0</v>
      </c>
      <c r="AK614" s="87">
        <v>0</v>
      </c>
      <c r="AL614" s="87">
        <v>0</v>
      </c>
      <c r="AM614" s="87">
        <v>0</v>
      </c>
      <c r="AN614" s="87">
        <v>0</v>
      </c>
      <c r="AO614" s="87">
        <v>0</v>
      </c>
      <c r="AP614" s="87">
        <v>0</v>
      </c>
      <c r="AQ614" s="87">
        <v>0</v>
      </c>
      <c r="AR614" s="87">
        <v>0</v>
      </c>
      <c r="AS614" s="87">
        <v>0</v>
      </c>
      <c r="AT614" s="87">
        <v>0</v>
      </c>
      <c r="AU614" s="87">
        <v>0</v>
      </c>
    </row>
    <row r="615" spans="1:47" s="164" customFormat="1" ht="63" x14ac:dyDescent="0.2">
      <c r="A615" s="171" t="s">
        <v>900</v>
      </c>
      <c r="B615" s="84" t="s">
        <v>734</v>
      </c>
      <c r="C615" s="171" t="s">
        <v>2411</v>
      </c>
      <c r="D615" s="87">
        <v>0</v>
      </c>
      <c r="E615" s="87">
        <v>0</v>
      </c>
      <c r="F615" s="87">
        <v>0</v>
      </c>
      <c r="G615" s="87">
        <v>0</v>
      </c>
      <c r="H615" s="87">
        <v>0</v>
      </c>
      <c r="I615" s="87">
        <v>0</v>
      </c>
      <c r="J615" s="87">
        <v>0</v>
      </c>
      <c r="K615" s="87">
        <v>0</v>
      </c>
      <c r="L615" s="87">
        <v>0</v>
      </c>
      <c r="M615" s="87">
        <v>0</v>
      </c>
      <c r="N615" s="87">
        <v>0</v>
      </c>
      <c r="O615" s="87">
        <v>0</v>
      </c>
      <c r="P615" s="87">
        <v>0</v>
      </c>
      <c r="Q615" s="87">
        <v>0</v>
      </c>
      <c r="R615" s="87">
        <v>0</v>
      </c>
      <c r="S615" s="87">
        <v>0</v>
      </c>
      <c r="T615" s="87">
        <v>0</v>
      </c>
      <c r="U615" s="87">
        <v>0</v>
      </c>
      <c r="V615" s="87">
        <v>0</v>
      </c>
      <c r="W615" s="87">
        <v>0</v>
      </c>
      <c r="X615" s="87">
        <v>0</v>
      </c>
      <c r="Y615" s="87">
        <v>0</v>
      </c>
      <c r="Z615" s="87">
        <v>0</v>
      </c>
      <c r="AA615" s="87">
        <v>0</v>
      </c>
      <c r="AB615" s="87">
        <v>0</v>
      </c>
      <c r="AC615" s="87">
        <v>0</v>
      </c>
      <c r="AD615" s="87">
        <v>0</v>
      </c>
      <c r="AE615" s="87">
        <v>0</v>
      </c>
      <c r="AF615" s="87">
        <v>0</v>
      </c>
      <c r="AG615" s="87">
        <v>0</v>
      </c>
      <c r="AH615" s="87">
        <v>0</v>
      </c>
      <c r="AI615" s="87">
        <v>0</v>
      </c>
      <c r="AJ615" s="87">
        <v>0</v>
      </c>
      <c r="AK615" s="87">
        <v>0</v>
      </c>
      <c r="AL615" s="87">
        <v>0</v>
      </c>
      <c r="AM615" s="87">
        <v>0</v>
      </c>
      <c r="AN615" s="87">
        <v>0</v>
      </c>
      <c r="AO615" s="87">
        <v>0</v>
      </c>
      <c r="AP615" s="87">
        <v>0</v>
      </c>
      <c r="AQ615" s="87">
        <v>0</v>
      </c>
      <c r="AR615" s="87">
        <v>0</v>
      </c>
      <c r="AS615" s="87">
        <v>0</v>
      </c>
      <c r="AT615" s="87">
        <v>0</v>
      </c>
      <c r="AU615" s="87">
        <v>0</v>
      </c>
    </row>
    <row r="616" spans="1:47" s="164" customFormat="1" ht="47.25" x14ac:dyDescent="0.2">
      <c r="A616" s="171" t="s">
        <v>900</v>
      </c>
      <c r="B616" s="84" t="s">
        <v>735</v>
      </c>
      <c r="C616" s="171" t="s">
        <v>2412</v>
      </c>
      <c r="D616" s="87">
        <v>0</v>
      </c>
      <c r="E616" s="87">
        <v>0</v>
      </c>
      <c r="F616" s="87">
        <v>0</v>
      </c>
      <c r="G616" s="87">
        <v>0</v>
      </c>
      <c r="H616" s="87">
        <v>0</v>
      </c>
      <c r="I616" s="87">
        <v>9.5939999999999998E-2</v>
      </c>
      <c r="J616" s="87">
        <v>0</v>
      </c>
      <c r="K616" s="87">
        <v>0</v>
      </c>
      <c r="L616" s="87">
        <v>0</v>
      </c>
      <c r="M616" s="87">
        <v>0</v>
      </c>
      <c r="N616" s="87">
        <v>0</v>
      </c>
      <c r="O616" s="87">
        <v>0</v>
      </c>
      <c r="P616" s="87">
        <v>0</v>
      </c>
      <c r="Q616" s="87">
        <v>0</v>
      </c>
      <c r="R616" s="87">
        <v>0.25</v>
      </c>
      <c r="S616" s="87">
        <v>0</v>
      </c>
      <c r="T616" s="87">
        <v>0.25</v>
      </c>
      <c r="U616" s="87">
        <v>0</v>
      </c>
      <c r="V616" s="87">
        <v>0</v>
      </c>
      <c r="W616" s="87">
        <v>0</v>
      </c>
      <c r="X616" s="87">
        <v>0</v>
      </c>
      <c r="Y616" s="87">
        <v>0</v>
      </c>
      <c r="Z616" s="87">
        <v>0</v>
      </c>
      <c r="AA616" s="87">
        <v>0</v>
      </c>
      <c r="AB616" s="87">
        <v>0</v>
      </c>
      <c r="AC616" s="87">
        <v>0</v>
      </c>
      <c r="AD616" s="87">
        <v>0</v>
      </c>
      <c r="AE616" s="87">
        <v>0</v>
      </c>
      <c r="AF616" s="87">
        <v>0</v>
      </c>
      <c r="AG616" s="87">
        <v>0</v>
      </c>
      <c r="AH616" s="87">
        <v>0</v>
      </c>
      <c r="AI616" s="87">
        <v>0</v>
      </c>
      <c r="AJ616" s="87">
        <v>0</v>
      </c>
      <c r="AK616" s="87">
        <v>0</v>
      </c>
      <c r="AL616" s="87">
        <v>0</v>
      </c>
      <c r="AM616" s="87">
        <v>0</v>
      </c>
      <c r="AN616" s="87">
        <v>0</v>
      </c>
      <c r="AO616" s="87">
        <v>0</v>
      </c>
      <c r="AP616" s="87">
        <v>0</v>
      </c>
      <c r="AQ616" s="87">
        <v>0</v>
      </c>
      <c r="AR616" s="87">
        <v>0</v>
      </c>
      <c r="AS616" s="87">
        <v>0</v>
      </c>
      <c r="AT616" s="87">
        <v>0</v>
      </c>
      <c r="AU616" s="87">
        <v>0</v>
      </c>
    </row>
    <row r="617" spans="1:47" s="164" customFormat="1" ht="47.25" x14ac:dyDescent="0.2">
      <c r="A617" s="171" t="s">
        <v>900</v>
      </c>
      <c r="B617" s="84" t="s">
        <v>736</v>
      </c>
      <c r="C617" s="171" t="s">
        <v>2413</v>
      </c>
      <c r="D617" s="87">
        <v>0</v>
      </c>
      <c r="E617" s="87">
        <v>0.25</v>
      </c>
      <c r="F617" s="87">
        <v>0</v>
      </c>
      <c r="G617" s="87">
        <v>0</v>
      </c>
      <c r="H617" s="87">
        <v>0</v>
      </c>
      <c r="I617" s="87">
        <v>0.40199999999999997</v>
      </c>
      <c r="J617" s="87">
        <v>0</v>
      </c>
      <c r="K617" s="87">
        <v>0</v>
      </c>
      <c r="L617" s="87">
        <v>0</v>
      </c>
      <c r="M617" s="87">
        <v>0</v>
      </c>
      <c r="N617" s="87">
        <v>0</v>
      </c>
      <c r="O617" s="87">
        <v>0</v>
      </c>
      <c r="P617" s="87">
        <v>0</v>
      </c>
      <c r="Q617" s="87">
        <v>0</v>
      </c>
      <c r="R617" s="87">
        <v>0</v>
      </c>
      <c r="S617" s="87">
        <v>0</v>
      </c>
      <c r="T617" s="87">
        <v>0</v>
      </c>
      <c r="U617" s="87">
        <v>0</v>
      </c>
      <c r="V617" s="87">
        <v>0</v>
      </c>
      <c r="W617" s="87">
        <v>0</v>
      </c>
      <c r="X617" s="87">
        <v>0</v>
      </c>
      <c r="Y617" s="87">
        <v>0</v>
      </c>
      <c r="Z617" s="87">
        <v>0</v>
      </c>
      <c r="AA617" s="87">
        <v>0</v>
      </c>
      <c r="AB617" s="87">
        <v>0</v>
      </c>
      <c r="AC617" s="87">
        <v>0</v>
      </c>
      <c r="AD617" s="87">
        <v>0</v>
      </c>
      <c r="AE617" s="87">
        <v>0</v>
      </c>
      <c r="AF617" s="87">
        <v>0</v>
      </c>
      <c r="AG617" s="87">
        <v>0</v>
      </c>
      <c r="AH617" s="87">
        <v>0</v>
      </c>
      <c r="AI617" s="87">
        <v>0</v>
      </c>
      <c r="AJ617" s="87">
        <v>0</v>
      </c>
      <c r="AK617" s="87">
        <v>0</v>
      </c>
      <c r="AL617" s="87">
        <v>0</v>
      </c>
      <c r="AM617" s="87">
        <v>0</v>
      </c>
      <c r="AN617" s="87">
        <v>0</v>
      </c>
      <c r="AO617" s="87">
        <v>0</v>
      </c>
      <c r="AP617" s="87">
        <v>0</v>
      </c>
      <c r="AQ617" s="87">
        <v>0</v>
      </c>
      <c r="AR617" s="87">
        <v>0</v>
      </c>
      <c r="AS617" s="87">
        <v>0</v>
      </c>
      <c r="AT617" s="87">
        <v>0</v>
      </c>
      <c r="AU617" s="87">
        <v>0</v>
      </c>
    </row>
    <row r="618" spans="1:47" s="164" customFormat="1" ht="78.75" x14ac:dyDescent="0.2">
      <c r="A618" s="171" t="s">
        <v>900</v>
      </c>
      <c r="B618" s="84" t="s">
        <v>737</v>
      </c>
      <c r="C618" s="171" t="s">
        <v>2414</v>
      </c>
      <c r="D618" s="87">
        <v>0</v>
      </c>
      <c r="E618" s="87">
        <v>0</v>
      </c>
      <c r="F618" s="87">
        <v>0</v>
      </c>
      <c r="G618" s="87">
        <v>0</v>
      </c>
      <c r="H618" s="87">
        <v>0</v>
      </c>
      <c r="I618" s="87">
        <v>0</v>
      </c>
      <c r="J618" s="87">
        <v>0</v>
      </c>
      <c r="K618" s="87">
        <v>0</v>
      </c>
      <c r="L618" s="87">
        <v>0</v>
      </c>
      <c r="M618" s="87">
        <v>0</v>
      </c>
      <c r="N618" s="87">
        <v>0</v>
      </c>
      <c r="O618" s="87">
        <v>0</v>
      </c>
      <c r="P618" s="87">
        <v>0</v>
      </c>
      <c r="Q618" s="87">
        <v>0</v>
      </c>
      <c r="R618" s="87">
        <v>0</v>
      </c>
      <c r="S618" s="87">
        <v>0</v>
      </c>
      <c r="T618" s="87">
        <v>0</v>
      </c>
      <c r="U618" s="87">
        <v>0</v>
      </c>
      <c r="V618" s="87">
        <v>0</v>
      </c>
      <c r="W618" s="87">
        <v>0</v>
      </c>
      <c r="X618" s="87">
        <v>0</v>
      </c>
      <c r="Y618" s="87">
        <v>0</v>
      </c>
      <c r="Z618" s="87">
        <v>0</v>
      </c>
      <c r="AA618" s="87">
        <v>0</v>
      </c>
      <c r="AB618" s="87">
        <v>0</v>
      </c>
      <c r="AC618" s="87">
        <v>0</v>
      </c>
      <c r="AD618" s="87">
        <v>0</v>
      </c>
      <c r="AE618" s="87">
        <v>0</v>
      </c>
      <c r="AF618" s="87">
        <v>0</v>
      </c>
      <c r="AG618" s="87">
        <v>0</v>
      </c>
      <c r="AH618" s="87">
        <v>0</v>
      </c>
      <c r="AI618" s="87">
        <v>0</v>
      </c>
      <c r="AJ618" s="87">
        <v>0</v>
      </c>
      <c r="AK618" s="87">
        <v>0</v>
      </c>
      <c r="AL618" s="87">
        <v>0</v>
      </c>
      <c r="AM618" s="87">
        <v>0</v>
      </c>
      <c r="AN618" s="87">
        <v>0</v>
      </c>
      <c r="AO618" s="87">
        <v>0</v>
      </c>
      <c r="AP618" s="87">
        <v>0</v>
      </c>
      <c r="AQ618" s="87">
        <v>0</v>
      </c>
      <c r="AR618" s="87">
        <v>0</v>
      </c>
      <c r="AS618" s="87">
        <v>0</v>
      </c>
      <c r="AT618" s="87">
        <v>0</v>
      </c>
      <c r="AU618" s="87">
        <v>0</v>
      </c>
    </row>
    <row r="619" spans="1:47" s="164" customFormat="1" ht="78.75" x14ac:dyDescent="0.2">
      <c r="A619" s="171" t="s">
        <v>900</v>
      </c>
      <c r="B619" s="84" t="s">
        <v>738</v>
      </c>
      <c r="C619" s="171" t="s">
        <v>2415</v>
      </c>
      <c r="D619" s="87">
        <v>0</v>
      </c>
      <c r="E619" s="87">
        <v>0.1</v>
      </c>
      <c r="F619" s="87">
        <v>0</v>
      </c>
      <c r="G619" s="87">
        <v>0</v>
      </c>
      <c r="H619" s="87">
        <v>0</v>
      </c>
      <c r="I619" s="87">
        <v>0.10427</v>
      </c>
      <c r="J619" s="87">
        <v>0</v>
      </c>
      <c r="K619" s="87">
        <v>0</v>
      </c>
      <c r="L619" s="87">
        <v>0</v>
      </c>
      <c r="M619" s="87">
        <v>0</v>
      </c>
      <c r="N619" s="87">
        <v>0</v>
      </c>
      <c r="O619" s="87">
        <v>0</v>
      </c>
      <c r="P619" s="87">
        <v>0</v>
      </c>
      <c r="Q619" s="87">
        <v>0</v>
      </c>
      <c r="R619" s="87">
        <v>0.1</v>
      </c>
      <c r="S619" s="87">
        <v>0</v>
      </c>
      <c r="T619" s="87">
        <v>7.0000000000000007E-2</v>
      </c>
      <c r="U619" s="87">
        <v>0</v>
      </c>
      <c r="V619" s="87">
        <v>0</v>
      </c>
      <c r="W619" s="87">
        <v>0</v>
      </c>
      <c r="X619" s="87">
        <v>0</v>
      </c>
      <c r="Y619" s="87">
        <v>0</v>
      </c>
      <c r="Z619" s="87">
        <v>0</v>
      </c>
      <c r="AA619" s="87">
        <v>0</v>
      </c>
      <c r="AB619" s="87">
        <v>0</v>
      </c>
      <c r="AC619" s="87">
        <v>0</v>
      </c>
      <c r="AD619" s="87">
        <v>0</v>
      </c>
      <c r="AE619" s="87">
        <v>0</v>
      </c>
      <c r="AF619" s="87">
        <v>0</v>
      </c>
      <c r="AG619" s="87">
        <v>0</v>
      </c>
      <c r="AH619" s="87">
        <v>0</v>
      </c>
      <c r="AI619" s="87">
        <v>0</v>
      </c>
      <c r="AJ619" s="87">
        <v>0</v>
      </c>
      <c r="AK619" s="87">
        <v>0</v>
      </c>
      <c r="AL619" s="87">
        <v>0</v>
      </c>
      <c r="AM619" s="87">
        <v>0</v>
      </c>
      <c r="AN619" s="87">
        <v>0</v>
      </c>
      <c r="AO619" s="87">
        <v>0</v>
      </c>
      <c r="AP619" s="87">
        <v>0</v>
      </c>
      <c r="AQ619" s="87">
        <v>0</v>
      </c>
      <c r="AR619" s="87">
        <v>0</v>
      </c>
      <c r="AS619" s="87">
        <v>0</v>
      </c>
      <c r="AT619" s="87">
        <v>0</v>
      </c>
      <c r="AU619" s="87">
        <v>0</v>
      </c>
    </row>
    <row r="620" spans="1:47" s="164" customFormat="1" ht="78.75" x14ac:dyDescent="0.2">
      <c r="A620" s="171" t="s">
        <v>900</v>
      </c>
      <c r="B620" s="84" t="s">
        <v>1759</v>
      </c>
      <c r="C620" s="171" t="s">
        <v>2416</v>
      </c>
      <c r="D620" s="87">
        <v>0</v>
      </c>
      <c r="E620" s="87">
        <v>0</v>
      </c>
      <c r="F620" s="87">
        <v>0</v>
      </c>
      <c r="G620" s="87">
        <v>0</v>
      </c>
      <c r="H620" s="87">
        <v>0</v>
      </c>
      <c r="I620" s="87">
        <v>0</v>
      </c>
      <c r="J620" s="87">
        <v>0</v>
      </c>
      <c r="K620" s="87">
        <v>0</v>
      </c>
      <c r="L620" s="87">
        <v>0</v>
      </c>
      <c r="M620" s="87">
        <v>0</v>
      </c>
      <c r="N620" s="87">
        <v>0</v>
      </c>
      <c r="O620" s="87">
        <v>0</v>
      </c>
      <c r="P620" s="87">
        <v>0</v>
      </c>
      <c r="Q620" s="87">
        <v>0</v>
      </c>
      <c r="R620" s="87">
        <v>0</v>
      </c>
      <c r="S620" s="87">
        <v>0</v>
      </c>
      <c r="T620" s="87">
        <v>0</v>
      </c>
      <c r="U620" s="87">
        <v>0</v>
      </c>
      <c r="V620" s="87">
        <v>0</v>
      </c>
      <c r="W620" s="87">
        <v>0</v>
      </c>
      <c r="X620" s="87">
        <v>0</v>
      </c>
      <c r="Y620" s="87">
        <v>0</v>
      </c>
      <c r="Z620" s="87">
        <v>0</v>
      </c>
      <c r="AA620" s="87">
        <v>0</v>
      </c>
      <c r="AB620" s="87">
        <v>0</v>
      </c>
      <c r="AC620" s="87">
        <v>0</v>
      </c>
      <c r="AD620" s="87">
        <v>0</v>
      </c>
      <c r="AE620" s="87">
        <v>0</v>
      </c>
      <c r="AF620" s="87">
        <v>0</v>
      </c>
      <c r="AG620" s="87">
        <v>0</v>
      </c>
      <c r="AH620" s="87">
        <v>0</v>
      </c>
      <c r="AI620" s="87">
        <v>0</v>
      </c>
      <c r="AJ620" s="87">
        <v>0</v>
      </c>
      <c r="AK620" s="87">
        <v>0</v>
      </c>
      <c r="AL620" s="87">
        <v>0</v>
      </c>
      <c r="AM620" s="87">
        <v>0</v>
      </c>
      <c r="AN620" s="87">
        <v>0</v>
      </c>
      <c r="AO620" s="87">
        <v>0</v>
      </c>
      <c r="AP620" s="87">
        <v>0</v>
      </c>
      <c r="AQ620" s="87">
        <v>0</v>
      </c>
      <c r="AR620" s="87">
        <v>0</v>
      </c>
      <c r="AS620" s="87">
        <v>0</v>
      </c>
      <c r="AT620" s="87">
        <v>0</v>
      </c>
      <c r="AU620" s="87">
        <v>0</v>
      </c>
    </row>
    <row r="621" spans="1:47" s="164" customFormat="1" ht="63" x14ac:dyDescent="0.2">
      <c r="A621" s="171" t="s">
        <v>900</v>
      </c>
      <c r="B621" s="84" t="s">
        <v>90</v>
      </c>
      <c r="C621" s="171" t="s">
        <v>2417</v>
      </c>
      <c r="D621" s="87">
        <v>0</v>
      </c>
      <c r="E621" s="87">
        <v>0</v>
      </c>
      <c r="F621" s="87">
        <v>0</v>
      </c>
      <c r="G621" s="87">
        <v>0</v>
      </c>
      <c r="H621" s="87">
        <v>0</v>
      </c>
      <c r="I621" s="87">
        <v>0</v>
      </c>
      <c r="J621" s="87">
        <v>0</v>
      </c>
      <c r="K621" s="87">
        <v>0</v>
      </c>
      <c r="L621" s="87">
        <v>0</v>
      </c>
      <c r="M621" s="87">
        <v>0</v>
      </c>
      <c r="N621" s="87">
        <v>0</v>
      </c>
      <c r="O621" s="87">
        <v>0</v>
      </c>
      <c r="P621" s="87">
        <v>0</v>
      </c>
      <c r="Q621" s="87">
        <v>0</v>
      </c>
      <c r="R621" s="87">
        <v>0</v>
      </c>
      <c r="S621" s="87">
        <v>0</v>
      </c>
      <c r="T621" s="87">
        <v>0</v>
      </c>
      <c r="U621" s="87">
        <v>0</v>
      </c>
      <c r="V621" s="87">
        <v>0</v>
      </c>
      <c r="W621" s="87">
        <v>0</v>
      </c>
      <c r="X621" s="87">
        <v>0</v>
      </c>
      <c r="Y621" s="87">
        <v>0</v>
      </c>
      <c r="Z621" s="87">
        <v>0</v>
      </c>
      <c r="AA621" s="87">
        <v>0</v>
      </c>
      <c r="AB621" s="87">
        <v>0</v>
      </c>
      <c r="AC621" s="87">
        <v>0</v>
      </c>
      <c r="AD621" s="87">
        <v>0</v>
      </c>
      <c r="AE621" s="87">
        <v>0</v>
      </c>
      <c r="AF621" s="87">
        <v>0</v>
      </c>
      <c r="AG621" s="87">
        <v>0</v>
      </c>
      <c r="AH621" s="87">
        <v>0</v>
      </c>
      <c r="AI621" s="87">
        <v>0</v>
      </c>
      <c r="AJ621" s="87">
        <v>0</v>
      </c>
      <c r="AK621" s="87">
        <v>0</v>
      </c>
      <c r="AL621" s="87">
        <v>0</v>
      </c>
      <c r="AM621" s="87">
        <v>0</v>
      </c>
      <c r="AN621" s="87">
        <v>0</v>
      </c>
      <c r="AO621" s="87">
        <v>0</v>
      </c>
      <c r="AP621" s="87">
        <v>0</v>
      </c>
      <c r="AQ621" s="87">
        <v>0</v>
      </c>
      <c r="AR621" s="87">
        <v>0</v>
      </c>
      <c r="AS621" s="87">
        <v>0</v>
      </c>
      <c r="AT621" s="87">
        <v>0</v>
      </c>
      <c r="AU621" s="87">
        <v>0</v>
      </c>
    </row>
    <row r="622" spans="1:47" s="164" customFormat="1" x14ac:dyDescent="0.2">
      <c r="A622" s="171"/>
      <c r="B622" s="211" t="s">
        <v>467</v>
      </c>
      <c r="C622" s="171"/>
      <c r="D622" s="214">
        <v>0</v>
      </c>
      <c r="E622" s="214">
        <v>0.25</v>
      </c>
      <c r="F622" s="214">
        <v>0</v>
      </c>
      <c r="G622" s="214">
        <v>0</v>
      </c>
      <c r="H622" s="214">
        <v>0</v>
      </c>
      <c r="I622" s="214">
        <v>2.3283999999999998</v>
      </c>
      <c r="J622" s="214">
        <v>0</v>
      </c>
      <c r="K622" s="214">
        <v>0</v>
      </c>
      <c r="L622" s="214">
        <v>0</v>
      </c>
      <c r="M622" s="214">
        <v>0</v>
      </c>
      <c r="N622" s="214">
        <v>0</v>
      </c>
      <c r="O622" s="214">
        <v>0</v>
      </c>
      <c r="P622" s="214">
        <v>0</v>
      </c>
      <c r="Q622" s="214">
        <v>0</v>
      </c>
      <c r="R622" s="214">
        <v>0.4</v>
      </c>
      <c r="S622" s="214">
        <v>0</v>
      </c>
      <c r="T622" s="214">
        <v>1.5</v>
      </c>
      <c r="U622" s="214">
        <v>0</v>
      </c>
      <c r="V622" s="214">
        <v>0</v>
      </c>
      <c r="W622" s="214">
        <v>0</v>
      </c>
      <c r="X622" s="214">
        <v>0</v>
      </c>
      <c r="Y622" s="214">
        <v>0</v>
      </c>
      <c r="Z622" s="214">
        <v>0</v>
      </c>
      <c r="AA622" s="214">
        <v>0</v>
      </c>
      <c r="AB622" s="214">
        <f t="shared" ref="AB622:AU622" si="65">SUM(AB623:AB624)</f>
        <v>0</v>
      </c>
      <c r="AC622" s="214">
        <f t="shared" si="65"/>
        <v>0</v>
      </c>
      <c r="AD622" s="214">
        <f t="shared" si="65"/>
        <v>0</v>
      </c>
      <c r="AE622" s="214">
        <f t="shared" si="65"/>
        <v>0</v>
      </c>
      <c r="AF622" s="214">
        <f t="shared" si="65"/>
        <v>0</v>
      </c>
      <c r="AG622" s="214">
        <f t="shared" si="65"/>
        <v>0</v>
      </c>
      <c r="AH622" s="214">
        <f t="shared" si="65"/>
        <v>0</v>
      </c>
      <c r="AI622" s="214">
        <f t="shared" si="65"/>
        <v>0</v>
      </c>
      <c r="AJ622" s="214">
        <f t="shared" si="65"/>
        <v>0</v>
      </c>
      <c r="AK622" s="214">
        <f t="shared" si="65"/>
        <v>0</v>
      </c>
      <c r="AL622" s="214">
        <f t="shared" si="65"/>
        <v>0</v>
      </c>
      <c r="AM622" s="214">
        <f t="shared" si="65"/>
        <v>0</v>
      </c>
      <c r="AN622" s="214">
        <f t="shared" si="65"/>
        <v>0</v>
      </c>
      <c r="AO622" s="214">
        <f t="shared" si="65"/>
        <v>0</v>
      </c>
      <c r="AP622" s="214">
        <f t="shared" si="65"/>
        <v>0</v>
      </c>
      <c r="AQ622" s="214">
        <f t="shared" si="65"/>
        <v>0</v>
      </c>
      <c r="AR622" s="214">
        <f t="shared" si="65"/>
        <v>0</v>
      </c>
      <c r="AS622" s="214">
        <f t="shared" si="65"/>
        <v>0</v>
      </c>
      <c r="AT622" s="214">
        <f t="shared" si="65"/>
        <v>0</v>
      </c>
      <c r="AU622" s="214">
        <f t="shared" si="65"/>
        <v>0</v>
      </c>
    </row>
    <row r="623" spans="1:47" s="164" customFormat="1" ht="47.25" x14ac:dyDescent="0.2">
      <c r="A623" s="171" t="s">
        <v>900</v>
      </c>
      <c r="B623" s="84" t="s">
        <v>1760</v>
      </c>
      <c r="C623" s="171" t="s">
        <v>2418</v>
      </c>
      <c r="D623" s="87">
        <v>0</v>
      </c>
      <c r="E623" s="87">
        <v>0.25</v>
      </c>
      <c r="F623" s="87">
        <v>0</v>
      </c>
      <c r="G623" s="87">
        <v>0</v>
      </c>
      <c r="H623" s="87">
        <v>0</v>
      </c>
      <c r="I623" s="87">
        <v>2.3283999999999998</v>
      </c>
      <c r="J623" s="87">
        <v>0</v>
      </c>
      <c r="K623" s="87">
        <v>0</v>
      </c>
      <c r="L623" s="87">
        <v>0</v>
      </c>
      <c r="M623" s="87">
        <v>0</v>
      </c>
      <c r="N623" s="87">
        <v>0</v>
      </c>
      <c r="O623" s="87">
        <v>0</v>
      </c>
      <c r="P623" s="87">
        <v>0</v>
      </c>
      <c r="Q623" s="87">
        <v>0</v>
      </c>
      <c r="R623" s="87">
        <v>0.4</v>
      </c>
      <c r="S623" s="87">
        <v>0</v>
      </c>
      <c r="T623" s="87">
        <v>1.5</v>
      </c>
      <c r="U623" s="87">
        <v>0</v>
      </c>
      <c r="V623" s="87">
        <v>0</v>
      </c>
      <c r="W623" s="87">
        <v>0</v>
      </c>
      <c r="X623" s="87">
        <v>0</v>
      </c>
      <c r="Y623" s="87">
        <v>0</v>
      </c>
      <c r="Z623" s="87">
        <v>0</v>
      </c>
      <c r="AA623" s="87">
        <v>0</v>
      </c>
      <c r="AB623" s="87">
        <v>0</v>
      </c>
      <c r="AC623" s="87">
        <v>0</v>
      </c>
      <c r="AD623" s="87">
        <v>0</v>
      </c>
      <c r="AE623" s="87">
        <v>0</v>
      </c>
      <c r="AF623" s="87">
        <v>0</v>
      </c>
      <c r="AG623" s="87">
        <v>0</v>
      </c>
      <c r="AH623" s="87">
        <v>0</v>
      </c>
      <c r="AI623" s="87">
        <v>0</v>
      </c>
      <c r="AJ623" s="87">
        <v>0</v>
      </c>
      <c r="AK623" s="87">
        <v>0</v>
      </c>
      <c r="AL623" s="87">
        <v>0</v>
      </c>
      <c r="AM623" s="87">
        <v>0</v>
      </c>
      <c r="AN623" s="87">
        <v>0</v>
      </c>
      <c r="AO623" s="87">
        <v>0</v>
      </c>
      <c r="AP623" s="87">
        <v>0</v>
      </c>
      <c r="AQ623" s="87">
        <v>0</v>
      </c>
      <c r="AR623" s="87">
        <v>0</v>
      </c>
      <c r="AS623" s="87">
        <v>0</v>
      </c>
      <c r="AT623" s="87">
        <v>0</v>
      </c>
      <c r="AU623" s="87">
        <v>0</v>
      </c>
    </row>
    <row r="624" spans="1:47" s="164" customFormat="1" ht="63" x14ac:dyDescent="0.2">
      <c r="A624" s="171" t="s">
        <v>900</v>
      </c>
      <c r="B624" s="84" t="s">
        <v>468</v>
      </c>
      <c r="C624" s="171" t="s">
        <v>2419</v>
      </c>
      <c r="D624" s="87">
        <v>0</v>
      </c>
      <c r="E624" s="87">
        <v>0</v>
      </c>
      <c r="F624" s="87">
        <v>0</v>
      </c>
      <c r="G624" s="87">
        <v>0</v>
      </c>
      <c r="H624" s="87">
        <v>0</v>
      </c>
      <c r="I624" s="87">
        <v>0</v>
      </c>
      <c r="J624" s="87">
        <v>0</v>
      </c>
      <c r="K624" s="87">
        <v>0</v>
      </c>
      <c r="L624" s="87">
        <v>0</v>
      </c>
      <c r="M624" s="87">
        <v>0</v>
      </c>
      <c r="N624" s="87">
        <v>0</v>
      </c>
      <c r="O624" s="87">
        <v>0</v>
      </c>
      <c r="P624" s="87">
        <v>0</v>
      </c>
      <c r="Q624" s="87">
        <v>0</v>
      </c>
      <c r="R624" s="87">
        <v>0</v>
      </c>
      <c r="S624" s="87">
        <v>0</v>
      </c>
      <c r="T624" s="87">
        <v>0</v>
      </c>
      <c r="U624" s="87">
        <v>0</v>
      </c>
      <c r="V624" s="87">
        <v>0</v>
      </c>
      <c r="W624" s="87">
        <v>0</v>
      </c>
      <c r="X624" s="87">
        <v>0</v>
      </c>
      <c r="Y624" s="87">
        <v>0</v>
      </c>
      <c r="Z624" s="87">
        <v>0</v>
      </c>
      <c r="AA624" s="87">
        <v>0</v>
      </c>
      <c r="AB624" s="87">
        <v>0</v>
      </c>
      <c r="AC624" s="87">
        <v>0</v>
      </c>
      <c r="AD624" s="87">
        <v>0</v>
      </c>
      <c r="AE624" s="87">
        <v>0</v>
      </c>
      <c r="AF624" s="87">
        <v>0</v>
      </c>
      <c r="AG624" s="87">
        <v>0</v>
      </c>
      <c r="AH624" s="87">
        <v>0</v>
      </c>
      <c r="AI624" s="87">
        <v>0</v>
      </c>
      <c r="AJ624" s="87">
        <v>0</v>
      </c>
      <c r="AK624" s="87">
        <v>0</v>
      </c>
      <c r="AL624" s="87">
        <v>0</v>
      </c>
      <c r="AM624" s="87">
        <v>0</v>
      </c>
      <c r="AN624" s="87">
        <v>0</v>
      </c>
      <c r="AO624" s="87">
        <v>0</v>
      </c>
      <c r="AP624" s="87">
        <v>0</v>
      </c>
      <c r="AQ624" s="87">
        <v>0</v>
      </c>
      <c r="AR624" s="87">
        <v>0</v>
      </c>
      <c r="AS624" s="87">
        <v>0</v>
      </c>
      <c r="AT624" s="87">
        <v>0</v>
      </c>
      <c r="AU624" s="87">
        <v>0</v>
      </c>
    </row>
    <row r="625" spans="1:47" s="164" customFormat="1" x14ac:dyDescent="0.2">
      <c r="A625" s="210"/>
      <c r="B625" s="211" t="s">
        <v>44</v>
      </c>
      <c r="C625" s="210"/>
      <c r="D625" s="214">
        <v>0</v>
      </c>
      <c r="E625" s="214">
        <v>0</v>
      </c>
      <c r="F625" s="214">
        <v>0</v>
      </c>
      <c r="G625" s="214">
        <v>0</v>
      </c>
      <c r="H625" s="214">
        <v>0</v>
      </c>
      <c r="I625" s="214">
        <v>0</v>
      </c>
      <c r="J625" s="214">
        <v>0</v>
      </c>
      <c r="K625" s="214">
        <v>0</v>
      </c>
      <c r="L625" s="214">
        <v>0</v>
      </c>
      <c r="M625" s="214">
        <v>0</v>
      </c>
      <c r="N625" s="214">
        <v>0</v>
      </c>
      <c r="O625" s="214">
        <v>0</v>
      </c>
      <c r="P625" s="214">
        <v>0</v>
      </c>
      <c r="Q625" s="214">
        <v>0</v>
      </c>
      <c r="R625" s="214">
        <v>0</v>
      </c>
      <c r="S625" s="214">
        <v>0</v>
      </c>
      <c r="T625" s="214">
        <v>0.2</v>
      </c>
      <c r="U625" s="214">
        <v>0</v>
      </c>
      <c r="V625" s="214">
        <v>0</v>
      </c>
      <c r="W625" s="214">
        <v>0</v>
      </c>
      <c r="X625" s="214">
        <v>0</v>
      </c>
      <c r="Y625" s="214">
        <v>0</v>
      </c>
      <c r="Z625" s="214">
        <v>0</v>
      </c>
      <c r="AA625" s="214">
        <v>0</v>
      </c>
      <c r="AB625" s="214">
        <f t="shared" ref="AB625:AU625" si="66">SUM(AB626:AB629)</f>
        <v>0</v>
      </c>
      <c r="AC625" s="214">
        <f t="shared" si="66"/>
        <v>0</v>
      </c>
      <c r="AD625" s="214">
        <f t="shared" si="66"/>
        <v>0</v>
      </c>
      <c r="AE625" s="214">
        <f t="shared" si="66"/>
        <v>0</v>
      </c>
      <c r="AF625" s="214">
        <f t="shared" si="66"/>
        <v>0</v>
      </c>
      <c r="AG625" s="214">
        <f t="shared" si="66"/>
        <v>0</v>
      </c>
      <c r="AH625" s="214">
        <f t="shared" si="66"/>
        <v>0</v>
      </c>
      <c r="AI625" s="214">
        <f t="shared" si="66"/>
        <v>0</v>
      </c>
      <c r="AJ625" s="214">
        <f t="shared" si="66"/>
        <v>0</v>
      </c>
      <c r="AK625" s="214">
        <f t="shared" si="66"/>
        <v>0</v>
      </c>
      <c r="AL625" s="214">
        <f t="shared" si="66"/>
        <v>0</v>
      </c>
      <c r="AM625" s="214">
        <f t="shared" si="66"/>
        <v>0</v>
      </c>
      <c r="AN625" s="214">
        <f t="shared" si="66"/>
        <v>0</v>
      </c>
      <c r="AO625" s="214">
        <f t="shared" si="66"/>
        <v>0</v>
      </c>
      <c r="AP625" s="214">
        <f t="shared" si="66"/>
        <v>0</v>
      </c>
      <c r="AQ625" s="214">
        <f t="shared" si="66"/>
        <v>0</v>
      </c>
      <c r="AR625" s="214">
        <f t="shared" si="66"/>
        <v>0</v>
      </c>
      <c r="AS625" s="214">
        <f t="shared" si="66"/>
        <v>0</v>
      </c>
      <c r="AT625" s="214">
        <f t="shared" si="66"/>
        <v>0</v>
      </c>
      <c r="AU625" s="214">
        <f t="shared" si="66"/>
        <v>0</v>
      </c>
    </row>
    <row r="626" spans="1:47" s="164" customFormat="1" ht="47.25" x14ac:dyDescent="0.2">
      <c r="A626" s="171" t="s">
        <v>900</v>
      </c>
      <c r="B626" s="84" t="s">
        <v>739</v>
      </c>
      <c r="C626" s="171" t="s">
        <v>2420</v>
      </c>
      <c r="D626" s="87">
        <v>0</v>
      </c>
      <c r="E626" s="87">
        <v>0</v>
      </c>
      <c r="F626" s="87">
        <v>0</v>
      </c>
      <c r="G626" s="87">
        <v>0</v>
      </c>
      <c r="H626" s="87">
        <v>0</v>
      </c>
      <c r="I626" s="87">
        <v>0</v>
      </c>
      <c r="J626" s="87">
        <v>0</v>
      </c>
      <c r="K626" s="87">
        <v>0</v>
      </c>
      <c r="L626" s="87">
        <v>0</v>
      </c>
      <c r="M626" s="87">
        <v>0</v>
      </c>
      <c r="N626" s="87">
        <v>0</v>
      </c>
      <c r="O626" s="87">
        <v>0</v>
      </c>
      <c r="P626" s="87">
        <v>0</v>
      </c>
      <c r="Q626" s="87">
        <v>0</v>
      </c>
      <c r="R626" s="87">
        <v>0</v>
      </c>
      <c r="S626" s="87">
        <v>0</v>
      </c>
      <c r="T626" s="87">
        <v>0</v>
      </c>
      <c r="U626" s="87">
        <v>0</v>
      </c>
      <c r="V626" s="87">
        <v>0</v>
      </c>
      <c r="W626" s="87">
        <v>0</v>
      </c>
      <c r="X626" s="87">
        <v>0</v>
      </c>
      <c r="Y626" s="87">
        <v>0</v>
      </c>
      <c r="Z626" s="87">
        <v>0</v>
      </c>
      <c r="AA626" s="87">
        <v>0</v>
      </c>
      <c r="AB626" s="87">
        <v>0</v>
      </c>
      <c r="AC626" s="87">
        <v>0</v>
      </c>
      <c r="AD626" s="87">
        <v>0</v>
      </c>
      <c r="AE626" s="87">
        <v>0</v>
      </c>
      <c r="AF626" s="87">
        <v>0</v>
      </c>
      <c r="AG626" s="87">
        <v>0</v>
      </c>
      <c r="AH626" s="87">
        <v>0</v>
      </c>
      <c r="AI626" s="87">
        <v>0</v>
      </c>
      <c r="AJ626" s="87">
        <v>0</v>
      </c>
      <c r="AK626" s="87">
        <v>0</v>
      </c>
      <c r="AL626" s="87">
        <v>0</v>
      </c>
      <c r="AM626" s="87">
        <v>0</v>
      </c>
      <c r="AN626" s="87">
        <v>0</v>
      </c>
      <c r="AO626" s="87">
        <v>0</v>
      </c>
      <c r="AP626" s="87">
        <v>0</v>
      </c>
      <c r="AQ626" s="87">
        <v>0</v>
      </c>
      <c r="AR626" s="87">
        <v>0</v>
      </c>
      <c r="AS626" s="87">
        <v>0</v>
      </c>
      <c r="AT626" s="87">
        <v>0</v>
      </c>
      <c r="AU626" s="87">
        <v>0</v>
      </c>
    </row>
    <row r="627" spans="1:47" s="164" customFormat="1" ht="47.25" x14ac:dyDescent="0.2">
      <c r="A627" s="171" t="s">
        <v>900</v>
      </c>
      <c r="B627" s="84" t="s">
        <v>740</v>
      </c>
      <c r="C627" s="171" t="s">
        <v>2421</v>
      </c>
      <c r="D627" s="87">
        <v>0</v>
      </c>
      <c r="E627" s="87">
        <v>0</v>
      </c>
      <c r="F627" s="87">
        <v>0</v>
      </c>
      <c r="G627" s="87">
        <v>0</v>
      </c>
      <c r="H627" s="87">
        <v>0</v>
      </c>
      <c r="I627" s="87">
        <v>0</v>
      </c>
      <c r="J627" s="87">
        <v>0</v>
      </c>
      <c r="K627" s="87">
        <v>0</v>
      </c>
      <c r="L627" s="87">
        <v>0</v>
      </c>
      <c r="M627" s="87">
        <v>0</v>
      </c>
      <c r="N627" s="87">
        <v>0</v>
      </c>
      <c r="O627" s="87">
        <v>0</v>
      </c>
      <c r="P627" s="87">
        <v>0</v>
      </c>
      <c r="Q627" s="87">
        <v>0</v>
      </c>
      <c r="R627" s="87">
        <v>0</v>
      </c>
      <c r="S627" s="87">
        <v>0</v>
      </c>
      <c r="T627" s="87">
        <v>0.2</v>
      </c>
      <c r="U627" s="87">
        <v>0</v>
      </c>
      <c r="V627" s="87">
        <v>0</v>
      </c>
      <c r="W627" s="87">
        <v>0</v>
      </c>
      <c r="X627" s="87">
        <v>0</v>
      </c>
      <c r="Y627" s="87">
        <v>0</v>
      </c>
      <c r="Z627" s="87">
        <v>0</v>
      </c>
      <c r="AA627" s="87">
        <v>0</v>
      </c>
      <c r="AB627" s="87">
        <v>0</v>
      </c>
      <c r="AC627" s="87">
        <v>0</v>
      </c>
      <c r="AD627" s="87">
        <v>0</v>
      </c>
      <c r="AE627" s="87">
        <v>0</v>
      </c>
      <c r="AF627" s="87">
        <v>0</v>
      </c>
      <c r="AG627" s="87">
        <v>0</v>
      </c>
      <c r="AH627" s="87">
        <v>0</v>
      </c>
      <c r="AI627" s="87">
        <v>0</v>
      </c>
      <c r="AJ627" s="87">
        <v>0</v>
      </c>
      <c r="AK627" s="87">
        <v>0</v>
      </c>
      <c r="AL627" s="87">
        <v>0</v>
      </c>
      <c r="AM627" s="87">
        <v>0</v>
      </c>
      <c r="AN627" s="87">
        <v>0</v>
      </c>
      <c r="AO627" s="87">
        <v>0</v>
      </c>
      <c r="AP627" s="87">
        <v>0</v>
      </c>
      <c r="AQ627" s="87">
        <v>0</v>
      </c>
      <c r="AR627" s="87">
        <v>0</v>
      </c>
      <c r="AS627" s="87">
        <v>0</v>
      </c>
      <c r="AT627" s="87">
        <v>0</v>
      </c>
      <c r="AU627" s="87">
        <v>0</v>
      </c>
    </row>
    <row r="628" spans="1:47" s="164" customFormat="1" ht="31.5" x14ac:dyDescent="0.2">
      <c r="A628" s="171" t="s">
        <v>900</v>
      </c>
      <c r="B628" s="170" t="s">
        <v>381</v>
      </c>
      <c r="C628" s="171" t="s">
        <v>2422</v>
      </c>
      <c r="D628" s="87">
        <v>0</v>
      </c>
      <c r="E628" s="87">
        <v>0</v>
      </c>
      <c r="F628" s="87">
        <v>0</v>
      </c>
      <c r="G628" s="87">
        <v>0</v>
      </c>
      <c r="H628" s="87">
        <v>0</v>
      </c>
      <c r="I628" s="87">
        <v>0</v>
      </c>
      <c r="J628" s="87">
        <v>0</v>
      </c>
      <c r="K628" s="87">
        <v>0</v>
      </c>
      <c r="L628" s="87">
        <v>0</v>
      </c>
      <c r="M628" s="87">
        <v>0</v>
      </c>
      <c r="N628" s="87">
        <v>0</v>
      </c>
      <c r="O628" s="87">
        <v>0</v>
      </c>
      <c r="P628" s="87">
        <v>0</v>
      </c>
      <c r="Q628" s="87">
        <v>0</v>
      </c>
      <c r="R628" s="87">
        <v>0</v>
      </c>
      <c r="S628" s="87">
        <v>0</v>
      </c>
      <c r="T628" s="87">
        <v>0</v>
      </c>
      <c r="U628" s="87">
        <v>0</v>
      </c>
      <c r="V628" s="87">
        <v>0</v>
      </c>
      <c r="W628" s="87">
        <v>0</v>
      </c>
      <c r="X628" s="87">
        <v>0</v>
      </c>
      <c r="Y628" s="87">
        <v>0</v>
      </c>
      <c r="Z628" s="87">
        <v>0</v>
      </c>
      <c r="AA628" s="87">
        <v>0</v>
      </c>
      <c r="AB628" s="87">
        <v>0</v>
      </c>
      <c r="AC628" s="87">
        <v>0</v>
      </c>
      <c r="AD628" s="87">
        <v>0</v>
      </c>
      <c r="AE628" s="87">
        <v>0</v>
      </c>
      <c r="AF628" s="87">
        <v>0</v>
      </c>
      <c r="AG628" s="87">
        <v>0</v>
      </c>
      <c r="AH628" s="87">
        <v>0</v>
      </c>
      <c r="AI628" s="87">
        <v>0</v>
      </c>
      <c r="AJ628" s="87">
        <v>0</v>
      </c>
      <c r="AK628" s="87">
        <v>0</v>
      </c>
      <c r="AL628" s="87">
        <v>0</v>
      </c>
      <c r="AM628" s="87">
        <v>0</v>
      </c>
      <c r="AN628" s="87">
        <v>0</v>
      </c>
      <c r="AO628" s="87">
        <v>0</v>
      </c>
      <c r="AP628" s="87">
        <v>0</v>
      </c>
      <c r="AQ628" s="87">
        <v>0</v>
      </c>
      <c r="AR628" s="87">
        <v>0</v>
      </c>
      <c r="AS628" s="87">
        <v>0</v>
      </c>
      <c r="AT628" s="87">
        <v>0</v>
      </c>
      <c r="AU628" s="87">
        <v>0</v>
      </c>
    </row>
    <row r="629" spans="1:47" s="164" customFormat="1" ht="63" x14ac:dyDescent="0.2">
      <c r="A629" s="171" t="s">
        <v>900</v>
      </c>
      <c r="B629" s="84" t="s">
        <v>948</v>
      </c>
      <c r="C629" s="171" t="s">
        <v>2423</v>
      </c>
      <c r="D629" s="87">
        <v>0</v>
      </c>
      <c r="E629" s="87">
        <v>0</v>
      </c>
      <c r="F629" s="87">
        <v>0</v>
      </c>
      <c r="G629" s="87">
        <v>0</v>
      </c>
      <c r="H629" s="87">
        <v>0</v>
      </c>
      <c r="I629" s="87">
        <v>0</v>
      </c>
      <c r="J629" s="87">
        <v>0</v>
      </c>
      <c r="K629" s="87">
        <v>0</v>
      </c>
      <c r="L629" s="87">
        <v>0</v>
      </c>
      <c r="M629" s="87">
        <v>0</v>
      </c>
      <c r="N629" s="87">
        <v>0</v>
      </c>
      <c r="O629" s="87">
        <v>0</v>
      </c>
      <c r="P629" s="87">
        <v>0</v>
      </c>
      <c r="Q629" s="87">
        <v>0</v>
      </c>
      <c r="R629" s="87">
        <v>0</v>
      </c>
      <c r="S629" s="87">
        <v>0</v>
      </c>
      <c r="T629" s="87">
        <v>0</v>
      </c>
      <c r="U629" s="87">
        <v>0</v>
      </c>
      <c r="V629" s="87">
        <v>0</v>
      </c>
      <c r="W629" s="87">
        <v>0</v>
      </c>
      <c r="X629" s="87">
        <v>0</v>
      </c>
      <c r="Y629" s="87">
        <v>0</v>
      </c>
      <c r="Z629" s="87">
        <v>0</v>
      </c>
      <c r="AA629" s="87">
        <v>0</v>
      </c>
      <c r="AB629" s="87">
        <v>0</v>
      </c>
      <c r="AC629" s="87">
        <v>0</v>
      </c>
      <c r="AD629" s="87">
        <v>0</v>
      </c>
      <c r="AE629" s="87">
        <v>0</v>
      </c>
      <c r="AF629" s="87">
        <v>0</v>
      </c>
      <c r="AG629" s="87">
        <v>0</v>
      </c>
      <c r="AH629" s="87">
        <v>0</v>
      </c>
      <c r="AI629" s="87">
        <v>0</v>
      </c>
      <c r="AJ629" s="87">
        <v>0</v>
      </c>
      <c r="AK629" s="87">
        <v>0</v>
      </c>
      <c r="AL629" s="87">
        <v>0</v>
      </c>
      <c r="AM629" s="87">
        <v>0</v>
      </c>
      <c r="AN629" s="87">
        <v>0</v>
      </c>
      <c r="AO629" s="87">
        <v>0</v>
      </c>
      <c r="AP629" s="87">
        <v>0</v>
      </c>
      <c r="AQ629" s="87">
        <v>0</v>
      </c>
      <c r="AR629" s="87">
        <v>0</v>
      </c>
      <c r="AS629" s="87">
        <v>0</v>
      </c>
      <c r="AT629" s="87">
        <v>0</v>
      </c>
      <c r="AU629" s="87">
        <v>0</v>
      </c>
    </row>
    <row r="630" spans="1:47" s="164" customFormat="1" x14ac:dyDescent="0.2">
      <c r="A630" s="210"/>
      <c r="B630" s="213" t="s">
        <v>91</v>
      </c>
      <c r="C630" s="210"/>
      <c r="D630" s="214">
        <v>0</v>
      </c>
      <c r="E630" s="214">
        <v>0</v>
      </c>
      <c r="F630" s="214">
        <v>0</v>
      </c>
      <c r="G630" s="214">
        <v>0</v>
      </c>
      <c r="H630" s="214">
        <v>0</v>
      </c>
      <c r="I630" s="214">
        <v>0.22900000000000001</v>
      </c>
      <c r="J630" s="214">
        <v>0</v>
      </c>
      <c r="K630" s="214">
        <v>0</v>
      </c>
      <c r="L630" s="214">
        <v>0</v>
      </c>
      <c r="M630" s="214">
        <v>0</v>
      </c>
      <c r="N630" s="214">
        <v>0</v>
      </c>
      <c r="O630" s="214">
        <v>0</v>
      </c>
      <c r="P630" s="214">
        <v>0</v>
      </c>
      <c r="Q630" s="214">
        <v>0</v>
      </c>
      <c r="R630" s="214">
        <v>0</v>
      </c>
      <c r="S630" s="214">
        <v>0</v>
      </c>
      <c r="T630" s="214">
        <v>0</v>
      </c>
      <c r="U630" s="214">
        <v>0</v>
      </c>
      <c r="V630" s="214">
        <v>0</v>
      </c>
      <c r="W630" s="214">
        <v>0</v>
      </c>
      <c r="X630" s="214">
        <v>0</v>
      </c>
      <c r="Y630" s="214">
        <v>0</v>
      </c>
      <c r="Z630" s="214">
        <v>0</v>
      </c>
      <c r="AA630" s="214">
        <v>0</v>
      </c>
      <c r="AB630" s="214">
        <f t="shared" ref="AB630:AU630" si="67">SUM(AB631:AB634)</f>
        <v>0</v>
      </c>
      <c r="AC630" s="214">
        <f t="shared" si="67"/>
        <v>0</v>
      </c>
      <c r="AD630" s="214">
        <f t="shared" si="67"/>
        <v>0</v>
      </c>
      <c r="AE630" s="214">
        <f t="shared" si="67"/>
        <v>0</v>
      </c>
      <c r="AF630" s="214">
        <f t="shared" si="67"/>
        <v>0</v>
      </c>
      <c r="AG630" s="214">
        <f t="shared" si="67"/>
        <v>0</v>
      </c>
      <c r="AH630" s="214">
        <f t="shared" si="67"/>
        <v>0</v>
      </c>
      <c r="AI630" s="214">
        <f t="shared" si="67"/>
        <v>0</v>
      </c>
      <c r="AJ630" s="214">
        <f t="shared" si="67"/>
        <v>0</v>
      </c>
      <c r="AK630" s="214">
        <f t="shared" si="67"/>
        <v>0</v>
      </c>
      <c r="AL630" s="214">
        <f t="shared" si="67"/>
        <v>0</v>
      </c>
      <c r="AM630" s="214">
        <f t="shared" si="67"/>
        <v>0</v>
      </c>
      <c r="AN630" s="214">
        <f t="shared" si="67"/>
        <v>0</v>
      </c>
      <c r="AO630" s="214">
        <f t="shared" si="67"/>
        <v>0</v>
      </c>
      <c r="AP630" s="214">
        <f t="shared" si="67"/>
        <v>0</v>
      </c>
      <c r="AQ630" s="214">
        <f t="shared" si="67"/>
        <v>0</v>
      </c>
      <c r="AR630" s="214">
        <f t="shared" si="67"/>
        <v>0</v>
      </c>
      <c r="AS630" s="214">
        <f t="shared" si="67"/>
        <v>0</v>
      </c>
      <c r="AT630" s="214">
        <f t="shared" si="67"/>
        <v>0</v>
      </c>
      <c r="AU630" s="214">
        <f t="shared" si="67"/>
        <v>0</v>
      </c>
    </row>
    <row r="631" spans="1:47" s="164" customFormat="1" ht="63" x14ac:dyDescent="0.2">
      <c r="A631" s="171" t="s">
        <v>900</v>
      </c>
      <c r="B631" s="84" t="s">
        <v>741</v>
      </c>
      <c r="C631" s="171" t="s">
        <v>2424</v>
      </c>
      <c r="D631" s="87">
        <v>0</v>
      </c>
      <c r="E631" s="87">
        <v>0</v>
      </c>
      <c r="F631" s="87">
        <v>0</v>
      </c>
      <c r="G631" s="87">
        <v>0</v>
      </c>
      <c r="H631" s="87">
        <v>0</v>
      </c>
      <c r="I631" s="87">
        <v>0</v>
      </c>
      <c r="J631" s="87">
        <v>0</v>
      </c>
      <c r="K631" s="87">
        <v>0</v>
      </c>
      <c r="L631" s="87">
        <v>0</v>
      </c>
      <c r="M631" s="87">
        <v>0</v>
      </c>
      <c r="N631" s="87">
        <v>0</v>
      </c>
      <c r="O631" s="87">
        <v>0</v>
      </c>
      <c r="P631" s="87">
        <v>0</v>
      </c>
      <c r="Q631" s="87">
        <v>0</v>
      </c>
      <c r="R631" s="87">
        <v>0</v>
      </c>
      <c r="S631" s="87">
        <v>0</v>
      </c>
      <c r="T631" s="87">
        <v>0</v>
      </c>
      <c r="U631" s="87">
        <v>0</v>
      </c>
      <c r="V631" s="87">
        <v>0</v>
      </c>
      <c r="W631" s="87">
        <v>0</v>
      </c>
      <c r="X631" s="87">
        <v>0</v>
      </c>
      <c r="Y631" s="87">
        <v>0</v>
      </c>
      <c r="Z631" s="87">
        <v>0</v>
      </c>
      <c r="AA631" s="87">
        <v>0</v>
      </c>
      <c r="AB631" s="87">
        <v>0</v>
      </c>
      <c r="AC631" s="87">
        <v>0</v>
      </c>
      <c r="AD631" s="87">
        <v>0</v>
      </c>
      <c r="AE631" s="87">
        <v>0</v>
      </c>
      <c r="AF631" s="87">
        <v>0</v>
      </c>
      <c r="AG631" s="87">
        <v>0</v>
      </c>
      <c r="AH631" s="87">
        <v>0</v>
      </c>
      <c r="AI631" s="87">
        <v>0</v>
      </c>
      <c r="AJ631" s="87">
        <v>0</v>
      </c>
      <c r="AK631" s="87">
        <v>0</v>
      </c>
      <c r="AL631" s="87">
        <v>0</v>
      </c>
      <c r="AM631" s="87">
        <v>0</v>
      </c>
      <c r="AN631" s="87">
        <v>0</v>
      </c>
      <c r="AO631" s="87">
        <v>0</v>
      </c>
      <c r="AP631" s="87">
        <v>0</v>
      </c>
      <c r="AQ631" s="87">
        <v>0</v>
      </c>
      <c r="AR631" s="87">
        <v>0</v>
      </c>
      <c r="AS631" s="87">
        <v>0</v>
      </c>
      <c r="AT631" s="87">
        <v>0</v>
      </c>
      <c r="AU631" s="87">
        <v>0</v>
      </c>
    </row>
    <row r="632" spans="1:47" s="164" customFormat="1" ht="78.75" x14ac:dyDescent="0.2">
      <c r="A632" s="171" t="s">
        <v>900</v>
      </c>
      <c r="B632" s="84" t="s">
        <v>449</v>
      </c>
      <c r="C632" s="171" t="s">
        <v>2425</v>
      </c>
      <c r="D632" s="87">
        <v>0</v>
      </c>
      <c r="E632" s="87">
        <v>0</v>
      </c>
      <c r="F632" s="87">
        <v>0</v>
      </c>
      <c r="G632" s="87">
        <v>0</v>
      </c>
      <c r="H632" s="87">
        <v>0</v>
      </c>
      <c r="I632" s="87">
        <v>0</v>
      </c>
      <c r="J632" s="87">
        <v>0</v>
      </c>
      <c r="K632" s="87">
        <v>0</v>
      </c>
      <c r="L632" s="87">
        <v>0</v>
      </c>
      <c r="M632" s="87">
        <v>0</v>
      </c>
      <c r="N632" s="87">
        <v>0</v>
      </c>
      <c r="O632" s="87">
        <v>0</v>
      </c>
      <c r="P632" s="87">
        <v>0</v>
      </c>
      <c r="Q632" s="87">
        <v>0</v>
      </c>
      <c r="R632" s="87">
        <v>0</v>
      </c>
      <c r="S632" s="87">
        <v>0</v>
      </c>
      <c r="T632" s="87">
        <v>0</v>
      </c>
      <c r="U632" s="87">
        <v>0</v>
      </c>
      <c r="V632" s="87">
        <v>0</v>
      </c>
      <c r="W632" s="87">
        <v>0</v>
      </c>
      <c r="X632" s="87">
        <v>0</v>
      </c>
      <c r="Y632" s="87">
        <v>0</v>
      </c>
      <c r="Z632" s="87">
        <v>0</v>
      </c>
      <c r="AA632" s="87">
        <v>0</v>
      </c>
      <c r="AB632" s="87">
        <v>0</v>
      </c>
      <c r="AC632" s="87">
        <v>0</v>
      </c>
      <c r="AD632" s="87">
        <v>0</v>
      </c>
      <c r="AE632" s="87">
        <v>0</v>
      </c>
      <c r="AF632" s="87">
        <v>0</v>
      </c>
      <c r="AG632" s="87">
        <v>0</v>
      </c>
      <c r="AH632" s="87">
        <v>0</v>
      </c>
      <c r="AI632" s="87">
        <v>0</v>
      </c>
      <c r="AJ632" s="87">
        <v>0</v>
      </c>
      <c r="AK632" s="87">
        <v>0</v>
      </c>
      <c r="AL632" s="87">
        <v>0</v>
      </c>
      <c r="AM632" s="87">
        <v>0</v>
      </c>
      <c r="AN632" s="87">
        <v>0</v>
      </c>
      <c r="AO632" s="87">
        <v>0</v>
      </c>
      <c r="AP632" s="87">
        <v>0</v>
      </c>
      <c r="AQ632" s="87">
        <v>0</v>
      </c>
      <c r="AR632" s="87">
        <v>0</v>
      </c>
      <c r="AS632" s="87">
        <v>0</v>
      </c>
      <c r="AT632" s="87">
        <v>0</v>
      </c>
      <c r="AU632" s="87">
        <v>0</v>
      </c>
    </row>
    <row r="633" spans="1:47" s="164" customFormat="1" ht="47.25" x14ac:dyDescent="0.2">
      <c r="A633" s="171" t="s">
        <v>900</v>
      </c>
      <c r="B633" s="84" t="s">
        <v>742</v>
      </c>
      <c r="C633" s="171" t="s">
        <v>2426</v>
      </c>
      <c r="D633" s="87">
        <v>0</v>
      </c>
      <c r="E633" s="87">
        <v>0</v>
      </c>
      <c r="F633" s="87">
        <v>0</v>
      </c>
      <c r="G633" s="87">
        <v>0</v>
      </c>
      <c r="H633" s="87">
        <v>0</v>
      </c>
      <c r="I633" s="87">
        <v>0</v>
      </c>
      <c r="J633" s="87">
        <v>0</v>
      </c>
      <c r="K633" s="87">
        <v>0</v>
      </c>
      <c r="L633" s="87">
        <v>0</v>
      </c>
      <c r="M633" s="87">
        <v>0</v>
      </c>
      <c r="N633" s="87">
        <v>0</v>
      </c>
      <c r="O633" s="87">
        <v>0</v>
      </c>
      <c r="P633" s="87">
        <v>0</v>
      </c>
      <c r="Q633" s="87">
        <v>0</v>
      </c>
      <c r="R633" s="87">
        <v>0</v>
      </c>
      <c r="S633" s="87">
        <v>0</v>
      </c>
      <c r="T633" s="87">
        <v>0</v>
      </c>
      <c r="U633" s="87">
        <v>0</v>
      </c>
      <c r="V633" s="87">
        <v>0</v>
      </c>
      <c r="W633" s="87">
        <v>0</v>
      </c>
      <c r="X633" s="87">
        <v>0</v>
      </c>
      <c r="Y633" s="87">
        <v>0</v>
      </c>
      <c r="Z633" s="87">
        <v>0</v>
      </c>
      <c r="AA633" s="87">
        <v>0</v>
      </c>
      <c r="AB633" s="87">
        <v>0</v>
      </c>
      <c r="AC633" s="87">
        <v>0</v>
      </c>
      <c r="AD633" s="87">
        <v>0</v>
      </c>
      <c r="AE633" s="87">
        <v>0</v>
      </c>
      <c r="AF633" s="87">
        <v>0</v>
      </c>
      <c r="AG633" s="87">
        <v>0</v>
      </c>
      <c r="AH633" s="87">
        <v>0</v>
      </c>
      <c r="AI633" s="87">
        <v>0</v>
      </c>
      <c r="AJ633" s="87">
        <v>0</v>
      </c>
      <c r="AK633" s="87">
        <v>0</v>
      </c>
      <c r="AL633" s="87">
        <v>0</v>
      </c>
      <c r="AM633" s="87">
        <v>0</v>
      </c>
      <c r="AN633" s="87">
        <v>0</v>
      </c>
      <c r="AO633" s="87">
        <v>0</v>
      </c>
      <c r="AP633" s="87">
        <v>0</v>
      </c>
      <c r="AQ633" s="87">
        <v>0</v>
      </c>
      <c r="AR633" s="87">
        <v>0</v>
      </c>
      <c r="AS633" s="87">
        <v>0</v>
      </c>
      <c r="AT633" s="87">
        <v>0</v>
      </c>
      <c r="AU633" s="87">
        <v>0</v>
      </c>
    </row>
    <row r="634" spans="1:47" s="164" customFormat="1" ht="31.5" x14ac:dyDescent="0.2">
      <c r="A634" s="171" t="s">
        <v>900</v>
      </c>
      <c r="B634" s="84" t="s">
        <v>743</v>
      </c>
      <c r="C634" s="171" t="s">
        <v>2427</v>
      </c>
      <c r="D634" s="87">
        <v>0</v>
      </c>
      <c r="E634" s="87">
        <v>0</v>
      </c>
      <c r="F634" s="87">
        <v>0</v>
      </c>
      <c r="G634" s="87">
        <v>0</v>
      </c>
      <c r="H634" s="87">
        <v>0</v>
      </c>
      <c r="I634" s="87">
        <v>0.22900000000000001</v>
      </c>
      <c r="J634" s="87">
        <v>0</v>
      </c>
      <c r="K634" s="87">
        <v>0</v>
      </c>
      <c r="L634" s="87">
        <v>0</v>
      </c>
      <c r="M634" s="87">
        <v>0</v>
      </c>
      <c r="N634" s="87">
        <v>0</v>
      </c>
      <c r="O634" s="87">
        <v>0</v>
      </c>
      <c r="P634" s="87">
        <v>0</v>
      </c>
      <c r="Q634" s="87">
        <v>0</v>
      </c>
      <c r="R634" s="87">
        <v>0</v>
      </c>
      <c r="S634" s="87">
        <v>0</v>
      </c>
      <c r="T634" s="87">
        <v>0</v>
      </c>
      <c r="U634" s="87">
        <v>0</v>
      </c>
      <c r="V634" s="87">
        <v>0</v>
      </c>
      <c r="W634" s="87">
        <v>0</v>
      </c>
      <c r="X634" s="87">
        <v>0</v>
      </c>
      <c r="Y634" s="87">
        <v>0</v>
      </c>
      <c r="Z634" s="87">
        <v>0</v>
      </c>
      <c r="AA634" s="87">
        <v>0</v>
      </c>
      <c r="AB634" s="87">
        <v>0</v>
      </c>
      <c r="AC634" s="87">
        <v>0</v>
      </c>
      <c r="AD634" s="87">
        <v>0</v>
      </c>
      <c r="AE634" s="87">
        <v>0</v>
      </c>
      <c r="AF634" s="87">
        <v>0</v>
      </c>
      <c r="AG634" s="87">
        <v>0</v>
      </c>
      <c r="AH634" s="87">
        <v>0</v>
      </c>
      <c r="AI634" s="87">
        <v>0</v>
      </c>
      <c r="AJ634" s="87">
        <v>0</v>
      </c>
      <c r="AK634" s="87">
        <v>0</v>
      </c>
      <c r="AL634" s="87">
        <v>0</v>
      </c>
      <c r="AM634" s="87">
        <v>0</v>
      </c>
      <c r="AN634" s="87">
        <v>0</v>
      </c>
      <c r="AO634" s="87">
        <v>0</v>
      </c>
      <c r="AP634" s="87">
        <v>0</v>
      </c>
      <c r="AQ634" s="87">
        <v>0</v>
      </c>
      <c r="AR634" s="87">
        <v>0</v>
      </c>
      <c r="AS634" s="87">
        <v>0</v>
      </c>
      <c r="AT634" s="87">
        <v>0</v>
      </c>
      <c r="AU634" s="87">
        <v>0</v>
      </c>
    </row>
    <row r="635" spans="1:47" s="164" customFormat="1" x14ac:dyDescent="0.2">
      <c r="A635" s="210"/>
      <c r="B635" s="211" t="s">
        <v>45</v>
      </c>
      <c r="C635" s="210"/>
      <c r="D635" s="214">
        <v>0</v>
      </c>
      <c r="E635" s="214">
        <v>0</v>
      </c>
      <c r="F635" s="214">
        <v>0</v>
      </c>
      <c r="G635" s="214">
        <v>0</v>
      </c>
      <c r="H635" s="214">
        <v>0</v>
      </c>
      <c r="I635" s="214">
        <v>0.49</v>
      </c>
      <c r="J635" s="214">
        <v>0</v>
      </c>
      <c r="K635" s="214">
        <v>0</v>
      </c>
      <c r="L635" s="214">
        <v>0</v>
      </c>
      <c r="M635" s="214">
        <v>0</v>
      </c>
      <c r="N635" s="214">
        <v>0</v>
      </c>
      <c r="O635" s="214">
        <v>0</v>
      </c>
      <c r="P635" s="214">
        <v>0</v>
      </c>
      <c r="Q635" s="214">
        <v>0</v>
      </c>
      <c r="R635" s="214">
        <v>0.4</v>
      </c>
      <c r="S635" s="214">
        <v>0</v>
      </c>
      <c r="T635" s="214">
        <v>1.7499999999999998</v>
      </c>
      <c r="U635" s="214">
        <v>0</v>
      </c>
      <c r="V635" s="214">
        <v>0</v>
      </c>
      <c r="W635" s="214">
        <v>0</v>
      </c>
      <c r="X635" s="214">
        <v>0</v>
      </c>
      <c r="Y635" s="214">
        <v>0</v>
      </c>
      <c r="Z635" s="214">
        <v>0</v>
      </c>
      <c r="AA635" s="214">
        <v>0</v>
      </c>
      <c r="AB635" s="214">
        <f t="shared" ref="AB635:AU635" si="68">SUM(AB636:AB649)</f>
        <v>0</v>
      </c>
      <c r="AC635" s="214">
        <f t="shared" si="68"/>
        <v>0</v>
      </c>
      <c r="AD635" s="214">
        <f t="shared" si="68"/>
        <v>0</v>
      </c>
      <c r="AE635" s="214">
        <f t="shared" si="68"/>
        <v>0</v>
      </c>
      <c r="AF635" s="214">
        <f t="shared" si="68"/>
        <v>0</v>
      </c>
      <c r="AG635" s="214">
        <f t="shared" si="68"/>
        <v>0</v>
      </c>
      <c r="AH635" s="214">
        <f t="shared" si="68"/>
        <v>0</v>
      </c>
      <c r="AI635" s="214">
        <f t="shared" si="68"/>
        <v>0</v>
      </c>
      <c r="AJ635" s="214">
        <f t="shared" si="68"/>
        <v>0</v>
      </c>
      <c r="AK635" s="214">
        <f t="shared" si="68"/>
        <v>0</v>
      </c>
      <c r="AL635" s="214">
        <f t="shared" si="68"/>
        <v>0</v>
      </c>
      <c r="AM635" s="214">
        <f t="shared" si="68"/>
        <v>0</v>
      </c>
      <c r="AN635" s="214">
        <f t="shared" si="68"/>
        <v>0</v>
      </c>
      <c r="AO635" s="214">
        <f t="shared" si="68"/>
        <v>0</v>
      </c>
      <c r="AP635" s="214">
        <f t="shared" si="68"/>
        <v>0</v>
      </c>
      <c r="AQ635" s="214">
        <f t="shared" si="68"/>
        <v>0</v>
      </c>
      <c r="AR635" s="214">
        <f t="shared" si="68"/>
        <v>0</v>
      </c>
      <c r="AS635" s="214">
        <f t="shared" si="68"/>
        <v>0</v>
      </c>
      <c r="AT635" s="214">
        <f t="shared" si="68"/>
        <v>0</v>
      </c>
      <c r="AU635" s="214">
        <f t="shared" si="68"/>
        <v>0</v>
      </c>
    </row>
    <row r="636" spans="1:47" s="164" customFormat="1" ht="63" x14ac:dyDescent="0.2">
      <c r="A636" s="171" t="s">
        <v>900</v>
      </c>
      <c r="B636" s="84" t="s">
        <v>1761</v>
      </c>
      <c r="C636" s="171" t="s">
        <v>2428</v>
      </c>
      <c r="D636" s="87">
        <v>0</v>
      </c>
      <c r="E636" s="87">
        <v>0</v>
      </c>
      <c r="F636" s="87">
        <v>0</v>
      </c>
      <c r="G636" s="87">
        <v>0</v>
      </c>
      <c r="H636" s="87">
        <v>0</v>
      </c>
      <c r="I636" s="87">
        <v>0</v>
      </c>
      <c r="J636" s="87">
        <v>0</v>
      </c>
      <c r="K636" s="87">
        <v>0</v>
      </c>
      <c r="L636" s="87">
        <v>0</v>
      </c>
      <c r="M636" s="87">
        <v>0</v>
      </c>
      <c r="N636" s="87">
        <v>0</v>
      </c>
      <c r="O636" s="87">
        <v>0</v>
      </c>
      <c r="P636" s="87">
        <v>0</v>
      </c>
      <c r="Q636" s="87">
        <v>0</v>
      </c>
      <c r="R636" s="87">
        <v>0</v>
      </c>
      <c r="S636" s="87">
        <v>0</v>
      </c>
      <c r="T636" s="87">
        <v>0</v>
      </c>
      <c r="U636" s="87">
        <v>0</v>
      </c>
      <c r="V636" s="87">
        <v>0</v>
      </c>
      <c r="W636" s="87">
        <v>0</v>
      </c>
      <c r="X636" s="87">
        <v>0</v>
      </c>
      <c r="Y636" s="87">
        <v>0</v>
      </c>
      <c r="Z636" s="87">
        <v>0</v>
      </c>
      <c r="AA636" s="87">
        <v>0</v>
      </c>
      <c r="AB636" s="87">
        <v>0</v>
      </c>
      <c r="AC636" s="87">
        <v>0</v>
      </c>
      <c r="AD636" s="87">
        <v>0</v>
      </c>
      <c r="AE636" s="87">
        <v>0</v>
      </c>
      <c r="AF636" s="87">
        <v>0</v>
      </c>
      <c r="AG636" s="87">
        <v>0</v>
      </c>
      <c r="AH636" s="87">
        <v>0</v>
      </c>
      <c r="AI636" s="87">
        <v>0</v>
      </c>
      <c r="AJ636" s="87">
        <v>0</v>
      </c>
      <c r="AK636" s="87">
        <v>0</v>
      </c>
      <c r="AL636" s="87">
        <v>0</v>
      </c>
      <c r="AM636" s="87">
        <v>0</v>
      </c>
      <c r="AN636" s="87">
        <v>0</v>
      </c>
      <c r="AO636" s="87">
        <v>0</v>
      </c>
      <c r="AP636" s="87">
        <v>0</v>
      </c>
      <c r="AQ636" s="87">
        <v>0</v>
      </c>
      <c r="AR636" s="87">
        <v>0</v>
      </c>
      <c r="AS636" s="87">
        <v>0</v>
      </c>
      <c r="AT636" s="87">
        <v>0</v>
      </c>
      <c r="AU636" s="87">
        <v>0</v>
      </c>
    </row>
    <row r="637" spans="1:47" s="164" customFormat="1" ht="63" x14ac:dyDescent="0.2">
      <c r="A637" s="171" t="s">
        <v>900</v>
      </c>
      <c r="B637" s="84" t="s">
        <v>450</v>
      </c>
      <c r="C637" s="171" t="s">
        <v>2429</v>
      </c>
      <c r="D637" s="87">
        <v>0</v>
      </c>
      <c r="E637" s="87">
        <v>0</v>
      </c>
      <c r="F637" s="87">
        <v>0</v>
      </c>
      <c r="G637" s="87">
        <v>0</v>
      </c>
      <c r="H637" s="87">
        <v>0</v>
      </c>
      <c r="I637" s="87">
        <v>0</v>
      </c>
      <c r="J637" s="87">
        <v>0</v>
      </c>
      <c r="K637" s="87">
        <v>0</v>
      </c>
      <c r="L637" s="87">
        <v>0</v>
      </c>
      <c r="M637" s="87">
        <v>0</v>
      </c>
      <c r="N637" s="87">
        <v>0</v>
      </c>
      <c r="O637" s="87">
        <v>0</v>
      </c>
      <c r="P637" s="87">
        <v>0</v>
      </c>
      <c r="Q637" s="87">
        <v>0</v>
      </c>
      <c r="R637" s="87">
        <v>0</v>
      </c>
      <c r="S637" s="87">
        <v>0</v>
      </c>
      <c r="T637" s="87">
        <v>0.05</v>
      </c>
      <c r="U637" s="87">
        <v>0</v>
      </c>
      <c r="V637" s="87">
        <v>0</v>
      </c>
      <c r="W637" s="87">
        <v>0</v>
      </c>
      <c r="X637" s="87">
        <v>0</v>
      </c>
      <c r="Y637" s="87">
        <v>0</v>
      </c>
      <c r="Z637" s="87">
        <v>0</v>
      </c>
      <c r="AA637" s="87">
        <v>0</v>
      </c>
      <c r="AB637" s="87">
        <v>0</v>
      </c>
      <c r="AC637" s="87">
        <v>0</v>
      </c>
      <c r="AD637" s="87">
        <v>0</v>
      </c>
      <c r="AE637" s="87">
        <v>0</v>
      </c>
      <c r="AF637" s="87">
        <v>0</v>
      </c>
      <c r="AG637" s="87">
        <v>0</v>
      </c>
      <c r="AH637" s="87">
        <v>0</v>
      </c>
      <c r="AI637" s="87">
        <v>0</v>
      </c>
      <c r="AJ637" s="87">
        <v>0</v>
      </c>
      <c r="AK637" s="87">
        <v>0</v>
      </c>
      <c r="AL637" s="87">
        <v>0</v>
      </c>
      <c r="AM637" s="87">
        <v>0</v>
      </c>
      <c r="AN637" s="87">
        <v>0</v>
      </c>
      <c r="AO637" s="87">
        <v>0</v>
      </c>
      <c r="AP637" s="87">
        <v>0</v>
      </c>
      <c r="AQ637" s="87">
        <v>0</v>
      </c>
      <c r="AR637" s="87">
        <v>0</v>
      </c>
      <c r="AS637" s="87">
        <v>0</v>
      </c>
      <c r="AT637" s="87">
        <v>0</v>
      </c>
      <c r="AU637" s="87">
        <v>0</v>
      </c>
    </row>
    <row r="638" spans="1:47" s="164" customFormat="1" ht="63" x14ac:dyDescent="0.2">
      <c r="A638" s="171" t="s">
        <v>900</v>
      </c>
      <c r="B638" s="84" t="s">
        <v>451</v>
      </c>
      <c r="C638" s="171" t="s">
        <v>2430</v>
      </c>
      <c r="D638" s="87">
        <v>0</v>
      </c>
      <c r="E638" s="87">
        <v>0</v>
      </c>
      <c r="F638" s="87">
        <v>0</v>
      </c>
      <c r="G638" s="87">
        <v>0</v>
      </c>
      <c r="H638" s="87">
        <v>0</v>
      </c>
      <c r="I638" s="87">
        <v>0</v>
      </c>
      <c r="J638" s="87">
        <v>0</v>
      </c>
      <c r="K638" s="87">
        <v>0</v>
      </c>
      <c r="L638" s="87">
        <v>0</v>
      </c>
      <c r="M638" s="87">
        <v>0</v>
      </c>
      <c r="N638" s="87">
        <v>0</v>
      </c>
      <c r="O638" s="87">
        <v>0</v>
      </c>
      <c r="P638" s="87">
        <v>0</v>
      </c>
      <c r="Q638" s="87">
        <v>0</v>
      </c>
      <c r="R638" s="87">
        <v>0</v>
      </c>
      <c r="S638" s="87">
        <v>0</v>
      </c>
      <c r="T638" s="87">
        <v>0.3</v>
      </c>
      <c r="U638" s="87">
        <v>0</v>
      </c>
      <c r="V638" s="87">
        <v>0</v>
      </c>
      <c r="W638" s="87">
        <v>0</v>
      </c>
      <c r="X638" s="87">
        <v>0</v>
      </c>
      <c r="Y638" s="87">
        <v>0</v>
      </c>
      <c r="Z638" s="87">
        <v>0</v>
      </c>
      <c r="AA638" s="87">
        <v>0</v>
      </c>
      <c r="AB638" s="87">
        <v>0</v>
      </c>
      <c r="AC638" s="87">
        <v>0</v>
      </c>
      <c r="AD638" s="87">
        <v>0</v>
      </c>
      <c r="AE638" s="87">
        <v>0</v>
      </c>
      <c r="AF638" s="87">
        <v>0</v>
      </c>
      <c r="AG638" s="87">
        <v>0</v>
      </c>
      <c r="AH638" s="87">
        <v>0</v>
      </c>
      <c r="AI638" s="87">
        <v>0</v>
      </c>
      <c r="AJ638" s="87">
        <v>0</v>
      </c>
      <c r="AK638" s="87">
        <v>0</v>
      </c>
      <c r="AL638" s="87">
        <v>0</v>
      </c>
      <c r="AM638" s="87">
        <v>0</v>
      </c>
      <c r="AN638" s="87">
        <v>0</v>
      </c>
      <c r="AO638" s="87">
        <v>0</v>
      </c>
      <c r="AP638" s="87">
        <v>0</v>
      </c>
      <c r="AQ638" s="87">
        <v>0</v>
      </c>
      <c r="AR638" s="87">
        <v>0</v>
      </c>
      <c r="AS638" s="87">
        <v>0</v>
      </c>
      <c r="AT638" s="87">
        <v>0</v>
      </c>
      <c r="AU638" s="87">
        <v>0</v>
      </c>
    </row>
    <row r="639" spans="1:47" s="164" customFormat="1" ht="47.25" x14ac:dyDescent="0.2">
      <c r="A639" s="171" t="s">
        <v>900</v>
      </c>
      <c r="B639" s="84" t="s">
        <v>452</v>
      </c>
      <c r="C639" s="171" t="s">
        <v>2431</v>
      </c>
      <c r="D639" s="87">
        <v>0</v>
      </c>
      <c r="E639" s="87">
        <v>0</v>
      </c>
      <c r="F639" s="87">
        <v>0</v>
      </c>
      <c r="G639" s="87">
        <v>0</v>
      </c>
      <c r="H639" s="87">
        <v>0</v>
      </c>
      <c r="I639" s="87">
        <v>0</v>
      </c>
      <c r="J639" s="87">
        <v>0</v>
      </c>
      <c r="K639" s="87">
        <v>0</v>
      </c>
      <c r="L639" s="87">
        <v>0</v>
      </c>
      <c r="M639" s="87">
        <v>0</v>
      </c>
      <c r="N639" s="87">
        <v>0</v>
      </c>
      <c r="O639" s="87">
        <v>0</v>
      </c>
      <c r="P639" s="87">
        <v>0</v>
      </c>
      <c r="Q639" s="87">
        <v>0</v>
      </c>
      <c r="R639" s="87">
        <v>0</v>
      </c>
      <c r="S639" s="87">
        <v>0</v>
      </c>
      <c r="T639" s="87">
        <v>0.26</v>
      </c>
      <c r="U639" s="87">
        <v>0</v>
      </c>
      <c r="V639" s="87">
        <v>0</v>
      </c>
      <c r="W639" s="87">
        <v>0</v>
      </c>
      <c r="X639" s="87">
        <v>0</v>
      </c>
      <c r="Y639" s="87">
        <v>0</v>
      </c>
      <c r="Z639" s="87">
        <v>0</v>
      </c>
      <c r="AA639" s="87">
        <v>0</v>
      </c>
      <c r="AB639" s="87">
        <v>0</v>
      </c>
      <c r="AC639" s="87">
        <v>0</v>
      </c>
      <c r="AD639" s="87">
        <v>0</v>
      </c>
      <c r="AE639" s="87">
        <v>0</v>
      </c>
      <c r="AF639" s="87">
        <v>0</v>
      </c>
      <c r="AG639" s="87">
        <v>0</v>
      </c>
      <c r="AH639" s="87">
        <v>0</v>
      </c>
      <c r="AI639" s="87">
        <v>0</v>
      </c>
      <c r="AJ639" s="87">
        <v>0</v>
      </c>
      <c r="AK639" s="87">
        <v>0</v>
      </c>
      <c r="AL639" s="87">
        <v>0</v>
      </c>
      <c r="AM639" s="87">
        <v>0</v>
      </c>
      <c r="AN639" s="87">
        <v>0</v>
      </c>
      <c r="AO639" s="87">
        <v>0</v>
      </c>
      <c r="AP639" s="87">
        <v>0</v>
      </c>
      <c r="AQ639" s="87">
        <v>0</v>
      </c>
      <c r="AR639" s="87">
        <v>0</v>
      </c>
      <c r="AS639" s="87">
        <v>0</v>
      </c>
      <c r="AT639" s="87">
        <v>0</v>
      </c>
      <c r="AU639" s="87">
        <v>0</v>
      </c>
    </row>
    <row r="640" spans="1:47" s="164" customFormat="1" ht="47.25" x14ac:dyDescent="0.2">
      <c r="A640" s="171" t="s">
        <v>900</v>
      </c>
      <c r="B640" s="84" t="s">
        <v>453</v>
      </c>
      <c r="C640" s="171" t="s">
        <v>2432</v>
      </c>
      <c r="D640" s="87">
        <v>0</v>
      </c>
      <c r="E640" s="87">
        <v>0</v>
      </c>
      <c r="F640" s="87">
        <v>0</v>
      </c>
      <c r="G640" s="87">
        <v>0</v>
      </c>
      <c r="H640" s="87">
        <v>0</v>
      </c>
      <c r="I640" s="87">
        <v>0</v>
      </c>
      <c r="J640" s="87">
        <v>0</v>
      </c>
      <c r="K640" s="87">
        <v>0</v>
      </c>
      <c r="L640" s="87">
        <v>0</v>
      </c>
      <c r="M640" s="87">
        <v>0</v>
      </c>
      <c r="N640" s="87">
        <v>0</v>
      </c>
      <c r="O640" s="87">
        <v>0</v>
      </c>
      <c r="P640" s="87">
        <v>0</v>
      </c>
      <c r="Q640" s="87">
        <v>0</v>
      </c>
      <c r="R640" s="87">
        <v>0</v>
      </c>
      <c r="S640" s="87">
        <v>0</v>
      </c>
      <c r="T640" s="87">
        <v>0.4</v>
      </c>
      <c r="U640" s="87">
        <v>0</v>
      </c>
      <c r="V640" s="87">
        <v>0</v>
      </c>
      <c r="W640" s="87">
        <v>0</v>
      </c>
      <c r="X640" s="87">
        <v>0</v>
      </c>
      <c r="Y640" s="87">
        <v>0</v>
      </c>
      <c r="Z640" s="87">
        <v>0</v>
      </c>
      <c r="AA640" s="87">
        <v>0</v>
      </c>
      <c r="AB640" s="87">
        <v>0</v>
      </c>
      <c r="AC640" s="87">
        <v>0</v>
      </c>
      <c r="AD640" s="87">
        <v>0</v>
      </c>
      <c r="AE640" s="87">
        <v>0</v>
      </c>
      <c r="AF640" s="87">
        <v>0</v>
      </c>
      <c r="AG640" s="87">
        <v>0</v>
      </c>
      <c r="AH640" s="87">
        <v>0</v>
      </c>
      <c r="AI640" s="87">
        <v>0</v>
      </c>
      <c r="AJ640" s="87">
        <v>0</v>
      </c>
      <c r="AK640" s="87">
        <v>0</v>
      </c>
      <c r="AL640" s="87">
        <v>0</v>
      </c>
      <c r="AM640" s="87">
        <v>0</v>
      </c>
      <c r="AN640" s="87">
        <v>0</v>
      </c>
      <c r="AO640" s="87">
        <v>0</v>
      </c>
      <c r="AP640" s="87">
        <v>0</v>
      </c>
      <c r="AQ640" s="87">
        <v>0</v>
      </c>
      <c r="AR640" s="87">
        <v>0</v>
      </c>
      <c r="AS640" s="87">
        <v>0</v>
      </c>
      <c r="AT640" s="87">
        <v>0</v>
      </c>
      <c r="AU640" s="87">
        <v>0</v>
      </c>
    </row>
    <row r="641" spans="1:47" s="164" customFormat="1" ht="47.25" x14ac:dyDescent="0.2">
      <c r="A641" s="171" t="s">
        <v>900</v>
      </c>
      <c r="B641" s="84" t="s">
        <v>744</v>
      </c>
      <c r="C641" s="171" t="s">
        <v>2433</v>
      </c>
      <c r="D641" s="87">
        <v>0</v>
      </c>
      <c r="E641" s="87">
        <v>0</v>
      </c>
      <c r="F641" s="87">
        <v>0</v>
      </c>
      <c r="G641" s="87">
        <v>0</v>
      </c>
      <c r="H641" s="87">
        <v>0</v>
      </c>
      <c r="I641" s="87">
        <v>0.22700000000000001</v>
      </c>
      <c r="J641" s="87">
        <v>0</v>
      </c>
      <c r="K641" s="87">
        <v>0</v>
      </c>
      <c r="L641" s="87">
        <v>0</v>
      </c>
      <c r="M641" s="87">
        <v>0</v>
      </c>
      <c r="N641" s="87">
        <v>0</v>
      </c>
      <c r="O641" s="87">
        <v>0</v>
      </c>
      <c r="P641" s="87">
        <v>0</v>
      </c>
      <c r="Q641" s="87">
        <v>0</v>
      </c>
      <c r="R641" s="87">
        <v>0</v>
      </c>
      <c r="S641" s="87">
        <v>0</v>
      </c>
      <c r="T641" s="87">
        <v>0.15</v>
      </c>
      <c r="U641" s="87">
        <v>0</v>
      </c>
      <c r="V641" s="87">
        <v>0</v>
      </c>
      <c r="W641" s="87">
        <v>0</v>
      </c>
      <c r="X641" s="87">
        <v>0</v>
      </c>
      <c r="Y641" s="87">
        <v>0</v>
      </c>
      <c r="Z641" s="87">
        <v>0</v>
      </c>
      <c r="AA641" s="87">
        <v>0</v>
      </c>
      <c r="AB641" s="87">
        <v>0</v>
      </c>
      <c r="AC641" s="87">
        <v>0</v>
      </c>
      <c r="AD641" s="87">
        <v>0</v>
      </c>
      <c r="AE641" s="87">
        <v>0</v>
      </c>
      <c r="AF641" s="87">
        <v>0</v>
      </c>
      <c r="AG641" s="87">
        <v>0</v>
      </c>
      <c r="AH641" s="87">
        <v>0</v>
      </c>
      <c r="AI641" s="87">
        <v>0</v>
      </c>
      <c r="AJ641" s="87">
        <v>0</v>
      </c>
      <c r="AK641" s="87">
        <v>0</v>
      </c>
      <c r="AL641" s="87">
        <v>0</v>
      </c>
      <c r="AM641" s="87">
        <v>0</v>
      </c>
      <c r="AN641" s="87">
        <v>0</v>
      </c>
      <c r="AO641" s="87">
        <v>0</v>
      </c>
      <c r="AP641" s="87">
        <v>0</v>
      </c>
      <c r="AQ641" s="87">
        <v>0</v>
      </c>
      <c r="AR641" s="87">
        <v>0</v>
      </c>
      <c r="AS641" s="87">
        <v>0</v>
      </c>
      <c r="AT641" s="87">
        <v>0</v>
      </c>
      <c r="AU641" s="87">
        <v>0</v>
      </c>
    </row>
    <row r="642" spans="1:47" s="164" customFormat="1" ht="47.25" x14ac:dyDescent="0.2">
      <c r="A642" s="171" t="s">
        <v>900</v>
      </c>
      <c r="B642" s="84" t="s">
        <v>455</v>
      </c>
      <c r="C642" s="171" t="s">
        <v>2434</v>
      </c>
      <c r="D642" s="87">
        <v>0</v>
      </c>
      <c r="E642" s="87">
        <v>0</v>
      </c>
      <c r="F642" s="87">
        <v>0</v>
      </c>
      <c r="G642" s="87">
        <v>0</v>
      </c>
      <c r="H642" s="87">
        <v>0</v>
      </c>
      <c r="I642" s="87">
        <v>0</v>
      </c>
      <c r="J642" s="87">
        <v>0</v>
      </c>
      <c r="K642" s="87">
        <v>0</v>
      </c>
      <c r="L642" s="87">
        <v>0</v>
      </c>
      <c r="M642" s="87">
        <v>0</v>
      </c>
      <c r="N642" s="87">
        <v>0</v>
      </c>
      <c r="O642" s="87">
        <v>0</v>
      </c>
      <c r="P642" s="87">
        <v>0</v>
      </c>
      <c r="Q642" s="87">
        <v>0</v>
      </c>
      <c r="R642" s="87">
        <v>0</v>
      </c>
      <c r="S642" s="87">
        <v>0</v>
      </c>
      <c r="T642" s="87">
        <v>0.35</v>
      </c>
      <c r="U642" s="87">
        <v>0</v>
      </c>
      <c r="V642" s="87">
        <v>0</v>
      </c>
      <c r="W642" s="87">
        <v>0</v>
      </c>
      <c r="X642" s="87">
        <v>0</v>
      </c>
      <c r="Y642" s="87">
        <v>0</v>
      </c>
      <c r="Z642" s="87">
        <v>0</v>
      </c>
      <c r="AA642" s="87">
        <v>0</v>
      </c>
      <c r="AB642" s="87">
        <v>0</v>
      </c>
      <c r="AC642" s="87">
        <v>0</v>
      </c>
      <c r="AD642" s="87">
        <v>0</v>
      </c>
      <c r="AE642" s="87">
        <v>0</v>
      </c>
      <c r="AF642" s="87">
        <v>0</v>
      </c>
      <c r="AG642" s="87">
        <v>0</v>
      </c>
      <c r="AH642" s="87">
        <v>0</v>
      </c>
      <c r="AI642" s="87">
        <v>0</v>
      </c>
      <c r="AJ642" s="87">
        <v>0</v>
      </c>
      <c r="AK642" s="87">
        <v>0</v>
      </c>
      <c r="AL642" s="87">
        <v>0</v>
      </c>
      <c r="AM642" s="87">
        <v>0</v>
      </c>
      <c r="AN642" s="87">
        <v>0</v>
      </c>
      <c r="AO642" s="87">
        <v>0</v>
      </c>
      <c r="AP642" s="87">
        <v>0</v>
      </c>
      <c r="AQ642" s="87">
        <v>0</v>
      </c>
      <c r="AR642" s="87">
        <v>0</v>
      </c>
      <c r="AS642" s="87">
        <v>0</v>
      </c>
      <c r="AT642" s="87">
        <v>0</v>
      </c>
      <c r="AU642" s="87">
        <v>0</v>
      </c>
    </row>
    <row r="643" spans="1:47" s="164" customFormat="1" ht="47.25" x14ac:dyDescent="0.2">
      <c r="A643" s="171" t="s">
        <v>900</v>
      </c>
      <c r="B643" s="84" t="s">
        <v>745</v>
      </c>
      <c r="C643" s="171" t="s">
        <v>2435</v>
      </c>
      <c r="D643" s="87">
        <v>0</v>
      </c>
      <c r="E643" s="87">
        <v>0</v>
      </c>
      <c r="F643" s="87">
        <v>0</v>
      </c>
      <c r="G643" s="87">
        <v>0</v>
      </c>
      <c r="H643" s="87">
        <v>0</v>
      </c>
      <c r="I643" s="87">
        <v>0.26300000000000001</v>
      </c>
      <c r="J643" s="87">
        <v>0</v>
      </c>
      <c r="K643" s="87">
        <v>0</v>
      </c>
      <c r="L643" s="87">
        <v>0</v>
      </c>
      <c r="M643" s="87">
        <v>0</v>
      </c>
      <c r="N643" s="87">
        <v>0</v>
      </c>
      <c r="O643" s="87">
        <v>0</v>
      </c>
      <c r="P643" s="87">
        <v>0</v>
      </c>
      <c r="Q643" s="87">
        <v>0</v>
      </c>
      <c r="R643" s="87">
        <v>0</v>
      </c>
      <c r="S643" s="87">
        <v>0</v>
      </c>
      <c r="T643" s="87">
        <v>0.22</v>
      </c>
      <c r="U643" s="87">
        <v>0</v>
      </c>
      <c r="V643" s="87">
        <v>0</v>
      </c>
      <c r="W643" s="87">
        <v>0</v>
      </c>
      <c r="X643" s="87">
        <v>0</v>
      </c>
      <c r="Y643" s="87">
        <v>0</v>
      </c>
      <c r="Z643" s="87">
        <v>0</v>
      </c>
      <c r="AA643" s="87">
        <v>0</v>
      </c>
      <c r="AB643" s="87">
        <v>0</v>
      </c>
      <c r="AC643" s="87">
        <v>0</v>
      </c>
      <c r="AD643" s="87">
        <v>0</v>
      </c>
      <c r="AE643" s="87">
        <v>0</v>
      </c>
      <c r="AF643" s="87">
        <v>0</v>
      </c>
      <c r="AG643" s="87">
        <v>0</v>
      </c>
      <c r="AH643" s="87">
        <v>0</v>
      </c>
      <c r="AI643" s="87">
        <v>0</v>
      </c>
      <c r="AJ643" s="87">
        <v>0</v>
      </c>
      <c r="AK643" s="87">
        <v>0</v>
      </c>
      <c r="AL643" s="87">
        <v>0</v>
      </c>
      <c r="AM643" s="87">
        <v>0</v>
      </c>
      <c r="AN643" s="87">
        <v>0</v>
      </c>
      <c r="AO643" s="87">
        <v>0</v>
      </c>
      <c r="AP643" s="87">
        <v>0</v>
      </c>
      <c r="AQ643" s="87">
        <v>0</v>
      </c>
      <c r="AR643" s="87">
        <v>0</v>
      </c>
      <c r="AS643" s="87">
        <v>0</v>
      </c>
      <c r="AT643" s="87">
        <v>0</v>
      </c>
      <c r="AU643" s="87">
        <v>0</v>
      </c>
    </row>
    <row r="644" spans="1:47" s="164" customFormat="1" ht="47.25" x14ac:dyDescent="0.2">
      <c r="A644" s="171" t="s">
        <v>900</v>
      </c>
      <c r="B644" s="85" t="s">
        <v>456</v>
      </c>
      <c r="C644" s="171" t="s">
        <v>2436</v>
      </c>
      <c r="D644" s="87">
        <v>0</v>
      </c>
      <c r="E644" s="87">
        <v>0</v>
      </c>
      <c r="F644" s="87">
        <v>0</v>
      </c>
      <c r="G644" s="87">
        <v>0</v>
      </c>
      <c r="H644" s="87">
        <v>0</v>
      </c>
      <c r="I644" s="87">
        <v>0</v>
      </c>
      <c r="J644" s="87">
        <v>0</v>
      </c>
      <c r="K644" s="87">
        <v>0</v>
      </c>
      <c r="L644" s="87">
        <v>0</v>
      </c>
      <c r="M644" s="87">
        <v>0</v>
      </c>
      <c r="N644" s="87">
        <v>0</v>
      </c>
      <c r="O644" s="87">
        <v>0</v>
      </c>
      <c r="P644" s="87">
        <v>0</v>
      </c>
      <c r="Q644" s="87">
        <v>0</v>
      </c>
      <c r="R644" s="87">
        <v>0</v>
      </c>
      <c r="S644" s="87">
        <v>0</v>
      </c>
      <c r="T644" s="87">
        <v>0</v>
      </c>
      <c r="U644" s="87">
        <v>0</v>
      </c>
      <c r="V644" s="87">
        <v>0</v>
      </c>
      <c r="W644" s="87">
        <v>0</v>
      </c>
      <c r="X644" s="87">
        <v>0</v>
      </c>
      <c r="Y644" s="87">
        <v>0</v>
      </c>
      <c r="Z644" s="87">
        <v>0</v>
      </c>
      <c r="AA644" s="87">
        <v>0</v>
      </c>
      <c r="AB644" s="87">
        <v>0</v>
      </c>
      <c r="AC644" s="87">
        <v>0</v>
      </c>
      <c r="AD644" s="87">
        <v>0</v>
      </c>
      <c r="AE644" s="87">
        <v>0</v>
      </c>
      <c r="AF644" s="87">
        <v>0</v>
      </c>
      <c r="AG644" s="87">
        <v>0</v>
      </c>
      <c r="AH644" s="87">
        <v>0</v>
      </c>
      <c r="AI644" s="87">
        <v>0</v>
      </c>
      <c r="AJ644" s="87">
        <v>0</v>
      </c>
      <c r="AK644" s="87">
        <v>0</v>
      </c>
      <c r="AL644" s="87">
        <v>0</v>
      </c>
      <c r="AM644" s="87">
        <v>0</v>
      </c>
      <c r="AN644" s="87">
        <v>0</v>
      </c>
      <c r="AO644" s="87">
        <v>0</v>
      </c>
      <c r="AP644" s="87">
        <v>0</v>
      </c>
      <c r="AQ644" s="87">
        <v>0</v>
      </c>
      <c r="AR644" s="87">
        <v>0</v>
      </c>
      <c r="AS644" s="87">
        <v>0</v>
      </c>
      <c r="AT644" s="87">
        <v>0</v>
      </c>
      <c r="AU644" s="87">
        <v>0</v>
      </c>
    </row>
    <row r="645" spans="1:47" s="164" customFormat="1" ht="78.75" x14ac:dyDescent="0.2">
      <c r="A645" s="171" t="s">
        <v>900</v>
      </c>
      <c r="B645" s="170" t="s">
        <v>746</v>
      </c>
      <c r="C645" s="171" t="s">
        <v>2437</v>
      </c>
      <c r="D645" s="87">
        <v>0</v>
      </c>
      <c r="E645" s="87">
        <v>0</v>
      </c>
      <c r="F645" s="87">
        <v>0</v>
      </c>
      <c r="G645" s="87">
        <v>0</v>
      </c>
      <c r="H645" s="87">
        <v>0</v>
      </c>
      <c r="I645" s="87">
        <v>0</v>
      </c>
      <c r="J645" s="87">
        <v>0</v>
      </c>
      <c r="K645" s="87">
        <v>0</v>
      </c>
      <c r="L645" s="87">
        <v>0</v>
      </c>
      <c r="M645" s="87">
        <v>0</v>
      </c>
      <c r="N645" s="87">
        <v>0</v>
      </c>
      <c r="O645" s="87">
        <v>0</v>
      </c>
      <c r="P645" s="87">
        <v>0</v>
      </c>
      <c r="Q645" s="87">
        <v>0</v>
      </c>
      <c r="R645" s="87">
        <v>0</v>
      </c>
      <c r="S645" s="87">
        <v>0</v>
      </c>
      <c r="T645" s="87">
        <v>0</v>
      </c>
      <c r="U645" s="87">
        <v>0</v>
      </c>
      <c r="V645" s="87">
        <v>0</v>
      </c>
      <c r="W645" s="87">
        <v>0</v>
      </c>
      <c r="X645" s="87">
        <v>0</v>
      </c>
      <c r="Y645" s="87">
        <v>0</v>
      </c>
      <c r="Z645" s="87">
        <v>0</v>
      </c>
      <c r="AA645" s="87">
        <v>0</v>
      </c>
      <c r="AB645" s="87">
        <v>0</v>
      </c>
      <c r="AC645" s="87">
        <v>0</v>
      </c>
      <c r="AD645" s="87">
        <v>0</v>
      </c>
      <c r="AE645" s="87">
        <v>0</v>
      </c>
      <c r="AF645" s="87">
        <v>0</v>
      </c>
      <c r="AG645" s="87">
        <v>0</v>
      </c>
      <c r="AH645" s="87">
        <v>0</v>
      </c>
      <c r="AI645" s="87">
        <v>0</v>
      </c>
      <c r="AJ645" s="87">
        <v>0</v>
      </c>
      <c r="AK645" s="87">
        <v>0</v>
      </c>
      <c r="AL645" s="87">
        <v>0</v>
      </c>
      <c r="AM645" s="87">
        <v>0</v>
      </c>
      <c r="AN645" s="87">
        <v>0</v>
      </c>
      <c r="AO645" s="87">
        <v>0</v>
      </c>
      <c r="AP645" s="87">
        <v>0</v>
      </c>
      <c r="AQ645" s="87">
        <v>0</v>
      </c>
      <c r="AR645" s="87">
        <v>0</v>
      </c>
      <c r="AS645" s="87">
        <v>0</v>
      </c>
      <c r="AT645" s="87">
        <v>0</v>
      </c>
      <c r="AU645" s="87">
        <v>0</v>
      </c>
    </row>
    <row r="646" spans="1:47" s="164" customFormat="1" ht="78.75" x14ac:dyDescent="0.2">
      <c r="A646" s="171" t="s">
        <v>900</v>
      </c>
      <c r="B646" s="84" t="s">
        <v>1762</v>
      </c>
      <c r="C646" s="171" t="s">
        <v>881</v>
      </c>
      <c r="D646" s="87">
        <v>0</v>
      </c>
      <c r="E646" s="87">
        <v>0</v>
      </c>
      <c r="F646" s="87">
        <v>0</v>
      </c>
      <c r="G646" s="87">
        <v>0</v>
      </c>
      <c r="H646" s="87">
        <v>0</v>
      </c>
      <c r="I646" s="87">
        <v>0</v>
      </c>
      <c r="J646" s="87">
        <v>0</v>
      </c>
      <c r="K646" s="87">
        <v>0</v>
      </c>
      <c r="L646" s="87">
        <v>0</v>
      </c>
      <c r="M646" s="87">
        <v>0</v>
      </c>
      <c r="N646" s="87">
        <v>0</v>
      </c>
      <c r="O646" s="87">
        <v>0</v>
      </c>
      <c r="P646" s="87">
        <v>0</v>
      </c>
      <c r="Q646" s="87">
        <v>0</v>
      </c>
      <c r="R646" s="87">
        <v>0</v>
      </c>
      <c r="S646" s="87">
        <v>0</v>
      </c>
      <c r="T646" s="87">
        <v>0</v>
      </c>
      <c r="U646" s="87">
        <v>0</v>
      </c>
      <c r="V646" s="87">
        <v>0</v>
      </c>
      <c r="W646" s="87">
        <v>0</v>
      </c>
      <c r="X646" s="87">
        <v>0</v>
      </c>
      <c r="Y646" s="87">
        <v>0</v>
      </c>
      <c r="Z646" s="87">
        <v>0</v>
      </c>
      <c r="AA646" s="87">
        <v>0</v>
      </c>
      <c r="AB646" s="87">
        <v>0</v>
      </c>
      <c r="AC646" s="87">
        <v>0</v>
      </c>
      <c r="AD646" s="87">
        <v>0</v>
      </c>
      <c r="AE646" s="87">
        <v>0</v>
      </c>
      <c r="AF646" s="87">
        <v>0</v>
      </c>
      <c r="AG646" s="87">
        <v>0</v>
      </c>
      <c r="AH646" s="87">
        <v>0</v>
      </c>
      <c r="AI646" s="87">
        <v>0</v>
      </c>
      <c r="AJ646" s="87">
        <v>0</v>
      </c>
      <c r="AK646" s="87">
        <v>0</v>
      </c>
      <c r="AL646" s="87">
        <v>0</v>
      </c>
      <c r="AM646" s="87">
        <v>0</v>
      </c>
      <c r="AN646" s="87">
        <v>0</v>
      </c>
      <c r="AO646" s="87">
        <v>0</v>
      </c>
      <c r="AP646" s="87">
        <v>0</v>
      </c>
      <c r="AQ646" s="87">
        <v>0</v>
      </c>
      <c r="AR646" s="87">
        <v>0</v>
      </c>
      <c r="AS646" s="87">
        <v>0</v>
      </c>
      <c r="AT646" s="87">
        <v>0</v>
      </c>
      <c r="AU646" s="87">
        <v>0</v>
      </c>
    </row>
    <row r="647" spans="1:47" s="164" customFormat="1" ht="78.75" x14ac:dyDescent="0.2">
      <c r="A647" s="171" t="s">
        <v>900</v>
      </c>
      <c r="B647" s="84" t="s">
        <v>747</v>
      </c>
      <c r="C647" s="171" t="s">
        <v>2438</v>
      </c>
      <c r="D647" s="87">
        <v>0</v>
      </c>
      <c r="E647" s="87">
        <v>0</v>
      </c>
      <c r="F647" s="87">
        <v>0</v>
      </c>
      <c r="G647" s="87">
        <v>0</v>
      </c>
      <c r="H647" s="87">
        <v>0</v>
      </c>
      <c r="I647" s="87">
        <v>0</v>
      </c>
      <c r="J647" s="87">
        <v>0</v>
      </c>
      <c r="K647" s="87">
        <v>0</v>
      </c>
      <c r="L647" s="87">
        <v>0</v>
      </c>
      <c r="M647" s="87">
        <v>0</v>
      </c>
      <c r="N647" s="87">
        <v>0</v>
      </c>
      <c r="O647" s="87">
        <v>0</v>
      </c>
      <c r="P647" s="87">
        <v>0</v>
      </c>
      <c r="Q647" s="87">
        <v>0</v>
      </c>
      <c r="R647" s="87">
        <v>0.4</v>
      </c>
      <c r="S647" s="87">
        <v>0</v>
      </c>
      <c r="T647" s="87">
        <v>0.02</v>
      </c>
      <c r="U647" s="87">
        <v>0</v>
      </c>
      <c r="V647" s="87">
        <v>0</v>
      </c>
      <c r="W647" s="87">
        <v>0</v>
      </c>
      <c r="X647" s="87">
        <v>0</v>
      </c>
      <c r="Y647" s="87">
        <v>0</v>
      </c>
      <c r="Z647" s="87">
        <v>0</v>
      </c>
      <c r="AA647" s="87">
        <v>0</v>
      </c>
      <c r="AB647" s="87">
        <v>0</v>
      </c>
      <c r="AC647" s="87">
        <v>0</v>
      </c>
      <c r="AD647" s="87">
        <v>0</v>
      </c>
      <c r="AE647" s="87">
        <v>0</v>
      </c>
      <c r="AF647" s="87">
        <v>0</v>
      </c>
      <c r="AG647" s="87">
        <v>0</v>
      </c>
      <c r="AH647" s="87">
        <v>0</v>
      </c>
      <c r="AI647" s="87">
        <v>0</v>
      </c>
      <c r="AJ647" s="87">
        <v>0</v>
      </c>
      <c r="AK647" s="87">
        <v>0</v>
      </c>
      <c r="AL647" s="87">
        <v>0</v>
      </c>
      <c r="AM647" s="87">
        <v>0</v>
      </c>
      <c r="AN647" s="87">
        <v>0</v>
      </c>
      <c r="AO647" s="87">
        <v>0</v>
      </c>
      <c r="AP647" s="87">
        <v>0</v>
      </c>
      <c r="AQ647" s="87">
        <v>0</v>
      </c>
      <c r="AR647" s="87">
        <v>0</v>
      </c>
      <c r="AS647" s="87">
        <v>0</v>
      </c>
      <c r="AT647" s="87">
        <v>0</v>
      </c>
      <c r="AU647" s="87">
        <v>0</v>
      </c>
    </row>
    <row r="648" spans="1:47" s="164" customFormat="1" ht="47.25" x14ac:dyDescent="0.2">
      <c r="A648" s="171" t="s">
        <v>900</v>
      </c>
      <c r="B648" s="84" t="s">
        <v>454</v>
      </c>
      <c r="C648" s="171" t="s">
        <v>2439</v>
      </c>
      <c r="D648" s="87">
        <v>0</v>
      </c>
      <c r="E648" s="87">
        <v>0</v>
      </c>
      <c r="F648" s="87">
        <v>0</v>
      </c>
      <c r="G648" s="87">
        <v>0</v>
      </c>
      <c r="H648" s="87">
        <v>0</v>
      </c>
      <c r="I648" s="87">
        <v>0</v>
      </c>
      <c r="J648" s="87">
        <v>0</v>
      </c>
      <c r="K648" s="87">
        <v>0</v>
      </c>
      <c r="L648" s="87">
        <v>0</v>
      </c>
      <c r="M648" s="87">
        <v>0</v>
      </c>
      <c r="N648" s="87">
        <v>0</v>
      </c>
      <c r="O648" s="87">
        <v>0</v>
      </c>
      <c r="P648" s="87">
        <v>0</v>
      </c>
      <c r="Q648" s="87">
        <v>0</v>
      </c>
      <c r="R648" s="87">
        <v>0</v>
      </c>
      <c r="S648" s="87">
        <v>0</v>
      </c>
      <c r="T648" s="87">
        <v>0</v>
      </c>
      <c r="U648" s="87">
        <v>0</v>
      </c>
      <c r="V648" s="87">
        <v>0</v>
      </c>
      <c r="W648" s="87">
        <v>0</v>
      </c>
      <c r="X648" s="87">
        <v>0</v>
      </c>
      <c r="Y648" s="87">
        <v>0</v>
      </c>
      <c r="Z648" s="87">
        <v>0</v>
      </c>
      <c r="AA648" s="87">
        <v>0</v>
      </c>
      <c r="AB648" s="87">
        <v>0</v>
      </c>
      <c r="AC648" s="87">
        <v>0</v>
      </c>
      <c r="AD648" s="87">
        <v>0</v>
      </c>
      <c r="AE648" s="87">
        <v>0</v>
      </c>
      <c r="AF648" s="87">
        <v>0</v>
      </c>
      <c r="AG648" s="87">
        <v>0</v>
      </c>
      <c r="AH648" s="87">
        <v>0</v>
      </c>
      <c r="AI648" s="87">
        <v>0</v>
      </c>
      <c r="AJ648" s="87">
        <v>0</v>
      </c>
      <c r="AK648" s="87">
        <v>0</v>
      </c>
      <c r="AL648" s="87">
        <v>0</v>
      </c>
      <c r="AM648" s="87">
        <v>0</v>
      </c>
      <c r="AN648" s="87">
        <v>0</v>
      </c>
      <c r="AO648" s="87">
        <v>0</v>
      </c>
      <c r="AP648" s="87">
        <v>0</v>
      </c>
      <c r="AQ648" s="87">
        <v>0</v>
      </c>
      <c r="AR648" s="87">
        <v>0</v>
      </c>
      <c r="AS648" s="87">
        <v>0</v>
      </c>
      <c r="AT648" s="87">
        <v>0</v>
      </c>
      <c r="AU648" s="87">
        <v>0</v>
      </c>
    </row>
    <row r="649" spans="1:47" s="164" customFormat="1" ht="47.25" x14ac:dyDescent="0.2">
      <c r="A649" s="171" t="s">
        <v>900</v>
      </c>
      <c r="B649" s="84" t="s">
        <v>1763</v>
      </c>
      <c r="C649" s="171" t="s">
        <v>2440</v>
      </c>
      <c r="D649" s="87">
        <v>0</v>
      </c>
      <c r="E649" s="87">
        <v>0</v>
      </c>
      <c r="F649" s="87">
        <v>0</v>
      </c>
      <c r="G649" s="87">
        <v>0</v>
      </c>
      <c r="H649" s="87">
        <v>0</v>
      </c>
      <c r="I649" s="87">
        <v>0</v>
      </c>
      <c r="J649" s="87">
        <v>0</v>
      </c>
      <c r="K649" s="87">
        <v>0</v>
      </c>
      <c r="L649" s="87">
        <v>0</v>
      </c>
      <c r="M649" s="87">
        <v>0</v>
      </c>
      <c r="N649" s="87">
        <v>0</v>
      </c>
      <c r="O649" s="87">
        <v>0</v>
      </c>
      <c r="P649" s="87">
        <v>0</v>
      </c>
      <c r="Q649" s="87">
        <v>0</v>
      </c>
      <c r="R649" s="87">
        <v>0</v>
      </c>
      <c r="S649" s="87">
        <v>0</v>
      </c>
      <c r="T649" s="87">
        <v>0</v>
      </c>
      <c r="U649" s="87">
        <v>0</v>
      </c>
      <c r="V649" s="87">
        <v>0</v>
      </c>
      <c r="W649" s="87">
        <v>0</v>
      </c>
      <c r="X649" s="87">
        <v>0</v>
      </c>
      <c r="Y649" s="87">
        <v>0</v>
      </c>
      <c r="Z649" s="87">
        <v>0</v>
      </c>
      <c r="AA649" s="87">
        <v>0</v>
      </c>
      <c r="AB649" s="87">
        <v>0</v>
      </c>
      <c r="AC649" s="87">
        <v>0</v>
      </c>
      <c r="AD649" s="87">
        <v>0</v>
      </c>
      <c r="AE649" s="87">
        <v>0</v>
      </c>
      <c r="AF649" s="87">
        <v>0</v>
      </c>
      <c r="AG649" s="87">
        <v>0</v>
      </c>
      <c r="AH649" s="87">
        <v>0</v>
      </c>
      <c r="AI649" s="87">
        <v>0</v>
      </c>
      <c r="AJ649" s="87">
        <v>0</v>
      </c>
      <c r="AK649" s="87">
        <v>0</v>
      </c>
      <c r="AL649" s="87">
        <v>0</v>
      </c>
      <c r="AM649" s="87">
        <v>0</v>
      </c>
      <c r="AN649" s="87">
        <v>0</v>
      </c>
      <c r="AO649" s="87">
        <v>0</v>
      </c>
      <c r="AP649" s="87">
        <v>0</v>
      </c>
      <c r="AQ649" s="87">
        <v>0</v>
      </c>
      <c r="AR649" s="87">
        <v>0</v>
      </c>
      <c r="AS649" s="87">
        <v>0</v>
      </c>
      <c r="AT649" s="87">
        <v>0</v>
      </c>
      <c r="AU649" s="87">
        <v>0</v>
      </c>
    </row>
    <row r="650" spans="1:47" s="164" customFormat="1" x14ac:dyDescent="0.2">
      <c r="A650" s="210"/>
      <c r="B650" s="211" t="s">
        <v>46</v>
      </c>
      <c r="C650" s="210"/>
      <c r="D650" s="214">
        <v>0</v>
      </c>
      <c r="E650" s="214">
        <v>0</v>
      </c>
      <c r="F650" s="214">
        <v>0</v>
      </c>
      <c r="G650" s="214">
        <v>0</v>
      </c>
      <c r="H650" s="214">
        <v>0</v>
      </c>
      <c r="I650" s="214">
        <v>0.36</v>
      </c>
      <c r="J650" s="214">
        <v>0</v>
      </c>
      <c r="K650" s="214">
        <v>0</v>
      </c>
      <c r="L650" s="214">
        <v>0</v>
      </c>
      <c r="M650" s="214">
        <v>0</v>
      </c>
      <c r="N650" s="214">
        <v>0</v>
      </c>
      <c r="O650" s="214">
        <v>0</v>
      </c>
      <c r="P650" s="214">
        <v>0</v>
      </c>
      <c r="Q650" s="214">
        <v>0</v>
      </c>
      <c r="R650" s="214">
        <v>0.36</v>
      </c>
      <c r="S650" s="214">
        <v>0</v>
      </c>
      <c r="T650" s="214">
        <v>0.60000000000000009</v>
      </c>
      <c r="U650" s="214">
        <v>0</v>
      </c>
      <c r="V650" s="214">
        <v>0</v>
      </c>
      <c r="W650" s="214">
        <v>0</v>
      </c>
      <c r="X650" s="214">
        <v>0</v>
      </c>
      <c r="Y650" s="214">
        <v>0</v>
      </c>
      <c r="Z650" s="214">
        <v>0</v>
      </c>
      <c r="AA650" s="214">
        <v>0</v>
      </c>
      <c r="AB650" s="214">
        <f t="shared" ref="AB650:AU650" si="69">SUM(AB651:AB655)</f>
        <v>0</v>
      </c>
      <c r="AC650" s="214">
        <f t="shared" si="69"/>
        <v>0</v>
      </c>
      <c r="AD650" s="214">
        <f t="shared" si="69"/>
        <v>0</v>
      </c>
      <c r="AE650" s="214">
        <f t="shared" si="69"/>
        <v>0</v>
      </c>
      <c r="AF650" s="214">
        <f t="shared" si="69"/>
        <v>0</v>
      </c>
      <c r="AG650" s="214">
        <f t="shared" si="69"/>
        <v>0</v>
      </c>
      <c r="AH650" s="214">
        <f t="shared" si="69"/>
        <v>0</v>
      </c>
      <c r="AI650" s="214">
        <f t="shared" si="69"/>
        <v>0</v>
      </c>
      <c r="AJ650" s="214">
        <f t="shared" si="69"/>
        <v>0</v>
      </c>
      <c r="AK650" s="214">
        <f t="shared" si="69"/>
        <v>0</v>
      </c>
      <c r="AL650" s="214">
        <f t="shared" si="69"/>
        <v>0</v>
      </c>
      <c r="AM650" s="214">
        <f t="shared" si="69"/>
        <v>0</v>
      </c>
      <c r="AN650" s="214">
        <f t="shared" si="69"/>
        <v>0</v>
      </c>
      <c r="AO650" s="214">
        <f t="shared" si="69"/>
        <v>0</v>
      </c>
      <c r="AP650" s="214">
        <f t="shared" si="69"/>
        <v>0</v>
      </c>
      <c r="AQ650" s="214">
        <f t="shared" si="69"/>
        <v>0</v>
      </c>
      <c r="AR650" s="214">
        <f t="shared" si="69"/>
        <v>0</v>
      </c>
      <c r="AS650" s="214">
        <f t="shared" si="69"/>
        <v>0</v>
      </c>
      <c r="AT650" s="214">
        <f t="shared" si="69"/>
        <v>0</v>
      </c>
      <c r="AU650" s="214">
        <f t="shared" si="69"/>
        <v>0</v>
      </c>
    </row>
    <row r="651" spans="1:47" s="164" customFormat="1" ht="63" x14ac:dyDescent="0.2">
      <c r="A651" s="171" t="s">
        <v>900</v>
      </c>
      <c r="B651" s="84" t="s">
        <v>457</v>
      </c>
      <c r="C651" s="171" t="s">
        <v>2441</v>
      </c>
      <c r="D651" s="87">
        <v>0</v>
      </c>
      <c r="E651" s="87">
        <v>0</v>
      </c>
      <c r="F651" s="87">
        <v>0</v>
      </c>
      <c r="G651" s="87">
        <v>0</v>
      </c>
      <c r="H651" s="87">
        <v>0</v>
      </c>
      <c r="I651" s="87">
        <v>0</v>
      </c>
      <c r="J651" s="87">
        <v>0</v>
      </c>
      <c r="K651" s="87">
        <v>0</v>
      </c>
      <c r="L651" s="87">
        <v>0</v>
      </c>
      <c r="M651" s="87">
        <v>0</v>
      </c>
      <c r="N651" s="87">
        <v>0</v>
      </c>
      <c r="O651" s="87">
        <v>0</v>
      </c>
      <c r="P651" s="87">
        <v>0</v>
      </c>
      <c r="Q651" s="87">
        <v>0</v>
      </c>
      <c r="R651" s="87">
        <v>0</v>
      </c>
      <c r="S651" s="87">
        <v>0</v>
      </c>
      <c r="T651" s="87">
        <v>0</v>
      </c>
      <c r="U651" s="87">
        <v>0</v>
      </c>
      <c r="V651" s="87">
        <v>0</v>
      </c>
      <c r="W651" s="87">
        <v>0</v>
      </c>
      <c r="X651" s="87">
        <v>0</v>
      </c>
      <c r="Y651" s="87">
        <v>0</v>
      </c>
      <c r="Z651" s="87">
        <v>0</v>
      </c>
      <c r="AA651" s="87">
        <v>0</v>
      </c>
      <c r="AB651" s="87">
        <v>0</v>
      </c>
      <c r="AC651" s="87">
        <v>0</v>
      </c>
      <c r="AD651" s="87">
        <v>0</v>
      </c>
      <c r="AE651" s="87">
        <v>0</v>
      </c>
      <c r="AF651" s="87">
        <v>0</v>
      </c>
      <c r="AG651" s="87">
        <v>0</v>
      </c>
      <c r="AH651" s="87">
        <v>0</v>
      </c>
      <c r="AI651" s="87">
        <v>0</v>
      </c>
      <c r="AJ651" s="87">
        <v>0</v>
      </c>
      <c r="AK651" s="87">
        <v>0</v>
      </c>
      <c r="AL651" s="87">
        <v>0</v>
      </c>
      <c r="AM651" s="87">
        <v>0</v>
      </c>
      <c r="AN651" s="87">
        <v>0</v>
      </c>
      <c r="AO651" s="87">
        <v>0</v>
      </c>
      <c r="AP651" s="87">
        <v>0</v>
      </c>
      <c r="AQ651" s="87">
        <v>0</v>
      </c>
      <c r="AR651" s="87">
        <v>0</v>
      </c>
      <c r="AS651" s="87">
        <v>0</v>
      </c>
      <c r="AT651" s="87">
        <v>0</v>
      </c>
      <c r="AU651" s="87">
        <v>0</v>
      </c>
    </row>
    <row r="652" spans="1:47" s="164" customFormat="1" ht="47.25" x14ac:dyDescent="0.2">
      <c r="A652" s="171" t="s">
        <v>900</v>
      </c>
      <c r="B652" s="84" t="s">
        <v>458</v>
      </c>
      <c r="C652" s="171" t="s">
        <v>2442</v>
      </c>
      <c r="D652" s="87">
        <v>0</v>
      </c>
      <c r="E652" s="87">
        <v>0</v>
      </c>
      <c r="F652" s="87">
        <v>0</v>
      </c>
      <c r="G652" s="87">
        <v>0</v>
      </c>
      <c r="H652" s="87">
        <v>0</v>
      </c>
      <c r="I652" s="87">
        <v>0.36</v>
      </c>
      <c r="J652" s="87">
        <v>0</v>
      </c>
      <c r="K652" s="87">
        <v>0</v>
      </c>
      <c r="L652" s="87">
        <v>0</v>
      </c>
      <c r="M652" s="87">
        <v>0</v>
      </c>
      <c r="N652" s="87">
        <v>0</v>
      </c>
      <c r="O652" s="87">
        <v>0</v>
      </c>
      <c r="P652" s="87">
        <v>0</v>
      </c>
      <c r="Q652" s="87">
        <v>0</v>
      </c>
      <c r="R652" s="87">
        <v>0</v>
      </c>
      <c r="S652" s="87">
        <v>0</v>
      </c>
      <c r="T652" s="87">
        <v>0</v>
      </c>
      <c r="U652" s="87">
        <v>0</v>
      </c>
      <c r="V652" s="87">
        <v>0</v>
      </c>
      <c r="W652" s="87">
        <v>0</v>
      </c>
      <c r="X652" s="87">
        <v>0</v>
      </c>
      <c r="Y652" s="87">
        <v>0</v>
      </c>
      <c r="Z652" s="87">
        <v>0</v>
      </c>
      <c r="AA652" s="87">
        <v>0</v>
      </c>
      <c r="AB652" s="87">
        <v>0</v>
      </c>
      <c r="AC652" s="87">
        <v>0</v>
      </c>
      <c r="AD652" s="87">
        <v>0</v>
      </c>
      <c r="AE652" s="87">
        <v>0</v>
      </c>
      <c r="AF652" s="87">
        <v>0</v>
      </c>
      <c r="AG652" s="87">
        <v>0</v>
      </c>
      <c r="AH652" s="87">
        <v>0</v>
      </c>
      <c r="AI652" s="87">
        <v>0</v>
      </c>
      <c r="AJ652" s="87">
        <v>0</v>
      </c>
      <c r="AK652" s="87">
        <v>0</v>
      </c>
      <c r="AL652" s="87">
        <v>0</v>
      </c>
      <c r="AM652" s="87">
        <v>0</v>
      </c>
      <c r="AN652" s="87">
        <v>0</v>
      </c>
      <c r="AO652" s="87">
        <v>0</v>
      </c>
      <c r="AP652" s="87">
        <v>0</v>
      </c>
      <c r="AQ652" s="87">
        <v>0</v>
      </c>
      <c r="AR652" s="87">
        <v>0</v>
      </c>
      <c r="AS652" s="87">
        <v>0</v>
      </c>
      <c r="AT652" s="87">
        <v>0</v>
      </c>
      <c r="AU652" s="87">
        <v>0</v>
      </c>
    </row>
    <row r="653" spans="1:47" s="164" customFormat="1" ht="78.75" x14ac:dyDescent="0.2">
      <c r="A653" s="171" t="s">
        <v>900</v>
      </c>
      <c r="B653" s="84" t="s">
        <v>1764</v>
      </c>
      <c r="C653" s="171" t="s">
        <v>882</v>
      </c>
      <c r="D653" s="87">
        <v>0</v>
      </c>
      <c r="E653" s="87">
        <v>0</v>
      </c>
      <c r="F653" s="87">
        <v>0</v>
      </c>
      <c r="G653" s="87">
        <v>0</v>
      </c>
      <c r="H653" s="87">
        <v>0</v>
      </c>
      <c r="I653" s="87">
        <v>0</v>
      </c>
      <c r="J653" s="87">
        <v>0</v>
      </c>
      <c r="K653" s="87">
        <v>0</v>
      </c>
      <c r="L653" s="87">
        <v>0</v>
      </c>
      <c r="M653" s="87">
        <v>0</v>
      </c>
      <c r="N653" s="87">
        <v>0</v>
      </c>
      <c r="O653" s="87">
        <v>0</v>
      </c>
      <c r="P653" s="87">
        <v>0</v>
      </c>
      <c r="Q653" s="87">
        <v>0</v>
      </c>
      <c r="R653" s="87">
        <v>0.1</v>
      </c>
      <c r="S653" s="87">
        <v>0</v>
      </c>
      <c r="T653" s="87">
        <v>0.3</v>
      </c>
      <c r="U653" s="87">
        <v>0</v>
      </c>
      <c r="V653" s="87">
        <v>0</v>
      </c>
      <c r="W653" s="87">
        <v>0</v>
      </c>
      <c r="X653" s="87">
        <v>0</v>
      </c>
      <c r="Y653" s="87">
        <v>0</v>
      </c>
      <c r="Z653" s="87">
        <v>0</v>
      </c>
      <c r="AA653" s="87">
        <v>0</v>
      </c>
      <c r="AB653" s="87">
        <v>0</v>
      </c>
      <c r="AC653" s="87">
        <v>0</v>
      </c>
      <c r="AD653" s="87">
        <v>0</v>
      </c>
      <c r="AE653" s="87">
        <v>0</v>
      </c>
      <c r="AF653" s="87">
        <v>0</v>
      </c>
      <c r="AG653" s="87">
        <v>0</v>
      </c>
      <c r="AH653" s="87">
        <v>0</v>
      </c>
      <c r="AI653" s="87">
        <v>0</v>
      </c>
      <c r="AJ653" s="87">
        <v>0</v>
      </c>
      <c r="AK653" s="87">
        <v>0</v>
      </c>
      <c r="AL653" s="87">
        <v>0</v>
      </c>
      <c r="AM653" s="87">
        <v>0</v>
      </c>
      <c r="AN653" s="87">
        <v>0</v>
      </c>
      <c r="AO653" s="87">
        <v>0</v>
      </c>
      <c r="AP653" s="87">
        <v>0</v>
      </c>
      <c r="AQ653" s="87">
        <v>0</v>
      </c>
      <c r="AR653" s="87">
        <v>0</v>
      </c>
      <c r="AS653" s="87">
        <v>0</v>
      </c>
      <c r="AT653" s="87">
        <v>0</v>
      </c>
      <c r="AU653" s="87">
        <v>0</v>
      </c>
    </row>
    <row r="654" spans="1:47" s="164" customFormat="1" ht="78.75" x14ac:dyDescent="0.2">
      <c r="A654" s="171" t="s">
        <v>900</v>
      </c>
      <c r="B654" s="84" t="s">
        <v>1765</v>
      </c>
      <c r="C654" s="171" t="s">
        <v>2443</v>
      </c>
      <c r="D654" s="87">
        <v>0</v>
      </c>
      <c r="E654" s="87">
        <v>0</v>
      </c>
      <c r="F654" s="87">
        <v>0</v>
      </c>
      <c r="G654" s="87">
        <v>0</v>
      </c>
      <c r="H654" s="87">
        <v>0</v>
      </c>
      <c r="I654" s="87">
        <v>0</v>
      </c>
      <c r="J654" s="87">
        <v>0</v>
      </c>
      <c r="K654" s="87">
        <v>0</v>
      </c>
      <c r="L654" s="87">
        <v>0</v>
      </c>
      <c r="M654" s="87">
        <v>0</v>
      </c>
      <c r="N654" s="87">
        <v>0</v>
      </c>
      <c r="O654" s="87">
        <v>0</v>
      </c>
      <c r="P654" s="87">
        <v>0</v>
      </c>
      <c r="Q654" s="87">
        <v>0</v>
      </c>
      <c r="R654" s="87">
        <v>0.16</v>
      </c>
      <c r="S654" s="87">
        <v>0</v>
      </c>
      <c r="T654" s="87">
        <v>0.25</v>
      </c>
      <c r="U654" s="87">
        <v>0</v>
      </c>
      <c r="V654" s="87">
        <v>0</v>
      </c>
      <c r="W654" s="87">
        <v>0</v>
      </c>
      <c r="X654" s="87">
        <v>0</v>
      </c>
      <c r="Y654" s="87">
        <v>0</v>
      </c>
      <c r="Z654" s="87">
        <v>0</v>
      </c>
      <c r="AA654" s="87">
        <v>0</v>
      </c>
      <c r="AB654" s="87">
        <v>0</v>
      </c>
      <c r="AC654" s="87">
        <v>0</v>
      </c>
      <c r="AD654" s="87">
        <v>0</v>
      </c>
      <c r="AE654" s="87">
        <v>0</v>
      </c>
      <c r="AF654" s="87">
        <v>0</v>
      </c>
      <c r="AG654" s="87">
        <v>0</v>
      </c>
      <c r="AH654" s="87">
        <v>0</v>
      </c>
      <c r="AI654" s="87">
        <v>0</v>
      </c>
      <c r="AJ654" s="87">
        <v>0</v>
      </c>
      <c r="AK654" s="87">
        <v>0</v>
      </c>
      <c r="AL654" s="87">
        <v>0</v>
      </c>
      <c r="AM654" s="87">
        <v>0</v>
      </c>
      <c r="AN654" s="87">
        <v>0</v>
      </c>
      <c r="AO654" s="87">
        <v>0</v>
      </c>
      <c r="AP654" s="87">
        <v>0</v>
      </c>
      <c r="AQ654" s="87">
        <v>0</v>
      </c>
      <c r="AR654" s="87">
        <v>0</v>
      </c>
      <c r="AS654" s="87">
        <v>0</v>
      </c>
      <c r="AT654" s="87">
        <v>0</v>
      </c>
      <c r="AU654" s="87">
        <v>0</v>
      </c>
    </row>
    <row r="655" spans="1:47" s="164" customFormat="1" ht="47.25" x14ac:dyDescent="0.2">
      <c r="A655" s="171" t="s">
        <v>900</v>
      </c>
      <c r="B655" s="170" t="s">
        <v>748</v>
      </c>
      <c r="C655" s="171" t="s">
        <v>2444</v>
      </c>
      <c r="D655" s="87">
        <v>0</v>
      </c>
      <c r="E655" s="87">
        <v>0</v>
      </c>
      <c r="F655" s="87">
        <v>0</v>
      </c>
      <c r="G655" s="87">
        <v>0</v>
      </c>
      <c r="H655" s="87">
        <v>0</v>
      </c>
      <c r="I655" s="87">
        <v>0</v>
      </c>
      <c r="J655" s="87">
        <v>0</v>
      </c>
      <c r="K655" s="87">
        <v>0</v>
      </c>
      <c r="L655" s="87">
        <v>0</v>
      </c>
      <c r="M655" s="87">
        <v>0</v>
      </c>
      <c r="N655" s="87">
        <v>0</v>
      </c>
      <c r="O655" s="87">
        <v>0</v>
      </c>
      <c r="P655" s="87">
        <v>0</v>
      </c>
      <c r="Q655" s="87">
        <v>0</v>
      </c>
      <c r="R655" s="87">
        <v>0.1</v>
      </c>
      <c r="S655" s="87">
        <v>0</v>
      </c>
      <c r="T655" s="87">
        <v>0.05</v>
      </c>
      <c r="U655" s="87">
        <v>0</v>
      </c>
      <c r="V655" s="87">
        <v>0</v>
      </c>
      <c r="W655" s="87">
        <v>0</v>
      </c>
      <c r="X655" s="87">
        <v>0</v>
      </c>
      <c r="Y655" s="87">
        <v>0</v>
      </c>
      <c r="Z655" s="87">
        <v>0</v>
      </c>
      <c r="AA655" s="87">
        <v>0</v>
      </c>
      <c r="AB655" s="87">
        <v>0</v>
      </c>
      <c r="AC655" s="87">
        <v>0</v>
      </c>
      <c r="AD655" s="87">
        <v>0</v>
      </c>
      <c r="AE655" s="87">
        <v>0</v>
      </c>
      <c r="AF655" s="87">
        <v>0</v>
      </c>
      <c r="AG655" s="87">
        <v>0</v>
      </c>
      <c r="AH655" s="87">
        <v>0</v>
      </c>
      <c r="AI655" s="87">
        <v>0</v>
      </c>
      <c r="AJ655" s="87">
        <v>0</v>
      </c>
      <c r="AK655" s="87">
        <v>0</v>
      </c>
      <c r="AL655" s="87">
        <v>0</v>
      </c>
      <c r="AM655" s="87">
        <v>0</v>
      </c>
      <c r="AN655" s="87">
        <v>0</v>
      </c>
      <c r="AO655" s="87">
        <v>0</v>
      </c>
      <c r="AP655" s="87">
        <v>0</v>
      </c>
      <c r="AQ655" s="87">
        <v>0</v>
      </c>
      <c r="AR655" s="87">
        <v>0</v>
      </c>
      <c r="AS655" s="87">
        <v>0</v>
      </c>
      <c r="AT655" s="87">
        <v>0</v>
      </c>
      <c r="AU655" s="87">
        <v>0</v>
      </c>
    </row>
    <row r="656" spans="1:47" s="164" customFormat="1" x14ac:dyDescent="0.2">
      <c r="A656" s="210"/>
      <c r="B656" s="211" t="s">
        <v>48</v>
      </c>
      <c r="C656" s="210"/>
      <c r="D656" s="214">
        <v>0</v>
      </c>
      <c r="E656" s="214">
        <v>0.25</v>
      </c>
      <c r="F656" s="214">
        <v>0</v>
      </c>
      <c r="G656" s="214">
        <v>0</v>
      </c>
      <c r="H656" s="214">
        <v>0</v>
      </c>
      <c r="I656" s="214">
        <v>3.5000000000000003E-2</v>
      </c>
      <c r="J656" s="214">
        <v>0</v>
      </c>
      <c r="K656" s="214">
        <v>0</v>
      </c>
      <c r="L656" s="214">
        <v>0</v>
      </c>
      <c r="M656" s="214">
        <v>0</v>
      </c>
      <c r="N656" s="214">
        <v>0</v>
      </c>
      <c r="O656" s="214">
        <v>0</v>
      </c>
      <c r="P656" s="214">
        <v>0</v>
      </c>
      <c r="Q656" s="214">
        <v>0</v>
      </c>
      <c r="R656" s="214">
        <v>0.81</v>
      </c>
      <c r="S656" s="214">
        <v>0</v>
      </c>
      <c r="T656" s="214">
        <v>1.19</v>
      </c>
      <c r="U656" s="214">
        <v>0</v>
      </c>
      <c r="V656" s="214">
        <v>0</v>
      </c>
      <c r="W656" s="214">
        <v>0</v>
      </c>
      <c r="X656" s="214">
        <v>0</v>
      </c>
      <c r="Y656" s="214">
        <v>0</v>
      </c>
      <c r="Z656" s="214">
        <v>0</v>
      </c>
      <c r="AA656" s="214">
        <v>0</v>
      </c>
      <c r="AB656" s="214">
        <f t="shared" ref="AB656:AU656" si="70">SUM(AB657:AB665)</f>
        <v>0</v>
      </c>
      <c r="AC656" s="214">
        <f t="shared" si="70"/>
        <v>0</v>
      </c>
      <c r="AD656" s="214">
        <f t="shared" si="70"/>
        <v>0</v>
      </c>
      <c r="AE656" s="214">
        <f t="shared" si="70"/>
        <v>0</v>
      </c>
      <c r="AF656" s="214">
        <f t="shared" si="70"/>
        <v>0</v>
      </c>
      <c r="AG656" s="214">
        <f t="shared" si="70"/>
        <v>0</v>
      </c>
      <c r="AH656" s="214">
        <f t="shared" si="70"/>
        <v>0</v>
      </c>
      <c r="AI656" s="214">
        <f t="shared" si="70"/>
        <v>0</v>
      </c>
      <c r="AJ656" s="214">
        <f t="shared" si="70"/>
        <v>0</v>
      </c>
      <c r="AK656" s="214">
        <f t="shared" si="70"/>
        <v>0</v>
      </c>
      <c r="AL656" s="214">
        <f t="shared" si="70"/>
        <v>0</v>
      </c>
      <c r="AM656" s="214">
        <f t="shared" si="70"/>
        <v>0</v>
      </c>
      <c r="AN656" s="214">
        <f t="shared" si="70"/>
        <v>0</v>
      </c>
      <c r="AO656" s="214">
        <f t="shared" si="70"/>
        <v>0</v>
      </c>
      <c r="AP656" s="214">
        <f t="shared" si="70"/>
        <v>0</v>
      </c>
      <c r="AQ656" s="214">
        <f t="shared" si="70"/>
        <v>0</v>
      </c>
      <c r="AR656" s="214">
        <f t="shared" si="70"/>
        <v>0</v>
      </c>
      <c r="AS656" s="214">
        <f t="shared" si="70"/>
        <v>0</v>
      </c>
      <c r="AT656" s="214">
        <f t="shared" si="70"/>
        <v>0</v>
      </c>
      <c r="AU656" s="214">
        <f t="shared" si="70"/>
        <v>0</v>
      </c>
    </row>
    <row r="657" spans="1:47" s="164" customFormat="1" ht="47.25" x14ac:dyDescent="0.2">
      <c r="A657" s="171" t="s">
        <v>900</v>
      </c>
      <c r="B657" s="84" t="s">
        <v>749</v>
      </c>
      <c r="C657" s="171" t="s">
        <v>2445</v>
      </c>
      <c r="D657" s="87">
        <v>0</v>
      </c>
      <c r="E657" s="87">
        <v>0</v>
      </c>
      <c r="F657" s="87">
        <v>0</v>
      </c>
      <c r="G657" s="87">
        <v>0</v>
      </c>
      <c r="H657" s="87">
        <v>0</v>
      </c>
      <c r="I657" s="87">
        <v>0</v>
      </c>
      <c r="J657" s="87">
        <v>0</v>
      </c>
      <c r="K657" s="87">
        <v>0</v>
      </c>
      <c r="L657" s="87">
        <v>0</v>
      </c>
      <c r="M657" s="87">
        <v>0</v>
      </c>
      <c r="N657" s="87">
        <v>0</v>
      </c>
      <c r="O657" s="87">
        <v>0</v>
      </c>
      <c r="P657" s="87">
        <v>0</v>
      </c>
      <c r="Q657" s="87">
        <v>0</v>
      </c>
      <c r="R657" s="87">
        <v>0</v>
      </c>
      <c r="S657" s="87">
        <v>0</v>
      </c>
      <c r="T657" s="87">
        <v>0</v>
      </c>
      <c r="U657" s="87">
        <v>0</v>
      </c>
      <c r="V657" s="87">
        <v>0</v>
      </c>
      <c r="W657" s="87">
        <v>0</v>
      </c>
      <c r="X657" s="87">
        <v>0</v>
      </c>
      <c r="Y657" s="87">
        <v>0</v>
      </c>
      <c r="Z657" s="87">
        <v>0</v>
      </c>
      <c r="AA657" s="87">
        <v>0</v>
      </c>
      <c r="AB657" s="87">
        <v>0</v>
      </c>
      <c r="AC657" s="87">
        <v>0</v>
      </c>
      <c r="AD657" s="87">
        <v>0</v>
      </c>
      <c r="AE657" s="87">
        <v>0</v>
      </c>
      <c r="AF657" s="87">
        <v>0</v>
      </c>
      <c r="AG657" s="87">
        <v>0</v>
      </c>
      <c r="AH657" s="87">
        <v>0</v>
      </c>
      <c r="AI657" s="87">
        <v>0</v>
      </c>
      <c r="AJ657" s="87">
        <v>0</v>
      </c>
      <c r="AK657" s="87">
        <v>0</v>
      </c>
      <c r="AL657" s="87">
        <v>0</v>
      </c>
      <c r="AM657" s="87">
        <v>0</v>
      </c>
      <c r="AN657" s="87">
        <v>0</v>
      </c>
      <c r="AO657" s="87">
        <v>0</v>
      </c>
      <c r="AP657" s="87">
        <v>0</v>
      </c>
      <c r="AQ657" s="87">
        <v>0</v>
      </c>
      <c r="AR657" s="87">
        <v>0</v>
      </c>
      <c r="AS657" s="87">
        <v>0</v>
      </c>
      <c r="AT657" s="87">
        <v>0</v>
      </c>
      <c r="AU657" s="87">
        <v>0</v>
      </c>
    </row>
    <row r="658" spans="1:47" s="164" customFormat="1" ht="78.75" x14ac:dyDescent="0.2">
      <c r="A658" s="171" t="s">
        <v>900</v>
      </c>
      <c r="B658" s="84" t="s">
        <v>1766</v>
      </c>
      <c r="C658" s="171" t="s">
        <v>2446</v>
      </c>
      <c r="D658" s="87">
        <v>0</v>
      </c>
      <c r="E658" s="87">
        <v>0</v>
      </c>
      <c r="F658" s="87">
        <v>0</v>
      </c>
      <c r="G658" s="87">
        <v>0</v>
      </c>
      <c r="H658" s="87">
        <v>0</v>
      </c>
      <c r="I658" s="87">
        <v>0</v>
      </c>
      <c r="J658" s="87">
        <v>0</v>
      </c>
      <c r="K658" s="87">
        <v>0</v>
      </c>
      <c r="L658" s="87">
        <v>0</v>
      </c>
      <c r="M658" s="87">
        <v>0</v>
      </c>
      <c r="N658" s="87">
        <v>0</v>
      </c>
      <c r="O658" s="87">
        <v>0</v>
      </c>
      <c r="P658" s="87">
        <v>0</v>
      </c>
      <c r="Q658" s="87">
        <v>0</v>
      </c>
      <c r="R658" s="87">
        <v>0</v>
      </c>
      <c r="S658" s="87">
        <v>0</v>
      </c>
      <c r="T658" s="87">
        <v>0.4</v>
      </c>
      <c r="U658" s="87">
        <v>0</v>
      </c>
      <c r="V658" s="87">
        <v>0</v>
      </c>
      <c r="W658" s="87">
        <v>0</v>
      </c>
      <c r="X658" s="87">
        <v>0</v>
      </c>
      <c r="Y658" s="87">
        <v>0</v>
      </c>
      <c r="Z658" s="87">
        <v>0</v>
      </c>
      <c r="AA658" s="87">
        <v>0</v>
      </c>
      <c r="AB658" s="87">
        <v>0</v>
      </c>
      <c r="AC658" s="87">
        <v>0</v>
      </c>
      <c r="AD658" s="87">
        <v>0</v>
      </c>
      <c r="AE658" s="87">
        <v>0</v>
      </c>
      <c r="AF658" s="87">
        <v>0</v>
      </c>
      <c r="AG658" s="87">
        <v>0</v>
      </c>
      <c r="AH658" s="87">
        <v>0</v>
      </c>
      <c r="AI658" s="87">
        <v>0</v>
      </c>
      <c r="AJ658" s="87">
        <v>0</v>
      </c>
      <c r="AK658" s="87">
        <v>0</v>
      </c>
      <c r="AL658" s="87">
        <v>0</v>
      </c>
      <c r="AM658" s="87">
        <v>0</v>
      </c>
      <c r="AN658" s="87">
        <v>0</v>
      </c>
      <c r="AO658" s="87">
        <v>0</v>
      </c>
      <c r="AP658" s="87">
        <v>0</v>
      </c>
      <c r="AQ658" s="87">
        <v>0</v>
      </c>
      <c r="AR658" s="87">
        <v>0</v>
      </c>
      <c r="AS658" s="87">
        <v>0</v>
      </c>
      <c r="AT658" s="87">
        <v>0</v>
      </c>
      <c r="AU658" s="87">
        <v>0</v>
      </c>
    </row>
    <row r="659" spans="1:47" s="164" customFormat="1" ht="78.75" x14ac:dyDescent="0.2">
      <c r="A659" s="171" t="s">
        <v>900</v>
      </c>
      <c r="B659" s="84" t="s">
        <v>1767</v>
      </c>
      <c r="C659" s="171" t="s">
        <v>2447</v>
      </c>
      <c r="D659" s="87">
        <v>0</v>
      </c>
      <c r="E659" s="87">
        <v>0</v>
      </c>
      <c r="F659" s="87">
        <v>0</v>
      </c>
      <c r="G659" s="87">
        <v>0</v>
      </c>
      <c r="H659" s="87">
        <v>0</v>
      </c>
      <c r="I659" s="87">
        <v>0</v>
      </c>
      <c r="J659" s="87">
        <v>0</v>
      </c>
      <c r="K659" s="87">
        <v>0</v>
      </c>
      <c r="L659" s="87">
        <v>0</v>
      </c>
      <c r="M659" s="87">
        <v>0</v>
      </c>
      <c r="N659" s="87">
        <v>0</v>
      </c>
      <c r="O659" s="87">
        <v>0</v>
      </c>
      <c r="P659" s="87">
        <v>0</v>
      </c>
      <c r="Q659" s="87">
        <v>0</v>
      </c>
      <c r="R659" s="87">
        <v>0</v>
      </c>
      <c r="S659" s="87">
        <v>0</v>
      </c>
      <c r="T659" s="87">
        <v>0</v>
      </c>
      <c r="U659" s="87">
        <v>0</v>
      </c>
      <c r="V659" s="87">
        <v>0</v>
      </c>
      <c r="W659" s="87">
        <v>0</v>
      </c>
      <c r="X659" s="87">
        <v>0</v>
      </c>
      <c r="Y659" s="87">
        <v>0</v>
      </c>
      <c r="Z659" s="87">
        <v>0</v>
      </c>
      <c r="AA659" s="87">
        <v>0</v>
      </c>
      <c r="AB659" s="87">
        <v>0</v>
      </c>
      <c r="AC659" s="87">
        <v>0</v>
      </c>
      <c r="AD659" s="87">
        <v>0</v>
      </c>
      <c r="AE659" s="87">
        <v>0</v>
      </c>
      <c r="AF659" s="87">
        <v>0</v>
      </c>
      <c r="AG659" s="87">
        <v>0</v>
      </c>
      <c r="AH659" s="87">
        <v>0</v>
      </c>
      <c r="AI659" s="87">
        <v>0</v>
      </c>
      <c r="AJ659" s="87">
        <v>0</v>
      </c>
      <c r="AK659" s="87">
        <v>0</v>
      </c>
      <c r="AL659" s="87">
        <v>0</v>
      </c>
      <c r="AM659" s="87">
        <v>0</v>
      </c>
      <c r="AN659" s="87">
        <v>0</v>
      </c>
      <c r="AO659" s="87">
        <v>0</v>
      </c>
      <c r="AP659" s="87">
        <v>0</v>
      </c>
      <c r="AQ659" s="87">
        <v>0</v>
      </c>
      <c r="AR659" s="87">
        <v>0</v>
      </c>
      <c r="AS659" s="87">
        <v>0</v>
      </c>
      <c r="AT659" s="87">
        <v>0</v>
      </c>
      <c r="AU659" s="87">
        <v>0</v>
      </c>
    </row>
    <row r="660" spans="1:47" s="164" customFormat="1" ht="47.25" x14ac:dyDescent="0.2">
      <c r="A660" s="171" t="s">
        <v>900</v>
      </c>
      <c r="B660" s="170" t="s">
        <v>750</v>
      </c>
      <c r="C660" s="171" t="s">
        <v>2448</v>
      </c>
      <c r="D660" s="87">
        <v>0</v>
      </c>
      <c r="E660" s="87">
        <v>0</v>
      </c>
      <c r="F660" s="87">
        <v>0</v>
      </c>
      <c r="G660" s="87">
        <v>0</v>
      </c>
      <c r="H660" s="87">
        <v>0</v>
      </c>
      <c r="I660" s="87">
        <v>0</v>
      </c>
      <c r="J660" s="87">
        <v>0</v>
      </c>
      <c r="K660" s="87">
        <v>0</v>
      </c>
      <c r="L660" s="87">
        <v>0</v>
      </c>
      <c r="M660" s="87">
        <v>0</v>
      </c>
      <c r="N660" s="87">
        <v>0</v>
      </c>
      <c r="O660" s="87">
        <v>0</v>
      </c>
      <c r="P660" s="87">
        <v>0</v>
      </c>
      <c r="Q660" s="87">
        <v>0</v>
      </c>
      <c r="R660" s="87">
        <v>0</v>
      </c>
      <c r="S660" s="87">
        <v>0</v>
      </c>
      <c r="T660" s="87">
        <v>0.2</v>
      </c>
      <c r="U660" s="87">
        <v>0</v>
      </c>
      <c r="V660" s="87">
        <v>0</v>
      </c>
      <c r="W660" s="87">
        <v>0</v>
      </c>
      <c r="X660" s="87">
        <v>0</v>
      </c>
      <c r="Y660" s="87">
        <v>0</v>
      </c>
      <c r="Z660" s="87">
        <v>0</v>
      </c>
      <c r="AA660" s="87">
        <v>0</v>
      </c>
      <c r="AB660" s="87">
        <v>0</v>
      </c>
      <c r="AC660" s="87">
        <v>0</v>
      </c>
      <c r="AD660" s="87">
        <v>0</v>
      </c>
      <c r="AE660" s="87">
        <v>0</v>
      </c>
      <c r="AF660" s="87">
        <v>0</v>
      </c>
      <c r="AG660" s="87">
        <v>0</v>
      </c>
      <c r="AH660" s="87">
        <v>0</v>
      </c>
      <c r="AI660" s="87">
        <v>0</v>
      </c>
      <c r="AJ660" s="87">
        <v>0</v>
      </c>
      <c r="AK660" s="87">
        <v>0</v>
      </c>
      <c r="AL660" s="87">
        <v>0</v>
      </c>
      <c r="AM660" s="87">
        <v>0</v>
      </c>
      <c r="AN660" s="87">
        <v>0</v>
      </c>
      <c r="AO660" s="87">
        <v>0</v>
      </c>
      <c r="AP660" s="87">
        <v>0</v>
      </c>
      <c r="AQ660" s="87">
        <v>0</v>
      </c>
      <c r="AR660" s="87">
        <v>0</v>
      </c>
      <c r="AS660" s="87">
        <v>0</v>
      </c>
      <c r="AT660" s="87">
        <v>0</v>
      </c>
      <c r="AU660" s="87">
        <v>0</v>
      </c>
    </row>
    <row r="661" spans="1:47" s="164" customFormat="1" ht="47.25" x14ac:dyDescent="0.2">
      <c r="A661" s="171" t="s">
        <v>900</v>
      </c>
      <c r="B661" s="84" t="s">
        <v>751</v>
      </c>
      <c r="C661" s="171" t="s">
        <v>2449</v>
      </c>
      <c r="D661" s="87">
        <v>0</v>
      </c>
      <c r="E661" s="87">
        <v>0</v>
      </c>
      <c r="F661" s="87">
        <v>0</v>
      </c>
      <c r="G661" s="87">
        <v>0</v>
      </c>
      <c r="H661" s="87">
        <v>0</v>
      </c>
      <c r="I661" s="87">
        <v>0</v>
      </c>
      <c r="J661" s="87">
        <v>0</v>
      </c>
      <c r="K661" s="87">
        <v>0</v>
      </c>
      <c r="L661" s="87">
        <v>0</v>
      </c>
      <c r="M661" s="87">
        <v>0</v>
      </c>
      <c r="N661" s="87">
        <v>0</v>
      </c>
      <c r="O661" s="87">
        <v>0</v>
      </c>
      <c r="P661" s="87">
        <v>0</v>
      </c>
      <c r="Q661" s="87">
        <v>0</v>
      </c>
      <c r="R661" s="87">
        <v>0.16</v>
      </c>
      <c r="S661" s="87">
        <v>0</v>
      </c>
      <c r="T661" s="87">
        <v>0.4</v>
      </c>
      <c r="U661" s="87">
        <v>0</v>
      </c>
      <c r="V661" s="87">
        <v>0</v>
      </c>
      <c r="W661" s="87">
        <v>0</v>
      </c>
      <c r="X661" s="87">
        <v>0</v>
      </c>
      <c r="Y661" s="87">
        <v>0</v>
      </c>
      <c r="Z661" s="87">
        <v>0</v>
      </c>
      <c r="AA661" s="87">
        <v>0</v>
      </c>
      <c r="AB661" s="87">
        <v>0</v>
      </c>
      <c r="AC661" s="87">
        <v>0</v>
      </c>
      <c r="AD661" s="87">
        <v>0</v>
      </c>
      <c r="AE661" s="87">
        <v>0</v>
      </c>
      <c r="AF661" s="87">
        <v>0</v>
      </c>
      <c r="AG661" s="87">
        <v>0</v>
      </c>
      <c r="AH661" s="87">
        <v>0</v>
      </c>
      <c r="AI661" s="87">
        <v>0</v>
      </c>
      <c r="AJ661" s="87">
        <v>0</v>
      </c>
      <c r="AK661" s="87">
        <v>0</v>
      </c>
      <c r="AL661" s="87">
        <v>0</v>
      </c>
      <c r="AM661" s="87">
        <v>0</v>
      </c>
      <c r="AN661" s="87">
        <v>0</v>
      </c>
      <c r="AO661" s="87">
        <v>0</v>
      </c>
      <c r="AP661" s="87">
        <v>0</v>
      </c>
      <c r="AQ661" s="87">
        <v>0</v>
      </c>
      <c r="AR661" s="87">
        <v>0</v>
      </c>
      <c r="AS661" s="87">
        <v>0</v>
      </c>
      <c r="AT661" s="87">
        <v>0</v>
      </c>
      <c r="AU661" s="87">
        <v>0</v>
      </c>
    </row>
    <row r="662" spans="1:47" s="164" customFormat="1" ht="94.5" x14ac:dyDescent="0.2">
      <c r="A662" s="171" t="s">
        <v>900</v>
      </c>
      <c r="B662" s="84" t="s">
        <v>1768</v>
      </c>
      <c r="C662" s="171" t="s">
        <v>2450</v>
      </c>
      <c r="D662" s="87">
        <v>0</v>
      </c>
      <c r="E662" s="87">
        <v>0</v>
      </c>
      <c r="F662" s="87">
        <v>0</v>
      </c>
      <c r="G662" s="87">
        <v>0</v>
      </c>
      <c r="H662" s="87">
        <v>0</v>
      </c>
      <c r="I662" s="87">
        <v>0</v>
      </c>
      <c r="J662" s="87">
        <v>0</v>
      </c>
      <c r="K662" s="87">
        <v>0</v>
      </c>
      <c r="L662" s="87">
        <v>0</v>
      </c>
      <c r="M662" s="87">
        <v>0</v>
      </c>
      <c r="N662" s="87">
        <v>0</v>
      </c>
      <c r="O662" s="87">
        <v>0</v>
      </c>
      <c r="P662" s="87">
        <v>0</v>
      </c>
      <c r="Q662" s="87">
        <v>0</v>
      </c>
      <c r="R662" s="87">
        <v>0</v>
      </c>
      <c r="S662" s="87">
        <v>0</v>
      </c>
      <c r="T662" s="87">
        <v>0</v>
      </c>
      <c r="U662" s="87">
        <v>0</v>
      </c>
      <c r="V662" s="87">
        <v>0</v>
      </c>
      <c r="W662" s="87">
        <v>0</v>
      </c>
      <c r="X662" s="87">
        <v>0</v>
      </c>
      <c r="Y662" s="87">
        <v>0</v>
      </c>
      <c r="Z662" s="87">
        <v>0</v>
      </c>
      <c r="AA662" s="87">
        <v>0</v>
      </c>
      <c r="AB662" s="87">
        <v>0</v>
      </c>
      <c r="AC662" s="87">
        <v>0</v>
      </c>
      <c r="AD662" s="87">
        <v>0</v>
      </c>
      <c r="AE662" s="87">
        <v>0</v>
      </c>
      <c r="AF662" s="87">
        <v>0</v>
      </c>
      <c r="AG662" s="87">
        <v>0</v>
      </c>
      <c r="AH662" s="87">
        <v>0</v>
      </c>
      <c r="AI662" s="87">
        <v>0</v>
      </c>
      <c r="AJ662" s="87">
        <v>0</v>
      </c>
      <c r="AK662" s="87">
        <v>0</v>
      </c>
      <c r="AL662" s="87">
        <v>0</v>
      </c>
      <c r="AM662" s="87">
        <v>0</v>
      </c>
      <c r="AN662" s="87">
        <v>0</v>
      </c>
      <c r="AO662" s="87">
        <v>0</v>
      </c>
      <c r="AP662" s="87">
        <v>0</v>
      </c>
      <c r="AQ662" s="87">
        <v>0</v>
      </c>
      <c r="AR662" s="87">
        <v>0</v>
      </c>
      <c r="AS662" s="87">
        <v>0</v>
      </c>
      <c r="AT662" s="87">
        <v>0</v>
      </c>
      <c r="AU662" s="87">
        <v>0</v>
      </c>
    </row>
    <row r="663" spans="1:47" s="164" customFormat="1" ht="94.5" x14ac:dyDescent="0.2">
      <c r="A663" s="171" t="s">
        <v>900</v>
      </c>
      <c r="B663" s="84" t="s">
        <v>752</v>
      </c>
      <c r="C663" s="171" t="s">
        <v>2451</v>
      </c>
      <c r="D663" s="87">
        <v>0</v>
      </c>
      <c r="E663" s="87">
        <v>0</v>
      </c>
      <c r="F663" s="87">
        <v>0</v>
      </c>
      <c r="G663" s="87">
        <v>0</v>
      </c>
      <c r="H663" s="87">
        <v>0</v>
      </c>
      <c r="I663" s="87">
        <v>0</v>
      </c>
      <c r="J663" s="87">
        <v>0</v>
      </c>
      <c r="K663" s="87">
        <v>0</v>
      </c>
      <c r="L663" s="87">
        <v>0</v>
      </c>
      <c r="M663" s="87">
        <v>0</v>
      </c>
      <c r="N663" s="87">
        <v>0</v>
      </c>
      <c r="O663" s="87">
        <v>0</v>
      </c>
      <c r="P663" s="87">
        <v>0</v>
      </c>
      <c r="Q663" s="87">
        <v>0</v>
      </c>
      <c r="R663" s="87">
        <v>0.4</v>
      </c>
      <c r="S663" s="87">
        <v>0</v>
      </c>
      <c r="T663" s="87">
        <v>0.15</v>
      </c>
      <c r="U663" s="87">
        <v>0</v>
      </c>
      <c r="V663" s="87">
        <v>0</v>
      </c>
      <c r="W663" s="87">
        <v>0</v>
      </c>
      <c r="X663" s="87">
        <v>0</v>
      </c>
      <c r="Y663" s="87">
        <v>0</v>
      </c>
      <c r="Z663" s="87">
        <v>0</v>
      </c>
      <c r="AA663" s="87">
        <v>0</v>
      </c>
      <c r="AB663" s="87">
        <v>0</v>
      </c>
      <c r="AC663" s="87">
        <v>0</v>
      </c>
      <c r="AD663" s="87">
        <v>0</v>
      </c>
      <c r="AE663" s="87">
        <v>0</v>
      </c>
      <c r="AF663" s="87">
        <v>0</v>
      </c>
      <c r="AG663" s="87">
        <v>0</v>
      </c>
      <c r="AH663" s="87">
        <v>0</v>
      </c>
      <c r="AI663" s="87">
        <v>0</v>
      </c>
      <c r="AJ663" s="87">
        <v>0</v>
      </c>
      <c r="AK663" s="87">
        <v>0</v>
      </c>
      <c r="AL663" s="87">
        <v>0</v>
      </c>
      <c r="AM663" s="87">
        <v>0</v>
      </c>
      <c r="AN663" s="87">
        <v>0</v>
      </c>
      <c r="AO663" s="87">
        <v>0</v>
      </c>
      <c r="AP663" s="87">
        <v>0</v>
      </c>
      <c r="AQ663" s="87">
        <v>0</v>
      </c>
      <c r="AR663" s="87">
        <v>0</v>
      </c>
      <c r="AS663" s="87">
        <v>0</v>
      </c>
      <c r="AT663" s="87">
        <v>0</v>
      </c>
      <c r="AU663" s="87">
        <v>0</v>
      </c>
    </row>
    <row r="664" spans="1:47" s="164" customFormat="1" ht="63" x14ac:dyDescent="0.2">
      <c r="A664" s="171" t="s">
        <v>900</v>
      </c>
      <c r="B664" s="84" t="s">
        <v>1769</v>
      </c>
      <c r="C664" s="171" t="s">
        <v>2452</v>
      </c>
      <c r="D664" s="87">
        <v>0</v>
      </c>
      <c r="E664" s="87">
        <v>0.25</v>
      </c>
      <c r="F664" s="87">
        <v>0</v>
      </c>
      <c r="G664" s="87">
        <v>0</v>
      </c>
      <c r="H664" s="87">
        <v>0</v>
      </c>
      <c r="I664" s="87">
        <v>3.5000000000000003E-2</v>
      </c>
      <c r="J664" s="87">
        <v>0</v>
      </c>
      <c r="K664" s="87">
        <v>0</v>
      </c>
      <c r="L664" s="87">
        <v>0</v>
      </c>
      <c r="M664" s="87">
        <v>0</v>
      </c>
      <c r="N664" s="87">
        <v>0</v>
      </c>
      <c r="O664" s="87">
        <v>0</v>
      </c>
      <c r="P664" s="87">
        <v>0</v>
      </c>
      <c r="Q664" s="87">
        <v>0</v>
      </c>
      <c r="R664" s="87">
        <v>0.25</v>
      </c>
      <c r="S664" s="87">
        <v>0</v>
      </c>
      <c r="T664" s="87">
        <v>0.04</v>
      </c>
      <c r="U664" s="87">
        <v>0</v>
      </c>
      <c r="V664" s="87">
        <v>0</v>
      </c>
      <c r="W664" s="87">
        <v>0</v>
      </c>
      <c r="X664" s="87">
        <v>0</v>
      </c>
      <c r="Y664" s="87">
        <v>0</v>
      </c>
      <c r="Z664" s="87">
        <v>0</v>
      </c>
      <c r="AA664" s="87">
        <v>0</v>
      </c>
      <c r="AB664" s="87">
        <v>0</v>
      </c>
      <c r="AC664" s="87">
        <v>0</v>
      </c>
      <c r="AD664" s="87">
        <v>0</v>
      </c>
      <c r="AE664" s="87">
        <v>0</v>
      </c>
      <c r="AF664" s="87">
        <v>0</v>
      </c>
      <c r="AG664" s="87">
        <v>0</v>
      </c>
      <c r="AH664" s="87">
        <v>0</v>
      </c>
      <c r="AI664" s="87">
        <v>0</v>
      </c>
      <c r="AJ664" s="87">
        <v>0</v>
      </c>
      <c r="AK664" s="87">
        <v>0</v>
      </c>
      <c r="AL664" s="87">
        <v>0</v>
      </c>
      <c r="AM664" s="87">
        <v>0</v>
      </c>
      <c r="AN664" s="87">
        <v>0</v>
      </c>
      <c r="AO664" s="87">
        <v>0</v>
      </c>
      <c r="AP664" s="87">
        <v>0</v>
      </c>
      <c r="AQ664" s="87">
        <v>0</v>
      </c>
      <c r="AR664" s="87">
        <v>0</v>
      </c>
      <c r="AS664" s="87">
        <v>0</v>
      </c>
      <c r="AT664" s="87">
        <v>0</v>
      </c>
      <c r="AU664" s="87">
        <v>0</v>
      </c>
    </row>
    <row r="665" spans="1:47" s="164" customFormat="1" ht="47.25" x14ac:dyDescent="0.2">
      <c r="A665" s="171" t="s">
        <v>900</v>
      </c>
      <c r="B665" s="84" t="s">
        <v>753</v>
      </c>
      <c r="C665" s="171" t="s">
        <v>2453</v>
      </c>
      <c r="D665" s="87">
        <v>0</v>
      </c>
      <c r="E665" s="87">
        <v>0</v>
      </c>
      <c r="F665" s="87">
        <v>0</v>
      </c>
      <c r="G665" s="87">
        <v>0</v>
      </c>
      <c r="H665" s="87">
        <v>0</v>
      </c>
      <c r="I665" s="87">
        <v>0</v>
      </c>
      <c r="J665" s="87">
        <v>0</v>
      </c>
      <c r="K665" s="87">
        <v>0</v>
      </c>
      <c r="L665" s="87">
        <v>0</v>
      </c>
      <c r="M665" s="87">
        <v>0</v>
      </c>
      <c r="N665" s="87">
        <v>0</v>
      </c>
      <c r="O665" s="87">
        <v>0</v>
      </c>
      <c r="P665" s="87">
        <v>0</v>
      </c>
      <c r="Q665" s="87">
        <v>0</v>
      </c>
      <c r="R665" s="87">
        <v>0</v>
      </c>
      <c r="S665" s="87">
        <v>0</v>
      </c>
      <c r="T665" s="87">
        <v>0</v>
      </c>
      <c r="U665" s="87">
        <v>0</v>
      </c>
      <c r="V665" s="87">
        <v>0</v>
      </c>
      <c r="W665" s="87">
        <v>0</v>
      </c>
      <c r="X665" s="87">
        <v>0</v>
      </c>
      <c r="Y665" s="87">
        <v>0</v>
      </c>
      <c r="Z665" s="87">
        <v>0</v>
      </c>
      <c r="AA665" s="87">
        <v>0</v>
      </c>
      <c r="AB665" s="87">
        <v>0</v>
      </c>
      <c r="AC665" s="87">
        <v>0</v>
      </c>
      <c r="AD665" s="87">
        <v>0</v>
      </c>
      <c r="AE665" s="87">
        <v>0</v>
      </c>
      <c r="AF665" s="87">
        <v>0</v>
      </c>
      <c r="AG665" s="87">
        <v>0</v>
      </c>
      <c r="AH665" s="87">
        <v>0</v>
      </c>
      <c r="AI665" s="87">
        <v>0</v>
      </c>
      <c r="AJ665" s="87">
        <v>0</v>
      </c>
      <c r="AK665" s="87">
        <v>0</v>
      </c>
      <c r="AL665" s="87">
        <v>0</v>
      </c>
      <c r="AM665" s="87">
        <v>0</v>
      </c>
      <c r="AN665" s="87">
        <v>0</v>
      </c>
      <c r="AO665" s="87">
        <v>0</v>
      </c>
      <c r="AP665" s="87">
        <v>0</v>
      </c>
      <c r="AQ665" s="87">
        <v>0</v>
      </c>
      <c r="AR665" s="87">
        <v>0</v>
      </c>
      <c r="AS665" s="87">
        <v>0</v>
      </c>
      <c r="AT665" s="87">
        <v>0</v>
      </c>
      <c r="AU665" s="87">
        <v>0</v>
      </c>
    </row>
    <row r="666" spans="1:47" s="164" customFormat="1" x14ac:dyDescent="0.2">
      <c r="A666" s="210"/>
      <c r="B666" s="211" t="s">
        <v>49</v>
      </c>
      <c r="C666" s="210"/>
      <c r="D666" s="214">
        <v>0</v>
      </c>
      <c r="E666" s="214">
        <v>1.61</v>
      </c>
      <c r="F666" s="214">
        <v>0</v>
      </c>
      <c r="G666" s="214">
        <v>0</v>
      </c>
      <c r="H666" s="214">
        <v>0</v>
      </c>
      <c r="I666" s="214">
        <v>1.6384999999999998</v>
      </c>
      <c r="J666" s="214">
        <v>0</v>
      </c>
      <c r="K666" s="214">
        <v>0</v>
      </c>
      <c r="L666" s="214">
        <v>0</v>
      </c>
      <c r="M666" s="214">
        <v>0</v>
      </c>
      <c r="N666" s="214">
        <v>0</v>
      </c>
      <c r="O666" s="214">
        <v>0</v>
      </c>
      <c r="P666" s="214">
        <v>0</v>
      </c>
      <c r="Q666" s="214">
        <v>0</v>
      </c>
      <c r="R666" s="214">
        <v>2.06</v>
      </c>
      <c r="S666" s="214">
        <v>0</v>
      </c>
      <c r="T666" s="214">
        <v>4.32</v>
      </c>
      <c r="U666" s="214">
        <v>0</v>
      </c>
      <c r="V666" s="214">
        <v>0</v>
      </c>
      <c r="W666" s="214">
        <v>0</v>
      </c>
      <c r="X666" s="214">
        <v>0</v>
      </c>
      <c r="Y666" s="214">
        <v>0</v>
      </c>
      <c r="Z666" s="214">
        <v>0</v>
      </c>
      <c r="AA666" s="214">
        <v>0</v>
      </c>
      <c r="AB666" s="214">
        <f t="shared" ref="AB666:AU666" si="71">SUM(AB667:AB688)</f>
        <v>0</v>
      </c>
      <c r="AC666" s="214">
        <f t="shared" si="71"/>
        <v>0</v>
      </c>
      <c r="AD666" s="214">
        <f t="shared" si="71"/>
        <v>0</v>
      </c>
      <c r="AE666" s="214">
        <f t="shared" si="71"/>
        <v>0</v>
      </c>
      <c r="AF666" s="214">
        <f t="shared" si="71"/>
        <v>0</v>
      </c>
      <c r="AG666" s="214">
        <f t="shared" si="71"/>
        <v>0</v>
      </c>
      <c r="AH666" s="214">
        <f t="shared" si="71"/>
        <v>0</v>
      </c>
      <c r="AI666" s="214">
        <f t="shared" si="71"/>
        <v>0</v>
      </c>
      <c r="AJ666" s="214">
        <f t="shared" si="71"/>
        <v>0</v>
      </c>
      <c r="AK666" s="214">
        <f t="shared" si="71"/>
        <v>0</v>
      </c>
      <c r="AL666" s="214">
        <f t="shared" si="71"/>
        <v>0</v>
      </c>
      <c r="AM666" s="214">
        <f t="shared" si="71"/>
        <v>0</v>
      </c>
      <c r="AN666" s="214">
        <f t="shared" si="71"/>
        <v>0</v>
      </c>
      <c r="AO666" s="214">
        <f t="shared" si="71"/>
        <v>0</v>
      </c>
      <c r="AP666" s="214">
        <f t="shared" si="71"/>
        <v>0</v>
      </c>
      <c r="AQ666" s="214">
        <f t="shared" si="71"/>
        <v>0</v>
      </c>
      <c r="AR666" s="214">
        <f t="shared" si="71"/>
        <v>0</v>
      </c>
      <c r="AS666" s="214">
        <f t="shared" si="71"/>
        <v>0</v>
      </c>
      <c r="AT666" s="214">
        <f t="shared" si="71"/>
        <v>0</v>
      </c>
      <c r="AU666" s="214">
        <f t="shared" si="71"/>
        <v>0</v>
      </c>
    </row>
    <row r="667" spans="1:47" s="164" customFormat="1" ht="63" x14ac:dyDescent="0.2">
      <c r="A667" s="171" t="s">
        <v>900</v>
      </c>
      <c r="B667" s="84" t="s">
        <v>754</v>
      </c>
      <c r="C667" s="171" t="s">
        <v>2454</v>
      </c>
      <c r="D667" s="87">
        <v>0</v>
      </c>
      <c r="E667" s="87">
        <v>0</v>
      </c>
      <c r="F667" s="87">
        <v>0</v>
      </c>
      <c r="G667" s="87">
        <v>0</v>
      </c>
      <c r="H667" s="87">
        <v>0</v>
      </c>
      <c r="I667" s="87">
        <v>0</v>
      </c>
      <c r="J667" s="87">
        <v>0</v>
      </c>
      <c r="K667" s="87">
        <v>0</v>
      </c>
      <c r="L667" s="87">
        <v>0</v>
      </c>
      <c r="M667" s="87">
        <v>0</v>
      </c>
      <c r="N667" s="87">
        <v>0</v>
      </c>
      <c r="O667" s="87">
        <v>0</v>
      </c>
      <c r="P667" s="87">
        <v>0</v>
      </c>
      <c r="Q667" s="87">
        <v>0</v>
      </c>
      <c r="R667" s="87">
        <v>0</v>
      </c>
      <c r="S667" s="87">
        <v>0</v>
      </c>
      <c r="T667" s="87">
        <v>0.3</v>
      </c>
      <c r="U667" s="87">
        <v>0</v>
      </c>
      <c r="V667" s="87">
        <v>0</v>
      </c>
      <c r="W667" s="87">
        <v>0</v>
      </c>
      <c r="X667" s="87">
        <v>0</v>
      </c>
      <c r="Y667" s="87">
        <v>0</v>
      </c>
      <c r="Z667" s="87">
        <v>0</v>
      </c>
      <c r="AA667" s="87">
        <v>0</v>
      </c>
      <c r="AB667" s="87">
        <v>0</v>
      </c>
      <c r="AC667" s="87">
        <v>0</v>
      </c>
      <c r="AD667" s="87">
        <v>0</v>
      </c>
      <c r="AE667" s="87">
        <v>0</v>
      </c>
      <c r="AF667" s="87">
        <v>0</v>
      </c>
      <c r="AG667" s="87">
        <v>0</v>
      </c>
      <c r="AH667" s="87">
        <v>0</v>
      </c>
      <c r="AI667" s="87">
        <v>0</v>
      </c>
      <c r="AJ667" s="87">
        <v>0</v>
      </c>
      <c r="AK667" s="87">
        <v>0</v>
      </c>
      <c r="AL667" s="87">
        <v>0</v>
      </c>
      <c r="AM667" s="87">
        <v>0</v>
      </c>
      <c r="AN667" s="87">
        <v>0</v>
      </c>
      <c r="AO667" s="87">
        <v>0</v>
      </c>
      <c r="AP667" s="87">
        <v>0</v>
      </c>
      <c r="AQ667" s="87">
        <v>0</v>
      </c>
      <c r="AR667" s="87">
        <v>0</v>
      </c>
      <c r="AS667" s="87">
        <v>0</v>
      </c>
      <c r="AT667" s="87">
        <v>0</v>
      </c>
      <c r="AU667" s="87">
        <v>0</v>
      </c>
    </row>
    <row r="668" spans="1:47" s="164" customFormat="1" ht="110.25" x14ac:dyDescent="0.2">
      <c r="A668" s="171" t="s">
        <v>900</v>
      </c>
      <c r="B668" s="84" t="s">
        <v>1770</v>
      </c>
      <c r="C668" s="171" t="s">
        <v>2455</v>
      </c>
      <c r="D668" s="87">
        <v>0</v>
      </c>
      <c r="E668" s="87">
        <v>0</v>
      </c>
      <c r="F668" s="87">
        <v>0</v>
      </c>
      <c r="G668" s="87">
        <v>0</v>
      </c>
      <c r="H668" s="87">
        <v>0</v>
      </c>
      <c r="I668" s="87">
        <v>0</v>
      </c>
      <c r="J668" s="87">
        <v>0</v>
      </c>
      <c r="K668" s="87">
        <v>0</v>
      </c>
      <c r="L668" s="87">
        <v>0</v>
      </c>
      <c r="M668" s="87">
        <v>0</v>
      </c>
      <c r="N668" s="87">
        <v>0</v>
      </c>
      <c r="O668" s="87">
        <v>0</v>
      </c>
      <c r="P668" s="87">
        <v>0</v>
      </c>
      <c r="Q668" s="87">
        <v>0</v>
      </c>
      <c r="R668" s="87">
        <v>0</v>
      </c>
      <c r="S668" s="87">
        <v>0</v>
      </c>
      <c r="T668" s="87">
        <v>0</v>
      </c>
      <c r="U668" s="87">
        <v>0</v>
      </c>
      <c r="V668" s="87">
        <v>0</v>
      </c>
      <c r="W668" s="87">
        <v>0</v>
      </c>
      <c r="X668" s="87">
        <v>0</v>
      </c>
      <c r="Y668" s="87">
        <v>0</v>
      </c>
      <c r="Z668" s="87">
        <v>0</v>
      </c>
      <c r="AA668" s="87">
        <v>0</v>
      </c>
      <c r="AB668" s="87">
        <v>0</v>
      </c>
      <c r="AC668" s="87">
        <v>0</v>
      </c>
      <c r="AD668" s="87">
        <v>0</v>
      </c>
      <c r="AE668" s="87">
        <v>0</v>
      </c>
      <c r="AF668" s="87">
        <v>0</v>
      </c>
      <c r="AG668" s="87">
        <v>0</v>
      </c>
      <c r="AH668" s="87">
        <v>0</v>
      </c>
      <c r="AI668" s="87">
        <v>0</v>
      </c>
      <c r="AJ668" s="87">
        <v>0</v>
      </c>
      <c r="AK668" s="87">
        <v>0</v>
      </c>
      <c r="AL668" s="87">
        <v>0</v>
      </c>
      <c r="AM668" s="87">
        <v>0</v>
      </c>
      <c r="AN668" s="87">
        <v>0</v>
      </c>
      <c r="AO668" s="87">
        <v>0</v>
      </c>
      <c r="AP668" s="87">
        <v>0</v>
      </c>
      <c r="AQ668" s="87">
        <v>0</v>
      </c>
      <c r="AR668" s="87">
        <v>0</v>
      </c>
      <c r="AS668" s="87">
        <v>0</v>
      </c>
      <c r="AT668" s="87">
        <v>0</v>
      </c>
      <c r="AU668" s="87">
        <v>0</v>
      </c>
    </row>
    <row r="669" spans="1:47" s="164" customFormat="1" ht="63" x14ac:dyDescent="0.2">
      <c r="A669" s="171" t="s">
        <v>900</v>
      </c>
      <c r="B669" s="84" t="s">
        <v>92</v>
      </c>
      <c r="C669" s="171" t="s">
        <v>2456</v>
      </c>
      <c r="D669" s="87">
        <v>0</v>
      </c>
      <c r="E669" s="87">
        <v>0</v>
      </c>
      <c r="F669" s="87">
        <v>0</v>
      </c>
      <c r="G669" s="87">
        <v>0</v>
      </c>
      <c r="H669" s="87">
        <v>0</v>
      </c>
      <c r="I669" s="87">
        <v>0</v>
      </c>
      <c r="J669" s="87">
        <v>0</v>
      </c>
      <c r="K669" s="87">
        <v>0</v>
      </c>
      <c r="L669" s="87">
        <v>0</v>
      </c>
      <c r="M669" s="87">
        <v>0</v>
      </c>
      <c r="N669" s="87">
        <v>0</v>
      </c>
      <c r="O669" s="87">
        <v>0</v>
      </c>
      <c r="P669" s="87">
        <v>0</v>
      </c>
      <c r="Q669" s="87">
        <v>0</v>
      </c>
      <c r="R669" s="87">
        <v>0</v>
      </c>
      <c r="S669" s="87">
        <v>0</v>
      </c>
      <c r="T669" s="87">
        <v>0</v>
      </c>
      <c r="U669" s="87">
        <v>0</v>
      </c>
      <c r="V669" s="87">
        <v>0</v>
      </c>
      <c r="W669" s="87">
        <v>0</v>
      </c>
      <c r="X669" s="87">
        <v>0</v>
      </c>
      <c r="Y669" s="87">
        <v>0</v>
      </c>
      <c r="Z669" s="87">
        <v>0</v>
      </c>
      <c r="AA669" s="87">
        <v>0</v>
      </c>
      <c r="AB669" s="87">
        <v>0</v>
      </c>
      <c r="AC669" s="87">
        <v>0</v>
      </c>
      <c r="AD669" s="87">
        <v>0</v>
      </c>
      <c r="AE669" s="87">
        <v>0</v>
      </c>
      <c r="AF669" s="87">
        <v>0</v>
      </c>
      <c r="AG669" s="87">
        <v>0</v>
      </c>
      <c r="AH669" s="87">
        <v>0</v>
      </c>
      <c r="AI669" s="87">
        <v>0</v>
      </c>
      <c r="AJ669" s="87">
        <v>0</v>
      </c>
      <c r="AK669" s="87">
        <v>0</v>
      </c>
      <c r="AL669" s="87">
        <v>0</v>
      </c>
      <c r="AM669" s="87">
        <v>0</v>
      </c>
      <c r="AN669" s="87">
        <v>0</v>
      </c>
      <c r="AO669" s="87">
        <v>0</v>
      </c>
      <c r="AP669" s="87">
        <v>0</v>
      </c>
      <c r="AQ669" s="87">
        <v>0</v>
      </c>
      <c r="AR669" s="87">
        <v>0</v>
      </c>
      <c r="AS669" s="87">
        <v>0</v>
      </c>
      <c r="AT669" s="87">
        <v>0</v>
      </c>
      <c r="AU669" s="87">
        <v>0</v>
      </c>
    </row>
    <row r="670" spans="1:47" s="164" customFormat="1" ht="110.25" x14ac:dyDescent="0.2">
      <c r="A670" s="171" t="s">
        <v>900</v>
      </c>
      <c r="B670" s="170" t="s">
        <v>755</v>
      </c>
      <c r="C670" s="171" t="s">
        <v>2457</v>
      </c>
      <c r="D670" s="87">
        <v>0</v>
      </c>
      <c r="E670" s="87">
        <v>0</v>
      </c>
      <c r="F670" s="87">
        <v>0</v>
      </c>
      <c r="G670" s="87">
        <v>0</v>
      </c>
      <c r="H670" s="87">
        <v>0</v>
      </c>
      <c r="I670" s="87">
        <v>0</v>
      </c>
      <c r="J670" s="87">
        <v>0</v>
      </c>
      <c r="K670" s="87">
        <v>0</v>
      </c>
      <c r="L670" s="87">
        <v>0</v>
      </c>
      <c r="M670" s="87">
        <v>0</v>
      </c>
      <c r="N670" s="87">
        <v>0</v>
      </c>
      <c r="O670" s="87">
        <v>0</v>
      </c>
      <c r="P670" s="87">
        <v>0</v>
      </c>
      <c r="Q670" s="87">
        <v>0</v>
      </c>
      <c r="R670" s="87">
        <v>0</v>
      </c>
      <c r="S670" s="87">
        <v>0</v>
      </c>
      <c r="T670" s="87">
        <v>0</v>
      </c>
      <c r="U670" s="87">
        <v>0</v>
      </c>
      <c r="V670" s="87">
        <v>0</v>
      </c>
      <c r="W670" s="87">
        <v>0</v>
      </c>
      <c r="X670" s="87">
        <v>0</v>
      </c>
      <c r="Y670" s="87">
        <v>0</v>
      </c>
      <c r="Z670" s="87">
        <v>0</v>
      </c>
      <c r="AA670" s="87">
        <v>0</v>
      </c>
      <c r="AB670" s="87">
        <v>0</v>
      </c>
      <c r="AC670" s="87">
        <v>0</v>
      </c>
      <c r="AD670" s="87">
        <v>0</v>
      </c>
      <c r="AE670" s="87">
        <v>0</v>
      </c>
      <c r="AF670" s="87">
        <v>0</v>
      </c>
      <c r="AG670" s="87">
        <v>0</v>
      </c>
      <c r="AH670" s="87">
        <v>0</v>
      </c>
      <c r="AI670" s="87">
        <v>0</v>
      </c>
      <c r="AJ670" s="87">
        <v>0</v>
      </c>
      <c r="AK670" s="87">
        <v>0</v>
      </c>
      <c r="AL670" s="87">
        <v>0</v>
      </c>
      <c r="AM670" s="87">
        <v>0</v>
      </c>
      <c r="AN670" s="87">
        <v>0</v>
      </c>
      <c r="AO670" s="87">
        <v>0</v>
      </c>
      <c r="AP670" s="87">
        <v>0</v>
      </c>
      <c r="AQ670" s="87">
        <v>0</v>
      </c>
      <c r="AR670" s="87">
        <v>0</v>
      </c>
      <c r="AS670" s="87">
        <v>0</v>
      </c>
      <c r="AT670" s="87">
        <v>0</v>
      </c>
      <c r="AU670" s="87">
        <v>0</v>
      </c>
    </row>
    <row r="671" spans="1:47" s="164" customFormat="1" ht="63" x14ac:dyDescent="0.2">
      <c r="A671" s="171" t="s">
        <v>900</v>
      </c>
      <c r="B671" s="84" t="s">
        <v>756</v>
      </c>
      <c r="C671" s="171" t="s">
        <v>2458</v>
      </c>
      <c r="D671" s="87">
        <v>0</v>
      </c>
      <c r="E671" s="87">
        <v>0</v>
      </c>
      <c r="F671" s="87">
        <v>0</v>
      </c>
      <c r="G671" s="87">
        <v>0</v>
      </c>
      <c r="H671" s="87">
        <v>0</v>
      </c>
      <c r="I671" s="87">
        <v>0</v>
      </c>
      <c r="J671" s="87">
        <v>0</v>
      </c>
      <c r="K671" s="87">
        <v>0</v>
      </c>
      <c r="L671" s="87">
        <v>0</v>
      </c>
      <c r="M671" s="87">
        <v>0</v>
      </c>
      <c r="N671" s="87">
        <v>0</v>
      </c>
      <c r="O671" s="87">
        <v>0</v>
      </c>
      <c r="P671" s="87">
        <v>0</v>
      </c>
      <c r="Q671" s="87">
        <v>0</v>
      </c>
      <c r="R671" s="87">
        <v>0</v>
      </c>
      <c r="S671" s="87">
        <v>0</v>
      </c>
      <c r="T671" s="87">
        <v>0.05</v>
      </c>
      <c r="U671" s="87">
        <v>0</v>
      </c>
      <c r="V671" s="87">
        <v>0</v>
      </c>
      <c r="W671" s="87">
        <v>0</v>
      </c>
      <c r="X671" s="87">
        <v>0</v>
      </c>
      <c r="Y671" s="87">
        <v>0</v>
      </c>
      <c r="Z671" s="87">
        <v>0</v>
      </c>
      <c r="AA671" s="87">
        <v>0</v>
      </c>
      <c r="AB671" s="87">
        <v>0</v>
      </c>
      <c r="AC671" s="87">
        <v>0</v>
      </c>
      <c r="AD671" s="87">
        <v>0</v>
      </c>
      <c r="AE671" s="87">
        <v>0</v>
      </c>
      <c r="AF671" s="87">
        <v>0</v>
      </c>
      <c r="AG671" s="87">
        <v>0</v>
      </c>
      <c r="AH671" s="87">
        <v>0</v>
      </c>
      <c r="AI671" s="87">
        <v>0</v>
      </c>
      <c r="AJ671" s="87">
        <v>0</v>
      </c>
      <c r="AK671" s="87">
        <v>0</v>
      </c>
      <c r="AL671" s="87">
        <v>0</v>
      </c>
      <c r="AM671" s="87">
        <v>0</v>
      </c>
      <c r="AN671" s="87">
        <v>0</v>
      </c>
      <c r="AO671" s="87">
        <v>0</v>
      </c>
      <c r="AP671" s="87">
        <v>0</v>
      </c>
      <c r="AQ671" s="87">
        <v>0</v>
      </c>
      <c r="AR671" s="87">
        <v>0</v>
      </c>
      <c r="AS671" s="87">
        <v>0</v>
      </c>
      <c r="AT671" s="87">
        <v>0</v>
      </c>
      <c r="AU671" s="87">
        <v>0</v>
      </c>
    </row>
    <row r="672" spans="1:47" s="164" customFormat="1" ht="47.25" x14ac:dyDescent="0.2">
      <c r="A672" s="171" t="s">
        <v>900</v>
      </c>
      <c r="B672" s="84" t="s">
        <v>757</v>
      </c>
      <c r="C672" s="171" t="s">
        <v>2459</v>
      </c>
      <c r="D672" s="87">
        <v>0</v>
      </c>
      <c r="E672" s="87">
        <v>0</v>
      </c>
      <c r="F672" s="87">
        <v>0</v>
      </c>
      <c r="G672" s="87">
        <v>0</v>
      </c>
      <c r="H672" s="87">
        <v>0</v>
      </c>
      <c r="I672" s="87">
        <v>0</v>
      </c>
      <c r="J672" s="87">
        <v>0</v>
      </c>
      <c r="K672" s="87">
        <v>0</v>
      </c>
      <c r="L672" s="87">
        <v>0</v>
      </c>
      <c r="M672" s="87">
        <v>0</v>
      </c>
      <c r="N672" s="87">
        <v>0</v>
      </c>
      <c r="O672" s="87">
        <v>0</v>
      </c>
      <c r="P672" s="87">
        <v>0</v>
      </c>
      <c r="Q672" s="87">
        <v>0</v>
      </c>
      <c r="R672" s="87">
        <v>0.25</v>
      </c>
      <c r="S672" s="87">
        <v>0</v>
      </c>
      <c r="T672" s="87">
        <v>0.15</v>
      </c>
      <c r="U672" s="87">
        <v>0</v>
      </c>
      <c r="V672" s="87">
        <v>0</v>
      </c>
      <c r="W672" s="87">
        <v>0</v>
      </c>
      <c r="X672" s="87">
        <v>0</v>
      </c>
      <c r="Y672" s="87">
        <v>0</v>
      </c>
      <c r="Z672" s="87">
        <v>0</v>
      </c>
      <c r="AA672" s="87">
        <v>0</v>
      </c>
      <c r="AB672" s="87">
        <v>0</v>
      </c>
      <c r="AC672" s="87">
        <v>0</v>
      </c>
      <c r="AD672" s="87">
        <v>0</v>
      </c>
      <c r="AE672" s="87">
        <v>0</v>
      </c>
      <c r="AF672" s="87">
        <v>0</v>
      </c>
      <c r="AG672" s="87">
        <v>0</v>
      </c>
      <c r="AH672" s="87">
        <v>0</v>
      </c>
      <c r="AI672" s="87">
        <v>0</v>
      </c>
      <c r="AJ672" s="87">
        <v>0</v>
      </c>
      <c r="AK672" s="87">
        <v>0</v>
      </c>
      <c r="AL672" s="87">
        <v>0</v>
      </c>
      <c r="AM672" s="87">
        <v>0</v>
      </c>
      <c r="AN672" s="87">
        <v>0</v>
      </c>
      <c r="AO672" s="87">
        <v>0</v>
      </c>
      <c r="AP672" s="87">
        <v>0</v>
      </c>
      <c r="AQ672" s="87">
        <v>0</v>
      </c>
      <c r="AR672" s="87">
        <v>0</v>
      </c>
      <c r="AS672" s="87">
        <v>0</v>
      </c>
      <c r="AT672" s="87">
        <v>0</v>
      </c>
      <c r="AU672" s="87">
        <v>0</v>
      </c>
    </row>
    <row r="673" spans="1:47" s="164" customFormat="1" ht="47.25" x14ac:dyDescent="0.2">
      <c r="A673" s="171" t="s">
        <v>900</v>
      </c>
      <c r="B673" s="84" t="s">
        <v>758</v>
      </c>
      <c r="C673" s="171" t="s">
        <v>2460</v>
      </c>
      <c r="D673" s="87">
        <v>0</v>
      </c>
      <c r="E673" s="87">
        <v>0</v>
      </c>
      <c r="F673" s="87">
        <v>0</v>
      </c>
      <c r="G673" s="87">
        <v>0</v>
      </c>
      <c r="H673" s="87">
        <v>0</v>
      </c>
      <c r="I673" s="87">
        <v>0</v>
      </c>
      <c r="J673" s="87">
        <v>0</v>
      </c>
      <c r="K673" s="87">
        <v>0</v>
      </c>
      <c r="L673" s="87">
        <v>0</v>
      </c>
      <c r="M673" s="87">
        <v>0</v>
      </c>
      <c r="N673" s="87">
        <v>0</v>
      </c>
      <c r="O673" s="87">
        <v>0</v>
      </c>
      <c r="P673" s="87">
        <v>0</v>
      </c>
      <c r="Q673" s="87">
        <v>0</v>
      </c>
      <c r="R673" s="87">
        <v>0</v>
      </c>
      <c r="S673" s="87">
        <v>0</v>
      </c>
      <c r="T673" s="87">
        <v>0.55000000000000004</v>
      </c>
      <c r="U673" s="87">
        <v>0</v>
      </c>
      <c r="V673" s="87">
        <v>0</v>
      </c>
      <c r="W673" s="87">
        <v>0</v>
      </c>
      <c r="X673" s="87">
        <v>0</v>
      </c>
      <c r="Y673" s="87">
        <v>0</v>
      </c>
      <c r="Z673" s="87">
        <v>0</v>
      </c>
      <c r="AA673" s="87">
        <v>0</v>
      </c>
      <c r="AB673" s="87">
        <v>0</v>
      </c>
      <c r="AC673" s="87">
        <v>0</v>
      </c>
      <c r="AD673" s="87">
        <v>0</v>
      </c>
      <c r="AE673" s="87">
        <v>0</v>
      </c>
      <c r="AF673" s="87">
        <v>0</v>
      </c>
      <c r="AG673" s="87">
        <v>0</v>
      </c>
      <c r="AH673" s="87">
        <v>0</v>
      </c>
      <c r="AI673" s="87">
        <v>0</v>
      </c>
      <c r="AJ673" s="87">
        <v>0</v>
      </c>
      <c r="AK673" s="87">
        <v>0</v>
      </c>
      <c r="AL673" s="87">
        <v>0</v>
      </c>
      <c r="AM673" s="87">
        <v>0</v>
      </c>
      <c r="AN673" s="87">
        <v>0</v>
      </c>
      <c r="AO673" s="87">
        <v>0</v>
      </c>
      <c r="AP673" s="87">
        <v>0</v>
      </c>
      <c r="AQ673" s="87">
        <v>0</v>
      </c>
      <c r="AR673" s="87">
        <v>0</v>
      </c>
      <c r="AS673" s="87">
        <v>0</v>
      </c>
      <c r="AT673" s="87">
        <v>0</v>
      </c>
      <c r="AU673" s="87">
        <v>0</v>
      </c>
    </row>
    <row r="674" spans="1:47" s="164" customFormat="1" ht="47.25" x14ac:dyDescent="0.2">
      <c r="A674" s="171" t="s">
        <v>900</v>
      </c>
      <c r="B674" s="84" t="s">
        <v>93</v>
      </c>
      <c r="C674" s="171" t="s">
        <v>2461</v>
      </c>
      <c r="D674" s="87">
        <v>0</v>
      </c>
      <c r="E674" s="87">
        <v>0</v>
      </c>
      <c r="F674" s="87">
        <v>0</v>
      </c>
      <c r="G674" s="87">
        <v>0</v>
      </c>
      <c r="H674" s="87">
        <v>0</v>
      </c>
      <c r="I674" s="87">
        <v>0</v>
      </c>
      <c r="J674" s="87">
        <v>0</v>
      </c>
      <c r="K674" s="87">
        <v>0</v>
      </c>
      <c r="L674" s="87">
        <v>0</v>
      </c>
      <c r="M674" s="87">
        <v>0</v>
      </c>
      <c r="N674" s="87">
        <v>0</v>
      </c>
      <c r="O674" s="87">
        <v>0</v>
      </c>
      <c r="P674" s="87">
        <v>0</v>
      </c>
      <c r="Q674" s="87">
        <v>0</v>
      </c>
      <c r="R674" s="87">
        <v>0.4</v>
      </c>
      <c r="S674" s="87">
        <v>0</v>
      </c>
      <c r="T674" s="87">
        <v>0.8</v>
      </c>
      <c r="U674" s="87">
        <v>0</v>
      </c>
      <c r="V674" s="87">
        <v>0</v>
      </c>
      <c r="W674" s="87">
        <v>0</v>
      </c>
      <c r="X674" s="87">
        <v>0</v>
      </c>
      <c r="Y674" s="87">
        <v>0</v>
      </c>
      <c r="Z674" s="87">
        <v>0</v>
      </c>
      <c r="AA674" s="87">
        <v>0</v>
      </c>
      <c r="AB674" s="87">
        <v>0</v>
      </c>
      <c r="AC674" s="87">
        <v>0</v>
      </c>
      <c r="AD674" s="87">
        <v>0</v>
      </c>
      <c r="AE674" s="87">
        <v>0</v>
      </c>
      <c r="AF674" s="87">
        <v>0</v>
      </c>
      <c r="AG674" s="87">
        <v>0</v>
      </c>
      <c r="AH674" s="87">
        <v>0</v>
      </c>
      <c r="AI674" s="87">
        <v>0</v>
      </c>
      <c r="AJ674" s="87">
        <v>0</v>
      </c>
      <c r="AK674" s="87">
        <v>0</v>
      </c>
      <c r="AL674" s="87">
        <v>0</v>
      </c>
      <c r="AM674" s="87">
        <v>0</v>
      </c>
      <c r="AN674" s="87">
        <v>0</v>
      </c>
      <c r="AO674" s="87">
        <v>0</v>
      </c>
      <c r="AP674" s="87">
        <v>0</v>
      </c>
      <c r="AQ674" s="87">
        <v>0</v>
      </c>
      <c r="AR674" s="87">
        <v>0</v>
      </c>
      <c r="AS674" s="87">
        <v>0</v>
      </c>
      <c r="AT674" s="87">
        <v>0</v>
      </c>
      <c r="AU674" s="87">
        <v>0</v>
      </c>
    </row>
    <row r="675" spans="1:47" s="164" customFormat="1" ht="63" x14ac:dyDescent="0.2">
      <c r="A675" s="171" t="s">
        <v>900</v>
      </c>
      <c r="B675" s="84" t="s">
        <v>1771</v>
      </c>
      <c r="C675" s="171" t="s">
        <v>2462</v>
      </c>
      <c r="D675" s="87">
        <v>0</v>
      </c>
      <c r="E675" s="87">
        <v>0.4</v>
      </c>
      <c r="F675" s="87">
        <v>0</v>
      </c>
      <c r="G675" s="87">
        <v>0</v>
      </c>
      <c r="H675" s="87">
        <v>0</v>
      </c>
      <c r="I675" s="87">
        <v>0.33</v>
      </c>
      <c r="J675" s="87">
        <v>0</v>
      </c>
      <c r="K675" s="87">
        <v>0</v>
      </c>
      <c r="L675" s="87">
        <v>0</v>
      </c>
      <c r="M675" s="87">
        <v>0</v>
      </c>
      <c r="N675" s="87">
        <v>0</v>
      </c>
      <c r="O675" s="87">
        <v>0</v>
      </c>
      <c r="P675" s="87">
        <v>0</v>
      </c>
      <c r="Q675" s="87">
        <v>0</v>
      </c>
      <c r="R675" s="87">
        <v>0.4</v>
      </c>
      <c r="S675" s="87"/>
      <c r="T675" s="87">
        <v>0.4</v>
      </c>
      <c r="U675" s="87"/>
      <c r="V675" s="87">
        <v>0</v>
      </c>
      <c r="W675" s="87">
        <v>0</v>
      </c>
      <c r="X675" s="87">
        <v>0</v>
      </c>
      <c r="Y675" s="87">
        <v>0</v>
      </c>
      <c r="Z675" s="87">
        <v>0</v>
      </c>
      <c r="AA675" s="87">
        <v>0</v>
      </c>
      <c r="AB675" s="87">
        <v>0</v>
      </c>
      <c r="AC675" s="87">
        <v>0</v>
      </c>
      <c r="AD675" s="87">
        <v>0</v>
      </c>
      <c r="AE675" s="87">
        <v>0</v>
      </c>
      <c r="AF675" s="87">
        <v>0</v>
      </c>
      <c r="AG675" s="87">
        <v>0</v>
      </c>
      <c r="AH675" s="87">
        <v>0</v>
      </c>
      <c r="AI675" s="87">
        <v>0</v>
      </c>
      <c r="AJ675" s="87">
        <v>0</v>
      </c>
      <c r="AK675" s="87">
        <v>0</v>
      </c>
      <c r="AL675" s="87">
        <v>0</v>
      </c>
      <c r="AM675" s="87">
        <v>0</v>
      </c>
      <c r="AN675" s="87">
        <v>0</v>
      </c>
      <c r="AO675" s="87">
        <v>0</v>
      </c>
      <c r="AP675" s="87">
        <v>0</v>
      </c>
      <c r="AQ675" s="87">
        <v>0</v>
      </c>
      <c r="AR675" s="87">
        <v>0</v>
      </c>
      <c r="AS675" s="87">
        <v>0</v>
      </c>
      <c r="AT675" s="87">
        <v>0</v>
      </c>
      <c r="AU675" s="87">
        <v>0</v>
      </c>
    </row>
    <row r="676" spans="1:47" s="164" customFormat="1" ht="63" x14ac:dyDescent="0.2">
      <c r="A676" s="171" t="s">
        <v>900</v>
      </c>
      <c r="B676" s="84" t="s">
        <v>759</v>
      </c>
      <c r="C676" s="171" t="s">
        <v>2463</v>
      </c>
      <c r="D676" s="87">
        <v>0</v>
      </c>
      <c r="E676" s="87">
        <v>0</v>
      </c>
      <c r="F676" s="87">
        <v>0</v>
      </c>
      <c r="G676" s="87">
        <v>0</v>
      </c>
      <c r="H676" s="87">
        <v>0</v>
      </c>
      <c r="I676" s="87">
        <v>0</v>
      </c>
      <c r="J676" s="87">
        <v>0</v>
      </c>
      <c r="K676" s="87">
        <v>0</v>
      </c>
      <c r="L676" s="87">
        <v>0</v>
      </c>
      <c r="M676" s="87">
        <v>0</v>
      </c>
      <c r="N676" s="87">
        <v>0</v>
      </c>
      <c r="O676" s="87">
        <v>0</v>
      </c>
      <c r="P676" s="87">
        <v>0</v>
      </c>
      <c r="Q676" s="87">
        <v>0</v>
      </c>
      <c r="R676" s="87">
        <v>0.25</v>
      </c>
      <c r="S676" s="87">
        <v>0</v>
      </c>
      <c r="T676" s="87">
        <v>0.06</v>
      </c>
      <c r="U676" s="87">
        <v>0</v>
      </c>
      <c r="V676" s="87">
        <v>0</v>
      </c>
      <c r="W676" s="87">
        <v>0</v>
      </c>
      <c r="X676" s="87">
        <v>0</v>
      </c>
      <c r="Y676" s="87">
        <v>0</v>
      </c>
      <c r="Z676" s="87">
        <v>0</v>
      </c>
      <c r="AA676" s="87">
        <v>0</v>
      </c>
      <c r="AB676" s="87">
        <v>0</v>
      </c>
      <c r="AC676" s="87">
        <v>0</v>
      </c>
      <c r="AD676" s="87">
        <v>0</v>
      </c>
      <c r="AE676" s="87">
        <v>0</v>
      </c>
      <c r="AF676" s="87">
        <v>0</v>
      </c>
      <c r="AG676" s="87">
        <v>0</v>
      </c>
      <c r="AH676" s="87">
        <v>0</v>
      </c>
      <c r="AI676" s="87">
        <v>0</v>
      </c>
      <c r="AJ676" s="87">
        <v>0</v>
      </c>
      <c r="AK676" s="87">
        <v>0</v>
      </c>
      <c r="AL676" s="87">
        <v>0</v>
      </c>
      <c r="AM676" s="87">
        <v>0</v>
      </c>
      <c r="AN676" s="87">
        <v>0</v>
      </c>
      <c r="AO676" s="87">
        <v>0</v>
      </c>
      <c r="AP676" s="87">
        <v>0</v>
      </c>
      <c r="AQ676" s="87">
        <v>0</v>
      </c>
      <c r="AR676" s="87">
        <v>0</v>
      </c>
      <c r="AS676" s="87">
        <v>0</v>
      </c>
      <c r="AT676" s="87">
        <v>0</v>
      </c>
      <c r="AU676" s="87">
        <v>0</v>
      </c>
    </row>
    <row r="677" spans="1:47" s="164" customFormat="1" ht="63" x14ac:dyDescent="0.2">
      <c r="A677" s="171" t="s">
        <v>900</v>
      </c>
      <c r="B677" s="84" t="s">
        <v>760</v>
      </c>
      <c r="C677" s="171" t="s">
        <v>2464</v>
      </c>
      <c r="D677" s="87">
        <v>0</v>
      </c>
      <c r="E677" s="87">
        <v>0</v>
      </c>
      <c r="F677" s="87">
        <v>0</v>
      </c>
      <c r="G677" s="87">
        <v>0</v>
      </c>
      <c r="H677" s="87">
        <v>0</v>
      </c>
      <c r="I677" s="87">
        <v>0.6</v>
      </c>
      <c r="J677" s="87">
        <v>0</v>
      </c>
      <c r="K677" s="87">
        <v>0</v>
      </c>
      <c r="L677" s="87">
        <v>0</v>
      </c>
      <c r="M677" s="87">
        <v>0</v>
      </c>
      <c r="N677" s="87">
        <v>0</v>
      </c>
      <c r="O677" s="87">
        <v>0</v>
      </c>
      <c r="P677" s="87">
        <v>0</v>
      </c>
      <c r="Q677" s="87">
        <v>0</v>
      </c>
      <c r="R677" s="87">
        <v>0.1</v>
      </c>
      <c r="S677" s="87">
        <v>0</v>
      </c>
      <c r="T677" s="87">
        <v>0.7</v>
      </c>
      <c r="U677" s="87">
        <v>0</v>
      </c>
      <c r="V677" s="87">
        <v>0</v>
      </c>
      <c r="W677" s="87">
        <v>0</v>
      </c>
      <c r="X677" s="87">
        <v>0</v>
      </c>
      <c r="Y677" s="87">
        <v>0</v>
      </c>
      <c r="Z677" s="87">
        <v>0</v>
      </c>
      <c r="AA677" s="87">
        <v>0</v>
      </c>
      <c r="AB677" s="87">
        <v>0</v>
      </c>
      <c r="AC677" s="87">
        <v>0</v>
      </c>
      <c r="AD677" s="87">
        <v>0</v>
      </c>
      <c r="AE677" s="87">
        <v>0</v>
      </c>
      <c r="AF677" s="87">
        <v>0</v>
      </c>
      <c r="AG677" s="87">
        <v>0</v>
      </c>
      <c r="AH677" s="87">
        <v>0</v>
      </c>
      <c r="AI677" s="87">
        <v>0</v>
      </c>
      <c r="AJ677" s="87">
        <v>0</v>
      </c>
      <c r="AK677" s="87">
        <v>0</v>
      </c>
      <c r="AL677" s="87">
        <v>0</v>
      </c>
      <c r="AM677" s="87">
        <v>0</v>
      </c>
      <c r="AN677" s="87">
        <v>0</v>
      </c>
      <c r="AO677" s="87">
        <v>0</v>
      </c>
      <c r="AP677" s="87">
        <v>0</v>
      </c>
      <c r="AQ677" s="87">
        <v>0</v>
      </c>
      <c r="AR677" s="87">
        <v>0</v>
      </c>
      <c r="AS677" s="87">
        <v>0</v>
      </c>
      <c r="AT677" s="87">
        <v>0</v>
      </c>
      <c r="AU677" s="87">
        <v>0</v>
      </c>
    </row>
    <row r="678" spans="1:47" s="164" customFormat="1" ht="47.25" x14ac:dyDescent="0.2">
      <c r="A678" s="171" t="s">
        <v>900</v>
      </c>
      <c r="B678" s="84" t="s">
        <v>382</v>
      </c>
      <c r="C678" s="171" t="s">
        <v>2465</v>
      </c>
      <c r="D678" s="87">
        <v>0</v>
      </c>
      <c r="E678" s="87">
        <v>0</v>
      </c>
      <c r="F678" s="87">
        <v>0</v>
      </c>
      <c r="G678" s="87">
        <v>0</v>
      </c>
      <c r="H678" s="87">
        <v>0</v>
      </c>
      <c r="I678" s="87">
        <v>0</v>
      </c>
      <c r="J678" s="87">
        <v>0</v>
      </c>
      <c r="K678" s="87">
        <v>0</v>
      </c>
      <c r="L678" s="87">
        <v>0</v>
      </c>
      <c r="M678" s="87">
        <v>0</v>
      </c>
      <c r="N678" s="87">
        <v>0</v>
      </c>
      <c r="O678" s="87">
        <v>0</v>
      </c>
      <c r="P678" s="87">
        <v>0</v>
      </c>
      <c r="Q678" s="87">
        <v>0</v>
      </c>
      <c r="R678" s="87">
        <v>0</v>
      </c>
      <c r="S678" s="87">
        <v>0</v>
      </c>
      <c r="T678" s="87">
        <v>0</v>
      </c>
      <c r="U678" s="87">
        <v>0</v>
      </c>
      <c r="V678" s="87">
        <v>0</v>
      </c>
      <c r="W678" s="87">
        <v>0</v>
      </c>
      <c r="X678" s="87">
        <v>0</v>
      </c>
      <c r="Y678" s="87">
        <v>0</v>
      </c>
      <c r="Z678" s="87">
        <v>0</v>
      </c>
      <c r="AA678" s="87">
        <v>0</v>
      </c>
      <c r="AB678" s="87">
        <v>0</v>
      </c>
      <c r="AC678" s="87">
        <v>0</v>
      </c>
      <c r="AD678" s="87">
        <v>0</v>
      </c>
      <c r="AE678" s="87">
        <v>0</v>
      </c>
      <c r="AF678" s="87">
        <v>0</v>
      </c>
      <c r="AG678" s="87">
        <v>0</v>
      </c>
      <c r="AH678" s="87">
        <v>0</v>
      </c>
      <c r="AI678" s="87">
        <v>0</v>
      </c>
      <c r="AJ678" s="87">
        <v>0</v>
      </c>
      <c r="AK678" s="87">
        <v>0</v>
      </c>
      <c r="AL678" s="87">
        <v>0</v>
      </c>
      <c r="AM678" s="87">
        <v>0</v>
      </c>
      <c r="AN678" s="87">
        <v>0</v>
      </c>
      <c r="AO678" s="87">
        <v>0</v>
      </c>
      <c r="AP678" s="87">
        <v>0</v>
      </c>
      <c r="AQ678" s="87">
        <v>0</v>
      </c>
      <c r="AR678" s="87">
        <v>0</v>
      </c>
      <c r="AS678" s="87">
        <v>0</v>
      </c>
      <c r="AT678" s="87">
        <v>0</v>
      </c>
      <c r="AU678" s="87">
        <v>0</v>
      </c>
    </row>
    <row r="679" spans="1:47" s="164" customFormat="1" ht="78.75" x14ac:dyDescent="0.2">
      <c r="A679" s="171" t="s">
        <v>900</v>
      </c>
      <c r="B679" s="84" t="s">
        <v>1772</v>
      </c>
      <c r="C679" s="171" t="s">
        <v>2466</v>
      </c>
      <c r="D679" s="87">
        <v>0</v>
      </c>
      <c r="E679" s="87">
        <v>0</v>
      </c>
      <c r="F679" s="87">
        <v>0</v>
      </c>
      <c r="G679" s="87">
        <v>0</v>
      </c>
      <c r="H679" s="87">
        <v>0</v>
      </c>
      <c r="I679" s="87">
        <v>0</v>
      </c>
      <c r="J679" s="87">
        <v>0</v>
      </c>
      <c r="K679" s="87">
        <v>0</v>
      </c>
      <c r="L679" s="87">
        <v>0</v>
      </c>
      <c r="M679" s="87">
        <v>0</v>
      </c>
      <c r="N679" s="87">
        <v>0</v>
      </c>
      <c r="O679" s="87">
        <v>0</v>
      </c>
      <c r="P679" s="87">
        <v>0</v>
      </c>
      <c r="Q679" s="87">
        <v>0</v>
      </c>
      <c r="R679" s="87">
        <v>0</v>
      </c>
      <c r="S679" s="87">
        <v>0</v>
      </c>
      <c r="T679" s="87">
        <v>0.12</v>
      </c>
      <c r="U679" s="87">
        <v>0</v>
      </c>
      <c r="V679" s="87">
        <v>0</v>
      </c>
      <c r="W679" s="87">
        <v>0</v>
      </c>
      <c r="X679" s="87">
        <v>0</v>
      </c>
      <c r="Y679" s="87">
        <v>0</v>
      </c>
      <c r="Z679" s="87">
        <v>0</v>
      </c>
      <c r="AA679" s="87">
        <v>0</v>
      </c>
      <c r="AB679" s="87">
        <v>0</v>
      </c>
      <c r="AC679" s="87">
        <v>0</v>
      </c>
      <c r="AD679" s="87">
        <v>0</v>
      </c>
      <c r="AE679" s="87">
        <v>0</v>
      </c>
      <c r="AF679" s="87">
        <v>0</v>
      </c>
      <c r="AG679" s="87">
        <v>0</v>
      </c>
      <c r="AH679" s="87">
        <v>0</v>
      </c>
      <c r="AI679" s="87">
        <v>0</v>
      </c>
      <c r="AJ679" s="87">
        <v>0</v>
      </c>
      <c r="AK679" s="87">
        <v>0</v>
      </c>
      <c r="AL679" s="87">
        <v>0</v>
      </c>
      <c r="AM679" s="87">
        <v>0</v>
      </c>
      <c r="AN679" s="87">
        <v>0</v>
      </c>
      <c r="AO679" s="87">
        <v>0</v>
      </c>
      <c r="AP679" s="87">
        <v>0</v>
      </c>
      <c r="AQ679" s="87">
        <v>0</v>
      </c>
      <c r="AR679" s="87">
        <v>0</v>
      </c>
      <c r="AS679" s="87">
        <v>0</v>
      </c>
      <c r="AT679" s="87">
        <v>0</v>
      </c>
      <c r="AU679" s="87">
        <v>0</v>
      </c>
    </row>
    <row r="680" spans="1:47" s="164" customFormat="1" ht="47.25" x14ac:dyDescent="0.2">
      <c r="A680" s="171" t="s">
        <v>900</v>
      </c>
      <c r="B680" s="84" t="s">
        <v>761</v>
      </c>
      <c r="C680" s="171" t="s">
        <v>2467</v>
      </c>
      <c r="D680" s="87">
        <v>0</v>
      </c>
      <c r="E680" s="87">
        <v>0.16</v>
      </c>
      <c r="F680" s="87">
        <v>0</v>
      </c>
      <c r="G680" s="87">
        <v>0</v>
      </c>
      <c r="H680" s="87">
        <v>0</v>
      </c>
      <c r="I680" s="87">
        <v>0.53100000000000003</v>
      </c>
      <c r="J680" s="87">
        <v>0</v>
      </c>
      <c r="K680" s="87">
        <v>0</v>
      </c>
      <c r="L680" s="87">
        <v>0</v>
      </c>
      <c r="M680" s="87">
        <v>0</v>
      </c>
      <c r="N680" s="87">
        <v>0</v>
      </c>
      <c r="O680" s="87">
        <v>0</v>
      </c>
      <c r="P680" s="87">
        <v>0</v>
      </c>
      <c r="Q680" s="87">
        <v>0</v>
      </c>
      <c r="R680" s="87">
        <v>0.16</v>
      </c>
      <c r="S680" s="87">
        <v>0</v>
      </c>
      <c r="T680" s="87">
        <v>0.99</v>
      </c>
      <c r="U680" s="87">
        <v>0</v>
      </c>
      <c r="V680" s="87">
        <v>0</v>
      </c>
      <c r="W680" s="87">
        <v>0</v>
      </c>
      <c r="X680" s="87">
        <v>0</v>
      </c>
      <c r="Y680" s="87">
        <v>0</v>
      </c>
      <c r="Z680" s="87">
        <v>0</v>
      </c>
      <c r="AA680" s="87">
        <v>0</v>
      </c>
      <c r="AB680" s="87">
        <v>0</v>
      </c>
      <c r="AC680" s="87">
        <v>0</v>
      </c>
      <c r="AD680" s="87">
        <v>0</v>
      </c>
      <c r="AE680" s="87">
        <v>0</v>
      </c>
      <c r="AF680" s="87">
        <v>0</v>
      </c>
      <c r="AG680" s="87">
        <v>0</v>
      </c>
      <c r="AH680" s="87">
        <v>0</v>
      </c>
      <c r="AI680" s="87">
        <v>0</v>
      </c>
      <c r="AJ680" s="87">
        <v>0</v>
      </c>
      <c r="AK680" s="87">
        <v>0</v>
      </c>
      <c r="AL680" s="87">
        <v>0</v>
      </c>
      <c r="AM680" s="87">
        <v>0</v>
      </c>
      <c r="AN680" s="87">
        <v>0</v>
      </c>
      <c r="AO680" s="87">
        <v>0</v>
      </c>
      <c r="AP680" s="87">
        <v>0</v>
      </c>
      <c r="AQ680" s="87">
        <v>0</v>
      </c>
      <c r="AR680" s="87">
        <v>0</v>
      </c>
      <c r="AS680" s="87">
        <v>0</v>
      </c>
      <c r="AT680" s="87">
        <v>0</v>
      </c>
      <c r="AU680" s="87">
        <v>0</v>
      </c>
    </row>
    <row r="681" spans="1:47" s="164" customFormat="1" ht="63" x14ac:dyDescent="0.2">
      <c r="A681" s="171" t="s">
        <v>900</v>
      </c>
      <c r="B681" s="84" t="s">
        <v>1773</v>
      </c>
      <c r="C681" s="171" t="s">
        <v>2468</v>
      </c>
      <c r="D681" s="87">
        <v>0</v>
      </c>
      <c r="E681" s="87">
        <v>0</v>
      </c>
      <c r="F681" s="87">
        <v>0</v>
      </c>
      <c r="G681" s="87">
        <v>0</v>
      </c>
      <c r="H681" s="87">
        <v>0</v>
      </c>
      <c r="I681" s="87">
        <v>0</v>
      </c>
      <c r="J681" s="87">
        <v>0</v>
      </c>
      <c r="K681" s="87">
        <v>0</v>
      </c>
      <c r="L681" s="87">
        <v>0</v>
      </c>
      <c r="M681" s="87">
        <v>0</v>
      </c>
      <c r="N681" s="87">
        <v>0</v>
      </c>
      <c r="O681" s="87">
        <v>0</v>
      </c>
      <c r="P681" s="87">
        <v>0</v>
      </c>
      <c r="Q681" s="87">
        <v>0</v>
      </c>
      <c r="R681" s="87">
        <v>0</v>
      </c>
      <c r="S681" s="87">
        <v>0</v>
      </c>
      <c r="T681" s="87">
        <v>0</v>
      </c>
      <c r="U681" s="87">
        <v>0</v>
      </c>
      <c r="V681" s="87">
        <v>0</v>
      </c>
      <c r="W681" s="87">
        <v>0</v>
      </c>
      <c r="X681" s="87">
        <v>0</v>
      </c>
      <c r="Y681" s="87">
        <v>0</v>
      </c>
      <c r="Z681" s="87">
        <v>0</v>
      </c>
      <c r="AA681" s="87">
        <v>0</v>
      </c>
      <c r="AB681" s="87">
        <v>0</v>
      </c>
      <c r="AC681" s="87">
        <v>0</v>
      </c>
      <c r="AD681" s="87">
        <v>0</v>
      </c>
      <c r="AE681" s="87">
        <v>0</v>
      </c>
      <c r="AF681" s="87">
        <v>0</v>
      </c>
      <c r="AG681" s="87">
        <v>0</v>
      </c>
      <c r="AH681" s="87">
        <v>0</v>
      </c>
      <c r="AI681" s="87">
        <v>0</v>
      </c>
      <c r="AJ681" s="87">
        <v>0</v>
      </c>
      <c r="AK681" s="87">
        <v>0</v>
      </c>
      <c r="AL681" s="87">
        <v>0</v>
      </c>
      <c r="AM681" s="87">
        <v>0</v>
      </c>
      <c r="AN681" s="87">
        <v>0</v>
      </c>
      <c r="AO681" s="87">
        <v>0</v>
      </c>
      <c r="AP681" s="87">
        <v>0</v>
      </c>
      <c r="AQ681" s="87">
        <v>0</v>
      </c>
      <c r="AR681" s="87">
        <v>0</v>
      </c>
      <c r="AS681" s="87">
        <v>0</v>
      </c>
      <c r="AT681" s="87">
        <v>0</v>
      </c>
      <c r="AU681" s="87">
        <v>0</v>
      </c>
    </row>
    <row r="682" spans="1:47" s="164" customFormat="1" ht="63" x14ac:dyDescent="0.2">
      <c r="A682" s="171" t="s">
        <v>900</v>
      </c>
      <c r="B682" s="84" t="s">
        <v>1774</v>
      </c>
      <c r="C682" s="171" t="s">
        <v>2469</v>
      </c>
      <c r="D682" s="87">
        <v>0</v>
      </c>
      <c r="E682" s="87">
        <v>0</v>
      </c>
      <c r="F682" s="87">
        <v>0</v>
      </c>
      <c r="G682" s="87">
        <v>0</v>
      </c>
      <c r="H682" s="87">
        <v>0</v>
      </c>
      <c r="I682" s="87">
        <v>0</v>
      </c>
      <c r="J682" s="87">
        <v>0</v>
      </c>
      <c r="K682" s="87">
        <v>0</v>
      </c>
      <c r="L682" s="87">
        <v>0</v>
      </c>
      <c r="M682" s="87">
        <v>0</v>
      </c>
      <c r="N682" s="87">
        <v>0</v>
      </c>
      <c r="O682" s="87">
        <v>0</v>
      </c>
      <c r="P682" s="87">
        <v>0</v>
      </c>
      <c r="Q682" s="87">
        <v>0</v>
      </c>
      <c r="R682" s="87">
        <v>0</v>
      </c>
      <c r="S682" s="87">
        <v>0</v>
      </c>
      <c r="T682" s="87">
        <v>0</v>
      </c>
      <c r="U682" s="87">
        <v>0</v>
      </c>
      <c r="V682" s="87">
        <v>0</v>
      </c>
      <c r="W682" s="87">
        <v>0</v>
      </c>
      <c r="X682" s="87">
        <v>0</v>
      </c>
      <c r="Y682" s="87">
        <v>0</v>
      </c>
      <c r="Z682" s="87">
        <v>0</v>
      </c>
      <c r="AA682" s="87">
        <v>0</v>
      </c>
      <c r="AB682" s="87">
        <v>0</v>
      </c>
      <c r="AC682" s="87">
        <v>0</v>
      </c>
      <c r="AD682" s="87">
        <v>0</v>
      </c>
      <c r="AE682" s="87">
        <v>0</v>
      </c>
      <c r="AF682" s="87">
        <v>0</v>
      </c>
      <c r="AG682" s="87">
        <v>0</v>
      </c>
      <c r="AH682" s="87">
        <v>0</v>
      </c>
      <c r="AI682" s="87">
        <v>0</v>
      </c>
      <c r="AJ682" s="87">
        <v>0</v>
      </c>
      <c r="AK682" s="87">
        <v>0</v>
      </c>
      <c r="AL682" s="87">
        <v>0</v>
      </c>
      <c r="AM682" s="87">
        <v>0</v>
      </c>
      <c r="AN682" s="87">
        <v>0</v>
      </c>
      <c r="AO682" s="87">
        <v>0</v>
      </c>
      <c r="AP682" s="87">
        <v>0</v>
      </c>
      <c r="AQ682" s="87">
        <v>0</v>
      </c>
      <c r="AR682" s="87">
        <v>0</v>
      </c>
      <c r="AS682" s="87">
        <v>0</v>
      </c>
      <c r="AT682" s="87">
        <v>0</v>
      </c>
      <c r="AU682" s="87">
        <v>0</v>
      </c>
    </row>
    <row r="683" spans="1:47" s="164" customFormat="1" ht="78.75" x14ac:dyDescent="0.2">
      <c r="A683" s="171" t="s">
        <v>900</v>
      </c>
      <c r="B683" s="84" t="s">
        <v>1775</v>
      </c>
      <c r="C683" s="171" t="s">
        <v>2470</v>
      </c>
      <c r="D683" s="87">
        <v>0</v>
      </c>
      <c r="E683" s="87">
        <v>0.8</v>
      </c>
      <c r="F683" s="87">
        <v>0</v>
      </c>
      <c r="G683" s="87">
        <v>0</v>
      </c>
      <c r="H683" s="87">
        <v>0</v>
      </c>
      <c r="I683" s="87">
        <v>8.2000000000000003E-2</v>
      </c>
      <c r="J683" s="87">
        <v>0</v>
      </c>
      <c r="K683" s="87">
        <v>0</v>
      </c>
      <c r="L683" s="87">
        <v>0</v>
      </c>
      <c r="M683" s="87">
        <v>0</v>
      </c>
      <c r="N683" s="87">
        <v>0</v>
      </c>
      <c r="O683" s="87">
        <v>0</v>
      </c>
      <c r="P683" s="87">
        <v>0</v>
      </c>
      <c r="Q683" s="87">
        <v>0</v>
      </c>
      <c r="R683" s="87">
        <v>0</v>
      </c>
      <c r="S683" s="87">
        <v>0</v>
      </c>
      <c r="T683" s="87">
        <v>0</v>
      </c>
      <c r="U683" s="87">
        <v>0</v>
      </c>
      <c r="V683" s="87">
        <v>0</v>
      </c>
      <c r="W683" s="87">
        <v>0</v>
      </c>
      <c r="X683" s="87">
        <v>0</v>
      </c>
      <c r="Y683" s="87">
        <v>0</v>
      </c>
      <c r="Z683" s="87">
        <v>0</v>
      </c>
      <c r="AA683" s="87">
        <v>0</v>
      </c>
      <c r="AB683" s="87">
        <v>0</v>
      </c>
      <c r="AC683" s="87">
        <v>0</v>
      </c>
      <c r="AD683" s="87">
        <v>0</v>
      </c>
      <c r="AE683" s="87">
        <v>0</v>
      </c>
      <c r="AF683" s="87">
        <v>0</v>
      </c>
      <c r="AG683" s="87">
        <v>0</v>
      </c>
      <c r="AH683" s="87">
        <v>0</v>
      </c>
      <c r="AI683" s="87">
        <v>0</v>
      </c>
      <c r="AJ683" s="87">
        <v>0</v>
      </c>
      <c r="AK683" s="87">
        <v>0</v>
      </c>
      <c r="AL683" s="87">
        <v>0</v>
      </c>
      <c r="AM683" s="87">
        <v>0</v>
      </c>
      <c r="AN683" s="87">
        <v>0</v>
      </c>
      <c r="AO683" s="87">
        <v>0</v>
      </c>
      <c r="AP683" s="87">
        <v>0</v>
      </c>
      <c r="AQ683" s="87">
        <v>0</v>
      </c>
      <c r="AR683" s="87">
        <v>0</v>
      </c>
      <c r="AS683" s="87">
        <v>0</v>
      </c>
      <c r="AT683" s="87">
        <v>0</v>
      </c>
      <c r="AU683" s="87">
        <v>0</v>
      </c>
    </row>
    <row r="684" spans="1:47" s="164" customFormat="1" ht="63" x14ac:dyDescent="0.2">
      <c r="A684" s="171" t="s">
        <v>900</v>
      </c>
      <c r="B684" s="84" t="s">
        <v>1776</v>
      </c>
      <c r="C684" s="171" t="s">
        <v>2471</v>
      </c>
      <c r="D684" s="87">
        <v>0</v>
      </c>
      <c r="E684" s="87">
        <v>0</v>
      </c>
      <c r="F684" s="87">
        <v>0</v>
      </c>
      <c r="G684" s="87">
        <v>0</v>
      </c>
      <c r="H684" s="87">
        <v>0</v>
      </c>
      <c r="I684" s="87">
        <v>0</v>
      </c>
      <c r="J684" s="87">
        <v>0</v>
      </c>
      <c r="K684" s="87">
        <v>0</v>
      </c>
      <c r="L684" s="87">
        <v>0</v>
      </c>
      <c r="M684" s="87">
        <v>0</v>
      </c>
      <c r="N684" s="87">
        <v>0</v>
      </c>
      <c r="O684" s="87">
        <v>0</v>
      </c>
      <c r="P684" s="87">
        <v>0</v>
      </c>
      <c r="Q684" s="87">
        <v>0</v>
      </c>
      <c r="R684" s="87">
        <v>0</v>
      </c>
      <c r="S684" s="87">
        <v>0</v>
      </c>
      <c r="T684" s="87">
        <v>0</v>
      </c>
      <c r="U684" s="87">
        <v>0</v>
      </c>
      <c r="V684" s="87">
        <v>0</v>
      </c>
      <c r="W684" s="87">
        <v>0</v>
      </c>
      <c r="X684" s="87">
        <v>0</v>
      </c>
      <c r="Y684" s="87">
        <v>0</v>
      </c>
      <c r="Z684" s="87">
        <v>0</v>
      </c>
      <c r="AA684" s="87">
        <v>0</v>
      </c>
      <c r="AB684" s="87">
        <v>0</v>
      </c>
      <c r="AC684" s="87">
        <v>0</v>
      </c>
      <c r="AD684" s="87">
        <v>0</v>
      </c>
      <c r="AE684" s="87">
        <v>0</v>
      </c>
      <c r="AF684" s="87">
        <v>0</v>
      </c>
      <c r="AG684" s="87">
        <v>0</v>
      </c>
      <c r="AH684" s="87">
        <v>0</v>
      </c>
      <c r="AI684" s="87">
        <v>0</v>
      </c>
      <c r="AJ684" s="87">
        <v>0</v>
      </c>
      <c r="AK684" s="87">
        <v>0</v>
      </c>
      <c r="AL684" s="87">
        <v>0</v>
      </c>
      <c r="AM684" s="87">
        <v>0</v>
      </c>
      <c r="AN684" s="87">
        <v>0</v>
      </c>
      <c r="AO684" s="87">
        <v>0</v>
      </c>
      <c r="AP684" s="87">
        <v>0</v>
      </c>
      <c r="AQ684" s="87">
        <v>0</v>
      </c>
      <c r="AR684" s="87">
        <v>0</v>
      </c>
      <c r="AS684" s="87">
        <v>0</v>
      </c>
      <c r="AT684" s="87">
        <v>0</v>
      </c>
      <c r="AU684" s="87">
        <v>0</v>
      </c>
    </row>
    <row r="685" spans="1:47" s="164" customFormat="1" ht="47.25" x14ac:dyDescent="0.2">
      <c r="A685" s="171" t="s">
        <v>900</v>
      </c>
      <c r="B685" s="84" t="s">
        <v>762</v>
      </c>
      <c r="C685" s="171" t="s">
        <v>2472</v>
      </c>
      <c r="D685" s="87">
        <v>0</v>
      </c>
      <c r="E685" s="87">
        <v>0</v>
      </c>
      <c r="F685" s="87">
        <v>0</v>
      </c>
      <c r="G685" s="87">
        <v>0</v>
      </c>
      <c r="H685" s="87">
        <v>0</v>
      </c>
      <c r="I685" s="87">
        <v>0</v>
      </c>
      <c r="J685" s="87">
        <v>0</v>
      </c>
      <c r="K685" s="87">
        <v>0</v>
      </c>
      <c r="L685" s="87">
        <v>0</v>
      </c>
      <c r="M685" s="87">
        <v>0</v>
      </c>
      <c r="N685" s="87">
        <v>0</v>
      </c>
      <c r="O685" s="87">
        <v>0</v>
      </c>
      <c r="P685" s="87">
        <v>0</v>
      </c>
      <c r="Q685" s="87">
        <v>0</v>
      </c>
      <c r="R685" s="87">
        <v>0.25</v>
      </c>
      <c r="S685" s="87">
        <v>0</v>
      </c>
      <c r="T685" s="87">
        <v>0.05</v>
      </c>
      <c r="U685" s="87">
        <v>0</v>
      </c>
      <c r="V685" s="87">
        <v>0</v>
      </c>
      <c r="W685" s="87">
        <v>0</v>
      </c>
      <c r="X685" s="87">
        <v>0</v>
      </c>
      <c r="Y685" s="87">
        <v>0</v>
      </c>
      <c r="Z685" s="87">
        <v>0</v>
      </c>
      <c r="AA685" s="87">
        <v>0</v>
      </c>
      <c r="AB685" s="87">
        <v>0</v>
      </c>
      <c r="AC685" s="87">
        <v>0</v>
      </c>
      <c r="AD685" s="87">
        <v>0</v>
      </c>
      <c r="AE685" s="87">
        <v>0</v>
      </c>
      <c r="AF685" s="87">
        <v>0</v>
      </c>
      <c r="AG685" s="87">
        <v>0</v>
      </c>
      <c r="AH685" s="87">
        <v>0</v>
      </c>
      <c r="AI685" s="87">
        <v>0</v>
      </c>
      <c r="AJ685" s="87">
        <v>0</v>
      </c>
      <c r="AK685" s="87">
        <v>0</v>
      </c>
      <c r="AL685" s="87">
        <v>0</v>
      </c>
      <c r="AM685" s="87">
        <v>0</v>
      </c>
      <c r="AN685" s="87">
        <v>0</v>
      </c>
      <c r="AO685" s="87">
        <v>0</v>
      </c>
      <c r="AP685" s="87">
        <v>0</v>
      </c>
      <c r="AQ685" s="87">
        <v>0</v>
      </c>
      <c r="AR685" s="87">
        <v>0</v>
      </c>
      <c r="AS685" s="87">
        <v>0</v>
      </c>
      <c r="AT685" s="87">
        <v>0</v>
      </c>
      <c r="AU685" s="87">
        <v>0</v>
      </c>
    </row>
    <row r="686" spans="1:47" s="164" customFormat="1" ht="47.25" x14ac:dyDescent="0.2">
      <c r="A686" s="171" t="s">
        <v>900</v>
      </c>
      <c r="B686" s="84" t="s">
        <v>763</v>
      </c>
      <c r="C686" s="171" t="s">
        <v>2473</v>
      </c>
      <c r="D686" s="87">
        <v>0</v>
      </c>
      <c r="E686" s="87">
        <v>0.25</v>
      </c>
      <c r="F686" s="87">
        <v>0</v>
      </c>
      <c r="G686" s="87">
        <v>0</v>
      </c>
      <c r="H686" s="87">
        <v>0</v>
      </c>
      <c r="I686" s="87">
        <v>9.5500000000000002E-2</v>
      </c>
      <c r="J686" s="87">
        <v>0</v>
      </c>
      <c r="K686" s="87">
        <v>0</v>
      </c>
      <c r="L686" s="87">
        <v>0</v>
      </c>
      <c r="M686" s="87">
        <v>0</v>
      </c>
      <c r="N686" s="87">
        <v>0</v>
      </c>
      <c r="O686" s="87">
        <v>0</v>
      </c>
      <c r="P686" s="87">
        <v>0</v>
      </c>
      <c r="Q686" s="87">
        <v>0</v>
      </c>
      <c r="R686" s="87">
        <v>0.25</v>
      </c>
      <c r="S686" s="87">
        <v>0</v>
      </c>
      <c r="T686" s="87">
        <v>0.15</v>
      </c>
      <c r="U686" s="87">
        <v>0</v>
      </c>
      <c r="V686" s="87">
        <v>0</v>
      </c>
      <c r="W686" s="87">
        <v>0</v>
      </c>
      <c r="X686" s="87">
        <v>0</v>
      </c>
      <c r="Y686" s="87">
        <v>0</v>
      </c>
      <c r="Z686" s="87">
        <v>0</v>
      </c>
      <c r="AA686" s="87">
        <v>0</v>
      </c>
      <c r="AB686" s="87">
        <v>0</v>
      </c>
      <c r="AC686" s="87">
        <v>0</v>
      </c>
      <c r="AD686" s="87">
        <v>0</v>
      </c>
      <c r="AE686" s="87">
        <v>0</v>
      </c>
      <c r="AF686" s="87">
        <v>0</v>
      </c>
      <c r="AG686" s="87">
        <v>0</v>
      </c>
      <c r="AH686" s="87">
        <v>0</v>
      </c>
      <c r="AI686" s="87">
        <v>0</v>
      </c>
      <c r="AJ686" s="87">
        <v>0</v>
      </c>
      <c r="AK686" s="87">
        <v>0</v>
      </c>
      <c r="AL686" s="87">
        <v>0</v>
      </c>
      <c r="AM686" s="87">
        <v>0</v>
      </c>
      <c r="AN686" s="87">
        <v>0</v>
      </c>
      <c r="AO686" s="87">
        <v>0</v>
      </c>
      <c r="AP686" s="87">
        <v>0</v>
      </c>
      <c r="AQ686" s="87">
        <v>0</v>
      </c>
      <c r="AR686" s="87">
        <v>0</v>
      </c>
      <c r="AS686" s="87">
        <v>0</v>
      </c>
      <c r="AT686" s="87">
        <v>0</v>
      </c>
      <c r="AU686" s="87">
        <v>0</v>
      </c>
    </row>
    <row r="687" spans="1:47" s="164" customFormat="1" ht="63" x14ac:dyDescent="0.2">
      <c r="A687" s="171" t="s">
        <v>900</v>
      </c>
      <c r="B687" s="84" t="s">
        <v>1777</v>
      </c>
      <c r="C687" s="171" t="s">
        <v>2474</v>
      </c>
      <c r="D687" s="87">
        <v>0</v>
      </c>
      <c r="E687" s="87">
        <v>0</v>
      </c>
      <c r="F687" s="87">
        <v>0</v>
      </c>
      <c r="G687" s="87">
        <v>0</v>
      </c>
      <c r="H687" s="87">
        <v>0</v>
      </c>
      <c r="I687" s="87">
        <v>0</v>
      </c>
      <c r="J687" s="87">
        <v>0</v>
      </c>
      <c r="K687" s="87">
        <v>0</v>
      </c>
      <c r="L687" s="87">
        <v>0</v>
      </c>
      <c r="M687" s="87">
        <v>0</v>
      </c>
      <c r="N687" s="87">
        <v>0</v>
      </c>
      <c r="O687" s="87">
        <v>0</v>
      </c>
      <c r="P687" s="87">
        <v>0</v>
      </c>
      <c r="Q687" s="87">
        <v>0</v>
      </c>
      <c r="R687" s="87">
        <v>0</v>
      </c>
      <c r="S687" s="87">
        <v>0</v>
      </c>
      <c r="T687" s="87">
        <v>0</v>
      </c>
      <c r="U687" s="87">
        <v>0</v>
      </c>
      <c r="V687" s="87">
        <v>0</v>
      </c>
      <c r="W687" s="87">
        <v>0</v>
      </c>
      <c r="X687" s="87">
        <v>0</v>
      </c>
      <c r="Y687" s="87">
        <v>0</v>
      </c>
      <c r="Z687" s="87">
        <v>0</v>
      </c>
      <c r="AA687" s="87">
        <v>0</v>
      </c>
      <c r="AB687" s="87">
        <v>0</v>
      </c>
      <c r="AC687" s="87">
        <v>0</v>
      </c>
      <c r="AD687" s="87">
        <v>0</v>
      </c>
      <c r="AE687" s="87">
        <v>0</v>
      </c>
      <c r="AF687" s="87">
        <v>0</v>
      </c>
      <c r="AG687" s="87">
        <v>0</v>
      </c>
      <c r="AH687" s="87">
        <v>0</v>
      </c>
      <c r="AI687" s="87">
        <v>0</v>
      </c>
      <c r="AJ687" s="87">
        <v>0</v>
      </c>
      <c r="AK687" s="87">
        <v>0</v>
      </c>
      <c r="AL687" s="87">
        <v>0</v>
      </c>
      <c r="AM687" s="87">
        <v>0</v>
      </c>
      <c r="AN687" s="87">
        <v>0</v>
      </c>
      <c r="AO687" s="87">
        <v>0</v>
      </c>
      <c r="AP687" s="87">
        <v>0</v>
      </c>
      <c r="AQ687" s="87">
        <v>0</v>
      </c>
      <c r="AR687" s="87">
        <v>0</v>
      </c>
      <c r="AS687" s="87">
        <v>0</v>
      </c>
      <c r="AT687" s="87">
        <v>0</v>
      </c>
      <c r="AU687" s="87">
        <v>0</v>
      </c>
    </row>
    <row r="688" spans="1:47" s="164" customFormat="1" ht="47.25" x14ac:dyDescent="0.2">
      <c r="A688" s="171" t="s">
        <v>900</v>
      </c>
      <c r="B688" s="84" t="s">
        <v>1778</v>
      </c>
      <c r="C688" s="171" t="s">
        <v>2475</v>
      </c>
      <c r="D688" s="87">
        <v>0</v>
      </c>
      <c r="E688" s="87">
        <v>0</v>
      </c>
      <c r="F688" s="87">
        <v>0</v>
      </c>
      <c r="G688" s="87">
        <v>0</v>
      </c>
      <c r="H688" s="87">
        <v>0</v>
      </c>
      <c r="I688" s="87">
        <v>0</v>
      </c>
      <c r="J688" s="87">
        <v>0</v>
      </c>
      <c r="K688" s="87">
        <v>0</v>
      </c>
      <c r="L688" s="87">
        <v>0</v>
      </c>
      <c r="M688" s="87">
        <v>0</v>
      </c>
      <c r="N688" s="87">
        <v>0</v>
      </c>
      <c r="O688" s="87">
        <v>0</v>
      </c>
      <c r="P688" s="87">
        <v>0</v>
      </c>
      <c r="Q688" s="87">
        <v>0</v>
      </c>
      <c r="R688" s="87">
        <v>0</v>
      </c>
      <c r="S688" s="87">
        <v>0</v>
      </c>
      <c r="T688" s="87">
        <v>0</v>
      </c>
      <c r="U688" s="87">
        <v>0</v>
      </c>
      <c r="V688" s="87">
        <v>0</v>
      </c>
      <c r="W688" s="87">
        <v>0</v>
      </c>
      <c r="X688" s="87">
        <v>0</v>
      </c>
      <c r="Y688" s="87">
        <v>0</v>
      </c>
      <c r="Z688" s="87">
        <v>0</v>
      </c>
      <c r="AA688" s="87">
        <v>0</v>
      </c>
      <c r="AB688" s="87">
        <v>0</v>
      </c>
      <c r="AC688" s="87">
        <v>0</v>
      </c>
      <c r="AD688" s="87">
        <v>0</v>
      </c>
      <c r="AE688" s="87">
        <v>0</v>
      </c>
      <c r="AF688" s="87">
        <v>0</v>
      </c>
      <c r="AG688" s="87">
        <v>0</v>
      </c>
      <c r="AH688" s="87">
        <v>0</v>
      </c>
      <c r="AI688" s="87">
        <v>0</v>
      </c>
      <c r="AJ688" s="87">
        <v>0</v>
      </c>
      <c r="AK688" s="87">
        <v>0</v>
      </c>
      <c r="AL688" s="87">
        <v>0</v>
      </c>
      <c r="AM688" s="87">
        <v>0</v>
      </c>
      <c r="AN688" s="87">
        <v>0</v>
      </c>
      <c r="AO688" s="87">
        <v>0</v>
      </c>
      <c r="AP688" s="87">
        <v>0</v>
      </c>
      <c r="AQ688" s="87">
        <v>0</v>
      </c>
      <c r="AR688" s="87">
        <v>0</v>
      </c>
      <c r="AS688" s="87">
        <v>0</v>
      </c>
      <c r="AT688" s="87">
        <v>0</v>
      </c>
      <c r="AU688" s="87">
        <v>0</v>
      </c>
    </row>
    <row r="689" spans="1:47" s="164" customFormat="1" x14ac:dyDescent="0.2">
      <c r="A689" s="210"/>
      <c r="B689" s="211" t="s">
        <v>51</v>
      </c>
      <c r="C689" s="210"/>
      <c r="D689" s="214">
        <v>0</v>
      </c>
      <c r="E689" s="214">
        <v>0</v>
      </c>
      <c r="F689" s="214">
        <v>0</v>
      </c>
      <c r="G689" s="214">
        <v>0</v>
      </c>
      <c r="H689" s="214">
        <v>0</v>
      </c>
      <c r="I689" s="214">
        <v>0</v>
      </c>
      <c r="J689" s="214">
        <v>0</v>
      </c>
      <c r="K689" s="214">
        <v>0</v>
      </c>
      <c r="L689" s="214">
        <v>0</v>
      </c>
      <c r="M689" s="214">
        <v>0</v>
      </c>
      <c r="N689" s="214">
        <v>0</v>
      </c>
      <c r="O689" s="214">
        <v>0</v>
      </c>
      <c r="P689" s="214">
        <v>0</v>
      </c>
      <c r="Q689" s="214">
        <v>0</v>
      </c>
      <c r="R689" s="214">
        <v>0</v>
      </c>
      <c r="S689" s="214">
        <v>0</v>
      </c>
      <c r="T689" s="214">
        <v>3.5000000000000003E-2</v>
      </c>
      <c r="U689" s="214">
        <v>0</v>
      </c>
      <c r="V689" s="214">
        <v>0</v>
      </c>
      <c r="W689" s="214">
        <v>0</v>
      </c>
      <c r="X689" s="214">
        <v>0</v>
      </c>
      <c r="Y689" s="214">
        <v>0</v>
      </c>
      <c r="Z689" s="214">
        <v>0</v>
      </c>
      <c r="AA689" s="214">
        <v>0</v>
      </c>
      <c r="AB689" s="214">
        <f t="shared" ref="AB689:AU689" si="72">SUM(AB690:AB690)</f>
        <v>0</v>
      </c>
      <c r="AC689" s="214">
        <f t="shared" si="72"/>
        <v>0</v>
      </c>
      <c r="AD689" s="214">
        <f t="shared" si="72"/>
        <v>0</v>
      </c>
      <c r="AE689" s="214">
        <f t="shared" si="72"/>
        <v>0</v>
      </c>
      <c r="AF689" s="214">
        <f t="shared" si="72"/>
        <v>0</v>
      </c>
      <c r="AG689" s="214">
        <f t="shared" si="72"/>
        <v>0</v>
      </c>
      <c r="AH689" s="214">
        <f t="shared" si="72"/>
        <v>0</v>
      </c>
      <c r="AI689" s="214">
        <f t="shared" si="72"/>
        <v>0</v>
      </c>
      <c r="AJ689" s="214">
        <f t="shared" si="72"/>
        <v>0</v>
      </c>
      <c r="AK689" s="214">
        <f t="shared" si="72"/>
        <v>0</v>
      </c>
      <c r="AL689" s="214">
        <f t="shared" si="72"/>
        <v>0</v>
      </c>
      <c r="AM689" s="214">
        <f t="shared" si="72"/>
        <v>0</v>
      </c>
      <c r="AN689" s="214">
        <f t="shared" si="72"/>
        <v>0</v>
      </c>
      <c r="AO689" s="214">
        <f t="shared" si="72"/>
        <v>0</v>
      </c>
      <c r="AP689" s="214">
        <f t="shared" si="72"/>
        <v>0</v>
      </c>
      <c r="AQ689" s="214">
        <f t="shared" si="72"/>
        <v>0</v>
      </c>
      <c r="AR689" s="214">
        <f t="shared" si="72"/>
        <v>0</v>
      </c>
      <c r="AS689" s="214">
        <f t="shared" si="72"/>
        <v>0</v>
      </c>
      <c r="AT689" s="214">
        <f t="shared" si="72"/>
        <v>0</v>
      </c>
      <c r="AU689" s="214">
        <f t="shared" si="72"/>
        <v>0</v>
      </c>
    </row>
    <row r="690" spans="1:47" s="164" customFormat="1" ht="31.5" x14ac:dyDescent="0.2">
      <c r="A690" s="171" t="s">
        <v>900</v>
      </c>
      <c r="B690" s="84" t="s">
        <v>764</v>
      </c>
      <c r="C690" s="171" t="s">
        <v>2476</v>
      </c>
      <c r="D690" s="87">
        <v>0</v>
      </c>
      <c r="E690" s="87">
        <v>0</v>
      </c>
      <c r="F690" s="87">
        <v>0</v>
      </c>
      <c r="G690" s="87">
        <v>0</v>
      </c>
      <c r="H690" s="87">
        <v>0</v>
      </c>
      <c r="I690" s="87">
        <v>0</v>
      </c>
      <c r="J690" s="87">
        <v>0</v>
      </c>
      <c r="K690" s="87">
        <v>0</v>
      </c>
      <c r="L690" s="87">
        <v>0</v>
      </c>
      <c r="M690" s="87">
        <v>0</v>
      </c>
      <c r="N690" s="87">
        <v>0</v>
      </c>
      <c r="O690" s="87">
        <v>0</v>
      </c>
      <c r="P690" s="87">
        <v>0</v>
      </c>
      <c r="Q690" s="87">
        <v>0</v>
      </c>
      <c r="R690" s="87">
        <v>0</v>
      </c>
      <c r="S690" s="87">
        <v>0</v>
      </c>
      <c r="T690" s="87">
        <v>3.5000000000000003E-2</v>
      </c>
      <c r="U690" s="87">
        <v>0</v>
      </c>
      <c r="V690" s="87">
        <v>0</v>
      </c>
      <c r="W690" s="87">
        <v>0</v>
      </c>
      <c r="X690" s="87">
        <v>0</v>
      </c>
      <c r="Y690" s="87">
        <v>0</v>
      </c>
      <c r="Z690" s="87">
        <v>0</v>
      </c>
      <c r="AA690" s="87">
        <v>0</v>
      </c>
      <c r="AB690" s="87">
        <v>0</v>
      </c>
      <c r="AC690" s="87">
        <v>0</v>
      </c>
      <c r="AD690" s="87">
        <v>0</v>
      </c>
      <c r="AE690" s="87">
        <v>0</v>
      </c>
      <c r="AF690" s="87">
        <v>0</v>
      </c>
      <c r="AG690" s="87">
        <v>0</v>
      </c>
      <c r="AH690" s="87">
        <v>0</v>
      </c>
      <c r="AI690" s="87">
        <v>0</v>
      </c>
      <c r="AJ690" s="87">
        <v>0</v>
      </c>
      <c r="AK690" s="87">
        <v>0</v>
      </c>
      <c r="AL690" s="87">
        <v>0</v>
      </c>
      <c r="AM690" s="87">
        <v>0</v>
      </c>
      <c r="AN690" s="87">
        <v>0</v>
      </c>
      <c r="AO690" s="87">
        <v>0</v>
      </c>
      <c r="AP690" s="87">
        <v>0</v>
      </c>
      <c r="AQ690" s="87">
        <v>0</v>
      </c>
      <c r="AR690" s="87">
        <v>0</v>
      </c>
      <c r="AS690" s="87">
        <v>0</v>
      </c>
      <c r="AT690" s="87">
        <v>0</v>
      </c>
      <c r="AU690" s="87">
        <v>0</v>
      </c>
    </row>
    <row r="691" spans="1:47" s="164" customFormat="1" x14ac:dyDescent="0.2">
      <c r="A691" s="210"/>
      <c r="B691" s="213" t="s">
        <v>52</v>
      </c>
      <c r="C691" s="210"/>
      <c r="D691" s="214">
        <v>0</v>
      </c>
      <c r="E691" s="214">
        <v>0.63</v>
      </c>
      <c r="F691" s="214">
        <v>0</v>
      </c>
      <c r="G691" s="214">
        <v>0</v>
      </c>
      <c r="H691" s="214">
        <v>0</v>
      </c>
      <c r="I691" s="214">
        <v>0.31</v>
      </c>
      <c r="J691" s="214">
        <v>0</v>
      </c>
      <c r="K691" s="214">
        <v>0</v>
      </c>
      <c r="L691" s="214">
        <v>0</v>
      </c>
      <c r="M691" s="214">
        <v>0</v>
      </c>
      <c r="N691" s="214">
        <v>0</v>
      </c>
      <c r="O691" s="214">
        <v>0</v>
      </c>
      <c r="P691" s="214">
        <v>0</v>
      </c>
      <c r="Q691" s="214">
        <v>0</v>
      </c>
      <c r="R691" s="214">
        <v>4.67</v>
      </c>
      <c r="S691" s="214">
        <v>0</v>
      </c>
      <c r="T691" s="214">
        <v>1.7000000000000002</v>
      </c>
      <c r="U691" s="214">
        <v>0</v>
      </c>
      <c r="V691" s="214">
        <v>0</v>
      </c>
      <c r="W691" s="214">
        <v>0</v>
      </c>
      <c r="X691" s="214">
        <v>0</v>
      </c>
      <c r="Y691" s="214">
        <v>0</v>
      </c>
      <c r="Z691" s="214">
        <v>0</v>
      </c>
      <c r="AA691" s="214">
        <v>0</v>
      </c>
      <c r="AB691" s="214">
        <f t="shared" ref="AB691:AU691" si="73">SUM(AB692:AB704)</f>
        <v>0</v>
      </c>
      <c r="AC691" s="214">
        <f t="shared" si="73"/>
        <v>0</v>
      </c>
      <c r="AD691" s="214">
        <f t="shared" si="73"/>
        <v>0</v>
      </c>
      <c r="AE691" s="214">
        <f t="shared" si="73"/>
        <v>0</v>
      </c>
      <c r="AF691" s="214">
        <f t="shared" si="73"/>
        <v>0</v>
      </c>
      <c r="AG691" s="214">
        <f t="shared" si="73"/>
        <v>0</v>
      </c>
      <c r="AH691" s="214">
        <f t="shared" si="73"/>
        <v>0</v>
      </c>
      <c r="AI691" s="214">
        <f t="shared" si="73"/>
        <v>0</v>
      </c>
      <c r="AJ691" s="214">
        <f t="shared" si="73"/>
        <v>0</v>
      </c>
      <c r="AK691" s="214">
        <f t="shared" si="73"/>
        <v>0</v>
      </c>
      <c r="AL691" s="214">
        <f t="shared" si="73"/>
        <v>0</v>
      </c>
      <c r="AM691" s="214">
        <f t="shared" si="73"/>
        <v>0</v>
      </c>
      <c r="AN691" s="214">
        <f t="shared" si="73"/>
        <v>0</v>
      </c>
      <c r="AO691" s="214">
        <f t="shared" si="73"/>
        <v>0</v>
      </c>
      <c r="AP691" s="214">
        <f t="shared" si="73"/>
        <v>0</v>
      </c>
      <c r="AQ691" s="214">
        <f t="shared" si="73"/>
        <v>0</v>
      </c>
      <c r="AR691" s="214">
        <f t="shared" si="73"/>
        <v>0</v>
      </c>
      <c r="AS691" s="214">
        <f t="shared" si="73"/>
        <v>0</v>
      </c>
      <c r="AT691" s="214">
        <f t="shared" si="73"/>
        <v>0</v>
      </c>
      <c r="AU691" s="214">
        <f t="shared" si="73"/>
        <v>0</v>
      </c>
    </row>
    <row r="692" spans="1:47" s="164" customFormat="1" ht="47.25" x14ac:dyDescent="0.2">
      <c r="A692" s="171" t="s">
        <v>900</v>
      </c>
      <c r="B692" s="84" t="s">
        <v>765</v>
      </c>
      <c r="C692" s="171" t="s">
        <v>2477</v>
      </c>
      <c r="D692" s="87">
        <v>0</v>
      </c>
      <c r="E692" s="87">
        <v>0</v>
      </c>
      <c r="F692" s="87">
        <v>0</v>
      </c>
      <c r="G692" s="87">
        <v>0</v>
      </c>
      <c r="H692" s="87">
        <v>0</v>
      </c>
      <c r="I692" s="87">
        <v>0</v>
      </c>
      <c r="J692" s="87">
        <v>0</v>
      </c>
      <c r="K692" s="87">
        <v>0</v>
      </c>
      <c r="L692" s="87">
        <v>0</v>
      </c>
      <c r="M692" s="87">
        <v>0</v>
      </c>
      <c r="N692" s="87">
        <v>0</v>
      </c>
      <c r="O692" s="87">
        <v>0</v>
      </c>
      <c r="P692" s="87">
        <v>0</v>
      </c>
      <c r="Q692" s="87">
        <v>0</v>
      </c>
      <c r="R692" s="87">
        <v>0</v>
      </c>
      <c r="S692" s="87">
        <v>0</v>
      </c>
      <c r="T692" s="87">
        <v>0.02</v>
      </c>
      <c r="U692" s="87">
        <v>0</v>
      </c>
      <c r="V692" s="87">
        <v>0</v>
      </c>
      <c r="W692" s="87">
        <v>0</v>
      </c>
      <c r="X692" s="87">
        <v>0</v>
      </c>
      <c r="Y692" s="87">
        <v>0</v>
      </c>
      <c r="Z692" s="87">
        <v>0</v>
      </c>
      <c r="AA692" s="87">
        <v>0</v>
      </c>
      <c r="AB692" s="87">
        <v>0</v>
      </c>
      <c r="AC692" s="87">
        <v>0</v>
      </c>
      <c r="AD692" s="87">
        <v>0</v>
      </c>
      <c r="AE692" s="87">
        <v>0</v>
      </c>
      <c r="AF692" s="87">
        <v>0</v>
      </c>
      <c r="AG692" s="87">
        <v>0</v>
      </c>
      <c r="AH692" s="87">
        <v>0</v>
      </c>
      <c r="AI692" s="87">
        <v>0</v>
      </c>
      <c r="AJ692" s="87">
        <v>0</v>
      </c>
      <c r="AK692" s="87">
        <v>0</v>
      </c>
      <c r="AL692" s="87">
        <v>0</v>
      </c>
      <c r="AM692" s="87">
        <v>0</v>
      </c>
      <c r="AN692" s="87">
        <v>0</v>
      </c>
      <c r="AO692" s="87">
        <v>0</v>
      </c>
      <c r="AP692" s="87">
        <v>0</v>
      </c>
      <c r="AQ692" s="87">
        <v>0</v>
      </c>
      <c r="AR692" s="87">
        <v>0</v>
      </c>
      <c r="AS692" s="87">
        <v>0</v>
      </c>
      <c r="AT692" s="87">
        <v>0</v>
      </c>
      <c r="AU692" s="87">
        <v>0</v>
      </c>
    </row>
    <row r="693" spans="1:47" s="164" customFormat="1" ht="31.5" x14ac:dyDescent="0.2">
      <c r="A693" s="171" t="s">
        <v>900</v>
      </c>
      <c r="B693" s="84" t="s">
        <v>384</v>
      </c>
      <c r="C693" s="171" t="s">
        <v>2478</v>
      </c>
      <c r="D693" s="87">
        <v>0</v>
      </c>
      <c r="E693" s="87">
        <v>0</v>
      </c>
      <c r="F693" s="87">
        <v>0</v>
      </c>
      <c r="G693" s="87">
        <v>0</v>
      </c>
      <c r="H693" s="87">
        <v>0</v>
      </c>
      <c r="I693" s="87">
        <v>0</v>
      </c>
      <c r="J693" s="87">
        <v>0</v>
      </c>
      <c r="K693" s="87">
        <v>0</v>
      </c>
      <c r="L693" s="87">
        <v>0</v>
      </c>
      <c r="M693" s="87">
        <v>0</v>
      </c>
      <c r="N693" s="87">
        <v>0</v>
      </c>
      <c r="O693" s="87">
        <v>0</v>
      </c>
      <c r="P693" s="87">
        <v>0</v>
      </c>
      <c r="Q693" s="87">
        <v>0</v>
      </c>
      <c r="R693" s="87">
        <v>0</v>
      </c>
      <c r="S693" s="87">
        <v>0</v>
      </c>
      <c r="T693" s="87">
        <v>0</v>
      </c>
      <c r="U693" s="87">
        <v>0</v>
      </c>
      <c r="V693" s="87">
        <v>0</v>
      </c>
      <c r="W693" s="87">
        <v>0</v>
      </c>
      <c r="X693" s="87">
        <v>0</v>
      </c>
      <c r="Y693" s="87">
        <v>0</v>
      </c>
      <c r="Z693" s="87">
        <v>0</v>
      </c>
      <c r="AA693" s="87">
        <v>0</v>
      </c>
      <c r="AB693" s="87">
        <v>0</v>
      </c>
      <c r="AC693" s="87">
        <v>0</v>
      </c>
      <c r="AD693" s="87">
        <v>0</v>
      </c>
      <c r="AE693" s="87">
        <v>0</v>
      </c>
      <c r="AF693" s="87">
        <v>0</v>
      </c>
      <c r="AG693" s="87">
        <v>0</v>
      </c>
      <c r="AH693" s="87">
        <v>0</v>
      </c>
      <c r="AI693" s="87">
        <v>0</v>
      </c>
      <c r="AJ693" s="87">
        <v>0</v>
      </c>
      <c r="AK693" s="87">
        <v>0</v>
      </c>
      <c r="AL693" s="87">
        <v>0</v>
      </c>
      <c r="AM693" s="87">
        <v>0</v>
      </c>
      <c r="AN693" s="87">
        <v>0</v>
      </c>
      <c r="AO693" s="87">
        <v>0</v>
      </c>
      <c r="AP693" s="87">
        <v>0</v>
      </c>
      <c r="AQ693" s="87">
        <v>0</v>
      </c>
      <c r="AR693" s="87">
        <v>0</v>
      </c>
      <c r="AS693" s="87">
        <v>0</v>
      </c>
      <c r="AT693" s="87">
        <v>0</v>
      </c>
      <c r="AU693" s="87">
        <v>0</v>
      </c>
    </row>
    <row r="694" spans="1:47" s="164" customFormat="1" ht="47.25" x14ac:dyDescent="0.2">
      <c r="A694" s="171" t="s">
        <v>900</v>
      </c>
      <c r="B694" s="84" t="s">
        <v>459</v>
      </c>
      <c r="C694" s="171" t="s">
        <v>2479</v>
      </c>
      <c r="D694" s="87">
        <v>0</v>
      </c>
      <c r="E694" s="87">
        <v>0</v>
      </c>
      <c r="F694" s="87">
        <v>0</v>
      </c>
      <c r="G694" s="87">
        <v>0</v>
      </c>
      <c r="H694" s="87">
        <v>0</v>
      </c>
      <c r="I694" s="87">
        <v>0</v>
      </c>
      <c r="J694" s="87">
        <v>0</v>
      </c>
      <c r="K694" s="87">
        <v>0</v>
      </c>
      <c r="L694" s="87">
        <v>0</v>
      </c>
      <c r="M694" s="87">
        <v>0</v>
      </c>
      <c r="N694" s="87">
        <v>0</v>
      </c>
      <c r="O694" s="87">
        <v>0</v>
      </c>
      <c r="P694" s="87">
        <v>0</v>
      </c>
      <c r="Q694" s="87">
        <v>0</v>
      </c>
      <c r="R694" s="87">
        <v>2</v>
      </c>
      <c r="S694" s="87">
        <v>0</v>
      </c>
      <c r="T694" s="87">
        <v>0.5</v>
      </c>
      <c r="U694" s="87">
        <v>0</v>
      </c>
      <c r="V694" s="87">
        <v>0</v>
      </c>
      <c r="W694" s="87">
        <v>0</v>
      </c>
      <c r="X694" s="87">
        <v>0</v>
      </c>
      <c r="Y694" s="87">
        <v>0</v>
      </c>
      <c r="Z694" s="87">
        <v>0</v>
      </c>
      <c r="AA694" s="87">
        <v>0</v>
      </c>
      <c r="AB694" s="87">
        <v>0</v>
      </c>
      <c r="AC694" s="87">
        <v>0</v>
      </c>
      <c r="AD694" s="87">
        <v>0</v>
      </c>
      <c r="AE694" s="87">
        <v>0</v>
      </c>
      <c r="AF694" s="87">
        <v>0</v>
      </c>
      <c r="AG694" s="87">
        <v>0</v>
      </c>
      <c r="AH694" s="87">
        <v>0</v>
      </c>
      <c r="AI694" s="87">
        <v>0</v>
      </c>
      <c r="AJ694" s="87">
        <v>0</v>
      </c>
      <c r="AK694" s="87">
        <v>0</v>
      </c>
      <c r="AL694" s="87">
        <v>0</v>
      </c>
      <c r="AM694" s="87">
        <v>0</v>
      </c>
      <c r="AN694" s="87">
        <v>0</v>
      </c>
      <c r="AO694" s="87">
        <v>0</v>
      </c>
      <c r="AP694" s="87">
        <v>0</v>
      </c>
      <c r="AQ694" s="87">
        <v>0</v>
      </c>
      <c r="AR694" s="87">
        <v>0</v>
      </c>
      <c r="AS694" s="87">
        <v>0</v>
      </c>
      <c r="AT694" s="87">
        <v>0</v>
      </c>
      <c r="AU694" s="87">
        <v>0</v>
      </c>
    </row>
    <row r="695" spans="1:47" s="164" customFormat="1" ht="47.25" x14ac:dyDescent="0.2">
      <c r="A695" s="171" t="s">
        <v>900</v>
      </c>
      <c r="B695" s="84" t="s">
        <v>383</v>
      </c>
      <c r="C695" s="171" t="s">
        <v>2480</v>
      </c>
      <c r="D695" s="87">
        <v>0</v>
      </c>
      <c r="E695" s="87">
        <v>0</v>
      </c>
      <c r="F695" s="87">
        <v>0</v>
      </c>
      <c r="G695" s="87">
        <v>0</v>
      </c>
      <c r="H695" s="87">
        <v>0</v>
      </c>
      <c r="I695" s="87">
        <v>0</v>
      </c>
      <c r="J695" s="87">
        <v>0</v>
      </c>
      <c r="K695" s="87">
        <v>0</v>
      </c>
      <c r="L695" s="87">
        <v>0</v>
      </c>
      <c r="M695" s="87">
        <v>0</v>
      </c>
      <c r="N695" s="87">
        <v>0</v>
      </c>
      <c r="O695" s="87">
        <v>0</v>
      </c>
      <c r="P695" s="87">
        <v>0</v>
      </c>
      <c r="Q695" s="87">
        <v>0</v>
      </c>
      <c r="R695" s="87">
        <v>1</v>
      </c>
      <c r="S695" s="87">
        <v>0</v>
      </c>
      <c r="T695" s="87">
        <v>0.4</v>
      </c>
      <c r="U695" s="87">
        <v>0</v>
      </c>
      <c r="V695" s="87">
        <v>0</v>
      </c>
      <c r="W695" s="87">
        <v>0</v>
      </c>
      <c r="X695" s="87">
        <v>0</v>
      </c>
      <c r="Y695" s="87">
        <v>0</v>
      </c>
      <c r="Z695" s="87">
        <v>0</v>
      </c>
      <c r="AA695" s="87">
        <v>0</v>
      </c>
      <c r="AB695" s="87">
        <v>0</v>
      </c>
      <c r="AC695" s="87">
        <v>0</v>
      </c>
      <c r="AD695" s="87">
        <v>0</v>
      </c>
      <c r="AE695" s="87">
        <v>0</v>
      </c>
      <c r="AF695" s="87">
        <v>0</v>
      </c>
      <c r="AG695" s="87">
        <v>0</v>
      </c>
      <c r="AH695" s="87">
        <v>0</v>
      </c>
      <c r="AI695" s="87">
        <v>0</v>
      </c>
      <c r="AJ695" s="87">
        <v>0</v>
      </c>
      <c r="AK695" s="87">
        <v>0</v>
      </c>
      <c r="AL695" s="87">
        <v>0</v>
      </c>
      <c r="AM695" s="87">
        <v>0</v>
      </c>
      <c r="AN695" s="87">
        <v>0</v>
      </c>
      <c r="AO695" s="87">
        <v>0</v>
      </c>
      <c r="AP695" s="87">
        <v>0</v>
      </c>
      <c r="AQ695" s="87">
        <v>0</v>
      </c>
      <c r="AR695" s="87">
        <v>0</v>
      </c>
      <c r="AS695" s="87">
        <v>0</v>
      </c>
      <c r="AT695" s="87">
        <v>0</v>
      </c>
      <c r="AU695" s="87">
        <v>0</v>
      </c>
    </row>
    <row r="696" spans="1:47" s="164" customFormat="1" ht="63" x14ac:dyDescent="0.2">
      <c r="A696" s="171" t="s">
        <v>900</v>
      </c>
      <c r="B696" s="84" t="s">
        <v>1779</v>
      </c>
      <c r="C696" s="171" t="s">
        <v>2481</v>
      </c>
      <c r="D696" s="87">
        <v>0</v>
      </c>
      <c r="E696" s="87">
        <v>0</v>
      </c>
      <c r="F696" s="87">
        <v>0</v>
      </c>
      <c r="G696" s="87">
        <v>0</v>
      </c>
      <c r="H696" s="87">
        <v>0</v>
      </c>
      <c r="I696" s="87">
        <v>0</v>
      </c>
      <c r="J696" s="87">
        <v>0</v>
      </c>
      <c r="K696" s="87">
        <v>0</v>
      </c>
      <c r="L696" s="87">
        <v>0</v>
      </c>
      <c r="M696" s="87">
        <v>0</v>
      </c>
      <c r="N696" s="87">
        <v>0</v>
      </c>
      <c r="O696" s="87">
        <v>0</v>
      </c>
      <c r="P696" s="87">
        <v>0</v>
      </c>
      <c r="Q696" s="87">
        <v>0</v>
      </c>
      <c r="R696" s="87">
        <v>0.63</v>
      </c>
      <c r="S696" s="87">
        <v>0</v>
      </c>
      <c r="T696" s="87">
        <v>0.5</v>
      </c>
      <c r="U696" s="87">
        <v>0</v>
      </c>
      <c r="V696" s="87">
        <v>0</v>
      </c>
      <c r="W696" s="87">
        <v>0</v>
      </c>
      <c r="X696" s="87">
        <v>0</v>
      </c>
      <c r="Y696" s="87">
        <v>0</v>
      </c>
      <c r="Z696" s="87">
        <v>0</v>
      </c>
      <c r="AA696" s="87">
        <v>0</v>
      </c>
      <c r="AB696" s="87">
        <v>0</v>
      </c>
      <c r="AC696" s="87">
        <v>0</v>
      </c>
      <c r="AD696" s="87">
        <v>0</v>
      </c>
      <c r="AE696" s="87">
        <v>0</v>
      </c>
      <c r="AF696" s="87">
        <v>0</v>
      </c>
      <c r="AG696" s="87">
        <v>0</v>
      </c>
      <c r="AH696" s="87">
        <v>0</v>
      </c>
      <c r="AI696" s="87">
        <v>0</v>
      </c>
      <c r="AJ696" s="87">
        <v>0</v>
      </c>
      <c r="AK696" s="87">
        <v>0</v>
      </c>
      <c r="AL696" s="87">
        <v>0</v>
      </c>
      <c r="AM696" s="87">
        <v>0</v>
      </c>
      <c r="AN696" s="87">
        <v>0</v>
      </c>
      <c r="AO696" s="87">
        <v>0</v>
      </c>
      <c r="AP696" s="87">
        <v>0</v>
      </c>
      <c r="AQ696" s="87">
        <v>0</v>
      </c>
      <c r="AR696" s="87">
        <v>0</v>
      </c>
      <c r="AS696" s="87">
        <v>0</v>
      </c>
      <c r="AT696" s="87">
        <v>0</v>
      </c>
      <c r="AU696" s="87">
        <v>0</v>
      </c>
    </row>
    <row r="697" spans="1:47" s="164" customFormat="1" ht="63" x14ac:dyDescent="0.2">
      <c r="A697" s="171" t="s">
        <v>900</v>
      </c>
      <c r="B697" s="84" t="s">
        <v>1780</v>
      </c>
      <c r="C697" s="171" t="s">
        <v>2482</v>
      </c>
      <c r="D697" s="87">
        <v>0</v>
      </c>
      <c r="E697" s="87">
        <v>0</v>
      </c>
      <c r="F697" s="87">
        <v>0</v>
      </c>
      <c r="G697" s="87">
        <v>0</v>
      </c>
      <c r="H697" s="87">
        <v>0</v>
      </c>
      <c r="I697" s="87">
        <v>0</v>
      </c>
      <c r="J697" s="87">
        <v>0</v>
      </c>
      <c r="K697" s="87">
        <v>0</v>
      </c>
      <c r="L697" s="87">
        <v>0</v>
      </c>
      <c r="M697" s="87">
        <v>0</v>
      </c>
      <c r="N697" s="87">
        <v>0</v>
      </c>
      <c r="O697" s="87">
        <v>0</v>
      </c>
      <c r="P697" s="87">
        <v>0</v>
      </c>
      <c r="Q697" s="87">
        <v>0</v>
      </c>
      <c r="R697" s="87">
        <v>0</v>
      </c>
      <c r="S697" s="87">
        <v>0</v>
      </c>
      <c r="T697" s="87">
        <v>0.06</v>
      </c>
      <c r="U697" s="87">
        <v>0</v>
      </c>
      <c r="V697" s="87">
        <v>0</v>
      </c>
      <c r="W697" s="87">
        <v>0</v>
      </c>
      <c r="X697" s="87">
        <v>0</v>
      </c>
      <c r="Y697" s="87">
        <v>0</v>
      </c>
      <c r="Z697" s="87">
        <v>0</v>
      </c>
      <c r="AA697" s="87">
        <v>0</v>
      </c>
      <c r="AB697" s="87">
        <v>0</v>
      </c>
      <c r="AC697" s="87">
        <v>0</v>
      </c>
      <c r="AD697" s="87">
        <v>0</v>
      </c>
      <c r="AE697" s="87">
        <v>0</v>
      </c>
      <c r="AF697" s="87">
        <v>0</v>
      </c>
      <c r="AG697" s="87">
        <v>0</v>
      </c>
      <c r="AH697" s="87">
        <v>0</v>
      </c>
      <c r="AI697" s="87">
        <v>0</v>
      </c>
      <c r="AJ697" s="87">
        <v>0</v>
      </c>
      <c r="AK697" s="87">
        <v>0</v>
      </c>
      <c r="AL697" s="87">
        <v>0</v>
      </c>
      <c r="AM697" s="87">
        <v>0</v>
      </c>
      <c r="AN697" s="87">
        <v>0</v>
      </c>
      <c r="AO697" s="87">
        <v>0</v>
      </c>
      <c r="AP697" s="87">
        <v>0</v>
      </c>
      <c r="AQ697" s="87">
        <v>0</v>
      </c>
      <c r="AR697" s="87">
        <v>0</v>
      </c>
      <c r="AS697" s="87">
        <v>0</v>
      </c>
      <c r="AT697" s="87">
        <v>0</v>
      </c>
      <c r="AU697" s="87">
        <v>0</v>
      </c>
    </row>
    <row r="698" spans="1:47" s="164" customFormat="1" ht="63" x14ac:dyDescent="0.2">
      <c r="A698" s="171" t="s">
        <v>900</v>
      </c>
      <c r="B698" s="84" t="s">
        <v>1781</v>
      </c>
      <c r="C698" s="171" t="s">
        <v>2483</v>
      </c>
      <c r="D698" s="87">
        <v>0</v>
      </c>
      <c r="E698" s="87">
        <v>0</v>
      </c>
      <c r="F698" s="87">
        <v>0</v>
      </c>
      <c r="G698" s="87">
        <v>0</v>
      </c>
      <c r="H698" s="87">
        <v>0</v>
      </c>
      <c r="I698" s="87">
        <v>0</v>
      </c>
      <c r="J698" s="87">
        <v>0</v>
      </c>
      <c r="K698" s="87">
        <v>0</v>
      </c>
      <c r="L698" s="87">
        <v>0</v>
      </c>
      <c r="M698" s="87">
        <v>0</v>
      </c>
      <c r="N698" s="87">
        <v>0</v>
      </c>
      <c r="O698" s="87">
        <v>0</v>
      </c>
      <c r="P698" s="87">
        <v>0</v>
      </c>
      <c r="Q698" s="87">
        <v>0</v>
      </c>
      <c r="R698" s="87">
        <v>0.63</v>
      </c>
      <c r="S698" s="87">
        <v>0</v>
      </c>
      <c r="T698" s="87">
        <v>0.12</v>
      </c>
      <c r="U698" s="87">
        <v>0</v>
      </c>
      <c r="V698" s="87">
        <v>0</v>
      </c>
      <c r="W698" s="87">
        <v>0</v>
      </c>
      <c r="X698" s="87">
        <v>0</v>
      </c>
      <c r="Y698" s="87">
        <v>0</v>
      </c>
      <c r="Z698" s="87">
        <v>0</v>
      </c>
      <c r="AA698" s="87">
        <v>0</v>
      </c>
      <c r="AB698" s="87">
        <v>0</v>
      </c>
      <c r="AC698" s="87">
        <v>0</v>
      </c>
      <c r="AD698" s="87">
        <v>0</v>
      </c>
      <c r="AE698" s="87">
        <v>0</v>
      </c>
      <c r="AF698" s="87">
        <v>0</v>
      </c>
      <c r="AG698" s="87">
        <v>0</v>
      </c>
      <c r="AH698" s="87">
        <v>0</v>
      </c>
      <c r="AI698" s="87">
        <v>0</v>
      </c>
      <c r="AJ698" s="87">
        <v>0</v>
      </c>
      <c r="AK698" s="87">
        <v>0</v>
      </c>
      <c r="AL698" s="87">
        <v>0</v>
      </c>
      <c r="AM698" s="87">
        <v>0</v>
      </c>
      <c r="AN698" s="87">
        <v>0</v>
      </c>
      <c r="AO698" s="87">
        <v>0</v>
      </c>
      <c r="AP698" s="87">
        <v>0</v>
      </c>
      <c r="AQ698" s="87">
        <v>0</v>
      </c>
      <c r="AR698" s="87">
        <v>0</v>
      </c>
      <c r="AS698" s="87">
        <v>0</v>
      </c>
      <c r="AT698" s="87">
        <v>0</v>
      </c>
      <c r="AU698" s="87">
        <v>0</v>
      </c>
    </row>
    <row r="699" spans="1:47" s="164" customFormat="1" ht="78.75" x14ac:dyDescent="0.2">
      <c r="A699" s="171" t="s">
        <v>900</v>
      </c>
      <c r="B699" s="84" t="s">
        <v>1782</v>
      </c>
      <c r="C699" s="171" t="s">
        <v>2484</v>
      </c>
      <c r="D699" s="87">
        <v>0</v>
      </c>
      <c r="E699" s="87">
        <v>0</v>
      </c>
      <c r="F699" s="87">
        <v>0</v>
      </c>
      <c r="G699" s="87">
        <v>0</v>
      </c>
      <c r="H699" s="87">
        <v>0</v>
      </c>
      <c r="I699" s="87">
        <v>0</v>
      </c>
      <c r="J699" s="87">
        <v>0</v>
      </c>
      <c r="K699" s="87">
        <v>0</v>
      </c>
      <c r="L699" s="87">
        <v>0</v>
      </c>
      <c r="M699" s="87">
        <v>0</v>
      </c>
      <c r="N699" s="87">
        <v>0</v>
      </c>
      <c r="O699" s="87">
        <v>0</v>
      </c>
      <c r="P699" s="87">
        <v>0</v>
      </c>
      <c r="Q699" s="87">
        <v>0</v>
      </c>
      <c r="R699" s="87">
        <v>0.25</v>
      </c>
      <c r="S699" s="87">
        <v>0</v>
      </c>
      <c r="T699" s="87">
        <v>0.04</v>
      </c>
      <c r="U699" s="87">
        <v>0</v>
      </c>
      <c r="V699" s="87">
        <v>0</v>
      </c>
      <c r="W699" s="87">
        <v>0</v>
      </c>
      <c r="X699" s="87">
        <v>0</v>
      </c>
      <c r="Y699" s="87">
        <v>0</v>
      </c>
      <c r="Z699" s="87">
        <v>0</v>
      </c>
      <c r="AA699" s="87">
        <v>0</v>
      </c>
      <c r="AB699" s="87">
        <v>0</v>
      </c>
      <c r="AC699" s="87">
        <v>0</v>
      </c>
      <c r="AD699" s="87">
        <v>0</v>
      </c>
      <c r="AE699" s="87">
        <v>0</v>
      </c>
      <c r="AF699" s="87">
        <v>0</v>
      </c>
      <c r="AG699" s="87">
        <v>0</v>
      </c>
      <c r="AH699" s="87">
        <v>0</v>
      </c>
      <c r="AI699" s="87">
        <v>0</v>
      </c>
      <c r="AJ699" s="87">
        <v>0</v>
      </c>
      <c r="AK699" s="87">
        <v>0</v>
      </c>
      <c r="AL699" s="87">
        <v>0</v>
      </c>
      <c r="AM699" s="87">
        <v>0</v>
      </c>
      <c r="AN699" s="87">
        <v>0</v>
      </c>
      <c r="AO699" s="87">
        <v>0</v>
      </c>
      <c r="AP699" s="87">
        <v>0</v>
      </c>
      <c r="AQ699" s="87">
        <v>0</v>
      </c>
      <c r="AR699" s="87">
        <v>0</v>
      </c>
      <c r="AS699" s="87">
        <v>0</v>
      </c>
      <c r="AT699" s="87">
        <v>0</v>
      </c>
      <c r="AU699" s="87">
        <v>0</v>
      </c>
    </row>
    <row r="700" spans="1:47" s="164" customFormat="1" ht="47.25" x14ac:dyDescent="0.2">
      <c r="A700" s="171" t="s">
        <v>900</v>
      </c>
      <c r="B700" s="170" t="s">
        <v>766</v>
      </c>
      <c r="C700" s="171" t="s">
        <v>2485</v>
      </c>
      <c r="D700" s="87">
        <v>0</v>
      </c>
      <c r="E700" s="87">
        <v>0.63</v>
      </c>
      <c r="F700" s="87">
        <v>0</v>
      </c>
      <c r="G700" s="87">
        <v>0</v>
      </c>
      <c r="H700" s="87">
        <v>0</v>
      </c>
      <c r="I700" s="87">
        <v>0.31</v>
      </c>
      <c r="J700" s="87">
        <v>0</v>
      </c>
      <c r="K700" s="87">
        <v>0</v>
      </c>
      <c r="L700" s="87">
        <v>0</v>
      </c>
      <c r="M700" s="87">
        <v>0</v>
      </c>
      <c r="N700" s="87">
        <v>0</v>
      </c>
      <c r="O700" s="87">
        <v>0</v>
      </c>
      <c r="P700" s="87">
        <v>0</v>
      </c>
      <c r="Q700" s="87">
        <v>0</v>
      </c>
      <c r="R700" s="87">
        <v>0</v>
      </c>
      <c r="S700" s="87"/>
      <c r="T700" s="87">
        <v>0</v>
      </c>
      <c r="U700" s="87"/>
      <c r="V700" s="87">
        <v>0</v>
      </c>
      <c r="W700" s="87">
        <v>0</v>
      </c>
      <c r="X700" s="87">
        <v>0</v>
      </c>
      <c r="Y700" s="87">
        <v>0</v>
      </c>
      <c r="Z700" s="87">
        <v>0</v>
      </c>
      <c r="AA700" s="87">
        <v>0</v>
      </c>
      <c r="AB700" s="87">
        <v>0</v>
      </c>
      <c r="AC700" s="87">
        <v>0</v>
      </c>
      <c r="AD700" s="87">
        <v>0</v>
      </c>
      <c r="AE700" s="87">
        <v>0</v>
      </c>
      <c r="AF700" s="87">
        <v>0</v>
      </c>
      <c r="AG700" s="87">
        <v>0</v>
      </c>
      <c r="AH700" s="87">
        <v>0</v>
      </c>
      <c r="AI700" s="87">
        <v>0</v>
      </c>
      <c r="AJ700" s="87">
        <v>0</v>
      </c>
      <c r="AK700" s="87">
        <v>0</v>
      </c>
      <c r="AL700" s="87">
        <v>0</v>
      </c>
      <c r="AM700" s="87">
        <v>0</v>
      </c>
      <c r="AN700" s="87">
        <v>0</v>
      </c>
      <c r="AO700" s="87">
        <v>0</v>
      </c>
      <c r="AP700" s="87">
        <v>0</v>
      </c>
      <c r="AQ700" s="87">
        <v>0</v>
      </c>
      <c r="AR700" s="87">
        <v>0</v>
      </c>
      <c r="AS700" s="87">
        <v>0</v>
      </c>
      <c r="AT700" s="87">
        <v>0</v>
      </c>
      <c r="AU700" s="87">
        <v>0</v>
      </c>
    </row>
    <row r="701" spans="1:47" s="164" customFormat="1" ht="47.25" x14ac:dyDescent="0.2">
      <c r="A701" s="171" t="s">
        <v>900</v>
      </c>
      <c r="B701" s="84" t="s">
        <v>767</v>
      </c>
      <c r="C701" s="171" t="s">
        <v>2486</v>
      </c>
      <c r="D701" s="87">
        <v>0</v>
      </c>
      <c r="E701" s="87">
        <v>0</v>
      </c>
      <c r="F701" s="87">
        <v>0</v>
      </c>
      <c r="G701" s="87">
        <v>0</v>
      </c>
      <c r="H701" s="87">
        <v>0</v>
      </c>
      <c r="I701" s="87">
        <v>0</v>
      </c>
      <c r="J701" s="87">
        <v>0</v>
      </c>
      <c r="K701" s="87">
        <v>0</v>
      </c>
      <c r="L701" s="87">
        <v>0</v>
      </c>
      <c r="M701" s="87">
        <v>0</v>
      </c>
      <c r="N701" s="87">
        <v>0</v>
      </c>
      <c r="O701" s="87">
        <v>0</v>
      </c>
      <c r="P701" s="87">
        <v>0</v>
      </c>
      <c r="Q701" s="87">
        <v>0</v>
      </c>
      <c r="R701" s="87">
        <v>0.16</v>
      </c>
      <c r="S701" s="87">
        <v>0</v>
      </c>
      <c r="T701" s="87">
        <v>0.06</v>
      </c>
      <c r="U701" s="87">
        <v>0</v>
      </c>
      <c r="V701" s="87">
        <v>0</v>
      </c>
      <c r="W701" s="87">
        <v>0</v>
      </c>
      <c r="X701" s="87">
        <v>0</v>
      </c>
      <c r="Y701" s="87">
        <v>0</v>
      </c>
      <c r="Z701" s="87">
        <v>0</v>
      </c>
      <c r="AA701" s="87">
        <v>0</v>
      </c>
      <c r="AB701" s="87">
        <v>0</v>
      </c>
      <c r="AC701" s="87">
        <v>0</v>
      </c>
      <c r="AD701" s="87">
        <v>0</v>
      </c>
      <c r="AE701" s="87">
        <v>0</v>
      </c>
      <c r="AF701" s="87">
        <v>0</v>
      </c>
      <c r="AG701" s="87">
        <v>0</v>
      </c>
      <c r="AH701" s="87">
        <v>0</v>
      </c>
      <c r="AI701" s="87">
        <v>0</v>
      </c>
      <c r="AJ701" s="87">
        <v>0</v>
      </c>
      <c r="AK701" s="87">
        <v>0</v>
      </c>
      <c r="AL701" s="87">
        <v>0</v>
      </c>
      <c r="AM701" s="87">
        <v>0</v>
      </c>
      <c r="AN701" s="87">
        <v>0</v>
      </c>
      <c r="AO701" s="87">
        <v>0</v>
      </c>
      <c r="AP701" s="87">
        <v>0</v>
      </c>
      <c r="AQ701" s="87">
        <v>0</v>
      </c>
      <c r="AR701" s="87">
        <v>0</v>
      </c>
      <c r="AS701" s="87">
        <v>0</v>
      </c>
      <c r="AT701" s="87">
        <v>0</v>
      </c>
      <c r="AU701" s="87">
        <v>0</v>
      </c>
    </row>
    <row r="702" spans="1:47" s="164" customFormat="1" ht="31.5" x14ac:dyDescent="0.2">
      <c r="A702" s="171" t="s">
        <v>900</v>
      </c>
      <c r="B702" s="84" t="s">
        <v>768</v>
      </c>
      <c r="C702" s="171" t="s">
        <v>2487</v>
      </c>
      <c r="D702" s="87">
        <v>0</v>
      </c>
      <c r="E702" s="87">
        <v>0</v>
      </c>
      <c r="F702" s="87">
        <v>0</v>
      </c>
      <c r="G702" s="87">
        <v>0</v>
      </c>
      <c r="H702" s="87">
        <v>0</v>
      </c>
      <c r="I702" s="87">
        <v>0</v>
      </c>
      <c r="J702" s="87">
        <v>0</v>
      </c>
      <c r="K702" s="87">
        <v>0</v>
      </c>
      <c r="L702" s="87">
        <v>0</v>
      </c>
      <c r="M702" s="87">
        <v>0</v>
      </c>
      <c r="N702" s="87">
        <v>0</v>
      </c>
      <c r="O702" s="87">
        <v>0</v>
      </c>
      <c r="P702" s="87">
        <v>0</v>
      </c>
      <c r="Q702" s="87">
        <v>0</v>
      </c>
      <c r="R702" s="87">
        <v>0</v>
      </c>
      <c r="S702" s="87">
        <v>0</v>
      </c>
      <c r="T702" s="87">
        <v>0</v>
      </c>
      <c r="U702" s="87">
        <v>0</v>
      </c>
      <c r="V702" s="87">
        <v>0</v>
      </c>
      <c r="W702" s="87">
        <v>0</v>
      </c>
      <c r="X702" s="87">
        <v>0</v>
      </c>
      <c r="Y702" s="87">
        <v>0</v>
      </c>
      <c r="Z702" s="87">
        <v>0</v>
      </c>
      <c r="AA702" s="87">
        <v>0</v>
      </c>
      <c r="AB702" s="87">
        <v>0</v>
      </c>
      <c r="AC702" s="87">
        <v>0</v>
      </c>
      <c r="AD702" s="87">
        <v>0</v>
      </c>
      <c r="AE702" s="87">
        <v>0</v>
      </c>
      <c r="AF702" s="87">
        <v>0</v>
      </c>
      <c r="AG702" s="87">
        <v>0</v>
      </c>
      <c r="AH702" s="87">
        <v>0</v>
      </c>
      <c r="AI702" s="87">
        <v>0</v>
      </c>
      <c r="AJ702" s="87">
        <v>0</v>
      </c>
      <c r="AK702" s="87">
        <v>0</v>
      </c>
      <c r="AL702" s="87">
        <v>0</v>
      </c>
      <c r="AM702" s="87">
        <v>0</v>
      </c>
      <c r="AN702" s="87">
        <v>0</v>
      </c>
      <c r="AO702" s="87">
        <v>0</v>
      </c>
      <c r="AP702" s="87">
        <v>0</v>
      </c>
      <c r="AQ702" s="87">
        <v>0</v>
      </c>
      <c r="AR702" s="87">
        <v>0</v>
      </c>
      <c r="AS702" s="87">
        <v>0</v>
      </c>
      <c r="AT702" s="87">
        <v>0</v>
      </c>
      <c r="AU702" s="87">
        <v>0</v>
      </c>
    </row>
    <row r="703" spans="1:47" s="164" customFormat="1" ht="31.5" x14ac:dyDescent="0.2">
      <c r="A703" s="171" t="s">
        <v>900</v>
      </c>
      <c r="B703" s="170" t="s">
        <v>1783</v>
      </c>
      <c r="C703" s="171" t="s">
        <v>2488</v>
      </c>
      <c r="D703" s="87">
        <v>0</v>
      </c>
      <c r="E703" s="87">
        <v>0</v>
      </c>
      <c r="F703" s="87">
        <v>0</v>
      </c>
      <c r="G703" s="87">
        <v>0</v>
      </c>
      <c r="H703" s="87">
        <v>0</v>
      </c>
      <c r="I703" s="87">
        <v>0</v>
      </c>
      <c r="J703" s="87">
        <v>0</v>
      </c>
      <c r="K703" s="87">
        <v>0</v>
      </c>
      <c r="L703" s="87">
        <v>0</v>
      </c>
      <c r="M703" s="87">
        <v>0</v>
      </c>
      <c r="N703" s="87">
        <v>0</v>
      </c>
      <c r="O703" s="87">
        <v>0</v>
      </c>
      <c r="P703" s="87">
        <v>0</v>
      </c>
      <c r="Q703" s="87">
        <v>0</v>
      </c>
      <c r="R703" s="87">
        <v>0</v>
      </c>
      <c r="S703" s="87">
        <v>0</v>
      </c>
      <c r="T703" s="87">
        <v>0</v>
      </c>
      <c r="U703" s="87">
        <v>0</v>
      </c>
      <c r="V703" s="87">
        <v>0</v>
      </c>
      <c r="W703" s="87">
        <v>0</v>
      </c>
      <c r="X703" s="87">
        <v>0</v>
      </c>
      <c r="Y703" s="87">
        <v>0</v>
      </c>
      <c r="Z703" s="87">
        <v>0</v>
      </c>
      <c r="AA703" s="87">
        <v>0</v>
      </c>
      <c r="AB703" s="87">
        <v>0</v>
      </c>
      <c r="AC703" s="87">
        <v>0</v>
      </c>
      <c r="AD703" s="87">
        <v>0</v>
      </c>
      <c r="AE703" s="87">
        <v>0</v>
      </c>
      <c r="AF703" s="87">
        <v>0</v>
      </c>
      <c r="AG703" s="87">
        <v>0</v>
      </c>
      <c r="AH703" s="87">
        <v>0</v>
      </c>
      <c r="AI703" s="87">
        <v>0</v>
      </c>
      <c r="AJ703" s="87">
        <v>0</v>
      </c>
      <c r="AK703" s="87">
        <v>0</v>
      </c>
      <c r="AL703" s="87">
        <v>0</v>
      </c>
      <c r="AM703" s="87">
        <v>0</v>
      </c>
      <c r="AN703" s="87">
        <v>0</v>
      </c>
      <c r="AO703" s="87">
        <v>0</v>
      </c>
      <c r="AP703" s="87">
        <v>0</v>
      </c>
      <c r="AQ703" s="87">
        <v>0</v>
      </c>
      <c r="AR703" s="87">
        <v>0</v>
      </c>
      <c r="AS703" s="87">
        <v>0</v>
      </c>
      <c r="AT703" s="87">
        <v>0</v>
      </c>
      <c r="AU703" s="87">
        <v>0</v>
      </c>
    </row>
    <row r="704" spans="1:47" s="164" customFormat="1" ht="47.25" x14ac:dyDescent="0.2">
      <c r="A704" s="171" t="s">
        <v>900</v>
      </c>
      <c r="B704" s="84" t="s">
        <v>1784</v>
      </c>
      <c r="C704" s="171" t="s">
        <v>2489</v>
      </c>
      <c r="D704" s="87">
        <v>0</v>
      </c>
      <c r="E704" s="87">
        <v>0</v>
      </c>
      <c r="F704" s="87">
        <v>0</v>
      </c>
      <c r="G704" s="87">
        <v>0</v>
      </c>
      <c r="H704" s="87">
        <v>0</v>
      </c>
      <c r="I704" s="87">
        <v>0</v>
      </c>
      <c r="J704" s="87">
        <v>0</v>
      </c>
      <c r="K704" s="87">
        <v>0</v>
      </c>
      <c r="L704" s="87">
        <v>0</v>
      </c>
      <c r="M704" s="87">
        <v>0</v>
      </c>
      <c r="N704" s="87">
        <v>0</v>
      </c>
      <c r="O704" s="87">
        <v>0</v>
      </c>
      <c r="P704" s="87">
        <v>0</v>
      </c>
      <c r="Q704" s="87">
        <v>0</v>
      </c>
      <c r="R704" s="87">
        <v>0</v>
      </c>
      <c r="S704" s="87">
        <v>0</v>
      </c>
      <c r="T704" s="87">
        <v>0</v>
      </c>
      <c r="U704" s="87">
        <v>0</v>
      </c>
      <c r="V704" s="87">
        <v>0</v>
      </c>
      <c r="W704" s="87">
        <v>0</v>
      </c>
      <c r="X704" s="87">
        <v>0</v>
      </c>
      <c r="Y704" s="87">
        <v>0</v>
      </c>
      <c r="Z704" s="87">
        <v>0</v>
      </c>
      <c r="AA704" s="87">
        <v>0</v>
      </c>
      <c r="AB704" s="87">
        <v>0</v>
      </c>
      <c r="AC704" s="87">
        <v>0</v>
      </c>
      <c r="AD704" s="87">
        <v>0</v>
      </c>
      <c r="AE704" s="87">
        <v>0</v>
      </c>
      <c r="AF704" s="87">
        <v>0</v>
      </c>
      <c r="AG704" s="87">
        <v>0</v>
      </c>
      <c r="AH704" s="87">
        <v>0</v>
      </c>
      <c r="AI704" s="87">
        <v>0</v>
      </c>
      <c r="AJ704" s="87">
        <v>0</v>
      </c>
      <c r="AK704" s="87">
        <v>0</v>
      </c>
      <c r="AL704" s="87">
        <v>0</v>
      </c>
      <c r="AM704" s="87">
        <v>0</v>
      </c>
      <c r="AN704" s="87">
        <v>0</v>
      </c>
      <c r="AO704" s="87">
        <v>0</v>
      </c>
      <c r="AP704" s="87">
        <v>0</v>
      </c>
      <c r="AQ704" s="87">
        <v>0</v>
      </c>
      <c r="AR704" s="87">
        <v>0</v>
      </c>
      <c r="AS704" s="87">
        <v>0</v>
      </c>
      <c r="AT704" s="87">
        <v>0</v>
      </c>
      <c r="AU704" s="87">
        <v>0</v>
      </c>
    </row>
    <row r="705" spans="1:47" s="164" customFormat="1" x14ac:dyDescent="0.2">
      <c r="A705" s="210"/>
      <c r="B705" s="211" t="s">
        <v>53</v>
      </c>
      <c r="C705" s="210"/>
      <c r="D705" s="214">
        <v>0</v>
      </c>
      <c r="E705" s="214">
        <v>0.25</v>
      </c>
      <c r="F705" s="214">
        <v>0</v>
      </c>
      <c r="G705" s="214">
        <v>0</v>
      </c>
      <c r="H705" s="214">
        <v>0</v>
      </c>
      <c r="I705" s="214">
        <v>0.20399999999999999</v>
      </c>
      <c r="J705" s="214">
        <v>0</v>
      </c>
      <c r="K705" s="214">
        <v>0</v>
      </c>
      <c r="L705" s="214">
        <v>0</v>
      </c>
      <c r="M705" s="214">
        <v>0</v>
      </c>
      <c r="N705" s="214">
        <v>0</v>
      </c>
      <c r="O705" s="214">
        <v>0</v>
      </c>
      <c r="P705" s="214">
        <v>0</v>
      </c>
      <c r="Q705" s="214">
        <v>0</v>
      </c>
      <c r="R705" s="214">
        <v>0</v>
      </c>
      <c r="S705" s="214">
        <v>0</v>
      </c>
      <c r="T705" s="214">
        <v>0</v>
      </c>
      <c r="U705" s="214">
        <v>0</v>
      </c>
      <c r="V705" s="214">
        <v>0</v>
      </c>
      <c r="W705" s="214">
        <v>0</v>
      </c>
      <c r="X705" s="214">
        <v>0</v>
      </c>
      <c r="Y705" s="214">
        <v>0</v>
      </c>
      <c r="Z705" s="214">
        <v>0</v>
      </c>
      <c r="AA705" s="214">
        <v>0</v>
      </c>
      <c r="AB705" s="214">
        <f t="shared" ref="AB705:AU705" si="74">SUM(AB706:AB707)</f>
        <v>0</v>
      </c>
      <c r="AC705" s="214">
        <f t="shared" si="74"/>
        <v>0</v>
      </c>
      <c r="AD705" s="214">
        <f t="shared" si="74"/>
        <v>0</v>
      </c>
      <c r="AE705" s="214">
        <f t="shared" si="74"/>
        <v>0</v>
      </c>
      <c r="AF705" s="214">
        <f t="shared" si="74"/>
        <v>0</v>
      </c>
      <c r="AG705" s="214">
        <f t="shared" si="74"/>
        <v>0</v>
      </c>
      <c r="AH705" s="214">
        <f t="shared" si="74"/>
        <v>0</v>
      </c>
      <c r="AI705" s="214">
        <f t="shared" si="74"/>
        <v>0</v>
      </c>
      <c r="AJ705" s="214">
        <f t="shared" si="74"/>
        <v>0</v>
      </c>
      <c r="AK705" s="214">
        <f t="shared" si="74"/>
        <v>0</v>
      </c>
      <c r="AL705" s="214">
        <f t="shared" si="74"/>
        <v>0</v>
      </c>
      <c r="AM705" s="214">
        <f t="shared" si="74"/>
        <v>0</v>
      </c>
      <c r="AN705" s="214">
        <f t="shared" si="74"/>
        <v>0</v>
      </c>
      <c r="AO705" s="214">
        <f t="shared" si="74"/>
        <v>0</v>
      </c>
      <c r="AP705" s="214">
        <f t="shared" si="74"/>
        <v>0</v>
      </c>
      <c r="AQ705" s="214">
        <f t="shared" si="74"/>
        <v>0</v>
      </c>
      <c r="AR705" s="214">
        <f t="shared" si="74"/>
        <v>0</v>
      </c>
      <c r="AS705" s="214">
        <f t="shared" si="74"/>
        <v>0</v>
      </c>
      <c r="AT705" s="214">
        <f t="shared" si="74"/>
        <v>0</v>
      </c>
      <c r="AU705" s="214">
        <f t="shared" si="74"/>
        <v>0</v>
      </c>
    </row>
    <row r="706" spans="1:47" s="164" customFormat="1" ht="63" x14ac:dyDescent="0.2">
      <c r="A706" s="171" t="s">
        <v>900</v>
      </c>
      <c r="B706" s="84" t="s">
        <v>1785</v>
      </c>
      <c r="C706" s="171" t="s">
        <v>2490</v>
      </c>
      <c r="D706" s="87">
        <v>0</v>
      </c>
      <c r="E706" s="87">
        <v>0.25</v>
      </c>
      <c r="F706" s="87">
        <v>0</v>
      </c>
      <c r="G706" s="87">
        <v>0</v>
      </c>
      <c r="H706" s="87">
        <v>0</v>
      </c>
      <c r="I706" s="87">
        <v>0.20399999999999999</v>
      </c>
      <c r="J706" s="87">
        <v>0</v>
      </c>
      <c r="K706" s="87">
        <v>0</v>
      </c>
      <c r="L706" s="87">
        <v>0</v>
      </c>
      <c r="M706" s="87">
        <v>0</v>
      </c>
      <c r="N706" s="87">
        <v>0</v>
      </c>
      <c r="O706" s="87">
        <v>0</v>
      </c>
      <c r="P706" s="87">
        <v>0</v>
      </c>
      <c r="Q706" s="87">
        <v>0</v>
      </c>
      <c r="R706" s="87">
        <v>0</v>
      </c>
      <c r="S706" s="87">
        <v>0</v>
      </c>
      <c r="T706" s="87">
        <v>0</v>
      </c>
      <c r="U706" s="87">
        <v>0</v>
      </c>
      <c r="V706" s="87">
        <v>0</v>
      </c>
      <c r="W706" s="87">
        <v>0</v>
      </c>
      <c r="X706" s="87">
        <v>0</v>
      </c>
      <c r="Y706" s="87">
        <v>0</v>
      </c>
      <c r="Z706" s="87">
        <v>0</v>
      </c>
      <c r="AA706" s="87">
        <v>0</v>
      </c>
      <c r="AB706" s="87">
        <v>0</v>
      </c>
      <c r="AC706" s="87">
        <v>0</v>
      </c>
      <c r="AD706" s="87">
        <v>0</v>
      </c>
      <c r="AE706" s="87">
        <v>0</v>
      </c>
      <c r="AF706" s="87">
        <v>0</v>
      </c>
      <c r="AG706" s="87">
        <v>0</v>
      </c>
      <c r="AH706" s="87">
        <v>0</v>
      </c>
      <c r="AI706" s="87">
        <v>0</v>
      </c>
      <c r="AJ706" s="87">
        <v>0</v>
      </c>
      <c r="AK706" s="87">
        <v>0</v>
      </c>
      <c r="AL706" s="87">
        <v>0</v>
      </c>
      <c r="AM706" s="87">
        <v>0</v>
      </c>
      <c r="AN706" s="87">
        <v>0</v>
      </c>
      <c r="AO706" s="87">
        <v>0</v>
      </c>
      <c r="AP706" s="87">
        <v>0</v>
      </c>
      <c r="AQ706" s="87">
        <v>0</v>
      </c>
      <c r="AR706" s="87">
        <v>0</v>
      </c>
      <c r="AS706" s="87">
        <v>0</v>
      </c>
      <c r="AT706" s="87">
        <v>0</v>
      </c>
      <c r="AU706" s="87">
        <v>0</v>
      </c>
    </row>
    <row r="707" spans="1:47" s="164" customFormat="1" ht="78.75" x14ac:dyDescent="0.2">
      <c r="A707" s="171" t="s">
        <v>900</v>
      </c>
      <c r="B707" s="84" t="s">
        <v>769</v>
      </c>
      <c r="C707" s="171" t="s">
        <v>2491</v>
      </c>
      <c r="D707" s="87">
        <v>0</v>
      </c>
      <c r="E707" s="87">
        <v>0</v>
      </c>
      <c r="F707" s="87">
        <v>0</v>
      </c>
      <c r="G707" s="87">
        <v>0</v>
      </c>
      <c r="H707" s="87">
        <v>0</v>
      </c>
      <c r="I707" s="87">
        <v>0</v>
      </c>
      <c r="J707" s="87">
        <v>0</v>
      </c>
      <c r="K707" s="87">
        <v>0</v>
      </c>
      <c r="L707" s="87">
        <v>0</v>
      </c>
      <c r="M707" s="87">
        <v>0</v>
      </c>
      <c r="N707" s="87">
        <v>0</v>
      </c>
      <c r="O707" s="87">
        <v>0</v>
      </c>
      <c r="P707" s="87">
        <v>0</v>
      </c>
      <c r="Q707" s="87">
        <v>0</v>
      </c>
      <c r="R707" s="87">
        <v>0</v>
      </c>
      <c r="S707" s="87">
        <v>0</v>
      </c>
      <c r="T707" s="87">
        <v>0</v>
      </c>
      <c r="U707" s="87">
        <v>0</v>
      </c>
      <c r="V707" s="87">
        <v>0</v>
      </c>
      <c r="W707" s="87">
        <v>0</v>
      </c>
      <c r="X707" s="87">
        <v>0</v>
      </c>
      <c r="Y707" s="87">
        <v>0</v>
      </c>
      <c r="Z707" s="87">
        <v>0</v>
      </c>
      <c r="AA707" s="87">
        <v>0</v>
      </c>
      <c r="AB707" s="87">
        <v>0</v>
      </c>
      <c r="AC707" s="87">
        <v>0</v>
      </c>
      <c r="AD707" s="87">
        <v>0</v>
      </c>
      <c r="AE707" s="87">
        <v>0</v>
      </c>
      <c r="AF707" s="87">
        <v>0</v>
      </c>
      <c r="AG707" s="87">
        <v>0</v>
      </c>
      <c r="AH707" s="87">
        <v>0</v>
      </c>
      <c r="AI707" s="87">
        <v>0</v>
      </c>
      <c r="AJ707" s="87">
        <v>0</v>
      </c>
      <c r="AK707" s="87">
        <v>0</v>
      </c>
      <c r="AL707" s="87">
        <v>0</v>
      </c>
      <c r="AM707" s="87">
        <v>0</v>
      </c>
      <c r="AN707" s="87">
        <v>0</v>
      </c>
      <c r="AO707" s="87">
        <v>0</v>
      </c>
      <c r="AP707" s="87">
        <v>0</v>
      </c>
      <c r="AQ707" s="87">
        <v>0</v>
      </c>
      <c r="AR707" s="87">
        <v>0</v>
      </c>
      <c r="AS707" s="87">
        <v>0</v>
      </c>
      <c r="AT707" s="87">
        <v>0</v>
      </c>
      <c r="AU707" s="87">
        <v>0</v>
      </c>
    </row>
    <row r="708" spans="1:47" s="164" customFormat="1" x14ac:dyDescent="0.2">
      <c r="A708" s="210"/>
      <c r="B708" s="211" t="s">
        <v>54</v>
      </c>
      <c r="C708" s="210"/>
      <c r="D708" s="214">
        <v>0</v>
      </c>
      <c r="E708" s="214">
        <v>1</v>
      </c>
      <c r="F708" s="214">
        <v>0</v>
      </c>
      <c r="G708" s="214">
        <v>0</v>
      </c>
      <c r="H708" s="214">
        <v>0</v>
      </c>
      <c r="I708" s="214">
        <v>1.47</v>
      </c>
      <c r="J708" s="214">
        <v>0</v>
      </c>
      <c r="K708" s="214">
        <v>0</v>
      </c>
      <c r="L708" s="214">
        <v>0</v>
      </c>
      <c r="M708" s="214">
        <v>0</v>
      </c>
      <c r="N708" s="214">
        <v>0</v>
      </c>
      <c r="O708" s="214">
        <v>0</v>
      </c>
      <c r="P708" s="214">
        <v>0</v>
      </c>
      <c r="Q708" s="214">
        <v>0</v>
      </c>
      <c r="R708" s="214">
        <v>0.5</v>
      </c>
      <c r="S708" s="214">
        <v>0</v>
      </c>
      <c r="T708" s="214">
        <v>3.0779999999999998</v>
      </c>
      <c r="U708" s="214">
        <v>0</v>
      </c>
      <c r="V708" s="214">
        <v>0</v>
      </c>
      <c r="W708" s="214">
        <v>0</v>
      </c>
      <c r="X708" s="214">
        <v>0</v>
      </c>
      <c r="Y708" s="214">
        <v>0</v>
      </c>
      <c r="Z708" s="214">
        <v>0</v>
      </c>
      <c r="AA708" s="214">
        <v>6.452</v>
      </c>
      <c r="AB708" s="214">
        <f t="shared" ref="AB708:AU708" si="75">SUM(AB709:AB717)</f>
        <v>0</v>
      </c>
      <c r="AC708" s="214">
        <f t="shared" si="75"/>
        <v>0</v>
      </c>
      <c r="AD708" s="214">
        <f t="shared" si="75"/>
        <v>0</v>
      </c>
      <c r="AE708" s="214">
        <f t="shared" si="75"/>
        <v>0</v>
      </c>
      <c r="AF708" s="214">
        <f t="shared" si="75"/>
        <v>0</v>
      </c>
      <c r="AG708" s="214">
        <f t="shared" si="75"/>
        <v>0</v>
      </c>
      <c r="AH708" s="214">
        <f t="shared" si="75"/>
        <v>0</v>
      </c>
      <c r="AI708" s="214">
        <f t="shared" si="75"/>
        <v>0</v>
      </c>
      <c r="AJ708" s="214">
        <f t="shared" si="75"/>
        <v>0</v>
      </c>
      <c r="AK708" s="214">
        <f t="shared" si="75"/>
        <v>0</v>
      </c>
      <c r="AL708" s="214">
        <f t="shared" si="75"/>
        <v>0</v>
      </c>
      <c r="AM708" s="214">
        <f t="shared" si="75"/>
        <v>0</v>
      </c>
      <c r="AN708" s="214">
        <f t="shared" si="75"/>
        <v>0</v>
      </c>
      <c r="AO708" s="214">
        <f t="shared" si="75"/>
        <v>0</v>
      </c>
      <c r="AP708" s="214">
        <f t="shared" si="75"/>
        <v>0</v>
      </c>
      <c r="AQ708" s="214">
        <f t="shared" si="75"/>
        <v>0</v>
      </c>
      <c r="AR708" s="214">
        <f t="shared" si="75"/>
        <v>0</v>
      </c>
      <c r="AS708" s="214">
        <f t="shared" si="75"/>
        <v>0</v>
      </c>
      <c r="AT708" s="214">
        <f t="shared" si="75"/>
        <v>0</v>
      </c>
      <c r="AU708" s="214">
        <f t="shared" si="75"/>
        <v>0</v>
      </c>
    </row>
    <row r="709" spans="1:47" s="164" customFormat="1" ht="78.75" x14ac:dyDescent="0.2">
      <c r="A709" s="171" t="s">
        <v>900</v>
      </c>
      <c r="B709" s="84" t="s">
        <v>770</v>
      </c>
      <c r="C709" s="171" t="s">
        <v>2492</v>
      </c>
      <c r="D709" s="87">
        <v>0</v>
      </c>
      <c r="E709" s="87">
        <v>0</v>
      </c>
      <c r="F709" s="87">
        <v>0</v>
      </c>
      <c r="G709" s="87">
        <v>0</v>
      </c>
      <c r="H709" s="87">
        <v>0</v>
      </c>
      <c r="I709" s="87">
        <v>0</v>
      </c>
      <c r="J709" s="87">
        <v>0</v>
      </c>
      <c r="K709" s="87">
        <v>0</v>
      </c>
      <c r="L709" s="87">
        <v>0</v>
      </c>
      <c r="M709" s="87">
        <v>0</v>
      </c>
      <c r="N709" s="87">
        <v>0</v>
      </c>
      <c r="O709" s="87">
        <v>0</v>
      </c>
      <c r="P709" s="87">
        <v>0</v>
      </c>
      <c r="Q709" s="87">
        <v>0</v>
      </c>
      <c r="R709" s="87">
        <v>0</v>
      </c>
      <c r="S709" s="87">
        <v>0</v>
      </c>
      <c r="T709" s="87">
        <v>0.4</v>
      </c>
      <c r="U709" s="87">
        <v>0</v>
      </c>
      <c r="V709" s="87">
        <v>0</v>
      </c>
      <c r="W709" s="87">
        <v>0</v>
      </c>
      <c r="X709" s="87">
        <v>0</v>
      </c>
      <c r="Y709" s="87">
        <v>0</v>
      </c>
      <c r="Z709" s="87">
        <v>0</v>
      </c>
      <c r="AA709" s="87">
        <v>0</v>
      </c>
      <c r="AB709" s="87">
        <v>0</v>
      </c>
      <c r="AC709" s="87">
        <v>0</v>
      </c>
      <c r="AD709" s="87">
        <v>0</v>
      </c>
      <c r="AE709" s="87">
        <v>0</v>
      </c>
      <c r="AF709" s="87">
        <v>0</v>
      </c>
      <c r="AG709" s="87">
        <v>0</v>
      </c>
      <c r="AH709" s="87">
        <v>0</v>
      </c>
      <c r="AI709" s="87">
        <v>0</v>
      </c>
      <c r="AJ709" s="87">
        <v>0</v>
      </c>
      <c r="AK709" s="87">
        <v>0</v>
      </c>
      <c r="AL709" s="87">
        <v>0</v>
      </c>
      <c r="AM709" s="87">
        <v>0</v>
      </c>
      <c r="AN709" s="87">
        <v>0</v>
      </c>
      <c r="AO709" s="87">
        <v>0</v>
      </c>
      <c r="AP709" s="87">
        <v>0</v>
      </c>
      <c r="AQ709" s="87">
        <v>0</v>
      </c>
      <c r="AR709" s="87">
        <v>0</v>
      </c>
      <c r="AS709" s="87">
        <v>0</v>
      </c>
      <c r="AT709" s="87">
        <v>0</v>
      </c>
      <c r="AU709" s="87">
        <v>0</v>
      </c>
    </row>
    <row r="710" spans="1:47" s="164" customFormat="1" ht="78.75" x14ac:dyDescent="0.2">
      <c r="A710" s="171" t="s">
        <v>900</v>
      </c>
      <c r="B710" s="84" t="s">
        <v>771</v>
      </c>
      <c r="C710" s="171" t="s">
        <v>2493</v>
      </c>
      <c r="D710" s="87">
        <v>0</v>
      </c>
      <c r="E710" s="87">
        <v>0</v>
      </c>
      <c r="F710" s="87">
        <v>0</v>
      </c>
      <c r="G710" s="87">
        <v>0</v>
      </c>
      <c r="H710" s="87">
        <v>0</v>
      </c>
      <c r="I710" s="87">
        <v>0</v>
      </c>
      <c r="J710" s="87">
        <v>0</v>
      </c>
      <c r="K710" s="87">
        <v>0</v>
      </c>
      <c r="L710" s="87">
        <v>0</v>
      </c>
      <c r="M710" s="87">
        <v>0</v>
      </c>
      <c r="N710" s="87">
        <v>0</v>
      </c>
      <c r="O710" s="87">
        <v>0</v>
      </c>
      <c r="P710" s="87">
        <v>0</v>
      </c>
      <c r="Q710" s="87">
        <v>0</v>
      </c>
      <c r="R710" s="87">
        <v>0</v>
      </c>
      <c r="S710" s="87">
        <v>0</v>
      </c>
      <c r="T710" s="87">
        <v>0.26</v>
      </c>
      <c r="U710" s="87">
        <v>0</v>
      </c>
      <c r="V710" s="87">
        <v>0</v>
      </c>
      <c r="W710" s="87">
        <v>0</v>
      </c>
      <c r="X710" s="87">
        <v>0</v>
      </c>
      <c r="Y710" s="87">
        <v>0</v>
      </c>
      <c r="Z710" s="87">
        <v>0</v>
      </c>
      <c r="AA710" s="87">
        <v>0</v>
      </c>
      <c r="AB710" s="87">
        <v>0</v>
      </c>
      <c r="AC710" s="87">
        <v>0</v>
      </c>
      <c r="AD710" s="87">
        <v>0</v>
      </c>
      <c r="AE710" s="87">
        <v>0</v>
      </c>
      <c r="AF710" s="87">
        <v>0</v>
      </c>
      <c r="AG710" s="87">
        <v>0</v>
      </c>
      <c r="AH710" s="87">
        <v>0</v>
      </c>
      <c r="AI710" s="87">
        <v>0</v>
      </c>
      <c r="AJ710" s="87">
        <v>0</v>
      </c>
      <c r="AK710" s="87">
        <v>0</v>
      </c>
      <c r="AL710" s="87">
        <v>0</v>
      </c>
      <c r="AM710" s="87">
        <v>0</v>
      </c>
      <c r="AN710" s="87">
        <v>0</v>
      </c>
      <c r="AO710" s="87">
        <v>0</v>
      </c>
      <c r="AP710" s="87">
        <v>0</v>
      </c>
      <c r="AQ710" s="87">
        <v>0</v>
      </c>
      <c r="AR710" s="87">
        <v>0</v>
      </c>
      <c r="AS710" s="87">
        <v>0</v>
      </c>
      <c r="AT710" s="87">
        <v>0</v>
      </c>
      <c r="AU710" s="87">
        <v>0</v>
      </c>
    </row>
    <row r="711" spans="1:47" s="164" customFormat="1" ht="63" x14ac:dyDescent="0.2">
      <c r="A711" s="171" t="s">
        <v>900</v>
      </c>
      <c r="B711" s="84" t="s">
        <v>772</v>
      </c>
      <c r="C711" s="171" t="s">
        <v>2494</v>
      </c>
      <c r="D711" s="87">
        <v>0</v>
      </c>
      <c r="E711" s="87">
        <v>0</v>
      </c>
      <c r="F711" s="87">
        <v>0</v>
      </c>
      <c r="G711" s="87">
        <v>0</v>
      </c>
      <c r="H711" s="87">
        <v>0</v>
      </c>
      <c r="I711" s="87">
        <v>0</v>
      </c>
      <c r="J711" s="87">
        <v>0</v>
      </c>
      <c r="K711" s="87">
        <v>0</v>
      </c>
      <c r="L711" s="87">
        <v>0</v>
      </c>
      <c r="M711" s="87">
        <v>0</v>
      </c>
      <c r="N711" s="87">
        <v>0</v>
      </c>
      <c r="O711" s="87">
        <v>0</v>
      </c>
      <c r="P711" s="87">
        <v>0</v>
      </c>
      <c r="Q711" s="87">
        <v>0</v>
      </c>
      <c r="R711" s="87">
        <v>0</v>
      </c>
      <c r="S711" s="87">
        <v>0</v>
      </c>
      <c r="T711" s="87">
        <v>0.33</v>
      </c>
      <c r="U711" s="87">
        <v>0</v>
      </c>
      <c r="V711" s="87">
        <v>0</v>
      </c>
      <c r="W711" s="87">
        <v>0</v>
      </c>
      <c r="X711" s="87">
        <v>0</v>
      </c>
      <c r="Y711" s="87">
        <v>0</v>
      </c>
      <c r="Z711" s="87">
        <v>0</v>
      </c>
      <c r="AA711" s="87">
        <v>0</v>
      </c>
      <c r="AB711" s="87">
        <v>0</v>
      </c>
      <c r="AC711" s="87">
        <v>0</v>
      </c>
      <c r="AD711" s="87">
        <v>0</v>
      </c>
      <c r="AE711" s="87">
        <v>0</v>
      </c>
      <c r="AF711" s="87">
        <v>0</v>
      </c>
      <c r="AG711" s="87">
        <v>0</v>
      </c>
      <c r="AH711" s="87">
        <v>0</v>
      </c>
      <c r="AI711" s="87">
        <v>0</v>
      </c>
      <c r="AJ711" s="87">
        <v>0</v>
      </c>
      <c r="AK711" s="87">
        <v>0</v>
      </c>
      <c r="AL711" s="87">
        <v>0</v>
      </c>
      <c r="AM711" s="87">
        <v>0</v>
      </c>
      <c r="AN711" s="87">
        <v>0</v>
      </c>
      <c r="AO711" s="87">
        <v>0</v>
      </c>
      <c r="AP711" s="87">
        <v>0</v>
      </c>
      <c r="AQ711" s="87">
        <v>0</v>
      </c>
      <c r="AR711" s="87">
        <v>0</v>
      </c>
      <c r="AS711" s="87">
        <v>0</v>
      </c>
      <c r="AT711" s="87">
        <v>0</v>
      </c>
      <c r="AU711" s="87">
        <v>0</v>
      </c>
    </row>
    <row r="712" spans="1:47" s="164" customFormat="1" ht="78.75" x14ac:dyDescent="0.2">
      <c r="A712" s="171" t="s">
        <v>900</v>
      </c>
      <c r="B712" s="84" t="s">
        <v>773</v>
      </c>
      <c r="C712" s="171" t="s">
        <v>2495</v>
      </c>
      <c r="D712" s="87">
        <v>0</v>
      </c>
      <c r="E712" s="87">
        <v>0</v>
      </c>
      <c r="F712" s="87">
        <v>0</v>
      </c>
      <c r="G712" s="87">
        <v>0</v>
      </c>
      <c r="H712" s="87">
        <v>0</v>
      </c>
      <c r="I712" s="87">
        <v>0</v>
      </c>
      <c r="J712" s="87">
        <v>0</v>
      </c>
      <c r="K712" s="87">
        <v>0</v>
      </c>
      <c r="L712" s="87">
        <v>0</v>
      </c>
      <c r="M712" s="87">
        <v>0</v>
      </c>
      <c r="N712" s="87">
        <v>0</v>
      </c>
      <c r="O712" s="87">
        <v>0</v>
      </c>
      <c r="P712" s="87">
        <v>0</v>
      </c>
      <c r="Q712" s="87">
        <v>0</v>
      </c>
      <c r="R712" s="87">
        <v>0</v>
      </c>
      <c r="S712" s="87">
        <v>0</v>
      </c>
      <c r="T712" s="87">
        <v>0.37</v>
      </c>
      <c r="U712" s="87">
        <v>0</v>
      </c>
      <c r="V712" s="87">
        <v>0</v>
      </c>
      <c r="W712" s="87">
        <v>0</v>
      </c>
      <c r="X712" s="87">
        <v>0</v>
      </c>
      <c r="Y712" s="87">
        <v>0</v>
      </c>
      <c r="Z712" s="87">
        <v>0</v>
      </c>
      <c r="AA712" s="87">
        <v>0.46</v>
      </c>
      <c r="AB712" s="87">
        <v>0</v>
      </c>
      <c r="AC712" s="87">
        <v>0</v>
      </c>
      <c r="AD712" s="87">
        <v>0</v>
      </c>
      <c r="AE712" s="87">
        <v>0</v>
      </c>
      <c r="AF712" s="87">
        <v>0</v>
      </c>
      <c r="AG712" s="87">
        <v>0</v>
      </c>
      <c r="AH712" s="87">
        <v>0</v>
      </c>
      <c r="AI712" s="87">
        <v>0</v>
      </c>
      <c r="AJ712" s="87">
        <v>0</v>
      </c>
      <c r="AK712" s="87">
        <v>0</v>
      </c>
      <c r="AL712" s="87">
        <v>0</v>
      </c>
      <c r="AM712" s="87">
        <v>0</v>
      </c>
      <c r="AN712" s="87">
        <v>0</v>
      </c>
      <c r="AO712" s="87">
        <v>0</v>
      </c>
      <c r="AP712" s="87">
        <v>0</v>
      </c>
      <c r="AQ712" s="87">
        <v>0</v>
      </c>
      <c r="AR712" s="87">
        <v>0</v>
      </c>
      <c r="AS712" s="87">
        <v>0</v>
      </c>
      <c r="AT712" s="87">
        <v>0</v>
      </c>
      <c r="AU712" s="87">
        <v>0</v>
      </c>
    </row>
    <row r="713" spans="1:47" s="164" customFormat="1" ht="63" x14ac:dyDescent="0.2">
      <c r="A713" s="171" t="s">
        <v>900</v>
      </c>
      <c r="B713" s="170" t="s">
        <v>774</v>
      </c>
      <c r="C713" s="171" t="s">
        <v>2496</v>
      </c>
      <c r="D713" s="87">
        <v>0</v>
      </c>
      <c r="E713" s="87">
        <v>0</v>
      </c>
      <c r="F713" s="87">
        <v>0</v>
      </c>
      <c r="G713" s="87">
        <v>0</v>
      </c>
      <c r="H713" s="87">
        <v>0</v>
      </c>
      <c r="I713" s="87">
        <v>0</v>
      </c>
      <c r="J713" s="87">
        <v>0</v>
      </c>
      <c r="K713" s="87">
        <v>0</v>
      </c>
      <c r="L713" s="87">
        <v>0</v>
      </c>
      <c r="M713" s="87">
        <v>0</v>
      </c>
      <c r="N713" s="87">
        <v>0</v>
      </c>
      <c r="O713" s="87">
        <v>0</v>
      </c>
      <c r="P713" s="87">
        <v>0</v>
      </c>
      <c r="Q713" s="87">
        <v>0</v>
      </c>
      <c r="R713" s="87">
        <v>0</v>
      </c>
      <c r="S713" s="87">
        <v>0</v>
      </c>
      <c r="T713" s="87">
        <v>0.95</v>
      </c>
      <c r="U713" s="87">
        <v>0</v>
      </c>
      <c r="V713" s="87">
        <v>0</v>
      </c>
      <c r="W713" s="87">
        <v>0</v>
      </c>
      <c r="X713" s="87">
        <v>0</v>
      </c>
      <c r="Y713" s="87">
        <v>0</v>
      </c>
      <c r="Z713" s="87">
        <v>0</v>
      </c>
      <c r="AA713" s="87">
        <v>0</v>
      </c>
      <c r="AB713" s="87">
        <v>0</v>
      </c>
      <c r="AC713" s="87">
        <v>0</v>
      </c>
      <c r="AD713" s="87">
        <v>0</v>
      </c>
      <c r="AE713" s="87">
        <v>0</v>
      </c>
      <c r="AF713" s="87">
        <v>0</v>
      </c>
      <c r="AG713" s="87">
        <v>0</v>
      </c>
      <c r="AH713" s="87">
        <v>0</v>
      </c>
      <c r="AI713" s="87">
        <v>0</v>
      </c>
      <c r="AJ713" s="87">
        <v>0</v>
      </c>
      <c r="AK713" s="87">
        <v>0</v>
      </c>
      <c r="AL713" s="87">
        <v>0</v>
      </c>
      <c r="AM713" s="87">
        <v>0</v>
      </c>
      <c r="AN713" s="87">
        <v>0</v>
      </c>
      <c r="AO713" s="87">
        <v>0</v>
      </c>
      <c r="AP713" s="87">
        <v>0</v>
      </c>
      <c r="AQ713" s="87">
        <v>0</v>
      </c>
      <c r="AR713" s="87">
        <v>0</v>
      </c>
      <c r="AS713" s="87">
        <v>0</v>
      </c>
      <c r="AT713" s="87">
        <v>0</v>
      </c>
      <c r="AU713" s="87">
        <v>0</v>
      </c>
    </row>
    <row r="714" spans="1:47" s="164" customFormat="1" ht="47.25" x14ac:dyDescent="0.2">
      <c r="A714" s="171" t="s">
        <v>900</v>
      </c>
      <c r="B714" s="84" t="s">
        <v>94</v>
      </c>
      <c r="C714" s="171" t="s">
        <v>2497</v>
      </c>
      <c r="D714" s="87">
        <v>0</v>
      </c>
      <c r="E714" s="87">
        <v>0.5</v>
      </c>
      <c r="F714" s="87">
        <v>0</v>
      </c>
      <c r="G714" s="87">
        <v>0</v>
      </c>
      <c r="H714" s="87">
        <v>0</v>
      </c>
      <c r="I714" s="87">
        <v>0.83799999999999997</v>
      </c>
      <c r="J714" s="87">
        <v>0</v>
      </c>
      <c r="K714" s="87">
        <v>0</v>
      </c>
      <c r="L714" s="87">
        <v>0</v>
      </c>
      <c r="M714" s="87">
        <v>0</v>
      </c>
      <c r="N714" s="87">
        <v>0</v>
      </c>
      <c r="O714" s="87">
        <v>0</v>
      </c>
      <c r="P714" s="87">
        <v>0</v>
      </c>
      <c r="Q714" s="87">
        <v>0</v>
      </c>
      <c r="R714" s="87">
        <v>0</v>
      </c>
      <c r="S714" s="87">
        <v>0</v>
      </c>
      <c r="T714" s="87">
        <v>0</v>
      </c>
      <c r="U714" s="87">
        <v>0</v>
      </c>
      <c r="V714" s="87">
        <v>0</v>
      </c>
      <c r="W714" s="87">
        <v>0</v>
      </c>
      <c r="X714" s="87">
        <v>0</v>
      </c>
      <c r="Y714" s="87">
        <v>0</v>
      </c>
      <c r="Z714" s="87">
        <v>0</v>
      </c>
      <c r="AA714" s="87">
        <v>0</v>
      </c>
      <c r="AB714" s="87">
        <v>0</v>
      </c>
      <c r="AC714" s="87">
        <v>0</v>
      </c>
      <c r="AD714" s="87">
        <v>0</v>
      </c>
      <c r="AE714" s="87">
        <v>0</v>
      </c>
      <c r="AF714" s="87">
        <v>0</v>
      </c>
      <c r="AG714" s="87">
        <v>0</v>
      </c>
      <c r="AH714" s="87">
        <v>0</v>
      </c>
      <c r="AI714" s="87">
        <v>0</v>
      </c>
      <c r="AJ714" s="87">
        <v>0</v>
      </c>
      <c r="AK714" s="87">
        <v>0</v>
      </c>
      <c r="AL714" s="87">
        <v>0</v>
      </c>
      <c r="AM714" s="87">
        <v>0</v>
      </c>
      <c r="AN714" s="87">
        <v>0</v>
      </c>
      <c r="AO714" s="87">
        <v>0</v>
      </c>
      <c r="AP714" s="87">
        <v>0</v>
      </c>
      <c r="AQ714" s="87">
        <v>0</v>
      </c>
      <c r="AR714" s="87">
        <v>0</v>
      </c>
      <c r="AS714" s="87">
        <v>0</v>
      </c>
      <c r="AT714" s="87">
        <v>0</v>
      </c>
      <c r="AU714" s="87">
        <v>0</v>
      </c>
    </row>
    <row r="715" spans="1:47" s="164" customFormat="1" ht="47.25" x14ac:dyDescent="0.2">
      <c r="A715" s="171" t="s">
        <v>900</v>
      </c>
      <c r="B715" s="84" t="s">
        <v>95</v>
      </c>
      <c r="C715" s="171" t="s">
        <v>2498</v>
      </c>
      <c r="D715" s="87">
        <v>0</v>
      </c>
      <c r="E715" s="87">
        <v>0.5</v>
      </c>
      <c r="F715" s="87">
        <v>0</v>
      </c>
      <c r="G715" s="87">
        <v>0</v>
      </c>
      <c r="H715" s="87">
        <v>0</v>
      </c>
      <c r="I715" s="87">
        <v>0.63200000000000001</v>
      </c>
      <c r="J715" s="87">
        <v>0</v>
      </c>
      <c r="K715" s="87">
        <v>0</v>
      </c>
      <c r="L715" s="87">
        <v>0</v>
      </c>
      <c r="M715" s="87">
        <v>0</v>
      </c>
      <c r="N715" s="87">
        <v>0</v>
      </c>
      <c r="O715" s="87">
        <v>0</v>
      </c>
      <c r="P715" s="87">
        <v>0</v>
      </c>
      <c r="Q715" s="87">
        <v>0</v>
      </c>
      <c r="R715" s="87">
        <v>0.5</v>
      </c>
      <c r="S715" s="87"/>
      <c r="T715" s="87">
        <v>0.628</v>
      </c>
      <c r="U715" s="87"/>
      <c r="V715" s="87">
        <v>0</v>
      </c>
      <c r="W715" s="87">
        <v>0</v>
      </c>
      <c r="X715" s="87">
        <v>0</v>
      </c>
      <c r="Y715" s="87">
        <v>0</v>
      </c>
      <c r="Z715" s="87">
        <v>0</v>
      </c>
      <c r="AA715" s="87">
        <v>0</v>
      </c>
      <c r="AB715" s="87">
        <v>0</v>
      </c>
      <c r="AC715" s="87">
        <v>0</v>
      </c>
      <c r="AD715" s="87">
        <v>0</v>
      </c>
      <c r="AE715" s="87">
        <v>0</v>
      </c>
      <c r="AF715" s="87">
        <v>0</v>
      </c>
      <c r="AG715" s="87">
        <v>0</v>
      </c>
      <c r="AH715" s="87">
        <v>0</v>
      </c>
      <c r="AI715" s="87">
        <v>0</v>
      </c>
      <c r="AJ715" s="87">
        <v>0</v>
      </c>
      <c r="AK715" s="87">
        <v>0</v>
      </c>
      <c r="AL715" s="87">
        <v>0</v>
      </c>
      <c r="AM715" s="87">
        <v>0</v>
      </c>
      <c r="AN715" s="87">
        <v>0</v>
      </c>
      <c r="AO715" s="87">
        <v>0</v>
      </c>
      <c r="AP715" s="87">
        <v>0</v>
      </c>
      <c r="AQ715" s="87">
        <v>0</v>
      </c>
      <c r="AR715" s="87">
        <v>0</v>
      </c>
      <c r="AS715" s="87">
        <v>0</v>
      </c>
      <c r="AT715" s="87">
        <v>0</v>
      </c>
      <c r="AU715" s="87">
        <v>0</v>
      </c>
    </row>
    <row r="716" spans="1:47" s="164" customFormat="1" ht="94.5" x14ac:dyDescent="0.2">
      <c r="A716" s="171" t="s">
        <v>900</v>
      </c>
      <c r="B716" s="84" t="s">
        <v>167</v>
      </c>
      <c r="C716" s="171" t="s">
        <v>2499</v>
      </c>
      <c r="D716" s="87">
        <v>0</v>
      </c>
      <c r="E716" s="87">
        <v>0</v>
      </c>
      <c r="F716" s="87">
        <v>0</v>
      </c>
      <c r="G716" s="87">
        <v>0</v>
      </c>
      <c r="H716" s="87">
        <v>0</v>
      </c>
      <c r="I716" s="87">
        <v>0</v>
      </c>
      <c r="J716" s="87">
        <v>0</v>
      </c>
      <c r="K716" s="87">
        <v>0</v>
      </c>
      <c r="L716" s="87">
        <v>0</v>
      </c>
      <c r="M716" s="87">
        <v>0</v>
      </c>
      <c r="N716" s="87">
        <v>0</v>
      </c>
      <c r="O716" s="87">
        <v>0</v>
      </c>
      <c r="P716" s="87">
        <v>0</v>
      </c>
      <c r="Q716" s="87">
        <v>0</v>
      </c>
      <c r="R716" s="87">
        <v>0</v>
      </c>
      <c r="S716" s="87">
        <v>0</v>
      </c>
      <c r="T716" s="87">
        <v>0</v>
      </c>
      <c r="U716" s="87">
        <v>0</v>
      </c>
      <c r="V716" s="87">
        <v>0</v>
      </c>
      <c r="W716" s="87">
        <v>0</v>
      </c>
      <c r="X716" s="87">
        <v>0</v>
      </c>
      <c r="Y716" s="87">
        <v>0</v>
      </c>
      <c r="Z716" s="87">
        <v>0</v>
      </c>
      <c r="AA716" s="87">
        <v>5.992</v>
      </c>
      <c r="AB716" s="87">
        <v>0</v>
      </c>
      <c r="AC716" s="87">
        <v>0</v>
      </c>
      <c r="AD716" s="87">
        <v>0</v>
      </c>
      <c r="AE716" s="87">
        <v>0</v>
      </c>
      <c r="AF716" s="87">
        <v>0</v>
      </c>
      <c r="AG716" s="87">
        <v>0</v>
      </c>
      <c r="AH716" s="87">
        <v>0</v>
      </c>
      <c r="AI716" s="87">
        <v>0</v>
      </c>
      <c r="AJ716" s="87">
        <v>0</v>
      </c>
      <c r="AK716" s="87">
        <v>0</v>
      </c>
      <c r="AL716" s="87">
        <v>0</v>
      </c>
      <c r="AM716" s="87">
        <v>0</v>
      </c>
      <c r="AN716" s="87">
        <v>0</v>
      </c>
      <c r="AO716" s="87">
        <v>0</v>
      </c>
      <c r="AP716" s="87">
        <v>0</v>
      </c>
      <c r="AQ716" s="87">
        <v>0</v>
      </c>
      <c r="AR716" s="87">
        <v>0</v>
      </c>
      <c r="AS716" s="87">
        <v>0</v>
      </c>
      <c r="AT716" s="87">
        <v>0</v>
      </c>
      <c r="AU716" s="87">
        <v>0</v>
      </c>
    </row>
    <row r="717" spans="1:47" s="164" customFormat="1" ht="78.75" x14ac:dyDescent="0.2">
      <c r="A717" s="171" t="s">
        <v>900</v>
      </c>
      <c r="B717" s="84" t="s">
        <v>775</v>
      </c>
      <c r="C717" s="171" t="s">
        <v>2500</v>
      </c>
      <c r="D717" s="87">
        <v>0</v>
      </c>
      <c r="E717" s="87">
        <v>0</v>
      </c>
      <c r="F717" s="87">
        <v>0</v>
      </c>
      <c r="G717" s="87">
        <v>0</v>
      </c>
      <c r="H717" s="87">
        <v>0</v>
      </c>
      <c r="I717" s="87">
        <v>0</v>
      </c>
      <c r="J717" s="87">
        <v>0</v>
      </c>
      <c r="K717" s="87">
        <v>0</v>
      </c>
      <c r="L717" s="87">
        <v>0</v>
      </c>
      <c r="M717" s="87">
        <v>0</v>
      </c>
      <c r="N717" s="87">
        <v>0</v>
      </c>
      <c r="O717" s="87">
        <v>0</v>
      </c>
      <c r="P717" s="87">
        <v>0</v>
      </c>
      <c r="Q717" s="87">
        <v>0</v>
      </c>
      <c r="R717" s="87">
        <v>0</v>
      </c>
      <c r="S717" s="87">
        <v>0</v>
      </c>
      <c r="T717" s="87">
        <v>0.14000000000000001</v>
      </c>
      <c r="U717" s="87">
        <v>0</v>
      </c>
      <c r="V717" s="87">
        <v>0</v>
      </c>
      <c r="W717" s="87">
        <v>0</v>
      </c>
      <c r="X717" s="87">
        <v>0</v>
      </c>
      <c r="Y717" s="87">
        <v>0</v>
      </c>
      <c r="Z717" s="87">
        <v>0</v>
      </c>
      <c r="AA717" s="87">
        <v>0</v>
      </c>
      <c r="AB717" s="87">
        <v>0</v>
      </c>
      <c r="AC717" s="87">
        <v>0</v>
      </c>
      <c r="AD717" s="87">
        <v>0</v>
      </c>
      <c r="AE717" s="87">
        <v>0</v>
      </c>
      <c r="AF717" s="87">
        <v>0</v>
      </c>
      <c r="AG717" s="87">
        <v>0</v>
      </c>
      <c r="AH717" s="87">
        <v>0</v>
      </c>
      <c r="AI717" s="87">
        <v>0</v>
      </c>
      <c r="AJ717" s="87">
        <v>0</v>
      </c>
      <c r="AK717" s="87">
        <v>0</v>
      </c>
      <c r="AL717" s="87">
        <v>0</v>
      </c>
      <c r="AM717" s="87">
        <v>0</v>
      </c>
      <c r="AN717" s="87">
        <v>0</v>
      </c>
      <c r="AO717" s="87">
        <v>0</v>
      </c>
      <c r="AP717" s="87">
        <v>0</v>
      </c>
      <c r="AQ717" s="87">
        <v>0</v>
      </c>
      <c r="AR717" s="87">
        <v>0</v>
      </c>
      <c r="AS717" s="87">
        <v>0</v>
      </c>
      <c r="AT717" s="87">
        <v>0</v>
      </c>
      <c r="AU717" s="87">
        <v>0</v>
      </c>
    </row>
    <row r="718" spans="1:47" s="164" customFormat="1" x14ac:dyDescent="0.2">
      <c r="A718" s="210"/>
      <c r="B718" s="211" t="s">
        <v>76</v>
      </c>
      <c r="C718" s="210"/>
      <c r="D718" s="214">
        <v>0</v>
      </c>
      <c r="E718" s="214">
        <v>0</v>
      </c>
      <c r="F718" s="214">
        <v>0</v>
      </c>
      <c r="G718" s="214">
        <v>0</v>
      </c>
      <c r="H718" s="214">
        <v>0</v>
      </c>
      <c r="I718" s="214">
        <v>0</v>
      </c>
      <c r="J718" s="214">
        <v>0</v>
      </c>
      <c r="K718" s="214">
        <v>0</v>
      </c>
      <c r="L718" s="214">
        <v>0</v>
      </c>
      <c r="M718" s="214">
        <v>0</v>
      </c>
      <c r="N718" s="214">
        <v>0</v>
      </c>
      <c r="O718" s="214">
        <v>0</v>
      </c>
      <c r="P718" s="214">
        <v>0</v>
      </c>
      <c r="Q718" s="214">
        <v>0</v>
      </c>
      <c r="R718" s="214">
        <v>0</v>
      </c>
      <c r="S718" s="214">
        <v>0</v>
      </c>
      <c r="T718" s="214">
        <v>1.02</v>
      </c>
      <c r="U718" s="214">
        <v>0</v>
      </c>
      <c r="V718" s="214">
        <v>0</v>
      </c>
      <c r="W718" s="214">
        <v>0</v>
      </c>
      <c r="X718" s="214">
        <v>0</v>
      </c>
      <c r="Y718" s="214">
        <v>0</v>
      </c>
      <c r="Z718" s="214">
        <v>0</v>
      </c>
      <c r="AA718" s="214">
        <v>0</v>
      </c>
      <c r="AB718" s="214">
        <f t="shared" ref="AB718:AU718" si="76">SUM(AB719:AB722)</f>
        <v>0</v>
      </c>
      <c r="AC718" s="214">
        <f t="shared" si="76"/>
        <v>0</v>
      </c>
      <c r="AD718" s="214">
        <f t="shared" si="76"/>
        <v>0</v>
      </c>
      <c r="AE718" s="214">
        <f t="shared" si="76"/>
        <v>0</v>
      </c>
      <c r="AF718" s="214">
        <f t="shared" si="76"/>
        <v>0</v>
      </c>
      <c r="AG718" s="214">
        <f t="shared" si="76"/>
        <v>0</v>
      </c>
      <c r="AH718" s="214">
        <f t="shared" si="76"/>
        <v>0</v>
      </c>
      <c r="AI718" s="214">
        <f t="shared" si="76"/>
        <v>0</v>
      </c>
      <c r="AJ718" s="214">
        <f t="shared" si="76"/>
        <v>0</v>
      </c>
      <c r="AK718" s="214">
        <f t="shared" si="76"/>
        <v>0</v>
      </c>
      <c r="AL718" s="214">
        <f t="shared" si="76"/>
        <v>0</v>
      </c>
      <c r="AM718" s="214">
        <f t="shared" si="76"/>
        <v>0</v>
      </c>
      <c r="AN718" s="214">
        <f t="shared" si="76"/>
        <v>0</v>
      </c>
      <c r="AO718" s="214">
        <f t="shared" si="76"/>
        <v>0</v>
      </c>
      <c r="AP718" s="214">
        <f t="shared" si="76"/>
        <v>0</v>
      </c>
      <c r="AQ718" s="214">
        <f t="shared" si="76"/>
        <v>0</v>
      </c>
      <c r="AR718" s="214">
        <f t="shared" si="76"/>
        <v>0</v>
      </c>
      <c r="AS718" s="214">
        <f t="shared" si="76"/>
        <v>0</v>
      </c>
      <c r="AT718" s="214">
        <f t="shared" si="76"/>
        <v>0</v>
      </c>
      <c r="AU718" s="214">
        <f t="shared" si="76"/>
        <v>0</v>
      </c>
    </row>
    <row r="719" spans="1:47" s="164" customFormat="1" ht="47.25" x14ac:dyDescent="0.2">
      <c r="A719" s="171" t="s">
        <v>900</v>
      </c>
      <c r="B719" s="84" t="s">
        <v>776</v>
      </c>
      <c r="C719" s="171" t="s">
        <v>2501</v>
      </c>
      <c r="D719" s="87">
        <v>0</v>
      </c>
      <c r="E719" s="87">
        <v>0</v>
      </c>
      <c r="F719" s="87">
        <v>0</v>
      </c>
      <c r="G719" s="87">
        <v>0</v>
      </c>
      <c r="H719" s="87">
        <v>0</v>
      </c>
      <c r="I719" s="87">
        <v>0</v>
      </c>
      <c r="J719" s="87">
        <v>0</v>
      </c>
      <c r="K719" s="87">
        <v>0</v>
      </c>
      <c r="L719" s="87">
        <v>0</v>
      </c>
      <c r="M719" s="87">
        <v>0</v>
      </c>
      <c r="N719" s="87">
        <v>0</v>
      </c>
      <c r="O719" s="87">
        <v>0</v>
      </c>
      <c r="P719" s="87">
        <v>0</v>
      </c>
      <c r="Q719" s="87">
        <v>0</v>
      </c>
      <c r="R719" s="87">
        <v>0</v>
      </c>
      <c r="S719" s="87">
        <v>0</v>
      </c>
      <c r="T719" s="87">
        <v>0.2</v>
      </c>
      <c r="U719" s="87">
        <v>0</v>
      </c>
      <c r="V719" s="87">
        <v>0</v>
      </c>
      <c r="W719" s="87">
        <v>0</v>
      </c>
      <c r="X719" s="87">
        <v>0</v>
      </c>
      <c r="Y719" s="87">
        <v>0</v>
      </c>
      <c r="Z719" s="87">
        <v>0</v>
      </c>
      <c r="AA719" s="87">
        <v>0</v>
      </c>
      <c r="AB719" s="87">
        <v>0</v>
      </c>
      <c r="AC719" s="87">
        <v>0</v>
      </c>
      <c r="AD719" s="87">
        <v>0</v>
      </c>
      <c r="AE719" s="87">
        <v>0</v>
      </c>
      <c r="AF719" s="87">
        <v>0</v>
      </c>
      <c r="AG719" s="87">
        <v>0</v>
      </c>
      <c r="AH719" s="87">
        <v>0</v>
      </c>
      <c r="AI719" s="87">
        <v>0</v>
      </c>
      <c r="AJ719" s="87">
        <v>0</v>
      </c>
      <c r="AK719" s="87">
        <v>0</v>
      </c>
      <c r="AL719" s="87">
        <v>0</v>
      </c>
      <c r="AM719" s="87">
        <v>0</v>
      </c>
      <c r="AN719" s="87">
        <v>0</v>
      </c>
      <c r="AO719" s="87">
        <v>0</v>
      </c>
      <c r="AP719" s="87">
        <v>0</v>
      </c>
      <c r="AQ719" s="87">
        <v>0</v>
      </c>
      <c r="AR719" s="87">
        <v>0</v>
      </c>
      <c r="AS719" s="87">
        <v>0</v>
      </c>
      <c r="AT719" s="87">
        <v>0</v>
      </c>
      <c r="AU719" s="87">
        <v>0</v>
      </c>
    </row>
    <row r="720" spans="1:47" s="164" customFormat="1" ht="47.25" x14ac:dyDescent="0.2">
      <c r="A720" s="171" t="s">
        <v>900</v>
      </c>
      <c r="B720" s="84" t="s">
        <v>777</v>
      </c>
      <c r="C720" s="171" t="s">
        <v>2502</v>
      </c>
      <c r="D720" s="87">
        <v>0</v>
      </c>
      <c r="E720" s="87">
        <v>0</v>
      </c>
      <c r="F720" s="87">
        <v>0</v>
      </c>
      <c r="G720" s="87">
        <v>0</v>
      </c>
      <c r="H720" s="87">
        <v>0</v>
      </c>
      <c r="I720" s="87">
        <v>0</v>
      </c>
      <c r="J720" s="87">
        <v>0</v>
      </c>
      <c r="K720" s="87">
        <v>0</v>
      </c>
      <c r="L720" s="87">
        <v>0</v>
      </c>
      <c r="M720" s="87">
        <v>0</v>
      </c>
      <c r="N720" s="87">
        <v>0</v>
      </c>
      <c r="O720" s="87">
        <v>0</v>
      </c>
      <c r="P720" s="87">
        <v>0</v>
      </c>
      <c r="Q720" s="87">
        <v>0</v>
      </c>
      <c r="R720" s="87">
        <v>0</v>
      </c>
      <c r="S720" s="87">
        <v>0</v>
      </c>
      <c r="T720" s="87">
        <v>0.44</v>
      </c>
      <c r="U720" s="87">
        <v>0</v>
      </c>
      <c r="V720" s="87">
        <v>0</v>
      </c>
      <c r="W720" s="87">
        <v>0</v>
      </c>
      <c r="X720" s="87">
        <v>0</v>
      </c>
      <c r="Y720" s="87">
        <v>0</v>
      </c>
      <c r="Z720" s="87">
        <v>0</v>
      </c>
      <c r="AA720" s="87">
        <v>0</v>
      </c>
      <c r="AB720" s="87">
        <v>0</v>
      </c>
      <c r="AC720" s="87">
        <v>0</v>
      </c>
      <c r="AD720" s="87">
        <v>0</v>
      </c>
      <c r="AE720" s="87">
        <v>0</v>
      </c>
      <c r="AF720" s="87">
        <v>0</v>
      </c>
      <c r="AG720" s="87">
        <v>0</v>
      </c>
      <c r="AH720" s="87">
        <v>0</v>
      </c>
      <c r="AI720" s="87">
        <v>0</v>
      </c>
      <c r="AJ720" s="87">
        <v>0</v>
      </c>
      <c r="AK720" s="87">
        <v>0</v>
      </c>
      <c r="AL720" s="87">
        <v>0</v>
      </c>
      <c r="AM720" s="87">
        <v>0</v>
      </c>
      <c r="AN720" s="87">
        <v>0</v>
      </c>
      <c r="AO720" s="87">
        <v>0</v>
      </c>
      <c r="AP720" s="87">
        <v>0</v>
      </c>
      <c r="AQ720" s="87">
        <v>0</v>
      </c>
      <c r="AR720" s="87">
        <v>0</v>
      </c>
      <c r="AS720" s="87">
        <v>0</v>
      </c>
      <c r="AT720" s="87">
        <v>0</v>
      </c>
      <c r="AU720" s="87">
        <v>0</v>
      </c>
    </row>
    <row r="721" spans="1:47" s="164" customFormat="1" ht="47.25" x14ac:dyDescent="0.2">
      <c r="A721" s="171" t="s">
        <v>900</v>
      </c>
      <c r="B721" s="84" t="s">
        <v>778</v>
      </c>
      <c r="C721" s="171" t="s">
        <v>2503</v>
      </c>
      <c r="D721" s="87">
        <v>0</v>
      </c>
      <c r="E721" s="87">
        <v>0</v>
      </c>
      <c r="F721" s="87">
        <v>0</v>
      </c>
      <c r="G721" s="87">
        <v>0</v>
      </c>
      <c r="H721" s="87">
        <v>0</v>
      </c>
      <c r="I721" s="87">
        <v>0</v>
      </c>
      <c r="J721" s="87">
        <v>0</v>
      </c>
      <c r="K721" s="87">
        <v>0</v>
      </c>
      <c r="L721" s="87">
        <v>0</v>
      </c>
      <c r="M721" s="87">
        <v>0</v>
      </c>
      <c r="N721" s="87">
        <v>0</v>
      </c>
      <c r="O721" s="87">
        <v>0</v>
      </c>
      <c r="P721" s="87">
        <v>0</v>
      </c>
      <c r="Q721" s="87">
        <v>0</v>
      </c>
      <c r="R721" s="87">
        <v>0</v>
      </c>
      <c r="S721" s="87">
        <v>0</v>
      </c>
      <c r="T721" s="87">
        <v>0.28999999999999998</v>
      </c>
      <c r="U721" s="87">
        <v>0</v>
      </c>
      <c r="V721" s="87">
        <v>0</v>
      </c>
      <c r="W721" s="87">
        <v>0</v>
      </c>
      <c r="X721" s="87">
        <v>0</v>
      </c>
      <c r="Y721" s="87">
        <v>0</v>
      </c>
      <c r="Z721" s="87">
        <v>0</v>
      </c>
      <c r="AA721" s="87">
        <v>0</v>
      </c>
      <c r="AB721" s="87">
        <v>0</v>
      </c>
      <c r="AC721" s="87">
        <v>0</v>
      </c>
      <c r="AD721" s="87">
        <v>0</v>
      </c>
      <c r="AE721" s="87">
        <v>0</v>
      </c>
      <c r="AF721" s="87">
        <v>0</v>
      </c>
      <c r="AG721" s="87">
        <v>0</v>
      </c>
      <c r="AH721" s="87">
        <v>0</v>
      </c>
      <c r="AI721" s="87">
        <v>0</v>
      </c>
      <c r="AJ721" s="87">
        <v>0</v>
      </c>
      <c r="AK721" s="87">
        <v>0</v>
      </c>
      <c r="AL721" s="87">
        <v>0</v>
      </c>
      <c r="AM721" s="87">
        <v>0</v>
      </c>
      <c r="AN721" s="87">
        <v>0</v>
      </c>
      <c r="AO721" s="87">
        <v>0</v>
      </c>
      <c r="AP721" s="87">
        <v>0</v>
      </c>
      <c r="AQ721" s="87">
        <v>0</v>
      </c>
      <c r="AR721" s="87">
        <v>0</v>
      </c>
      <c r="AS721" s="87">
        <v>0</v>
      </c>
      <c r="AT721" s="87">
        <v>0</v>
      </c>
      <c r="AU721" s="87">
        <v>0</v>
      </c>
    </row>
    <row r="722" spans="1:47" s="164" customFormat="1" ht="47.25" x14ac:dyDescent="0.2">
      <c r="A722" s="171" t="s">
        <v>900</v>
      </c>
      <c r="B722" s="84" t="s">
        <v>779</v>
      </c>
      <c r="C722" s="171" t="s">
        <v>2504</v>
      </c>
      <c r="D722" s="87">
        <v>0</v>
      </c>
      <c r="E722" s="87">
        <v>0</v>
      </c>
      <c r="F722" s="87">
        <v>0</v>
      </c>
      <c r="G722" s="87">
        <v>0</v>
      </c>
      <c r="H722" s="87">
        <v>0</v>
      </c>
      <c r="I722" s="87">
        <v>0</v>
      </c>
      <c r="J722" s="87">
        <v>0</v>
      </c>
      <c r="K722" s="87">
        <v>0</v>
      </c>
      <c r="L722" s="87">
        <v>0</v>
      </c>
      <c r="M722" s="87">
        <v>0</v>
      </c>
      <c r="N722" s="87">
        <v>0</v>
      </c>
      <c r="O722" s="87">
        <v>0</v>
      </c>
      <c r="P722" s="87">
        <v>0</v>
      </c>
      <c r="Q722" s="87">
        <v>0</v>
      </c>
      <c r="R722" s="87">
        <v>0</v>
      </c>
      <c r="S722" s="87">
        <v>0</v>
      </c>
      <c r="T722" s="87">
        <v>0.09</v>
      </c>
      <c r="U722" s="87">
        <v>0</v>
      </c>
      <c r="V722" s="87">
        <v>0</v>
      </c>
      <c r="W722" s="87">
        <v>0</v>
      </c>
      <c r="X722" s="87">
        <v>0</v>
      </c>
      <c r="Y722" s="87">
        <v>0</v>
      </c>
      <c r="Z722" s="87">
        <v>0</v>
      </c>
      <c r="AA722" s="87">
        <v>0</v>
      </c>
      <c r="AB722" s="87">
        <v>0</v>
      </c>
      <c r="AC722" s="87">
        <v>0</v>
      </c>
      <c r="AD722" s="87">
        <v>0</v>
      </c>
      <c r="AE722" s="87">
        <v>0</v>
      </c>
      <c r="AF722" s="87">
        <v>0</v>
      </c>
      <c r="AG722" s="87">
        <v>0</v>
      </c>
      <c r="AH722" s="87">
        <v>0</v>
      </c>
      <c r="AI722" s="87">
        <v>0</v>
      </c>
      <c r="AJ722" s="87">
        <v>0</v>
      </c>
      <c r="AK722" s="87">
        <v>0</v>
      </c>
      <c r="AL722" s="87">
        <v>0</v>
      </c>
      <c r="AM722" s="87">
        <v>0</v>
      </c>
      <c r="AN722" s="87">
        <v>0</v>
      </c>
      <c r="AO722" s="87">
        <v>0</v>
      </c>
      <c r="AP722" s="87">
        <v>0</v>
      </c>
      <c r="AQ722" s="87">
        <v>0</v>
      </c>
      <c r="AR722" s="87">
        <v>0</v>
      </c>
      <c r="AS722" s="87">
        <v>0</v>
      </c>
      <c r="AT722" s="87">
        <v>0</v>
      </c>
      <c r="AU722" s="87">
        <v>0</v>
      </c>
    </row>
    <row r="723" spans="1:47" s="164" customFormat="1" x14ac:dyDescent="0.2">
      <c r="A723" s="210"/>
      <c r="B723" s="211" t="s">
        <v>69</v>
      </c>
      <c r="C723" s="210"/>
      <c r="D723" s="214">
        <v>0</v>
      </c>
      <c r="E723" s="214">
        <v>0.42000000000000004</v>
      </c>
      <c r="F723" s="214">
        <v>0</v>
      </c>
      <c r="G723" s="214">
        <v>0</v>
      </c>
      <c r="H723" s="214">
        <v>0</v>
      </c>
      <c r="I723" s="214">
        <v>0.61499999999999999</v>
      </c>
      <c r="J723" s="214">
        <v>0</v>
      </c>
      <c r="K723" s="214">
        <v>0</v>
      </c>
      <c r="L723" s="214">
        <v>0</v>
      </c>
      <c r="M723" s="214">
        <v>0</v>
      </c>
      <c r="N723" s="214">
        <v>0</v>
      </c>
      <c r="O723" s="214">
        <v>0</v>
      </c>
      <c r="P723" s="214">
        <v>0</v>
      </c>
      <c r="Q723" s="214">
        <v>0</v>
      </c>
      <c r="R723" s="214">
        <v>1.52</v>
      </c>
      <c r="S723" s="214">
        <v>0</v>
      </c>
      <c r="T723" s="214">
        <v>0.95</v>
      </c>
      <c r="U723" s="214">
        <v>0</v>
      </c>
      <c r="V723" s="214">
        <v>0</v>
      </c>
      <c r="W723" s="214">
        <v>0</v>
      </c>
      <c r="X723" s="214">
        <v>0</v>
      </c>
      <c r="Y723" s="214">
        <v>0</v>
      </c>
      <c r="Z723" s="214">
        <v>0</v>
      </c>
      <c r="AA723" s="214">
        <v>0</v>
      </c>
      <c r="AB723" s="214">
        <f t="shared" ref="AB723:AU723" si="77">SUM(AB724:AB732)</f>
        <v>0</v>
      </c>
      <c r="AC723" s="214">
        <f t="shared" si="77"/>
        <v>0</v>
      </c>
      <c r="AD723" s="214">
        <f t="shared" si="77"/>
        <v>0</v>
      </c>
      <c r="AE723" s="214">
        <f t="shared" si="77"/>
        <v>0</v>
      </c>
      <c r="AF723" s="214">
        <f t="shared" si="77"/>
        <v>0</v>
      </c>
      <c r="AG723" s="214">
        <f t="shared" si="77"/>
        <v>0</v>
      </c>
      <c r="AH723" s="214">
        <f t="shared" si="77"/>
        <v>0</v>
      </c>
      <c r="AI723" s="214">
        <f t="shared" si="77"/>
        <v>0</v>
      </c>
      <c r="AJ723" s="214">
        <f t="shared" si="77"/>
        <v>0</v>
      </c>
      <c r="AK723" s="214">
        <f t="shared" si="77"/>
        <v>0</v>
      </c>
      <c r="AL723" s="214">
        <f t="shared" si="77"/>
        <v>0</v>
      </c>
      <c r="AM723" s="214">
        <f t="shared" si="77"/>
        <v>0</v>
      </c>
      <c r="AN723" s="214">
        <f t="shared" si="77"/>
        <v>0</v>
      </c>
      <c r="AO723" s="214">
        <f t="shared" si="77"/>
        <v>0</v>
      </c>
      <c r="AP723" s="214">
        <f t="shared" si="77"/>
        <v>0</v>
      </c>
      <c r="AQ723" s="214">
        <f t="shared" si="77"/>
        <v>0</v>
      </c>
      <c r="AR723" s="214">
        <f t="shared" si="77"/>
        <v>0</v>
      </c>
      <c r="AS723" s="214">
        <f t="shared" si="77"/>
        <v>0</v>
      </c>
      <c r="AT723" s="214">
        <f t="shared" si="77"/>
        <v>0</v>
      </c>
      <c r="AU723" s="214">
        <f t="shared" si="77"/>
        <v>0</v>
      </c>
    </row>
    <row r="724" spans="1:47" s="164" customFormat="1" ht="78.75" x14ac:dyDescent="0.2">
      <c r="A724" s="171" t="s">
        <v>900</v>
      </c>
      <c r="B724" s="84" t="s">
        <v>1786</v>
      </c>
      <c r="C724" s="171" t="s">
        <v>2505</v>
      </c>
      <c r="D724" s="87">
        <v>0</v>
      </c>
      <c r="E724" s="87">
        <v>0</v>
      </c>
      <c r="F724" s="87">
        <v>0</v>
      </c>
      <c r="G724" s="87">
        <v>0</v>
      </c>
      <c r="H724" s="87">
        <v>0</v>
      </c>
      <c r="I724" s="87">
        <v>0</v>
      </c>
      <c r="J724" s="87">
        <v>0</v>
      </c>
      <c r="K724" s="87">
        <v>0</v>
      </c>
      <c r="L724" s="87">
        <v>0</v>
      </c>
      <c r="M724" s="87">
        <v>0</v>
      </c>
      <c r="N724" s="87">
        <v>0</v>
      </c>
      <c r="O724" s="87">
        <v>0</v>
      </c>
      <c r="P724" s="87">
        <v>0</v>
      </c>
      <c r="Q724" s="87">
        <v>0</v>
      </c>
      <c r="R724" s="87">
        <v>0</v>
      </c>
      <c r="S724" s="87">
        <v>0</v>
      </c>
      <c r="T724" s="87">
        <v>0</v>
      </c>
      <c r="U724" s="87">
        <v>0</v>
      </c>
      <c r="V724" s="87">
        <v>0</v>
      </c>
      <c r="W724" s="87">
        <v>0</v>
      </c>
      <c r="X724" s="87">
        <v>0</v>
      </c>
      <c r="Y724" s="87">
        <v>0</v>
      </c>
      <c r="Z724" s="87">
        <v>0</v>
      </c>
      <c r="AA724" s="87">
        <v>0</v>
      </c>
      <c r="AB724" s="87">
        <v>0</v>
      </c>
      <c r="AC724" s="87">
        <v>0</v>
      </c>
      <c r="AD724" s="87">
        <v>0</v>
      </c>
      <c r="AE724" s="87">
        <v>0</v>
      </c>
      <c r="AF724" s="87">
        <v>0</v>
      </c>
      <c r="AG724" s="87">
        <v>0</v>
      </c>
      <c r="AH724" s="87">
        <v>0</v>
      </c>
      <c r="AI724" s="87">
        <v>0</v>
      </c>
      <c r="AJ724" s="87">
        <v>0</v>
      </c>
      <c r="AK724" s="87">
        <v>0</v>
      </c>
      <c r="AL724" s="87">
        <v>0</v>
      </c>
      <c r="AM724" s="87">
        <v>0</v>
      </c>
      <c r="AN724" s="87">
        <v>0</v>
      </c>
      <c r="AO724" s="87">
        <v>0</v>
      </c>
      <c r="AP724" s="87">
        <v>0</v>
      </c>
      <c r="AQ724" s="87">
        <v>0</v>
      </c>
      <c r="AR724" s="87">
        <v>0</v>
      </c>
      <c r="AS724" s="87">
        <v>0</v>
      </c>
      <c r="AT724" s="87">
        <v>0</v>
      </c>
      <c r="AU724" s="87">
        <v>0</v>
      </c>
    </row>
    <row r="725" spans="1:47" s="164" customFormat="1" ht="94.5" x14ac:dyDescent="0.2">
      <c r="A725" s="171" t="s">
        <v>900</v>
      </c>
      <c r="B725" s="84" t="s">
        <v>1787</v>
      </c>
      <c r="C725" s="171" t="s">
        <v>2506</v>
      </c>
      <c r="D725" s="87">
        <v>0</v>
      </c>
      <c r="E725" s="87">
        <v>0.1</v>
      </c>
      <c r="F725" s="87">
        <v>0</v>
      </c>
      <c r="G725" s="87">
        <v>0</v>
      </c>
      <c r="H725" s="87">
        <v>0</v>
      </c>
      <c r="I725" s="87">
        <v>3.3000000000000002E-2</v>
      </c>
      <c r="J725" s="87">
        <v>0</v>
      </c>
      <c r="K725" s="87">
        <v>0</v>
      </c>
      <c r="L725" s="87">
        <v>0</v>
      </c>
      <c r="M725" s="87">
        <v>0</v>
      </c>
      <c r="N725" s="87">
        <v>0</v>
      </c>
      <c r="O725" s="87">
        <v>0</v>
      </c>
      <c r="P725" s="87">
        <v>0</v>
      </c>
      <c r="Q725" s="87">
        <v>0</v>
      </c>
      <c r="R725" s="87">
        <v>0.1</v>
      </c>
      <c r="S725" s="87"/>
      <c r="T725" s="87">
        <v>0.03</v>
      </c>
      <c r="U725" s="87"/>
      <c r="V725" s="87">
        <v>0</v>
      </c>
      <c r="W725" s="87">
        <v>0</v>
      </c>
      <c r="X725" s="87">
        <v>0</v>
      </c>
      <c r="Y725" s="87">
        <v>0</v>
      </c>
      <c r="Z725" s="87">
        <v>0</v>
      </c>
      <c r="AA725" s="87">
        <v>0</v>
      </c>
      <c r="AB725" s="87">
        <v>0</v>
      </c>
      <c r="AC725" s="87">
        <v>0</v>
      </c>
      <c r="AD725" s="87">
        <v>0</v>
      </c>
      <c r="AE725" s="87">
        <v>0</v>
      </c>
      <c r="AF725" s="87">
        <v>0</v>
      </c>
      <c r="AG725" s="87">
        <v>0</v>
      </c>
      <c r="AH725" s="87">
        <v>0</v>
      </c>
      <c r="AI725" s="87">
        <v>0</v>
      </c>
      <c r="AJ725" s="87">
        <v>0</v>
      </c>
      <c r="AK725" s="87">
        <v>0</v>
      </c>
      <c r="AL725" s="87">
        <v>0</v>
      </c>
      <c r="AM725" s="87">
        <v>0</v>
      </c>
      <c r="AN725" s="87">
        <v>0</v>
      </c>
      <c r="AO725" s="87">
        <v>0</v>
      </c>
      <c r="AP725" s="87">
        <v>0</v>
      </c>
      <c r="AQ725" s="87">
        <v>0</v>
      </c>
      <c r="AR725" s="87">
        <v>0</v>
      </c>
      <c r="AS725" s="87">
        <v>0</v>
      </c>
      <c r="AT725" s="87">
        <v>0</v>
      </c>
      <c r="AU725" s="87">
        <v>0</v>
      </c>
    </row>
    <row r="726" spans="1:47" s="164" customFormat="1" ht="78.75" x14ac:dyDescent="0.2">
      <c r="A726" s="171" t="s">
        <v>900</v>
      </c>
      <c r="B726" s="84" t="s">
        <v>1788</v>
      </c>
      <c r="C726" s="171" t="s">
        <v>2507</v>
      </c>
      <c r="D726" s="87">
        <v>0</v>
      </c>
      <c r="E726" s="87">
        <v>0</v>
      </c>
      <c r="F726" s="87">
        <v>0</v>
      </c>
      <c r="G726" s="87">
        <v>0</v>
      </c>
      <c r="H726" s="87">
        <v>0</v>
      </c>
      <c r="I726" s="87">
        <v>0</v>
      </c>
      <c r="J726" s="87">
        <v>0</v>
      </c>
      <c r="K726" s="87">
        <v>0</v>
      </c>
      <c r="L726" s="87">
        <v>0</v>
      </c>
      <c r="M726" s="87">
        <v>0</v>
      </c>
      <c r="N726" s="87">
        <v>0</v>
      </c>
      <c r="O726" s="87">
        <v>0</v>
      </c>
      <c r="P726" s="87">
        <v>0</v>
      </c>
      <c r="Q726" s="87">
        <v>0</v>
      </c>
      <c r="R726" s="87">
        <v>1.26</v>
      </c>
      <c r="S726" s="87">
        <v>0</v>
      </c>
      <c r="T726" s="87">
        <v>0.3</v>
      </c>
      <c r="U726" s="87">
        <v>0</v>
      </c>
      <c r="V726" s="87">
        <v>0</v>
      </c>
      <c r="W726" s="87">
        <v>0</v>
      </c>
      <c r="X726" s="87">
        <v>0</v>
      </c>
      <c r="Y726" s="87">
        <v>0</v>
      </c>
      <c r="Z726" s="87">
        <v>0</v>
      </c>
      <c r="AA726" s="87">
        <v>0</v>
      </c>
      <c r="AB726" s="87">
        <v>0</v>
      </c>
      <c r="AC726" s="87">
        <v>0</v>
      </c>
      <c r="AD726" s="87">
        <v>0</v>
      </c>
      <c r="AE726" s="87">
        <v>0</v>
      </c>
      <c r="AF726" s="87">
        <v>0</v>
      </c>
      <c r="AG726" s="87">
        <v>0</v>
      </c>
      <c r="AH726" s="87">
        <v>0</v>
      </c>
      <c r="AI726" s="87">
        <v>0</v>
      </c>
      <c r="AJ726" s="87">
        <v>0</v>
      </c>
      <c r="AK726" s="87">
        <v>0</v>
      </c>
      <c r="AL726" s="87">
        <v>0</v>
      </c>
      <c r="AM726" s="87">
        <v>0</v>
      </c>
      <c r="AN726" s="87">
        <v>0</v>
      </c>
      <c r="AO726" s="87">
        <v>0</v>
      </c>
      <c r="AP726" s="87">
        <v>0</v>
      </c>
      <c r="AQ726" s="87">
        <v>0</v>
      </c>
      <c r="AR726" s="87">
        <v>0</v>
      </c>
      <c r="AS726" s="87">
        <v>0</v>
      </c>
      <c r="AT726" s="87">
        <v>0</v>
      </c>
      <c r="AU726" s="87">
        <v>0</v>
      </c>
    </row>
    <row r="727" spans="1:47" s="164" customFormat="1" ht="78.75" x14ac:dyDescent="0.2">
      <c r="A727" s="171" t="s">
        <v>900</v>
      </c>
      <c r="B727" s="84" t="s">
        <v>1789</v>
      </c>
      <c r="C727" s="171" t="s">
        <v>2508</v>
      </c>
      <c r="D727" s="87">
        <v>0</v>
      </c>
      <c r="E727" s="87">
        <v>0</v>
      </c>
      <c r="F727" s="87">
        <v>0</v>
      </c>
      <c r="G727" s="87">
        <v>0</v>
      </c>
      <c r="H727" s="87">
        <v>0</v>
      </c>
      <c r="I727" s="87">
        <v>0</v>
      </c>
      <c r="J727" s="87">
        <v>0</v>
      </c>
      <c r="K727" s="87">
        <v>0</v>
      </c>
      <c r="L727" s="87">
        <v>0</v>
      </c>
      <c r="M727" s="87">
        <v>0</v>
      </c>
      <c r="N727" s="87">
        <v>0</v>
      </c>
      <c r="O727" s="87">
        <v>0</v>
      </c>
      <c r="P727" s="87">
        <v>0</v>
      </c>
      <c r="Q727" s="87">
        <v>0</v>
      </c>
      <c r="R727" s="87">
        <v>0</v>
      </c>
      <c r="S727" s="87">
        <v>0</v>
      </c>
      <c r="T727" s="87">
        <v>0</v>
      </c>
      <c r="U727" s="87">
        <v>0</v>
      </c>
      <c r="V727" s="87">
        <v>0</v>
      </c>
      <c r="W727" s="87">
        <v>0</v>
      </c>
      <c r="X727" s="87">
        <v>0</v>
      </c>
      <c r="Y727" s="87">
        <v>0</v>
      </c>
      <c r="Z727" s="87">
        <v>0</v>
      </c>
      <c r="AA727" s="87">
        <v>0</v>
      </c>
      <c r="AB727" s="87">
        <v>0</v>
      </c>
      <c r="AC727" s="87">
        <v>0</v>
      </c>
      <c r="AD727" s="87">
        <v>0</v>
      </c>
      <c r="AE727" s="87">
        <v>0</v>
      </c>
      <c r="AF727" s="87">
        <v>0</v>
      </c>
      <c r="AG727" s="87">
        <v>0</v>
      </c>
      <c r="AH727" s="87">
        <v>0</v>
      </c>
      <c r="AI727" s="87">
        <v>0</v>
      </c>
      <c r="AJ727" s="87">
        <v>0</v>
      </c>
      <c r="AK727" s="87">
        <v>0</v>
      </c>
      <c r="AL727" s="87">
        <v>0</v>
      </c>
      <c r="AM727" s="87">
        <v>0</v>
      </c>
      <c r="AN727" s="87">
        <v>0</v>
      </c>
      <c r="AO727" s="87">
        <v>0</v>
      </c>
      <c r="AP727" s="87">
        <v>0</v>
      </c>
      <c r="AQ727" s="87">
        <v>0</v>
      </c>
      <c r="AR727" s="87">
        <v>0</v>
      </c>
      <c r="AS727" s="87">
        <v>0</v>
      </c>
      <c r="AT727" s="87">
        <v>0</v>
      </c>
      <c r="AU727" s="87">
        <v>0</v>
      </c>
    </row>
    <row r="728" spans="1:47" s="164" customFormat="1" ht="78.75" x14ac:dyDescent="0.2">
      <c r="A728" s="171" t="s">
        <v>900</v>
      </c>
      <c r="B728" s="84" t="s">
        <v>1790</v>
      </c>
      <c r="C728" s="171" t="s">
        <v>2509</v>
      </c>
      <c r="D728" s="87">
        <v>0</v>
      </c>
      <c r="E728" s="87">
        <v>0</v>
      </c>
      <c r="F728" s="87">
        <v>0</v>
      </c>
      <c r="G728" s="87">
        <v>0</v>
      </c>
      <c r="H728" s="87">
        <v>0</v>
      </c>
      <c r="I728" s="87">
        <v>0</v>
      </c>
      <c r="J728" s="87">
        <v>0</v>
      </c>
      <c r="K728" s="87">
        <v>0</v>
      </c>
      <c r="L728" s="87">
        <v>0</v>
      </c>
      <c r="M728" s="87">
        <v>0</v>
      </c>
      <c r="N728" s="87">
        <v>0</v>
      </c>
      <c r="O728" s="87">
        <v>0</v>
      </c>
      <c r="P728" s="87">
        <v>0</v>
      </c>
      <c r="Q728" s="87">
        <v>0</v>
      </c>
      <c r="R728" s="87">
        <v>0.16</v>
      </c>
      <c r="S728" s="87">
        <v>0</v>
      </c>
      <c r="T728" s="87">
        <v>0.62</v>
      </c>
      <c r="U728" s="87">
        <v>0</v>
      </c>
      <c r="V728" s="87">
        <v>0</v>
      </c>
      <c r="W728" s="87">
        <v>0</v>
      </c>
      <c r="X728" s="87">
        <v>0</v>
      </c>
      <c r="Y728" s="87">
        <v>0</v>
      </c>
      <c r="Z728" s="87">
        <v>0</v>
      </c>
      <c r="AA728" s="87">
        <v>0</v>
      </c>
      <c r="AB728" s="87">
        <v>0</v>
      </c>
      <c r="AC728" s="87">
        <v>0</v>
      </c>
      <c r="AD728" s="87">
        <v>0</v>
      </c>
      <c r="AE728" s="87">
        <v>0</v>
      </c>
      <c r="AF728" s="87">
        <v>0</v>
      </c>
      <c r="AG728" s="87">
        <v>0</v>
      </c>
      <c r="AH728" s="87">
        <v>0</v>
      </c>
      <c r="AI728" s="87">
        <v>0</v>
      </c>
      <c r="AJ728" s="87">
        <v>0</v>
      </c>
      <c r="AK728" s="87">
        <v>0</v>
      </c>
      <c r="AL728" s="87">
        <v>0</v>
      </c>
      <c r="AM728" s="87">
        <v>0</v>
      </c>
      <c r="AN728" s="87">
        <v>0</v>
      </c>
      <c r="AO728" s="87">
        <v>0</v>
      </c>
      <c r="AP728" s="87">
        <v>0</v>
      </c>
      <c r="AQ728" s="87">
        <v>0</v>
      </c>
      <c r="AR728" s="87">
        <v>0</v>
      </c>
      <c r="AS728" s="87">
        <v>0</v>
      </c>
      <c r="AT728" s="87">
        <v>0</v>
      </c>
      <c r="AU728" s="87">
        <v>0</v>
      </c>
    </row>
    <row r="729" spans="1:47" s="164" customFormat="1" ht="47.25" x14ac:dyDescent="0.2">
      <c r="A729" s="171" t="s">
        <v>900</v>
      </c>
      <c r="B729" s="84" t="s">
        <v>780</v>
      </c>
      <c r="C729" s="171" t="s">
        <v>2510</v>
      </c>
      <c r="D729" s="87">
        <v>0</v>
      </c>
      <c r="E729" s="87">
        <v>0</v>
      </c>
      <c r="F729" s="87">
        <v>0</v>
      </c>
      <c r="G729" s="87">
        <v>0</v>
      </c>
      <c r="H729" s="87">
        <v>0</v>
      </c>
      <c r="I729" s="87">
        <v>0</v>
      </c>
      <c r="J729" s="87">
        <v>0</v>
      </c>
      <c r="K729" s="87">
        <v>0</v>
      </c>
      <c r="L729" s="87">
        <v>0</v>
      </c>
      <c r="M729" s="87">
        <v>0</v>
      </c>
      <c r="N729" s="87">
        <v>0</v>
      </c>
      <c r="O729" s="87">
        <v>0</v>
      </c>
      <c r="P729" s="87">
        <v>0</v>
      </c>
      <c r="Q729" s="87">
        <v>0</v>
      </c>
      <c r="R729" s="87">
        <v>0</v>
      </c>
      <c r="S729" s="87">
        <v>0</v>
      </c>
      <c r="T729" s="87">
        <v>0</v>
      </c>
      <c r="U729" s="87">
        <v>0</v>
      </c>
      <c r="V729" s="87">
        <v>0</v>
      </c>
      <c r="W729" s="87">
        <v>0</v>
      </c>
      <c r="X729" s="87">
        <v>0</v>
      </c>
      <c r="Y729" s="87">
        <v>0</v>
      </c>
      <c r="Z729" s="87">
        <v>0</v>
      </c>
      <c r="AA729" s="87">
        <v>0</v>
      </c>
      <c r="AB729" s="87">
        <v>0</v>
      </c>
      <c r="AC729" s="87">
        <v>0</v>
      </c>
      <c r="AD729" s="87">
        <v>0</v>
      </c>
      <c r="AE729" s="87">
        <v>0</v>
      </c>
      <c r="AF729" s="87">
        <v>0</v>
      </c>
      <c r="AG729" s="87">
        <v>0</v>
      </c>
      <c r="AH729" s="87">
        <v>0</v>
      </c>
      <c r="AI729" s="87">
        <v>0</v>
      </c>
      <c r="AJ729" s="87">
        <v>0</v>
      </c>
      <c r="AK729" s="87">
        <v>0</v>
      </c>
      <c r="AL729" s="87">
        <v>0</v>
      </c>
      <c r="AM729" s="87">
        <v>0</v>
      </c>
      <c r="AN729" s="87">
        <v>0</v>
      </c>
      <c r="AO729" s="87">
        <v>0</v>
      </c>
      <c r="AP729" s="87">
        <v>0</v>
      </c>
      <c r="AQ729" s="87">
        <v>0</v>
      </c>
      <c r="AR729" s="87">
        <v>0</v>
      </c>
      <c r="AS729" s="87">
        <v>0</v>
      </c>
      <c r="AT729" s="87">
        <v>0</v>
      </c>
      <c r="AU729" s="87">
        <v>0</v>
      </c>
    </row>
    <row r="730" spans="1:47" s="164" customFormat="1" ht="94.5" x14ac:dyDescent="0.2">
      <c r="A730" s="171" t="s">
        <v>900</v>
      </c>
      <c r="B730" s="84" t="s">
        <v>1791</v>
      </c>
      <c r="C730" s="171" t="s">
        <v>2511</v>
      </c>
      <c r="D730" s="87">
        <v>0</v>
      </c>
      <c r="E730" s="87">
        <v>0.16</v>
      </c>
      <c r="F730" s="87">
        <v>0</v>
      </c>
      <c r="G730" s="87">
        <v>0</v>
      </c>
      <c r="H730" s="87">
        <v>0</v>
      </c>
      <c r="I730" s="87">
        <v>1.7000000000000001E-2</v>
      </c>
      <c r="J730" s="87">
        <v>0</v>
      </c>
      <c r="K730" s="87">
        <v>0</v>
      </c>
      <c r="L730" s="87">
        <v>0</v>
      </c>
      <c r="M730" s="87">
        <v>0</v>
      </c>
      <c r="N730" s="87">
        <v>0</v>
      </c>
      <c r="O730" s="87">
        <v>0</v>
      </c>
      <c r="P730" s="87">
        <v>0</v>
      </c>
      <c r="Q730" s="87">
        <v>0</v>
      </c>
      <c r="R730" s="87">
        <v>0</v>
      </c>
      <c r="S730" s="87">
        <v>0</v>
      </c>
      <c r="T730" s="87">
        <v>0</v>
      </c>
      <c r="U730" s="87">
        <v>0</v>
      </c>
      <c r="V730" s="87">
        <v>0</v>
      </c>
      <c r="W730" s="87">
        <v>0</v>
      </c>
      <c r="X730" s="87">
        <v>0</v>
      </c>
      <c r="Y730" s="87">
        <v>0</v>
      </c>
      <c r="Z730" s="87">
        <v>0</v>
      </c>
      <c r="AA730" s="87">
        <v>0</v>
      </c>
      <c r="AB730" s="87">
        <v>0</v>
      </c>
      <c r="AC730" s="87">
        <v>0</v>
      </c>
      <c r="AD730" s="87">
        <v>0</v>
      </c>
      <c r="AE730" s="87">
        <v>0</v>
      </c>
      <c r="AF730" s="87">
        <v>0</v>
      </c>
      <c r="AG730" s="87">
        <v>0</v>
      </c>
      <c r="AH730" s="87">
        <v>0</v>
      </c>
      <c r="AI730" s="87">
        <v>0</v>
      </c>
      <c r="AJ730" s="87">
        <v>0</v>
      </c>
      <c r="AK730" s="87">
        <v>0</v>
      </c>
      <c r="AL730" s="87">
        <v>0</v>
      </c>
      <c r="AM730" s="87">
        <v>0</v>
      </c>
      <c r="AN730" s="87">
        <v>0</v>
      </c>
      <c r="AO730" s="87">
        <v>0</v>
      </c>
      <c r="AP730" s="87">
        <v>0</v>
      </c>
      <c r="AQ730" s="87">
        <v>0</v>
      </c>
      <c r="AR730" s="87">
        <v>0</v>
      </c>
      <c r="AS730" s="87">
        <v>0</v>
      </c>
      <c r="AT730" s="87">
        <v>0</v>
      </c>
      <c r="AU730" s="87">
        <v>0</v>
      </c>
    </row>
    <row r="731" spans="1:47" s="164" customFormat="1" ht="63" x14ac:dyDescent="0.2">
      <c r="A731" s="171" t="s">
        <v>900</v>
      </c>
      <c r="B731" s="84" t="s">
        <v>781</v>
      </c>
      <c r="C731" s="171" t="s">
        <v>2512</v>
      </c>
      <c r="D731" s="87">
        <v>0</v>
      </c>
      <c r="E731" s="87">
        <v>0</v>
      </c>
      <c r="F731" s="87">
        <v>0</v>
      </c>
      <c r="G731" s="87">
        <v>0</v>
      </c>
      <c r="H731" s="87">
        <v>0</v>
      </c>
      <c r="I731" s="87">
        <v>0</v>
      </c>
      <c r="J731" s="87">
        <v>0</v>
      </c>
      <c r="K731" s="87">
        <v>0</v>
      </c>
      <c r="L731" s="87">
        <v>0</v>
      </c>
      <c r="M731" s="87">
        <v>0</v>
      </c>
      <c r="N731" s="87">
        <v>0</v>
      </c>
      <c r="O731" s="87">
        <v>0</v>
      </c>
      <c r="P731" s="87">
        <v>0</v>
      </c>
      <c r="Q731" s="87">
        <v>0</v>
      </c>
      <c r="R731" s="87">
        <v>0</v>
      </c>
      <c r="S731" s="87">
        <v>0</v>
      </c>
      <c r="T731" s="87">
        <v>0</v>
      </c>
      <c r="U731" s="87">
        <v>0</v>
      </c>
      <c r="V731" s="87">
        <v>0</v>
      </c>
      <c r="W731" s="87">
        <v>0</v>
      </c>
      <c r="X731" s="87">
        <v>0</v>
      </c>
      <c r="Y731" s="87">
        <v>0</v>
      </c>
      <c r="Z731" s="87">
        <v>0</v>
      </c>
      <c r="AA731" s="87">
        <v>0</v>
      </c>
      <c r="AB731" s="87">
        <v>0</v>
      </c>
      <c r="AC731" s="87">
        <v>0</v>
      </c>
      <c r="AD731" s="87">
        <v>0</v>
      </c>
      <c r="AE731" s="87">
        <v>0</v>
      </c>
      <c r="AF731" s="87">
        <v>0</v>
      </c>
      <c r="AG731" s="87">
        <v>0</v>
      </c>
      <c r="AH731" s="87">
        <v>0</v>
      </c>
      <c r="AI731" s="87">
        <v>0</v>
      </c>
      <c r="AJ731" s="87">
        <v>0</v>
      </c>
      <c r="AK731" s="87">
        <v>0</v>
      </c>
      <c r="AL731" s="87">
        <v>0</v>
      </c>
      <c r="AM731" s="87">
        <v>0</v>
      </c>
      <c r="AN731" s="87">
        <v>0</v>
      </c>
      <c r="AO731" s="87">
        <v>0</v>
      </c>
      <c r="AP731" s="87">
        <v>0</v>
      </c>
      <c r="AQ731" s="87">
        <v>0</v>
      </c>
      <c r="AR731" s="87">
        <v>0</v>
      </c>
      <c r="AS731" s="87">
        <v>0</v>
      </c>
      <c r="AT731" s="87">
        <v>0</v>
      </c>
      <c r="AU731" s="87">
        <v>0</v>
      </c>
    </row>
    <row r="732" spans="1:47" s="164" customFormat="1" ht="63" x14ac:dyDescent="0.2">
      <c r="A732" s="171" t="s">
        <v>900</v>
      </c>
      <c r="B732" s="84" t="s">
        <v>782</v>
      </c>
      <c r="C732" s="171" t="s">
        <v>2513</v>
      </c>
      <c r="D732" s="87">
        <v>0</v>
      </c>
      <c r="E732" s="87">
        <v>0.16</v>
      </c>
      <c r="F732" s="87">
        <v>0</v>
      </c>
      <c r="G732" s="87">
        <v>0</v>
      </c>
      <c r="H732" s="87">
        <v>0</v>
      </c>
      <c r="I732" s="87">
        <v>0.56499999999999995</v>
      </c>
      <c r="J732" s="87">
        <v>0</v>
      </c>
      <c r="K732" s="87">
        <v>0</v>
      </c>
      <c r="L732" s="87">
        <v>0</v>
      </c>
      <c r="M732" s="87">
        <v>0</v>
      </c>
      <c r="N732" s="87">
        <v>0</v>
      </c>
      <c r="O732" s="87">
        <v>0</v>
      </c>
      <c r="P732" s="87">
        <v>0</v>
      </c>
      <c r="Q732" s="87">
        <v>0</v>
      </c>
      <c r="R732" s="87">
        <v>0</v>
      </c>
      <c r="S732" s="87">
        <v>0</v>
      </c>
      <c r="T732" s="87">
        <v>0</v>
      </c>
      <c r="U732" s="87">
        <v>0</v>
      </c>
      <c r="V732" s="87">
        <v>0</v>
      </c>
      <c r="W732" s="87">
        <v>0</v>
      </c>
      <c r="X732" s="87">
        <v>0</v>
      </c>
      <c r="Y732" s="87">
        <v>0</v>
      </c>
      <c r="Z732" s="87">
        <v>0</v>
      </c>
      <c r="AA732" s="87">
        <v>0</v>
      </c>
      <c r="AB732" s="87">
        <v>0</v>
      </c>
      <c r="AC732" s="87">
        <v>0</v>
      </c>
      <c r="AD732" s="87">
        <v>0</v>
      </c>
      <c r="AE732" s="87">
        <v>0</v>
      </c>
      <c r="AF732" s="87">
        <v>0</v>
      </c>
      <c r="AG732" s="87">
        <v>0</v>
      </c>
      <c r="AH732" s="87">
        <v>0</v>
      </c>
      <c r="AI732" s="87">
        <v>0</v>
      </c>
      <c r="AJ732" s="87">
        <v>0</v>
      </c>
      <c r="AK732" s="87">
        <v>0</v>
      </c>
      <c r="AL732" s="87">
        <v>0</v>
      </c>
      <c r="AM732" s="87">
        <v>0</v>
      </c>
      <c r="AN732" s="87">
        <v>0</v>
      </c>
      <c r="AO732" s="87">
        <v>0</v>
      </c>
      <c r="AP732" s="87">
        <v>0</v>
      </c>
      <c r="AQ732" s="87">
        <v>0</v>
      </c>
      <c r="AR732" s="87">
        <v>0</v>
      </c>
      <c r="AS732" s="87">
        <v>0</v>
      </c>
      <c r="AT732" s="87">
        <v>0</v>
      </c>
      <c r="AU732" s="87">
        <v>0</v>
      </c>
    </row>
    <row r="733" spans="1:47" s="164" customFormat="1" x14ac:dyDescent="0.2">
      <c r="A733" s="210"/>
      <c r="B733" s="211" t="s">
        <v>66</v>
      </c>
      <c r="C733" s="210"/>
      <c r="D733" s="214">
        <v>0</v>
      </c>
      <c r="E733" s="214">
        <v>1.5499999999999998</v>
      </c>
      <c r="F733" s="214">
        <v>0</v>
      </c>
      <c r="G733" s="214">
        <v>0</v>
      </c>
      <c r="H733" s="214">
        <v>0</v>
      </c>
      <c r="I733" s="214">
        <v>1.5369999999999997</v>
      </c>
      <c r="J733" s="214">
        <v>0</v>
      </c>
      <c r="K733" s="214">
        <v>0</v>
      </c>
      <c r="L733" s="214">
        <v>0</v>
      </c>
      <c r="M733" s="214">
        <v>0</v>
      </c>
      <c r="N733" s="214">
        <v>0</v>
      </c>
      <c r="O733" s="214">
        <v>0</v>
      </c>
      <c r="P733" s="214">
        <v>0</v>
      </c>
      <c r="Q733" s="214">
        <v>0</v>
      </c>
      <c r="R733" s="214">
        <v>1.25</v>
      </c>
      <c r="S733" s="214">
        <v>0</v>
      </c>
      <c r="T733" s="214">
        <v>2.5700000000000003</v>
      </c>
      <c r="U733" s="214">
        <v>0</v>
      </c>
      <c r="V733" s="214">
        <v>0</v>
      </c>
      <c r="W733" s="214">
        <v>0</v>
      </c>
      <c r="X733" s="214">
        <v>0</v>
      </c>
      <c r="Y733" s="214">
        <v>0</v>
      </c>
      <c r="Z733" s="214">
        <v>0</v>
      </c>
      <c r="AA733" s="214">
        <v>0</v>
      </c>
      <c r="AB733" s="214">
        <f t="shared" ref="AB733:AU733" si="78">SUM(AB734:AB759)</f>
        <v>0</v>
      </c>
      <c r="AC733" s="214">
        <f t="shared" si="78"/>
        <v>0</v>
      </c>
      <c r="AD733" s="214">
        <f t="shared" si="78"/>
        <v>0</v>
      </c>
      <c r="AE733" s="214">
        <f t="shared" si="78"/>
        <v>0</v>
      </c>
      <c r="AF733" s="214">
        <f t="shared" si="78"/>
        <v>0</v>
      </c>
      <c r="AG733" s="214">
        <f t="shared" si="78"/>
        <v>0</v>
      </c>
      <c r="AH733" s="214">
        <f t="shared" si="78"/>
        <v>0</v>
      </c>
      <c r="AI733" s="214">
        <f t="shared" si="78"/>
        <v>0</v>
      </c>
      <c r="AJ733" s="214">
        <f t="shared" si="78"/>
        <v>0</v>
      </c>
      <c r="AK733" s="214">
        <f t="shared" si="78"/>
        <v>0</v>
      </c>
      <c r="AL733" s="214">
        <f t="shared" si="78"/>
        <v>0</v>
      </c>
      <c r="AM733" s="214">
        <f t="shared" si="78"/>
        <v>0</v>
      </c>
      <c r="AN733" s="214">
        <f t="shared" si="78"/>
        <v>0</v>
      </c>
      <c r="AO733" s="214">
        <f t="shared" si="78"/>
        <v>0</v>
      </c>
      <c r="AP733" s="214">
        <f t="shared" si="78"/>
        <v>0</v>
      </c>
      <c r="AQ733" s="214">
        <f t="shared" si="78"/>
        <v>0</v>
      </c>
      <c r="AR733" s="214">
        <f t="shared" si="78"/>
        <v>0</v>
      </c>
      <c r="AS733" s="214">
        <f t="shared" si="78"/>
        <v>0</v>
      </c>
      <c r="AT733" s="214">
        <f t="shared" si="78"/>
        <v>0</v>
      </c>
      <c r="AU733" s="214">
        <f t="shared" si="78"/>
        <v>0</v>
      </c>
    </row>
    <row r="734" spans="1:47" s="164" customFormat="1" ht="47.25" x14ac:dyDescent="0.2">
      <c r="A734" s="171" t="s">
        <v>900</v>
      </c>
      <c r="B734" s="84" t="s">
        <v>96</v>
      </c>
      <c r="C734" s="171" t="s">
        <v>2514</v>
      </c>
      <c r="D734" s="87">
        <v>0</v>
      </c>
      <c r="E734" s="87">
        <v>0</v>
      </c>
      <c r="F734" s="87">
        <v>0</v>
      </c>
      <c r="G734" s="87">
        <v>0</v>
      </c>
      <c r="H734" s="87">
        <v>0</v>
      </c>
      <c r="I734" s="87">
        <v>0</v>
      </c>
      <c r="J734" s="87">
        <v>0</v>
      </c>
      <c r="K734" s="87">
        <v>0</v>
      </c>
      <c r="L734" s="87">
        <v>0</v>
      </c>
      <c r="M734" s="87">
        <v>0</v>
      </c>
      <c r="N734" s="87">
        <v>0</v>
      </c>
      <c r="O734" s="87">
        <v>0</v>
      </c>
      <c r="P734" s="87">
        <v>0</v>
      </c>
      <c r="Q734" s="87">
        <v>0</v>
      </c>
      <c r="R734" s="87">
        <v>0</v>
      </c>
      <c r="S734" s="87">
        <v>0</v>
      </c>
      <c r="T734" s="87">
        <v>0</v>
      </c>
      <c r="U734" s="87">
        <v>0</v>
      </c>
      <c r="V734" s="87">
        <v>0</v>
      </c>
      <c r="W734" s="87">
        <v>0</v>
      </c>
      <c r="X734" s="87">
        <v>0</v>
      </c>
      <c r="Y734" s="87">
        <v>0</v>
      </c>
      <c r="Z734" s="87">
        <v>0</v>
      </c>
      <c r="AA734" s="87">
        <v>0</v>
      </c>
      <c r="AB734" s="87">
        <v>0</v>
      </c>
      <c r="AC734" s="87">
        <v>0</v>
      </c>
      <c r="AD734" s="87">
        <v>0</v>
      </c>
      <c r="AE734" s="87">
        <v>0</v>
      </c>
      <c r="AF734" s="87">
        <v>0</v>
      </c>
      <c r="AG734" s="87">
        <v>0</v>
      </c>
      <c r="AH734" s="87">
        <v>0</v>
      </c>
      <c r="AI734" s="87">
        <v>0</v>
      </c>
      <c r="AJ734" s="87">
        <v>0</v>
      </c>
      <c r="AK734" s="87">
        <v>0</v>
      </c>
      <c r="AL734" s="87">
        <v>0</v>
      </c>
      <c r="AM734" s="87">
        <v>0</v>
      </c>
      <c r="AN734" s="87">
        <v>0</v>
      </c>
      <c r="AO734" s="87">
        <v>0</v>
      </c>
      <c r="AP734" s="87">
        <v>0</v>
      </c>
      <c r="AQ734" s="87">
        <v>0</v>
      </c>
      <c r="AR734" s="87">
        <v>0</v>
      </c>
      <c r="AS734" s="87">
        <v>0</v>
      </c>
      <c r="AT734" s="87">
        <v>0</v>
      </c>
      <c r="AU734" s="87">
        <v>0</v>
      </c>
    </row>
    <row r="735" spans="1:47" s="164" customFormat="1" ht="63" x14ac:dyDescent="0.2">
      <c r="A735" s="171" t="s">
        <v>900</v>
      </c>
      <c r="B735" s="84" t="s">
        <v>1792</v>
      </c>
      <c r="C735" s="171" t="s">
        <v>2515</v>
      </c>
      <c r="D735" s="87">
        <v>0</v>
      </c>
      <c r="E735" s="87">
        <v>0.4</v>
      </c>
      <c r="F735" s="87">
        <v>0</v>
      </c>
      <c r="G735" s="87">
        <v>0</v>
      </c>
      <c r="H735" s="87">
        <v>0</v>
      </c>
      <c r="I735" s="87">
        <v>0.45</v>
      </c>
      <c r="J735" s="87">
        <v>0</v>
      </c>
      <c r="K735" s="87">
        <v>0</v>
      </c>
      <c r="L735" s="87">
        <v>0</v>
      </c>
      <c r="M735" s="87">
        <v>0</v>
      </c>
      <c r="N735" s="87">
        <v>0</v>
      </c>
      <c r="O735" s="87">
        <v>0</v>
      </c>
      <c r="P735" s="87">
        <v>0</v>
      </c>
      <c r="Q735" s="87">
        <v>0</v>
      </c>
      <c r="R735" s="87">
        <v>0.4</v>
      </c>
      <c r="S735" s="87">
        <v>0</v>
      </c>
      <c r="T735" s="87">
        <v>0.6</v>
      </c>
      <c r="U735" s="87">
        <v>0</v>
      </c>
      <c r="V735" s="87">
        <v>0</v>
      </c>
      <c r="W735" s="87">
        <v>0</v>
      </c>
      <c r="X735" s="87">
        <v>0</v>
      </c>
      <c r="Y735" s="87">
        <v>0</v>
      </c>
      <c r="Z735" s="87">
        <v>0</v>
      </c>
      <c r="AA735" s="87">
        <v>0</v>
      </c>
      <c r="AB735" s="87">
        <v>0</v>
      </c>
      <c r="AC735" s="87">
        <v>0</v>
      </c>
      <c r="AD735" s="87">
        <v>0</v>
      </c>
      <c r="AE735" s="87">
        <v>0</v>
      </c>
      <c r="AF735" s="87">
        <v>0</v>
      </c>
      <c r="AG735" s="87">
        <v>0</v>
      </c>
      <c r="AH735" s="87">
        <v>0</v>
      </c>
      <c r="AI735" s="87">
        <v>0</v>
      </c>
      <c r="AJ735" s="87">
        <v>0</v>
      </c>
      <c r="AK735" s="87">
        <v>0</v>
      </c>
      <c r="AL735" s="87">
        <v>0</v>
      </c>
      <c r="AM735" s="87">
        <v>0</v>
      </c>
      <c r="AN735" s="87">
        <v>0</v>
      </c>
      <c r="AO735" s="87">
        <v>0</v>
      </c>
      <c r="AP735" s="87">
        <v>0</v>
      </c>
      <c r="AQ735" s="87">
        <v>0</v>
      </c>
      <c r="AR735" s="87">
        <v>0</v>
      </c>
      <c r="AS735" s="87">
        <v>0</v>
      </c>
      <c r="AT735" s="87">
        <v>0</v>
      </c>
      <c r="AU735" s="87">
        <v>0</v>
      </c>
    </row>
    <row r="736" spans="1:47" s="164" customFormat="1" ht="47.25" x14ac:dyDescent="0.2">
      <c r="A736" s="171" t="s">
        <v>900</v>
      </c>
      <c r="B736" s="84" t="s">
        <v>460</v>
      </c>
      <c r="C736" s="171" t="s">
        <v>2516</v>
      </c>
      <c r="D736" s="87">
        <v>0</v>
      </c>
      <c r="E736" s="87">
        <v>0.25</v>
      </c>
      <c r="F736" s="87">
        <v>0</v>
      </c>
      <c r="G736" s="87">
        <v>0</v>
      </c>
      <c r="H736" s="87">
        <v>0</v>
      </c>
      <c r="I736" s="87">
        <v>0.32600000000000001</v>
      </c>
      <c r="J736" s="87">
        <v>0</v>
      </c>
      <c r="K736" s="87">
        <v>0</v>
      </c>
      <c r="L736" s="87">
        <v>0</v>
      </c>
      <c r="M736" s="87">
        <v>0</v>
      </c>
      <c r="N736" s="87">
        <v>0</v>
      </c>
      <c r="O736" s="87">
        <v>0</v>
      </c>
      <c r="P736" s="87">
        <v>0</v>
      </c>
      <c r="Q736" s="87">
        <v>0</v>
      </c>
      <c r="R736" s="87">
        <v>0.25</v>
      </c>
      <c r="S736" s="87"/>
      <c r="T736" s="87">
        <v>0.2</v>
      </c>
      <c r="U736" s="87"/>
      <c r="V736" s="87">
        <v>0</v>
      </c>
      <c r="W736" s="87">
        <v>0</v>
      </c>
      <c r="X736" s="87">
        <v>0</v>
      </c>
      <c r="Y736" s="87">
        <v>0</v>
      </c>
      <c r="Z736" s="87">
        <v>0</v>
      </c>
      <c r="AA736" s="87">
        <v>0</v>
      </c>
      <c r="AB736" s="87">
        <v>0</v>
      </c>
      <c r="AC736" s="87">
        <v>0</v>
      </c>
      <c r="AD736" s="87">
        <v>0</v>
      </c>
      <c r="AE736" s="87">
        <v>0</v>
      </c>
      <c r="AF736" s="87">
        <v>0</v>
      </c>
      <c r="AG736" s="87">
        <v>0</v>
      </c>
      <c r="AH736" s="87">
        <v>0</v>
      </c>
      <c r="AI736" s="87">
        <v>0</v>
      </c>
      <c r="AJ736" s="87">
        <v>0</v>
      </c>
      <c r="AK736" s="87">
        <v>0</v>
      </c>
      <c r="AL736" s="87">
        <v>0</v>
      </c>
      <c r="AM736" s="87">
        <v>0</v>
      </c>
      <c r="AN736" s="87">
        <v>0</v>
      </c>
      <c r="AO736" s="87">
        <v>0</v>
      </c>
      <c r="AP736" s="87">
        <v>0</v>
      </c>
      <c r="AQ736" s="87">
        <v>0</v>
      </c>
      <c r="AR736" s="87">
        <v>0</v>
      </c>
      <c r="AS736" s="87">
        <v>0</v>
      </c>
      <c r="AT736" s="87">
        <v>0</v>
      </c>
      <c r="AU736" s="87">
        <v>0</v>
      </c>
    </row>
    <row r="737" spans="1:47" s="164" customFormat="1" ht="47.25" x14ac:dyDescent="0.2">
      <c r="A737" s="171" t="s">
        <v>900</v>
      </c>
      <c r="B737" s="84" t="s">
        <v>97</v>
      </c>
      <c r="C737" s="171" t="s">
        <v>2517</v>
      </c>
      <c r="D737" s="87">
        <v>0</v>
      </c>
      <c r="E737" s="87">
        <v>0</v>
      </c>
      <c r="F737" s="87">
        <v>0</v>
      </c>
      <c r="G737" s="87">
        <v>0</v>
      </c>
      <c r="H737" s="87">
        <v>0</v>
      </c>
      <c r="I737" s="87">
        <v>0</v>
      </c>
      <c r="J737" s="87">
        <v>0</v>
      </c>
      <c r="K737" s="87">
        <v>0</v>
      </c>
      <c r="L737" s="87">
        <v>0</v>
      </c>
      <c r="M737" s="87">
        <v>0</v>
      </c>
      <c r="N737" s="87">
        <v>0</v>
      </c>
      <c r="O737" s="87">
        <v>0</v>
      </c>
      <c r="P737" s="87">
        <v>0</v>
      </c>
      <c r="Q737" s="87">
        <v>0</v>
      </c>
      <c r="R737" s="87">
        <v>0</v>
      </c>
      <c r="S737" s="87">
        <v>0</v>
      </c>
      <c r="T737" s="87">
        <v>0</v>
      </c>
      <c r="U737" s="87">
        <v>0</v>
      </c>
      <c r="V737" s="87">
        <v>0</v>
      </c>
      <c r="W737" s="87">
        <v>0</v>
      </c>
      <c r="X737" s="87">
        <v>0</v>
      </c>
      <c r="Y737" s="87">
        <v>0</v>
      </c>
      <c r="Z737" s="87">
        <v>0</v>
      </c>
      <c r="AA737" s="87">
        <v>0</v>
      </c>
      <c r="AB737" s="87">
        <v>0</v>
      </c>
      <c r="AC737" s="87">
        <v>0</v>
      </c>
      <c r="AD737" s="87">
        <v>0</v>
      </c>
      <c r="AE737" s="87">
        <v>0</v>
      </c>
      <c r="AF737" s="87">
        <v>0</v>
      </c>
      <c r="AG737" s="87">
        <v>0</v>
      </c>
      <c r="AH737" s="87">
        <v>0</v>
      </c>
      <c r="AI737" s="87">
        <v>0</v>
      </c>
      <c r="AJ737" s="87">
        <v>0</v>
      </c>
      <c r="AK737" s="87">
        <v>0</v>
      </c>
      <c r="AL737" s="87">
        <v>0</v>
      </c>
      <c r="AM737" s="87">
        <v>0</v>
      </c>
      <c r="AN737" s="87">
        <v>0</v>
      </c>
      <c r="AO737" s="87">
        <v>0</v>
      </c>
      <c r="AP737" s="87">
        <v>0</v>
      </c>
      <c r="AQ737" s="87">
        <v>0</v>
      </c>
      <c r="AR737" s="87">
        <v>0</v>
      </c>
      <c r="AS737" s="87">
        <v>0</v>
      </c>
      <c r="AT737" s="87">
        <v>0</v>
      </c>
      <c r="AU737" s="87">
        <v>0</v>
      </c>
    </row>
    <row r="738" spans="1:47" s="164" customFormat="1" ht="47.25" x14ac:dyDescent="0.2">
      <c r="A738" s="171" t="s">
        <v>900</v>
      </c>
      <c r="B738" s="84" t="s">
        <v>385</v>
      </c>
      <c r="C738" s="171" t="s">
        <v>2518</v>
      </c>
      <c r="D738" s="87">
        <v>0</v>
      </c>
      <c r="E738" s="87">
        <v>0</v>
      </c>
      <c r="F738" s="87">
        <v>0</v>
      </c>
      <c r="G738" s="87">
        <v>0</v>
      </c>
      <c r="H738" s="87">
        <v>0</v>
      </c>
      <c r="I738" s="87">
        <v>0</v>
      </c>
      <c r="J738" s="87">
        <v>0</v>
      </c>
      <c r="K738" s="87">
        <v>0</v>
      </c>
      <c r="L738" s="87">
        <v>0</v>
      </c>
      <c r="M738" s="87">
        <v>0</v>
      </c>
      <c r="N738" s="87">
        <v>0</v>
      </c>
      <c r="O738" s="87">
        <v>0</v>
      </c>
      <c r="P738" s="87">
        <v>0</v>
      </c>
      <c r="Q738" s="87">
        <v>0</v>
      </c>
      <c r="R738" s="87">
        <v>0</v>
      </c>
      <c r="S738" s="87">
        <v>0</v>
      </c>
      <c r="T738" s="87">
        <v>0</v>
      </c>
      <c r="U738" s="87">
        <v>0</v>
      </c>
      <c r="V738" s="87">
        <v>0</v>
      </c>
      <c r="W738" s="87">
        <v>0</v>
      </c>
      <c r="X738" s="87">
        <v>0</v>
      </c>
      <c r="Y738" s="87">
        <v>0</v>
      </c>
      <c r="Z738" s="87">
        <v>0</v>
      </c>
      <c r="AA738" s="87">
        <v>0</v>
      </c>
      <c r="AB738" s="87">
        <v>0</v>
      </c>
      <c r="AC738" s="87">
        <v>0</v>
      </c>
      <c r="AD738" s="87">
        <v>0</v>
      </c>
      <c r="AE738" s="87">
        <v>0</v>
      </c>
      <c r="AF738" s="87">
        <v>0</v>
      </c>
      <c r="AG738" s="87">
        <v>0</v>
      </c>
      <c r="AH738" s="87">
        <v>0</v>
      </c>
      <c r="AI738" s="87">
        <v>0</v>
      </c>
      <c r="AJ738" s="87">
        <v>0</v>
      </c>
      <c r="AK738" s="87">
        <v>0</v>
      </c>
      <c r="AL738" s="87">
        <v>0</v>
      </c>
      <c r="AM738" s="87">
        <v>0</v>
      </c>
      <c r="AN738" s="87">
        <v>0</v>
      </c>
      <c r="AO738" s="87">
        <v>0</v>
      </c>
      <c r="AP738" s="87">
        <v>0</v>
      </c>
      <c r="AQ738" s="87">
        <v>0</v>
      </c>
      <c r="AR738" s="87">
        <v>0</v>
      </c>
      <c r="AS738" s="87">
        <v>0</v>
      </c>
      <c r="AT738" s="87">
        <v>0</v>
      </c>
      <c r="AU738" s="87">
        <v>0</v>
      </c>
    </row>
    <row r="739" spans="1:47" s="164" customFormat="1" ht="63" x14ac:dyDescent="0.2">
      <c r="A739" s="171" t="s">
        <v>900</v>
      </c>
      <c r="B739" s="84" t="s">
        <v>783</v>
      </c>
      <c r="C739" s="171" t="s">
        <v>2519</v>
      </c>
      <c r="D739" s="87">
        <v>0</v>
      </c>
      <c r="E739" s="87">
        <v>0</v>
      </c>
      <c r="F739" s="87">
        <v>0</v>
      </c>
      <c r="G739" s="87">
        <v>0</v>
      </c>
      <c r="H739" s="87">
        <v>0</v>
      </c>
      <c r="I739" s="87">
        <v>0</v>
      </c>
      <c r="J739" s="87">
        <v>0</v>
      </c>
      <c r="K739" s="87">
        <v>0</v>
      </c>
      <c r="L739" s="87">
        <v>0</v>
      </c>
      <c r="M739" s="87">
        <v>0</v>
      </c>
      <c r="N739" s="87">
        <v>0</v>
      </c>
      <c r="O739" s="87">
        <v>0</v>
      </c>
      <c r="P739" s="87">
        <v>0</v>
      </c>
      <c r="Q739" s="87">
        <v>0</v>
      </c>
      <c r="R739" s="87">
        <v>0</v>
      </c>
      <c r="S739" s="87">
        <v>0</v>
      </c>
      <c r="T739" s="87">
        <v>0.4</v>
      </c>
      <c r="U739" s="87">
        <v>0</v>
      </c>
      <c r="V739" s="87">
        <v>0</v>
      </c>
      <c r="W739" s="87">
        <v>0</v>
      </c>
      <c r="X739" s="87">
        <v>0</v>
      </c>
      <c r="Y739" s="87">
        <v>0</v>
      </c>
      <c r="Z739" s="87">
        <v>0</v>
      </c>
      <c r="AA739" s="87">
        <v>0</v>
      </c>
      <c r="AB739" s="87">
        <v>0</v>
      </c>
      <c r="AC739" s="87">
        <v>0</v>
      </c>
      <c r="AD739" s="87">
        <v>0</v>
      </c>
      <c r="AE739" s="87">
        <v>0</v>
      </c>
      <c r="AF739" s="87">
        <v>0</v>
      </c>
      <c r="AG739" s="87">
        <v>0</v>
      </c>
      <c r="AH739" s="87">
        <v>0</v>
      </c>
      <c r="AI739" s="87">
        <v>0</v>
      </c>
      <c r="AJ739" s="87">
        <v>0</v>
      </c>
      <c r="AK739" s="87">
        <v>0</v>
      </c>
      <c r="AL739" s="87">
        <v>0</v>
      </c>
      <c r="AM739" s="87">
        <v>0</v>
      </c>
      <c r="AN739" s="87">
        <v>0</v>
      </c>
      <c r="AO739" s="87">
        <v>0</v>
      </c>
      <c r="AP739" s="87">
        <v>0</v>
      </c>
      <c r="AQ739" s="87">
        <v>0</v>
      </c>
      <c r="AR739" s="87">
        <v>0</v>
      </c>
      <c r="AS739" s="87">
        <v>0</v>
      </c>
      <c r="AT739" s="87">
        <v>0</v>
      </c>
      <c r="AU739" s="87">
        <v>0</v>
      </c>
    </row>
    <row r="740" spans="1:47" s="164" customFormat="1" ht="63" x14ac:dyDescent="0.2">
      <c r="A740" s="171" t="s">
        <v>900</v>
      </c>
      <c r="B740" s="84" t="s">
        <v>784</v>
      </c>
      <c r="C740" s="171" t="s">
        <v>2520</v>
      </c>
      <c r="D740" s="87">
        <v>0</v>
      </c>
      <c r="E740" s="87">
        <v>0</v>
      </c>
      <c r="F740" s="87">
        <v>0</v>
      </c>
      <c r="G740" s="87">
        <v>0</v>
      </c>
      <c r="H740" s="87">
        <v>0</v>
      </c>
      <c r="I740" s="87">
        <v>0</v>
      </c>
      <c r="J740" s="87">
        <v>0</v>
      </c>
      <c r="K740" s="87">
        <v>0</v>
      </c>
      <c r="L740" s="87">
        <v>0</v>
      </c>
      <c r="M740" s="87">
        <v>0</v>
      </c>
      <c r="N740" s="87">
        <v>0</v>
      </c>
      <c r="O740" s="87">
        <v>0</v>
      </c>
      <c r="P740" s="87">
        <v>0</v>
      </c>
      <c r="Q740" s="87">
        <v>0</v>
      </c>
      <c r="R740" s="87">
        <v>0</v>
      </c>
      <c r="S740" s="87">
        <v>0</v>
      </c>
      <c r="T740" s="87">
        <v>1.1000000000000001</v>
      </c>
      <c r="U740" s="87">
        <v>0</v>
      </c>
      <c r="V740" s="87">
        <v>0</v>
      </c>
      <c r="W740" s="87">
        <v>0</v>
      </c>
      <c r="X740" s="87">
        <v>0</v>
      </c>
      <c r="Y740" s="87">
        <v>0</v>
      </c>
      <c r="Z740" s="87">
        <v>0</v>
      </c>
      <c r="AA740" s="87">
        <v>0</v>
      </c>
      <c r="AB740" s="87">
        <v>0</v>
      </c>
      <c r="AC740" s="87">
        <v>0</v>
      </c>
      <c r="AD740" s="87">
        <v>0</v>
      </c>
      <c r="AE740" s="87">
        <v>0</v>
      </c>
      <c r="AF740" s="87">
        <v>0</v>
      </c>
      <c r="AG740" s="87">
        <v>0</v>
      </c>
      <c r="AH740" s="87">
        <v>0</v>
      </c>
      <c r="AI740" s="87">
        <v>0</v>
      </c>
      <c r="AJ740" s="87">
        <v>0</v>
      </c>
      <c r="AK740" s="87">
        <v>0</v>
      </c>
      <c r="AL740" s="87">
        <v>0</v>
      </c>
      <c r="AM740" s="87">
        <v>0</v>
      </c>
      <c r="AN740" s="87">
        <v>0</v>
      </c>
      <c r="AO740" s="87">
        <v>0</v>
      </c>
      <c r="AP740" s="87">
        <v>0</v>
      </c>
      <c r="AQ740" s="87">
        <v>0</v>
      </c>
      <c r="AR740" s="87">
        <v>0</v>
      </c>
      <c r="AS740" s="87">
        <v>0</v>
      </c>
      <c r="AT740" s="87">
        <v>0</v>
      </c>
      <c r="AU740" s="87">
        <v>0</v>
      </c>
    </row>
    <row r="741" spans="1:47" s="164" customFormat="1" ht="63" x14ac:dyDescent="0.2">
      <c r="A741" s="171" t="s">
        <v>900</v>
      </c>
      <c r="B741" s="84" t="s">
        <v>166</v>
      </c>
      <c r="C741" s="171" t="s">
        <v>2521</v>
      </c>
      <c r="D741" s="87">
        <v>0</v>
      </c>
      <c r="E741" s="87">
        <v>0</v>
      </c>
      <c r="F741" s="87">
        <v>0</v>
      </c>
      <c r="G741" s="87">
        <v>0</v>
      </c>
      <c r="H741" s="87">
        <v>0</v>
      </c>
      <c r="I741" s="87">
        <v>0</v>
      </c>
      <c r="J741" s="87">
        <v>0</v>
      </c>
      <c r="K741" s="87">
        <v>0</v>
      </c>
      <c r="L741" s="87">
        <v>0</v>
      </c>
      <c r="M741" s="87">
        <v>0</v>
      </c>
      <c r="N741" s="87">
        <v>0</v>
      </c>
      <c r="O741" s="87">
        <v>0</v>
      </c>
      <c r="P741" s="87">
        <v>0</v>
      </c>
      <c r="Q741" s="87">
        <v>0</v>
      </c>
      <c r="R741" s="87">
        <v>0</v>
      </c>
      <c r="S741" s="87">
        <v>0</v>
      </c>
      <c r="T741" s="87">
        <v>0</v>
      </c>
      <c r="U741" s="87">
        <v>0</v>
      </c>
      <c r="V741" s="87">
        <v>0</v>
      </c>
      <c r="W741" s="87">
        <v>0</v>
      </c>
      <c r="X741" s="87">
        <v>0</v>
      </c>
      <c r="Y741" s="87">
        <v>0</v>
      </c>
      <c r="Z741" s="87">
        <v>0</v>
      </c>
      <c r="AA741" s="87">
        <v>0</v>
      </c>
      <c r="AB741" s="87">
        <v>0</v>
      </c>
      <c r="AC741" s="87">
        <v>0</v>
      </c>
      <c r="AD741" s="87">
        <v>0</v>
      </c>
      <c r="AE741" s="87">
        <v>0</v>
      </c>
      <c r="AF741" s="87">
        <v>0</v>
      </c>
      <c r="AG741" s="87">
        <v>0</v>
      </c>
      <c r="AH741" s="87">
        <v>0</v>
      </c>
      <c r="AI741" s="87">
        <v>0</v>
      </c>
      <c r="AJ741" s="87">
        <v>0</v>
      </c>
      <c r="AK741" s="87">
        <v>0</v>
      </c>
      <c r="AL741" s="87">
        <v>0</v>
      </c>
      <c r="AM741" s="87">
        <v>0</v>
      </c>
      <c r="AN741" s="87">
        <v>0</v>
      </c>
      <c r="AO741" s="87">
        <v>0</v>
      </c>
      <c r="AP741" s="87">
        <v>0</v>
      </c>
      <c r="AQ741" s="87">
        <v>0</v>
      </c>
      <c r="AR741" s="87">
        <v>0</v>
      </c>
      <c r="AS741" s="87">
        <v>0</v>
      </c>
      <c r="AT741" s="87">
        <v>0</v>
      </c>
      <c r="AU741" s="87">
        <v>0</v>
      </c>
    </row>
    <row r="742" spans="1:47" s="164" customFormat="1" ht="78.75" x14ac:dyDescent="0.2">
      <c r="A742" s="171" t="s">
        <v>900</v>
      </c>
      <c r="B742" s="84" t="s">
        <v>1793</v>
      </c>
      <c r="C742" s="171" t="s">
        <v>2522</v>
      </c>
      <c r="D742" s="87">
        <v>0</v>
      </c>
      <c r="E742" s="87">
        <v>0</v>
      </c>
      <c r="F742" s="87">
        <v>0</v>
      </c>
      <c r="G742" s="87">
        <v>0</v>
      </c>
      <c r="H742" s="87">
        <v>0</v>
      </c>
      <c r="I742" s="87">
        <v>0</v>
      </c>
      <c r="J742" s="87">
        <v>0</v>
      </c>
      <c r="K742" s="87">
        <v>0</v>
      </c>
      <c r="L742" s="87">
        <v>0</v>
      </c>
      <c r="M742" s="87">
        <v>0</v>
      </c>
      <c r="N742" s="87">
        <v>0</v>
      </c>
      <c r="O742" s="87">
        <v>0</v>
      </c>
      <c r="P742" s="87">
        <v>0</v>
      </c>
      <c r="Q742" s="87">
        <v>0</v>
      </c>
      <c r="R742" s="87">
        <v>0</v>
      </c>
      <c r="S742" s="87">
        <v>0</v>
      </c>
      <c r="T742" s="87">
        <v>0</v>
      </c>
      <c r="U742" s="87">
        <v>0</v>
      </c>
      <c r="V742" s="87">
        <v>0</v>
      </c>
      <c r="W742" s="87">
        <v>0</v>
      </c>
      <c r="X742" s="87">
        <v>0</v>
      </c>
      <c r="Y742" s="87">
        <v>0</v>
      </c>
      <c r="Z742" s="87">
        <v>0</v>
      </c>
      <c r="AA742" s="87">
        <v>0</v>
      </c>
      <c r="AB742" s="87">
        <v>0</v>
      </c>
      <c r="AC742" s="87">
        <v>0</v>
      </c>
      <c r="AD742" s="87">
        <v>0</v>
      </c>
      <c r="AE742" s="87">
        <v>0</v>
      </c>
      <c r="AF742" s="87">
        <v>0</v>
      </c>
      <c r="AG742" s="87">
        <v>0</v>
      </c>
      <c r="AH742" s="87">
        <v>0</v>
      </c>
      <c r="AI742" s="87">
        <v>0</v>
      </c>
      <c r="AJ742" s="87">
        <v>0</v>
      </c>
      <c r="AK742" s="87">
        <v>0</v>
      </c>
      <c r="AL742" s="87">
        <v>0</v>
      </c>
      <c r="AM742" s="87">
        <v>0</v>
      </c>
      <c r="AN742" s="87">
        <v>0</v>
      </c>
      <c r="AO742" s="87">
        <v>0</v>
      </c>
      <c r="AP742" s="87">
        <v>0</v>
      </c>
      <c r="AQ742" s="87">
        <v>0</v>
      </c>
      <c r="AR742" s="87">
        <v>0</v>
      </c>
      <c r="AS742" s="87">
        <v>0</v>
      </c>
      <c r="AT742" s="87">
        <v>0</v>
      </c>
      <c r="AU742" s="87">
        <v>0</v>
      </c>
    </row>
    <row r="743" spans="1:47" s="164" customFormat="1" ht="78.75" x14ac:dyDescent="0.2">
      <c r="A743" s="171" t="s">
        <v>900</v>
      </c>
      <c r="B743" s="84" t="s">
        <v>785</v>
      </c>
      <c r="C743" s="171" t="s">
        <v>2523</v>
      </c>
      <c r="D743" s="87">
        <v>0</v>
      </c>
      <c r="E743" s="87">
        <v>0.25</v>
      </c>
      <c r="F743" s="87">
        <v>0</v>
      </c>
      <c r="G743" s="87">
        <v>0</v>
      </c>
      <c r="H743" s="87">
        <v>0</v>
      </c>
      <c r="I743" s="87">
        <v>0.57999999999999996</v>
      </c>
      <c r="J743" s="87">
        <v>0</v>
      </c>
      <c r="K743" s="87">
        <v>0</v>
      </c>
      <c r="L743" s="87">
        <v>0</v>
      </c>
      <c r="M743" s="87">
        <v>0</v>
      </c>
      <c r="N743" s="87">
        <v>0</v>
      </c>
      <c r="O743" s="87">
        <v>0</v>
      </c>
      <c r="P743" s="87">
        <v>0</v>
      </c>
      <c r="Q743" s="87">
        <v>0</v>
      </c>
      <c r="R743" s="87">
        <v>0</v>
      </c>
      <c r="S743" s="87"/>
      <c r="T743" s="87">
        <v>0</v>
      </c>
      <c r="U743" s="87"/>
      <c r="V743" s="87">
        <v>0</v>
      </c>
      <c r="W743" s="87">
        <v>0</v>
      </c>
      <c r="X743" s="87">
        <v>0</v>
      </c>
      <c r="Y743" s="87">
        <v>0</v>
      </c>
      <c r="Z743" s="87">
        <v>0</v>
      </c>
      <c r="AA743" s="87">
        <v>0</v>
      </c>
      <c r="AB743" s="87">
        <v>0</v>
      </c>
      <c r="AC743" s="87">
        <v>0</v>
      </c>
      <c r="AD743" s="87">
        <v>0</v>
      </c>
      <c r="AE743" s="87">
        <v>0</v>
      </c>
      <c r="AF743" s="87">
        <v>0</v>
      </c>
      <c r="AG743" s="87">
        <v>0</v>
      </c>
      <c r="AH743" s="87">
        <v>0</v>
      </c>
      <c r="AI743" s="87">
        <v>0</v>
      </c>
      <c r="AJ743" s="87">
        <v>0</v>
      </c>
      <c r="AK743" s="87">
        <v>0</v>
      </c>
      <c r="AL743" s="87">
        <v>0</v>
      </c>
      <c r="AM743" s="87">
        <v>0</v>
      </c>
      <c r="AN743" s="87">
        <v>0</v>
      </c>
      <c r="AO743" s="87">
        <v>0</v>
      </c>
      <c r="AP743" s="87">
        <v>0</v>
      </c>
      <c r="AQ743" s="87">
        <v>0</v>
      </c>
      <c r="AR743" s="87">
        <v>0</v>
      </c>
      <c r="AS743" s="87">
        <v>0</v>
      </c>
      <c r="AT743" s="87">
        <v>0</v>
      </c>
      <c r="AU743" s="87">
        <v>0</v>
      </c>
    </row>
    <row r="744" spans="1:47" s="164" customFormat="1" ht="63" x14ac:dyDescent="0.2">
      <c r="A744" s="171" t="s">
        <v>900</v>
      </c>
      <c r="B744" s="84" t="s">
        <v>1794</v>
      </c>
      <c r="C744" s="171" t="s">
        <v>2524</v>
      </c>
      <c r="D744" s="87">
        <v>0</v>
      </c>
      <c r="E744" s="87">
        <v>0</v>
      </c>
      <c r="F744" s="87">
        <v>0</v>
      </c>
      <c r="G744" s="87">
        <v>0</v>
      </c>
      <c r="H744" s="87">
        <v>0</v>
      </c>
      <c r="I744" s="87">
        <v>0</v>
      </c>
      <c r="J744" s="87">
        <v>0</v>
      </c>
      <c r="K744" s="87">
        <v>0</v>
      </c>
      <c r="L744" s="87">
        <v>0</v>
      </c>
      <c r="M744" s="87">
        <v>0</v>
      </c>
      <c r="N744" s="87">
        <v>0</v>
      </c>
      <c r="O744" s="87">
        <v>0</v>
      </c>
      <c r="P744" s="87">
        <v>0</v>
      </c>
      <c r="Q744" s="87">
        <v>0</v>
      </c>
      <c r="R744" s="87">
        <v>0</v>
      </c>
      <c r="S744" s="87">
        <v>0</v>
      </c>
      <c r="T744" s="87">
        <v>0</v>
      </c>
      <c r="U744" s="87">
        <v>0</v>
      </c>
      <c r="V744" s="87">
        <v>0</v>
      </c>
      <c r="W744" s="87">
        <v>0</v>
      </c>
      <c r="X744" s="87">
        <v>0</v>
      </c>
      <c r="Y744" s="87">
        <v>0</v>
      </c>
      <c r="Z744" s="87">
        <v>0</v>
      </c>
      <c r="AA744" s="87">
        <v>0</v>
      </c>
      <c r="AB744" s="87">
        <v>0</v>
      </c>
      <c r="AC744" s="87">
        <v>0</v>
      </c>
      <c r="AD744" s="87">
        <v>0</v>
      </c>
      <c r="AE744" s="87">
        <v>0</v>
      </c>
      <c r="AF744" s="87">
        <v>0</v>
      </c>
      <c r="AG744" s="87">
        <v>0</v>
      </c>
      <c r="AH744" s="87">
        <v>0</v>
      </c>
      <c r="AI744" s="87">
        <v>0</v>
      </c>
      <c r="AJ744" s="87">
        <v>0</v>
      </c>
      <c r="AK744" s="87">
        <v>0</v>
      </c>
      <c r="AL744" s="87">
        <v>0</v>
      </c>
      <c r="AM744" s="87">
        <v>0</v>
      </c>
      <c r="AN744" s="87">
        <v>0</v>
      </c>
      <c r="AO744" s="87">
        <v>0</v>
      </c>
      <c r="AP744" s="87">
        <v>0</v>
      </c>
      <c r="AQ744" s="87">
        <v>0</v>
      </c>
      <c r="AR744" s="87">
        <v>0</v>
      </c>
      <c r="AS744" s="87">
        <v>0</v>
      </c>
      <c r="AT744" s="87">
        <v>0</v>
      </c>
      <c r="AU744" s="87">
        <v>0</v>
      </c>
    </row>
    <row r="745" spans="1:47" s="164" customFormat="1" ht="63" x14ac:dyDescent="0.2">
      <c r="A745" s="171" t="s">
        <v>900</v>
      </c>
      <c r="B745" s="84" t="s">
        <v>1795</v>
      </c>
      <c r="C745" s="171" t="s">
        <v>2525</v>
      </c>
      <c r="D745" s="87">
        <v>0</v>
      </c>
      <c r="E745" s="87">
        <v>0</v>
      </c>
      <c r="F745" s="87">
        <v>0</v>
      </c>
      <c r="G745" s="87">
        <v>0</v>
      </c>
      <c r="H745" s="87">
        <v>0</v>
      </c>
      <c r="I745" s="87">
        <v>0</v>
      </c>
      <c r="J745" s="87">
        <v>0</v>
      </c>
      <c r="K745" s="87">
        <v>0</v>
      </c>
      <c r="L745" s="87">
        <v>0</v>
      </c>
      <c r="M745" s="87">
        <v>0</v>
      </c>
      <c r="N745" s="87">
        <v>0</v>
      </c>
      <c r="O745" s="87">
        <v>0</v>
      </c>
      <c r="P745" s="87">
        <v>0</v>
      </c>
      <c r="Q745" s="87">
        <v>0</v>
      </c>
      <c r="R745" s="87">
        <v>0.25</v>
      </c>
      <c r="S745" s="87">
        <v>0</v>
      </c>
      <c r="T745" s="87">
        <v>0.05</v>
      </c>
      <c r="U745" s="87">
        <v>0</v>
      </c>
      <c r="V745" s="87">
        <v>0</v>
      </c>
      <c r="W745" s="87">
        <v>0</v>
      </c>
      <c r="X745" s="87">
        <v>0</v>
      </c>
      <c r="Y745" s="87">
        <v>0</v>
      </c>
      <c r="Z745" s="87">
        <v>0</v>
      </c>
      <c r="AA745" s="87">
        <v>0</v>
      </c>
      <c r="AB745" s="87">
        <v>0</v>
      </c>
      <c r="AC745" s="87">
        <v>0</v>
      </c>
      <c r="AD745" s="87">
        <v>0</v>
      </c>
      <c r="AE745" s="87">
        <v>0</v>
      </c>
      <c r="AF745" s="87">
        <v>0</v>
      </c>
      <c r="AG745" s="87">
        <v>0</v>
      </c>
      <c r="AH745" s="87">
        <v>0</v>
      </c>
      <c r="AI745" s="87">
        <v>0</v>
      </c>
      <c r="AJ745" s="87">
        <v>0</v>
      </c>
      <c r="AK745" s="87">
        <v>0</v>
      </c>
      <c r="AL745" s="87">
        <v>0</v>
      </c>
      <c r="AM745" s="87">
        <v>0</v>
      </c>
      <c r="AN745" s="87">
        <v>0</v>
      </c>
      <c r="AO745" s="87">
        <v>0</v>
      </c>
      <c r="AP745" s="87">
        <v>0</v>
      </c>
      <c r="AQ745" s="87">
        <v>0</v>
      </c>
      <c r="AR745" s="87">
        <v>0</v>
      </c>
      <c r="AS745" s="87">
        <v>0</v>
      </c>
      <c r="AT745" s="87">
        <v>0</v>
      </c>
      <c r="AU745" s="87">
        <v>0</v>
      </c>
    </row>
    <row r="746" spans="1:47" s="164" customFormat="1" ht="47.25" x14ac:dyDescent="0.2">
      <c r="A746" s="171" t="s">
        <v>900</v>
      </c>
      <c r="B746" s="170" t="s">
        <v>1796</v>
      </c>
      <c r="C746" s="171" t="s">
        <v>2526</v>
      </c>
      <c r="D746" s="87">
        <v>0</v>
      </c>
      <c r="E746" s="87">
        <v>0</v>
      </c>
      <c r="F746" s="87">
        <v>0</v>
      </c>
      <c r="G746" s="87">
        <v>0</v>
      </c>
      <c r="H746" s="87">
        <v>0</v>
      </c>
      <c r="I746" s="87">
        <v>0</v>
      </c>
      <c r="J746" s="87">
        <v>0</v>
      </c>
      <c r="K746" s="87">
        <v>0</v>
      </c>
      <c r="L746" s="87">
        <v>0</v>
      </c>
      <c r="M746" s="87">
        <v>0</v>
      </c>
      <c r="N746" s="87">
        <v>0</v>
      </c>
      <c r="O746" s="87">
        <v>0</v>
      </c>
      <c r="P746" s="87">
        <v>0</v>
      </c>
      <c r="Q746" s="87">
        <v>0</v>
      </c>
      <c r="R746" s="87">
        <v>0</v>
      </c>
      <c r="S746" s="87">
        <v>0</v>
      </c>
      <c r="T746" s="87">
        <v>0</v>
      </c>
      <c r="U746" s="87">
        <v>0</v>
      </c>
      <c r="V746" s="87">
        <v>0</v>
      </c>
      <c r="W746" s="87">
        <v>0</v>
      </c>
      <c r="X746" s="87">
        <v>0</v>
      </c>
      <c r="Y746" s="87">
        <v>0</v>
      </c>
      <c r="Z746" s="87">
        <v>0</v>
      </c>
      <c r="AA746" s="87">
        <v>0</v>
      </c>
      <c r="AB746" s="87">
        <v>0</v>
      </c>
      <c r="AC746" s="87">
        <v>0</v>
      </c>
      <c r="AD746" s="87">
        <v>0</v>
      </c>
      <c r="AE746" s="87">
        <v>0</v>
      </c>
      <c r="AF746" s="87">
        <v>0</v>
      </c>
      <c r="AG746" s="87">
        <v>0</v>
      </c>
      <c r="AH746" s="87">
        <v>0</v>
      </c>
      <c r="AI746" s="87">
        <v>0</v>
      </c>
      <c r="AJ746" s="87">
        <v>0</v>
      </c>
      <c r="AK746" s="87">
        <v>0</v>
      </c>
      <c r="AL746" s="87">
        <v>0</v>
      </c>
      <c r="AM746" s="87">
        <v>0</v>
      </c>
      <c r="AN746" s="87">
        <v>0</v>
      </c>
      <c r="AO746" s="87">
        <v>0</v>
      </c>
      <c r="AP746" s="87">
        <v>0</v>
      </c>
      <c r="AQ746" s="87">
        <v>0</v>
      </c>
      <c r="AR746" s="87">
        <v>0</v>
      </c>
      <c r="AS746" s="87">
        <v>0</v>
      </c>
      <c r="AT746" s="87">
        <v>0</v>
      </c>
      <c r="AU746" s="87">
        <v>0</v>
      </c>
    </row>
    <row r="747" spans="1:47" s="164" customFormat="1" ht="110.25" x14ac:dyDescent="0.2">
      <c r="A747" s="171" t="s">
        <v>900</v>
      </c>
      <c r="B747" s="84" t="s">
        <v>786</v>
      </c>
      <c r="C747" s="171" t="s">
        <v>2527</v>
      </c>
      <c r="D747" s="87">
        <v>0</v>
      </c>
      <c r="E747" s="87">
        <v>0</v>
      </c>
      <c r="F747" s="87">
        <v>0</v>
      </c>
      <c r="G747" s="87">
        <v>0</v>
      </c>
      <c r="H747" s="87">
        <v>0</v>
      </c>
      <c r="I747" s="87">
        <v>0</v>
      </c>
      <c r="J747" s="87">
        <v>0</v>
      </c>
      <c r="K747" s="87">
        <v>0</v>
      </c>
      <c r="L747" s="87">
        <v>0</v>
      </c>
      <c r="M747" s="87">
        <v>0</v>
      </c>
      <c r="N747" s="87">
        <v>0</v>
      </c>
      <c r="O747" s="87">
        <v>0</v>
      </c>
      <c r="P747" s="87">
        <v>0</v>
      </c>
      <c r="Q747" s="87">
        <v>0</v>
      </c>
      <c r="R747" s="87">
        <v>0</v>
      </c>
      <c r="S747" s="87">
        <v>0</v>
      </c>
      <c r="T747" s="87">
        <v>0</v>
      </c>
      <c r="U747" s="87">
        <v>0</v>
      </c>
      <c r="V747" s="87">
        <v>0</v>
      </c>
      <c r="W747" s="87">
        <v>0</v>
      </c>
      <c r="X747" s="87">
        <v>0</v>
      </c>
      <c r="Y747" s="87">
        <v>0</v>
      </c>
      <c r="Z747" s="87">
        <v>0</v>
      </c>
      <c r="AA747" s="87">
        <v>0</v>
      </c>
      <c r="AB747" s="87">
        <v>0</v>
      </c>
      <c r="AC747" s="87">
        <v>0</v>
      </c>
      <c r="AD747" s="87">
        <v>0</v>
      </c>
      <c r="AE747" s="87">
        <v>0</v>
      </c>
      <c r="AF747" s="87">
        <v>0</v>
      </c>
      <c r="AG747" s="87">
        <v>0</v>
      </c>
      <c r="AH747" s="87">
        <v>0</v>
      </c>
      <c r="AI747" s="87">
        <v>0</v>
      </c>
      <c r="AJ747" s="87">
        <v>0</v>
      </c>
      <c r="AK747" s="87">
        <v>0</v>
      </c>
      <c r="AL747" s="87">
        <v>0</v>
      </c>
      <c r="AM747" s="87">
        <v>0</v>
      </c>
      <c r="AN747" s="87">
        <v>0</v>
      </c>
      <c r="AO747" s="87">
        <v>0</v>
      </c>
      <c r="AP747" s="87">
        <v>0</v>
      </c>
      <c r="AQ747" s="87">
        <v>0</v>
      </c>
      <c r="AR747" s="87">
        <v>0</v>
      </c>
      <c r="AS747" s="87">
        <v>0</v>
      </c>
      <c r="AT747" s="87">
        <v>0</v>
      </c>
      <c r="AU747" s="87">
        <v>0</v>
      </c>
    </row>
    <row r="748" spans="1:47" s="164" customFormat="1" ht="78.75" x14ac:dyDescent="0.2">
      <c r="A748" s="171" t="s">
        <v>900</v>
      </c>
      <c r="B748" s="84" t="s">
        <v>787</v>
      </c>
      <c r="C748" s="171" t="s">
        <v>2528</v>
      </c>
      <c r="D748" s="87">
        <v>0</v>
      </c>
      <c r="E748" s="87">
        <v>0</v>
      </c>
      <c r="F748" s="87">
        <v>0</v>
      </c>
      <c r="G748" s="87">
        <v>0</v>
      </c>
      <c r="H748" s="87">
        <v>0</v>
      </c>
      <c r="I748" s="87">
        <v>0</v>
      </c>
      <c r="J748" s="87">
        <v>0</v>
      </c>
      <c r="K748" s="87">
        <v>0</v>
      </c>
      <c r="L748" s="87">
        <v>0</v>
      </c>
      <c r="M748" s="87">
        <v>0</v>
      </c>
      <c r="N748" s="87">
        <v>0</v>
      </c>
      <c r="O748" s="87">
        <v>0</v>
      </c>
      <c r="P748" s="87">
        <v>0</v>
      </c>
      <c r="Q748" s="87">
        <v>0</v>
      </c>
      <c r="R748" s="87">
        <v>0</v>
      </c>
      <c r="S748" s="87">
        <v>0</v>
      </c>
      <c r="T748" s="87">
        <v>0</v>
      </c>
      <c r="U748" s="87">
        <v>0</v>
      </c>
      <c r="V748" s="87">
        <v>0</v>
      </c>
      <c r="W748" s="87">
        <v>0</v>
      </c>
      <c r="X748" s="87">
        <v>0</v>
      </c>
      <c r="Y748" s="87">
        <v>0</v>
      </c>
      <c r="Z748" s="87">
        <v>0</v>
      </c>
      <c r="AA748" s="87">
        <v>0</v>
      </c>
      <c r="AB748" s="87">
        <v>0</v>
      </c>
      <c r="AC748" s="87">
        <v>0</v>
      </c>
      <c r="AD748" s="87">
        <v>0</v>
      </c>
      <c r="AE748" s="87">
        <v>0</v>
      </c>
      <c r="AF748" s="87">
        <v>0</v>
      </c>
      <c r="AG748" s="87">
        <v>0</v>
      </c>
      <c r="AH748" s="87">
        <v>0</v>
      </c>
      <c r="AI748" s="87">
        <v>0</v>
      </c>
      <c r="AJ748" s="87">
        <v>0</v>
      </c>
      <c r="AK748" s="87">
        <v>0</v>
      </c>
      <c r="AL748" s="87">
        <v>0</v>
      </c>
      <c r="AM748" s="87">
        <v>0</v>
      </c>
      <c r="AN748" s="87">
        <v>0</v>
      </c>
      <c r="AO748" s="87">
        <v>0</v>
      </c>
      <c r="AP748" s="87">
        <v>0</v>
      </c>
      <c r="AQ748" s="87">
        <v>0</v>
      </c>
      <c r="AR748" s="87">
        <v>0</v>
      </c>
      <c r="AS748" s="87">
        <v>0</v>
      </c>
      <c r="AT748" s="87">
        <v>0</v>
      </c>
      <c r="AU748" s="87">
        <v>0</v>
      </c>
    </row>
    <row r="749" spans="1:47" s="164" customFormat="1" ht="63" x14ac:dyDescent="0.2">
      <c r="A749" s="171" t="s">
        <v>900</v>
      </c>
      <c r="B749" s="84" t="s">
        <v>788</v>
      </c>
      <c r="C749" s="171" t="s">
        <v>2529</v>
      </c>
      <c r="D749" s="87">
        <v>0</v>
      </c>
      <c r="E749" s="87">
        <v>0</v>
      </c>
      <c r="F749" s="87">
        <v>0</v>
      </c>
      <c r="G749" s="87">
        <v>0</v>
      </c>
      <c r="H749" s="87">
        <v>0</v>
      </c>
      <c r="I749" s="87">
        <v>0</v>
      </c>
      <c r="J749" s="87">
        <v>0</v>
      </c>
      <c r="K749" s="87">
        <v>0</v>
      </c>
      <c r="L749" s="87">
        <v>0</v>
      </c>
      <c r="M749" s="87">
        <v>0</v>
      </c>
      <c r="N749" s="87">
        <v>0</v>
      </c>
      <c r="O749" s="87">
        <v>0</v>
      </c>
      <c r="P749" s="87">
        <v>0</v>
      </c>
      <c r="Q749" s="87">
        <v>0</v>
      </c>
      <c r="R749" s="87">
        <v>0</v>
      </c>
      <c r="S749" s="87">
        <v>0</v>
      </c>
      <c r="T749" s="87">
        <v>0</v>
      </c>
      <c r="U749" s="87">
        <v>0</v>
      </c>
      <c r="V749" s="87">
        <v>0</v>
      </c>
      <c r="W749" s="87">
        <v>0</v>
      </c>
      <c r="X749" s="87">
        <v>0</v>
      </c>
      <c r="Y749" s="87">
        <v>0</v>
      </c>
      <c r="Z749" s="87">
        <v>0</v>
      </c>
      <c r="AA749" s="87">
        <v>0</v>
      </c>
      <c r="AB749" s="87">
        <v>0</v>
      </c>
      <c r="AC749" s="87">
        <v>0</v>
      </c>
      <c r="AD749" s="87">
        <v>0</v>
      </c>
      <c r="AE749" s="87">
        <v>0</v>
      </c>
      <c r="AF749" s="87">
        <v>0</v>
      </c>
      <c r="AG749" s="87">
        <v>0</v>
      </c>
      <c r="AH749" s="87">
        <v>0</v>
      </c>
      <c r="AI749" s="87">
        <v>0</v>
      </c>
      <c r="AJ749" s="87">
        <v>0</v>
      </c>
      <c r="AK749" s="87">
        <v>0</v>
      </c>
      <c r="AL749" s="87">
        <v>0</v>
      </c>
      <c r="AM749" s="87">
        <v>0</v>
      </c>
      <c r="AN749" s="87">
        <v>0</v>
      </c>
      <c r="AO749" s="87">
        <v>0</v>
      </c>
      <c r="AP749" s="87">
        <v>0</v>
      </c>
      <c r="AQ749" s="87">
        <v>0</v>
      </c>
      <c r="AR749" s="87">
        <v>0</v>
      </c>
      <c r="AS749" s="87">
        <v>0</v>
      </c>
      <c r="AT749" s="87">
        <v>0</v>
      </c>
      <c r="AU749" s="87">
        <v>0</v>
      </c>
    </row>
    <row r="750" spans="1:47" s="164" customFormat="1" ht="78.75" x14ac:dyDescent="0.2">
      <c r="A750" s="171" t="s">
        <v>900</v>
      </c>
      <c r="B750" s="84" t="s">
        <v>789</v>
      </c>
      <c r="C750" s="171" t="s">
        <v>2530</v>
      </c>
      <c r="D750" s="87">
        <v>0</v>
      </c>
      <c r="E750" s="87">
        <v>0</v>
      </c>
      <c r="F750" s="87">
        <v>0</v>
      </c>
      <c r="G750" s="87">
        <v>0</v>
      </c>
      <c r="H750" s="87">
        <v>0</v>
      </c>
      <c r="I750" s="87">
        <v>0</v>
      </c>
      <c r="J750" s="87">
        <v>0</v>
      </c>
      <c r="K750" s="87">
        <v>0</v>
      </c>
      <c r="L750" s="87">
        <v>0</v>
      </c>
      <c r="M750" s="87">
        <v>0</v>
      </c>
      <c r="N750" s="87">
        <v>0</v>
      </c>
      <c r="O750" s="87">
        <v>0</v>
      </c>
      <c r="P750" s="87">
        <v>0</v>
      </c>
      <c r="Q750" s="87">
        <v>0</v>
      </c>
      <c r="R750" s="87">
        <v>0.1</v>
      </c>
      <c r="S750" s="87">
        <v>0</v>
      </c>
      <c r="T750" s="87">
        <v>0.12</v>
      </c>
      <c r="U750" s="87">
        <v>0</v>
      </c>
      <c r="V750" s="87">
        <v>0</v>
      </c>
      <c r="W750" s="87">
        <v>0</v>
      </c>
      <c r="X750" s="87">
        <v>0</v>
      </c>
      <c r="Y750" s="87">
        <v>0</v>
      </c>
      <c r="Z750" s="87">
        <v>0</v>
      </c>
      <c r="AA750" s="87">
        <v>0</v>
      </c>
      <c r="AB750" s="87">
        <v>0</v>
      </c>
      <c r="AC750" s="87">
        <v>0</v>
      </c>
      <c r="AD750" s="87">
        <v>0</v>
      </c>
      <c r="AE750" s="87">
        <v>0</v>
      </c>
      <c r="AF750" s="87">
        <v>0</v>
      </c>
      <c r="AG750" s="87">
        <v>0</v>
      </c>
      <c r="AH750" s="87">
        <v>0</v>
      </c>
      <c r="AI750" s="87">
        <v>0</v>
      </c>
      <c r="AJ750" s="87">
        <v>0</v>
      </c>
      <c r="AK750" s="87">
        <v>0</v>
      </c>
      <c r="AL750" s="87">
        <v>0</v>
      </c>
      <c r="AM750" s="87">
        <v>0</v>
      </c>
      <c r="AN750" s="87">
        <v>0</v>
      </c>
      <c r="AO750" s="87">
        <v>0</v>
      </c>
      <c r="AP750" s="87">
        <v>0</v>
      </c>
      <c r="AQ750" s="87">
        <v>0</v>
      </c>
      <c r="AR750" s="87">
        <v>0</v>
      </c>
      <c r="AS750" s="87">
        <v>0</v>
      </c>
      <c r="AT750" s="87">
        <v>0</v>
      </c>
      <c r="AU750" s="87">
        <v>0</v>
      </c>
    </row>
    <row r="751" spans="1:47" s="164" customFormat="1" ht="78.75" x14ac:dyDescent="0.2">
      <c r="A751" s="171" t="s">
        <v>900</v>
      </c>
      <c r="B751" s="84" t="s">
        <v>1797</v>
      </c>
      <c r="C751" s="171" t="s">
        <v>2531</v>
      </c>
      <c r="D751" s="87">
        <v>0</v>
      </c>
      <c r="E751" s="87">
        <v>0</v>
      </c>
      <c r="F751" s="87">
        <v>0</v>
      </c>
      <c r="G751" s="87">
        <v>0</v>
      </c>
      <c r="H751" s="87">
        <v>0</v>
      </c>
      <c r="I751" s="87">
        <v>0</v>
      </c>
      <c r="J751" s="87">
        <v>0</v>
      </c>
      <c r="K751" s="87">
        <v>0</v>
      </c>
      <c r="L751" s="87">
        <v>0</v>
      </c>
      <c r="M751" s="87">
        <v>0</v>
      </c>
      <c r="N751" s="87">
        <v>0</v>
      </c>
      <c r="O751" s="87">
        <v>0</v>
      </c>
      <c r="P751" s="87">
        <v>0</v>
      </c>
      <c r="Q751" s="87">
        <v>0</v>
      </c>
      <c r="R751" s="87">
        <v>0</v>
      </c>
      <c r="S751" s="87">
        <v>0</v>
      </c>
      <c r="T751" s="87">
        <v>0</v>
      </c>
      <c r="U751" s="87">
        <v>0</v>
      </c>
      <c r="V751" s="87">
        <v>0</v>
      </c>
      <c r="W751" s="87">
        <v>0</v>
      </c>
      <c r="X751" s="87">
        <v>0</v>
      </c>
      <c r="Y751" s="87">
        <v>0</v>
      </c>
      <c r="Z751" s="87">
        <v>0</v>
      </c>
      <c r="AA751" s="87">
        <v>0</v>
      </c>
      <c r="AB751" s="87">
        <v>0</v>
      </c>
      <c r="AC751" s="87">
        <v>0</v>
      </c>
      <c r="AD751" s="87">
        <v>0</v>
      </c>
      <c r="AE751" s="87">
        <v>0</v>
      </c>
      <c r="AF751" s="87">
        <v>0</v>
      </c>
      <c r="AG751" s="87">
        <v>0</v>
      </c>
      <c r="AH751" s="87">
        <v>0</v>
      </c>
      <c r="AI751" s="87">
        <v>0</v>
      </c>
      <c r="AJ751" s="87">
        <v>0</v>
      </c>
      <c r="AK751" s="87">
        <v>0</v>
      </c>
      <c r="AL751" s="87">
        <v>0</v>
      </c>
      <c r="AM751" s="87">
        <v>0</v>
      </c>
      <c r="AN751" s="87">
        <v>0</v>
      </c>
      <c r="AO751" s="87">
        <v>0</v>
      </c>
      <c r="AP751" s="87">
        <v>0</v>
      </c>
      <c r="AQ751" s="87">
        <v>0</v>
      </c>
      <c r="AR751" s="87">
        <v>0</v>
      </c>
      <c r="AS751" s="87">
        <v>0</v>
      </c>
      <c r="AT751" s="87">
        <v>0</v>
      </c>
      <c r="AU751" s="87">
        <v>0</v>
      </c>
    </row>
    <row r="752" spans="1:47" s="164" customFormat="1" ht="47.25" x14ac:dyDescent="0.2">
      <c r="A752" s="171" t="s">
        <v>900</v>
      </c>
      <c r="B752" s="84" t="s">
        <v>1798</v>
      </c>
      <c r="C752" s="171" t="s">
        <v>883</v>
      </c>
      <c r="D752" s="87">
        <v>0</v>
      </c>
      <c r="E752" s="87">
        <v>0</v>
      </c>
      <c r="F752" s="87">
        <v>0</v>
      </c>
      <c r="G752" s="87">
        <v>0</v>
      </c>
      <c r="H752" s="87">
        <v>0</v>
      </c>
      <c r="I752" s="87">
        <v>0</v>
      </c>
      <c r="J752" s="87">
        <v>0</v>
      </c>
      <c r="K752" s="87">
        <v>0</v>
      </c>
      <c r="L752" s="87">
        <v>0</v>
      </c>
      <c r="M752" s="87">
        <v>0</v>
      </c>
      <c r="N752" s="87">
        <v>0</v>
      </c>
      <c r="O752" s="87">
        <v>0</v>
      </c>
      <c r="P752" s="87">
        <v>0</v>
      </c>
      <c r="Q752" s="87">
        <v>0</v>
      </c>
      <c r="R752" s="87">
        <v>0</v>
      </c>
      <c r="S752" s="87">
        <v>0</v>
      </c>
      <c r="T752" s="87">
        <v>0</v>
      </c>
      <c r="U752" s="87">
        <v>0</v>
      </c>
      <c r="V752" s="87">
        <v>0</v>
      </c>
      <c r="W752" s="87">
        <v>0</v>
      </c>
      <c r="X752" s="87">
        <v>0</v>
      </c>
      <c r="Y752" s="87">
        <v>0</v>
      </c>
      <c r="Z752" s="87">
        <v>0</v>
      </c>
      <c r="AA752" s="87">
        <v>0</v>
      </c>
      <c r="AB752" s="87">
        <v>0</v>
      </c>
      <c r="AC752" s="87">
        <v>0</v>
      </c>
      <c r="AD752" s="87">
        <v>0</v>
      </c>
      <c r="AE752" s="87">
        <v>0</v>
      </c>
      <c r="AF752" s="87">
        <v>0</v>
      </c>
      <c r="AG752" s="87">
        <v>0</v>
      </c>
      <c r="AH752" s="87">
        <v>0</v>
      </c>
      <c r="AI752" s="87">
        <v>0</v>
      </c>
      <c r="AJ752" s="87">
        <v>0</v>
      </c>
      <c r="AK752" s="87">
        <v>0</v>
      </c>
      <c r="AL752" s="87">
        <v>0</v>
      </c>
      <c r="AM752" s="87">
        <v>0</v>
      </c>
      <c r="AN752" s="87">
        <v>0</v>
      </c>
      <c r="AO752" s="87">
        <v>0</v>
      </c>
      <c r="AP752" s="87">
        <v>0</v>
      </c>
      <c r="AQ752" s="87">
        <v>0</v>
      </c>
      <c r="AR752" s="87">
        <v>0</v>
      </c>
      <c r="AS752" s="87">
        <v>0</v>
      </c>
      <c r="AT752" s="87">
        <v>0</v>
      </c>
      <c r="AU752" s="87">
        <v>0</v>
      </c>
    </row>
    <row r="753" spans="1:47" s="164" customFormat="1" ht="78.75" x14ac:dyDescent="0.2">
      <c r="A753" s="171" t="s">
        <v>900</v>
      </c>
      <c r="B753" s="84" t="s">
        <v>790</v>
      </c>
      <c r="C753" s="171" t="s">
        <v>2532</v>
      </c>
      <c r="D753" s="87">
        <v>0</v>
      </c>
      <c r="E753" s="87">
        <v>0</v>
      </c>
      <c r="F753" s="87">
        <v>0</v>
      </c>
      <c r="G753" s="87">
        <v>0</v>
      </c>
      <c r="H753" s="87">
        <v>0</v>
      </c>
      <c r="I753" s="87">
        <v>0</v>
      </c>
      <c r="J753" s="87">
        <v>0</v>
      </c>
      <c r="K753" s="87">
        <v>0</v>
      </c>
      <c r="L753" s="87">
        <v>0</v>
      </c>
      <c r="M753" s="87">
        <v>0</v>
      </c>
      <c r="N753" s="87">
        <v>0</v>
      </c>
      <c r="O753" s="87">
        <v>0</v>
      </c>
      <c r="P753" s="87">
        <v>0</v>
      </c>
      <c r="Q753" s="87">
        <v>0</v>
      </c>
      <c r="R753" s="87">
        <v>0</v>
      </c>
      <c r="S753" s="87">
        <v>0</v>
      </c>
      <c r="T753" s="87">
        <v>0</v>
      </c>
      <c r="U753" s="87">
        <v>0</v>
      </c>
      <c r="V753" s="87">
        <v>0</v>
      </c>
      <c r="W753" s="87">
        <v>0</v>
      </c>
      <c r="X753" s="87">
        <v>0</v>
      </c>
      <c r="Y753" s="87">
        <v>0</v>
      </c>
      <c r="Z753" s="87">
        <v>0</v>
      </c>
      <c r="AA753" s="87">
        <v>0</v>
      </c>
      <c r="AB753" s="87">
        <v>0</v>
      </c>
      <c r="AC753" s="87">
        <v>0</v>
      </c>
      <c r="AD753" s="87">
        <v>0</v>
      </c>
      <c r="AE753" s="87">
        <v>0</v>
      </c>
      <c r="AF753" s="87">
        <v>0</v>
      </c>
      <c r="AG753" s="87">
        <v>0</v>
      </c>
      <c r="AH753" s="87">
        <v>0</v>
      </c>
      <c r="AI753" s="87">
        <v>0</v>
      </c>
      <c r="AJ753" s="87">
        <v>0</v>
      </c>
      <c r="AK753" s="87">
        <v>0</v>
      </c>
      <c r="AL753" s="87">
        <v>0</v>
      </c>
      <c r="AM753" s="87">
        <v>0</v>
      </c>
      <c r="AN753" s="87">
        <v>0</v>
      </c>
      <c r="AO753" s="87">
        <v>0</v>
      </c>
      <c r="AP753" s="87">
        <v>0</v>
      </c>
      <c r="AQ753" s="87">
        <v>0</v>
      </c>
      <c r="AR753" s="87">
        <v>0</v>
      </c>
      <c r="AS753" s="87">
        <v>0</v>
      </c>
      <c r="AT753" s="87">
        <v>0</v>
      </c>
      <c r="AU753" s="87">
        <v>0</v>
      </c>
    </row>
    <row r="754" spans="1:47" s="164" customFormat="1" ht="47.25" x14ac:dyDescent="0.2">
      <c r="A754" s="171" t="s">
        <v>900</v>
      </c>
      <c r="B754" s="170" t="s">
        <v>791</v>
      </c>
      <c r="C754" s="171" t="s">
        <v>2533</v>
      </c>
      <c r="D754" s="87">
        <v>0</v>
      </c>
      <c r="E754" s="87">
        <v>0.25</v>
      </c>
      <c r="F754" s="87">
        <v>0</v>
      </c>
      <c r="G754" s="87">
        <v>0</v>
      </c>
      <c r="H754" s="87">
        <v>0</v>
      </c>
      <c r="I754" s="87">
        <v>4.1000000000000002E-2</v>
      </c>
      <c r="J754" s="87">
        <v>0</v>
      </c>
      <c r="K754" s="87">
        <v>0</v>
      </c>
      <c r="L754" s="87">
        <v>0</v>
      </c>
      <c r="M754" s="87">
        <v>0</v>
      </c>
      <c r="N754" s="87">
        <v>0</v>
      </c>
      <c r="O754" s="87">
        <v>0</v>
      </c>
      <c r="P754" s="87">
        <v>0</v>
      </c>
      <c r="Q754" s="87">
        <v>0</v>
      </c>
      <c r="R754" s="87">
        <v>0.25</v>
      </c>
      <c r="S754" s="87">
        <v>0</v>
      </c>
      <c r="T754" s="87">
        <v>0.1</v>
      </c>
      <c r="U754" s="87">
        <v>0</v>
      </c>
      <c r="V754" s="87">
        <v>0</v>
      </c>
      <c r="W754" s="87">
        <v>0</v>
      </c>
      <c r="X754" s="87">
        <v>0</v>
      </c>
      <c r="Y754" s="87">
        <v>0</v>
      </c>
      <c r="Z754" s="87">
        <v>0</v>
      </c>
      <c r="AA754" s="87">
        <v>0</v>
      </c>
      <c r="AB754" s="87">
        <v>0</v>
      </c>
      <c r="AC754" s="87">
        <v>0</v>
      </c>
      <c r="AD754" s="87">
        <v>0</v>
      </c>
      <c r="AE754" s="87">
        <v>0</v>
      </c>
      <c r="AF754" s="87">
        <v>0</v>
      </c>
      <c r="AG754" s="87">
        <v>0</v>
      </c>
      <c r="AH754" s="87">
        <v>0</v>
      </c>
      <c r="AI754" s="87">
        <v>0</v>
      </c>
      <c r="AJ754" s="87">
        <v>0</v>
      </c>
      <c r="AK754" s="87">
        <v>0</v>
      </c>
      <c r="AL754" s="87">
        <v>0</v>
      </c>
      <c r="AM754" s="87">
        <v>0</v>
      </c>
      <c r="AN754" s="87">
        <v>0</v>
      </c>
      <c r="AO754" s="87">
        <v>0</v>
      </c>
      <c r="AP754" s="87">
        <v>0</v>
      </c>
      <c r="AQ754" s="87">
        <v>0</v>
      </c>
      <c r="AR754" s="87">
        <v>0</v>
      </c>
      <c r="AS754" s="87">
        <v>0</v>
      </c>
      <c r="AT754" s="87">
        <v>0</v>
      </c>
      <c r="AU754" s="87">
        <v>0</v>
      </c>
    </row>
    <row r="755" spans="1:47" s="164" customFormat="1" ht="47.25" x14ac:dyDescent="0.2">
      <c r="A755" s="171" t="s">
        <v>900</v>
      </c>
      <c r="B755" s="84" t="s">
        <v>1799</v>
      </c>
      <c r="C755" s="171" t="s">
        <v>2534</v>
      </c>
      <c r="D755" s="87">
        <v>0</v>
      </c>
      <c r="E755" s="87">
        <v>0.4</v>
      </c>
      <c r="F755" s="87">
        <v>0</v>
      </c>
      <c r="G755" s="87">
        <v>0</v>
      </c>
      <c r="H755" s="87">
        <v>0</v>
      </c>
      <c r="I755" s="87">
        <v>0.13999999999999999</v>
      </c>
      <c r="J755" s="87">
        <v>0</v>
      </c>
      <c r="K755" s="87">
        <v>0</v>
      </c>
      <c r="L755" s="87">
        <v>0</v>
      </c>
      <c r="M755" s="87">
        <v>0</v>
      </c>
      <c r="N755" s="87">
        <v>0</v>
      </c>
      <c r="O755" s="87">
        <v>0</v>
      </c>
      <c r="P755" s="87">
        <v>0</v>
      </c>
      <c r="Q755" s="87">
        <v>0</v>
      </c>
      <c r="R755" s="87">
        <v>0</v>
      </c>
      <c r="S755" s="87">
        <v>0</v>
      </c>
      <c r="T755" s="87">
        <v>0</v>
      </c>
      <c r="U755" s="87">
        <v>0</v>
      </c>
      <c r="V755" s="87">
        <v>0</v>
      </c>
      <c r="W755" s="87">
        <v>0</v>
      </c>
      <c r="X755" s="87">
        <v>0</v>
      </c>
      <c r="Y755" s="87">
        <v>0</v>
      </c>
      <c r="Z755" s="87">
        <v>0</v>
      </c>
      <c r="AA755" s="87">
        <v>0</v>
      </c>
      <c r="AB755" s="87">
        <v>0</v>
      </c>
      <c r="AC755" s="87">
        <v>0</v>
      </c>
      <c r="AD755" s="87">
        <v>0</v>
      </c>
      <c r="AE755" s="87">
        <v>0</v>
      </c>
      <c r="AF755" s="87">
        <v>0</v>
      </c>
      <c r="AG755" s="87">
        <v>0</v>
      </c>
      <c r="AH755" s="87">
        <v>0</v>
      </c>
      <c r="AI755" s="87">
        <v>0</v>
      </c>
      <c r="AJ755" s="87">
        <v>0</v>
      </c>
      <c r="AK755" s="87">
        <v>0</v>
      </c>
      <c r="AL755" s="87">
        <v>0</v>
      </c>
      <c r="AM755" s="87">
        <v>0</v>
      </c>
      <c r="AN755" s="87">
        <v>0</v>
      </c>
      <c r="AO755" s="87">
        <v>0</v>
      </c>
      <c r="AP755" s="87">
        <v>0</v>
      </c>
      <c r="AQ755" s="87">
        <v>0</v>
      </c>
      <c r="AR755" s="87">
        <v>0</v>
      </c>
      <c r="AS755" s="87">
        <v>0</v>
      </c>
      <c r="AT755" s="87">
        <v>0</v>
      </c>
      <c r="AU755" s="87">
        <v>0</v>
      </c>
    </row>
    <row r="756" spans="1:47" s="164" customFormat="1" ht="63" x14ac:dyDescent="0.2">
      <c r="A756" s="171" t="s">
        <v>900</v>
      </c>
      <c r="B756" s="84" t="s">
        <v>1800</v>
      </c>
      <c r="C756" s="171" t="s">
        <v>2535</v>
      </c>
      <c r="D756" s="87">
        <v>0</v>
      </c>
      <c r="E756" s="87">
        <v>0</v>
      </c>
      <c r="F756" s="87">
        <v>0</v>
      </c>
      <c r="G756" s="87">
        <v>0</v>
      </c>
      <c r="H756" s="87">
        <v>0</v>
      </c>
      <c r="I756" s="87">
        <v>0</v>
      </c>
      <c r="J756" s="87">
        <v>0</v>
      </c>
      <c r="K756" s="87">
        <v>0</v>
      </c>
      <c r="L756" s="87">
        <v>0</v>
      </c>
      <c r="M756" s="87">
        <v>0</v>
      </c>
      <c r="N756" s="87">
        <v>0</v>
      </c>
      <c r="O756" s="87">
        <v>0</v>
      </c>
      <c r="P756" s="87">
        <v>0</v>
      </c>
      <c r="Q756" s="87">
        <v>0</v>
      </c>
      <c r="R756" s="87">
        <v>0</v>
      </c>
      <c r="S756" s="87">
        <v>0</v>
      </c>
      <c r="T756" s="87">
        <v>0</v>
      </c>
      <c r="U756" s="87">
        <v>0</v>
      </c>
      <c r="V756" s="87">
        <v>0</v>
      </c>
      <c r="W756" s="87">
        <v>0</v>
      </c>
      <c r="X756" s="87">
        <v>0</v>
      </c>
      <c r="Y756" s="87">
        <v>0</v>
      </c>
      <c r="Z756" s="87">
        <v>0</v>
      </c>
      <c r="AA756" s="87">
        <v>0</v>
      </c>
      <c r="AB756" s="87">
        <v>0</v>
      </c>
      <c r="AC756" s="87">
        <v>0</v>
      </c>
      <c r="AD756" s="87">
        <v>0</v>
      </c>
      <c r="AE756" s="87">
        <v>0</v>
      </c>
      <c r="AF756" s="87">
        <v>0</v>
      </c>
      <c r="AG756" s="87">
        <v>0</v>
      </c>
      <c r="AH756" s="87">
        <v>0</v>
      </c>
      <c r="AI756" s="87">
        <v>0</v>
      </c>
      <c r="AJ756" s="87">
        <v>0</v>
      </c>
      <c r="AK756" s="87">
        <v>0</v>
      </c>
      <c r="AL756" s="87">
        <v>0</v>
      </c>
      <c r="AM756" s="87">
        <v>0</v>
      </c>
      <c r="AN756" s="87">
        <v>0</v>
      </c>
      <c r="AO756" s="87">
        <v>0</v>
      </c>
      <c r="AP756" s="87">
        <v>0</v>
      </c>
      <c r="AQ756" s="87">
        <v>0</v>
      </c>
      <c r="AR756" s="87">
        <v>0</v>
      </c>
      <c r="AS756" s="87">
        <v>0</v>
      </c>
      <c r="AT756" s="87">
        <v>0</v>
      </c>
      <c r="AU756" s="87">
        <v>0</v>
      </c>
    </row>
    <row r="757" spans="1:47" s="164" customFormat="1" ht="47.25" x14ac:dyDescent="0.2">
      <c r="A757" s="171" t="s">
        <v>900</v>
      </c>
      <c r="B757" s="170" t="s">
        <v>1801</v>
      </c>
      <c r="C757" s="171" t="s">
        <v>2536</v>
      </c>
      <c r="D757" s="87">
        <v>0</v>
      </c>
      <c r="E757" s="87">
        <v>0</v>
      </c>
      <c r="F757" s="87">
        <v>0</v>
      </c>
      <c r="G757" s="87">
        <v>0</v>
      </c>
      <c r="H757" s="87">
        <v>0</v>
      </c>
      <c r="I757" s="87">
        <v>0</v>
      </c>
      <c r="J757" s="87">
        <v>0</v>
      </c>
      <c r="K757" s="87">
        <v>0</v>
      </c>
      <c r="L757" s="87">
        <v>0</v>
      </c>
      <c r="M757" s="87">
        <v>0</v>
      </c>
      <c r="N757" s="87">
        <v>0</v>
      </c>
      <c r="O757" s="87">
        <v>0</v>
      </c>
      <c r="P757" s="87">
        <v>0</v>
      </c>
      <c r="Q757" s="87">
        <v>0</v>
      </c>
      <c r="R757" s="87">
        <v>0</v>
      </c>
      <c r="S757" s="87">
        <v>0</v>
      </c>
      <c r="T757" s="87">
        <v>0</v>
      </c>
      <c r="U757" s="87">
        <v>0</v>
      </c>
      <c r="V757" s="87">
        <v>0</v>
      </c>
      <c r="W757" s="87">
        <v>0</v>
      </c>
      <c r="X757" s="87">
        <v>0</v>
      </c>
      <c r="Y757" s="87">
        <v>0</v>
      </c>
      <c r="Z757" s="87">
        <v>0</v>
      </c>
      <c r="AA757" s="87">
        <v>0</v>
      </c>
      <c r="AB757" s="87">
        <v>0</v>
      </c>
      <c r="AC757" s="87">
        <v>0</v>
      </c>
      <c r="AD757" s="87">
        <v>0</v>
      </c>
      <c r="AE757" s="87">
        <v>0</v>
      </c>
      <c r="AF757" s="87">
        <v>0</v>
      </c>
      <c r="AG757" s="87">
        <v>0</v>
      </c>
      <c r="AH757" s="87">
        <v>0</v>
      </c>
      <c r="AI757" s="87">
        <v>0</v>
      </c>
      <c r="AJ757" s="87">
        <v>0</v>
      </c>
      <c r="AK757" s="87">
        <v>0</v>
      </c>
      <c r="AL757" s="87">
        <v>0</v>
      </c>
      <c r="AM757" s="87">
        <v>0</v>
      </c>
      <c r="AN757" s="87">
        <v>0</v>
      </c>
      <c r="AO757" s="87">
        <v>0</v>
      </c>
      <c r="AP757" s="87">
        <v>0</v>
      </c>
      <c r="AQ757" s="87">
        <v>0</v>
      </c>
      <c r="AR757" s="87">
        <v>0</v>
      </c>
      <c r="AS757" s="87">
        <v>0</v>
      </c>
      <c r="AT757" s="87">
        <v>0</v>
      </c>
      <c r="AU757" s="87">
        <v>0</v>
      </c>
    </row>
    <row r="758" spans="1:47" s="164" customFormat="1" ht="47.25" x14ac:dyDescent="0.2">
      <c r="A758" s="171" t="s">
        <v>900</v>
      </c>
      <c r="B758" s="84" t="s">
        <v>1802</v>
      </c>
      <c r="C758" s="171" t="s">
        <v>2537</v>
      </c>
      <c r="D758" s="87">
        <v>0</v>
      </c>
      <c r="E758" s="87">
        <v>0</v>
      </c>
      <c r="F758" s="87">
        <v>0</v>
      </c>
      <c r="G758" s="87">
        <v>0</v>
      </c>
      <c r="H758" s="87">
        <v>0</v>
      </c>
      <c r="I758" s="87">
        <v>0</v>
      </c>
      <c r="J758" s="87">
        <v>0</v>
      </c>
      <c r="K758" s="87">
        <v>0</v>
      </c>
      <c r="L758" s="87">
        <v>0</v>
      </c>
      <c r="M758" s="87">
        <v>0</v>
      </c>
      <c r="N758" s="87">
        <v>0</v>
      </c>
      <c r="O758" s="87">
        <v>0</v>
      </c>
      <c r="P758" s="87">
        <v>0</v>
      </c>
      <c r="Q758" s="87">
        <v>0</v>
      </c>
      <c r="R758" s="87">
        <v>0</v>
      </c>
      <c r="S758" s="87">
        <v>0</v>
      </c>
      <c r="T758" s="87">
        <v>0</v>
      </c>
      <c r="U758" s="87">
        <v>0</v>
      </c>
      <c r="V758" s="87">
        <v>0</v>
      </c>
      <c r="W758" s="87">
        <v>0</v>
      </c>
      <c r="X758" s="87">
        <v>0</v>
      </c>
      <c r="Y758" s="87">
        <v>0</v>
      </c>
      <c r="Z758" s="87">
        <v>0</v>
      </c>
      <c r="AA758" s="87">
        <v>0</v>
      </c>
      <c r="AB758" s="87">
        <v>0</v>
      </c>
      <c r="AC758" s="87">
        <v>0</v>
      </c>
      <c r="AD758" s="87">
        <v>0</v>
      </c>
      <c r="AE758" s="87">
        <v>0</v>
      </c>
      <c r="AF758" s="87">
        <v>0</v>
      </c>
      <c r="AG758" s="87">
        <v>0</v>
      </c>
      <c r="AH758" s="87">
        <v>0</v>
      </c>
      <c r="AI758" s="87">
        <v>0</v>
      </c>
      <c r="AJ758" s="87">
        <v>0</v>
      </c>
      <c r="AK758" s="87">
        <v>0</v>
      </c>
      <c r="AL758" s="87">
        <v>0</v>
      </c>
      <c r="AM758" s="87">
        <v>0</v>
      </c>
      <c r="AN758" s="87">
        <v>0</v>
      </c>
      <c r="AO758" s="87">
        <v>0</v>
      </c>
      <c r="AP758" s="87">
        <v>0</v>
      </c>
      <c r="AQ758" s="87">
        <v>0</v>
      </c>
      <c r="AR758" s="87">
        <v>0</v>
      </c>
      <c r="AS758" s="87">
        <v>0</v>
      </c>
      <c r="AT758" s="87">
        <v>0</v>
      </c>
      <c r="AU758" s="87">
        <v>0</v>
      </c>
    </row>
    <row r="759" spans="1:47" s="164" customFormat="1" ht="63" x14ac:dyDescent="0.2">
      <c r="A759" s="171" t="s">
        <v>900</v>
      </c>
      <c r="B759" s="84" t="s">
        <v>1803</v>
      </c>
      <c r="C759" s="171" t="s">
        <v>2538</v>
      </c>
      <c r="D759" s="87">
        <v>0</v>
      </c>
      <c r="E759" s="87">
        <v>0</v>
      </c>
      <c r="F759" s="87">
        <v>0</v>
      </c>
      <c r="G759" s="87">
        <v>0</v>
      </c>
      <c r="H759" s="87">
        <v>0</v>
      </c>
      <c r="I759" s="87">
        <v>0</v>
      </c>
      <c r="J759" s="87">
        <v>0</v>
      </c>
      <c r="K759" s="87">
        <v>0</v>
      </c>
      <c r="L759" s="87">
        <v>0</v>
      </c>
      <c r="M759" s="87">
        <v>0</v>
      </c>
      <c r="N759" s="87">
        <v>0</v>
      </c>
      <c r="O759" s="87">
        <v>0</v>
      </c>
      <c r="P759" s="87">
        <v>0</v>
      </c>
      <c r="Q759" s="87">
        <v>0</v>
      </c>
      <c r="R759" s="87">
        <v>0</v>
      </c>
      <c r="S759" s="87">
        <v>0</v>
      </c>
      <c r="T759" s="87">
        <v>0</v>
      </c>
      <c r="U759" s="87">
        <v>0</v>
      </c>
      <c r="V759" s="87">
        <v>0</v>
      </c>
      <c r="W759" s="87">
        <v>0</v>
      </c>
      <c r="X759" s="87">
        <v>0</v>
      </c>
      <c r="Y759" s="87">
        <v>0</v>
      </c>
      <c r="Z759" s="87">
        <v>0</v>
      </c>
      <c r="AA759" s="87">
        <v>0</v>
      </c>
      <c r="AB759" s="87">
        <v>0</v>
      </c>
      <c r="AC759" s="87">
        <v>0</v>
      </c>
      <c r="AD759" s="87">
        <v>0</v>
      </c>
      <c r="AE759" s="87">
        <v>0</v>
      </c>
      <c r="AF759" s="87">
        <v>0</v>
      </c>
      <c r="AG759" s="87">
        <v>0</v>
      </c>
      <c r="AH759" s="87">
        <v>0</v>
      </c>
      <c r="AI759" s="87">
        <v>0</v>
      </c>
      <c r="AJ759" s="87">
        <v>0</v>
      </c>
      <c r="AK759" s="87">
        <v>0</v>
      </c>
      <c r="AL759" s="87">
        <v>0</v>
      </c>
      <c r="AM759" s="87">
        <v>0</v>
      </c>
      <c r="AN759" s="87">
        <v>0</v>
      </c>
      <c r="AO759" s="87">
        <v>0</v>
      </c>
      <c r="AP759" s="87">
        <v>0</v>
      </c>
      <c r="AQ759" s="87">
        <v>0</v>
      </c>
      <c r="AR759" s="87">
        <v>0</v>
      </c>
      <c r="AS759" s="87">
        <v>0</v>
      </c>
      <c r="AT759" s="87">
        <v>0</v>
      </c>
      <c r="AU759" s="87">
        <v>0</v>
      </c>
    </row>
    <row r="760" spans="1:47" s="164" customFormat="1" x14ac:dyDescent="0.2">
      <c r="A760" s="210"/>
      <c r="B760" s="213" t="s">
        <v>55</v>
      </c>
      <c r="C760" s="210"/>
      <c r="D760" s="214">
        <v>0</v>
      </c>
      <c r="E760" s="214">
        <v>0</v>
      </c>
      <c r="F760" s="214">
        <v>0</v>
      </c>
      <c r="G760" s="214">
        <v>0</v>
      </c>
      <c r="H760" s="214">
        <v>0</v>
      </c>
      <c r="I760" s="214">
        <v>0</v>
      </c>
      <c r="J760" s="214">
        <v>0</v>
      </c>
      <c r="K760" s="214">
        <v>0</v>
      </c>
      <c r="L760" s="214">
        <v>0</v>
      </c>
      <c r="M760" s="214">
        <v>0</v>
      </c>
      <c r="N760" s="214">
        <v>0</v>
      </c>
      <c r="O760" s="214">
        <v>0</v>
      </c>
      <c r="P760" s="214">
        <v>0</v>
      </c>
      <c r="Q760" s="214">
        <v>0</v>
      </c>
      <c r="R760" s="214">
        <v>0.1</v>
      </c>
      <c r="S760" s="214">
        <v>0</v>
      </c>
      <c r="T760" s="214">
        <v>4.7300000000000004</v>
      </c>
      <c r="U760" s="214">
        <v>0</v>
      </c>
      <c r="V760" s="214">
        <v>0</v>
      </c>
      <c r="W760" s="214">
        <v>0</v>
      </c>
      <c r="X760" s="214">
        <v>0</v>
      </c>
      <c r="Y760" s="214">
        <v>0</v>
      </c>
      <c r="Z760" s="214">
        <v>0</v>
      </c>
      <c r="AA760" s="214">
        <v>4.0299999999999994</v>
      </c>
      <c r="AB760" s="214">
        <f t="shared" ref="AB760:AU760" si="79">SUM(AB761:AB768)</f>
        <v>0</v>
      </c>
      <c r="AC760" s="214">
        <f t="shared" si="79"/>
        <v>0</v>
      </c>
      <c r="AD760" s="214">
        <f t="shared" si="79"/>
        <v>0</v>
      </c>
      <c r="AE760" s="214">
        <f t="shared" si="79"/>
        <v>0</v>
      </c>
      <c r="AF760" s="214">
        <f t="shared" si="79"/>
        <v>0</v>
      </c>
      <c r="AG760" s="214">
        <f t="shared" si="79"/>
        <v>0</v>
      </c>
      <c r="AH760" s="214">
        <f t="shared" si="79"/>
        <v>0</v>
      </c>
      <c r="AI760" s="214">
        <f t="shared" si="79"/>
        <v>0</v>
      </c>
      <c r="AJ760" s="214">
        <f t="shared" si="79"/>
        <v>0</v>
      </c>
      <c r="AK760" s="214">
        <f t="shared" si="79"/>
        <v>0</v>
      </c>
      <c r="AL760" s="214">
        <f t="shared" si="79"/>
        <v>0</v>
      </c>
      <c r="AM760" s="214">
        <f t="shared" si="79"/>
        <v>0</v>
      </c>
      <c r="AN760" s="214">
        <f t="shared" si="79"/>
        <v>0</v>
      </c>
      <c r="AO760" s="214">
        <f t="shared" si="79"/>
        <v>0</v>
      </c>
      <c r="AP760" s="214">
        <f t="shared" si="79"/>
        <v>0</v>
      </c>
      <c r="AQ760" s="214">
        <f t="shared" si="79"/>
        <v>0</v>
      </c>
      <c r="AR760" s="214">
        <f t="shared" si="79"/>
        <v>0</v>
      </c>
      <c r="AS760" s="214">
        <f t="shared" si="79"/>
        <v>0</v>
      </c>
      <c r="AT760" s="214">
        <f t="shared" si="79"/>
        <v>0</v>
      </c>
      <c r="AU760" s="214">
        <f t="shared" si="79"/>
        <v>0</v>
      </c>
    </row>
    <row r="761" spans="1:47" s="164" customFormat="1" ht="78.75" x14ac:dyDescent="0.2">
      <c r="A761" s="171" t="s">
        <v>900</v>
      </c>
      <c r="B761" s="84" t="s">
        <v>1804</v>
      </c>
      <c r="C761" s="171" t="s">
        <v>2539</v>
      </c>
      <c r="D761" s="87">
        <v>0</v>
      </c>
      <c r="E761" s="87">
        <v>0</v>
      </c>
      <c r="F761" s="87">
        <v>0</v>
      </c>
      <c r="G761" s="87">
        <v>0</v>
      </c>
      <c r="H761" s="87">
        <v>0</v>
      </c>
      <c r="I761" s="87">
        <v>0</v>
      </c>
      <c r="J761" s="87">
        <v>0</v>
      </c>
      <c r="K761" s="87">
        <v>0</v>
      </c>
      <c r="L761" s="87">
        <v>0</v>
      </c>
      <c r="M761" s="87">
        <v>0</v>
      </c>
      <c r="N761" s="87">
        <v>0</v>
      </c>
      <c r="O761" s="87">
        <v>0</v>
      </c>
      <c r="P761" s="87">
        <v>0</v>
      </c>
      <c r="Q761" s="87">
        <v>0</v>
      </c>
      <c r="R761" s="87">
        <v>0</v>
      </c>
      <c r="S761" s="87">
        <v>0</v>
      </c>
      <c r="T761" s="87">
        <v>1.75</v>
      </c>
      <c r="U761" s="87">
        <v>0</v>
      </c>
      <c r="V761" s="87">
        <v>0</v>
      </c>
      <c r="W761" s="87">
        <v>0</v>
      </c>
      <c r="X761" s="87">
        <v>0</v>
      </c>
      <c r="Y761" s="87">
        <v>0</v>
      </c>
      <c r="Z761" s="87">
        <v>0</v>
      </c>
      <c r="AA761" s="87">
        <v>2</v>
      </c>
      <c r="AB761" s="87">
        <v>0</v>
      </c>
      <c r="AC761" s="87">
        <v>0</v>
      </c>
      <c r="AD761" s="87">
        <v>0</v>
      </c>
      <c r="AE761" s="87">
        <v>0</v>
      </c>
      <c r="AF761" s="87">
        <v>0</v>
      </c>
      <c r="AG761" s="87">
        <v>0</v>
      </c>
      <c r="AH761" s="87">
        <v>0</v>
      </c>
      <c r="AI761" s="87">
        <v>0</v>
      </c>
      <c r="AJ761" s="87">
        <v>0</v>
      </c>
      <c r="AK761" s="87">
        <v>0</v>
      </c>
      <c r="AL761" s="87">
        <v>0</v>
      </c>
      <c r="AM761" s="87">
        <v>0</v>
      </c>
      <c r="AN761" s="87">
        <v>0</v>
      </c>
      <c r="AO761" s="87">
        <v>0</v>
      </c>
      <c r="AP761" s="87">
        <v>0</v>
      </c>
      <c r="AQ761" s="87">
        <v>0</v>
      </c>
      <c r="AR761" s="87">
        <v>0</v>
      </c>
      <c r="AS761" s="87">
        <v>0</v>
      </c>
      <c r="AT761" s="87">
        <v>0</v>
      </c>
      <c r="AU761" s="87">
        <v>0</v>
      </c>
    </row>
    <row r="762" spans="1:47" s="164" customFormat="1" ht="47.25" x14ac:dyDescent="0.2">
      <c r="A762" s="171" t="s">
        <v>900</v>
      </c>
      <c r="B762" s="84" t="s">
        <v>792</v>
      </c>
      <c r="C762" s="171" t="s">
        <v>2540</v>
      </c>
      <c r="D762" s="87">
        <v>0</v>
      </c>
      <c r="E762" s="87">
        <v>0</v>
      </c>
      <c r="F762" s="87">
        <v>0</v>
      </c>
      <c r="G762" s="87">
        <v>0</v>
      </c>
      <c r="H762" s="87">
        <v>0</v>
      </c>
      <c r="I762" s="87">
        <v>0</v>
      </c>
      <c r="J762" s="87">
        <v>0</v>
      </c>
      <c r="K762" s="87">
        <v>0</v>
      </c>
      <c r="L762" s="87">
        <v>0</v>
      </c>
      <c r="M762" s="87">
        <v>0</v>
      </c>
      <c r="N762" s="87">
        <v>0</v>
      </c>
      <c r="O762" s="87">
        <v>0</v>
      </c>
      <c r="P762" s="87">
        <v>0</v>
      </c>
      <c r="Q762" s="87">
        <v>0</v>
      </c>
      <c r="R762" s="87">
        <v>0</v>
      </c>
      <c r="S762" s="87">
        <v>0</v>
      </c>
      <c r="T762" s="87">
        <v>0</v>
      </c>
      <c r="U762" s="87">
        <v>0</v>
      </c>
      <c r="V762" s="87">
        <v>0</v>
      </c>
      <c r="W762" s="87">
        <v>0</v>
      </c>
      <c r="X762" s="87">
        <v>0</v>
      </c>
      <c r="Y762" s="87">
        <v>0</v>
      </c>
      <c r="Z762" s="87">
        <v>0</v>
      </c>
      <c r="AA762" s="87">
        <v>0</v>
      </c>
      <c r="AB762" s="87">
        <v>0</v>
      </c>
      <c r="AC762" s="87">
        <v>0</v>
      </c>
      <c r="AD762" s="87">
        <v>0</v>
      </c>
      <c r="AE762" s="87">
        <v>0</v>
      </c>
      <c r="AF762" s="87">
        <v>0</v>
      </c>
      <c r="AG762" s="87">
        <v>0</v>
      </c>
      <c r="AH762" s="87">
        <v>0</v>
      </c>
      <c r="AI762" s="87">
        <v>0</v>
      </c>
      <c r="AJ762" s="87">
        <v>0</v>
      </c>
      <c r="AK762" s="87">
        <v>0</v>
      </c>
      <c r="AL762" s="87">
        <v>0</v>
      </c>
      <c r="AM762" s="87">
        <v>0</v>
      </c>
      <c r="AN762" s="87">
        <v>0</v>
      </c>
      <c r="AO762" s="87">
        <v>0</v>
      </c>
      <c r="AP762" s="87">
        <v>0</v>
      </c>
      <c r="AQ762" s="87">
        <v>0</v>
      </c>
      <c r="AR762" s="87">
        <v>0</v>
      </c>
      <c r="AS762" s="87">
        <v>0</v>
      </c>
      <c r="AT762" s="87">
        <v>0</v>
      </c>
      <c r="AU762" s="87">
        <v>0</v>
      </c>
    </row>
    <row r="763" spans="1:47" s="164" customFormat="1" ht="94.5" x14ac:dyDescent="0.2">
      <c r="A763" s="171" t="s">
        <v>900</v>
      </c>
      <c r="B763" s="84" t="s">
        <v>461</v>
      </c>
      <c r="C763" s="171" t="s">
        <v>2541</v>
      </c>
      <c r="D763" s="87">
        <v>0</v>
      </c>
      <c r="E763" s="87">
        <v>0</v>
      </c>
      <c r="F763" s="87">
        <v>0</v>
      </c>
      <c r="G763" s="87">
        <v>0</v>
      </c>
      <c r="H763" s="87">
        <v>0</v>
      </c>
      <c r="I763" s="87">
        <v>0</v>
      </c>
      <c r="J763" s="87">
        <v>0</v>
      </c>
      <c r="K763" s="87">
        <v>0</v>
      </c>
      <c r="L763" s="87">
        <v>0</v>
      </c>
      <c r="M763" s="87">
        <v>0</v>
      </c>
      <c r="N763" s="87">
        <v>0</v>
      </c>
      <c r="O763" s="87">
        <v>0</v>
      </c>
      <c r="P763" s="87">
        <v>0</v>
      </c>
      <c r="Q763" s="87">
        <v>0</v>
      </c>
      <c r="R763" s="87">
        <v>0</v>
      </c>
      <c r="S763" s="87">
        <v>0</v>
      </c>
      <c r="T763" s="87">
        <v>0.45</v>
      </c>
      <c r="U763" s="87">
        <v>0</v>
      </c>
      <c r="V763" s="87">
        <v>0</v>
      </c>
      <c r="W763" s="87">
        <v>0</v>
      </c>
      <c r="X763" s="87">
        <v>0</v>
      </c>
      <c r="Y763" s="87">
        <v>0</v>
      </c>
      <c r="Z763" s="87">
        <v>0</v>
      </c>
      <c r="AA763" s="87">
        <v>0</v>
      </c>
      <c r="AB763" s="87">
        <v>0</v>
      </c>
      <c r="AC763" s="87">
        <v>0</v>
      </c>
      <c r="AD763" s="87">
        <v>0</v>
      </c>
      <c r="AE763" s="87">
        <v>0</v>
      </c>
      <c r="AF763" s="87">
        <v>0</v>
      </c>
      <c r="AG763" s="87">
        <v>0</v>
      </c>
      <c r="AH763" s="87">
        <v>0</v>
      </c>
      <c r="AI763" s="87">
        <v>0</v>
      </c>
      <c r="AJ763" s="87">
        <v>0</v>
      </c>
      <c r="AK763" s="87">
        <v>0</v>
      </c>
      <c r="AL763" s="87">
        <v>0</v>
      </c>
      <c r="AM763" s="87">
        <v>0</v>
      </c>
      <c r="AN763" s="87">
        <v>0</v>
      </c>
      <c r="AO763" s="87">
        <v>0</v>
      </c>
      <c r="AP763" s="87">
        <v>0</v>
      </c>
      <c r="AQ763" s="87">
        <v>0</v>
      </c>
      <c r="AR763" s="87">
        <v>0</v>
      </c>
      <c r="AS763" s="87">
        <v>0</v>
      </c>
      <c r="AT763" s="87">
        <v>0</v>
      </c>
      <c r="AU763" s="87">
        <v>0</v>
      </c>
    </row>
    <row r="764" spans="1:47" s="164" customFormat="1" ht="47.25" x14ac:dyDescent="0.2">
      <c r="A764" s="171" t="s">
        <v>900</v>
      </c>
      <c r="B764" s="84" t="s">
        <v>386</v>
      </c>
      <c r="C764" s="171" t="s">
        <v>2542</v>
      </c>
      <c r="D764" s="87">
        <v>0</v>
      </c>
      <c r="E764" s="87">
        <v>0</v>
      </c>
      <c r="F764" s="87">
        <v>0</v>
      </c>
      <c r="G764" s="87">
        <v>0</v>
      </c>
      <c r="H764" s="87">
        <v>0</v>
      </c>
      <c r="I764" s="87">
        <v>0</v>
      </c>
      <c r="J764" s="87">
        <v>0</v>
      </c>
      <c r="K764" s="87">
        <v>0</v>
      </c>
      <c r="L764" s="87">
        <v>0</v>
      </c>
      <c r="M764" s="87">
        <v>0</v>
      </c>
      <c r="N764" s="87">
        <v>0</v>
      </c>
      <c r="O764" s="87">
        <v>0</v>
      </c>
      <c r="P764" s="87">
        <v>0</v>
      </c>
      <c r="Q764" s="87">
        <v>0</v>
      </c>
      <c r="R764" s="87">
        <v>0</v>
      </c>
      <c r="S764" s="87">
        <v>0</v>
      </c>
      <c r="T764" s="87">
        <v>0</v>
      </c>
      <c r="U764" s="87">
        <v>0</v>
      </c>
      <c r="V764" s="87">
        <v>0</v>
      </c>
      <c r="W764" s="87">
        <v>0</v>
      </c>
      <c r="X764" s="87">
        <v>0</v>
      </c>
      <c r="Y764" s="87">
        <v>0</v>
      </c>
      <c r="Z764" s="87">
        <v>0</v>
      </c>
      <c r="AA764" s="87">
        <v>0</v>
      </c>
      <c r="AB764" s="87">
        <v>0</v>
      </c>
      <c r="AC764" s="87">
        <v>0</v>
      </c>
      <c r="AD764" s="87">
        <v>0</v>
      </c>
      <c r="AE764" s="87">
        <v>0</v>
      </c>
      <c r="AF764" s="87">
        <v>0</v>
      </c>
      <c r="AG764" s="87">
        <v>0</v>
      </c>
      <c r="AH764" s="87">
        <v>0</v>
      </c>
      <c r="AI764" s="87">
        <v>0</v>
      </c>
      <c r="AJ764" s="87">
        <v>0</v>
      </c>
      <c r="AK764" s="87">
        <v>0</v>
      </c>
      <c r="AL764" s="87">
        <v>0</v>
      </c>
      <c r="AM764" s="87">
        <v>0</v>
      </c>
      <c r="AN764" s="87">
        <v>0</v>
      </c>
      <c r="AO764" s="87">
        <v>0</v>
      </c>
      <c r="AP764" s="87">
        <v>0</v>
      </c>
      <c r="AQ764" s="87">
        <v>0</v>
      </c>
      <c r="AR764" s="87">
        <v>0</v>
      </c>
      <c r="AS764" s="87">
        <v>0</v>
      </c>
      <c r="AT764" s="87">
        <v>0</v>
      </c>
      <c r="AU764" s="87">
        <v>0</v>
      </c>
    </row>
    <row r="765" spans="1:47" s="164" customFormat="1" ht="94.5" x14ac:dyDescent="0.2">
      <c r="A765" s="171" t="s">
        <v>900</v>
      </c>
      <c r="B765" s="84" t="s">
        <v>1805</v>
      </c>
      <c r="C765" s="171" t="s">
        <v>2543</v>
      </c>
      <c r="D765" s="87">
        <v>0</v>
      </c>
      <c r="E765" s="87">
        <v>0</v>
      </c>
      <c r="F765" s="87">
        <v>0</v>
      </c>
      <c r="G765" s="87">
        <v>0</v>
      </c>
      <c r="H765" s="87">
        <v>0</v>
      </c>
      <c r="I765" s="87">
        <v>0</v>
      </c>
      <c r="J765" s="87">
        <v>0</v>
      </c>
      <c r="K765" s="87">
        <v>0</v>
      </c>
      <c r="L765" s="87">
        <v>0</v>
      </c>
      <c r="M765" s="87">
        <v>0</v>
      </c>
      <c r="N765" s="87">
        <v>0</v>
      </c>
      <c r="O765" s="87">
        <v>0</v>
      </c>
      <c r="P765" s="87">
        <v>0</v>
      </c>
      <c r="Q765" s="87">
        <v>0</v>
      </c>
      <c r="R765" s="87">
        <v>0</v>
      </c>
      <c r="S765" s="87">
        <v>0</v>
      </c>
      <c r="T765" s="87">
        <v>2.0299999999999998</v>
      </c>
      <c r="U765" s="87">
        <v>0</v>
      </c>
      <c r="V765" s="87">
        <v>0</v>
      </c>
      <c r="W765" s="87">
        <v>0</v>
      </c>
      <c r="X765" s="87">
        <v>0</v>
      </c>
      <c r="Y765" s="87">
        <v>0</v>
      </c>
      <c r="Z765" s="87">
        <v>0</v>
      </c>
      <c r="AA765" s="87">
        <v>2.0299999999999998</v>
      </c>
      <c r="AB765" s="87">
        <v>0</v>
      </c>
      <c r="AC765" s="87">
        <v>0</v>
      </c>
      <c r="AD765" s="87">
        <v>0</v>
      </c>
      <c r="AE765" s="87">
        <v>0</v>
      </c>
      <c r="AF765" s="87">
        <v>0</v>
      </c>
      <c r="AG765" s="87">
        <v>0</v>
      </c>
      <c r="AH765" s="87">
        <v>0</v>
      </c>
      <c r="AI765" s="87">
        <v>0</v>
      </c>
      <c r="AJ765" s="87">
        <v>0</v>
      </c>
      <c r="AK765" s="87">
        <v>0</v>
      </c>
      <c r="AL765" s="87">
        <v>0</v>
      </c>
      <c r="AM765" s="87">
        <v>0</v>
      </c>
      <c r="AN765" s="87">
        <v>0</v>
      </c>
      <c r="AO765" s="87">
        <v>0</v>
      </c>
      <c r="AP765" s="87">
        <v>0</v>
      </c>
      <c r="AQ765" s="87">
        <v>0</v>
      </c>
      <c r="AR765" s="87">
        <v>0</v>
      </c>
      <c r="AS765" s="87">
        <v>0</v>
      </c>
      <c r="AT765" s="87">
        <v>0</v>
      </c>
      <c r="AU765" s="87">
        <v>0</v>
      </c>
    </row>
    <row r="766" spans="1:47" s="164" customFormat="1" ht="63" x14ac:dyDescent="0.2">
      <c r="A766" s="171" t="s">
        <v>900</v>
      </c>
      <c r="B766" s="84" t="s">
        <v>387</v>
      </c>
      <c r="C766" s="171" t="s">
        <v>2544</v>
      </c>
      <c r="D766" s="87">
        <v>0</v>
      </c>
      <c r="E766" s="87">
        <v>0</v>
      </c>
      <c r="F766" s="87">
        <v>0</v>
      </c>
      <c r="G766" s="87">
        <v>0</v>
      </c>
      <c r="H766" s="87">
        <v>0</v>
      </c>
      <c r="I766" s="87">
        <v>0</v>
      </c>
      <c r="J766" s="87">
        <v>0</v>
      </c>
      <c r="K766" s="87">
        <v>0</v>
      </c>
      <c r="L766" s="87">
        <v>0</v>
      </c>
      <c r="M766" s="87">
        <v>0</v>
      </c>
      <c r="N766" s="87">
        <v>0</v>
      </c>
      <c r="O766" s="87">
        <v>0</v>
      </c>
      <c r="P766" s="87">
        <v>0</v>
      </c>
      <c r="Q766" s="87">
        <v>0</v>
      </c>
      <c r="R766" s="87">
        <v>0</v>
      </c>
      <c r="S766" s="87">
        <v>0</v>
      </c>
      <c r="T766" s="87">
        <v>0</v>
      </c>
      <c r="U766" s="87">
        <v>0</v>
      </c>
      <c r="V766" s="87">
        <v>0</v>
      </c>
      <c r="W766" s="87">
        <v>0</v>
      </c>
      <c r="X766" s="87">
        <v>0</v>
      </c>
      <c r="Y766" s="87">
        <v>0</v>
      </c>
      <c r="Z766" s="87">
        <v>0</v>
      </c>
      <c r="AA766" s="87">
        <v>0</v>
      </c>
      <c r="AB766" s="87">
        <v>0</v>
      </c>
      <c r="AC766" s="87">
        <v>0</v>
      </c>
      <c r="AD766" s="87">
        <v>0</v>
      </c>
      <c r="AE766" s="87">
        <v>0</v>
      </c>
      <c r="AF766" s="87">
        <v>0</v>
      </c>
      <c r="AG766" s="87">
        <v>0</v>
      </c>
      <c r="AH766" s="87">
        <v>0</v>
      </c>
      <c r="AI766" s="87">
        <v>0</v>
      </c>
      <c r="AJ766" s="87">
        <v>0</v>
      </c>
      <c r="AK766" s="87">
        <v>0</v>
      </c>
      <c r="AL766" s="87">
        <v>0</v>
      </c>
      <c r="AM766" s="87">
        <v>0</v>
      </c>
      <c r="AN766" s="87">
        <v>0</v>
      </c>
      <c r="AO766" s="87">
        <v>0</v>
      </c>
      <c r="AP766" s="87">
        <v>0</v>
      </c>
      <c r="AQ766" s="87">
        <v>0</v>
      </c>
      <c r="AR766" s="87">
        <v>0</v>
      </c>
      <c r="AS766" s="87">
        <v>0</v>
      </c>
      <c r="AT766" s="87">
        <v>0</v>
      </c>
      <c r="AU766" s="87">
        <v>0</v>
      </c>
    </row>
    <row r="767" spans="1:47" s="164" customFormat="1" ht="63" x14ac:dyDescent="0.2">
      <c r="A767" s="171" t="s">
        <v>900</v>
      </c>
      <c r="B767" s="84" t="s">
        <v>1806</v>
      </c>
      <c r="C767" s="171" t="s">
        <v>2545</v>
      </c>
      <c r="D767" s="87">
        <v>0</v>
      </c>
      <c r="E767" s="87">
        <v>0</v>
      </c>
      <c r="F767" s="87">
        <v>0</v>
      </c>
      <c r="G767" s="87">
        <v>0</v>
      </c>
      <c r="H767" s="87">
        <v>0</v>
      </c>
      <c r="I767" s="87">
        <v>0</v>
      </c>
      <c r="J767" s="87">
        <v>0</v>
      </c>
      <c r="K767" s="87">
        <v>0</v>
      </c>
      <c r="L767" s="87">
        <v>0</v>
      </c>
      <c r="M767" s="87">
        <v>0</v>
      </c>
      <c r="N767" s="87">
        <v>0</v>
      </c>
      <c r="O767" s="87">
        <v>0</v>
      </c>
      <c r="P767" s="87">
        <v>0</v>
      </c>
      <c r="Q767" s="87">
        <v>0</v>
      </c>
      <c r="R767" s="87">
        <v>0.1</v>
      </c>
      <c r="S767" s="87">
        <v>0</v>
      </c>
      <c r="T767" s="87">
        <v>0.5</v>
      </c>
      <c r="U767" s="87">
        <v>0</v>
      </c>
      <c r="V767" s="87">
        <v>0</v>
      </c>
      <c r="W767" s="87">
        <v>0</v>
      </c>
      <c r="X767" s="87">
        <v>0</v>
      </c>
      <c r="Y767" s="87">
        <v>0</v>
      </c>
      <c r="Z767" s="87">
        <v>0</v>
      </c>
      <c r="AA767" s="87">
        <v>0</v>
      </c>
      <c r="AB767" s="87">
        <v>0</v>
      </c>
      <c r="AC767" s="87">
        <v>0</v>
      </c>
      <c r="AD767" s="87">
        <v>0</v>
      </c>
      <c r="AE767" s="87">
        <v>0</v>
      </c>
      <c r="AF767" s="87">
        <v>0</v>
      </c>
      <c r="AG767" s="87">
        <v>0</v>
      </c>
      <c r="AH767" s="87">
        <v>0</v>
      </c>
      <c r="AI767" s="87">
        <v>0</v>
      </c>
      <c r="AJ767" s="87">
        <v>0</v>
      </c>
      <c r="AK767" s="87">
        <v>0</v>
      </c>
      <c r="AL767" s="87">
        <v>0</v>
      </c>
      <c r="AM767" s="87">
        <v>0</v>
      </c>
      <c r="AN767" s="87">
        <v>0</v>
      </c>
      <c r="AO767" s="87">
        <v>0</v>
      </c>
      <c r="AP767" s="87">
        <v>0</v>
      </c>
      <c r="AQ767" s="87">
        <v>0</v>
      </c>
      <c r="AR767" s="87">
        <v>0</v>
      </c>
      <c r="AS767" s="87">
        <v>0</v>
      </c>
      <c r="AT767" s="87">
        <v>0</v>
      </c>
      <c r="AU767" s="87">
        <v>0</v>
      </c>
    </row>
    <row r="768" spans="1:47" s="164" customFormat="1" ht="63" x14ac:dyDescent="0.2">
      <c r="A768" s="171" t="s">
        <v>900</v>
      </c>
      <c r="B768" s="84" t="s">
        <v>1807</v>
      </c>
      <c r="C768" s="171" t="s">
        <v>884</v>
      </c>
      <c r="D768" s="87">
        <v>0</v>
      </c>
      <c r="E768" s="87">
        <v>0</v>
      </c>
      <c r="F768" s="87">
        <v>0</v>
      </c>
      <c r="G768" s="87">
        <v>0</v>
      </c>
      <c r="H768" s="87">
        <v>0</v>
      </c>
      <c r="I768" s="87">
        <v>0</v>
      </c>
      <c r="J768" s="87">
        <v>0</v>
      </c>
      <c r="K768" s="87">
        <v>0</v>
      </c>
      <c r="L768" s="87">
        <v>0</v>
      </c>
      <c r="M768" s="87">
        <v>0</v>
      </c>
      <c r="N768" s="87">
        <v>0</v>
      </c>
      <c r="O768" s="87">
        <v>0</v>
      </c>
      <c r="P768" s="87">
        <v>0</v>
      </c>
      <c r="Q768" s="87">
        <v>0</v>
      </c>
      <c r="R768" s="87">
        <v>0</v>
      </c>
      <c r="S768" s="87">
        <v>0</v>
      </c>
      <c r="T768" s="87">
        <v>0</v>
      </c>
      <c r="U768" s="87">
        <v>0</v>
      </c>
      <c r="V768" s="87">
        <v>0</v>
      </c>
      <c r="W768" s="87">
        <v>0</v>
      </c>
      <c r="X768" s="87">
        <v>0</v>
      </c>
      <c r="Y768" s="87">
        <v>0</v>
      </c>
      <c r="Z768" s="87">
        <v>0</v>
      </c>
      <c r="AA768" s="87">
        <v>0</v>
      </c>
      <c r="AB768" s="87">
        <v>0</v>
      </c>
      <c r="AC768" s="87">
        <v>0</v>
      </c>
      <c r="AD768" s="87">
        <v>0</v>
      </c>
      <c r="AE768" s="87">
        <v>0</v>
      </c>
      <c r="AF768" s="87">
        <v>0</v>
      </c>
      <c r="AG768" s="87">
        <v>0</v>
      </c>
      <c r="AH768" s="87">
        <v>0</v>
      </c>
      <c r="AI768" s="87">
        <v>0</v>
      </c>
      <c r="AJ768" s="87">
        <v>0</v>
      </c>
      <c r="AK768" s="87">
        <v>0</v>
      </c>
      <c r="AL768" s="87">
        <v>0</v>
      </c>
      <c r="AM768" s="87">
        <v>0</v>
      </c>
      <c r="AN768" s="87">
        <v>0</v>
      </c>
      <c r="AO768" s="87">
        <v>0</v>
      </c>
      <c r="AP768" s="87">
        <v>0</v>
      </c>
      <c r="AQ768" s="87">
        <v>0</v>
      </c>
      <c r="AR768" s="87">
        <v>0</v>
      </c>
      <c r="AS768" s="87">
        <v>0</v>
      </c>
      <c r="AT768" s="87">
        <v>0</v>
      </c>
      <c r="AU768" s="87">
        <v>0</v>
      </c>
    </row>
    <row r="769" spans="1:47" s="164" customFormat="1" ht="31.5" x14ac:dyDescent="0.2">
      <c r="A769" s="210"/>
      <c r="B769" s="211" t="s">
        <v>103</v>
      </c>
      <c r="C769" s="210"/>
      <c r="D769" s="214">
        <v>0</v>
      </c>
      <c r="E769" s="214">
        <v>0</v>
      </c>
      <c r="F769" s="214">
        <v>0</v>
      </c>
      <c r="G769" s="214">
        <v>0</v>
      </c>
      <c r="H769" s="214">
        <v>0</v>
      </c>
      <c r="I769" s="214">
        <v>0</v>
      </c>
      <c r="J769" s="214">
        <v>0</v>
      </c>
      <c r="K769" s="214">
        <v>0</v>
      </c>
      <c r="L769" s="214">
        <v>0</v>
      </c>
      <c r="M769" s="214">
        <v>0</v>
      </c>
      <c r="N769" s="214">
        <v>0</v>
      </c>
      <c r="O769" s="214">
        <v>0</v>
      </c>
      <c r="P769" s="214">
        <v>0</v>
      </c>
      <c r="Q769" s="214">
        <v>0</v>
      </c>
      <c r="R769" s="214">
        <v>0</v>
      </c>
      <c r="S769" s="214">
        <v>0</v>
      </c>
      <c r="T769" s="214">
        <v>5.6</v>
      </c>
      <c r="U769" s="214">
        <v>0</v>
      </c>
      <c r="V769" s="214">
        <v>0</v>
      </c>
      <c r="W769" s="214">
        <v>0</v>
      </c>
      <c r="X769" s="214">
        <v>0</v>
      </c>
      <c r="Y769" s="214">
        <v>0</v>
      </c>
      <c r="Z769" s="214">
        <v>0</v>
      </c>
      <c r="AA769" s="214">
        <v>5.7999999999999989</v>
      </c>
      <c r="AB769" s="214">
        <f t="shared" ref="AB769:AU769" si="80">SUM(AB770:AB771)</f>
        <v>0</v>
      </c>
      <c r="AC769" s="214">
        <f t="shared" si="80"/>
        <v>0</v>
      </c>
      <c r="AD769" s="214">
        <f t="shared" si="80"/>
        <v>0</v>
      </c>
      <c r="AE769" s="214">
        <f t="shared" si="80"/>
        <v>0</v>
      </c>
      <c r="AF769" s="214">
        <f t="shared" si="80"/>
        <v>0</v>
      </c>
      <c r="AG769" s="214">
        <f t="shared" si="80"/>
        <v>0</v>
      </c>
      <c r="AH769" s="214">
        <f t="shared" si="80"/>
        <v>0</v>
      </c>
      <c r="AI769" s="214">
        <f t="shared" si="80"/>
        <v>0</v>
      </c>
      <c r="AJ769" s="214">
        <f t="shared" si="80"/>
        <v>0</v>
      </c>
      <c r="AK769" s="214">
        <f t="shared" si="80"/>
        <v>0</v>
      </c>
      <c r="AL769" s="214">
        <f t="shared" si="80"/>
        <v>0</v>
      </c>
      <c r="AM769" s="214">
        <f t="shared" si="80"/>
        <v>0</v>
      </c>
      <c r="AN769" s="214">
        <f t="shared" si="80"/>
        <v>0</v>
      </c>
      <c r="AO769" s="214">
        <f t="shared" si="80"/>
        <v>0</v>
      </c>
      <c r="AP769" s="214">
        <f t="shared" si="80"/>
        <v>0</v>
      </c>
      <c r="AQ769" s="214">
        <f t="shared" si="80"/>
        <v>0</v>
      </c>
      <c r="AR769" s="214">
        <f t="shared" si="80"/>
        <v>0</v>
      </c>
      <c r="AS769" s="214">
        <f t="shared" si="80"/>
        <v>0</v>
      </c>
      <c r="AT769" s="214">
        <f t="shared" si="80"/>
        <v>0</v>
      </c>
      <c r="AU769" s="214">
        <f t="shared" si="80"/>
        <v>0</v>
      </c>
    </row>
    <row r="770" spans="1:47" s="164" customFormat="1" ht="47.25" x14ac:dyDescent="0.2">
      <c r="A770" s="171" t="s">
        <v>900</v>
      </c>
      <c r="B770" s="84" t="s">
        <v>104</v>
      </c>
      <c r="C770" s="171" t="s">
        <v>2546</v>
      </c>
      <c r="D770" s="87">
        <v>0</v>
      </c>
      <c r="E770" s="87">
        <v>0</v>
      </c>
      <c r="F770" s="87">
        <v>0</v>
      </c>
      <c r="G770" s="87">
        <v>0</v>
      </c>
      <c r="H770" s="87">
        <v>0</v>
      </c>
      <c r="I770" s="87">
        <v>0</v>
      </c>
      <c r="J770" s="87">
        <v>0</v>
      </c>
      <c r="K770" s="87">
        <v>0</v>
      </c>
      <c r="L770" s="87">
        <v>0</v>
      </c>
      <c r="M770" s="87">
        <v>0</v>
      </c>
      <c r="N770" s="87">
        <v>0</v>
      </c>
      <c r="O770" s="87">
        <v>0</v>
      </c>
      <c r="P770" s="87">
        <v>0</v>
      </c>
      <c r="Q770" s="87">
        <v>0</v>
      </c>
      <c r="R770" s="87">
        <v>0</v>
      </c>
      <c r="S770" s="87">
        <v>0</v>
      </c>
      <c r="T770" s="87">
        <v>5.6</v>
      </c>
      <c r="U770" s="87">
        <v>0</v>
      </c>
      <c r="V770" s="87">
        <v>0</v>
      </c>
      <c r="W770" s="87">
        <v>0</v>
      </c>
      <c r="X770" s="87">
        <v>0</v>
      </c>
      <c r="Y770" s="87">
        <v>0</v>
      </c>
      <c r="Z770" s="87">
        <v>0</v>
      </c>
      <c r="AA770" s="87">
        <v>5.7999999999999989</v>
      </c>
      <c r="AB770" s="87">
        <v>0</v>
      </c>
      <c r="AC770" s="87">
        <v>0</v>
      </c>
      <c r="AD770" s="87">
        <v>0</v>
      </c>
      <c r="AE770" s="87">
        <v>0</v>
      </c>
      <c r="AF770" s="87">
        <v>0</v>
      </c>
      <c r="AG770" s="87">
        <v>0</v>
      </c>
      <c r="AH770" s="87">
        <v>0</v>
      </c>
      <c r="AI770" s="87">
        <v>0</v>
      </c>
      <c r="AJ770" s="87">
        <v>0</v>
      </c>
      <c r="AK770" s="87">
        <v>0</v>
      </c>
      <c r="AL770" s="87">
        <v>0</v>
      </c>
      <c r="AM770" s="87">
        <v>0</v>
      </c>
      <c r="AN770" s="87">
        <v>0</v>
      </c>
      <c r="AO770" s="87">
        <v>0</v>
      </c>
      <c r="AP770" s="87">
        <v>0</v>
      </c>
      <c r="AQ770" s="87">
        <v>0</v>
      </c>
      <c r="AR770" s="87">
        <v>0</v>
      </c>
      <c r="AS770" s="87">
        <v>0</v>
      </c>
      <c r="AT770" s="87">
        <v>0</v>
      </c>
      <c r="AU770" s="87">
        <v>0</v>
      </c>
    </row>
    <row r="771" spans="1:47" s="164" customFormat="1" ht="31.5" x14ac:dyDescent="0.2">
      <c r="A771" s="171" t="s">
        <v>899</v>
      </c>
      <c r="B771" s="170" t="s">
        <v>793</v>
      </c>
      <c r="C771" s="171" t="s">
        <v>2547</v>
      </c>
      <c r="D771" s="87">
        <v>0</v>
      </c>
      <c r="E771" s="87">
        <v>0</v>
      </c>
      <c r="F771" s="87">
        <v>0</v>
      </c>
      <c r="G771" s="87">
        <v>0</v>
      </c>
      <c r="H771" s="87">
        <v>0</v>
      </c>
      <c r="I771" s="87">
        <v>0</v>
      </c>
      <c r="J771" s="87">
        <v>0</v>
      </c>
      <c r="K771" s="87">
        <v>0</v>
      </c>
      <c r="L771" s="87">
        <v>0</v>
      </c>
      <c r="M771" s="87">
        <v>0</v>
      </c>
      <c r="N771" s="87">
        <v>0</v>
      </c>
      <c r="O771" s="87">
        <v>0</v>
      </c>
      <c r="P771" s="87">
        <v>0</v>
      </c>
      <c r="Q771" s="87">
        <v>0</v>
      </c>
      <c r="R771" s="87">
        <v>0</v>
      </c>
      <c r="S771" s="87">
        <v>0</v>
      </c>
      <c r="T771" s="87">
        <v>0</v>
      </c>
      <c r="U771" s="87">
        <v>0</v>
      </c>
      <c r="V771" s="87">
        <v>0</v>
      </c>
      <c r="W771" s="87">
        <v>0</v>
      </c>
      <c r="X771" s="87">
        <v>0</v>
      </c>
      <c r="Y771" s="87">
        <v>0</v>
      </c>
      <c r="Z771" s="87">
        <v>0</v>
      </c>
      <c r="AA771" s="87">
        <v>0</v>
      </c>
      <c r="AB771" s="87">
        <v>0</v>
      </c>
      <c r="AC771" s="87">
        <v>0</v>
      </c>
      <c r="AD771" s="87">
        <v>0</v>
      </c>
      <c r="AE771" s="87">
        <v>0</v>
      </c>
      <c r="AF771" s="87">
        <v>0</v>
      </c>
      <c r="AG771" s="87">
        <v>0</v>
      </c>
      <c r="AH771" s="87">
        <v>0</v>
      </c>
      <c r="AI771" s="87">
        <v>0</v>
      </c>
      <c r="AJ771" s="87">
        <v>0</v>
      </c>
      <c r="AK771" s="87">
        <v>0</v>
      </c>
      <c r="AL771" s="87">
        <v>0</v>
      </c>
      <c r="AM771" s="87">
        <v>0</v>
      </c>
      <c r="AN771" s="87">
        <v>0</v>
      </c>
      <c r="AO771" s="87">
        <v>0</v>
      </c>
      <c r="AP771" s="87">
        <v>0</v>
      </c>
      <c r="AQ771" s="87">
        <v>0</v>
      </c>
      <c r="AR771" s="87">
        <v>0</v>
      </c>
      <c r="AS771" s="87">
        <v>0</v>
      </c>
      <c r="AT771" s="87">
        <v>0</v>
      </c>
      <c r="AU771" s="87">
        <v>0</v>
      </c>
    </row>
    <row r="772" spans="1:47" x14ac:dyDescent="0.25">
      <c r="A772" s="210"/>
      <c r="B772" s="211" t="s">
        <v>101</v>
      </c>
      <c r="C772" s="210"/>
      <c r="D772" s="214">
        <v>0</v>
      </c>
      <c r="E772" s="214">
        <v>0.5</v>
      </c>
      <c r="F772" s="214">
        <v>0</v>
      </c>
      <c r="G772" s="214">
        <v>0</v>
      </c>
      <c r="H772" s="214">
        <v>0</v>
      </c>
      <c r="I772" s="214">
        <v>1.24</v>
      </c>
      <c r="J772" s="214">
        <v>0</v>
      </c>
      <c r="K772" s="214">
        <v>0</v>
      </c>
      <c r="L772" s="214">
        <v>0</v>
      </c>
      <c r="M772" s="214">
        <v>0</v>
      </c>
      <c r="N772" s="214">
        <v>0</v>
      </c>
      <c r="O772" s="214">
        <v>0</v>
      </c>
      <c r="P772" s="214">
        <v>0</v>
      </c>
      <c r="Q772" s="214">
        <v>0</v>
      </c>
      <c r="R772" s="214">
        <v>1.1299999999999999</v>
      </c>
      <c r="S772" s="214">
        <v>0</v>
      </c>
      <c r="T772" s="214">
        <v>0.8600000000000001</v>
      </c>
      <c r="U772" s="214">
        <v>0</v>
      </c>
      <c r="V772" s="214">
        <v>0</v>
      </c>
      <c r="W772" s="214">
        <v>0</v>
      </c>
      <c r="X772" s="214">
        <v>0</v>
      </c>
      <c r="Y772" s="214">
        <v>0</v>
      </c>
      <c r="Z772" s="214">
        <v>0</v>
      </c>
      <c r="AA772" s="214">
        <v>0.64549999999999996</v>
      </c>
      <c r="AB772" s="214">
        <f t="shared" ref="AB772:AU772" si="81">SUM(AB773:AB782)</f>
        <v>0</v>
      </c>
      <c r="AC772" s="214">
        <f t="shared" si="81"/>
        <v>0</v>
      </c>
      <c r="AD772" s="214">
        <f t="shared" si="81"/>
        <v>0</v>
      </c>
      <c r="AE772" s="214">
        <f t="shared" si="81"/>
        <v>0</v>
      </c>
      <c r="AF772" s="214">
        <f t="shared" si="81"/>
        <v>0</v>
      </c>
      <c r="AG772" s="214">
        <f t="shared" si="81"/>
        <v>0</v>
      </c>
      <c r="AH772" s="214">
        <f t="shared" si="81"/>
        <v>0</v>
      </c>
      <c r="AI772" s="214">
        <f t="shared" si="81"/>
        <v>0</v>
      </c>
      <c r="AJ772" s="214">
        <f t="shared" si="81"/>
        <v>0</v>
      </c>
      <c r="AK772" s="214">
        <f t="shared" si="81"/>
        <v>0</v>
      </c>
      <c r="AL772" s="214">
        <f t="shared" si="81"/>
        <v>0</v>
      </c>
      <c r="AM772" s="214">
        <f t="shared" si="81"/>
        <v>0</v>
      </c>
      <c r="AN772" s="214">
        <f t="shared" si="81"/>
        <v>0</v>
      </c>
      <c r="AO772" s="214">
        <f t="shared" si="81"/>
        <v>0</v>
      </c>
      <c r="AP772" s="214">
        <f t="shared" si="81"/>
        <v>0</v>
      </c>
      <c r="AQ772" s="214">
        <f t="shared" si="81"/>
        <v>0</v>
      </c>
      <c r="AR772" s="214">
        <f t="shared" si="81"/>
        <v>0</v>
      </c>
      <c r="AS772" s="214">
        <f t="shared" si="81"/>
        <v>0</v>
      </c>
      <c r="AT772" s="214">
        <f t="shared" si="81"/>
        <v>0</v>
      </c>
      <c r="AU772" s="214">
        <f t="shared" si="81"/>
        <v>0</v>
      </c>
    </row>
    <row r="773" spans="1:47" ht="47.25" x14ac:dyDescent="0.25">
      <c r="A773" s="171" t="s">
        <v>900</v>
      </c>
      <c r="B773" s="170" t="s">
        <v>462</v>
      </c>
      <c r="C773" s="171" t="s">
        <v>2548</v>
      </c>
      <c r="D773" s="87">
        <v>0</v>
      </c>
      <c r="E773" s="87">
        <v>0.25</v>
      </c>
      <c r="F773" s="87">
        <v>0</v>
      </c>
      <c r="G773" s="87">
        <v>0</v>
      </c>
      <c r="H773" s="87">
        <v>0</v>
      </c>
      <c r="I773" s="87">
        <v>0.46699999999999997</v>
      </c>
      <c r="J773" s="87">
        <v>0</v>
      </c>
      <c r="K773" s="87">
        <v>0</v>
      </c>
      <c r="L773" s="87">
        <v>0</v>
      </c>
      <c r="M773" s="87">
        <v>0</v>
      </c>
      <c r="N773" s="87">
        <v>0</v>
      </c>
      <c r="O773" s="87">
        <v>0</v>
      </c>
      <c r="P773" s="87">
        <v>0</v>
      </c>
      <c r="Q773" s="87">
        <v>0</v>
      </c>
      <c r="R773" s="87">
        <v>0</v>
      </c>
      <c r="S773" s="87"/>
      <c r="T773" s="87">
        <v>0</v>
      </c>
      <c r="U773" s="87"/>
      <c r="V773" s="87">
        <v>0</v>
      </c>
      <c r="W773" s="87">
        <v>0</v>
      </c>
      <c r="X773" s="87">
        <v>0</v>
      </c>
      <c r="Y773" s="87">
        <v>0</v>
      </c>
      <c r="Z773" s="87">
        <v>0</v>
      </c>
      <c r="AA773" s="87">
        <v>0</v>
      </c>
      <c r="AB773" s="87">
        <v>0</v>
      </c>
      <c r="AC773" s="87">
        <v>0</v>
      </c>
      <c r="AD773" s="87">
        <v>0</v>
      </c>
      <c r="AE773" s="87">
        <v>0</v>
      </c>
      <c r="AF773" s="87">
        <v>0</v>
      </c>
      <c r="AG773" s="87">
        <v>0</v>
      </c>
      <c r="AH773" s="87">
        <v>0</v>
      </c>
      <c r="AI773" s="87">
        <v>0</v>
      </c>
      <c r="AJ773" s="87">
        <v>0</v>
      </c>
      <c r="AK773" s="87">
        <v>0</v>
      </c>
      <c r="AL773" s="87">
        <v>0</v>
      </c>
      <c r="AM773" s="87">
        <v>0</v>
      </c>
      <c r="AN773" s="87">
        <v>0</v>
      </c>
      <c r="AO773" s="87">
        <v>0</v>
      </c>
      <c r="AP773" s="87">
        <v>0</v>
      </c>
      <c r="AQ773" s="87">
        <v>0</v>
      </c>
      <c r="AR773" s="87">
        <v>0</v>
      </c>
      <c r="AS773" s="87">
        <v>0</v>
      </c>
      <c r="AT773" s="87">
        <v>0</v>
      </c>
      <c r="AU773" s="87">
        <v>0</v>
      </c>
    </row>
    <row r="774" spans="1:47" ht="78.75" x14ac:dyDescent="0.25">
      <c r="A774" s="171" t="s">
        <v>900</v>
      </c>
      <c r="B774" s="84" t="s">
        <v>1808</v>
      </c>
      <c r="C774" s="171" t="s">
        <v>2549</v>
      </c>
      <c r="D774" s="87">
        <v>0</v>
      </c>
      <c r="E774" s="87">
        <v>0</v>
      </c>
      <c r="F774" s="87">
        <v>0</v>
      </c>
      <c r="G774" s="87">
        <v>0</v>
      </c>
      <c r="H774" s="87">
        <v>0</v>
      </c>
      <c r="I774" s="87">
        <v>0</v>
      </c>
      <c r="J774" s="87">
        <v>0</v>
      </c>
      <c r="K774" s="87">
        <v>0</v>
      </c>
      <c r="L774" s="87">
        <v>0</v>
      </c>
      <c r="M774" s="87">
        <v>0</v>
      </c>
      <c r="N774" s="87">
        <v>0</v>
      </c>
      <c r="O774" s="87">
        <v>0</v>
      </c>
      <c r="P774" s="87">
        <v>0</v>
      </c>
      <c r="Q774" s="87">
        <v>0</v>
      </c>
      <c r="R774" s="87">
        <v>0</v>
      </c>
      <c r="S774" s="87">
        <v>0</v>
      </c>
      <c r="T774" s="87">
        <v>0.45</v>
      </c>
      <c r="U774" s="87">
        <v>0</v>
      </c>
      <c r="V774" s="87">
        <v>0</v>
      </c>
      <c r="W774" s="87">
        <v>0</v>
      </c>
      <c r="X774" s="87">
        <v>0</v>
      </c>
      <c r="Y774" s="87">
        <v>0</v>
      </c>
      <c r="Z774" s="87">
        <v>0</v>
      </c>
      <c r="AA774" s="87">
        <v>0.47799999999999998</v>
      </c>
      <c r="AB774" s="87">
        <v>0</v>
      </c>
      <c r="AC774" s="87">
        <v>0</v>
      </c>
      <c r="AD774" s="87">
        <v>0</v>
      </c>
      <c r="AE774" s="87">
        <v>0</v>
      </c>
      <c r="AF774" s="87">
        <v>0</v>
      </c>
      <c r="AG774" s="87">
        <v>0</v>
      </c>
      <c r="AH774" s="87">
        <v>0</v>
      </c>
      <c r="AI774" s="87">
        <v>0</v>
      </c>
      <c r="AJ774" s="87">
        <v>0</v>
      </c>
      <c r="AK774" s="87">
        <v>0</v>
      </c>
      <c r="AL774" s="87">
        <v>0</v>
      </c>
      <c r="AM774" s="87">
        <v>0</v>
      </c>
      <c r="AN774" s="87">
        <v>0</v>
      </c>
      <c r="AO774" s="87">
        <v>0</v>
      </c>
      <c r="AP774" s="87">
        <v>0</v>
      </c>
      <c r="AQ774" s="87">
        <v>0</v>
      </c>
      <c r="AR774" s="87">
        <v>0</v>
      </c>
      <c r="AS774" s="87">
        <v>0</v>
      </c>
      <c r="AT774" s="87">
        <v>0</v>
      </c>
      <c r="AU774" s="87">
        <v>0</v>
      </c>
    </row>
    <row r="775" spans="1:47" ht="63" x14ac:dyDescent="0.25">
      <c r="A775" s="171" t="s">
        <v>900</v>
      </c>
      <c r="B775" s="170" t="s">
        <v>1809</v>
      </c>
      <c r="C775" s="171" t="s">
        <v>2550</v>
      </c>
      <c r="D775" s="87">
        <v>0</v>
      </c>
      <c r="E775" s="87">
        <v>0.25</v>
      </c>
      <c r="F775" s="87">
        <v>0</v>
      </c>
      <c r="G775" s="87">
        <v>0</v>
      </c>
      <c r="H775" s="87">
        <v>0</v>
      </c>
      <c r="I775" s="87">
        <v>0.77300000000000002</v>
      </c>
      <c r="J775" s="87">
        <v>0</v>
      </c>
      <c r="K775" s="87">
        <v>0</v>
      </c>
      <c r="L775" s="87">
        <v>0</v>
      </c>
      <c r="M775" s="87">
        <v>0</v>
      </c>
      <c r="N775" s="87">
        <v>0</v>
      </c>
      <c r="O775" s="87">
        <v>0</v>
      </c>
      <c r="P775" s="87">
        <v>0</v>
      </c>
      <c r="Q775" s="87">
        <v>0</v>
      </c>
      <c r="R775" s="87">
        <v>0</v>
      </c>
      <c r="S775" s="87"/>
      <c r="T775" s="87">
        <v>0</v>
      </c>
      <c r="U775" s="87"/>
      <c r="V775" s="87">
        <v>0</v>
      </c>
      <c r="W775" s="87">
        <v>0</v>
      </c>
      <c r="X775" s="87">
        <v>0</v>
      </c>
      <c r="Y775" s="87">
        <v>0</v>
      </c>
      <c r="Z775" s="87">
        <v>0</v>
      </c>
      <c r="AA775" s="87">
        <v>0</v>
      </c>
      <c r="AB775" s="87">
        <v>0</v>
      </c>
      <c r="AC775" s="87">
        <v>0</v>
      </c>
      <c r="AD775" s="87">
        <v>0</v>
      </c>
      <c r="AE775" s="87">
        <v>0</v>
      </c>
      <c r="AF775" s="87">
        <v>0</v>
      </c>
      <c r="AG775" s="87">
        <v>0</v>
      </c>
      <c r="AH775" s="87">
        <v>0</v>
      </c>
      <c r="AI775" s="87">
        <v>0</v>
      </c>
      <c r="AJ775" s="87">
        <v>0</v>
      </c>
      <c r="AK775" s="87">
        <v>0</v>
      </c>
      <c r="AL775" s="87">
        <v>0</v>
      </c>
      <c r="AM775" s="87">
        <v>0</v>
      </c>
      <c r="AN775" s="87">
        <v>0</v>
      </c>
      <c r="AO775" s="87">
        <v>0</v>
      </c>
      <c r="AP775" s="87">
        <v>0</v>
      </c>
      <c r="AQ775" s="87">
        <v>0</v>
      </c>
      <c r="AR775" s="87">
        <v>0</v>
      </c>
      <c r="AS775" s="87">
        <v>0</v>
      </c>
      <c r="AT775" s="87">
        <v>0</v>
      </c>
      <c r="AU775" s="87">
        <v>0</v>
      </c>
    </row>
    <row r="776" spans="1:47" ht="78.75" x14ac:dyDescent="0.25">
      <c r="A776" s="171" t="s">
        <v>900</v>
      </c>
      <c r="B776" s="84" t="s">
        <v>1810</v>
      </c>
      <c r="C776" s="171" t="s">
        <v>2551</v>
      </c>
      <c r="D776" s="87">
        <v>0</v>
      </c>
      <c r="E776" s="87">
        <v>0</v>
      </c>
      <c r="F776" s="87">
        <v>0</v>
      </c>
      <c r="G776" s="87">
        <v>0</v>
      </c>
      <c r="H776" s="87">
        <v>0</v>
      </c>
      <c r="I776" s="87">
        <v>0</v>
      </c>
      <c r="J776" s="87">
        <v>0</v>
      </c>
      <c r="K776" s="87">
        <v>0</v>
      </c>
      <c r="L776" s="87">
        <v>0</v>
      </c>
      <c r="M776" s="87">
        <v>0</v>
      </c>
      <c r="N776" s="87">
        <v>0</v>
      </c>
      <c r="O776" s="87">
        <v>0</v>
      </c>
      <c r="P776" s="87">
        <v>0</v>
      </c>
      <c r="Q776" s="87">
        <v>0</v>
      </c>
      <c r="R776" s="87">
        <v>0.25</v>
      </c>
      <c r="S776" s="87">
        <v>0</v>
      </c>
      <c r="T776" s="87">
        <v>7.0000000000000007E-2</v>
      </c>
      <c r="U776" s="87">
        <v>0</v>
      </c>
      <c r="V776" s="87">
        <v>0</v>
      </c>
      <c r="W776" s="87">
        <v>0</v>
      </c>
      <c r="X776" s="87">
        <v>0</v>
      </c>
      <c r="Y776" s="87">
        <v>0</v>
      </c>
      <c r="Z776" s="87">
        <v>0</v>
      </c>
      <c r="AA776" s="87">
        <v>0</v>
      </c>
      <c r="AB776" s="87">
        <v>0</v>
      </c>
      <c r="AC776" s="87">
        <v>0</v>
      </c>
      <c r="AD776" s="87">
        <v>0</v>
      </c>
      <c r="AE776" s="87">
        <v>0</v>
      </c>
      <c r="AF776" s="87">
        <v>0</v>
      </c>
      <c r="AG776" s="87">
        <v>0</v>
      </c>
      <c r="AH776" s="87">
        <v>0</v>
      </c>
      <c r="AI776" s="87">
        <v>0</v>
      </c>
      <c r="AJ776" s="87">
        <v>0</v>
      </c>
      <c r="AK776" s="87">
        <v>0</v>
      </c>
      <c r="AL776" s="87">
        <v>0</v>
      </c>
      <c r="AM776" s="87">
        <v>0</v>
      </c>
      <c r="AN776" s="87">
        <v>0</v>
      </c>
      <c r="AO776" s="87">
        <v>0</v>
      </c>
      <c r="AP776" s="87">
        <v>0</v>
      </c>
      <c r="AQ776" s="87">
        <v>0</v>
      </c>
      <c r="AR776" s="87">
        <v>0</v>
      </c>
      <c r="AS776" s="87">
        <v>0</v>
      </c>
      <c r="AT776" s="87">
        <v>0</v>
      </c>
      <c r="AU776" s="87">
        <v>0</v>
      </c>
    </row>
    <row r="777" spans="1:47" ht="94.5" x14ac:dyDescent="0.25">
      <c r="A777" s="171" t="s">
        <v>900</v>
      </c>
      <c r="B777" s="84" t="s">
        <v>1811</v>
      </c>
      <c r="C777" s="171" t="s">
        <v>2552</v>
      </c>
      <c r="D777" s="87">
        <v>0</v>
      </c>
      <c r="E777" s="87">
        <v>0</v>
      </c>
      <c r="F777" s="87">
        <v>0</v>
      </c>
      <c r="G777" s="87">
        <v>0</v>
      </c>
      <c r="H777" s="87">
        <v>0</v>
      </c>
      <c r="I777" s="87">
        <v>0</v>
      </c>
      <c r="J777" s="87">
        <v>0</v>
      </c>
      <c r="K777" s="87">
        <v>0</v>
      </c>
      <c r="L777" s="87">
        <v>0</v>
      </c>
      <c r="M777" s="87">
        <v>0</v>
      </c>
      <c r="N777" s="87">
        <v>0</v>
      </c>
      <c r="O777" s="87">
        <v>0</v>
      </c>
      <c r="P777" s="87">
        <v>0</v>
      </c>
      <c r="Q777" s="87">
        <v>0</v>
      </c>
      <c r="R777" s="87">
        <v>0.63</v>
      </c>
      <c r="S777" s="87">
        <v>0</v>
      </c>
      <c r="T777" s="87">
        <v>0.3</v>
      </c>
      <c r="U777" s="87">
        <v>0</v>
      </c>
      <c r="V777" s="87">
        <v>0</v>
      </c>
      <c r="W777" s="87">
        <v>0</v>
      </c>
      <c r="X777" s="87">
        <v>0</v>
      </c>
      <c r="Y777" s="87">
        <v>0</v>
      </c>
      <c r="Z777" s="87">
        <v>0</v>
      </c>
      <c r="AA777" s="87">
        <v>0</v>
      </c>
      <c r="AB777" s="87">
        <v>0</v>
      </c>
      <c r="AC777" s="87">
        <v>0</v>
      </c>
      <c r="AD777" s="87">
        <v>0</v>
      </c>
      <c r="AE777" s="87">
        <v>0</v>
      </c>
      <c r="AF777" s="87">
        <v>0</v>
      </c>
      <c r="AG777" s="87">
        <v>0</v>
      </c>
      <c r="AH777" s="87">
        <v>0</v>
      </c>
      <c r="AI777" s="87">
        <v>0</v>
      </c>
      <c r="AJ777" s="87">
        <v>0</v>
      </c>
      <c r="AK777" s="87">
        <v>0</v>
      </c>
      <c r="AL777" s="87">
        <v>0</v>
      </c>
      <c r="AM777" s="87">
        <v>0</v>
      </c>
      <c r="AN777" s="87">
        <v>0</v>
      </c>
      <c r="AO777" s="87">
        <v>0</v>
      </c>
      <c r="AP777" s="87">
        <v>0</v>
      </c>
      <c r="AQ777" s="87">
        <v>0</v>
      </c>
      <c r="AR777" s="87">
        <v>0</v>
      </c>
      <c r="AS777" s="87">
        <v>0</v>
      </c>
      <c r="AT777" s="87">
        <v>0</v>
      </c>
      <c r="AU777" s="87">
        <v>0</v>
      </c>
    </row>
    <row r="778" spans="1:47" ht="94.5" x14ac:dyDescent="0.25">
      <c r="A778" s="171" t="s">
        <v>900</v>
      </c>
      <c r="B778" s="84" t="s">
        <v>794</v>
      </c>
      <c r="C778" s="171" t="s">
        <v>2553</v>
      </c>
      <c r="D778" s="87">
        <v>0</v>
      </c>
      <c r="E778" s="87">
        <v>0</v>
      </c>
      <c r="F778" s="87">
        <v>0</v>
      </c>
      <c r="G778" s="87">
        <v>0</v>
      </c>
      <c r="H778" s="87">
        <v>0</v>
      </c>
      <c r="I778" s="87">
        <v>0</v>
      </c>
      <c r="J778" s="87">
        <v>0</v>
      </c>
      <c r="K778" s="87">
        <v>0</v>
      </c>
      <c r="L778" s="87">
        <v>0</v>
      </c>
      <c r="M778" s="87">
        <v>0</v>
      </c>
      <c r="N778" s="87">
        <v>0</v>
      </c>
      <c r="O778" s="87">
        <v>0</v>
      </c>
      <c r="P778" s="87">
        <v>0</v>
      </c>
      <c r="Q778" s="87">
        <v>0</v>
      </c>
      <c r="R778" s="87">
        <v>0</v>
      </c>
      <c r="S778" s="87">
        <v>0</v>
      </c>
      <c r="T778" s="87">
        <v>0</v>
      </c>
      <c r="U778" s="87">
        <v>0</v>
      </c>
      <c r="V778" s="87">
        <v>0</v>
      </c>
      <c r="W778" s="87">
        <v>0</v>
      </c>
      <c r="X778" s="87">
        <v>0</v>
      </c>
      <c r="Y778" s="87">
        <v>0</v>
      </c>
      <c r="Z778" s="87">
        <v>0</v>
      </c>
      <c r="AA778" s="87">
        <v>0</v>
      </c>
      <c r="AB778" s="87">
        <v>0</v>
      </c>
      <c r="AC778" s="87">
        <v>0</v>
      </c>
      <c r="AD778" s="87">
        <v>0</v>
      </c>
      <c r="AE778" s="87">
        <v>0</v>
      </c>
      <c r="AF778" s="87">
        <v>0</v>
      </c>
      <c r="AG778" s="87">
        <v>0</v>
      </c>
      <c r="AH778" s="87">
        <v>0</v>
      </c>
      <c r="AI778" s="87">
        <v>0</v>
      </c>
      <c r="AJ778" s="87">
        <v>0</v>
      </c>
      <c r="AK778" s="87">
        <v>0</v>
      </c>
      <c r="AL778" s="87">
        <v>0</v>
      </c>
      <c r="AM778" s="87">
        <v>0</v>
      </c>
      <c r="AN778" s="87">
        <v>0</v>
      </c>
      <c r="AO778" s="87">
        <v>0</v>
      </c>
      <c r="AP778" s="87">
        <v>0</v>
      </c>
      <c r="AQ778" s="87">
        <v>0</v>
      </c>
      <c r="AR778" s="87">
        <v>0</v>
      </c>
      <c r="AS778" s="87">
        <v>0</v>
      </c>
      <c r="AT778" s="87">
        <v>0</v>
      </c>
      <c r="AU778" s="87">
        <v>0</v>
      </c>
    </row>
    <row r="779" spans="1:47" ht="78.75" x14ac:dyDescent="0.25">
      <c r="A779" s="171" t="s">
        <v>900</v>
      </c>
      <c r="B779" s="84" t="s">
        <v>1812</v>
      </c>
      <c r="C779" s="171" t="s">
        <v>2554</v>
      </c>
      <c r="D779" s="87">
        <v>0</v>
      </c>
      <c r="E779" s="87">
        <v>0</v>
      </c>
      <c r="F779" s="87">
        <v>0</v>
      </c>
      <c r="G779" s="87">
        <v>0</v>
      </c>
      <c r="H779" s="87">
        <v>0</v>
      </c>
      <c r="I779" s="87">
        <v>0</v>
      </c>
      <c r="J779" s="87">
        <v>0</v>
      </c>
      <c r="K779" s="87">
        <v>0</v>
      </c>
      <c r="L779" s="87">
        <v>0</v>
      </c>
      <c r="M779" s="87">
        <v>0</v>
      </c>
      <c r="N779" s="87">
        <v>0</v>
      </c>
      <c r="O779" s="87">
        <v>0</v>
      </c>
      <c r="P779" s="87">
        <v>0</v>
      </c>
      <c r="Q779" s="87">
        <v>0</v>
      </c>
      <c r="R779" s="87">
        <v>0.25</v>
      </c>
      <c r="S779" s="87">
        <v>0</v>
      </c>
      <c r="T779" s="87">
        <v>0.04</v>
      </c>
      <c r="U779" s="87">
        <v>0</v>
      </c>
      <c r="V779" s="87">
        <v>0</v>
      </c>
      <c r="W779" s="87">
        <v>0</v>
      </c>
      <c r="X779" s="87">
        <v>0</v>
      </c>
      <c r="Y779" s="87">
        <v>0</v>
      </c>
      <c r="Z779" s="87">
        <v>0</v>
      </c>
      <c r="AA779" s="87">
        <v>0</v>
      </c>
      <c r="AB779" s="87">
        <v>0</v>
      </c>
      <c r="AC779" s="87">
        <v>0</v>
      </c>
      <c r="AD779" s="87">
        <v>0</v>
      </c>
      <c r="AE779" s="87">
        <v>0</v>
      </c>
      <c r="AF779" s="87">
        <v>0</v>
      </c>
      <c r="AG779" s="87">
        <v>0</v>
      </c>
      <c r="AH779" s="87">
        <v>0</v>
      </c>
      <c r="AI779" s="87">
        <v>0</v>
      </c>
      <c r="AJ779" s="87">
        <v>0</v>
      </c>
      <c r="AK779" s="87">
        <v>0</v>
      </c>
      <c r="AL779" s="87">
        <v>0</v>
      </c>
      <c r="AM779" s="87">
        <v>0</v>
      </c>
      <c r="AN779" s="87">
        <v>0</v>
      </c>
      <c r="AO779" s="87">
        <v>0</v>
      </c>
      <c r="AP779" s="87">
        <v>0</v>
      </c>
      <c r="AQ779" s="87">
        <v>0</v>
      </c>
      <c r="AR779" s="87">
        <v>0</v>
      </c>
      <c r="AS779" s="87">
        <v>0</v>
      </c>
      <c r="AT779" s="87">
        <v>0</v>
      </c>
      <c r="AU779" s="87">
        <v>0</v>
      </c>
    </row>
    <row r="780" spans="1:47" ht="47.25" x14ac:dyDescent="0.25">
      <c r="A780" s="171" t="s">
        <v>900</v>
      </c>
      <c r="B780" s="84" t="s">
        <v>795</v>
      </c>
      <c r="C780" s="171" t="s">
        <v>2555</v>
      </c>
      <c r="D780" s="87">
        <v>0</v>
      </c>
      <c r="E780" s="87">
        <v>0</v>
      </c>
      <c r="F780" s="87">
        <v>0</v>
      </c>
      <c r="G780" s="87">
        <v>0</v>
      </c>
      <c r="H780" s="87">
        <v>0</v>
      </c>
      <c r="I780" s="87">
        <v>0</v>
      </c>
      <c r="J780" s="87">
        <v>0</v>
      </c>
      <c r="K780" s="87">
        <v>0</v>
      </c>
      <c r="L780" s="87">
        <v>0</v>
      </c>
      <c r="M780" s="87">
        <v>0</v>
      </c>
      <c r="N780" s="87">
        <v>0</v>
      </c>
      <c r="O780" s="87">
        <v>0</v>
      </c>
      <c r="P780" s="87">
        <v>0</v>
      </c>
      <c r="Q780" s="87">
        <v>0</v>
      </c>
      <c r="R780" s="87">
        <v>0</v>
      </c>
      <c r="S780" s="87">
        <v>0</v>
      </c>
      <c r="T780" s="87">
        <v>0</v>
      </c>
      <c r="U780" s="87">
        <v>0</v>
      </c>
      <c r="V780" s="87">
        <v>0</v>
      </c>
      <c r="W780" s="87">
        <v>0</v>
      </c>
      <c r="X780" s="87">
        <v>0</v>
      </c>
      <c r="Y780" s="87">
        <v>0</v>
      </c>
      <c r="Z780" s="87">
        <v>0</v>
      </c>
      <c r="AA780" s="87">
        <v>0</v>
      </c>
      <c r="AB780" s="87">
        <v>0</v>
      </c>
      <c r="AC780" s="87">
        <v>0</v>
      </c>
      <c r="AD780" s="87">
        <v>0</v>
      </c>
      <c r="AE780" s="87">
        <v>0</v>
      </c>
      <c r="AF780" s="87">
        <v>0</v>
      </c>
      <c r="AG780" s="87">
        <v>0</v>
      </c>
      <c r="AH780" s="87">
        <v>0</v>
      </c>
      <c r="AI780" s="87">
        <v>0</v>
      </c>
      <c r="AJ780" s="87">
        <v>0</v>
      </c>
      <c r="AK780" s="87">
        <v>0</v>
      </c>
      <c r="AL780" s="87">
        <v>0</v>
      </c>
      <c r="AM780" s="87">
        <v>0</v>
      </c>
      <c r="AN780" s="87">
        <v>0</v>
      </c>
      <c r="AO780" s="87">
        <v>0</v>
      </c>
      <c r="AP780" s="87">
        <v>0</v>
      </c>
      <c r="AQ780" s="87">
        <v>0</v>
      </c>
      <c r="AR780" s="87">
        <v>0</v>
      </c>
      <c r="AS780" s="87">
        <v>0</v>
      </c>
      <c r="AT780" s="87">
        <v>0</v>
      </c>
      <c r="AU780" s="87">
        <v>0</v>
      </c>
    </row>
    <row r="781" spans="1:47" ht="47.25" x14ac:dyDescent="0.25">
      <c r="A781" s="171" t="s">
        <v>900</v>
      </c>
      <c r="B781" s="84" t="s">
        <v>1813</v>
      </c>
      <c r="C781" s="171" t="s">
        <v>2556</v>
      </c>
      <c r="D781" s="87">
        <v>0</v>
      </c>
      <c r="E781" s="87">
        <v>0</v>
      </c>
      <c r="F781" s="87">
        <v>0</v>
      </c>
      <c r="G781" s="87">
        <v>0</v>
      </c>
      <c r="H781" s="87">
        <v>0</v>
      </c>
      <c r="I781" s="87">
        <v>0</v>
      </c>
      <c r="J781" s="87">
        <v>0</v>
      </c>
      <c r="K781" s="87">
        <v>0</v>
      </c>
      <c r="L781" s="87">
        <v>0</v>
      </c>
      <c r="M781" s="87">
        <v>0</v>
      </c>
      <c r="N781" s="87">
        <v>0</v>
      </c>
      <c r="O781" s="87">
        <v>0</v>
      </c>
      <c r="P781" s="87">
        <v>0</v>
      </c>
      <c r="Q781" s="87">
        <v>0</v>
      </c>
      <c r="R781" s="87">
        <v>0</v>
      </c>
      <c r="S781" s="87">
        <v>0</v>
      </c>
      <c r="T781" s="87">
        <v>0</v>
      </c>
      <c r="U781" s="87">
        <v>0</v>
      </c>
      <c r="V781" s="87">
        <v>0</v>
      </c>
      <c r="W781" s="87">
        <v>0</v>
      </c>
      <c r="X781" s="87">
        <v>0</v>
      </c>
      <c r="Y781" s="87">
        <v>0</v>
      </c>
      <c r="Z781" s="87">
        <v>0</v>
      </c>
      <c r="AA781" s="87">
        <v>0</v>
      </c>
      <c r="AB781" s="87">
        <v>0</v>
      </c>
      <c r="AC781" s="87">
        <v>0</v>
      </c>
      <c r="AD781" s="87">
        <v>0</v>
      </c>
      <c r="AE781" s="87">
        <v>0</v>
      </c>
      <c r="AF781" s="87">
        <v>0</v>
      </c>
      <c r="AG781" s="87">
        <v>0</v>
      </c>
      <c r="AH781" s="87">
        <v>0</v>
      </c>
      <c r="AI781" s="87">
        <v>0</v>
      </c>
      <c r="AJ781" s="87">
        <v>0</v>
      </c>
      <c r="AK781" s="87">
        <v>0</v>
      </c>
      <c r="AL781" s="87">
        <v>0</v>
      </c>
      <c r="AM781" s="87">
        <v>0</v>
      </c>
      <c r="AN781" s="87">
        <v>0</v>
      </c>
      <c r="AO781" s="87">
        <v>0</v>
      </c>
      <c r="AP781" s="87">
        <v>0</v>
      </c>
      <c r="AQ781" s="87">
        <v>0</v>
      </c>
      <c r="AR781" s="87">
        <v>0</v>
      </c>
      <c r="AS781" s="87">
        <v>0</v>
      </c>
      <c r="AT781" s="87">
        <v>0</v>
      </c>
      <c r="AU781" s="87">
        <v>0</v>
      </c>
    </row>
    <row r="782" spans="1:47" ht="47.25" x14ac:dyDescent="0.25">
      <c r="A782" s="171" t="s">
        <v>900</v>
      </c>
      <c r="B782" s="84" t="s">
        <v>102</v>
      </c>
      <c r="C782" s="171" t="s">
        <v>2557</v>
      </c>
      <c r="D782" s="87">
        <v>0</v>
      </c>
      <c r="E782" s="87">
        <v>0</v>
      </c>
      <c r="F782" s="87">
        <v>0</v>
      </c>
      <c r="G782" s="87">
        <v>0</v>
      </c>
      <c r="H782" s="87">
        <v>0</v>
      </c>
      <c r="I782" s="87">
        <v>0</v>
      </c>
      <c r="J782" s="87">
        <v>0</v>
      </c>
      <c r="K782" s="87">
        <v>0</v>
      </c>
      <c r="L782" s="87">
        <v>0</v>
      </c>
      <c r="M782" s="87">
        <v>0</v>
      </c>
      <c r="N782" s="87">
        <v>0</v>
      </c>
      <c r="O782" s="87">
        <v>0</v>
      </c>
      <c r="P782" s="87">
        <v>0</v>
      </c>
      <c r="Q782" s="87">
        <v>0</v>
      </c>
      <c r="R782" s="87">
        <v>0</v>
      </c>
      <c r="S782" s="87">
        <v>0</v>
      </c>
      <c r="T782" s="87">
        <v>0</v>
      </c>
      <c r="U782" s="87">
        <v>0</v>
      </c>
      <c r="V782" s="87">
        <v>0</v>
      </c>
      <c r="W782" s="87">
        <v>0</v>
      </c>
      <c r="X782" s="87">
        <v>0</v>
      </c>
      <c r="Y782" s="87">
        <v>0</v>
      </c>
      <c r="Z782" s="87">
        <v>0</v>
      </c>
      <c r="AA782" s="87">
        <v>0.16750000000000001</v>
      </c>
      <c r="AB782" s="87">
        <v>0</v>
      </c>
      <c r="AC782" s="87">
        <v>0</v>
      </c>
      <c r="AD782" s="87">
        <v>0</v>
      </c>
      <c r="AE782" s="87">
        <v>0</v>
      </c>
      <c r="AF782" s="87">
        <v>0</v>
      </c>
      <c r="AG782" s="87">
        <v>0</v>
      </c>
      <c r="AH782" s="87">
        <v>0</v>
      </c>
      <c r="AI782" s="87">
        <v>0</v>
      </c>
      <c r="AJ782" s="87">
        <v>0</v>
      </c>
      <c r="AK782" s="87">
        <v>0</v>
      </c>
      <c r="AL782" s="87">
        <v>0</v>
      </c>
      <c r="AM782" s="87">
        <v>0</v>
      </c>
      <c r="AN782" s="87">
        <v>0</v>
      </c>
      <c r="AO782" s="87">
        <v>0</v>
      </c>
      <c r="AP782" s="87">
        <v>0</v>
      </c>
      <c r="AQ782" s="87">
        <v>0</v>
      </c>
      <c r="AR782" s="87">
        <v>0</v>
      </c>
      <c r="AS782" s="87">
        <v>0</v>
      </c>
      <c r="AT782" s="87">
        <v>0</v>
      </c>
      <c r="AU782" s="87">
        <v>0</v>
      </c>
    </row>
    <row r="783" spans="1:47" x14ac:dyDescent="0.25">
      <c r="A783" s="210"/>
      <c r="B783" s="213" t="s">
        <v>56</v>
      </c>
      <c r="C783" s="210"/>
      <c r="D783" s="214">
        <v>0</v>
      </c>
      <c r="E783" s="214">
        <v>2.46</v>
      </c>
      <c r="F783" s="214">
        <v>0</v>
      </c>
      <c r="G783" s="214">
        <v>0</v>
      </c>
      <c r="H783" s="214">
        <v>0</v>
      </c>
      <c r="I783" s="214">
        <v>6.3904200000000007</v>
      </c>
      <c r="J783" s="214">
        <v>0</v>
      </c>
      <c r="K783" s="214">
        <v>0</v>
      </c>
      <c r="L783" s="214">
        <v>0</v>
      </c>
      <c r="M783" s="214">
        <v>0</v>
      </c>
      <c r="N783" s="214">
        <v>0</v>
      </c>
      <c r="O783" s="214">
        <v>0</v>
      </c>
      <c r="P783" s="214">
        <v>0</v>
      </c>
      <c r="Q783" s="214">
        <v>0</v>
      </c>
      <c r="R783" s="214">
        <v>0.91</v>
      </c>
      <c r="S783" s="214">
        <v>0</v>
      </c>
      <c r="T783" s="214">
        <v>14.930000000000001</v>
      </c>
      <c r="U783" s="214">
        <v>0.61460000000000004</v>
      </c>
      <c r="V783" s="214">
        <v>0</v>
      </c>
      <c r="W783" s="214">
        <v>0</v>
      </c>
      <c r="X783" s="214">
        <v>0</v>
      </c>
      <c r="Y783" s="214">
        <v>0</v>
      </c>
      <c r="Z783" s="214">
        <v>0</v>
      </c>
      <c r="AA783" s="214">
        <v>0</v>
      </c>
      <c r="AB783" s="214">
        <f t="shared" ref="AB783:AU783" si="82">SUM(AB784:AB824)</f>
        <v>0</v>
      </c>
      <c r="AC783" s="214">
        <f t="shared" si="82"/>
        <v>0</v>
      </c>
      <c r="AD783" s="214">
        <f t="shared" si="82"/>
        <v>0</v>
      </c>
      <c r="AE783" s="214">
        <f t="shared" si="82"/>
        <v>0</v>
      </c>
      <c r="AF783" s="214">
        <f t="shared" si="82"/>
        <v>0</v>
      </c>
      <c r="AG783" s="214">
        <f t="shared" si="82"/>
        <v>0</v>
      </c>
      <c r="AH783" s="214">
        <f t="shared" si="82"/>
        <v>0</v>
      </c>
      <c r="AI783" s="214">
        <f t="shared" si="82"/>
        <v>0</v>
      </c>
      <c r="AJ783" s="214">
        <f t="shared" si="82"/>
        <v>0</v>
      </c>
      <c r="AK783" s="214">
        <f t="shared" si="82"/>
        <v>0</v>
      </c>
      <c r="AL783" s="214">
        <f t="shared" si="82"/>
        <v>0</v>
      </c>
      <c r="AM783" s="214">
        <f t="shared" si="82"/>
        <v>0</v>
      </c>
      <c r="AN783" s="214">
        <f t="shared" si="82"/>
        <v>0</v>
      </c>
      <c r="AO783" s="214">
        <f t="shared" si="82"/>
        <v>0</v>
      </c>
      <c r="AP783" s="214">
        <f t="shared" si="82"/>
        <v>0</v>
      </c>
      <c r="AQ783" s="214">
        <f t="shared" si="82"/>
        <v>0</v>
      </c>
      <c r="AR783" s="214">
        <f t="shared" si="82"/>
        <v>0</v>
      </c>
      <c r="AS783" s="214">
        <f t="shared" si="82"/>
        <v>0</v>
      </c>
      <c r="AT783" s="214">
        <f t="shared" si="82"/>
        <v>0</v>
      </c>
      <c r="AU783" s="214">
        <f t="shared" si="82"/>
        <v>0</v>
      </c>
    </row>
    <row r="784" spans="1:47" ht="31.5" x14ac:dyDescent="0.25">
      <c r="A784" s="171" t="s">
        <v>900</v>
      </c>
      <c r="B784" s="84" t="s">
        <v>796</v>
      </c>
      <c r="C784" s="171" t="s">
        <v>2558</v>
      </c>
      <c r="D784" s="87">
        <v>0</v>
      </c>
      <c r="E784" s="87">
        <v>0.25</v>
      </c>
      <c r="F784" s="87">
        <v>0</v>
      </c>
      <c r="G784" s="87">
        <v>0</v>
      </c>
      <c r="H784" s="87">
        <v>0</v>
      </c>
      <c r="I784" s="87">
        <v>1.7250000000000001</v>
      </c>
      <c r="J784" s="87">
        <v>0</v>
      </c>
      <c r="K784" s="87">
        <v>0</v>
      </c>
      <c r="L784" s="87">
        <v>0</v>
      </c>
      <c r="M784" s="87">
        <v>0</v>
      </c>
      <c r="N784" s="87">
        <v>0</v>
      </c>
      <c r="O784" s="87">
        <v>0</v>
      </c>
      <c r="P784" s="87">
        <v>0</v>
      </c>
      <c r="Q784" s="87">
        <v>0</v>
      </c>
      <c r="R784" s="87">
        <v>0</v>
      </c>
      <c r="S784" s="87">
        <v>0</v>
      </c>
      <c r="T784" s="87">
        <v>0</v>
      </c>
      <c r="U784" s="87">
        <v>0</v>
      </c>
      <c r="V784" s="87">
        <v>0</v>
      </c>
      <c r="W784" s="87">
        <v>0</v>
      </c>
      <c r="X784" s="87">
        <v>0</v>
      </c>
      <c r="Y784" s="87">
        <v>0</v>
      </c>
      <c r="Z784" s="87">
        <v>0</v>
      </c>
      <c r="AA784" s="87">
        <v>0</v>
      </c>
      <c r="AB784" s="87">
        <v>0</v>
      </c>
      <c r="AC784" s="87">
        <v>0</v>
      </c>
      <c r="AD784" s="87">
        <v>0</v>
      </c>
      <c r="AE784" s="87">
        <v>0</v>
      </c>
      <c r="AF784" s="87">
        <v>0</v>
      </c>
      <c r="AG784" s="87">
        <v>0</v>
      </c>
      <c r="AH784" s="87">
        <v>0</v>
      </c>
      <c r="AI784" s="87">
        <v>0</v>
      </c>
      <c r="AJ784" s="87">
        <v>0</v>
      </c>
      <c r="AK784" s="87">
        <v>0</v>
      </c>
      <c r="AL784" s="87">
        <v>0</v>
      </c>
      <c r="AM784" s="87">
        <v>0</v>
      </c>
      <c r="AN784" s="87">
        <v>0</v>
      </c>
      <c r="AO784" s="87">
        <v>0</v>
      </c>
      <c r="AP784" s="87">
        <v>0</v>
      </c>
      <c r="AQ784" s="87">
        <v>0</v>
      </c>
      <c r="AR784" s="87">
        <v>0</v>
      </c>
      <c r="AS784" s="87">
        <v>0</v>
      </c>
      <c r="AT784" s="87">
        <v>0</v>
      </c>
      <c r="AU784" s="87">
        <v>0</v>
      </c>
    </row>
    <row r="785" spans="1:47" ht="110.25" x14ac:dyDescent="0.25">
      <c r="A785" s="171" t="s">
        <v>900</v>
      </c>
      <c r="B785" s="84" t="s">
        <v>1814</v>
      </c>
      <c r="C785" s="171" t="s">
        <v>2559</v>
      </c>
      <c r="D785" s="87">
        <v>0</v>
      </c>
      <c r="E785" s="87">
        <v>0</v>
      </c>
      <c r="F785" s="87">
        <v>0</v>
      </c>
      <c r="G785" s="87">
        <v>0</v>
      </c>
      <c r="H785" s="87">
        <v>0</v>
      </c>
      <c r="I785" s="87">
        <v>0</v>
      </c>
      <c r="J785" s="87">
        <v>0</v>
      </c>
      <c r="K785" s="87">
        <v>0</v>
      </c>
      <c r="L785" s="87">
        <v>0</v>
      </c>
      <c r="M785" s="87">
        <v>0</v>
      </c>
      <c r="N785" s="87">
        <v>0</v>
      </c>
      <c r="O785" s="87">
        <v>0</v>
      </c>
      <c r="P785" s="87">
        <v>0</v>
      </c>
      <c r="Q785" s="87">
        <v>0</v>
      </c>
      <c r="R785" s="87">
        <v>0</v>
      </c>
      <c r="S785" s="87">
        <v>0</v>
      </c>
      <c r="T785" s="87">
        <v>0</v>
      </c>
      <c r="U785" s="87">
        <v>0</v>
      </c>
      <c r="V785" s="87">
        <v>0</v>
      </c>
      <c r="W785" s="87">
        <v>0</v>
      </c>
      <c r="X785" s="87">
        <v>0</v>
      </c>
      <c r="Y785" s="87">
        <v>0</v>
      </c>
      <c r="Z785" s="87">
        <v>0</v>
      </c>
      <c r="AA785" s="87">
        <v>0</v>
      </c>
      <c r="AB785" s="87">
        <v>0</v>
      </c>
      <c r="AC785" s="87">
        <v>0</v>
      </c>
      <c r="AD785" s="87">
        <v>0</v>
      </c>
      <c r="AE785" s="87">
        <v>0</v>
      </c>
      <c r="AF785" s="87">
        <v>0</v>
      </c>
      <c r="AG785" s="87">
        <v>0</v>
      </c>
      <c r="AH785" s="87">
        <v>0</v>
      </c>
      <c r="AI785" s="87">
        <v>0</v>
      </c>
      <c r="AJ785" s="87">
        <v>0</v>
      </c>
      <c r="AK785" s="87">
        <v>0</v>
      </c>
      <c r="AL785" s="87">
        <v>0</v>
      </c>
      <c r="AM785" s="87">
        <v>0</v>
      </c>
      <c r="AN785" s="87">
        <v>0</v>
      </c>
      <c r="AO785" s="87">
        <v>0</v>
      </c>
      <c r="AP785" s="87">
        <v>0</v>
      </c>
      <c r="AQ785" s="87">
        <v>0</v>
      </c>
      <c r="AR785" s="87">
        <v>0</v>
      </c>
      <c r="AS785" s="87">
        <v>0</v>
      </c>
      <c r="AT785" s="87">
        <v>0</v>
      </c>
      <c r="AU785" s="87">
        <v>0</v>
      </c>
    </row>
    <row r="786" spans="1:47" ht="47.25" x14ac:dyDescent="0.25">
      <c r="A786" s="171" t="s">
        <v>900</v>
      </c>
      <c r="B786" s="170" t="s">
        <v>797</v>
      </c>
      <c r="C786" s="171" t="s">
        <v>2560</v>
      </c>
      <c r="D786" s="87">
        <v>0</v>
      </c>
      <c r="E786" s="87">
        <v>0</v>
      </c>
      <c r="F786" s="87">
        <v>0</v>
      </c>
      <c r="G786" s="87">
        <v>0</v>
      </c>
      <c r="H786" s="87">
        <v>0</v>
      </c>
      <c r="I786" s="87">
        <v>0</v>
      </c>
      <c r="J786" s="87">
        <v>0</v>
      </c>
      <c r="K786" s="87">
        <v>0</v>
      </c>
      <c r="L786" s="87">
        <v>0</v>
      </c>
      <c r="M786" s="87">
        <v>0</v>
      </c>
      <c r="N786" s="87">
        <v>0</v>
      </c>
      <c r="O786" s="87">
        <v>0</v>
      </c>
      <c r="P786" s="87">
        <v>0</v>
      </c>
      <c r="Q786" s="87">
        <v>0</v>
      </c>
      <c r="R786" s="87">
        <v>0</v>
      </c>
      <c r="S786" s="87">
        <v>0</v>
      </c>
      <c r="T786" s="87">
        <v>14.5</v>
      </c>
      <c r="U786" s="87">
        <v>0</v>
      </c>
      <c r="V786" s="87">
        <v>0</v>
      </c>
      <c r="W786" s="87">
        <v>0</v>
      </c>
      <c r="X786" s="87">
        <v>0</v>
      </c>
      <c r="Y786" s="87">
        <v>0</v>
      </c>
      <c r="Z786" s="87">
        <v>0</v>
      </c>
      <c r="AA786" s="87">
        <v>0</v>
      </c>
      <c r="AB786" s="87">
        <v>0</v>
      </c>
      <c r="AC786" s="87">
        <v>0</v>
      </c>
      <c r="AD786" s="87">
        <v>0</v>
      </c>
      <c r="AE786" s="87">
        <v>0</v>
      </c>
      <c r="AF786" s="87">
        <v>0</v>
      </c>
      <c r="AG786" s="87">
        <v>0</v>
      </c>
      <c r="AH786" s="87">
        <v>0</v>
      </c>
      <c r="AI786" s="87">
        <v>0</v>
      </c>
      <c r="AJ786" s="87">
        <v>0</v>
      </c>
      <c r="AK786" s="87">
        <v>0</v>
      </c>
      <c r="AL786" s="87">
        <v>0</v>
      </c>
      <c r="AM786" s="87">
        <v>0</v>
      </c>
      <c r="AN786" s="87">
        <v>0</v>
      </c>
      <c r="AO786" s="87">
        <v>0</v>
      </c>
      <c r="AP786" s="87">
        <v>0</v>
      </c>
      <c r="AQ786" s="87">
        <v>0</v>
      </c>
      <c r="AR786" s="87">
        <v>0</v>
      </c>
      <c r="AS786" s="87">
        <v>0</v>
      </c>
      <c r="AT786" s="87">
        <v>0</v>
      </c>
      <c r="AU786" s="87">
        <v>0</v>
      </c>
    </row>
    <row r="787" spans="1:47" ht="47.25" x14ac:dyDescent="0.25">
      <c r="A787" s="171" t="s">
        <v>900</v>
      </c>
      <c r="B787" s="84" t="s">
        <v>798</v>
      </c>
      <c r="C787" s="171" t="s">
        <v>2561</v>
      </c>
      <c r="D787" s="87">
        <v>0</v>
      </c>
      <c r="E787" s="87">
        <v>0</v>
      </c>
      <c r="F787" s="87">
        <v>0</v>
      </c>
      <c r="G787" s="87">
        <v>0</v>
      </c>
      <c r="H787" s="87">
        <v>0</v>
      </c>
      <c r="I787" s="87">
        <v>0</v>
      </c>
      <c r="J787" s="87">
        <v>0</v>
      </c>
      <c r="K787" s="87">
        <v>0</v>
      </c>
      <c r="L787" s="87">
        <v>0</v>
      </c>
      <c r="M787" s="87">
        <v>0</v>
      </c>
      <c r="N787" s="87">
        <v>0</v>
      </c>
      <c r="O787" s="87">
        <v>0</v>
      </c>
      <c r="P787" s="87">
        <v>0</v>
      </c>
      <c r="Q787" s="87">
        <v>0</v>
      </c>
      <c r="R787" s="87">
        <v>0</v>
      </c>
      <c r="S787" s="87">
        <v>0</v>
      </c>
      <c r="T787" s="87">
        <v>0</v>
      </c>
      <c r="U787" s="87">
        <v>0</v>
      </c>
      <c r="V787" s="87">
        <v>0</v>
      </c>
      <c r="W787" s="87">
        <v>0</v>
      </c>
      <c r="X787" s="87">
        <v>0</v>
      </c>
      <c r="Y787" s="87">
        <v>0</v>
      </c>
      <c r="Z787" s="87">
        <v>0</v>
      </c>
      <c r="AA787" s="87">
        <v>0</v>
      </c>
      <c r="AB787" s="87">
        <v>0</v>
      </c>
      <c r="AC787" s="87">
        <v>0</v>
      </c>
      <c r="AD787" s="87">
        <v>0</v>
      </c>
      <c r="AE787" s="87">
        <v>0</v>
      </c>
      <c r="AF787" s="87">
        <v>0</v>
      </c>
      <c r="AG787" s="87">
        <v>0</v>
      </c>
      <c r="AH787" s="87">
        <v>0</v>
      </c>
      <c r="AI787" s="87">
        <v>0</v>
      </c>
      <c r="AJ787" s="87">
        <v>0</v>
      </c>
      <c r="AK787" s="87">
        <v>0</v>
      </c>
      <c r="AL787" s="87">
        <v>0</v>
      </c>
      <c r="AM787" s="87">
        <v>0</v>
      </c>
      <c r="AN787" s="87">
        <v>0</v>
      </c>
      <c r="AO787" s="87">
        <v>0</v>
      </c>
      <c r="AP787" s="87">
        <v>0</v>
      </c>
      <c r="AQ787" s="87">
        <v>0</v>
      </c>
      <c r="AR787" s="87">
        <v>0</v>
      </c>
      <c r="AS787" s="87">
        <v>0</v>
      </c>
      <c r="AT787" s="87">
        <v>0</v>
      </c>
      <c r="AU787" s="87">
        <v>0</v>
      </c>
    </row>
    <row r="788" spans="1:47" ht="47.25" x14ac:dyDescent="0.25">
      <c r="A788" s="171" t="s">
        <v>900</v>
      </c>
      <c r="B788" s="84" t="s">
        <v>799</v>
      </c>
      <c r="C788" s="171" t="s">
        <v>2562</v>
      </c>
      <c r="D788" s="87">
        <v>0</v>
      </c>
      <c r="E788" s="87">
        <v>0.25</v>
      </c>
      <c r="F788" s="87">
        <v>0</v>
      </c>
      <c r="G788" s="87">
        <v>0</v>
      </c>
      <c r="H788" s="87">
        <v>0</v>
      </c>
      <c r="I788" s="87">
        <v>0.84</v>
      </c>
      <c r="J788" s="87">
        <v>0</v>
      </c>
      <c r="K788" s="87">
        <v>0</v>
      </c>
      <c r="L788" s="87">
        <v>0</v>
      </c>
      <c r="M788" s="87">
        <v>0</v>
      </c>
      <c r="N788" s="87">
        <v>0</v>
      </c>
      <c r="O788" s="87">
        <v>0</v>
      </c>
      <c r="P788" s="87">
        <v>0</v>
      </c>
      <c r="Q788" s="87">
        <v>0</v>
      </c>
      <c r="R788" s="87">
        <v>0</v>
      </c>
      <c r="S788" s="87"/>
      <c r="T788" s="87">
        <v>0</v>
      </c>
      <c r="U788" s="87"/>
      <c r="V788" s="87">
        <v>0</v>
      </c>
      <c r="W788" s="87">
        <v>0</v>
      </c>
      <c r="X788" s="87">
        <v>0</v>
      </c>
      <c r="Y788" s="87">
        <v>0</v>
      </c>
      <c r="Z788" s="87">
        <v>0</v>
      </c>
      <c r="AA788" s="87">
        <v>0</v>
      </c>
      <c r="AB788" s="87">
        <v>0</v>
      </c>
      <c r="AC788" s="87">
        <v>0</v>
      </c>
      <c r="AD788" s="87">
        <v>0</v>
      </c>
      <c r="AE788" s="87">
        <v>0</v>
      </c>
      <c r="AF788" s="87">
        <v>0</v>
      </c>
      <c r="AG788" s="87">
        <v>0</v>
      </c>
      <c r="AH788" s="87">
        <v>0</v>
      </c>
      <c r="AI788" s="87">
        <v>0</v>
      </c>
      <c r="AJ788" s="87">
        <v>0</v>
      </c>
      <c r="AK788" s="87">
        <v>0</v>
      </c>
      <c r="AL788" s="87">
        <v>0</v>
      </c>
      <c r="AM788" s="87">
        <v>0</v>
      </c>
      <c r="AN788" s="87">
        <v>0</v>
      </c>
      <c r="AO788" s="87">
        <v>0</v>
      </c>
      <c r="AP788" s="87">
        <v>0</v>
      </c>
      <c r="AQ788" s="87">
        <v>0</v>
      </c>
      <c r="AR788" s="87">
        <v>0</v>
      </c>
      <c r="AS788" s="87">
        <v>0</v>
      </c>
      <c r="AT788" s="87">
        <v>0</v>
      </c>
      <c r="AU788" s="87">
        <v>0</v>
      </c>
    </row>
    <row r="789" spans="1:47" ht="78.75" x14ac:dyDescent="0.25">
      <c r="A789" s="171" t="s">
        <v>900</v>
      </c>
      <c r="B789" s="84" t="s">
        <v>463</v>
      </c>
      <c r="C789" s="171" t="s">
        <v>2563</v>
      </c>
      <c r="D789" s="87">
        <v>0</v>
      </c>
      <c r="E789" s="87">
        <v>0</v>
      </c>
      <c r="F789" s="87">
        <v>0</v>
      </c>
      <c r="G789" s="87">
        <v>0</v>
      </c>
      <c r="H789" s="87">
        <v>0</v>
      </c>
      <c r="I789" s="87">
        <v>0</v>
      </c>
      <c r="J789" s="87">
        <v>0</v>
      </c>
      <c r="K789" s="87">
        <v>0</v>
      </c>
      <c r="L789" s="87">
        <v>0</v>
      </c>
      <c r="M789" s="87">
        <v>0</v>
      </c>
      <c r="N789" s="87">
        <v>0</v>
      </c>
      <c r="O789" s="87">
        <v>0</v>
      </c>
      <c r="P789" s="87">
        <v>0</v>
      </c>
      <c r="Q789" s="87">
        <v>0</v>
      </c>
      <c r="R789" s="87">
        <v>0</v>
      </c>
      <c r="S789" s="87">
        <v>0</v>
      </c>
      <c r="T789" s="87">
        <v>0</v>
      </c>
      <c r="U789" s="87">
        <v>0</v>
      </c>
      <c r="V789" s="87">
        <v>0</v>
      </c>
      <c r="W789" s="87">
        <v>0</v>
      </c>
      <c r="X789" s="87">
        <v>0</v>
      </c>
      <c r="Y789" s="87">
        <v>0</v>
      </c>
      <c r="Z789" s="87">
        <v>0</v>
      </c>
      <c r="AA789" s="87">
        <v>0</v>
      </c>
      <c r="AB789" s="87">
        <v>0</v>
      </c>
      <c r="AC789" s="87">
        <v>0</v>
      </c>
      <c r="AD789" s="87">
        <v>0</v>
      </c>
      <c r="AE789" s="87">
        <v>0</v>
      </c>
      <c r="AF789" s="87">
        <v>0</v>
      </c>
      <c r="AG789" s="87">
        <v>0</v>
      </c>
      <c r="AH789" s="87">
        <v>0</v>
      </c>
      <c r="AI789" s="87">
        <v>0</v>
      </c>
      <c r="AJ789" s="87">
        <v>0</v>
      </c>
      <c r="AK789" s="87">
        <v>0</v>
      </c>
      <c r="AL789" s="87">
        <v>0</v>
      </c>
      <c r="AM789" s="87">
        <v>0</v>
      </c>
      <c r="AN789" s="87">
        <v>0</v>
      </c>
      <c r="AO789" s="87">
        <v>0</v>
      </c>
      <c r="AP789" s="87">
        <v>0</v>
      </c>
      <c r="AQ789" s="87">
        <v>0</v>
      </c>
      <c r="AR789" s="87">
        <v>0</v>
      </c>
      <c r="AS789" s="87">
        <v>0</v>
      </c>
      <c r="AT789" s="87">
        <v>0</v>
      </c>
      <c r="AU789" s="87">
        <v>0</v>
      </c>
    </row>
    <row r="790" spans="1:47" ht="47.25" x14ac:dyDescent="0.25">
      <c r="A790" s="171" t="s">
        <v>900</v>
      </c>
      <c r="B790" s="86" t="s">
        <v>800</v>
      </c>
      <c r="C790" s="171" t="s">
        <v>2564</v>
      </c>
      <c r="D790" s="87">
        <v>0</v>
      </c>
      <c r="E790" s="87">
        <v>0</v>
      </c>
      <c r="F790" s="87">
        <v>0</v>
      </c>
      <c r="G790" s="87">
        <v>0</v>
      </c>
      <c r="H790" s="87">
        <v>0</v>
      </c>
      <c r="I790" s="87">
        <v>0</v>
      </c>
      <c r="J790" s="87">
        <v>0</v>
      </c>
      <c r="K790" s="87">
        <v>0</v>
      </c>
      <c r="L790" s="87">
        <v>0</v>
      </c>
      <c r="M790" s="87">
        <v>0</v>
      </c>
      <c r="N790" s="87">
        <v>0</v>
      </c>
      <c r="O790" s="87">
        <v>0</v>
      </c>
      <c r="P790" s="87">
        <v>0</v>
      </c>
      <c r="Q790" s="87">
        <v>0</v>
      </c>
      <c r="R790" s="87">
        <v>0</v>
      </c>
      <c r="S790" s="87">
        <v>0</v>
      </c>
      <c r="T790" s="87">
        <v>0</v>
      </c>
      <c r="U790" s="87">
        <v>7.0000000000000001E-3</v>
      </c>
      <c r="V790" s="87">
        <v>0</v>
      </c>
      <c r="W790" s="87">
        <v>0</v>
      </c>
      <c r="X790" s="87">
        <v>0</v>
      </c>
      <c r="Y790" s="87">
        <v>0</v>
      </c>
      <c r="Z790" s="87">
        <v>0</v>
      </c>
      <c r="AA790" s="87">
        <v>0</v>
      </c>
      <c r="AB790" s="87">
        <v>0</v>
      </c>
      <c r="AC790" s="87">
        <v>0</v>
      </c>
      <c r="AD790" s="87">
        <v>0</v>
      </c>
      <c r="AE790" s="87">
        <v>0</v>
      </c>
      <c r="AF790" s="87">
        <v>0</v>
      </c>
      <c r="AG790" s="87">
        <v>0</v>
      </c>
      <c r="AH790" s="87">
        <v>0</v>
      </c>
      <c r="AI790" s="87">
        <v>0</v>
      </c>
      <c r="AJ790" s="87">
        <v>0</v>
      </c>
      <c r="AK790" s="87">
        <v>0</v>
      </c>
      <c r="AL790" s="87">
        <v>0</v>
      </c>
      <c r="AM790" s="87">
        <v>0</v>
      </c>
      <c r="AN790" s="87">
        <v>0</v>
      </c>
      <c r="AO790" s="87">
        <v>0</v>
      </c>
      <c r="AP790" s="87">
        <v>0</v>
      </c>
      <c r="AQ790" s="87">
        <v>0</v>
      </c>
      <c r="AR790" s="87">
        <v>0</v>
      </c>
      <c r="AS790" s="87">
        <v>0</v>
      </c>
      <c r="AT790" s="87">
        <v>0</v>
      </c>
      <c r="AU790" s="87">
        <v>0</v>
      </c>
    </row>
    <row r="791" spans="1:47" ht="47.25" x14ac:dyDescent="0.25">
      <c r="A791" s="171" t="s">
        <v>900</v>
      </c>
      <c r="B791" s="86" t="s">
        <v>801</v>
      </c>
      <c r="C791" s="171" t="s">
        <v>2565</v>
      </c>
      <c r="D791" s="87">
        <v>0</v>
      </c>
      <c r="E791" s="87">
        <v>0</v>
      </c>
      <c r="F791" s="87">
        <v>0</v>
      </c>
      <c r="G791" s="87">
        <v>0</v>
      </c>
      <c r="H791" s="87">
        <v>0</v>
      </c>
      <c r="I791" s="87">
        <v>0</v>
      </c>
      <c r="J791" s="87">
        <v>0</v>
      </c>
      <c r="K791" s="87">
        <v>0</v>
      </c>
      <c r="L791" s="87">
        <v>0</v>
      </c>
      <c r="M791" s="87">
        <v>0</v>
      </c>
      <c r="N791" s="87">
        <v>0</v>
      </c>
      <c r="O791" s="87">
        <v>0</v>
      </c>
      <c r="P791" s="87">
        <v>0</v>
      </c>
      <c r="Q791" s="87">
        <v>0</v>
      </c>
      <c r="R791" s="87">
        <v>0</v>
      </c>
      <c r="S791" s="87">
        <v>0</v>
      </c>
      <c r="T791" s="87">
        <v>0</v>
      </c>
      <c r="U791" s="87">
        <v>6.6000000000000003E-2</v>
      </c>
      <c r="V791" s="87">
        <v>0</v>
      </c>
      <c r="W791" s="87">
        <v>0</v>
      </c>
      <c r="X791" s="87">
        <v>0</v>
      </c>
      <c r="Y791" s="87">
        <v>0</v>
      </c>
      <c r="Z791" s="87">
        <v>0</v>
      </c>
      <c r="AA791" s="87">
        <v>0</v>
      </c>
      <c r="AB791" s="87">
        <v>0</v>
      </c>
      <c r="AC791" s="87">
        <v>0</v>
      </c>
      <c r="AD791" s="87">
        <v>0</v>
      </c>
      <c r="AE791" s="87">
        <v>0</v>
      </c>
      <c r="AF791" s="87">
        <v>0</v>
      </c>
      <c r="AG791" s="87">
        <v>0</v>
      </c>
      <c r="AH791" s="87">
        <v>0</v>
      </c>
      <c r="AI791" s="87">
        <v>0</v>
      </c>
      <c r="AJ791" s="87">
        <v>0</v>
      </c>
      <c r="AK791" s="87">
        <v>0</v>
      </c>
      <c r="AL791" s="87">
        <v>0</v>
      </c>
      <c r="AM791" s="87">
        <v>0</v>
      </c>
      <c r="AN791" s="87">
        <v>0</v>
      </c>
      <c r="AO791" s="87">
        <v>0</v>
      </c>
      <c r="AP791" s="87">
        <v>0</v>
      </c>
      <c r="AQ791" s="87">
        <v>0</v>
      </c>
      <c r="AR791" s="87">
        <v>0</v>
      </c>
      <c r="AS791" s="87">
        <v>0</v>
      </c>
      <c r="AT791" s="87">
        <v>0</v>
      </c>
      <c r="AU791" s="87">
        <v>0</v>
      </c>
    </row>
    <row r="792" spans="1:47" ht="47.25" x14ac:dyDescent="0.25">
      <c r="A792" s="171" t="s">
        <v>900</v>
      </c>
      <c r="B792" s="85" t="s">
        <v>802</v>
      </c>
      <c r="C792" s="171" t="s">
        <v>2566</v>
      </c>
      <c r="D792" s="87">
        <v>0</v>
      </c>
      <c r="E792" s="87">
        <v>0</v>
      </c>
      <c r="F792" s="87">
        <v>0</v>
      </c>
      <c r="G792" s="87">
        <v>0</v>
      </c>
      <c r="H792" s="87">
        <v>0</v>
      </c>
      <c r="I792" s="87">
        <v>0</v>
      </c>
      <c r="J792" s="87">
        <v>0</v>
      </c>
      <c r="K792" s="87">
        <v>0</v>
      </c>
      <c r="L792" s="87">
        <v>0</v>
      </c>
      <c r="M792" s="87">
        <v>0</v>
      </c>
      <c r="N792" s="87">
        <v>0</v>
      </c>
      <c r="O792" s="87">
        <v>0</v>
      </c>
      <c r="P792" s="87">
        <v>0</v>
      </c>
      <c r="Q792" s="87">
        <v>0</v>
      </c>
      <c r="R792" s="87">
        <v>0</v>
      </c>
      <c r="S792" s="87">
        <v>0</v>
      </c>
      <c r="T792" s="87">
        <v>0</v>
      </c>
      <c r="U792" s="87">
        <v>0.08</v>
      </c>
      <c r="V792" s="87">
        <v>0</v>
      </c>
      <c r="W792" s="87">
        <v>0</v>
      </c>
      <c r="X792" s="87">
        <v>0</v>
      </c>
      <c r="Y792" s="87">
        <v>0</v>
      </c>
      <c r="Z792" s="87">
        <v>0</v>
      </c>
      <c r="AA792" s="87">
        <v>0</v>
      </c>
      <c r="AB792" s="87">
        <v>0</v>
      </c>
      <c r="AC792" s="87">
        <v>0</v>
      </c>
      <c r="AD792" s="87">
        <v>0</v>
      </c>
      <c r="AE792" s="87">
        <v>0</v>
      </c>
      <c r="AF792" s="87">
        <v>0</v>
      </c>
      <c r="AG792" s="87">
        <v>0</v>
      </c>
      <c r="AH792" s="87">
        <v>0</v>
      </c>
      <c r="AI792" s="87">
        <v>0</v>
      </c>
      <c r="AJ792" s="87">
        <v>0</v>
      </c>
      <c r="AK792" s="87">
        <v>0</v>
      </c>
      <c r="AL792" s="87">
        <v>0</v>
      </c>
      <c r="AM792" s="87">
        <v>0</v>
      </c>
      <c r="AN792" s="87">
        <v>0</v>
      </c>
      <c r="AO792" s="87">
        <v>0</v>
      </c>
      <c r="AP792" s="87">
        <v>0</v>
      </c>
      <c r="AQ792" s="87">
        <v>0</v>
      </c>
      <c r="AR792" s="87">
        <v>0</v>
      </c>
      <c r="AS792" s="87">
        <v>0</v>
      </c>
      <c r="AT792" s="87">
        <v>0</v>
      </c>
      <c r="AU792" s="87">
        <v>0</v>
      </c>
    </row>
    <row r="793" spans="1:47" ht="47.25" x14ac:dyDescent="0.25">
      <c r="A793" s="171" t="s">
        <v>900</v>
      </c>
      <c r="B793" s="85" t="s">
        <v>803</v>
      </c>
      <c r="C793" s="171" t="s">
        <v>2567</v>
      </c>
      <c r="D793" s="87">
        <v>0</v>
      </c>
      <c r="E793" s="87">
        <v>0</v>
      </c>
      <c r="F793" s="87">
        <v>0</v>
      </c>
      <c r="G793" s="87">
        <v>0</v>
      </c>
      <c r="H793" s="87">
        <v>0</v>
      </c>
      <c r="I793" s="87">
        <v>0</v>
      </c>
      <c r="J793" s="87">
        <v>0</v>
      </c>
      <c r="K793" s="87">
        <v>0</v>
      </c>
      <c r="L793" s="87">
        <v>0</v>
      </c>
      <c r="M793" s="87">
        <v>0</v>
      </c>
      <c r="N793" s="87">
        <v>0</v>
      </c>
      <c r="O793" s="87">
        <v>0</v>
      </c>
      <c r="P793" s="87">
        <v>0</v>
      </c>
      <c r="Q793" s="87">
        <v>0</v>
      </c>
      <c r="R793" s="87">
        <v>0</v>
      </c>
      <c r="S793" s="87">
        <v>0</v>
      </c>
      <c r="T793" s="87">
        <v>0</v>
      </c>
      <c r="U793" s="87">
        <v>5.2699999999999997E-2</v>
      </c>
      <c r="V793" s="87">
        <v>0</v>
      </c>
      <c r="W793" s="87">
        <v>0</v>
      </c>
      <c r="X793" s="87">
        <v>0</v>
      </c>
      <c r="Y793" s="87">
        <v>0</v>
      </c>
      <c r="Z793" s="87">
        <v>0</v>
      </c>
      <c r="AA793" s="87">
        <v>0</v>
      </c>
      <c r="AB793" s="87">
        <v>0</v>
      </c>
      <c r="AC793" s="87">
        <v>0</v>
      </c>
      <c r="AD793" s="87">
        <v>0</v>
      </c>
      <c r="AE793" s="87">
        <v>0</v>
      </c>
      <c r="AF793" s="87">
        <v>0</v>
      </c>
      <c r="AG793" s="87">
        <v>0</v>
      </c>
      <c r="AH793" s="87">
        <v>0</v>
      </c>
      <c r="AI793" s="87">
        <v>0</v>
      </c>
      <c r="AJ793" s="87">
        <v>0</v>
      </c>
      <c r="AK793" s="87">
        <v>0</v>
      </c>
      <c r="AL793" s="87">
        <v>0</v>
      </c>
      <c r="AM793" s="87">
        <v>0</v>
      </c>
      <c r="AN793" s="87">
        <v>0</v>
      </c>
      <c r="AO793" s="87">
        <v>0</v>
      </c>
      <c r="AP793" s="87">
        <v>0</v>
      </c>
      <c r="AQ793" s="87">
        <v>0</v>
      </c>
      <c r="AR793" s="87">
        <v>0</v>
      </c>
      <c r="AS793" s="87">
        <v>0</v>
      </c>
      <c r="AT793" s="87">
        <v>0</v>
      </c>
      <c r="AU793" s="87">
        <v>0</v>
      </c>
    </row>
    <row r="794" spans="1:47" ht="47.25" x14ac:dyDescent="0.25">
      <c r="A794" s="171" t="s">
        <v>900</v>
      </c>
      <c r="B794" s="85" t="s">
        <v>804</v>
      </c>
      <c r="C794" s="171" t="s">
        <v>2568</v>
      </c>
      <c r="D794" s="87">
        <v>0</v>
      </c>
      <c r="E794" s="87">
        <v>0</v>
      </c>
      <c r="F794" s="87">
        <v>0</v>
      </c>
      <c r="G794" s="87">
        <v>0</v>
      </c>
      <c r="H794" s="87">
        <v>0</v>
      </c>
      <c r="I794" s="87">
        <v>0</v>
      </c>
      <c r="J794" s="87">
        <v>0</v>
      </c>
      <c r="K794" s="87">
        <v>0</v>
      </c>
      <c r="L794" s="87">
        <v>0</v>
      </c>
      <c r="M794" s="87">
        <v>0</v>
      </c>
      <c r="N794" s="87">
        <v>0</v>
      </c>
      <c r="O794" s="87">
        <v>0</v>
      </c>
      <c r="P794" s="87">
        <v>0</v>
      </c>
      <c r="Q794" s="87">
        <v>0</v>
      </c>
      <c r="R794" s="87">
        <v>0</v>
      </c>
      <c r="S794" s="87">
        <v>0</v>
      </c>
      <c r="T794" s="87">
        <v>0</v>
      </c>
      <c r="U794" s="87">
        <v>0</v>
      </c>
      <c r="V794" s="87">
        <v>0</v>
      </c>
      <c r="W794" s="87">
        <v>0</v>
      </c>
      <c r="X794" s="87">
        <v>0</v>
      </c>
      <c r="Y794" s="87">
        <v>0</v>
      </c>
      <c r="Z794" s="87">
        <v>0</v>
      </c>
      <c r="AA794" s="87">
        <v>0</v>
      </c>
      <c r="AB794" s="87">
        <v>0</v>
      </c>
      <c r="AC794" s="87">
        <v>0</v>
      </c>
      <c r="AD794" s="87">
        <v>0</v>
      </c>
      <c r="AE794" s="87">
        <v>0</v>
      </c>
      <c r="AF794" s="87">
        <v>0</v>
      </c>
      <c r="AG794" s="87">
        <v>0</v>
      </c>
      <c r="AH794" s="87">
        <v>0</v>
      </c>
      <c r="AI794" s="87">
        <v>0</v>
      </c>
      <c r="AJ794" s="87">
        <v>0</v>
      </c>
      <c r="AK794" s="87">
        <v>0</v>
      </c>
      <c r="AL794" s="87">
        <v>0</v>
      </c>
      <c r="AM794" s="87">
        <v>0</v>
      </c>
      <c r="AN794" s="87">
        <v>0</v>
      </c>
      <c r="AO794" s="87">
        <v>0</v>
      </c>
      <c r="AP794" s="87">
        <v>0</v>
      </c>
      <c r="AQ794" s="87">
        <v>0</v>
      </c>
      <c r="AR794" s="87">
        <v>0</v>
      </c>
      <c r="AS794" s="87">
        <v>0</v>
      </c>
      <c r="AT794" s="87">
        <v>0</v>
      </c>
      <c r="AU794" s="87">
        <v>0</v>
      </c>
    </row>
    <row r="795" spans="1:47" ht="47.25" x14ac:dyDescent="0.25">
      <c r="A795" s="171" t="s">
        <v>900</v>
      </c>
      <c r="B795" s="85" t="s">
        <v>805</v>
      </c>
      <c r="C795" s="171" t="s">
        <v>2569</v>
      </c>
      <c r="D795" s="87">
        <v>0</v>
      </c>
      <c r="E795" s="87">
        <v>0</v>
      </c>
      <c r="F795" s="87">
        <v>0</v>
      </c>
      <c r="G795" s="87">
        <v>0</v>
      </c>
      <c r="H795" s="87">
        <v>0</v>
      </c>
      <c r="I795" s="87">
        <v>0</v>
      </c>
      <c r="J795" s="87">
        <v>0</v>
      </c>
      <c r="K795" s="87">
        <v>0</v>
      </c>
      <c r="L795" s="87">
        <v>0</v>
      </c>
      <c r="M795" s="87">
        <v>0</v>
      </c>
      <c r="N795" s="87">
        <v>0</v>
      </c>
      <c r="O795" s="87">
        <v>0</v>
      </c>
      <c r="P795" s="87">
        <v>0</v>
      </c>
      <c r="Q795" s="87">
        <v>0</v>
      </c>
      <c r="R795" s="87">
        <v>0</v>
      </c>
      <c r="S795" s="87">
        <v>0</v>
      </c>
      <c r="T795" s="87">
        <v>0</v>
      </c>
      <c r="U795" s="87">
        <v>6.3E-2</v>
      </c>
      <c r="V795" s="87">
        <v>0</v>
      </c>
      <c r="W795" s="87">
        <v>0</v>
      </c>
      <c r="X795" s="87">
        <v>0</v>
      </c>
      <c r="Y795" s="87">
        <v>0</v>
      </c>
      <c r="Z795" s="87">
        <v>0</v>
      </c>
      <c r="AA795" s="87">
        <v>0</v>
      </c>
      <c r="AB795" s="87">
        <v>0</v>
      </c>
      <c r="AC795" s="87">
        <v>0</v>
      </c>
      <c r="AD795" s="87">
        <v>0</v>
      </c>
      <c r="AE795" s="87">
        <v>0</v>
      </c>
      <c r="AF795" s="87">
        <v>0</v>
      </c>
      <c r="AG795" s="87">
        <v>0</v>
      </c>
      <c r="AH795" s="87">
        <v>0</v>
      </c>
      <c r="AI795" s="87">
        <v>0</v>
      </c>
      <c r="AJ795" s="87">
        <v>0</v>
      </c>
      <c r="AK795" s="87">
        <v>0</v>
      </c>
      <c r="AL795" s="87">
        <v>0</v>
      </c>
      <c r="AM795" s="87">
        <v>0</v>
      </c>
      <c r="AN795" s="87">
        <v>0</v>
      </c>
      <c r="AO795" s="87">
        <v>0</v>
      </c>
      <c r="AP795" s="87">
        <v>0</v>
      </c>
      <c r="AQ795" s="87">
        <v>0</v>
      </c>
      <c r="AR795" s="87">
        <v>0</v>
      </c>
      <c r="AS795" s="87">
        <v>0</v>
      </c>
      <c r="AT795" s="87">
        <v>0</v>
      </c>
      <c r="AU795" s="87">
        <v>0</v>
      </c>
    </row>
    <row r="796" spans="1:47" ht="47.25" x14ac:dyDescent="0.25">
      <c r="A796" s="171" t="s">
        <v>900</v>
      </c>
      <c r="B796" s="86" t="s">
        <v>806</v>
      </c>
      <c r="C796" s="171" t="s">
        <v>2570</v>
      </c>
      <c r="D796" s="87">
        <v>0</v>
      </c>
      <c r="E796" s="87">
        <v>0</v>
      </c>
      <c r="F796" s="87">
        <v>0</v>
      </c>
      <c r="G796" s="87">
        <v>0</v>
      </c>
      <c r="H796" s="87">
        <v>0</v>
      </c>
      <c r="I796" s="87">
        <v>0</v>
      </c>
      <c r="J796" s="87">
        <v>0</v>
      </c>
      <c r="K796" s="87">
        <v>0</v>
      </c>
      <c r="L796" s="87">
        <v>0</v>
      </c>
      <c r="M796" s="87">
        <v>0</v>
      </c>
      <c r="N796" s="87">
        <v>0</v>
      </c>
      <c r="O796" s="87">
        <v>0</v>
      </c>
      <c r="P796" s="87">
        <v>0</v>
      </c>
      <c r="Q796" s="87">
        <v>0</v>
      </c>
      <c r="R796" s="87">
        <v>0</v>
      </c>
      <c r="S796" s="87">
        <v>0</v>
      </c>
      <c r="T796" s="87">
        <v>0</v>
      </c>
      <c r="U796" s="87">
        <v>4.3999999999999997E-2</v>
      </c>
      <c r="V796" s="87">
        <v>0</v>
      </c>
      <c r="W796" s="87">
        <v>0</v>
      </c>
      <c r="X796" s="87">
        <v>0</v>
      </c>
      <c r="Y796" s="87">
        <v>0</v>
      </c>
      <c r="Z796" s="87">
        <v>0</v>
      </c>
      <c r="AA796" s="87">
        <v>0</v>
      </c>
      <c r="AB796" s="87">
        <v>0</v>
      </c>
      <c r="AC796" s="87">
        <v>0</v>
      </c>
      <c r="AD796" s="87">
        <v>0</v>
      </c>
      <c r="AE796" s="87">
        <v>0</v>
      </c>
      <c r="AF796" s="87">
        <v>0</v>
      </c>
      <c r="AG796" s="87">
        <v>0</v>
      </c>
      <c r="AH796" s="87">
        <v>0</v>
      </c>
      <c r="AI796" s="87">
        <v>0</v>
      </c>
      <c r="AJ796" s="87">
        <v>0</v>
      </c>
      <c r="AK796" s="87">
        <v>0</v>
      </c>
      <c r="AL796" s="87">
        <v>0</v>
      </c>
      <c r="AM796" s="87">
        <v>0</v>
      </c>
      <c r="AN796" s="87">
        <v>0</v>
      </c>
      <c r="AO796" s="87">
        <v>0</v>
      </c>
      <c r="AP796" s="87">
        <v>0</v>
      </c>
      <c r="AQ796" s="87">
        <v>0</v>
      </c>
      <c r="AR796" s="87">
        <v>0</v>
      </c>
      <c r="AS796" s="87">
        <v>0</v>
      </c>
      <c r="AT796" s="87">
        <v>0</v>
      </c>
      <c r="AU796" s="87">
        <v>0</v>
      </c>
    </row>
    <row r="797" spans="1:47" ht="47.25" x14ac:dyDescent="0.25">
      <c r="A797" s="171" t="s">
        <v>900</v>
      </c>
      <c r="B797" s="85" t="s">
        <v>807</v>
      </c>
      <c r="C797" s="171" t="s">
        <v>2571</v>
      </c>
      <c r="D797" s="87">
        <v>0</v>
      </c>
      <c r="E797" s="87">
        <v>0</v>
      </c>
      <c r="F797" s="87">
        <v>0</v>
      </c>
      <c r="G797" s="87">
        <v>0</v>
      </c>
      <c r="H797" s="87">
        <v>0</v>
      </c>
      <c r="I797" s="87">
        <v>0</v>
      </c>
      <c r="J797" s="87">
        <v>0</v>
      </c>
      <c r="K797" s="87">
        <v>0</v>
      </c>
      <c r="L797" s="87">
        <v>0</v>
      </c>
      <c r="M797" s="87">
        <v>0</v>
      </c>
      <c r="N797" s="87">
        <v>0</v>
      </c>
      <c r="O797" s="87">
        <v>0</v>
      </c>
      <c r="P797" s="87">
        <v>0</v>
      </c>
      <c r="Q797" s="87">
        <v>0</v>
      </c>
      <c r="R797" s="87">
        <v>0</v>
      </c>
      <c r="S797" s="87">
        <v>0</v>
      </c>
      <c r="T797" s="87">
        <v>0</v>
      </c>
      <c r="U797" s="87">
        <v>3.2000000000000001E-2</v>
      </c>
      <c r="V797" s="87">
        <v>0</v>
      </c>
      <c r="W797" s="87">
        <v>0</v>
      </c>
      <c r="X797" s="87">
        <v>0</v>
      </c>
      <c r="Y797" s="87">
        <v>0</v>
      </c>
      <c r="Z797" s="87">
        <v>0</v>
      </c>
      <c r="AA797" s="87">
        <v>0</v>
      </c>
      <c r="AB797" s="87">
        <v>0</v>
      </c>
      <c r="AC797" s="87">
        <v>0</v>
      </c>
      <c r="AD797" s="87">
        <v>0</v>
      </c>
      <c r="AE797" s="87">
        <v>0</v>
      </c>
      <c r="AF797" s="87">
        <v>0</v>
      </c>
      <c r="AG797" s="87">
        <v>0</v>
      </c>
      <c r="AH797" s="87">
        <v>0</v>
      </c>
      <c r="AI797" s="87">
        <v>0</v>
      </c>
      <c r="AJ797" s="87">
        <v>0</v>
      </c>
      <c r="AK797" s="87">
        <v>0</v>
      </c>
      <c r="AL797" s="87">
        <v>0</v>
      </c>
      <c r="AM797" s="87">
        <v>0</v>
      </c>
      <c r="AN797" s="87">
        <v>0</v>
      </c>
      <c r="AO797" s="87">
        <v>0</v>
      </c>
      <c r="AP797" s="87">
        <v>0</v>
      </c>
      <c r="AQ797" s="87">
        <v>0</v>
      </c>
      <c r="AR797" s="87">
        <v>0</v>
      </c>
      <c r="AS797" s="87">
        <v>0</v>
      </c>
      <c r="AT797" s="87">
        <v>0</v>
      </c>
      <c r="AU797" s="87">
        <v>0</v>
      </c>
    </row>
    <row r="798" spans="1:47" ht="47.25" x14ac:dyDescent="0.25">
      <c r="A798" s="171" t="s">
        <v>900</v>
      </c>
      <c r="B798" s="85" t="s">
        <v>808</v>
      </c>
      <c r="C798" s="171" t="s">
        <v>2572</v>
      </c>
      <c r="D798" s="87">
        <v>0</v>
      </c>
      <c r="E798" s="87">
        <v>0</v>
      </c>
      <c r="F798" s="87">
        <v>0</v>
      </c>
      <c r="G798" s="87">
        <v>0</v>
      </c>
      <c r="H798" s="87">
        <v>0</v>
      </c>
      <c r="I798" s="87">
        <v>0</v>
      </c>
      <c r="J798" s="87">
        <v>0</v>
      </c>
      <c r="K798" s="87">
        <v>0</v>
      </c>
      <c r="L798" s="87">
        <v>0</v>
      </c>
      <c r="M798" s="87">
        <v>0</v>
      </c>
      <c r="N798" s="87">
        <v>0</v>
      </c>
      <c r="O798" s="87">
        <v>0</v>
      </c>
      <c r="P798" s="87">
        <v>0</v>
      </c>
      <c r="Q798" s="87">
        <v>0</v>
      </c>
      <c r="R798" s="87">
        <v>0</v>
      </c>
      <c r="S798" s="87">
        <v>0</v>
      </c>
      <c r="T798" s="87">
        <v>0</v>
      </c>
      <c r="U798" s="87">
        <v>3.2000000000000001E-2</v>
      </c>
      <c r="V798" s="87">
        <v>0</v>
      </c>
      <c r="W798" s="87">
        <v>0</v>
      </c>
      <c r="X798" s="87">
        <v>0</v>
      </c>
      <c r="Y798" s="87">
        <v>0</v>
      </c>
      <c r="Z798" s="87">
        <v>0</v>
      </c>
      <c r="AA798" s="87">
        <v>0</v>
      </c>
      <c r="AB798" s="87">
        <v>0</v>
      </c>
      <c r="AC798" s="87">
        <v>0</v>
      </c>
      <c r="AD798" s="87">
        <v>0</v>
      </c>
      <c r="AE798" s="87">
        <v>0</v>
      </c>
      <c r="AF798" s="87">
        <v>0</v>
      </c>
      <c r="AG798" s="87">
        <v>0</v>
      </c>
      <c r="AH798" s="87">
        <v>0</v>
      </c>
      <c r="AI798" s="87">
        <v>0</v>
      </c>
      <c r="AJ798" s="87">
        <v>0</v>
      </c>
      <c r="AK798" s="87">
        <v>0</v>
      </c>
      <c r="AL798" s="87">
        <v>0</v>
      </c>
      <c r="AM798" s="87">
        <v>0</v>
      </c>
      <c r="AN798" s="87">
        <v>0</v>
      </c>
      <c r="AO798" s="87">
        <v>0</v>
      </c>
      <c r="AP798" s="87">
        <v>0</v>
      </c>
      <c r="AQ798" s="87">
        <v>0</v>
      </c>
      <c r="AR798" s="87">
        <v>0</v>
      </c>
      <c r="AS798" s="87">
        <v>0</v>
      </c>
      <c r="AT798" s="87">
        <v>0</v>
      </c>
      <c r="AU798" s="87">
        <v>0</v>
      </c>
    </row>
    <row r="799" spans="1:47" ht="63" x14ac:dyDescent="0.25">
      <c r="A799" s="171" t="s">
        <v>900</v>
      </c>
      <c r="B799" s="85" t="s">
        <v>809</v>
      </c>
      <c r="C799" s="171" t="s">
        <v>2573</v>
      </c>
      <c r="D799" s="87">
        <v>0</v>
      </c>
      <c r="E799" s="87">
        <v>0</v>
      </c>
      <c r="F799" s="87">
        <v>0</v>
      </c>
      <c r="G799" s="87">
        <v>0</v>
      </c>
      <c r="H799" s="87">
        <v>0</v>
      </c>
      <c r="I799" s="87">
        <v>0</v>
      </c>
      <c r="J799" s="87">
        <v>0</v>
      </c>
      <c r="K799" s="87">
        <v>0</v>
      </c>
      <c r="L799" s="87">
        <v>0</v>
      </c>
      <c r="M799" s="87">
        <v>0</v>
      </c>
      <c r="N799" s="87">
        <v>0</v>
      </c>
      <c r="O799" s="87">
        <v>0</v>
      </c>
      <c r="P799" s="87">
        <v>0</v>
      </c>
      <c r="Q799" s="87">
        <v>0</v>
      </c>
      <c r="R799" s="87">
        <v>0</v>
      </c>
      <c r="S799" s="87">
        <v>0</v>
      </c>
      <c r="T799" s="87">
        <v>0</v>
      </c>
      <c r="U799" s="87">
        <v>3.2000000000000001E-2</v>
      </c>
      <c r="V799" s="87">
        <v>0</v>
      </c>
      <c r="W799" s="87">
        <v>0</v>
      </c>
      <c r="X799" s="87">
        <v>0</v>
      </c>
      <c r="Y799" s="87">
        <v>0</v>
      </c>
      <c r="Z799" s="87">
        <v>0</v>
      </c>
      <c r="AA799" s="87">
        <v>0</v>
      </c>
      <c r="AB799" s="87">
        <v>0</v>
      </c>
      <c r="AC799" s="87">
        <v>0</v>
      </c>
      <c r="AD799" s="87">
        <v>0</v>
      </c>
      <c r="AE799" s="87">
        <v>0</v>
      </c>
      <c r="AF799" s="87">
        <v>0</v>
      </c>
      <c r="AG799" s="87">
        <v>0</v>
      </c>
      <c r="AH799" s="87">
        <v>0</v>
      </c>
      <c r="AI799" s="87">
        <v>0</v>
      </c>
      <c r="AJ799" s="87">
        <v>0</v>
      </c>
      <c r="AK799" s="87">
        <v>0</v>
      </c>
      <c r="AL799" s="87">
        <v>0</v>
      </c>
      <c r="AM799" s="87">
        <v>0</v>
      </c>
      <c r="AN799" s="87">
        <v>0</v>
      </c>
      <c r="AO799" s="87">
        <v>0</v>
      </c>
      <c r="AP799" s="87">
        <v>0</v>
      </c>
      <c r="AQ799" s="87">
        <v>0</v>
      </c>
      <c r="AR799" s="87">
        <v>0</v>
      </c>
      <c r="AS799" s="87">
        <v>0</v>
      </c>
      <c r="AT799" s="87">
        <v>0</v>
      </c>
      <c r="AU799" s="87">
        <v>0</v>
      </c>
    </row>
    <row r="800" spans="1:47" ht="47.25" x14ac:dyDescent="0.25">
      <c r="A800" s="171" t="s">
        <v>900</v>
      </c>
      <c r="B800" s="85" t="s">
        <v>810</v>
      </c>
      <c r="C800" s="171" t="s">
        <v>2574</v>
      </c>
      <c r="D800" s="87">
        <v>0</v>
      </c>
      <c r="E800" s="87">
        <v>0</v>
      </c>
      <c r="F800" s="87">
        <v>0</v>
      </c>
      <c r="G800" s="87">
        <v>0</v>
      </c>
      <c r="H800" s="87">
        <v>0</v>
      </c>
      <c r="I800" s="87">
        <v>0</v>
      </c>
      <c r="J800" s="87">
        <v>0</v>
      </c>
      <c r="K800" s="87">
        <v>0</v>
      </c>
      <c r="L800" s="87">
        <v>0</v>
      </c>
      <c r="M800" s="87">
        <v>0</v>
      </c>
      <c r="N800" s="87">
        <v>0</v>
      </c>
      <c r="O800" s="87">
        <v>0</v>
      </c>
      <c r="P800" s="87">
        <v>0</v>
      </c>
      <c r="Q800" s="87">
        <v>0</v>
      </c>
      <c r="R800" s="87">
        <v>0</v>
      </c>
      <c r="S800" s="87">
        <v>0</v>
      </c>
      <c r="T800" s="87">
        <v>0</v>
      </c>
      <c r="U800" s="87">
        <v>7.3999999999999996E-2</v>
      </c>
      <c r="V800" s="87">
        <v>0</v>
      </c>
      <c r="W800" s="87">
        <v>0</v>
      </c>
      <c r="X800" s="87">
        <v>0</v>
      </c>
      <c r="Y800" s="87">
        <v>0</v>
      </c>
      <c r="Z800" s="87">
        <v>0</v>
      </c>
      <c r="AA800" s="87">
        <v>0</v>
      </c>
      <c r="AB800" s="87">
        <v>0</v>
      </c>
      <c r="AC800" s="87">
        <v>0</v>
      </c>
      <c r="AD800" s="87">
        <v>0</v>
      </c>
      <c r="AE800" s="87">
        <v>0</v>
      </c>
      <c r="AF800" s="87">
        <v>0</v>
      </c>
      <c r="AG800" s="87">
        <v>0</v>
      </c>
      <c r="AH800" s="87">
        <v>0</v>
      </c>
      <c r="AI800" s="87">
        <v>0</v>
      </c>
      <c r="AJ800" s="87">
        <v>0</v>
      </c>
      <c r="AK800" s="87">
        <v>0</v>
      </c>
      <c r="AL800" s="87">
        <v>0</v>
      </c>
      <c r="AM800" s="87">
        <v>0</v>
      </c>
      <c r="AN800" s="87">
        <v>0</v>
      </c>
      <c r="AO800" s="87">
        <v>0</v>
      </c>
      <c r="AP800" s="87">
        <v>0</v>
      </c>
      <c r="AQ800" s="87">
        <v>0</v>
      </c>
      <c r="AR800" s="87">
        <v>0</v>
      </c>
      <c r="AS800" s="87">
        <v>0</v>
      </c>
      <c r="AT800" s="87">
        <v>0</v>
      </c>
      <c r="AU800" s="87">
        <v>0</v>
      </c>
    </row>
    <row r="801" spans="1:47" ht="47.25" x14ac:dyDescent="0.25">
      <c r="A801" s="171" t="s">
        <v>900</v>
      </c>
      <c r="B801" s="86" t="s">
        <v>811</v>
      </c>
      <c r="C801" s="171" t="s">
        <v>2575</v>
      </c>
      <c r="D801" s="87">
        <v>0</v>
      </c>
      <c r="E801" s="87">
        <v>0</v>
      </c>
      <c r="F801" s="87">
        <v>0</v>
      </c>
      <c r="G801" s="87">
        <v>0</v>
      </c>
      <c r="H801" s="87">
        <v>0</v>
      </c>
      <c r="I801" s="87">
        <v>0</v>
      </c>
      <c r="J801" s="87">
        <v>0</v>
      </c>
      <c r="K801" s="87">
        <v>0</v>
      </c>
      <c r="L801" s="87">
        <v>0</v>
      </c>
      <c r="M801" s="87">
        <v>0</v>
      </c>
      <c r="N801" s="87">
        <v>0</v>
      </c>
      <c r="O801" s="87">
        <v>0</v>
      </c>
      <c r="P801" s="87">
        <v>0</v>
      </c>
      <c r="Q801" s="87">
        <v>0</v>
      </c>
      <c r="R801" s="87">
        <v>0</v>
      </c>
      <c r="S801" s="87">
        <v>0</v>
      </c>
      <c r="T801" s="87">
        <v>0</v>
      </c>
      <c r="U801" s="87">
        <v>1.4E-2</v>
      </c>
      <c r="V801" s="87">
        <v>0</v>
      </c>
      <c r="W801" s="87">
        <v>0</v>
      </c>
      <c r="X801" s="87">
        <v>0</v>
      </c>
      <c r="Y801" s="87">
        <v>0</v>
      </c>
      <c r="Z801" s="87">
        <v>0</v>
      </c>
      <c r="AA801" s="87">
        <v>0</v>
      </c>
      <c r="AB801" s="87">
        <v>0</v>
      </c>
      <c r="AC801" s="87">
        <v>0</v>
      </c>
      <c r="AD801" s="87">
        <v>0</v>
      </c>
      <c r="AE801" s="87">
        <v>0</v>
      </c>
      <c r="AF801" s="87">
        <v>0</v>
      </c>
      <c r="AG801" s="87">
        <v>0</v>
      </c>
      <c r="AH801" s="87">
        <v>0</v>
      </c>
      <c r="AI801" s="87">
        <v>0</v>
      </c>
      <c r="AJ801" s="87">
        <v>0</v>
      </c>
      <c r="AK801" s="87">
        <v>0</v>
      </c>
      <c r="AL801" s="87">
        <v>0</v>
      </c>
      <c r="AM801" s="87">
        <v>0</v>
      </c>
      <c r="AN801" s="87">
        <v>0</v>
      </c>
      <c r="AO801" s="87">
        <v>0</v>
      </c>
      <c r="AP801" s="87">
        <v>0</v>
      </c>
      <c r="AQ801" s="87">
        <v>0</v>
      </c>
      <c r="AR801" s="87">
        <v>0</v>
      </c>
      <c r="AS801" s="87">
        <v>0</v>
      </c>
      <c r="AT801" s="87">
        <v>0</v>
      </c>
      <c r="AU801" s="87">
        <v>0</v>
      </c>
    </row>
    <row r="802" spans="1:47" ht="47.25" x14ac:dyDescent="0.25">
      <c r="A802" s="171" t="s">
        <v>900</v>
      </c>
      <c r="B802" s="85" t="s">
        <v>812</v>
      </c>
      <c r="C802" s="171" t="s">
        <v>2576</v>
      </c>
      <c r="D802" s="87">
        <v>0</v>
      </c>
      <c r="E802" s="87">
        <v>0</v>
      </c>
      <c r="F802" s="87">
        <v>0</v>
      </c>
      <c r="G802" s="87">
        <v>0</v>
      </c>
      <c r="H802" s="87">
        <v>0</v>
      </c>
      <c r="I802" s="87">
        <v>0</v>
      </c>
      <c r="J802" s="87">
        <v>0</v>
      </c>
      <c r="K802" s="87">
        <v>0</v>
      </c>
      <c r="L802" s="87">
        <v>0</v>
      </c>
      <c r="M802" s="87">
        <v>0</v>
      </c>
      <c r="N802" s="87">
        <v>0</v>
      </c>
      <c r="O802" s="87">
        <v>0</v>
      </c>
      <c r="P802" s="87">
        <v>0</v>
      </c>
      <c r="Q802" s="87">
        <v>0</v>
      </c>
      <c r="R802" s="87">
        <v>0</v>
      </c>
      <c r="S802" s="87">
        <v>0</v>
      </c>
      <c r="T802" s="87">
        <v>0</v>
      </c>
      <c r="U802" s="87">
        <v>4.2299999999999997E-2</v>
      </c>
      <c r="V802" s="87">
        <v>0</v>
      </c>
      <c r="W802" s="87">
        <v>0</v>
      </c>
      <c r="X802" s="87">
        <v>0</v>
      </c>
      <c r="Y802" s="87">
        <v>0</v>
      </c>
      <c r="Z802" s="87">
        <v>0</v>
      </c>
      <c r="AA802" s="87">
        <v>0</v>
      </c>
      <c r="AB802" s="87">
        <v>0</v>
      </c>
      <c r="AC802" s="87">
        <v>0</v>
      </c>
      <c r="AD802" s="87">
        <v>0</v>
      </c>
      <c r="AE802" s="87">
        <v>0</v>
      </c>
      <c r="AF802" s="87">
        <v>0</v>
      </c>
      <c r="AG802" s="87">
        <v>0</v>
      </c>
      <c r="AH802" s="87">
        <v>0</v>
      </c>
      <c r="AI802" s="87">
        <v>0</v>
      </c>
      <c r="AJ802" s="87">
        <v>0</v>
      </c>
      <c r="AK802" s="87">
        <v>0</v>
      </c>
      <c r="AL802" s="87">
        <v>0</v>
      </c>
      <c r="AM802" s="87">
        <v>0</v>
      </c>
      <c r="AN802" s="87">
        <v>0</v>
      </c>
      <c r="AO802" s="87">
        <v>0</v>
      </c>
      <c r="AP802" s="87">
        <v>0</v>
      </c>
      <c r="AQ802" s="87">
        <v>0</v>
      </c>
      <c r="AR802" s="87">
        <v>0</v>
      </c>
      <c r="AS802" s="87">
        <v>0</v>
      </c>
      <c r="AT802" s="87">
        <v>0</v>
      </c>
      <c r="AU802" s="87">
        <v>0</v>
      </c>
    </row>
    <row r="803" spans="1:47" ht="47.25" x14ac:dyDescent="0.25">
      <c r="A803" s="171" t="s">
        <v>900</v>
      </c>
      <c r="B803" s="85" t="s">
        <v>813</v>
      </c>
      <c r="C803" s="171" t="s">
        <v>2577</v>
      </c>
      <c r="D803" s="87">
        <v>0</v>
      </c>
      <c r="E803" s="87">
        <v>0</v>
      </c>
      <c r="F803" s="87">
        <v>0</v>
      </c>
      <c r="G803" s="87">
        <v>0</v>
      </c>
      <c r="H803" s="87">
        <v>0</v>
      </c>
      <c r="I803" s="87">
        <v>0</v>
      </c>
      <c r="J803" s="87">
        <v>0</v>
      </c>
      <c r="K803" s="87">
        <v>0</v>
      </c>
      <c r="L803" s="87">
        <v>0</v>
      </c>
      <c r="M803" s="87">
        <v>0</v>
      </c>
      <c r="N803" s="87">
        <v>0</v>
      </c>
      <c r="O803" s="87">
        <v>0</v>
      </c>
      <c r="P803" s="87">
        <v>0</v>
      </c>
      <c r="Q803" s="87">
        <v>0</v>
      </c>
      <c r="R803" s="87">
        <v>0</v>
      </c>
      <c r="S803" s="87">
        <v>0</v>
      </c>
      <c r="T803" s="87">
        <v>0</v>
      </c>
      <c r="U803" s="87">
        <v>7.5600000000000001E-2</v>
      </c>
      <c r="V803" s="87">
        <v>0</v>
      </c>
      <c r="W803" s="87">
        <v>0</v>
      </c>
      <c r="X803" s="87">
        <v>0</v>
      </c>
      <c r="Y803" s="87">
        <v>0</v>
      </c>
      <c r="Z803" s="87">
        <v>0</v>
      </c>
      <c r="AA803" s="87">
        <v>0</v>
      </c>
      <c r="AB803" s="87">
        <v>0</v>
      </c>
      <c r="AC803" s="87">
        <v>0</v>
      </c>
      <c r="AD803" s="87">
        <v>0</v>
      </c>
      <c r="AE803" s="87">
        <v>0</v>
      </c>
      <c r="AF803" s="87">
        <v>0</v>
      </c>
      <c r="AG803" s="87">
        <v>0</v>
      </c>
      <c r="AH803" s="87">
        <v>0</v>
      </c>
      <c r="AI803" s="87">
        <v>0</v>
      </c>
      <c r="AJ803" s="87">
        <v>0</v>
      </c>
      <c r="AK803" s="87">
        <v>0</v>
      </c>
      <c r="AL803" s="87">
        <v>0</v>
      </c>
      <c r="AM803" s="87">
        <v>0</v>
      </c>
      <c r="AN803" s="87">
        <v>0</v>
      </c>
      <c r="AO803" s="87">
        <v>0</v>
      </c>
      <c r="AP803" s="87">
        <v>0</v>
      </c>
      <c r="AQ803" s="87">
        <v>0</v>
      </c>
      <c r="AR803" s="87">
        <v>0</v>
      </c>
      <c r="AS803" s="87">
        <v>0</v>
      </c>
      <c r="AT803" s="87">
        <v>0</v>
      </c>
      <c r="AU803" s="87">
        <v>0</v>
      </c>
    </row>
    <row r="804" spans="1:47" ht="78.75" x14ac:dyDescent="0.25">
      <c r="A804" s="171" t="s">
        <v>900</v>
      </c>
      <c r="B804" s="86" t="s">
        <v>814</v>
      </c>
      <c r="C804" s="171" t="s">
        <v>2578</v>
      </c>
      <c r="D804" s="87">
        <v>0</v>
      </c>
      <c r="E804" s="87">
        <v>0.25</v>
      </c>
      <c r="F804" s="87">
        <v>0</v>
      </c>
      <c r="G804" s="87">
        <v>0</v>
      </c>
      <c r="H804" s="87">
        <v>0</v>
      </c>
      <c r="I804" s="87">
        <v>5.5E-2</v>
      </c>
      <c r="J804" s="87">
        <v>0</v>
      </c>
      <c r="K804" s="87">
        <v>0</v>
      </c>
      <c r="L804" s="87">
        <v>0</v>
      </c>
      <c r="M804" s="87">
        <v>0</v>
      </c>
      <c r="N804" s="87">
        <v>0</v>
      </c>
      <c r="O804" s="87">
        <v>0</v>
      </c>
      <c r="P804" s="87">
        <v>0</v>
      </c>
      <c r="Q804" s="87">
        <v>0</v>
      </c>
      <c r="R804" s="87">
        <v>0.25</v>
      </c>
      <c r="S804" s="87"/>
      <c r="T804" s="87">
        <v>0.05</v>
      </c>
      <c r="U804" s="87"/>
      <c r="V804" s="87">
        <v>0</v>
      </c>
      <c r="W804" s="87">
        <v>0</v>
      </c>
      <c r="X804" s="87">
        <v>0</v>
      </c>
      <c r="Y804" s="87">
        <v>0</v>
      </c>
      <c r="Z804" s="87">
        <v>0</v>
      </c>
      <c r="AA804" s="87">
        <v>0</v>
      </c>
      <c r="AB804" s="87">
        <v>0</v>
      </c>
      <c r="AC804" s="87">
        <v>0</v>
      </c>
      <c r="AD804" s="87">
        <v>0</v>
      </c>
      <c r="AE804" s="87">
        <v>0</v>
      </c>
      <c r="AF804" s="87">
        <v>0</v>
      </c>
      <c r="AG804" s="87">
        <v>0</v>
      </c>
      <c r="AH804" s="87">
        <v>0</v>
      </c>
      <c r="AI804" s="87">
        <v>0</v>
      </c>
      <c r="AJ804" s="87">
        <v>0</v>
      </c>
      <c r="AK804" s="87">
        <v>0</v>
      </c>
      <c r="AL804" s="87">
        <v>0</v>
      </c>
      <c r="AM804" s="87">
        <v>0</v>
      </c>
      <c r="AN804" s="87">
        <v>0</v>
      </c>
      <c r="AO804" s="87">
        <v>0</v>
      </c>
      <c r="AP804" s="87">
        <v>0</v>
      </c>
      <c r="AQ804" s="87">
        <v>0</v>
      </c>
      <c r="AR804" s="87">
        <v>0</v>
      </c>
      <c r="AS804" s="87">
        <v>0</v>
      </c>
      <c r="AT804" s="87">
        <v>0</v>
      </c>
      <c r="AU804" s="87">
        <v>0</v>
      </c>
    </row>
    <row r="805" spans="1:47" ht="78.75" x14ac:dyDescent="0.25">
      <c r="A805" s="171" t="s">
        <v>900</v>
      </c>
      <c r="B805" s="85" t="s">
        <v>1815</v>
      </c>
      <c r="C805" s="171" t="s">
        <v>2579</v>
      </c>
      <c r="D805" s="87">
        <v>0</v>
      </c>
      <c r="E805" s="87">
        <v>0</v>
      </c>
      <c r="F805" s="87">
        <v>0</v>
      </c>
      <c r="G805" s="87">
        <v>0</v>
      </c>
      <c r="H805" s="87">
        <v>0</v>
      </c>
      <c r="I805" s="87">
        <v>0</v>
      </c>
      <c r="J805" s="87">
        <v>0</v>
      </c>
      <c r="K805" s="87">
        <v>0</v>
      </c>
      <c r="L805" s="87">
        <v>0</v>
      </c>
      <c r="M805" s="87">
        <v>0</v>
      </c>
      <c r="N805" s="87">
        <v>0</v>
      </c>
      <c r="O805" s="87">
        <v>0</v>
      </c>
      <c r="P805" s="87">
        <v>0</v>
      </c>
      <c r="Q805" s="87">
        <v>0</v>
      </c>
      <c r="R805" s="87">
        <v>0</v>
      </c>
      <c r="S805" s="87">
        <v>0</v>
      </c>
      <c r="T805" s="87">
        <v>0</v>
      </c>
      <c r="U805" s="87">
        <v>0</v>
      </c>
      <c r="V805" s="87">
        <v>0</v>
      </c>
      <c r="W805" s="87">
        <v>0</v>
      </c>
      <c r="X805" s="87">
        <v>0</v>
      </c>
      <c r="Y805" s="87">
        <v>0</v>
      </c>
      <c r="Z805" s="87">
        <v>0</v>
      </c>
      <c r="AA805" s="87">
        <v>0</v>
      </c>
      <c r="AB805" s="87">
        <v>0</v>
      </c>
      <c r="AC805" s="87">
        <v>0</v>
      </c>
      <c r="AD805" s="87">
        <v>0</v>
      </c>
      <c r="AE805" s="87">
        <v>0</v>
      </c>
      <c r="AF805" s="87">
        <v>0</v>
      </c>
      <c r="AG805" s="87">
        <v>0</v>
      </c>
      <c r="AH805" s="87">
        <v>0</v>
      </c>
      <c r="AI805" s="87">
        <v>0</v>
      </c>
      <c r="AJ805" s="87">
        <v>0</v>
      </c>
      <c r="AK805" s="87">
        <v>0</v>
      </c>
      <c r="AL805" s="87">
        <v>0</v>
      </c>
      <c r="AM805" s="87">
        <v>0</v>
      </c>
      <c r="AN805" s="87">
        <v>0</v>
      </c>
      <c r="AO805" s="87">
        <v>0</v>
      </c>
      <c r="AP805" s="87">
        <v>0</v>
      </c>
      <c r="AQ805" s="87">
        <v>0</v>
      </c>
      <c r="AR805" s="87">
        <v>0</v>
      </c>
      <c r="AS805" s="87">
        <v>0</v>
      </c>
      <c r="AT805" s="87">
        <v>0</v>
      </c>
      <c r="AU805" s="87">
        <v>0</v>
      </c>
    </row>
    <row r="806" spans="1:47" ht="78.75" x14ac:dyDescent="0.25">
      <c r="A806" s="171" t="s">
        <v>900</v>
      </c>
      <c r="B806" s="86" t="s">
        <v>1816</v>
      </c>
      <c r="C806" s="171" t="s">
        <v>2580</v>
      </c>
      <c r="D806" s="87">
        <v>0</v>
      </c>
      <c r="E806" s="87">
        <v>0.1</v>
      </c>
      <c r="F806" s="87">
        <v>0</v>
      </c>
      <c r="G806" s="87">
        <v>0</v>
      </c>
      <c r="H806" s="87">
        <v>0</v>
      </c>
      <c r="I806" s="87">
        <v>0.04</v>
      </c>
      <c r="J806" s="87">
        <v>0</v>
      </c>
      <c r="K806" s="87">
        <v>0</v>
      </c>
      <c r="L806" s="87">
        <v>0</v>
      </c>
      <c r="M806" s="87">
        <v>0</v>
      </c>
      <c r="N806" s="87">
        <v>0</v>
      </c>
      <c r="O806" s="87">
        <v>0</v>
      </c>
      <c r="P806" s="87">
        <v>0</v>
      </c>
      <c r="Q806" s="87">
        <v>0</v>
      </c>
      <c r="R806" s="87">
        <v>0.1</v>
      </c>
      <c r="S806" s="87"/>
      <c r="T806" s="87">
        <v>7.0000000000000007E-2</v>
      </c>
      <c r="U806" s="87"/>
      <c r="V806" s="87">
        <v>0</v>
      </c>
      <c r="W806" s="87">
        <v>0</v>
      </c>
      <c r="X806" s="87">
        <v>0</v>
      </c>
      <c r="Y806" s="87">
        <v>0</v>
      </c>
      <c r="Z806" s="87">
        <v>0</v>
      </c>
      <c r="AA806" s="87">
        <v>0</v>
      </c>
      <c r="AB806" s="87">
        <v>0</v>
      </c>
      <c r="AC806" s="87">
        <v>0</v>
      </c>
      <c r="AD806" s="87">
        <v>0</v>
      </c>
      <c r="AE806" s="87">
        <v>0</v>
      </c>
      <c r="AF806" s="87">
        <v>0</v>
      </c>
      <c r="AG806" s="87">
        <v>0</v>
      </c>
      <c r="AH806" s="87">
        <v>0</v>
      </c>
      <c r="AI806" s="87">
        <v>0</v>
      </c>
      <c r="AJ806" s="87">
        <v>0</v>
      </c>
      <c r="AK806" s="87">
        <v>0</v>
      </c>
      <c r="AL806" s="87">
        <v>0</v>
      </c>
      <c r="AM806" s="87">
        <v>0</v>
      </c>
      <c r="AN806" s="87">
        <v>0</v>
      </c>
      <c r="AO806" s="87">
        <v>0</v>
      </c>
      <c r="AP806" s="87">
        <v>0</v>
      </c>
      <c r="AQ806" s="87">
        <v>0</v>
      </c>
      <c r="AR806" s="87">
        <v>0</v>
      </c>
      <c r="AS806" s="87">
        <v>0</v>
      </c>
      <c r="AT806" s="87">
        <v>0</v>
      </c>
      <c r="AU806" s="87">
        <v>0</v>
      </c>
    </row>
    <row r="807" spans="1:47" ht="94.5" x14ac:dyDescent="0.25">
      <c r="A807" s="171" t="s">
        <v>900</v>
      </c>
      <c r="B807" s="85" t="s">
        <v>1817</v>
      </c>
      <c r="C807" s="171" t="s">
        <v>2581</v>
      </c>
      <c r="D807" s="87">
        <v>0</v>
      </c>
      <c r="E807" s="87">
        <v>0.16</v>
      </c>
      <c r="F807" s="87">
        <v>0</v>
      </c>
      <c r="G807" s="87">
        <v>0</v>
      </c>
      <c r="H807" s="87">
        <v>0</v>
      </c>
      <c r="I807" s="87">
        <v>0.126</v>
      </c>
      <c r="J807" s="87">
        <v>0</v>
      </c>
      <c r="K807" s="87">
        <v>0</v>
      </c>
      <c r="L807" s="87">
        <v>0</v>
      </c>
      <c r="M807" s="87">
        <v>0</v>
      </c>
      <c r="N807" s="87">
        <v>0</v>
      </c>
      <c r="O807" s="87">
        <v>0</v>
      </c>
      <c r="P807" s="87">
        <v>0</v>
      </c>
      <c r="Q807" s="87">
        <v>0</v>
      </c>
      <c r="R807" s="87">
        <v>0.16</v>
      </c>
      <c r="S807" s="87"/>
      <c r="T807" s="87">
        <v>0.05</v>
      </c>
      <c r="U807" s="87"/>
      <c r="V807" s="87">
        <v>0</v>
      </c>
      <c r="W807" s="87">
        <v>0</v>
      </c>
      <c r="X807" s="87">
        <v>0</v>
      </c>
      <c r="Y807" s="87">
        <v>0</v>
      </c>
      <c r="Z807" s="87">
        <v>0</v>
      </c>
      <c r="AA807" s="87">
        <v>0</v>
      </c>
      <c r="AB807" s="87">
        <v>0</v>
      </c>
      <c r="AC807" s="87">
        <v>0</v>
      </c>
      <c r="AD807" s="87">
        <v>0</v>
      </c>
      <c r="AE807" s="87">
        <v>0</v>
      </c>
      <c r="AF807" s="87">
        <v>0</v>
      </c>
      <c r="AG807" s="87">
        <v>0</v>
      </c>
      <c r="AH807" s="87">
        <v>0</v>
      </c>
      <c r="AI807" s="87">
        <v>0</v>
      </c>
      <c r="AJ807" s="87">
        <v>0</v>
      </c>
      <c r="AK807" s="87">
        <v>0</v>
      </c>
      <c r="AL807" s="87">
        <v>0</v>
      </c>
      <c r="AM807" s="87">
        <v>0</v>
      </c>
      <c r="AN807" s="87">
        <v>0</v>
      </c>
      <c r="AO807" s="87">
        <v>0</v>
      </c>
      <c r="AP807" s="87">
        <v>0</v>
      </c>
      <c r="AQ807" s="87">
        <v>0</v>
      </c>
      <c r="AR807" s="87">
        <v>0</v>
      </c>
      <c r="AS807" s="87">
        <v>0</v>
      </c>
      <c r="AT807" s="87">
        <v>0</v>
      </c>
      <c r="AU807" s="87">
        <v>0</v>
      </c>
    </row>
    <row r="808" spans="1:47" ht="94.5" x14ac:dyDescent="0.25">
      <c r="A808" s="171" t="s">
        <v>900</v>
      </c>
      <c r="B808" s="86" t="s">
        <v>1818</v>
      </c>
      <c r="C808" s="171" t="s">
        <v>2582</v>
      </c>
      <c r="D808" s="87">
        <v>0</v>
      </c>
      <c r="E808" s="87">
        <v>0.2</v>
      </c>
      <c r="F808" s="87">
        <v>0</v>
      </c>
      <c r="G808" s="87">
        <v>0</v>
      </c>
      <c r="H808" s="87">
        <v>0</v>
      </c>
      <c r="I808" s="87">
        <v>0.10058</v>
      </c>
      <c r="J808" s="87">
        <v>0</v>
      </c>
      <c r="K808" s="87">
        <v>0</v>
      </c>
      <c r="L808" s="87">
        <v>0</v>
      </c>
      <c r="M808" s="87">
        <v>0</v>
      </c>
      <c r="N808" s="87">
        <v>0</v>
      </c>
      <c r="O808" s="87">
        <v>0</v>
      </c>
      <c r="P808" s="87">
        <v>0</v>
      </c>
      <c r="Q808" s="87">
        <v>0</v>
      </c>
      <c r="R808" s="87">
        <v>0</v>
      </c>
      <c r="S808" s="87"/>
      <c r="T808" s="87">
        <v>0</v>
      </c>
      <c r="U808" s="87"/>
      <c r="V808" s="87">
        <v>0</v>
      </c>
      <c r="W808" s="87">
        <v>0</v>
      </c>
      <c r="X808" s="87">
        <v>0</v>
      </c>
      <c r="Y808" s="87">
        <v>0</v>
      </c>
      <c r="Z808" s="87">
        <v>0</v>
      </c>
      <c r="AA808" s="87">
        <v>0</v>
      </c>
      <c r="AB808" s="87">
        <v>0</v>
      </c>
      <c r="AC808" s="87">
        <v>0</v>
      </c>
      <c r="AD808" s="87">
        <v>0</v>
      </c>
      <c r="AE808" s="87">
        <v>0</v>
      </c>
      <c r="AF808" s="87">
        <v>0</v>
      </c>
      <c r="AG808" s="87">
        <v>0</v>
      </c>
      <c r="AH808" s="87">
        <v>0</v>
      </c>
      <c r="AI808" s="87">
        <v>0</v>
      </c>
      <c r="AJ808" s="87">
        <v>0</v>
      </c>
      <c r="AK808" s="87">
        <v>0</v>
      </c>
      <c r="AL808" s="87">
        <v>0</v>
      </c>
      <c r="AM808" s="87">
        <v>0</v>
      </c>
      <c r="AN808" s="87">
        <v>0</v>
      </c>
      <c r="AO808" s="87">
        <v>0</v>
      </c>
      <c r="AP808" s="87">
        <v>0</v>
      </c>
      <c r="AQ808" s="87">
        <v>0</v>
      </c>
      <c r="AR808" s="87">
        <v>0</v>
      </c>
      <c r="AS808" s="87">
        <v>0</v>
      </c>
      <c r="AT808" s="87">
        <v>0</v>
      </c>
      <c r="AU808" s="87">
        <v>0</v>
      </c>
    </row>
    <row r="809" spans="1:47" ht="63" x14ac:dyDescent="0.25">
      <c r="A809" s="171" t="s">
        <v>900</v>
      </c>
      <c r="B809" s="85" t="s">
        <v>1819</v>
      </c>
      <c r="C809" s="171" t="s">
        <v>2583</v>
      </c>
      <c r="D809" s="87">
        <v>0</v>
      </c>
      <c r="E809" s="87">
        <v>0.25</v>
      </c>
      <c r="F809" s="87">
        <v>0</v>
      </c>
      <c r="G809" s="87">
        <v>0</v>
      </c>
      <c r="H809" s="87">
        <v>0</v>
      </c>
      <c r="I809" s="87">
        <v>0.18784000000000001</v>
      </c>
      <c r="J809" s="87">
        <v>0</v>
      </c>
      <c r="K809" s="87">
        <v>0</v>
      </c>
      <c r="L809" s="87">
        <v>0</v>
      </c>
      <c r="M809" s="87">
        <v>0</v>
      </c>
      <c r="N809" s="87">
        <v>0</v>
      </c>
      <c r="O809" s="87">
        <v>0</v>
      </c>
      <c r="P809" s="87">
        <v>0</v>
      </c>
      <c r="Q809" s="87">
        <v>0</v>
      </c>
      <c r="R809" s="87">
        <v>0</v>
      </c>
      <c r="S809" s="87"/>
      <c r="T809" s="87">
        <v>0.2</v>
      </c>
      <c r="U809" s="87"/>
      <c r="V809" s="87">
        <v>0</v>
      </c>
      <c r="W809" s="87">
        <v>0</v>
      </c>
      <c r="X809" s="87">
        <v>0</v>
      </c>
      <c r="Y809" s="87">
        <v>0</v>
      </c>
      <c r="Z809" s="87">
        <v>0</v>
      </c>
      <c r="AA809" s="87">
        <v>0</v>
      </c>
      <c r="AB809" s="87">
        <v>0</v>
      </c>
      <c r="AC809" s="87">
        <v>0</v>
      </c>
      <c r="AD809" s="87">
        <v>0</v>
      </c>
      <c r="AE809" s="87">
        <v>0</v>
      </c>
      <c r="AF809" s="87">
        <v>0</v>
      </c>
      <c r="AG809" s="87">
        <v>0</v>
      </c>
      <c r="AH809" s="87">
        <v>0</v>
      </c>
      <c r="AI809" s="87">
        <v>0</v>
      </c>
      <c r="AJ809" s="87">
        <v>0</v>
      </c>
      <c r="AK809" s="87">
        <v>0</v>
      </c>
      <c r="AL809" s="87">
        <v>0</v>
      </c>
      <c r="AM809" s="87">
        <v>0</v>
      </c>
      <c r="AN809" s="87">
        <v>0</v>
      </c>
      <c r="AO809" s="87">
        <v>0</v>
      </c>
      <c r="AP809" s="87">
        <v>0</v>
      </c>
      <c r="AQ809" s="87">
        <v>0</v>
      </c>
      <c r="AR809" s="87">
        <v>0</v>
      </c>
      <c r="AS809" s="87">
        <v>0</v>
      </c>
      <c r="AT809" s="87">
        <v>0</v>
      </c>
      <c r="AU809" s="87">
        <v>0</v>
      </c>
    </row>
    <row r="810" spans="1:47" ht="47.25" x14ac:dyDescent="0.25">
      <c r="A810" s="171" t="s">
        <v>900</v>
      </c>
      <c r="B810" s="86" t="s">
        <v>815</v>
      </c>
      <c r="C810" s="171" t="s">
        <v>2584</v>
      </c>
      <c r="D810" s="87">
        <v>0</v>
      </c>
      <c r="E810" s="87">
        <v>0</v>
      </c>
      <c r="F810" s="87">
        <v>0</v>
      </c>
      <c r="G810" s="87">
        <v>0</v>
      </c>
      <c r="H810" s="87">
        <v>0</v>
      </c>
      <c r="I810" s="87">
        <v>0</v>
      </c>
      <c r="J810" s="87">
        <v>0</v>
      </c>
      <c r="K810" s="87">
        <v>0</v>
      </c>
      <c r="L810" s="87">
        <v>0</v>
      </c>
      <c r="M810" s="87">
        <v>0</v>
      </c>
      <c r="N810" s="87">
        <v>0</v>
      </c>
      <c r="O810" s="87">
        <v>0</v>
      </c>
      <c r="P810" s="87">
        <v>0</v>
      </c>
      <c r="Q810" s="87">
        <v>0</v>
      </c>
      <c r="R810" s="87">
        <v>0.4</v>
      </c>
      <c r="S810" s="87">
        <v>0</v>
      </c>
      <c r="T810" s="87">
        <v>0.06</v>
      </c>
      <c r="U810" s="87">
        <v>0</v>
      </c>
      <c r="V810" s="87">
        <v>0</v>
      </c>
      <c r="W810" s="87">
        <v>0</v>
      </c>
      <c r="X810" s="87">
        <v>0</v>
      </c>
      <c r="Y810" s="87">
        <v>0</v>
      </c>
      <c r="Z810" s="87">
        <v>0</v>
      </c>
      <c r="AA810" s="87">
        <v>0</v>
      </c>
      <c r="AB810" s="87">
        <v>0</v>
      </c>
      <c r="AC810" s="87">
        <v>0</v>
      </c>
      <c r="AD810" s="87">
        <v>0</v>
      </c>
      <c r="AE810" s="87">
        <v>0</v>
      </c>
      <c r="AF810" s="87">
        <v>0</v>
      </c>
      <c r="AG810" s="87">
        <v>0</v>
      </c>
      <c r="AH810" s="87">
        <v>0</v>
      </c>
      <c r="AI810" s="87">
        <v>0</v>
      </c>
      <c r="AJ810" s="87">
        <v>0</v>
      </c>
      <c r="AK810" s="87">
        <v>0</v>
      </c>
      <c r="AL810" s="87">
        <v>0</v>
      </c>
      <c r="AM810" s="87">
        <v>0</v>
      </c>
      <c r="AN810" s="87">
        <v>0</v>
      </c>
      <c r="AO810" s="87">
        <v>0</v>
      </c>
      <c r="AP810" s="87">
        <v>0</v>
      </c>
      <c r="AQ810" s="87">
        <v>0</v>
      </c>
      <c r="AR810" s="87">
        <v>0</v>
      </c>
      <c r="AS810" s="87">
        <v>0</v>
      </c>
      <c r="AT810" s="87">
        <v>0</v>
      </c>
      <c r="AU810" s="87">
        <v>0</v>
      </c>
    </row>
    <row r="811" spans="1:47" ht="78.75" x14ac:dyDescent="0.25">
      <c r="A811" s="171" t="s">
        <v>900</v>
      </c>
      <c r="B811" s="85" t="s">
        <v>816</v>
      </c>
      <c r="C811" s="171" t="s">
        <v>2585</v>
      </c>
      <c r="D811" s="87">
        <v>0</v>
      </c>
      <c r="E811" s="87">
        <v>0.4</v>
      </c>
      <c r="F811" s="87">
        <v>0</v>
      </c>
      <c r="G811" s="87">
        <v>0</v>
      </c>
      <c r="H811" s="87">
        <v>0</v>
      </c>
      <c r="I811" s="87">
        <v>2.23</v>
      </c>
      <c r="J811" s="87">
        <v>0</v>
      </c>
      <c r="K811" s="87">
        <v>0</v>
      </c>
      <c r="L811" s="87">
        <v>0</v>
      </c>
      <c r="M811" s="87">
        <v>0</v>
      </c>
      <c r="N811" s="87">
        <v>0</v>
      </c>
      <c r="O811" s="87">
        <v>0</v>
      </c>
      <c r="P811" s="87">
        <v>0</v>
      </c>
      <c r="Q811" s="87">
        <v>0</v>
      </c>
      <c r="R811" s="87">
        <v>0</v>
      </c>
      <c r="S811" s="87">
        <v>0</v>
      </c>
      <c r="T811" s="87">
        <v>0</v>
      </c>
      <c r="U811" s="87">
        <v>0</v>
      </c>
      <c r="V811" s="87">
        <v>0</v>
      </c>
      <c r="W811" s="87">
        <v>0</v>
      </c>
      <c r="X811" s="87">
        <v>0</v>
      </c>
      <c r="Y811" s="87">
        <v>0</v>
      </c>
      <c r="Z811" s="87">
        <v>0</v>
      </c>
      <c r="AA811" s="87">
        <v>0</v>
      </c>
      <c r="AB811" s="87">
        <v>0</v>
      </c>
      <c r="AC811" s="87">
        <v>0</v>
      </c>
      <c r="AD811" s="87">
        <v>0</v>
      </c>
      <c r="AE811" s="87">
        <v>0</v>
      </c>
      <c r="AF811" s="87">
        <v>0</v>
      </c>
      <c r="AG811" s="87">
        <v>0</v>
      </c>
      <c r="AH811" s="87">
        <v>0</v>
      </c>
      <c r="AI811" s="87">
        <v>0</v>
      </c>
      <c r="AJ811" s="87">
        <v>0</v>
      </c>
      <c r="AK811" s="87">
        <v>0</v>
      </c>
      <c r="AL811" s="87">
        <v>0</v>
      </c>
      <c r="AM811" s="87">
        <v>0</v>
      </c>
      <c r="AN811" s="87">
        <v>0</v>
      </c>
      <c r="AO811" s="87">
        <v>0</v>
      </c>
      <c r="AP811" s="87">
        <v>0</v>
      </c>
      <c r="AQ811" s="87">
        <v>0</v>
      </c>
      <c r="AR811" s="87">
        <v>0</v>
      </c>
      <c r="AS811" s="87">
        <v>0</v>
      </c>
      <c r="AT811" s="87">
        <v>0</v>
      </c>
      <c r="AU811" s="87">
        <v>0</v>
      </c>
    </row>
    <row r="812" spans="1:47" ht="47.25" x14ac:dyDescent="0.25">
      <c r="A812" s="171" t="s">
        <v>900</v>
      </c>
      <c r="B812" s="85" t="s">
        <v>1820</v>
      </c>
      <c r="C812" s="171" t="s">
        <v>2586</v>
      </c>
      <c r="D812" s="87">
        <v>0</v>
      </c>
      <c r="E812" s="87">
        <v>0.25</v>
      </c>
      <c r="F812" s="87">
        <v>0</v>
      </c>
      <c r="G812" s="87">
        <v>0</v>
      </c>
      <c r="H812" s="87">
        <v>0</v>
      </c>
      <c r="I812" s="87">
        <v>3.2000000000000001E-2</v>
      </c>
      <c r="J812" s="87">
        <v>0</v>
      </c>
      <c r="K812" s="87">
        <v>0</v>
      </c>
      <c r="L812" s="87">
        <v>0</v>
      </c>
      <c r="M812" s="87">
        <v>0</v>
      </c>
      <c r="N812" s="87">
        <v>0</v>
      </c>
      <c r="O812" s="87">
        <v>0</v>
      </c>
      <c r="P812" s="87">
        <v>0</v>
      </c>
      <c r="Q812" s="87">
        <v>0</v>
      </c>
      <c r="R812" s="87">
        <v>0</v>
      </c>
      <c r="S812" s="87">
        <v>0</v>
      </c>
      <c r="T812" s="87">
        <v>0</v>
      </c>
      <c r="U812" s="87">
        <v>0</v>
      </c>
      <c r="V812" s="87">
        <v>0</v>
      </c>
      <c r="W812" s="87">
        <v>0</v>
      </c>
      <c r="X812" s="87">
        <v>0</v>
      </c>
      <c r="Y812" s="87">
        <v>0</v>
      </c>
      <c r="Z812" s="87">
        <v>0</v>
      </c>
      <c r="AA812" s="87">
        <v>0</v>
      </c>
      <c r="AB812" s="87">
        <v>0</v>
      </c>
      <c r="AC812" s="87">
        <v>0</v>
      </c>
      <c r="AD812" s="87">
        <v>0</v>
      </c>
      <c r="AE812" s="87">
        <v>0</v>
      </c>
      <c r="AF812" s="87">
        <v>0</v>
      </c>
      <c r="AG812" s="87">
        <v>0</v>
      </c>
      <c r="AH812" s="87">
        <v>0</v>
      </c>
      <c r="AI812" s="87">
        <v>0</v>
      </c>
      <c r="AJ812" s="87">
        <v>0</v>
      </c>
      <c r="AK812" s="87">
        <v>0</v>
      </c>
      <c r="AL812" s="87">
        <v>0</v>
      </c>
      <c r="AM812" s="87">
        <v>0</v>
      </c>
      <c r="AN812" s="87">
        <v>0</v>
      </c>
      <c r="AO812" s="87">
        <v>0</v>
      </c>
      <c r="AP812" s="87">
        <v>0</v>
      </c>
      <c r="AQ812" s="87">
        <v>0</v>
      </c>
      <c r="AR812" s="87">
        <v>0</v>
      </c>
      <c r="AS812" s="87">
        <v>0</v>
      </c>
      <c r="AT812" s="87">
        <v>0</v>
      </c>
      <c r="AU812" s="87">
        <v>0</v>
      </c>
    </row>
    <row r="813" spans="1:47" ht="47.25" x14ac:dyDescent="0.25">
      <c r="A813" s="171" t="s">
        <v>900</v>
      </c>
      <c r="B813" s="85" t="s">
        <v>1821</v>
      </c>
      <c r="C813" s="171" t="s">
        <v>2587</v>
      </c>
      <c r="D813" s="87">
        <v>0</v>
      </c>
      <c r="E813" s="87">
        <v>0.1</v>
      </c>
      <c r="F813" s="87">
        <v>0</v>
      </c>
      <c r="G813" s="87">
        <v>0</v>
      </c>
      <c r="H813" s="87">
        <v>0</v>
      </c>
      <c r="I813" s="87">
        <v>1.0269999999999999</v>
      </c>
      <c r="J813" s="87">
        <v>0</v>
      </c>
      <c r="K813" s="87">
        <v>0</v>
      </c>
      <c r="L813" s="87">
        <v>0</v>
      </c>
      <c r="M813" s="87">
        <v>0</v>
      </c>
      <c r="N813" s="87">
        <v>0</v>
      </c>
      <c r="O813" s="87">
        <v>0</v>
      </c>
      <c r="P813" s="87">
        <v>0</v>
      </c>
      <c r="Q813" s="87">
        <v>0</v>
      </c>
      <c r="R813" s="87">
        <v>0</v>
      </c>
      <c r="S813" s="87">
        <v>0</v>
      </c>
      <c r="T813" s="87">
        <v>0</v>
      </c>
      <c r="U813" s="87">
        <v>0</v>
      </c>
      <c r="V813" s="87">
        <v>0</v>
      </c>
      <c r="W813" s="87">
        <v>0</v>
      </c>
      <c r="X813" s="87">
        <v>0</v>
      </c>
      <c r="Y813" s="87">
        <v>0</v>
      </c>
      <c r="Z813" s="87">
        <v>0</v>
      </c>
      <c r="AA813" s="87">
        <v>0</v>
      </c>
      <c r="AB813" s="87">
        <v>0</v>
      </c>
      <c r="AC813" s="87">
        <v>0</v>
      </c>
      <c r="AD813" s="87">
        <v>0</v>
      </c>
      <c r="AE813" s="87">
        <v>0</v>
      </c>
      <c r="AF813" s="87">
        <v>0</v>
      </c>
      <c r="AG813" s="87">
        <v>0</v>
      </c>
      <c r="AH813" s="87">
        <v>0</v>
      </c>
      <c r="AI813" s="87">
        <v>0</v>
      </c>
      <c r="AJ813" s="87">
        <v>0</v>
      </c>
      <c r="AK813" s="87">
        <v>0</v>
      </c>
      <c r="AL813" s="87">
        <v>0</v>
      </c>
      <c r="AM813" s="87">
        <v>0</v>
      </c>
      <c r="AN813" s="87">
        <v>0</v>
      </c>
      <c r="AO813" s="87">
        <v>0</v>
      </c>
      <c r="AP813" s="87">
        <v>0</v>
      </c>
      <c r="AQ813" s="87">
        <v>0</v>
      </c>
      <c r="AR813" s="87">
        <v>0</v>
      </c>
      <c r="AS813" s="87">
        <v>0</v>
      </c>
      <c r="AT813" s="87">
        <v>0</v>
      </c>
      <c r="AU813" s="87">
        <v>0</v>
      </c>
    </row>
    <row r="814" spans="1:47" ht="47.25" x14ac:dyDescent="0.25">
      <c r="A814" s="171" t="s">
        <v>900</v>
      </c>
      <c r="B814" s="85" t="s">
        <v>1822</v>
      </c>
      <c r="C814" s="171" t="s">
        <v>2588</v>
      </c>
      <c r="D814" s="87">
        <v>0</v>
      </c>
      <c r="E814" s="87">
        <v>0</v>
      </c>
      <c r="F814" s="87">
        <v>0</v>
      </c>
      <c r="G814" s="87">
        <v>0</v>
      </c>
      <c r="H814" s="87">
        <v>0</v>
      </c>
      <c r="I814" s="87">
        <v>0</v>
      </c>
      <c r="J814" s="87">
        <v>0</v>
      </c>
      <c r="K814" s="87">
        <v>0</v>
      </c>
      <c r="L814" s="87">
        <v>0</v>
      </c>
      <c r="M814" s="87">
        <v>0</v>
      </c>
      <c r="N814" s="87">
        <v>0</v>
      </c>
      <c r="O814" s="87">
        <v>0</v>
      </c>
      <c r="P814" s="87">
        <v>0</v>
      </c>
      <c r="Q814" s="87">
        <v>0</v>
      </c>
      <c r="R814" s="87">
        <v>0</v>
      </c>
      <c r="S814" s="87">
        <v>0</v>
      </c>
      <c r="T814" s="87">
        <v>0</v>
      </c>
      <c r="U814" s="87">
        <v>0</v>
      </c>
      <c r="V814" s="87">
        <v>0</v>
      </c>
      <c r="W814" s="87">
        <v>0</v>
      </c>
      <c r="X814" s="87">
        <v>0</v>
      </c>
      <c r="Y814" s="87">
        <v>0</v>
      </c>
      <c r="Z814" s="87">
        <v>0</v>
      </c>
      <c r="AA814" s="87">
        <v>0</v>
      </c>
      <c r="AB814" s="87">
        <v>0</v>
      </c>
      <c r="AC814" s="87">
        <v>0</v>
      </c>
      <c r="AD814" s="87">
        <v>0</v>
      </c>
      <c r="AE814" s="87">
        <v>0</v>
      </c>
      <c r="AF814" s="87">
        <v>0</v>
      </c>
      <c r="AG814" s="87">
        <v>0</v>
      </c>
      <c r="AH814" s="87">
        <v>0</v>
      </c>
      <c r="AI814" s="87">
        <v>0</v>
      </c>
      <c r="AJ814" s="87">
        <v>0</v>
      </c>
      <c r="AK814" s="87">
        <v>0</v>
      </c>
      <c r="AL814" s="87">
        <v>0</v>
      </c>
      <c r="AM814" s="87">
        <v>0</v>
      </c>
      <c r="AN814" s="87">
        <v>0</v>
      </c>
      <c r="AO814" s="87">
        <v>0</v>
      </c>
      <c r="AP814" s="87">
        <v>0</v>
      </c>
      <c r="AQ814" s="87">
        <v>0</v>
      </c>
      <c r="AR814" s="87">
        <v>0</v>
      </c>
      <c r="AS814" s="87">
        <v>0</v>
      </c>
      <c r="AT814" s="87">
        <v>0</v>
      </c>
      <c r="AU814" s="87">
        <v>0</v>
      </c>
    </row>
    <row r="815" spans="1:47" ht="47.25" x14ac:dyDescent="0.25">
      <c r="A815" s="171" t="s">
        <v>900</v>
      </c>
      <c r="B815" s="86" t="s">
        <v>949</v>
      </c>
      <c r="C815" s="171" t="s">
        <v>2589</v>
      </c>
      <c r="D815" s="87">
        <v>0</v>
      </c>
      <c r="E815" s="87">
        <v>0</v>
      </c>
      <c r="F815" s="87">
        <v>0</v>
      </c>
      <c r="G815" s="87">
        <v>0</v>
      </c>
      <c r="H815" s="87">
        <v>0</v>
      </c>
      <c r="I815" s="87">
        <v>0</v>
      </c>
      <c r="J815" s="87">
        <v>0</v>
      </c>
      <c r="K815" s="87">
        <v>0</v>
      </c>
      <c r="L815" s="87">
        <v>0</v>
      </c>
      <c r="M815" s="87">
        <v>0</v>
      </c>
      <c r="N815" s="87">
        <v>0</v>
      </c>
      <c r="O815" s="87">
        <v>0</v>
      </c>
      <c r="P815" s="87">
        <v>0</v>
      </c>
      <c r="Q815" s="87">
        <v>0</v>
      </c>
      <c r="R815" s="87">
        <v>0</v>
      </c>
      <c r="S815" s="87">
        <v>0</v>
      </c>
      <c r="T815" s="87">
        <v>0</v>
      </c>
      <c r="U815" s="87">
        <v>0</v>
      </c>
      <c r="V815" s="87">
        <v>0</v>
      </c>
      <c r="W815" s="87">
        <v>0</v>
      </c>
      <c r="X815" s="87">
        <v>0</v>
      </c>
      <c r="Y815" s="87">
        <v>0</v>
      </c>
      <c r="Z815" s="87">
        <v>0</v>
      </c>
      <c r="AA815" s="87">
        <v>0</v>
      </c>
      <c r="AB815" s="87">
        <v>0</v>
      </c>
      <c r="AC815" s="87">
        <v>0</v>
      </c>
      <c r="AD815" s="87">
        <v>0</v>
      </c>
      <c r="AE815" s="87">
        <v>0</v>
      </c>
      <c r="AF815" s="87">
        <v>0</v>
      </c>
      <c r="AG815" s="87">
        <v>0</v>
      </c>
      <c r="AH815" s="87">
        <v>0</v>
      </c>
      <c r="AI815" s="87">
        <v>0</v>
      </c>
      <c r="AJ815" s="87">
        <v>0</v>
      </c>
      <c r="AK815" s="87">
        <v>0</v>
      </c>
      <c r="AL815" s="87">
        <v>0</v>
      </c>
      <c r="AM815" s="87">
        <v>0</v>
      </c>
      <c r="AN815" s="87">
        <v>0</v>
      </c>
      <c r="AO815" s="87">
        <v>0</v>
      </c>
      <c r="AP815" s="87">
        <v>0</v>
      </c>
      <c r="AQ815" s="87">
        <v>0</v>
      </c>
      <c r="AR815" s="87">
        <v>0</v>
      </c>
      <c r="AS815" s="87">
        <v>0</v>
      </c>
      <c r="AT815" s="87">
        <v>0</v>
      </c>
      <c r="AU815" s="87">
        <v>0</v>
      </c>
    </row>
    <row r="816" spans="1:47" ht="47.25" x14ac:dyDescent="0.25">
      <c r="A816" s="171" t="s">
        <v>900</v>
      </c>
      <c r="B816" s="85" t="s">
        <v>950</v>
      </c>
      <c r="C816" s="171" t="s">
        <v>2590</v>
      </c>
      <c r="D816" s="87">
        <v>0</v>
      </c>
      <c r="E816" s="87">
        <v>0</v>
      </c>
      <c r="F816" s="87">
        <v>0</v>
      </c>
      <c r="G816" s="87">
        <v>0</v>
      </c>
      <c r="H816" s="87">
        <v>0</v>
      </c>
      <c r="I816" s="87">
        <v>0</v>
      </c>
      <c r="J816" s="87">
        <v>0</v>
      </c>
      <c r="K816" s="87">
        <v>0</v>
      </c>
      <c r="L816" s="87">
        <v>0</v>
      </c>
      <c r="M816" s="87">
        <v>0</v>
      </c>
      <c r="N816" s="87">
        <v>0</v>
      </c>
      <c r="O816" s="87">
        <v>0</v>
      </c>
      <c r="P816" s="87">
        <v>0</v>
      </c>
      <c r="Q816" s="87">
        <v>0</v>
      </c>
      <c r="R816" s="87">
        <v>0</v>
      </c>
      <c r="S816" s="87">
        <v>0</v>
      </c>
      <c r="T816" s="87">
        <v>0</v>
      </c>
      <c r="U816" s="87">
        <v>0</v>
      </c>
      <c r="V816" s="87">
        <v>0</v>
      </c>
      <c r="W816" s="87">
        <v>0</v>
      </c>
      <c r="X816" s="87">
        <v>0</v>
      </c>
      <c r="Y816" s="87">
        <v>0</v>
      </c>
      <c r="Z816" s="87">
        <v>0</v>
      </c>
      <c r="AA816" s="87">
        <v>0</v>
      </c>
      <c r="AB816" s="87">
        <v>0</v>
      </c>
      <c r="AC816" s="87">
        <v>0</v>
      </c>
      <c r="AD816" s="87">
        <v>0</v>
      </c>
      <c r="AE816" s="87">
        <v>0</v>
      </c>
      <c r="AF816" s="87">
        <v>0</v>
      </c>
      <c r="AG816" s="87">
        <v>0</v>
      </c>
      <c r="AH816" s="87">
        <v>0</v>
      </c>
      <c r="AI816" s="87">
        <v>0</v>
      </c>
      <c r="AJ816" s="87">
        <v>0</v>
      </c>
      <c r="AK816" s="87">
        <v>0</v>
      </c>
      <c r="AL816" s="87">
        <v>0</v>
      </c>
      <c r="AM816" s="87">
        <v>0</v>
      </c>
      <c r="AN816" s="87">
        <v>0</v>
      </c>
      <c r="AO816" s="87">
        <v>0</v>
      </c>
      <c r="AP816" s="87">
        <v>0</v>
      </c>
      <c r="AQ816" s="87">
        <v>0</v>
      </c>
      <c r="AR816" s="87">
        <v>0</v>
      </c>
      <c r="AS816" s="87">
        <v>0</v>
      </c>
      <c r="AT816" s="87">
        <v>0</v>
      </c>
      <c r="AU816" s="87">
        <v>0</v>
      </c>
    </row>
    <row r="817" spans="1:47" ht="47.25" x14ac:dyDescent="0.25">
      <c r="A817" s="171" t="s">
        <v>900</v>
      </c>
      <c r="B817" s="85" t="s">
        <v>951</v>
      </c>
      <c r="C817" s="171" t="s">
        <v>2591</v>
      </c>
      <c r="D817" s="87">
        <v>0</v>
      </c>
      <c r="E817" s="87">
        <v>0</v>
      </c>
      <c r="F817" s="87">
        <v>0</v>
      </c>
      <c r="G817" s="87">
        <v>0</v>
      </c>
      <c r="H817" s="87">
        <v>0</v>
      </c>
      <c r="I817" s="87">
        <v>0</v>
      </c>
      <c r="J817" s="87">
        <v>0</v>
      </c>
      <c r="K817" s="87">
        <v>0</v>
      </c>
      <c r="L817" s="87">
        <v>0</v>
      </c>
      <c r="M817" s="87">
        <v>0</v>
      </c>
      <c r="N817" s="87">
        <v>0</v>
      </c>
      <c r="O817" s="87">
        <v>0</v>
      </c>
      <c r="P817" s="87">
        <v>0</v>
      </c>
      <c r="Q817" s="87">
        <v>0</v>
      </c>
      <c r="R817" s="87">
        <v>0</v>
      </c>
      <c r="S817" s="87">
        <v>0</v>
      </c>
      <c r="T817" s="87">
        <v>0</v>
      </c>
      <c r="U817" s="87">
        <v>0</v>
      </c>
      <c r="V817" s="87">
        <v>0</v>
      </c>
      <c r="W817" s="87">
        <v>0</v>
      </c>
      <c r="X817" s="87">
        <v>0</v>
      </c>
      <c r="Y817" s="87">
        <v>0</v>
      </c>
      <c r="Z817" s="87">
        <v>0</v>
      </c>
      <c r="AA817" s="87">
        <v>0</v>
      </c>
      <c r="AB817" s="87">
        <v>0</v>
      </c>
      <c r="AC817" s="87">
        <v>0</v>
      </c>
      <c r="AD817" s="87">
        <v>0</v>
      </c>
      <c r="AE817" s="87">
        <v>0</v>
      </c>
      <c r="AF817" s="87">
        <v>0</v>
      </c>
      <c r="AG817" s="87">
        <v>0</v>
      </c>
      <c r="AH817" s="87">
        <v>0</v>
      </c>
      <c r="AI817" s="87">
        <v>0</v>
      </c>
      <c r="AJ817" s="87">
        <v>0</v>
      </c>
      <c r="AK817" s="87">
        <v>0</v>
      </c>
      <c r="AL817" s="87">
        <v>0</v>
      </c>
      <c r="AM817" s="87">
        <v>0</v>
      </c>
      <c r="AN817" s="87">
        <v>0</v>
      </c>
      <c r="AO817" s="87">
        <v>0</v>
      </c>
      <c r="AP817" s="87">
        <v>0</v>
      </c>
      <c r="AQ817" s="87">
        <v>0</v>
      </c>
      <c r="AR817" s="87">
        <v>0</v>
      </c>
      <c r="AS817" s="87">
        <v>0</v>
      </c>
      <c r="AT817" s="87">
        <v>0</v>
      </c>
      <c r="AU817" s="87">
        <v>0</v>
      </c>
    </row>
    <row r="818" spans="1:47" ht="47.25" x14ac:dyDescent="0.25">
      <c r="A818" s="171" t="s">
        <v>900</v>
      </c>
      <c r="B818" s="85" t="s">
        <v>952</v>
      </c>
      <c r="C818" s="171" t="s">
        <v>2592</v>
      </c>
      <c r="D818" s="87">
        <v>0</v>
      </c>
      <c r="E818" s="87">
        <v>0.25</v>
      </c>
      <c r="F818" s="87">
        <v>0</v>
      </c>
      <c r="G818" s="87">
        <v>0</v>
      </c>
      <c r="H818" s="87">
        <v>0</v>
      </c>
      <c r="I818" s="87">
        <v>2.7E-2</v>
      </c>
      <c r="J818" s="87">
        <v>0</v>
      </c>
      <c r="K818" s="87">
        <v>0</v>
      </c>
      <c r="L818" s="87">
        <v>0</v>
      </c>
      <c r="M818" s="87">
        <v>0</v>
      </c>
      <c r="N818" s="87">
        <v>0</v>
      </c>
      <c r="O818" s="87">
        <v>0</v>
      </c>
      <c r="P818" s="87">
        <v>0</v>
      </c>
      <c r="Q818" s="87">
        <v>0</v>
      </c>
      <c r="R818" s="87">
        <v>0</v>
      </c>
      <c r="S818" s="87">
        <v>0</v>
      </c>
      <c r="T818" s="87">
        <v>0</v>
      </c>
      <c r="U818" s="87">
        <v>0</v>
      </c>
      <c r="V818" s="87">
        <v>0</v>
      </c>
      <c r="W818" s="87">
        <v>0</v>
      </c>
      <c r="X818" s="87">
        <v>0</v>
      </c>
      <c r="Y818" s="87">
        <v>0</v>
      </c>
      <c r="Z818" s="87">
        <v>0</v>
      </c>
      <c r="AA818" s="87">
        <v>0</v>
      </c>
      <c r="AB818" s="87">
        <v>0</v>
      </c>
      <c r="AC818" s="87">
        <v>0</v>
      </c>
      <c r="AD818" s="87">
        <v>0</v>
      </c>
      <c r="AE818" s="87">
        <v>0</v>
      </c>
      <c r="AF818" s="87">
        <v>0</v>
      </c>
      <c r="AG818" s="87">
        <v>0</v>
      </c>
      <c r="AH818" s="87">
        <v>0</v>
      </c>
      <c r="AI818" s="87">
        <v>0</v>
      </c>
      <c r="AJ818" s="87">
        <v>0</v>
      </c>
      <c r="AK818" s="87">
        <v>0</v>
      </c>
      <c r="AL818" s="87">
        <v>0</v>
      </c>
      <c r="AM818" s="87">
        <v>0</v>
      </c>
      <c r="AN818" s="87">
        <v>0</v>
      </c>
      <c r="AO818" s="87">
        <v>0</v>
      </c>
      <c r="AP818" s="87">
        <v>0</v>
      </c>
      <c r="AQ818" s="87">
        <v>0</v>
      </c>
      <c r="AR818" s="87">
        <v>0</v>
      </c>
      <c r="AS818" s="87">
        <v>0</v>
      </c>
      <c r="AT818" s="87">
        <v>0</v>
      </c>
      <c r="AU818" s="87">
        <v>0</v>
      </c>
    </row>
    <row r="819" spans="1:47" ht="47.25" x14ac:dyDescent="0.25">
      <c r="A819" s="171" t="s">
        <v>900</v>
      </c>
      <c r="B819" s="85" t="s">
        <v>1823</v>
      </c>
      <c r="C819" s="171" t="s">
        <v>2593</v>
      </c>
      <c r="D819" s="87">
        <v>0</v>
      </c>
      <c r="E819" s="87"/>
      <c r="F819" s="87">
        <v>0</v>
      </c>
      <c r="G819" s="87">
        <v>0</v>
      </c>
      <c r="H819" s="87">
        <v>0</v>
      </c>
      <c r="I819" s="87">
        <v>0</v>
      </c>
      <c r="J819" s="87">
        <v>0</v>
      </c>
      <c r="K819" s="87">
        <v>0</v>
      </c>
      <c r="L819" s="87">
        <v>0</v>
      </c>
      <c r="M819" s="87">
        <v>0</v>
      </c>
      <c r="N819" s="87">
        <v>0</v>
      </c>
      <c r="O819" s="87">
        <v>0</v>
      </c>
      <c r="P819" s="87">
        <v>0</v>
      </c>
      <c r="Q819" s="87">
        <v>0</v>
      </c>
      <c r="R819" s="87">
        <v>0</v>
      </c>
      <c r="S819" s="87">
        <v>0</v>
      </c>
      <c r="T819" s="87">
        <v>0</v>
      </c>
      <c r="U819" s="87">
        <v>0</v>
      </c>
      <c r="V819" s="87">
        <v>0</v>
      </c>
      <c r="W819" s="87">
        <v>0</v>
      </c>
      <c r="X819" s="87">
        <v>0</v>
      </c>
      <c r="Y819" s="87">
        <v>0</v>
      </c>
      <c r="Z819" s="87">
        <v>0</v>
      </c>
      <c r="AA819" s="87">
        <v>0</v>
      </c>
      <c r="AB819" s="87">
        <v>0</v>
      </c>
      <c r="AC819" s="87">
        <v>0</v>
      </c>
      <c r="AD819" s="87">
        <v>0</v>
      </c>
      <c r="AE819" s="87">
        <v>0</v>
      </c>
      <c r="AF819" s="87">
        <v>0</v>
      </c>
      <c r="AG819" s="87">
        <v>0</v>
      </c>
      <c r="AH819" s="87">
        <v>0</v>
      </c>
      <c r="AI819" s="87">
        <v>0</v>
      </c>
      <c r="AJ819" s="87">
        <v>0</v>
      </c>
      <c r="AK819" s="87">
        <v>0</v>
      </c>
      <c r="AL819" s="87">
        <v>0</v>
      </c>
      <c r="AM819" s="87">
        <v>0</v>
      </c>
      <c r="AN819" s="87">
        <v>0</v>
      </c>
      <c r="AO819" s="87">
        <v>0</v>
      </c>
      <c r="AP819" s="87">
        <v>0</v>
      </c>
      <c r="AQ819" s="87">
        <v>0</v>
      </c>
      <c r="AR819" s="87">
        <v>0</v>
      </c>
      <c r="AS819" s="87">
        <v>0</v>
      </c>
      <c r="AT819" s="87">
        <v>0</v>
      </c>
      <c r="AU819" s="87">
        <v>0</v>
      </c>
    </row>
    <row r="820" spans="1:47" ht="47.25" x14ac:dyDescent="0.25">
      <c r="A820" s="171" t="s">
        <v>900</v>
      </c>
      <c r="B820" s="85" t="s">
        <v>1824</v>
      </c>
      <c r="C820" s="171" t="s">
        <v>2594</v>
      </c>
      <c r="D820" s="87">
        <v>0</v>
      </c>
      <c r="E820" s="87">
        <v>0</v>
      </c>
      <c r="F820" s="87">
        <v>0</v>
      </c>
      <c r="G820" s="87">
        <v>0</v>
      </c>
      <c r="H820" s="87">
        <v>0</v>
      </c>
      <c r="I820" s="87">
        <v>0</v>
      </c>
      <c r="J820" s="87">
        <v>0</v>
      </c>
      <c r="K820" s="87">
        <v>0</v>
      </c>
      <c r="L820" s="87">
        <v>0</v>
      </c>
      <c r="M820" s="87">
        <v>0</v>
      </c>
      <c r="N820" s="87">
        <v>0</v>
      </c>
      <c r="O820" s="87">
        <v>0</v>
      </c>
      <c r="P820" s="87">
        <v>0</v>
      </c>
      <c r="Q820" s="87">
        <v>0</v>
      </c>
      <c r="R820" s="87">
        <v>0</v>
      </c>
      <c r="S820" s="87">
        <v>0</v>
      </c>
      <c r="T820" s="87">
        <v>0</v>
      </c>
      <c r="U820" s="87">
        <v>0</v>
      </c>
      <c r="V820" s="87">
        <v>0</v>
      </c>
      <c r="W820" s="87">
        <v>0</v>
      </c>
      <c r="X820" s="87">
        <v>0</v>
      </c>
      <c r="Y820" s="87">
        <v>0</v>
      </c>
      <c r="Z820" s="87">
        <v>0</v>
      </c>
      <c r="AA820" s="87">
        <v>0</v>
      </c>
      <c r="AB820" s="87">
        <v>0</v>
      </c>
      <c r="AC820" s="87">
        <v>0</v>
      </c>
      <c r="AD820" s="87">
        <v>0</v>
      </c>
      <c r="AE820" s="87">
        <v>0</v>
      </c>
      <c r="AF820" s="87">
        <v>0</v>
      </c>
      <c r="AG820" s="87">
        <v>0</v>
      </c>
      <c r="AH820" s="87">
        <v>0</v>
      </c>
      <c r="AI820" s="87">
        <v>0</v>
      </c>
      <c r="AJ820" s="87">
        <v>0</v>
      </c>
      <c r="AK820" s="87">
        <v>0</v>
      </c>
      <c r="AL820" s="87">
        <v>0</v>
      </c>
      <c r="AM820" s="87">
        <v>0</v>
      </c>
      <c r="AN820" s="87">
        <v>0</v>
      </c>
      <c r="AO820" s="87">
        <v>0</v>
      </c>
      <c r="AP820" s="87">
        <v>0</v>
      </c>
      <c r="AQ820" s="87">
        <v>0</v>
      </c>
      <c r="AR820" s="87">
        <v>0</v>
      </c>
      <c r="AS820" s="87">
        <v>0</v>
      </c>
      <c r="AT820" s="87">
        <v>0</v>
      </c>
      <c r="AU820" s="87">
        <v>0</v>
      </c>
    </row>
    <row r="821" spans="1:47" ht="47.25" x14ac:dyDescent="0.25">
      <c r="A821" s="171" t="s">
        <v>900</v>
      </c>
      <c r="B821" s="85" t="s">
        <v>1825</v>
      </c>
      <c r="C821" s="171" t="s">
        <v>2595</v>
      </c>
      <c r="D821" s="87">
        <v>0</v>
      </c>
      <c r="E821" s="87">
        <v>0</v>
      </c>
      <c r="F821" s="87">
        <v>0</v>
      </c>
      <c r="G821" s="87">
        <v>0</v>
      </c>
      <c r="H821" s="87">
        <v>0</v>
      </c>
      <c r="I821" s="87">
        <v>0</v>
      </c>
      <c r="J821" s="87">
        <v>0</v>
      </c>
      <c r="K821" s="87">
        <v>0</v>
      </c>
      <c r="L821" s="87">
        <v>0</v>
      </c>
      <c r="M821" s="87">
        <v>0</v>
      </c>
      <c r="N821" s="87">
        <v>0</v>
      </c>
      <c r="O821" s="87">
        <v>0</v>
      </c>
      <c r="P821" s="87">
        <v>0</v>
      </c>
      <c r="Q821" s="87">
        <v>0</v>
      </c>
      <c r="R821" s="87">
        <v>0</v>
      </c>
      <c r="S821" s="87">
        <v>0</v>
      </c>
      <c r="T821" s="87">
        <v>0</v>
      </c>
      <c r="U821" s="87">
        <v>0</v>
      </c>
      <c r="V821" s="87">
        <v>0</v>
      </c>
      <c r="W821" s="87">
        <v>0</v>
      </c>
      <c r="X821" s="87">
        <v>0</v>
      </c>
      <c r="Y821" s="87">
        <v>0</v>
      </c>
      <c r="Z821" s="87">
        <v>0</v>
      </c>
      <c r="AA821" s="87">
        <v>0</v>
      </c>
      <c r="AB821" s="87">
        <v>0</v>
      </c>
      <c r="AC821" s="87">
        <v>0</v>
      </c>
      <c r="AD821" s="87">
        <v>0</v>
      </c>
      <c r="AE821" s="87">
        <v>0</v>
      </c>
      <c r="AF821" s="87">
        <v>0</v>
      </c>
      <c r="AG821" s="87">
        <v>0</v>
      </c>
      <c r="AH821" s="87">
        <v>0</v>
      </c>
      <c r="AI821" s="87">
        <v>0</v>
      </c>
      <c r="AJ821" s="87">
        <v>0</v>
      </c>
      <c r="AK821" s="87">
        <v>0</v>
      </c>
      <c r="AL821" s="87">
        <v>0</v>
      </c>
      <c r="AM821" s="87">
        <v>0</v>
      </c>
      <c r="AN821" s="87">
        <v>0</v>
      </c>
      <c r="AO821" s="87">
        <v>0</v>
      </c>
      <c r="AP821" s="87">
        <v>0</v>
      </c>
      <c r="AQ821" s="87">
        <v>0</v>
      </c>
      <c r="AR821" s="87">
        <v>0</v>
      </c>
      <c r="AS821" s="87">
        <v>0</v>
      </c>
      <c r="AT821" s="87">
        <v>0</v>
      </c>
      <c r="AU821" s="87">
        <v>0</v>
      </c>
    </row>
    <row r="822" spans="1:47" ht="47.25" x14ac:dyDescent="0.25">
      <c r="A822" s="171" t="s">
        <v>900</v>
      </c>
      <c r="B822" s="85" t="s">
        <v>1826</v>
      </c>
      <c r="C822" s="171" t="s">
        <v>2596</v>
      </c>
      <c r="D822" s="87">
        <v>0</v>
      </c>
      <c r="E822" s="87">
        <v>0</v>
      </c>
      <c r="F822" s="87">
        <v>0</v>
      </c>
      <c r="G822" s="87">
        <v>0</v>
      </c>
      <c r="H822" s="87">
        <v>0</v>
      </c>
      <c r="I822" s="87">
        <v>0</v>
      </c>
      <c r="J822" s="87">
        <v>0</v>
      </c>
      <c r="K822" s="87">
        <v>0</v>
      </c>
      <c r="L822" s="87">
        <v>0</v>
      </c>
      <c r="M822" s="87">
        <v>0</v>
      </c>
      <c r="N822" s="87">
        <v>0</v>
      </c>
      <c r="O822" s="87">
        <v>0</v>
      </c>
      <c r="P822" s="87">
        <v>0</v>
      </c>
      <c r="Q822" s="87">
        <v>0</v>
      </c>
      <c r="R822" s="87">
        <v>0</v>
      </c>
      <c r="S822" s="87">
        <v>0</v>
      </c>
      <c r="T822" s="87">
        <v>0</v>
      </c>
      <c r="U822" s="87">
        <v>0</v>
      </c>
      <c r="V822" s="87">
        <v>0</v>
      </c>
      <c r="W822" s="87">
        <v>0</v>
      </c>
      <c r="X822" s="87">
        <v>0</v>
      </c>
      <c r="Y822" s="87">
        <v>0</v>
      </c>
      <c r="Z822" s="87">
        <v>0</v>
      </c>
      <c r="AA822" s="87">
        <v>0</v>
      </c>
      <c r="AB822" s="87">
        <v>0</v>
      </c>
      <c r="AC822" s="87">
        <v>0</v>
      </c>
      <c r="AD822" s="87">
        <v>0</v>
      </c>
      <c r="AE822" s="87">
        <v>0</v>
      </c>
      <c r="AF822" s="87">
        <v>0</v>
      </c>
      <c r="AG822" s="87">
        <v>0</v>
      </c>
      <c r="AH822" s="87">
        <v>0</v>
      </c>
      <c r="AI822" s="87">
        <v>0</v>
      </c>
      <c r="AJ822" s="87">
        <v>0</v>
      </c>
      <c r="AK822" s="87">
        <v>0</v>
      </c>
      <c r="AL822" s="87">
        <v>0</v>
      </c>
      <c r="AM822" s="87">
        <v>0</v>
      </c>
      <c r="AN822" s="87">
        <v>0</v>
      </c>
      <c r="AO822" s="87">
        <v>0</v>
      </c>
      <c r="AP822" s="87">
        <v>0</v>
      </c>
      <c r="AQ822" s="87">
        <v>0</v>
      </c>
      <c r="AR822" s="87">
        <v>0</v>
      </c>
      <c r="AS822" s="87">
        <v>0</v>
      </c>
      <c r="AT822" s="87">
        <v>0</v>
      </c>
      <c r="AU822" s="87">
        <v>0</v>
      </c>
    </row>
    <row r="823" spans="1:47" ht="63" x14ac:dyDescent="0.25">
      <c r="A823" s="171" t="s">
        <v>900</v>
      </c>
      <c r="B823" s="85" t="s">
        <v>1827</v>
      </c>
      <c r="C823" s="171" t="s">
        <v>2597</v>
      </c>
      <c r="D823" s="87">
        <v>0</v>
      </c>
      <c r="E823" s="87">
        <v>0</v>
      </c>
      <c r="F823" s="87">
        <v>0</v>
      </c>
      <c r="G823" s="87">
        <v>0</v>
      </c>
      <c r="H823" s="87">
        <v>0</v>
      </c>
      <c r="I823" s="87">
        <v>0</v>
      </c>
      <c r="J823" s="87">
        <v>0</v>
      </c>
      <c r="K823" s="87">
        <v>0</v>
      </c>
      <c r="L823" s="87">
        <v>0</v>
      </c>
      <c r="M823" s="87">
        <v>0</v>
      </c>
      <c r="N823" s="87">
        <v>0</v>
      </c>
      <c r="O823" s="87">
        <v>0</v>
      </c>
      <c r="P823" s="87">
        <v>0</v>
      </c>
      <c r="Q823" s="87">
        <v>0</v>
      </c>
      <c r="R823" s="87">
        <v>0</v>
      </c>
      <c r="S823" s="87">
        <v>0</v>
      </c>
      <c r="T823" s="87">
        <v>0</v>
      </c>
      <c r="U823" s="87">
        <v>0</v>
      </c>
      <c r="V823" s="87">
        <v>0</v>
      </c>
      <c r="W823" s="87">
        <v>0</v>
      </c>
      <c r="X823" s="87">
        <v>0</v>
      </c>
      <c r="Y823" s="87">
        <v>0</v>
      </c>
      <c r="Z823" s="87">
        <v>0</v>
      </c>
      <c r="AA823" s="87">
        <v>0</v>
      </c>
      <c r="AB823" s="87">
        <v>0</v>
      </c>
      <c r="AC823" s="87">
        <v>0</v>
      </c>
      <c r="AD823" s="87">
        <v>0</v>
      </c>
      <c r="AE823" s="87">
        <v>0</v>
      </c>
      <c r="AF823" s="87">
        <v>0</v>
      </c>
      <c r="AG823" s="87">
        <v>0</v>
      </c>
      <c r="AH823" s="87">
        <v>0</v>
      </c>
      <c r="AI823" s="87">
        <v>0</v>
      </c>
      <c r="AJ823" s="87">
        <v>0</v>
      </c>
      <c r="AK823" s="87">
        <v>0</v>
      </c>
      <c r="AL823" s="87">
        <v>0</v>
      </c>
      <c r="AM823" s="87">
        <v>0</v>
      </c>
      <c r="AN823" s="87">
        <v>0</v>
      </c>
      <c r="AO823" s="87">
        <v>0</v>
      </c>
      <c r="AP823" s="87">
        <v>0</v>
      </c>
      <c r="AQ823" s="87">
        <v>0</v>
      </c>
      <c r="AR823" s="87">
        <v>0</v>
      </c>
      <c r="AS823" s="87">
        <v>0</v>
      </c>
      <c r="AT823" s="87">
        <v>0</v>
      </c>
      <c r="AU823" s="87">
        <v>0</v>
      </c>
    </row>
    <row r="824" spans="1:47" ht="47.25" x14ac:dyDescent="0.25">
      <c r="A824" s="171" t="s">
        <v>900</v>
      </c>
      <c r="B824" s="85" t="s">
        <v>1828</v>
      </c>
      <c r="C824" s="171" t="s">
        <v>2598</v>
      </c>
      <c r="D824" s="87">
        <v>0</v>
      </c>
      <c r="E824" s="87">
        <v>0</v>
      </c>
      <c r="F824" s="87">
        <v>0</v>
      </c>
      <c r="G824" s="87">
        <v>0</v>
      </c>
      <c r="H824" s="87">
        <v>0</v>
      </c>
      <c r="I824" s="87">
        <v>0</v>
      </c>
      <c r="J824" s="87">
        <v>0</v>
      </c>
      <c r="K824" s="87">
        <v>0</v>
      </c>
      <c r="L824" s="87">
        <v>0</v>
      </c>
      <c r="M824" s="87">
        <v>0</v>
      </c>
      <c r="N824" s="87">
        <v>0</v>
      </c>
      <c r="O824" s="87">
        <v>0</v>
      </c>
      <c r="P824" s="87">
        <v>0</v>
      </c>
      <c r="Q824" s="87">
        <v>0</v>
      </c>
      <c r="R824" s="87">
        <v>0</v>
      </c>
      <c r="S824" s="87">
        <v>0</v>
      </c>
      <c r="T824" s="87">
        <v>0</v>
      </c>
      <c r="U824" s="87">
        <v>0</v>
      </c>
      <c r="V824" s="87">
        <v>0</v>
      </c>
      <c r="W824" s="87">
        <v>0</v>
      </c>
      <c r="X824" s="87">
        <v>0</v>
      </c>
      <c r="Y824" s="87">
        <v>0</v>
      </c>
      <c r="Z824" s="87">
        <v>0</v>
      </c>
      <c r="AA824" s="87">
        <v>0</v>
      </c>
      <c r="AB824" s="87">
        <v>0</v>
      </c>
      <c r="AC824" s="87">
        <v>0</v>
      </c>
      <c r="AD824" s="87">
        <v>0</v>
      </c>
      <c r="AE824" s="87">
        <v>0</v>
      </c>
      <c r="AF824" s="87">
        <v>0</v>
      </c>
      <c r="AG824" s="87">
        <v>0</v>
      </c>
      <c r="AH824" s="87">
        <v>0</v>
      </c>
      <c r="AI824" s="87">
        <v>0</v>
      </c>
      <c r="AJ824" s="87">
        <v>0</v>
      </c>
      <c r="AK824" s="87">
        <v>0</v>
      </c>
      <c r="AL824" s="87">
        <v>0</v>
      </c>
      <c r="AM824" s="87">
        <v>0</v>
      </c>
      <c r="AN824" s="87">
        <v>0</v>
      </c>
      <c r="AO824" s="87">
        <v>0</v>
      </c>
      <c r="AP824" s="87">
        <v>0</v>
      </c>
      <c r="AQ824" s="87">
        <v>0</v>
      </c>
      <c r="AR824" s="87">
        <v>0</v>
      </c>
      <c r="AS824" s="87">
        <v>0</v>
      </c>
      <c r="AT824" s="87">
        <v>0</v>
      </c>
      <c r="AU824" s="87">
        <v>0</v>
      </c>
    </row>
    <row r="825" spans="1:47" x14ac:dyDescent="0.25">
      <c r="A825" s="210"/>
      <c r="B825" s="212" t="s">
        <v>57</v>
      </c>
      <c r="C825" s="210"/>
      <c r="D825" s="214">
        <v>0</v>
      </c>
      <c r="E825" s="214">
        <v>0</v>
      </c>
      <c r="F825" s="214">
        <v>0</v>
      </c>
      <c r="G825" s="214">
        <v>0</v>
      </c>
      <c r="H825" s="214">
        <v>0</v>
      </c>
      <c r="I825" s="214">
        <v>0</v>
      </c>
      <c r="J825" s="214">
        <v>0</v>
      </c>
      <c r="K825" s="214">
        <v>0</v>
      </c>
      <c r="L825" s="214">
        <v>0</v>
      </c>
      <c r="M825" s="214">
        <v>0</v>
      </c>
      <c r="N825" s="214">
        <v>0</v>
      </c>
      <c r="O825" s="214">
        <v>0</v>
      </c>
      <c r="P825" s="214">
        <v>0</v>
      </c>
      <c r="Q825" s="214">
        <v>0</v>
      </c>
      <c r="R825" s="214">
        <v>0.32</v>
      </c>
      <c r="S825" s="214">
        <v>0</v>
      </c>
      <c r="T825" s="214">
        <v>0.17699999999999999</v>
      </c>
      <c r="U825" s="214">
        <v>0</v>
      </c>
      <c r="V825" s="214">
        <v>0</v>
      </c>
      <c r="W825" s="214">
        <v>0</v>
      </c>
      <c r="X825" s="214">
        <v>0</v>
      </c>
      <c r="Y825" s="214">
        <v>0</v>
      </c>
      <c r="Z825" s="214">
        <v>0</v>
      </c>
      <c r="AA825" s="214">
        <v>0</v>
      </c>
      <c r="AB825" s="214">
        <f t="shared" ref="AB825:AU825" si="83">SUM(AB826:AB832)</f>
        <v>0</v>
      </c>
      <c r="AC825" s="214">
        <f t="shared" si="83"/>
        <v>0</v>
      </c>
      <c r="AD825" s="214">
        <f t="shared" si="83"/>
        <v>0</v>
      </c>
      <c r="AE825" s="214">
        <f t="shared" si="83"/>
        <v>0</v>
      </c>
      <c r="AF825" s="214">
        <f t="shared" si="83"/>
        <v>0</v>
      </c>
      <c r="AG825" s="214">
        <f t="shared" si="83"/>
        <v>0</v>
      </c>
      <c r="AH825" s="214">
        <f t="shared" si="83"/>
        <v>0</v>
      </c>
      <c r="AI825" s="214">
        <f t="shared" si="83"/>
        <v>0</v>
      </c>
      <c r="AJ825" s="214">
        <f t="shared" si="83"/>
        <v>0</v>
      </c>
      <c r="AK825" s="214">
        <f t="shared" si="83"/>
        <v>0</v>
      </c>
      <c r="AL825" s="214">
        <f t="shared" si="83"/>
        <v>0</v>
      </c>
      <c r="AM825" s="214">
        <f t="shared" si="83"/>
        <v>0</v>
      </c>
      <c r="AN825" s="214">
        <f t="shared" si="83"/>
        <v>0</v>
      </c>
      <c r="AO825" s="214">
        <f t="shared" si="83"/>
        <v>0</v>
      </c>
      <c r="AP825" s="214">
        <f t="shared" si="83"/>
        <v>0</v>
      </c>
      <c r="AQ825" s="214">
        <f t="shared" si="83"/>
        <v>0</v>
      </c>
      <c r="AR825" s="214">
        <f t="shared" si="83"/>
        <v>0</v>
      </c>
      <c r="AS825" s="214">
        <f t="shared" si="83"/>
        <v>0</v>
      </c>
      <c r="AT825" s="214">
        <f t="shared" si="83"/>
        <v>0</v>
      </c>
      <c r="AU825" s="214">
        <f t="shared" si="83"/>
        <v>0</v>
      </c>
    </row>
    <row r="826" spans="1:47" ht="110.25" x14ac:dyDescent="0.25">
      <c r="A826" s="171" t="s">
        <v>900</v>
      </c>
      <c r="B826" s="85" t="s">
        <v>817</v>
      </c>
      <c r="C826" s="171" t="s">
        <v>2599</v>
      </c>
      <c r="D826" s="87">
        <v>0</v>
      </c>
      <c r="E826" s="87">
        <v>0</v>
      </c>
      <c r="F826" s="87">
        <v>0</v>
      </c>
      <c r="G826" s="87">
        <v>0</v>
      </c>
      <c r="H826" s="87">
        <v>0</v>
      </c>
      <c r="I826" s="87">
        <v>0</v>
      </c>
      <c r="J826" s="87">
        <v>0</v>
      </c>
      <c r="K826" s="87">
        <v>0</v>
      </c>
      <c r="L826" s="87">
        <v>0</v>
      </c>
      <c r="M826" s="87">
        <v>0</v>
      </c>
      <c r="N826" s="87">
        <v>0</v>
      </c>
      <c r="O826" s="87">
        <v>0</v>
      </c>
      <c r="P826" s="87">
        <v>0</v>
      </c>
      <c r="Q826" s="87">
        <v>0</v>
      </c>
      <c r="R826" s="87">
        <v>0</v>
      </c>
      <c r="S826" s="87">
        <v>0</v>
      </c>
      <c r="T826" s="87">
        <v>0</v>
      </c>
      <c r="U826" s="87">
        <v>0</v>
      </c>
      <c r="V826" s="87">
        <v>0</v>
      </c>
      <c r="W826" s="87">
        <v>0</v>
      </c>
      <c r="X826" s="87">
        <v>0</v>
      </c>
      <c r="Y826" s="87">
        <v>0</v>
      </c>
      <c r="Z826" s="87">
        <v>0</v>
      </c>
      <c r="AA826" s="87">
        <v>0</v>
      </c>
      <c r="AB826" s="87">
        <v>0</v>
      </c>
      <c r="AC826" s="87">
        <v>0</v>
      </c>
      <c r="AD826" s="87">
        <v>0</v>
      </c>
      <c r="AE826" s="87">
        <v>0</v>
      </c>
      <c r="AF826" s="87">
        <v>0</v>
      </c>
      <c r="AG826" s="87">
        <v>0</v>
      </c>
      <c r="AH826" s="87">
        <v>0</v>
      </c>
      <c r="AI826" s="87">
        <v>0</v>
      </c>
      <c r="AJ826" s="87">
        <v>0</v>
      </c>
      <c r="AK826" s="87">
        <v>0</v>
      </c>
      <c r="AL826" s="87">
        <v>0</v>
      </c>
      <c r="AM826" s="87">
        <v>0</v>
      </c>
      <c r="AN826" s="87">
        <v>0</v>
      </c>
      <c r="AO826" s="87">
        <v>0</v>
      </c>
      <c r="AP826" s="87">
        <v>0</v>
      </c>
      <c r="AQ826" s="87">
        <v>0</v>
      </c>
      <c r="AR826" s="87">
        <v>0</v>
      </c>
      <c r="AS826" s="87">
        <v>0</v>
      </c>
      <c r="AT826" s="87">
        <v>0</v>
      </c>
      <c r="AU826" s="87">
        <v>0</v>
      </c>
    </row>
    <row r="827" spans="1:47" ht="63" x14ac:dyDescent="0.25">
      <c r="A827" s="171" t="s">
        <v>900</v>
      </c>
      <c r="B827" s="85" t="s">
        <v>818</v>
      </c>
      <c r="C827" s="171" t="s">
        <v>2600</v>
      </c>
      <c r="D827" s="87">
        <v>0</v>
      </c>
      <c r="E827" s="87">
        <v>0</v>
      </c>
      <c r="F827" s="87">
        <v>0</v>
      </c>
      <c r="G827" s="87">
        <v>0</v>
      </c>
      <c r="H827" s="87">
        <v>0</v>
      </c>
      <c r="I827" s="87">
        <v>0</v>
      </c>
      <c r="J827" s="87">
        <v>0</v>
      </c>
      <c r="K827" s="87">
        <v>0</v>
      </c>
      <c r="L827" s="87">
        <v>0</v>
      </c>
      <c r="M827" s="87">
        <v>0</v>
      </c>
      <c r="N827" s="87">
        <v>0</v>
      </c>
      <c r="O827" s="87">
        <v>0</v>
      </c>
      <c r="P827" s="87">
        <v>0</v>
      </c>
      <c r="Q827" s="87">
        <v>0</v>
      </c>
      <c r="R827" s="87">
        <v>0</v>
      </c>
      <c r="S827" s="87">
        <v>0</v>
      </c>
      <c r="T827" s="87">
        <v>0</v>
      </c>
      <c r="U827" s="87">
        <v>0</v>
      </c>
      <c r="V827" s="87">
        <v>0</v>
      </c>
      <c r="W827" s="87">
        <v>0</v>
      </c>
      <c r="X827" s="87">
        <v>0</v>
      </c>
      <c r="Y827" s="87">
        <v>0</v>
      </c>
      <c r="Z827" s="87">
        <v>0</v>
      </c>
      <c r="AA827" s="87">
        <v>0</v>
      </c>
      <c r="AB827" s="87">
        <v>0</v>
      </c>
      <c r="AC827" s="87">
        <v>0</v>
      </c>
      <c r="AD827" s="87">
        <v>0</v>
      </c>
      <c r="AE827" s="87">
        <v>0</v>
      </c>
      <c r="AF827" s="87">
        <v>0</v>
      </c>
      <c r="AG827" s="87">
        <v>0</v>
      </c>
      <c r="AH827" s="87">
        <v>0</v>
      </c>
      <c r="AI827" s="87">
        <v>0</v>
      </c>
      <c r="AJ827" s="87">
        <v>0</v>
      </c>
      <c r="AK827" s="87">
        <v>0</v>
      </c>
      <c r="AL827" s="87">
        <v>0</v>
      </c>
      <c r="AM827" s="87">
        <v>0</v>
      </c>
      <c r="AN827" s="87">
        <v>0</v>
      </c>
      <c r="AO827" s="87">
        <v>0</v>
      </c>
      <c r="AP827" s="87">
        <v>0</v>
      </c>
      <c r="AQ827" s="87">
        <v>0</v>
      </c>
      <c r="AR827" s="87">
        <v>0</v>
      </c>
      <c r="AS827" s="87">
        <v>0</v>
      </c>
      <c r="AT827" s="87">
        <v>0</v>
      </c>
      <c r="AU827" s="87">
        <v>0</v>
      </c>
    </row>
    <row r="828" spans="1:47" ht="63" x14ac:dyDescent="0.25">
      <c r="A828" s="171" t="s">
        <v>900</v>
      </c>
      <c r="B828" s="85" t="s">
        <v>819</v>
      </c>
      <c r="C828" s="171" t="s">
        <v>2601</v>
      </c>
      <c r="D828" s="87">
        <v>0</v>
      </c>
      <c r="E828" s="87">
        <v>0</v>
      </c>
      <c r="F828" s="87">
        <v>0</v>
      </c>
      <c r="G828" s="87">
        <v>0</v>
      </c>
      <c r="H828" s="87">
        <v>0</v>
      </c>
      <c r="I828" s="87">
        <v>0</v>
      </c>
      <c r="J828" s="87">
        <v>0</v>
      </c>
      <c r="K828" s="87">
        <v>0</v>
      </c>
      <c r="L828" s="87">
        <v>0</v>
      </c>
      <c r="M828" s="87">
        <v>0</v>
      </c>
      <c r="N828" s="87">
        <v>0</v>
      </c>
      <c r="O828" s="87">
        <v>0</v>
      </c>
      <c r="P828" s="87">
        <v>0</v>
      </c>
      <c r="Q828" s="87">
        <v>0</v>
      </c>
      <c r="R828" s="87">
        <v>0</v>
      </c>
      <c r="S828" s="87">
        <v>0</v>
      </c>
      <c r="T828" s="87">
        <v>0</v>
      </c>
      <c r="U828" s="87">
        <v>0</v>
      </c>
      <c r="V828" s="87">
        <v>0</v>
      </c>
      <c r="W828" s="87">
        <v>0</v>
      </c>
      <c r="X828" s="87">
        <v>0</v>
      </c>
      <c r="Y828" s="87">
        <v>0</v>
      </c>
      <c r="Z828" s="87">
        <v>0</v>
      </c>
      <c r="AA828" s="87">
        <v>0</v>
      </c>
      <c r="AB828" s="87">
        <v>0</v>
      </c>
      <c r="AC828" s="87">
        <v>0</v>
      </c>
      <c r="AD828" s="87">
        <v>0</v>
      </c>
      <c r="AE828" s="87">
        <v>0</v>
      </c>
      <c r="AF828" s="87">
        <v>0</v>
      </c>
      <c r="AG828" s="87">
        <v>0</v>
      </c>
      <c r="AH828" s="87">
        <v>0</v>
      </c>
      <c r="AI828" s="87">
        <v>0</v>
      </c>
      <c r="AJ828" s="87">
        <v>0</v>
      </c>
      <c r="AK828" s="87">
        <v>0</v>
      </c>
      <c r="AL828" s="87">
        <v>0</v>
      </c>
      <c r="AM828" s="87">
        <v>0</v>
      </c>
      <c r="AN828" s="87">
        <v>0</v>
      </c>
      <c r="AO828" s="87">
        <v>0</v>
      </c>
      <c r="AP828" s="87">
        <v>0</v>
      </c>
      <c r="AQ828" s="87">
        <v>0</v>
      </c>
      <c r="AR828" s="87">
        <v>0</v>
      </c>
      <c r="AS828" s="87">
        <v>0</v>
      </c>
      <c r="AT828" s="87">
        <v>0</v>
      </c>
      <c r="AU828" s="87">
        <v>0</v>
      </c>
    </row>
    <row r="829" spans="1:47" ht="47.25" x14ac:dyDescent="0.25">
      <c r="A829" s="171" t="s">
        <v>900</v>
      </c>
      <c r="B829" s="86" t="s">
        <v>820</v>
      </c>
      <c r="C829" s="171" t="s">
        <v>2602</v>
      </c>
      <c r="D829" s="87">
        <v>0</v>
      </c>
      <c r="E829" s="87">
        <v>0</v>
      </c>
      <c r="F829" s="87">
        <v>0</v>
      </c>
      <c r="G829" s="87">
        <v>0</v>
      </c>
      <c r="H829" s="87">
        <v>0</v>
      </c>
      <c r="I829" s="87">
        <v>0</v>
      </c>
      <c r="J829" s="87">
        <v>0</v>
      </c>
      <c r="K829" s="87">
        <v>0</v>
      </c>
      <c r="L829" s="87">
        <v>0</v>
      </c>
      <c r="M829" s="87">
        <v>0</v>
      </c>
      <c r="N829" s="87">
        <v>0</v>
      </c>
      <c r="O829" s="87">
        <v>0</v>
      </c>
      <c r="P829" s="87">
        <v>0</v>
      </c>
      <c r="Q829" s="87">
        <v>0</v>
      </c>
      <c r="R829" s="87">
        <v>0</v>
      </c>
      <c r="S829" s="87">
        <v>0</v>
      </c>
      <c r="T829" s="87">
        <v>0</v>
      </c>
      <c r="U829" s="87">
        <v>0</v>
      </c>
      <c r="V829" s="87">
        <v>0</v>
      </c>
      <c r="W829" s="87">
        <v>0</v>
      </c>
      <c r="X829" s="87">
        <v>0</v>
      </c>
      <c r="Y829" s="87">
        <v>0</v>
      </c>
      <c r="Z829" s="87">
        <v>0</v>
      </c>
      <c r="AA829" s="87">
        <v>0</v>
      </c>
      <c r="AB829" s="87">
        <v>0</v>
      </c>
      <c r="AC829" s="87">
        <v>0</v>
      </c>
      <c r="AD829" s="87">
        <v>0</v>
      </c>
      <c r="AE829" s="87">
        <v>0</v>
      </c>
      <c r="AF829" s="87">
        <v>0</v>
      </c>
      <c r="AG829" s="87">
        <v>0</v>
      </c>
      <c r="AH829" s="87">
        <v>0</v>
      </c>
      <c r="AI829" s="87">
        <v>0</v>
      </c>
      <c r="AJ829" s="87">
        <v>0</v>
      </c>
      <c r="AK829" s="87">
        <v>0</v>
      </c>
      <c r="AL829" s="87">
        <v>0</v>
      </c>
      <c r="AM829" s="87">
        <v>0</v>
      </c>
      <c r="AN829" s="87">
        <v>0</v>
      </c>
      <c r="AO829" s="87">
        <v>0</v>
      </c>
      <c r="AP829" s="87">
        <v>0</v>
      </c>
      <c r="AQ829" s="87">
        <v>0</v>
      </c>
      <c r="AR829" s="87">
        <v>0</v>
      </c>
      <c r="AS829" s="87">
        <v>0</v>
      </c>
      <c r="AT829" s="87">
        <v>0</v>
      </c>
      <c r="AU829" s="87">
        <v>0</v>
      </c>
    </row>
    <row r="830" spans="1:47" ht="31.5" x14ac:dyDescent="0.25">
      <c r="A830" s="171" t="s">
        <v>900</v>
      </c>
      <c r="B830" s="85" t="s">
        <v>98</v>
      </c>
      <c r="C830" s="171" t="s">
        <v>2603</v>
      </c>
      <c r="D830" s="87">
        <v>0</v>
      </c>
      <c r="E830" s="87">
        <v>0</v>
      </c>
      <c r="F830" s="87">
        <v>0</v>
      </c>
      <c r="G830" s="87">
        <v>0</v>
      </c>
      <c r="H830" s="87">
        <v>0</v>
      </c>
      <c r="I830" s="87">
        <v>0</v>
      </c>
      <c r="J830" s="87">
        <v>0</v>
      </c>
      <c r="K830" s="87">
        <v>0</v>
      </c>
      <c r="L830" s="87">
        <v>0</v>
      </c>
      <c r="M830" s="87">
        <v>0</v>
      </c>
      <c r="N830" s="87">
        <v>0</v>
      </c>
      <c r="O830" s="87">
        <v>0</v>
      </c>
      <c r="P830" s="87">
        <v>0</v>
      </c>
      <c r="Q830" s="87">
        <v>0</v>
      </c>
      <c r="R830" s="87">
        <v>0.32</v>
      </c>
      <c r="S830" s="87">
        <v>0</v>
      </c>
      <c r="T830" s="87">
        <v>0.17699999999999999</v>
      </c>
      <c r="U830" s="87">
        <v>0</v>
      </c>
      <c r="V830" s="87">
        <v>0</v>
      </c>
      <c r="W830" s="87">
        <v>0</v>
      </c>
      <c r="X830" s="87">
        <v>0</v>
      </c>
      <c r="Y830" s="87">
        <v>0</v>
      </c>
      <c r="Z830" s="87">
        <v>0</v>
      </c>
      <c r="AA830" s="87">
        <v>0</v>
      </c>
      <c r="AB830" s="87">
        <v>0</v>
      </c>
      <c r="AC830" s="87">
        <v>0</v>
      </c>
      <c r="AD830" s="87">
        <v>0</v>
      </c>
      <c r="AE830" s="87">
        <v>0</v>
      </c>
      <c r="AF830" s="87">
        <v>0</v>
      </c>
      <c r="AG830" s="87">
        <v>0</v>
      </c>
      <c r="AH830" s="87">
        <v>0</v>
      </c>
      <c r="AI830" s="87">
        <v>0</v>
      </c>
      <c r="AJ830" s="87">
        <v>0</v>
      </c>
      <c r="AK830" s="87">
        <v>0</v>
      </c>
      <c r="AL830" s="87">
        <v>0</v>
      </c>
      <c r="AM830" s="87">
        <v>0</v>
      </c>
      <c r="AN830" s="87">
        <v>0</v>
      </c>
      <c r="AO830" s="87">
        <v>0</v>
      </c>
      <c r="AP830" s="87">
        <v>0</v>
      </c>
      <c r="AQ830" s="87">
        <v>0</v>
      </c>
      <c r="AR830" s="87">
        <v>0</v>
      </c>
      <c r="AS830" s="87">
        <v>0</v>
      </c>
      <c r="AT830" s="87">
        <v>0</v>
      </c>
      <c r="AU830" s="87">
        <v>0</v>
      </c>
    </row>
    <row r="831" spans="1:47" ht="47.25" x14ac:dyDescent="0.25">
      <c r="A831" s="171" t="s">
        <v>900</v>
      </c>
      <c r="B831" s="85" t="s">
        <v>464</v>
      </c>
      <c r="C831" s="171" t="s">
        <v>2604</v>
      </c>
      <c r="D831" s="87">
        <v>0</v>
      </c>
      <c r="E831" s="87">
        <v>0</v>
      </c>
      <c r="F831" s="87">
        <v>0</v>
      </c>
      <c r="G831" s="87">
        <v>0</v>
      </c>
      <c r="H831" s="87">
        <v>0</v>
      </c>
      <c r="I831" s="87">
        <v>0</v>
      </c>
      <c r="J831" s="87">
        <v>0</v>
      </c>
      <c r="K831" s="87">
        <v>0</v>
      </c>
      <c r="L831" s="87">
        <v>0</v>
      </c>
      <c r="M831" s="87">
        <v>0</v>
      </c>
      <c r="N831" s="87">
        <v>0</v>
      </c>
      <c r="O831" s="87">
        <v>0</v>
      </c>
      <c r="P831" s="87">
        <v>0</v>
      </c>
      <c r="Q831" s="87">
        <v>0</v>
      </c>
      <c r="R831" s="87">
        <v>0</v>
      </c>
      <c r="S831" s="87">
        <v>0</v>
      </c>
      <c r="T831" s="87">
        <v>0</v>
      </c>
      <c r="U831" s="87">
        <v>0</v>
      </c>
      <c r="V831" s="87">
        <v>0</v>
      </c>
      <c r="W831" s="87">
        <v>0</v>
      </c>
      <c r="X831" s="87">
        <v>0</v>
      </c>
      <c r="Y831" s="87">
        <v>0</v>
      </c>
      <c r="Z831" s="87">
        <v>0</v>
      </c>
      <c r="AA831" s="87">
        <v>0</v>
      </c>
      <c r="AB831" s="87">
        <v>0</v>
      </c>
      <c r="AC831" s="87">
        <v>0</v>
      </c>
      <c r="AD831" s="87">
        <v>0</v>
      </c>
      <c r="AE831" s="87">
        <v>0</v>
      </c>
      <c r="AF831" s="87">
        <v>0</v>
      </c>
      <c r="AG831" s="87">
        <v>0</v>
      </c>
      <c r="AH831" s="87">
        <v>0</v>
      </c>
      <c r="AI831" s="87">
        <v>0</v>
      </c>
      <c r="AJ831" s="87">
        <v>0</v>
      </c>
      <c r="AK831" s="87">
        <v>0</v>
      </c>
      <c r="AL831" s="87">
        <v>0</v>
      </c>
      <c r="AM831" s="87">
        <v>0</v>
      </c>
      <c r="AN831" s="87">
        <v>0</v>
      </c>
      <c r="AO831" s="87">
        <v>0</v>
      </c>
      <c r="AP831" s="87">
        <v>0</v>
      </c>
      <c r="AQ831" s="87">
        <v>0</v>
      </c>
      <c r="AR831" s="87">
        <v>0</v>
      </c>
      <c r="AS831" s="87">
        <v>0</v>
      </c>
      <c r="AT831" s="87">
        <v>0</v>
      </c>
      <c r="AU831" s="87">
        <v>0</v>
      </c>
    </row>
    <row r="832" spans="1:47" ht="78.75" x14ac:dyDescent="0.25">
      <c r="A832" s="171" t="s">
        <v>900</v>
      </c>
      <c r="B832" s="85" t="s">
        <v>953</v>
      </c>
      <c r="C832" s="171" t="s">
        <v>2605</v>
      </c>
      <c r="D832" s="87">
        <v>0</v>
      </c>
      <c r="E832" s="87">
        <v>0</v>
      </c>
      <c r="F832" s="87">
        <v>0</v>
      </c>
      <c r="G832" s="87">
        <v>0</v>
      </c>
      <c r="H832" s="87">
        <v>0</v>
      </c>
      <c r="I832" s="87">
        <v>0</v>
      </c>
      <c r="J832" s="87">
        <v>0</v>
      </c>
      <c r="K832" s="87">
        <v>0</v>
      </c>
      <c r="L832" s="87">
        <v>0</v>
      </c>
      <c r="M832" s="87">
        <v>0</v>
      </c>
      <c r="N832" s="87">
        <v>0</v>
      </c>
      <c r="O832" s="87">
        <v>0</v>
      </c>
      <c r="P832" s="87">
        <v>0</v>
      </c>
      <c r="Q832" s="87">
        <v>0</v>
      </c>
      <c r="R832" s="87">
        <v>0</v>
      </c>
      <c r="S832" s="87">
        <v>0</v>
      </c>
      <c r="T832" s="87">
        <v>0</v>
      </c>
      <c r="U832" s="87">
        <v>0</v>
      </c>
      <c r="V832" s="87">
        <v>0</v>
      </c>
      <c r="W832" s="87">
        <v>0</v>
      </c>
      <c r="X832" s="87">
        <v>0</v>
      </c>
      <c r="Y832" s="87">
        <v>0</v>
      </c>
      <c r="Z832" s="87">
        <v>0</v>
      </c>
      <c r="AA832" s="87">
        <v>0</v>
      </c>
      <c r="AB832" s="87">
        <v>0</v>
      </c>
      <c r="AC832" s="87">
        <v>0</v>
      </c>
      <c r="AD832" s="87">
        <v>0</v>
      </c>
      <c r="AE832" s="87">
        <v>0</v>
      </c>
      <c r="AF832" s="87">
        <v>0</v>
      </c>
      <c r="AG832" s="87">
        <v>0</v>
      </c>
      <c r="AH832" s="87">
        <v>0</v>
      </c>
      <c r="AI832" s="87">
        <v>0</v>
      </c>
      <c r="AJ832" s="87">
        <v>0</v>
      </c>
      <c r="AK832" s="87">
        <v>0</v>
      </c>
      <c r="AL832" s="87">
        <v>0</v>
      </c>
      <c r="AM832" s="87">
        <v>0</v>
      </c>
      <c r="AN832" s="87">
        <v>0</v>
      </c>
      <c r="AO832" s="87">
        <v>0</v>
      </c>
      <c r="AP832" s="87">
        <v>0</v>
      </c>
      <c r="AQ832" s="87">
        <v>0</v>
      </c>
      <c r="AR832" s="87">
        <v>0</v>
      </c>
      <c r="AS832" s="87">
        <v>0</v>
      </c>
      <c r="AT832" s="87">
        <v>0</v>
      </c>
      <c r="AU832" s="87">
        <v>0</v>
      </c>
    </row>
    <row r="833" spans="1:47" x14ac:dyDescent="0.25">
      <c r="A833" s="210"/>
      <c r="B833" s="212" t="s">
        <v>465</v>
      </c>
      <c r="C833" s="210"/>
      <c r="D833" s="214">
        <v>0</v>
      </c>
      <c r="E833" s="214">
        <v>0.4</v>
      </c>
      <c r="F833" s="214">
        <v>0</v>
      </c>
      <c r="G833" s="214">
        <v>0</v>
      </c>
      <c r="H833" s="214">
        <v>0</v>
      </c>
      <c r="I833" s="214">
        <v>0.88800000000000001</v>
      </c>
      <c r="J833" s="214">
        <v>0</v>
      </c>
      <c r="K833" s="214">
        <v>0</v>
      </c>
      <c r="L833" s="214">
        <v>0</v>
      </c>
      <c r="M833" s="214">
        <v>0</v>
      </c>
      <c r="N833" s="214">
        <v>0</v>
      </c>
      <c r="O833" s="214">
        <v>0</v>
      </c>
      <c r="P833" s="214">
        <v>0</v>
      </c>
      <c r="Q833" s="214">
        <v>0</v>
      </c>
      <c r="R833" s="214">
        <v>0.4</v>
      </c>
      <c r="S833" s="214">
        <v>0</v>
      </c>
      <c r="T833" s="214">
        <v>0.64</v>
      </c>
      <c r="U833" s="214">
        <v>0</v>
      </c>
      <c r="V833" s="214">
        <v>0</v>
      </c>
      <c r="W833" s="214">
        <v>0</v>
      </c>
      <c r="X833" s="214">
        <v>0</v>
      </c>
      <c r="Y833" s="214">
        <v>0</v>
      </c>
      <c r="Z833" s="214">
        <v>0</v>
      </c>
      <c r="AA833" s="214">
        <v>0</v>
      </c>
      <c r="AB833" s="214">
        <f t="shared" ref="AB833:AU833" si="84">SUM(AB834:AB835)</f>
        <v>0</v>
      </c>
      <c r="AC833" s="214">
        <f t="shared" si="84"/>
        <v>0</v>
      </c>
      <c r="AD833" s="214">
        <f t="shared" si="84"/>
        <v>0</v>
      </c>
      <c r="AE833" s="214">
        <f t="shared" si="84"/>
        <v>0</v>
      </c>
      <c r="AF833" s="214">
        <f t="shared" si="84"/>
        <v>0</v>
      </c>
      <c r="AG833" s="214">
        <f t="shared" si="84"/>
        <v>0</v>
      </c>
      <c r="AH833" s="214">
        <f t="shared" si="84"/>
        <v>0</v>
      </c>
      <c r="AI833" s="214">
        <f t="shared" si="84"/>
        <v>0</v>
      </c>
      <c r="AJ833" s="214">
        <f t="shared" si="84"/>
        <v>0</v>
      </c>
      <c r="AK833" s="214">
        <f t="shared" si="84"/>
        <v>0</v>
      </c>
      <c r="AL833" s="214">
        <f t="shared" si="84"/>
        <v>0</v>
      </c>
      <c r="AM833" s="214">
        <f t="shared" si="84"/>
        <v>0</v>
      </c>
      <c r="AN833" s="214">
        <f t="shared" si="84"/>
        <v>0</v>
      </c>
      <c r="AO833" s="214">
        <f t="shared" si="84"/>
        <v>0</v>
      </c>
      <c r="AP833" s="214">
        <f t="shared" si="84"/>
        <v>0</v>
      </c>
      <c r="AQ833" s="214">
        <f t="shared" si="84"/>
        <v>0</v>
      </c>
      <c r="AR833" s="214">
        <f t="shared" si="84"/>
        <v>0</v>
      </c>
      <c r="AS833" s="214">
        <f t="shared" si="84"/>
        <v>0</v>
      </c>
      <c r="AT833" s="214">
        <f t="shared" si="84"/>
        <v>0</v>
      </c>
      <c r="AU833" s="214">
        <f t="shared" si="84"/>
        <v>0</v>
      </c>
    </row>
    <row r="834" spans="1:47" ht="47.25" x14ac:dyDescent="0.25">
      <c r="A834" s="171" t="s">
        <v>900</v>
      </c>
      <c r="B834" s="86" t="s">
        <v>466</v>
      </c>
      <c r="C834" s="171" t="s">
        <v>2606</v>
      </c>
      <c r="D834" s="87">
        <v>0</v>
      </c>
      <c r="E834" s="87">
        <v>0.4</v>
      </c>
      <c r="F834" s="87">
        <v>0</v>
      </c>
      <c r="G834" s="87">
        <v>0</v>
      </c>
      <c r="H834" s="87">
        <v>0</v>
      </c>
      <c r="I834" s="87">
        <v>0.88800000000000001</v>
      </c>
      <c r="J834" s="87">
        <v>0</v>
      </c>
      <c r="K834" s="87">
        <v>0</v>
      </c>
      <c r="L834" s="87">
        <v>0</v>
      </c>
      <c r="M834" s="87">
        <v>0</v>
      </c>
      <c r="N834" s="87">
        <v>0</v>
      </c>
      <c r="O834" s="87">
        <v>0</v>
      </c>
      <c r="P834" s="87">
        <v>0</v>
      </c>
      <c r="Q834" s="87">
        <v>0</v>
      </c>
      <c r="R834" s="87">
        <v>0.4</v>
      </c>
      <c r="S834" s="87">
        <v>0</v>
      </c>
      <c r="T834" s="87">
        <v>0.64</v>
      </c>
      <c r="U834" s="87">
        <v>0</v>
      </c>
      <c r="V834" s="87">
        <v>0</v>
      </c>
      <c r="W834" s="87">
        <v>0</v>
      </c>
      <c r="X834" s="87">
        <v>0</v>
      </c>
      <c r="Y834" s="87">
        <v>0</v>
      </c>
      <c r="Z834" s="87">
        <v>0</v>
      </c>
      <c r="AA834" s="87">
        <v>0</v>
      </c>
      <c r="AB834" s="87">
        <v>0</v>
      </c>
      <c r="AC834" s="87">
        <v>0</v>
      </c>
      <c r="AD834" s="87">
        <v>0</v>
      </c>
      <c r="AE834" s="87">
        <v>0</v>
      </c>
      <c r="AF834" s="87">
        <v>0</v>
      </c>
      <c r="AG834" s="87">
        <v>0</v>
      </c>
      <c r="AH834" s="87">
        <v>0</v>
      </c>
      <c r="AI834" s="87">
        <v>0</v>
      </c>
      <c r="AJ834" s="87">
        <v>0</v>
      </c>
      <c r="AK834" s="87">
        <v>0</v>
      </c>
      <c r="AL834" s="87">
        <v>0</v>
      </c>
      <c r="AM834" s="87">
        <v>0</v>
      </c>
      <c r="AN834" s="87">
        <v>0</v>
      </c>
      <c r="AO834" s="87">
        <v>0</v>
      </c>
      <c r="AP834" s="87">
        <v>0</v>
      </c>
      <c r="AQ834" s="87">
        <v>0</v>
      </c>
      <c r="AR834" s="87">
        <v>0</v>
      </c>
      <c r="AS834" s="87">
        <v>0</v>
      </c>
      <c r="AT834" s="87">
        <v>0</v>
      </c>
      <c r="AU834" s="87">
        <v>0</v>
      </c>
    </row>
    <row r="835" spans="1:47" ht="47.25" x14ac:dyDescent="0.25">
      <c r="A835" s="171" t="s">
        <v>900</v>
      </c>
      <c r="B835" s="85" t="s">
        <v>821</v>
      </c>
      <c r="C835" s="171" t="s">
        <v>2607</v>
      </c>
      <c r="D835" s="87">
        <v>0</v>
      </c>
      <c r="E835" s="87">
        <v>0</v>
      </c>
      <c r="F835" s="87">
        <v>0</v>
      </c>
      <c r="G835" s="87">
        <v>0</v>
      </c>
      <c r="H835" s="87">
        <v>0</v>
      </c>
      <c r="I835" s="87">
        <v>0</v>
      </c>
      <c r="J835" s="87">
        <v>0</v>
      </c>
      <c r="K835" s="87">
        <v>0</v>
      </c>
      <c r="L835" s="87">
        <v>0</v>
      </c>
      <c r="M835" s="87">
        <v>0</v>
      </c>
      <c r="N835" s="87">
        <v>0</v>
      </c>
      <c r="O835" s="87">
        <v>0</v>
      </c>
      <c r="P835" s="87">
        <v>0</v>
      </c>
      <c r="Q835" s="87">
        <v>0</v>
      </c>
      <c r="R835" s="87">
        <v>0</v>
      </c>
      <c r="S835" s="87">
        <v>0</v>
      </c>
      <c r="T835" s="87">
        <v>0</v>
      </c>
      <c r="U835" s="87">
        <v>0</v>
      </c>
      <c r="V835" s="87">
        <v>0</v>
      </c>
      <c r="W835" s="87">
        <v>0</v>
      </c>
      <c r="X835" s="87">
        <v>0</v>
      </c>
      <c r="Y835" s="87">
        <v>0</v>
      </c>
      <c r="Z835" s="87">
        <v>0</v>
      </c>
      <c r="AA835" s="87">
        <v>0</v>
      </c>
      <c r="AB835" s="87">
        <v>0</v>
      </c>
      <c r="AC835" s="87">
        <v>0</v>
      </c>
      <c r="AD835" s="87">
        <v>0</v>
      </c>
      <c r="AE835" s="87">
        <v>0</v>
      </c>
      <c r="AF835" s="87">
        <v>0</v>
      </c>
      <c r="AG835" s="87">
        <v>0</v>
      </c>
      <c r="AH835" s="87">
        <v>0</v>
      </c>
      <c r="AI835" s="87">
        <v>0</v>
      </c>
      <c r="AJ835" s="87">
        <v>0</v>
      </c>
      <c r="AK835" s="87">
        <v>0</v>
      </c>
      <c r="AL835" s="87">
        <v>0</v>
      </c>
      <c r="AM835" s="87">
        <v>0</v>
      </c>
      <c r="AN835" s="87">
        <v>0</v>
      </c>
      <c r="AO835" s="87">
        <v>0</v>
      </c>
      <c r="AP835" s="87">
        <v>0</v>
      </c>
      <c r="AQ835" s="87">
        <v>0</v>
      </c>
      <c r="AR835" s="87">
        <v>0</v>
      </c>
      <c r="AS835" s="87">
        <v>0</v>
      </c>
      <c r="AT835" s="87">
        <v>0</v>
      </c>
      <c r="AU835" s="87">
        <v>0</v>
      </c>
    </row>
    <row r="836" spans="1:47" x14ac:dyDescent="0.25">
      <c r="A836" s="210"/>
      <c r="B836" s="216" t="s">
        <v>63</v>
      </c>
      <c r="C836" s="210"/>
      <c r="D836" s="214">
        <v>0</v>
      </c>
      <c r="E836" s="214">
        <v>0</v>
      </c>
      <c r="F836" s="214">
        <v>0</v>
      </c>
      <c r="G836" s="214">
        <v>0</v>
      </c>
      <c r="H836" s="214">
        <v>0</v>
      </c>
      <c r="I836" s="214">
        <v>0</v>
      </c>
      <c r="J836" s="214">
        <v>0</v>
      </c>
      <c r="K836" s="214">
        <v>0</v>
      </c>
      <c r="L836" s="214">
        <v>0</v>
      </c>
      <c r="M836" s="214">
        <v>0</v>
      </c>
      <c r="N836" s="214">
        <v>0</v>
      </c>
      <c r="O836" s="214">
        <v>0</v>
      </c>
      <c r="P836" s="214">
        <v>0</v>
      </c>
      <c r="Q836" s="214">
        <v>0</v>
      </c>
      <c r="R836" s="214">
        <v>0.25</v>
      </c>
      <c r="S836" s="214">
        <v>0</v>
      </c>
      <c r="T836" s="214">
        <v>0.01</v>
      </c>
      <c r="U836" s="214">
        <v>0</v>
      </c>
      <c r="V836" s="214">
        <v>0</v>
      </c>
      <c r="W836" s="214">
        <v>0</v>
      </c>
      <c r="X836" s="214">
        <v>0</v>
      </c>
      <c r="Y836" s="214">
        <v>0</v>
      </c>
      <c r="Z836" s="214">
        <v>0</v>
      </c>
      <c r="AA836" s="214">
        <v>0</v>
      </c>
      <c r="AB836" s="214">
        <f t="shared" ref="AB836:AU836" si="85">SUM(AB837:AB838)</f>
        <v>0</v>
      </c>
      <c r="AC836" s="214">
        <f t="shared" si="85"/>
        <v>0</v>
      </c>
      <c r="AD836" s="214">
        <f t="shared" si="85"/>
        <v>0</v>
      </c>
      <c r="AE836" s="214">
        <f t="shared" si="85"/>
        <v>0</v>
      </c>
      <c r="AF836" s="214">
        <f t="shared" si="85"/>
        <v>0</v>
      </c>
      <c r="AG836" s="214">
        <f t="shared" si="85"/>
        <v>0</v>
      </c>
      <c r="AH836" s="214">
        <f t="shared" si="85"/>
        <v>0</v>
      </c>
      <c r="AI836" s="214">
        <f t="shared" si="85"/>
        <v>0</v>
      </c>
      <c r="AJ836" s="214">
        <f t="shared" si="85"/>
        <v>0</v>
      </c>
      <c r="AK836" s="214">
        <f t="shared" si="85"/>
        <v>0</v>
      </c>
      <c r="AL836" s="214">
        <f t="shared" si="85"/>
        <v>0</v>
      </c>
      <c r="AM836" s="214">
        <f t="shared" si="85"/>
        <v>0</v>
      </c>
      <c r="AN836" s="214">
        <f t="shared" si="85"/>
        <v>0</v>
      </c>
      <c r="AO836" s="214">
        <f t="shared" si="85"/>
        <v>0</v>
      </c>
      <c r="AP836" s="214">
        <f t="shared" si="85"/>
        <v>0</v>
      </c>
      <c r="AQ836" s="214">
        <f t="shared" si="85"/>
        <v>0</v>
      </c>
      <c r="AR836" s="214">
        <f t="shared" si="85"/>
        <v>0</v>
      </c>
      <c r="AS836" s="214">
        <f t="shared" si="85"/>
        <v>0</v>
      </c>
      <c r="AT836" s="214">
        <f t="shared" si="85"/>
        <v>0</v>
      </c>
      <c r="AU836" s="214">
        <f t="shared" si="85"/>
        <v>0</v>
      </c>
    </row>
    <row r="837" spans="1:47" ht="47.25" x14ac:dyDescent="0.25">
      <c r="A837" s="171" t="s">
        <v>900</v>
      </c>
      <c r="B837" s="85" t="s">
        <v>822</v>
      </c>
      <c r="C837" s="171" t="s">
        <v>2608</v>
      </c>
      <c r="D837" s="87">
        <v>0</v>
      </c>
      <c r="E837" s="87">
        <v>0</v>
      </c>
      <c r="F837" s="87">
        <v>0</v>
      </c>
      <c r="G837" s="87">
        <v>0</v>
      </c>
      <c r="H837" s="87">
        <v>0</v>
      </c>
      <c r="I837" s="87">
        <v>0</v>
      </c>
      <c r="J837" s="87">
        <v>0</v>
      </c>
      <c r="K837" s="87">
        <v>0</v>
      </c>
      <c r="L837" s="87">
        <v>0</v>
      </c>
      <c r="M837" s="87">
        <v>0</v>
      </c>
      <c r="N837" s="87">
        <v>0</v>
      </c>
      <c r="O837" s="87">
        <v>0</v>
      </c>
      <c r="P837" s="87">
        <v>0</v>
      </c>
      <c r="Q837" s="87">
        <v>0</v>
      </c>
      <c r="R837" s="87">
        <v>0.25</v>
      </c>
      <c r="S837" s="87">
        <v>0</v>
      </c>
      <c r="T837" s="87">
        <v>0.01</v>
      </c>
      <c r="U837" s="87">
        <v>0</v>
      </c>
      <c r="V837" s="87">
        <v>0</v>
      </c>
      <c r="W837" s="87">
        <v>0</v>
      </c>
      <c r="X837" s="87">
        <v>0</v>
      </c>
      <c r="Y837" s="87">
        <v>0</v>
      </c>
      <c r="Z837" s="87">
        <v>0</v>
      </c>
      <c r="AA837" s="87">
        <v>0</v>
      </c>
      <c r="AB837" s="87">
        <v>0</v>
      </c>
      <c r="AC837" s="87">
        <v>0</v>
      </c>
      <c r="AD837" s="87">
        <v>0</v>
      </c>
      <c r="AE837" s="87">
        <v>0</v>
      </c>
      <c r="AF837" s="87">
        <v>0</v>
      </c>
      <c r="AG837" s="87">
        <v>0</v>
      </c>
      <c r="AH837" s="87">
        <v>0</v>
      </c>
      <c r="AI837" s="87">
        <v>0</v>
      </c>
      <c r="AJ837" s="87">
        <v>0</v>
      </c>
      <c r="AK837" s="87">
        <v>0</v>
      </c>
      <c r="AL837" s="87">
        <v>0</v>
      </c>
      <c r="AM837" s="87">
        <v>0</v>
      </c>
      <c r="AN837" s="87">
        <v>0</v>
      </c>
      <c r="AO837" s="87">
        <v>0</v>
      </c>
      <c r="AP837" s="87">
        <v>0</v>
      </c>
      <c r="AQ837" s="87">
        <v>0</v>
      </c>
      <c r="AR837" s="87">
        <v>0</v>
      </c>
      <c r="AS837" s="87">
        <v>0</v>
      </c>
      <c r="AT837" s="87">
        <v>0</v>
      </c>
      <c r="AU837" s="87">
        <v>0</v>
      </c>
    </row>
    <row r="838" spans="1:47" ht="110.25" x14ac:dyDescent="0.25">
      <c r="A838" s="171" t="s">
        <v>900</v>
      </c>
      <c r="B838" s="86" t="s">
        <v>954</v>
      </c>
      <c r="C838" s="171" t="s">
        <v>2609</v>
      </c>
      <c r="D838" s="87">
        <v>0</v>
      </c>
      <c r="E838" s="87">
        <v>0</v>
      </c>
      <c r="F838" s="87">
        <v>0</v>
      </c>
      <c r="G838" s="87">
        <v>0</v>
      </c>
      <c r="H838" s="87">
        <v>0</v>
      </c>
      <c r="I838" s="87">
        <v>0</v>
      </c>
      <c r="J838" s="87">
        <v>0</v>
      </c>
      <c r="K838" s="87">
        <v>0</v>
      </c>
      <c r="L838" s="87">
        <v>0</v>
      </c>
      <c r="M838" s="87">
        <v>0</v>
      </c>
      <c r="N838" s="87">
        <v>0</v>
      </c>
      <c r="O838" s="87">
        <v>0</v>
      </c>
      <c r="P838" s="87">
        <v>0</v>
      </c>
      <c r="Q838" s="87">
        <v>0</v>
      </c>
      <c r="R838" s="87">
        <v>0</v>
      </c>
      <c r="S838" s="87">
        <v>0</v>
      </c>
      <c r="T838" s="87">
        <v>0</v>
      </c>
      <c r="U838" s="87">
        <v>0</v>
      </c>
      <c r="V838" s="87">
        <v>0</v>
      </c>
      <c r="W838" s="87">
        <v>0</v>
      </c>
      <c r="X838" s="87">
        <v>0</v>
      </c>
      <c r="Y838" s="87">
        <v>0</v>
      </c>
      <c r="Z838" s="87">
        <v>0</v>
      </c>
      <c r="AA838" s="87">
        <v>0</v>
      </c>
      <c r="AB838" s="87">
        <v>0</v>
      </c>
      <c r="AC838" s="87">
        <v>0</v>
      </c>
      <c r="AD838" s="87">
        <v>0</v>
      </c>
      <c r="AE838" s="87">
        <v>0</v>
      </c>
      <c r="AF838" s="87">
        <v>0</v>
      </c>
      <c r="AG838" s="87">
        <v>0</v>
      </c>
      <c r="AH838" s="87">
        <v>0</v>
      </c>
      <c r="AI838" s="87">
        <v>0</v>
      </c>
      <c r="AJ838" s="87">
        <v>0</v>
      </c>
      <c r="AK838" s="87">
        <v>0</v>
      </c>
      <c r="AL838" s="87">
        <v>0</v>
      </c>
      <c r="AM838" s="87">
        <v>0</v>
      </c>
      <c r="AN838" s="87">
        <v>0</v>
      </c>
      <c r="AO838" s="87">
        <v>0</v>
      </c>
      <c r="AP838" s="87">
        <v>0</v>
      </c>
      <c r="AQ838" s="87">
        <v>0</v>
      </c>
      <c r="AR838" s="87">
        <v>0</v>
      </c>
      <c r="AS838" s="87">
        <v>0</v>
      </c>
      <c r="AT838" s="87">
        <v>0</v>
      </c>
      <c r="AU838" s="87">
        <v>0</v>
      </c>
    </row>
    <row r="839" spans="1:47" x14ac:dyDescent="0.25">
      <c r="A839" s="210"/>
      <c r="B839" s="212" t="s">
        <v>371</v>
      </c>
      <c r="C839" s="210"/>
      <c r="D839" s="214">
        <v>0</v>
      </c>
      <c r="E839" s="214">
        <v>1.6600000000000001</v>
      </c>
      <c r="F839" s="214">
        <v>0</v>
      </c>
      <c r="G839" s="214">
        <v>0</v>
      </c>
      <c r="H839" s="214">
        <v>0</v>
      </c>
      <c r="I839" s="214">
        <v>0.42300000000000004</v>
      </c>
      <c r="J839" s="214">
        <v>0</v>
      </c>
      <c r="K839" s="214">
        <v>0</v>
      </c>
      <c r="L839" s="214">
        <v>0</v>
      </c>
      <c r="M839" s="214">
        <v>0</v>
      </c>
      <c r="N839" s="214">
        <v>0</v>
      </c>
      <c r="O839" s="214">
        <v>0</v>
      </c>
      <c r="P839" s="214">
        <v>0</v>
      </c>
      <c r="Q839" s="214">
        <v>0</v>
      </c>
      <c r="R839" s="214">
        <v>1.04</v>
      </c>
      <c r="S839" s="214">
        <v>0</v>
      </c>
      <c r="T839" s="214">
        <v>18.020000000000003</v>
      </c>
      <c r="U839" s="214">
        <v>0</v>
      </c>
      <c r="V839" s="214">
        <v>0</v>
      </c>
      <c r="W839" s="214">
        <v>0</v>
      </c>
      <c r="X839" s="214">
        <v>0</v>
      </c>
      <c r="Y839" s="214">
        <v>0</v>
      </c>
      <c r="Z839" s="214">
        <v>0</v>
      </c>
      <c r="AA839" s="214">
        <v>0</v>
      </c>
      <c r="AB839" s="214">
        <f t="shared" ref="AB839:AU839" si="86">SUM(AB840:AB849)</f>
        <v>0</v>
      </c>
      <c r="AC839" s="214">
        <f t="shared" si="86"/>
        <v>0</v>
      </c>
      <c r="AD839" s="214">
        <f t="shared" si="86"/>
        <v>0</v>
      </c>
      <c r="AE839" s="214">
        <f t="shared" si="86"/>
        <v>0</v>
      </c>
      <c r="AF839" s="214">
        <f t="shared" si="86"/>
        <v>0</v>
      </c>
      <c r="AG839" s="214">
        <f t="shared" si="86"/>
        <v>0</v>
      </c>
      <c r="AH839" s="214">
        <f t="shared" si="86"/>
        <v>0</v>
      </c>
      <c r="AI839" s="214">
        <f t="shared" si="86"/>
        <v>0</v>
      </c>
      <c r="AJ839" s="214">
        <f t="shared" si="86"/>
        <v>0</v>
      </c>
      <c r="AK839" s="214">
        <f t="shared" si="86"/>
        <v>0</v>
      </c>
      <c r="AL839" s="214">
        <f t="shared" si="86"/>
        <v>0</v>
      </c>
      <c r="AM839" s="214">
        <f t="shared" si="86"/>
        <v>0</v>
      </c>
      <c r="AN839" s="214">
        <f t="shared" si="86"/>
        <v>0</v>
      </c>
      <c r="AO839" s="214">
        <f t="shared" si="86"/>
        <v>0</v>
      </c>
      <c r="AP839" s="214">
        <f t="shared" si="86"/>
        <v>0</v>
      </c>
      <c r="AQ839" s="214">
        <f t="shared" si="86"/>
        <v>0</v>
      </c>
      <c r="AR839" s="214">
        <f t="shared" si="86"/>
        <v>0</v>
      </c>
      <c r="AS839" s="214">
        <f t="shared" si="86"/>
        <v>0</v>
      </c>
      <c r="AT839" s="214">
        <f t="shared" si="86"/>
        <v>0</v>
      </c>
      <c r="AU839" s="214">
        <f t="shared" si="86"/>
        <v>0</v>
      </c>
    </row>
    <row r="840" spans="1:47" ht="78.75" x14ac:dyDescent="0.25">
      <c r="A840" s="171" t="s">
        <v>900</v>
      </c>
      <c r="B840" s="86" t="s">
        <v>1829</v>
      </c>
      <c r="C840" s="171" t="s">
        <v>2610</v>
      </c>
      <c r="D840" s="87">
        <v>0</v>
      </c>
      <c r="E840" s="87">
        <v>0</v>
      </c>
      <c r="F840" s="87">
        <v>0</v>
      </c>
      <c r="G840" s="87">
        <v>0</v>
      </c>
      <c r="H840" s="87">
        <v>0</v>
      </c>
      <c r="I840" s="87">
        <v>0</v>
      </c>
      <c r="J840" s="87">
        <v>0</v>
      </c>
      <c r="K840" s="87">
        <v>0</v>
      </c>
      <c r="L840" s="87">
        <v>0</v>
      </c>
      <c r="M840" s="87">
        <v>0</v>
      </c>
      <c r="N840" s="87">
        <v>0</v>
      </c>
      <c r="O840" s="87">
        <v>0</v>
      </c>
      <c r="P840" s="87">
        <v>0</v>
      </c>
      <c r="Q840" s="87">
        <v>0</v>
      </c>
      <c r="R840" s="87">
        <v>0</v>
      </c>
      <c r="S840" s="87">
        <v>0</v>
      </c>
      <c r="T840" s="87">
        <v>0</v>
      </c>
      <c r="U840" s="87">
        <v>0</v>
      </c>
      <c r="V840" s="87">
        <v>0</v>
      </c>
      <c r="W840" s="87">
        <v>0</v>
      </c>
      <c r="X840" s="87">
        <v>0</v>
      </c>
      <c r="Y840" s="87">
        <v>0</v>
      </c>
      <c r="Z840" s="87">
        <v>0</v>
      </c>
      <c r="AA840" s="87">
        <v>0</v>
      </c>
      <c r="AB840" s="87">
        <v>0</v>
      </c>
      <c r="AC840" s="87">
        <v>0</v>
      </c>
      <c r="AD840" s="87">
        <v>0</v>
      </c>
      <c r="AE840" s="87">
        <v>0</v>
      </c>
      <c r="AF840" s="87">
        <v>0</v>
      </c>
      <c r="AG840" s="87">
        <v>0</v>
      </c>
      <c r="AH840" s="87">
        <v>0</v>
      </c>
      <c r="AI840" s="87">
        <v>0</v>
      </c>
      <c r="AJ840" s="87">
        <v>0</v>
      </c>
      <c r="AK840" s="87">
        <v>0</v>
      </c>
      <c r="AL840" s="87">
        <v>0</v>
      </c>
      <c r="AM840" s="87">
        <v>0</v>
      </c>
      <c r="AN840" s="87">
        <v>0</v>
      </c>
      <c r="AO840" s="87">
        <v>0</v>
      </c>
      <c r="AP840" s="87">
        <v>0</v>
      </c>
      <c r="AQ840" s="87">
        <v>0</v>
      </c>
      <c r="AR840" s="87">
        <v>0</v>
      </c>
      <c r="AS840" s="87">
        <v>0</v>
      </c>
      <c r="AT840" s="87">
        <v>0</v>
      </c>
      <c r="AU840" s="87">
        <v>0</v>
      </c>
    </row>
    <row r="841" spans="1:47" ht="78.75" x14ac:dyDescent="0.25">
      <c r="A841" s="171" t="s">
        <v>900</v>
      </c>
      <c r="B841" s="85" t="s">
        <v>1830</v>
      </c>
      <c r="C841" s="171" t="s">
        <v>2611</v>
      </c>
      <c r="D841" s="87">
        <v>0</v>
      </c>
      <c r="E841" s="87">
        <v>0.63</v>
      </c>
      <c r="F841" s="87">
        <v>0</v>
      </c>
      <c r="G841" s="87">
        <v>0</v>
      </c>
      <c r="H841" s="87">
        <v>0</v>
      </c>
      <c r="I841" s="87">
        <v>0.26200000000000001</v>
      </c>
      <c r="J841" s="87">
        <v>0</v>
      </c>
      <c r="K841" s="87">
        <v>0</v>
      </c>
      <c r="L841" s="87">
        <v>0</v>
      </c>
      <c r="M841" s="87">
        <v>0</v>
      </c>
      <c r="N841" s="87">
        <v>0</v>
      </c>
      <c r="O841" s="87">
        <v>0</v>
      </c>
      <c r="P841" s="87">
        <v>0</v>
      </c>
      <c r="Q841" s="87">
        <v>0</v>
      </c>
      <c r="R841" s="87">
        <v>0.63</v>
      </c>
      <c r="S841" s="87"/>
      <c r="T841" s="87">
        <v>0.26</v>
      </c>
      <c r="U841" s="87"/>
      <c r="V841" s="87">
        <v>0</v>
      </c>
      <c r="W841" s="87">
        <v>0</v>
      </c>
      <c r="X841" s="87">
        <v>0</v>
      </c>
      <c r="Y841" s="87">
        <v>0</v>
      </c>
      <c r="Z841" s="87">
        <v>0</v>
      </c>
      <c r="AA841" s="87">
        <v>0</v>
      </c>
      <c r="AB841" s="87">
        <v>0</v>
      </c>
      <c r="AC841" s="87">
        <v>0</v>
      </c>
      <c r="AD841" s="87">
        <v>0</v>
      </c>
      <c r="AE841" s="87">
        <v>0</v>
      </c>
      <c r="AF841" s="87">
        <v>0</v>
      </c>
      <c r="AG841" s="87">
        <v>0</v>
      </c>
      <c r="AH841" s="87">
        <v>0</v>
      </c>
      <c r="AI841" s="87">
        <v>0</v>
      </c>
      <c r="AJ841" s="87">
        <v>0</v>
      </c>
      <c r="AK841" s="87">
        <v>0</v>
      </c>
      <c r="AL841" s="87">
        <v>0</v>
      </c>
      <c r="AM841" s="87">
        <v>0</v>
      </c>
      <c r="AN841" s="87">
        <v>0</v>
      </c>
      <c r="AO841" s="87">
        <v>0</v>
      </c>
      <c r="AP841" s="87">
        <v>0</v>
      </c>
      <c r="AQ841" s="87">
        <v>0</v>
      </c>
      <c r="AR841" s="87">
        <v>0</v>
      </c>
      <c r="AS841" s="87">
        <v>0</v>
      </c>
      <c r="AT841" s="87">
        <v>0</v>
      </c>
      <c r="AU841" s="87">
        <v>0</v>
      </c>
    </row>
    <row r="842" spans="1:47" ht="63" x14ac:dyDescent="0.25">
      <c r="A842" s="171" t="s">
        <v>900</v>
      </c>
      <c r="B842" s="86" t="s">
        <v>168</v>
      </c>
      <c r="C842" s="171" t="s">
        <v>2612</v>
      </c>
      <c r="D842" s="87">
        <v>0</v>
      </c>
      <c r="E842" s="87">
        <v>0</v>
      </c>
      <c r="F842" s="87">
        <v>0</v>
      </c>
      <c r="G842" s="87">
        <v>0</v>
      </c>
      <c r="H842" s="87">
        <v>0</v>
      </c>
      <c r="I842" s="87">
        <v>0</v>
      </c>
      <c r="J842" s="87">
        <v>0</v>
      </c>
      <c r="K842" s="87">
        <v>0</v>
      </c>
      <c r="L842" s="87">
        <v>0</v>
      </c>
      <c r="M842" s="87">
        <v>0</v>
      </c>
      <c r="N842" s="87">
        <v>0</v>
      </c>
      <c r="O842" s="87">
        <v>0</v>
      </c>
      <c r="P842" s="87">
        <v>0</v>
      </c>
      <c r="Q842" s="87">
        <v>0</v>
      </c>
      <c r="R842" s="87">
        <v>0.25</v>
      </c>
      <c r="S842" s="87">
        <v>0</v>
      </c>
      <c r="T842" s="87">
        <v>17.66</v>
      </c>
      <c r="U842" s="87">
        <v>0</v>
      </c>
      <c r="V842" s="87">
        <v>0</v>
      </c>
      <c r="W842" s="87">
        <v>0</v>
      </c>
      <c r="X842" s="87">
        <v>0</v>
      </c>
      <c r="Y842" s="87">
        <v>0</v>
      </c>
      <c r="Z842" s="87">
        <v>0</v>
      </c>
      <c r="AA842" s="87">
        <v>0</v>
      </c>
      <c r="AB842" s="87">
        <v>0</v>
      </c>
      <c r="AC842" s="87">
        <v>0</v>
      </c>
      <c r="AD842" s="87">
        <v>0</v>
      </c>
      <c r="AE842" s="87">
        <v>0</v>
      </c>
      <c r="AF842" s="87">
        <v>0</v>
      </c>
      <c r="AG842" s="87">
        <v>0</v>
      </c>
      <c r="AH842" s="87">
        <v>0</v>
      </c>
      <c r="AI842" s="87">
        <v>0</v>
      </c>
      <c r="AJ842" s="87">
        <v>0</v>
      </c>
      <c r="AK842" s="87">
        <v>0</v>
      </c>
      <c r="AL842" s="87">
        <v>0</v>
      </c>
      <c r="AM842" s="87">
        <v>0</v>
      </c>
      <c r="AN842" s="87">
        <v>0</v>
      </c>
      <c r="AO842" s="87">
        <v>0</v>
      </c>
      <c r="AP842" s="87">
        <v>0</v>
      </c>
      <c r="AQ842" s="87">
        <v>0</v>
      </c>
      <c r="AR842" s="87">
        <v>0</v>
      </c>
      <c r="AS842" s="87">
        <v>0</v>
      </c>
      <c r="AT842" s="87">
        <v>0</v>
      </c>
      <c r="AU842" s="87">
        <v>0</v>
      </c>
    </row>
    <row r="843" spans="1:47" ht="94.5" x14ac:dyDescent="0.25">
      <c r="A843" s="171" t="s">
        <v>900</v>
      </c>
      <c r="B843" s="85" t="s">
        <v>1831</v>
      </c>
      <c r="C843" s="171" t="s">
        <v>2613</v>
      </c>
      <c r="D843" s="87">
        <v>0</v>
      </c>
      <c r="E843" s="87">
        <v>0</v>
      </c>
      <c r="F843" s="87">
        <v>0</v>
      </c>
      <c r="G843" s="87">
        <v>0</v>
      </c>
      <c r="H843" s="87">
        <v>0</v>
      </c>
      <c r="I843" s="87">
        <v>0</v>
      </c>
      <c r="J843" s="87">
        <v>0</v>
      </c>
      <c r="K843" s="87">
        <v>0</v>
      </c>
      <c r="L843" s="87">
        <v>0</v>
      </c>
      <c r="M843" s="87">
        <v>0</v>
      </c>
      <c r="N843" s="87">
        <v>0</v>
      </c>
      <c r="O843" s="87">
        <v>0</v>
      </c>
      <c r="P843" s="87">
        <v>0</v>
      </c>
      <c r="Q843" s="87">
        <v>0</v>
      </c>
      <c r="R843" s="87">
        <v>0</v>
      </c>
      <c r="S843" s="87">
        <v>0</v>
      </c>
      <c r="T843" s="87">
        <v>0</v>
      </c>
      <c r="U843" s="87">
        <v>0</v>
      </c>
      <c r="V843" s="87">
        <v>0</v>
      </c>
      <c r="W843" s="87">
        <v>0</v>
      </c>
      <c r="X843" s="87">
        <v>0</v>
      </c>
      <c r="Y843" s="87">
        <v>0</v>
      </c>
      <c r="Z843" s="87">
        <v>0</v>
      </c>
      <c r="AA843" s="87">
        <v>0</v>
      </c>
      <c r="AB843" s="87">
        <v>0</v>
      </c>
      <c r="AC843" s="87">
        <v>0</v>
      </c>
      <c r="AD843" s="87">
        <v>0</v>
      </c>
      <c r="AE843" s="87">
        <v>0</v>
      </c>
      <c r="AF843" s="87">
        <v>0</v>
      </c>
      <c r="AG843" s="87">
        <v>0</v>
      </c>
      <c r="AH843" s="87">
        <v>0</v>
      </c>
      <c r="AI843" s="87">
        <v>0</v>
      </c>
      <c r="AJ843" s="87">
        <v>0</v>
      </c>
      <c r="AK843" s="87">
        <v>0</v>
      </c>
      <c r="AL843" s="87">
        <v>0</v>
      </c>
      <c r="AM843" s="87">
        <v>0</v>
      </c>
      <c r="AN843" s="87">
        <v>0</v>
      </c>
      <c r="AO843" s="87">
        <v>0</v>
      </c>
      <c r="AP843" s="87">
        <v>0</v>
      </c>
      <c r="AQ843" s="87">
        <v>0</v>
      </c>
      <c r="AR843" s="87">
        <v>0</v>
      </c>
      <c r="AS843" s="87">
        <v>0</v>
      </c>
      <c r="AT843" s="87">
        <v>0</v>
      </c>
      <c r="AU843" s="87">
        <v>0</v>
      </c>
    </row>
    <row r="844" spans="1:47" ht="63" x14ac:dyDescent="0.25">
      <c r="A844" s="171" t="s">
        <v>900</v>
      </c>
      <c r="B844" s="85" t="s">
        <v>1832</v>
      </c>
      <c r="C844" s="171" t="s">
        <v>2614</v>
      </c>
      <c r="D844" s="87">
        <v>0</v>
      </c>
      <c r="E844" s="87">
        <v>0.4</v>
      </c>
      <c r="F844" s="87">
        <v>0</v>
      </c>
      <c r="G844" s="87">
        <v>0</v>
      </c>
      <c r="H844" s="87">
        <v>0</v>
      </c>
      <c r="I844" s="87">
        <v>7.0999999999999994E-2</v>
      </c>
      <c r="J844" s="87">
        <v>0</v>
      </c>
      <c r="K844" s="87">
        <v>0</v>
      </c>
      <c r="L844" s="87">
        <v>0</v>
      </c>
      <c r="M844" s="87">
        <v>0</v>
      </c>
      <c r="N844" s="87">
        <v>0</v>
      </c>
      <c r="O844" s="87">
        <v>0</v>
      </c>
      <c r="P844" s="87">
        <v>0</v>
      </c>
      <c r="Q844" s="87">
        <v>0</v>
      </c>
      <c r="R844" s="87">
        <v>0.16</v>
      </c>
      <c r="S844" s="87"/>
      <c r="T844" s="87">
        <v>0.1</v>
      </c>
      <c r="U844" s="87"/>
      <c r="V844" s="87">
        <v>0</v>
      </c>
      <c r="W844" s="87">
        <v>0</v>
      </c>
      <c r="X844" s="87">
        <v>0</v>
      </c>
      <c r="Y844" s="87">
        <v>0</v>
      </c>
      <c r="Z844" s="87">
        <v>0</v>
      </c>
      <c r="AA844" s="87">
        <v>0</v>
      </c>
      <c r="AB844" s="87">
        <v>0</v>
      </c>
      <c r="AC844" s="87">
        <v>0</v>
      </c>
      <c r="AD844" s="87">
        <v>0</v>
      </c>
      <c r="AE844" s="87">
        <v>0</v>
      </c>
      <c r="AF844" s="87">
        <v>0</v>
      </c>
      <c r="AG844" s="87">
        <v>0</v>
      </c>
      <c r="AH844" s="87">
        <v>0</v>
      </c>
      <c r="AI844" s="87">
        <v>0</v>
      </c>
      <c r="AJ844" s="87">
        <v>0</v>
      </c>
      <c r="AK844" s="87">
        <v>0</v>
      </c>
      <c r="AL844" s="87">
        <v>0</v>
      </c>
      <c r="AM844" s="87">
        <v>0</v>
      </c>
      <c r="AN844" s="87">
        <v>0</v>
      </c>
      <c r="AO844" s="87">
        <v>0</v>
      </c>
      <c r="AP844" s="87">
        <v>0</v>
      </c>
      <c r="AQ844" s="87">
        <v>0</v>
      </c>
      <c r="AR844" s="87">
        <v>0</v>
      </c>
      <c r="AS844" s="87">
        <v>0</v>
      </c>
      <c r="AT844" s="87">
        <v>0</v>
      </c>
      <c r="AU844" s="87">
        <v>0</v>
      </c>
    </row>
    <row r="845" spans="1:47" ht="78.75" x14ac:dyDescent="0.25">
      <c r="A845" s="171" t="s">
        <v>900</v>
      </c>
      <c r="B845" s="85" t="s">
        <v>823</v>
      </c>
      <c r="C845" s="171" t="s">
        <v>2615</v>
      </c>
      <c r="D845" s="87">
        <v>0</v>
      </c>
      <c r="E845" s="87">
        <v>0</v>
      </c>
      <c r="F845" s="87">
        <v>0</v>
      </c>
      <c r="G845" s="87">
        <v>0</v>
      </c>
      <c r="H845" s="87">
        <v>0</v>
      </c>
      <c r="I845" s="87">
        <v>0</v>
      </c>
      <c r="J845" s="87">
        <v>0</v>
      </c>
      <c r="K845" s="87">
        <v>0</v>
      </c>
      <c r="L845" s="87">
        <v>0</v>
      </c>
      <c r="M845" s="87">
        <v>0</v>
      </c>
      <c r="N845" s="87">
        <v>0</v>
      </c>
      <c r="O845" s="87">
        <v>0</v>
      </c>
      <c r="P845" s="87">
        <v>0</v>
      </c>
      <c r="Q845" s="87">
        <v>0</v>
      </c>
      <c r="R845" s="87">
        <v>0</v>
      </c>
      <c r="S845" s="87">
        <v>0</v>
      </c>
      <c r="T845" s="87">
        <v>0</v>
      </c>
      <c r="U845" s="87">
        <v>0</v>
      </c>
      <c r="V845" s="87">
        <v>0</v>
      </c>
      <c r="W845" s="87">
        <v>0</v>
      </c>
      <c r="X845" s="87">
        <v>0</v>
      </c>
      <c r="Y845" s="87">
        <v>0</v>
      </c>
      <c r="Z845" s="87">
        <v>0</v>
      </c>
      <c r="AA845" s="87">
        <v>0</v>
      </c>
      <c r="AB845" s="87">
        <v>0</v>
      </c>
      <c r="AC845" s="87">
        <v>0</v>
      </c>
      <c r="AD845" s="87">
        <v>0</v>
      </c>
      <c r="AE845" s="87">
        <v>0</v>
      </c>
      <c r="AF845" s="87">
        <v>0</v>
      </c>
      <c r="AG845" s="87">
        <v>0</v>
      </c>
      <c r="AH845" s="87">
        <v>0</v>
      </c>
      <c r="AI845" s="87">
        <v>0</v>
      </c>
      <c r="AJ845" s="87">
        <v>0</v>
      </c>
      <c r="AK845" s="87">
        <v>0</v>
      </c>
      <c r="AL845" s="87">
        <v>0</v>
      </c>
      <c r="AM845" s="87">
        <v>0</v>
      </c>
      <c r="AN845" s="87">
        <v>0</v>
      </c>
      <c r="AO845" s="87">
        <v>0</v>
      </c>
      <c r="AP845" s="87">
        <v>0</v>
      </c>
      <c r="AQ845" s="87">
        <v>0</v>
      </c>
      <c r="AR845" s="87">
        <v>0</v>
      </c>
      <c r="AS845" s="87">
        <v>0</v>
      </c>
      <c r="AT845" s="87">
        <v>0</v>
      </c>
      <c r="AU845" s="87">
        <v>0</v>
      </c>
    </row>
    <row r="846" spans="1:47" ht="78.75" x14ac:dyDescent="0.25">
      <c r="A846" s="171" t="s">
        <v>900</v>
      </c>
      <c r="B846" s="85" t="s">
        <v>824</v>
      </c>
      <c r="C846" s="171" t="s">
        <v>2616</v>
      </c>
      <c r="D846" s="87">
        <v>0</v>
      </c>
      <c r="E846" s="87">
        <v>0.63</v>
      </c>
      <c r="F846" s="87">
        <v>0</v>
      </c>
      <c r="G846" s="87">
        <v>0</v>
      </c>
      <c r="H846" s="87">
        <v>0</v>
      </c>
      <c r="I846" s="87">
        <v>0.09</v>
      </c>
      <c r="J846" s="87">
        <v>0</v>
      </c>
      <c r="K846" s="87">
        <v>0</v>
      </c>
      <c r="L846" s="87">
        <v>0</v>
      </c>
      <c r="M846" s="87">
        <v>0</v>
      </c>
      <c r="N846" s="87">
        <v>0</v>
      </c>
      <c r="O846" s="87">
        <v>0</v>
      </c>
      <c r="P846" s="87">
        <v>0</v>
      </c>
      <c r="Q846" s="87">
        <v>0</v>
      </c>
      <c r="R846" s="87">
        <v>0</v>
      </c>
      <c r="S846" s="87">
        <v>0</v>
      </c>
      <c r="T846" s="87">
        <v>0</v>
      </c>
      <c r="U846" s="87">
        <v>0</v>
      </c>
      <c r="V846" s="87">
        <v>0</v>
      </c>
      <c r="W846" s="87">
        <v>0</v>
      </c>
      <c r="X846" s="87">
        <v>0</v>
      </c>
      <c r="Y846" s="87">
        <v>0</v>
      </c>
      <c r="Z846" s="87">
        <v>0</v>
      </c>
      <c r="AA846" s="87">
        <v>0</v>
      </c>
      <c r="AB846" s="87">
        <v>0</v>
      </c>
      <c r="AC846" s="87">
        <v>0</v>
      </c>
      <c r="AD846" s="87">
        <v>0</v>
      </c>
      <c r="AE846" s="87">
        <v>0</v>
      </c>
      <c r="AF846" s="87">
        <v>0</v>
      </c>
      <c r="AG846" s="87">
        <v>0</v>
      </c>
      <c r="AH846" s="87">
        <v>0</v>
      </c>
      <c r="AI846" s="87">
        <v>0</v>
      </c>
      <c r="AJ846" s="87">
        <v>0</v>
      </c>
      <c r="AK846" s="87">
        <v>0</v>
      </c>
      <c r="AL846" s="87">
        <v>0</v>
      </c>
      <c r="AM846" s="87">
        <v>0</v>
      </c>
      <c r="AN846" s="87">
        <v>0</v>
      </c>
      <c r="AO846" s="87">
        <v>0</v>
      </c>
      <c r="AP846" s="87">
        <v>0</v>
      </c>
      <c r="AQ846" s="87">
        <v>0</v>
      </c>
      <c r="AR846" s="87">
        <v>0</v>
      </c>
      <c r="AS846" s="87">
        <v>0</v>
      </c>
      <c r="AT846" s="87">
        <v>0</v>
      </c>
      <c r="AU846" s="87">
        <v>0</v>
      </c>
    </row>
    <row r="847" spans="1:47" ht="63" x14ac:dyDescent="0.25">
      <c r="A847" s="171" t="s">
        <v>899</v>
      </c>
      <c r="B847" s="86" t="s">
        <v>1833</v>
      </c>
      <c r="C847" s="171" t="s">
        <v>2617</v>
      </c>
      <c r="D847" s="87">
        <v>0</v>
      </c>
      <c r="E847" s="87">
        <v>0</v>
      </c>
      <c r="F847" s="87">
        <v>0</v>
      </c>
      <c r="G847" s="87">
        <v>0</v>
      </c>
      <c r="H847" s="87">
        <v>0</v>
      </c>
      <c r="I847" s="87">
        <v>0</v>
      </c>
      <c r="J847" s="87">
        <v>0</v>
      </c>
      <c r="K847" s="87">
        <v>0</v>
      </c>
      <c r="L847" s="87">
        <v>0</v>
      </c>
      <c r="M847" s="87">
        <v>0</v>
      </c>
      <c r="N847" s="87">
        <v>0</v>
      </c>
      <c r="O847" s="87">
        <v>0</v>
      </c>
      <c r="P847" s="87">
        <v>0</v>
      </c>
      <c r="Q847" s="87">
        <v>0</v>
      </c>
      <c r="R847" s="87">
        <v>0</v>
      </c>
      <c r="S847" s="87">
        <v>0</v>
      </c>
      <c r="T847" s="87">
        <v>0</v>
      </c>
      <c r="U847" s="87">
        <v>0</v>
      </c>
      <c r="V847" s="87">
        <v>0</v>
      </c>
      <c r="W847" s="87">
        <v>0</v>
      </c>
      <c r="X847" s="87">
        <v>0</v>
      </c>
      <c r="Y847" s="87">
        <v>0</v>
      </c>
      <c r="Z847" s="87">
        <v>0</v>
      </c>
      <c r="AA847" s="87">
        <v>0</v>
      </c>
      <c r="AB847" s="87">
        <v>0</v>
      </c>
      <c r="AC847" s="87">
        <v>0</v>
      </c>
      <c r="AD847" s="87">
        <v>0</v>
      </c>
      <c r="AE847" s="87">
        <v>0</v>
      </c>
      <c r="AF847" s="87">
        <v>0</v>
      </c>
      <c r="AG847" s="87">
        <v>0</v>
      </c>
      <c r="AH847" s="87">
        <v>0</v>
      </c>
      <c r="AI847" s="87">
        <v>0</v>
      </c>
      <c r="AJ847" s="87">
        <v>0</v>
      </c>
      <c r="AK847" s="87">
        <v>0</v>
      </c>
      <c r="AL847" s="87">
        <v>0</v>
      </c>
      <c r="AM847" s="87">
        <v>0</v>
      </c>
      <c r="AN847" s="87">
        <v>0</v>
      </c>
      <c r="AO847" s="87">
        <v>0</v>
      </c>
      <c r="AP847" s="87">
        <v>0</v>
      </c>
      <c r="AQ847" s="87">
        <v>0</v>
      </c>
      <c r="AR847" s="87">
        <v>0</v>
      </c>
      <c r="AS847" s="87">
        <v>0</v>
      </c>
      <c r="AT847" s="87">
        <v>0</v>
      </c>
      <c r="AU847" s="87">
        <v>0</v>
      </c>
    </row>
    <row r="848" spans="1:47" ht="78.75" x14ac:dyDescent="0.25">
      <c r="A848" s="171" t="s">
        <v>900</v>
      </c>
      <c r="B848" s="85" t="s">
        <v>825</v>
      </c>
      <c r="C848" s="171" t="s">
        <v>2618</v>
      </c>
      <c r="D848" s="87">
        <v>0</v>
      </c>
      <c r="E848" s="87">
        <v>0</v>
      </c>
      <c r="F848" s="87">
        <v>0</v>
      </c>
      <c r="G848" s="87">
        <v>0</v>
      </c>
      <c r="H848" s="87">
        <v>0</v>
      </c>
      <c r="I848" s="87">
        <v>0</v>
      </c>
      <c r="J848" s="87">
        <v>0</v>
      </c>
      <c r="K848" s="87">
        <v>0</v>
      </c>
      <c r="L848" s="87">
        <v>0</v>
      </c>
      <c r="M848" s="87">
        <v>0</v>
      </c>
      <c r="N848" s="87">
        <v>0</v>
      </c>
      <c r="O848" s="87">
        <v>0</v>
      </c>
      <c r="P848" s="87">
        <v>0</v>
      </c>
      <c r="Q848" s="87">
        <v>0</v>
      </c>
      <c r="R848" s="87">
        <v>0</v>
      </c>
      <c r="S848" s="87">
        <v>0</v>
      </c>
      <c r="T848" s="87">
        <v>0</v>
      </c>
      <c r="U848" s="87">
        <v>0</v>
      </c>
      <c r="V848" s="87">
        <v>0</v>
      </c>
      <c r="W848" s="87">
        <v>0</v>
      </c>
      <c r="X848" s="87">
        <v>0</v>
      </c>
      <c r="Y848" s="87">
        <v>0</v>
      </c>
      <c r="Z848" s="87">
        <v>0</v>
      </c>
      <c r="AA848" s="87">
        <v>0</v>
      </c>
      <c r="AB848" s="87">
        <v>0</v>
      </c>
      <c r="AC848" s="87">
        <v>0</v>
      </c>
      <c r="AD848" s="87">
        <v>0</v>
      </c>
      <c r="AE848" s="87">
        <v>0</v>
      </c>
      <c r="AF848" s="87">
        <v>0</v>
      </c>
      <c r="AG848" s="87">
        <v>0</v>
      </c>
      <c r="AH848" s="87">
        <v>0</v>
      </c>
      <c r="AI848" s="87">
        <v>0</v>
      </c>
      <c r="AJ848" s="87">
        <v>0</v>
      </c>
      <c r="AK848" s="87">
        <v>0</v>
      </c>
      <c r="AL848" s="87">
        <v>0</v>
      </c>
      <c r="AM848" s="87">
        <v>0</v>
      </c>
      <c r="AN848" s="87">
        <v>0</v>
      </c>
      <c r="AO848" s="87">
        <v>0</v>
      </c>
      <c r="AP848" s="87">
        <v>0</v>
      </c>
      <c r="AQ848" s="87">
        <v>0</v>
      </c>
      <c r="AR848" s="87">
        <v>0</v>
      </c>
      <c r="AS848" s="87">
        <v>0</v>
      </c>
      <c r="AT848" s="87">
        <v>0</v>
      </c>
      <c r="AU848" s="87">
        <v>0</v>
      </c>
    </row>
    <row r="849" spans="1:47" ht="78.75" x14ac:dyDescent="0.25">
      <c r="A849" s="171" t="s">
        <v>900</v>
      </c>
      <c r="B849" s="85" t="s">
        <v>1834</v>
      </c>
      <c r="C849" s="171" t="s">
        <v>2619</v>
      </c>
      <c r="D849" s="87">
        <v>0</v>
      </c>
      <c r="E849" s="87">
        <v>0</v>
      </c>
      <c r="F849" s="87">
        <v>0</v>
      </c>
      <c r="G849" s="87">
        <v>0</v>
      </c>
      <c r="H849" s="87">
        <v>0</v>
      </c>
      <c r="I849" s="87">
        <v>0</v>
      </c>
      <c r="J849" s="87">
        <v>0</v>
      </c>
      <c r="K849" s="87">
        <v>0</v>
      </c>
      <c r="L849" s="87">
        <v>0</v>
      </c>
      <c r="M849" s="87">
        <v>0</v>
      </c>
      <c r="N849" s="87">
        <v>0</v>
      </c>
      <c r="O849" s="87">
        <v>0</v>
      </c>
      <c r="P849" s="87">
        <v>0</v>
      </c>
      <c r="Q849" s="87">
        <v>0</v>
      </c>
      <c r="R849" s="87">
        <v>0</v>
      </c>
      <c r="S849" s="87">
        <v>0</v>
      </c>
      <c r="T849" s="87">
        <v>0</v>
      </c>
      <c r="U849" s="87">
        <v>0</v>
      </c>
      <c r="V849" s="87">
        <v>0</v>
      </c>
      <c r="W849" s="87">
        <v>0</v>
      </c>
      <c r="X849" s="87">
        <v>0</v>
      </c>
      <c r="Y849" s="87">
        <v>0</v>
      </c>
      <c r="Z849" s="87">
        <v>0</v>
      </c>
      <c r="AA849" s="87">
        <v>0</v>
      </c>
      <c r="AB849" s="87">
        <v>0</v>
      </c>
      <c r="AC849" s="87">
        <v>0</v>
      </c>
      <c r="AD849" s="87">
        <v>0</v>
      </c>
      <c r="AE849" s="87">
        <v>0</v>
      </c>
      <c r="AF849" s="87">
        <v>0</v>
      </c>
      <c r="AG849" s="87">
        <v>0</v>
      </c>
      <c r="AH849" s="87">
        <v>0</v>
      </c>
      <c r="AI849" s="87">
        <v>0</v>
      </c>
      <c r="AJ849" s="87">
        <v>0</v>
      </c>
      <c r="AK849" s="87">
        <v>0</v>
      </c>
      <c r="AL849" s="87">
        <v>0</v>
      </c>
      <c r="AM849" s="87">
        <v>0</v>
      </c>
      <c r="AN849" s="87">
        <v>0</v>
      </c>
      <c r="AO849" s="87">
        <v>0</v>
      </c>
      <c r="AP849" s="87">
        <v>0</v>
      </c>
      <c r="AQ849" s="87">
        <v>0</v>
      </c>
      <c r="AR849" s="87">
        <v>0</v>
      </c>
      <c r="AS849" s="87">
        <v>0</v>
      </c>
      <c r="AT849" s="87">
        <v>0</v>
      </c>
      <c r="AU849" s="87">
        <v>0</v>
      </c>
    </row>
    <row r="850" spans="1:47" x14ac:dyDescent="0.25">
      <c r="A850" s="210"/>
      <c r="B850" s="212" t="s">
        <v>72</v>
      </c>
      <c r="C850" s="210"/>
      <c r="D850" s="214">
        <v>0</v>
      </c>
      <c r="E850" s="214">
        <v>0</v>
      </c>
      <c r="F850" s="214">
        <v>0</v>
      </c>
      <c r="G850" s="214">
        <v>0</v>
      </c>
      <c r="H850" s="214">
        <v>0</v>
      </c>
      <c r="I850" s="214">
        <v>0</v>
      </c>
      <c r="J850" s="214">
        <v>0</v>
      </c>
      <c r="K850" s="214">
        <v>0</v>
      </c>
      <c r="L850" s="214">
        <v>0</v>
      </c>
      <c r="M850" s="214">
        <v>0</v>
      </c>
      <c r="N850" s="214">
        <v>0</v>
      </c>
      <c r="O850" s="214">
        <v>0</v>
      </c>
      <c r="P850" s="214">
        <v>0</v>
      </c>
      <c r="Q850" s="214">
        <v>0</v>
      </c>
      <c r="R850" s="214">
        <v>0</v>
      </c>
      <c r="S850" s="214">
        <v>0</v>
      </c>
      <c r="T850" s="214">
        <v>0</v>
      </c>
      <c r="U850" s="214">
        <v>0</v>
      </c>
      <c r="V850" s="214">
        <v>0</v>
      </c>
      <c r="W850" s="214">
        <v>0</v>
      </c>
      <c r="X850" s="214">
        <v>0</v>
      </c>
      <c r="Y850" s="214">
        <v>0</v>
      </c>
      <c r="Z850" s="214">
        <v>0</v>
      </c>
      <c r="AA850" s="214">
        <v>0</v>
      </c>
      <c r="AB850" s="214">
        <f t="shared" ref="AB850:AU850" si="87">SUM(AB851:AB851)</f>
        <v>0</v>
      </c>
      <c r="AC850" s="214">
        <f t="shared" si="87"/>
        <v>0</v>
      </c>
      <c r="AD850" s="214">
        <f t="shared" si="87"/>
        <v>0</v>
      </c>
      <c r="AE850" s="214">
        <f t="shared" si="87"/>
        <v>0</v>
      </c>
      <c r="AF850" s="214">
        <f t="shared" si="87"/>
        <v>0</v>
      </c>
      <c r="AG850" s="214">
        <f t="shared" si="87"/>
        <v>0</v>
      </c>
      <c r="AH850" s="214">
        <f t="shared" si="87"/>
        <v>0</v>
      </c>
      <c r="AI850" s="214">
        <f t="shared" si="87"/>
        <v>0</v>
      </c>
      <c r="AJ850" s="214">
        <f t="shared" si="87"/>
        <v>0</v>
      </c>
      <c r="AK850" s="214">
        <f t="shared" si="87"/>
        <v>0</v>
      </c>
      <c r="AL850" s="214">
        <f t="shared" si="87"/>
        <v>0</v>
      </c>
      <c r="AM850" s="214">
        <f t="shared" si="87"/>
        <v>0</v>
      </c>
      <c r="AN850" s="214">
        <f t="shared" si="87"/>
        <v>0</v>
      </c>
      <c r="AO850" s="214">
        <f t="shared" si="87"/>
        <v>0</v>
      </c>
      <c r="AP850" s="214">
        <f t="shared" si="87"/>
        <v>0</v>
      </c>
      <c r="AQ850" s="214">
        <f t="shared" si="87"/>
        <v>0</v>
      </c>
      <c r="AR850" s="214">
        <f t="shared" si="87"/>
        <v>0</v>
      </c>
      <c r="AS850" s="214">
        <f t="shared" si="87"/>
        <v>0</v>
      </c>
      <c r="AT850" s="214">
        <f t="shared" si="87"/>
        <v>0</v>
      </c>
      <c r="AU850" s="214">
        <f t="shared" si="87"/>
        <v>0</v>
      </c>
    </row>
    <row r="851" spans="1:47" ht="47.25" x14ac:dyDescent="0.25">
      <c r="A851" s="171" t="s">
        <v>900</v>
      </c>
      <c r="B851" s="85" t="s">
        <v>826</v>
      </c>
      <c r="C851" s="171" t="s">
        <v>2620</v>
      </c>
      <c r="D851" s="87">
        <v>0</v>
      </c>
      <c r="E851" s="87">
        <v>0</v>
      </c>
      <c r="F851" s="87">
        <v>0</v>
      </c>
      <c r="G851" s="87">
        <v>0</v>
      </c>
      <c r="H851" s="87">
        <v>0</v>
      </c>
      <c r="I851" s="87">
        <v>0</v>
      </c>
      <c r="J851" s="87">
        <v>0</v>
      </c>
      <c r="K851" s="87">
        <v>0</v>
      </c>
      <c r="L851" s="87">
        <v>0</v>
      </c>
      <c r="M851" s="87">
        <v>0</v>
      </c>
      <c r="N851" s="87">
        <v>0</v>
      </c>
      <c r="O851" s="87">
        <v>0</v>
      </c>
      <c r="P851" s="87">
        <v>0</v>
      </c>
      <c r="Q851" s="87">
        <v>0</v>
      </c>
      <c r="R851" s="87">
        <v>0</v>
      </c>
      <c r="S851" s="87">
        <v>0</v>
      </c>
      <c r="T851" s="87">
        <v>0</v>
      </c>
      <c r="U851" s="87">
        <v>0</v>
      </c>
      <c r="V851" s="87">
        <v>0</v>
      </c>
      <c r="W851" s="87">
        <v>0</v>
      </c>
      <c r="X851" s="87">
        <v>0</v>
      </c>
      <c r="Y851" s="87">
        <v>0</v>
      </c>
      <c r="Z851" s="87">
        <v>0</v>
      </c>
      <c r="AA851" s="87">
        <v>0</v>
      </c>
      <c r="AB851" s="87">
        <v>0</v>
      </c>
      <c r="AC851" s="87">
        <v>0</v>
      </c>
      <c r="AD851" s="87">
        <v>0</v>
      </c>
      <c r="AE851" s="87">
        <v>0</v>
      </c>
      <c r="AF851" s="87">
        <v>0</v>
      </c>
      <c r="AG851" s="87">
        <v>0</v>
      </c>
      <c r="AH851" s="87">
        <v>0</v>
      </c>
      <c r="AI851" s="87">
        <v>0</v>
      </c>
      <c r="AJ851" s="87">
        <v>0</v>
      </c>
      <c r="AK851" s="87">
        <v>0</v>
      </c>
      <c r="AL851" s="87">
        <v>0</v>
      </c>
      <c r="AM851" s="87">
        <v>0</v>
      </c>
      <c r="AN851" s="87">
        <v>0</v>
      </c>
      <c r="AO851" s="87">
        <v>0</v>
      </c>
      <c r="AP851" s="87">
        <v>0</v>
      </c>
      <c r="AQ851" s="87">
        <v>0</v>
      </c>
      <c r="AR851" s="87">
        <v>0</v>
      </c>
      <c r="AS851" s="87">
        <v>0</v>
      </c>
      <c r="AT851" s="87">
        <v>0</v>
      </c>
      <c r="AU851" s="87">
        <v>0</v>
      </c>
    </row>
    <row r="852" spans="1:47" x14ac:dyDescent="0.25">
      <c r="A852" s="210"/>
      <c r="B852" s="212" t="s">
        <v>75</v>
      </c>
      <c r="C852" s="210"/>
      <c r="D852" s="214">
        <v>0</v>
      </c>
      <c r="E852" s="214">
        <v>0</v>
      </c>
      <c r="F852" s="214">
        <v>0</v>
      </c>
      <c r="G852" s="214">
        <v>0</v>
      </c>
      <c r="H852" s="214">
        <v>0</v>
      </c>
      <c r="I852" s="214">
        <v>0</v>
      </c>
      <c r="J852" s="214">
        <v>0</v>
      </c>
      <c r="K852" s="214">
        <v>0</v>
      </c>
      <c r="L852" s="214">
        <v>0</v>
      </c>
      <c r="M852" s="214">
        <v>0</v>
      </c>
      <c r="N852" s="214">
        <v>0</v>
      </c>
      <c r="O852" s="214">
        <v>0</v>
      </c>
      <c r="P852" s="214">
        <v>0</v>
      </c>
      <c r="Q852" s="214">
        <v>0</v>
      </c>
      <c r="R852" s="214">
        <v>0</v>
      </c>
      <c r="S852" s="214">
        <v>0</v>
      </c>
      <c r="T852" s="214">
        <v>0</v>
      </c>
      <c r="U852" s="214">
        <v>0</v>
      </c>
      <c r="V852" s="214">
        <v>0</v>
      </c>
      <c r="W852" s="214">
        <v>0</v>
      </c>
      <c r="X852" s="214">
        <v>0</v>
      </c>
      <c r="Y852" s="214">
        <v>0</v>
      </c>
      <c r="Z852" s="214">
        <v>0</v>
      </c>
      <c r="AA852" s="214">
        <v>0</v>
      </c>
      <c r="AB852" s="214">
        <f t="shared" ref="AB852:AU852" si="88">SUM(AB853:AB853)</f>
        <v>0</v>
      </c>
      <c r="AC852" s="214">
        <f t="shared" si="88"/>
        <v>0</v>
      </c>
      <c r="AD852" s="214">
        <f t="shared" si="88"/>
        <v>0</v>
      </c>
      <c r="AE852" s="214">
        <f t="shared" si="88"/>
        <v>0</v>
      </c>
      <c r="AF852" s="214">
        <f t="shared" si="88"/>
        <v>0</v>
      </c>
      <c r="AG852" s="214">
        <f t="shared" si="88"/>
        <v>0</v>
      </c>
      <c r="AH852" s="214">
        <f t="shared" si="88"/>
        <v>0</v>
      </c>
      <c r="AI852" s="214">
        <f t="shared" si="88"/>
        <v>0</v>
      </c>
      <c r="AJ852" s="214">
        <f t="shared" si="88"/>
        <v>0</v>
      </c>
      <c r="AK852" s="214">
        <f t="shared" si="88"/>
        <v>0</v>
      </c>
      <c r="AL852" s="214">
        <f t="shared" si="88"/>
        <v>0</v>
      </c>
      <c r="AM852" s="214">
        <f t="shared" si="88"/>
        <v>0</v>
      </c>
      <c r="AN852" s="214">
        <f t="shared" si="88"/>
        <v>0</v>
      </c>
      <c r="AO852" s="214">
        <f t="shared" si="88"/>
        <v>0</v>
      </c>
      <c r="AP852" s="214">
        <f t="shared" si="88"/>
        <v>0</v>
      </c>
      <c r="AQ852" s="214">
        <f t="shared" si="88"/>
        <v>0</v>
      </c>
      <c r="AR852" s="214">
        <f t="shared" si="88"/>
        <v>0</v>
      </c>
      <c r="AS852" s="214">
        <f t="shared" si="88"/>
        <v>0</v>
      </c>
      <c r="AT852" s="214">
        <f t="shared" si="88"/>
        <v>0</v>
      </c>
      <c r="AU852" s="214">
        <f t="shared" si="88"/>
        <v>0</v>
      </c>
    </row>
    <row r="853" spans="1:47" ht="47.25" x14ac:dyDescent="0.25">
      <c r="A853" s="171" t="s">
        <v>900</v>
      </c>
      <c r="B853" s="85" t="s">
        <v>99</v>
      </c>
      <c r="C853" s="171" t="s">
        <v>2621</v>
      </c>
      <c r="D853" s="87">
        <v>0</v>
      </c>
      <c r="E853" s="87">
        <v>0</v>
      </c>
      <c r="F853" s="87">
        <v>0</v>
      </c>
      <c r="G853" s="87">
        <v>0</v>
      </c>
      <c r="H853" s="87">
        <v>0</v>
      </c>
      <c r="I853" s="87">
        <v>0</v>
      </c>
      <c r="J853" s="87">
        <v>0</v>
      </c>
      <c r="K853" s="87">
        <v>0</v>
      </c>
      <c r="L853" s="87">
        <v>0</v>
      </c>
      <c r="M853" s="87">
        <v>0</v>
      </c>
      <c r="N853" s="87">
        <v>0</v>
      </c>
      <c r="O853" s="87">
        <v>0</v>
      </c>
      <c r="P853" s="87">
        <v>0</v>
      </c>
      <c r="Q853" s="87">
        <v>0</v>
      </c>
      <c r="R853" s="87">
        <v>0</v>
      </c>
      <c r="S853" s="87">
        <v>0</v>
      </c>
      <c r="T853" s="87">
        <v>0</v>
      </c>
      <c r="U853" s="87">
        <v>0</v>
      </c>
      <c r="V853" s="87">
        <v>0</v>
      </c>
      <c r="W853" s="87">
        <v>0</v>
      </c>
      <c r="X853" s="87">
        <v>0</v>
      </c>
      <c r="Y853" s="87">
        <v>0</v>
      </c>
      <c r="Z853" s="87">
        <v>0</v>
      </c>
      <c r="AA853" s="87">
        <v>0</v>
      </c>
      <c r="AB853" s="87">
        <v>0</v>
      </c>
      <c r="AC853" s="87">
        <v>0</v>
      </c>
      <c r="AD853" s="87">
        <v>0</v>
      </c>
      <c r="AE853" s="87">
        <v>0</v>
      </c>
      <c r="AF853" s="87">
        <v>0</v>
      </c>
      <c r="AG853" s="87">
        <v>0</v>
      </c>
      <c r="AH853" s="87">
        <v>0</v>
      </c>
      <c r="AI853" s="87">
        <v>0</v>
      </c>
      <c r="AJ853" s="87">
        <v>0</v>
      </c>
      <c r="AK853" s="87">
        <v>0</v>
      </c>
      <c r="AL853" s="87">
        <v>0</v>
      </c>
      <c r="AM853" s="87">
        <v>0</v>
      </c>
      <c r="AN853" s="87">
        <v>0</v>
      </c>
      <c r="AO853" s="87">
        <v>0</v>
      </c>
      <c r="AP853" s="87">
        <v>0</v>
      </c>
      <c r="AQ853" s="87">
        <v>0</v>
      </c>
      <c r="AR853" s="87">
        <v>0</v>
      </c>
      <c r="AS853" s="87">
        <v>0</v>
      </c>
      <c r="AT853" s="87">
        <v>0</v>
      </c>
      <c r="AU853" s="87">
        <v>0</v>
      </c>
    </row>
    <row r="854" spans="1:47" ht="31.5" x14ac:dyDescent="0.25">
      <c r="A854" s="210"/>
      <c r="B854" s="212" t="s">
        <v>297</v>
      </c>
      <c r="C854" s="210"/>
      <c r="D854" s="214">
        <v>0</v>
      </c>
      <c r="E854" s="214">
        <v>0.88</v>
      </c>
      <c r="F854" s="214">
        <v>0</v>
      </c>
      <c r="G854" s="214">
        <v>0</v>
      </c>
      <c r="H854" s="214">
        <v>0</v>
      </c>
      <c r="I854" s="214">
        <v>5.6000000000000001E-2</v>
      </c>
      <c r="J854" s="214">
        <v>0</v>
      </c>
      <c r="K854" s="214">
        <v>0</v>
      </c>
      <c r="L854" s="214">
        <v>0</v>
      </c>
      <c r="M854" s="214">
        <v>0</v>
      </c>
      <c r="N854" s="214">
        <v>0</v>
      </c>
      <c r="O854" s="214">
        <v>0</v>
      </c>
      <c r="P854" s="214">
        <v>0</v>
      </c>
      <c r="Q854" s="214">
        <v>0</v>
      </c>
      <c r="R854" s="214">
        <v>0.98</v>
      </c>
      <c r="S854" s="214">
        <v>0</v>
      </c>
      <c r="T854" s="214">
        <v>0.5</v>
      </c>
      <c r="U854" s="214">
        <v>0</v>
      </c>
      <c r="V854" s="214">
        <v>0</v>
      </c>
      <c r="W854" s="214">
        <v>0</v>
      </c>
      <c r="X854" s="214">
        <v>0</v>
      </c>
      <c r="Y854" s="214">
        <v>0</v>
      </c>
      <c r="Z854" s="214">
        <v>0</v>
      </c>
      <c r="AA854" s="214">
        <v>0</v>
      </c>
      <c r="AB854" s="214">
        <f t="shared" ref="AB854:AU854" si="89">SUM(AB855:AB862)</f>
        <v>0</v>
      </c>
      <c r="AC854" s="214">
        <f t="shared" si="89"/>
        <v>0</v>
      </c>
      <c r="AD854" s="214">
        <f t="shared" si="89"/>
        <v>0</v>
      </c>
      <c r="AE854" s="214">
        <f t="shared" si="89"/>
        <v>0</v>
      </c>
      <c r="AF854" s="214">
        <f t="shared" si="89"/>
        <v>0</v>
      </c>
      <c r="AG854" s="214">
        <f t="shared" si="89"/>
        <v>0</v>
      </c>
      <c r="AH854" s="214">
        <f t="shared" si="89"/>
        <v>0</v>
      </c>
      <c r="AI854" s="214">
        <f t="shared" si="89"/>
        <v>0</v>
      </c>
      <c r="AJ854" s="214">
        <f t="shared" si="89"/>
        <v>0</v>
      </c>
      <c r="AK854" s="214">
        <f t="shared" si="89"/>
        <v>0</v>
      </c>
      <c r="AL854" s="214">
        <f t="shared" si="89"/>
        <v>0</v>
      </c>
      <c r="AM854" s="214">
        <f t="shared" si="89"/>
        <v>0</v>
      </c>
      <c r="AN854" s="214">
        <f t="shared" si="89"/>
        <v>0</v>
      </c>
      <c r="AO854" s="214">
        <f t="shared" si="89"/>
        <v>0</v>
      </c>
      <c r="AP854" s="214">
        <f t="shared" si="89"/>
        <v>0</v>
      </c>
      <c r="AQ854" s="214">
        <f t="shared" si="89"/>
        <v>0</v>
      </c>
      <c r="AR854" s="214">
        <f t="shared" si="89"/>
        <v>0</v>
      </c>
      <c r="AS854" s="214">
        <f t="shared" si="89"/>
        <v>0</v>
      </c>
      <c r="AT854" s="214">
        <f t="shared" si="89"/>
        <v>0</v>
      </c>
      <c r="AU854" s="214">
        <f t="shared" si="89"/>
        <v>0</v>
      </c>
    </row>
    <row r="855" spans="1:47" ht="78.75" x14ac:dyDescent="0.25">
      <c r="A855" s="171" t="s">
        <v>900</v>
      </c>
      <c r="B855" s="85" t="s">
        <v>1835</v>
      </c>
      <c r="C855" s="171" t="s">
        <v>885</v>
      </c>
      <c r="D855" s="87">
        <v>0</v>
      </c>
      <c r="E855" s="87">
        <v>0</v>
      </c>
      <c r="F855" s="87">
        <v>0</v>
      </c>
      <c r="G855" s="87">
        <v>0</v>
      </c>
      <c r="H855" s="87">
        <v>0</v>
      </c>
      <c r="I855" s="87">
        <v>0</v>
      </c>
      <c r="J855" s="87">
        <v>0</v>
      </c>
      <c r="K855" s="87">
        <v>0</v>
      </c>
      <c r="L855" s="87">
        <v>0</v>
      </c>
      <c r="M855" s="87">
        <v>0</v>
      </c>
      <c r="N855" s="87">
        <v>0</v>
      </c>
      <c r="O855" s="87">
        <v>0</v>
      </c>
      <c r="P855" s="87">
        <v>0</v>
      </c>
      <c r="Q855" s="87">
        <v>0</v>
      </c>
      <c r="R855" s="87">
        <v>0</v>
      </c>
      <c r="S855" s="87">
        <v>0</v>
      </c>
      <c r="T855" s="87">
        <v>0</v>
      </c>
      <c r="U855" s="87">
        <v>0</v>
      </c>
      <c r="V855" s="87">
        <v>0</v>
      </c>
      <c r="W855" s="87">
        <v>0</v>
      </c>
      <c r="X855" s="87">
        <v>0</v>
      </c>
      <c r="Y855" s="87">
        <v>0</v>
      </c>
      <c r="Z855" s="87">
        <v>0</v>
      </c>
      <c r="AA855" s="87">
        <v>0</v>
      </c>
      <c r="AB855" s="87">
        <v>0</v>
      </c>
      <c r="AC855" s="87">
        <v>0</v>
      </c>
      <c r="AD855" s="87">
        <v>0</v>
      </c>
      <c r="AE855" s="87">
        <v>0</v>
      </c>
      <c r="AF855" s="87">
        <v>0</v>
      </c>
      <c r="AG855" s="87">
        <v>0</v>
      </c>
      <c r="AH855" s="87">
        <v>0</v>
      </c>
      <c r="AI855" s="87">
        <v>0</v>
      </c>
      <c r="AJ855" s="87">
        <v>0</v>
      </c>
      <c r="AK855" s="87">
        <v>0</v>
      </c>
      <c r="AL855" s="87">
        <v>0</v>
      </c>
      <c r="AM855" s="87">
        <v>0</v>
      </c>
      <c r="AN855" s="87">
        <v>0</v>
      </c>
      <c r="AO855" s="87">
        <v>0</v>
      </c>
      <c r="AP855" s="87">
        <v>0</v>
      </c>
      <c r="AQ855" s="87">
        <v>0</v>
      </c>
      <c r="AR855" s="87">
        <v>0</v>
      </c>
      <c r="AS855" s="87">
        <v>0</v>
      </c>
      <c r="AT855" s="87">
        <v>0</v>
      </c>
      <c r="AU855" s="87">
        <v>0</v>
      </c>
    </row>
    <row r="856" spans="1:47" ht="63" x14ac:dyDescent="0.25">
      <c r="A856" s="171" t="s">
        <v>900</v>
      </c>
      <c r="B856" s="85" t="s">
        <v>1836</v>
      </c>
      <c r="C856" s="171" t="s">
        <v>2622</v>
      </c>
      <c r="D856" s="87">
        <v>0</v>
      </c>
      <c r="E856" s="87">
        <v>0.25</v>
      </c>
      <c r="F856" s="87">
        <v>0</v>
      </c>
      <c r="G856" s="87">
        <v>0</v>
      </c>
      <c r="H856" s="87">
        <v>0</v>
      </c>
      <c r="I856" s="87">
        <v>5.6000000000000001E-2</v>
      </c>
      <c r="J856" s="87">
        <v>0</v>
      </c>
      <c r="K856" s="87">
        <v>0</v>
      </c>
      <c r="L856" s="87">
        <v>0</v>
      </c>
      <c r="M856" s="87">
        <v>0</v>
      </c>
      <c r="N856" s="87">
        <v>0</v>
      </c>
      <c r="O856" s="87">
        <v>0</v>
      </c>
      <c r="P856" s="87">
        <v>0</v>
      </c>
      <c r="Q856" s="87">
        <v>0</v>
      </c>
      <c r="R856" s="87">
        <v>0</v>
      </c>
      <c r="S856" s="87">
        <v>0</v>
      </c>
      <c r="T856" s="87">
        <v>0</v>
      </c>
      <c r="U856" s="87">
        <v>0</v>
      </c>
      <c r="V856" s="87">
        <v>0</v>
      </c>
      <c r="W856" s="87">
        <v>0</v>
      </c>
      <c r="X856" s="87">
        <v>0</v>
      </c>
      <c r="Y856" s="87">
        <v>0</v>
      </c>
      <c r="Z856" s="87">
        <v>0</v>
      </c>
      <c r="AA856" s="87">
        <v>0</v>
      </c>
      <c r="AB856" s="87">
        <v>0</v>
      </c>
      <c r="AC856" s="87">
        <v>0</v>
      </c>
      <c r="AD856" s="87">
        <v>0</v>
      </c>
      <c r="AE856" s="87">
        <v>0</v>
      </c>
      <c r="AF856" s="87">
        <v>0</v>
      </c>
      <c r="AG856" s="87">
        <v>0</v>
      </c>
      <c r="AH856" s="87">
        <v>0</v>
      </c>
      <c r="AI856" s="87">
        <v>0</v>
      </c>
      <c r="AJ856" s="87">
        <v>0</v>
      </c>
      <c r="AK856" s="87">
        <v>0</v>
      </c>
      <c r="AL856" s="87">
        <v>0</v>
      </c>
      <c r="AM856" s="87">
        <v>0</v>
      </c>
      <c r="AN856" s="87">
        <v>0</v>
      </c>
      <c r="AO856" s="87">
        <v>0</v>
      </c>
      <c r="AP856" s="87">
        <v>0</v>
      </c>
      <c r="AQ856" s="87">
        <v>0</v>
      </c>
      <c r="AR856" s="87">
        <v>0</v>
      </c>
      <c r="AS856" s="87">
        <v>0</v>
      </c>
      <c r="AT856" s="87">
        <v>0</v>
      </c>
      <c r="AU856" s="87">
        <v>0</v>
      </c>
    </row>
    <row r="857" spans="1:47" ht="47.25" x14ac:dyDescent="0.25">
      <c r="A857" s="171" t="s">
        <v>900</v>
      </c>
      <c r="B857" s="86" t="s">
        <v>827</v>
      </c>
      <c r="C857" s="171" t="s">
        <v>2623</v>
      </c>
      <c r="D857" s="87">
        <v>0</v>
      </c>
      <c r="E857" s="87">
        <v>0</v>
      </c>
      <c r="F857" s="87">
        <v>0</v>
      </c>
      <c r="G857" s="87">
        <v>0</v>
      </c>
      <c r="H857" s="87">
        <v>0</v>
      </c>
      <c r="I857" s="87">
        <v>0</v>
      </c>
      <c r="J857" s="87">
        <v>0</v>
      </c>
      <c r="K857" s="87">
        <v>0</v>
      </c>
      <c r="L857" s="87">
        <v>0</v>
      </c>
      <c r="M857" s="87">
        <v>0</v>
      </c>
      <c r="N857" s="87">
        <v>0</v>
      </c>
      <c r="O857" s="87">
        <v>0</v>
      </c>
      <c r="P857" s="87">
        <v>0</v>
      </c>
      <c r="Q857" s="87">
        <v>0</v>
      </c>
      <c r="R857" s="87">
        <v>0</v>
      </c>
      <c r="S857" s="87">
        <v>0</v>
      </c>
      <c r="T857" s="87">
        <v>0</v>
      </c>
      <c r="U857" s="87">
        <v>0</v>
      </c>
      <c r="V857" s="87">
        <v>0</v>
      </c>
      <c r="W857" s="87">
        <v>0</v>
      </c>
      <c r="X857" s="87">
        <v>0</v>
      </c>
      <c r="Y857" s="87">
        <v>0</v>
      </c>
      <c r="Z857" s="87">
        <v>0</v>
      </c>
      <c r="AA857" s="87">
        <v>0</v>
      </c>
      <c r="AB857" s="87">
        <v>0</v>
      </c>
      <c r="AC857" s="87">
        <v>0</v>
      </c>
      <c r="AD857" s="87">
        <v>0</v>
      </c>
      <c r="AE857" s="87">
        <v>0</v>
      </c>
      <c r="AF857" s="87">
        <v>0</v>
      </c>
      <c r="AG857" s="87">
        <v>0</v>
      </c>
      <c r="AH857" s="87">
        <v>0</v>
      </c>
      <c r="AI857" s="87">
        <v>0</v>
      </c>
      <c r="AJ857" s="87">
        <v>0</v>
      </c>
      <c r="AK857" s="87">
        <v>0</v>
      </c>
      <c r="AL857" s="87">
        <v>0</v>
      </c>
      <c r="AM857" s="87">
        <v>0</v>
      </c>
      <c r="AN857" s="87">
        <v>0</v>
      </c>
      <c r="AO857" s="87">
        <v>0</v>
      </c>
      <c r="AP857" s="87">
        <v>0</v>
      </c>
      <c r="AQ857" s="87">
        <v>0</v>
      </c>
      <c r="AR857" s="87">
        <v>0</v>
      </c>
      <c r="AS857" s="87">
        <v>0</v>
      </c>
      <c r="AT857" s="87">
        <v>0</v>
      </c>
      <c r="AU857" s="87">
        <v>0</v>
      </c>
    </row>
    <row r="858" spans="1:47" ht="78.75" x14ac:dyDescent="0.25">
      <c r="A858" s="171" t="s">
        <v>900</v>
      </c>
      <c r="B858" s="85" t="s">
        <v>1837</v>
      </c>
      <c r="C858" s="171" t="s">
        <v>2624</v>
      </c>
      <c r="D858" s="87">
        <v>0</v>
      </c>
      <c r="E858" s="87">
        <v>0</v>
      </c>
      <c r="F858" s="87">
        <v>0</v>
      </c>
      <c r="G858" s="87">
        <v>0</v>
      </c>
      <c r="H858" s="87">
        <v>0</v>
      </c>
      <c r="I858" s="87">
        <v>0</v>
      </c>
      <c r="J858" s="87">
        <v>0</v>
      </c>
      <c r="K858" s="87">
        <v>0</v>
      </c>
      <c r="L858" s="87">
        <v>0</v>
      </c>
      <c r="M858" s="87">
        <v>0</v>
      </c>
      <c r="N858" s="87">
        <v>0</v>
      </c>
      <c r="O858" s="87">
        <v>0</v>
      </c>
      <c r="P858" s="87">
        <v>0</v>
      </c>
      <c r="Q858" s="87">
        <v>0</v>
      </c>
      <c r="R858" s="87">
        <v>0</v>
      </c>
      <c r="S858" s="87">
        <v>0</v>
      </c>
      <c r="T858" s="87">
        <v>0</v>
      </c>
      <c r="U858" s="87">
        <v>0</v>
      </c>
      <c r="V858" s="87">
        <v>0</v>
      </c>
      <c r="W858" s="87">
        <v>0</v>
      </c>
      <c r="X858" s="87">
        <v>0</v>
      </c>
      <c r="Y858" s="87">
        <v>0</v>
      </c>
      <c r="Z858" s="87">
        <v>0</v>
      </c>
      <c r="AA858" s="87">
        <v>0</v>
      </c>
      <c r="AB858" s="87">
        <v>0</v>
      </c>
      <c r="AC858" s="87">
        <v>0</v>
      </c>
      <c r="AD858" s="87">
        <v>0</v>
      </c>
      <c r="AE858" s="87">
        <v>0</v>
      </c>
      <c r="AF858" s="87">
        <v>0</v>
      </c>
      <c r="AG858" s="87">
        <v>0</v>
      </c>
      <c r="AH858" s="87">
        <v>0</v>
      </c>
      <c r="AI858" s="87">
        <v>0</v>
      </c>
      <c r="AJ858" s="87">
        <v>0</v>
      </c>
      <c r="AK858" s="87">
        <v>0</v>
      </c>
      <c r="AL858" s="87">
        <v>0</v>
      </c>
      <c r="AM858" s="87">
        <v>0</v>
      </c>
      <c r="AN858" s="87">
        <v>0</v>
      </c>
      <c r="AO858" s="87">
        <v>0</v>
      </c>
      <c r="AP858" s="87">
        <v>0</v>
      </c>
      <c r="AQ858" s="87">
        <v>0</v>
      </c>
      <c r="AR858" s="87">
        <v>0</v>
      </c>
      <c r="AS858" s="87">
        <v>0</v>
      </c>
      <c r="AT858" s="87">
        <v>0</v>
      </c>
      <c r="AU858" s="87">
        <v>0</v>
      </c>
    </row>
    <row r="859" spans="1:47" ht="78.75" x14ac:dyDescent="0.25">
      <c r="A859" s="171" t="s">
        <v>900</v>
      </c>
      <c r="B859" s="86" t="s">
        <v>1838</v>
      </c>
      <c r="C859" s="171" t="s">
        <v>2625</v>
      </c>
      <c r="D859" s="87">
        <v>0</v>
      </c>
      <c r="E859" s="87">
        <v>0</v>
      </c>
      <c r="F859" s="87">
        <v>0</v>
      </c>
      <c r="G859" s="87">
        <v>0</v>
      </c>
      <c r="H859" s="87">
        <v>0</v>
      </c>
      <c r="I859" s="87">
        <v>0</v>
      </c>
      <c r="J859" s="87">
        <v>0</v>
      </c>
      <c r="K859" s="87">
        <v>0</v>
      </c>
      <c r="L859" s="87">
        <v>0</v>
      </c>
      <c r="M859" s="87">
        <v>0</v>
      </c>
      <c r="N859" s="87">
        <v>0</v>
      </c>
      <c r="O859" s="87">
        <v>0</v>
      </c>
      <c r="P859" s="87">
        <v>0</v>
      </c>
      <c r="Q859" s="87">
        <v>0</v>
      </c>
      <c r="R859" s="87">
        <v>0.1</v>
      </c>
      <c r="S859" s="87">
        <v>0</v>
      </c>
      <c r="T859" s="87">
        <v>0.42</v>
      </c>
      <c r="U859" s="87">
        <v>0</v>
      </c>
      <c r="V859" s="87">
        <v>0</v>
      </c>
      <c r="W859" s="87">
        <v>0</v>
      </c>
      <c r="X859" s="87">
        <v>0</v>
      </c>
      <c r="Y859" s="87">
        <v>0</v>
      </c>
      <c r="Z859" s="87">
        <v>0</v>
      </c>
      <c r="AA859" s="87">
        <v>0</v>
      </c>
      <c r="AB859" s="87">
        <v>0</v>
      </c>
      <c r="AC859" s="87">
        <v>0</v>
      </c>
      <c r="AD859" s="87">
        <v>0</v>
      </c>
      <c r="AE859" s="87">
        <v>0</v>
      </c>
      <c r="AF859" s="87">
        <v>0</v>
      </c>
      <c r="AG859" s="87">
        <v>0</v>
      </c>
      <c r="AH859" s="87">
        <v>0</v>
      </c>
      <c r="AI859" s="87">
        <v>0</v>
      </c>
      <c r="AJ859" s="87">
        <v>0</v>
      </c>
      <c r="AK859" s="87">
        <v>0</v>
      </c>
      <c r="AL859" s="87">
        <v>0</v>
      </c>
      <c r="AM859" s="87">
        <v>0</v>
      </c>
      <c r="AN859" s="87">
        <v>0</v>
      </c>
      <c r="AO859" s="87">
        <v>0</v>
      </c>
      <c r="AP859" s="87">
        <v>0</v>
      </c>
      <c r="AQ859" s="87">
        <v>0</v>
      </c>
      <c r="AR859" s="87">
        <v>0</v>
      </c>
      <c r="AS859" s="87">
        <v>0</v>
      </c>
      <c r="AT859" s="87">
        <v>0</v>
      </c>
      <c r="AU859" s="87">
        <v>0</v>
      </c>
    </row>
    <row r="860" spans="1:47" ht="78.75" x14ac:dyDescent="0.25">
      <c r="A860" s="171" t="s">
        <v>900</v>
      </c>
      <c r="B860" s="85" t="s">
        <v>1839</v>
      </c>
      <c r="C860" s="171" t="s">
        <v>2626</v>
      </c>
      <c r="D860" s="87">
        <v>0</v>
      </c>
      <c r="E860" s="87">
        <v>0</v>
      </c>
      <c r="F860" s="87">
        <v>0</v>
      </c>
      <c r="G860" s="87">
        <v>0</v>
      </c>
      <c r="H860" s="87">
        <v>0</v>
      </c>
      <c r="I860" s="87">
        <v>0</v>
      </c>
      <c r="J860" s="87">
        <v>0</v>
      </c>
      <c r="K860" s="87">
        <v>0</v>
      </c>
      <c r="L860" s="87">
        <v>0</v>
      </c>
      <c r="M860" s="87">
        <v>0</v>
      </c>
      <c r="N860" s="87">
        <v>0</v>
      </c>
      <c r="O860" s="87">
        <v>0</v>
      </c>
      <c r="P860" s="87">
        <v>0</v>
      </c>
      <c r="Q860" s="87">
        <v>0</v>
      </c>
      <c r="R860" s="87">
        <v>0.25</v>
      </c>
      <c r="S860" s="87">
        <v>0</v>
      </c>
      <c r="T860" s="87">
        <v>0.08</v>
      </c>
      <c r="U860" s="87">
        <v>0</v>
      </c>
      <c r="V860" s="87">
        <v>0</v>
      </c>
      <c r="W860" s="87">
        <v>0</v>
      </c>
      <c r="X860" s="87">
        <v>0</v>
      </c>
      <c r="Y860" s="87">
        <v>0</v>
      </c>
      <c r="Z860" s="87">
        <v>0</v>
      </c>
      <c r="AA860" s="87">
        <v>0</v>
      </c>
      <c r="AB860" s="87">
        <v>0</v>
      </c>
      <c r="AC860" s="87">
        <v>0</v>
      </c>
      <c r="AD860" s="87">
        <v>0</v>
      </c>
      <c r="AE860" s="87">
        <v>0</v>
      </c>
      <c r="AF860" s="87">
        <v>0</v>
      </c>
      <c r="AG860" s="87">
        <v>0</v>
      </c>
      <c r="AH860" s="87">
        <v>0</v>
      </c>
      <c r="AI860" s="87">
        <v>0</v>
      </c>
      <c r="AJ860" s="87">
        <v>0</v>
      </c>
      <c r="AK860" s="87">
        <v>0</v>
      </c>
      <c r="AL860" s="87">
        <v>0</v>
      </c>
      <c r="AM860" s="87">
        <v>0</v>
      </c>
      <c r="AN860" s="87">
        <v>0</v>
      </c>
      <c r="AO860" s="87">
        <v>0</v>
      </c>
      <c r="AP860" s="87">
        <v>0</v>
      </c>
      <c r="AQ860" s="87">
        <v>0</v>
      </c>
      <c r="AR860" s="87">
        <v>0</v>
      </c>
      <c r="AS860" s="87">
        <v>0</v>
      </c>
      <c r="AT860" s="87">
        <v>0</v>
      </c>
      <c r="AU860" s="87">
        <v>0</v>
      </c>
    </row>
    <row r="861" spans="1:47" ht="94.5" x14ac:dyDescent="0.25">
      <c r="A861" s="171" t="s">
        <v>900</v>
      </c>
      <c r="B861" s="85" t="s">
        <v>828</v>
      </c>
      <c r="C861" s="171" t="s">
        <v>2627</v>
      </c>
      <c r="D861" s="87">
        <v>0</v>
      </c>
      <c r="E861" s="87">
        <v>0.63</v>
      </c>
      <c r="F861" s="87">
        <v>0</v>
      </c>
      <c r="G861" s="87">
        <v>0</v>
      </c>
      <c r="H861" s="87">
        <v>0</v>
      </c>
      <c r="I861" s="87">
        <v>0</v>
      </c>
      <c r="J861" s="87">
        <v>0</v>
      </c>
      <c r="K861" s="87">
        <v>0</v>
      </c>
      <c r="L861" s="87">
        <v>0</v>
      </c>
      <c r="M861" s="87">
        <v>0</v>
      </c>
      <c r="N861" s="87">
        <v>0</v>
      </c>
      <c r="O861" s="87">
        <v>0</v>
      </c>
      <c r="P861" s="87">
        <v>0</v>
      </c>
      <c r="Q861" s="87">
        <v>0</v>
      </c>
      <c r="R861" s="87">
        <v>0.63</v>
      </c>
      <c r="S861" s="87">
        <v>0</v>
      </c>
      <c r="T861" s="87">
        <v>0</v>
      </c>
      <c r="U861" s="87">
        <v>0</v>
      </c>
      <c r="V861" s="87">
        <v>0</v>
      </c>
      <c r="W861" s="87">
        <v>0</v>
      </c>
      <c r="X861" s="87">
        <v>0</v>
      </c>
      <c r="Y861" s="87">
        <v>0</v>
      </c>
      <c r="Z861" s="87">
        <v>0</v>
      </c>
      <c r="AA861" s="87">
        <v>0</v>
      </c>
      <c r="AB861" s="87">
        <v>0</v>
      </c>
      <c r="AC861" s="87">
        <v>0</v>
      </c>
      <c r="AD861" s="87">
        <v>0</v>
      </c>
      <c r="AE861" s="87">
        <v>0</v>
      </c>
      <c r="AF861" s="87">
        <v>0</v>
      </c>
      <c r="AG861" s="87">
        <v>0</v>
      </c>
      <c r="AH861" s="87">
        <v>0</v>
      </c>
      <c r="AI861" s="87">
        <v>0</v>
      </c>
      <c r="AJ861" s="87">
        <v>0</v>
      </c>
      <c r="AK861" s="87">
        <v>0</v>
      </c>
      <c r="AL861" s="87">
        <v>0</v>
      </c>
      <c r="AM861" s="87">
        <v>0</v>
      </c>
      <c r="AN861" s="87">
        <v>0</v>
      </c>
      <c r="AO861" s="87">
        <v>0</v>
      </c>
      <c r="AP861" s="87">
        <v>0</v>
      </c>
      <c r="AQ861" s="87">
        <v>0</v>
      </c>
      <c r="AR861" s="87">
        <v>0</v>
      </c>
      <c r="AS861" s="87">
        <v>0</v>
      </c>
      <c r="AT861" s="87">
        <v>0</v>
      </c>
      <c r="AU861" s="87">
        <v>0</v>
      </c>
    </row>
    <row r="862" spans="1:47" ht="63" x14ac:dyDescent="0.25">
      <c r="A862" s="171" t="s">
        <v>900</v>
      </c>
      <c r="B862" s="85" t="s">
        <v>1840</v>
      </c>
      <c r="C862" s="171" t="s">
        <v>2628</v>
      </c>
      <c r="D862" s="87">
        <v>0</v>
      </c>
      <c r="E862" s="87">
        <v>0</v>
      </c>
      <c r="F862" s="87">
        <v>0</v>
      </c>
      <c r="G862" s="87">
        <v>0</v>
      </c>
      <c r="H862" s="87">
        <v>0</v>
      </c>
      <c r="I862" s="87">
        <v>0</v>
      </c>
      <c r="J862" s="87">
        <v>0</v>
      </c>
      <c r="K862" s="87">
        <v>0</v>
      </c>
      <c r="L862" s="87">
        <v>0</v>
      </c>
      <c r="M862" s="87">
        <v>0</v>
      </c>
      <c r="N862" s="87">
        <v>0</v>
      </c>
      <c r="O862" s="87">
        <v>0</v>
      </c>
      <c r="P862" s="87">
        <v>0</v>
      </c>
      <c r="Q862" s="87">
        <v>0</v>
      </c>
      <c r="R862" s="87">
        <v>0</v>
      </c>
      <c r="S862" s="87">
        <v>0</v>
      </c>
      <c r="T862" s="87">
        <v>0</v>
      </c>
      <c r="U862" s="87">
        <v>0</v>
      </c>
      <c r="V862" s="87">
        <v>0</v>
      </c>
      <c r="W862" s="87">
        <v>0</v>
      </c>
      <c r="X862" s="87">
        <v>0</v>
      </c>
      <c r="Y862" s="87">
        <v>0</v>
      </c>
      <c r="Z862" s="87">
        <v>0</v>
      </c>
      <c r="AA862" s="87">
        <v>0</v>
      </c>
      <c r="AB862" s="87">
        <v>0</v>
      </c>
      <c r="AC862" s="87">
        <v>0</v>
      </c>
      <c r="AD862" s="87">
        <v>0</v>
      </c>
      <c r="AE862" s="87">
        <v>0</v>
      </c>
      <c r="AF862" s="87">
        <v>0</v>
      </c>
      <c r="AG862" s="87">
        <v>0</v>
      </c>
      <c r="AH862" s="87">
        <v>0</v>
      </c>
      <c r="AI862" s="87">
        <v>0</v>
      </c>
      <c r="AJ862" s="87">
        <v>0</v>
      </c>
      <c r="AK862" s="87">
        <v>0</v>
      </c>
      <c r="AL862" s="87">
        <v>0</v>
      </c>
      <c r="AM862" s="87">
        <v>0</v>
      </c>
      <c r="AN862" s="87">
        <v>0</v>
      </c>
      <c r="AO862" s="87">
        <v>0</v>
      </c>
      <c r="AP862" s="87">
        <v>0</v>
      </c>
      <c r="AQ862" s="87">
        <v>0</v>
      </c>
      <c r="AR862" s="87">
        <v>0</v>
      </c>
      <c r="AS862" s="87">
        <v>0</v>
      </c>
      <c r="AT862" s="87">
        <v>0</v>
      </c>
      <c r="AU862" s="87">
        <v>0</v>
      </c>
    </row>
    <row r="863" spans="1:47" x14ac:dyDescent="0.25">
      <c r="A863" s="210"/>
      <c r="B863" s="212" t="s">
        <v>77</v>
      </c>
      <c r="C863" s="210"/>
      <c r="D863" s="214">
        <v>0</v>
      </c>
      <c r="E863" s="214">
        <v>0</v>
      </c>
      <c r="F863" s="214">
        <v>0</v>
      </c>
      <c r="G863" s="214">
        <v>0</v>
      </c>
      <c r="H863" s="214">
        <v>0</v>
      </c>
      <c r="I863" s="214">
        <v>0</v>
      </c>
      <c r="J863" s="214">
        <v>0</v>
      </c>
      <c r="K863" s="214">
        <v>0</v>
      </c>
      <c r="L863" s="214">
        <v>0</v>
      </c>
      <c r="M863" s="214">
        <v>0</v>
      </c>
      <c r="N863" s="214">
        <v>0</v>
      </c>
      <c r="O863" s="214">
        <v>0</v>
      </c>
      <c r="P863" s="214">
        <v>0</v>
      </c>
      <c r="Q863" s="214">
        <v>0</v>
      </c>
      <c r="R863" s="214">
        <v>0</v>
      </c>
      <c r="S863" s="214">
        <v>0</v>
      </c>
      <c r="T863" s="214">
        <v>0</v>
      </c>
      <c r="U863" s="214">
        <v>0</v>
      </c>
      <c r="V863" s="214">
        <v>0</v>
      </c>
      <c r="W863" s="214">
        <v>0</v>
      </c>
      <c r="X863" s="214">
        <v>0</v>
      </c>
      <c r="Y863" s="214">
        <v>0</v>
      </c>
      <c r="Z863" s="214">
        <v>0</v>
      </c>
      <c r="AA863" s="214">
        <v>0</v>
      </c>
      <c r="AB863" s="214">
        <f t="shared" ref="AB863:AU863" si="90">SUM(AB864:AB865)</f>
        <v>0</v>
      </c>
      <c r="AC863" s="214">
        <f t="shared" si="90"/>
        <v>0</v>
      </c>
      <c r="AD863" s="214">
        <f t="shared" si="90"/>
        <v>0</v>
      </c>
      <c r="AE863" s="214">
        <f t="shared" si="90"/>
        <v>0</v>
      </c>
      <c r="AF863" s="214">
        <f t="shared" si="90"/>
        <v>0</v>
      </c>
      <c r="AG863" s="214">
        <f t="shared" si="90"/>
        <v>0</v>
      </c>
      <c r="AH863" s="214">
        <f t="shared" si="90"/>
        <v>0</v>
      </c>
      <c r="AI863" s="214">
        <f t="shared" si="90"/>
        <v>0</v>
      </c>
      <c r="AJ863" s="214">
        <f t="shared" si="90"/>
        <v>0</v>
      </c>
      <c r="AK863" s="214">
        <f t="shared" si="90"/>
        <v>0</v>
      </c>
      <c r="AL863" s="214">
        <f t="shared" si="90"/>
        <v>0</v>
      </c>
      <c r="AM863" s="214">
        <f t="shared" si="90"/>
        <v>0</v>
      </c>
      <c r="AN863" s="214">
        <f t="shared" si="90"/>
        <v>0</v>
      </c>
      <c r="AO863" s="214">
        <f t="shared" si="90"/>
        <v>0</v>
      </c>
      <c r="AP863" s="214">
        <f t="shared" si="90"/>
        <v>0</v>
      </c>
      <c r="AQ863" s="214">
        <f t="shared" si="90"/>
        <v>0</v>
      </c>
      <c r="AR863" s="214">
        <f t="shared" si="90"/>
        <v>0</v>
      </c>
      <c r="AS863" s="214">
        <f t="shared" si="90"/>
        <v>0</v>
      </c>
      <c r="AT863" s="214">
        <f t="shared" si="90"/>
        <v>0</v>
      </c>
      <c r="AU863" s="214">
        <f t="shared" si="90"/>
        <v>0</v>
      </c>
    </row>
    <row r="864" spans="1:47" ht="78.75" x14ac:dyDescent="0.25">
      <c r="A864" s="171" t="s">
        <v>900</v>
      </c>
      <c r="B864" s="85" t="s">
        <v>389</v>
      </c>
      <c r="C864" s="171" t="s">
        <v>2629</v>
      </c>
      <c r="D864" s="87">
        <v>0</v>
      </c>
      <c r="E864" s="87">
        <v>0</v>
      </c>
      <c r="F864" s="87">
        <v>0</v>
      </c>
      <c r="G864" s="87">
        <v>0</v>
      </c>
      <c r="H864" s="87">
        <v>0</v>
      </c>
      <c r="I864" s="87">
        <v>0</v>
      </c>
      <c r="J864" s="87">
        <v>0</v>
      </c>
      <c r="K864" s="87">
        <v>0</v>
      </c>
      <c r="L864" s="87">
        <v>0</v>
      </c>
      <c r="M864" s="87">
        <v>0</v>
      </c>
      <c r="N864" s="87">
        <v>0</v>
      </c>
      <c r="O864" s="87">
        <v>0</v>
      </c>
      <c r="P864" s="87">
        <v>0</v>
      </c>
      <c r="Q864" s="87">
        <v>0</v>
      </c>
      <c r="R864" s="87">
        <v>0</v>
      </c>
      <c r="S864" s="87">
        <v>0</v>
      </c>
      <c r="T864" s="87">
        <v>0</v>
      </c>
      <c r="U864" s="87">
        <v>0</v>
      </c>
      <c r="V864" s="87">
        <v>0</v>
      </c>
      <c r="W864" s="87">
        <v>0</v>
      </c>
      <c r="X864" s="87">
        <v>0</v>
      </c>
      <c r="Y864" s="87">
        <v>0</v>
      </c>
      <c r="Z864" s="87">
        <v>0</v>
      </c>
      <c r="AA864" s="87">
        <v>0</v>
      </c>
      <c r="AB864" s="87">
        <v>0</v>
      </c>
      <c r="AC864" s="87">
        <v>0</v>
      </c>
      <c r="AD864" s="87">
        <v>0</v>
      </c>
      <c r="AE864" s="87">
        <v>0</v>
      </c>
      <c r="AF864" s="87">
        <v>0</v>
      </c>
      <c r="AG864" s="87">
        <v>0</v>
      </c>
      <c r="AH864" s="87">
        <v>0</v>
      </c>
      <c r="AI864" s="87">
        <v>0</v>
      </c>
      <c r="AJ864" s="87">
        <v>0</v>
      </c>
      <c r="AK864" s="87">
        <v>0</v>
      </c>
      <c r="AL864" s="87">
        <v>0</v>
      </c>
      <c r="AM864" s="87">
        <v>0</v>
      </c>
      <c r="AN864" s="87">
        <v>0</v>
      </c>
      <c r="AO864" s="87">
        <v>0</v>
      </c>
      <c r="AP864" s="87">
        <v>0</v>
      </c>
      <c r="AQ864" s="87">
        <v>0</v>
      </c>
      <c r="AR864" s="87">
        <v>0</v>
      </c>
      <c r="AS864" s="87">
        <v>0</v>
      </c>
      <c r="AT864" s="87">
        <v>0</v>
      </c>
      <c r="AU864" s="87">
        <v>0</v>
      </c>
    </row>
    <row r="865" spans="1:47" ht="47.25" x14ac:dyDescent="0.25">
      <c r="A865" s="171" t="s">
        <v>900</v>
      </c>
      <c r="B865" s="86" t="s">
        <v>955</v>
      </c>
      <c r="C865" s="171" t="s">
        <v>2630</v>
      </c>
      <c r="D865" s="87">
        <v>0</v>
      </c>
      <c r="E865" s="87">
        <v>0</v>
      </c>
      <c r="F865" s="87">
        <v>0</v>
      </c>
      <c r="G865" s="87">
        <v>0</v>
      </c>
      <c r="H865" s="87">
        <v>0</v>
      </c>
      <c r="I865" s="87">
        <v>0</v>
      </c>
      <c r="J865" s="87">
        <v>0</v>
      </c>
      <c r="K865" s="87">
        <v>0</v>
      </c>
      <c r="L865" s="87">
        <v>0</v>
      </c>
      <c r="M865" s="87">
        <v>0</v>
      </c>
      <c r="N865" s="87">
        <v>0</v>
      </c>
      <c r="O865" s="87">
        <v>0</v>
      </c>
      <c r="P865" s="87">
        <v>0</v>
      </c>
      <c r="Q865" s="87">
        <v>0</v>
      </c>
      <c r="R865" s="87">
        <v>0</v>
      </c>
      <c r="S865" s="87">
        <v>0</v>
      </c>
      <c r="T865" s="87">
        <v>0</v>
      </c>
      <c r="U865" s="87">
        <v>0</v>
      </c>
      <c r="V865" s="87">
        <v>0</v>
      </c>
      <c r="W865" s="87">
        <v>0</v>
      </c>
      <c r="X865" s="87">
        <v>0</v>
      </c>
      <c r="Y865" s="87">
        <v>0</v>
      </c>
      <c r="Z865" s="87">
        <v>0</v>
      </c>
      <c r="AA865" s="87">
        <v>0</v>
      </c>
      <c r="AB865" s="87">
        <v>0</v>
      </c>
      <c r="AC865" s="87">
        <v>0</v>
      </c>
      <c r="AD865" s="87">
        <v>0</v>
      </c>
      <c r="AE865" s="87">
        <v>0</v>
      </c>
      <c r="AF865" s="87">
        <v>0</v>
      </c>
      <c r="AG865" s="87">
        <v>0</v>
      </c>
      <c r="AH865" s="87">
        <v>0</v>
      </c>
      <c r="AI865" s="87">
        <v>0</v>
      </c>
      <c r="AJ865" s="87">
        <v>0</v>
      </c>
      <c r="AK865" s="87">
        <v>0</v>
      </c>
      <c r="AL865" s="87">
        <v>0</v>
      </c>
      <c r="AM865" s="87">
        <v>0</v>
      </c>
      <c r="AN865" s="87">
        <v>0</v>
      </c>
      <c r="AO865" s="87">
        <v>0</v>
      </c>
      <c r="AP865" s="87">
        <v>0</v>
      </c>
      <c r="AQ865" s="87">
        <v>0</v>
      </c>
      <c r="AR865" s="87">
        <v>0</v>
      </c>
      <c r="AS865" s="87">
        <v>0</v>
      </c>
      <c r="AT865" s="87">
        <v>0</v>
      </c>
      <c r="AU865" s="87">
        <v>0</v>
      </c>
    </row>
    <row r="866" spans="1:47" x14ac:dyDescent="0.25">
      <c r="A866" s="210"/>
      <c r="B866" s="212" t="s">
        <v>74</v>
      </c>
      <c r="C866" s="210"/>
      <c r="D866" s="214">
        <v>0</v>
      </c>
      <c r="E866" s="214">
        <v>0.16</v>
      </c>
      <c r="F866" s="214">
        <v>0</v>
      </c>
      <c r="G866" s="214">
        <v>0</v>
      </c>
      <c r="H866" s="214">
        <v>0</v>
      </c>
      <c r="I866" s="214">
        <v>1.252</v>
      </c>
      <c r="J866" s="214">
        <v>0</v>
      </c>
      <c r="K866" s="214">
        <v>0</v>
      </c>
      <c r="L866" s="214">
        <v>0</v>
      </c>
      <c r="M866" s="214">
        <v>0</v>
      </c>
      <c r="N866" s="214">
        <v>0</v>
      </c>
      <c r="O866" s="214">
        <v>0</v>
      </c>
      <c r="P866" s="214">
        <v>0</v>
      </c>
      <c r="Q866" s="214">
        <v>0</v>
      </c>
      <c r="R866" s="214">
        <v>0.16</v>
      </c>
      <c r="S866" s="214">
        <v>0</v>
      </c>
      <c r="T866" s="214">
        <v>1.2</v>
      </c>
      <c r="U866" s="214">
        <v>0</v>
      </c>
      <c r="V866" s="214">
        <v>0</v>
      </c>
      <c r="W866" s="214">
        <v>0</v>
      </c>
      <c r="X866" s="214">
        <v>0</v>
      </c>
      <c r="Y866" s="214">
        <v>0</v>
      </c>
      <c r="Z866" s="214">
        <v>0</v>
      </c>
      <c r="AA866" s="214">
        <v>0</v>
      </c>
      <c r="AB866" s="214">
        <f t="shared" ref="AB866:AU866" si="91">SUM(AB867:AB867)</f>
        <v>0</v>
      </c>
      <c r="AC866" s="214">
        <f t="shared" si="91"/>
        <v>0</v>
      </c>
      <c r="AD866" s="214">
        <f t="shared" si="91"/>
        <v>0</v>
      </c>
      <c r="AE866" s="214">
        <f t="shared" si="91"/>
        <v>0</v>
      </c>
      <c r="AF866" s="214">
        <f t="shared" si="91"/>
        <v>0</v>
      </c>
      <c r="AG866" s="214">
        <f t="shared" si="91"/>
        <v>0</v>
      </c>
      <c r="AH866" s="214">
        <f t="shared" si="91"/>
        <v>0</v>
      </c>
      <c r="AI866" s="214">
        <f t="shared" si="91"/>
        <v>0</v>
      </c>
      <c r="AJ866" s="214">
        <f t="shared" si="91"/>
        <v>0</v>
      </c>
      <c r="AK866" s="214">
        <f t="shared" si="91"/>
        <v>0</v>
      </c>
      <c r="AL866" s="214">
        <f t="shared" si="91"/>
        <v>0</v>
      </c>
      <c r="AM866" s="214">
        <f t="shared" si="91"/>
        <v>0</v>
      </c>
      <c r="AN866" s="214">
        <f t="shared" si="91"/>
        <v>0</v>
      </c>
      <c r="AO866" s="214">
        <f t="shared" si="91"/>
        <v>0</v>
      </c>
      <c r="AP866" s="214">
        <f t="shared" si="91"/>
        <v>0</v>
      </c>
      <c r="AQ866" s="214">
        <f t="shared" si="91"/>
        <v>0</v>
      </c>
      <c r="AR866" s="214">
        <f t="shared" si="91"/>
        <v>0</v>
      </c>
      <c r="AS866" s="214">
        <f t="shared" si="91"/>
        <v>0</v>
      </c>
      <c r="AT866" s="214">
        <f t="shared" si="91"/>
        <v>0</v>
      </c>
      <c r="AU866" s="214">
        <f t="shared" si="91"/>
        <v>0</v>
      </c>
    </row>
    <row r="867" spans="1:47" ht="78.75" x14ac:dyDescent="0.25">
      <c r="A867" s="171" t="s">
        <v>900</v>
      </c>
      <c r="B867" s="86" t="s">
        <v>1841</v>
      </c>
      <c r="C867" s="171" t="s">
        <v>2631</v>
      </c>
      <c r="D867" s="87">
        <v>0</v>
      </c>
      <c r="E867" s="87">
        <v>0.16</v>
      </c>
      <c r="F867" s="87">
        <v>0</v>
      </c>
      <c r="G867" s="87">
        <v>0</v>
      </c>
      <c r="H867" s="87">
        <v>0</v>
      </c>
      <c r="I867" s="87">
        <v>1.252</v>
      </c>
      <c r="J867" s="87">
        <v>0</v>
      </c>
      <c r="K867" s="87">
        <v>0</v>
      </c>
      <c r="L867" s="87">
        <v>0</v>
      </c>
      <c r="M867" s="87">
        <v>0</v>
      </c>
      <c r="N867" s="87">
        <v>0</v>
      </c>
      <c r="O867" s="87">
        <v>0</v>
      </c>
      <c r="P867" s="87">
        <v>0</v>
      </c>
      <c r="Q867" s="87">
        <v>0</v>
      </c>
      <c r="R867" s="87">
        <v>0.16</v>
      </c>
      <c r="S867" s="87">
        <v>0</v>
      </c>
      <c r="T867" s="87">
        <v>1.2</v>
      </c>
      <c r="U867" s="87">
        <v>0</v>
      </c>
      <c r="V867" s="87">
        <v>0</v>
      </c>
      <c r="W867" s="87">
        <v>0</v>
      </c>
      <c r="X867" s="87">
        <v>0</v>
      </c>
      <c r="Y867" s="87">
        <v>0</v>
      </c>
      <c r="Z867" s="87">
        <v>0</v>
      </c>
      <c r="AA867" s="87">
        <v>0</v>
      </c>
      <c r="AB867" s="87">
        <v>0</v>
      </c>
      <c r="AC867" s="87">
        <v>0</v>
      </c>
      <c r="AD867" s="87">
        <v>0</v>
      </c>
      <c r="AE867" s="87">
        <v>0</v>
      </c>
      <c r="AF867" s="87">
        <v>0</v>
      </c>
      <c r="AG867" s="87">
        <v>0</v>
      </c>
      <c r="AH867" s="87">
        <v>0</v>
      </c>
      <c r="AI867" s="87">
        <v>0</v>
      </c>
      <c r="AJ867" s="87">
        <v>0</v>
      </c>
      <c r="AK867" s="87">
        <v>0</v>
      </c>
      <c r="AL867" s="87">
        <v>0</v>
      </c>
      <c r="AM867" s="87">
        <v>0</v>
      </c>
      <c r="AN867" s="87">
        <v>0</v>
      </c>
      <c r="AO867" s="87">
        <v>0</v>
      </c>
      <c r="AP867" s="87">
        <v>0</v>
      </c>
      <c r="AQ867" s="87">
        <v>0</v>
      </c>
      <c r="AR867" s="87">
        <v>0</v>
      </c>
      <c r="AS867" s="87">
        <v>0</v>
      </c>
      <c r="AT867" s="87">
        <v>0</v>
      </c>
      <c r="AU867" s="87">
        <v>0</v>
      </c>
    </row>
    <row r="868" spans="1:47" x14ac:dyDescent="0.25">
      <c r="A868" s="217"/>
      <c r="B868" s="212" t="s">
        <v>59</v>
      </c>
      <c r="C868" s="217"/>
      <c r="D868" s="219">
        <v>0</v>
      </c>
      <c r="E868" s="219">
        <v>0.25</v>
      </c>
      <c r="F868" s="219">
        <v>0</v>
      </c>
      <c r="G868" s="219">
        <v>0</v>
      </c>
      <c r="H868" s="219">
        <v>0</v>
      </c>
      <c r="I868" s="219">
        <v>3.9E-2</v>
      </c>
      <c r="J868" s="219">
        <v>0</v>
      </c>
      <c r="K868" s="219">
        <v>0</v>
      </c>
      <c r="L868" s="219">
        <v>0</v>
      </c>
      <c r="M868" s="219">
        <v>0</v>
      </c>
      <c r="N868" s="219">
        <v>0</v>
      </c>
      <c r="O868" s="219">
        <v>0</v>
      </c>
      <c r="P868" s="219">
        <v>0</v>
      </c>
      <c r="Q868" s="219">
        <v>0</v>
      </c>
      <c r="R868" s="219">
        <v>0.25</v>
      </c>
      <c r="S868" s="219">
        <v>0</v>
      </c>
      <c r="T868" s="219">
        <v>0.1</v>
      </c>
      <c r="U868" s="219">
        <v>0</v>
      </c>
      <c r="V868" s="219">
        <v>0</v>
      </c>
      <c r="W868" s="219">
        <v>0</v>
      </c>
      <c r="X868" s="219">
        <v>0</v>
      </c>
      <c r="Y868" s="219">
        <v>0</v>
      </c>
      <c r="Z868" s="219">
        <v>0</v>
      </c>
      <c r="AA868" s="219">
        <v>0</v>
      </c>
      <c r="AB868" s="219">
        <f t="shared" ref="AB868:AU868" si="92">SUM(AB869)</f>
        <v>0</v>
      </c>
      <c r="AC868" s="219">
        <f t="shared" si="92"/>
        <v>0</v>
      </c>
      <c r="AD868" s="219">
        <f t="shared" si="92"/>
        <v>0</v>
      </c>
      <c r="AE868" s="219">
        <f t="shared" si="92"/>
        <v>0</v>
      </c>
      <c r="AF868" s="219">
        <f t="shared" si="92"/>
        <v>0</v>
      </c>
      <c r="AG868" s="219">
        <f t="shared" si="92"/>
        <v>0</v>
      </c>
      <c r="AH868" s="219">
        <f t="shared" si="92"/>
        <v>0</v>
      </c>
      <c r="AI868" s="219">
        <f t="shared" si="92"/>
        <v>0</v>
      </c>
      <c r="AJ868" s="219">
        <f t="shared" si="92"/>
        <v>0</v>
      </c>
      <c r="AK868" s="219">
        <f t="shared" si="92"/>
        <v>0</v>
      </c>
      <c r="AL868" s="219">
        <f t="shared" si="92"/>
        <v>0</v>
      </c>
      <c r="AM868" s="219">
        <f t="shared" si="92"/>
        <v>0</v>
      </c>
      <c r="AN868" s="219">
        <f t="shared" si="92"/>
        <v>0</v>
      </c>
      <c r="AO868" s="219">
        <f t="shared" si="92"/>
        <v>0</v>
      </c>
      <c r="AP868" s="219">
        <f t="shared" si="92"/>
        <v>0</v>
      </c>
      <c r="AQ868" s="219">
        <f t="shared" si="92"/>
        <v>0</v>
      </c>
      <c r="AR868" s="219">
        <f t="shared" si="92"/>
        <v>0</v>
      </c>
      <c r="AS868" s="219">
        <f t="shared" si="92"/>
        <v>0</v>
      </c>
      <c r="AT868" s="219">
        <f t="shared" si="92"/>
        <v>0</v>
      </c>
      <c r="AU868" s="219">
        <f t="shared" si="92"/>
        <v>0</v>
      </c>
    </row>
    <row r="869" spans="1:47" ht="63" x14ac:dyDescent="0.25">
      <c r="A869" s="171" t="s">
        <v>900</v>
      </c>
      <c r="B869" s="85" t="s">
        <v>1842</v>
      </c>
      <c r="C869" s="171" t="s">
        <v>2632</v>
      </c>
      <c r="D869" s="87">
        <v>0</v>
      </c>
      <c r="E869" s="87">
        <v>0.25</v>
      </c>
      <c r="F869" s="87">
        <v>0</v>
      </c>
      <c r="G869" s="87">
        <v>0</v>
      </c>
      <c r="H869" s="87">
        <v>0</v>
      </c>
      <c r="I869" s="87">
        <v>3.9E-2</v>
      </c>
      <c r="J869" s="87">
        <v>0</v>
      </c>
      <c r="K869" s="87">
        <v>0</v>
      </c>
      <c r="L869" s="87">
        <v>0</v>
      </c>
      <c r="M869" s="87">
        <v>0</v>
      </c>
      <c r="N869" s="87">
        <v>0</v>
      </c>
      <c r="O869" s="87">
        <v>0</v>
      </c>
      <c r="P869" s="87">
        <v>0</v>
      </c>
      <c r="Q869" s="87">
        <v>0</v>
      </c>
      <c r="R869" s="87">
        <v>0.25</v>
      </c>
      <c r="S869" s="87">
        <v>0</v>
      </c>
      <c r="T869" s="87">
        <v>0.1</v>
      </c>
      <c r="U869" s="87">
        <v>0</v>
      </c>
      <c r="V869" s="87">
        <v>0</v>
      </c>
      <c r="W869" s="87">
        <v>0</v>
      </c>
      <c r="X869" s="87">
        <v>0</v>
      </c>
      <c r="Y869" s="87">
        <v>0</v>
      </c>
      <c r="Z869" s="87">
        <v>0</v>
      </c>
      <c r="AA869" s="87">
        <v>0</v>
      </c>
      <c r="AB869" s="87">
        <v>0</v>
      </c>
      <c r="AC869" s="87">
        <v>0</v>
      </c>
      <c r="AD869" s="87">
        <v>0</v>
      </c>
      <c r="AE869" s="87">
        <v>0</v>
      </c>
      <c r="AF869" s="87">
        <v>0</v>
      </c>
      <c r="AG869" s="87">
        <v>0</v>
      </c>
      <c r="AH869" s="87">
        <v>0</v>
      </c>
      <c r="AI869" s="87">
        <v>0</v>
      </c>
      <c r="AJ869" s="87">
        <v>0</v>
      </c>
      <c r="AK869" s="87">
        <v>0</v>
      </c>
      <c r="AL869" s="87">
        <v>0</v>
      </c>
      <c r="AM869" s="87">
        <v>0</v>
      </c>
      <c r="AN869" s="87">
        <v>0</v>
      </c>
      <c r="AO869" s="87">
        <v>0</v>
      </c>
      <c r="AP869" s="87">
        <v>0</v>
      </c>
      <c r="AQ869" s="87">
        <v>0</v>
      </c>
      <c r="AR869" s="87">
        <v>0</v>
      </c>
      <c r="AS869" s="87">
        <v>0</v>
      </c>
      <c r="AT869" s="87">
        <v>0</v>
      </c>
      <c r="AU869" s="87">
        <v>0</v>
      </c>
    </row>
    <row r="870" spans="1:47" ht="31.5" x14ac:dyDescent="0.25">
      <c r="A870" s="220"/>
      <c r="B870" s="216" t="s">
        <v>105</v>
      </c>
      <c r="C870" s="220"/>
      <c r="D870" s="225">
        <v>0.8</v>
      </c>
      <c r="E870" s="225">
        <v>16.82</v>
      </c>
      <c r="F870" s="225">
        <v>0</v>
      </c>
      <c r="G870" s="225">
        <v>0</v>
      </c>
      <c r="H870" s="225">
        <v>1.2590000000000001</v>
      </c>
      <c r="I870" s="225">
        <v>49.775596000000007</v>
      </c>
      <c r="J870" s="225">
        <v>0</v>
      </c>
      <c r="K870" s="225">
        <v>0</v>
      </c>
      <c r="L870" s="225">
        <v>1.26</v>
      </c>
      <c r="M870" s="225">
        <v>0</v>
      </c>
      <c r="N870" s="225">
        <v>5.32</v>
      </c>
      <c r="O870" s="225">
        <v>0</v>
      </c>
      <c r="P870" s="225">
        <v>0</v>
      </c>
      <c r="Q870" s="225">
        <v>0</v>
      </c>
      <c r="R870" s="225">
        <v>28.169999999999998</v>
      </c>
      <c r="S870" s="225">
        <v>0</v>
      </c>
      <c r="T870" s="225">
        <v>73.209999999999994</v>
      </c>
      <c r="U870" s="225">
        <v>0</v>
      </c>
      <c r="V870" s="225">
        <v>0</v>
      </c>
      <c r="W870" s="225">
        <v>0</v>
      </c>
      <c r="X870" s="225">
        <v>0</v>
      </c>
      <c r="Y870" s="225">
        <v>0</v>
      </c>
      <c r="Z870" s="225">
        <v>0</v>
      </c>
      <c r="AA870" s="225">
        <v>0</v>
      </c>
      <c r="AB870" s="225">
        <f t="shared" ref="AB870:AU870" si="93">AB871+AB876+AB881+AB884+AB888+AB890+AB895+AB909+AB914+AB916+AB918+AB920+AB922+AB927+AB937+AB939+AB945+AB947+AB950+AB959+AB962+AB965+AB985+AB999+AB1014+AB1020+AB1022+AB1025+AB1033+AB1043+AB886+AB1048+AB1058+AB1050+AB1064+AB1066+AB1068+AB1073+AB1070+AB1031+AB1076+AB1078</f>
        <v>0</v>
      </c>
      <c r="AC870" s="225">
        <f t="shared" si="93"/>
        <v>0</v>
      </c>
      <c r="AD870" s="225">
        <f t="shared" si="93"/>
        <v>0</v>
      </c>
      <c r="AE870" s="225">
        <f t="shared" si="93"/>
        <v>0</v>
      </c>
      <c r="AF870" s="225">
        <f t="shared" si="93"/>
        <v>0</v>
      </c>
      <c r="AG870" s="225">
        <f t="shared" si="93"/>
        <v>0</v>
      </c>
      <c r="AH870" s="225">
        <f t="shared" si="93"/>
        <v>0</v>
      </c>
      <c r="AI870" s="225">
        <f t="shared" si="93"/>
        <v>0</v>
      </c>
      <c r="AJ870" s="225">
        <f t="shared" si="93"/>
        <v>0</v>
      </c>
      <c r="AK870" s="225">
        <f t="shared" si="93"/>
        <v>0</v>
      </c>
      <c r="AL870" s="225">
        <f t="shared" si="93"/>
        <v>0</v>
      </c>
      <c r="AM870" s="225">
        <f t="shared" si="93"/>
        <v>0</v>
      </c>
      <c r="AN870" s="225">
        <f t="shared" si="93"/>
        <v>0</v>
      </c>
      <c r="AO870" s="225">
        <f t="shared" si="93"/>
        <v>0</v>
      </c>
      <c r="AP870" s="225">
        <f t="shared" si="93"/>
        <v>0</v>
      </c>
      <c r="AQ870" s="225">
        <f t="shared" si="93"/>
        <v>0</v>
      </c>
      <c r="AR870" s="225">
        <f t="shared" si="93"/>
        <v>0</v>
      </c>
      <c r="AS870" s="225">
        <f t="shared" si="93"/>
        <v>0</v>
      </c>
      <c r="AT870" s="225">
        <f t="shared" si="93"/>
        <v>0</v>
      </c>
      <c r="AU870" s="225">
        <f t="shared" si="93"/>
        <v>0</v>
      </c>
    </row>
    <row r="871" spans="1:47" x14ac:dyDescent="0.25">
      <c r="A871" s="220"/>
      <c r="B871" s="212" t="s">
        <v>26</v>
      </c>
      <c r="C871" s="220"/>
      <c r="D871" s="223">
        <v>0</v>
      </c>
      <c r="E871" s="223">
        <v>1.26</v>
      </c>
      <c r="F871" s="223">
        <v>0</v>
      </c>
      <c r="G871" s="223">
        <v>0</v>
      </c>
      <c r="H871" s="223">
        <v>0</v>
      </c>
      <c r="I871" s="223">
        <v>1.4279999999999999</v>
      </c>
      <c r="J871" s="223">
        <v>0</v>
      </c>
      <c r="K871" s="223">
        <v>0</v>
      </c>
      <c r="L871" s="223">
        <v>0</v>
      </c>
      <c r="M871" s="223">
        <v>0</v>
      </c>
      <c r="N871" s="223">
        <v>0</v>
      </c>
      <c r="O871" s="223">
        <v>0</v>
      </c>
      <c r="P871" s="223">
        <v>0</v>
      </c>
      <c r="Q871" s="223">
        <v>0</v>
      </c>
      <c r="R871" s="223">
        <v>0</v>
      </c>
      <c r="S871" s="223">
        <v>0</v>
      </c>
      <c r="T871" s="223">
        <v>0.2</v>
      </c>
      <c r="U871" s="223">
        <v>0</v>
      </c>
      <c r="V871" s="223">
        <v>0</v>
      </c>
      <c r="W871" s="223">
        <v>0</v>
      </c>
      <c r="X871" s="223">
        <v>0</v>
      </c>
      <c r="Y871" s="223">
        <v>0</v>
      </c>
      <c r="Z871" s="223">
        <v>0</v>
      </c>
      <c r="AA871" s="223">
        <v>0</v>
      </c>
      <c r="AB871" s="223">
        <f t="shared" ref="AB871:AU871" si="94">SUM(AB872:AB875)</f>
        <v>0</v>
      </c>
      <c r="AC871" s="223">
        <f t="shared" si="94"/>
        <v>0</v>
      </c>
      <c r="AD871" s="223">
        <f t="shared" si="94"/>
        <v>0</v>
      </c>
      <c r="AE871" s="223">
        <f t="shared" si="94"/>
        <v>0</v>
      </c>
      <c r="AF871" s="223">
        <f t="shared" si="94"/>
        <v>0</v>
      </c>
      <c r="AG871" s="223">
        <f t="shared" si="94"/>
        <v>0</v>
      </c>
      <c r="AH871" s="223">
        <f t="shared" si="94"/>
        <v>0</v>
      </c>
      <c r="AI871" s="223">
        <f t="shared" si="94"/>
        <v>0</v>
      </c>
      <c r="AJ871" s="223">
        <f t="shared" si="94"/>
        <v>0</v>
      </c>
      <c r="AK871" s="223">
        <f t="shared" si="94"/>
        <v>0</v>
      </c>
      <c r="AL871" s="223">
        <f t="shared" si="94"/>
        <v>0</v>
      </c>
      <c r="AM871" s="223">
        <f t="shared" si="94"/>
        <v>0</v>
      </c>
      <c r="AN871" s="223">
        <f t="shared" si="94"/>
        <v>0</v>
      </c>
      <c r="AO871" s="223">
        <f t="shared" si="94"/>
        <v>0</v>
      </c>
      <c r="AP871" s="223">
        <f t="shared" si="94"/>
        <v>0</v>
      </c>
      <c r="AQ871" s="223">
        <f t="shared" si="94"/>
        <v>0</v>
      </c>
      <c r="AR871" s="223">
        <f t="shared" si="94"/>
        <v>0</v>
      </c>
      <c r="AS871" s="223">
        <f t="shared" si="94"/>
        <v>0</v>
      </c>
      <c r="AT871" s="223">
        <f t="shared" si="94"/>
        <v>0</v>
      </c>
      <c r="AU871" s="223">
        <f t="shared" si="94"/>
        <v>0</v>
      </c>
    </row>
    <row r="872" spans="1:47" ht="78.75" x14ac:dyDescent="0.25">
      <c r="A872" s="171" t="s">
        <v>901</v>
      </c>
      <c r="B872" s="85" t="s">
        <v>106</v>
      </c>
      <c r="C872" s="171" t="s">
        <v>2633</v>
      </c>
      <c r="D872" s="87">
        <v>0</v>
      </c>
      <c r="E872" s="87">
        <v>0</v>
      </c>
      <c r="F872" s="87">
        <v>0</v>
      </c>
      <c r="G872" s="87">
        <v>0</v>
      </c>
      <c r="H872" s="87">
        <v>0</v>
      </c>
      <c r="I872" s="87">
        <v>0</v>
      </c>
      <c r="J872" s="87">
        <v>0</v>
      </c>
      <c r="K872" s="87">
        <v>0</v>
      </c>
      <c r="L872" s="87">
        <v>0</v>
      </c>
      <c r="M872" s="87">
        <v>0</v>
      </c>
      <c r="N872" s="87">
        <v>0</v>
      </c>
      <c r="O872" s="87">
        <v>0</v>
      </c>
      <c r="P872" s="87">
        <v>0</v>
      </c>
      <c r="Q872" s="87">
        <v>0</v>
      </c>
      <c r="R872" s="87">
        <v>0</v>
      </c>
      <c r="S872" s="87">
        <v>0</v>
      </c>
      <c r="T872" s="87">
        <v>0</v>
      </c>
      <c r="U872" s="87">
        <v>0</v>
      </c>
      <c r="V872" s="87">
        <v>0</v>
      </c>
      <c r="W872" s="87">
        <v>0</v>
      </c>
      <c r="X872" s="87">
        <v>0</v>
      </c>
      <c r="Y872" s="87">
        <v>0</v>
      </c>
      <c r="Z872" s="87">
        <v>0</v>
      </c>
      <c r="AA872" s="87">
        <v>0</v>
      </c>
      <c r="AB872" s="87">
        <v>0</v>
      </c>
      <c r="AC872" s="87">
        <v>0</v>
      </c>
      <c r="AD872" s="87">
        <v>0</v>
      </c>
      <c r="AE872" s="87">
        <v>0</v>
      </c>
      <c r="AF872" s="87">
        <v>0</v>
      </c>
      <c r="AG872" s="87">
        <v>0</v>
      </c>
      <c r="AH872" s="87">
        <v>0</v>
      </c>
      <c r="AI872" s="87">
        <v>0</v>
      </c>
      <c r="AJ872" s="87">
        <v>0</v>
      </c>
      <c r="AK872" s="87">
        <v>0</v>
      </c>
      <c r="AL872" s="87">
        <v>0</v>
      </c>
      <c r="AM872" s="87">
        <v>0</v>
      </c>
      <c r="AN872" s="87">
        <v>0</v>
      </c>
      <c r="AO872" s="87">
        <v>0</v>
      </c>
      <c r="AP872" s="87">
        <v>0</v>
      </c>
      <c r="AQ872" s="87">
        <v>0</v>
      </c>
      <c r="AR872" s="87">
        <v>0</v>
      </c>
      <c r="AS872" s="87">
        <v>0</v>
      </c>
      <c r="AT872" s="87">
        <v>0</v>
      </c>
      <c r="AU872" s="87">
        <v>0</v>
      </c>
    </row>
    <row r="873" spans="1:47" ht="63" x14ac:dyDescent="0.25">
      <c r="A873" s="171" t="s">
        <v>901</v>
      </c>
      <c r="B873" s="85" t="s">
        <v>829</v>
      </c>
      <c r="C873" s="171" t="s">
        <v>2634</v>
      </c>
      <c r="D873" s="87">
        <v>0</v>
      </c>
      <c r="E873" s="87">
        <v>1.26</v>
      </c>
      <c r="F873" s="87">
        <v>0</v>
      </c>
      <c r="G873" s="87">
        <v>0</v>
      </c>
      <c r="H873" s="87">
        <v>0</v>
      </c>
      <c r="I873" s="87">
        <v>1.1879999999999999</v>
      </c>
      <c r="J873" s="87">
        <v>0</v>
      </c>
      <c r="K873" s="87">
        <v>0</v>
      </c>
      <c r="L873" s="87">
        <v>0</v>
      </c>
      <c r="M873" s="87">
        <v>0</v>
      </c>
      <c r="N873" s="87">
        <v>0</v>
      </c>
      <c r="O873" s="87">
        <v>0</v>
      </c>
      <c r="P873" s="87">
        <v>0</v>
      </c>
      <c r="Q873" s="87">
        <v>0</v>
      </c>
      <c r="R873" s="87">
        <v>0</v>
      </c>
      <c r="S873" s="87">
        <v>0</v>
      </c>
      <c r="T873" s="87">
        <v>0</v>
      </c>
      <c r="U873" s="87">
        <v>0</v>
      </c>
      <c r="V873" s="87">
        <v>0</v>
      </c>
      <c r="W873" s="87">
        <v>0</v>
      </c>
      <c r="X873" s="87">
        <v>0</v>
      </c>
      <c r="Y873" s="87">
        <v>0</v>
      </c>
      <c r="Z873" s="87">
        <v>0</v>
      </c>
      <c r="AA873" s="87">
        <v>0</v>
      </c>
      <c r="AB873" s="87">
        <v>0</v>
      </c>
      <c r="AC873" s="87">
        <v>0</v>
      </c>
      <c r="AD873" s="87">
        <v>0</v>
      </c>
      <c r="AE873" s="87">
        <v>0</v>
      </c>
      <c r="AF873" s="87">
        <v>0</v>
      </c>
      <c r="AG873" s="87">
        <v>0</v>
      </c>
      <c r="AH873" s="87">
        <v>0</v>
      </c>
      <c r="AI873" s="87">
        <v>0</v>
      </c>
      <c r="AJ873" s="87">
        <v>0</v>
      </c>
      <c r="AK873" s="87">
        <v>0</v>
      </c>
      <c r="AL873" s="87">
        <v>0</v>
      </c>
      <c r="AM873" s="87">
        <v>0</v>
      </c>
      <c r="AN873" s="87">
        <v>0</v>
      </c>
      <c r="AO873" s="87">
        <v>0</v>
      </c>
      <c r="AP873" s="87">
        <v>0</v>
      </c>
      <c r="AQ873" s="87">
        <v>0</v>
      </c>
      <c r="AR873" s="87">
        <v>0</v>
      </c>
      <c r="AS873" s="87">
        <v>0</v>
      </c>
      <c r="AT873" s="87">
        <v>0</v>
      </c>
      <c r="AU873" s="87">
        <v>0</v>
      </c>
    </row>
    <row r="874" spans="1:47" ht="47.25" x14ac:dyDescent="0.25">
      <c r="A874" s="171" t="s">
        <v>901</v>
      </c>
      <c r="B874" s="85" t="s">
        <v>830</v>
      </c>
      <c r="C874" s="171" t="s">
        <v>2635</v>
      </c>
      <c r="D874" s="87">
        <v>0</v>
      </c>
      <c r="E874" s="87">
        <v>0</v>
      </c>
      <c r="F874" s="87">
        <v>0</v>
      </c>
      <c r="G874" s="87">
        <v>0</v>
      </c>
      <c r="H874" s="87">
        <v>0</v>
      </c>
      <c r="I874" s="87">
        <v>0.24</v>
      </c>
      <c r="J874" s="87">
        <v>0</v>
      </c>
      <c r="K874" s="87">
        <v>0</v>
      </c>
      <c r="L874" s="87">
        <v>0</v>
      </c>
      <c r="M874" s="87">
        <v>0</v>
      </c>
      <c r="N874" s="87">
        <v>0</v>
      </c>
      <c r="O874" s="87">
        <v>0</v>
      </c>
      <c r="P874" s="87">
        <v>0</v>
      </c>
      <c r="Q874" s="87">
        <v>0</v>
      </c>
      <c r="R874" s="87">
        <v>0</v>
      </c>
      <c r="S874" s="87">
        <v>0</v>
      </c>
      <c r="T874" s="87">
        <v>0.2</v>
      </c>
      <c r="U874" s="87">
        <v>0</v>
      </c>
      <c r="V874" s="87">
        <v>0</v>
      </c>
      <c r="W874" s="87">
        <v>0</v>
      </c>
      <c r="X874" s="87">
        <v>0</v>
      </c>
      <c r="Y874" s="87">
        <v>0</v>
      </c>
      <c r="Z874" s="87">
        <v>0</v>
      </c>
      <c r="AA874" s="87">
        <v>0</v>
      </c>
      <c r="AB874" s="87">
        <v>0</v>
      </c>
      <c r="AC874" s="87">
        <v>0</v>
      </c>
      <c r="AD874" s="87">
        <v>0</v>
      </c>
      <c r="AE874" s="87">
        <v>0</v>
      </c>
      <c r="AF874" s="87">
        <v>0</v>
      </c>
      <c r="AG874" s="87">
        <v>0</v>
      </c>
      <c r="AH874" s="87">
        <v>0</v>
      </c>
      <c r="AI874" s="87">
        <v>0</v>
      </c>
      <c r="AJ874" s="87">
        <v>0</v>
      </c>
      <c r="AK874" s="87">
        <v>0</v>
      </c>
      <c r="AL874" s="87">
        <v>0</v>
      </c>
      <c r="AM874" s="87">
        <v>0</v>
      </c>
      <c r="AN874" s="87">
        <v>0</v>
      </c>
      <c r="AO874" s="87">
        <v>0</v>
      </c>
      <c r="AP874" s="87">
        <v>0</v>
      </c>
      <c r="AQ874" s="87">
        <v>0</v>
      </c>
      <c r="AR874" s="87">
        <v>0</v>
      </c>
      <c r="AS874" s="87">
        <v>0</v>
      </c>
      <c r="AT874" s="87">
        <v>0</v>
      </c>
      <c r="AU874" s="87">
        <v>0</v>
      </c>
    </row>
    <row r="875" spans="1:47" ht="78.75" x14ac:dyDescent="0.25">
      <c r="A875" s="171" t="s">
        <v>901</v>
      </c>
      <c r="B875" s="85" t="s">
        <v>107</v>
      </c>
      <c r="C875" s="171" t="s">
        <v>2636</v>
      </c>
      <c r="D875" s="87">
        <v>0</v>
      </c>
      <c r="E875" s="87">
        <v>0</v>
      </c>
      <c r="F875" s="87">
        <v>0</v>
      </c>
      <c r="G875" s="87">
        <v>0</v>
      </c>
      <c r="H875" s="87">
        <v>0</v>
      </c>
      <c r="I875" s="87">
        <v>0</v>
      </c>
      <c r="J875" s="87">
        <v>0</v>
      </c>
      <c r="K875" s="87">
        <v>0</v>
      </c>
      <c r="L875" s="87">
        <v>0</v>
      </c>
      <c r="M875" s="87">
        <v>0</v>
      </c>
      <c r="N875" s="87">
        <v>0</v>
      </c>
      <c r="O875" s="87">
        <v>0</v>
      </c>
      <c r="P875" s="87">
        <v>0</v>
      </c>
      <c r="Q875" s="87">
        <v>0</v>
      </c>
      <c r="R875" s="87">
        <v>0</v>
      </c>
      <c r="S875" s="87">
        <v>0</v>
      </c>
      <c r="T875" s="87">
        <v>0</v>
      </c>
      <c r="U875" s="87">
        <v>0</v>
      </c>
      <c r="V875" s="87">
        <v>0</v>
      </c>
      <c r="W875" s="87">
        <v>0</v>
      </c>
      <c r="X875" s="87">
        <v>0</v>
      </c>
      <c r="Y875" s="87">
        <v>0</v>
      </c>
      <c r="Z875" s="87">
        <v>0</v>
      </c>
      <c r="AA875" s="87">
        <v>0</v>
      </c>
      <c r="AB875" s="87">
        <v>0</v>
      </c>
      <c r="AC875" s="87">
        <v>0</v>
      </c>
      <c r="AD875" s="87">
        <v>0</v>
      </c>
      <c r="AE875" s="87">
        <v>0</v>
      </c>
      <c r="AF875" s="87">
        <v>0</v>
      </c>
      <c r="AG875" s="87">
        <v>0</v>
      </c>
      <c r="AH875" s="87">
        <v>0</v>
      </c>
      <c r="AI875" s="87">
        <v>0</v>
      </c>
      <c r="AJ875" s="87">
        <v>0</v>
      </c>
      <c r="AK875" s="87">
        <v>0</v>
      </c>
      <c r="AL875" s="87">
        <v>0</v>
      </c>
      <c r="AM875" s="87">
        <v>0</v>
      </c>
      <c r="AN875" s="87">
        <v>0</v>
      </c>
      <c r="AO875" s="87">
        <v>0</v>
      </c>
      <c r="AP875" s="87">
        <v>0</v>
      </c>
      <c r="AQ875" s="87">
        <v>0</v>
      </c>
      <c r="AR875" s="87">
        <v>0</v>
      </c>
      <c r="AS875" s="87">
        <v>0</v>
      </c>
      <c r="AT875" s="87">
        <v>0</v>
      </c>
      <c r="AU875" s="87">
        <v>0</v>
      </c>
    </row>
    <row r="876" spans="1:47" ht="31.5" x14ac:dyDescent="0.25">
      <c r="A876" s="224"/>
      <c r="B876" s="212" t="s">
        <v>27</v>
      </c>
      <c r="C876" s="224"/>
      <c r="D876" s="223">
        <v>0</v>
      </c>
      <c r="E876" s="223">
        <v>0</v>
      </c>
      <c r="F876" s="223">
        <v>0</v>
      </c>
      <c r="G876" s="223">
        <v>0</v>
      </c>
      <c r="H876" s="223">
        <v>0</v>
      </c>
      <c r="I876" s="223">
        <v>0</v>
      </c>
      <c r="J876" s="223">
        <v>0</v>
      </c>
      <c r="K876" s="223">
        <v>0</v>
      </c>
      <c r="L876" s="223">
        <v>0</v>
      </c>
      <c r="M876" s="223">
        <v>0</v>
      </c>
      <c r="N876" s="223">
        <v>0</v>
      </c>
      <c r="O876" s="223">
        <v>0</v>
      </c>
      <c r="P876" s="223">
        <v>0</v>
      </c>
      <c r="Q876" s="223">
        <v>0</v>
      </c>
      <c r="R876" s="223">
        <v>0</v>
      </c>
      <c r="S876" s="223">
        <v>0</v>
      </c>
      <c r="T876" s="223">
        <v>0</v>
      </c>
      <c r="U876" s="223">
        <v>0</v>
      </c>
      <c r="V876" s="223">
        <v>0</v>
      </c>
      <c r="W876" s="223">
        <v>0</v>
      </c>
      <c r="X876" s="223">
        <v>0</v>
      </c>
      <c r="Y876" s="223">
        <v>0</v>
      </c>
      <c r="Z876" s="223">
        <v>0</v>
      </c>
      <c r="AA876" s="223">
        <v>0</v>
      </c>
      <c r="AB876" s="223">
        <f t="shared" ref="AB876:AU876" si="95">SUM(AB877:AB880)</f>
        <v>0</v>
      </c>
      <c r="AC876" s="223">
        <f t="shared" si="95"/>
        <v>0</v>
      </c>
      <c r="AD876" s="223">
        <f t="shared" si="95"/>
        <v>0</v>
      </c>
      <c r="AE876" s="223">
        <f t="shared" si="95"/>
        <v>0</v>
      </c>
      <c r="AF876" s="223">
        <f t="shared" si="95"/>
        <v>0</v>
      </c>
      <c r="AG876" s="223">
        <f t="shared" si="95"/>
        <v>0</v>
      </c>
      <c r="AH876" s="223">
        <f t="shared" si="95"/>
        <v>0</v>
      </c>
      <c r="AI876" s="223">
        <f t="shared" si="95"/>
        <v>0</v>
      </c>
      <c r="AJ876" s="223">
        <f t="shared" si="95"/>
        <v>0</v>
      </c>
      <c r="AK876" s="223">
        <f t="shared" si="95"/>
        <v>0</v>
      </c>
      <c r="AL876" s="223">
        <f t="shared" si="95"/>
        <v>0</v>
      </c>
      <c r="AM876" s="223">
        <f t="shared" si="95"/>
        <v>0</v>
      </c>
      <c r="AN876" s="223">
        <f t="shared" si="95"/>
        <v>0</v>
      </c>
      <c r="AO876" s="223">
        <f t="shared" si="95"/>
        <v>0</v>
      </c>
      <c r="AP876" s="223">
        <f t="shared" si="95"/>
        <v>0</v>
      </c>
      <c r="AQ876" s="223">
        <f t="shared" si="95"/>
        <v>0</v>
      </c>
      <c r="AR876" s="223">
        <f t="shared" si="95"/>
        <v>0</v>
      </c>
      <c r="AS876" s="223">
        <f t="shared" si="95"/>
        <v>0</v>
      </c>
      <c r="AT876" s="223">
        <f t="shared" si="95"/>
        <v>0</v>
      </c>
      <c r="AU876" s="223">
        <f t="shared" si="95"/>
        <v>0</v>
      </c>
    </row>
    <row r="877" spans="1:47" ht="63" x14ac:dyDescent="0.25">
      <c r="A877" s="171" t="s">
        <v>901</v>
      </c>
      <c r="B877" s="85" t="s">
        <v>108</v>
      </c>
      <c r="C877" s="171" t="s">
        <v>2637</v>
      </c>
      <c r="D877" s="87">
        <v>0</v>
      </c>
      <c r="E877" s="87">
        <v>0</v>
      </c>
      <c r="F877" s="87">
        <v>0</v>
      </c>
      <c r="G877" s="87">
        <v>0</v>
      </c>
      <c r="H877" s="87">
        <v>0</v>
      </c>
      <c r="I877" s="87">
        <v>0</v>
      </c>
      <c r="J877" s="87">
        <v>0</v>
      </c>
      <c r="K877" s="87">
        <v>0</v>
      </c>
      <c r="L877" s="87">
        <v>0</v>
      </c>
      <c r="M877" s="87">
        <v>0</v>
      </c>
      <c r="N877" s="87">
        <v>0</v>
      </c>
      <c r="O877" s="87">
        <v>0</v>
      </c>
      <c r="P877" s="87">
        <v>0</v>
      </c>
      <c r="Q877" s="87">
        <v>0</v>
      </c>
      <c r="R877" s="87">
        <v>0</v>
      </c>
      <c r="S877" s="87">
        <v>0</v>
      </c>
      <c r="T877" s="87">
        <v>0</v>
      </c>
      <c r="U877" s="87">
        <v>0</v>
      </c>
      <c r="V877" s="87">
        <v>0</v>
      </c>
      <c r="W877" s="87">
        <v>0</v>
      </c>
      <c r="X877" s="87">
        <v>0</v>
      </c>
      <c r="Y877" s="87">
        <v>0</v>
      </c>
      <c r="Z877" s="87">
        <v>0</v>
      </c>
      <c r="AA877" s="87">
        <v>0</v>
      </c>
      <c r="AB877" s="87">
        <v>0</v>
      </c>
      <c r="AC877" s="87">
        <v>0</v>
      </c>
      <c r="AD877" s="87">
        <v>0</v>
      </c>
      <c r="AE877" s="87">
        <v>0</v>
      </c>
      <c r="AF877" s="87">
        <v>0</v>
      </c>
      <c r="AG877" s="87">
        <v>0</v>
      </c>
      <c r="AH877" s="87">
        <v>0</v>
      </c>
      <c r="AI877" s="87">
        <v>0</v>
      </c>
      <c r="AJ877" s="87">
        <v>0</v>
      </c>
      <c r="AK877" s="87">
        <v>0</v>
      </c>
      <c r="AL877" s="87">
        <v>0</v>
      </c>
      <c r="AM877" s="87">
        <v>0</v>
      </c>
      <c r="AN877" s="87">
        <v>0</v>
      </c>
      <c r="AO877" s="87">
        <v>0</v>
      </c>
      <c r="AP877" s="87">
        <v>0</v>
      </c>
      <c r="AQ877" s="87">
        <v>0</v>
      </c>
      <c r="AR877" s="87">
        <v>0</v>
      </c>
      <c r="AS877" s="87">
        <v>0</v>
      </c>
      <c r="AT877" s="87">
        <v>0</v>
      </c>
      <c r="AU877" s="87">
        <v>0</v>
      </c>
    </row>
    <row r="878" spans="1:47" ht="63" x14ac:dyDescent="0.25">
      <c r="A878" s="171" t="s">
        <v>901</v>
      </c>
      <c r="B878" s="86" t="s">
        <v>1843</v>
      </c>
      <c r="C878" s="171" t="s">
        <v>2638</v>
      </c>
      <c r="D878" s="87">
        <v>0</v>
      </c>
      <c r="E878" s="87">
        <v>0</v>
      </c>
      <c r="F878" s="87">
        <v>0</v>
      </c>
      <c r="G878" s="87">
        <v>0</v>
      </c>
      <c r="H878" s="87">
        <v>0</v>
      </c>
      <c r="I878" s="87">
        <v>0</v>
      </c>
      <c r="J878" s="87">
        <v>0</v>
      </c>
      <c r="K878" s="87">
        <v>0</v>
      </c>
      <c r="L878" s="87">
        <v>0</v>
      </c>
      <c r="M878" s="87">
        <v>0</v>
      </c>
      <c r="N878" s="87">
        <v>0</v>
      </c>
      <c r="O878" s="87">
        <v>0</v>
      </c>
      <c r="P878" s="87">
        <v>0</v>
      </c>
      <c r="Q878" s="87">
        <v>0</v>
      </c>
      <c r="R878" s="87">
        <v>0</v>
      </c>
      <c r="S878" s="87">
        <v>0</v>
      </c>
      <c r="T878" s="87">
        <v>0</v>
      </c>
      <c r="U878" s="87">
        <v>0</v>
      </c>
      <c r="V878" s="87">
        <v>0</v>
      </c>
      <c r="W878" s="87">
        <v>0</v>
      </c>
      <c r="X878" s="87">
        <v>0</v>
      </c>
      <c r="Y878" s="87">
        <v>0</v>
      </c>
      <c r="Z878" s="87">
        <v>0</v>
      </c>
      <c r="AA878" s="87">
        <v>0</v>
      </c>
      <c r="AB878" s="87">
        <v>0</v>
      </c>
      <c r="AC878" s="87">
        <v>0</v>
      </c>
      <c r="AD878" s="87">
        <v>0</v>
      </c>
      <c r="AE878" s="87">
        <v>0</v>
      </c>
      <c r="AF878" s="87">
        <v>0</v>
      </c>
      <c r="AG878" s="87">
        <v>0</v>
      </c>
      <c r="AH878" s="87">
        <v>0</v>
      </c>
      <c r="AI878" s="87">
        <v>0</v>
      </c>
      <c r="AJ878" s="87">
        <v>0</v>
      </c>
      <c r="AK878" s="87">
        <v>0</v>
      </c>
      <c r="AL878" s="87">
        <v>0</v>
      </c>
      <c r="AM878" s="87">
        <v>0</v>
      </c>
      <c r="AN878" s="87">
        <v>0</v>
      </c>
      <c r="AO878" s="87">
        <v>0</v>
      </c>
      <c r="AP878" s="87">
        <v>0</v>
      </c>
      <c r="AQ878" s="87">
        <v>0</v>
      </c>
      <c r="AR878" s="87">
        <v>0</v>
      </c>
      <c r="AS878" s="87">
        <v>0</v>
      </c>
      <c r="AT878" s="87">
        <v>0</v>
      </c>
      <c r="AU878" s="87">
        <v>0</v>
      </c>
    </row>
    <row r="879" spans="1:47" ht="110.25" x14ac:dyDescent="0.25">
      <c r="A879" s="171" t="s">
        <v>901</v>
      </c>
      <c r="B879" s="85" t="s">
        <v>956</v>
      </c>
      <c r="C879" s="171" t="s">
        <v>2639</v>
      </c>
      <c r="D879" s="87">
        <v>0</v>
      </c>
      <c r="E879" s="87">
        <v>0</v>
      </c>
      <c r="F879" s="87">
        <v>0</v>
      </c>
      <c r="G879" s="87">
        <v>0</v>
      </c>
      <c r="H879" s="87">
        <v>0</v>
      </c>
      <c r="I879" s="87">
        <v>0</v>
      </c>
      <c r="J879" s="87">
        <v>0</v>
      </c>
      <c r="K879" s="87">
        <v>0</v>
      </c>
      <c r="L879" s="87">
        <v>0</v>
      </c>
      <c r="M879" s="87">
        <v>0</v>
      </c>
      <c r="N879" s="87">
        <v>0</v>
      </c>
      <c r="O879" s="87">
        <v>0</v>
      </c>
      <c r="P879" s="87">
        <v>0</v>
      </c>
      <c r="Q879" s="87">
        <v>0</v>
      </c>
      <c r="R879" s="87">
        <v>0</v>
      </c>
      <c r="S879" s="87">
        <v>0</v>
      </c>
      <c r="T879" s="87">
        <v>0</v>
      </c>
      <c r="U879" s="87">
        <v>0</v>
      </c>
      <c r="V879" s="87">
        <v>0</v>
      </c>
      <c r="W879" s="87">
        <v>0</v>
      </c>
      <c r="X879" s="87">
        <v>0</v>
      </c>
      <c r="Y879" s="87">
        <v>0</v>
      </c>
      <c r="Z879" s="87">
        <v>0</v>
      </c>
      <c r="AA879" s="87">
        <v>0</v>
      </c>
      <c r="AB879" s="87">
        <v>0</v>
      </c>
      <c r="AC879" s="87">
        <v>0</v>
      </c>
      <c r="AD879" s="87">
        <v>0</v>
      </c>
      <c r="AE879" s="87">
        <v>0</v>
      </c>
      <c r="AF879" s="87">
        <v>0</v>
      </c>
      <c r="AG879" s="87">
        <v>0</v>
      </c>
      <c r="AH879" s="87">
        <v>0</v>
      </c>
      <c r="AI879" s="87">
        <v>0</v>
      </c>
      <c r="AJ879" s="87">
        <v>0</v>
      </c>
      <c r="AK879" s="87">
        <v>0</v>
      </c>
      <c r="AL879" s="87">
        <v>0</v>
      </c>
      <c r="AM879" s="87">
        <v>0</v>
      </c>
      <c r="AN879" s="87">
        <v>0</v>
      </c>
      <c r="AO879" s="87">
        <v>0</v>
      </c>
      <c r="AP879" s="87">
        <v>0</v>
      </c>
      <c r="AQ879" s="87">
        <v>0</v>
      </c>
      <c r="AR879" s="87">
        <v>0</v>
      </c>
      <c r="AS879" s="87">
        <v>0</v>
      </c>
      <c r="AT879" s="87">
        <v>0</v>
      </c>
      <c r="AU879" s="87">
        <v>0</v>
      </c>
    </row>
    <row r="880" spans="1:47" ht="63" x14ac:dyDescent="0.25">
      <c r="A880" s="171" t="s">
        <v>901</v>
      </c>
      <c r="B880" s="85" t="s">
        <v>957</v>
      </c>
      <c r="C880" s="171" t="s">
        <v>2640</v>
      </c>
      <c r="D880" s="87">
        <v>0</v>
      </c>
      <c r="E880" s="87">
        <v>0</v>
      </c>
      <c r="F880" s="87">
        <v>0</v>
      </c>
      <c r="G880" s="87">
        <v>0</v>
      </c>
      <c r="H880" s="87">
        <v>0</v>
      </c>
      <c r="I880" s="87">
        <v>0</v>
      </c>
      <c r="J880" s="87">
        <v>0</v>
      </c>
      <c r="K880" s="87">
        <v>0</v>
      </c>
      <c r="L880" s="87">
        <v>0</v>
      </c>
      <c r="M880" s="87">
        <v>0</v>
      </c>
      <c r="N880" s="87">
        <v>0</v>
      </c>
      <c r="O880" s="87">
        <v>0</v>
      </c>
      <c r="P880" s="87">
        <v>0</v>
      </c>
      <c r="Q880" s="87">
        <v>0</v>
      </c>
      <c r="R880" s="87">
        <v>0</v>
      </c>
      <c r="S880" s="87">
        <v>0</v>
      </c>
      <c r="T880" s="87">
        <v>0</v>
      </c>
      <c r="U880" s="87">
        <v>0</v>
      </c>
      <c r="V880" s="87">
        <v>0</v>
      </c>
      <c r="W880" s="87">
        <v>0</v>
      </c>
      <c r="X880" s="87">
        <v>0</v>
      </c>
      <c r="Y880" s="87">
        <v>0</v>
      </c>
      <c r="Z880" s="87">
        <v>0</v>
      </c>
      <c r="AA880" s="87">
        <v>0</v>
      </c>
      <c r="AB880" s="87">
        <v>0</v>
      </c>
      <c r="AC880" s="87">
        <v>0</v>
      </c>
      <c r="AD880" s="87">
        <v>0</v>
      </c>
      <c r="AE880" s="87">
        <v>0</v>
      </c>
      <c r="AF880" s="87">
        <v>0</v>
      </c>
      <c r="AG880" s="87">
        <v>0</v>
      </c>
      <c r="AH880" s="87">
        <v>0</v>
      </c>
      <c r="AI880" s="87">
        <v>0</v>
      </c>
      <c r="AJ880" s="87">
        <v>0</v>
      </c>
      <c r="AK880" s="87">
        <v>0</v>
      </c>
      <c r="AL880" s="87">
        <v>0</v>
      </c>
      <c r="AM880" s="87">
        <v>0</v>
      </c>
      <c r="AN880" s="87">
        <v>0</v>
      </c>
      <c r="AO880" s="87">
        <v>0</v>
      </c>
      <c r="AP880" s="87">
        <v>0</v>
      </c>
      <c r="AQ880" s="87">
        <v>0</v>
      </c>
      <c r="AR880" s="87">
        <v>0</v>
      </c>
      <c r="AS880" s="87">
        <v>0</v>
      </c>
      <c r="AT880" s="87">
        <v>0</v>
      </c>
      <c r="AU880" s="87">
        <v>0</v>
      </c>
    </row>
    <row r="881" spans="1:47" x14ac:dyDescent="0.25">
      <c r="A881" s="224"/>
      <c r="B881" s="216" t="s">
        <v>339</v>
      </c>
      <c r="C881" s="224"/>
      <c r="D881" s="223">
        <v>0</v>
      </c>
      <c r="E881" s="223">
        <v>0</v>
      </c>
      <c r="F881" s="223">
        <v>0</v>
      </c>
      <c r="G881" s="223">
        <v>0</v>
      </c>
      <c r="H881" s="223">
        <v>0</v>
      </c>
      <c r="I881" s="223">
        <v>0</v>
      </c>
      <c r="J881" s="223">
        <v>0</v>
      </c>
      <c r="K881" s="223">
        <v>0</v>
      </c>
      <c r="L881" s="223">
        <v>0</v>
      </c>
      <c r="M881" s="223">
        <v>0</v>
      </c>
      <c r="N881" s="223">
        <v>0</v>
      </c>
      <c r="O881" s="223">
        <v>0</v>
      </c>
      <c r="P881" s="223">
        <v>0</v>
      </c>
      <c r="Q881" s="223">
        <v>0</v>
      </c>
      <c r="R881" s="223">
        <v>0</v>
      </c>
      <c r="S881" s="223">
        <v>0</v>
      </c>
      <c r="T881" s="223">
        <v>0</v>
      </c>
      <c r="U881" s="223">
        <v>0</v>
      </c>
      <c r="V881" s="223">
        <v>0</v>
      </c>
      <c r="W881" s="223">
        <v>0</v>
      </c>
      <c r="X881" s="223">
        <v>0</v>
      </c>
      <c r="Y881" s="223">
        <v>0</v>
      </c>
      <c r="Z881" s="223">
        <v>0</v>
      </c>
      <c r="AA881" s="223">
        <v>0</v>
      </c>
      <c r="AB881" s="223">
        <f t="shared" ref="AB881:AU881" si="96">SUM(AB882:AB883)</f>
        <v>0</v>
      </c>
      <c r="AC881" s="223">
        <f t="shared" si="96"/>
        <v>0</v>
      </c>
      <c r="AD881" s="223">
        <f t="shared" si="96"/>
        <v>0</v>
      </c>
      <c r="AE881" s="223">
        <f t="shared" si="96"/>
        <v>0</v>
      </c>
      <c r="AF881" s="223">
        <f t="shared" si="96"/>
        <v>0</v>
      </c>
      <c r="AG881" s="223">
        <f t="shared" si="96"/>
        <v>0</v>
      </c>
      <c r="AH881" s="223">
        <f t="shared" si="96"/>
        <v>0</v>
      </c>
      <c r="AI881" s="223">
        <f t="shared" si="96"/>
        <v>0</v>
      </c>
      <c r="AJ881" s="223">
        <f t="shared" si="96"/>
        <v>0</v>
      </c>
      <c r="AK881" s="223">
        <f t="shared" si="96"/>
        <v>0</v>
      </c>
      <c r="AL881" s="223">
        <f t="shared" si="96"/>
        <v>0</v>
      </c>
      <c r="AM881" s="223">
        <f t="shared" si="96"/>
        <v>0</v>
      </c>
      <c r="AN881" s="223">
        <f t="shared" si="96"/>
        <v>0</v>
      </c>
      <c r="AO881" s="223">
        <f t="shared" si="96"/>
        <v>0</v>
      </c>
      <c r="AP881" s="223">
        <f t="shared" si="96"/>
        <v>0</v>
      </c>
      <c r="AQ881" s="223">
        <f t="shared" si="96"/>
        <v>0</v>
      </c>
      <c r="AR881" s="223">
        <f t="shared" si="96"/>
        <v>0</v>
      </c>
      <c r="AS881" s="223">
        <f t="shared" si="96"/>
        <v>0</v>
      </c>
      <c r="AT881" s="223">
        <f t="shared" si="96"/>
        <v>0</v>
      </c>
      <c r="AU881" s="223">
        <f t="shared" si="96"/>
        <v>0</v>
      </c>
    </row>
    <row r="882" spans="1:47" ht="78.75" x14ac:dyDescent="0.25">
      <c r="A882" s="171" t="s">
        <v>901</v>
      </c>
      <c r="B882" s="85" t="s">
        <v>169</v>
      </c>
      <c r="C882" s="171" t="s">
        <v>2641</v>
      </c>
      <c r="D882" s="87">
        <v>0</v>
      </c>
      <c r="E882" s="87">
        <v>0</v>
      </c>
      <c r="F882" s="87">
        <v>0</v>
      </c>
      <c r="G882" s="87">
        <v>0</v>
      </c>
      <c r="H882" s="87">
        <v>0</v>
      </c>
      <c r="I882" s="87">
        <v>0</v>
      </c>
      <c r="J882" s="87">
        <v>0</v>
      </c>
      <c r="K882" s="87">
        <v>0</v>
      </c>
      <c r="L882" s="87">
        <v>0</v>
      </c>
      <c r="M882" s="87">
        <v>0</v>
      </c>
      <c r="N882" s="87">
        <v>0</v>
      </c>
      <c r="O882" s="87">
        <v>0</v>
      </c>
      <c r="P882" s="87">
        <v>0</v>
      </c>
      <c r="Q882" s="87">
        <v>0</v>
      </c>
      <c r="R882" s="87">
        <v>0</v>
      </c>
      <c r="S882" s="87">
        <v>0</v>
      </c>
      <c r="T882" s="87">
        <v>0</v>
      </c>
      <c r="U882" s="87">
        <v>0</v>
      </c>
      <c r="V882" s="87">
        <v>0</v>
      </c>
      <c r="W882" s="87">
        <v>0</v>
      </c>
      <c r="X882" s="87">
        <v>0</v>
      </c>
      <c r="Y882" s="87">
        <v>0</v>
      </c>
      <c r="Z882" s="87">
        <v>0</v>
      </c>
      <c r="AA882" s="87">
        <v>0</v>
      </c>
      <c r="AB882" s="87">
        <v>0</v>
      </c>
      <c r="AC882" s="87">
        <v>0</v>
      </c>
      <c r="AD882" s="87">
        <v>0</v>
      </c>
      <c r="AE882" s="87">
        <v>0</v>
      </c>
      <c r="AF882" s="87">
        <v>0</v>
      </c>
      <c r="AG882" s="87">
        <v>0</v>
      </c>
      <c r="AH882" s="87">
        <v>0</v>
      </c>
      <c r="AI882" s="87">
        <v>0</v>
      </c>
      <c r="AJ882" s="87">
        <v>0</v>
      </c>
      <c r="AK882" s="87">
        <v>0</v>
      </c>
      <c r="AL882" s="87">
        <v>0</v>
      </c>
      <c r="AM882" s="87">
        <v>0</v>
      </c>
      <c r="AN882" s="87">
        <v>0</v>
      </c>
      <c r="AO882" s="87">
        <v>0</v>
      </c>
      <c r="AP882" s="87">
        <v>0</v>
      </c>
      <c r="AQ882" s="87">
        <v>0</v>
      </c>
      <c r="AR882" s="87">
        <v>0</v>
      </c>
      <c r="AS882" s="87">
        <v>0</v>
      </c>
      <c r="AT882" s="87">
        <v>0</v>
      </c>
      <c r="AU882" s="87">
        <v>0</v>
      </c>
    </row>
    <row r="883" spans="1:47" ht="63" x14ac:dyDescent="0.25">
      <c r="A883" s="171" t="s">
        <v>901</v>
      </c>
      <c r="B883" s="85" t="s">
        <v>831</v>
      </c>
      <c r="C883" s="171" t="s">
        <v>2642</v>
      </c>
      <c r="D883" s="87">
        <v>0</v>
      </c>
      <c r="E883" s="87">
        <v>0</v>
      </c>
      <c r="F883" s="87">
        <v>0</v>
      </c>
      <c r="G883" s="87">
        <v>0</v>
      </c>
      <c r="H883" s="87">
        <v>0</v>
      </c>
      <c r="I883" s="87">
        <v>0</v>
      </c>
      <c r="J883" s="87">
        <v>0</v>
      </c>
      <c r="K883" s="87">
        <v>0</v>
      </c>
      <c r="L883" s="87">
        <v>0</v>
      </c>
      <c r="M883" s="87">
        <v>0</v>
      </c>
      <c r="N883" s="87">
        <v>0</v>
      </c>
      <c r="O883" s="87">
        <v>0</v>
      </c>
      <c r="P883" s="87">
        <v>0</v>
      </c>
      <c r="Q883" s="87">
        <v>0</v>
      </c>
      <c r="R883" s="87">
        <v>0</v>
      </c>
      <c r="S883" s="87">
        <v>0</v>
      </c>
      <c r="T883" s="87">
        <v>0</v>
      </c>
      <c r="U883" s="87">
        <v>0</v>
      </c>
      <c r="V883" s="87">
        <v>0</v>
      </c>
      <c r="W883" s="87">
        <v>0</v>
      </c>
      <c r="X883" s="87">
        <v>0</v>
      </c>
      <c r="Y883" s="87">
        <v>0</v>
      </c>
      <c r="Z883" s="87">
        <v>0</v>
      </c>
      <c r="AA883" s="87">
        <v>0</v>
      </c>
      <c r="AB883" s="87">
        <v>0</v>
      </c>
      <c r="AC883" s="87">
        <v>0</v>
      </c>
      <c r="AD883" s="87">
        <v>0</v>
      </c>
      <c r="AE883" s="87">
        <v>0</v>
      </c>
      <c r="AF883" s="87">
        <v>0</v>
      </c>
      <c r="AG883" s="87">
        <v>0</v>
      </c>
      <c r="AH883" s="87">
        <v>0</v>
      </c>
      <c r="AI883" s="87">
        <v>0</v>
      </c>
      <c r="AJ883" s="87">
        <v>0</v>
      </c>
      <c r="AK883" s="87">
        <v>0</v>
      </c>
      <c r="AL883" s="87">
        <v>0</v>
      </c>
      <c r="AM883" s="87">
        <v>0</v>
      </c>
      <c r="AN883" s="87">
        <v>0</v>
      </c>
      <c r="AO883" s="87">
        <v>0</v>
      </c>
      <c r="AP883" s="87">
        <v>0</v>
      </c>
      <c r="AQ883" s="87">
        <v>0</v>
      </c>
      <c r="AR883" s="87">
        <v>0</v>
      </c>
      <c r="AS883" s="87">
        <v>0</v>
      </c>
      <c r="AT883" s="87">
        <v>0</v>
      </c>
      <c r="AU883" s="87">
        <v>0</v>
      </c>
    </row>
    <row r="884" spans="1:47" x14ac:dyDescent="0.25">
      <c r="A884" s="224"/>
      <c r="B884" s="216" t="s">
        <v>30</v>
      </c>
      <c r="C884" s="224"/>
      <c r="D884" s="223">
        <v>0</v>
      </c>
      <c r="E884" s="223">
        <v>0</v>
      </c>
      <c r="F884" s="223">
        <v>0</v>
      </c>
      <c r="G884" s="223">
        <v>0</v>
      </c>
      <c r="H884" s="223">
        <v>0</v>
      </c>
      <c r="I884" s="223">
        <v>0</v>
      </c>
      <c r="J884" s="223">
        <v>0</v>
      </c>
      <c r="K884" s="223">
        <v>0</v>
      </c>
      <c r="L884" s="223">
        <v>0</v>
      </c>
      <c r="M884" s="223">
        <v>0</v>
      </c>
      <c r="N884" s="223">
        <v>0</v>
      </c>
      <c r="O884" s="223">
        <v>0</v>
      </c>
      <c r="P884" s="223">
        <v>0</v>
      </c>
      <c r="Q884" s="223">
        <v>0</v>
      </c>
      <c r="R884" s="223">
        <v>0</v>
      </c>
      <c r="S884" s="223">
        <v>0</v>
      </c>
      <c r="T884" s="223">
        <v>0.1</v>
      </c>
      <c r="U884" s="223">
        <v>0</v>
      </c>
      <c r="V884" s="223">
        <v>0</v>
      </c>
      <c r="W884" s="223">
        <v>0</v>
      </c>
      <c r="X884" s="223">
        <v>0</v>
      </c>
      <c r="Y884" s="223">
        <v>0</v>
      </c>
      <c r="Z884" s="223">
        <v>0</v>
      </c>
      <c r="AA884" s="223">
        <v>0</v>
      </c>
      <c r="AB884" s="223">
        <f t="shared" ref="AB884:AU884" si="97">SUM(AB885:AB885)</f>
        <v>0</v>
      </c>
      <c r="AC884" s="223">
        <f t="shared" si="97"/>
        <v>0</v>
      </c>
      <c r="AD884" s="223">
        <f t="shared" si="97"/>
        <v>0</v>
      </c>
      <c r="AE884" s="223">
        <f t="shared" si="97"/>
        <v>0</v>
      </c>
      <c r="AF884" s="223">
        <f t="shared" si="97"/>
        <v>0</v>
      </c>
      <c r="AG884" s="223">
        <f t="shared" si="97"/>
        <v>0</v>
      </c>
      <c r="AH884" s="223">
        <f t="shared" si="97"/>
        <v>0</v>
      </c>
      <c r="AI884" s="223">
        <f t="shared" si="97"/>
        <v>0</v>
      </c>
      <c r="AJ884" s="223">
        <f t="shared" si="97"/>
        <v>0</v>
      </c>
      <c r="AK884" s="223">
        <f t="shared" si="97"/>
        <v>0</v>
      </c>
      <c r="AL884" s="223">
        <f t="shared" si="97"/>
        <v>0</v>
      </c>
      <c r="AM884" s="223">
        <f t="shared" si="97"/>
        <v>0</v>
      </c>
      <c r="AN884" s="223">
        <f t="shared" si="97"/>
        <v>0</v>
      </c>
      <c r="AO884" s="223">
        <f t="shared" si="97"/>
        <v>0</v>
      </c>
      <c r="AP884" s="223">
        <f t="shared" si="97"/>
        <v>0</v>
      </c>
      <c r="AQ884" s="223">
        <f t="shared" si="97"/>
        <v>0</v>
      </c>
      <c r="AR884" s="223">
        <f t="shared" si="97"/>
        <v>0</v>
      </c>
      <c r="AS884" s="223">
        <f t="shared" si="97"/>
        <v>0</v>
      </c>
      <c r="AT884" s="223">
        <f t="shared" si="97"/>
        <v>0</v>
      </c>
      <c r="AU884" s="223">
        <f t="shared" si="97"/>
        <v>0</v>
      </c>
    </row>
    <row r="885" spans="1:47" ht="63" x14ac:dyDescent="0.25">
      <c r="A885" s="171" t="s">
        <v>901</v>
      </c>
      <c r="B885" s="85" t="s">
        <v>109</v>
      </c>
      <c r="C885" s="171" t="s">
        <v>2643</v>
      </c>
      <c r="D885" s="87">
        <v>0</v>
      </c>
      <c r="E885" s="87">
        <v>0</v>
      </c>
      <c r="F885" s="87">
        <v>0</v>
      </c>
      <c r="G885" s="87">
        <v>0</v>
      </c>
      <c r="H885" s="87">
        <v>0</v>
      </c>
      <c r="I885" s="87">
        <v>0</v>
      </c>
      <c r="J885" s="87">
        <v>0</v>
      </c>
      <c r="K885" s="87">
        <v>0</v>
      </c>
      <c r="L885" s="87">
        <v>0</v>
      </c>
      <c r="M885" s="87">
        <v>0</v>
      </c>
      <c r="N885" s="87">
        <v>0</v>
      </c>
      <c r="O885" s="87">
        <v>0</v>
      </c>
      <c r="P885" s="87">
        <v>0</v>
      </c>
      <c r="Q885" s="87">
        <v>0</v>
      </c>
      <c r="R885" s="87">
        <v>0</v>
      </c>
      <c r="S885" s="87">
        <v>0</v>
      </c>
      <c r="T885" s="87">
        <v>0.1</v>
      </c>
      <c r="U885" s="87">
        <v>0</v>
      </c>
      <c r="V885" s="87">
        <v>0</v>
      </c>
      <c r="W885" s="87">
        <v>0</v>
      </c>
      <c r="X885" s="87">
        <v>0</v>
      </c>
      <c r="Y885" s="87">
        <v>0</v>
      </c>
      <c r="Z885" s="87">
        <v>0</v>
      </c>
      <c r="AA885" s="87">
        <v>0</v>
      </c>
      <c r="AB885" s="87">
        <v>0</v>
      </c>
      <c r="AC885" s="87">
        <v>0</v>
      </c>
      <c r="AD885" s="87">
        <v>0</v>
      </c>
      <c r="AE885" s="87">
        <v>0</v>
      </c>
      <c r="AF885" s="87">
        <v>0</v>
      </c>
      <c r="AG885" s="87">
        <v>0</v>
      </c>
      <c r="AH885" s="87">
        <v>0</v>
      </c>
      <c r="AI885" s="87">
        <v>0</v>
      </c>
      <c r="AJ885" s="87">
        <v>0</v>
      </c>
      <c r="AK885" s="87">
        <v>0</v>
      </c>
      <c r="AL885" s="87">
        <v>0</v>
      </c>
      <c r="AM885" s="87">
        <v>0</v>
      </c>
      <c r="AN885" s="87">
        <v>0</v>
      </c>
      <c r="AO885" s="87">
        <v>0</v>
      </c>
      <c r="AP885" s="87">
        <v>0</v>
      </c>
      <c r="AQ885" s="87">
        <v>0</v>
      </c>
      <c r="AR885" s="87">
        <v>0</v>
      </c>
      <c r="AS885" s="87">
        <v>0</v>
      </c>
      <c r="AT885" s="87">
        <v>0</v>
      </c>
      <c r="AU885" s="87">
        <v>0</v>
      </c>
    </row>
    <row r="886" spans="1:47" x14ac:dyDescent="0.25">
      <c r="A886" s="224"/>
      <c r="B886" s="212" t="s">
        <v>33</v>
      </c>
      <c r="C886" s="224"/>
      <c r="D886" s="223">
        <v>0</v>
      </c>
      <c r="E886" s="223">
        <v>0</v>
      </c>
      <c r="F886" s="223">
        <v>0</v>
      </c>
      <c r="G886" s="223">
        <v>0</v>
      </c>
      <c r="H886" s="223">
        <v>0</v>
      </c>
      <c r="I886" s="223">
        <v>1.0900000000000001</v>
      </c>
      <c r="J886" s="223">
        <v>0</v>
      </c>
      <c r="K886" s="223">
        <v>0</v>
      </c>
      <c r="L886" s="223">
        <v>0</v>
      </c>
      <c r="M886" s="223">
        <v>0</v>
      </c>
      <c r="N886" s="223">
        <v>0</v>
      </c>
      <c r="O886" s="223">
        <v>0</v>
      </c>
      <c r="P886" s="223">
        <v>0</v>
      </c>
      <c r="Q886" s="223">
        <v>0</v>
      </c>
      <c r="R886" s="223">
        <v>0</v>
      </c>
      <c r="S886" s="223">
        <v>0</v>
      </c>
      <c r="T886" s="223">
        <v>1</v>
      </c>
      <c r="U886" s="223">
        <v>0</v>
      </c>
      <c r="V886" s="223">
        <v>0</v>
      </c>
      <c r="W886" s="223">
        <v>0</v>
      </c>
      <c r="X886" s="223">
        <v>0</v>
      </c>
      <c r="Y886" s="223">
        <v>0</v>
      </c>
      <c r="Z886" s="223">
        <v>0</v>
      </c>
      <c r="AA886" s="223">
        <v>0</v>
      </c>
      <c r="AB886" s="223">
        <f t="shared" ref="AB886:AU886" si="98">SUM(AB887:AB887)</f>
        <v>0</v>
      </c>
      <c r="AC886" s="223">
        <f t="shared" si="98"/>
        <v>0</v>
      </c>
      <c r="AD886" s="223">
        <f t="shared" si="98"/>
        <v>0</v>
      </c>
      <c r="AE886" s="223">
        <f t="shared" si="98"/>
        <v>0</v>
      </c>
      <c r="AF886" s="223">
        <f t="shared" si="98"/>
        <v>0</v>
      </c>
      <c r="AG886" s="223">
        <f t="shared" si="98"/>
        <v>0</v>
      </c>
      <c r="AH886" s="223">
        <f t="shared" si="98"/>
        <v>0</v>
      </c>
      <c r="AI886" s="223">
        <f t="shared" si="98"/>
        <v>0</v>
      </c>
      <c r="AJ886" s="223">
        <f t="shared" si="98"/>
        <v>0</v>
      </c>
      <c r="AK886" s="223">
        <f t="shared" si="98"/>
        <v>0</v>
      </c>
      <c r="AL886" s="223">
        <f t="shared" si="98"/>
        <v>0</v>
      </c>
      <c r="AM886" s="223">
        <f t="shared" si="98"/>
        <v>0</v>
      </c>
      <c r="AN886" s="223">
        <f t="shared" si="98"/>
        <v>0</v>
      </c>
      <c r="AO886" s="223">
        <f t="shared" si="98"/>
        <v>0</v>
      </c>
      <c r="AP886" s="223">
        <f t="shared" si="98"/>
        <v>0</v>
      </c>
      <c r="AQ886" s="223">
        <f t="shared" si="98"/>
        <v>0</v>
      </c>
      <c r="AR886" s="223">
        <f t="shared" si="98"/>
        <v>0</v>
      </c>
      <c r="AS886" s="223">
        <f t="shared" si="98"/>
        <v>0</v>
      </c>
      <c r="AT886" s="223">
        <f t="shared" si="98"/>
        <v>0</v>
      </c>
      <c r="AU886" s="223">
        <f t="shared" si="98"/>
        <v>0</v>
      </c>
    </row>
    <row r="887" spans="1:47" ht="63" x14ac:dyDescent="0.25">
      <c r="A887" s="171" t="s">
        <v>901</v>
      </c>
      <c r="B887" s="85" t="s">
        <v>469</v>
      </c>
      <c r="C887" s="171" t="s">
        <v>2644</v>
      </c>
      <c r="D887" s="87">
        <v>0</v>
      </c>
      <c r="E887" s="87">
        <v>0</v>
      </c>
      <c r="F887" s="87">
        <v>0</v>
      </c>
      <c r="G887" s="87">
        <v>0</v>
      </c>
      <c r="H887" s="87">
        <v>0</v>
      </c>
      <c r="I887" s="87">
        <v>1.0900000000000001</v>
      </c>
      <c r="J887" s="87">
        <v>0</v>
      </c>
      <c r="K887" s="87">
        <v>0</v>
      </c>
      <c r="L887" s="87">
        <v>0</v>
      </c>
      <c r="M887" s="87">
        <v>0</v>
      </c>
      <c r="N887" s="87">
        <v>0</v>
      </c>
      <c r="O887" s="87">
        <v>0</v>
      </c>
      <c r="P887" s="87">
        <v>0</v>
      </c>
      <c r="Q887" s="87">
        <v>0</v>
      </c>
      <c r="R887" s="87">
        <v>0</v>
      </c>
      <c r="S887" s="87">
        <v>0</v>
      </c>
      <c r="T887" s="87">
        <v>1</v>
      </c>
      <c r="U887" s="87"/>
      <c r="V887" s="87">
        <v>0</v>
      </c>
      <c r="W887" s="87">
        <v>0</v>
      </c>
      <c r="X887" s="87">
        <v>0</v>
      </c>
      <c r="Y887" s="87">
        <v>0</v>
      </c>
      <c r="Z887" s="87">
        <v>0</v>
      </c>
      <c r="AA887" s="87">
        <v>0</v>
      </c>
      <c r="AB887" s="87">
        <v>0</v>
      </c>
      <c r="AC887" s="87">
        <v>0</v>
      </c>
      <c r="AD887" s="87">
        <v>0</v>
      </c>
      <c r="AE887" s="87">
        <v>0</v>
      </c>
      <c r="AF887" s="87">
        <v>0</v>
      </c>
      <c r="AG887" s="87">
        <v>0</v>
      </c>
      <c r="AH887" s="87">
        <v>0</v>
      </c>
      <c r="AI887" s="87">
        <v>0</v>
      </c>
      <c r="AJ887" s="87">
        <v>0</v>
      </c>
      <c r="AK887" s="87">
        <v>0</v>
      </c>
      <c r="AL887" s="87">
        <v>0</v>
      </c>
      <c r="AM887" s="87">
        <v>0</v>
      </c>
      <c r="AN887" s="87">
        <v>0</v>
      </c>
      <c r="AO887" s="87">
        <v>0</v>
      </c>
      <c r="AP887" s="87">
        <v>0</v>
      </c>
      <c r="AQ887" s="87">
        <v>0</v>
      </c>
      <c r="AR887" s="87">
        <v>0</v>
      </c>
      <c r="AS887" s="87">
        <v>0</v>
      </c>
      <c r="AT887" s="87">
        <v>0</v>
      </c>
      <c r="AU887" s="87">
        <v>0</v>
      </c>
    </row>
    <row r="888" spans="1:47" x14ac:dyDescent="0.25">
      <c r="A888" s="224"/>
      <c r="B888" s="212" t="s">
        <v>34</v>
      </c>
      <c r="C888" s="224"/>
      <c r="D888" s="223">
        <v>0</v>
      </c>
      <c r="E888" s="223">
        <v>0</v>
      </c>
      <c r="F888" s="223">
        <v>0</v>
      </c>
      <c r="G888" s="223">
        <v>0</v>
      </c>
      <c r="H888" s="223">
        <v>0</v>
      </c>
      <c r="I888" s="223">
        <v>0</v>
      </c>
      <c r="J888" s="223">
        <v>0</v>
      </c>
      <c r="K888" s="223">
        <v>0</v>
      </c>
      <c r="L888" s="223">
        <v>0</v>
      </c>
      <c r="M888" s="223">
        <v>0</v>
      </c>
      <c r="N888" s="223">
        <v>0</v>
      </c>
      <c r="O888" s="223">
        <v>0</v>
      </c>
      <c r="P888" s="223">
        <v>0</v>
      </c>
      <c r="Q888" s="223">
        <v>0</v>
      </c>
      <c r="R888" s="223">
        <v>1.26</v>
      </c>
      <c r="S888" s="223">
        <v>0</v>
      </c>
      <c r="T888" s="223">
        <v>0.37</v>
      </c>
      <c r="U888" s="223">
        <v>0</v>
      </c>
      <c r="V888" s="223">
        <v>0</v>
      </c>
      <c r="W888" s="223">
        <v>0</v>
      </c>
      <c r="X888" s="223">
        <v>0</v>
      </c>
      <c r="Y888" s="223">
        <v>0</v>
      </c>
      <c r="Z888" s="223">
        <v>0</v>
      </c>
      <c r="AA888" s="223">
        <v>0</v>
      </c>
      <c r="AB888" s="223">
        <f t="shared" ref="AB888:AU888" si="99">SUM(AB889:AB889)</f>
        <v>0</v>
      </c>
      <c r="AC888" s="223">
        <f t="shared" si="99"/>
        <v>0</v>
      </c>
      <c r="AD888" s="223">
        <f t="shared" si="99"/>
        <v>0</v>
      </c>
      <c r="AE888" s="223">
        <f t="shared" si="99"/>
        <v>0</v>
      </c>
      <c r="AF888" s="223">
        <f t="shared" si="99"/>
        <v>0</v>
      </c>
      <c r="AG888" s="223">
        <f t="shared" si="99"/>
        <v>0</v>
      </c>
      <c r="AH888" s="223">
        <f t="shared" si="99"/>
        <v>0</v>
      </c>
      <c r="AI888" s="223">
        <f t="shared" si="99"/>
        <v>0</v>
      </c>
      <c r="AJ888" s="223">
        <f t="shared" si="99"/>
        <v>0</v>
      </c>
      <c r="AK888" s="223">
        <f t="shared" si="99"/>
        <v>0</v>
      </c>
      <c r="AL888" s="223">
        <f t="shared" si="99"/>
        <v>0</v>
      </c>
      <c r="AM888" s="223">
        <f t="shared" si="99"/>
        <v>0</v>
      </c>
      <c r="AN888" s="223">
        <f t="shared" si="99"/>
        <v>0</v>
      </c>
      <c r="AO888" s="223">
        <f t="shared" si="99"/>
        <v>0</v>
      </c>
      <c r="AP888" s="223">
        <f t="shared" si="99"/>
        <v>0</v>
      </c>
      <c r="AQ888" s="223">
        <f t="shared" si="99"/>
        <v>0</v>
      </c>
      <c r="AR888" s="223">
        <f t="shared" si="99"/>
        <v>0</v>
      </c>
      <c r="AS888" s="223">
        <f t="shared" si="99"/>
        <v>0</v>
      </c>
      <c r="AT888" s="223">
        <f t="shared" si="99"/>
        <v>0</v>
      </c>
      <c r="AU888" s="223">
        <f t="shared" si="99"/>
        <v>0</v>
      </c>
    </row>
    <row r="889" spans="1:47" ht="78.75" x14ac:dyDescent="0.25">
      <c r="A889" s="171" t="s">
        <v>901</v>
      </c>
      <c r="B889" s="85" t="s">
        <v>832</v>
      </c>
      <c r="C889" s="171" t="s">
        <v>2645</v>
      </c>
      <c r="D889" s="87">
        <v>0</v>
      </c>
      <c r="E889" s="87">
        <v>0</v>
      </c>
      <c r="F889" s="87">
        <v>0</v>
      </c>
      <c r="G889" s="87">
        <v>0</v>
      </c>
      <c r="H889" s="87">
        <v>0</v>
      </c>
      <c r="I889" s="87">
        <v>0</v>
      </c>
      <c r="J889" s="87">
        <v>0</v>
      </c>
      <c r="K889" s="87">
        <v>0</v>
      </c>
      <c r="L889" s="87">
        <v>0</v>
      </c>
      <c r="M889" s="87">
        <v>0</v>
      </c>
      <c r="N889" s="87">
        <v>0</v>
      </c>
      <c r="O889" s="87">
        <v>0</v>
      </c>
      <c r="P889" s="87">
        <v>0</v>
      </c>
      <c r="Q889" s="87">
        <v>0</v>
      </c>
      <c r="R889" s="87">
        <v>1.26</v>
      </c>
      <c r="S889" s="87">
        <v>0</v>
      </c>
      <c r="T889" s="87">
        <v>0.37</v>
      </c>
      <c r="U889" s="87">
        <v>0</v>
      </c>
      <c r="V889" s="87">
        <v>0</v>
      </c>
      <c r="W889" s="87">
        <v>0</v>
      </c>
      <c r="X889" s="87">
        <v>0</v>
      </c>
      <c r="Y889" s="87">
        <v>0</v>
      </c>
      <c r="Z889" s="87">
        <v>0</v>
      </c>
      <c r="AA889" s="87">
        <v>0</v>
      </c>
      <c r="AB889" s="87">
        <v>0</v>
      </c>
      <c r="AC889" s="87">
        <v>0</v>
      </c>
      <c r="AD889" s="87">
        <v>0</v>
      </c>
      <c r="AE889" s="87">
        <v>0</v>
      </c>
      <c r="AF889" s="87">
        <v>0</v>
      </c>
      <c r="AG889" s="87">
        <v>0</v>
      </c>
      <c r="AH889" s="87">
        <v>0</v>
      </c>
      <c r="AI889" s="87">
        <v>0</v>
      </c>
      <c r="AJ889" s="87">
        <v>0</v>
      </c>
      <c r="AK889" s="87">
        <v>0</v>
      </c>
      <c r="AL889" s="87">
        <v>0</v>
      </c>
      <c r="AM889" s="87">
        <v>0</v>
      </c>
      <c r="AN889" s="87">
        <v>0</v>
      </c>
      <c r="AO889" s="87">
        <v>0</v>
      </c>
      <c r="AP889" s="87">
        <v>0</v>
      </c>
      <c r="AQ889" s="87">
        <v>0</v>
      </c>
      <c r="AR889" s="87">
        <v>0</v>
      </c>
      <c r="AS889" s="87">
        <v>0</v>
      </c>
      <c r="AT889" s="87">
        <v>0</v>
      </c>
      <c r="AU889" s="87">
        <v>0</v>
      </c>
    </row>
    <row r="890" spans="1:47" x14ac:dyDescent="0.25">
      <c r="A890" s="224"/>
      <c r="B890" s="212" t="s">
        <v>36</v>
      </c>
      <c r="C890" s="224"/>
      <c r="D890" s="223">
        <v>0</v>
      </c>
      <c r="E890" s="223">
        <v>0</v>
      </c>
      <c r="F890" s="223">
        <v>0</v>
      </c>
      <c r="G890" s="223">
        <v>0</v>
      </c>
      <c r="H890" s="223">
        <v>0</v>
      </c>
      <c r="I890" s="223">
        <v>0</v>
      </c>
      <c r="J890" s="223">
        <v>0</v>
      </c>
      <c r="K890" s="223">
        <v>0</v>
      </c>
      <c r="L890" s="223">
        <v>0</v>
      </c>
      <c r="M890" s="223">
        <v>0</v>
      </c>
      <c r="N890" s="223">
        <v>0</v>
      </c>
      <c r="O890" s="223">
        <v>0</v>
      </c>
      <c r="P890" s="223">
        <v>0</v>
      </c>
      <c r="Q890" s="223">
        <v>0</v>
      </c>
      <c r="R890" s="223">
        <v>0</v>
      </c>
      <c r="S890" s="223">
        <v>0</v>
      </c>
      <c r="T890" s="223">
        <v>0.78</v>
      </c>
      <c r="U890" s="223">
        <v>0</v>
      </c>
      <c r="V890" s="223">
        <v>0</v>
      </c>
      <c r="W890" s="223">
        <v>0</v>
      </c>
      <c r="X890" s="223">
        <v>0</v>
      </c>
      <c r="Y890" s="223">
        <v>0</v>
      </c>
      <c r="Z890" s="223">
        <v>0</v>
      </c>
      <c r="AA890" s="223">
        <v>0</v>
      </c>
      <c r="AB890" s="223">
        <f t="shared" ref="AB890:AU890" si="100">SUM(AB891:AB894)</f>
        <v>0</v>
      </c>
      <c r="AC890" s="223">
        <f t="shared" si="100"/>
        <v>0</v>
      </c>
      <c r="AD890" s="223">
        <f t="shared" si="100"/>
        <v>0</v>
      </c>
      <c r="AE890" s="223">
        <f t="shared" si="100"/>
        <v>0</v>
      </c>
      <c r="AF890" s="223">
        <f t="shared" si="100"/>
        <v>0</v>
      </c>
      <c r="AG890" s="223">
        <f t="shared" si="100"/>
        <v>0</v>
      </c>
      <c r="AH890" s="223">
        <f t="shared" si="100"/>
        <v>0</v>
      </c>
      <c r="AI890" s="223">
        <f t="shared" si="100"/>
        <v>0</v>
      </c>
      <c r="AJ890" s="223">
        <f t="shared" si="100"/>
        <v>0</v>
      </c>
      <c r="AK890" s="223">
        <f t="shared" si="100"/>
        <v>0</v>
      </c>
      <c r="AL890" s="223">
        <f t="shared" si="100"/>
        <v>0</v>
      </c>
      <c r="AM890" s="223">
        <f t="shared" si="100"/>
        <v>0</v>
      </c>
      <c r="AN890" s="223">
        <f t="shared" si="100"/>
        <v>0</v>
      </c>
      <c r="AO890" s="223">
        <f t="shared" si="100"/>
        <v>0</v>
      </c>
      <c r="AP890" s="223">
        <f t="shared" si="100"/>
        <v>0</v>
      </c>
      <c r="AQ890" s="223">
        <f t="shared" si="100"/>
        <v>0</v>
      </c>
      <c r="AR890" s="223">
        <f t="shared" si="100"/>
        <v>0</v>
      </c>
      <c r="AS890" s="223">
        <f t="shared" si="100"/>
        <v>0</v>
      </c>
      <c r="AT890" s="223">
        <f t="shared" si="100"/>
        <v>0</v>
      </c>
      <c r="AU890" s="223">
        <f t="shared" si="100"/>
        <v>0</v>
      </c>
    </row>
    <row r="891" spans="1:47" ht="94.5" x14ac:dyDescent="0.25">
      <c r="A891" s="171" t="s">
        <v>901</v>
      </c>
      <c r="B891" s="85" t="s">
        <v>111</v>
      </c>
      <c r="C891" s="171" t="s">
        <v>2646</v>
      </c>
      <c r="D891" s="87">
        <v>0</v>
      </c>
      <c r="E891" s="87">
        <v>0</v>
      </c>
      <c r="F891" s="87">
        <v>0</v>
      </c>
      <c r="G891" s="87">
        <v>0</v>
      </c>
      <c r="H891" s="87">
        <v>0</v>
      </c>
      <c r="I891" s="87">
        <v>0</v>
      </c>
      <c r="J891" s="87">
        <v>0</v>
      </c>
      <c r="K891" s="87">
        <v>0</v>
      </c>
      <c r="L891" s="87">
        <v>0</v>
      </c>
      <c r="M891" s="87">
        <v>0</v>
      </c>
      <c r="N891" s="87">
        <v>0</v>
      </c>
      <c r="O891" s="87">
        <v>0</v>
      </c>
      <c r="P891" s="87">
        <v>0</v>
      </c>
      <c r="Q891" s="87">
        <v>0</v>
      </c>
      <c r="R891" s="87">
        <v>0</v>
      </c>
      <c r="S891" s="87">
        <v>0</v>
      </c>
      <c r="T891" s="87">
        <v>0</v>
      </c>
      <c r="U891" s="87">
        <v>0</v>
      </c>
      <c r="V891" s="87">
        <v>0</v>
      </c>
      <c r="W891" s="87">
        <v>0</v>
      </c>
      <c r="X891" s="87">
        <v>0</v>
      </c>
      <c r="Y891" s="87">
        <v>0</v>
      </c>
      <c r="Z891" s="87">
        <v>0</v>
      </c>
      <c r="AA891" s="87">
        <v>0</v>
      </c>
      <c r="AB891" s="87">
        <v>0</v>
      </c>
      <c r="AC891" s="87">
        <v>0</v>
      </c>
      <c r="AD891" s="87">
        <v>0</v>
      </c>
      <c r="AE891" s="87">
        <v>0</v>
      </c>
      <c r="AF891" s="87">
        <v>0</v>
      </c>
      <c r="AG891" s="87">
        <v>0</v>
      </c>
      <c r="AH891" s="87">
        <v>0</v>
      </c>
      <c r="AI891" s="87">
        <v>0</v>
      </c>
      <c r="AJ891" s="87">
        <v>0</v>
      </c>
      <c r="AK891" s="87">
        <v>0</v>
      </c>
      <c r="AL891" s="87">
        <v>0</v>
      </c>
      <c r="AM891" s="87">
        <v>0</v>
      </c>
      <c r="AN891" s="87">
        <v>0</v>
      </c>
      <c r="AO891" s="87">
        <v>0</v>
      </c>
      <c r="AP891" s="87">
        <v>0</v>
      </c>
      <c r="AQ891" s="87">
        <v>0</v>
      </c>
      <c r="AR891" s="87">
        <v>0</v>
      </c>
      <c r="AS891" s="87">
        <v>0</v>
      </c>
      <c r="AT891" s="87">
        <v>0</v>
      </c>
      <c r="AU891" s="87">
        <v>0</v>
      </c>
    </row>
    <row r="892" spans="1:47" ht="78.75" x14ac:dyDescent="0.25">
      <c r="A892" s="171" t="s">
        <v>901</v>
      </c>
      <c r="B892" s="85" t="s">
        <v>390</v>
      </c>
      <c r="C892" s="171" t="s">
        <v>2647</v>
      </c>
      <c r="D892" s="87">
        <v>0</v>
      </c>
      <c r="E892" s="87">
        <v>0</v>
      </c>
      <c r="F892" s="87">
        <v>0</v>
      </c>
      <c r="G892" s="87">
        <v>0</v>
      </c>
      <c r="H892" s="87">
        <v>0</v>
      </c>
      <c r="I892" s="87">
        <v>0</v>
      </c>
      <c r="J892" s="87">
        <v>0</v>
      </c>
      <c r="K892" s="87">
        <v>0</v>
      </c>
      <c r="L892" s="87">
        <v>0</v>
      </c>
      <c r="M892" s="87">
        <v>0</v>
      </c>
      <c r="N892" s="87">
        <v>0</v>
      </c>
      <c r="O892" s="87">
        <v>0</v>
      </c>
      <c r="P892" s="87">
        <v>0</v>
      </c>
      <c r="Q892" s="87">
        <v>0</v>
      </c>
      <c r="R892" s="87">
        <v>0</v>
      </c>
      <c r="S892" s="87">
        <v>0</v>
      </c>
      <c r="T892" s="87">
        <v>0.26</v>
      </c>
      <c r="U892" s="87">
        <v>0</v>
      </c>
      <c r="V892" s="87">
        <v>0</v>
      </c>
      <c r="W892" s="87">
        <v>0</v>
      </c>
      <c r="X892" s="87">
        <v>0</v>
      </c>
      <c r="Y892" s="87">
        <v>0</v>
      </c>
      <c r="Z892" s="87">
        <v>0</v>
      </c>
      <c r="AA892" s="87">
        <v>0</v>
      </c>
      <c r="AB892" s="87">
        <v>0</v>
      </c>
      <c r="AC892" s="87">
        <v>0</v>
      </c>
      <c r="AD892" s="87">
        <v>0</v>
      </c>
      <c r="AE892" s="87">
        <v>0</v>
      </c>
      <c r="AF892" s="87">
        <v>0</v>
      </c>
      <c r="AG892" s="87">
        <v>0</v>
      </c>
      <c r="AH892" s="87">
        <v>0</v>
      </c>
      <c r="AI892" s="87">
        <v>0</v>
      </c>
      <c r="AJ892" s="87">
        <v>0</v>
      </c>
      <c r="AK892" s="87">
        <v>0</v>
      </c>
      <c r="AL892" s="87">
        <v>0</v>
      </c>
      <c r="AM892" s="87">
        <v>0</v>
      </c>
      <c r="AN892" s="87">
        <v>0</v>
      </c>
      <c r="AO892" s="87">
        <v>0</v>
      </c>
      <c r="AP892" s="87">
        <v>0</v>
      </c>
      <c r="AQ892" s="87">
        <v>0</v>
      </c>
      <c r="AR892" s="87">
        <v>0</v>
      </c>
      <c r="AS892" s="87">
        <v>0</v>
      </c>
      <c r="AT892" s="87">
        <v>0</v>
      </c>
      <c r="AU892" s="87">
        <v>0</v>
      </c>
    </row>
    <row r="893" spans="1:47" ht="78.75" x14ac:dyDescent="0.25">
      <c r="A893" s="171" t="s">
        <v>901</v>
      </c>
      <c r="B893" s="85" t="s">
        <v>113</v>
      </c>
      <c r="C893" s="171" t="s">
        <v>2648</v>
      </c>
      <c r="D893" s="87">
        <v>0</v>
      </c>
      <c r="E893" s="87">
        <v>0</v>
      </c>
      <c r="F893" s="87">
        <v>0</v>
      </c>
      <c r="G893" s="87">
        <v>0</v>
      </c>
      <c r="H893" s="87">
        <v>0</v>
      </c>
      <c r="I893" s="87">
        <v>0</v>
      </c>
      <c r="J893" s="87">
        <v>0</v>
      </c>
      <c r="K893" s="87">
        <v>0</v>
      </c>
      <c r="L893" s="87">
        <v>0</v>
      </c>
      <c r="M893" s="87">
        <v>0</v>
      </c>
      <c r="N893" s="87">
        <v>0</v>
      </c>
      <c r="O893" s="87">
        <v>0</v>
      </c>
      <c r="P893" s="87">
        <v>0</v>
      </c>
      <c r="Q893" s="87">
        <v>0</v>
      </c>
      <c r="R893" s="87">
        <v>0</v>
      </c>
      <c r="S893" s="87">
        <v>0</v>
      </c>
      <c r="T893" s="87">
        <v>0.52</v>
      </c>
      <c r="U893" s="87">
        <v>0</v>
      </c>
      <c r="V893" s="87">
        <v>0</v>
      </c>
      <c r="W893" s="87">
        <v>0</v>
      </c>
      <c r="X893" s="87">
        <v>0</v>
      </c>
      <c r="Y893" s="87">
        <v>0</v>
      </c>
      <c r="Z893" s="87">
        <v>0</v>
      </c>
      <c r="AA893" s="87">
        <v>0</v>
      </c>
      <c r="AB893" s="87">
        <v>0</v>
      </c>
      <c r="AC893" s="87">
        <v>0</v>
      </c>
      <c r="AD893" s="87">
        <v>0</v>
      </c>
      <c r="AE893" s="87">
        <v>0</v>
      </c>
      <c r="AF893" s="87">
        <v>0</v>
      </c>
      <c r="AG893" s="87">
        <v>0</v>
      </c>
      <c r="AH893" s="87">
        <v>0</v>
      </c>
      <c r="AI893" s="87">
        <v>0</v>
      </c>
      <c r="AJ893" s="87">
        <v>0</v>
      </c>
      <c r="AK893" s="87">
        <v>0</v>
      </c>
      <c r="AL893" s="87">
        <v>0</v>
      </c>
      <c r="AM893" s="87">
        <v>0</v>
      </c>
      <c r="AN893" s="87">
        <v>0</v>
      </c>
      <c r="AO893" s="87">
        <v>0</v>
      </c>
      <c r="AP893" s="87">
        <v>0</v>
      </c>
      <c r="AQ893" s="87">
        <v>0</v>
      </c>
      <c r="AR893" s="87">
        <v>0</v>
      </c>
      <c r="AS893" s="87">
        <v>0</v>
      </c>
      <c r="AT893" s="87">
        <v>0</v>
      </c>
      <c r="AU893" s="87">
        <v>0</v>
      </c>
    </row>
    <row r="894" spans="1:47" ht="78.75" x14ac:dyDescent="0.25">
      <c r="A894" s="171" t="s">
        <v>901</v>
      </c>
      <c r="B894" s="85" t="s">
        <v>112</v>
      </c>
      <c r="C894" s="171" t="s">
        <v>2649</v>
      </c>
      <c r="D894" s="87">
        <v>0</v>
      </c>
      <c r="E894" s="87">
        <v>0</v>
      </c>
      <c r="F894" s="87">
        <v>0</v>
      </c>
      <c r="G894" s="87">
        <v>0</v>
      </c>
      <c r="H894" s="87">
        <v>0</v>
      </c>
      <c r="I894" s="87">
        <v>0</v>
      </c>
      <c r="J894" s="87">
        <v>0</v>
      </c>
      <c r="K894" s="87">
        <v>0</v>
      </c>
      <c r="L894" s="87">
        <v>0</v>
      </c>
      <c r="M894" s="87">
        <v>0</v>
      </c>
      <c r="N894" s="87">
        <v>0</v>
      </c>
      <c r="O894" s="87">
        <v>0</v>
      </c>
      <c r="P894" s="87">
        <v>0</v>
      </c>
      <c r="Q894" s="87">
        <v>0</v>
      </c>
      <c r="R894" s="87">
        <v>0</v>
      </c>
      <c r="S894" s="87">
        <v>0</v>
      </c>
      <c r="T894" s="87">
        <v>0</v>
      </c>
      <c r="U894" s="87">
        <v>0</v>
      </c>
      <c r="V894" s="87">
        <v>0</v>
      </c>
      <c r="W894" s="87">
        <v>0</v>
      </c>
      <c r="X894" s="87">
        <v>0</v>
      </c>
      <c r="Y894" s="87">
        <v>0</v>
      </c>
      <c r="Z894" s="87">
        <v>0</v>
      </c>
      <c r="AA894" s="87">
        <v>0</v>
      </c>
      <c r="AB894" s="87">
        <v>0</v>
      </c>
      <c r="AC894" s="87">
        <v>0</v>
      </c>
      <c r="AD894" s="87">
        <v>0</v>
      </c>
      <c r="AE894" s="87">
        <v>0</v>
      </c>
      <c r="AF894" s="87">
        <v>0</v>
      </c>
      <c r="AG894" s="87">
        <v>0</v>
      </c>
      <c r="AH894" s="87">
        <v>0</v>
      </c>
      <c r="AI894" s="87">
        <v>0</v>
      </c>
      <c r="AJ894" s="87">
        <v>0</v>
      </c>
      <c r="AK894" s="87">
        <v>0</v>
      </c>
      <c r="AL894" s="87">
        <v>0</v>
      </c>
      <c r="AM894" s="87">
        <v>0</v>
      </c>
      <c r="AN894" s="87">
        <v>0</v>
      </c>
      <c r="AO894" s="87">
        <v>0</v>
      </c>
      <c r="AP894" s="87">
        <v>0</v>
      </c>
      <c r="AQ894" s="87">
        <v>0</v>
      </c>
      <c r="AR894" s="87">
        <v>0</v>
      </c>
      <c r="AS894" s="87">
        <v>0</v>
      </c>
      <c r="AT894" s="87">
        <v>0</v>
      </c>
      <c r="AU894" s="87">
        <v>0</v>
      </c>
    </row>
    <row r="895" spans="1:47" x14ac:dyDescent="0.25">
      <c r="A895" s="224" t="s">
        <v>901</v>
      </c>
      <c r="B895" s="212" t="s">
        <v>40</v>
      </c>
      <c r="C895" s="224"/>
      <c r="D895" s="223">
        <v>0</v>
      </c>
      <c r="E895" s="223">
        <v>0</v>
      </c>
      <c r="F895" s="223">
        <v>0</v>
      </c>
      <c r="G895" s="223">
        <v>0</v>
      </c>
      <c r="H895" s="223">
        <v>0</v>
      </c>
      <c r="I895" s="223">
        <v>7.7670000000000003</v>
      </c>
      <c r="J895" s="223">
        <v>0</v>
      </c>
      <c r="K895" s="223">
        <v>0</v>
      </c>
      <c r="L895" s="223">
        <v>0</v>
      </c>
      <c r="M895" s="223">
        <v>0</v>
      </c>
      <c r="N895" s="223">
        <v>0</v>
      </c>
      <c r="O895" s="223">
        <v>0</v>
      </c>
      <c r="P895" s="223">
        <v>0</v>
      </c>
      <c r="Q895" s="223">
        <v>0</v>
      </c>
      <c r="R895" s="223">
        <v>0.5</v>
      </c>
      <c r="S895" s="223">
        <v>0</v>
      </c>
      <c r="T895" s="223">
        <v>1.31</v>
      </c>
      <c r="U895" s="223">
        <v>0</v>
      </c>
      <c r="V895" s="223">
        <v>0</v>
      </c>
      <c r="W895" s="223">
        <v>0</v>
      </c>
      <c r="X895" s="223">
        <v>0</v>
      </c>
      <c r="Y895" s="223">
        <v>0</v>
      </c>
      <c r="Z895" s="223">
        <v>0</v>
      </c>
      <c r="AA895" s="223">
        <v>0</v>
      </c>
      <c r="AB895" s="223">
        <f t="shared" ref="AB895:AU895" si="101">SUM(AB896:AB908)</f>
        <v>0</v>
      </c>
      <c r="AC895" s="223">
        <f t="shared" si="101"/>
        <v>0</v>
      </c>
      <c r="AD895" s="223">
        <f t="shared" si="101"/>
        <v>0</v>
      </c>
      <c r="AE895" s="223">
        <f t="shared" si="101"/>
        <v>0</v>
      </c>
      <c r="AF895" s="223">
        <f t="shared" si="101"/>
        <v>0</v>
      </c>
      <c r="AG895" s="223">
        <f t="shared" si="101"/>
        <v>0</v>
      </c>
      <c r="AH895" s="223">
        <f t="shared" si="101"/>
        <v>0</v>
      </c>
      <c r="AI895" s="223">
        <f t="shared" si="101"/>
        <v>0</v>
      </c>
      <c r="AJ895" s="223">
        <f t="shared" si="101"/>
        <v>0</v>
      </c>
      <c r="AK895" s="223">
        <f t="shared" si="101"/>
        <v>0</v>
      </c>
      <c r="AL895" s="223">
        <f t="shared" si="101"/>
        <v>0</v>
      </c>
      <c r="AM895" s="223">
        <f t="shared" si="101"/>
        <v>0</v>
      </c>
      <c r="AN895" s="223">
        <f t="shared" si="101"/>
        <v>0</v>
      </c>
      <c r="AO895" s="223">
        <f t="shared" si="101"/>
        <v>0</v>
      </c>
      <c r="AP895" s="223">
        <f t="shared" si="101"/>
        <v>0</v>
      </c>
      <c r="AQ895" s="223">
        <f t="shared" si="101"/>
        <v>0</v>
      </c>
      <c r="AR895" s="223">
        <f t="shared" si="101"/>
        <v>0</v>
      </c>
      <c r="AS895" s="223">
        <f t="shared" si="101"/>
        <v>0</v>
      </c>
      <c r="AT895" s="223">
        <f t="shared" si="101"/>
        <v>0</v>
      </c>
      <c r="AU895" s="223">
        <f t="shared" si="101"/>
        <v>0</v>
      </c>
    </row>
    <row r="896" spans="1:47" ht="78.75" x14ac:dyDescent="0.25">
      <c r="A896" s="171" t="s">
        <v>901</v>
      </c>
      <c r="B896" s="85" t="s">
        <v>470</v>
      </c>
      <c r="C896" s="171" t="s">
        <v>2650</v>
      </c>
      <c r="D896" s="87">
        <v>0</v>
      </c>
      <c r="E896" s="87">
        <v>0</v>
      </c>
      <c r="F896" s="87">
        <v>0</v>
      </c>
      <c r="G896" s="87">
        <v>0</v>
      </c>
      <c r="H896" s="87">
        <v>0</v>
      </c>
      <c r="I896" s="87">
        <v>0</v>
      </c>
      <c r="J896" s="87">
        <v>0</v>
      </c>
      <c r="K896" s="87">
        <v>0</v>
      </c>
      <c r="L896" s="87">
        <v>0</v>
      </c>
      <c r="M896" s="87">
        <v>0</v>
      </c>
      <c r="N896" s="87">
        <v>0</v>
      </c>
      <c r="O896" s="87">
        <v>0</v>
      </c>
      <c r="P896" s="87">
        <v>0</v>
      </c>
      <c r="Q896" s="87">
        <v>0</v>
      </c>
      <c r="R896" s="87">
        <v>0</v>
      </c>
      <c r="S896" s="87">
        <v>0</v>
      </c>
      <c r="T896" s="87">
        <v>0</v>
      </c>
      <c r="U896" s="87">
        <v>0</v>
      </c>
      <c r="V896" s="87">
        <v>0</v>
      </c>
      <c r="W896" s="87">
        <v>0</v>
      </c>
      <c r="X896" s="87">
        <v>0</v>
      </c>
      <c r="Y896" s="87">
        <v>0</v>
      </c>
      <c r="Z896" s="87">
        <v>0</v>
      </c>
      <c r="AA896" s="87">
        <v>0</v>
      </c>
      <c r="AB896" s="87">
        <v>0</v>
      </c>
      <c r="AC896" s="87">
        <v>0</v>
      </c>
      <c r="AD896" s="87">
        <v>0</v>
      </c>
      <c r="AE896" s="87">
        <v>0</v>
      </c>
      <c r="AF896" s="87">
        <v>0</v>
      </c>
      <c r="AG896" s="87">
        <v>0</v>
      </c>
      <c r="AH896" s="87">
        <v>0</v>
      </c>
      <c r="AI896" s="87">
        <v>0</v>
      </c>
      <c r="AJ896" s="87">
        <v>0</v>
      </c>
      <c r="AK896" s="87">
        <v>0</v>
      </c>
      <c r="AL896" s="87">
        <v>0</v>
      </c>
      <c r="AM896" s="87">
        <v>0</v>
      </c>
      <c r="AN896" s="87">
        <v>0</v>
      </c>
      <c r="AO896" s="87">
        <v>0</v>
      </c>
      <c r="AP896" s="87">
        <v>0</v>
      </c>
      <c r="AQ896" s="87">
        <v>0</v>
      </c>
      <c r="AR896" s="87">
        <v>0</v>
      </c>
      <c r="AS896" s="87">
        <v>0</v>
      </c>
      <c r="AT896" s="87">
        <v>0</v>
      </c>
      <c r="AU896" s="87">
        <v>0</v>
      </c>
    </row>
    <row r="897" spans="1:47" ht="47.25" x14ac:dyDescent="0.25">
      <c r="A897" s="171" t="s">
        <v>901</v>
      </c>
      <c r="B897" s="85" t="s">
        <v>391</v>
      </c>
      <c r="C897" s="171" t="s">
        <v>2651</v>
      </c>
      <c r="D897" s="87">
        <v>0</v>
      </c>
      <c r="E897" s="87">
        <v>0</v>
      </c>
      <c r="F897" s="87">
        <v>0</v>
      </c>
      <c r="G897" s="87">
        <v>0</v>
      </c>
      <c r="H897" s="87">
        <v>0</v>
      </c>
      <c r="I897" s="87">
        <v>0</v>
      </c>
      <c r="J897" s="87">
        <v>0</v>
      </c>
      <c r="K897" s="87">
        <v>0</v>
      </c>
      <c r="L897" s="87">
        <v>0</v>
      </c>
      <c r="M897" s="87">
        <v>0</v>
      </c>
      <c r="N897" s="87">
        <v>0</v>
      </c>
      <c r="O897" s="87">
        <v>0</v>
      </c>
      <c r="P897" s="87">
        <v>0</v>
      </c>
      <c r="Q897" s="87">
        <v>0</v>
      </c>
      <c r="R897" s="87">
        <v>0.5</v>
      </c>
      <c r="S897" s="87">
        <v>0</v>
      </c>
      <c r="T897" s="87">
        <v>0.5</v>
      </c>
      <c r="U897" s="87">
        <v>0</v>
      </c>
      <c r="V897" s="87">
        <v>0</v>
      </c>
      <c r="W897" s="87">
        <v>0</v>
      </c>
      <c r="X897" s="87">
        <v>0</v>
      </c>
      <c r="Y897" s="87">
        <v>0</v>
      </c>
      <c r="Z897" s="87">
        <v>0</v>
      </c>
      <c r="AA897" s="87">
        <v>0</v>
      </c>
      <c r="AB897" s="87">
        <v>0</v>
      </c>
      <c r="AC897" s="87">
        <v>0</v>
      </c>
      <c r="AD897" s="87">
        <v>0</v>
      </c>
      <c r="AE897" s="87">
        <v>0</v>
      </c>
      <c r="AF897" s="87">
        <v>0</v>
      </c>
      <c r="AG897" s="87">
        <v>0</v>
      </c>
      <c r="AH897" s="87">
        <v>0</v>
      </c>
      <c r="AI897" s="87">
        <v>0</v>
      </c>
      <c r="AJ897" s="87">
        <v>0</v>
      </c>
      <c r="AK897" s="87">
        <v>0</v>
      </c>
      <c r="AL897" s="87">
        <v>0</v>
      </c>
      <c r="AM897" s="87">
        <v>0</v>
      </c>
      <c r="AN897" s="87">
        <v>0</v>
      </c>
      <c r="AO897" s="87">
        <v>0</v>
      </c>
      <c r="AP897" s="87">
        <v>0</v>
      </c>
      <c r="AQ897" s="87">
        <v>0</v>
      </c>
      <c r="AR897" s="87">
        <v>0</v>
      </c>
      <c r="AS897" s="87">
        <v>0</v>
      </c>
      <c r="AT897" s="87">
        <v>0</v>
      </c>
      <c r="AU897" s="87">
        <v>0</v>
      </c>
    </row>
    <row r="898" spans="1:47" ht="94.5" x14ac:dyDescent="0.25">
      <c r="A898" s="171" t="s">
        <v>901</v>
      </c>
      <c r="B898" s="85" t="s">
        <v>115</v>
      </c>
      <c r="C898" s="171" t="s">
        <v>2652</v>
      </c>
      <c r="D898" s="87">
        <v>0</v>
      </c>
      <c r="E898" s="87">
        <v>0</v>
      </c>
      <c r="F898" s="87">
        <v>0</v>
      </c>
      <c r="G898" s="87">
        <v>0</v>
      </c>
      <c r="H898" s="87">
        <v>0</v>
      </c>
      <c r="I898" s="87">
        <v>0</v>
      </c>
      <c r="J898" s="87">
        <v>0</v>
      </c>
      <c r="K898" s="87">
        <v>0</v>
      </c>
      <c r="L898" s="87">
        <v>0</v>
      </c>
      <c r="M898" s="87">
        <v>0</v>
      </c>
      <c r="N898" s="87">
        <v>0</v>
      </c>
      <c r="O898" s="87">
        <v>0</v>
      </c>
      <c r="P898" s="87">
        <v>0</v>
      </c>
      <c r="Q898" s="87">
        <v>0</v>
      </c>
      <c r="R898" s="87">
        <v>0</v>
      </c>
      <c r="S898" s="87">
        <v>0</v>
      </c>
      <c r="T898" s="87">
        <v>0</v>
      </c>
      <c r="U898" s="87">
        <v>0</v>
      </c>
      <c r="V898" s="87">
        <v>0</v>
      </c>
      <c r="W898" s="87">
        <v>0</v>
      </c>
      <c r="X898" s="87">
        <v>0</v>
      </c>
      <c r="Y898" s="87">
        <v>0</v>
      </c>
      <c r="Z898" s="87">
        <v>0</v>
      </c>
      <c r="AA898" s="87">
        <v>0</v>
      </c>
      <c r="AB898" s="87">
        <v>0</v>
      </c>
      <c r="AC898" s="87">
        <v>0</v>
      </c>
      <c r="AD898" s="87">
        <v>0</v>
      </c>
      <c r="AE898" s="87">
        <v>0</v>
      </c>
      <c r="AF898" s="87">
        <v>0</v>
      </c>
      <c r="AG898" s="87">
        <v>0</v>
      </c>
      <c r="AH898" s="87">
        <v>0</v>
      </c>
      <c r="AI898" s="87">
        <v>0</v>
      </c>
      <c r="AJ898" s="87">
        <v>0</v>
      </c>
      <c r="AK898" s="87">
        <v>0</v>
      </c>
      <c r="AL898" s="87">
        <v>0</v>
      </c>
      <c r="AM898" s="87">
        <v>0</v>
      </c>
      <c r="AN898" s="87">
        <v>0</v>
      </c>
      <c r="AO898" s="87">
        <v>0</v>
      </c>
      <c r="AP898" s="87">
        <v>0</v>
      </c>
      <c r="AQ898" s="87">
        <v>0</v>
      </c>
      <c r="AR898" s="87">
        <v>0</v>
      </c>
      <c r="AS898" s="87">
        <v>0</v>
      </c>
      <c r="AT898" s="87">
        <v>0</v>
      </c>
      <c r="AU898" s="87">
        <v>0</v>
      </c>
    </row>
    <row r="899" spans="1:47" ht="110.25" x14ac:dyDescent="0.25">
      <c r="A899" s="171" t="s">
        <v>901</v>
      </c>
      <c r="B899" s="85" t="s">
        <v>116</v>
      </c>
      <c r="C899" s="171" t="s">
        <v>2653</v>
      </c>
      <c r="D899" s="87">
        <v>0</v>
      </c>
      <c r="E899" s="87">
        <v>0</v>
      </c>
      <c r="F899" s="87">
        <v>0</v>
      </c>
      <c r="G899" s="87">
        <v>0</v>
      </c>
      <c r="H899" s="87">
        <v>0</v>
      </c>
      <c r="I899" s="87">
        <v>0</v>
      </c>
      <c r="J899" s="87">
        <v>0</v>
      </c>
      <c r="K899" s="87">
        <v>0</v>
      </c>
      <c r="L899" s="87">
        <v>0</v>
      </c>
      <c r="M899" s="87">
        <v>0</v>
      </c>
      <c r="N899" s="87">
        <v>0</v>
      </c>
      <c r="O899" s="87">
        <v>0</v>
      </c>
      <c r="P899" s="87">
        <v>0</v>
      </c>
      <c r="Q899" s="87">
        <v>0</v>
      </c>
      <c r="R899" s="87">
        <v>0</v>
      </c>
      <c r="S899" s="87">
        <v>0</v>
      </c>
      <c r="T899" s="87">
        <v>0.09</v>
      </c>
      <c r="U899" s="87">
        <v>0</v>
      </c>
      <c r="V899" s="87">
        <v>0</v>
      </c>
      <c r="W899" s="87">
        <v>0</v>
      </c>
      <c r="X899" s="87">
        <v>0</v>
      </c>
      <c r="Y899" s="87">
        <v>0</v>
      </c>
      <c r="Z899" s="87">
        <v>0</v>
      </c>
      <c r="AA899" s="87">
        <v>0</v>
      </c>
      <c r="AB899" s="87">
        <v>0</v>
      </c>
      <c r="AC899" s="87">
        <v>0</v>
      </c>
      <c r="AD899" s="87">
        <v>0</v>
      </c>
      <c r="AE899" s="87">
        <v>0</v>
      </c>
      <c r="AF899" s="87">
        <v>0</v>
      </c>
      <c r="AG899" s="87">
        <v>0</v>
      </c>
      <c r="AH899" s="87">
        <v>0</v>
      </c>
      <c r="AI899" s="87">
        <v>0</v>
      </c>
      <c r="AJ899" s="87">
        <v>0</v>
      </c>
      <c r="AK899" s="87">
        <v>0</v>
      </c>
      <c r="AL899" s="87">
        <v>0</v>
      </c>
      <c r="AM899" s="87">
        <v>0</v>
      </c>
      <c r="AN899" s="87">
        <v>0</v>
      </c>
      <c r="AO899" s="87">
        <v>0</v>
      </c>
      <c r="AP899" s="87">
        <v>0</v>
      </c>
      <c r="AQ899" s="87">
        <v>0</v>
      </c>
      <c r="AR899" s="87">
        <v>0</v>
      </c>
      <c r="AS899" s="87">
        <v>0</v>
      </c>
      <c r="AT899" s="87">
        <v>0</v>
      </c>
      <c r="AU899" s="87">
        <v>0</v>
      </c>
    </row>
    <row r="900" spans="1:47" ht="126" x14ac:dyDescent="0.25">
      <c r="A900" s="171" t="s">
        <v>901</v>
      </c>
      <c r="B900" s="85" t="s">
        <v>117</v>
      </c>
      <c r="C900" s="171" t="s">
        <v>118</v>
      </c>
      <c r="D900" s="87">
        <v>0</v>
      </c>
      <c r="E900" s="87">
        <v>0</v>
      </c>
      <c r="F900" s="87">
        <v>0</v>
      </c>
      <c r="G900" s="87">
        <v>0</v>
      </c>
      <c r="H900" s="87">
        <v>0</v>
      </c>
      <c r="I900" s="87">
        <v>0</v>
      </c>
      <c r="J900" s="87">
        <v>0</v>
      </c>
      <c r="K900" s="87">
        <v>0</v>
      </c>
      <c r="L900" s="87">
        <v>0</v>
      </c>
      <c r="M900" s="87">
        <v>0</v>
      </c>
      <c r="N900" s="87">
        <v>0</v>
      </c>
      <c r="O900" s="87">
        <v>0</v>
      </c>
      <c r="P900" s="87">
        <v>0</v>
      </c>
      <c r="Q900" s="87">
        <v>0</v>
      </c>
      <c r="R900" s="87">
        <v>0</v>
      </c>
      <c r="S900" s="87">
        <v>0</v>
      </c>
      <c r="T900" s="87">
        <v>0</v>
      </c>
      <c r="U900" s="87">
        <v>0</v>
      </c>
      <c r="V900" s="87">
        <v>0</v>
      </c>
      <c r="W900" s="87">
        <v>0</v>
      </c>
      <c r="X900" s="87">
        <v>0</v>
      </c>
      <c r="Y900" s="87">
        <v>0</v>
      </c>
      <c r="Z900" s="87">
        <v>0</v>
      </c>
      <c r="AA900" s="87">
        <v>0</v>
      </c>
      <c r="AB900" s="87">
        <v>0</v>
      </c>
      <c r="AC900" s="87">
        <v>0</v>
      </c>
      <c r="AD900" s="87">
        <v>0</v>
      </c>
      <c r="AE900" s="87">
        <v>0</v>
      </c>
      <c r="AF900" s="87">
        <v>0</v>
      </c>
      <c r="AG900" s="87">
        <v>0</v>
      </c>
      <c r="AH900" s="87">
        <v>0</v>
      </c>
      <c r="AI900" s="87">
        <v>0</v>
      </c>
      <c r="AJ900" s="87">
        <v>0</v>
      </c>
      <c r="AK900" s="87">
        <v>0</v>
      </c>
      <c r="AL900" s="87">
        <v>0</v>
      </c>
      <c r="AM900" s="87">
        <v>0</v>
      </c>
      <c r="AN900" s="87">
        <v>0</v>
      </c>
      <c r="AO900" s="87">
        <v>0</v>
      </c>
      <c r="AP900" s="87">
        <v>0</v>
      </c>
      <c r="AQ900" s="87">
        <v>0</v>
      </c>
      <c r="AR900" s="87">
        <v>0</v>
      </c>
      <c r="AS900" s="87">
        <v>0</v>
      </c>
      <c r="AT900" s="87">
        <v>0</v>
      </c>
      <c r="AU900" s="87">
        <v>0</v>
      </c>
    </row>
    <row r="901" spans="1:47" ht="78.75" x14ac:dyDescent="0.25">
      <c r="A901" s="171" t="s">
        <v>901</v>
      </c>
      <c r="B901" s="85" t="s">
        <v>119</v>
      </c>
      <c r="C901" s="171" t="s">
        <v>2654</v>
      </c>
      <c r="D901" s="87">
        <v>0</v>
      </c>
      <c r="E901" s="87">
        <v>0</v>
      </c>
      <c r="F901" s="87">
        <v>0</v>
      </c>
      <c r="G901" s="87">
        <v>0</v>
      </c>
      <c r="H901" s="87">
        <v>0</v>
      </c>
      <c r="I901" s="87">
        <v>0</v>
      </c>
      <c r="J901" s="87">
        <v>0</v>
      </c>
      <c r="K901" s="87">
        <v>0</v>
      </c>
      <c r="L901" s="87">
        <v>0</v>
      </c>
      <c r="M901" s="87">
        <v>0</v>
      </c>
      <c r="N901" s="87">
        <v>0</v>
      </c>
      <c r="O901" s="87">
        <v>0</v>
      </c>
      <c r="P901" s="87">
        <v>0</v>
      </c>
      <c r="Q901" s="87">
        <v>0</v>
      </c>
      <c r="R901" s="87">
        <v>0</v>
      </c>
      <c r="S901" s="87">
        <v>0</v>
      </c>
      <c r="T901" s="87">
        <v>0</v>
      </c>
      <c r="U901" s="87">
        <v>0</v>
      </c>
      <c r="V901" s="87">
        <v>0</v>
      </c>
      <c r="W901" s="87">
        <v>0</v>
      </c>
      <c r="X901" s="87">
        <v>0</v>
      </c>
      <c r="Y901" s="87">
        <v>0</v>
      </c>
      <c r="Z901" s="87">
        <v>0</v>
      </c>
      <c r="AA901" s="87">
        <v>0</v>
      </c>
      <c r="AB901" s="87">
        <v>0</v>
      </c>
      <c r="AC901" s="87">
        <v>0</v>
      </c>
      <c r="AD901" s="88"/>
      <c r="AE901" s="88"/>
      <c r="AF901" s="88"/>
      <c r="AG901" s="88"/>
      <c r="AH901" s="88"/>
      <c r="AI901" s="88"/>
      <c r="AJ901" s="88"/>
      <c r="AK901" s="88"/>
      <c r="AL901" s="88"/>
      <c r="AM901" s="88"/>
      <c r="AN901" s="88"/>
      <c r="AO901" s="88"/>
      <c r="AP901" s="88"/>
      <c r="AQ901" s="88"/>
      <c r="AR901" s="88"/>
      <c r="AS901" s="88"/>
      <c r="AT901" s="88"/>
      <c r="AU901" s="88"/>
    </row>
    <row r="902" spans="1:47" ht="78.75" x14ac:dyDescent="0.25">
      <c r="A902" s="171" t="s">
        <v>901</v>
      </c>
      <c r="B902" s="85" t="s">
        <v>833</v>
      </c>
      <c r="C902" s="171" t="s">
        <v>2655</v>
      </c>
      <c r="D902" s="87">
        <v>0</v>
      </c>
      <c r="E902" s="87">
        <v>0</v>
      </c>
      <c r="F902" s="87">
        <v>0</v>
      </c>
      <c r="G902" s="87">
        <v>0</v>
      </c>
      <c r="H902" s="87">
        <v>0</v>
      </c>
      <c r="I902" s="87">
        <v>7.1070000000000002</v>
      </c>
      <c r="J902" s="87">
        <v>0</v>
      </c>
      <c r="K902" s="87">
        <v>0</v>
      </c>
      <c r="L902" s="87">
        <v>0</v>
      </c>
      <c r="M902" s="87">
        <v>0</v>
      </c>
      <c r="N902" s="87">
        <v>0</v>
      </c>
      <c r="O902" s="87">
        <v>0</v>
      </c>
      <c r="P902" s="87">
        <v>0</v>
      </c>
      <c r="Q902" s="87">
        <v>0</v>
      </c>
      <c r="R902" s="87">
        <v>0</v>
      </c>
      <c r="S902" s="87">
        <v>0</v>
      </c>
      <c r="T902" s="87">
        <v>0</v>
      </c>
      <c r="U902" s="87">
        <v>0</v>
      </c>
      <c r="V902" s="87">
        <v>0</v>
      </c>
      <c r="W902" s="87">
        <v>0</v>
      </c>
      <c r="X902" s="87">
        <v>0</v>
      </c>
      <c r="Y902" s="87">
        <v>0</v>
      </c>
      <c r="Z902" s="87">
        <v>0</v>
      </c>
      <c r="AA902" s="87">
        <v>0</v>
      </c>
      <c r="AB902" s="87">
        <v>0</v>
      </c>
      <c r="AC902" s="87">
        <v>0</v>
      </c>
      <c r="AD902" s="87">
        <v>0</v>
      </c>
      <c r="AE902" s="87">
        <v>0</v>
      </c>
      <c r="AF902" s="87">
        <v>0</v>
      </c>
      <c r="AG902" s="87">
        <v>0</v>
      </c>
      <c r="AH902" s="87">
        <v>0</v>
      </c>
      <c r="AI902" s="87">
        <v>0</v>
      </c>
      <c r="AJ902" s="87">
        <v>0</v>
      </c>
      <c r="AK902" s="87">
        <v>0</v>
      </c>
      <c r="AL902" s="87">
        <v>0</v>
      </c>
      <c r="AM902" s="87">
        <v>0</v>
      </c>
      <c r="AN902" s="87">
        <v>0</v>
      </c>
      <c r="AO902" s="87">
        <v>0</v>
      </c>
      <c r="AP902" s="87">
        <v>0</v>
      </c>
      <c r="AQ902" s="87">
        <v>0</v>
      </c>
      <c r="AR902" s="87">
        <v>0</v>
      </c>
      <c r="AS902" s="87">
        <v>0</v>
      </c>
      <c r="AT902" s="87">
        <v>0</v>
      </c>
      <c r="AU902" s="87">
        <v>0</v>
      </c>
    </row>
    <row r="903" spans="1:47" ht="63" x14ac:dyDescent="0.25">
      <c r="A903" s="171" t="s">
        <v>901</v>
      </c>
      <c r="B903" s="85" t="s">
        <v>120</v>
      </c>
      <c r="C903" s="171" t="s">
        <v>2656</v>
      </c>
      <c r="D903" s="87">
        <v>0</v>
      </c>
      <c r="E903" s="87">
        <v>0</v>
      </c>
      <c r="F903" s="87">
        <v>0</v>
      </c>
      <c r="G903" s="87">
        <v>0</v>
      </c>
      <c r="H903" s="87">
        <v>0</v>
      </c>
      <c r="I903" s="87">
        <v>0</v>
      </c>
      <c r="J903" s="87">
        <v>0</v>
      </c>
      <c r="K903" s="87">
        <v>0</v>
      </c>
      <c r="L903" s="87">
        <v>0</v>
      </c>
      <c r="M903" s="87">
        <v>0</v>
      </c>
      <c r="N903" s="87">
        <v>0</v>
      </c>
      <c r="O903" s="87">
        <v>0</v>
      </c>
      <c r="P903" s="87">
        <v>0</v>
      </c>
      <c r="Q903" s="87">
        <v>0</v>
      </c>
      <c r="R903" s="87">
        <v>0</v>
      </c>
      <c r="S903" s="87">
        <v>0</v>
      </c>
      <c r="T903" s="87">
        <v>0</v>
      </c>
      <c r="U903" s="87">
        <v>0</v>
      </c>
      <c r="V903" s="87">
        <v>0</v>
      </c>
      <c r="W903" s="87">
        <v>0</v>
      </c>
      <c r="X903" s="87">
        <v>0</v>
      </c>
      <c r="Y903" s="87">
        <v>0</v>
      </c>
      <c r="Z903" s="87">
        <v>0</v>
      </c>
      <c r="AA903" s="87">
        <v>0</v>
      </c>
      <c r="AB903" s="87">
        <v>0</v>
      </c>
      <c r="AC903" s="87">
        <v>0</v>
      </c>
      <c r="AD903" s="87">
        <v>0</v>
      </c>
      <c r="AE903" s="87">
        <v>0</v>
      </c>
      <c r="AF903" s="87">
        <v>0</v>
      </c>
      <c r="AG903" s="87">
        <v>0</v>
      </c>
      <c r="AH903" s="87">
        <v>0</v>
      </c>
      <c r="AI903" s="87">
        <v>0</v>
      </c>
      <c r="AJ903" s="87">
        <v>0</v>
      </c>
      <c r="AK903" s="87">
        <v>0</v>
      </c>
      <c r="AL903" s="87">
        <v>0</v>
      </c>
      <c r="AM903" s="87">
        <v>0</v>
      </c>
      <c r="AN903" s="87">
        <v>0</v>
      </c>
      <c r="AO903" s="87">
        <v>0</v>
      </c>
      <c r="AP903" s="87">
        <v>0</v>
      </c>
      <c r="AQ903" s="87">
        <v>0</v>
      </c>
      <c r="AR903" s="87">
        <v>0</v>
      </c>
      <c r="AS903" s="87">
        <v>0</v>
      </c>
      <c r="AT903" s="87">
        <v>0</v>
      </c>
      <c r="AU903" s="87">
        <v>0</v>
      </c>
    </row>
    <row r="904" spans="1:47" ht="47.25" x14ac:dyDescent="0.25">
      <c r="A904" s="171" t="s">
        <v>901</v>
      </c>
      <c r="B904" s="86" t="s">
        <v>121</v>
      </c>
      <c r="C904" s="171" t="s">
        <v>2657</v>
      </c>
      <c r="D904" s="87">
        <v>0</v>
      </c>
      <c r="E904" s="87">
        <v>0</v>
      </c>
      <c r="F904" s="87">
        <v>0</v>
      </c>
      <c r="G904" s="87">
        <v>0</v>
      </c>
      <c r="H904" s="87">
        <v>0</v>
      </c>
      <c r="I904" s="87">
        <v>0</v>
      </c>
      <c r="J904" s="87">
        <v>0</v>
      </c>
      <c r="K904" s="87">
        <v>0</v>
      </c>
      <c r="L904" s="87">
        <v>0</v>
      </c>
      <c r="M904" s="87">
        <v>0</v>
      </c>
      <c r="N904" s="87">
        <v>0</v>
      </c>
      <c r="O904" s="87">
        <v>0</v>
      </c>
      <c r="P904" s="87">
        <v>0</v>
      </c>
      <c r="Q904" s="87">
        <v>0</v>
      </c>
      <c r="R904" s="87">
        <v>0</v>
      </c>
      <c r="S904" s="87">
        <v>0</v>
      </c>
      <c r="T904" s="87">
        <v>0</v>
      </c>
      <c r="U904" s="87">
        <v>0</v>
      </c>
      <c r="V904" s="87">
        <v>0</v>
      </c>
      <c r="W904" s="87">
        <v>0</v>
      </c>
      <c r="X904" s="87">
        <v>0</v>
      </c>
      <c r="Y904" s="87">
        <v>0</v>
      </c>
      <c r="Z904" s="87">
        <v>0</v>
      </c>
      <c r="AA904" s="87">
        <v>0</v>
      </c>
      <c r="AB904" s="87">
        <v>0</v>
      </c>
      <c r="AC904" s="87">
        <v>0</v>
      </c>
      <c r="AD904" s="87">
        <v>0</v>
      </c>
      <c r="AE904" s="87">
        <v>0</v>
      </c>
      <c r="AF904" s="87">
        <v>0</v>
      </c>
      <c r="AG904" s="87">
        <v>0</v>
      </c>
      <c r="AH904" s="87">
        <v>0</v>
      </c>
      <c r="AI904" s="87">
        <v>0</v>
      </c>
      <c r="AJ904" s="87">
        <v>0</v>
      </c>
      <c r="AK904" s="87">
        <v>0</v>
      </c>
      <c r="AL904" s="87">
        <v>0</v>
      </c>
      <c r="AM904" s="87">
        <v>0</v>
      </c>
      <c r="AN904" s="87">
        <v>0</v>
      </c>
      <c r="AO904" s="87">
        <v>0</v>
      </c>
      <c r="AP904" s="87">
        <v>0</v>
      </c>
      <c r="AQ904" s="87">
        <v>0</v>
      </c>
      <c r="AR904" s="87">
        <v>0</v>
      </c>
      <c r="AS904" s="87">
        <v>0</v>
      </c>
      <c r="AT904" s="87">
        <v>0</v>
      </c>
      <c r="AU904" s="87">
        <v>0</v>
      </c>
    </row>
    <row r="905" spans="1:47" ht="63" x14ac:dyDescent="0.25">
      <c r="A905" s="171" t="s">
        <v>901</v>
      </c>
      <c r="B905" s="85" t="s">
        <v>1844</v>
      </c>
      <c r="C905" s="171" t="s">
        <v>2658</v>
      </c>
      <c r="D905" s="87">
        <v>0</v>
      </c>
      <c r="E905" s="87">
        <v>0</v>
      </c>
      <c r="F905" s="87">
        <v>0</v>
      </c>
      <c r="G905" s="87">
        <v>0</v>
      </c>
      <c r="H905" s="87">
        <v>0</v>
      </c>
      <c r="I905" s="87">
        <v>0</v>
      </c>
      <c r="J905" s="87">
        <v>0</v>
      </c>
      <c r="K905" s="87">
        <v>0</v>
      </c>
      <c r="L905" s="87">
        <v>0</v>
      </c>
      <c r="M905" s="87">
        <v>0</v>
      </c>
      <c r="N905" s="87">
        <v>0</v>
      </c>
      <c r="O905" s="87">
        <v>0</v>
      </c>
      <c r="P905" s="87">
        <v>0</v>
      </c>
      <c r="Q905" s="87">
        <v>0</v>
      </c>
      <c r="R905" s="87">
        <v>0</v>
      </c>
      <c r="S905" s="87">
        <v>0</v>
      </c>
      <c r="T905" s="87">
        <v>0.08</v>
      </c>
      <c r="U905" s="87">
        <v>0</v>
      </c>
      <c r="V905" s="87">
        <v>0</v>
      </c>
      <c r="W905" s="87">
        <v>0</v>
      </c>
      <c r="X905" s="87">
        <v>0</v>
      </c>
      <c r="Y905" s="87">
        <v>0</v>
      </c>
      <c r="Z905" s="87">
        <v>0</v>
      </c>
      <c r="AA905" s="87">
        <v>0</v>
      </c>
      <c r="AB905" s="87">
        <v>0</v>
      </c>
      <c r="AC905" s="87">
        <v>0</v>
      </c>
      <c r="AD905" s="87">
        <v>0</v>
      </c>
      <c r="AE905" s="87">
        <v>0</v>
      </c>
      <c r="AF905" s="87">
        <v>0</v>
      </c>
      <c r="AG905" s="87">
        <v>0</v>
      </c>
      <c r="AH905" s="87">
        <v>0</v>
      </c>
      <c r="AI905" s="87">
        <v>0</v>
      </c>
      <c r="AJ905" s="87">
        <v>0</v>
      </c>
      <c r="AK905" s="87">
        <v>0</v>
      </c>
      <c r="AL905" s="87">
        <v>0</v>
      </c>
      <c r="AM905" s="87">
        <v>0</v>
      </c>
      <c r="AN905" s="87">
        <v>0</v>
      </c>
      <c r="AO905" s="87">
        <v>0</v>
      </c>
      <c r="AP905" s="87">
        <v>0</v>
      </c>
      <c r="AQ905" s="87">
        <v>0</v>
      </c>
      <c r="AR905" s="87">
        <v>0</v>
      </c>
      <c r="AS905" s="87">
        <v>0</v>
      </c>
      <c r="AT905" s="87">
        <v>0</v>
      </c>
      <c r="AU905" s="87">
        <v>0</v>
      </c>
    </row>
    <row r="906" spans="1:47" ht="63" x14ac:dyDescent="0.25">
      <c r="A906" s="171" t="s">
        <v>901</v>
      </c>
      <c r="B906" s="85" t="s">
        <v>1845</v>
      </c>
      <c r="C906" s="171" t="s">
        <v>2659</v>
      </c>
      <c r="D906" s="87">
        <v>0</v>
      </c>
      <c r="E906" s="87">
        <v>0</v>
      </c>
      <c r="F906" s="87">
        <v>0</v>
      </c>
      <c r="G906" s="87">
        <v>0</v>
      </c>
      <c r="H906" s="87">
        <v>0</v>
      </c>
      <c r="I906" s="87">
        <v>0.66</v>
      </c>
      <c r="J906" s="87">
        <v>0</v>
      </c>
      <c r="K906" s="87">
        <v>0</v>
      </c>
      <c r="L906" s="87">
        <v>0</v>
      </c>
      <c r="M906" s="87">
        <v>0</v>
      </c>
      <c r="N906" s="87">
        <v>0</v>
      </c>
      <c r="O906" s="87">
        <v>0</v>
      </c>
      <c r="P906" s="87">
        <v>0</v>
      </c>
      <c r="Q906" s="87">
        <v>0</v>
      </c>
      <c r="R906" s="87">
        <v>0</v>
      </c>
      <c r="S906" s="87">
        <v>0</v>
      </c>
      <c r="T906" s="87">
        <v>0.6</v>
      </c>
      <c r="U906" s="87">
        <v>0</v>
      </c>
      <c r="V906" s="87">
        <v>0</v>
      </c>
      <c r="W906" s="87">
        <v>0</v>
      </c>
      <c r="X906" s="87">
        <v>0</v>
      </c>
      <c r="Y906" s="87">
        <v>0</v>
      </c>
      <c r="Z906" s="87">
        <v>0</v>
      </c>
      <c r="AA906" s="87">
        <v>0</v>
      </c>
      <c r="AB906" s="87">
        <v>0</v>
      </c>
      <c r="AC906" s="87">
        <v>0</v>
      </c>
      <c r="AD906" s="87">
        <v>0</v>
      </c>
      <c r="AE906" s="87">
        <v>0</v>
      </c>
      <c r="AF906" s="87">
        <v>0</v>
      </c>
      <c r="AG906" s="87">
        <v>0</v>
      </c>
      <c r="AH906" s="87">
        <v>0</v>
      </c>
      <c r="AI906" s="87">
        <v>0</v>
      </c>
      <c r="AJ906" s="87">
        <v>0</v>
      </c>
      <c r="AK906" s="87">
        <v>0</v>
      </c>
      <c r="AL906" s="87">
        <v>0</v>
      </c>
      <c r="AM906" s="87">
        <v>0</v>
      </c>
      <c r="AN906" s="87">
        <v>0</v>
      </c>
      <c r="AO906" s="87">
        <v>0</v>
      </c>
      <c r="AP906" s="87">
        <v>0</v>
      </c>
      <c r="AQ906" s="87">
        <v>0</v>
      </c>
      <c r="AR906" s="87">
        <v>0</v>
      </c>
      <c r="AS906" s="87">
        <v>0</v>
      </c>
      <c r="AT906" s="87">
        <v>0</v>
      </c>
      <c r="AU906" s="87">
        <v>0</v>
      </c>
    </row>
    <row r="907" spans="1:47" ht="63" x14ac:dyDescent="0.25">
      <c r="A907" s="171" t="s">
        <v>901</v>
      </c>
      <c r="B907" s="85" t="s">
        <v>834</v>
      </c>
      <c r="C907" s="171" t="s">
        <v>2660</v>
      </c>
      <c r="D907" s="87">
        <v>0</v>
      </c>
      <c r="E907" s="87">
        <v>0</v>
      </c>
      <c r="F907" s="87">
        <v>0</v>
      </c>
      <c r="G907" s="87">
        <v>0</v>
      </c>
      <c r="H907" s="87">
        <v>0</v>
      </c>
      <c r="I907" s="87">
        <v>0</v>
      </c>
      <c r="J907" s="87">
        <v>0</v>
      </c>
      <c r="K907" s="87">
        <v>0</v>
      </c>
      <c r="L907" s="87">
        <v>0</v>
      </c>
      <c r="M907" s="87">
        <v>0</v>
      </c>
      <c r="N907" s="87">
        <v>0</v>
      </c>
      <c r="O907" s="87">
        <v>0</v>
      </c>
      <c r="P907" s="87">
        <v>0</v>
      </c>
      <c r="Q907" s="87">
        <v>0</v>
      </c>
      <c r="R907" s="87">
        <v>0</v>
      </c>
      <c r="S907" s="87">
        <v>0</v>
      </c>
      <c r="T907" s="87">
        <v>0.04</v>
      </c>
      <c r="U907" s="87">
        <v>0</v>
      </c>
      <c r="V907" s="87">
        <v>0</v>
      </c>
      <c r="W907" s="87">
        <v>0</v>
      </c>
      <c r="X907" s="87">
        <v>0</v>
      </c>
      <c r="Y907" s="87">
        <v>0</v>
      </c>
      <c r="Z907" s="87">
        <v>0</v>
      </c>
      <c r="AA907" s="87">
        <v>0</v>
      </c>
      <c r="AB907" s="87">
        <v>0</v>
      </c>
      <c r="AC907" s="87">
        <v>0</v>
      </c>
      <c r="AD907" s="87">
        <v>0</v>
      </c>
      <c r="AE907" s="87">
        <v>0</v>
      </c>
      <c r="AF907" s="87">
        <v>0</v>
      </c>
      <c r="AG907" s="87">
        <v>0</v>
      </c>
      <c r="AH907" s="87">
        <v>0</v>
      </c>
      <c r="AI907" s="87">
        <v>0</v>
      </c>
      <c r="AJ907" s="87">
        <v>0</v>
      </c>
      <c r="AK907" s="87">
        <v>0</v>
      </c>
      <c r="AL907" s="87">
        <v>0</v>
      </c>
      <c r="AM907" s="87">
        <v>0</v>
      </c>
      <c r="AN907" s="87">
        <v>0</v>
      </c>
      <c r="AO907" s="87">
        <v>0</v>
      </c>
      <c r="AP907" s="87">
        <v>0</v>
      </c>
      <c r="AQ907" s="87">
        <v>0</v>
      </c>
      <c r="AR907" s="87">
        <v>0</v>
      </c>
      <c r="AS907" s="87">
        <v>0</v>
      </c>
      <c r="AT907" s="87">
        <v>0</v>
      </c>
      <c r="AU907" s="87">
        <v>0</v>
      </c>
    </row>
    <row r="908" spans="1:47" ht="63" x14ac:dyDescent="0.25">
      <c r="A908" s="171" t="s">
        <v>901</v>
      </c>
      <c r="B908" s="85" t="s">
        <v>114</v>
      </c>
      <c r="C908" s="171" t="s">
        <v>2661</v>
      </c>
      <c r="D908" s="87">
        <v>0</v>
      </c>
      <c r="E908" s="87">
        <v>0</v>
      </c>
      <c r="F908" s="87">
        <v>0</v>
      </c>
      <c r="G908" s="87">
        <v>0</v>
      </c>
      <c r="H908" s="87">
        <v>0</v>
      </c>
      <c r="I908" s="87">
        <v>0</v>
      </c>
      <c r="J908" s="87">
        <v>0</v>
      </c>
      <c r="K908" s="87">
        <v>0</v>
      </c>
      <c r="L908" s="87">
        <v>0</v>
      </c>
      <c r="M908" s="87">
        <v>0</v>
      </c>
      <c r="N908" s="87">
        <v>0</v>
      </c>
      <c r="O908" s="87">
        <v>0</v>
      </c>
      <c r="P908" s="87">
        <v>0</v>
      </c>
      <c r="Q908" s="87">
        <v>0</v>
      </c>
      <c r="R908" s="87">
        <v>0</v>
      </c>
      <c r="S908" s="87">
        <v>0</v>
      </c>
      <c r="T908" s="87">
        <v>0</v>
      </c>
      <c r="U908" s="87">
        <v>0</v>
      </c>
      <c r="V908" s="87">
        <v>0</v>
      </c>
      <c r="W908" s="87">
        <v>0</v>
      </c>
      <c r="X908" s="87">
        <v>0</v>
      </c>
      <c r="Y908" s="87">
        <v>0</v>
      </c>
      <c r="Z908" s="87">
        <v>0</v>
      </c>
      <c r="AA908" s="87">
        <v>0</v>
      </c>
      <c r="AB908" s="87">
        <v>0</v>
      </c>
      <c r="AC908" s="87">
        <v>0</v>
      </c>
      <c r="AD908" s="87">
        <v>0</v>
      </c>
      <c r="AE908" s="87">
        <v>0</v>
      </c>
      <c r="AF908" s="87">
        <v>0</v>
      </c>
      <c r="AG908" s="87">
        <v>0</v>
      </c>
      <c r="AH908" s="87">
        <v>0</v>
      </c>
      <c r="AI908" s="87">
        <v>0</v>
      </c>
      <c r="AJ908" s="87">
        <v>0</v>
      </c>
      <c r="AK908" s="87">
        <v>0</v>
      </c>
      <c r="AL908" s="87">
        <v>0</v>
      </c>
      <c r="AM908" s="87">
        <v>0</v>
      </c>
      <c r="AN908" s="87">
        <v>0</v>
      </c>
      <c r="AO908" s="87">
        <v>0</v>
      </c>
      <c r="AP908" s="87">
        <v>0</v>
      </c>
      <c r="AQ908" s="87">
        <v>0</v>
      </c>
      <c r="AR908" s="87">
        <v>0</v>
      </c>
      <c r="AS908" s="87">
        <v>0</v>
      </c>
      <c r="AT908" s="87">
        <v>0</v>
      </c>
      <c r="AU908" s="87">
        <v>0</v>
      </c>
    </row>
    <row r="909" spans="1:47" x14ac:dyDescent="0.25">
      <c r="A909" s="224" t="s">
        <v>901</v>
      </c>
      <c r="B909" s="212" t="s">
        <v>42</v>
      </c>
      <c r="C909" s="224"/>
      <c r="D909" s="223">
        <v>0</v>
      </c>
      <c r="E909" s="223">
        <v>0</v>
      </c>
      <c r="F909" s="223">
        <v>0</v>
      </c>
      <c r="G909" s="223">
        <v>0</v>
      </c>
      <c r="H909" s="223">
        <v>0</v>
      </c>
      <c r="I909" s="223">
        <v>1.01</v>
      </c>
      <c r="J909" s="223">
        <v>0</v>
      </c>
      <c r="K909" s="223">
        <v>0</v>
      </c>
      <c r="L909" s="223">
        <v>0</v>
      </c>
      <c r="M909" s="223">
        <v>0</v>
      </c>
      <c r="N909" s="223">
        <v>2.0999999999999996</v>
      </c>
      <c r="O909" s="223">
        <v>0</v>
      </c>
      <c r="P909" s="223">
        <v>0</v>
      </c>
      <c r="Q909" s="223">
        <v>0</v>
      </c>
      <c r="R909" s="223">
        <v>0</v>
      </c>
      <c r="S909" s="223">
        <v>0</v>
      </c>
      <c r="T909" s="223">
        <v>0</v>
      </c>
      <c r="U909" s="223">
        <v>0</v>
      </c>
      <c r="V909" s="223">
        <v>0</v>
      </c>
      <c r="W909" s="223">
        <v>0</v>
      </c>
      <c r="X909" s="223">
        <v>0</v>
      </c>
      <c r="Y909" s="223">
        <v>0</v>
      </c>
      <c r="Z909" s="223">
        <v>0</v>
      </c>
      <c r="AA909" s="223">
        <v>0</v>
      </c>
      <c r="AB909" s="223">
        <f t="shared" ref="AB909:AU909" si="102">SUM(AB910:AB913)</f>
        <v>0</v>
      </c>
      <c r="AC909" s="223">
        <f t="shared" si="102"/>
        <v>0</v>
      </c>
      <c r="AD909" s="223">
        <f t="shared" si="102"/>
        <v>0</v>
      </c>
      <c r="AE909" s="223">
        <f t="shared" si="102"/>
        <v>0</v>
      </c>
      <c r="AF909" s="223">
        <f t="shared" si="102"/>
        <v>0</v>
      </c>
      <c r="AG909" s="223">
        <f t="shared" si="102"/>
        <v>0</v>
      </c>
      <c r="AH909" s="223">
        <f t="shared" si="102"/>
        <v>0</v>
      </c>
      <c r="AI909" s="223">
        <f t="shared" si="102"/>
        <v>0</v>
      </c>
      <c r="AJ909" s="223">
        <f t="shared" si="102"/>
        <v>0</v>
      </c>
      <c r="AK909" s="223">
        <f t="shared" si="102"/>
        <v>0</v>
      </c>
      <c r="AL909" s="223">
        <f t="shared" si="102"/>
        <v>0</v>
      </c>
      <c r="AM909" s="223">
        <f t="shared" si="102"/>
        <v>0</v>
      </c>
      <c r="AN909" s="223">
        <f t="shared" si="102"/>
        <v>0</v>
      </c>
      <c r="AO909" s="223">
        <f t="shared" si="102"/>
        <v>0</v>
      </c>
      <c r="AP909" s="223">
        <f t="shared" si="102"/>
        <v>0</v>
      </c>
      <c r="AQ909" s="223">
        <f t="shared" si="102"/>
        <v>0</v>
      </c>
      <c r="AR909" s="223">
        <f t="shared" si="102"/>
        <v>0</v>
      </c>
      <c r="AS909" s="223">
        <f t="shared" si="102"/>
        <v>0</v>
      </c>
      <c r="AT909" s="223">
        <f t="shared" si="102"/>
        <v>0</v>
      </c>
      <c r="AU909" s="223">
        <f t="shared" si="102"/>
        <v>0</v>
      </c>
    </row>
    <row r="910" spans="1:47" ht="78.75" x14ac:dyDescent="0.25">
      <c r="A910" s="171" t="s">
        <v>901</v>
      </c>
      <c r="B910" s="85" t="s">
        <v>835</v>
      </c>
      <c r="C910" s="171" t="s">
        <v>2662</v>
      </c>
      <c r="D910" s="87">
        <v>0</v>
      </c>
      <c r="E910" s="87">
        <v>0</v>
      </c>
      <c r="F910" s="87">
        <v>0</v>
      </c>
      <c r="G910" s="87">
        <v>0</v>
      </c>
      <c r="H910" s="87">
        <v>0</v>
      </c>
      <c r="I910" s="87">
        <v>0</v>
      </c>
      <c r="J910" s="87">
        <v>0</v>
      </c>
      <c r="K910" s="87">
        <v>0</v>
      </c>
      <c r="L910" s="87">
        <v>0</v>
      </c>
      <c r="M910" s="87">
        <v>0</v>
      </c>
      <c r="N910" s="87">
        <v>0.7</v>
      </c>
      <c r="O910" s="87">
        <v>0</v>
      </c>
      <c r="P910" s="87">
        <v>0</v>
      </c>
      <c r="Q910" s="87">
        <v>0</v>
      </c>
      <c r="R910" s="87">
        <v>0</v>
      </c>
      <c r="S910" s="87">
        <v>0</v>
      </c>
      <c r="T910" s="87">
        <v>0</v>
      </c>
      <c r="U910" s="87">
        <v>0</v>
      </c>
      <c r="V910" s="87">
        <v>0</v>
      </c>
      <c r="W910" s="87">
        <v>0</v>
      </c>
      <c r="X910" s="87">
        <v>0</v>
      </c>
      <c r="Y910" s="87">
        <v>0</v>
      </c>
      <c r="Z910" s="87">
        <v>0</v>
      </c>
      <c r="AA910" s="87">
        <v>0</v>
      </c>
      <c r="AB910" s="87">
        <v>0</v>
      </c>
      <c r="AC910" s="87">
        <v>0</v>
      </c>
      <c r="AD910" s="87">
        <v>0</v>
      </c>
      <c r="AE910" s="87">
        <v>0</v>
      </c>
      <c r="AF910" s="87">
        <v>0</v>
      </c>
      <c r="AG910" s="87">
        <v>0</v>
      </c>
      <c r="AH910" s="87">
        <v>0</v>
      </c>
      <c r="AI910" s="87">
        <v>0</v>
      </c>
      <c r="AJ910" s="87">
        <v>0</v>
      </c>
      <c r="AK910" s="87">
        <v>0</v>
      </c>
      <c r="AL910" s="87">
        <v>0</v>
      </c>
      <c r="AM910" s="87">
        <v>0</v>
      </c>
      <c r="AN910" s="87">
        <v>0</v>
      </c>
      <c r="AO910" s="87">
        <v>0</v>
      </c>
      <c r="AP910" s="87">
        <v>0</v>
      </c>
      <c r="AQ910" s="87">
        <v>0</v>
      </c>
      <c r="AR910" s="87">
        <v>0</v>
      </c>
      <c r="AS910" s="87">
        <v>0</v>
      </c>
      <c r="AT910" s="87">
        <v>0</v>
      </c>
      <c r="AU910" s="87">
        <v>0</v>
      </c>
    </row>
    <row r="911" spans="1:47" ht="63" x14ac:dyDescent="0.25">
      <c r="A911" s="171" t="s">
        <v>901</v>
      </c>
      <c r="B911" s="85" t="s">
        <v>836</v>
      </c>
      <c r="C911" s="171" t="s">
        <v>2663</v>
      </c>
      <c r="D911" s="87">
        <v>0</v>
      </c>
      <c r="E911" s="87">
        <v>0</v>
      </c>
      <c r="F911" s="87">
        <v>0</v>
      </c>
      <c r="G911" s="87">
        <v>0</v>
      </c>
      <c r="H911" s="87">
        <v>0</v>
      </c>
      <c r="I911" s="87">
        <v>1.01</v>
      </c>
      <c r="J911" s="87">
        <v>0</v>
      </c>
      <c r="K911" s="87">
        <v>0</v>
      </c>
      <c r="L911" s="87">
        <v>0</v>
      </c>
      <c r="M911" s="87">
        <v>0</v>
      </c>
      <c r="N911" s="87">
        <v>1.4</v>
      </c>
      <c r="O911" s="87">
        <v>0</v>
      </c>
      <c r="P911" s="87">
        <v>0</v>
      </c>
      <c r="Q911" s="87">
        <v>0</v>
      </c>
      <c r="R911" s="87">
        <v>0</v>
      </c>
      <c r="S911" s="87">
        <v>0</v>
      </c>
      <c r="T911" s="87">
        <v>0</v>
      </c>
      <c r="U911" s="87">
        <v>0</v>
      </c>
      <c r="V911" s="87">
        <v>0</v>
      </c>
      <c r="W911" s="87">
        <v>0</v>
      </c>
      <c r="X911" s="87">
        <v>0</v>
      </c>
      <c r="Y911" s="87">
        <v>0</v>
      </c>
      <c r="Z911" s="87">
        <v>0</v>
      </c>
      <c r="AA911" s="87">
        <v>0</v>
      </c>
      <c r="AB911" s="87">
        <v>0</v>
      </c>
      <c r="AC911" s="87">
        <v>0</v>
      </c>
      <c r="AD911" s="87">
        <v>0</v>
      </c>
      <c r="AE911" s="87">
        <v>0</v>
      </c>
      <c r="AF911" s="87">
        <v>0</v>
      </c>
      <c r="AG911" s="87">
        <v>0</v>
      </c>
      <c r="AH911" s="87">
        <v>0</v>
      </c>
      <c r="AI911" s="87">
        <v>0</v>
      </c>
      <c r="AJ911" s="87">
        <v>0</v>
      </c>
      <c r="AK911" s="87">
        <v>0</v>
      </c>
      <c r="AL911" s="87">
        <v>0</v>
      </c>
      <c r="AM911" s="87">
        <v>0</v>
      </c>
      <c r="AN911" s="87">
        <v>0</v>
      </c>
      <c r="AO911" s="87">
        <v>0</v>
      </c>
      <c r="AP911" s="87">
        <v>0</v>
      </c>
      <c r="AQ911" s="87">
        <v>0</v>
      </c>
      <c r="AR911" s="87">
        <v>0</v>
      </c>
      <c r="AS911" s="87">
        <v>0</v>
      </c>
      <c r="AT911" s="87">
        <v>0</v>
      </c>
      <c r="AU911" s="87">
        <v>0</v>
      </c>
    </row>
    <row r="912" spans="1:47" ht="63" x14ac:dyDescent="0.25">
      <c r="A912" s="171" t="s">
        <v>901</v>
      </c>
      <c r="B912" s="85" t="s">
        <v>122</v>
      </c>
      <c r="C912" s="171" t="s">
        <v>2664</v>
      </c>
      <c r="D912" s="87">
        <v>0</v>
      </c>
      <c r="E912" s="87">
        <v>0</v>
      </c>
      <c r="F912" s="87">
        <v>0</v>
      </c>
      <c r="G912" s="87">
        <v>0</v>
      </c>
      <c r="H912" s="87">
        <v>0</v>
      </c>
      <c r="I912" s="87">
        <v>0</v>
      </c>
      <c r="J912" s="87">
        <v>0</v>
      </c>
      <c r="K912" s="87">
        <v>0</v>
      </c>
      <c r="L912" s="87">
        <v>0</v>
      </c>
      <c r="M912" s="87">
        <v>0</v>
      </c>
      <c r="N912" s="87">
        <v>0</v>
      </c>
      <c r="O912" s="87">
        <v>0</v>
      </c>
      <c r="P912" s="87">
        <v>0</v>
      </c>
      <c r="Q912" s="87">
        <v>0</v>
      </c>
      <c r="R912" s="87">
        <v>0</v>
      </c>
      <c r="S912" s="87">
        <v>0</v>
      </c>
      <c r="T912" s="87">
        <v>0</v>
      </c>
      <c r="U912" s="87">
        <v>0</v>
      </c>
      <c r="V912" s="87">
        <v>0</v>
      </c>
      <c r="W912" s="87">
        <v>0</v>
      </c>
      <c r="X912" s="87">
        <v>0</v>
      </c>
      <c r="Y912" s="87">
        <v>0</v>
      </c>
      <c r="Z912" s="87">
        <v>0</v>
      </c>
      <c r="AA912" s="87">
        <v>0</v>
      </c>
      <c r="AB912" s="87">
        <v>0</v>
      </c>
      <c r="AC912" s="87">
        <v>0</v>
      </c>
      <c r="AD912" s="87">
        <v>0</v>
      </c>
      <c r="AE912" s="87">
        <v>0</v>
      </c>
      <c r="AF912" s="87">
        <v>0</v>
      </c>
      <c r="AG912" s="87">
        <v>0</v>
      </c>
      <c r="AH912" s="87">
        <v>0</v>
      </c>
      <c r="AI912" s="87">
        <v>0</v>
      </c>
      <c r="AJ912" s="87">
        <v>0</v>
      </c>
      <c r="AK912" s="87">
        <v>0</v>
      </c>
      <c r="AL912" s="87">
        <v>0</v>
      </c>
      <c r="AM912" s="87">
        <v>0</v>
      </c>
      <c r="AN912" s="87">
        <v>0</v>
      </c>
      <c r="AO912" s="87">
        <v>0</v>
      </c>
      <c r="AP912" s="87">
        <v>0</v>
      </c>
      <c r="AQ912" s="87">
        <v>0</v>
      </c>
      <c r="AR912" s="87">
        <v>0</v>
      </c>
      <c r="AS912" s="87">
        <v>0</v>
      </c>
      <c r="AT912" s="87">
        <v>0</v>
      </c>
      <c r="AU912" s="87">
        <v>0</v>
      </c>
    </row>
    <row r="913" spans="1:47" ht="47.25" x14ac:dyDescent="0.25">
      <c r="A913" s="171" t="s">
        <v>901</v>
      </c>
      <c r="B913" s="85" t="s">
        <v>837</v>
      </c>
      <c r="C913" s="171" t="s">
        <v>2665</v>
      </c>
      <c r="D913" s="87">
        <v>0</v>
      </c>
      <c r="E913" s="87">
        <v>0</v>
      </c>
      <c r="F913" s="87">
        <v>0</v>
      </c>
      <c r="G913" s="87">
        <v>0</v>
      </c>
      <c r="H913" s="87">
        <v>0</v>
      </c>
      <c r="I913" s="87">
        <v>0</v>
      </c>
      <c r="J913" s="87">
        <v>0</v>
      </c>
      <c r="K913" s="87">
        <v>0</v>
      </c>
      <c r="L913" s="87">
        <v>0</v>
      </c>
      <c r="M913" s="87">
        <v>0</v>
      </c>
      <c r="N913" s="87">
        <v>0</v>
      </c>
      <c r="O913" s="87">
        <v>0</v>
      </c>
      <c r="P913" s="87">
        <v>0</v>
      </c>
      <c r="Q913" s="87">
        <v>0</v>
      </c>
      <c r="R913" s="87">
        <v>0</v>
      </c>
      <c r="S913" s="87">
        <v>0</v>
      </c>
      <c r="T913" s="87">
        <v>0</v>
      </c>
      <c r="U913" s="87">
        <v>0</v>
      </c>
      <c r="V913" s="87">
        <v>0</v>
      </c>
      <c r="W913" s="87">
        <v>0</v>
      </c>
      <c r="X913" s="87">
        <v>0</v>
      </c>
      <c r="Y913" s="87">
        <v>0</v>
      </c>
      <c r="Z913" s="87">
        <v>0</v>
      </c>
      <c r="AA913" s="87">
        <v>0</v>
      </c>
      <c r="AB913" s="87">
        <v>0</v>
      </c>
      <c r="AC913" s="87">
        <v>0</v>
      </c>
      <c r="AD913" s="87">
        <v>0</v>
      </c>
      <c r="AE913" s="87">
        <v>0</v>
      </c>
      <c r="AF913" s="87">
        <v>0</v>
      </c>
      <c r="AG913" s="87">
        <v>0</v>
      </c>
      <c r="AH913" s="87">
        <v>0</v>
      </c>
      <c r="AI913" s="87">
        <v>0</v>
      </c>
      <c r="AJ913" s="87">
        <v>0</v>
      </c>
      <c r="AK913" s="87">
        <v>0</v>
      </c>
      <c r="AL913" s="87">
        <v>0</v>
      </c>
      <c r="AM913" s="87">
        <v>0</v>
      </c>
      <c r="AN913" s="87">
        <v>0</v>
      </c>
      <c r="AO913" s="87">
        <v>0</v>
      </c>
      <c r="AP913" s="87">
        <v>0</v>
      </c>
      <c r="AQ913" s="87">
        <v>0</v>
      </c>
      <c r="AR913" s="87">
        <v>0</v>
      </c>
      <c r="AS913" s="87">
        <v>0</v>
      </c>
      <c r="AT913" s="87">
        <v>0</v>
      </c>
      <c r="AU913" s="87">
        <v>0</v>
      </c>
    </row>
    <row r="914" spans="1:47" ht="31.5" x14ac:dyDescent="0.25">
      <c r="A914" s="224" t="s">
        <v>901</v>
      </c>
      <c r="B914" s="212" t="s">
        <v>43</v>
      </c>
      <c r="C914" s="224"/>
      <c r="D914" s="223">
        <v>0</v>
      </c>
      <c r="E914" s="223">
        <v>0</v>
      </c>
      <c r="F914" s="223">
        <v>0</v>
      </c>
      <c r="G914" s="223">
        <v>0</v>
      </c>
      <c r="H914" s="223">
        <v>0</v>
      </c>
      <c r="I914" s="223">
        <v>0</v>
      </c>
      <c r="J914" s="223">
        <v>0</v>
      </c>
      <c r="K914" s="223">
        <v>0</v>
      </c>
      <c r="L914" s="223">
        <v>0</v>
      </c>
      <c r="M914" s="223">
        <v>0</v>
      </c>
      <c r="N914" s="223">
        <v>0</v>
      </c>
      <c r="O914" s="223">
        <v>0</v>
      </c>
      <c r="P914" s="223">
        <v>0</v>
      </c>
      <c r="Q914" s="223">
        <v>0</v>
      </c>
      <c r="R914" s="223">
        <v>0</v>
      </c>
      <c r="S914" s="223">
        <v>0</v>
      </c>
      <c r="T914" s="223">
        <v>0</v>
      </c>
      <c r="U914" s="223">
        <v>0</v>
      </c>
      <c r="V914" s="223">
        <v>0</v>
      </c>
      <c r="W914" s="223">
        <v>0</v>
      </c>
      <c r="X914" s="223">
        <v>0</v>
      </c>
      <c r="Y914" s="223">
        <v>0</v>
      </c>
      <c r="Z914" s="223">
        <v>0</v>
      </c>
      <c r="AA914" s="223">
        <v>0</v>
      </c>
      <c r="AB914" s="223">
        <f t="shared" ref="AB914:AU914" si="103">SUM(AB915:AB915)</f>
        <v>0</v>
      </c>
      <c r="AC914" s="223">
        <f t="shared" si="103"/>
        <v>0</v>
      </c>
      <c r="AD914" s="223">
        <f t="shared" si="103"/>
        <v>0</v>
      </c>
      <c r="AE914" s="223">
        <f t="shared" si="103"/>
        <v>0</v>
      </c>
      <c r="AF914" s="223">
        <f t="shared" si="103"/>
        <v>0</v>
      </c>
      <c r="AG914" s="223">
        <f t="shared" si="103"/>
        <v>0</v>
      </c>
      <c r="AH914" s="223">
        <f t="shared" si="103"/>
        <v>0</v>
      </c>
      <c r="AI914" s="223">
        <f t="shared" si="103"/>
        <v>0</v>
      </c>
      <c r="AJ914" s="223">
        <f t="shared" si="103"/>
        <v>0</v>
      </c>
      <c r="AK914" s="223">
        <f t="shared" si="103"/>
        <v>0</v>
      </c>
      <c r="AL914" s="223">
        <f t="shared" si="103"/>
        <v>0</v>
      </c>
      <c r="AM914" s="223">
        <f t="shared" si="103"/>
        <v>0</v>
      </c>
      <c r="AN914" s="223">
        <f t="shared" si="103"/>
        <v>0</v>
      </c>
      <c r="AO914" s="223">
        <f t="shared" si="103"/>
        <v>0</v>
      </c>
      <c r="AP914" s="223">
        <f t="shared" si="103"/>
        <v>0</v>
      </c>
      <c r="AQ914" s="223">
        <f t="shared" si="103"/>
        <v>0</v>
      </c>
      <c r="AR914" s="223">
        <f t="shared" si="103"/>
        <v>0</v>
      </c>
      <c r="AS914" s="223">
        <f t="shared" si="103"/>
        <v>0</v>
      </c>
      <c r="AT914" s="223">
        <f t="shared" si="103"/>
        <v>0</v>
      </c>
      <c r="AU914" s="223">
        <f t="shared" si="103"/>
        <v>0</v>
      </c>
    </row>
    <row r="915" spans="1:47" ht="94.5" x14ac:dyDescent="0.25">
      <c r="A915" s="171" t="s">
        <v>901</v>
      </c>
      <c r="B915" s="85" t="s">
        <v>838</v>
      </c>
      <c r="C915" s="171" t="s">
        <v>2666</v>
      </c>
      <c r="D915" s="87">
        <v>0</v>
      </c>
      <c r="E915" s="87">
        <v>0</v>
      </c>
      <c r="F915" s="87">
        <v>0</v>
      </c>
      <c r="G915" s="87">
        <v>0</v>
      </c>
      <c r="H915" s="87">
        <v>0</v>
      </c>
      <c r="I915" s="87">
        <v>0</v>
      </c>
      <c r="J915" s="87">
        <v>0</v>
      </c>
      <c r="K915" s="87">
        <v>0</v>
      </c>
      <c r="L915" s="87">
        <v>0</v>
      </c>
      <c r="M915" s="87">
        <v>0</v>
      </c>
      <c r="N915" s="87">
        <v>0</v>
      </c>
      <c r="O915" s="87">
        <v>0</v>
      </c>
      <c r="P915" s="87">
        <v>0</v>
      </c>
      <c r="Q915" s="87">
        <v>0</v>
      </c>
      <c r="R915" s="87">
        <v>0</v>
      </c>
      <c r="S915" s="87">
        <v>0</v>
      </c>
      <c r="T915" s="87">
        <v>0</v>
      </c>
      <c r="U915" s="87">
        <v>0</v>
      </c>
      <c r="V915" s="87">
        <v>0</v>
      </c>
      <c r="W915" s="87">
        <v>0</v>
      </c>
      <c r="X915" s="87">
        <v>0</v>
      </c>
      <c r="Y915" s="87">
        <v>0</v>
      </c>
      <c r="Z915" s="87">
        <v>0</v>
      </c>
      <c r="AA915" s="87">
        <v>0</v>
      </c>
      <c r="AB915" s="87">
        <v>0</v>
      </c>
      <c r="AC915" s="87">
        <v>0</v>
      </c>
      <c r="AD915" s="87">
        <v>0</v>
      </c>
      <c r="AE915" s="87">
        <v>0</v>
      </c>
      <c r="AF915" s="87">
        <v>0</v>
      </c>
      <c r="AG915" s="87">
        <v>0</v>
      </c>
      <c r="AH915" s="87">
        <v>0</v>
      </c>
      <c r="AI915" s="87">
        <v>0</v>
      </c>
      <c r="AJ915" s="87">
        <v>0</v>
      </c>
      <c r="AK915" s="87">
        <v>0</v>
      </c>
      <c r="AL915" s="87">
        <v>0</v>
      </c>
      <c r="AM915" s="87">
        <v>0</v>
      </c>
      <c r="AN915" s="87">
        <v>0</v>
      </c>
      <c r="AO915" s="87">
        <v>0</v>
      </c>
      <c r="AP915" s="87">
        <v>0</v>
      </c>
      <c r="AQ915" s="87">
        <v>0</v>
      </c>
      <c r="AR915" s="87">
        <v>0</v>
      </c>
      <c r="AS915" s="87">
        <v>0</v>
      </c>
      <c r="AT915" s="87">
        <v>0</v>
      </c>
      <c r="AU915" s="87">
        <v>0</v>
      </c>
    </row>
    <row r="916" spans="1:47" x14ac:dyDescent="0.25">
      <c r="A916" s="224" t="s">
        <v>901</v>
      </c>
      <c r="B916" s="212" t="s">
        <v>91</v>
      </c>
      <c r="C916" s="224"/>
      <c r="D916" s="223">
        <v>0</v>
      </c>
      <c r="E916" s="223">
        <v>0</v>
      </c>
      <c r="F916" s="223">
        <v>0</v>
      </c>
      <c r="G916" s="223">
        <v>0</v>
      </c>
      <c r="H916" s="223">
        <v>0</v>
      </c>
      <c r="I916" s="223">
        <v>0</v>
      </c>
      <c r="J916" s="223">
        <v>0</v>
      </c>
      <c r="K916" s="223">
        <v>0</v>
      </c>
      <c r="L916" s="223">
        <v>0</v>
      </c>
      <c r="M916" s="223">
        <v>0</v>
      </c>
      <c r="N916" s="223">
        <v>0</v>
      </c>
      <c r="O916" s="223">
        <v>0</v>
      </c>
      <c r="P916" s="223">
        <v>0</v>
      </c>
      <c r="Q916" s="223">
        <v>0</v>
      </c>
      <c r="R916" s="223">
        <v>0</v>
      </c>
      <c r="S916" s="223">
        <v>0</v>
      </c>
      <c r="T916" s="223">
        <v>0</v>
      </c>
      <c r="U916" s="223">
        <v>0</v>
      </c>
      <c r="V916" s="223">
        <v>0</v>
      </c>
      <c r="W916" s="223">
        <v>0</v>
      </c>
      <c r="X916" s="223">
        <v>0</v>
      </c>
      <c r="Y916" s="223">
        <v>0</v>
      </c>
      <c r="Z916" s="223">
        <v>0</v>
      </c>
      <c r="AA916" s="223">
        <v>0</v>
      </c>
      <c r="AB916" s="223">
        <f t="shared" ref="AB916:AU916" si="104">AB917</f>
        <v>0</v>
      </c>
      <c r="AC916" s="223">
        <f t="shared" si="104"/>
        <v>0</v>
      </c>
      <c r="AD916" s="223">
        <f t="shared" si="104"/>
        <v>0</v>
      </c>
      <c r="AE916" s="223">
        <f t="shared" si="104"/>
        <v>0</v>
      </c>
      <c r="AF916" s="223">
        <f t="shared" si="104"/>
        <v>0</v>
      </c>
      <c r="AG916" s="223">
        <f t="shared" si="104"/>
        <v>0</v>
      </c>
      <c r="AH916" s="223">
        <f t="shared" si="104"/>
        <v>0</v>
      </c>
      <c r="AI916" s="223">
        <f t="shared" si="104"/>
        <v>0</v>
      </c>
      <c r="AJ916" s="223">
        <f t="shared" si="104"/>
        <v>0</v>
      </c>
      <c r="AK916" s="223">
        <f t="shared" si="104"/>
        <v>0</v>
      </c>
      <c r="AL916" s="223">
        <f t="shared" si="104"/>
        <v>0</v>
      </c>
      <c r="AM916" s="223">
        <f t="shared" si="104"/>
        <v>0</v>
      </c>
      <c r="AN916" s="223">
        <f t="shared" si="104"/>
        <v>0</v>
      </c>
      <c r="AO916" s="223">
        <f t="shared" si="104"/>
        <v>0</v>
      </c>
      <c r="AP916" s="223">
        <f t="shared" si="104"/>
        <v>0</v>
      </c>
      <c r="AQ916" s="223">
        <f t="shared" si="104"/>
        <v>0</v>
      </c>
      <c r="AR916" s="223">
        <f t="shared" si="104"/>
        <v>0</v>
      </c>
      <c r="AS916" s="223">
        <f t="shared" si="104"/>
        <v>0</v>
      </c>
      <c r="AT916" s="223">
        <f t="shared" si="104"/>
        <v>0</v>
      </c>
      <c r="AU916" s="223">
        <f t="shared" si="104"/>
        <v>0</v>
      </c>
    </row>
    <row r="917" spans="1:47" ht="94.5" x14ac:dyDescent="0.25">
      <c r="A917" s="171" t="s">
        <v>901</v>
      </c>
      <c r="B917" s="84" t="s">
        <v>123</v>
      </c>
      <c r="C917" s="171" t="s">
        <v>2667</v>
      </c>
      <c r="D917" s="87">
        <v>0</v>
      </c>
      <c r="E917" s="87">
        <v>0</v>
      </c>
      <c r="F917" s="87">
        <v>0</v>
      </c>
      <c r="G917" s="87">
        <v>0</v>
      </c>
      <c r="H917" s="87">
        <v>0</v>
      </c>
      <c r="I917" s="87">
        <v>0</v>
      </c>
      <c r="J917" s="87">
        <v>0</v>
      </c>
      <c r="K917" s="87">
        <v>0</v>
      </c>
      <c r="L917" s="87">
        <v>0</v>
      </c>
      <c r="M917" s="87">
        <v>0</v>
      </c>
      <c r="N917" s="87">
        <v>0</v>
      </c>
      <c r="O917" s="87">
        <v>0</v>
      </c>
      <c r="P917" s="87">
        <v>0</v>
      </c>
      <c r="Q917" s="87">
        <v>0</v>
      </c>
      <c r="R917" s="87">
        <v>0</v>
      </c>
      <c r="S917" s="87">
        <v>0</v>
      </c>
      <c r="T917" s="87">
        <v>0</v>
      </c>
      <c r="U917" s="87">
        <v>0</v>
      </c>
      <c r="V917" s="87">
        <v>0</v>
      </c>
      <c r="W917" s="87">
        <v>0</v>
      </c>
      <c r="X917" s="87">
        <v>0</v>
      </c>
      <c r="Y917" s="87">
        <v>0</v>
      </c>
      <c r="Z917" s="87">
        <v>0</v>
      </c>
      <c r="AA917" s="87">
        <v>0</v>
      </c>
      <c r="AB917" s="87">
        <v>0</v>
      </c>
      <c r="AC917" s="87">
        <v>0</v>
      </c>
      <c r="AD917" s="87">
        <v>0</v>
      </c>
      <c r="AE917" s="87">
        <v>0</v>
      </c>
      <c r="AF917" s="87">
        <v>0</v>
      </c>
      <c r="AG917" s="87">
        <v>0</v>
      </c>
      <c r="AH917" s="87">
        <v>0</v>
      </c>
      <c r="AI917" s="87">
        <v>0</v>
      </c>
      <c r="AJ917" s="87">
        <v>0</v>
      </c>
      <c r="AK917" s="87">
        <v>0</v>
      </c>
      <c r="AL917" s="87">
        <v>0</v>
      </c>
      <c r="AM917" s="87">
        <v>0</v>
      </c>
      <c r="AN917" s="87">
        <v>0</v>
      </c>
      <c r="AO917" s="87">
        <v>0</v>
      </c>
      <c r="AP917" s="87">
        <v>0</v>
      </c>
      <c r="AQ917" s="87">
        <v>0</v>
      </c>
      <c r="AR917" s="87">
        <v>0</v>
      </c>
      <c r="AS917" s="87">
        <v>0</v>
      </c>
      <c r="AT917" s="87">
        <v>0</v>
      </c>
      <c r="AU917" s="87">
        <v>0</v>
      </c>
    </row>
    <row r="918" spans="1:47" x14ac:dyDescent="0.25">
      <c r="A918" s="224" t="s">
        <v>901</v>
      </c>
      <c r="B918" s="216" t="s">
        <v>839</v>
      </c>
      <c r="C918" s="224"/>
      <c r="D918" s="223">
        <v>0</v>
      </c>
      <c r="E918" s="223">
        <v>0</v>
      </c>
      <c r="F918" s="223">
        <v>0</v>
      </c>
      <c r="G918" s="223">
        <v>0</v>
      </c>
      <c r="H918" s="223">
        <v>0</v>
      </c>
      <c r="I918" s="223">
        <v>0.09</v>
      </c>
      <c r="J918" s="223">
        <v>0</v>
      </c>
      <c r="K918" s="223">
        <v>0</v>
      </c>
      <c r="L918" s="223">
        <v>0</v>
      </c>
      <c r="M918" s="223">
        <v>0</v>
      </c>
      <c r="N918" s="223">
        <v>0</v>
      </c>
      <c r="O918" s="223">
        <v>0</v>
      </c>
      <c r="P918" s="223">
        <v>0</v>
      </c>
      <c r="Q918" s="223">
        <v>0</v>
      </c>
      <c r="R918" s="223">
        <v>0</v>
      </c>
      <c r="S918" s="223">
        <v>0</v>
      </c>
      <c r="T918" s="223">
        <v>0</v>
      </c>
      <c r="U918" s="223">
        <v>0</v>
      </c>
      <c r="V918" s="223">
        <v>0</v>
      </c>
      <c r="W918" s="223">
        <v>0</v>
      </c>
      <c r="X918" s="223">
        <v>0</v>
      </c>
      <c r="Y918" s="223">
        <v>0</v>
      </c>
      <c r="Z918" s="223">
        <v>0</v>
      </c>
      <c r="AA918" s="223">
        <v>0</v>
      </c>
      <c r="AB918" s="223">
        <f t="shared" ref="AB918:AU918" si="105">AB919</f>
        <v>0</v>
      </c>
      <c r="AC918" s="223">
        <f t="shared" si="105"/>
        <v>0</v>
      </c>
      <c r="AD918" s="223">
        <f t="shared" si="105"/>
        <v>0</v>
      </c>
      <c r="AE918" s="223">
        <f t="shared" si="105"/>
        <v>0</v>
      </c>
      <c r="AF918" s="223">
        <f t="shared" si="105"/>
        <v>0</v>
      </c>
      <c r="AG918" s="223">
        <f t="shared" si="105"/>
        <v>0</v>
      </c>
      <c r="AH918" s="223">
        <f t="shared" si="105"/>
        <v>0</v>
      </c>
      <c r="AI918" s="223">
        <f t="shared" si="105"/>
        <v>0</v>
      </c>
      <c r="AJ918" s="223">
        <f t="shared" si="105"/>
        <v>0</v>
      </c>
      <c r="AK918" s="223">
        <f t="shared" si="105"/>
        <v>0</v>
      </c>
      <c r="AL918" s="223">
        <f t="shared" si="105"/>
        <v>0</v>
      </c>
      <c r="AM918" s="223">
        <f t="shared" si="105"/>
        <v>0</v>
      </c>
      <c r="AN918" s="223">
        <f t="shared" si="105"/>
        <v>0</v>
      </c>
      <c r="AO918" s="223">
        <f t="shared" si="105"/>
        <v>0</v>
      </c>
      <c r="AP918" s="223">
        <f t="shared" si="105"/>
        <v>0</v>
      </c>
      <c r="AQ918" s="223">
        <f t="shared" si="105"/>
        <v>0</v>
      </c>
      <c r="AR918" s="223">
        <f t="shared" si="105"/>
        <v>0</v>
      </c>
      <c r="AS918" s="223">
        <f t="shared" si="105"/>
        <v>0</v>
      </c>
      <c r="AT918" s="223">
        <f t="shared" si="105"/>
        <v>0</v>
      </c>
      <c r="AU918" s="223">
        <f t="shared" si="105"/>
        <v>0</v>
      </c>
    </row>
    <row r="919" spans="1:47" ht="47.25" x14ac:dyDescent="0.25">
      <c r="A919" s="171" t="s">
        <v>901</v>
      </c>
      <c r="B919" s="85" t="s">
        <v>840</v>
      </c>
      <c r="C919" s="171" t="s">
        <v>2668</v>
      </c>
      <c r="D919" s="87">
        <v>0</v>
      </c>
      <c r="E919" s="87">
        <v>0</v>
      </c>
      <c r="F919" s="87">
        <v>0</v>
      </c>
      <c r="G919" s="87">
        <v>0</v>
      </c>
      <c r="H919" s="87">
        <v>0</v>
      </c>
      <c r="I919" s="87">
        <v>0.09</v>
      </c>
      <c r="J919" s="87">
        <v>0</v>
      </c>
      <c r="K919" s="87">
        <v>0</v>
      </c>
      <c r="L919" s="87">
        <v>0</v>
      </c>
      <c r="M919" s="87">
        <v>0</v>
      </c>
      <c r="N919" s="87">
        <v>0</v>
      </c>
      <c r="O919" s="87">
        <v>0</v>
      </c>
      <c r="P919" s="87">
        <v>0</v>
      </c>
      <c r="Q919" s="87">
        <v>0</v>
      </c>
      <c r="R919" s="87">
        <v>0</v>
      </c>
      <c r="S919" s="87">
        <v>0</v>
      </c>
      <c r="T919" s="87">
        <v>0</v>
      </c>
      <c r="U919" s="87">
        <v>0</v>
      </c>
      <c r="V919" s="87">
        <v>0</v>
      </c>
      <c r="W919" s="87">
        <v>0</v>
      </c>
      <c r="X919" s="87">
        <v>0</v>
      </c>
      <c r="Y919" s="87">
        <v>0</v>
      </c>
      <c r="Z919" s="87">
        <v>0</v>
      </c>
      <c r="AA919" s="87">
        <v>0</v>
      </c>
      <c r="AB919" s="87">
        <v>0</v>
      </c>
      <c r="AC919" s="87">
        <v>0</v>
      </c>
      <c r="AD919" s="87">
        <v>0</v>
      </c>
      <c r="AE919" s="87">
        <v>0</v>
      </c>
      <c r="AF919" s="87">
        <v>0</v>
      </c>
      <c r="AG919" s="87">
        <v>0</v>
      </c>
      <c r="AH919" s="87">
        <v>0</v>
      </c>
      <c r="AI919" s="87">
        <v>0</v>
      </c>
      <c r="AJ919" s="87">
        <v>0</v>
      </c>
      <c r="AK919" s="87">
        <v>0</v>
      </c>
      <c r="AL919" s="87">
        <v>0</v>
      </c>
      <c r="AM919" s="87">
        <v>0</v>
      </c>
      <c r="AN919" s="87">
        <v>0</v>
      </c>
      <c r="AO919" s="87">
        <v>0</v>
      </c>
      <c r="AP919" s="87">
        <v>0</v>
      </c>
      <c r="AQ919" s="87">
        <v>0</v>
      </c>
      <c r="AR919" s="87">
        <v>0</v>
      </c>
      <c r="AS919" s="87">
        <v>0</v>
      </c>
      <c r="AT919" s="87">
        <v>0</v>
      </c>
      <c r="AU919" s="87">
        <v>0</v>
      </c>
    </row>
    <row r="920" spans="1:47" x14ac:dyDescent="0.25">
      <c r="A920" s="224" t="s">
        <v>901</v>
      </c>
      <c r="B920" s="212" t="s">
        <v>76</v>
      </c>
      <c r="C920" s="224"/>
      <c r="D920" s="223">
        <v>0</v>
      </c>
      <c r="E920" s="223">
        <v>0</v>
      </c>
      <c r="F920" s="223">
        <v>0</v>
      </c>
      <c r="G920" s="223">
        <v>0</v>
      </c>
      <c r="H920" s="223">
        <v>0</v>
      </c>
      <c r="I920" s="223">
        <v>0</v>
      </c>
      <c r="J920" s="223">
        <v>0</v>
      </c>
      <c r="K920" s="223">
        <v>0</v>
      </c>
      <c r="L920" s="223">
        <v>0</v>
      </c>
      <c r="M920" s="223">
        <v>0</v>
      </c>
      <c r="N920" s="223">
        <v>0</v>
      </c>
      <c r="O920" s="223">
        <v>0</v>
      </c>
      <c r="P920" s="223">
        <v>0</v>
      </c>
      <c r="Q920" s="223">
        <v>0</v>
      </c>
      <c r="R920" s="223">
        <v>0</v>
      </c>
      <c r="S920" s="223">
        <v>0</v>
      </c>
      <c r="T920" s="223">
        <v>0</v>
      </c>
      <c r="U920" s="223">
        <v>0</v>
      </c>
      <c r="V920" s="223">
        <v>0</v>
      </c>
      <c r="W920" s="223">
        <v>0</v>
      </c>
      <c r="X920" s="223">
        <v>0</v>
      </c>
      <c r="Y920" s="223">
        <v>0</v>
      </c>
      <c r="Z920" s="223">
        <v>0</v>
      </c>
      <c r="AA920" s="223">
        <v>0</v>
      </c>
      <c r="AB920" s="223">
        <f t="shared" ref="AB920:AU920" si="106">AB921</f>
        <v>0</v>
      </c>
      <c r="AC920" s="223">
        <f t="shared" si="106"/>
        <v>0</v>
      </c>
      <c r="AD920" s="223">
        <f t="shared" si="106"/>
        <v>0</v>
      </c>
      <c r="AE920" s="223">
        <f t="shared" si="106"/>
        <v>0</v>
      </c>
      <c r="AF920" s="223">
        <f t="shared" si="106"/>
        <v>0</v>
      </c>
      <c r="AG920" s="223">
        <f t="shared" si="106"/>
        <v>0</v>
      </c>
      <c r="AH920" s="223">
        <f t="shared" si="106"/>
        <v>0</v>
      </c>
      <c r="AI920" s="223">
        <f t="shared" si="106"/>
        <v>0</v>
      </c>
      <c r="AJ920" s="223">
        <f t="shared" si="106"/>
        <v>0</v>
      </c>
      <c r="AK920" s="223">
        <f t="shared" si="106"/>
        <v>0</v>
      </c>
      <c r="AL920" s="223">
        <f t="shared" si="106"/>
        <v>0</v>
      </c>
      <c r="AM920" s="223">
        <f t="shared" si="106"/>
        <v>0</v>
      </c>
      <c r="AN920" s="223">
        <f t="shared" si="106"/>
        <v>0</v>
      </c>
      <c r="AO920" s="223">
        <f t="shared" si="106"/>
        <v>0</v>
      </c>
      <c r="AP920" s="223">
        <f t="shared" si="106"/>
        <v>0</v>
      </c>
      <c r="AQ920" s="223">
        <f t="shared" si="106"/>
        <v>0</v>
      </c>
      <c r="AR920" s="223">
        <f t="shared" si="106"/>
        <v>0</v>
      </c>
      <c r="AS920" s="223">
        <f t="shared" si="106"/>
        <v>0</v>
      </c>
      <c r="AT920" s="223">
        <f t="shared" si="106"/>
        <v>0</v>
      </c>
      <c r="AU920" s="223">
        <f t="shared" si="106"/>
        <v>0</v>
      </c>
    </row>
    <row r="921" spans="1:47" ht="47.25" x14ac:dyDescent="0.25">
      <c r="A921" s="171" t="s">
        <v>901</v>
      </c>
      <c r="B921" s="85" t="s">
        <v>841</v>
      </c>
      <c r="C921" s="171" t="s">
        <v>2669</v>
      </c>
      <c r="D921" s="87">
        <v>0</v>
      </c>
      <c r="E921" s="87">
        <v>0</v>
      </c>
      <c r="F921" s="87">
        <v>0</v>
      </c>
      <c r="G921" s="87">
        <v>0</v>
      </c>
      <c r="H921" s="87">
        <v>0</v>
      </c>
      <c r="I921" s="87">
        <v>0</v>
      </c>
      <c r="J921" s="87">
        <v>0</v>
      </c>
      <c r="K921" s="87">
        <v>0</v>
      </c>
      <c r="L921" s="87">
        <v>0</v>
      </c>
      <c r="M921" s="87">
        <v>0</v>
      </c>
      <c r="N921" s="87">
        <v>0</v>
      </c>
      <c r="O921" s="87">
        <v>0</v>
      </c>
      <c r="P921" s="87">
        <v>0</v>
      </c>
      <c r="Q921" s="87">
        <v>0</v>
      </c>
      <c r="R921" s="87">
        <v>0</v>
      </c>
      <c r="S921" s="87">
        <v>0</v>
      </c>
      <c r="T921" s="87">
        <v>0</v>
      </c>
      <c r="U921" s="87">
        <v>0</v>
      </c>
      <c r="V921" s="87">
        <v>0</v>
      </c>
      <c r="W921" s="87">
        <v>0</v>
      </c>
      <c r="X921" s="87">
        <v>0</v>
      </c>
      <c r="Y921" s="87">
        <v>0</v>
      </c>
      <c r="Z921" s="87">
        <v>0</v>
      </c>
      <c r="AA921" s="87">
        <v>0</v>
      </c>
      <c r="AB921" s="87">
        <v>0</v>
      </c>
      <c r="AC921" s="87">
        <v>0</v>
      </c>
      <c r="AD921" s="87">
        <v>0</v>
      </c>
      <c r="AE921" s="87">
        <v>0</v>
      </c>
      <c r="AF921" s="87">
        <v>0</v>
      </c>
      <c r="AG921" s="87">
        <v>0</v>
      </c>
      <c r="AH921" s="87">
        <v>0</v>
      </c>
      <c r="AI921" s="87">
        <v>0</v>
      </c>
      <c r="AJ921" s="87">
        <v>0</v>
      </c>
      <c r="AK921" s="87">
        <v>0</v>
      </c>
      <c r="AL921" s="87">
        <v>0</v>
      </c>
      <c r="AM921" s="87">
        <v>0</v>
      </c>
      <c r="AN921" s="87">
        <v>0</v>
      </c>
      <c r="AO921" s="87">
        <v>0</v>
      </c>
      <c r="AP921" s="87">
        <v>0</v>
      </c>
      <c r="AQ921" s="87">
        <v>0</v>
      </c>
      <c r="AR921" s="87">
        <v>0</v>
      </c>
      <c r="AS921" s="87">
        <v>0</v>
      </c>
      <c r="AT921" s="87">
        <v>0</v>
      </c>
      <c r="AU921" s="87">
        <v>0</v>
      </c>
    </row>
    <row r="922" spans="1:47" x14ac:dyDescent="0.25">
      <c r="A922" s="224" t="s">
        <v>901</v>
      </c>
      <c r="B922" s="212" t="s">
        <v>45</v>
      </c>
      <c r="C922" s="224"/>
      <c r="D922" s="223">
        <v>0</v>
      </c>
      <c r="E922" s="223">
        <v>0</v>
      </c>
      <c r="F922" s="223">
        <v>0</v>
      </c>
      <c r="G922" s="223">
        <v>0</v>
      </c>
      <c r="H922" s="223">
        <v>0</v>
      </c>
      <c r="I922" s="223">
        <v>0</v>
      </c>
      <c r="J922" s="223">
        <v>0</v>
      </c>
      <c r="K922" s="223">
        <v>0</v>
      </c>
      <c r="L922" s="223">
        <v>0</v>
      </c>
      <c r="M922" s="223">
        <v>0</v>
      </c>
      <c r="N922" s="223">
        <v>0</v>
      </c>
      <c r="O922" s="223">
        <v>0</v>
      </c>
      <c r="P922" s="223">
        <v>0</v>
      </c>
      <c r="Q922" s="223">
        <v>0</v>
      </c>
      <c r="R922" s="223">
        <v>0</v>
      </c>
      <c r="S922" s="223">
        <v>0</v>
      </c>
      <c r="T922" s="223">
        <v>0.3</v>
      </c>
      <c r="U922" s="223">
        <v>0</v>
      </c>
      <c r="V922" s="223">
        <v>0</v>
      </c>
      <c r="W922" s="223">
        <v>0</v>
      </c>
      <c r="X922" s="223">
        <v>0</v>
      </c>
      <c r="Y922" s="223">
        <v>0</v>
      </c>
      <c r="Z922" s="223">
        <v>0</v>
      </c>
      <c r="AA922" s="223">
        <v>0</v>
      </c>
      <c r="AB922" s="223">
        <f t="shared" ref="AB922:AU922" si="107">SUM(AB923:AB926)</f>
        <v>0</v>
      </c>
      <c r="AC922" s="223">
        <f t="shared" si="107"/>
        <v>0</v>
      </c>
      <c r="AD922" s="223">
        <f t="shared" si="107"/>
        <v>0</v>
      </c>
      <c r="AE922" s="223">
        <f t="shared" si="107"/>
        <v>0</v>
      </c>
      <c r="AF922" s="223">
        <f t="shared" si="107"/>
        <v>0</v>
      </c>
      <c r="AG922" s="223">
        <f t="shared" si="107"/>
        <v>0</v>
      </c>
      <c r="AH922" s="223">
        <f t="shared" si="107"/>
        <v>0</v>
      </c>
      <c r="AI922" s="223">
        <f t="shared" si="107"/>
        <v>0</v>
      </c>
      <c r="AJ922" s="223">
        <f t="shared" si="107"/>
        <v>0</v>
      </c>
      <c r="AK922" s="223">
        <f t="shared" si="107"/>
        <v>0</v>
      </c>
      <c r="AL922" s="223">
        <f t="shared" si="107"/>
        <v>0</v>
      </c>
      <c r="AM922" s="223">
        <f t="shared" si="107"/>
        <v>0</v>
      </c>
      <c r="AN922" s="223">
        <f t="shared" si="107"/>
        <v>0</v>
      </c>
      <c r="AO922" s="223">
        <f t="shared" si="107"/>
        <v>0</v>
      </c>
      <c r="AP922" s="223">
        <f t="shared" si="107"/>
        <v>0</v>
      </c>
      <c r="AQ922" s="223">
        <f t="shared" si="107"/>
        <v>0</v>
      </c>
      <c r="AR922" s="223">
        <f t="shared" si="107"/>
        <v>0</v>
      </c>
      <c r="AS922" s="223">
        <f t="shared" si="107"/>
        <v>0</v>
      </c>
      <c r="AT922" s="223">
        <f t="shared" si="107"/>
        <v>0</v>
      </c>
      <c r="AU922" s="223">
        <f t="shared" si="107"/>
        <v>0</v>
      </c>
    </row>
    <row r="923" spans="1:47" ht="63" x14ac:dyDescent="0.25">
      <c r="A923" s="171" t="s">
        <v>901</v>
      </c>
      <c r="B923" s="85" t="s">
        <v>124</v>
      </c>
      <c r="C923" s="171" t="s">
        <v>2670</v>
      </c>
      <c r="D923" s="87">
        <v>0</v>
      </c>
      <c r="E923" s="87">
        <v>0</v>
      </c>
      <c r="F923" s="87">
        <v>0</v>
      </c>
      <c r="G923" s="87">
        <v>0</v>
      </c>
      <c r="H923" s="87">
        <v>0</v>
      </c>
      <c r="I923" s="87">
        <v>0</v>
      </c>
      <c r="J923" s="87">
        <v>0</v>
      </c>
      <c r="K923" s="87">
        <v>0</v>
      </c>
      <c r="L923" s="87">
        <v>0</v>
      </c>
      <c r="M923" s="87">
        <v>0</v>
      </c>
      <c r="N923" s="87">
        <v>0</v>
      </c>
      <c r="O923" s="87">
        <v>0</v>
      </c>
      <c r="P923" s="87">
        <v>0</v>
      </c>
      <c r="Q923" s="87">
        <v>0</v>
      </c>
      <c r="R923" s="87">
        <v>0</v>
      </c>
      <c r="S923" s="87">
        <v>0</v>
      </c>
      <c r="T923" s="87">
        <v>0</v>
      </c>
      <c r="U923" s="87">
        <v>0</v>
      </c>
      <c r="V923" s="87">
        <v>0</v>
      </c>
      <c r="W923" s="87">
        <v>0</v>
      </c>
      <c r="X923" s="87">
        <v>0</v>
      </c>
      <c r="Y923" s="87">
        <v>0</v>
      </c>
      <c r="Z923" s="87">
        <v>0</v>
      </c>
      <c r="AA923" s="87">
        <v>0</v>
      </c>
      <c r="AB923" s="87">
        <v>0</v>
      </c>
      <c r="AC923" s="87">
        <v>0</v>
      </c>
      <c r="AD923" s="87">
        <v>0</v>
      </c>
      <c r="AE923" s="87">
        <v>0</v>
      </c>
      <c r="AF923" s="87">
        <v>0</v>
      </c>
      <c r="AG923" s="87">
        <v>0</v>
      </c>
      <c r="AH923" s="87">
        <v>0</v>
      </c>
      <c r="AI923" s="87">
        <v>0</v>
      </c>
      <c r="AJ923" s="87">
        <v>0</v>
      </c>
      <c r="AK923" s="87">
        <v>0</v>
      </c>
      <c r="AL923" s="87">
        <v>0</v>
      </c>
      <c r="AM923" s="87">
        <v>0</v>
      </c>
      <c r="AN923" s="87">
        <v>0</v>
      </c>
      <c r="AO923" s="87">
        <v>0</v>
      </c>
      <c r="AP923" s="87">
        <v>0</v>
      </c>
      <c r="AQ923" s="87">
        <v>0</v>
      </c>
      <c r="AR923" s="87">
        <v>0</v>
      </c>
      <c r="AS923" s="87">
        <v>0</v>
      </c>
      <c r="AT923" s="87">
        <v>0</v>
      </c>
      <c r="AU923" s="87">
        <v>0</v>
      </c>
    </row>
    <row r="924" spans="1:47" ht="63" x14ac:dyDescent="0.25">
      <c r="A924" s="171" t="s">
        <v>901</v>
      </c>
      <c r="B924" s="85" t="s">
        <v>125</v>
      </c>
      <c r="C924" s="171" t="s">
        <v>2671</v>
      </c>
      <c r="D924" s="87">
        <v>0</v>
      </c>
      <c r="E924" s="87">
        <v>0</v>
      </c>
      <c r="F924" s="87">
        <v>0</v>
      </c>
      <c r="G924" s="87">
        <v>0</v>
      </c>
      <c r="H924" s="87">
        <v>0</v>
      </c>
      <c r="I924" s="87">
        <v>0</v>
      </c>
      <c r="J924" s="87">
        <v>0</v>
      </c>
      <c r="K924" s="87">
        <v>0</v>
      </c>
      <c r="L924" s="87">
        <v>0</v>
      </c>
      <c r="M924" s="87">
        <v>0</v>
      </c>
      <c r="N924" s="87">
        <v>0</v>
      </c>
      <c r="O924" s="87">
        <v>0</v>
      </c>
      <c r="P924" s="87">
        <v>0</v>
      </c>
      <c r="Q924" s="87">
        <v>0</v>
      </c>
      <c r="R924" s="87">
        <v>0</v>
      </c>
      <c r="S924" s="87">
        <v>0</v>
      </c>
      <c r="T924" s="87">
        <v>0</v>
      </c>
      <c r="U924" s="87">
        <v>0</v>
      </c>
      <c r="V924" s="87">
        <v>0</v>
      </c>
      <c r="W924" s="87">
        <v>0</v>
      </c>
      <c r="X924" s="87">
        <v>0</v>
      </c>
      <c r="Y924" s="87">
        <v>0</v>
      </c>
      <c r="Z924" s="87">
        <v>0</v>
      </c>
      <c r="AA924" s="87">
        <v>0</v>
      </c>
      <c r="AB924" s="87">
        <v>0</v>
      </c>
      <c r="AC924" s="87">
        <v>0</v>
      </c>
      <c r="AD924" s="87">
        <v>0</v>
      </c>
      <c r="AE924" s="87">
        <v>0</v>
      </c>
      <c r="AF924" s="87">
        <v>0</v>
      </c>
      <c r="AG924" s="87">
        <v>0</v>
      </c>
      <c r="AH924" s="87">
        <v>0</v>
      </c>
      <c r="AI924" s="87">
        <v>0</v>
      </c>
      <c r="AJ924" s="87">
        <v>0</v>
      </c>
      <c r="AK924" s="87">
        <v>0</v>
      </c>
      <c r="AL924" s="87">
        <v>0</v>
      </c>
      <c r="AM924" s="87">
        <v>0</v>
      </c>
      <c r="AN924" s="87">
        <v>0</v>
      </c>
      <c r="AO924" s="87">
        <v>0</v>
      </c>
      <c r="AP924" s="87">
        <v>0</v>
      </c>
      <c r="AQ924" s="87">
        <v>0</v>
      </c>
      <c r="AR924" s="87">
        <v>0</v>
      </c>
      <c r="AS924" s="87">
        <v>0</v>
      </c>
      <c r="AT924" s="87">
        <v>0</v>
      </c>
      <c r="AU924" s="87">
        <v>0</v>
      </c>
    </row>
    <row r="925" spans="1:47" ht="47.25" x14ac:dyDescent="0.25">
      <c r="A925" s="171" t="s">
        <v>901</v>
      </c>
      <c r="B925" s="85" t="s">
        <v>842</v>
      </c>
      <c r="C925" s="171" t="s">
        <v>2672</v>
      </c>
      <c r="D925" s="87">
        <v>0</v>
      </c>
      <c r="E925" s="87">
        <v>0</v>
      </c>
      <c r="F925" s="87">
        <v>0</v>
      </c>
      <c r="G925" s="87">
        <v>0</v>
      </c>
      <c r="H925" s="87">
        <v>0</v>
      </c>
      <c r="I925" s="87">
        <v>0</v>
      </c>
      <c r="J925" s="87">
        <v>0</v>
      </c>
      <c r="K925" s="87">
        <v>0</v>
      </c>
      <c r="L925" s="87">
        <v>0</v>
      </c>
      <c r="M925" s="87">
        <v>0</v>
      </c>
      <c r="N925" s="87">
        <v>0</v>
      </c>
      <c r="O925" s="87">
        <v>0</v>
      </c>
      <c r="P925" s="87">
        <v>0</v>
      </c>
      <c r="Q925" s="87">
        <v>0</v>
      </c>
      <c r="R925" s="87">
        <v>0</v>
      </c>
      <c r="S925" s="87">
        <v>0</v>
      </c>
      <c r="T925" s="87">
        <v>0.3</v>
      </c>
      <c r="U925" s="87">
        <v>0</v>
      </c>
      <c r="V925" s="87">
        <v>0</v>
      </c>
      <c r="W925" s="87">
        <v>0</v>
      </c>
      <c r="X925" s="87">
        <v>0</v>
      </c>
      <c r="Y925" s="87">
        <v>0</v>
      </c>
      <c r="Z925" s="87">
        <v>0</v>
      </c>
      <c r="AA925" s="87">
        <v>0</v>
      </c>
      <c r="AB925" s="87">
        <v>0</v>
      </c>
      <c r="AC925" s="87">
        <v>0</v>
      </c>
      <c r="AD925" s="87">
        <v>0</v>
      </c>
      <c r="AE925" s="87">
        <v>0</v>
      </c>
      <c r="AF925" s="87">
        <v>0</v>
      </c>
      <c r="AG925" s="87">
        <v>0</v>
      </c>
      <c r="AH925" s="87">
        <v>0</v>
      </c>
      <c r="AI925" s="87">
        <v>0</v>
      </c>
      <c r="AJ925" s="87">
        <v>0</v>
      </c>
      <c r="AK925" s="87">
        <v>0</v>
      </c>
      <c r="AL925" s="87">
        <v>0</v>
      </c>
      <c r="AM925" s="87">
        <v>0</v>
      </c>
      <c r="AN925" s="87">
        <v>0</v>
      </c>
      <c r="AO925" s="87">
        <v>0</v>
      </c>
      <c r="AP925" s="87">
        <v>0</v>
      </c>
      <c r="AQ925" s="87">
        <v>0</v>
      </c>
      <c r="AR925" s="87">
        <v>0</v>
      </c>
      <c r="AS925" s="87">
        <v>0</v>
      </c>
      <c r="AT925" s="87">
        <v>0</v>
      </c>
      <c r="AU925" s="87">
        <v>0</v>
      </c>
    </row>
    <row r="926" spans="1:47" ht="78.75" x14ac:dyDescent="0.25">
      <c r="A926" s="171" t="s">
        <v>901</v>
      </c>
      <c r="B926" s="85" t="s">
        <v>126</v>
      </c>
      <c r="C926" s="171" t="s">
        <v>2673</v>
      </c>
      <c r="D926" s="87">
        <v>0</v>
      </c>
      <c r="E926" s="87">
        <v>0</v>
      </c>
      <c r="F926" s="87">
        <v>0</v>
      </c>
      <c r="G926" s="87">
        <v>0</v>
      </c>
      <c r="H926" s="87">
        <v>0</v>
      </c>
      <c r="I926" s="87">
        <v>0</v>
      </c>
      <c r="J926" s="87">
        <v>0</v>
      </c>
      <c r="K926" s="87">
        <v>0</v>
      </c>
      <c r="L926" s="87">
        <v>0</v>
      </c>
      <c r="M926" s="87">
        <v>0</v>
      </c>
      <c r="N926" s="87">
        <v>0</v>
      </c>
      <c r="O926" s="87">
        <v>0</v>
      </c>
      <c r="P926" s="87">
        <v>0</v>
      </c>
      <c r="Q926" s="87">
        <v>0</v>
      </c>
      <c r="R926" s="87">
        <v>0</v>
      </c>
      <c r="S926" s="87">
        <v>0</v>
      </c>
      <c r="T926" s="87">
        <v>0</v>
      </c>
      <c r="U926" s="87">
        <v>0</v>
      </c>
      <c r="V926" s="87">
        <v>0</v>
      </c>
      <c r="W926" s="87">
        <v>0</v>
      </c>
      <c r="X926" s="87">
        <v>0</v>
      </c>
      <c r="Y926" s="87">
        <v>0</v>
      </c>
      <c r="Z926" s="87">
        <v>0</v>
      </c>
      <c r="AA926" s="87">
        <v>0</v>
      </c>
      <c r="AB926" s="87">
        <v>0</v>
      </c>
      <c r="AC926" s="87">
        <v>0</v>
      </c>
      <c r="AD926" s="87">
        <v>0</v>
      </c>
      <c r="AE926" s="87">
        <v>0</v>
      </c>
      <c r="AF926" s="87">
        <v>0</v>
      </c>
      <c r="AG926" s="87">
        <v>0</v>
      </c>
      <c r="AH926" s="87">
        <v>0</v>
      </c>
      <c r="AI926" s="87">
        <v>0</v>
      </c>
      <c r="AJ926" s="87">
        <v>0</v>
      </c>
      <c r="AK926" s="87">
        <v>0</v>
      </c>
      <c r="AL926" s="87">
        <v>0</v>
      </c>
      <c r="AM926" s="87">
        <v>0</v>
      </c>
      <c r="AN926" s="87">
        <v>0</v>
      </c>
      <c r="AO926" s="87">
        <v>0</v>
      </c>
      <c r="AP926" s="87">
        <v>0</v>
      </c>
      <c r="AQ926" s="87">
        <v>0</v>
      </c>
      <c r="AR926" s="87">
        <v>0</v>
      </c>
      <c r="AS926" s="87">
        <v>0</v>
      </c>
      <c r="AT926" s="87">
        <v>0</v>
      </c>
      <c r="AU926" s="87">
        <v>0</v>
      </c>
    </row>
    <row r="927" spans="1:47" x14ac:dyDescent="0.25">
      <c r="A927" s="224" t="s">
        <v>901</v>
      </c>
      <c r="B927" s="212" t="s">
        <v>49</v>
      </c>
      <c r="C927" s="224"/>
      <c r="D927" s="223">
        <v>0</v>
      </c>
      <c r="E927" s="223">
        <v>0.5</v>
      </c>
      <c r="F927" s="223">
        <v>0</v>
      </c>
      <c r="G927" s="223">
        <v>0</v>
      </c>
      <c r="H927" s="223">
        <v>0</v>
      </c>
      <c r="I927" s="223">
        <v>3.2858000000000001</v>
      </c>
      <c r="J927" s="223">
        <v>0</v>
      </c>
      <c r="K927" s="223">
        <v>0</v>
      </c>
      <c r="L927" s="223">
        <v>0</v>
      </c>
      <c r="M927" s="223">
        <v>0</v>
      </c>
      <c r="N927" s="223">
        <v>0</v>
      </c>
      <c r="O927" s="223">
        <v>0</v>
      </c>
      <c r="P927" s="223">
        <v>0</v>
      </c>
      <c r="Q927" s="223">
        <v>0</v>
      </c>
      <c r="R927" s="223">
        <v>0.5</v>
      </c>
      <c r="S927" s="223">
        <v>0</v>
      </c>
      <c r="T927" s="223">
        <v>3.9279999999999999</v>
      </c>
      <c r="U927" s="223">
        <v>0</v>
      </c>
      <c r="V927" s="223">
        <v>0</v>
      </c>
      <c r="W927" s="223">
        <v>0</v>
      </c>
      <c r="X927" s="223">
        <v>0</v>
      </c>
      <c r="Y927" s="223">
        <v>0</v>
      </c>
      <c r="Z927" s="223">
        <v>0</v>
      </c>
      <c r="AA927" s="223">
        <v>0</v>
      </c>
      <c r="AB927" s="223">
        <f t="shared" ref="AB927:AU927" si="108">SUM(AB928:AB936)</f>
        <v>0</v>
      </c>
      <c r="AC927" s="223">
        <f t="shared" si="108"/>
        <v>0</v>
      </c>
      <c r="AD927" s="223">
        <f t="shared" si="108"/>
        <v>0</v>
      </c>
      <c r="AE927" s="223">
        <f t="shared" si="108"/>
        <v>0</v>
      </c>
      <c r="AF927" s="223">
        <f t="shared" si="108"/>
        <v>0</v>
      </c>
      <c r="AG927" s="223">
        <f t="shared" si="108"/>
        <v>0</v>
      </c>
      <c r="AH927" s="223">
        <f t="shared" si="108"/>
        <v>0</v>
      </c>
      <c r="AI927" s="223">
        <f t="shared" si="108"/>
        <v>0</v>
      </c>
      <c r="AJ927" s="223">
        <f t="shared" si="108"/>
        <v>0</v>
      </c>
      <c r="AK927" s="223">
        <f t="shared" si="108"/>
        <v>0</v>
      </c>
      <c r="AL927" s="223">
        <f t="shared" si="108"/>
        <v>0</v>
      </c>
      <c r="AM927" s="223">
        <f t="shared" si="108"/>
        <v>0</v>
      </c>
      <c r="AN927" s="223">
        <f t="shared" si="108"/>
        <v>0</v>
      </c>
      <c r="AO927" s="223">
        <f t="shared" si="108"/>
        <v>0</v>
      </c>
      <c r="AP927" s="223">
        <f t="shared" si="108"/>
        <v>0</v>
      </c>
      <c r="AQ927" s="223">
        <f t="shared" si="108"/>
        <v>0</v>
      </c>
      <c r="AR927" s="223">
        <f t="shared" si="108"/>
        <v>0</v>
      </c>
      <c r="AS927" s="223">
        <f t="shared" si="108"/>
        <v>0</v>
      </c>
      <c r="AT927" s="223">
        <f t="shared" si="108"/>
        <v>0</v>
      </c>
      <c r="AU927" s="223">
        <f t="shared" si="108"/>
        <v>0</v>
      </c>
    </row>
    <row r="928" spans="1:47" ht="63" x14ac:dyDescent="0.25">
      <c r="A928" s="171" t="s">
        <v>901</v>
      </c>
      <c r="B928" s="85" t="s">
        <v>127</v>
      </c>
      <c r="C928" s="171" t="s">
        <v>2674</v>
      </c>
      <c r="D928" s="87">
        <v>0</v>
      </c>
      <c r="E928" s="87">
        <v>0.5</v>
      </c>
      <c r="F928" s="87">
        <v>0</v>
      </c>
      <c r="G928" s="87">
        <v>0</v>
      </c>
      <c r="H928" s="87">
        <v>0</v>
      </c>
      <c r="I928" s="87">
        <v>1.2528000000000001</v>
      </c>
      <c r="J928" s="87">
        <v>0</v>
      </c>
      <c r="K928" s="87">
        <v>0</v>
      </c>
      <c r="L928" s="87">
        <v>0</v>
      </c>
      <c r="M928" s="87">
        <v>0</v>
      </c>
      <c r="N928" s="87">
        <v>0</v>
      </c>
      <c r="O928" s="87">
        <v>0</v>
      </c>
      <c r="P928" s="87">
        <v>0</v>
      </c>
      <c r="Q928" s="87">
        <v>0</v>
      </c>
      <c r="R928" s="87">
        <v>0.5</v>
      </c>
      <c r="S928" s="87">
        <v>0</v>
      </c>
      <c r="T928" s="87">
        <v>1.4</v>
      </c>
      <c r="U928" s="87">
        <v>0</v>
      </c>
      <c r="V928" s="87">
        <v>0</v>
      </c>
      <c r="W928" s="87">
        <v>0</v>
      </c>
      <c r="X928" s="87">
        <v>0</v>
      </c>
      <c r="Y928" s="87">
        <v>0</v>
      </c>
      <c r="Z928" s="87">
        <v>0</v>
      </c>
      <c r="AA928" s="87">
        <v>0</v>
      </c>
      <c r="AB928" s="87">
        <v>0</v>
      </c>
      <c r="AC928" s="87">
        <v>0</v>
      </c>
      <c r="AD928" s="87">
        <v>0</v>
      </c>
      <c r="AE928" s="87">
        <v>0</v>
      </c>
      <c r="AF928" s="87">
        <v>0</v>
      </c>
      <c r="AG928" s="87">
        <v>0</v>
      </c>
      <c r="AH928" s="87">
        <v>0</v>
      </c>
      <c r="AI928" s="87">
        <v>0</v>
      </c>
      <c r="AJ928" s="87">
        <v>0</v>
      </c>
      <c r="AK928" s="87">
        <v>0</v>
      </c>
      <c r="AL928" s="87">
        <v>0</v>
      </c>
      <c r="AM928" s="87">
        <v>0</v>
      </c>
      <c r="AN928" s="87">
        <v>0</v>
      </c>
      <c r="AO928" s="87">
        <v>0</v>
      </c>
      <c r="AP928" s="87">
        <v>0</v>
      </c>
      <c r="AQ928" s="87">
        <v>0</v>
      </c>
      <c r="AR928" s="87">
        <v>0</v>
      </c>
      <c r="AS928" s="87">
        <v>0</v>
      </c>
      <c r="AT928" s="87">
        <v>0</v>
      </c>
      <c r="AU928" s="87">
        <v>0</v>
      </c>
    </row>
    <row r="929" spans="1:47" ht="78.75" x14ac:dyDescent="0.25">
      <c r="A929" s="171" t="s">
        <v>901</v>
      </c>
      <c r="B929" s="85" t="s">
        <v>128</v>
      </c>
      <c r="C929" s="171" t="s">
        <v>2675</v>
      </c>
      <c r="D929" s="87">
        <v>0</v>
      </c>
      <c r="E929" s="87">
        <v>0</v>
      </c>
      <c r="F929" s="87">
        <v>0</v>
      </c>
      <c r="G929" s="87">
        <v>0</v>
      </c>
      <c r="H929" s="87">
        <v>0</v>
      </c>
      <c r="I929" s="87">
        <v>0</v>
      </c>
      <c r="J929" s="87">
        <v>0</v>
      </c>
      <c r="K929" s="87">
        <v>0</v>
      </c>
      <c r="L929" s="87">
        <v>0</v>
      </c>
      <c r="M929" s="87">
        <v>0</v>
      </c>
      <c r="N929" s="87">
        <v>0</v>
      </c>
      <c r="O929" s="87">
        <v>0</v>
      </c>
      <c r="P929" s="87">
        <v>0</v>
      </c>
      <c r="Q929" s="87">
        <v>0</v>
      </c>
      <c r="R929" s="87">
        <v>0</v>
      </c>
      <c r="S929" s="87">
        <v>0</v>
      </c>
      <c r="T929" s="87">
        <v>0</v>
      </c>
      <c r="U929" s="87">
        <v>0</v>
      </c>
      <c r="V929" s="87">
        <v>0</v>
      </c>
      <c r="W929" s="87">
        <v>0</v>
      </c>
      <c r="X929" s="87">
        <v>0</v>
      </c>
      <c r="Y929" s="87">
        <v>0</v>
      </c>
      <c r="Z929" s="87">
        <v>0</v>
      </c>
      <c r="AA929" s="87">
        <v>0</v>
      </c>
      <c r="AB929" s="87">
        <v>0</v>
      </c>
      <c r="AC929" s="87">
        <v>0</v>
      </c>
      <c r="AD929" s="87">
        <v>0</v>
      </c>
      <c r="AE929" s="87">
        <v>0</v>
      </c>
      <c r="AF929" s="87">
        <v>0</v>
      </c>
      <c r="AG929" s="87">
        <v>0</v>
      </c>
      <c r="AH929" s="87">
        <v>0</v>
      </c>
      <c r="AI929" s="87">
        <v>0</v>
      </c>
      <c r="AJ929" s="87">
        <v>0</v>
      </c>
      <c r="AK929" s="87">
        <v>0</v>
      </c>
      <c r="AL929" s="87">
        <v>0</v>
      </c>
      <c r="AM929" s="87">
        <v>0</v>
      </c>
      <c r="AN929" s="87">
        <v>0</v>
      </c>
      <c r="AO929" s="87">
        <v>0</v>
      </c>
      <c r="AP929" s="87">
        <v>0</v>
      </c>
      <c r="AQ929" s="87">
        <v>0</v>
      </c>
      <c r="AR929" s="87">
        <v>0</v>
      </c>
      <c r="AS929" s="87">
        <v>0</v>
      </c>
      <c r="AT929" s="87">
        <v>0</v>
      </c>
      <c r="AU929" s="87">
        <v>0</v>
      </c>
    </row>
    <row r="930" spans="1:47" ht="63" x14ac:dyDescent="0.25">
      <c r="A930" s="171" t="s">
        <v>901</v>
      </c>
      <c r="B930" s="85" t="s">
        <v>129</v>
      </c>
      <c r="C930" s="171" t="s">
        <v>2676</v>
      </c>
      <c r="D930" s="87">
        <v>0</v>
      </c>
      <c r="E930" s="87">
        <v>0</v>
      </c>
      <c r="F930" s="87">
        <v>0</v>
      </c>
      <c r="G930" s="87">
        <v>0</v>
      </c>
      <c r="H930" s="87">
        <v>0</v>
      </c>
      <c r="I930" s="87">
        <v>0</v>
      </c>
      <c r="J930" s="87">
        <v>0</v>
      </c>
      <c r="K930" s="87">
        <v>0</v>
      </c>
      <c r="L930" s="87">
        <v>0</v>
      </c>
      <c r="M930" s="87">
        <v>0</v>
      </c>
      <c r="N930" s="87">
        <v>0</v>
      </c>
      <c r="O930" s="87">
        <v>0</v>
      </c>
      <c r="P930" s="87">
        <v>0</v>
      </c>
      <c r="Q930" s="87">
        <v>0</v>
      </c>
      <c r="R930" s="87">
        <v>0</v>
      </c>
      <c r="S930" s="87">
        <v>0</v>
      </c>
      <c r="T930" s="87">
        <v>0</v>
      </c>
      <c r="U930" s="87">
        <v>0</v>
      </c>
      <c r="V930" s="87">
        <v>0</v>
      </c>
      <c r="W930" s="87">
        <v>0</v>
      </c>
      <c r="X930" s="87">
        <v>0</v>
      </c>
      <c r="Y930" s="87">
        <v>0</v>
      </c>
      <c r="Z930" s="87">
        <v>0</v>
      </c>
      <c r="AA930" s="87">
        <v>0</v>
      </c>
      <c r="AB930" s="87">
        <v>0</v>
      </c>
      <c r="AC930" s="87">
        <v>0</v>
      </c>
      <c r="AD930" s="87">
        <v>0</v>
      </c>
      <c r="AE930" s="87">
        <v>0</v>
      </c>
      <c r="AF930" s="87">
        <v>0</v>
      </c>
      <c r="AG930" s="87">
        <v>0</v>
      </c>
      <c r="AH930" s="87">
        <v>0</v>
      </c>
      <c r="AI930" s="87">
        <v>0</v>
      </c>
      <c r="AJ930" s="87">
        <v>0</v>
      </c>
      <c r="AK930" s="87">
        <v>0</v>
      </c>
      <c r="AL930" s="87">
        <v>0</v>
      </c>
      <c r="AM930" s="87">
        <v>0</v>
      </c>
      <c r="AN930" s="87">
        <v>0</v>
      </c>
      <c r="AO930" s="87">
        <v>0</v>
      </c>
      <c r="AP930" s="87">
        <v>0</v>
      </c>
      <c r="AQ930" s="87">
        <v>0</v>
      </c>
      <c r="AR930" s="87">
        <v>0</v>
      </c>
      <c r="AS930" s="87">
        <v>0</v>
      </c>
      <c r="AT930" s="87">
        <v>0</v>
      </c>
      <c r="AU930" s="87">
        <v>0</v>
      </c>
    </row>
    <row r="931" spans="1:47" ht="78.75" x14ac:dyDescent="0.25">
      <c r="A931" s="171" t="s">
        <v>901</v>
      </c>
      <c r="B931" s="85" t="s">
        <v>130</v>
      </c>
      <c r="C931" s="171" t="s">
        <v>2677</v>
      </c>
      <c r="D931" s="87">
        <v>0</v>
      </c>
      <c r="E931" s="87">
        <v>0</v>
      </c>
      <c r="F931" s="87">
        <v>0</v>
      </c>
      <c r="G931" s="87">
        <v>0</v>
      </c>
      <c r="H931" s="87">
        <v>0</v>
      </c>
      <c r="I931" s="87">
        <v>0</v>
      </c>
      <c r="J931" s="87">
        <v>0</v>
      </c>
      <c r="K931" s="87">
        <v>0</v>
      </c>
      <c r="L931" s="87">
        <v>0</v>
      </c>
      <c r="M931" s="87">
        <v>0</v>
      </c>
      <c r="N931" s="87">
        <v>0</v>
      </c>
      <c r="O931" s="87">
        <v>0</v>
      </c>
      <c r="P931" s="87">
        <v>0</v>
      </c>
      <c r="Q931" s="87">
        <v>0</v>
      </c>
      <c r="R931" s="87">
        <v>0</v>
      </c>
      <c r="S931" s="87">
        <v>0</v>
      </c>
      <c r="T931" s="87">
        <v>0</v>
      </c>
      <c r="U931" s="87">
        <v>0</v>
      </c>
      <c r="V931" s="87">
        <v>0</v>
      </c>
      <c r="W931" s="87">
        <v>0</v>
      </c>
      <c r="X931" s="87">
        <v>0</v>
      </c>
      <c r="Y931" s="87">
        <v>0</v>
      </c>
      <c r="Z931" s="87">
        <v>0</v>
      </c>
      <c r="AA931" s="87">
        <v>0</v>
      </c>
      <c r="AB931" s="87">
        <v>0</v>
      </c>
      <c r="AC931" s="87">
        <v>0</v>
      </c>
      <c r="AD931" s="87">
        <v>0</v>
      </c>
      <c r="AE931" s="87">
        <v>0</v>
      </c>
      <c r="AF931" s="87">
        <v>0</v>
      </c>
      <c r="AG931" s="87">
        <v>0</v>
      </c>
      <c r="AH931" s="87">
        <v>0</v>
      </c>
      <c r="AI931" s="87">
        <v>0</v>
      </c>
      <c r="AJ931" s="87">
        <v>0</v>
      </c>
      <c r="AK931" s="87">
        <v>0</v>
      </c>
      <c r="AL931" s="87">
        <v>0</v>
      </c>
      <c r="AM931" s="87">
        <v>0</v>
      </c>
      <c r="AN931" s="87">
        <v>0</v>
      </c>
      <c r="AO931" s="87">
        <v>0</v>
      </c>
      <c r="AP931" s="87">
        <v>0</v>
      </c>
      <c r="AQ931" s="87">
        <v>0</v>
      </c>
      <c r="AR931" s="87">
        <v>0</v>
      </c>
      <c r="AS931" s="87">
        <v>0</v>
      </c>
      <c r="AT931" s="87">
        <v>0</v>
      </c>
      <c r="AU931" s="87">
        <v>0</v>
      </c>
    </row>
    <row r="932" spans="1:47" ht="110.25" x14ac:dyDescent="0.25">
      <c r="A932" s="171" t="s">
        <v>901</v>
      </c>
      <c r="B932" s="85" t="s">
        <v>131</v>
      </c>
      <c r="C932" s="171" t="s">
        <v>2678</v>
      </c>
      <c r="D932" s="87">
        <v>0</v>
      </c>
      <c r="E932" s="87">
        <v>0</v>
      </c>
      <c r="F932" s="87">
        <v>0</v>
      </c>
      <c r="G932" s="87">
        <v>0</v>
      </c>
      <c r="H932" s="87">
        <v>0</v>
      </c>
      <c r="I932" s="87">
        <v>0</v>
      </c>
      <c r="J932" s="87">
        <v>0</v>
      </c>
      <c r="K932" s="87">
        <v>0</v>
      </c>
      <c r="L932" s="87">
        <v>0</v>
      </c>
      <c r="M932" s="87">
        <v>0</v>
      </c>
      <c r="N932" s="87">
        <v>0</v>
      </c>
      <c r="O932" s="87">
        <v>0</v>
      </c>
      <c r="P932" s="87">
        <v>0</v>
      </c>
      <c r="Q932" s="87">
        <v>0</v>
      </c>
      <c r="R932" s="87">
        <v>0</v>
      </c>
      <c r="S932" s="87">
        <v>0</v>
      </c>
      <c r="T932" s="87">
        <v>0</v>
      </c>
      <c r="U932" s="87">
        <v>0</v>
      </c>
      <c r="V932" s="87">
        <v>0</v>
      </c>
      <c r="W932" s="87">
        <v>0</v>
      </c>
      <c r="X932" s="87">
        <v>0</v>
      </c>
      <c r="Y932" s="87">
        <v>0</v>
      </c>
      <c r="Z932" s="87">
        <v>0</v>
      </c>
      <c r="AA932" s="87">
        <v>0</v>
      </c>
      <c r="AB932" s="87">
        <v>0</v>
      </c>
      <c r="AC932" s="87">
        <v>0</v>
      </c>
      <c r="AD932" s="87">
        <v>0</v>
      </c>
      <c r="AE932" s="87">
        <v>0</v>
      </c>
      <c r="AF932" s="87">
        <v>0</v>
      </c>
      <c r="AG932" s="87">
        <v>0</v>
      </c>
      <c r="AH932" s="87">
        <v>0</v>
      </c>
      <c r="AI932" s="87">
        <v>0</v>
      </c>
      <c r="AJ932" s="87">
        <v>0</v>
      </c>
      <c r="AK932" s="87">
        <v>0</v>
      </c>
      <c r="AL932" s="87">
        <v>0</v>
      </c>
      <c r="AM932" s="87">
        <v>0</v>
      </c>
      <c r="AN932" s="87">
        <v>0</v>
      </c>
      <c r="AO932" s="87">
        <v>0</v>
      </c>
      <c r="AP932" s="87">
        <v>0</v>
      </c>
      <c r="AQ932" s="87">
        <v>0</v>
      </c>
      <c r="AR932" s="87">
        <v>0</v>
      </c>
      <c r="AS932" s="87">
        <v>0</v>
      </c>
      <c r="AT932" s="87">
        <v>0</v>
      </c>
      <c r="AU932" s="87">
        <v>0</v>
      </c>
    </row>
    <row r="933" spans="1:47" ht="94.5" x14ac:dyDescent="0.25">
      <c r="A933" s="171" t="s">
        <v>901</v>
      </c>
      <c r="B933" s="86" t="s">
        <v>132</v>
      </c>
      <c r="C933" s="171" t="s">
        <v>2679</v>
      </c>
      <c r="D933" s="87">
        <v>0</v>
      </c>
      <c r="E933" s="87">
        <v>0</v>
      </c>
      <c r="F933" s="87">
        <v>0</v>
      </c>
      <c r="G933" s="87">
        <v>0</v>
      </c>
      <c r="H933" s="87">
        <v>0</v>
      </c>
      <c r="I933" s="87">
        <v>0</v>
      </c>
      <c r="J933" s="87">
        <v>0</v>
      </c>
      <c r="K933" s="87">
        <v>0</v>
      </c>
      <c r="L933" s="87">
        <v>0</v>
      </c>
      <c r="M933" s="87">
        <v>0</v>
      </c>
      <c r="N933" s="87">
        <v>0</v>
      </c>
      <c r="O933" s="87">
        <v>0</v>
      </c>
      <c r="P933" s="87">
        <v>0</v>
      </c>
      <c r="Q933" s="87">
        <v>0</v>
      </c>
      <c r="R933" s="87">
        <v>0</v>
      </c>
      <c r="S933" s="87">
        <v>0</v>
      </c>
      <c r="T933" s="87">
        <v>0</v>
      </c>
      <c r="U933" s="87">
        <v>0</v>
      </c>
      <c r="V933" s="87">
        <v>0</v>
      </c>
      <c r="W933" s="87">
        <v>0</v>
      </c>
      <c r="X933" s="87">
        <v>0</v>
      </c>
      <c r="Y933" s="87">
        <v>0</v>
      </c>
      <c r="Z933" s="87">
        <v>0</v>
      </c>
      <c r="AA933" s="87">
        <v>0</v>
      </c>
      <c r="AB933" s="87">
        <v>0</v>
      </c>
      <c r="AC933" s="87">
        <v>0</v>
      </c>
      <c r="AD933" s="87">
        <v>0</v>
      </c>
      <c r="AE933" s="87">
        <v>0</v>
      </c>
      <c r="AF933" s="87">
        <v>0</v>
      </c>
      <c r="AG933" s="87">
        <v>0</v>
      </c>
      <c r="AH933" s="87">
        <v>0</v>
      </c>
      <c r="AI933" s="87">
        <v>0</v>
      </c>
      <c r="AJ933" s="87">
        <v>0</v>
      </c>
      <c r="AK933" s="87">
        <v>0</v>
      </c>
      <c r="AL933" s="87">
        <v>0</v>
      </c>
      <c r="AM933" s="87">
        <v>0</v>
      </c>
      <c r="AN933" s="87">
        <v>0</v>
      </c>
      <c r="AO933" s="87">
        <v>0</v>
      </c>
      <c r="AP933" s="87">
        <v>0</v>
      </c>
      <c r="AQ933" s="87">
        <v>0</v>
      </c>
      <c r="AR933" s="87">
        <v>0</v>
      </c>
      <c r="AS933" s="87">
        <v>0</v>
      </c>
      <c r="AT933" s="87">
        <v>0</v>
      </c>
      <c r="AU933" s="87">
        <v>0</v>
      </c>
    </row>
    <row r="934" spans="1:47" ht="63" x14ac:dyDescent="0.25">
      <c r="A934" s="171" t="s">
        <v>901</v>
      </c>
      <c r="B934" s="85" t="s">
        <v>133</v>
      </c>
      <c r="C934" s="171" t="s">
        <v>2680</v>
      </c>
      <c r="D934" s="87">
        <v>0</v>
      </c>
      <c r="E934" s="87">
        <v>0</v>
      </c>
      <c r="F934" s="87">
        <v>0</v>
      </c>
      <c r="G934" s="87">
        <v>0</v>
      </c>
      <c r="H934" s="87">
        <v>0</v>
      </c>
      <c r="I934" s="87">
        <v>2.0329999999999999</v>
      </c>
      <c r="J934" s="87">
        <v>0</v>
      </c>
      <c r="K934" s="87">
        <v>0</v>
      </c>
      <c r="L934" s="87">
        <v>0</v>
      </c>
      <c r="M934" s="87">
        <v>0</v>
      </c>
      <c r="N934" s="87">
        <v>0</v>
      </c>
      <c r="O934" s="87">
        <v>0</v>
      </c>
      <c r="P934" s="87">
        <v>0</v>
      </c>
      <c r="Q934" s="87">
        <v>0</v>
      </c>
      <c r="R934" s="87">
        <v>0</v>
      </c>
      <c r="S934" s="87">
        <v>0</v>
      </c>
      <c r="T934" s="87">
        <v>1.9279999999999999</v>
      </c>
      <c r="U934" s="87">
        <v>0</v>
      </c>
      <c r="V934" s="87">
        <v>0</v>
      </c>
      <c r="W934" s="87">
        <v>0</v>
      </c>
      <c r="X934" s="87">
        <v>0</v>
      </c>
      <c r="Y934" s="87">
        <v>0</v>
      </c>
      <c r="Z934" s="87">
        <v>0</v>
      </c>
      <c r="AA934" s="87">
        <v>0</v>
      </c>
      <c r="AB934" s="87">
        <v>0</v>
      </c>
      <c r="AC934" s="87">
        <v>0</v>
      </c>
      <c r="AD934" s="87">
        <v>0</v>
      </c>
      <c r="AE934" s="87">
        <v>0</v>
      </c>
      <c r="AF934" s="87">
        <v>0</v>
      </c>
      <c r="AG934" s="87">
        <v>0</v>
      </c>
      <c r="AH934" s="87">
        <v>0</v>
      </c>
      <c r="AI934" s="87">
        <v>0</v>
      </c>
      <c r="AJ934" s="87">
        <v>0</v>
      </c>
      <c r="AK934" s="87">
        <v>0</v>
      </c>
      <c r="AL934" s="87">
        <v>0</v>
      </c>
      <c r="AM934" s="87">
        <v>0</v>
      </c>
      <c r="AN934" s="87">
        <v>0</v>
      </c>
      <c r="AO934" s="87">
        <v>0</v>
      </c>
      <c r="AP934" s="87">
        <v>0</v>
      </c>
      <c r="AQ934" s="87">
        <v>0</v>
      </c>
      <c r="AR934" s="87">
        <v>0</v>
      </c>
      <c r="AS934" s="87">
        <v>0</v>
      </c>
      <c r="AT934" s="87">
        <v>0</v>
      </c>
      <c r="AU934" s="87">
        <v>0</v>
      </c>
    </row>
    <row r="935" spans="1:47" ht="94.5" x14ac:dyDescent="0.25">
      <c r="A935" s="171" t="s">
        <v>901</v>
      </c>
      <c r="B935" s="85" t="s">
        <v>135</v>
      </c>
      <c r="C935" s="171" t="s">
        <v>2681</v>
      </c>
      <c r="D935" s="87">
        <v>0</v>
      </c>
      <c r="E935" s="87">
        <v>0</v>
      </c>
      <c r="F935" s="87">
        <v>0</v>
      </c>
      <c r="G935" s="87">
        <v>0</v>
      </c>
      <c r="H935" s="87">
        <v>0</v>
      </c>
      <c r="I935" s="87">
        <v>0</v>
      </c>
      <c r="J935" s="87">
        <v>0</v>
      </c>
      <c r="K935" s="87">
        <v>0</v>
      </c>
      <c r="L935" s="87">
        <v>0</v>
      </c>
      <c r="M935" s="87">
        <v>0</v>
      </c>
      <c r="N935" s="87">
        <v>0</v>
      </c>
      <c r="O935" s="87">
        <v>0</v>
      </c>
      <c r="P935" s="87">
        <v>0</v>
      </c>
      <c r="Q935" s="87">
        <v>0</v>
      </c>
      <c r="R935" s="87">
        <v>0</v>
      </c>
      <c r="S935" s="87">
        <v>0</v>
      </c>
      <c r="T935" s="87">
        <v>0.6</v>
      </c>
      <c r="U935" s="87">
        <v>0</v>
      </c>
      <c r="V935" s="87">
        <v>0</v>
      </c>
      <c r="W935" s="87">
        <v>0</v>
      </c>
      <c r="X935" s="87">
        <v>0</v>
      </c>
      <c r="Y935" s="87">
        <v>0</v>
      </c>
      <c r="Z935" s="87">
        <v>0</v>
      </c>
      <c r="AA935" s="87">
        <v>0</v>
      </c>
      <c r="AB935" s="87">
        <v>0</v>
      </c>
      <c r="AC935" s="87">
        <v>0</v>
      </c>
      <c r="AD935" s="87">
        <v>0</v>
      </c>
      <c r="AE935" s="87">
        <v>0</v>
      </c>
      <c r="AF935" s="87">
        <v>0</v>
      </c>
      <c r="AG935" s="87">
        <v>0</v>
      </c>
      <c r="AH935" s="87">
        <v>0</v>
      </c>
      <c r="AI935" s="87">
        <v>0</v>
      </c>
      <c r="AJ935" s="87">
        <v>0</v>
      </c>
      <c r="AK935" s="87">
        <v>0</v>
      </c>
      <c r="AL935" s="87">
        <v>0</v>
      </c>
      <c r="AM935" s="87">
        <v>0</v>
      </c>
      <c r="AN935" s="87">
        <v>0</v>
      </c>
      <c r="AO935" s="87">
        <v>0</v>
      </c>
      <c r="AP935" s="87">
        <v>0</v>
      </c>
      <c r="AQ935" s="87">
        <v>0</v>
      </c>
      <c r="AR935" s="87">
        <v>0</v>
      </c>
      <c r="AS935" s="87">
        <v>0</v>
      </c>
      <c r="AT935" s="87">
        <v>0</v>
      </c>
      <c r="AU935" s="87">
        <v>0</v>
      </c>
    </row>
    <row r="936" spans="1:47" ht="63" x14ac:dyDescent="0.25">
      <c r="A936" s="171" t="s">
        <v>901</v>
      </c>
      <c r="B936" s="85" t="s">
        <v>136</v>
      </c>
      <c r="C936" s="171" t="s">
        <v>2682</v>
      </c>
      <c r="D936" s="87">
        <v>0</v>
      </c>
      <c r="E936" s="87">
        <v>0</v>
      </c>
      <c r="F936" s="87">
        <v>0</v>
      </c>
      <c r="G936" s="87">
        <v>0</v>
      </c>
      <c r="H936" s="87">
        <v>0</v>
      </c>
      <c r="I936" s="87">
        <v>0</v>
      </c>
      <c r="J936" s="87">
        <v>0</v>
      </c>
      <c r="K936" s="87">
        <v>0</v>
      </c>
      <c r="L936" s="87">
        <v>0</v>
      </c>
      <c r="M936" s="87">
        <v>0</v>
      </c>
      <c r="N936" s="87">
        <v>0</v>
      </c>
      <c r="O936" s="87">
        <v>0</v>
      </c>
      <c r="P936" s="87">
        <v>0</v>
      </c>
      <c r="Q936" s="87">
        <v>0</v>
      </c>
      <c r="R936" s="87">
        <v>0</v>
      </c>
      <c r="S936" s="87">
        <v>0</v>
      </c>
      <c r="T936" s="87">
        <v>0</v>
      </c>
      <c r="U936" s="87">
        <v>0</v>
      </c>
      <c r="V936" s="87">
        <v>0</v>
      </c>
      <c r="W936" s="87">
        <v>0</v>
      </c>
      <c r="X936" s="87">
        <v>0</v>
      </c>
      <c r="Y936" s="87">
        <v>0</v>
      </c>
      <c r="Z936" s="87">
        <v>0</v>
      </c>
      <c r="AA936" s="87">
        <v>0</v>
      </c>
      <c r="AB936" s="87">
        <v>0</v>
      </c>
      <c r="AC936" s="87">
        <v>0</v>
      </c>
      <c r="AD936" s="87">
        <v>0</v>
      </c>
      <c r="AE936" s="87">
        <v>0</v>
      </c>
      <c r="AF936" s="87">
        <v>0</v>
      </c>
      <c r="AG936" s="87">
        <v>0</v>
      </c>
      <c r="AH936" s="87">
        <v>0</v>
      </c>
      <c r="AI936" s="87">
        <v>0</v>
      </c>
      <c r="AJ936" s="87">
        <v>0</v>
      </c>
      <c r="AK936" s="87">
        <v>0</v>
      </c>
      <c r="AL936" s="87">
        <v>0</v>
      </c>
      <c r="AM936" s="87">
        <v>0</v>
      </c>
      <c r="AN936" s="87">
        <v>0</v>
      </c>
      <c r="AO936" s="87">
        <v>0</v>
      </c>
      <c r="AP936" s="87">
        <v>0</v>
      </c>
      <c r="AQ936" s="87">
        <v>0</v>
      </c>
      <c r="AR936" s="87">
        <v>0</v>
      </c>
      <c r="AS936" s="87">
        <v>0</v>
      </c>
      <c r="AT936" s="87">
        <v>0</v>
      </c>
      <c r="AU936" s="87">
        <v>0</v>
      </c>
    </row>
    <row r="937" spans="1:47" x14ac:dyDescent="0.25">
      <c r="A937" s="224" t="s">
        <v>901</v>
      </c>
      <c r="B937" s="212" t="s">
        <v>51</v>
      </c>
      <c r="C937" s="224"/>
      <c r="D937" s="223">
        <v>0</v>
      </c>
      <c r="E937" s="223">
        <v>0</v>
      </c>
      <c r="F937" s="223">
        <v>0</v>
      </c>
      <c r="G937" s="223">
        <v>0</v>
      </c>
      <c r="H937" s="223">
        <v>0</v>
      </c>
      <c r="I937" s="223">
        <v>0</v>
      </c>
      <c r="J937" s="223">
        <v>0</v>
      </c>
      <c r="K937" s="223">
        <v>0</v>
      </c>
      <c r="L937" s="223">
        <v>0</v>
      </c>
      <c r="M937" s="223">
        <v>0</v>
      </c>
      <c r="N937" s="223">
        <v>0</v>
      </c>
      <c r="O937" s="223">
        <v>0</v>
      </c>
      <c r="P937" s="223">
        <v>0</v>
      </c>
      <c r="Q937" s="223">
        <v>0</v>
      </c>
      <c r="R937" s="223">
        <v>0</v>
      </c>
      <c r="S937" s="223">
        <v>0</v>
      </c>
      <c r="T937" s="223">
        <v>0</v>
      </c>
      <c r="U937" s="223">
        <v>0</v>
      </c>
      <c r="V937" s="223">
        <v>0</v>
      </c>
      <c r="W937" s="223">
        <v>0</v>
      </c>
      <c r="X937" s="223">
        <v>0</v>
      </c>
      <c r="Y937" s="223">
        <v>0</v>
      </c>
      <c r="Z937" s="223">
        <v>0</v>
      </c>
      <c r="AA937" s="223">
        <v>0</v>
      </c>
      <c r="AB937" s="223">
        <f t="shared" ref="AB937:AU937" si="109">SUM(AB938:AB938)</f>
        <v>0</v>
      </c>
      <c r="AC937" s="223">
        <f t="shared" si="109"/>
        <v>0</v>
      </c>
      <c r="AD937" s="223">
        <f t="shared" si="109"/>
        <v>0</v>
      </c>
      <c r="AE937" s="223">
        <f t="shared" si="109"/>
        <v>0</v>
      </c>
      <c r="AF937" s="223">
        <f t="shared" si="109"/>
        <v>0</v>
      </c>
      <c r="AG937" s="223">
        <f t="shared" si="109"/>
        <v>0</v>
      </c>
      <c r="AH937" s="223">
        <f t="shared" si="109"/>
        <v>0</v>
      </c>
      <c r="AI937" s="223">
        <f t="shared" si="109"/>
        <v>0</v>
      </c>
      <c r="AJ937" s="223">
        <f t="shared" si="109"/>
        <v>0</v>
      </c>
      <c r="AK937" s="223">
        <f t="shared" si="109"/>
        <v>0</v>
      </c>
      <c r="AL937" s="223">
        <f t="shared" si="109"/>
        <v>0</v>
      </c>
      <c r="AM937" s="223">
        <f t="shared" si="109"/>
        <v>0</v>
      </c>
      <c r="AN937" s="223">
        <f t="shared" si="109"/>
        <v>0</v>
      </c>
      <c r="AO937" s="223">
        <f t="shared" si="109"/>
        <v>0</v>
      </c>
      <c r="AP937" s="223">
        <f t="shared" si="109"/>
        <v>0</v>
      </c>
      <c r="AQ937" s="223">
        <f t="shared" si="109"/>
        <v>0</v>
      </c>
      <c r="AR937" s="223">
        <f t="shared" si="109"/>
        <v>0</v>
      </c>
      <c r="AS937" s="223">
        <f t="shared" si="109"/>
        <v>0</v>
      </c>
      <c r="AT937" s="223">
        <f t="shared" si="109"/>
        <v>0</v>
      </c>
      <c r="AU937" s="223">
        <f t="shared" si="109"/>
        <v>0</v>
      </c>
    </row>
    <row r="938" spans="1:47" ht="47.25" x14ac:dyDescent="0.25">
      <c r="A938" s="171" t="s">
        <v>901</v>
      </c>
      <c r="B938" s="86" t="s">
        <v>137</v>
      </c>
      <c r="C938" s="171" t="s">
        <v>2683</v>
      </c>
      <c r="D938" s="87">
        <v>0</v>
      </c>
      <c r="E938" s="87">
        <v>0</v>
      </c>
      <c r="F938" s="87">
        <v>0</v>
      </c>
      <c r="G938" s="87">
        <v>0</v>
      </c>
      <c r="H938" s="87">
        <v>0</v>
      </c>
      <c r="I938" s="87">
        <v>0</v>
      </c>
      <c r="J938" s="87">
        <v>0</v>
      </c>
      <c r="K938" s="87">
        <v>0</v>
      </c>
      <c r="L938" s="87">
        <v>0</v>
      </c>
      <c r="M938" s="87">
        <v>0</v>
      </c>
      <c r="N938" s="87">
        <v>0</v>
      </c>
      <c r="O938" s="87">
        <v>0</v>
      </c>
      <c r="P938" s="87">
        <v>0</v>
      </c>
      <c r="Q938" s="87">
        <v>0</v>
      </c>
      <c r="R938" s="87">
        <v>0</v>
      </c>
      <c r="S938" s="87">
        <v>0</v>
      </c>
      <c r="T938" s="87">
        <v>0</v>
      </c>
      <c r="U938" s="87">
        <v>0</v>
      </c>
      <c r="V938" s="87">
        <v>0</v>
      </c>
      <c r="W938" s="87">
        <v>0</v>
      </c>
      <c r="X938" s="87">
        <v>0</v>
      </c>
      <c r="Y938" s="87">
        <v>0</v>
      </c>
      <c r="Z938" s="87">
        <v>0</v>
      </c>
      <c r="AA938" s="87">
        <v>0</v>
      </c>
      <c r="AB938" s="87">
        <v>0</v>
      </c>
      <c r="AC938" s="87">
        <v>0</v>
      </c>
      <c r="AD938" s="87">
        <v>0</v>
      </c>
      <c r="AE938" s="87">
        <v>0</v>
      </c>
      <c r="AF938" s="87">
        <v>0</v>
      </c>
      <c r="AG938" s="87">
        <v>0</v>
      </c>
      <c r="AH938" s="87">
        <v>0</v>
      </c>
      <c r="AI938" s="87">
        <v>0</v>
      </c>
      <c r="AJ938" s="87">
        <v>0</v>
      </c>
      <c r="AK938" s="87">
        <v>0</v>
      </c>
      <c r="AL938" s="87">
        <v>0</v>
      </c>
      <c r="AM938" s="87">
        <v>0</v>
      </c>
      <c r="AN938" s="87">
        <v>0</v>
      </c>
      <c r="AO938" s="87">
        <v>0</v>
      </c>
      <c r="AP938" s="87">
        <v>0</v>
      </c>
      <c r="AQ938" s="87">
        <v>0</v>
      </c>
      <c r="AR938" s="87">
        <v>0</v>
      </c>
      <c r="AS938" s="87">
        <v>0</v>
      </c>
      <c r="AT938" s="87">
        <v>0</v>
      </c>
      <c r="AU938" s="87">
        <v>0</v>
      </c>
    </row>
    <row r="939" spans="1:47" x14ac:dyDescent="0.25">
      <c r="A939" s="224" t="s">
        <v>901</v>
      </c>
      <c r="B939" s="212" t="s">
        <v>53</v>
      </c>
      <c r="C939" s="224"/>
      <c r="D939" s="223">
        <v>0</v>
      </c>
      <c r="E939" s="223">
        <v>3.26</v>
      </c>
      <c r="F939" s="223">
        <v>0</v>
      </c>
      <c r="G939" s="223">
        <v>0</v>
      </c>
      <c r="H939" s="223">
        <v>0</v>
      </c>
      <c r="I939" s="223">
        <v>4.1890000000000001</v>
      </c>
      <c r="J939" s="223">
        <v>0</v>
      </c>
      <c r="K939" s="223">
        <v>0</v>
      </c>
      <c r="L939" s="223">
        <v>0</v>
      </c>
      <c r="M939" s="223">
        <v>0</v>
      </c>
      <c r="N939" s="223">
        <v>0</v>
      </c>
      <c r="O939" s="223">
        <v>0</v>
      </c>
      <c r="P939" s="223">
        <v>0</v>
      </c>
      <c r="Q939" s="223">
        <v>0</v>
      </c>
      <c r="R939" s="223">
        <v>0</v>
      </c>
      <c r="S939" s="223">
        <v>0</v>
      </c>
      <c r="T939" s="223">
        <v>0.74</v>
      </c>
      <c r="U939" s="223">
        <v>0</v>
      </c>
      <c r="V939" s="223">
        <v>0</v>
      </c>
      <c r="W939" s="223">
        <v>0</v>
      </c>
      <c r="X939" s="223">
        <v>0</v>
      </c>
      <c r="Y939" s="223">
        <v>0</v>
      </c>
      <c r="Z939" s="223">
        <v>0</v>
      </c>
      <c r="AA939" s="223">
        <v>0</v>
      </c>
      <c r="AB939" s="223">
        <f t="shared" ref="AB939:AU939" si="110">SUM(AB940:AB944)</f>
        <v>0</v>
      </c>
      <c r="AC939" s="223">
        <f t="shared" si="110"/>
        <v>0</v>
      </c>
      <c r="AD939" s="223">
        <f t="shared" si="110"/>
        <v>0</v>
      </c>
      <c r="AE939" s="223">
        <f t="shared" si="110"/>
        <v>0</v>
      </c>
      <c r="AF939" s="223">
        <f t="shared" si="110"/>
        <v>0</v>
      </c>
      <c r="AG939" s="223">
        <f t="shared" si="110"/>
        <v>0</v>
      </c>
      <c r="AH939" s="223">
        <f t="shared" si="110"/>
        <v>0</v>
      </c>
      <c r="AI939" s="223">
        <f t="shared" si="110"/>
        <v>0</v>
      </c>
      <c r="AJ939" s="223">
        <f t="shared" si="110"/>
        <v>0</v>
      </c>
      <c r="AK939" s="223">
        <f t="shared" si="110"/>
        <v>0</v>
      </c>
      <c r="AL939" s="223">
        <f t="shared" si="110"/>
        <v>0</v>
      </c>
      <c r="AM939" s="223">
        <f t="shared" si="110"/>
        <v>0</v>
      </c>
      <c r="AN939" s="223">
        <f t="shared" si="110"/>
        <v>0</v>
      </c>
      <c r="AO939" s="223">
        <f t="shared" si="110"/>
        <v>0</v>
      </c>
      <c r="AP939" s="223">
        <f t="shared" si="110"/>
        <v>0</v>
      </c>
      <c r="AQ939" s="223">
        <f t="shared" si="110"/>
        <v>0</v>
      </c>
      <c r="AR939" s="223">
        <f t="shared" si="110"/>
        <v>0</v>
      </c>
      <c r="AS939" s="223">
        <f t="shared" si="110"/>
        <v>0</v>
      </c>
      <c r="AT939" s="223">
        <f t="shared" si="110"/>
        <v>0</v>
      </c>
      <c r="AU939" s="223">
        <f t="shared" si="110"/>
        <v>0</v>
      </c>
    </row>
    <row r="940" spans="1:47" ht="78.75" x14ac:dyDescent="0.25">
      <c r="A940" s="171" t="s">
        <v>901</v>
      </c>
      <c r="B940" s="86" t="s">
        <v>843</v>
      </c>
      <c r="C940" s="171" t="s">
        <v>2684</v>
      </c>
      <c r="D940" s="87">
        <v>0</v>
      </c>
      <c r="E940" s="87">
        <v>2</v>
      </c>
      <c r="F940" s="87">
        <v>0</v>
      </c>
      <c r="G940" s="87">
        <v>0</v>
      </c>
      <c r="H940" s="87">
        <v>0</v>
      </c>
      <c r="I940" s="87">
        <v>3.052</v>
      </c>
      <c r="J940" s="87">
        <v>0</v>
      </c>
      <c r="K940" s="87">
        <v>0</v>
      </c>
      <c r="L940" s="87">
        <v>0</v>
      </c>
      <c r="M940" s="87">
        <v>0</v>
      </c>
      <c r="N940" s="87">
        <v>0</v>
      </c>
      <c r="O940" s="87">
        <v>0</v>
      </c>
      <c r="P940" s="87">
        <v>0</v>
      </c>
      <c r="Q940" s="87">
        <v>0</v>
      </c>
      <c r="R940" s="87">
        <v>0</v>
      </c>
      <c r="S940" s="87">
        <v>0</v>
      </c>
      <c r="T940" s="87">
        <v>0</v>
      </c>
      <c r="U940" s="87">
        <v>0</v>
      </c>
      <c r="V940" s="87">
        <v>0</v>
      </c>
      <c r="W940" s="87">
        <v>0</v>
      </c>
      <c r="X940" s="87">
        <v>0</v>
      </c>
      <c r="Y940" s="87">
        <v>0</v>
      </c>
      <c r="Z940" s="87">
        <v>0</v>
      </c>
      <c r="AA940" s="87">
        <v>0</v>
      </c>
      <c r="AB940" s="87">
        <v>0</v>
      </c>
      <c r="AC940" s="87">
        <v>0</v>
      </c>
      <c r="AD940" s="88"/>
      <c r="AE940" s="88"/>
      <c r="AF940" s="88"/>
      <c r="AG940" s="88"/>
      <c r="AH940" s="88"/>
      <c r="AI940" s="88"/>
      <c r="AJ940" s="88"/>
      <c r="AK940" s="88"/>
      <c r="AL940" s="88"/>
      <c r="AM940" s="88"/>
      <c r="AN940" s="88"/>
      <c r="AO940" s="88"/>
      <c r="AP940" s="88"/>
      <c r="AQ940" s="88"/>
      <c r="AR940" s="88"/>
      <c r="AS940" s="88"/>
      <c r="AT940" s="88"/>
      <c r="AU940" s="88"/>
    </row>
    <row r="941" spans="1:47" ht="63" x14ac:dyDescent="0.25">
      <c r="A941" s="171" t="s">
        <v>901</v>
      </c>
      <c r="B941" s="85" t="s">
        <v>844</v>
      </c>
      <c r="C941" s="171" t="s">
        <v>2685</v>
      </c>
      <c r="D941" s="87">
        <v>0</v>
      </c>
      <c r="E941" s="87">
        <v>0</v>
      </c>
      <c r="F941" s="87">
        <v>0</v>
      </c>
      <c r="G941" s="87">
        <v>0</v>
      </c>
      <c r="H941" s="87">
        <v>0</v>
      </c>
      <c r="I941" s="87">
        <v>0</v>
      </c>
      <c r="J941" s="87">
        <v>0</v>
      </c>
      <c r="K941" s="87">
        <v>0</v>
      </c>
      <c r="L941" s="87">
        <v>0</v>
      </c>
      <c r="M941" s="87">
        <v>0</v>
      </c>
      <c r="N941" s="87">
        <v>0</v>
      </c>
      <c r="O941" s="87">
        <v>0</v>
      </c>
      <c r="P941" s="87">
        <v>0</v>
      </c>
      <c r="Q941" s="87">
        <v>0</v>
      </c>
      <c r="R941" s="87">
        <v>0</v>
      </c>
      <c r="S941" s="87">
        <v>0</v>
      </c>
      <c r="T941" s="87">
        <v>0</v>
      </c>
      <c r="U941" s="87">
        <v>0</v>
      </c>
      <c r="V941" s="87">
        <v>0</v>
      </c>
      <c r="W941" s="87">
        <v>0</v>
      </c>
      <c r="X941" s="87">
        <v>0</v>
      </c>
      <c r="Y941" s="87">
        <v>0</v>
      </c>
      <c r="Z941" s="87">
        <v>0</v>
      </c>
      <c r="AA941" s="87">
        <v>0</v>
      </c>
      <c r="AB941" s="87">
        <v>0</v>
      </c>
      <c r="AC941" s="87">
        <v>0</v>
      </c>
      <c r="AD941" s="87">
        <v>0</v>
      </c>
      <c r="AE941" s="87">
        <v>0</v>
      </c>
      <c r="AF941" s="87">
        <v>0</v>
      </c>
      <c r="AG941" s="87">
        <v>0</v>
      </c>
      <c r="AH941" s="87">
        <v>0</v>
      </c>
      <c r="AI941" s="87">
        <v>0</v>
      </c>
      <c r="AJ941" s="87">
        <v>0</v>
      </c>
      <c r="AK941" s="87">
        <v>0</v>
      </c>
      <c r="AL941" s="87">
        <v>0</v>
      </c>
      <c r="AM941" s="87">
        <v>0</v>
      </c>
      <c r="AN941" s="87">
        <v>0</v>
      </c>
      <c r="AO941" s="87">
        <v>0</v>
      </c>
      <c r="AP941" s="87">
        <v>0</v>
      </c>
      <c r="AQ941" s="87">
        <v>0</v>
      </c>
      <c r="AR941" s="87">
        <v>0</v>
      </c>
      <c r="AS941" s="87">
        <v>0</v>
      </c>
      <c r="AT941" s="87">
        <v>0</v>
      </c>
      <c r="AU941" s="87">
        <v>0</v>
      </c>
    </row>
    <row r="942" spans="1:47" ht="78.75" x14ac:dyDescent="0.25">
      <c r="A942" s="171" t="s">
        <v>901</v>
      </c>
      <c r="B942" s="85" t="s">
        <v>845</v>
      </c>
      <c r="C942" s="171" t="s">
        <v>2686</v>
      </c>
      <c r="D942" s="87">
        <v>0</v>
      </c>
      <c r="E942" s="87">
        <v>0</v>
      </c>
      <c r="F942" s="87">
        <v>0</v>
      </c>
      <c r="G942" s="87">
        <v>0</v>
      </c>
      <c r="H942" s="87">
        <v>0</v>
      </c>
      <c r="I942" s="87">
        <v>0</v>
      </c>
      <c r="J942" s="87">
        <v>0</v>
      </c>
      <c r="K942" s="87">
        <v>0</v>
      </c>
      <c r="L942" s="87">
        <v>0</v>
      </c>
      <c r="M942" s="87">
        <v>0</v>
      </c>
      <c r="N942" s="87">
        <v>0</v>
      </c>
      <c r="O942" s="87">
        <v>0</v>
      </c>
      <c r="P942" s="87">
        <v>0</v>
      </c>
      <c r="Q942" s="87">
        <v>0</v>
      </c>
      <c r="R942" s="87">
        <v>0</v>
      </c>
      <c r="S942" s="87">
        <v>0</v>
      </c>
      <c r="T942" s="87">
        <v>0.74</v>
      </c>
      <c r="U942" s="87">
        <v>0</v>
      </c>
      <c r="V942" s="87">
        <v>0</v>
      </c>
      <c r="W942" s="87">
        <v>0</v>
      </c>
      <c r="X942" s="87">
        <v>0</v>
      </c>
      <c r="Y942" s="87">
        <v>0</v>
      </c>
      <c r="Z942" s="87">
        <v>0</v>
      </c>
      <c r="AA942" s="87">
        <v>0</v>
      </c>
      <c r="AB942" s="87">
        <v>0</v>
      </c>
      <c r="AC942" s="87">
        <v>0</v>
      </c>
      <c r="AD942" s="87">
        <v>0</v>
      </c>
      <c r="AE942" s="87">
        <v>0</v>
      </c>
      <c r="AF942" s="87">
        <v>0</v>
      </c>
      <c r="AG942" s="87">
        <v>0</v>
      </c>
      <c r="AH942" s="87">
        <v>0</v>
      </c>
      <c r="AI942" s="87">
        <v>0</v>
      </c>
      <c r="AJ942" s="87">
        <v>0</v>
      </c>
      <c r="AK942" s="87">
        <v>0</v>
      </c>
      <c r="AL942" s="87">
        <v>0</v>
      </c>
      <c r="AM942" s="87">
        <v>0</v>
      </c>
      <c r="AN942" s="87">
        <v>0</v>
      </c>
      <c r="AO942" s="87">
        <v>0</v>
      </c>
      <c r="AP942" s="87">
        <v>0</v>
      </c>
      <c r="AQ942" s="87">
        <v>0</v>
      </c>
      <c r="AR942" s="87">
        <v>0</v>
      </c>
      <c r="AS942" s="87">
        <v>0</v>
      </c>
      <c r="AT942" s="87">
        <v>0</v>
      </c>
      <c r="AU942" s="87">
        <v>0</v>
      </c>
    </row>
    <row r="943" spans="1:47" ht="78.75" x14ac:dyDescent="0.25">
      <c r="A943" s="171" t="s">
        <v>901</v>
      </c>
      <c r="B943" s="86" t="s">
        <v>1846</v>
      </c>
      <c r="C943" s="171" t="s">
        <v>2687</v>
      </c>
      <c r="D943" s="87">
        <v>0</v>
      </c>
      <c r="E943" s="87">
        <v>1.26</v>
      </c>
      <c r="F943" s="87">
        <v>0</v>
      </c>
      <c r="G943" s="87">
        <v>0</v>
      </c>
      <c r="H943" s="87">
        <v>0</v>
      </c>
      <c r="I943" s="87">
        <v>0.77700000000000014</v>
      </c>
      <c r="J943" s="87">
        <v>0</v>
      </c>
      <c r="K943" s="87">
        <v>0</v>
      </c>
      <c r="L943" s="87">
        <v>0</v>
      </c>
      <c r="M943" s="87">
        <v>0</v>
      </c>
      <c r="N943" s="87">
        <v>0</v>
      </c>
      <c r="O943" s="87">
        <v>0</v>
      </c>
      <c r="P943" s="87">
        <v>0</v>
      </c>
      <c r="Q943" s="87">
        <v>0</v>
      </c>
      <c r="R943" s="87">
        <v>0</v>
      </c>
      <c r="S943" s="87"/>
      <c r="T943" s="87">
        <v>0</v>
      </c>
      <c r="U943" s="87"/>
      <c r="V943" s="87">
        <v>0</v>
      </c>
      <c r="W943" s="87">
        <v>0</v>
      </c>
      <c r="X943" s="87">
        <v>0</v>
      </c>
      <c r="Y943" s="87">
        <v>0</v>
      </c>
      <c r="Z943" s="87">
        <v>0</v>
      </c>
      <c r="AA943" s="87">
        <v>0</v>
      </c>
      <c r="AB943" s="87">
        <v>0</v>
      </c>
      <c r="AC943" s="87">
        <v>0</v>
      </c>
      <c r="AD943" s="87">
        <v>0</v>
      </c>
      <c r="AE943" s="87">
        <v>0</v>
      </c>
      <c r="AF943" s="87">
        <v>0</v>
      </c>
      <c r="AG943" s="87">
        <v>0</v>
      </c>
      <c r="AH943" s="87">
        <v>0</v>
      </c>
      <c r="AI943" s="87">
        <v>0</v>
      </c>
      <c r="AJ943" s="87">
        <v>0</v>
      </c>
      <c r="AK943" s="87">
        <v>0</v>
      </c>
      <c r="AL943" s="87">
        <v>0</v>
      </c>
      <c r="AM943" s="87">
        <v>0</v>
      </c>
      <c r="AN943" s="87">
        <v>0</v>
      </c>
      <c r="AO943" s="87">
        <v>0</v>
      </c>
      <c r="AP943" s="87">
        <v>0</v>
      </c>
      <c r="AQ943" s="87">
        <v>0</v>
      </c>
      <c r="AR943" s="87">
        <v>0</v>
      </c>
      <c r="AS943" s="87">
        <v>0</v>
      </c>
      <c r="AT943" s="87">
        <v>0</v>
      </c>
      <c r="AU943" s="87">
        <v>0</v>
      </c>
    </row>
    <row r="944" spans="1:47" ht="94.5" x14ac:dyDescent="0.25">
      <c r="A944" s="171" t="s">
        <v>901</v>
      </c>
      <c r="B944" s="85" t="s">
        <v>958</v>
      </c>
      <c r="C944" s="171" t="s">
        <v>2688</v>
      </c>
      <c r="D944" s="87">
        <v>0</v>
      </c>
      <c r="E944" s="87">
        <v>0</v>
      </c>
      <c r="F944" s="87">
        <v>0</v>
      </c>
      <c r="G944" s="87">
        <v>0</v>
      </c>
      <c r="H944" s="87">
        <v>0</v>
      </c>
      <c r="I944" s="87">
        <v>0.36</v>
      </c>
      <c r="J944" s="87">
        <v>0</v>
      </c>
      <c r="K944" s="87">
        <v>0</v>
      </c>
      <c r="L944" s="87">
        <v>0</v>
      </c>
      <c r="M944" s="87">
        <v>0</v>
      </c>
      <c r="N944" s="87">
        <v>0</v>
      </c>
      <c r="O944" s="87">
        <v>0</v>
      </c>
      <c r="P944" s="87">
        <v>0</v>
      </c>
      <c r="Q944" s="87">
        <v>0</v>
      </c>
      <c r="R944" s="87">
        <v>0</v>
      </c>
      <c r="S944" s="87">
        <v>0</v>
      </c>
      <c r="T944" s="87">
        <v>0</v>
      </c>
      <c r="U944" s="87">
        <v>0</v>
      </c>
      <c r="V944" s="87">
        <v>0</v>
      </c>
      <c r="W944" s="87">
        <v>0</v>
      </c>
      <c r="X944" s="87">
        <v>0</v>
      </c>
      <c r="Y944" s="87">
        <v>0</v>
      </c>
      <c r="Z944" s="87">
        <v>0</v>
      </c>
      <c r="AA944" s="87">
        <v>0</v>
      </c>
      <c r="AB944" s="87">
        <v>0</v>
      </c>
      <c r="AC944" s="87">
        <v>0</v>
      </c>
      <c r="AD944" s="87">
        <v>0</v>
      </c>
      <c r="AE944" s="87">
        <v>0</v>
      </c>
      <c r="AF944" s="87">
        <v>0</v>
      </c>
      <c r="AG944" s="87">
        <v>0</v>
      </c>
      <c r="AH944" s="87">
        <v>0</v>
      </c>
      <c r="AI944" s="87">
        <v>0</v>
      </c>
      <c r="AJ944" s="87">
        <v>0</v>
      </c>
      <c r="AK944" s="87">
        <v>0</v>
      </c>
      <c r="AL944" s="87">
        <v>0</v>
      </c>
      <c r="AM944" s="87">
        <v>0</v>
      </c>
      <c r="AN944" s="87">
        <v>0</v>
      </c>
      <c r="AO944" s="87">
        <v>0</v>
      </c>
      <c r="AP944" s="87">
        <v>0</v>
      </c>
      <c r="AQ944" s="87">
        <v>0</v>
      </c>
      <c r="AR944" s="87">
        <v>0</v>
      </c>
      <c r="AS944" s="87">
        <v>0</v>
      </c>
      <c r="AT944" s="87">
        <v>0</v>
      </c>
      <c r="AU944" s="87">
        <v>0</v>
      </c>
    </row>
    <row r="945" spans="1:47" x14ac:dyDescent="0.25">
      <c r="A945" s="224" t="s">
        <v>901</v>
      </c>
      <c r="B945" s="212" t="s">
        <v>54</v>
      </c>
      <c r="C945" s="224"/>
      <c r="D945" s="223">
        <v>0</v>
      </c>
      <c r="E945" s="223">
        <v>0</v>
      </c>
      <c r="F945" s="223">
        <v>0</v>
      </c>
      <c r="G945" s="223">
        <v>0</v>
      </c>
      <c r="H945" s="223">
        <v>0</v>
      </c>
      <c r="I945" s="223">
        <v>0</v>
      </c>
      <c r="J945" s="223">
        <v>0</v>
      </c>
      <c r="K945" s="223">
        <v>0</v>
      </c>
      <c r="L945" s="223">
        <v>0</v>
      </c>
      <c r="M945" s="223">
        <v>0</v>
      </c>
      <c r="N945" s="223">
        <v>0</v>
      </c>
      <c r="O945" s="223">
        <v>0</v>
      </c>
      <c r="P945" s="223">
        <v>0</v>
      </c>
      <c r="Q945" s="223">
        <v>0</v>
      </c>
      <c r="R945" s="223">
        <v>0</v>
      </c>
      <c r="S945" s="223">
        <v>0</v>
      </c>
      <c r="T945" s="223">
        <v>0</v>
      </c>
      <c r="U945" s="223">
        <v>0</v>
      </c>
      <c r="V945" s="223">
        <v>0</v>
      </c>
      <c r="W945" s="223">
        <v>0</v>
      </c>
      <c r="X945" s="223">
        <v>0</v>
      </c>
      <c r="Y945" s="223">
        <v>0</v>
      </c>
      <c r="Z945" s="223">
        <v>0</v>
      </c>
      <c r="AA945" s="223">
        <v>0</v>
      </c>
      <c r="AB945" s="223">
        <f t="shared" ref="AB945:AU945" si="111">SUM(AB946:AB946)</f>
        <v>0</v>
      </c>
      <c r="AC945" s="223">
        <f t="shared" si="111"/>
        <v>0</v>
      </c>
      <c r="AD945" s="223">
        <f t="shared" si="111"/>
        <v>0</v>
      </c>
      <c r="AE945" s="223">
        <f t="shared" si="111"/>
        <v>0</v>
      </c>
      <c r="AF945" s="223">
        <f t="shared" si="111"/>
        <v>0</v>
      </c>
      <c r="AG945" s="223">
        <f t="shared" si="111"/>
        <v>0</v>
      </c>
      <c r="AH945" s="223">
        <f t="shared" si="111"/>
        <v>0</v>
      </c>
      <c r="AI945" s="223">
        <f t="shared" si="111"/>
        <v>0</v>
      </c>
      <c r="AJ945" s="223">
        <f t="shared" si="111"/>
        <v>0</v>
      </c>
      <c r="AK945" s="223">
        <f t="shared" si="111"/>
        <v>0</v>
      </c>
      <c r="AL945" s="223">
        <f t="shared" si="111"/>
        <v>0</v>
      </c>
      <c r="AM945" s="223">
        <f t="shared" si="111"/>
        <v>0</v>
      </c>
      <c r="AN945" s="223">
        <f t="shared" si="111"/>
        <v>0</v>
      </c>
      <c r="AO945" s="223">
        <f t="shared" si="111"/>
        <v>0</v>
      </c>
      <c r="AP945" s="223">
        <f t="shared" si="111"/>
        <v>0</v>
      </c>
      <c r="AQ945" s="223">
        <f t="shared" si="111"/>
        <v>0</v>
      </c>
      <c r="AR945" s="223">
        <f t="shared" si="111"/>
        <v>0</v>
      </c>
      <c r="AS945" s="223">
        <f t="shared" si="111"/>
        <v>0</v>
      </c>
      <c r="AT945" s="223">
        <f t="shared" si="111"/>
        <v>0</v>
      </c>
      <c r="AU945" s="223">
        <f t="shared" si="111"/>
        <v>0</v>
      </c>
    </row>
    <row r="946" spans="1:47" ht="126" x14ac:dyDescent="0.25">
      <c r="A946" s="171" t="s">
        <v>901</v>
      </c>
      <c r="B946" s="85" t="s">
        <v>138</v>
      </c>
      <c r="C946" s="171" t="s">
        <v>139</v>
      </c>
      <c r="D946" s="87">
        <v>0</v>
      </c>
      <c r="E946" s="87">
        <v>0</v>
      </c>
      <c r="F946" s="87">
        <v>0</v>
      </c>
      <c r="G946" s="87">
        <v>0</v>
      </c>
      <c r="H946" s="87">
        <v>0</v>
      </c>
      <c r="I946" s="87">
        <v>0</v>
      </c>
      <c r="J946" s="87">
        <v>0</v>
      </c>
      <c r="K946" s="87">
        <v>0</v>
      </c>
      <c r="L946" s="87">
        <v>0</v>
      </c>
      <c r="M946" s="87">
        <v>0</v>
      </c>
      <c r="N946" s="87">
        <v>0</v>
      </c>
      <c r="O946" s="87">
        <v>0</v>
      </c>
      <c r="P946" s="87">
        <v>0</v>
      </c>
      <c r="Q946" s="87">
        <v>0</v>
      </c>
      <c r="R946" s="87">
        <v>0</v>
      </c>
      <c r="S946" s="87">
        <v>0</v>
      </c>
      <c r="T946" s="87">
        <v>0</v>
      </c>
      <c r="U946" s="87">
        <v>0</v>
      </c>
      <c r="V946" s="87">
        <v>0</v>
      </c>
      <c r="W946" s="87">
        <v>0</v>
      </c>
      <c r="X946" s="87">
        <v>0</v>
      </c>
      <c r="Y946" s="87">
        <v>0</v>
      </c>
      <c r="Z946" s="87">
        <v>0</v>
      </c>
      <c r="AA946" s="87">
        <v>0</v>
      </c>
      <c r="AB946" s="87">
        <v>0</v>
      </c>
      <c r="AC946" s="87">
        <v>0</v>
      </c>
      <c r="AD946" s="87">
        <v>0</v>
      </c>
      <c r="AE946" s="87">
        <v>0</v>
      </c>
      <c r="AF946" s="87">
        <v>0</v>
      </c>
      <c r="AG946" s="87">
        <v>0</v>
      </c>
      <c r="AH946" s="87">
        <v>0</v>
      </c>
      <c r="AI946" s="87">
        <v>0</v>
      </c>
      <c r="AJ946" s="87">
        <v>0</v>
      </c>
      <c r="AK946" s="87">
        <v>0</v>
      </c>
      <c r="AL946" s="87">
        <v>0</v>
      </c>
      <c r="AM946" s="87">
        <v>0</v>
      </c>
      <c r="AN946" s="87">
        <v>0</v>
      </c>
      <c r="AO946" s="87">
        <v>0</v>
      </c>
      <c r="AP946" s="87">
        <v>0</v>
      </c>
      <c r="AQ946" s="87">
        <v>0</v>
      </c>
      <c r="AR946" s="87">
        <v>0</v>
      </c>
      <c r="AS946" s="87">
        <v>0</v>
      </c>
      <c r="AT946" s="87">
        <v>0</v>
      </c>
      <c r="AU946" s="87">
        <v>0</v>
      </c>
    </row>
    <row r="947" spans="1:47" x14ac:dyDescent="0.25">
      <c r="A947" s="224" t="s">
        <v>901</v>
      </c>
      <c r="B947" s="212" t="s">
        <v>55</v>
      </c>
      <c r="C947" s="224"/>
      <c r="D947" s="223">
        <v>0</v>
      </c>
      <c r="E947" s="223">
        <v>0</v>
      </c>
      <c r="F947" s="223">
        <v>0</v>
      </c>
      <c r="G947" s="223">
        <v>0</v>
      </c>
      <c r="H947" s="223">
        <v>0</v>
      </c>
      <c r="I947" s="223">
        <v>0</v>
      </c>
      <c r="J947" s="223">
        <v>0</v>
      </c>
      <c r="K947" s="223">
        <v>0</v>
      </c>
      <c r="L947" s="223">
        <v>0</v>
      </c>
      <c r="M947" s="223">
        <v>0</v>
      </c>
      <c r="N947" s="223">
        <v>0</v>
      </c>
      <c r="O947" s="223">
        <v>0</v>
      </c>
      <c r="P947" s="223">
        <v>0</v>
      </c>
      <c r="Q947" s="223">
        <v>0</v>
      </c>
      <c r="R947" s="223">
        <v>0.8</v>
      </c>
      <c r="S947" s="223">
        <v>0</v>
      </c>
      <c r="T947" s="223">
        <v>12.554</v>
      </c>
      <c r="U947" s="223">
        <v>0</v>
      </c>
      <c r="V947" s="223">
        <v>0</v>
      </c>
      <c r="W947" s="223">
        <v>0</v>
      </c>
      <c r="X947" s="223">
        <v>0</v>
      </c>
      <c r="Y947" s="223">
        <v>0</v>
      </c>
      <c r="Z947" s="223">
        <v>0</v>
      </c>
      <c r="AA947" s="223">
        <v>0</v>
      </c>
      <c r="AB947" s="223">
        <f t="shared" ref="AB947:AU947" si="112">SUM(AB948:AB949)</f>
        <v>0</v>
      </c>
      <c r="AC947" s="223">
        <f t="shared" si="112"/>
        <v>0</v>
      </c>
      <c r="AD947" s="223">
        <f t="shared" si="112"/>
        <v>0</v>
      </c>
      <c r="AE947" s="223">
        <f t="shared" si="112"/>
        <v>0</v>
      </c>
      <c r="AF947" s="223">
        <f t="shared" si="112"/>
        <v>0</v>
      </c>
      <c r="AG947" s="223">
        <f t="shared" si="112"/>
        <v>0</v>
      </c>
      <c r="AH947" s="223">
        <f t="shared" si="112"/>
        <v>0</v>
      </c>
      <c r="AI947" s="223">
        <f t="shared" si="112"/>
        <v>0</v>
      </c>
      <c r="AJ947" s="223">
        <f t="shared" si="112"/>
        <v>0</v>
      </c>
      <c r="AK947" s="223">
        <f t="shared" si="112"/>
        <v>0</v>
      </c>
      <c r="AL947" s="223">
        <f t="shared" si="112"/>
        <v>0</v>
      </c>
      <c r="AM947" s="223">
        <f t="shared" si="112"/>
        <v>0</v>
      </c>
      <c r="AN947" s="223">
        <f t="shared" si="112"/>
        <v>0</v>
      </c>
      <c r="AO947" s="223">
        <f t="shared" si="112"/>
        <v>0</v>
      </c>
      <c r="AP947" s="223">
        <f t="shared" si="112"/>
        <v>0</v>
      </c>
      <c r="AQ947" s="223">
        <f t="shared" si="112"/>
        <v>0</v>
      </c>
      <c r="AR947" s="223">
        <f t="shared" si="112"/>
        <v>0</v>
      </c>
      <c r="AS947" s="223">
        <f t="shared" si="112"/>
        <v>0</v>
      </c>
      <c r="AT947" s="223">
        <f t="shared" si="112"/>
        <v>0</v>
      </c>
      <c r="AU947" s="223">
        <f t="shared" si="112"/>
        <v>0</v>
      </c>
    </row>
    <row r="948" spans="1:47" ht="78.75" x14ac:dyDescent="0.25">
      <c r="A948" s="171" t="s">
        <v>901</v>
      </c>
      <c r="B948" s="86" t="s">
        <v>140</v>
      </c>
      <c r="C948" s="171" t="s">
        <v>2689</v>
      </c>
      <c r="D948" s="87">
        <v>0</v>
      </c>
      <c r="E948" s="87">
        <v>0</v>
      </c>
      <c r="F948" s="87">
        <v>0</v>
      </c>
      <c r="G948" s="87">
        <v>0</v>
      </c>
      <c r="H948" s="87">
        <v>0</v>
      </c>
      <c r="I948" s="87">
        <v>0</v>
      </c>
      <c r="J948" s="87">
        <v>0</v>
      </c>
      <c r="K948" s="87">
        <v>0</v>
      </c>
      <c r="L948" s="87">
        <v>0</v>
      </c>
      <c r="M948" s="87">
        <v>0</v>
      </c>
      <c r="N948" s="87">
        <v>0</v>
      </c>
      <c r="O948" s="87">
        <v>0</v>
      </c>
      <c r="P948" s="87">
        <v>0</v>
      </c>
      <c r="Q948" s="87">
        <v>0</v>
      </c>
      <c r="R948" s="87">
        <v>0</v>
      </c>
      <c r="S948" s="87">
        <v>0</v>
      </c>
      <c r="T948" s="87">
        <v>12.154</v>
      </c>
      <c r="U948" s="87">
        <v>0</v>
      </c>
      <c r="V948" s="87">
        <v>0</v>
      </c>
      <c r="W948" s="87">
        <v>0</v>
      </c>
      <c r="X948" s="87">
        <v>0</v>
      </c>
      <c r="Y948" s="87">
        <v>0</v>
      </c>
      <c r="Z948" s="87">
        <v>0</v>
      </c>
      <c r="AA948" s="87">
        <v>0</v>
      </c>
      <c r="AB948" s="87">
        <v>0</v>
      </c>
      <c r="AC948" s="87">
        <v>0</v>
      </c>
      <c r="AD948" s="87">
        <v>0</v>
      </c>
      <c r="AE948" s="87">
        <v>0</v>
      </c>
      <c r="AF948" s="87">
        <v>0</v>
      </c>
      <c r="AG948" s="87">
        <v>0</v>
      </c>
      <c r="AH948" s="87">
        <v>0</v>
      </c>
      <c r="AI948" s="87">
        <v>0</v>
      </c>
      <c r="AJ948" s="87">
        <v>0</v>
      </c>
      <c r="AK948" s="87">
        <v>0</v>
      </c>
      <c r="AL948" s="87">
        <v>0</v>
      </c>
      <c r="AM948" s="87">
        <v>0</v>
      </c>
      <c r="AN948" s="87">
        <v>0</v>
      </c>
      <c r="AO948" s="87">
        <v>0</v>
      </c>
      <c r="AP948" s="87">
        <v>0</v>
      </c>
      <c r="AQ948" s="87">
        <v>0</v>
      </c>
      <c r="AR948" s="87">
        <v>0</v>
      </c>
      <c r="AS948" s="87">
        <v>0</v>
      </c>
      <c r="AT948" s="87">
        <v>0</v>
      </c>
      <c r="AU948" s="87">
        <v>0</v>
      </c>
    </row>
    <row r="949" spans="1:47" ht="63" x14ac:dyDescent="0.25">
      <c r="A949" s="171" t="s">
        <v>901</v>
      </c>
      <c r="B949" s="85" t="s">
        <v>141</v>
      </c>
      <c r="C949" s="171" t="s">
        <v>2690</v>
      </c>
      <c r="D949" s="87">
        <v>0</v>
      </c>
      <c r="E949" s="87">
        <v>0</v>
      </c>
      <c r="F949" s="87">
        <v>0</v>
      </c>
      <c r="G949" s="87">
        <v>0</v>
      </c>
      <c r="H949" s="87">
        <v>0</v>
      </c>
      <c r="I949" s="87">
        <v>0</v>
      </c>
      <c r="J949" s="87">
        <v>0</v>
      </c>
      <c r="K949" s="87">
        <v>0</v>
      </c>
      <c r="L949" s="87">
        <v>0</v>
      </c>
      <c r="M949" s="87">
        <v>0</v>
      </c>
      <c r="N949" s="87">
        <v>0</v>
      </c>
      <c r="O949" s="87">
        <v>0</v>
      </c>
      <c r="P949" s="87">
        <v>0</v>
      </c>
      <c r="Q949" s="87">
        <v>0</v>
      </c>
      <c r="R949" s="87">
        <v>0.8</v>
      </c>
      <c r="S949" s="87">
        <v>0</v>
      </c>
      <c r="T949" s="87">
        <v>0.4</v>
      </c>
      <c r="U949" s="87">
        <v>0</v>
      </c>
      <c r="V949" s="87">
        <v>0</v>
      </c>
      <c r="W949" s="87">
        <v>0</v>
      </c>
      <c r="X949" s="87">
        <v>0</v>
      </c>
      <c r="Y949" s="87">
        <v>0</v>
      </c>
      <c r="Z949" s="87">
        <v>0</v>
      </c>
      <c r="AA949" s="87">
        <v>0</v>
      </c>
      <c r="AB949" s="87">
        <v>0</v>
      </c>
      <c r="AC949" s="87">
        <v>0</v>
      </c>
      <c r="AD949" s="87">
        <v>0</v>
      </c>
      <c r="AE949" s="87">
        <v>0</v>
      </c>
      <c r="AF949" s="87">
        <v>0</v>
      </c>
      <c r="AG949" s="87">
        <v>0</v>
      </c>
      <c r="AH949" s="87">
        <v>0</v>
      </c>
      <c r="AI949" s="87">
        <v>0</v>
      </c>
      <c r="AJ949" s="87">
        <v>0</v>
      </c>
      <c r="AK949" s="87">
        <v>0</v>
      </c>
      <c r="AL949" s="87">
        <v>0</v>
      </c>
      <c r="AM949" s="87">
        <v>0</v>
      </c>
      <c r="AN949" s="87">
        <v>0</v>
      </c>
      <c r="AO949" s="87">
        <v>0</v>
      </c>
      <c r="AP949" s="87">
        <v>0</v>
      </c>
      <c r="AQ949" s="87">
        <v>0</v>
      </c>
      <c r="AR949" s="87">
        <v>0</v>
      </c>
      <c r="AS949" s="87">
        <v>0</v>
      </c>
      <c r="AT949" s="87">
        <v>0</v>
      </c>
      <c r="AU949" s="87">
        <v>0</v>
      </c>
    </row>
    <row r="950" spans="1:47" x14ac:dyDescent="0.25">
      <c r="A950" s="224" t="s">
        <v>901</v>
      </c>
      <c r="B950" s="216" t="s">
        <v>101</v>
      </c>
      <c r="C950" s="224"/>
      <c r="D950" s="223">
        <v>0</v>
      </c>
      <c r="E950" s="223">
        <v>0</v>
      </c>
      <c r="F950" s="223">
        <v>0</v>
      </c>
      <c r="G950" s="223">
        <v>0</v>
      </c>
      <c r="H950" s="223">
        <v>0</v>
      </c>
      <c r="I950" s="223">
        <v>5.2650000000000006</v>
      </c>
      <c r="J950" s="223">
        <v>0</v>
      </c>
      <c r="K950" s="223">
        <v>0</v>
      </c>
      <c r="L950" s="223">
        <v>0</v>
      </c>
      <c r="M950" s="223">
        <v>0</v>
      </c>
      <c r="N950" s="223">
        <v>0.7</v>
      </c>
      <c r="O950" s="223">
        <v>0</v>
      </c>
      <c r="P950" s="223">
        <v>0</v>
      </c>
      <c r="Q950" s="223">
        <v>0</v>
      </c>
      <c r="R950" s="223">
        <v>0</v>
      </c>
      <c r="S950" s="223">
        <v>0</v>
      </c>
      <c r="T950" s="223">
        <v>0.2</v>
      </c>
      <c r="U950" s="223">
        <v>0</v>
      </c>
      <c r="V950" s="223">
        <v>0</v>
      </c>
      <c r="W950" s="223">
        <v>0</v>
      </c>
      <c r="X950" s="223">
        <v>0</v>
      </c>
      <c r="Y950" s="223">
        <v>0</v>
      </c>
      <c r="Z950" s="223">
        <v>0</v>
      </c>
      <c r="AA950" s="223">
        <v>0</v>
      </c>
      <c r="AB950" s="223">
        <f t="shared" ref="AB950:AU950" si="113">SUM(AB951:AB958)</f>
        <v>0</v>
      </c>
      <c r="AC950" s="223">
        <f t="shared" si="113"/>
        <v>0</v>
      </c>
      <c r="AD950" s="223">
        <f t="shared" si="113"/>
        <v>0</v>
      </c>
      <c r="AE950" s="223">
        <f t="shared" si="113"/>
        <v>0</v>
      </c>
      <c r="AF950" s="223">
        <f t="shared" si="113"/>
        <v>0</v>
      </c>
      <c r="AG950" s="223">
        <f t="shared" si="113"/>
        <v>0</v>
      </c>
      <c r="AH950" s="223">
        <f t="shared" si="113"/>
        <v>0</v>
      </c>
      <c r="AI950" s="223">
        <f t="shared" si="113"/>
        <v>0</v>
      </c>
      <c r="AJ950" s="223">
        <f t="shared" si="113"/>
        <v>0</v>
      </c>
      <c r="AK950" s="223">
        <f t="shared" si="113"/>
        <v>0</v>
      </c>
      <c r="AL950" s="223">
        <f t="shared" si="113"/>
        <v>0</v>
      </c>
      <c r="AM950" s="223">
        <f t="shared" si="113"/>
        <v>0</v>
      </c>
      <c r="AN950" s="223">
        <f t="shared" si="113"/>
        <v>0</v>
      </c>
      <c r="AO950" s="223">
        <f t="shared" si="113"/>
        <v>0</v>
      </c>
      <c r="AP950" s="223">
        <f t="shared" si="113"/>
        <v>0</v>
      </c>
      <c r="AQ950" s="223">
        <f t="shared" si="113"/>
        <v>0</v>
      </c>
      <c r="AR950" s="223">
        <f t="shared" si="113"/>
        <v>0</v>
      </c>
      <c r="AS950" s="223">
        <f t="shared" si="113"/>
        <v>0</v>
      </c>
      <c r="AT950" s="223">
        <f t="shared" si="113"/>
        <v>0</v>
      </c>
      <c r="AU950" s="223">
        <f t="shared" si="113"/>
        <v>0</v>
      </c>
    </row>
    <row r="951" spans="1:47" ht="78.75" x14ac:dyDescent="0.25">
      <c r="A951" s="171" t="s">
        <v>901</v>
      </c>
      <c r="B951" s="85" t="s">
        <v>142</v>
      </c>
      <c r="C951" s="171" t="s">
        <v>2691</v>
      </c>
      <c r="D951" s="87">
        <v>0</v>
      </c>
      <c r="E951" s="87">
        <v>0</v>
      </c>
      <c r="F951" s="87">
        <v>0</v>
      </c>
      <c r="G951" s="87">
        <v>0</v>
      </c>
      <c r="H951" s="87">
        <v>0</v>
      </c>
      <c r="I951" s="87">
        <v>0</v>
      </c>
      <c r="J951" s="87">
        <v>0</v>
      </c>
      <c r="K951" s="87">
        <v>0</v>
      </c>
      <c r="L951" s="87">
        <v>0</v>
      </c>
      <c r="M951" s="87">
        <v>0</v>
      </c>
      <c r="N951" s="87">
        <v>0</v>
      </c>
      <c r="O951" s="87">
        <v>0</v>
      </c>
      <c r="P951" s="87">
        <v>0</v>
      </c>
      <c r="Q951" s="87">
        <v>0</v>
      </c>
      <c r="R951" s="87">
        <v>0</v>
      </c>
      <c r="S951" s="87">
        <v>0</v>
      </c>
      <c r="T951" s="87">
        <v>0</v>
      </c>
      <c r="U951" s="87">
        <v>0</v>
      </c>
      <c r="V951" s="87">
        <v>0</v>
      </c>
      <c r="W951" s="87">
        <v>0</v>
      </c>
      <c r="X951" s="87">
        <v>0</v>
      </c>
      <c r="Y951" s="87">
        <v>0</v>
      </c>
      <c r="Z951" s="87">
        <v>0</v>
      </c>
      <c r="AA951" s="87">
        <v>0</v>
      </c>
      <c r="AB951" s="87">
        <v>0</v>
      </c>
      <c r="AC951" s="87">
        <v>0</v>
      </c>
      <c r="AD951" s="88"/>
      <c r="AE951" s="88"/>
      <c r="AF951" s="88"/>
      <c r="AG951" s="88"/>
      <c r="AH951" s="88"/>
      <c r="AI951" s="88"/>
      <c r="AJ951" s="88"/>
      <c r="AK951" s="88"/>
      <c r="AL951" s="88"/>
      <c r="AM951" s="88"/>
      <c r="AN951" s="88"/>
      <c r="AO951" s="88"/>
      <c r="AP951" s="88"/>
      <c r="AQ951" s="88"/>
      <c r="AR951" s="88"/>
      <c r="AS951" s="88"/>
      <c r="AT951" s="88"/>
      <c r="AU951" s="88"/>
    </row>
    <row r="952" spans="1:47" ht="47.25" x14ac:dyDescent="0.25">
      <c r="A952" s="171" t="s">
        <v>901</v>
      </c>
      <c r="B952" s="85" t="s">
        <v>392</v>
      </c>
      <c r="C952" s="171" t="s">
        <v>2692</v>
      </c>
      <c r="D952" s="87">
        <v>0</v>
      </c>
      <c r="E952" s="87">
        <v>0</v>
      </c>
      <c r="F952" s="87">
        <v>0</v>
      </c>
      <c r="G952" s="87">
        <v>0</v>
      </c>
      <c r="H952" s="87">
        <v>0</v>
      </c>
      <c r="I952" s="87">
        <v>0</v>
      </c>
      <c r="J952" s="87">
        <v>0</v>
      </c>
      <c r="K952" s="87">
        <v>0</v>
      </c>
      <c r="L952" s="87">
        <v>0</v>
      </c>
      <c r="M952" s="87">
        <v>0</v>
      </c>
      <c r="N952" s="87">
        <v>0</v>
      </c>
      <c r="O952" s="87">
        <v>0</v>
      </c>
      <c r="P952" s="87">
        <v>0</v>
      </c>
      <c r="Q952" s="87">
        <v>0</v>
      </c>
      <c r="R952" s="87">
        <v>0</v>
      </c>
      <c r="S952" s="87">
        <v>0</v>
      </c>
      <c r="T952" s="87">
        <v>0.2</v>
      </c>
      <c r="U952" s="87">
        <v>0</v>
      </c>
      <c r="V952" s="87">
        <v>0</v>
      </c>
      <c r="W952" s="87">
        <v>0</v>
      </c>
      <c r="X952" s="87">
        <v>0</v>
      </c>
      <c r="Y952" s="87">
        <v>0</v>
      </c>
      <c r="Z952" s="87">
        <v>0</v>
      </c>
      <c r="AA952" s="87">
        <v>0</v>
      </c>
      <c r="AB952" s="87">
        <v>0</v>
      </c>
      <c r="AC952" s="87">
        <v>0</v>
      </c>
      <c r="AD952" s="87">
        <v>0</v>
      </c>
      <c r="AE952" s="87">
        <v>0</v>
      </c>
      <c r="AF952" s="87">
        <v>0</v>
      </c>
      <c r="AG952" s="87">
        <v>0</v>
      </c>
      <c r="AH952" s="87">
        <v>0</v>
      </c>
      <c r="AI952" s="87">
        <v>0</v>
      </c>
      <c r="AJ952" s="87">
        <v>0</v>
      </c>
      <c r="AK952" s="87">
        <v>0</v>
      </c>
      <c r="AL952" s="87">
        <v>0</v>
      </c>
      <c r="AM952" s="87">
        <v>0</v>
      </c>
      <c r="AN952" s="87">
        <v>0</v>
      </c>
      <c r="AO952" s="87">
        <v>0</v>
      </c>
      <c r="AP952" s="87">
        <v>0</v>
      </c>
      <c r="AQ952" s="87">
        <v>0</v>
      </c>
      <c r="AR952" s="87">
        <v>0</v>
      </c>
      <c r="AS952" s="87">
        <v>0</v>
      </c>
      <c r="AT952" s="87">
        <v>0</v>
      </c>
      <c r="AU952" s="87">
        <v>0</v>
      </c>
    </row>
    <row r="953" spans="1:47" ht="63" x14ac:dyDescent="0.25">
      <c r="A953" s="171" t="s">
        <v>901</v>
      </c>
      <c r="B953" s="85" t="s">
        <v>143</v>
      </c>
      <c r="C953" s="171" t="s">
        <v>2693</v>
      </c>
      <c r="D953" s="87">
        <v>0</v>
      </c>
      <c r="E953" s="87">
        <v>0</v>
      </c>
      <c r="F953" s="87">
        <v>0</v>
      </c>
      <c r="G953" s="87">
        <v>0</v>
      </c>
      <c r="H953" s="87">
        <v>0</v>
      </c>
      <c r="I953" s="87">
        <v>0</v>
      </c>
      <c r="J953" s="87">
        <v>0</v>
      </c>
      <c r="K953" s="87">
        <v>0</v>
      </c>
      <c r="L953" s="87">
        <v>0</v>
      </c>
      <c r="M953" s="87">
        <v>0</v>
      </c>
      <c r="N953" s="87">
        <v>0</v>
      </c>
      <c r="O953" s="87">
        <v>0</v>
      </c>
      <c r="P953" s="87">
        <v>0</v>
      </c>
      <c r="Q953" s="87">
        <v>0</v>
      </c>
      <c r="R953" s="87">
        <v>0</v>
      </c>
      <c r="S953" s="87">
        <v>0</v>
      </c>
      <c r="T953" s="87">
        <v>0</v>
      </c>
      <c r="U953" s="87">
        <v>0</v>
      </c>
      <c r="V953" s="87">
        <v>0</v>
      </c>
      <c r="W953" s="87">
        <v>0</v>
      </c>
      <c r="X953" s="87">
        <v>0</v>
      </c>
      <c r="Y953" s="87">
        <v>0</v>
      </c>
      <c r="Z953" s="87">
        <v>0</v>
      </c>
      <c r="AA953" s="87">
        <v>0</v>
      </c>
      <c r="AB953" s="87">
        <v>0</v>
      </c>
      <c r="AC953" s="87">
        <v>0</v>
      </c>
      <c r="AD953" s="87">
        <v>0</v>
      </c>
      <c r="AE953" s="87">
        <v>0</v>
      </c>
      <c r="AF953" s="87">
        <v>0</v>
      </c>
      <c r="AG953" s="87">
        <v>0</v>
      </c>
      <c r="AH953" s="87">
        <v>0</v>
      </c>
      <c r="AI953" s="87">
        <v>0</v>
      </c>
      <c r="AJ953" s="87">
        <v>0</v>
      </c>
      <c r="AK953" s="87">
        <v>0</v>
      </c>
      <c r="AL953" s="87">
        <v>0</v>
      </c>
      <c r="AM953" s="87">
        <v>0</v>
      </c>
      <c r="AN953" s="87">
        <v>0</v>
      </c>
      <c r="AO953" s="87">
        <v>0</v>
      </c>
      <c r="AP953" s="87">
        <v>0</v>
      </c>
      <c r="AQ953" s="87">
        <v>0</v>
      </c>
      <c r="AR953" s="87">
        <v>0</v>
      </c>
      <c r="AS953" s="87">
        <v>0</v>
      </c>
      <c r="AT953" s="87">
        <v>0</v>
      </c>
      <c r="AU953" s="87">
        <v>0</v>
      </c>
    </row>
    <row r="954" spans="1:47" ht="63" x14ac:dyDescent="0.25">
      <c r="A954" s="171" t="s">
        <v>901</v>
      </c>
      <c r="B954" s="85" t="s">
        <v>1847</v>
      </c>
      <c r="C954" s="171" t="s">
        <v>2694</v>
      </c>
      <c r="D954" s="87">
        <v>0</v>
      </c>
      <c r="E954" s="87">
        <v>0</v>
      </c>
      <c r="F954" s="87">
        <v>0</v>
      </c>
      <c r="G954" s="87">
        <v>0</v>
      </c>
      <c r="H954" s="87">
        <v>0</v>
      </c>
      <c r="I954" s="87">
        <v>2.8450000000000002</v>
      </c>
      <c r="J954" s="87">
        <v>0</v>
      </c>
      <c r="K954" s="87">
        <v>0</v>
      </c>
      <c r="L954" s="87">
        <v>0</v>
      </c>
      <c r="M954" s="87">
        <v>0</v>
      </c>
      <c r="N954" s="87">
        <v>0</v>
      </c>
      <c r="O954" s="87">
        <v>0</v>
      </c>
      <c r="P954" s="87">
        <v>0</v>
      </c>
      <c r="Q954" s="87">
        <v>0</v>
      </c>
      <c r="R954" s="87">
        <v>0</v>
      </c>
      <c r="S954" s="87">
        <v>0</v>
      </c>
      <c r="T954" s="87">
        <v>0</v>
      </c>
      <c r="U954" s="87">
        <v>0</v>
      </c>
      <c r="V954" s="87">
        <v>0</v>
      </c>
      <c r="W954" s="87">
        <v>0</v>
      </c>
      <c r="X954" s="87">
        <v>0</v>
      </c>
      <c r="Y954" s="87">
        <v>0</v>
      </c>
      <c r="Z954" s="87">
        <v>0</v>
      </c>
      <c r="AA954" s="87">
        <v>0</v>
      </c>
      <c r="AB954" s="87">
        <v>0</v>
      </c>
      <c r="AC954" s="87">
        <v>0</v>
      </c>
      <c r="AD954" s="87">
        <v>0</v>
      </c>
      <c r="AE954" s="87">
        <v>0</v>
      </c>
      <c r="AF954" s="87">
        <v>0</v>
      </c>
      <c r="AG954" s="87">
        <v>0</v>
      </c>
      <c r="AH954" s="87">
        <v>0</v>
      </c>
      <c r="AI954" s="87">
        <v>0</v>
      </c>
      <c r="AJ954" s="87">
        <v>0</v>
      </c>
      <c r="AK954" s="87">
        <v>0</v>
      </c>
      <c r="AL954" s="87">
        <v>0</v>
      </c>
      <c r="AM954" s="87">
        <v>0</v>
      </c>
      <c r="AN954" s="87">
        <v>0</v>
      </c>
      <c r="AO954" s="87">
        <v>0</v>
      </c>
      <c r="AP954" s="87">
        <v>0</v>
      </c>
      <c r="AQ954" s="87">
        <v>0</v>
      </c>
      <c r="AR954" s="87">
        <v>0</v>
      </c>
      <c r="AS954" s="87">
        <v>0</v>
      </c>
      <c r="AT954" s="87">
        <v>0</v>
      </c>
      <c r="AU954" s="87">
        <v>0</v>
      </c>
    </row>
    <row r="955" spans="1:47" ht="63" x14ac:dyDescent="0.25">
      <c r="A955" s="171" t="s">
        <v>901</v>
      </c>
      <c r="B955" s="85" t="s">
        <v>393</v>
      </c>
      <c r="C955" s="171" t="s">
        <v>2695</v>
      </c>
      <c r="D955" s="87">
        <v>0</v>
      </c>
      <c r="E955" s="87">
        <v>0</v>
      </c>
      <c r="F955" s="87">
        <v>0</v>
      </c>
      <c r="G955" s="87">
        <v>0</v>
      </c>
      <c r="H955" s="87">
        <v>0</v>
      </c>
      <c r="I955" s="87">
        <v>0</v>
      </c>
      <c r="J955" s="87">
        <v>0</v>
      </c>
      <c r="K955" s="87">
        <v>0</v>
      </c>
      <c r="L955" s="87">
        <v>0</v>
      </c>
      <c r="M955" s="87">
        <v>0</v>
      </c>
      <c r="N955" s="87">
        <v>0</v>
      </c>
      <c r="O955" s="87">
        <v>0</v>
      </c>
      <c r="P955" s="87">
        <v>0</v>
      </c>
      <c r="Q955" s="87">
        <v>0</v>
      </c>
      <c r="R955" s="87">
        <v>0</v>
      </c>
      <c r="S955" s="87">
        <v>0</v>
      </c>
      <c r="T955" s="87">
        <v>0</v>
      </c>
      <c r="U955" s="87">
        <v>0</v>
      </c>
      <c r="V955" s="87">
        <v>0</v>
      </c>
      <c r="W955" s="87">
        <v>0</v>
      </c>
      <c r="X955" s="87">
        <v>0</v>
      </c>
      <c r="Y955" s="87">
        <v>0</v>
      </c>
      <c r="Z955" s="87">
        <v>0</v>
      </c>
      <c r="AA955" s="87">
        <v>0</v>
      </c>
      <c r="AB955" s="87">
        <v>0</v>
      </c>
      <c r="AC955" s="87">
        <v>0</v>
      </c>
      <c r="AD955" s="87">
        <v>0</v>
      </c>
      <c r="AE955" s="87">
        <v>0</v>
      </c>
      <c r="AF955" s="87">
        <v>0</v>
      </c>
      <c r="AG955" s="87">
        <v>0</v>
      </c>
      <c r="AH955" s="87">
        <v>0</v>
      </c>
      <c r="AI955" s="87">
        <v>0</v>
      </c>
      <c r="AJ955" s="87">
        <v>0</v>
      </c>
      <c r="AK955" s="87">
        <v>0</v>
      </c>
      <c r="AL955" s="87">
        <v>0</v>
      </c>
      <c r="AM955" s="87">
        <v>0</v>
      </c>
      <c r="AN955" s="87">
        <v>0</v>
      </c>
      <c r="AO955" s="87">
        <v>0</v>
      </c>
      <c r="AP955" s="87">
        <v>0</v>
      </c>
      <c r="AQ955" s="87">
        <v>0</v>
      </c>
      <c r="AR955" s="87">
        <v>0</v>
      </c>
      <c r="AS955" s="87">
        <v>0</v>
      </c>
      <c r="AT955" s="87">
        <v>0</v>
      </c>
      <c r="AU955" s="87">
        <v>0</v>
      </c>
    </row>
    <row r="956" spans="1:47" ht="78.75" x14ac:dyDescent="0.25">
      <c r="A956" s="171" t="s">
        <v>901</v>
      </c>
      <c r="B956" s="85" t="s">
        <v>846</v>
      </c>
      <c r="C956" s="171" t="s">
        <v>2696</v>
      </c>
      <c r="D956" s="87">
        <v>0</v>
      </c>
      <c r="E956" s="87">
        <v>0</v>
      </c>
      <c r="F956" s="87">
        <v>0</v>
      </c>
      <c r="G956" s="87">
        <v>0</v>
      </c>
      <c r="H956" s="87">
        <v>0</v>
      </c>
      <c r="I956" s="87">
        <v>0.72</v>
      </c>
      <c r="J956" s="87">
        <v>0</v>
      </c>
      <c r="K956" s="87">
        <v>0</v>
      </c>
      <c r="L956" s="87">
        <v>0</v>
      </c>
      <c r="M956" s="87">
        <v>0</v>
      </c>
      <c r="N956" s="87">
        <v>0.7</v>
      </c>
      <c r="O956" s="87">
        <v>0</v>
      </c>
      <c r="P956" s="87">
        <v>0</v>
      </c>
      <c r="Q956" s="87">
        <v>0</v>
      </c>
      <c r="R956" s="87">
        <v>0</v>
      </c>
      <c r="S956" s="87">
        <v>0</v>
      </c>
      <c r="T956" s="87">
        <v>0</v>
      </c>
      <c r="U956" s="87">
        <v>0</v>
      </c>
      <c r="V956" s="87">
        <v>0</v>
      </c>
      <c r="W956" s="87">
        <v>0</v>
      </c>
      <c r="X956" s="87">
        <v>0</v>
      </c>
      <c r="Y956" s="87">
        <v>0</v>
      </c>
      <c r="Z956" s="87">
        <v>0</v>
      </c>
      <c r="AA956" s="87">
        <v>0</v>
      </c>
      <c r="AB956" s="87">
        <v>0</v>
      </c>
      <c r="AC956" s="87">
        <v>0</v>
      </c>
      <c r="AD956" s="87">
        <v>0</v>
      </c>
      <c r="AE956" s="87">
        <v>0</v>
      </c>
      <c r="AF956" s="87">
        <v>0</v>
      </c>
      <c r="AG956" s="87">
        <v>0</v>
      </c>
      <c r="AH956" s="87">
        <v>0</v>
      </c>
      <c r="AI956" s="87">
        <v>0</v>
      </c>
      <c r="AJ956" s="87">
        <v>0</v>
      </c>
      <c r="AK956" s="87">
        <v>0</v>
      </c>
      <c r="AL956" s="87">
        <v>0</v>
      </c>
      <c r="AM956" s="87">
        <v>0</v>
      </c>
      <c r="AN956" s="87">
        <v>0</v>
      </c>
      <c r="AO956" s="87">
        <v>0</v>
      </c>
      <c r="AP956" s="87">
        <v>0</v>
      </c>
      <c r="AQ956" s="87">
        <v>0</v>
      </c>
      <c r="AR956" s="87">
        <v>0</v>
      </c>
      <c r="AS956" s="87">
        <v>0</v>
      </c>
      <c r="AT956" s="87">
        <v>0</v>
      </c>
      <c r="AU956" s="87">
        <v>0</v>
      </c>
    </row>
    <row r="957" spans="1:47" ht="94.5" x14ac:dyDescent="0.25">
      <c r="A957" s="171" t="s">
        <v>901</v>
      </c>
      <c r="B957" s="85" t="s">
        <v>1848</v>
      </c>
      <c r="C957" s="171" t="s">
        <v>2697</v>
      </c>
      <c r="D957" s="87">
        <v>0</v>
      </c>
      <c r="E957" s="87">
        <v>0</v>
      </c>
      <c r="F957" s="87">
        <v>0</v>
      </c>
      <c r="G957" s="87">
        <v>0</v>
      </c>
      <c r="H957" s="87">
        <v>0</v>
      </c>
      <c r="I957" s="87">
        <v>0.57999999999999996</v>
      </c>
      <c r="J957" s="87">
        <v>0</v>
      </c>
      <c r="K957" s="87">
        <v>0</v>
      </c>
      <c r="L957" s="87">
        <v>0</v>
      </c>
      <c r="M957" s="87">
        <v>0</v>
      </c>
      <c r="N957" s="87">
        <v>0</v>
      </c>
      <c r="O957" s="87">
        <v>0</v>
      </c>
      <c r="P957" s="87">
        <v>0</v>
      </c>
      <c r="Q957" s="87">
        <v>0</v>
      </c>
      <c r="R957" s="87">
        <v>0</v>
      </c>
      <c r="S957" s="87">
        <v>0</v>
      </c>
      <c r="T957" s="87">
        <v>0</v>
      </c>
      <c r="U957" s="87">
        <v>0</v>
      </c>
      <c r="V957" s="87">
        <v>0</v>
      </c>
      <c r="W957" s="87">
        <v>0</v>
      </c>
      <c r="X957" s="87">
        <v>0</v>
      </c>
      <c r="Y957" s="87">
        <v>0</v>
      </c>
      <c r="Z957" s="87">
        <v>0</v>
      </c>
      <c r="AA957" s="87">
        <v>0</v>
      </c>
      <c r="AB957" s="87">
        <v>0</v>
      </c>
      <c r="AC957" s="87">
        <v>0</v>
      </c>
      <c r="AD957" s="87">
        <v>0</v>
      </c>
      <c r="AE957" s="87">
        <v>0</v>
      </c>
      <c r="AF957" s="87">
        <v>0</v>
      </c>
      <c r="AG957" s="87">
        <v>0</v>
      </c>
      <c r="AH957" s="87">
        <v>0</v>
      </c>
      <c r="AI957" s="87">
        <v>0</v>
      </c>
      <c r="AJ957" s="87">
        <v>0</v>
      </c>
      <c r="AK957" s="87">
        <v>0</v>
      </c>
      <c r="AL957" s="87">
        <v>0</v>
      </c>
      <c r="AM957" s="87">
        <v>0</v>
      </c>
      <c r="AN957" s="87">
        <v>0</v>
      </c>
      <c r="AO957" s="87">
        <v>0</v>
      </c>
      <c r="AP957" s="87">
        <v>0</v>
      </c>
      <c r="AQ957" s="87">
        <v>0</v>
      </c>
      <c r="AR957" s="87">
        <v>0</v>
      </c>
      <c r="AS957" s="87">
        <v>0</v>
      </c>
      <c r="AT957" s="87">
        <v>0</v>
      </c>
      <c r="AU957" s="87">
        <v>0</v>
      </c>
    </row>
    <row r="958" spans="1:47" ht="78.75" x14ac:dyDescent="0.25">
      <c r="A958" s="171" t="s">
        <v>901</v>
      </c>
      <c r="B958" s="85" t="s">
        <v>1849</v>
      </c>
      <c r="C958" s="171" t="s">
        <v>2698</v>
      </c>
      <c r="D958" s="87">
        <v>0</v>
      </c>
      <c r="E958" s="87">
        <v>0</v>
      </c>
      <c r="F958" s="87">
        <v>0</v>
      </c>
      <c r="G958" s="87">
        <v>0</v>
      </c>
      <c r="H958" s="87">
        <v>0</v>
      </c>
      <c r="I958" s="87">
        <v>1.1200000000000001</v>
      </c>
      <c r="J958" s="87">
        <v>0</v>
      </c>
      <c r="K958" s="87">
        <v>0</v>
      </c>
      <c r="L958" s="87">
        <v>0</v>
      </c>
      <c r="M958" s="87">
        <v>0</v>
      </c>
      <c r="N958" s="87">
        <v>0</v>
      </c>
      <c r="O958" s="87">
        <v>0</v>
      </c>
      <c r="P958" s="87">
        <v>0</v>
      </c>
      <c r="Q958" s="87">
        <v>0</v>
      </c>
      <c r="R958" s="87">
        <v>0</v>
      </c>
      <c r="S958" s="87">
        <v>0</v>
      </c>
      <c r="T958" s="87">
        <v>0</v>
      </c>
      <c r="U958" s="87">
        <v>0</v>
      </c>
      <c r="V958" s="87">
        <v>0</v>
      </c>
      <c r="W958" s="87">
        <v>0</v>
      </c>
      <c r="X958" s="87">
        <v>0</v>
      </c>
      <c r="Y958" s="87">
        <v>0</v>
      </c>
      <c r="Z958" s="87">
        <v>0</v>
      </c>
      <c r="AA958" s="87">
        <v>0</v>
      </c>
      <c r="AB958" s="87">
        <v>0</v>
      </c>
      <c r="AC958" s="87">
        <v>0</v>
      </c>
      <c r="AD958" s="87">
        <v>0</v>
      </c>
      <c r="AE958" s="87">
        <v>0</v>
      </c>
      <c r="AF958" s="87">
        <v>0</v>
      </c>
      <c r="AG958" s="87">
        <v>0</v>
      </c>
      <c r="AH958" s="87">
        <v>0</v>
      </c>
      <c r="AI958" s="87">
        <v>0</v>
      </c>
      <c r="AJ958" s="87">
        <v>0</v>
      </c>
      <c r="AK958" s="87">
        <v>0</v>
      </c>
      <c r="AL958" s="87">
        <v>0</v>
      </c>
      <c r="AM958" s="87">
        <v>0</v>
      </c>
      <c r="AN958" s="87">
        <v>0</v>
      </c>
      <c r="AO958" s="87">
        <v>0</v>
      </c>
      <c r="AP958" s="87">
        <v>0</v>
      </c>
      <c r="AQ958" s="87">
        <v>0</v>
      </c>
      <c r="AR958" s="87">
        <v>0</v>
      </c>
      <c r="AS958" s="87">
        <v>0</v>
      </c>
      <c r="AT958" s="87">
        <v>0</v>
      </c>
      <c r="AU958" s="87">
        <v>0</v>
      </c>
    </row>
    <row r="959" spans="1:47" x14ac:dyDescent="0.25">
      <c r="A959" s="224" t="s">
        <v>901</v>
      </c>
      <c r="B959" s="212" t="s">
        <v>56</v>
      </c>
      <c r="C959" s="224"/>
      <c r="D959" s="223">
        <v>0</v>
      </c>
      <c r="E959" s="223">
        <v>0.8</v>
      </c>
      <c r="F959" s="223">
        <v>0</v>
      </c>
      <c r="G959" s="223">
        <v>0</v>
      </c>
      <c r="H959" s="223">
        <v>0</v>
      </c>
      <c r="I959" s="223">
        <v>1.966</v>
      </c>
      <c r="J959" s="223">
        <v>0</v>
      </c>
      <c r="K959" s="223">
        <v>0</v>
      </c>
      <c r="L959" s="223">
        <v>0</v>
      </c>
      <c r="M959" s="223">
        <v>0</v>
      </c>
      <c r="N959" s="223">
        <v>0</v>
      </c>
      <c r="O959" s="223">
        <v>0</v>
      </c>
      <c r="P959" s="223">
        <v>0</v>
      </c>
      <c r="Q959" s="223">
        <v>0</v>
      </c>
      <c r="R959" s="223">
        <v>0</v>
      </c>
      <c r="S959" s="223">
        <v>0</v>
      </c>
      <c r="T959" s="223">
        <v>0</v>
      </c>
      <c r="U959" s="223">
        <v>0</v>
      </c>
      <c r="V959" s="223">
        <v>0</v>
      </c>
      <c r="W959" s="223">
        <v>0</v>
      </c>
      <c r="X959" s="223">
        <v>0</v>
      </c>
      <c r="Y959" s="223">
        <v>0</v>
      </c>
      <c r="Z959" s="223">
        <v>0</v>
      </c>
      <c r="AA959" s="223">
        <v>0</v>
      </c>
      <c r="AB959" s="223">
        <f t="shared" ref="AB959:AU959" si="114">SUM(AB960:AB961)</f>
        <v>0</v>
      </c>
      <c r="AC959" s="223">
        <f t="shared" si="114"/>
        <v>0</v>
      </c>
      <c r="AD959" s="223">
        <f t="shared" si="114"/>
        <v>0</v>
      </c>
      <c r="AE959" s="223">
        <f t="shared" si="114"/>
        <v>0</v>
      </c>
      <c r="AF959" s="223">
        <f t="shared" si="114"/>
        <v>0</v>
      </c>
      <c r="AG959" s="223">
        <f t="shared" si="114"/>
        <v>0</v>
      </c>
      <c r="AH959" s="223">
        <f t="shared" si="114"/>
        <v>0</v>
      </c>
      <c r="AI959" s="223">
        <f t="shared" si="114"/>
        <v>0</v>
      </c>
      <c r="AJ959" s="223">
        <f t="shared" si="114"/>
        <v>0</v>
      </c>
      <c r="AK959" s="223">
        <f t="shared" si="114"/>
        <v>0</v>
      </c>
      <c r="AL959" s="223">
        <f t="shared" si="114"/>
        <v>0</v>
      </c>
      <c r="AM959" s="223">
        <f t="shared" si="114"/>
        <v>0</v>
      </c>
      <c r="AN959" s="223">
        <f t="shared" si="114"/>
        <v>0</v>
      </c>
      <c r="AO959" s="223">
        <f t="shared" si="114"/>
        <v>0</v>
      </c>
      <c r="AP959" s="223">
        <f t="shared" si="114"/>
        <v>0</v>
      </c>
      <c r="AQ959" s="223">
        <f t="shared" si="114"/>
        <v>0</v>
      </c>
      <c r="AR959" s="223">
        <f t="shared" si="114"/>
        <v>0</v>
      </c>
      <c r="AS959" s="223">
        <f t="shared" si="114"/>
        <v>0</v>
      </c>
      <c r="AT959" s="223">
        <f t="shared" si="114"/>
        <v>0</v>
      </c>
      <c r="AU959" s="223">
        <f t="shared" si="114"/>
        <v>0</v>
      </c>
    </row>
    <row r="960" spans="1:47" ht="47.25" x14ac:dyDescent="0.25">
      <c r="A960" s="171" t="s">
        <v>901</v>
      </c>
      <c r="B960" s="86" t="s">
        <v>144</v>
      </c>
      <c r="C960" s="171" t="s">
        <v>2699</v>
      </c>
      <c r="D960" s="87">
        <v>0</v>
      </c>
      <c r="E960" s="87">
        <v>0</v>
      </c>
      <c r="F960" s="87">
        <v>0</v>
      </c>
      <c r="G960" s="87">
        <v>0</v>
      </c>
      <c r="H960" s="87">
        <v>0</v>
      </c>
      <c r="I960" s="87">
        <v>0</v>
      </c>
      <c r="J960" s="87">
        <v>0</v>
      </c>
      <c r="K960" s="87">
        <v>0</v>
      </c>
      <c r="L960" s="87">
        <v>0</v>
      </c>
      <c r="M960" s="87">
        <v>0</v>
      </c>
      <c r="N960" s="87">
        <v>0</v>
      </c>
      <c r="O960" s="87">
        <v>0</v>
      </c>
      <c r="P960" s="87">
        <v>0</v>
      </c>
      <c r="Q960" s="87">
        <v>0</v>
      </c>
      <c r="R960" s="87">
        <v>0</v>
      </c>
      <c r="S960" s="87">
        <v>0</v>
      </c>
      <c r="T960" s="87">
        <v>0</v>
      </c>
      <c r="U960" s="87">
        <v>0</v>
      </c>
      <c r="V960" s="87">
        <v>0</v>
      </c>
      <c r="W960" s="87">
        <v>0</v>
      </c>
      <c r="X960" s="87">
        <v>0</v>
      </c>
      <c r="Y960" s="87">
        <v>0</v>
      </c>
      <c r="Z960" s="87">
        <v>0</v>
      </c>
      <c r="AA960" s="87">
        <v>0</v>
      </c>
      <c r="AB960" s="87">
        <v>0</v>
      </c>
      <c r="AC960" s="87">
        <v>0</v>
      </c>
      <c r="AD960" s="87">
        <v>0</v>
      </c>
      <c r="AE960" s="87">
        <v>0</v>
      </c>
      <c r="AF960" s="87">
        <v>0</v>
      </c>
      <c r="AG960" s="87">
        <v>0</v>
      </c>
      <c r="AH960" s="87">
        <v>0</v>
      </c>
      <c r="AI960" s="87">
        <v>0</v>
      </c>
      <c r="AJ960" s="87">
        <v>0</v>
      </c>
      <c r="AK960" s="87">
        <v>0</v>
      </c>
      <c r="AL960" s="87">
        <v>0</v>
      </c>
      <c r="AM960" s="87">
        <v>0</v>
      </c>
      <c r="AN960" s="87">
        <v>0</v>
      </c>
      <c r="AO960" s="87">
        <v>0</v>
      </c>
      <c r="AP960" s="87">
        <v>0</v>
      </c>
      <c r="AQ960" s="87">
        <v>0</v>
      </c>
      <c r="AR960" s="87">
        <v>0</v>
      </c>
      <c r="AS960" s="87">
        <v>0</v>
      </c>
      <c r="AT960" s="87">
        <v>0</v>
      </c>
      <c r="AU960" s="87">
        <v>0</v>
      </c>
    </row>
    <row r="961" spans="1:47" ht="94.5" x14ac:dyDescent="0.25">
      <c r="A961" s="171" t="s">
        <v>901</v>
      </c>
      <c r="B961" s="85" t="s">
        <v>847</v>
      </c>
      <c r="C961" s="171" t="s">
        <v>2700</v>
      </c>
      <c r="D961" s="87">
        <v>0</v>
      </c>
      <c r="E961" s="87">
        <v>0.8</v>
      </c>
      <c r="F961" s="87">
        <v>0</v>
      </c>
      <c r="G961" s="87">
        <v>0</v>
      </c>
      <c r="H961" s="87">
        <v>0</v>
      </c>
      <c r="I961" s="87">
        <v>1.966</v>
      </c>
      <c r="J961" s="87">
        <v>0</v>
      </c>
      <c r="K961" s="87">
        <v>0</v>
      </c>
      <c r="L961" s="87">
        <v>0</v>
      </c>
      <c r="M961" s="87">
        <v>0</v>
      </c>
      <c r="N961" s="87">
        <v>0</v>
      </c>
      <c r="O961" s="87">
        <v>0</v>
      </c>
      <c r="P961" s="87">
        <v>0</v>
      </c>
      <c r="Q961" s="87">
        <v>0</v>
      </c>
      <c r="R961" s="87">
        <v>0</v>
      </c>
      <c r="S961" s="87">
        <v>0</v>
      </c>
      <c r="T961" s="87">
        <v>0</v>
      </c>
      <c r="U961" s="87">
        <v>0</v>
      </c>
      <c r="V961" s="87">
        <v>0</v>
      </c>
      <c r="W961" s="87">
        <v>0</v>
      </c>
      <c r="X961" s="87">
        <v>0</v>
      </c>
      <c r="Y961" s="87">
        <v>0</v>
      </c>
      <c r="Z961" s="87">
        <v>0</v>
      </c>
      <c r="AA961" s="87">
        <v>0</v>
      </c>
      <c r="AB961" s="87">
        <v>0</v>
      </c>
      <c r="AC961" s="87">
        <v>0</v>
      </c>
      <c r="AD961" s="87">
        <v>0</v>
      </c>
      <c r="AE961" s="87">
        <v>0</v>
      </c>
      <c r="AF961" s="87">
        <v>0</v>
      </c>
      <c r="AG961" s="87">
        <v>0</v>
      </c>
      <c r="AH961" s="87">
        <v>0</v>
      </c>
      <c r="AI961" s="87">
        <v>0</v>
      </c>
      <c r="AJ961" s="87">
        <v>0</v>
      </c>
      <c r="AK961" s="87">
        <v>0</v>
      </c>
      <c r="AL961" s="87">
        <v>0</v>
      </c>
      <c r="AM961" s="87">
        <v>0</v>
      </c>
      <c r="AN961" s="87">
        <v>0</v>
      </c>
      <c r="AO961" s="87">
        <v>0</v>
      </c>
      <c r="AP961" s="87">
        <v>0</v>
      </c>
      <c r="AQ961" s="87">
        <v>0</v>
      </c>
      <c r="AR961" s="87">
        <v>0</v>
      </c>
      <c r="AS961" s="87">
        <v>0</v>
      </c>
      <c r="AT961" s="87">
        <v>0</v>
      </c>
      <c r="AU961" s="87">
        <v>0</v>
      </c>
    </row>
    <row r="962" spans="1:47" x14ac:dyDescent="0.25">
      <c r="A962" s="224" t="s">
        <v>901</v>
      </c>
      <c r="B962" s="212" t="s">
        <v>57</v>
      </c>
      <c r="C962" s="224"/>
      <c r="D962" s="223">
        <v>0</v>
      </c>
      <c r="E962" s="223">
        <v>0</v>
      </c>
      <c r="F962" s="223">
        <v>0</v>
      </c>
      <c r="G962" s="223">
        <v>0</v>
      </c>
      <c r="H962" s="223">
        <v>0</v>
      </c>
      <c r="I962" s="223">
        <v>0.17</v>
      </c>
      <c r="J962" s="223">
        <v>0</v>
      </c>
      <c r="K962" s="223">
        <v>0</v>
      </c>
      <c r="L962" s="223">
        <v>0</v>
      </c>
      <c r="M962" s="223">
        <v>0</v>
      </c>
      <c r="N962" s="223">
        <v>0</v>
      </c>
      <c r="O962" s="223">
        <v>0</v>
      </c>
      <c r="P962" s="223">
        <v>0</v>
      </c>
      <c r="Q962" s="223">
        <v>0</v>
      </c>
      <c r="R962" s="223">
        <v>0</v>
      </c>
      <c r="S962" s="223">
        <v>0</v>
      </c>
      <c r="T962" s="223">
        <v>0</v>
      </c>
      <c r="U962" s="223">
        <v>0</v>
      </c>
      <c r="V962" s="223">
        <v>0</v>
      </c>
      <c r="W962" s="223">
        <v>0</v>
      </c>
      <c r="X962" s="223">
        <v>0</v>
      </c>
      <c r="Y962" s="223">
        <v>0</v>
      </c>
      <c r="Z962" s="223">
        <v>0</v>
      </c>
      <c r="AA962" s="223">
        <v>0</v>
      </c>
      <c r="AB962" s="223">
        <f t="shared" ref="AB962:AU962" si="115">SUM(AB963:AB964)</f>
        <v>0</v>
      </c>
      <c r="AC962" s="223">
        <f t="shared" si="115"/>
        <v>0</v>
      </c>
      <c r="AD962" s="223">
        <f t="shared" si="115"/>
        <v>0</v>
      </c>
      <c r="AE962" s="223">
        <f t="shared" si="115"/>
        <v>0</v>
      </c>
      <c r="AF962" s="223">
        <f t="shared" si="115"/>
        <v>0</v>
      </c>
      <c r="AG962" s="223">
        <f t="shared" si="115"/>
        <v>0</v>
      </c>
      <c r="AH962" s="223">
        <f t="shared" si="115"/>
        <v>0</v>
      </c>
      <c r="AI962" s="223">
        <f t="shared" si="115"/>
        <v>0</v>
      </c>
      <c r="AJ962" s="223">
        <f t="shared" si="115"/>
        <v>0</v>
      </c>
      <c r="AK962" s="223">
        <f t="shared" si="115"/>
        <v>0</v>
      </c>
      <c r="AL962" s="223">
        <f t="shared" si="115"/>
        <v>0</v>
      </c>
      <c r="AM962" s="223">
        <f t="shared" si="115"/>
        <v>0</v>
      </c>
      <c r="AN962" s="223">
        <f t="shared" si="115"/>
        <v>0</v>
      </c>
      <c r="AO962" s="223">
        <f t="shared" si="115"/>
        <v>0</v>
      </c>
      <c r="AP962" s="223">
        <f t="shared" si="115"/>
        <v>0</v>
      </c>
      <c r="AQ962" s="223">
        <f t="shared" si="115"/>
        <v>0</v>
      </c>
      <c r="AR962" s="223">
        <f t="shared" si="115"/>
        <v>0</v>
      </c>
      <c r="AS962" s="223">
        <f t="shared" si="115"/>
        <v>0</v>
      </c>
      <c r="AT962" s="223">
        <f t="shared" si="115"/>
        <v>0</v>
      </c>
      <c r="AU962" s="223">
        <f t="shared" si="115"/>
        <v>0</v>
      </c>
    </row>
    <row r="963" spans="1:47" ht="78.75" x14ac:dyDescent="0.25">
      <c r="A963" s="171" t="s">
        <v>901</v>
      </c>
      <c r="B963" s="85" t="s">
        <v>145</v>
      </c>
      <c r="C963" s="171" t="s">
        <v>2701</v>
      </c>
      <c r="D963" s="87">
        <v>0</v>
      </c>
      <c r="E963" s="87">
        <v>0</v>
      </c>
      <c r="F963" s="87">
        <v>0</v>
      </c>
      <c r="G963" s="87">
        <v>0</v>
      </c>
      <c r="H963" s="87">
        <v>0</v>
      </c>
      <c r="I963" s="87">
        <v>0</v>
      </c>
      <c r="J963" s="87">
        <v>0</v>
      </c>
      <c r="K963" s="87">
        <v>0</v>
      </c>
      <c r="L963" s="87">
        <v>0</v>
      </c>
      <c r="M963" s="87">
        <v>0</v>
      </c>
      <c r="N963" s="87">
        <v>0</v>
      </c>
      <c r="O963" s="87">
        <v>0</v>
      </c>
      <c r="P963" s="87">
        <v>0</v>
      </c>
      <c r="Q963" s="87">
        <v>0</v>
      </c>
      <c r="R963" s="87">
        <v>0</v>
      </c>
      <c r="S963" s="87">
        <v>0</v>
      </c>
      <c r="T963" s="87">
        <v>0</v>
      </c>
      <c r="U963" s="87">
        <v>0</v>
      </c>
      <c r="V963" s="87">
        <v>0</v>
      </c>
      <c r="W963" s="87">
        <v>0</v>
      </c>
      <c r="X963" s="87">
        <v>0</v>
      </c>
      <c r="Y963" s="87">
        <v>0</v>
      </c>
      <c r="Z963" s="87">
        <v>0</v>
      </c>
      <c r="AA963" s="87">
        <v>0</v>
      </c>
      <c r="AB963" s="87">
        <v>0</v>
      </c>
      <c r="AC963" s="87">
        <v>0</v>
      </c>
      <c r="AD963" s="87">
        <v>0</v>
      </c>
      <c r="AE963" s="87">
        <v>0</v>
      </c>
      <c r="AF963" s="87">
        <v>0</v>
      </c>
      <c r="AG963" s="87">
        <v>0</v>
      </c>
      <c r="AH963" s="87">
        <v>0</v>
      </c>
      <c r="AI963" s="87">
        <v>0</v>
      </c>
      <c r="AJ963" s="87">
        <v>0</v>
      </c>
      <c r="AK963" s="87">
        <v>0</v>
      </c>
      <c r="AL963" s="87">
        <v>0</v>
      </c>
      <c r="AM963" s="87">
        <v>0</v>
      </c>
      <c r="AN963" s="87">
        <v>0</v>
      </c>
      <c r="AO963" s="87">
        <v>0</v>
      </c>
      <c r="AP963" s="87">
        <v>0</v>
      </c>
      <c r="AQ963" s="87">
        <v>0</v>
      </c>
      <c r="AR963" s="87">
        <v>0</v>
      </c>
      <c r="AS963" s="87">
        <v>0</v>
      </c>
      <c r="AT963" s="87">
        <v>0</v>
      </c>
      <c r="AU963" s="87">
        <v>0</v>
      </c>
    </row>
    <row r="964" spans="1:47" ht="94.5" x14ac:dyDescent="0.25">
      <c r="A964" s="171" t="s">
        <v>901</v>
      </c>
      <c r="B964" s="85" t="s">
        <v>848</v>
      </c>
      <c r="C964" s="171" t="s">
        <v>2702</v>
      </c>
      <c r="D964" s="87">
        <v>0</v>
      </c>
      <c r="E964" s="87">
        <v>0</v>
      </c>
      <c r="F964" s="87">
        <v>0</v>
      </c>
      <c r="G964" s="87">
        <v>0</v>
      </c>
      <c r="H964" s="87">
        <v>0</v>
      </c>
      <c r="I964" s="87">
        <v>0.17</v>
      </c>
      <c r="J964" s="87">
        <v>0</v>
      </c>
      <c r="K964" s="87">
        <v>0</v>
      </c>
      <c r="L964" s="87">
        <v>0</v>
      </c>
      <c r="M964" s="87">
        <v>0</v>
      </c>
      <c r="N964" s="87">
        <v>0</v>
      </c>
      <c r="O964" s="87">
        <v>0</v>
      </c>
      <c r="P964" s="87">
        <v>0</v>
      </c>
      <c r="Q964" s="87">
        <v>0</v>
      </c>
      <c r="R964" s="87">
        <v>0</v>
      </c>
      <c r="S964" s="87">
        <v>0</v>
      </c>
      <c r="T964" s="87">
        <v>0</v>
      </c>
      <c r="U964" s="87">
        <v>0</v>
      </c>
      <c r="V964" s="87">
        <v>0</v>
      </c>
      <c r="W964" s="87">
        <v>0</v>
      </c>
      <c r="X964" s="87">
        <v>0</v>
      </c>
      <c r="Y964" s="87">
        <v>0</v>
      </c>
      <c r="Z964" s="87">
        <v>0</v>
      </c>
      <c r="AA964" s="87">
        <v>0</v>
      </c>
      <c r="AB964" s="87">
        <v>0</v>
      </c>
      <c r="AC964" s="87">
        <v>0</v>
      </c>
      <c r="AD964" s="87">
        <v>0</v>
      </c>
      <c r="AE964" s="87">
        <v>0</v>
      </c>
      <c r="AF964" s="87">
        <v>0</v>
      </c>
      <c r="AG964" s="87">
        <v>0</v>
      </c>
      <c r="AH964" s="87">
        <v>0</v>
      </c>
      <c r="AI964" s="87">
        <v>0</v>
      </c>
      <c r="AJ964" s="87">
        <v>0</v>
      </c>
      <c r="AK964" s="87">
        <v>0</v>
      </c>
      <c r="AL964" s="87">
        <v>0</v>
      </c>
      <c r="AM964" s="87">
        <v>0</v>
      </c>
      <c r="AN964" s="87">
        <v>0</v>
      </c>
      <c r="AO964" s="87">
        <v>0</v>
      </c>
      <c r="AP964" s="87">
        <v>0</v>
      </c>
      <c r="AQ964" s="87">
        <v>0</v>
      </c>
      <c r="AR964" s="87">
        <v>0</v>
      </c>
      <c r="AS964" s="87">
        <v>0</v>
      </c>
      <c r="AT964" s="87">
        <v>0</v>
      </c>
      <c r="AU964" s="87">
        <v>0</v>
      </c>
    </row>
    <row r="965" spans="1:47" x14ac:dyDescent="0.25">
      <c r="A965" s="224" t="s">
        <v>901</v>
      </c>
      <c r="B965" s="216" t="s">
        <v>66</v>
      </c>
      <c r="C965" s="224"/>
      <c r="D965" s="223">
        <v>0.8</v>
      </c>
      <c r="E965" s="223">
        <v>2.52</v>
      </c>
      <c r="F965" s="223">
        <v>0</v>
      </c>
      <c r="G965" s="223">
        <v>0</v>
      </c>
      <c r="H965" s="223">
        <v>1.2590000000000001</v>
      </c>
      <c r="I965" s="223">
        <v>13.2544</v>
      </c>
      <c r="J965" s="223">
        <v>0</v>
      </c>
      <c r="K965" s="223">
        <v>0</v>
      </c>
      <c r="L965" s="223">
        <v>0</v>
      </c>
      <c r="M965" s="223">
        <v>0</v>
      </c>
      <c r="N965" s="223">
        <v>0.24000000000000002</v>
      </c>
      <c r="O965" s="223">
        <v>0</v>
      </c>
      <c r="P965" s="223">
        <v>0</v>
      </c>
      <c r="Q965" s="223">
        <v>0</v>
      </c>
      <c r="R965" s="223">
        <v>14.05</v>
      </c>
      <c r="S965" s="223">
        <v>0</v>
      </c>
      <c r="T965" s="223">
        <v>24.659999999999997</v>
      </c>
      <c r="U965" s="223">
        <v>0</v>
      </c>
      <c r="V965" s="223">
        <v>0</v>
      </c>
      <c r="W965" s="223">
        <v>0</v>
      </c>
      <c r="X965" s="223">
        <v>0</v>
      </c>
      <c r="Y965" s="223">
        <v>0</v>
      </c>
      <c r="Z965" s="223">
        <v>0</v>
      </c>
      <c r="AA965" s="223">
        <v>0</v>
      </c>
      <c r="AB965" s="223">
        <f t="shared" ref="AB965:AU965" si="116">SUM(AB966:AB984)</f>
        <v>0</v>
      </c>
      <c r="AC965" s="223">
        <f t="shared" si="116"/>
        <v>0</v>
      </c>
      <c r="AD965" s="223">
        <f t="shared" si="116"/>
        <v>0</v>
      </c>
      <c r="AE965" s="223">
        <f t="shared" si="116"/>
        <v>0</v>
      </c>
      <c r="AF965" s="223">
        <f t="shared" si="116"/>
        <v>0</v>
      </c>
      <c r="AG965" s="223">
        <f t="shared" si="116"/>
        <v>0</v>
      </c>
      <c r="AH965" s="223">
        <f t="shared" si="116"/>
        <v>0</v>
      </c>
      <c r="AI965" s="223">
        <f t="shared" si="116"/>
        <v>0</v>
      </c>
      <c r="AJ965" s="223">
        <f t="shared" si="116"/>
        <v>0</v>
      </c>
      <c r="AK965" s="223">
        <f t="shared" si="116"/>
        <v>0</v>
      </c>
      <c r="AL965" s="223">
        <f t="shared" si="116"/>
        <v>0</v>
      </c>
      <c r="AM965" s="223">
        <f t="shared" si="116"/>
        <v>0</v>
      </c>
      <c r="AN965" s="223">
        <f t="shared" si="116"/>
        <v>0</v>
      </c>
      <c r="AO965" s="223">
        <f t="shared" si="116"/>
        <v>0</v>
      </c>
      <c r="AP965" s="223">
        <f t="shared" si="116"/>
        <v>0</v>
      </c>
      <c r="AQ965" s="223">
        <f t="shared" si="116"/>
        <v>0</v>
      </c>
      <c r="AR965" s="223">
        <f t="shared" si="116"/>
        <v>0</v>
      </c>
      <c r="AS965" s="223">
        <f t="shared" si="116"/>
        <v>0</v>
      </c>
      <c r="AT965" s="223">
        <f t="shared" si="116"/>
        <v>0</v>
      </c>
      <c r="AU965" s="223">
        <f t="shared" si="116"/>
        <v>0</v>
      </c>
    </row>
    <row r="966" spans="1:47" ht="78.75" x14ac:dyDescent="0.25">
      <c r="A966" s="171" t="s">
        <v>901</v>
      </c>
      <c r="B966" s="85" t="s">
        <v>146</v>
      </c>
      <c r="C966" s="171" t="s">
        <v>2703</v>
      </c>
      <c r="D966" s="87">
        <v>0</v>
      </c>
      <c r="E966" s="87">
        <v>0</v>
      </c>
      <c r="F966" s="87">
        <v>0</v>
      </c>
      <c r="G966" s="87">
        <v>0</v>
      </c>
      <c r="H966" s="87">
        <v>0</v>
      </c>
      <c r="I966" s="87">
        <v>0</v>
      </c>
      <c r="J966" s="87">
        <v>0</v>
      </c>
      <c r="K966" s="87">
        <v>0</v>
      </c>
      <c r="L966" s="87">
        <v>0</v>
      </c>
      <c r="M966" s="87">
        <v>0</v>
      </c>
      <c r="N966" s="87">
        <v>0</v>
      </c>
      <c r="O966" s="87">
        <v>0</v>
      </c>
      <c r="P966" s="87">
        <v>0</v>
      </c>
      <c r="Q966" s="87">
        <v>0</v>
      </c>
      <c r="R966" s="87">
        <v>0</v>
      </c>
      <c r="S966" s="87">
        <v>0</v>
      </c>
      <c r="T966" s="87">
        <v>0</v>
      </c>
      <c r="U966" s="87">
        <v>0</v>
      </c>
      <c r="V966" s="87">
        <v>0</v>
      </c>
      <c r="W966" s="87">
        <v>0</v>
      </c>
      <c r="X966" s="87">
        <v>0</v>
      </c>
      <c r="Y966" s="87">
        <v>0</v>
      </c>
      <c r="Z966" s="87">
        <v>0</v>
      </c>
      <c r="AA966" s="87">
        <v>0</v>
      </c>
      <c r="AB966" s="87">
        <v>0</v>
      </c>
      <c r="AC966" s="87">
        <v>0</v>
      </c>
      <c r="AD966" s="88"/>
      <c r="AE966" s="88"/>
      <c r="AF966" s="88"/>
      <c r="AG966" s="88"/>
      <c r="AH966" s="88"/>
      <c r="AI966" s="88"/>
      <c r="AJ966" s="88"/>
      <c r="AK966" s="88"/>
      <c r="AL966" s="88"/>
      <c r="AM966" s="88"/>
      <c r="AN966" s="88"/>
      <c r="AO966" s="88"/>
      <c r="AP966" s="88"/>
      <c r="AQ966" s="88"/>
      <c r="AR966" s="88"/>
      <c r="AS966" s="88"/>
      <c r="AT966" s="88"/>
      <c r="AU966" s="88"/>
    </row>
    <row r="967" spans="1:47" ht="63" x14ac:dyDescent="0.25">
      <c r="A967" s="171" t="s">
        <v>901</v>
      </c>
      <c r="B967" s="86" t="s">
        <v>394</v>
      </c>
      <c r="C967" s="171" t="s">
        <v>2704</v>
      </c>
      <c r="D967" s="87">
        <v>0</v>
      </c>
      <c r="E967" s="87">
        <v>0</v>
      </c>
      <c r="F967" s="87">
        <v>0</v>
      </c>
      <c r="G967" s="87">
        <v>0</v>
      </c>
      <c r="H967" s="87">
        <v>0</v>
      </c>
      <c r="I967" s="87">
        <v>0</v>
      </c>
      <c r="J967" s="87">
        <v>0</v>
      </c>
      <c r="K967" s="87">
        <v>0</v>
      </c>
      <c r="L967" s="87">
        <v>0</v>
      </c>
      <c r="M967" s="87">
        <v>0</v>
      </c>
      <c r="N967" s="87">
        <v>0</v>
      </c>
      <c r="O967" s="87">
        <v>0</v>
      </c>
      <c r="P967" s="87">
        <v>0</v>
      </c>
      <c r="Q967" s="87">
        <v>0</v>
      </c>
      <c r="R967" s="87">
        <v>0</v>
      </c>
      <c r="S967" s="87">
        <v>0</v>
      </c>
      <c r="T967" s="87">
        <v>8.4</v>
      </c>
      <c r="U967" s="87">
        <v>0</v>
      </c>
      <c r="V967" s="87">
        <v>0</v>
      </c>
      <c r="W967" s="87">
        <v>0</v>
      </c>
      <c r="X967" s="87">
        <v>0</v>
      </c>
      <c r="Y967" s="87">
        <v>0</v>
      </c>
      <c r="Z967" s="87">
        <v>0</v>
      </c>
      <c r="AA967" s="87">
        <v>0</v>
      </c>
      <c r="AB967" s="87">
        <v>0</v>
      </c>
      <c r="AC967" s="87">
        <v>0</v>
      </c>
      <c r="AD967" s="87">
        <v>0</v>
      </c>
      <c r="AE967" s="87">
        <v>0</v>
      </c>
      <c r="AF967" s="87">
        <v>0</v>
      </c>
      <c r="AG967" s="87">
        <v>0</v>
      </c>
      <c r="AH967" s="87">
        <v>0</v>
      </c>
      <c r="AI967" s="87">
        <v>0</v>
      </c>
      <c r="AJ967" s="87">
        <v>0</v>
      </c>
      <c r="AK967" s="87">
        <v>0</v>
      </c>
      <c r="AL967" s="87">
        <v>0</v>
      </c>
      <c r="AM967" s="87">
        <v>0</v>
      </c>
      <c r="AN967" s="87">
        <v>0</v>
      </c>
      <c r="AO967" s="87">
        <v>0</v>
      </c>
      <c r="AP967" s="87">
        <v>0</v>
      </c>
      <c r="AQ967" s="87">
        <v>0</v>
      </c>
      <c r="AR967" s="87">
        <v>0</v>
      </c>
      <c r="AS967" s="87">
        <v>0</v>
      </c>
      <c r="AT967" s="87">
        <v>0</v>
      </c>
      <c r="AU967" s="87">
        <v>0</v>
      </c>
    </row>
    <row r="968" spans="1:47" ht="94.5" x14ac:dyDescent="0.25">
      <c r="A968" s="171" t="s">
        <v>901</v>
      </c>
      <c r="B968" s="85" t="s">
        <v>849</v>
      </c>
      <c r="C968" s="171" t="s">
        <v>2705</v>
      </c>
      <c r="D968" s="87">
        <v>0</v>
      </c>
      <c r="E968" s="87">
        <v>0</v>
      </c>
      <c r="F968" s="87">
        <v>0</v>
      </c>
      <c r="G968" s="87">
        <v>0</v>
      </c>
      <c r="H968" s="87">
        <v>0</v>
      </c>
      <c r="I968" s="87">
        <v>11.68</v>
      </c>
      <c r="J968" s="87">
        <v>0</v>
      </c>
      <c r="K968" s="87">
        <v>0</v>
      </c>
      <c r="L968" s="87">
        <v>0</v>
      </c>
      <c r="M968" s="87">
        <v>0</v>
      </c>
      <c r="N968" s="87">
        <v>0</v>
      </c>
      <c r="O968" s="87">
        <v>0</v>
      </c>
      <c r="P968" s="87">
        <v>0</v>
      </c>
      <c r="Q968" s="87">
        <v>0</v>
      </c>
      <c r="R968" s="87">
        <v>0</v>
      </c>
      <c r="S968" s="87">
        <v>0</v>
      </c>
      <c r="T968" s="87">
        <v>11.06</v>
      </c>
      <c r="U968" s="87"/>
      <c r="V968" s="87">
        <v>0</v>
      </c>
      <c r="W968" s="87">
        <v>0</v>
      </c>
      <c r="X968" s="87">
        <v>0</v>
      </c>
      <c r="Y968" s="87">
        <v>0</v>
      </c>
      <c r="Z968" s="87">
        <v>0</v>
      </c>
      <c r="AA968" s="87">
        <v>0</v>
      </c>
      <c r="AB968" s="87">
        <v>0</v>
      </c>
      <c r="AC968" s="87">
        <v>0</v>
      </c>
      <c r="AD968" s="87">
        <v>0</v>
      </c>
      <c r="AE968" s="87">
        <v>0</v>
      </c>
      <c r="AF968" s="87">
        <v>0</v>
      </c>
      <c r="AG968" s="87">
        <v>0</v>
      </c>
      <c r="AH968" s="87">
        <v>0</v>
      </c>
      <c r="AI968" s="87">
        <v>0</v>
      </c>
      <c r="AJ968" s="87">
        <v>0</v>
      </c>
      <c r="AK968" s="87">
        <v>0</v>
      </c>
      <c r="AL968" s="87">
        <v>0</v>
      </c>
      <c r="AM968" s="87">
        <v>0</v>
      </c>
      <c r="AN968" s="87">
        <v>0</v>
      </c>
      <c r="AO968" s="87">
        <v>0</v>
      </c>
      <c r="AP968" s="87">
        <v>0</v>
      </c>
      <c r="AQ968" s="87">
        <v>0</v>
      </c>
      <c r="AR968" s="87">
        <v>0</v>
      </c>
      <c r="AS968" s="87">
        <v>0</v>
      </c>
      <c r="AT968" s="87">
        <v>0</v>
      </c>
      <c r="AU968" s="87">
        <v>0</v>
      </c>
    </row>
    <row r="969" spans="1:47" ht="63" x14ac:dyDescent="0.25">
      <c r="A969" s="171" t="s">
        <v>901</v>
      </c>
      <c r="B969" s="85" t="s">
        <v>1850</v>
      </c>
      <c r="C969" s="171" t="s">
        <v>2706</v>
      </c>
      <c r="D969" s="87">
        <v>0</v>
      </c>
      <c r="E969" s="87">
        <v>0</v>
      </c>
      <c r="F969" s="87">
        <v>0</v>
      </c>
      <c r="G969" s="87">
        <v>0</v>
      </c>
      <c r="H969" s="87">
        <v>0</v>
      </c>
      <c r="I969" s="87">
        <v>0</v>
      </c>
      <c r="J969" s="87">
        <v>0</v>
      </c>
      <c r="K969" s="87">
        <v>0</v>
      </c>
      <c r="L969" s="87">
        <v>0</v>
      </c>
      <c r="M969" s="87">
        <v>0</v>
      </c>
      <c r="N969" s="87">
        <v>0.04</v>
      </c>
      <c r="O969" s="87">
        <v>0</v>
      </c>
      <c r="P969" s="87">
        <v>0</v>
      </c>
      <c r="Q969" s="87">
        <v>0</v>
      </c>
      <c r="R969" s="87">
        <v>0</v>
      </c>
      <c r="S969" s="87">
        <v>0</v>
      </c>
      <c r="T969" s="87">
        <v>0</v>
      </c>
      <c r="U969" s="87">
        <v>0</v>
      </c>
      <c r="V969" s="87">
        <v>0</v>
      </c>
      <c r="W969" s="87">
        <v>0</v>
      </c>
      <c r="X969" s="87">
        <v>0</v>
      </c>
      <c r="Y969" s="87">
        <v>0</v>
      </c>
      <c r="Z969" s="87">
        <v>0</v>
      </c>
      <c r="AA969" s="87">
        <v>0</v>
      </c>
      <c r="AB969" s="87">
        <v>0</v>
      </c>
      <c r="AC969" s="87">
        <v>0</v>
      </c>
      <c r="AD969" s="87">
        <v>0</v>
      </c>
      <c r="AE969" s="87">
        <v>0</v>
      </c>
      <c r="AF969" s="87">
        <v>0</v>
      </c>
      <c r="AG969" s="87">
        <v>0</v>
      </c>
      <c r="AH969" s="87">
        <v>0</v>
      </c>
      <c r="AI969" s="87">
        <v>0</v>
      </c>
      <c r="AJ969" s="87">
        <v>0</v>
      </c>
      <c r="AK969" s="87">
        <v>0</v>
      </c>
      <c r="AL969" s="87">
        <v>0</v>
      </c>
      <c r="AM969" s="87">
        <v>0</v>
      </c>
      <c r="AN969" s="87">
        <v>0</v>
      </c>
      <c r="AO969" s="87">
        <v>0</v>
      </c>
      <c r="AP969" s="87">
        <v>0</v>
      </c>
      <c r="AQ969" s="87">
        <v>0</v>
      </c>
      <c r="AR969" s="87">
        <v>0</v>
      </c>
      <c r="AS969" s="87">
        <v>0</v>
      </c>
      <c r="AT969" s="87">
        <v>0</v>
      </c>
      <c r="AU969" s="87">
        <v>0</v>
      </c>
    </row>
    <row r="970" spans="1:47" ht="78.75" x14ac:dyDescent="0.25">
      <c r="A970" s="171" t="s">
        <v>901</v>
      </c>
      <c r="B970" s="85" t="s">
        <v>395</v>
      </c>
      <c r="C970" s="171" t="s">
        <v>2707</v>
      </c>
      <c r="D970" s="87">
        <v>0</v>
      </c>
      <c r="E970" s="87">
        <v>1.26</v>
      </c>
      <c r="F970" s="87">
        <v>0</v>
      </c>
      <c r="G970" s="87">
        <v>0</v>
      </c>
      <c r="H970" s="87">
        <v>0</v>
      </c>
      <c r="I970" s="87">
        <v>0.64</v>
      </c>
      <c r="J970" s="87">
        <v>0</v>
      </c>
      <c r="K970" s="87">
        <v>0</v>
      </c>
      <c r="L970" s="87">
        <v>0</v>
      </c>
      <c r="M970" s="87">
        <v>0</v>
      </c>
      <c r="N970" s="87">
        <v>0</v>
      </c>
      <c r="O970" s="87">
        <v>0</v>
      </c>
      <c r="P970" s="87">
        <v>0</v>
      </c>
      <c r="Q970" s="87">
        <v>0</v>
      </c>
      <c r="R970" s="87">
        <v>1.26</v>
      </c>
      <c r="S970" s="87">
        <v>0</v>
      </c>
      <c r="T970" s="87">
        <v>1.4</v>
      </c>
      <c r="U970" s="87">
        <v>0</v>
      </c>
      <c r="V970" s="87">
        <v>0</v>
      </c>
      <c r="W970" s="87">
        <v>0</v>
      </c>
      <c r="X970" s="87">
        <v>0</v>
      </c>
      <c r="Y970" s="87">
        <v>0</v>
      </c>
      <c r="Z970" s="87">
        <v>0</v>
      </c>
      <c r="AA970" s="87">
        <v>0</v>
      </c>
      <c r="AB970" s="87">
        <v>0</v>
      </c>
      <c r="AC970" s="87">
        <v>0</v>
      </c>
      <c r="AD970" s="87">
        <v>0</v>
      </c>
      <c r="AE970" s="87">
        <v>0</v>
      </c>
      <c r="AF970" s="87">
        <v>0</v>
      </c>
      <c r="AG970" s="87">
        <v>0</v>
      </c>
      <c r="AH970" s="87">
        <v>0</v>
      </c>
      <c r="AI970" s="87">
        <v>0</v>
      </c>
      <c r="AJ970" s="87">
        <v>0</v>
      </c>
      <c r="AK970" s="87">
        <v>0</v>
      </c>
      <c r="AL970" s="87">
        <v>0</v>
      </c>
      <c r="AM970" s="87">
        <v>0</v>
      </c>
      <c r="AN970" s="87">
        <v>0</v>
      </c>
      <c r="AO970" s="87">
        <v>0</v>
      </c>
      <c r="AP970" s="87">
        <v>0</v>
      </c>
      <c r="AQ970" s="87">
        <v>0</v>
      </c>
      <c r="AR970" s="87">
        <v>0</v>
      </c>
      <c r="AS970" s="87">
        <v>0</v>
      </c>
      <c r="AT970" s="87">
        <v>0</v>
      </c>
      <c r="AU970" s="87">
        <v>0</v>
      </c>
    </row>
    <row r="971" spans="1:47" ht="63" x14ac:dyDescent="0.25">
      <c r="A971" s="171" t="s">
        <v>901</v>
      </c>
      <c r="B971" s="85" t="s">
        <v>396</v>
      </c>
      <c r="C971" s="171" t="s">
        <v>2708</v>
      </c>
      <c r="D971" s="87">
        <v>0</v>
      </c>
      <c r="E971" s="87">
        <v>0</v>
      </c>
      <c r="F971" s="87">
        <v>0</v>
      </c>
      <c r="G971" s="87">
        <v>0</v>
      </c>
      <c r="H971" s="87">
        <v>0</v>
      </c>
      <c r="I971" s="87">
        <v>0</v>
      </c>
      <c r="J971" s="87">
        <v>0</v>
      </c>
      <c r="K971" s="87">
        <v>0</v>
      </c>
      <c r="L971" s="87">
        <v>0</v>
      </c>
      <c r="M971" s="87">
        <v>0</v>
      </c>
      <c r="N971" s="87">
        <v>0</v>
      </c>
      <c r="O971" s="87">
        <v>0</v>
      </c>
      <c r="P971" s="87">
        <v>0</v>
      </c>
      <c r="Q971" s="87">
        <v>0</v>
      </c>
      <c r="R971" s="87">
        <v>0</v>
      </c>
      <c r="S971" s="87">
        <v>0</v>
      </c>
      <c r="T971" s="87">
        <v>0</v>
      </c>
      <c r="U971" s="87">
        <v>0</v>
      </c>
      <c r="V971" s="87">
        <v>0</v>
      </c>
      <c r="W971" s="87">
        <v>0</v>
      </c>
      <c r="X971" s="87">
        <v>0</v>
      </c>
      <c r="Y971" s="87">
        <v>0</v>
      </c>
      <c r="Z971" s="87">
        <v>0</v>
      </c>
      <c r="AA971" s="87">
        <v>0</v>
      </c>
      <c r="AB971" s="87">
        <v>0</v>
      </c>
      <c r="AC971" s="87">
        <v>0</v>
      </c>
      <c r="AD971" s="88"/>
      <c r="AE971" s="88"/>
      <c r="AF971" s="88"/>
      <c r="AG971" s="88"/>
      <c r="AH971" s="88"/>
      <c r="AI971" s="88"/>
      <c r="AJ971" s="88"/>
      <c r="AK971" s="88"/>
      <c r="AL971" s="88"/>
      <c r="AM971" s="88"/>
      <c r="AN971" s="88"/>
      <c r="AO971" s="88"/>
      <c r="AP971" s="88"/>
      <c r="AQ971" s="88"/>
      <c r="AR971" s="88"/>
      <c r="AS971" s="88"/>
      <c r="AT971" s="88"/>
      <c r="AU971" s="88"/>
    </row>
    <row r="972" spans="1:47" ht="63" x14ac:dyDescent="0.25">
      <c r="A972" s="171" t="s">
        <v>901</v>
      </c>
      <c r="B972" s="84" t="s">
        <v>397</v>
      </c>
      <c r="C972" s="171" t="s">
        <v>2709</v>
      </c>
      <c r="D972" s="87">
        <v>0</v>
      </c>
      <c r="E972" s="87">
        <v>0</v>
      </c>
      <c r="F972" s="87">
        <v>0</v>
      </c>
      <c r="G972" s="87">
        <v>0</v>
      </c>
      <c r="H972" s="87">
        <v>0</v>
      </c>
      <c r="I972" s="87">
        <v>0</v>
      </c>
      <c r="J972" s="87">
        <v>0</v>
      </c>
      <c r="K972" s="87">
        <v>0</v>
      </c>
      <c r="L972" s="87">
        <v>0</v>
      </c>
      <c r="M972" s="87">
        <v>0</v>
      </c>
      <c r="N972" s="87">
        <v>0</v>
      </c>
      <c r="O972" s="87">
        <v>0</v>
      </c>
      <c r="P972" s="87">
        <v>0</v>
      </c>
      <c r="Q972" s="87">
        <v>0</v>
      </c>
      <c r="R972" s="87">
        <v>0</v>
      </c>
      <c r="S972" s="87">
        <v>0</v>
      </c>
      <c r="T972" s="87">
        <v>0</v>
      </c>
      <c r="U972" s="87">
        <v>0</v>
      </c>
      <c r="V972" s="87">
        <v>0</v>
      </c>
      <c r="W972" s="87">
        <v>0</v>
      </c>
      <c r="X972" s="87">
        <v>0</v>
      </c>
      <c r="Y972" s="87">
        <v>0</v>
      </c>
      <c r="Z972" s="87">
        <v>0</v>
      </c>
      <c r="AA972" s="87">
        <v>0</v>
      </c>
      <c r="AB972" s="87">
        <v>0</v>
      </c>
      <c r="AC972" s="87">
        <v>0</v>
      </c>
      <c r="AD972" s="87">
        <v>0</v>
      </c>
      <c r="AE972" s="87">
        <v>0</v>
      </c>
      <c r="AF972" s="87">
        <v>0</v>
      </c>
      <c r="AG972" s="87">
        <v>0</v>
      </c>
      <c r="AH972" s="87">
        <v>0</v>
      </c>
      <c r="AI972" s="87">
        <v>0</v>
      </c>
      <c r="AJ972" s="87">
        <v>0</v>
      </c>
      <c r="AK972" s="87">
        <v>0</v>
      </c>
      <c r="AL972" s="87">
        <v>0</v>
      </c>
      <c r="AM972" s="87">
        <v>0</v>
      </c>
      <c r="AN972" s="87">
        <v>0</v>
      </c>
      <c r="AO972" s="87">
        <v>0</v>
      </c>
      <c r="AP972" s="87">
        <v>0</v>
      </c>
      <c r="AQ972" s="87">
        <v>0</v>
      </c>
      <c r="AR972" s="87">
        <v>0</v>
      </c>
      <c r="AS972" s="87">
        <v>0</v>
      </c>
      <c r="AT972" s="87">
        <v>0</v>
      </c>
      <c r="AU972" s="87">
        <v>0</v>
      </c>
    </row>
    <row r="973" spans="1:47" ht="47.25" x14ac:dyDescent="0.25">
      <c r="A973" s="171" t="s">
        <v>901</v>
      </c>
      <c r="B973" s="86" t="s">
        <v>398</v>
      </c>
      <c r="C973" s="171" t="s">
        <v>2710</v>
      </c>
      <c r="D973" s="87">
        <v>0</v>
      </c>
      <c r="E973" s="87">
        <v>0</v>
      </c>
      <c r="F973" s="87">
        <v>0</v>
      </c>
      <c r="G973" s="87">
        <v>0</v>
      </c>
      <c r="H973" s="87">
        <v>0</v>
      </c>
      <c r="I973" s="87">
        <v>0</v>
      </c>
      <c r="J973" s="87">
        <v>0</v>
      </c>
      <c r="K973" s="87">
        <v>0</v>
      </c>
      <c r="L973" s="87">
        <v>0</v>
      </c>
      <c r="M973" s="87">
        <v>0</v>
      </c>
      <c r="N973" s="87">
        <v>0</v>
      </c>
      <c r="O973" s="87">
        <v>0</v>
      </c>
      <c r="P973" s="87">
        <v>0</v>
      </c>
      <c r="Q973" s="87">
        <v>0</v>
      </c>
      <c r="R973" s="87">
        <v>1.26</v>
      </c>
      <c r="S973" s="87">
        <v>0</v>
      </c>
      <c r="T973" s="87">
        <v>0.4</v>
      </c>
      <c r="U973" s="87">
        <v>0</v>
      </c>
      <c r="V973" s="87">
        <v>0</v>
      </c>
      <c r="W973" s="87">
        <v>0</v>
      </c>
      <c r="X973" s="87">
        <v>0</v>
      </c>
      <c r="Y973" s="87">
        <v>0</v>
      </c>
      <c r="Z973" s="87">
        <v>0</v>
      </c>
      <c r="AA973" s="87">
        <v>0</v>
      </c>
      <c r="AB973" s="87">
        <v>0</v>
      </c>
      <c r="AC973" s="87">
        <v>0</v>
      </c>
      <c r="AD973" s="87">
        <v>0</v>
      </c>
      <c r="AE973" s="87">
        <v>0</v>
      </c>
      <c r="AF973" s="87">
        <v>0</v>
      </c>
      <c r="AG973" s="87">
        <v>0</v>
      </c>
      <c r="AH973" s="87">
        <v>0</v>
      </c>
      <c r="AI973" s="87">
        <v>0</v>
      </c>
      <c r="AJ973" s="87">
        <v>0</v>
      </c>
      <c r="AK973" s="87">
        <v>0</v>
      </c>
      <c r="AL973" s="87">
        <v>0</v>
      </c>
      <c r="AM973" s="87">
        <v>0</v>
      </c>
      <c r="AN973" s="87">
        <v>0</v>
      </c>
      <c r="AO973" s="87">
        <v>0</v>
      </c>
      <c r="AP973" s="87">
        <v>0</v>
      </c>
      <c r="AQ973" s="87">
        <v>0</v>
      </c>
      <c r="AR973" s="87">
        <v>0</v>
      </c>
      <c r="AS973" s="87">
        <v>0</v>
      </c>
      <c r="AT973" s="87">
        <v>0</v>
      </c>
      <c r="AU973" s="87">
        <v>0</v>
      </c>
    </row>
    <row r="974" spans="1:47" ht="78.75" x14ac:dyDescent="0.25">
      <c r="A974" s="171" t="s">
        <v>901</v>
      </c>
      <c r="B974" s="85" t="s">
        <v>1851</v>
      </c>
      <c r="C974" s="171" t="s">
        <v>2711</v>
      </c>
      <c r="D974" s="87">
        <v>0</v>
      </c>
      <c r="E974" s="87">
        <v>0</v>
      </c>
      <c r="F974" s="87">
        <v>0</v>
      </c>
      <c r="G974" s="87">
        <v>0</v>
      </c>
      <c r="H974" s="87">
        <v>0</v>
      </c>
      <c r="I974" s="87">
        <v>0</v>
      </c>
      <c r="J974" s="87">
        <v>0</v>
      </c>
      <c r="K974" s="87">
        <v>0</v>
      </c>
      <c r="L974" s="87">
        <v>0</v>
      </c>
      <c r="M974" s="87">
        <v>0</v>
      </c>
      <c r="N974" s="87">
        <v>0</v>
      </c>
      <c r="O974" s="87">
        <v>0</v>
      </c>
      <c r="P974" s="87">
        <v>0</v>
      </c>
      <c r="Q974" s="87">
        <v>0</v>
      </c>
      <c r="R974" s="87">
        <v>0</v>
      </c>
      <c r="S974" s="87">
        <v>0</v>
      </c>
      <c r="T974" s="87">
        <v>0</v>
      </c>
      <c r="U974" s="87">
        <v>0</v>
      </c>
      <c r="V974" s="87">
        <v>0</v>
      </c>
      <c r="W974" s="87">
        <v>0</v>
      </c>
      <c r="X974" s="87">
        <v>0</v>
      </c>
      <c r="Y974" s="87">
        <v>0</v>
      </c>
      <c r="Z974" s="87">
        <v>0</v>
      </c>
      <c r="AA974" s="87">
        <v>0</v>
      </c>
      <c r="AB974" s="87">
        <v>0</v>
      </c>
      <c r="AC974" s="87">
        <v>0</v>
      </c>
      <c r="AD974" s="87">
        <v>0</v>
      </c>
      <c r="AE974" s="87">
        <v>0</v>
      </c>
      <c r="AF974" s="87">
        <v>0</v>
      </c>
      <c r="AG974" s="87">
        <v>0</v>
      </c>
      <c r="AH974" s="87">
        <v>0</v>
      </c>
      <c r="AI974" s="87">
        <v>0</v>
      </c>
      <c r="AJ974" s="87">
        <v>0</v>
      </c>
      <c r="AK974" s="87">
        <v>0</v>
      </c>
      <c r="AL974" s="87">
        <v>0</v>
      </c>
      <c r="AM974" s="87">
        <v>0</v>
      </c>
      <c r="AN974" s="87">
        <v>0</v>
      </c>
      <c r="AO974" s="87">
        <v>0</v>
      </c>
      <c r="AP974" s="87">
        <v>0</v>
      </c>
      <c r="AQ974" s="87">
        <v>0</v>
      </c>
      <c r="AR974" s="87">
        <v>0</v>
      </c>
      <c r="AS974" s="87">
        <v>0</v>
      </c>
      <c r="AT974" s="87">
        <v>0</v>
      </c>
      <c r="AU974" s="87">
        <v>0</v>
      </c>
    </row>
    <row r="975" spans="1:47" ht="63" x14ac:dyDescent="0.25">
      <c r="A975" s="171" t="s">
        <v>901</v>
      </c>
      <c r="B975" s="85" t="s">
        <v>1852</v>
      </c>
      <c r="C975" s="171" t="s">
        <v>2712</v>
      </c>
      <c r="D975" s="87">
        <v>0</v>
      </c>
      <c r="E975" s="87">
        <v>0</v>
      </c>
      <c r="F975" s="87">
        <v>0</v>
      </c>
      <c r="G975" s="87">
        <v>0</v>
      </c>
      <c r="H975" s="87">
        <v>0</v>
      </c>
      <c r="I975" s="87">
        <v>0</v>
      </c>
      <c r="J975" s="87">
        <v>0</v>
      </c>
      <c r="K975" s="87">
        <v>0</v>
      </c>
      <c r="L975" s="87">
        <v>0</v>
      </c>
      <c r="M975" s="87">
        <v>0</v>
      </c>
      <c r="N975" s="87">
        <v>0</v>
      </c>
      <c r="O975" s="87">
        <v>0</v>
      </c>
      <c r="P975" s="87">
        <v>0</v>
      </c>
      <c r="Q975" s="87">
        <v>0</v>
      </c>
      <c r="R975" s="87">
        <v>2.63</v>
      </c>
      <c r="S975" s="87">
        <v>0</v>
      </c>
      <c r="T975" s="87">
        <v>0.7</v>
      </c>
      <c r="U975" s="87">
        <v>0</v>
      </c>
      <c r="V975" s="87">
        <v>0</v>
      </c>
      <c r="W975" s="87">
        <v>0</v>
      </c>
      <c r="X975" s="87">
        <v>0</v>
      </c>
      <c r="Y975" s="87">
        <v>0</v>
      </c>
      <c r="Z975" s="87">
        <v>0</v>
      </c>
      <c r="AA975" s="87">
        <v>0</v>
      </c>
      <c r="AB975" s="87">
        <v>0</v>
      </c>
      <c r="AC975" s="87">
        <v>0</v>
      </c>
      <c r="AD975" s="87">
        <v>0</v>
      </c>
      <c r="AE975" s="87">
        <v>0</v>
      </c>
      <c r="AF975" s="87">
        <v>0</v>
      </c>
      <c r="AG975" s="87">
        <v>0</v>
      </c>
      <c r="AH975" s="87">
        <v>0</v>
      </c>
      <c r="AI975" s="87">
        <v>0</v>
      </c>
      <c r="AJ975" s="87">
        <v>0</v>
      </c>
      <c r="AK975" s="87">
        <v>0</v>
      </c>
      <c r="AL975" s="87">
        <v>0</v>
      </c>
      <c r="AM975" s="87">
        <v>0</v>
      </c>
      <c r="AN975" s="87">
        <v>0</v>
      </c>
      <c r="AO975" s="87">
        <v>0</v>
      </c>
      <c r="AP975" s="87">
        <v>0</v>
      </c>
      <c r="AQ975" s="87">
        <v>0</v>
      </c>
      <c r="AR975" s="87">
        <v>0</v>
      </c>
      <c r="AS975" s="87">
        <v>0</v>
      </c>
      <c r="AT975" s="87">
        <v>0</v>
      </c>
      <c r="AU975" s="87">
        <v>0</v>
      </c>
    </row>
    <row r="976" spans="1:47" ht="47.25" x14ac:dyDescent="0.25">
      <c r="A976" s="171" t="s">
        <v>901</v>
      </c>
      <c r="B976" s="85" t="s">
        <v>1853</v>
      </c>
      <c r="C976" s="171" t="s">
        <v>2713</v>
      </c>
      <c r="D976" s="87">
        <v>0</v>
      </c>
      <c r="E976" s="87">
        <v>0</v>
      </c>
      <c r="F976" s="87">
        <v>0</v>
      </c>
      <c r="G976" s="87">
        <v>0</v>
      </c>
      <c r="H976" s="87">
        <v>0</v>
      </c>
      <c r="I976" s="87">
        <v>0</v>
      </c>
      <c r="J976" s="87">
        <v>0</v>
      </c>
      <c r="K976" s="87">
        <v>0</v>
      </c>
      <c r="L976" s="87">
        <v>0</v>
      </c>
      <c r="M976" s="87">
        <v>0</v>
      </c>
      <c r="N976" s="87">
        <v>0</v>
      </c>
      <c r="O976" s="87">
        <v>0</v>
      </c>
      <c r="P976" s="87">
        <v>0</v>
      </c>
      <c r="Q976" s="87">
        <v>0</v>
      </c>
      <c r="R976" s="87">
        <v>0</v>
      </c>
      <c r="S976" s="87">
        <v>0</v>
      </c>
      <c r="T976" s="87">
        <v>0</v>
      </c>
      <c r="U976" s="87">
        <v>0</v>
      </c>
      <c r="V976" s="87">
        <v>0</v>
      </c>
      <c r="W976" s="87">
        <v>0</v>
      </c>
      <c r="X976" s="87">
        <v>0</v>
      </c>
      <c r="Y976" s="87">
        <v>0</v>
      </c>
      <c r="Z976" s="87">
        <v>0</v>
      </c>
      <c r="AA976" s="87">
        <v>0</v>
      </c>
      <c r="AB976" s="87">
        <v>0</v>
      </c>
      <c r="AC976" s="87">
        <v>0</v>
      </c>
      <c r="AD976" s="88"/>
      <c r="AE976" s="88"/>
      <c r="AF976" s="88"/>
      <c r="AG976" s="88"/>
      <c r="AH976" s="88"/>
      <c r="AI976" s="88"/>
      <c r="AJ976" s="88"/>
      <c r="AK976" s="88"/>
      <c r="AL976" s="88"/>
      <c r="AM976" s="88"/>
      <c r="AN976" s="88"/>
      <c r="AO976" s="88"/>
      <c r="AP976" s="88"/>
      <c r="AQ976" s="88"/>
      <c r="AR976" s="88"/>
      <c r="AS976" s="88"/>
      <c r="AT976" s="88"/>
      <c r="AU976" s="88"/>
    </row>
    <row r="977" spans="1:47" ht="94.5" x14ac:dyDescent="0.25">
      <c r="A977" s="171" t="s">
        <v>901</v>
      </c>
      <c r="B977" s="85" t="s">
        <v>850</v>
      </c>
      <c r="C977" s="171" t="s">
        <v>2714</v>
      </c>
      <c r="D977" s="87">
        <v>0</v>
      </c>
      <c r="E977" s="87">
        <v>0</v>
      </c>
      <c r="F977" s="87">
        <v>0</v>
      </c>
      <c r="G977" s="87">
        <v>0</v>
      </c>
      <c r="H977" s="87">
        <v>0</v>
      </c>
      <c r="I977" s="87">
        <v>0</v>
      </c>
      <c r="J977" s="87">
        <v>0</v>
      </c>
      <c r="K977" s="87">
        <v>0</v>
      </c>
      <c r="L977" s="87">
        <v>0</v>
      </c>
      <c r="M977" s="87">
        <v>0</v>
      </c>
      <c r="N977" s="87">
        <v>0</v>
      </c>
      <c r="O977" s="87">
        <v>0</v>
      </c>
      <c r="P977" s="87">
        <v>0</v>
      </c>
      <c r="Q977" s="87">
        <v>0</v>
      </c>
      <c r="R977" s="87">
        <v>8.9</v>
      </c>
      <c r="S977" s="87">
        <v>0</v>
      </c>
      <c r="T977" s="87">
        <v>2.7</v>
      </c>
      <c r="U977" s="87">
        <v>0</v>
      </c>
      <c r="V977" s="87">
        <v>0</v>
      </c>
      <c r="W977" s="87">
        <v>0</v>
      </c>
      <c r="X977" s="87">
        <v>0</v>
      </c>
      <c r="Y977" s="87">
        <v>0</v>
      </c>
      <c r="Z977" s="87">
        <v>0</v>
      </c>
      <c r="AA977" s="87">
        <v>0</v>
      </c>
      <c r="AB977" s="87">
        <v>0</v>
      </c>
      <c r="AC977" s="87">
        <v>0</v>
      </c>
      <c r="AD977" s="87">
        <v>0</v>
      </c>
      <c r="AE977" s="87">
        <v>0</v>
      </c>
      <c r="AF977" s="87">
        <v>0</v>
      </c>
      <c r="AG977" s="87">
        <v>0</v>
      </c>
      <c r="AH977" s="87">
        <v>0</v>
      </c>
      <c r="AI977" s="87">
        <v>0</v>
      </c>
      <c r="AJ977" s="87">
        <v>0</v>
      </c>
      <c r="AK977" s="87">
        <v>0</v>
      </c>
      <c r="AL977" s="87">
        <v>0</v>
      </c>
      <c r="AM977" s="87">
        <v>0</v>
      </c>
      <c r="AN977" s="87">
        <v>0</v>
      </c>
      <c r="AO977" s="87">
        <v>0</v>
      </c>
      <c r="AP977" s="87">
        <v>0</v>
      </c>
      <c r="AQ977" s="87">
        <v>0</v>
      </c>
      <c r="AR977" s="87">
        <v>0</v>
      </c>
      <c r="AS977" s="87">
        <v>0</v>
      </c>
      <c r="AT977" s="87">
        <v>0</v>
      </c>
      <c r="AU977" s="87">
        <v>0</v>
      </c>
    </row>
    <row r="978" spans="1:47" ht="78.75" x14ac:dyDescent="0.25">
      <c r="A978" s="171" t="s">
        <v>901</v>
      </c>
      <c r="B978" s="85" t="s">
        <v>851</v>
      </c>
      <c r="C978" s="171" t="s">
        <v>2715</v>
      </c>
      <c r="D978" s="87">
        <v>0</v>
      </c>
      <c r="E978" s="87">
        <v>0</v>
      </c>
      <c r="F978" s="87">
        <v>0</v>
      </c>
      <c r="G978" s="87">
        <v>0</v>
      </c>
      <c r="H978" s="87">
        <v>0</v>
      </c>
      <c r="I978" s="87">
        <v>0</v>
      </c>
      <c r="J978" s="87">
        <v>0</v>
      </c>
      <c r="K978" s="87">
        <v>0</v>
      </c>
      <c r="L978" s="87">
        <v>0</v>
      </c>
      <c r="M978" s="87">
        <v>0</v>
      </c>
      <c r="N978" s="87">
        <v>0</v>
      </c>
      <c r="O978" s="87">
        <v>0</v>
      </c>
      <c r="P978" s="87">
        <v>0</v>
      </c>
      <c r="Q978" s="87">
        <v>0</v>
      </c>
      <c r="R978" s="87">
        <v>0</v>
      </c>
      <c r="S978" s="87">
        <v>0</v>
      </c>
      <c r="T978" s="87">
        <v>0</v>
      </c>
      <c r="U978" s="87">
        <v>0</v>
      </c>
      <c r="V978" s="87">
        <v>0</v>
      </c>
      <c r="W978" s="87">
        <v>0</v>
      </c>
      <c r="X978" s="87">
        <v>0</v>
      </c>
      <c r="Y978" s="87">
        <v>0</v>
      </c>
      <c r="Z978" s="87">
        <v>0</v>
      </c>
      <c r="AA978" s="87">
        <v>0</v>
      </c>
      <c r="AB978" s="87">
        <v>0</v>
      </c>
      <c r="AC978" s="87">
        <v>0</v>
      </c>
      <c r="AD978" s="87">
        <v>0</v>
      </c>
      <c r="AE978" s="87">
        <v>0</v>
      </c>
      <c r="AF978" s="87">
        <v>0</v>
      </c>
      <c r="AG978" s="87">
        <v>0</v>
      </c>
      <c r="AH978" s="87">
        <v>0</v>
      </c>
      <c r="AI978" s="87">
        <v>0</v>
      </c>
      <c r="AJ978" s="87">
        <v>0</v>
      </c>
      <c r="AK978" s="87">
        <v>0</v>
      </c>
      <c r="AL978" s="87">
        <v>0</v>
      </c>
      <c r="AM978" s="87">
        <v>0</v>
      </c>
      <c r="AN978" s="87">
        <v>0</v>
      </c>
      <c r="AO978" s="87">
        <v>0</v>
      </c>
      <c r="AP978" s="87">
        <v>0</v>
      </c>
      <c r="AQ978" s="87">
        <v>0</v>
      </c>
      <c r="AR978" s="87">
        <v>0</v>
      </c>
      <c r="AS978" s="87">
        <v>0</v>
      </c>
      <c r="AT978" s="87">
        <v>0</v>
      </c>
      <c r="AU978" s="87">
        <v>0</v>
      </c>
    </row>
    <row r="979" spans="1:47" ht="47.25" x14ac:dyDescent="0.25">
      <c r="A979" s="171" t="s">
        <v>901</v>
      </c>
      <c r="B979" s="86" t="s">
        <v>147</v>
      </c>
      <c r="C979" s="171" t="s">
        <v>2716</v>
      </c>
      <c r="D979" s="87">
        <v>0.8</v>
      </c>
      <c r="E979" s="87">
        <v>0</v>
      </c>
      <c r="F979" s="87">
        <v>0</v>
      </c>
      <c r="G979" s="87">
        <v>0</v>
      </c>
      <c r="H979" s="87">
        <v>0.79900000000000004</v>
      </c>
      <c r="I979" s="87">
        <v>0</v>
      </c>
      <c r="J979" s="87">
        <v>0</v>
      </c>
      <c r="K979" s="87">
        <v>0</v>
      </c>
      <c r="L979" s="87">
        <v>0</v>
      </c>
      <c r="M979" s="87">
        <v>0</v>
      </c>
      <c r="N979" s="87">
        <v>0</v>
      </c>
      <c r="O979" s="87">
        <v>0</v>
      </c>
      <c r="P979" s="87">
        <v>0</v>
      </c>
      <c r="Q979" s="87">
        <v>0</v>
      </c>
      <c r="R979" s="87">
        <v>0</v>
      </c>
      <c r="S979" s="87">
        <v>0</v>
      </c>
      <c r="T979" s="87">
        <v>0</v>
      </c>
      <c r="U979" s="87">
        <v>0</v>
      </c>
      <c r="V979" s="87">
        <v>0</v>
      </c>
      <c r="W979" s="87">
        <v>0</v>
      </c>
      <c r="X979" s="87">
        <v>0</v>
      </c>
      <c r="Y979" s="87">
        <v>0</v>
      </c>
      <c r="Z979" s="87">
        <v>0</v>
      </c>
      <c r="AA979" s="87">
        <v>0</v>
      </c>
      <c r="AB979" s="87">
        <v>0</v>
      </c>
      <c r="AC979" s="87">
        <v>0</v>
      </c>
      <c r="AD979" s="87">
        <v>0</v>
      </c>
      <c r="AE979" s="87">
        <v>0</v>
      </c>
      <c r="AF979" s="87">
        <v>0</v>
      </c>
      <c r="AG979" s="87">
        <v>0</v>
      </c>
      <c r="AH979" s="87">
        <v>0</v>
      </c>
      <c r="AI979" s="87">
        <v>0</v>
      </c>
      <c r="AJ979" s="87">
        <v>0</v>
      </c>
      <c r="AK979" s="87">
        <v>0</v>
      </c>
      <c r="AL979" s="87">
        <v>0</v>
      </c>
      <c r="AM979" s="87">
        <v>0</v>
      </c>
      <c r="AN979" s="87">
        <v>0</v>
      </c>
      <c r="AO979" s="87">
        <v>0</v>
      </c>
      <c r="AP979" s="87">
        <v>0</v>
      </c>
      <c r="AQ979" s="87">
        <v>0</v>
      </c>
      <c r="AR979" s="87">
        <v>0</v>
      </c>
      <c r="AS979" s="87">
        <v>0</v>
      </c>
      <c r="AT979" s="87">
        <v>0</v>
      </c>
      <c r="AU979" s="87">
        <v>0</v>
      </c>
    </row>
    <row r="980" spans="1:47" ht="110.25" x14ac:dyDescent="0.25">
      <c r="A980" s="171" t="s">
        <v>901</v>
      </c>
      <c r="B980" s="85" t="s">
        <v>148</v>
      </c>
      <c r="C980" s="171" t="s">
        <v>2717</v>
      </c>
      <c r="D980" s="87">
        <v>0</v>
      </c>
      <c r="E980" s="87">
        <v>0</v>
      </c>
      <c r="F980" s="87">
        <v>0</v>
      </c>
      <c r="G980" s="87">
        <v>0</v>
      </c>
      <c r="H980" s="87">
        <v>0.24</v>
      </c>
      <c r="I980" s="87">
        <v>0</v>
      </c>
      <c r="J980" s="87">
        <v>0</v>
      </c>
      <c r="K980" s="87">
        <v>0</v>
      </c>
      <c r="L980" s="87">
        <v>0</v>
      </c>
      <c r="M980" s="87">
        <v>0</v>
      </c>
      <c r="N980" s="87">
        <v>0</v>
      </c>
      <c r="O980" s="87">
        <v>0</v>
      </c>
      <c r="P980" s="87">
        <v>0</v>
      </c>
      <c r="Q980" s="87">
        <v>0</v>
      </c>
      <c r="R980" s="87">
        <v>0</v>
      </c>
      <c r="S980" s="87">
        <v>0</v>
      </c>
      <c r="T980" s="87">
        <v>0</v>
      </c>
      <c r="U980" s="87">
        <v>0</v>
      </c>
      <c r="V980" s="87">
        <v>0</v>
      </c>
      <c r="W980" s="87">
        <v>0</v>
      </c>
      <c r="X980" s="87">
        <v>0</v>
      </c>
      <c r="Y980" s="87">
        <v>0</v>
      </c>
      <c r="Z980" s="87">
        <v>0</v>
      </c>
      <c r="AA980" s="87">
        <v>0</v>
      </c>
      <c r="AB980" s="87">
        <v>0</v>
      </c>
      <c r="AC980" s="87">
        <v>0</v>
      </c>
      <c r="AD980" s="87">
        <v>0</v>
      </c>
      <c r="AE980" s="87">
        <v>0</v>
      </c>
      <c r="AF980" s="87">
        <v>0</v>
      </c>
      <c r="AG980" s="87">
        <v>0</v>
      </c>
      <c r="AH980" s="87">
        <v>0</v>
      </c>
      <c r="AI980" s="87">
        <v>0</v>
      </c>
      <c r="AJ980" s="87">
        <v>0</v>
      </c>
      <c r="AK980" s="87">
        <v>0</v>
      </c>
      <c r="AL980" s="87">
        <v>0</v>
      </c>
      <c r="AM980" s="87">
        <v>0</v>
      </c>
      <c r="AN980" s="87">
        <v>0</v>
      </c>
      <c r="AO980" s="87">
        <v>0</v>
      </c>
      <c r="AP980" s="87">
        <v>0</v>
      </c>
      <c r="AQ980" s="87">
        <v>0</v>
      </c>
      <c r="AR980" s="87">
        <v>0</v>
      </c>
      <c r="AS980" s="87">
        <v>0</v>
      </c>
      <c r="AT980" s="87">
        <v>0</v>
      </c>
      <c r="AU980" s="87">
        <v>0</v>
      </c>
    </row>
    <row r="981" spans="1:47" ht="63" x14ac:dyDescent="0.25">
      <c r="A981" s="171" t="s">
        <v>901</v>
      </c>
      <c r="B981" s="86" t="s">
        <v>149</v>
      </c>
      <c r="C981" s="171" t="s">
        <v>2718</v>
      </c>
      <c r="D981" s="87">
        <v>0</v>
      </c>
      <c r="E981" s="87">
        <v>1.26</v>
      </c>
      <c r="F981" s="87">
        <v>0</v>
      </c>
      <c r="G981" s="87">
        <v>0</v>
      </c>
      <c r="H981" s="87">
        <v>0.22</v>
      </c>
      <c r="I981" s="87">
        <v>0.93440000000000001</v>
      </c>
      <c r="J981" s="87">
        <v>0</v>
      </c>
      <c r="K981" s="87">
        <v>0</v>
      </c>
      <c r="L981" s="87">
        <v>0</v>
      </c>
      <c r="M981" s="87">
        <v>0</v>
      </c>
      <c r="N981" s="87">
        <v>0</v>
      </c>
      <c r="O981" s="87">
        <v>0</v>
      </c>
      <c r="P981" s="87">
        <v>0</v>
      </c>
      <c r="Q981" s="87">
        <v>0</v>
      </c>
      <c r="R981" s="87">
        <v>0</v>
      </c>
      <c r="S981" s="87">
        <v>0</v>
      </c>
      <c r="T981" s="87">
        <v>0</v>
      </c>
      <c r="U981" s="87">
        <v>0</v>
      </c>
      <c r="V981" s="87">
        <v>0</v>
      </c>
      <c r="W981" s="87">
        <v>0</v>
      </c>
      <c r="X981" s="87">
        <v>0</v>
      </c>
      <c r="Y981" s="87">
        <v>0</v>
      </c>
      <c r="Z981" s="87">
        <v>0</v>
      </c>
      <c r="AA981" s="87">
        <v>0</v>
      </c>
      <c r="AB981" s="87">
        <v>0</v>
      </c>
      <c r="AC981" s="87">
        <v>0</v>
      </c>
      <c r="AD981" s="87">
        <v>0</v>
      </c>
      <c r="AE981" s="87">
        <v>0</v>
      </c>
      <c r="AF981" s="87">
        <v>0</v>
      </c>
      <c r="AG981" s="87">
        <v>0</v>
      </c>
      <c r="AH981" s="87">
        <v>0</v>
      </c>
      <c r="AI981" s="87">
        <v>0</v>
      </c>
      <c r="AJ981" s="87">
        <v>0</v>
      </c>
      <c r="AK981" s="87">
        <v>0</v>
      </c>
      <c r="AL981" s="87">
        <v>0</v>
      </c>
      <c r="AM981" s="87">
        <v>0</v>
      </c>
      <c r="AN981" s="87">
        <v>0</v>
      </c>
      <c r="AO981" s="87">
        <v>0</v>
      </c>
      <c r="AP981" s="87">
        <v>0</v>
      </c>
      <c r="AQ981" s="87">
        <v>0</v>
      </c>
      <c r="AR981" s="87">
        <v>0</v>
      </c>
      <c r="AS981" s="87">
        <v>0</v>
      </c>
      <c r="AT981" s="87">
        <v>0</v>
      </c>
      <c r="AU981" s="87">
        <v>0</v>
      </c>
    </row>
    <row r="982" spans="1:47" ht="78.75" x14ac:dyDescent="0.25">
      <c r="A982" s="171" t="s">
        <v>901</v>
      </c>
      <c r="B982" s="85" t="s">
        <v>1854</v>
      </c>
      <c r="C982" s="171" t="s">
        <v>2719</v>
      </c>
      <c r="D982" s="87">
        <v>0</v>
      </c>
      <c r="E982" s="87">
        <v>0</v>
      </c>
      <c r="F982" s="87">
        <v>0</v>
      </c>
      <c r="G982" s="87">
        <v>0</v>
      </c>
      <c r="H982" s="87">
        <v>0</v>
      </c>
      <c r="I982" s="87">
        <v>0</v>
      </c>
      <c r="J982" s="87">
        <v>0</v>
      </c>
      <c r="K982" s="87">
        <v>0</v>
      </c>
      <c r="L982" s="87">
        <v>0</v>
      </c>
      <c r="M982" s="87">
        <v>0</v>
      </c>
      <c r="N982" s="87">
        <v>0.2</v>
      </c>
      <c r="O982" s="87">
        <v>0</v>
      </c>
      <c r="P982" s="87">
        <v>0</v>
      </c>
      <c r="Q982" s="87">
        <v>0</v>
      </c>
      <c r="R982" s="87">
        <v>0</v>
      </c>
      <c r="S982" s="87">
        <v>0</v>
      </c>
      <c r="T982" s="87">
        <v>0</v>
      </c>
      <c r="U982" s="87">
        <v>0</v>
      </c>
      <c r="V982" s="87">
        <v>0</v>
      </c>
      <c r="W982" s="87">
        <v>0</v>
      </c>
      <c r="X982" s="87">
        <v>0</v>
      </c>
      <c r="Y982" s="87">
        <v>0</v>
      </c>
      <c r="Z982" s="87">
        <v>0</v>
      </c>
      <c r="AA982" s="87">
        <v>0</v>
      </c>
      <c r="AB982" s="87">
        <v>0</v>
      </c>
      <c r="AC982" s="87">
        <v>0</v>
      </c>
      <c r="AD982" s="87">
        <v>0</v>
      </c>
      <c r="AE982" s="87">
        <v>0</v>
      </c>
      <c r="AF982" s="87">
        <v>0</v>
      </c>
      <c r="AG982" s="87">
        <v>0</v>
      </c>
      <c r="AH982" s="87">
        <v>0</v>
      </c>
      <c r="AI982" s="87">
        <v>0</v>
      </c>
      <c r="AJ982" s="87">
        <v>0</v>
      </c>
      <c r="AK982" s="87">
        <v>0</v>
      </c>
      <c r="AL982" s="87">
        <v>0</v>
      </c>
      <c r="AM982" s="87">
        <v>0</v>
      </c>
      <c r="AN982" s="87">
        <v>0</v>
      </c>
      <c r="AO982" s="87">
        <v>0</v>
      </c>
      <c r="AP982" s="87">
        <v>0</v>
      </c>
      <c r="AQ982" s="87">
        <v>0</v>
      </c>
      <c r="AR982" s="87">
        <v>0</v>
      </c>
      <c r="AS982" s="87">
        <v>0</v>
      </c>
      <c r="AT982" s="87">
        <v>0</v>
      </c>
      <c r="AU982" s="87">
        <v>0</v>
      </c>
    </row>
    <row r="983" spans="1:47" ht="78.75" x14ac:dyDescent="0.25">
      <c r="A983" s="171" t="s">
        <v>901</v>
      </c>
      <c r="B983" s="86" t="s">
        <v>852</v>
      </c>
      <c r="C983" s="171" t="s">
        <v>2720</v>
      </c>
      <c r="D983" s="87">
        <v>0</v>
      </c>
      <c r="E983" s="87">
        <v>0</v>
      </c>
      <c r="F983" s="87">
        <v>0</v>
      </c>
      <c r="G983" s="87">
        <v>0</v>
      </c>
      <c r="H983" s="87">
        <v>0</v>
      </c>
      <c r="I983" s="87">
        <v>0</v>
      </c>
      <c r="J983" s="87">
        <v>0</v>
      </c>
      <c r="K983" s="87">
        <v>0</v>
      </c>
      <c r="L983" s="87">
        <v>0</v>
      </c>
      <c r="M983" s="87">
        <v>0</v>
      </c>
      <c r="N983" s="87">
        <v>0</v>
      </c>
      <c r="O983" s="87">
        <v>0</v>
      </c>
      <c r="P983" s="87">
        <v>0</v>
      </c>
      <c r="Q983" s="87">
        <v>0</v>
      </c>
      <c r="R983" s="87">
        <v>0</v>
      </c>
      <c r="S983" s="87">
        <v>0</v>
      </c>
      <c r="T983" s="87">
        <v>0</v>
      </c>
      <c r="U983" s="87">
        <v>0</v>
      </c>
      <c r="V983" s="87">
        <v>0</v>
      </c>
      <c r="W983" s="87">
        <v>0</v>
      </c>
      <c r="X983" s="87">
        <v>0</v>
      </c>
      <c r="Y983" s="87">
        <v>0</v>
      </c>
      <c r="Z983" s="87">
        <v>0</v>
      </c>
      <c r="AA983" s="87">
        <v>0</v>
      </c>
      <c r="AB983" s="87">
        <v>0</v>
      </c>
      <c r="AC983" s="87">
        <v>0</v>
      </c>
      <c r="AD983" s="87">
        <v>0</v>
      </c>
      <c r="AE983" s="87">
        <v>0</v>
      </c>
      <c r="AF983" s="87">
        <v>0</v>
      </c>
      <c r="AG983" s="87">
        <v>0</v>
      </c>
      <c r="AH983" s="87">
        <v>0</v>
      </c>
      <c r="AI983" s="87">
        <v>0</v>
      </c>
      <c r="AJ983" s="87">
        <v>0</v>
      </c>
      <c r="AK983" s="87">
        <v>0</v>
      </c>
      <c r="AL983" s="87">
        <v>0</v>
      </c>
      <c r="AM983" s="87">
        <v>0</v>
      </c>
      <c r="AN983" s="87">
        <v>0</v>
      </c>
      <c r="AO983" s="87">
        <v>0</v>
      </c>
      <c r="AP983" s="87">
        <v>0</v>
      </c>
      <c r="AQ983" s="87">
        <v>0</v>
      </c>
      <c r="AR983" s="87">
        <v>0</v>
      </c>
      <c r="AS983" s="87">
        <v>0</v>
      </c>
      <c r="AT983" s="87">
        <v>0</v>
      </c>
      <c r="AU983" s="87">
        <v>0</v>
      </c>
    </row>
    <row r="984" spans="1:47" ht="63" x14ac:dyDescent="0.25">
      <c r="A984" s="171" t="s">
        <v>901</v>
      </c>
      <c r="B984" s="85" t="s">
        <v>959</v>
      </c>
      <c r="C984" s="171" t="s">
        <v>2721</v>
      </c>
      <c r="D984" s="87">
        <v>0</v>
      </c>
      <c r="E984" s="87">
        <v>0</v>
      </c>
      <c r="F984" s="87">
        <v>0</v>
      </c>
      <c r="G984" s="87">
        <v>0</v>
      </c>
      <c r="H984" s="87">
        <v>0</v>
      </c>
      <c r="I984" s="87">
        <v>0</v>
      </c>
      <c r="J984" s="87">
        <v>0</v>
      </c>
      <c r="K984" s="87">
        <v>0</v>
      </c>
      <c r="L984" s="87">
        <v>0</v>
      </c>
      <c r="M984" s="87">
        <v>0</v>
      </c>
      <c r="N984" s="87">
        <v>0</v>
      </c>
      <c r="O984" s="87">
        <v>0</v>
      </c>
      <c r="P984" s="87">
        <v>0</v>
      </c>
      <c r="Q984" s="87">
        <v>0</v>
      </c>
      <c r="R984" s="87">
        <v>0</v>
      </c>
      <c r="S984" s="87">
        <v>0</v>
      </c>
      <c r="T984" s="87">
        <v>0</v>
      </c>
      <c r="U984" s="87">
        <v>0</v>
      </c>
      <c r="V984" s="87">
        <v>0</v>
      </c>
      <c r="W984" s="87">
        <v>0</v>
      </c>
      <c r="X984" s="87">
        <v>0</v>
      </c>
      <c r="Y984" s="87">
        <v>0</v>
      </c>
      <c r="Z984" s="87">
        <v>0</v>
      </c>
      <c r="AA984" s="87">
        <v>0</v>
      </c>
      <c r="AB984" s="87">
        <v>0</v>
      </c>
      <c r="AC984" s="87">
        <v>0</v>
      </c>
      <c r="AD984" s="87">
        <v>0</v>
      </c>
      <c r="AE984" s="87">
        <v>0</v>
      </c>
      <c r="AF984" s="87">
        <v>0</v>
      </c>
      <c r="AG984" s="87">
        <v>0</v>
      </c>
      <c r="AH984" s="87">
        <v>0</v>
      </c>
      <c r="AI984" s="87">
        <v>0</v>
      </c>
      <c r="AJ984" s="87">
        <v>0</v>
      </c>
      <c r="AK984" s="87">
        <v>0</v>
      </c>
      <c r="AL984" s="87">
        <v>0</v>
      </c>
      <c r="AM984" s="87">
        <v>0</v>
      </c>
      <c r="AN984" s="87">
        <v>0</v>
      </c>
      <c r="AO984" s="87">
        <v>0</v>
      </c>
      <c r="AP984" s="87">
        <v>0</v>
      </c>
      <c r="AQ984" s="87">
        <v>0</v>
      </c>
      <c r="AR984" s="87">
        <v>0</v>
      </c>
      <c r="AS984" s="87">
        <v>0</v>
      </c>
      <c r="AT984" s="87">
        <v>0</v>
      </c>
      <c r="AU984" s="87">
        <v>0</v>
      </c>
    </row>
    <row r="985" spans="1:47" x14ac:dyDescent="0.25">
      <c r="A985" s="224" t="s">
        <v>901</v>
      </c>
      <c r="B985" s="216" t="s">
        <v>63</v>
      </c>
      <c r="C985" s="224"/>
      <c r="D985" s="223">
        <v>0</v>
      </c>
      <c r="E985" s="223">
        <v>0</v>
      </c>
      <c r="F985" s="223">
        <v>0</v>
      </c>
      <c r="G985" s="223">
        <v>0</v>
      </c>
      <c r="H985" s="223">
        <v>0</v>
      </c>
      <c r="I985" s="223">
        <v>0.82850000000000001</v>
      </c>
      <c r="J985" s="223">
        <v>0</v>
      </c>
      <c r="K985" s="223">
        <v>0</v>
      </c>
      <c r="L985" s="223">
        <v>0</v>
      </c>
      <c r="M985" s="223">
        <v>0</v>
      </c>
      <c r="N985" s="223">
        <v>0.6</v>
      </c>
      <c r="O985" s="223">
        <v>0</v>
      </c>
      <c r="P985" s="223">
        <v>0</v>
      </c>
      <c r="Q985" s="223">
        <v>0</v>
      </c>
      <c r="R985" s="223">
        <v>0</v>
      </c>
      <c r="S985" s="223">
        <v>0</v>
      </c>
      <c r="T985" s="223">
        <v>3.4279999999999999</v>
      </c>
      <c r="U985" s="223">
        <v>0</v>
      </c>
      <c r="V985" s="223">
        <v>0</v>
      </c>
      <c r="W985" s="223">
        <v>0</v>
      </c>
      <c r="X985" s="223">
        <v>0</v>
      </c>
      <c r="Y985" s="223">
        <v>0</v>
      </c>
      <c r="Z985" s="223">
        <v>0</v>
      </c>
      <c r="AA985" s="223">
        <v>0</v>
      </c>
      <c r="AB985" s="223">
        <f t="shared" ref="AB985:AU985" si="117">SUM(AB986:AB998)</f>
        <v>0</v>
      </c>
      <c r="AC985" s="223">
        <f t="shared" si="117"/>
        <v>0</v>
      </c>
      <c r="AD985" s="223">
        <f t="shared" si="117"/>
        <v>0</v>
      </c>
      <c r="AE985" s="223">
        <f t="shared" si="117"/>
        <v>0</v>
      </c>
      <c r="AF985" s="223">
        <f t="shared" si="117"/>
        <v>0</v>
      </c>
      <c r="AG985" s="223">
        <f t="shared" si="117"/>
        <v>0</v>
      </c>
      <c r="AH985" s="223">
        <f t="shared" si="117"/>
        <v>0</v>
      </c>
      <c r="AI985" s="223">
        <f t="shared" si="117"/>
        <v>0</v>
      </c>
      <c r="AJ985" s="223">
        <f t="shared" si="117"/>
        <v>0</v>
      </c>
      <c r="AK985" s="223">
        <f t="shared" si="117"/>
        <v>0</v>
      </c>
      <c r="AL985" s="223">
        <f t="shared" si="117"/>
        <v>0</v>
      </c>
      <c r="AM985" s="223">
        <f t="shared" si="117"/>
        <v>0</v>
      </c>
      <c r="AN985" s="223">
        <f t="shared" si="117"/>
        <v>0</v>
      </c>
      <c r="AO985" s="223">
        <f t="shared" si="117"/>
        <v>0</v>
      </c>
      <c r="AP985" s="223">
        <f t="shared" si="117"/>
        <v>0</v>
      </c>
      <c r="AQ985" s="223">
        <f t="shared" si="117"/>
        <v>0</v>
      </c>
      <c r="AR985" s="223">
        <f t="shared" si="117"/>
        <v>0</v>
      </c>
      <c r="AS985" s="223">
        <f t="shared" si="117"/>
        <v>0</v>
      </c>
      <c r="AT985" s="223">
        <f t="shared" si="117"/>
        <v>0</v>
      </c>
      <c r="AU985" s="223">
        <f t="shared" si="117"/>
        <v>0</v>
      </c>
    </row>
    <row r="986" spans="1:47" ht="78.75" x14ac:dyDescent="0.25">
      <c r="A986" s="171" t="s">
        <v>901</v>
      </c>
      <c r="B986" s="85" t="s">
        <v>853</v>
      </c>
      <c r="C986" s="171" t="s">
        <v>2722</v>
      </c>
      <c r="D986" s="87">
        <v>0</v>
      </c>
      <c r="E986" s="87">
        <v>0</v>
      </c>
      <c r="F986" s="87">
        <v>0</v>
      </c>
      <c r="G986" s="87">
        <v>0</v>
      </c>
      <c r="H986" s="87">
        <v>0</v>
      </c>
      <c r="I986" s="87">
        <v>0</v>
      </c>
      <c r="J986" s="87">
        <v>0</v>
      </c>
      <c r="K986" s="87">
        <v>0</v>
      </c>
      <c r="L986" s="87">
        <v>0</v>
      </c>
      <c r="M986" s="87">
        <v>0</v>
      </c>
      <c r="N986" s="87">
        <v>0</v>
      </c>
      <c r="O986" s="87">
        <v>0</v>
      </c>
      <c r="P986" s="87">
        <v>0</v>
      </c>
      <c r="Q986" s="87">
        <v>0</v>
      </c>
      <c r="R986" s="87">
        <v>0</v>
      </c>
      <c r="S986" s="87">
        <v>0</v>
      </c>
      <c r="T986" s="87">
        <v>0</v>
      </c>
      <c r="U986" s="87">
        <v>0</v>
      </c>
      <c r="V986" s="87">
        <v>0</v>
      </c>
      <c r="W986" s="87">
        <v>0</v>
      </c>
      <c r="X986" s="87">
        <v>0</v>
      </c>
      <c r="Y986" s="87">
        <v>0</v>
      </c>
      <c r="Z986" s="87">
        <v>0</v>
      </c>
      <c r="AA986" s="87">
        <v>0</v>
      </c>
      <c r="AB986" s="87">
        <v>0</v>
      </c>
      <c r="AC986" s="87">
        <v>0</v>
      </c>
      <c r="AD986" s="87">
        <v>0</v>
      </c>
      <c r="AE986" s="87">
        <v>0</v>
      </c>
      <c r="AF986" s="87">
        <v>0</v>
      </c>
      <c r="AG986" s="87">
        <v>0</v>
      </c>
      <c r="AH986" s="87">
        <v>0</v>
      </c>
      <c r="AI986" s="87">
        <v>0</v>
      </c>
      <c r="AJ986" s="87">
        <v>0</v>
      </c>
      <c r="AK986" s="87">
        <v>0</v>
      </c>
      <c r="AL986" s="87">
        <v>0</v>
      </c>
      <c r="AM986" s="87">
        <v>0</v>
      </c>
      <c r="AN986" s="87">
        <v>0</v>
      </c>
      <c r="AO986" s="87">
        <v>0</v>
      </c>
      <c r="AP986" s="87">
        <v>0</v>
      </c>
      <c r="AQ986" s="87">
        <v>0</v>
      </c>
      <c r="AR986" s="87">
        <v>0</v>
      </c>
      <c r="AS986" s="87">
        <v>0</v>
      </c>
      <c r="AT986" s="87">
        <v>0</v>
      </c>
      <c r="AU986" s="87">
        <v>0</v>
      </c>
    </row>
    <row r="987" spans="1:47" ht="63" x14ac:dyDescent="0.25">
      <c r="A987" s="171" t="s">
        <v>901</v>
      </c>
      <c r="B987" s="84" t="s">
        <v>854</v>
      </c>
      <c r="C987" s="171" t="s">
        <v>2723</v>
      </c>
      <c r="D987" s="87">
        <v>0</v>
      </c>
      <c r="E987" s="87">
        <v>0</v>
      </c>
      <c r="F987" s="87">
        <v>0</v>
      </c>
      <c r="G987" s="87">
        <v>0</v>
      </c>
      <c r="H987" s="87">
        <v>0</v>
      </c>
      <c r="I987" s="87">
        <v>0</v>
      </c>
      <c r="J987" s="87">
        <v>0</v>
      </c>
      <c r="K987" s="87">
        <v>0</v>
      </c>
      <c r="L987" s="87">
        <v>0</v>
      </c>
      <c r="M987" s="87">
        <v>0</v>
      </c>
      <c r="N987" s="87">
        <v>0</v>
      </c>
      <c r="O987" s="87">
        <v>0</v>
      </c>
      <c r="P987" s="87">
        <v>0</v>
      </c>
      <c r="Q987" s="87">
        <v>0</v>
      </c>
      <c r="R987" s="87">
        <v>0</v>
      </c>
      <c r="S987" s="87">
        <v>0</v>
      </c>
      <c r="T987" s="87">
        <v>0</v>
      </c>
      <c r="U987" s="87">
        <v>0</v>
      </c>
      <c r="V987" s="87">
        <v>0</v>
      </c>
      <c r="W987" s="87">
        <v>0</v>
      </c>
      <c r="X987" s="87">
        <v>0</v>
      </c>
      <c r="Y987" s="87">
        <v>0</v>
      </c>
      <c r="Z987" s="87">
        <v>0</v>
      </c>
      <c r="AA987" s="87">
        <v>0</v>
      </c>
      <c r="AB987" s="87">
        <v>0</v>
      </c>
      <c r="AC987" s="87">
        <v>0</v>
      </c>
      <c r="AD987" s="87">
        <v>0</v>
      </c>
      <c r="AE987" s="87">
        <v>0</v>
      </c>
      <c r="AF987" s="87">
        <v>0</v>
      </c>
      <c r="AG987" s="87">
        <v>0</v>
      </c>
      <c r="AH987" s="87">
        <v>0</v>
      </c>
      <c r="AI987" s="87">
        <v>0</v>
      </c>
      <c r="AJ987" s="87">
        <v>0</v>
      </c>
      <c r="AK987" s="87">
        <v>0</v>
      </c>
      <c r="AL987" s="87">
        <v>0</v>
      </c>
      <c r="AM987" s="87">
        <v>0</v>
      </c>
      <c r="AN987" s="87">
        <v>0</v>
      </c>
      <c r="AO987" s="87">
        <v>0</v>
      </c>
      <c r="AP987" s="87">
        <v>0</v>
      </c>
      <c r="AQ987" s="87">
        <v>0</v>
      </c>
      <c r="AR987" s="87">
        <v>0</v>
      </c>
      <c r="AS987" s="87">
        <v>0</v>
      </c>
      <c r="AT987" s="87">
        <v>0</v>
      </c>
      <c r="AU987" s="87">
        <v>0</v>
      </c>
    </row>
    <row r="988" spans="1:47" ht="47.25" x14ac:dyDescent="0.25">
      <c r="A988" s="171" t="s">
        <v>901</v>
      </c>
      <c r="B988" s="86" t="s">
        <v>855</v>
      </c>
      <c r="C988" s="171" t="s">
        <v>2724</v>
      </c>
      <c r="D988" s="87">
        <v>0</v>
      </c>
      <c r="E988" s="87">
        <v>0</v>
      </c>
      <c r="F988" s="87">
        <v>0</v>
      </c>
      <c r="G988" s="87">
        <v>0</v>
      </c>
      <c r="H988" s="87">
        <v>0</v>
      </c>
      <c r="I988" s="87">
        <v>0.54849999999999999</v>
      </c>
      <c r="J988" s="87">
        <v>0</v>
      </c>
      <c r="K988" s="87">
        <v>0</v>
      </c>
      <c r="L988" s="87">
        <v>0</v>
      </c>
      <c r="M988" s="87">
        <v>0</v>
      </c>
      <c r="N988" s="87">
        <v>0</v>
      </c>
      <c r="O988" s="87">
        <v>0</v>
      </c>
      <c r="P988" s="87">
        <v>0</v>
      </c>
      <c r="Q988" s="87">
        <v>0</v>
      </c>
      <c r="R988" s="87">
        <v>0</v>
      </c>
      <c r="S988" s="87">
        <v>0</v>
      </c>
      <c r="T988" s="87">
        <v>0</v>
      </c>
      <c r="U988" s="87">
        <v>0</v>
      </c>
      <c r="V988" s="87">
        <v>0</v>
      </c>
      <c r="W988" s="87">
        <v>0</v>
      </c>
      <c r="X988" s="87">
        <v>0</v>
      </c>
      <c r="Y988" s="87">
        <v>0</v>
      </c>
      <c r="Z988" s="87">
        <v>0</v>
      </c>
      <c r="AA988" s="87">
        <v>0</v>
      </c>
      <c r="AB988" s="87">
        <v>0</v>
      </c>
      <c r="AC988" s="87">
        <v>0</v>
      </c>
      <c r="AD988" s="87">
        <v>0</v>
      </c>
      <c r="AE988" s="87">
        <v>0</v>
      </c>
      <c r="AF988" s="87">
        <v>0</v>
      </c>
      <c r="AG988" s="87">
        <v>0</v>
      </c>
      <c r="AH988" s="87">
        <v>0</v>
      </c>
      <c r="AI988" s="87">
        <v>0</v>
      </c>
      <c r="AJ988" s="87">
        <v>0</v>
      </c>
      <c r="AK988" s="87">
        <v>0</v>
      </c>
      <c r="AL988" s="87">
        <v>0</v>
      </c>
      <c r="AM988" s="87">
        <v>0</v>
      </c>
      <c r="AN988" s="87">
        <v>0</v>
      </c>
      <c r="AO988" s="87">
        <v>0</v>
      </c>
      <c r="AP988" s="87">
        <v>0</v>
      </c>
      <c r="AQ988" s="87">
        <v>0</v>
      </c>
      <c r="AR988" s="87">
        <v>0</v>
      </c>
      <c r="AS988" s="87">
        <v>0</v>
      </c>
      <c r="AT988" s="87">
        <v>0</v>
      </c>
      <c r="AU988" s="87">
        <v>0</v>
      </c>
    </row>
    <row r="989" spans="1:47" ht="63" x14ac:dyDescent="0.25">
      <c r="A989" s="171" t="s">
        <v>901</v>
      </c>
      <c r="B989" s="85" t="s">
        <v>150</v>
      </c>
      <c r="C989" s="171" t="s">
        <v>2725</v>
      </c>
      <c r="D989" s="87">
        <v>0</v>
      </c>
      <c r="E989" s="87">
        <v>0</v>
      </c>
      <c r="F989" s="87">
        <v>0</v>
      </c>
      <c r="G989" s="87">
        <v>0</v>
      </c>
      <c r="H989" s="87">
        <v>0</v>
      </c>
      <c r="I989" s="87">
        <v>0</v>
      </c>
      <c r="J989" s="87">
        <v>0</v>
      </c>
      <c r="K989" s="87">
        <v>0</v>
      </c>
      <c r="L989" s="87">
        <v>0</v>
      </c>
      <c r="M989" s="87">
        <v>0</v>
      </c>
      <c r="N989" s="87">
        <v>0</v>
      </c>
      <c r="O989" s="87">
        <v>0</v>
      </c>
      <c r="P989" s="87">
        <v>0</v>
      </c>
      <c r="Q989" s="87">
        <v>0</v>
      </c>
      <c r="R989" s="87">
        <v>0</v>
      </c>
      <c r="S989" s="87">
        <v>0</v>
      </c>
      <c r="T989" s="87">
        <v>2</v>
      </c>
      <c r="U989" s="87">
        <v>0</v>
      </c>
      <c r="V989" s="87">
        <v>0</v>
      </c>
      <c r="W989" s="87">
        <v>0</v>
      </c>
      <c r="X989" s="87">
        <v>0</v>
      </c>
      <c r="Y989" s="87">
        <v>0</v>
      </c>
      <c r="Z989" s="87">
        <v>0</v>
      </c>
      <c r="AA989" s="87">
        <v>0</v>
      </c>
      <c r="AB989" s="87">
        <v>0</v>
      </c>
      <c r="AC989" s="87">
        <v>0</v>
      </c>
      <c r="AD989" s="87">
        <v>0</v>
      </c>
      <c r="AE989" s="87">
        <v>0</v>
      </c>
      <c r="AF989" s="87">
        <v>0</v>
      </c>
      <c r="AG989" s="87">
        <v>0</v>
      </c>
      <c r="AH989" s="87">
        <v>0</v>
      </c>
      <c r="AI989" s="87">
        <v>0</v>
      </c>
      <c r="AJ989" s="87">
        <v>0</v>
      </c>
      <c r="AK989" s="87">
        <v>0</v>
      </c>
      <c r="AL989" s="87">
        <v>0</v>
      </c>
      <c r="AM989" s="87">
        <v>0</v>
      </c>
      <c r="AN989" s="87">
        <v>0</v>
      </c>
      <c r="AO989" s="87">
        <v>0</v>
      </c>
      <c r="AP989" s="87">
        <v>0</v>
      </c>
      <c r="AQ989" s="87">
        <v>0</v>
      </c>
      <c r="AR989" s="87">
        <v>0</v>
      </c>
      <c r="AS989" s="87">
        <v>0</v>
      </c>
      <c r="AT989" s="87">
        <v>0</v>
      </c>
      <c r="AU989" s="87">
        <v>0</v>
      </c>
    </row>
    <row r="990" spans="1:47" ht="47.25" x14ac:dyDescent="0.25">
      <c r="A990" s="171" t="s">
        <v>901</v>
      </c>
      <c r="B990" s="85" t="s">
        <v>856</v>
      </c>
      <c r="C990" s="171" t="s">
        <v>2726</v>
      </c>
      <c r="D990" s="87">
        <v>0</v>
      </c>
      <c r="E990" s="87">
        <v>0</v>
      </c>
      <c r="F990" s="87">
        <v>0</v>
      </c>
      <c r="G990" s="87">
        <v>0</v>
      </c>
      <c r="H990" s="87">
        <v>0</v>
      </c>
      <c r="I990" s="87">
        <v>0</v>
      </c>
      <c r="J990" s="87">
        <v>0</v>
      </c>
      <c r="K990" s="87">
        <v>0</v>
      </c>
      <c r="L990" s="87">
        <v>0</v>
      </c>
      <c r="M990" s="87">
        <v>0</v>
      </c>
      <c r="N990" s="87">
        <v>0</v>
      </c>
      <c r="O990" s="87">
        <v>0</v>
      </c>
      <c r="P990" s="87">
        <v>0</v>
      </c>
      <c r="Q990" s="87">
        <v>0</v>
      </c>
      <c r="R990" s="87">
        <v>0</v>
      </c>
      <c r="S990" s="87">
        <v>0</v>
      </c>
      <c r="T990" s="87">
        <v>0.16</v>
      </c>
      <c r="U990" s="87">
        <v>0</v>
      </c>
      <c r="V990" s="87">
        <v>0</v>
      </c>
      <c r="W990" s="87">
        <v>0</v>
      </c>
      <c r="X990" s="87">
        <v>0</v>
      </c>
      <c r="Y990" s="87">
        <v>0</v>
      </c>
      <c r="Z990" s="87">
        <v>0</v>
      </c>
      <c r="AA990" s="87">
        <v>0</v>
      </c>
      <c r="AB990" s="87">
        <v>0</v>
      </c>
      <c r="AC990" s="87">
        <v>0</v>
      </c>
      <c r="AD990" s="87">
        <v>0</v>
      </c>
      <c r="AE990" s="87">
        <v>0</v>
      </c>
      <c r="AF990" s="87">
        <v>0</v>
      </c>
      <c r="AG990" s="87">
        <v>0</v>
      </c>
      <c r="AH990" s="87">
        <v>0</v>
      </c>
      <c r="AI990" s="87">
        <v>0</v>
      </c>
      <c r="AJ990" s="87">
        <v>0</v>
      </c>
      <c r="AK990" s="87">
        <v>0</v>
      </c>
      <c r="AL990" s="87">
        <v>0</v>
      </c>
      <c r="AM990" s="87">
        <v>0</v>
      </c>
      <c r="AN990" s="87">
        <v>0</v>
      </c>
      <c r="AO990" s="87">
        <v>0</v>
      </c>
      <c r="AP990" s="87">
        <v>0</v>
      </c>
      <c r="AQ990" s="87">
        <v>0</v>
      </c>
      <c r="AR990" s="87">
        <v>0</v>
      </c>
      <c r="AS990" s="87">
        <v>0</v>
      </c>
      <c r="AT990" s="87">
        <v>0</v>
      </c>
      <c r="AU990" s="87">
        <v>0</v>
      </c>
    </row>
    <row r="991" spans="1:47" ht="94.5" x14ac:dyDescent="0.25">
      <c r="A991" s="171" t="s">
        <v>901</v>
      </c>
      <c r="B991" s="86" t="s">
        <v>151</v>
      </c>
      <c r="C991" s="171" t="s">
        <v>2727</v>
      </c>
      <c r="D991" s="87">
        <v>0</v>
      </c>
      <c r="E991" s="87">
        <v>0</v>
      </c>
      <c r="F991" s="87">
        <v>0</v>
      </c>
      <c r="G991" s="87">
        <v>0</v>
      </c>
      <c r="H991" s="87">
        <v>0</v>
      </c>
      <c r="I991" s="87">
        <v>0</v>
      </c>
      <c r="J991" s="87">
        <v>0</v>
      </c>
      <c r="K991" s="87">
        <v>0</v>
      </c>
      <c r="L991" s="87">
        <v>0</v>
      </c>
      <c r="M991" s="87">
        <v>0</v>
      </c>
      <c r="N991" s="87">
        <v>0</v>
      </c>
      <c r="O991" s="87">
        <v>0</v>
      </c>
      <c r="P991" s="87">
        <v>0</v>
      </c>
      <c r="Q991" s="87">
        <v>0</v>
      </c>
      <c r="R991" s="87">
        <v>0</v>
      </c>
      <c r="S991" s="87">
        <v>0</v>
      </c>
      <c r="T991" s="87">
        <v>0</v>
      </c>
      <c r="U991" s="87">
        <v>0</v>
      </c>
      <c r="V991" s="87">
        <v>0</v>
      </c>
      <c r="W991" s="87">
        <v>0</v>
      </c>
      <c r="X991" s="87">
        <v>0</v>
      </c>
      <c r="Y991" s="87">
        <v>0</v>
      </c>
      <c r="Z991" s="87">
        <v>0</v>
      </c>
      <c r="AA991" s="87">
        <v>0</v>
      </c>
      <c r="AB991" s="87">
        <v>0</v>
      </c>
      <c r="AC991" s="87">
        <v>0</v>
      </c>
      <c r="AD991" s="87">
        <v>0</v>
      </c>
      <c r="AE991" s="87">
        <v>0</v>
      </c>
      <c r="AF991" s="87">
        <v>0</v>
      </c>
      <c r="AG991" s="87">
        <v>0</v>
      </c>
      <c r="AH991" s="87">
        <v>0</v>
      </c>
      <c r="AI991" s="87">
        <v>0</v>
      </c>
      <c r="AJ991" s="87">
        <v>0</v>
      </c>
      <c r="AK991" s="87">
        <v>0</v>
      </c>
      <c r="AL991" s="87">
        <v>0</v>
      </c>
      <c r="AM991" s="87">
        <v>0</v>
      </c>
      <c r="AN991" s="87">
        <v>0</v>
      </c>
      <c r="AO991" s="87">
        <v>0</v>
      </c>
      <c r="AP991" s="87">
        <v>0</v>
      </c>
      <c r="AQ991" s="87">
        <v>0</v>
      </c>
      <c r="AR991" s="87">
        <v>0</v>
      </c>
      <c r="AS991" s="87">
        <v>0</v>
      </c>
      <c r="AT991" s="87">
        <v>0</v>
      </c>
      <c r="AU991" s="87">
        <v>0</v>
      </c>
    </row>
    <row r="992" spans="1:47" ht="78.75" x14ac:dyDescent="0.25">
      <c r="A992" s="171" t="s">
        <v>901</v>
      </c>
      <c r="B992" s="84" t="s">
        <v>152</v>
      </c>
      <c r="C992" s="171" t="s">
        <v>2728</v>
      </c>
      <c r="D992" s="87">
        <v>0</v>
      </c>
      <c r="E992" s="87">
        <v>0</v>
      </c>
      <c r="F992" s="87">
        <v>0</v>
      </c>
      <c r="G992" s="87">
        <v>0</v>
      </c>
      <c r="H992" s="87">
        <v>0</v>
      </c>
      <c r="I992" s="87">
        <v>0</v>
      </c>
      <c r="J992" s="87">
        <v>0</v>
      </c>
      <c r="K992" s="87">
        <v>0</v>
      </c>
      <c r="L992" s="87">
        <v>0</v>
      </c>
      <c r="M992" s="87">
        <v>0</v>
      </c>
      <c r="N992" s="87">
        <v>0</v>
      </c>
      <c r="O992" s="87">
        <v>0</v>
      </c>
      <c r="P992" s="87">
        <v>0</v>
      </c>
      <c r="Q992" s="87">
        <v>0</v>
      </c>
      <c r="R992" s="87">
        <v>0</v>
      </c>
      <c r="S992" s="87">
        <v>0</v>
      </c>
      <c r="T992" s="87">
        <v>0.46800000000000003</v>
      </c>
      <c r="U992" s="87">
        <v>0</v>
      </c>
      <c r="V992" s="87">
        <v>0</v>
      </c>
      <c r="W992" s="87">
        <v>0</v>
      </c>
      <c r="X992" s="87">
        <v>0</v>
      </c>
      <c r="Y992" s="87">
        <v>0</v>
      </c>
      <c r="Z992" s="87">
        <v>0</v>
      </c>
      <c r="AA992" s="87">
        <v>0</v>
      </c>
      <c r="AB992" s="87">
        <v>0</v>
      </c>
      <c r="AC992" s="87">
        <v>0</v>
      </c>
      <c r="AD992" s="87">
        <v>0</v>
      </c>
      <c r="AE992" s="87">
        <v>0</v>
      </c>
      <c r="AF992" s="87">
        <v>0</v>
      </c>
      <c r="AG992" s="87">
        <v>0</v>
      </c>
      <c r="AH992" s="87">
        <v>0</v>
      </c>
      <c r="AI992" s="87">
        <v>0</v>
      </c>
      <c r="AJ992" s="87">
        <v>0</v>
      </c>
      <c r="AK992" s="87">
        <v>0</v>
      </c>
      <c r="AL992" s="87">
        <v>0</v>
      </c>
      <c r="AM992" s="87">
        <v>0</v>
      </c>
      <c r="AN992" s="87">
        <v>0</v>
      </c>
      <c r="AO992" s="87">
        <v>0</v>
      </c>
      <c r="AP992" s="87">
        <v>0</v>
      </c>
      <c r="AQ992" s="87">
        <v>0</v>
      </c>
      <c r="AR992" s="87">
        <v>0</v>
      </c>
      <c r="AS992" s="87">
        <v>0</v>
      </c>
      <c r="AT992" s="87">
        <v>0</v>
      </c>
      <c r="AU992" s="87">
        <v>0</v>
      </c>
    </row>
    <row r="993" spans="1:47" ht="78.75" x14ac:dyDescent="0.25">
      <c r="A993" s="171" t="s">
        <v>901</v>
      </c>
      <c r="B993" s="86" t="s">
        <v>1855</v>
      </c>
      <c r="C993" s="171" t="s">
        <v>886</v>
      </c>
      <c r="D993" s="87">
        <v>0</v>
      </c>
      <c r="E993" s="87">
        <v>0</v>
      </c>
      <c r="F993" s="87">
        <v>0</v>
      </c>
      <c r="G993" s="87">
        <v>0</v>
      </c>
      <c r="H993" s="87">
        <v>0</v>
      </c>
      <c r="I993" s="87">
        <v>0</v>
      </c>
      <c r="J993" s="87">
        <v>0</v>
      </c>
      <c r="K993" s="87">
        <v>0</v>
      </c>
      <c r="L993" s="87">
        <v>0</v>
      </c>
      <c r="M993" s="87">
        <v>0</v>
      </c>
      <c r="N993" s="87">
        <v>0</v>
      </c>
      <c r="O993" s="87">
        <v>0</v>
      </c>
      <c r="P993" s="87">
        <v>0</v>
      </c>
      <c r="Q993" s="87">
        <v>0</v>
      </c>
      <c r="R993" s="87">
        <v>0</v>
      </c>
      <c r="S993" s="87">
        <v>0</v>
      </c>
      <c r="T993" s="87">
        <v>0</v>
      </c>
      <c r="U993" s="87">
        <v>0</v>
      </c>
      <c r="V993" s="87">
        <v>0</v>
      </c>
      <c r="W993" s="87">
        <v>0</v>
      </c>
      <c r="X993" s="87">
        <v>0</v>
      </c>
      <c r="Y993" s="87">
        <v>0</v>
      </c>
      <c r="Z993" s="87">
        <v>0</v>
      </c>
      <c r="AA993" s="87">
        <v>0</v>
      </c>
      <c r="AB993" s="87">
        <v>0</v>
      </c>
      <c r="AC993" s="87">
        <v>0</v>
      </c>
      <c r="AD993" s="87">
        <v>0</v>
      </c>
      <c r="AE993" s="87">
        <v>0</v>
      </c>
      <c r="AF993" s="87">
        <v>0</v>
      </c>
      <c r="AG993" s="87">
        <v>0</v>
      </c>
      <c r="AH993" s="87">
        <v>0</v>
      </c>
      <c r="AI993" s="87">
        <v>0</v>
      </c>
      <c r="AJ993" s="87">
        <v>0</v>
      </c>
      <c r="AK993" s="87">
        <v>0</v>
      </c>
      <c r="AL993" s="87">
        <v>0</v>
      </c>
      <c r="AM993" s="87">
        <v>0</v>
      </c>
      <c r="AN993" s="87">
        <v>0</v>
      </c>
      <c r="AO993" s="87">
        <v>0</v>
      </c>
      <c r="AP993" s="87">
        <v>0</v>
      </c>
      <c r="AQ993" s="87">
        <v>0</v>
      </c>
      <c r="AR993" s="87">
        <v>0</v>
      </c>
      <c r="AS993" s="87">
        <v>0</v>
      </c>
      <c r="AT993" s="87">
        <v>0</v>
      </c>
      <c r="AU993" s="87">
        <v>0</v>
      </c>
    </row>
    <row r="994" spans="1:47" ht="94.5" x14ac:dyDescent="0.25">
      <c r="A994" s="171" t="s">
        <v>901</v>
      </c>
      <c r="B994" s="86" t="s">
        <v>1856</v>
      </c>
      <c r="C994" s="171" t="s">
        <v>2729</v>
      </c>
      <c r="D994" s="87">
        <v>0</v>
      </c>
      <c r="E994" s="87">
        <v>0</v>
      </c>
      <c r="F994" s="87">
        <v>0</v>
      </c>
      <c r="G994" s="87">
        <v>0</v>
      </c>
      <c r="H994" s="87">
        <v>0</v>
      </c>
      <c r="I994" s="87">
        <v>0</v>
      </c>
      <c r="J994" s="87">
        <v>0</v>
      </c>
      <c r="K994" s="87">
        <v>0</v>
      </c>
      <c r="L994" s="87">
        <v>0</v>
      </c>
      <c r="M994" s="87">
        <v>0</v>
      </c>
      <c r="N994" s="87">
        <v>0</v>
      </c>
      <c r="O994" s="87">
        <v>0</v>
      </c>
      <c r="P994" s="87">
        <v>0</v>
      </c>
      <c r="Q994" s="87">
        <v>0</v>
      </c>
      <c r="R994" s="87">
        <v>0</v>
      </c>
      <c r="S994" s="87">
        <v>0</v>
      </c>
      <c r="T994" s="87">
        <v>0</v>
      </c>
      <c r="U994" s="87">
        <v>0</v>
      </c>
      <c r="V994" s="87">
        <v>0</v>
      </c>
      <c r="W994" s="87">
        <v>0</v>
      </c>
      <c r="X994" s="87">
        <v>0</v>
      </c>
      <c r="Y994" s="87">
        <v>0</v>
      </c>
      <c r="Z994" s="87">
        <v>0</v>
      </c>
      <c r="AA994" s="87">
        <v>0</v>
      </c>
      <c r="AB994" s="87">
        <v>0</v>
      </c>
      <c r="AC994" s="87">
        <v>0</v>
      </c>
      <c r="AD994" s="87">
        <v>0</v>
      </c>
      <c r="AE994" s="87">
        <v>0</v>
      </c>
      <c r="AF994" s="87">
        <v>0</v>
      </c>
      <c r="AG994" s="87">
        <v>0</v>
      </c>
      <c r="AH994" s="87">
        <v>0</v>
      </c>
      <c r="AI994" s="87">
        <v>0</v>
      </c>
      <c r="AJ994" s="87">
        <v>0</v>
      </c>
      <c r="AK994" s="87">
        <v>0</v>
      </c>
      <c r="AL994" s="87">
        <v>0</v>
      </c>
      <c r="AM994" s="87">
        <v>0</v>
      </c>
      <c r="AN994" s="87">
        <v>0</v>
      </c>
      <c r="AO994" s="87">
        <v>0</v>
      </c>
      <c r="AP994" s="87">
        <v>0</v>
      </c>
      <c r="AQ994" s="87">
        <v>0</v>
      </c>
      <c r="AR994" s="87">
        <v>0</v>
      </c>
      <c r="AS994" s="87">
        <v>0</v>
      </c>
      <c r="AT994" s="87">
        <v>0</v>
      </c>
      <c r="AU994" s="87">
        <v>0</v>
      </c>
    </row>
    <row r="995" spans="1:47" ht="78.75" x14ac:dyDescent="0.25">
      <c r="A995" s="171" t="s">
        <v>901</v>
      </c>
      <c r="B995" s="86" t="s">
        <v>1857</v>
      </c>
      <c r="C995" s="171" t="s">
        <v>2730</v>
      </c>
      <c r="D995" s="87">
        <v>0</v>
      </c>
      <c r="E995" s="87">
        <v>0</v>
      </c>
      <c r="F995" s="87">
        <v>0</v>
      </c>
      <c r="G995" s="87">
        <v>0</v>
      </c>
      <c r="H995" s="87">
        <v>0</v>
      </c>
      <c r="I995" s="87">
        <v>0</v>
      </c>
      <c r="J995" s="87">
        <v>0</v>
      </c>
      <c r="K995" s="87">
        <v>0</v>
      </c>
      <c r="L995" s="87">
        <v>0</v>
      </c>
      <c r="M995" s="87">
        <v>0</v>
      </c>
      <c r="N995" s="87">
        <v>0</v>
      </c>
      <c r="O995" s="87">
        <v>0</v>
      </c>
      <c r="P995" s="87">
        <v>0</v>
      </c>
      <c r="Q995" s="87">
        <v>0</v>
      </c>
      <c r="R995" s="87">
        <v>0</v>
      </c>
      <c r="S995" s="87">
        <v>0</v>
      </c>
      <c r="T995" s="87">
        <v>0.8</v>
      </c>
      <c r="U995" s="87">
        <v>0</v>
      </c>
      <c r="V995" s="87">
        <v>0</v>
      </c>
      <c r="W995" s="87">
        <v>0</v>
      </c>
      <c r="X995" s="87">
        <v>0</v>
      </c>
      <c r="Y995" s="87">
        <v>0</v>
      </c>
      <c r="Z995" s="87">
        <v>0</v>
      </c>
      <c r="AA995" s="87">
        <v>0</v>
      </c>
      <c r="AB995" s="87">
        <v>0</v>
      </c>
      <c r="AC995" s="87">
        <v>0</v>
      </c>
      <c r="AD995" s="87">
        <v>0</v>
      </c>
      <c r="AE995" s="87">
        <v>0</v>
      </c>
      <c r="AF995" s="87">
        <v>0</v>
      </c>
      <c r="AG995" s="87">
        <v>0</v>
      </c>
      <c r="AH995" s="87">
        <v>0</v>
      </c>
      <c r="AI995" s="87">
        <v>0</v>
      </c>
      <c r="AJ995" s="87">
        <v>0</v>
      </c>
      <c r="AK995" s="87">
        <v>0</v>
      </c>
      <c r="AL995" s="87">
        <v>0</v>
      </c>
      <c r="AM995" s="87">
        <v>0</v>
      </c>
      <c r="AN995" s="87">
        <v>0</v>
      </c>
      <c r="AO995" s="87">
        <v>0</v>
      </c>
      <c r="AP995" s="87">
        <v>0</v>
      </c>
      <c r="AQ995" s="87">
        <v>0</v>
      </c>
      <c r="AR995" s="87">
        <v>0</v>
      </c>
      <c r="AS995" s="87">
        <v>0</v>
      </c>
      <c r="AT995" s="87">
        <v>0</v>
      </c>
      <c r="AU995" s="87">
        <v>0</v>
      </c>
    </row>
    <row r="996" spans="1:47" ht="78.75" x14ac:dyDescent="0.25">
      <c r="A996" s="171" t="s">
        <v>901</v>
      </c>
      <c r="B996" s="86" t="s">
        <v>857</v>
      </c>
      <c r="C996" s="171" t="s">
        <v>2731</v>
      </c>
      <c r="D996" s="87">
        <v>0</v>
      </c>
      <c r="E996" s="87">
        <v>0</v>
      </c>
      <c r="F996" s="87">
        <v>0</v>
      </c>
      <c r="G996" s="87">
        <v>0</v>
      </c>
      <c r="H996" s="87">
        <v>0</v>
      </c>
      <c r="I996" s="87">
        <v>0</v>
      </c>
      <c r="J996" s="87">
        <v>0</v>
      </c>
      <c r="K996" s="87">
        <v>0</v>
      </c>
      <c r="L996" s="87">
        <v>0</v>
      </c>
      <c r="M996" s="87">
        <v>0</v>
      </c>
      <c r="N996" s="87">
        <v>0</v>
      </c>
      <c r="O996" s="87">
        <v>0</v>
      </c>
      <c r="P996" s="87">
        <v>0</v>
      </c>
      <c r="Q996" s="87">
        <v>0</v>
      </c>
      <c r="R996" s="87">
        <v>0</v>
      </c>
      <c r="S996" s="87">
        <v>0</v>
      </c>
      <c r="T996" s="87">
        <v>0</v>
      </c>
      <c r="U996" s="87">
        <v>0</v>
      </c>
      <c r="V996" s="87">
        <v>0</v>
      </c>
      <c r="W996" s="87">
        <v>0</v>
      </c>
      <c r="X996" s="87">
        <v>0</v>
      </c>
      <c r="Y996" s="87">
        <v>0</v>
      </c>
      <c r="Z996" s="87">
        <v>0</v>
      </c>
      <c r="AA996" s="87">
        <v>0</v>
      </c>
      <c r="AB996" s="87">
        <v>0</v>
      </c>
      <c r="AC996" s="87">
        <v>0</v>
      </c>
      <c r="AD996" s="87">
        <v>0</v>
      </c>
      <c r="AE996" s="87">
        <v>0</v>
      </c>
      <c r="AF996" s="87">
        <v>0</v>
      </c>
      <c r="AG996" s="87">
        <v>0</v>
      </c>
      <c r="AH996" s="87">
        <v>0</v>
      </c>
      <c r="AI996" s="87">
        <v>0</v>
      </c>
      <c r="AJ996" s="87">
        <v>0</v>
      </c>
      <c r="AK996" s="87">
        <v>0</v>
      </c>
      <c r="AL996" s="87">
        <v>0</v>
      </c>
      <c r="AM996" s="87">
        <v>0</v>
      </c>
      <c r="AN996" s="87">
        <v>0</v>
      </c>
      <c r="AO996" s="87">
        <v>0</v>
      </c>
      <c r="AP996" s="87">
        <v>0</v>
      </c>
      <c r="AQ996" s="87">
        <v>0</v>
      </c>
      <c r="AR996" s="87">
        <v>0</v>
      </c>
      <c r="AS996" s="87">
        <v>0</v>
      </c>
      <c r="AT996" s="87">
        <v>0</v>
      </c>
      <c r="AU996" s="87">
        <v>0</v>
      </c>
    </row>
    <row r="997" spans="1:47" ht="78.75" x14ac:dyDescent="0.25">
      <c r="A997" s="171" t="s">
        <v>901</v>
      </c>
      <c r="B997" s="86" t="s">
        <v>1858</v>
      </c>
      <c r="C997" s="171" t="s">
        <v>2732</v>
      </c>
      <c r="D997" s="87">
        <v>0</v>
      </c>
      <c r="E997" s="87">
        <v>0</v>
      </c>
      <c r="F997" s="87">
        <v>0</v>
      </c>
      <c r="G997" s="87">
        <v>0</v>
      </c>
      <c r="H997" s="87">
        <v>0</v>
      </c>
      <c r="I997" s="87">
        <v>0.28000000000000003</v>
      </c>
      <c r="J997" s="87">
        <v>0</v>
      </c>
      <c r="K997" s="87">
        <v>0</v>
      </c>
      <c r="L997" s="87">
        <v>0</v>
      </c>
      <c r="M997" s="87">
        <v>0</v>
      </c>
      <c r="N997" s="87">
        <v>0.6</v>
      </c>
      <c r="O997" s="87">
        <v>0</v>
      </c>
      <c r="P997" s="87">
        <v>0</v>
      </c>
      <c r="Q997" s="87">
        <v>0</v>
      </c>
      <c r="R997" s="87">
        <v>0</v>
      </c>
      <c r="S997" s="87">
        <v>0</v>
      </c>
      <c r="T997" s="87">
        <v>0</v>
      </c>
      <c r="U997" s="87">
        <v>0</v>
      </c>
      <c r="V997" s="87">
        <v>0</v>
      </c>
      <c r="W997" s="87">
        <v>0</v>
      </c>
      <c r="X997" s="87">
        <v>0</v>
      </c>
      <c r="Y997" s="87">
        <v>0</v>
      </c>
      <c r="Z997" s="87">
        <v>0</v>
      </c>
      <c r="AA997" s="87">
        <v>0</v>
      </c>
      <c r="AB997" s="87">
        <v>0</v>
      </c>
      <c r="AC997" s="87">
        <v>0</v>
      </c>
      <c r="AD997" s="87">
        <v>0</v>
      </c>
      <c r="AE997" s="87">
        <v>0</v>
      </c>
      <c r="AF997" s="87">
        <v>0</v>
      </c>
      <c r="AG997" s="87">
        <v>0</v>
      </c>
      <c r="AH997" s="87">
        <v>0</v>
      </c>
      <c r="AI997" s="87">
        <v>0</v>
      </c>
      <c r="AJ997" s="87">
        <v>0</v>
      </c>
      <c r="AK997" s="87">
        <v>0</v>
      </c>
      <c r="AL997" s="87">
        <v>0</v>
      </c>
      <c r="AM997" s="87">
        <v>0</v>
      </c>
      <c r="AN997" s="87">
        <v>0</v>
      </c>
      <c r="AO997" s="87">
        <v>0</v>
      </c>
      <c r="AP997" s="87">
        <v>0</v>
      </c>
      <c r="AQ997" s="87">
        <v>0</v>
      </c>
      <c r="AR997" s="87">
        <v>0</v>
      </c>
      <c r="AS997" s="87">
        <v>0</v>
      </c>
      <c r="AT997" s="87">
        <v>0</v>
      </c>
      <c r="AU997" s="87">
        <v>0</v>
      </c>
    </row>
    <row r="998" spans="1:47" ht="47.25" x14ac:dyDescent="0.25">
      <c r="A998" s="171" t="s">
        <v>901</v>
      </c>
      <c r="B998" s="86" t="s">
        <v>858</v>
      </c>
      <c r="C998" s="171" t="s">
        <v>2733</v>
      </c>
      <c r="D998" s="87">
        <v>0</v>
      </c>
      <c r="E998" s="87">
        <v>0</v>
      </c>
      <c r="F998" s="87">
        <v>0</v>
      </c>
      <c r="G998" s="87">
        <v>0</v>
      </c>
      <c r="H998" s="87">
        <v>0</v>
      </c>
      <c r="I998" s="87">
        <v>0</v>
      </c>
      <c r="J998" s="87">
        <v>0</v>
      </c>
      <c r="K998" s="87">
        <v>0</v>
      </c>
      <c r="L998" s="87">
        <v>0</v>
      </c>
      <c r="M998" s="87">
        <v>0</v>
      </c>
      <c r="N998" s="87">
        <v>0</v>
      </c>
      <c r="O998" s="87">
        <v>0</v>
      </c>
      <c r="P998" s="87">
        <v>0</v>
      </c>
      <c r="Q998" s="87">
        <v>0</v>
      </c>
      <c r="R998" s="87">
        <v>0</v>
      </c>
      <c r="S998" s="87">
        <v>0</v>
      </c>
      <c r="T998" s="87">
        <v>0</v>
      </c>
      <c r="U998" s="87">
        <v>0</v>
      </c>
      <c r="V998" s="87">
        <v>0</v>
      </c>
      <c r="W998" s="87">
        <v>0</v>
      </c>
      <c r="X998" s="87">
        <v>0</v>
      </c>
      <c r="Y998" s="87">
        <v>0</v>
      </c>
      <c r="Z998" s="87">
        <v>0</v>
      </c>
      <c r="AA998" s="87">
        <v>0</v>
      </c>
      <c r="AB998" s="87">
        <v>0</v>
      </c>
      <c r="AC998" s="87">
        <v>0</v>
      </c>
      <c r="AD998" s="87">
        <v>0</v>
      </c>
      <c r="AE998" s="87">
        <v>0</v>
      </c>
      <c r="AF998" s="87">
        <v>0</v>
      </c>
      <c r="AG998" s="87">
        <v>0</v>
      </c>
      <c r="AH998" s="87">
        <v>0</v>
      </c>
      <c r="AI998" s="87">
        <v>0</v>
      </c>
      <c r="AJ998" s="87">
        <v>0</v>
      </c>
      <c r="AK998" s="87">
        <v>0</v>
      </c>
      <c r="AL998" s="87">
        <v>0</v>
      </c>
      <c r="AM998" s="87">
        <v>0</v>
      </c>
      <c r="AN998" s="87">
        <v>0</v>
      </c>
      <c r="AO998" s="87">
        <v>0</v>
      </c>
      <c r="AP998" s="87">
        <v>0</v>
      </c>
      <c r="AQ998" s="87">
        <v>0</v>
      </c>
      <c r="AR998" s="87">
        <v>0</v>
      </c>
      <c r="AS998" s="87">
        <v>0</v>
      </c>
      <c r="AT998" s="87">
        <v>0</v>
      </c>
      <c r="AU998" s="87">
        <v>0</v>
      </c>
    </row>
    <row r="999" spans="1:47" x14ac:dyDescent="0.25">
      <c r="A999" s="224" t="s">
        <v>901</v>
      </c>
      <c r="B999" s="216" t="s">
        <v>52</v>
      </c>
      <c r="C999" s="224"/>
      <c r="D999" s="223">
        <v>0</v>
      </c>
      <c r="E999" s="223">
        <v>5.16</v>
      </c>
      <c r="F999" s="223">
        <v>0</v>
      </c>
      <c r="G999" s="223">
        <v>0</v>
      </c>
      <c r="H999" s="223">
        <v>0</v>
      </c>
      <c r="I999" s="223">
        <v>2.2793959999999998</v>
      </c>
      <c r="J999" s="223">
        <v>0</v>
      </c>
      <c r="K999" s="223">
        <v>0</v>
      </c>
      <c r="L999" s="223">
        <v>0</v>
      </c>
      <c r="M999" s="223">
        <v>0</v>
      </c>
      <c r="N999" s="223">
        <v>0</v>
      </c>
      <c r="O999" s="223">
        <v>0</v>
      </c>
      <c r="P999" s="223">
        <v>0</v>
      </c>
      <c r="Q999" s="223">
        <v>0</v>
      </c>
      <c r="R999" s="223">
        <v>8.1999999999999993</v>
      </c>
      <c r="S999" s="223">
        <v>0</v>
      </c>
      <c r="T999" s="223">
        <v>3.75</v>
      </c>
      <c r="U999" s="223">
        <v>0</v>
      </c>
      <c r="V999" s="223">
        <v>0</v>
      </c>
      <c r="W999" s="223">
        <v>0</v>
      </c>
      <c r="X999" s="223">
        <v>0</v>
      </c>
      <c r="Y999" s="223">
        <v>0</v>
      </c>
      <c r="Z999" s="223">
        <v>0</v>
      </c>
      <c r="AA999" s="223">
        <v>0</v>
      </c>
      <c r="AB999" s="223">
        <f t="shared" ref="AB999:AU999" si="118">SUM(AB1000:AB1013)</f>
        <v>0</v>
      </c>
      <c r="AC999" s="223">
        <f t="shared" si="118"/>
        <v>0</v>
      </c>
      <c r="AD999" s="223">
        <f t="shared" si="118"/>
        <v>0</v>
      </c>
      <c r="AE999" s="223">
        <f t="shared" si="118"/>
        <v>0</v>
      </c>
      <c r="AF999" s="223">
        <f t="shared" si="118"/>
        <v>0</v>
      </c>
      <c r="AG999" s="223">
        <f t="shared" si="118"/>
        <v>0</v>
      </c>
      <c r="AH999" s="223">
        <f t="shared" si="118"/>
        <v>0</v>
      </c>
      <c r="AI999" s="223">
        <f t="shared" si="118"/>
        <v>0</v>
      </c>
      <c r="AJ999" s="223">
        <f t="shared" si="118"/>
        <v>0</v>
      </c>
      <c r="AK999" s="223">
        <f t="shared" si="118"/>
        <v>0</v>
      </c>
      <c r="AL999" s="223">
        <f t="shared" si="118"/>
        <v>0</v>
      </c>
      <c r="AM999" s="223">
        <f t="shared" si="118"/>
        <v>0</v>
      </c>
      <c r="AN999" s="223">
        <f t="shared" si="118"/>
        <v>0</v>
      </c>
      <c r="AO999" s="223">
        <f t="shared" si="118"/>
        <v>0</v>
      </c>
      <c r="AP999" s="223">
        <f t="shared" si="118"/>
        <v>0</v>
      </c>
      <c r="AQ999" s="223">
        <f t="shared" si="118"/>
        <v>0</v>
      </c>
      <c r="AR999" s="223">
        <f t="shared" si="118"/>
        <v>0</v>
      </c>
      <c r="AS999" s="223">
        <f t="shared" si="118"/>
        <v>0</v>
      </c>
      <c r="AT999" s="223">
        <f t="shared" si="118"/>
        <v>0</v>
      </c>
      <c r="AU999" s="223">
        <f t="shared" si="118"/>
        <v>0</v>
      </c>
    </row>
    <row r="1000" spans="1:47" ht="78.75" x14ac:dyDescent="0.25">
      <c r="A1000" s="171" t="s">
        <v>901</v>
      </c>
      <c r="B1000" s="86" t="s">
        <v>399</v>
      </c>
      <c r="C1000" s="171" t="s">
        <v>2734</v>
      </c>
      <c r="D1000" s="87">
        <v>0</v>
      </c>
      <c r="E1000" s="87">
        <v>1.26</v>
      </c>
      <c r="F1000" s="87">
        <v>0</v>
      </c>
      <c r="G1000" s="87">
        <v>0</v>
      </c>
      <c r="H1000" s="87">
        <v>0</v>
      </c>
      <c r="I1000" s="87">
        <v>0.85</v>
      </c>
      <c r="J1000" s="87">
        <v>0</v>
      </c>
      <c r="K1000" s="87">
        <v>0</v>
      </c>
      <c r="L1000" s="87">
        <v>0</v>
      </c>
      <c r="M1000" s="87">
        <v>0</v>
      </c>
      <c r="N1000" s="87">
        <v>0</v>
      </c>
      <c r="O1000" s="87">
        <v>0</v>
      </c>
      <c r="P1000" s="87">
        <v>0</v>
      </c>
      <c r="Q1000" s="87">
        <v>0</v>
      </c>
      <c r="R1000" s="87">
        <v>0</v>
      </c>
      <c r="S1000" s="87"/>
      <c r="T1000" s="87">
        <v>0</v>
      </c>
      <c r="U1000" s="87"/>
      <c r="V1000" s="87">
        <v>0</v>
      </c>
      <c r="W1000" s="87">
        <v>0</v>
      </c>
      <c r="X1000" s="87">
        <v>0</v>
      </c>
      <c r="Y1000" s="87">
        <v>0</v>
      </c>
      <c r="Z1000" s="87">
        <v>0</v>
      </c>
      <c r="AA1000" s="87">
        <v>0</v>
      </c>
      <c r="AB1000" s="87">
        <v>0</v>
      </c>
      <c r="AC1000" s="87">
        <v>0</v>
      </c>
      <c r="AD1000" s="87">
        <v>0</v>
      </c>
      <c r="AE1000" s="87">
        <v>0</v>
      </c>
      <c r="AF1000" s="87">
        <v>0</v>
      </c>
      <c r="AG1000" s="87">
        <v>0</v>
      </c>
      <c r="AH1000" s="87">
        <v>0</v>
      </c>
      <c r="AI1000" s="87">
        <v>0</v>
      </c>
      <c r="AJ1000" s="87">
        <v>0</v>
      </c>
      <c r="AK1000" s="87">
        <v>0</v>
      </c>
      <c r="AL1000" s="87">
        <v>0</v>
      </c>
      <c r="AM1000" s="87">
        <v>0</v>
      </c>
      <c r="AN1000" s="87">
        <v>0</v>
      </c>
      <c r="AO1000" s="87">
        <v>0</v>
      </c>
      <c r="AP1000" s="87">
        <v>0</v>
      </c>
      <c r="AQ1000" s="87">
        <v>0</v>
      </c>
      <c r="AR1000" s="87">
        <v>0</v>
      </c>
      <c r="AS1000" s="87">
        <v>0</v>
      </c>
      <c r="AT1000" s="87">
        <v>0</v>
      </c>
      <c r="AU1000" s="87">
        <v>0</v>
      </c>
    </row>
    <row r="1001" spans="1:47" ht="63" x14ac:dyDescent="0.25">
      <c r="A1001" s="171" t="s">
        <v>901</v>
      </c>
      <c r="B1001" s="86" t="s">
        <v>859</v>
      </c>
      <c r="C1001" s="171" t="s">
        <v>2735</v>
      </c>
      <c r="D1001" s="87">
        <v>0</v>
      </c>
      <c r="E1001" s="87">
        <v>1.26</v>
      </c>
      <c r="F1001" s="87">
        <v>0</v>
      </c>
      <c r="G1001" s="87">
        <v>0</v>
      </c>
      <c r="H1001" s="87">
        <v>0</v>
      </c>
      <c r="I1001" s="87">
        <v>0.16300000000000001</v>
      </c>
      <c r="J1001" s="87">
        <v>0</v>
      </c>
      <c r="K1001" s="87">
        <v>0</v>
      </c>
      <c r="L1001" s="87">
        <v>0</v>
      </c>
      <c r="M1001" s="87">
        <v>0</v>
      </c>
      <c r="N1001" s="87">
        <v>0</v>
      </c>
      <c r="O1001" s="87">
        <v>0</v>
      </c>
      <c r="P1001" s="87">
        <v>0</v>
      </c>
      <c r="Q1001" s="87">
        <v>0</v>
      </c>
      <c r="R1001" s="87">
        <v>1.26</v>
      </c>
      <c r="S1001" s="87">
        <v>0</v>
      </c>
      <c r="T1001" s="87">
        <v>0.4</v>
      </c>
      <c r="U1001" s="87">
        <v>0</v>
      </c>
      <c r="V1001" s="87">
        <v>0</v>
      </c>
      <c r="W1001" s="87">
        <v>0</v>
      </c>
      <c r="X1001" s="87">
        <v>0</v>
      </c>
      <c r="Y1001" s="87">
        <v>0</v>
      </c>
      <c r="Z1001" s="87">
        <v>0</v>
      </c>
      <c r="AA1001" s="87">
        <v>0</v>
      </c>
      <c r="AB1001" s="87">
        <v>0</v>
      </c>
      <c r="AC1001" s="87">
        <v>0</v>
      </c>
      <c r="AD1001" s="88"/>
      <c r="AE1001" s="88"/>
      <c r="AF1001" s="88"/>
      <c r="AG1001" s="88"/>
      <c r="AH1001" s="88"/>
      <c r="AI1001" s="88"/>
      <c r="AJ1001" s="88"/>
      <c r="AK1001" s="88"/>
      <c r="AL1001" s="88"/>
      <c r="AM1001" s="88"/>
      <c r="AN1001" s="88"/>
      <c r="AO1001" s="88"/>
      <c r="AP1001" s="88"/>
      <c r="AQ1001" s="88"/>
      <c r="AR1001" s="88"/>
      <c r="AS1001" s="88"/>
      <c r="AT1001" s="88"/>
      <c r="AU1001" s="88"/>
    </row>
    <row r="1002" spans="1:47" ht="94.5" x14ac:dyDescent="0.25">
      <c r="A1002" s="171" t="s">
        <v>901</v>
      </c>
      <c r="B1002" s="86" t="s">
        <v>400</v>
      </c>
      <c r="C1002" s="171" t="s">
        <v>2736</v>
      </c>
      <c r="D1002" s="87">
        <v>0</v>
      </c>
      <c r="E1002" s="87">
        <v>0</v>
      </c>
      <c r="F1002" s="87">
        <v>0</v>
      </c>
      <c r="G1002" s="87">
        <v>0</v>
      </c>
      <c r="H1002" s="87">
        <v>0</v>
      </c>
      <c r="I1002" s="87">
        <v>0</v>
      </c>
      <c r="J1002" s="87">
        <v>0</v>
      </c>
      <c r="K1002" s="87">
        <v>0</v>
      </c>
      <c r="L1002" s="87">
        <v>0</v>
      </c>
      <c r="M1002" s="87">
        <v>0</v>
      </c>
      <c r="N1002" s="87">
        <v>0</v>
      </c>
      <c r="O1002" s="87">
        <v>0</v>
      </c>
      <c r="P1002" s="87">
        <v>0</v>
      </c>
      <c r="Q1002" s="87">
        <v>0</v>
      </c>
      <c r="R1002" s="87">
        <v>2</v>
      </c>
      <c r="S1002" s="87">
        <v>0</v>
      </c>
      <c r="T1002" s="87">
        <v>0.4</v>
      </c>
      <c r="U1002" s="87">
        <v>0</v>
      </c>
      <c r="V1002" s="87">
        <v>0</v>
      </c>
      <c r="W1002" s="87">
        <v>0</v>
      </c>
      <c r="X1002" s="87">
        <v>0</v>
      </c>
      <c r="Y1002" s="87">
        <v>0</v>
      </c>
      <c r="Z1002" s="87">
        <v>0</v>
      </c>
      <c r="AA1002" s="87">
        <v>0</v>
      </c>
      <c r="AB1002" s="87">
        <v>0</v>
      </c>
      <c r="AC1002" s="87">
        <v>0</v>
      </c>
      <c r="AD1002" s="87">
        <v>0</v>
      </c>
      <c r="AE1002" s="87">
        <v>0</v>
      </c>
      <c r="AF1002" s="87">
        <v>0</v>
      </c>
      <c r="AG1002" s="87">
        <v>0</v>
      </c>
      <c r="AH1002" s="87">
        <v>0</v>
      </c>
      <c r="AI1002" s="87">
        <v>0</v>
      </c>
      <c r="AJ1002" s="87">
        <v>0</v>
      </c>
      <c r="AK1002" s="87">
        <v>0</v>
      </c>
      <c r="AL1002" s="87">
        <v>0</v>
      </c>
      <c r="AM1002" s="87">
        <v>0</v>
      </c>
      <c r="AN1002" s="87">
        <v>0</v>
      </c>
      <c r="AO1002" s="87">
        <v>0</v>
      </c>
      <c r="AP1002" s="87">
        <v>0</v>
      </c>
      <c r="AQ1002" s="87">
        <v>0</v>
      </c>
      <c r="AR1002" s="87">
        <v>0</v>
      </c>
      <c r="AS1002" s="87">
        <v>0</v>
      </c>
      <c r="AT1002" s="87">
        <v>0</v>
      </c>
      <c r="AU1002" s="87">
        <v>0</v>
      </c>
    </row>
    <row r="1003" spans="1:47" ht="47.25" x14ac:dyDescent="0.25">
      <c r="A1003" s="171" t="s">
        <v>901</v>
      </c>
      <c r="B1003" s="86" t="s">
        <v>401</v>
      </c>
      <c r="C1003" s="171" t="s">
        <v>2737</v>
      </c>
      <c r="D1003" s="87">
        <v>0</v>
      </c>
      <c r="E1003" s="87">
        <v>0.63</v>
      </c>
      <c r="F1003" s="87">
        <v>0</v>
      </c>
      <c r="G1003" s="87">
        <v>0</v>
      </c>
      <c r="H1003" s="87">
        <v>0</v>
      </c>
      <c r="I1003" s="87">
        <v>2.5999999999999999E-2</v>
      </c>
      <c r="J1003" s="87">
        <v>0</v>
      </c>
      <c r="K1003" s="87">
        <v>0</v>
      </c>
      <c r="L1003" s="87">
        <v>0</v>
      </c>
      <c r="M1003" s="87">
        <v>0</v>
      </c>
      <c r="N1003" s="87">
        <v>0</v>
      </c>
      <c r="O1003" s="87">
        <v>0</v>
      </c>
      <c r="P1003" s="87">
        <v>0</v>
      </c>
      <c r="Q1003" s="87">
        <v>0</v>
      </c>
      <c r="R1003" s="87">
        <v>0.63</v>
      </c>
      <c r="S1003" s="87">
        <v>0</v>
      </c>
      <c r="T1003" s="87">
        <v>0.1</v>
      </c>
      <c r="U1003" s="87">
        <v>0</v>
      </c>
      <c r="V1003" s="87">
        <v>0</v>
      </c>
      <c r="W1003" s="87">
        <v>0</v>
      </c>
      <c r="X1003" s="87">
        <v>0</v>
      </c>
      <c r="Y1003" s="87">
        <v>0</v>
      </c>
      <c r="Z1003" s="87">
        <v>0</v>
      </c>
      <c r="AA1003" s="87">
        <v>0</v>
      </c>
      <c r="AB1003" s="87">
        <v>0</v>
      </c>
      <c r="AC1003" s="87">
        <v>0</v>
      </c>
      <c r="AD1003" s="87">
        <v>0</v>
      </c>
      <c r="AE1003" s="87">
        <v>0</v>
      </c>
      <c r="AF1003" s="87">
        <v>0</v>
      </c>
      <c r="AG1003" s="87">
        <v>0</v>
      </c>
      <c r="AH1003" s="87">
        <v>0</v>
      </c>
      <c r="AI1003" s="87">
        <v>0</v>
      </c>
      <c r="AJ1003" s="87">
        <v>0</v>
      </c>
      <c r="AK1003" s="87">
        <v>0</v>
      </c>
      <c r="AL1003" s="87">
        <v>0</v>
      </c>
      <c r="AM1003" s="87">
        <v>0</v>
      </c>
      <c r="AN1003" s="87">
        <v>0</v>
      </c>
      <c r="AO1003" s="87">
        <v>0</v>
      </c>
      <c r="AP1003" s="87">
        <v>0</v>
      </c>
      <c r="AQ1003" s="87">
        <v>0</v>
      </c>
      <c r="AR1003" s="87">
        <v>0</v>
      </c>
      <c r="AS1003" s="87">
        <v>0</v>
      </c>
      <c r="AT1003" s="87">
        <v>0</v>
      </c>
      <c r="AU1003" s="87">
        <v>0</v>
      </c>
    </row>
    <row r="1004" spans="1:47" ht="78.75" x14ac:dyDescent="0.25">
      <c r="A1004" s="171" t="s">
        <v>901</v>
      </c>
      <c r="B1004" s="86" t="s">
        <v>153</v>
      </c>
      <c r="C1004" s="171" t="s">
        <v>2738</v>
      </c>
      <c r="D1004" s="87">
        <v>0</v>
      </c>
      <c r="E1004" s="87">
        <v>0</v>
      </c>
      <c r="F1004" s="87">
        <v>0</v>
      </c>
      <c r="G1004" s="87">
        <v>0</v>
      </c>
      <c r="H1004" s="87">
        <v>0</v>
      </c>
      <c r="I1004" s="87">
        <v>0</v>
      </c>
      <c r="J1004" s="87">
        <v>0</v>
      </c>
      <c r="K1004" s="87">
        <v>0</v>
      </c>
      <c r="L1004" s="87">
        <v>0</v>
      </c>
      <c r="M1004" s="87">
        <v>0</v>
      </c>
      <c r="N1004" s="87">
        <v>0</v>
      </c>
      <c r="O1004" s="87">
        <v>0</v>
      </c>
      <c r="P1004" s="87">
        <v>0</v>
      </c>
      <c r="Q1004" s="87">
        <v>0</v>
      </c>
      <c r="R1004" s="87">
        <v>0</v>
      </c>
      <c r="S1004" s="87">
        <v>0</v>
      </c>
      <c r="T1004" s="87">
        <v>0</v>
      </c>
      <c r="U1004" s="87">
        <v>0</v>
      </c>
      <c r="V1004" s="87">
        <v>0</v>
      </c>
      <c r="W1004" s="87">
        <v>0</v>
      </c>
      <c r="X1004" s="87">
        <v>0</v>
      </c>
      <c r="Y1004" s="87">
        <v>0</v>
      </c>
      <c r="Z1004" s="87">
        <v>0</v>
      </c>
      <c r="AA1004" s="87">
        <v>0</v>
      </c>
      <c r="AB1004" s="87">
        <v>0</v>
      </c>
      <c r="AC1004" s="87">
        <v>0</v>
      </c>
      <c r="AD1004" s="87">
        <v>0</v>
      </c>
      <c r="AE1004" s="87">
        <v>0</v>
      </c>
      <c r="AF1004" s="87">
        <v>0</v>
      </c>
      <c r="AG1004" s="87">
        <v>0</v>
      </c>
      <c r="AH1004" s="87">
        <v>0</v>
      </c>
      <c r="AI1004" s="87">
        <v>0</v>
      </c>
      <c r="AJ1004" s="87">
        <v>0</v>
      </c>
      <c r="AK1004" s="87">
        <v>0</v>
      </c>
      <c r="AL1004" s="87">
        <v>0</v>
      </c>
      <c r="AM1004" s="87">
        <v>0</v>
      </c>
      <c r="AN1004" s="87">
        <v>0</v>
      </c>
      <c r="AO1004" s="87">
        <v>0</v>
      </c>
      <c r="AP1004" s="87">
        <v>0</v>
      </c>
      <c r="AQ1004" s="87">
        <v>0</v>
      </c>
      <c r="AR1004" s="87">
        <v>0</v>
      </c>
      <c r="AS1004" s="87">
        <v>0</v>
      </c>
      <c r="AT1004" s="87">
        <v>0</v>
      </c>
      <c r="AU1004" s="87">
        <v>0</v>
      </c>
    </row>
    <row r="1005" spans="1:47" ht="141.75" x14ac:dyDescent="0.25">
      <c r="A1005" s="171" t="s">
        <v>901</v>
      </c>
      <c r="B1005" s="86" t="s">
        <v>154</v>
      </c>
      <c r="C1005" s="171" t="s">
        <v>2739</v>
      </c>
      <c r="D1005" s="87">
        <v>0</v>
      </c>
      <c r="E1005" s="87">
        <v>1.26</v>
      </c>
      <c r="F1005" s="87">
        <v>0</v>
      </c>
      <c r="G1005" s="87">
        <v>0</v>
      </c>
      <c r="H1005" s="87">
        <v>0</v>
      </c>
      <c r="I1005" s="87">
        <v>0.8929999999999999</v>
      </c>
      <c r="J1005" s="87">
        <v>0</v>
      </c>
      <c r="K1005" s="87">
        <v>0</v>
      </c>
      <c r="L1005" s="87">
        <v>0</v>
      </c>
      <c r="M1005" s="87">
        <v>0</v>
      </c>
      <c r="N1005" s="87">
        <v>0</v>
      </c>
      <c r="O1005" s="87">
        <v>0</v>
      </c>
      <c r="P1005" s="87">
        <v>0</v>
      </c>
      <c r="Q1005" s="87">
        <v>0</v>
      </c>
      <c r="R1005" s="87">
        <v>0</v>
      </c>
      <c r="S1005" s="87">
        <v>0</v>
      </c>
      <c r="T1005" s="87">
        <v>0</v>
      </c>
      <c r="U1005" s="87">
        <v>0</v>
      </c>
      <c r="V1005" s="87">
        <v>0</v>
      </c>
      <c r="W1005" s="87">
        <v>0</v>
      </c>
      <c r="X1005" s="87">
        <v>0</v>
      </c>
      <c r="Y1005" s="87">
        <v>0</v>
      </c>
      <c r="Z1005" s="87">
        <v>0</v>
      </c>
      <c r="AA1005" s="87">
        <v>0</v>
      </c>
      <c r="AB1005" s="87">
        <v>0</v>
      </c>
      <c r="AC1005" s="87">
        <v>0</v>
      </c>
      <c r="AD1005" s="87">
        <v>0</v>
      </c>
      <c r="AE1005" s="87">
        <v>0</v>
      </c>
      <c r="AF1005" s="87">
        <v>0</v>
      </c>
      <c r="AG1005" s="87">
        <v>0</v>
      </c>
      <c r="AH1005" s="87">
        <v>0</v>
      </c>
      <c r="AI1005" s="87">
        <v>0</v>
      </c>
      <c r="AJ1005" s="87">
        <v>0</v>
      </c>
      <c r="AK1005" s="87">
        <v>0</v>
      </c>
      <c r="AL1005" s="87">
        <v>0</v>
      </c>
      <c r="AM1005" s="87">
        <v>0</v>
      </c>
      <c r="AN1005" s="87">
        <v>0</v>
      </c>
      <c r="AO1005" s="87">
        <v>0</v>
      </c>
      <c r="AP1005" s="87">
        <v>0</v>
      </c>
      <c r="AQ1005" s="87">
        <v>0</v>
      </c>
      <c r="AR1005" s="87">
        <v>0</v>
      </c>
      <c r="AS1005" s="87">
        <v>0</v>
      </c>
      <c r="AT1005" s="87">
        <v>0</v>
      </c>
      <c r="AU1005" s="87">
        <v>0</v>
      </c>
    </row>
    <row r="1006" spans="1:47" ht="94.5" x14ac:dyDescent="0.25">
      <c r="A1006" s="171" t="s">
        <v>901</v>
      </c>
      <c r="B1006" s="86" t="s">
        <v>1859</v>
      </c>
      <c r="C1006" s="171" t="s">
        <v>2740</v>
      </c>
      <c r="D1006" s="87">
        <v>0</v>
      </c>
      <c r="E1006" s="87">
        <v>0</v>
      </c>
      <c r="F1006" s="87">
        <v>0</v>
      </c>
      <c r="G1006" s="87">
        <v>0</v>
      </c>
      <c r="H1006" s="87">
        <v>0</v>
      </c>
      <c r="I1006" s="87">
        <v>0</v>
      </c>
      <c r="J1006" s="87">
        <v>0</v>
      </c>
      <c r="K1006" s="87">
        <v>0</v>
      </c>
      <c r="L1006" s="87">
        <v>0</v>
      </c>
      <c r="M1006" s="87">
        <v>0</v>
      </c>
      <c r="N1006" s="87">
        <v>0</v>
      </c>
      <c r="O1006" s="87">
        <v>0</v>
      </c>
      <c r="P1006" s="87">
        <v>0</v>
      </c>
      <c r="Q1006" s="87">
        <v>0</v>
      </c>
      <c r="R1006" s="87">
        <v>0</v>
      </c>
      <c r="S1006" s="87">
        <v>0</v>
      </c>
      <c r="T1006" s="87">
        <v>0</v>
      </c>
      <c r="U1006" s="87">
        <v>0</v>
      </c>
      <c r="V1006" s="87">
        <v>0</v>
      </c>
      <c r="W1006" s="87">
        <v>0</v>
      </c>
      <c r="X1006" s="87">
        <v>0</v>
      </c>
      <c r="Y1006" s="87">
        <v>0</v>
      </c>
      <c r="Z1006" s="87">
        <v>0</v>
      </c>
      <c r="AA1006" s="87">
        <v>0</v>
      </c>
      <c r="AB1006" s="87">
        <v>0</v>
      </c>
      <c r="AC1006" s="87">
        <v>0</v>
      </c>
      <c r="AD1006" s="88"/>
      <c r="AE1006" s="88"/>
      <c r="AF1006" s="88"/>
      <c r="AG1006" s="88"/>
      <c r="AH1006" s="88"/>
      <c r="AI1006" s="88"/>
      <c r="AJ1006" s="88"/>
      <c r="AK1006" s="88"/>
      <c r="AL1006" s="88"/>
      <c r="AM1006" s="88"/>
      <c r="AN1006" s="88"/>
      <c r="AO1006" s="88"/>
      <c r="AP1006" s="88"/>
      <c r="AQ1006" s="88"/>
      <c r="AR1006" s="88"/>
      <c r="AS1006" s="88"/>
      <c r="AT1006" s="88"/>
      <c r="AU1006" s="88"/>
    </row>
    <row r="1007" spans="1:47" ht="94.5" x14ac:dyDescent="0.25">
      <c r="A1007" s="171" t="s">
        <v>901</v>
      </c>
      <c r="B1007" s="86" t="s">
        <v>1860</v>
      </c>
      <c r="C1007" s="171" t="s">
        <v>2741</v>
      </c>
      <c r="D1007" s="87">
        <v>0</v>
      </c>
      <c r="E1007" s="87">
        <v>0.25</v>
      </c>
      <c r="F1007" s="87">
        <v>0</v>
      </c>
      <c r="G1007" s="87">
        <v>0</v>
      </c>
      <c r="H1007" s="87">
        <v>0</v>
      </c>
      <c r="I1007" s="87">
        <v>0.11199999999999999</v>
      </c>
      <c r="J1007" s="87">
        <v>0</v>
      </c>
      <c r="K1007" s="87">
        <v>0</v>
      </c>
      <c r="L1007" s="87">
        <v>0</v>
      </c>
      <c r="M1007" s="87">
        <v>0</v>
      </c>
      <c r="N1007" s="87">
        <v>0</v>
      </c>
      <c r="O1007" s="87">
        <v>0</v>
      </c>
      <c r="P1007" s="87">
        <v>0</v>
      </c>
      <c r="Q1007" s="87">
        <v>0</v>
      </c>
      <c r="R1007" s="87">
        <v>0.25</v>
      </c>
      <c r="S1007" s="87">
        <v>0</v>
      </c>
      <c r="T1007" s="87">
        <v>0.15</v>
      </c>
      <c r="U1007" s="87">
        <v>0</v>
      </c>
      <c r="V1007" s="87">
        <v>0</v>
      </c>
      <c r="W1007" s="87">
        <v>0</v>
      </c>
      <c r="X1007" s="87">
        <v>0</v>
      </c>
      <c r="Y1007" s="87">
        <v>0</v>
      </c>
      <c r="Z1007" s="87">
        <v>0</v>
      </c>
      <c r="AA1007" s="87">
        <v>0</v>
      </c>
      <c r="AB1007" s="87">
        <v>0</v>
      </c>
      <c r="AC1007" s="87">
        <v>0</v>
      </c>
      <c r="AD1007" s="87">
        <v>0</v>
      </c>
      <c r="AE1007" s="87">
        <v>0</v>
      </c>
      <c r="AF1007" s="87">
        <v>0</v>
      </c>
      <c r="AG1007" s="87">
        <v>0</v>
      </c>
      <c r="AH1007" s="87">
        <v>0</v>
      </c>
      <c r="AI1007" s="87">
        <v>0</v>
      </c>
      <c r="AJ1007" s="87">
        <v>0</v>
      </c>
      <c r="AK1007" s="87">
        <v>0</v>
      </c>
      <c r="AL1007" s="87">
        <v>0</v>
      </c>
      <c r="AM1007" s="87">
        <v>0</v>
      </c>
      <c r="AN1007" s="87">
        <v>0</v>
      </c>
      <c r="AO1007" s="87">
        <v>0</v>
      </c>
      <c r="AP1007" s="87">
        <v>0</v>
      </c>
      <c r="AQ1007" s="87">
        <v>0</v>
      </c>
      <c r="AR1007" s="87">
        <v>0</v>
      </c>
      <c r="AS1007" s="87">
        <v>0</v>
      </c>
      <c r="AT1007" s="87">
        <v>0</v>
      </c>
      <c r="AU1007" s="87">
        <v>0</v>
      </c>
    </row>
    <row r="1008" spans="1:47" ht="63" x14ac:dyDescent="0.25">
      <c r="A1008" s="171" t="s">
        <v>901</v>
      </c>
      <c r="B1008" s="86" t="s">
        <v>402</v>
      </c>
      <c r="C1008" s="171" t="s">
        <v>2742</v>
      </c>
      <c r="D1008" s="87">
        <v>0</v>
      </c>
      <c r="E1008" s="87">
        <v>0</v>
      </c>
      <c r="F1008" s="87">
        <v>0</v>
      </c>
      <c r="G1008" s="87">
        <v>0</v>
      </c>
      <c r="H1008" s="87">
        <v>0</v>
      </c>
      <c r="I1008" s="87">
        <v>0</v>
      </c>
      <c r="J1008" s="87">
        <v>0</v>
      </c>
      <c r="K1008" s="87">
        <v>0</v>
      </c>
      <c r="L1008" s="87">
        <v>0</v>
      </c>
      <c r="M1008" s="87">
        <v>0</v>
      </c>
      <c r="N1008" s="87">
        <v>0</v>
      </c>
      <c r="O1008" s="87">
        <v>0</v>
      </c>
      <c r="P1008" s="87">
        <v>0</v>
      </c>
      <c r="Q1008" s="87">
        <v>0</v>
      </c>
      <c r="R1008" s="87">
        <v>2</v>
      </c>
      <c r="S1008" s="87">
        <v>0</v>
      </c>
      <c r="T1008" s="87">
        <v>1.2</v>
      </c>
      <c r="U1008" s="87">
        <v>0</v>
      </c>
      <c r="V1008" s="87">
        <v>0</v>
      </c>
      <c r="W1008" s="87">
        <v>0</v>
      </c>
      <c r="X1008" s="87">
        <v>0</v>
      </c>
      <c r="Y1008" s="87">
        <v>0</v>
      </c>
      <c r="Z1008" s="87">
        <v>0</v>
      </c>
      <c r="AA1008" s="87">
        <v>0</v>
      </c>
      <c r="AB1008" s="87">
        <v>0</v>
      </c>
      <c r="AC1008" s="87">
        <v>0</v>
      </c>
      <c r="AD1008" s="87">
        <v>0</v>
      </c>
      <c r="AE1008" s="87">
        <v>0</v>
      </c>
      <c r="AF1008" s="87">
        <v>0</v>
      </c>
      <c r="AG1008" s="87">
        <v>0</v>
      </c>
      <c r="AH1008" s="87">
        <v>0</v>
      </c>
      <c r="AI1008" s="87">
        <v>0</v>
      </c>
      <c r="AJ1008" s="87">
        <v>0</v>
      </c>
      <c r="AK1008" s="87">
        <v>0</v>
      </c>
      <c r="AL1008" s="87">
        <v>0</v>
      </c>
      <c r="AM1008" s="87">
        <v>0</v>
      </c>
      <c r="AN1008" s="87">
        <v>0</v>
      </c>
      <c r="AO1008" s="87">
        <v>0</v>
      </c>
      <c r="AP1008" s="87">
        <v>0</v>
      </c>
      <c r="AQ1008" s="87">
        <v>0</v>
      </c>
      <c r="AR1008" s="87">
        <v>0</v>
      </c>
      <c r="AS1008" s="87">
        <v>0</v>
      </c>
      <c r="AT1008" s="87">
        <v>0</v>
      </c>
      <c r="AU1008" s="87">
        <v>0</v>
      </c>
    </row>
    <row r="1009" spans="1:47" ht="141.75" x14ac:dyDescent="0.25">
      <c r="A1009" s="171" t="s">
        <v>901</v>
      </c>
      <c r="B1009" s="86" t="s">
        <v>1861</v>
      </c>
      <c r="C1009" s="171" t="s">
        <v>155</v>
      </c>
      <c r="D1009" s="87">
        <v>0</v>
      </c>
      <c r="E1009" s="87">
        <v>0</v>
      </c>
      <c r="F1009" s="87">
        <v>0</v>
      </c>
      <c r="G1009" s="87">
        <v>0</v>
      </c>
      <c r="H1009" s="87">
        <v>0</v>
      </c>
      <c r="I1009" s="87">
        <v>0</v>
      </c>
      <c r="J1009" s="87">
        <v>0</v>
      </c>
      <c r="K1009" s="87">
        <v>0</v>
      </c>
      <c r="L1009" s="87">
        <v>0</v>
      </c>
      <c r="M1009" s="87">
        <v>0</v>
      </c>
      <c r="N1009" s="87">
        <v>0</v>
      </c>
      <c r="O1009" s="87">
        <v>0</v>
      </c>
      <c r="P1009" s="87">
        <v>0</v>
      </c>
      <c r="Q1009" s="87">
        <v>0</v>
      </c>
      <c r="R1009" s="87">
        <v>0</v>
      </c>
      <c r="S1009" s="87">
        <v>0</v>
      </c>
      <c r="T1009" s="87">
        <v>0.94</v>
      </c>
      <c r="U1009" s="87">
        <v>0</v>
      </c>
      <c r="V1009" s="87">
        <v>0</v>
      </c>
      <c r="W1009" s="87">
        <v>0</v>
      </c>
      <c r="X1009" s="87">
        <v>0</v>
      </c>
      <c r="Y1009" s="87">
        <v>0</v>
      </c>
      <c r="Z1009" s="87">
        <v>0</v>
      </c>
      <c r="AA1009" s="87">
        <v>0</v>
      </c>
      <c r="AB1009" s="87">
        <v>0</v>
      </c>
      <c r="AC1009" s="87">
        <v>0</v>
      </c>
      <c r="AD1009" s="87">
        <v>0</v>
      </c>
      <c r="AE1009" s="87">
        <v>0</v>
      </c>
      <c r="AF1009" s="87">
        <v>0</v>
      </c>
      <c r="AG1009" s="87">
        <v>0</v>
      </c>
      <c r="AH1009" s="87">
        <v>0</v>
      </c>
      <c r="AI1009" s="87">
        <v>0</v>
      </c>
      <c r="AJ1009" s="87">
        <v>0</v>
      </c>
      <c r="AK1009" s="87">
        <v>0</v>
      </c>
      <c r="AL1009" s="87">
        <v>0</v>
      </c>
      <c r="AM1009" s="87">
        <v>0</v>
      </c>
      <c r="AN1009" s="87">
        <v>0</v>
      </c>
      <c r="AO1009" s="87">
        <v>0</v>
      </c>
      <c r="AP1009" s="87">
        <v>0</v>
      </c>
      <c r="AQ1009" s="87">
        <v>0</v>
      </c>
      <c r="AR1009" s="87">
        <v>0</v>
      </c>
      <c r="AS1009" s="87">
        <v>0</v>
      </c>
      <c r="AT1009" s="87">
        <v>0</v>
      </c>
      <c r="AU1009" s="87">
        <v>0</v>
      </c>
    </row>
    <row r="1010" spans="1:47" ht="63" x14ac:dyDescent="0.25">
      <c r="A1010" s="171" t="s">
        <v>901</v>
      </c>
      <c r="B1010" s="86" t="s">
        <v>156</v>
      </c>
      <c r="C1010" s="171" t="s">
        <v>2743</v>
      </c>
      <c r="D1010" s="87">
        <v>0</v>
      </c>
      <c r="E1010" s="87">
        <v>0</v>
      </c>
      <c r="F1010" s="87">
        <v>0</v>
      </c>
      <c r="G1010" s="87">
        <v>0</v>
      </c>
      <c r="H1010" s="87">
        <v>0</v>
      </c>
      <c r="I1010" s="87">
        <v>0</v>
      </c>
      <c r="J1010" s="87">
        <v>0</v>
      </c>
      <c r="K1010" s="87">
        <v>0</v>
      </c>
      <c r="L1010" s="87">
        <v>0</v>
      </c>
      <c r="M1010" s="87">
        <v>0</v>
      </c>
      <c r="N1010" s="87">
        <v>0</v>
      </c>
      <c r="O1010" s="87">
        <v>0</v>
      </c>
      <c r="P1010" s="87">
        <v>0</v>
      </c>
      <c r="Q1010" s="87">
        <v>0</v>
      </c>
      <c r="R1010" s="87">
        <v>1.26</v>
      </c>
      <c r="S1010" s="87">
        <v>0</v>
      </c>
      <c r="T1010" s="87">
        <v>0.12</v>
      </c>
      <c r="U1010" s="87">
        <v>0</v>
      </c>
      <c r="V1010" s="87">
        <v>0</v>
      </c>
      <c r="W1010" s="87">
        <v>0</v>
      </c>
      <c r="X1010" s="87">
        <v>0</v>
      </c>
      <c r="Y1010" s="87">
        <v>0</v>
      </c>
      <c r="Z1010" s="87">
        <v>0</v>
      </c>
      <c r="AA1010" s="87">
        <v>0</v>
      </c>
      <c r="AB1010" s="87">
        <v>0</v>
      </c>
      <c r="AC1010" s="87">
        <v>0</v>
      </c>
      <c r="AD1010" s="87">
        <v>0</v>
      </c>
      <c r="AE1010" s="87">
        <v>0</v>
      </c>
      <c r="AF1010" s="87">
        <v>0</v>
      </c>
      <c r="AG1010" s="87">
        <v>0</v>
      </c>
      <c r="AH1010" s="87">
        <v>0</v>
      </c>
      <c r="AI1010" s="87">
        <v>0</v>
      </c>
      <c r="AJ1010" s="87">
        <v>0</v>
      </c>
      <c r="AK1010" s="87">
        <v>0</v>
      </c>
      <c r="AL1010" s="87">
        <v>0</v>
      </c>
      <c r="AM1010" s="87">
        <v>0</v>
      </c>
      <c r="AN1010" s="87">
        <v>0</v>
      </c>
      <c r="AO1010" s="87">
        <v>0</v>
      </c>
      <c r="AP1010" s="87">
        <v>0</v>
      </c>
      <c r="AQ1010" s="87">
        <v>0</v>
      </c>
      <c r="AR1010" s="87">
        <v>0</v>
      </c>
      <c r="AS1010" s="87">
        <v>0</v>
      </c>
      <c r="AT1010" s="87">
        <v>0</v>
      </c>
      <c r="AU1010" s="87">
        <v>0</v>
      </c>
    </row>
    <row r="1011" spans="1:47" ht="94.5" x14ac:dyDescent="0.25">
      <c r="A1011" s="171" t="s">
        <v>901</v>
      </c>
      <c r="B1011" s="86" t="s">
        <v>416</v>
      </c>
      <c r="C1011" s="171" t="s">
        <v>2744</v>
      </c>
      <c r="D1011" s="87">
        <v>0</v>
      </c>
      <c r="E1011" s="87">
        <v>0.5</v>
      </c>
      <c r="F1011" s="87">
        <v>0</v>
      </c>
      <c r="G1011" s="87">
        <v>0</v>
      </c>
      <c r="H1011" s="87">
        <v>0</v>
      </c>
      <c r="I1011" s="87">
        <v>0.18539600000000001</v>
      </c>
      <c r="J1011" s="87">
        <v>0</v>
      </c>
      <c r="K1011" s="87">
        <v>0</v>
      </c>
      <c r="L1011" s="87">
        <v>0</v>
      </c>
      <c r="M1011" s="87">
        <v>0</v>
      </c>
      <c r="N1011" s="87">
        <v>0</v>
      </c>
      <c r="O1011" s="87">
        <v>0</v>
      </c>
      <c r="P1011" s="87">
        <v>0</v>
      </c>
      <c r="Q1011" s="87">
        <v>0</v>
      </c>
      <c r="R1011" s="87">
        <v>0</v>
      </c>
      <c r="S1011" s="87">
        <v>0</v>
      </c>
      <c r="T1011" s="87">
        <v>0</v>
      </c>
      <c r="U1011" s="87">
        <v>0</v>
      </c>
      <c r="V1011" s="87">
        <v>0</v>
      </c>
      <c r="W1011" s="87">
        <v>0</v>
      </c>
      <c r="X1011" s="87">
        <v>0</v>
      </c>
      <c r="Y1011" s="87">
        <v>0</v>
      </c>
      <c r="Z1011" s="87">
        <v>0</v>
      </c>
      <c r="AA1011" s="87">
        <v>0</v>
      </c>
      <c r="AB1011" s="87">
        <v>0</v>
      </c>
      <c r="AC1011" s="87">
        <v>0</v>
      </c>
      <c r="AD1011" s="87">
        <v>0</v>
      </c>
      <c r="AE1011" s="87">
        <v>0</v>
      </c>
      <c r="AF1011" s="87">
        <v>0</v>
      </c>
      <c r="AG1011" s="87">
        <v>0</v>
      </c>
      <c r="AH1011" s="87">
        <v>0</v>
      </c>
      <c r="AI1011" s="87">
        <v>0</v>
      </c>
      <c r="AJ1011" s="87">
        <v>0</v>
      </c>
      <c r="AK1011" s="87">
        <v>0</v>
      </c>
      <c r="AL1011" s="87">
        <v>0</v>
      </c>
      <c r="AM1011" s="87">
        <v>0</v>
      </c>
      <c r="AN1011" s="87">
        <v>0</v>
      </c>
      <c r="AO1011" s="87">
        <v>0</v>
      </c>
      <c r="AP1011" s="87">
        <v>0</v>
      </c>
      <c r="AQ1011" s="87">
        <v>0</v>
      </c>
      <c r="AR1011" s="87">
        <v>0</v>
      </c>
      <c r="AS1011" s="87">
        <v>0</v>
      </c>
      <c r="AT1011" s="87">
        <v>0</v>
      </c>
      <c r="AU1011" s="87">
        <v>0</v>
      </c>
    </row>
    <row r="1012" spans="1:47" ht="110.25" x14ac:dyDescent="0.25">
      <c r="A1012" s="171" t="s">
        <v>901</v>
      </c>
      <c r="B1012" s="86" t="s">
        <v>860</v>
      </c>
      <c r="C1012" s="171" t="s">
        <v>2745</v>
      </c>
      <c r="D1012" s="87">
        <v>0</v>
      </c>
      <c r="E1012" s="87">
        <v>0</v>
      </c>
      <c r="F1012" s="87">
        <v>0</v>
      </c>
      <c r="G1012" s="87">
        <v>0</v>
      </c>
      <c r="H1012" s="87">
        <v>0</v>
      </c>
      <c r="I1012" s="87">
        <v>0</v>
      </c>
      <c r="J1012" s="87">
        <v>0</v>
      </c>
      <c r="K1012" s="87">
        <v>0</v>
      </c>
      <c r="L1012" s="87">
        <v>0</v>
      </c>
      <c r="M1012" s="87">
        <v>0</v>
      </c>
      <c r="N1012" s="87">
        <v>0</v>
      </c>
      <c r="O1012" s="87">
        <v>0</v>
      </c>
      <c r="P1012" s="87">
        <v>0</v>
      </c>
      <c r="Q1012" s="87">
        <v>0</v>
      </c>
      <c r="R1012" s="87">
        <v>0.8</v>
      </c>
      <c r="S1012" s="87">
        <v>0</v>
      </c>
      <c r="T1012" s="87">
        <v>0.32</v>
      </c>
      <c r="U1012" s="87">
        <v>0</v>
      </c>
      <c r="V1012" s="87">
        <v>0</v>
      </c>
      <c r="W1012" s="87">
        <v>0</v>
      </c>
      <c r="X1012" s="87">
        <v>0</v>
      </c>
      <c r="Y1012" s="87">
        <v>0</v>
      </c>
      <c r="Z1012" s="87">
        <v>0</v>
      </c>
      <c r="AA1012" s="87">
        <v>0</v>
      </c>
      <c r="AB1012" s="87">
        <v>0</v>
      </c>
      <c r="AC1012" s="87">
        <v>0</v>
      </c>
      <c r="AD1012" s="87">
        <v>0</v>
      </c>
      <c r="AE1012" s="87">
        <v>0</v>
      </c>
      <c r="AF1012" s="87">
        <v>0</v>
      </c>
      <c r="AG1012" s="87">
        <v>0</v>
      </c>
      <c r="AH1012" s="87">
        <v>0</v>
      </c>
      <c r="AI1012" s="87">
        <v>0</v>
      </c>
      <c r="AJ1012" s="87">
        <v>0</v>
      </c>
      <c r="AK1012" s="87">
        <v>0</v>
      </c>
      <c r="AL1012" s="87">
        <v>0</v>
      </c>
      <c r="AM1012" s="87">
        <v>0</v>
      </c>
      <c r="AN1012" s="87">
        <v>0</v>
      </c>
      <c r="AO1012" s="87">
        <v>0</v>
      </c>
      <c r="AP1012" s="87">
        <v>0</v>
      </c>
      <c r="AQ1012" s="87">
        <v>0</v>
      </c>
      <c r="AR1012" s="87">
        <v>0</v>
      </c>
      <c r="AS1012" s="87">
        <v>0</v>
      </c>
      <c r="AT1012" s="87">
        <v>0</v>
      </c>
      <c r="AU1012" s="87">
        <v>0</v>
      </c>
    </row>
    <row r="1013" spans="1:47" ht="47.25" x14ac:dyDescent="0.25">
      <c r="A1013" s="171" t="s">
        <v>901</v>
      </c>
      <c r="B1013" s="86" t="s">
        <v>861</v>
      </c>
      <c r="C1013" s="171" t="s">
        <v>2746</v>
      </c>
      <c r="D1013" s="87">
        <v>0</v>
      </c>
      <c r="E1013" s="87">
        <v>0</v>
      </c>
      <c r="F1013" s="87">
        <v>0</v>
      </c>
      <c r="G1013" s="87">
        <v>0</v>
      </c>
      <c r="H1013" s="87">
        <v>0</v>
      </c>
      <c r="I1013" s="87">
        <v>0.05</v>
      </c>
      <c r="J1013" s="87">
        <v>0</v>
      </c>
      <c r="K1013" s="87">
        <v>0</v>
      </c>
      <c r="L1013" s="87">
        <v>0</v>
      </c>
      <c r="M1013" s="87">
        <v>0</v>
      </c>
      <c r="N1013" s="87">
        <v>0</v>
      </c>
      <c r="O1013" s="87">
        <v>0</v>
      </c>
      <c r="P1013" s="87">
        <v>0</v>
      </c>
      <c r="Q1013" s="87">
        <v>0</v>
      </c>
      <c r="R1013" s="87">
        <v>0</v>
      </c>
      <c r="S1013" s="87">
        <v>0</v>
      </c>
      <c r="T1013" s="87">
        <v>0.12</v>
      </c>
      <c r="U1013" s="87">
        <v>0</v>
      </c>
      <c r="V1013" s="87">
        <v>0</v>
      </c>
      <c r="W1013" s="87">
        <v>0</v>
      </c>
      <c r="X1013" s="87">
        <v>0</v>
      </c>
      <c r="Y1013" s="87">
        <v>0</v>
      </c>
      <c r="Z1013" s="87">
        <v>0</v>
      </c>
      <c r="AA1013" s="87">
        <v>0</v>
      </c>
      <c r="AB1013" s="87">
        <v>0</v>
      </c>
      <c r="AC1013" s="87">
        <v>0</v>
      </c>
      <c r="AD1013" s="87">
        <v>0</v>
      </c>
      <c r="AE1013" s="87">
        <v>0</v>
      </c>
      <c r="AF1013" s="87">
        <v>0</v>
      </c>
      <c r="AG1013" s="87">
        <v>0</v>
      </c>
      <c r="AH1013" s="87">
        <v>0</v>
      </c>
      <c r="AI1013" s="87">
        <v>0</v>
      </c>
      <c r="AJ1013" s="87">
        <v>0</v>
      </c>
      <c r="AK1013" s="87">
        <v>0</v>
      </c>
      <c r="AL1013" s="87">
        <v>0</v>
      </c>
      <c r="AM1013" s="87">
        <v>0</v>
      </c>
      <c r="AN1013" s="87">
        <v>0</v>
      </c>
      <c r="AO1013" s="87">
        <v>0</v>
      </c>
      <c r="AP1013" s="87">
        <v>0</v>
      </c>
      <c r="AQ1013" s="87">
        <v>0</v>
      </c>
      <c r="AR1013" s="87">
        <v>0</v>
      </c>
      <c r="AS1013" s="87">
        <v>0</v>
      </c>
      <c r="AT1013" s="87">
        <v>0</v>
      </c>
      <c r="AU1013" s="87">
        <v>0</v>
      </c>
    </row>
    <row r="1014" spans="1:47" x14ac:dyDescent="0.25">
      <c r="A1014" s="224" t="s">
        <v>901</v>
      </c>
      <c r="B1014" s="216" t="s">
        <v>69</v>
      </c>
      <c r="C1014" s="224"/>
      <c r="D1014" s="223">
        <v>0</v>
      </c>
      <c r="E1014" s="223">
        <v>0</v>
      </c>
      <c r="F1014" s="223">
        <v>0</v>
      </c>
      <c r="G1014" s="223">
        <v>0</v>
      </c>
      <c r="H1014" s="223">
        <v>0</v>
      </c>
      <c r="I1014" s="223">
        <v>0.36</v>
      </c>
      <c r="J1014" s="223">
        <v>0</v>
      </c>
      <c r="K1014" s="223">
        <v>0</v>
      </c>
      <c r="L1014" s="223">
        <v>0</v>
      </c>
      <c r="M1014" s="223">
        <v>0</v>
      </c>
      <c r="N1014" s="223">
        <v>0</v>
      </c>
      <c r="O1014" s="223">
        <v>0</v>
      </c>
      <c r="P1014" s="223">
        <v>0</v>
      </c>
      <c r="Q1014" s="223">
        <v>0</v>
      </c>
      <c r="R1014" s="223">
        <v>0</v>
      </c>
      <c r="S1014" s="223">
        <v>0</v>
      </c>
      <c r="T1014" s="223">
        <v>0</v>
      </c>
      <c r="U1014" s="223">
        <v>0</v>
      </c>
      <c r="V1014" s="223">
        <v>0</v>
      </c>
      <c r="W1014" s="223">
        <v>0</v>
      </c>
      <c r="X1014" s="223">
        <v>0</v>
      </c>
      <c r="Y1014" s="223">
        <v>0</v>
      </c>
      <c r="Z1014" s="223">
        <v>0</v>
      </c>
      <c r="AA1014" s="223">
        <v>0</v>
      </c>
      <c r="AB1014" s="223">
        <f t="shared" ref="AB1014:AU1014" si="119">SUM(AB1015:AB1019)</f>
        <v>0</v>
      </c>
      <c r="AC1014" s="223">
        <f t="shared" si="119"/>
        <v>0</v>
      </c>
      <c r="AD1014" s="223">
        <f t="shared" si="119"/>
        <v>0</v>
      </c>
      <c r="AE1014" s="223">
        <f t="shared" si="119"/>
        <v>0</v>
      </c>
      <c r="AF1014" s="223">
        <f t="shared" si="119"/>
        <v>0</v>
      </c>
      <c r="AG1014" s="223">
        <f t="shared" si="119"/>
        <v>0</v>
      </c>
      <c r="AH1014" s="223">
        <f t="shared" si="119"/>
        <v>0</v>
      </c>
      <c r="AI1014" s="223">
        <f t="shared" si="119"/>
        <v>0</v>
      </c>
      <c r="AJ1014" s="223">
        <f t="shared" si="119"/>
        <v>0</v>
      </c>
      <c r="AK1014" s="223">
        <f t="shared" si="119"/>
        <v>0</v>
      </c>
      <c r="AL1014" s="223">
        <f t="shared" si="119"/>
        <v>0</v>
      </c>
      <c r="AM1014" s="223">
        <f t="shared" si="119"/>
        <v>0</v>
      </c>
      <c r="AN1014" s="223">
        <f t="shared" si="119"/>
        <v>0</v>
      </c>
      <c r="AO1014" s="223">
        <f t="shared" si="119"/>
        <v>0</v>
      </c>
      <c r="AP1014" s="223">
        <f t="shared" si="119"/>
        <v>0</v>
      </c>
      <c r="AQ1014" s="223">
        <f t="shared" si="119"/>
        <v>0</v>
      </c>
      <c r="AR1014" s="223">
        <f t="shared" si="119"/>
        <v>0</v>
      </c>
      <c r="AS1014" s="223">
        <f t="shared" si="119"/>
        <v>0</v>
      </c>
      <c r="AT1014" s="223">
        <f t="shared" si="119"/>
        <v>0</v>
      </c>
      <c r="AU1014" s="223">
        <f t="shared" si="119"/>
        <v>0</v>
      </c>
    </row>
    <row r="1015" spans="1:47" ht="47.25" x14ac:dyDescent="0.25">
      <c r="A1015" s="171" t="s">
        <v>901</v>
      </c>
      <c r="B1015" s="86" t="s">
        <v>862</v>
      </c>
      <c r="C1015" s="171" t="s">
        <v>2747</v>
      </c>
      <c r="D1015" s="87">
        <v>0</v>
      </c>
      <c r="E1015" s="87">
        <v>0</v>
      </c>
      <c r="F1015" s="87">
        <v>0</v>
      </c>
      <c r="G1015" s="87">
        <v>0</v>
      </c>
      <c r="H1015" s="87">
        <v>0</v>
      </c>
      <c r="I1015" s="87">
        <v>0</v>
      </c>
      <c r="J1015" s="87">
        <v>0</v>
      </c>
      <c r="K1015" s="87">
        <v>0</v>
      </c>
      <c r="L1015" s="87">
        <v>0</v>
      </c>
      <c r="M1015" s="87">
        <v>0</v>
      </c>
      <c r="N1015" s="87">
        <v>0</v>
      </c>
      <c r="O1015" s="87">
        <v>0</v>
      </c>
      <c r="P1015" s="87">
        <v>0</v>
      </c>
      <c r="Q1015" s="87">
        <v>0</v>
      </c>
      <c r="R1015" s="87">
        <v>0</v>
      </c>
      <c r="S1015" s="87">
        <v>0</v>
      </c>
      <c r="T1015" s="87">
        <v>0</v>
      </c>
      <c r="U1015" s="87">
        <v>0</v>
      </c>
      <c r="V1015" s="87">
        <v>0</v>
      </c>
      <c r="W1015" s="87">
        <v>0</v>
      </c>
      <c r="X1015" s="87">
        <v>0</v>
      </c>
      <c r="Y1015" s="87">
        <v>0</v>
      </c>
      <c r="Z1015" s="87">
        <v>0</v>
      </c>
      <c r="AA1015" s="87">
        <v>0</v>
      </c>
      <c r="AB1015" s="87">
        <v>0</v>
      </c>
      <c r="AC1015" s="87">
        <v>0</v>
      </c>
      <c r="AD1015" s="87">
        <v>0</v>
      </c>
      <c r="AE1015" s="87">
        <v>0</v>
      </c>
      <c r="AF1015" s="87">
        <v>0</v>
      </c>
      <c r="AG1015" s="87">
        <v>0</v>
      </c>
      <c r="AH1015" s="87">
        <v>0</v>
      </c>
      <c r="AI1015" s="87">
        <v>0</v>
      </c>
      <c r="AJ1015" s="87">
        <v>0</v>
      </c>
      <c r="AK1015" s="87">
        <v>0</v>
      </c>
      <c r="AL1015" s="87">
        <v>0</v>
      </c>
      <c r="AM1015" s="87">
        <v>0</v>
      </c>
      <c r="AN1015" s="87">
        <v>0</v>
      </c>
      <c r="AO1015" s="87">
        <v>0</v>
      </c>
      <c r="AP1015" s="87">
        <v>0</v>
      </c>
      <c r="AQ1015" s="87">
        <v>0</v>
      </c>
      <c r="AR1015" s="87">
        <v>0</v>
      </c>
      <c r="AS1015" s="87">
        <v>0</v>
      </c>
      <c r="AT1015" s="87">
        <v>0</v>
      </c>
      <c r="AU1015" s="87">
        <v>0</v>
      </c>
    </row>
    <row r="1016" spans="1:47" ht="78.75" x14ac:dyDescent="0.25">
      <c r="A1016" s="171" t="s">
        <v>901</v>
      </c>
      <c r="B1016" s="86" t="s">
        <v>1862</v>
      </c>
      <c r="C1016" s="171" t="s">
        <v>2748</v>
      </c>
      <c r="D1016" s="87">
        <v>0</v>
      </c>
      <c r="E1016" s="87">
        <v>0</v>
      </c>
      <c r="F1016" s="87">
        <v>0</v>
      </c>
      <c r="G1016" s="87">
        <v>0</v>
      </c>
      <c r="H1016" s="87">
        <v>0</v>
      </c>
      <c r="I1016" s="87">
        <v>0.02</v>
      </c>
      <c r="J1016" s="87">
        <v>0</v>
      </c>
      <c r="K1016" s="87">
        <v>0</v>
      </c>
      <c r="L1016" s="87">
        <v>0</v>
      </c>
      <c r="M1016" s="87">
        <v>0</v>
      </c>
      <c r="N1016" s="87">
        <v>0</v>
      </c>
      <c r="O1016" s="87">
        <v>0</v>
      </c>
      <c r="P1016" s="87">
        <v>0</v>
      </c>
      <c r="Q1016" s="87">
        <v>0</v>
      </c>
      <c r="R1016" s="87">
        <v>0</v>
      </c>
      <c r="S1016" s="87">
        <v>0</v>
      </c>
      <c r="T1016" s="87">
        <v>0</v>
      </c>
      <c r="U1016" s="87">
        <v>0</v>
      </c>
      <c r="V1016" s="87">
        <v>0</v>
      </c>
      <c r="W1016" s="87">
        <v>0</v>
      </c>
      <c r="X1016" s="87">
        <v>0</v>
      </c>
      <c r="Y1016" s="87">
        <v>0</v>
      </c>
      <c r="Z1016" s="87">
        <v>0</v>
      </c>
      <c r="AA1016" s="87">
        <v>0</v>
      </c>
      <c r="AB1016" s="87">
        <v>0</v>
      </c>
      <c r="AC1016" s="87">
        <v>0</v>
      </c>
      <c r="AD1016" s="87">
        <v>0</v>
      </c>
      <c r="AE1016" s="87">
        <v>0</v>
      </c>
      <c r="AF1016" s="87">
        <v>0</v>
      </c>
      <c r="AG1016" s="87">
        <v>0</v>
      </c>
      <c r="AH1016" s="87">
        <v>0</v>
      </c>
      <c r="AI1016" s="87">
        <v>0</v>
      </c>
      <c r="AJ1016" s="87">
        <v>0</v>
      </c>
      <c r="AK1016" s="87">
        <v>0</v>
      </c>
      <c r="AL1016" s="87">
        <v>0</v>
      </c>
      <c r="AM1016" s="87">
        <v>0</v>
      </c>
      <c r="AN1016" s="87">
        <v>0</v>
      </c>
      <c r="AO1016" s="87">
        <v>0</v>
      </c>
      <c r="AP1016" s="87">
        <v>0</v>
      </c>
      <c r="AQ1016" s="87">
        <v>0</v>
      </c>
      <c r="AR1016" s="87">
        <v>0</v>
      </c>
      <c r="AS1016" s="87">
        <v>0</v>
      </c>
      <c r="AT1016" s="87">
        <v>0</v>
      </c>
      <c r="AU1016" s="87">
        <v>0</v>
      </c>
    </row>
    <row r="1017" spans="1:47" ht="63" x14ac:dyDescent="0.25">
      <c r="A1017" s="171" t="s">
        <v>901</v>
      </c>
      <c r="B1017" s="86" t="s">
        <v>1863</v>
      </c>
      <c r="C1017" s="171" t="s">
        <v>2749</v>
      </c>
      <c r="D1017" s="87">
        <v>0</v>
      </c>
      <c r="E1017" s="87">
        <v>0</v>
      </c>
      <c r="F1017" s="87">
        <v>0</v>
      </c>
      <c r="G1017" s="87">
        <v>0</v>
      </c>
      <c r="H1017" s="87">
        <v>0</v>
      </c>
      <c r="I1017" s="87">
        <v>0.1</v>
      </c>
      <c r="J1017" s="87">
        <v>0</v>
      </c>
      <c r="K1017" s="87">
        <v>0</v>
      </c>
      <c r="L1017" s="87">
        <v>0</v>
      </c>
      <c r="M1017" s="87">
        <v>0</v>
      </c>
      <c r="N1017" s="87">
        <v>0</v>
      </c>
      <c r="O1017" s="87">
        <v>0</v>
      </c>
      <c r="P1017" s="87">
        <v>0</v>
      </c>
      <c r="Q1017" s="87">
        <v>0</v>
      </c>
      <c r="R1017" s="87">
        <v>0</v>
      </c>
      <c r="S1017" s="87">
        <v>0</v>
      </c>
      <c r="T1017" s="87">
        <v>0</v>
      </c>
      <c r="U1017" s="87">
        <v>0</v>
      </c>
      <c r="V1017" s="87">
        <v>0</v>
      </c>
      <c r="W1017" s="87">
        <v>0</v>
      </c>
      <c r="X1017" s="87">
        <v>0</v>
      </c>
      <c r="Y1017" s="87">
        <v>0</v>
      </c>
      <c r="Z1017" s="87">
        <v>0</v>
      </c>
      <c r="AA1017" s="87">
        <v>0</v>
      </c>
      <c r="AB1017" s="87">
        <v>0</v>
      </c>
      <c r="AC1017" s="87">
        <v>0</v>
      </c>
      <c r="AD1017" s="87">
        <v>0</v>
      </c>
      <c r="AE1017" s="87">
        <v>0</v>
      </c>
      <c r="AF1017" s="87">
        <v>0</v>
      </c>
      <c r="AG1017" s="87">
        <v>0</v>
      </c>
      <c r="AH1017" s="87">
        <v>0</v>
      </c>
      <c r="AI1017" s="87">
        <v>0</v>
      </c>
      <c r="AJ1017" s="87">
        <v>0</v>
      </c>
      <c r="AK1017" s="87">
        <v>0</v>
      </c>
      <c r="AL1017" s="87">
        <v>0</v>
      </c>
      <c r="AM1017" s="87">
        <v>0</v>
      </c>
      <c r="AN1017" s="87">
        <v>0</v>
      </c>
      <c r="AO1017" s="87">
        <v>0</v>
      </c>
      <c r="AP1017" s="87">
        <v>0</v>
      </c>
      <c r="AQ1017" s="87">
        <v>0</v>
      </c>
      <c r="AR1017" s="87">
        <v>0</v>
      </c>
      <c r="AS1017" s="87">
        <v>0</v>
      </c>
      <c r="AT1017" s="87">
        <v>0</v>
      </c>
      <c r="AU1017" s="87">
        <v>0</v>
      </c>
    </row>
    <row r="1018" spans="1:47" ht="94.5" x14ac:dyDescent="0.25">
      <c r="A1018" s="171" t="s">
        <v>901</v>
      </c>
      <c r="B1018" s="86" t="s">
        <v>1864</v>
      </c>
      <c r="C1018" s="171" t="s">
        <v>2750</v>
      </c>
      <c r="D1018" s="87">
        <v>0</v>
      </c>
      <c r="E1018" s="87">
        <v>0</v>
      </c>
      <c r="F1018" s="87">
        <v>0</v>
      </c>
      <c r="G1018" s="87">
        <v>0</v>
      </c>
      <c r="H1018" s="87">
        <v>0</v>
      </c>
      <c r="I1018" s="87">
        <v>0.24</v>
      </c>
      <c r="J1018" s="87">
        <v>0</v>
      </c>
      <c r="K1018" s="87">
        <v>0</v>
      </c>
      <c r="L1018" s="87">
        <v>0</v>
      </c>
      <c r="M1018" s="87">
        <v>0</v>
      </c>
      <c r="N1018" s="87">
        <v>0</v>
      </c>
      <c r="O1018" s="87">
        <v>0</v>
      </c>
      <c r="P1018" s="87">
        <v>0</v>
      </c>
      <c r="Q1018" s="87">
        <v>0</v>
      </c>
      <c r="R1018" s="87">
        <v>0</v>
      </c>
      <c r="S1018" s="87">
        <v>0</v>
      </c>
      <c r="T1018" s="87">
        <v>0</v>
      </c>
      <c r="U1018" s="87">
        <v>0</v>
      </c>
      <c r="V1018" s="87">
        <v>0</v>
      </c>
      <c r="W1018" s="87">
        <v>0</v>
      </c>
      <c r="X1018" s="87">
        <v>0</v>
      </c>
      <c r="Y1018" s="87">
        <v>0</v>
      </c>
      <c r="Z1018" s="87">
        <v>0</v>
      </c>
      <c r="AA1018" s="87">
        <v>0</v>
      </c>
      <c r="AB1018" s="87">
        <v>0</v>
      </c>
      <c r="AC1018" s="87">
        <v>0</v>
      </c>
      <c r="AD1018" s="87">
        <v>0</v>
      </c>
      <c r="AE1018" s="87">
        <v>0</v>
      </c>
      <c r="AF1018" s="87">
        <v>0</v>
      </c>
      <c r="AG1018" s="87">
        <v>0</v>
      </c>
      <c r="AH1018" s="87">
        <v>0</v>
      </c>
      <c r="AI1018" s="87">
        <v>0</v>
      </c>
      <c r="AJ1018" s="87">
        <v>0</v>
      </c>
      <c r="AK1018" s="87">
        <v>0</v>
      </c>
      <c r="AL1018" s="87">
        <v>0</v>
      </c>
      <c r="AM1018" s="87">
        <v>0</v>
      </c>
      <c r="AN1018" s="87">
        <v>0</v>
      </c>
      <c r="AO1018" s="87">
        <v>0</v>
      </c>
      <c r="AP1018" s="87">
        <v>0</v>
      </c>
      <c r="AQ1018" s="87">
        <v>0</v>
      </c>
      <c r="AR1018" s="87">
        <v>0</v>
      </c>
      <c r="AS1018" s="87">
        <v>0</v>
      </c>
      <c r="AT1018" s="87">
        <v>0</v>
      </c>
      <c r="AU1018" s="87">
        <v>0</v>
      </c>
    </row>
    <row r="1019" spans="1:47" ht="63" x14ac:dyDescent="0.25">
      <c r="A1019" s="171" t="s">
        <v>901</v>
      </c>
      <c r="B1019" s="86" t="s">
        <v>960</v>
      </c>
      <c r="C1019" s="171" t="s">
        <v>2751</v>
      </c>
      <c r="D1019" s="87">
        <v>0</v>
      </c>
      <c r="E1019" s="87">
        <v>0</v>
      </c>
      <c r="F1019" s="87">
        <v>0</v>
      </c>
      <c r="G1019" s="87">
        <v>0</v>
      </c>
      <c r="H1019" s="87">
        <v>0</v>
      </c>
      <c r="I1019" s="87">
        <v>0</v>
      </c>
      <c r="J1019" s="87">
        <v>0</v>
      </c>
      <c r="K1019" s="87">
        <v>0</v>
      </c>
      <c r="L1019" s="87">
        <v>0</v>
      </c>
      <c r="M1019" s="87">
        <v>0</v>
      </c>
      <c r="N1019" s="87">
        <v>0</v>
      </c>
      <c r="O1019" s="87">
        <v>0</v>
      </c>
      <c r="P1019" s="87">
        <v>0</v>
      </c>
      <c r="Q1019" s="87">
        <v>0</v>
      </c>
      <c r="R1019" s="87">
        <v>0</v>
      </c>
      <c r="S1019" s="87">
        <v>0</v>
      </c>
      <c r="T1019" s="87">
        <v>0</v>
      </c>
      <c r="U1019" s="87">
        <v>0</v>
      </c>
      <c r="V1019" s="87">
        <v>0</v>
      </c>
      <c r="W1019" s="87">
        <v>0</v>
      </c>
      <c r="X1019" s="87">
        <v>0</v>
      </c>
      <c r="Y1019" s="87">
        <v>0</v>
      </c>
      <c r="Z1019" s="87">
        <v>0</v>
      </c>
      <c r="AA1019" s="87">
        <v>0</v>
      </c>
      <c r="AB1019" s="87">
        <v>0</v>
      </c>
      <c r="AC1019" s="87">
        <v>0</v>
      </c>
      <c r="AD1019" s="87">
        <v>0</v>
      </c>
      <c r="AE1019" s="87">
        <v>0</v>
      </c>
      <c r="AF1019" s="87">
        <v>0</v>
      </c>
      <c r="AG1019" s="87">
        <v>0</v>
      </c>
      <c r="AH1019" s="87">
        <v>0</v>
      </c>
      <c r="AI1019" s="87">
        <v>0</v>
      </c>
      <c r="AJ1019" s="87">
        <v>0</v>
      </c>
      <c r="AK1019" s="87">
        <v>0</v>
      </c>
      <c r="AL1019" s="87">
        <v>0</v>
      </c>
      <c r="AM1019" s="87">
        <v>0</v>
      </c>
      <c r="AN1019" s="87">
        <v>0</v>
      </c>
      <c r="AO1019" s="87">
        <v>0</v>
      </c>
      <c r="AP1019" s="87">
        <v>0</v>
      </c>
      <c r="AQ1019" s="87">
        <v>0</v>
      </c>
      <c r="AR1019" s="87">
        <v>0</v>
      </c>
      <c r="AS1019" s="87">
        <v>0</v>
      </c>
      <c r="AT1019" s="87">
        <v>0</v>
      </c>
      <c r="AU1019" s="87">
        <v>0</v>
      </c>
    </row>
    <row r="1020" spans="1:47" x14ac:dyDescent="0.25">
      <c r="A1020" s="224" t="s">
        <v>901</v>
      </c>
      <c r="B1020" s="216" t="s">
        <v>31</v>
      </c>
      <c r="C1020" s="224"/>
      <c r="D1020" s="223">
        <v>0</v>
      </c>
      <c r="E1020" s="223">
        <v>0</v>
      </c>
      <c r="F1020" s="223">
        <v>0</v>
      </c>
      <c r="G1020" s="223">
        <v>0</v>
      </c>
      <c r="H1020" s="223">
        <v>0</v>
      </c>
      <c r="I1020" s="223">
        <v>0</v>
      </c>
      <c r="J1020" s="223">
        <v>0</v>
      </c>
      <c r="K1020" s="223">
        <v>0</v>
      </c>
      <c r="L1020" s="223">
        <v>0</v>
      </c>
      <c r="M1020" s="223">
        <v>0</v>
      </c>
      <c r="N1020" s="223">
        <v>0</v>
      </c>
      <c r="O1020" s="223">
        <v>0</v>
      </c>
      <c r="P1020" s="223">
        <v>0</v>
      </c>
      <c r="Q1020" s="223">
        <v>0</v>
      </c>
      <c r="R1020" s="223">
        <v>0</v>
      </c>
      <c r="S1020" s="223">
        <v>0</v>
      </c>
      <c r="T1020" s="223">
        <v>0</v>
      </c>
      <c r="U1020" s="223">
        <v>0</v>
      </c>
      <c r="V1020" s="223">
        <v>0</v>
      </c>
      <c r="W1020" s="223">
        <v>0</v>
      </c>
      <c r="X1020" s="223">
        <v>0</v>
      </c>
      <c r="Y1020" s="223">
        <v>0</v>
      </c>
      <c r="Z1020" s="223">
        <v>0</v>
      </c>
      <c r="AA1020" s="223">
        <v>0</v>
      </c>
      <c r="AB1020" s="223">
        <f t="shared" ref="AB1020:AU1020" si="120">SUM(AB1021:AB1021)</f>
        <v>0</v>
      </c>
      <c r="AC1020" s="223">
        <f t="shared" si="120"/>
        <v>0</v>
      </c>
      <c r="AD1020" s="223">
        <f t="shared" si="120"/>
        <v>0</v>
      </c>
      <c r="AE1020" s="223">
        <f t="shared" si="120"/>
        <v>0</v>
      </c>
      <c r="AF1020" s="223">
        <f t="shared" si="120"/>
        <v>0</v>
      </c>
      <c r="AG1020" s="223">
        <f t="shared" si="120"/>
        <v>0</v>
      </c>
      <c r="AH1020" s="223">
        <f t="shared" si="120"/>
        <v>0</v>
      </c>
      <c r="AI1020" s="223">
        <f t="shared" si="120"/>
        <v>0</v>
      </c>
      <c r="AJ1020" s="223">
        <f t="shared" si="120"/>
        <v>0</v>
      </c>
      <c r="AK1020" s="223">
        <f t="shared" si="120"/>
        <v>0</v>
      </c>
      <c r="AL1020" s="223">
        <f t="shared" si="120"/>
        <v>0</v>
      </c>
      <c r="AM1020" s="223">
        <f t="shared" si="120"/>
        <v>0</v>
      </c>
      <c r="AN1020" s="223">
        <f t="shared" si="120"/>
        <v>0</v>
      </c>
      <c r="AO1020" s="223">
        <f t="shared" si="120"/>
        <v>0</v>
      </c>
      <c r="AP1020" s="223">
        <f t="shared" si="120"/>
        <v>0</v>
      </c>
      <c r="AQ1020" s="223">
        <f t="shared" si="120"/>
        <v>0</v>
      </c>
      <c r="AR1020" s="223">
        <f t="shared" si="120"/>
        <v>0</v>
      </c>
      <c r="AS1020" s="223">
        <f t="shared" si="120"/>
        <v>0</v>
      </c>
      <c r="AT1020" s="223">
        <f t="shared" si="120"/>
        <v>0</v>
      </c>
      <c r="AU1020" s="223">
        <f t="shared" si="120"/>
        <v>0</v>
      </c>
    </row>
    <row r="1021" spans="1:47" ht="94.5" x14ac:dyDescent="0.25">
      <c r="A1021" s="171" t="s">
        <v>901</v>
      </c>
      <c r="B1021" s="86" t="s">
        <v>158</v>
      </c>
      <c r="C1021" s="171" t="s">
        <v>2752</v>
      </c>
      <c r="D1021" s="87">
        <v>0</v>
      </c>
      <c r="E1021" s="87">
        <v>0</v>
      </c>
      <c r="F1021" s="87">
        <v>0</v>
      </c>
      <c r="G1021" s="87">
        <v>0</v>
      </c>
      <c r="H1021" s="87">
        <v>0</v>
      </c>
      <c r="I1021" s="87">
        <v>0</v>
      </c>
      <c r="J1021" s="87">
        <v>0</v>
      </c>
      <c r="K1021" s="87">
        <v>0</v>
      </c>
      <c r="L1021" s="87">
        <v>0</v>
      </c>
      <c r="M1021" s="87">
        <v>0</v>
      </c>
      <c r="N1021" s="87">
        <v>0</v>
      </c>
      <c r="O1021" s="87">
        <v>0</v>
      </c>
      <c r="P1021" s="87">
        <v>0</v>
      </c>
      <c r="Q1021" s="87">
        <v>0</v>
      </c>
      <c r="R1021" s="87">
        <v>0</v>
      </c>
      <c r="S1021" s="87">
        <v>0</v>
      </c>
      <c r="T1021" s="87">
        <v>0</v>
      </c>
      <c r="U1021" s="87">
        <v>0</v>
      </c>
      <c r="V1021" s="87">
        <v>0</v>
      </c>
      <c r="W1021" s="87">
        <v>0</v>
      </c>
      <c r="X1021" s="87">
        <v>0</v>
      </c>
      <c r="Y1021" s="87">
        <v>0</v>
      </c>
      <c r="Z1021" s="87">
        <v>0</v>
      </c>
      <c r="AA1021" s="87">
        <v>0</v>
      </c>
      <c r="AB1021" s="87">
        <v>0</v>
      </c>
      <c r="AC1021" s="87">
        <v>0</v>
      </c>
      <c r="AD1021" s="87"/>
      <c r="AE1021" s="87"/>
      <c r="AF1021" s="87"/>
      <c r="AG1021" s="87"/>
      <c r="AH1021" s="87"/>
      <c r="AI1021" s="87"/>
      <c r="AJ1021" s="87"/>
      <c r="AK1021" s="87"/>
      <c r="AL1021" s="87"/>
      <c r="AM1021" s="87"/>
      <c r="AN1021" s="87"/>
      <c r="AO1021" s="87"/>
      <c r="AP1021" s="87"/>
      <c r="AQ1021" s="87"/>
      <c r="AR1021" s="87"/>
      <c r="AS1021" s="87"/>
      <c r="AT1021" s="87"/>
      <c r="AU1021" s="87"/>
    </row>
    <row r="1022" spans="1:47" x14ac:dyDescent="0.25">
      <c r="A1022" s="224" t="s">
        <v>901</v>
      </c>
      <c r="B1022" s="216" t="s">
        <v>59</v>
      </c>
      <c r="C1022" s="224"/>
      <c r="D1022" s="223">
        <v>0</v>
      </c>
      <c r="E1022" s="223">
        <v>0</v>
      </c>
      <c r="F1022" s="223">
        <v>0</v>
      </c>
      <c r="G1022" s="223">
        <v>0</v>
      </c>
      <c r="H1022" s="223">
        <v>0</v>
      </c>
      <c r="I1022" s="223">
        <v>0</v>
      </c>
      <c r="J1022" s="223">
        <v>0</v>
      </c>
      <c r="K1022" s="223">
        <v>0</v>
      </c>
      <c r="L1022" s="223">
        <v>0</v>
      </c>
      <c r="M1022" s="223">
        <v>0</v>
      </c>
      <c r="N1022" s="223">
        <v>0</v>
      </c>
      <c r="O1022" s="223">
        <v>0</v>
      </c>
      <c r="P1022" s="223">
        <v>0</v>
      </c>
      <c r="Q1022" s="223">
        <v>0</v>
      </c>
      <c r="R1022" s="223">
        <v>0</v>
      </c>
      <c r="S1022" s="223">
        <v>0</v>
      </c>
      <c r="T1022" s="223">
        <v>7.6</v>
      </c>
      <c r="U1022" s="223">
        <v>0</v>
      </c>
      <c r="V1022" s="223">
        <v>0</v>
      </c>
      <c r="W1022" s="223">
        <v>0</v>
      </c>
      <c r="X1022" s="223">
        <v>0</v>
      </c>
      <c r="Y1022" s="223">
        <v>0</v>
      </c>
      <c r="Z1022" s="223">
        <v>0</v>
      </c>
      <c r="AA1022" s="223">
        <v>0</v>
      </c>
      <c r="AB1022" s="223">
        <f t="shared" ref="AB1022:AU1022" si="121">SUM(AB1023:AB1024)</f>
        <v>0</v>
      </c>
      <c r="AC1022" s="223">
        <f t="shared" si="121"/>
        <v>0</v>
      </c>
      <c r="AD1022" s="223">
        <f t="shared" si="121"/>
        <v>0</v>
      </c>
      <c r="AE1022" s="223">
        <f t="shared" si="121"/>
        <v>0</v>
      </c>
      <c r="AF1022" s="223">
        <f t="shared" si="121"/>
        <v>0</v>
      </c>
      <c r="AG1022" s="223">
        <f t="shared" si="121"/>
        <v>0</v>
      </c>
      <c r="AH1022" s="223">
        <f t="shared" si="121"/>
        <v>0</v>
      </c>
      <c r="AI1022" s="223">
        <f t="shared" si="121"/>
        <v>0</v>
      </c>
      <c r="AJ1022" s="223">
        <f t="shared" si="121"/>
        <v>0</v>
      </c>
      <c r="AK1022" s="223">
        <f t="shared" si="121"/>
        <v>0</v>
      </c>
      <c r="AL1022" s="223">
        <f t="shared" si="121"/>
        <v>0</v>
      </c>
      <c r="AM1022" s="223">
        <f t="shared" si="121"/>
        <v>0</v>
      </c>
      <c r="AN1022" s="223">
        <f t="shared" si="121"/>
        <v>0</v>
      </c>
      <c r="AO1022" s="223">
        <f t="shared" si="121"/>
        <v>0</v>
      </c>
      <c r="AP1022" s="223">
        <f t="shared" si="121"/>
        <v>0</v>
      </c>
      <c r="AQ1022" s="223">
        <f t="shared" si="121"/>
        <v>0</v>
      </c>
      <c r="AR1022" s="223">
        <f t="shared" si="121"/>
        <v>0</v>
      </c>
      <c r="AS1022" s="223">
        <f t="shared" si="121"/>
        <v>0</v>
      </c>
      <c r="AT1022" s="223">
        <f t="shared" si="121"/>
        <v>0</v>
      </c>
      <c r="AU1022" s="223">
        <f t="shared" si="121"/>
        <v>0</v>
      </c>
    </row>
    <row r="1023" spans="1:47" ht="78.75" x14ac:dyDescent="0.25">
      <c r="A1023" s="171" t="s">
        <v>901</v>
      </c>
      <c r="B1023" s="86" t="s">
        <v>159</v>
      </c>
      <c r="C1023" s="171" t="s">
        <v>2753</v>
      </c>
      <c r="D1023" s="87">
        <v>0</v>
      </c>
      <c r="E1023" s="87">
        <v>0</v>
      </c>
      <c r="F1023" s="87">
        <v>0</v>
      </c>
      <c r="G1023" s="87">
        <v>0</v>
      </c>
      <c r="H1023" s="87">
        <v>0</v>
      </c>
      <c r="I1023" s="87">
        <v>0</v>
      </c>
      <c r="J1023" s="87">
        <v>0</v>
      </c>
      <c r="K1023" s="87">
        <v>0</v>
      </c>
      <c r="L1023" s="87">
        <v>0</v>
      </c>
      <c r="M1023" s="87">
        <v>0</v>
      </c>
      <c r="N1023" s="87">
        <v>0</v>
      </c>
      <c r="O1023" s="87">
        <v>0</v>
      </c>
      <c r="P1023" s="87">
        <v>0</v>
      </c>
      <c r="Q1023" s="87">
        <v>0</v>
      </c>
      <c r="R1023" s="87">
        <v>0</v>
      </c>
      <c r="S1023" s="87">
        <v>0</v>
      </c>
      <c r="T1023" s="87">
        <v>0</v>
      </c>
      <c r="U1023" s="87">
        <v>0</v>
      </c>
      <c r="V1023" s="87">
        <v>0</v>
      </c>
      <c r="W1023" s="87">
        <v>0</v>
      </c>
      <c r="X1023" s="87">
        <v>0</v>
      </c>
      <c r="Y1023" s="87">
        <v>0</v>
      </c>
      <c r="Z1023" s="87">
        <v>0</v>
      </c>
      <c r="AA1023" s="87">
        <v>0</v>
      </c>
      <c r="AB1023" s="87">
        <v>0</v>
      </c>
      <c r="AC1023" s="87">
        <v>0</v>
      </c>
      <c r="AD1023" s="87">
        <v>0</v>
      </c>
      <c r="AE1023" s="87">
        <v>0</v>
      </c>
      <c r="AF1023" s="87">
        <v>0</v>
      </c>
      <c r="AG1023" s="87">
        <v>0</v>
      </c>
      <c r="AH1023" s="87">
        <v>0</v>
      </c>
      <c r="AI1023" s="87">
        <v>0</v>
      </c>
      <c r="AJ1023" s="87">
        <v>0</v>
      </c>
      <c r="AK1023" s="87">
        <v>0</v>
      </c>
      <c r="AL1023" s="87">
        <v>0</v>
      </c>
      <c r="AM1023" s="87">
        <v>0</v>
      </c>
      <c r="AN1023" s="87">
        <v>0</v>
      </c>
      <c r="AO1023" s="87">
        <v>0</v>
      </c>
      <c r="AP1023" s="87">
        <v>0</v>
      </c>
      <c r="AQ1023" s="87">
        <v>0</v>
      </c>
      <c r="AR1023" s="87">
        <v>0</v>
      </c>
      <c r="AS1023" s="87">
        <v>0</v>
      </c>
      <c r="AT1023" s="87">
        <v>0</v>
      </c>
      <c r="AU1023" s="87">
        <v>0</v>
      </c>
    </row>
    <row r="1024" spans="1:47" ht="63" x14ac:dyDescent="0.25">
      <c r="A1024" s="171" t="s">
        <v>901</v>
      </c>
      <c r="B1024" s="86" t="s">
        <v>403</v>
      </c>
      <c r="C1024" s="171" t="s">
        <v>2754</v>
      </c>
      <c r="D1024" s="87">
        <v>0</v>
      </c>
      <c r="E1024" s="87">
        <v>0</v>
      </c>
      <c r="F1024" s="87">
        <v>0</v>
      </c>
      <c r="G1024" s="87">
        <v>0</v>
      </c>
      <c r="H1024" s="87">
        <v>0</v>
      </c>
      <c r="I1024" s="87">
        <v>0</v>
      </c>
      <c r="J1024" s="87">
        <v>0</v>
      </c>
      <c r="K1024" s="87">
        <v>0</v>
      </c>
      <c r="L1024" s="87">
        <v>0</v>
      </c>
      <c r="M1024" s="87">
        <v>0</v>
      </c>
      <c r="N1024" s="87">
        <v>0</v>
      </c>
      <c r="O1024" s="87">
        <v>0</v>
      </c>
      <c r="P1024" s="87">
        <v>0</v>
      </c>
      <c r="Q1024" s="87">
        <v>0</v>
      </c>
      <c r="R1024" s="87">
        <v>0</v>
      </c>
      <c r="S1024" s="87">
        <v>0</v>
      </c>
      <c r="T1024" s="87">
        <v>7.6</v>
      </c>
      <c r="U1024" s="87">
        <v>0</v>
      </c>
      <c r="V1024" s="87">
        <v>0</v>
      </c>
      <c r="W1024" s="87">
        <v>0</v>
      </c>
      <c r="X1024" s="87">
        <v>0</v>
      </c>
      <c r="Y1024" s="87">
        <v>0</v>
      </c>
      <c r="Z1024" s="87">
        <v>0</v>
      </c>
      <c r="AA1024" s="87">
        <v>0</v>
      </c>
      <c r="AB1024" s="87">
        <v>0</v>
      </c>
      <c r="AC1024" s="87">
        <v>0</v>
      </c>
      <c r="AD1024" s="87">
        <v>0</v>
      </c>
      <c r="AE1024" s="87">
        <v>0</v>
      </c>
      <c r="AF1024" s="87">
        <v>0</v>
      </c>
      <c r="AG1024" s="87">
        <v>0</v>
      </c>
      <c r="AH1024" s="87">
        <v>0</v>
      </c>
      <c r="AI1024" s="87">
        <v>0</v>
      </c>
      <c r="AJ1024" s="87">
        <v>0</v>
      </c>
      <c r="AK1024" s="87">
        <v>0</v>
      </c>
      <c r="AL1024" s="87">
        <v>0</v>
      </c>
      <c r="AM1024" s="87">
        <v>0</v>
      </c>
      <c r="AN1024" s="87">
        <v>0</v>
      </c>
      <c r="AO1024" s="87">
        <v>0</v>
      </c>
      <c r="AP1024" s="87">
        <v>0</v>
      </c>
      <c r="AQ1024" s="87">
        <v>0</v>
      </c>
      <c r="AR1024" s="87">
        <v>0</v>
      </c>
      <c r="AS1024" s="87">
        <v>0</v>
      </c>
      <c r="AT1024" s="87">
        <v>0</v>
      </c>
      <c r="AU1024" s="87">
        <v>0</v>
      </c>
    </row>
    <row r="1025" spans="1:47" x14ac:dyDescent="0.25">
      <c r="A1025" s="224" t="s">
        <v>901</v>
      </c>
      <c r="B1025" s="216" t="s">
        <v>58</v>
      </c>
      <c r="C1025" s="224"/>
      <c r="D1025" s="223">
        <v>0</v>
      </c>
      <c r="E1025" s="223">
        <v>1.26</v>
      </c>
      <c r="F1025" s="223">
        <v>0</v>
      </c>
      <c r="G1025" s="223">
        <v>0</v>
      </c>
      <c r="H1025" s="223">
        <v>0</v>
      </c>
      <c r="I1025" s="223">
        <v>7.2000000000000008E-2</v>
      </c>
      <c r="J1025" s="223">
        <v>0</v>
      </c>
      <c r="K1025" s="223">
        <v>0</v>
      </c>
      <c r="L1025" s="223">
        <v>0</v>
      </c>
      <c r="M1025" s="223">
        <v>0</v>
      </c>
      <c r="N1025" s="223">
        <v>0.2</v>
      </c>
      <c r="O1025" s="223">
        <v>0</v>
      </c>
      <c r="P1025" s="223">
        <v>0</v>
      </c>
      <c r="Q1025" s="223">
        <v>0</v>
      </c>
      <c r="R1025" s="223">
        <v>0</v>
      </c>
      <c r="S1025" s="223">
        <v>0</v>
      </c>
      <c r="T1025" s="223">
        <v>0.28000000000000003</v>
      </c>
      <c r="U1025" s="223">
        <v>0</v>
      </c>
      <c r="V1025" s="223">
        <v>0</v>
      </c>
      <c r="W1025" s="223">
        <v>0</v>
      </c>
      <c r="X1025" s="223">
        <v>0</v>
      </c>
      <c r="Y1025" s="223">
        <v>0</v>
      </c>
      <c r="Z1025" s="223">
        <v>0</v>
      </c>
      <c r="AA1025" s="223">
        <v>0</v>
      </c>
      <c r="AB1025" s="223">
        <f t="shared" ref="AB1025:AU1025" si="122">SUM(AB1026:AB1030)</f>
        <v>0</v>
      </c>
      <c r="AC1025" s="223">
        <f t="shared" si="122"/>
        <v>0</v>
      </c>
      <c r="AD1025" s="223">
        <f t="shared" si="122"/>
        <v>0</v>
      </c>
      <c r="AE1025" s="223">
        <f t="shared" si="122"/>
        <v>0</v>
      </c>
      <c r="AF1025" s="223">
        <f t="shared" si="122"/>
        <v>0</v>
      </c>
      <c r="AG1025" s="223">
        <f t="shared" si="122"/>
        <v>0</v>
      </c>
      <c r="AH1025" s="223">
        <f t="shared" si="122"/>
        <v>0</v>
      </c>
      <c r="AI1025" s="223">
        <f t="shared" si="122"/>
        <v>0</v>
      </c>
      <c r="AJ1025" s="223">
        <f t="shared" si="122"/>
        <v>0</v>
      </c>
      <c r="AK1025" s="223">
        <f t="shared" si="122"/>
        <v>0</v>
      </c>
      <c r="AL1025" s="223">
        <f t="shared" si="122"/>
        <v>0</v>
      </c>
      <c r="AM1025" s="223">
        <f t="shared" si="122"/>
        <v>0</v>
      </c>
      <c r="AN1025" s="223">
        <f t="shared" si="122"/>
        <v>0</v>
      </c>
      <c r="AO1025" s="223">
        <f t="shared" si="122"/>
        <v>0</v>
      </c>
      <c r="AP1025" s="223">
        <f t="shared" si="122"/>
        <v>0</v>
      </c>
      <c r="AQ1025" s="223">
        <f t="shared" si="122"/>
        <v>0</v>
      </c>
      <c r="AR1025" s="223">
        <f t="shared" si="122"/>
        <v>0</v>
      </c>
      <c r="AS1025" s="223">
        <f t="shared" si="122"/>
        <v>0</v>
      </c>
      <c r="AT1025" s="223">
        <f t="shared" si="122"/>
        <v>0</v>
      </c>
      <c r="AU1025" s="223">
        <f t="shared" si="122"/>
        <v>0</v>
      </c>
    </row>
    <row r="1026" spans="1:47" ht="63" x14ac:dyDescent="0.25">
      <c r="A1026" s="171" t="s">
        <v>901</v>
      </c>
      <c r="B1026" s="86" t="s">
        <v>1865</v>
      </c>
      <c r="C1026" s="171" t="s">
        <v>2755</v>
      </c>
      <c r="D1026" s="87">
        <v>0</v>
      </c>
      <c r="E1026" s="87">
        <v>0</v>
      </c>
      <c r="F1026" s="87">
        <v>0</v>
      </c>
      <c r="G1026" s="87">
        <v>0</v>
      </c>
      <c r="H1026" s="87">
        <v>0</v>
      </c>
      <c r="I1026" s="87">
        <v>0</v>
      </c>
      <c r="J1026" s="87">
        <v>0</v>
      </c>
      <c r="K1026" s="87">
        <v>0</v>
      </c>
      <c r="L1026" s="87">
        <v>0</v>
      </c>
      <c r="M1026" s="87">
        <v>0</v>
      </c>
      <c r="N1026" s="87">
        <v>0</v>
      </c>
      <c r="O1026" s="87">
        <v>0</v>
      </c>
      <c r="P1026" s="87">
        <v>0</v>
      </c>
      <c r="Q1026" s="87">
        <v>0</v>
      </c>
      <c r="R1026" s="87">
        <v>0</v>
      </c>
      <c r="S1026" s="87">
        <v>0</v>
      </c>
      <c r="T1026" s="87">
        <v>0.28000000000000003</v>
      </c>
      <c r="U1026" s="87">
        <v>0</v>
      </c>
      <c r="V1026" s="87">
        <v>0</v>
      </c>
      <c r="W1026" s="87">
        <v>0</v>
      </c>
      <c r="X1026" s="87">
        <v>0</v>
      </c>
      <c r="Y1026" s="87">
        <v>0</v>
      </c>
      <c r="Z1026" s="87">
        <v>0</v>
      </c>
      <c r="AA1026" s="87">
        <v>0</v>
      </c>
      <c r="AB1026" s="87">
        <v>0</v>
      </c>
      <c r="AC1026" s="87">
        <v>0</v>
      </c>
      <c r="AD1026" s="87">
        <v>0</v>
      </c>
      <c r="AE1026" s="87">
        <v>0</v>
      </c>
      <c r="AF1026" s="87">
        <v>0</v>
      </c>
      <c r="AG1026" s="87">
        <v>0</v>
      </c>
      <c r="AH1026" s="87">
        <v>0</v>
      </c>
      <c r="AI1026" s="87">
        <v>0</v>
      </c>
      <c r="AJ1026" s="87">
        <v>0</v>
      </c>
      <c r="AK1026" s="87">
        <v>0</v>
      </c>
      <c r="AL1026" s="87">
        <v>0</v>
      </c>
      <c r="AM1026" s="87">
        <v>0</v>
      </c>
      <c r="AN1026" s="87">
        <v>0</v>
      </c>
      <c r="AO1026" s="87">
        <v>0</v>
      </c>
      <c r="AP1026" s="87">
        <v>0</v>
      </c>
      <c r="AQ1026" s="87">
        <v>0</v>
      </c>
      <c r="AR1026" s="87">
        <v>0</v>
      </c>
      <c r="AS1026" s="87">
        <v>0</v>
      </c>
      <c r="AT1026" s="87">
        <v>0</v>
      </c>
      <c r="AU1026" s="87">
        <v>0</v>
      </c>
    </row>
    <row r="1027" spans="1:47" ht="126" x14ac:dyDescent="0.25">
      <c r="A1027" s="171" t="s">
        <v>901</v>
      </c>
      <c r="B1027" s="86" t="s">
        <v>1866</v>
      </c>
      <c r="C1027" s="171" t="s">
        <v>887</v>
      </c>
      <c r="D1027" s="87">
        <v>0</v>
      </c>
      <c r="E1027" s="87">
        <v>0</v>
      </c>
      <c r="F1027" s="87">
        <v>0</v>
      </c>
      <c r="G1027" s="87">
        <v>0</v>
      </c>
      <c r="H1027" s="87">
        <v>0</v>
      </c>
      <c r="I1027" s="87">
        <v>0</v>
      </c>
      <c r="J1027" s="87">
        <v>0</v>
      </c>
      <c r="K1027" s="87">
        <v>0</v>
      </c>
      <c r="L1027" s="87">
        <v>0</v>
      </c>
      <c r="M1027" s="87">
        <v>0</v>
      </c>
      <c r="N1027" s="87">
        <v>0.2</v>
      </c>
      <c r="O1027" s="87">
        <v>0</v>
      </c>
      <c r="P1027" s="87">
        <v>0</v>
      </c>
      <c r="Q1027" s="87">
        <v>0</v>
      </c>
      <c r="R1027" s="87">
        <v>0</v>
      </c>
      <c r="S1027" s="87">
        <v>0</v>
      </c>
      <c r="T1027" s="87">
        <v>0</v>
      </c>
      <c r="U1027" s="87">
        <v>0</v>
      </c>
      <c r="V1027" s="87">
        <v>0</v>
      </c>
      <c r="W1027" s="87">
        <v>0</v>
      </c>
      <c r="X1027" s="87">
        <v>0</v>
      </c>
      <c r="Y1027" s="87">
        <v>0</v>
      </c>
      <c r="Z1027" s="87">
        <v>0</v>
      </c>
      <c r="AA1027" s="87">
        <v>0</v>
      </c>
      <c r="AB1027" s="87">
        <v>0</v>
      </c>
      <c r="AC1027" s="87">
        <v>0</v>
      </c>
      <c r="AD1027" s="87">
        <v>0</v>
      </c>
      <c r="AE1027" s="87">
        <v>0</v>
      </c>
      <c r="AF1027" s="87">
        <v>0</v>
      </c>
      <c r="AG1027" s="87">
        <v>0</v>
      </c>
      <c r="AH1027" s="87">
        <v>0</v>
      </c>
      <c r="AI1027" s="87">
        <v>0</v>
      </c>
      <c r="AJ1027" s="87">
        <v>0</v>
      </c>
      <c r="AK1027" s="87">
        <v>0</v>
      </c>
      <c r="AL1027" s="87">
        <v>0</v>
      </c>
      <c r="AM1027" s="87">
        <v>0</v>
      </c>
      <c r="AN1027" s="87">
        <v>0</v>
      </c>
      <c r="AO1027" s="87">
        <v>0</v>
      </c>
      <c r="AP1027" s="87">
        <v>0</v>
      </c>
      <c r="AQ1027" s="87">
        <v>0</v>
      </c>
      <c r="AR1027" s="87">
        <v>0</v>
      </c>
      <c r="AS1027" s="87">
        <v>0</v>
      </c>
      <c r="AT1027" s="87">
        <v>0</v>
      </c>
      <c r="AU1027" s="87">
        <v>0</v>
      </c>
    </row>
    <row r="1028" spans="1:47" ht="94.5" x14ac:dyDescent="0.25">
      <c r="A1028" s="171" t="s">
        <v>901</v>
      </c>
      <c r="B1028" s="86" t="s">
        <v>1867</v>
      </c>
      <c r="C1028" s="171" t="s">
        <v>2756</v>
      </c>
      <c r="D1028" s="87">
        <v>0</v>
      </c>
      <c r="E1028" s="87">
        <v>0</v>
      </c>
      <c r="F1028" s="87">
        <v>0</v>
      </c>
      <c r="G1028" s="87">
        <v>0</v>
      </c>
      <c r="H1028" s="87">
        <v>0</v>
      </c>
      <c r="I1028" s="87">
        <v>0</v>
      </c>
      <c r="J1028" s="87">
        <v>0</v>
      </c>
      <c r="K1028" s="87">
        <v>0</v>
      </c>
      <c r="L1028" s="87">
        <v>0</v>
      </c>
      <c r="M1028" s="87">
        <v>0</v>
      </c>
      <c r="N1028" s="87">
        <v>0</v>
      </c>
      <c r="O1028" s="87">
        <v>0</v>
      </c>
      <c r="P1028" s="87">
        <v>0</v>
      </c>
      <c r="Q1028" s="87">
        <v>0</v>
      </c>
      <c r="R1028" s="87">
        <v>0</v>
      </c>
      <c r="S1028" s="87">
        <v>0</v>
      </c>
      <c r="T1028" s="87">
        <v>0</v>
      </c>
      <c r="U1028" s="87">
        <v>0</v>
      </c>
      <c r="V1028" s="87">
        <v>0</v>
      </c>
      <c r="W1028" s="87">
        <v>0</v>
      </c>
      <c r="X1028" s="87">
        <v>0</v>
      </c>
      <c r="Y1028" s="87">
        <v>0</v>
      </c>
      <c r="Z1028" s="87">
        <v>0</v>
      </c>
      <c r="AA1028" s="87">
        <v>0</v>
      </c>
      <c r="AB1028" s="87">
        <v>0</v>
      </c>
      <c r="AC1028" s="87">
        <v>0</v>
      </c>
      <c r="AD1028" s="87">
        <v>0</v>
      </c>
      <c r="AE1028" s="87">
        <v>0</v>
      </c>
      <c r="AF1028" s="87">
        <v>0</v>
      </c>
      <c r="AG1028" s="87">
        <v>0</v>
      </c>
      <c r="AH1028" s="87">
        <v>0</v>
      </c>
      <c r="AI1028" s="87">
        <v>0</v>
      </c>
      <c r="AJ1028" s="87">
        <v>0</v>
      </c>
      <c r="AK1028" s="87">
        <v>0</v>
      </c>
      <c r="AL1028" s="87">
        <v>0</v>
      </c>
      <c r="AM1028" s="87">
        <v>0</v>
      </c>
      <c r="AN1028" s="87">
        <v>0</v>
      </c>
      <c r="AO1028" s="87">
        <v>0</v>
      </c>
      <c r="AP1028" s="87">
        <v>0</v>
      </c>
      <c r="AQ1028" s="87">
        <v>0</v>
      </c>
      <c r="AR1028" s="87">
        <v>0</v>
      </c>
      <c r="AS1028" s="87">
        <v>0</v>
      </c>
      <c r="AT1028" s="87">
        <v>0</v>
      </c>
      <c r="AU1028" s="87">
        <v>0</v>
      </c>
    </row>
    <row r="1029" spans="1:47" ht="47.25" x14ac:dyDescent="0.25">
      <c r="A1029" s="171" t="s">
        <v>901</v>
      </c>
      <c r="B1029" s="86" t="s">
        <v>1868</v>
      </c>
      <c r="C1029" s="171" t="s">
        <v>2757</v>
      </c>
      <c r="D1029" s="87">
        <v>0</v>
      </c>
      <c r="E1029" s="87">
        <v>1.26</v>
      </c>
      <c r="F1029" s="87">
        <v>0</v>
      </c>
      <c r="G1029" s="87">
        <v>0</v>
      </c>
      <c r="H1029" s="87">
        <v>0</v>
      </c>
      <c r="I1029" s="87">
        <v>7.2000000000000008E-2</v>
      </c>
      <c r="J1029" s="87">
        <v>0</v>
      </c>
      <c r="K1029" s="87">
        <v>0</v>
      </c>
      <c r="L1029" s="87">
        <v>0</v>
      </c>
      <c r="M1029" s="87">
        <v>0</v>
      </c>
      <c r="N1029" s="87">
        <v>0</v>
      </c>
      <c r="O1029" s="87">
        <v>0</v>
      </c>
      <c r="P1029" s="87">
        <v>0</v>
      </c>
      <c r="Q1029" s="87">
        <v>0</v>
      </c>
      <c r="R1029" s="87">
        <v>0</v>
      </c>
      <c r="S1029" s="87">
        <v>0</v>
      </c>
      <c r="T1029" s="87">
        <v>0</v>
      </c>
      <c r="U1029" s="87">
        <v>0</v>
      </c>
      <c r="V1029" s="87">
        <v>0</v>
      </c>
      <c r="W1029" s="87">
        <v>0</v>
      </c>
      <c r="X1029" s="87">
        <v>0</v>
      </c>
      <c r="Y1029" s="87">
        <v>0</v>
      </c>
      <c r="Z1029" s="87">
        <v>0</v>
      </c>
      <c r="AA1029" s="87">
        <v>0</v>
      </c>
      <c r="AB1029" s="87">
        <v>0</v>
      </c>
      <c r="AC1029" s="87">
        <v>0</v>
      </c>
      <c r="AD1029" s="87">
        <v>0</v>
      </c>
      <c r="AE1029" s="87">
        <v>0</v>
      </c>
      <c r="AF1029" s="87">
        <v>0</v>
      </c>
      <c r="AG1029" s="87">
        <v>0</v>
      </c>
      <c r="AH1029" s="87">
        <v>0</v>
      </c>
      <c r="AI1029" s="87">
        <v>0</v>
      </c>
      <c r="AJ1029" s="87">
        <v>0</v>
      </c>
      <c r="AK1029" s="87">
        <v>0</v>
      </c>
      <c r="AL1029" s="87">
        <v>0</v>
      </c>
      <c r="AM1029" s="87">
        <v>0</v>
      </c>
      <c r="AN1029" s="87">
        <v>0</v>
      </c>
      <c r="AO1029" s="87">
        <v>0</v>
      </c>
      <c r="AP1029" s="87">
        <v>0</v>
      </c>
      <c r="AQ1029" s="87">
        <v>0</v>
      </c>
      <c r="AR1029" s="87">
        <v>0</v>
      </c>
      <c r="AS1029" s="87">
        <v>0</v>
      </c>
      <c r="AT1029" s="87">
        <v>0</v>
      </c>
      <c r="AU1029" s="87">
        <v>0</v>
      </c>
    </row>
    <row r="1030" spans="1:47" ht="47.25" x14ac:dyDescent="0.25">
      <c r="A1030" s="171" t="s">
        <v>901</v>
      </c>
      <c r="B1030" s="86" t="s">
        <v>1869</v>
      </c>
      <c r="C1030" s="171" t="s">
        <v>2758</v>
      </c>
      <c r="D1030" s="87">
        <v>0</v>
      </c>
      <c r="E1030" s="87">
        <v>0</v>
      </c>
      <c r="F1030" s="87">
        <v>0</v>
      </c>
      <c r="G1030" s="87">
        <v>0</v>
      </c>
      <c r="H1030" s="87">
        <v>0</v>
      </c>
      <c r="I1030" s="87">
        <v>0</v>
      </c>
      <c r="J1030" s="87">
        <v>0</v>
      </c>
      <c r="K1030" s="87">
        <v>0</v>
      </c>
      <c r="L1030" s="87">
        <v>0</v>
      </c>
      <c r="M1030" s="87">
        <v>0</v>
      </c>
      <c r="N1030" s="87">
        <v>0</v>
      </c>
      <c r="O1030" s="87">
        <v>0</v>
      </c>
      <c r="P1030" s="87">
        <v>0</v>
      </c>
      <c r="Q1030" s="87">
        <v>0</v>
      </c>
      <c r="R1030" s="87">
        <v>0</v>
      </c>
      <c r="S1030" s="87">
        <v>0</v>
      </c>
      <c r="T1030" s="87">
        <v>0</v>
      </c>
      <c r="U1030" s="87">
        <v>0</v>
      </c>
      <c r="V1030" s="87">
        <v>0</v>
      </c>
      <c r="W1030" s="87">
        <v>0</v>
      </c>
      <c r="X1030" s="87">
        <v>0</v>
      </c>
      <c r="Y1030" s="87">
        <v>0</v>
      </c>
      <c r="Z1030" s="87">
        <v>0</v>
      </c>
      <c r="AA1030" s="87">
        <v>0</v>
      </c>
      <c r="AB1030" s="87">
        <v>0</v>
      </c>
      <c r="AC1030" s="87">
        <v>0</v>
      </c>
      <c r="AD1030" s="87">
        <v>0</v>
      </c>
      <c r="AE1030" s="87">
        <v>0</v>
      </c>
      <c r="AF1030" s="87">
        <v>0</v>
      </c>
      <c r="AG1030" s="87">
        <v>0</v>
      </c>
      <c r="AH1030" s="87">
        <v>0</v>
      </c>
      <c r="AI1030" s="87">
        <v>0</v>
      </c>
      <c r="AJ1030" s="87">
        <v>0</v>
      </c>
      <c r="AK1030" s="87">
        <v>0</v>
      </c>
      <c r="AL1030" s="87">
        <v>0</v>
      </c>
      <c r="AM1030" s="87">
        <v>0</v>
      </c>
      <c r="AN1030" s="87">
        <v>0</v>
      </c>
      <c r="AO1030" s="87">
        <v>0</v>
      </c>
      <c r="AP1030" s="87">
        <v>0</v>
      </c>
      <c r="AQ1030" s="87">
        <v>0</v>
      </c>
      <c r="AR1030" s="87">
        <v>0</v>
      </c>
      <c r="AS1030" s="87">
        <v>0</v>
      </c>
      <c r="AT1030" s="87">
        <v>0</v>
      </c>
      <c r="AU1030" s="87">
        <v>0</v>
      </c>
    </row>
    <row r="1031" spans="1:47" x14ac:dyDescent="0.25">
      <c r="A1031" s="226" t="s">
        <v>901</v>
      </c>
      <c r="B1031" s="216" t="s">
        <v>37</v>
      </c>
      <c r="C1031" s="226"/>
      <c r="D1031" s="223">
        <v>0</v>
      </c>
      <c r="E1031" s="223">
        <v>0</v>
      </c>
      <c r="F1031" s="223">
        <v>0</v>
      </c>
      <c r="G1031" s="223">
        <v>0</v>
      </c>
      <c r="H1031" s="223">
        <v>0</v>
      </c>
      <c r="I1031" s="223">
        <v>0</v>
      </c>
      <c r="J1031" s="223">
        <v>0</v>
      </c>
      <c r="K1031" s="223">
        <v>0</v>
      </c>
      <c r="L1031" s="223">
        <v>0</v>
      </c>
      <c r="M1031" s="223">
        <v>0</v>
      </c>
      <c r="N1031" s="223">
        <v>0</v>
      </c>
      <c r="O1031" s="223">
        <v>0</v>
      </c>
      <c r="P1031" s="223">
        <v>0</v>
      </c>
      <c r="Q1031" s="223">
        <v>0</v>
      </c>
      <c r="R1031" s="223">
        <v>0</v>
      </c>
      <c r="S1031" s="223">
        <v>0</v>
      </c>
      <c r="T1031" s="223">
        <v>0.6</v>
      </c>
      <c r="U1031" s="223">
        <v>0</v>
      </c>
      <c r="V1031" s="223">
        <v>0</v>
      </c>
      <c r="W1031" s="223">
        <v>0</v>
      </c>
      <c r="X1031" s="223">
        <v>0</v>
      </c>
      <c r="Y1031" s="223">
        <v>0</v>
      </c>
      <c r="Z1031" s="223">
        <v>0</v>
      </c>
      <c r="AA1031" s="223">
        <v>0</v>
      </c>
      <c r="AB1031" s="223">
        <f t="shared" ref="AB1031:AU1031" si="123">AB1032</f>
        <v>0</v>
      </c>
      <c r="AC1031" s="223">
        <f t="shared" si="123"/>
        <v>0</v>
      </c>
      <c r="AD1031" s="223">
        <f t="shared" si="123"/>
        <v>0</v>
      </c>
      <c r="AE1031" s="223">
        <f t="shared" si="123"/>
        <v>0</v>
      </c>
      <c r="AF1031" s="223">
        <f t="shared" si="123"/>
        <v>0</v>
      </c>
      <c r="AG1031" s="223">
        <f t="shared" si="123"/>
        <v>0</v>
      </c>
      <c r="AH1031" s="223">
        <f t="shared" si="123"/>
        <v>0</v>
      </c>
      <c r="AI1031" s="223">
        <f t="shared" si="123"/>
        <v>0</v>
      </c>
      <c r="AJ1031" s="223">
        <f t="shared" si="123"/>
        <v>0</v>
      </c>
      <c r="AK1031" s="223">
        <f t="shared" si="123"/>
        <v>0</v>
      </c>
      <c r="AL1031" s="223">
        <f t="shared" si="123"/>
        <v>0</v>
      </c>
      <c r="AM1031" s="223">
        <f t="shared" si="123"/>
        <v>0</v>
      </c>
      <c r="AN1031" s="223">
        <f t="shared" si="123"/>
        <v>0</v>
      </c>
      <c r="AO1031" s="223">
        <f t="shared" si="123"/>
        <v>0</v>
      </c>
      <c r="AP1031" s="223">
        <f t="shared" si="123"/>
        <v>0</v>
      </c>
      <c r="AQ1031" s="223">
        <f t="shared" si="123"/>
        <v>0</v>
      </c>
      <c r="AR1031" s="223">
        <f t="shared" si="123"/>
        <v>0</v>
      </c>
      <c r="AS1031" s="223">
        <f t="shared" si="123"/>
        <v>0</v>
      </c>
      <c r="AT1031" s="223">
        <f t="shared" si="123"/>
        <v>0</v>
      </c>
      <c r="AU1031" s="223">
        <f t="shared" si="123"/>
        <v>0</v>
      </c>
    </row>
    <row r="1032" spans="1:47" ht="47.25" x14ac:dyDescent="0.25">
      <c r="A1032" s="171" t="s">
        <v>901</v>
      </c>
      <c r="B1032" s="86" t="s">
        <v>863</v>
      </c>
      <c r="C1032" s="171" t="s">
        <v>2759</v>
      </c>
      <c r="D1032" s="87">
        <v>0</v>
      </c>
      <c r="E1032" s="87">
        <v>0</v>
      </c>
      <c r="F1032" s="87">
        <v>0</v>
      </c>
      <c r="G1032" s="87">
        <v>0</v>
      </c>
      <c r="H1032" s="87">
        <v>0</v>
      </c>
      <c r="I1032" s="87">
        <v>0</v>
      </c>
      <c r="J1032" s="87">
        <v>0</v>
      </c>
      <c r="K1032" s="87">
        <v>0</v>
      </c>
      <c r="L1032" s="87">
        <v>0</v>
      </c>
      <c r="M1032" s="87">
        <v>0</v>
      </c>
      <c r="N1032" s="87">
        <v>0</v>
      </c>
      <c r="O1032" s="87">
        <v>0</v>
      </c>
      <c r="P1032" s="87">
        <v>0</v>
      </c>
      <c r="Q1032" s="87">
        <v>0</v>
      </c>
      <c r="R1032" s="87">
        <v>0</v>
      </c>
      <c r="S1032" s="87">
        <v>0</v>
      </c>
      <c r="T1032" s="87">
        <v>0.6</v>
      </c>
      <c r="U1032" s="87">
        <v>0</v>
      </c>
      <c r="V1032" s="87">
        <v>0</v>
      </c>
      <c r="W1032" s="87">
        <v>0</v>
      </c>
      <c r="X1032" s="87">
        <v>0</v>
      </c>
      <c r="Y1032" s="87">
        <v>0</v>
      </c>
      <c r="Z1032" s="87">
        <v>0</v>
      </c>
      <c r="AA1032" s="87">
        <v>0</v>
      </c>
      <c r="AB1032" s="87">
        <v>0</v>
      </c>
      <c r="AC1032" s="87">
        <v>0</v>
      </c>
      <c r="AD1032" s="87">
        <v>0</v>
      </c>
      <c r="AE1032" s="87">
        <v>0</v>
      </c>
      <c r="AF1032" s="87">
        <v>0</v>
      </c>
      <c r="AG1032" s="87">
        <v>0</v>
      </c>
      <c r="AH1032" s="87">
        <v>0</v>
      </c>
      <c r="AI1032" s="87">
        <v>0</v>
      </c>
      <c r="AJ1032" s="87">
        <v>0</v>
      </c>
      <c r="AK1032" s="87">
        <v>0</v>
      </c>
      <c r="AL1032" s="87">
        <v>0</v>
      </c>
      <c r="AM1032" s="87">
        <v>0</v>
      </c>
      <c r="AN1032" s="87">
        <v>0</v>
      </c>
      <c r="AO1032" s="87">
        <v>0</v>
      </c>
      <c r="AP1032" s="87">
        <v>0</v>
      </c>
      <c r="AQ1032" s="87">
        <v>0</v>
      </c>
      <c r="AR1032" s="87">
        <v>0</v>
      </c>
      <c r="AS1032" s="87">
        <v>0</v>
      </c>
      <c r="AT1032" s="87">
        <v>0</v>
      </c>
      <c r="AU1032" s="87">
        <v>0</v>
      </c>
    </row>
    <row r="1033" spans="1:47" x14ac:dyDescent="0.25">
      <c r="A1033" s="224" t="s">
        <v>901</v>
      </c>
      <c r="B1033" s="216" t="s">
        <v>77</v>
      </c>
      <c r="C1033" s="224"/>
      <c r="D1033" s="223">
        <v>0</v>
      </c>
      <c r="E1033" s="223">
        <v>0</v>
      </c>
      <c r="F1033" s="223">
        <v>0</v>
      </c>
      <c r="G1033" s="223">
        <v>0</v>
      </c>
      <c r="H1033" s="223">
        <v>0</v>
      </c>
      <c r="I1033" s="223">
        <v>0.16500000000000001</v>
      </c>
      <c r="J1033" s="223">
        <v>0</v>
      </c>
      <c r="K1033" s="223">
        <v>0</v>
      </c>
      <c r="L1033" s="223">
        <v>1.26</v>
      </c>
      <c r="M1033" s="223">
        <v>0</v>
      </c>
      <c r="N1033" s="223">
        <v>0.7</v>
      </c>
      <c r="O1033" s="223">
        <v>0</v>
      </c>
      <c r="P1033" s="223">
        <v>0</v>
      </c>
      <c r="Q1033" s="223">
        <v>0</v>
      </c>
      <c r="R1033" s="223">
        <v>0</v>
      </c>
      <c r="S1033" s="223">
        <v>0</v>
      </c>
      <c r="T1033" s="223">
        <v>1.25</v>
      </c>
      <c r="U1033" s="223">
        <v>0</v>
      </c>
      <c r="V1033" s="223">
        <v>0</v>
      </c>
      <c r="W1033" s="223">
        <v>0</v>
      </c>
      <c r="X1033" s="223">
        <v>0</v>
      </c>
      <c r="Y1033" s="223">
        <v>0</v>
      </c>
      <c r="Z1033" s="223">
        <v>0</v>
      </c>
      <c r="AA1033" s="223">
        <v>0</v>
      </c>
      <c r="AB1033" s="223">
        <f t="shared" ref="AB1033:AU1033" si="124">SUM(AB1034:AB1042)</f>
        <v>0</v>
      </c>
      <c r="AC1033" s="223">
        <f t="shared" si="124"/>
        <v>0</v>
      </c>
      <c r="AD1033" s="223">
        <f t="shared" si="124"/>
        <v>0</v>
      </c>
      <c r="AE1033" s="223">
        <f t="shared" si="124"/>
        <v>0</v>
      </c>
      <c r="AF1033" s="223">
        <f t="shared" si="124"/>
        <v>0</v>
      </c>
      <c r="AG1033" s="223">
        <f t="shared" si="124"/>
        <v>0</v>
      </c>
      <c r="AH1033" s="223">
        <f t="shared" si="124"/>
        <v>0</v>
      </c>
      <c r="AI1033" s="223">
        <f t="shared" si="124"/>
        <v>0</v>
      </c>
      <c r="AJ1033" s="223">
        <f t="shared" si="124"/>
        <v>0</v>
      </c>
      <c r="AK1033" s="223">
        <f t="shared" si="124"/>
        <v>0</v>
      </c>
      <c r="AL1033" s="223">
        <f t="shared" si="124"/>
        <v>0</v>
      </c>
      <c r="AM1033" s="223">
        <f t="shared" si="124"/>
        <v>0</v>
      </c>
      <c r="AN1033" s="223">
        <f t="shared" si="124"/>
        <v>0</v>
      </c>
      <c r="AO1033" s="223">
        <f t="shared" si="124"/>
        <v>0</v>
      </c>
      <c r="AP1033" s="223">
        <f t="shared" si="124"/>
        <v>0</v>
      </c>
      <c r="AQ1033" s="223">
        <f t="shared" si="124"/>
        <v>0</v>
      </c>
      <c r="AR1033" s="223">
        <f t="shared" si="124"/>
        <v>0</v>
      </c>
      <c r="AS1033" s="223">
        <f t="shared" si="124"/>
        <v>0</v>
      </c>
      <c r="AT1033" s="223">
        <f t="shared" si="124"/>
        <v>0</v>
      </c>
      <c r="AU1033" s="223">
        <f t="shared" si="124"/>
        <v>0</v>
      </c>
    </row>
    <row r="1034" spans="1:47" ht="94.5" x14ac:dyDescent="0.25">
      <c r="A1034" s="171" t="s">
        <v>901</v>
      </c>
      <c r="B1034" s="86" t="s">
        <v>864</v>
      </c>
      <c r="C1034" s="171" t="s">
        <v>2760</v>
      </c>
      <c r="D1034" s="87">
        <v>0</v>
      </c>
      <c r="E1034" s="87">
        <v>0</v>
      </c>
      <c r="F1034" s="87">
        <v>0</v>
      </c>
      <c r="G1034" s="87">
        <v>0</v>
      </c>
      <c r="H1034" s="87">
        <v>0</v>
      </c>
      <c r="I1034" s="87">
        <v>0</v>
      </c>
      <c r="J1034" s="87">
        <v>0</v>
      </c>
      <c r="K1034" s="87">
        <v>0</v>
      </c>
      <c r="L1034" s="87">
        <v>1.26</v>
      </c>
      <c r="M1034" s="87">
        <v>0</v>
      </c>
      <c r="N1034" s="87">
        <v>0.1</v>
      </c>
      <c r="O1034" s="87">
        <v>0</v>
      </c>
      <c r="P1034" s="87">
        <v>0</v>
      </c>
      <c r="Q1034" s="87">
        <v>0</v>
      </c>
      <c r="R1034" s="87">
        <v>0</v>
      </c>
      <c r="S1034" s="87">
        <v>0</v>
      </c>
      <c r="T1034" s="87">
        <v>0</v>
      </c>
      <c r="U1034" s="87">
        <v>0</v>
      </c>
      <c r="V1034" s="87">
        <v>0</v>
      </c>
      <c r="W1034" s="87">
        <v>0</v>
      </c>
      <c r="X1034" s="87">
        <v>0</v>
      </c>
      <c r="Y1034" s="87">
        <v>0</v>
      </c>
      <c r="Z1034" s="87">
        <v>0</v>
      </c>
      <c r="AA1034" s="87">
        <v>0</v>
      </c>
      <c r="AB1034" s="87">
        <v>0</v>
      </c>
      <c r="AC1034" s="87">
        <v>0</v>
      </c>
      <c r="AD1034" s="87">
        <v>0</v>
      </c>
      <c r="AE1034" s="87">
        <v>0</v>
      </c>
      <c r="AF1034" s="87">
        <v>0</v>
      </c>
      <c r="AG1034" s="87">
        <v>0</v>
      </c>
      <c r="AH1034" s="87">
        <v>0</v>
      </c>
      <c r="AI1034" s="87">
        <v>0</v>
      </c>
      <c r="AJ1034" s="87">
        <v>0</v>
      </c>
      <c r="AK1034" s="87">
        <v>0</v>
      </c>
      <c r="AL1034" s="87">
        <v>0</v>
      </c>
      <c r="AM1034" s="87">
        <v>0</v>
      </c>
      <c r="AN1034" s="87">
        <v>0</v>
      </c>
      <c r="AO1034" s="87">
        <v>0</v>
      </c>
      <c r="AP1034" s="87">
        <v>0</v>
      </c>
      <c r="AQ1034" s="87">
        <v>0</v>
      </c>
      <c r="AR1034" s="87">
        <v>0</v>
      </c>
      <c r="AS1034" s="87">
        <v>0</v>
      </c>
      <c r="AT1034" s="87">
        <v>0</v>
      </c>
      <c r="AU1034" s="87">
        <v>0</v>
      </c>
    </row>
    <row r="1035" spans="1:47" ht="78.75" x14ac:dyDescent="0.25">
      <c r="A1035" s="171" t="s">
        <v>901</v>
      </c>
      <c r="B1035" s="86" t="s">
        <v>404</v>
      </c>
      <c r="C1035" s="171" t="s">
        <v>2761</v>
      </c>
      <c r="D1035" s="87">
        <v>0</v>
      </c>
      <c r="E1035" s="87">
        <v>0</v>
      </c>
      <c r="F1035" s="87">
        <v>0</v>
      </c>
      <c r="G1035" s="87">
        <v>0</v>
      </c>
      <c r="H1035" s="87">
        <v>0</v>
      </c>
      <c r="I1035" s="87">
        <v>0</v>
      </c>
      <c r="J1035" s="87">
        <v>0</v>
      </c>
      <c r="K1035" s="87">
        <v>0</v>
      </c>
      <c r="L1035" s="87">
        <v>0</v>
      </c>
      <c r="M1035" s="87">
        <v>0</v>
      </c>
      <c r="N1035" s="87">
        <v>0</v>
      </c>
      <c r="O1035" s="87">
        <v>0</v>
      </c>
      <c r="P1035" s="87">
        <v>0</v>
      </c>
      <c r="Q1035" s="87">
        <v>0</v>
      </c>
      <c r="R1035" s="87">
        <v>0</v>
      </c>
      <c r="S1035" s="87">
        <v>0</v>
      </c>
      <c r="T1035" s="87">
        <v>0</v>
      </c>
      <c r="U1035" s="87">
        <v>0</v>
      </c>
      <c r="V1035" s="87">
        <v>0</v>
      </c>
      <c r="W1035" s="87">
        <v>0</v>
      </c>
      <c r="X1035" s="87">
        <v>0</v>
      </c>
      <c r="Y1035" s="87">
        <v>0</v>
      </c>
      <c r="Z1035" s="87">
        <v>0</v>
      </c>
      <c r="AA1035" s="87">
        <v>0</v>
      </c>
      <c r="AB1035" s="87">
        <v>0</v>
      </c>
      <c r="AC1035" s="87">
        <v>0</v>
      </c>
      <c r="AD1035" s="87">
        <v>0</v>
      </c>
      <c r="AE1035" s="87">
        <v>0</v>
      </c>
      <c r="AF1035" s="87">
        <v>0</v>
      </c>
      <c r="AG1035" s="87">
        <v>0</v>
      </c>
      <c r="AH1035" s="87">
        <v>0</v>
      </c>
      <c r="AI1035" s="87">
        <v>0</v>
      </c>
      <c r="AJ1035" s="87">
        <v>0</v>
      </c>
      <c r="AK1035" s="87">
        <v>0</v>
      </c>
      <c r="AL1035" s="87">
        <v>0</v>
      </c>
      <c r="AM1035" s="87">
        <v>0</v>
      </c>
      <c r="AN1035" s="87">
        <v>0</v>
      </c>
      <c r="AO1035" s="87">
        <v>0</v>
      </c>
      <c r="AP1035" s="87">
        <v>0</v>
      </c>
      <c r="AQ1035" s="87">
        <v>0</v>
      </c>
      <c r="AR1035" s="87">
        <v>0</v>
      </c>
      <c r="AS1035" s="87">
        <v>0</v>
      </c>
      <c r="AT1035" s="87">
        <v>0</v>
      </c>
      <c r="AU1035" s="87">
        <v>0</v>
      </c>
    </row>
    <row r="1036" spans="1:47" ht="47.25" x14ac:dyDescent="0.25">
      <c r="A1036" s="171" t="s">
        <v>901</v>
      </c>
      <c r="B1036" s="86" t="s">
        <v>405</v>
      </c>
      <c r="C1036" s="171" t="s">
        <v>2762</v>
      </c>
      <c r="D1036" s="87">
        <v>0</v>
      </c>
      <c r="E1036" s="87">
        <v>0</v>
      </c>
      <c r="F1036" s="87">
        <v>0</v>
      </c>
      <c r="G1036" s="87">
        <v>0</v>
      </c>
      <c r="H1036" s="87">
        <v>0</v>
      </c>
      <c r="I1036" s="87">
        <v>0</v>
      </c>
      <c r="J1036" s="87">
        <v>0</v>
      </c>
      <c r="K1036" s="87">
        <v>0</v>
      </c>
      <c r="L1036" s="87">
        <v>0</v>
      </c>
      <c r="M1036" s="87">
        <v>0</v>
      </c>
      <c r="N1036" s="87">
        <v>0</v>
      </c>
      <c r="O1036" s="87">
        <v>0</v>
      </c>
      <c r="P1036" s="87">
        <v>0</v>
      </c>
      <c r="Q1036" s="87">
        <v>0</v>
      </c>
      <c r="R1036" s="87">
        <v>0</v>
      </c>
      <c r="S1036" s="87">
        <v>0</v>
      </c>
      <c r="T1036" s="87">
        <v>0.4</v>
      </c>
      <c r="U1036" s="87">
        <v>0</v>
      </c>
      <c r="V1036" s="87">
        <v>0</v>
      </c>
      <c r="W1036" s="87">
        <v>0</v>
      </c>
      <c r="X1036" s="87">
        <v>0</v>
      </c>
      <c r="Y1036" s="87">
        <v>0</v>
      </c>
      <c r="Z1036" s="87">
        <v>0</v>
      </c>
      <c r="AA1036" s="87">
        <v>0</v>
      </c>
      <c r="AB1036" s="87">
        <v>0</v>
      </c>
      <c r="AC1036" s="87">
        <v>0</v>
      </c>
      <c r="AD1036" s="87">
        <v>0</v>
      </c>
      <c r="AE1036" s="87">
        <v>0</v>
      </c>
      <c r="AF1036" s="87">
        <v>0</v>
      </c>
      <c r="AG1036" s="87">
        <v>0</v>
      </c>
      <c r="AH1036" s="87">
        <v>0</v>
      </c>
      <c r="AI1036" s="87">
        <v>0</v>
      </c>
      <c r="AJ1036" s="87">
        <v>0</v>
      </c>
      <c r="AK1036" s="87">
        <v>0</v>
      </c>
      <c r="AL1036" s="87">
        <v>0</v>
      </c>
      <c r="AM1036" s="87">
        <v>0</v>
      </c>
      <c r="AN1036" s="87">
        <v>0</v>
      </c>
      <c r="AO1036" s="87">
        <v>0</v>
      </c>
      <c r="AP1036" s="87">
        <v>0</v>
      </c>
      <c r="AQ1036" s="87">
        <v>0</v>
      </c>
      <c r="AR1036" s="87">
        <v>0</v>
      </c>
      <c r="AS1036" s="87">
        <v>0</v>
      </c>
      <c r="AT1036" s="87">
        <v>0</v>
      </c>
      <c r="AU1036" s="87">
        <v>0</v>
      </c>
    </row>
    <row r="1037" spans="1:47" ht="78.75" x14ac:dyDescent="0.25">
      <c r="A1037" s="171" t="s">
        <v>901</v>
      </c>
      <c r="B1037" s="86" t="s">
        <v>865</v>
      </c>
      <c r="C1037" s="171" t="s">
        <v>2763</v>
      </c>
      <c r="D1037" s="87">
        <v>0</v>
      </c>
      <c r="E1037" s="87">
        <v>0</v>
      </c>
      <c r="F1037" s="87">
        <v>0</v>
      </c>
      <c r="G1037" s="87">
        <v>0</v>
      </c>
      <c r="H1037" s="87">
        <v>0</v>
      </c>
      <c r="I1037" s="87">
        <v>0</v>
      </c>
      <c r="J1037" s="87">
        <v>0</v>
      </c>
      <c r="K1037" s="87">
        <v>0</v>
      </c>
      <c r="L1037" s="87">
        <v>0</v>
      </c>
      <c r="M1037" s="87">
        <v>0</v>
      </c>
      <c r="N1037" s="87">
        <v>0.6</v>
      </c>
      <c r="O1037" s="87">
        <v>0</v>
      </c>
      <c r="P1037" s="87">
        <v>0</v>
      </c>
      <c r="Q1037" s="87">
        <v>0</v>
      </c>
      <c r="R1037" s="87">
        <v>0</v>
      </c>
      <c r="S1037" s="87">
        <v>0</v>
      </c>
      <c r="T1037" s="87">
        <v>0</v>
      </c>
      <c r="U1037" s="87">
        <v>0</v>
      </c>
      <c r="V1037" s="87">
        <v>0</v>
      </c>
      <c r="W1037" s="87">
        <v>0</v>
      </c>
      <c r="X1037" s="87">
        <v>0</v>
      </c>
      <c r="Y1037" s="87">
        <v>0</v>
      </c>
      <c r="Z1037" s="87">
        <v>0</v>
      </c>
      <c r="AA1037" s="87">
        <v>0</v>
      </c>
      <c r="AB1037" s="87">
        <v>0</v>
      </c>
      <c r="AC1037" s="87">
        <v>0</v>
      </c>
      <c r="AD1037" s="87">
        <v>0</v>
      </c>
      <c r="AE1037" s="87">
        <v>0</v>
      </c>
      <c r="AF1037" s="87">
        <v>0</v>
      </c>
      <c r="AG1037" s="87">
        <v>0</v>
      </c>
      <c r="AH1037" s="87">
        <v>0</v>
      </c>
      <c r="AI1037" s="87">
        <v>0</v>
      </c>
      <c r="AJ1037" s="87">
        <v>0</v>
      </c>
      <c r="AK1037" s="87">
        <v>0</v>
      </c>
      <c r="AL1037" s="87">
        <v>0</v>
      </c>
      <c r="AM1037" s="87">
        <v>0</v>
      </c>
      <c r="AN1037" s="87">
        <v>0</v>
      </c>
      <c r="AO1037" s="87">
        <v>0</v>
      </c>
      <c r="AP1037" s="87">
        <v>0</v>
      </c>
      <c r="AQ1037" s="87">
        <v>0</v>
      </c>
      <c r="AR1037" s="87">
        <v>0</v>
      </c>
      <c r="AS1037" s="87">
        <v>0</v>
      </c>
      <c r="AT1037" s="87">
        <v>0</v>
      </c>
      <c r="AU1037" s="87">
        <v>0</v>
      </c>
    </row>
    <row r="1038" spans="1:47" ht="47.25" x14ac:dyDescent="0.25">
      <c r="A1038" s="171" t="s">
        <v>901</v>
      </c>
      <c r="B1038" s="86" t="s">
        <v>407</v>
      </c>
      <c r="C1038" s="171" t="s">
        <v>2764</v>
      </c>
      <c r="D1038" s="87">
        <v>0</v>
      </c>
      <c r="E1038" s="87">
        <v>0</v>
      </c>
      <c r="F1038" s="87">
        <v>0</v>
      </c>
      <c r="G1038" s="87">
        <v>0</v>
      </c>
      <c r="H1038" s="87">
        <v>0</v>
      </c>
      <c r="I1038" s="87">
        <v>0</v>
      </c>
      <c r="J1038" s="87">
        <v>0</v>
      </c>
      <c r="K1038" s="87">
        <v>0</v>
      </c>
      <c r="L1038" s="87">
        <v>0</v>
      </c>
      <c r="M1038" s="87">
        <v>0</v>
      </c>
      <c r="N1038" s="87">
        <v>0</v>
      </c>
      <c r="O1038" s="87">
        <v>0</v>
      </c>
      <c r="P1038" s="87">
        <v>0</v>
      </c>
      <c r="Q1038" s="87">
        <v>0</v>
      </c>
      <c r="R1038" s="87">
        <v>0</v>
      </c>
      <c r="S1038" s="87">
        <v>0</v>
      </c>
      <c r="T1038" s="87">
        <v>0</v>
      </c>
      <c r="U1038" s="87">
        <v>0</v>
      </c>
      <c r="V1038" s="87">
        <v>0</v>
      </c>
      <c r="W1038" s="87">
        <v>0</v>
      </c>
      <c r="X1038" s="87">
        <v>0</v>
      </c>
      <c r="Y1038" s="87">
        <v>0</v>
      </c>
      <c r="Z1038" s="87">
        <v>0</v>
      </c>
      <c r="AA1038" s="87">
        <v>0</v>
      </c>
      <c r="AB1038" s="87">
        <v>0</v>
      </c>
      <c r="AC1038" s="87">
        <v>0</v>
      </c>
      <c r="AD1038" s="87">
        <v>0</v>
      </c>
      <c r="AE1038" s="87">
        <v>0</v>
      </c>
      <c r="AF1038" s="87">
        <v>0</v>
      </c>
      <c r="AG1038" s="87">
        <v>0</v>
      </c>
      <c r="AH1038" s="87">
        <v>0</v>
      </c>
      <c r="AI1038" s="87">
        <v>0</v>
      </c>
      <c r="AJ1038" s="87">
        <v>0</v>
      </c>
      <c r="AK1038" s="87">
        <v>0</v>
      </c>
      <c r="AL1038" s="87">
        <v>0</v>
      </c>
      <c r="AM1038" s="87">
        <v>0</v>
      </c>
      <c r="AN1038" s="87">
        <v>0</v>
      </c>
      <c r="AO1038" s="87">
        <v>0</v>
      </c>
      <c r="AP1038" s="87">
        <v>0</v>
      </c>
      <c r="AQ1038" s="87">
        <v>0</v>
      </c>
      <c r="AR1038" s="87">
        <v>0</v>
      </c>
      <c r="AS1038" s="87">
        <v>0</v>
      </c>
      <c r="AT1038" s="87">
        <v>0</v>
      </c>
      <c r="AU1038" s="87">
        <v>0</v>
      </c>
    </row>
    <row r="1039" spans="1:47" ht="78.75" x14ac:dyDescent="0.25">
      <c r="A1039" s="171" t="s">
        <v>901</v>
      </c>
      <c r="B1039" s="86" t="s">
        <v>1870</v>
      </c>
      <c r="C1039" s="171" t="s">
        <v>888</v>
      </c>
      <c r="D1039" s="87">
        <v>0</v>
      </c>
      <c r="E1039" s="87">
        <v>0</v>
      </c>
      <c r="F1039" s="87">
        <v>0</v>
      </c>
      <c r="G1039" s="87">
        <v>0</v>
      </c>
      <c r="H1039" s="87">
        <v>0</v>
      </c>
      <c r="I1039" s="87">
        <v>0</v>
      </c>
      <c r="J1039" s="87">
        <v>0</v>
      </c>
      <c r="K1039" s="87">
        <v>0</v>
      </c>
      <c r="L1039" s="87">
        <v>0</v>
      </c>
      <c r="M1039" s="87">
        <v>0</v>
      </c>
      <c r="N1039" s="87">
        <v>0</v>
      </c>
      <c r="O1039" s="87">
        <v>0</v>
      </c>
      <c r="P1039" s="87">
        <v>0</v>
      </c>
      <c r="Q1039" s="87">
        <v>0</v>
      </c>
      <c r="R1039" s="87">
        <v>0</v>
      </c>
      <c r="S1039" s="87">
        <v>0</v>
      </c>
      <c r="T1039" s="87">
        <v>0.25</v>
      </c>
      <c r="U1039" s="87">
        <v>0</v>
      </c>
      <c r="V1039" s="87">
        <v>0</v>
      </c>
      <c r="W1039" s="87">
        <v>0</v>
      </c>
      <c r="X1039" s="87">
        <v>0</v>
      </c>
      <c r="Y1039" s="87">
        <v>0</v>
      </c>
      <c r="Z1039" s="87">
        <v>0</v>
      </c>
      <c r="AA1039" s="87">
        <v>0</v>
      </c>
      <c r="AB1039" s="87">
        <v>0</v>
      </c>
      <c r="AC1039" s="87">
        <v>0</v>
      </c>
      <c r="AD1039" s="87">
        <v>0</v>
      </c>
      <c r="AE1039" s="87">
        <v>0</v>
      </c>
      <c r="AF1039" s="87">
        <v>0</v>
      </c>
      <c r="AG1039" s="87">
        <v>0</v>
      </c>
      <c r="AH1039" s="87">
        <v>0</v>
      </c>
      <c r="AI1039" s="87">
        <v>0</v>
      </c>
      <c r="AJ1039" s="87">
        <v>0</v>
      </c>
      <c r="AK1039" s="87">
        <v>0</v>
      </c>
      <c r="AL1039" s="87">
        <v>0</v>
      </c>
      <c r="AM1039" s="87">
        <v>0</v>
      </c>
      <c r="AN1039" s="87">
        <v>0</v>
      </c>
      <c r="AO1039" s="87">
        <v>0</v>
      </c>
      <c r="AP1039" s="87">
        <v>0</v>
      </c>
      <c r="AQ1039" s="87">
        <v>0</v>
      </c>
      <c r="AR1039" s="87">
        <v>0</v>
      </c>
      <c r="AS1039" s="87">
        <v>0</v>
      </c>
      <c r="AT1039" s="87">
        <v>0</v>
      </c>
      <c r="AU1039" s="87">
        <v>0</v>
      </c>
    </row>
    <row r="1040" spans="1:47" ht="110.25" x14ac:dyDescent="0.25">
      <c r="A1040" s="171" t="s">
        <v>901</v>
      </c>
      <c r="B1040" s="86" t="s">
        <v>1871</v>
      </c>
      <c r="C1040" s="171" t="s">
        <v>2765</v>
      </c>
      <c r="D1040" s="87">
        <v>0</v>
      </c>
      <c r="E1040" s="87">
        <v>0</v>
      </c>
      <c r="F1040" s="87">
        <v>0</v>
      </c>
      <c r="G1040" s="87">
        <v>0</v>
      </c>
      <c r="H1040" s="87">
        <v>0</v>
      </c>
      <c r="I1040" s="87">
        <v>0.16500000000000001</v>
      </c>
      <c r="J1040" s="87">
        <v>0</v>
      </c>
      <c r="K1040" s="87">
        <v>0</v>
      </c>
      <c r="L1040" s="87">
        <v>0</v>
      </c>
      <c r="M1040" s="87">
        <v>0</v>
      </c>
      <c r="N1040" s="87">
        <v>0</v>
      </c>
      <c r="O1040" s="87">
        <v>0</v>
      </c>
      <c r="P1040" s="87">
        <v>0</v>
      </c>
      <c r="Q1040" s="87">
        <v>0</v>
      </c>
      <c r="R1040" s="87">
        <v>0</v>
      </c>
      <c r="S1040" s="87">
        <v>0</v>
      </c>
      <c r="T1040" s="87">
        <v>0.6</v>
      </c>
      <c r="U1040" s="87">
        <v>0</v>
      </c>
      <c r="V1040" s="87">
        <v>0</v>
      </c>
      <c r="W1040" s="87">
        <v>0</v>
      </c>
      <c r="X1040" s="87">
        <v>0</v>
      </c>
      <c r="Y1040" s="87">
        <v>0</v>
      </c>
      <c r="Z1040" s="87">
        <v>0</v>
      </c>
      <c r="AA1040" s="87">
        <v>0</v>
      </c>
      <c r="AB1040" s="87">
        <v>0</v>
      </c>
      <c r="AC1040" s="87">
        <v>0</v>
      </c>
      <c r="AD1040" s="87">
        <v>0</v>
      </c>
      <c r="AE1040" s="87">
        <v>0</v>
      </c>
      <c r="AF1040" s="87">
        <v>0</v>
      </c>
      <c r="AG1040" s="87">
        <v>0</v>
      </c>
      <c r="AH1040" s="87">
        <v>0</v>
      </c>
      <c r="AI1040" s="87">
        <v>0</v>
      </c>
      <c r="AJ1040" s="87">
        <v>0</v>
      </c>
      <c r="AK1040" s="87">
        <v>0</v>
      </c>
      <c r="AL1040" s="87">
        <v>0</v>
      </c>
      <c r="AM1040" s="87">
        <v>0</v>
      </c>
      <c r="AN1040" s="87">
        <v>0</v>
      </c>
      <c r="AO1040" s="87">
        <v>0</v>
      </c>
      <c r="AP1040" s="87">
        <v>0</v>
      </c>
      <c r="AQ1040" s="87">
        <v>0</v>
      </c>
      <c r="AR1040" s="87">
        <v>0</v>
      </c>
      <c r="AS1040" s="87">
        <v>0</v>
      </c>
      <c r="AT1040" s="87">
        <v>0</v>
      </c>
      <c r="AU1040" s="87">
        <v>0</v>
      </c>
    </row>
    <row r="1041" spans="1:47" ht="63" x14ac:dyDescent="0.25">
      <c r="A1041" s="171" t="s">
        <v>901</v>
      </c>
      <c r="B1041" s="86" t="s">
        <v>406</v>
      </c>
      <c r="C1041" s="171" t="s">
        <v>2766</v>
      </c>
      <c r="D1041" s="87">
        <v>0</v>
      </c>
      <c r="E1041" s="87">
        <v>0</v>
      </c>
      <c r="F1041" s="87">
        <v>0</v>
      </c>
      <c r="G1041" s="87">
        <v>0</v>
      </c>
      <c r="H1041" s="87">
        <v>0</v>
      </c>
      <c r="I1041" s="87">
        <v>0</v>
      </c>
      <c r="J1041" s="87">
        <v>0</v>
      </c>
      <c r="K1041" s="87">
        <v>0</v>
      </c>
      <c r="L1041" s="87">
        <v>0</v>
      </c>
      <c r="M1041" s="87">
        <v>0</v>
      </c>
      <c r="N1041" s="87">
        <v>0</v>
      </c>
      <c r="O1041" s="87">
        <v>0</v>
      </c>
      <c r="P1041" s="87">
        <v>0</v>
      </c>
      <c r="Q1041" s="87">
        <v>0</v>
      </c>
      <c r="R1041" s="87">
        <v>0</v>
      </c>
      <c r="S1041" s="87">
        <v>0</v>
      </c>
      <c r="T1041" s="87">
        <v>0</v>
      </c>
      <c r="U1041" s="87">
        <v>0</v>
      </c>
      <c r="V1041" s="87">
        <v>0</v>
      </c>
      <c r="W1041" s="87">
        <v>0</v>
      </c>
      <c r="X1041" s="87">
        <v>0</v>
      </c>
      <c r="Y1041" s="87">
        <v>0</v>
      </c>
      <c r="Z1041" s="87">
        <v>0</v>
      </c>
      <c r="AA1041" s="87">
        <v>0</v>
      </c>
      <c r="AB1041" s="87">
        <v>0</v>
      </c>
      <c r="AC1041" s="87">
        <v>0</v>
      </c>
      <c r="AD1041" s="87">
        <v>0</v>
      </c>
      <c r="AE1041" s="87">
        <v>0</v>
      </c>
      <c r="AF1041" s="87">
        <v>0</v>
      </c>
      <c r="AG1041" s="87">
        <v>0</v>
      </c>
      <c r="AH1041" s="87">
        <v>0</v>
      </c>
      <c r="AI1041" s="87">
        <v>0</v>
      </c>
      <c r="AJ1041" s="87">
        <v>0</v>
      </c>
      <c r="AK1041" s="87">
        <v>0</v>
      </c>
      <c r="AL1041" s="87">
        <v>0</v>
      </c>
      <c r="AM1041" s="87">
        <v>0</v>
      </c>
      <c r="AN1041" s="87">
        <v>0</v>
      </c>
      <c r="AO1041" s="87">
        <v>0</v>
      </c>
      <c r="AP1041" s="87">
        <v>0</v>
      </c>
      <c r="AQ1041" s="87">
        <v>0</v>
      </c>
      <c r="AR1041" s="87">
        <v>0</v>
      </c>
      <c r="AS1041" s="87">
        <v>0</v>
      </c>
      <c r="AT1041" s="87">
        <v>0</v>
      </c>
      <c r="AU1041" s="87">
        <v>0</v>
      </c>
    </row>
    <row r="1042" spans="1:47" ht="94.5" x14ac:dyDescent="0.25">
      <c r="A1042" s="171" t="s">
        <v>901</v>
      </c>
      <c r="B1042" s="86" t="s">
        <v>1872</v>
      </c>
      <c r="C1042" s="171" t="s">
        <v>2767</v>
      </c>
      <c r="D1042" s="87">
        <v>0</v>
      </c>
      <c r="E1042" s="87">
        <v>0</v>
      </c>
      <c r="F1042" s="87">
        <v>0</v>
      </c>
      <c r="G1042" s="87">
        <v>0</v>
      </c>
      <c r="H1042" s="87">
        <v>0</v>
      </c>
      <c r="I1042" s="87">
        <v>0</v>
      </c>
      <c r="J1042" s="87">
        <v>0</v>
      </c>
      <c r="K1042" s="87">
        <v>0</v>
      </c>
      <c r="L1042" s="87">
        <v>0</v>
      </c>
      <c r="M1042" s="87">
        <v>0</v>
      </c>
      <c r="N1042" s="87">
        <v>0</v>
      </c>
      <c r="O1042" s="87">
        <v>0</v>
      </c>
      <c r="P1042" s="87">
        <v>0</v>
      </c>
      <c r="Q1042" s="87">
        <v>0</v>
      </c>
      <c r="R1042" s="87">
        <v>0</v>
      </c>
      <c r="S1042" s="87">
        <v>0</v>
      </c>
      <c r="T1042" s="87">
        <v>0</v>
      </c>
      <c r="U1042" s="87">
        <v>0</v>
      </c>
      <c r="V1042" s="87">
        <v>0</v>
      </c>
      <c r="W1042" s="87">
        <v>0</v>
      </c>
      <c r="X1042" s="87">
        <v>0</v>
      </c>
      <c r="Y1042" s="87">
        <v>0</v>
      </c>
      <c r="Z1042" s="87">
        <v>0</v>
      </c>
      <c r="AA1042" s="87">
        <v>0</v>
      </c>
      <c r="AB1042" s="87">
        <v>0</v>
      </c>
      <c r="AC1042" s="87">
        <v>0</v>
      </c>
      <c r="AD1042" s="87">
        <v>0</v>
      </c>
      <c r="AE1042" s="87">
        <v>0</v>
      </c>
      <c r="AF1042" s="87">
        <v>0</v>
      </c>
      <c r="AG1042" s="87">
        <v>0</v>
      </c>
      <c r="AH1042" s="87">
        <v>0</v>
      </c>
      <c r="AI1042" s="87">
        <v>0</v>
      </c>
      <c r="AJ1042" s="87">
        <v>0</v>
      </c>
      <c r="AK1042" s="87">
        <v>0</v>
      </c>
      <c r="AL1042" s="87">
        <v>0</v>
      </c>
      <c r="AM1042" s="87">
        <v>0</v>
      </c>
      <c r="AN1042" s="87">
        <v>0</v>
      </c>
      <c r="AO1042" s="87">
        <v>0</v>
      </c>
      <c r="AP1042" s="87">
        <v>0</v>
      </c>
      <c r="AQ1042" s="87">
        <v>0</v>
      </c>
      <c r="AR1042" s="87">
        <v>0</v>
      </c>
      <c r="AS1042" s="87">
        <v>0</v>
      </c>
      <c r="AT1042" s="87">
        <v>0</v>
      </c>
      <c r="AU1042" s="87">
        <v>0</v>
      </c>
    </row>
    <row r="1043" spans="1:47" x14ac:dyDescent="0.25">
      <c r="A1043" s="224" t="s">
        <v>901</v>
      </c>
      <c r="B1043" s="216" t="s">
        <v>38</v>
      </c>
      <c r="C1043" s="224"/>
      <c r="D1043" s="223">
        <v>0</v>
      </c>
      <c r="E1043" s="223">
        <v>0</v>
      </c>
      <c r="F1043" s="223">
        <v>0</v>
      </c>
      <c r="G1043" s="223">
        <v>0</v>
      </c>
      <c r="H1043" s="223">
        <v>0</v>
      </c>
      <c r="I1043" s="223">
        <v>0.52700000000000002</v>
      </c>
      <c r="J1043" s="223">
        <v>0</v>
      </c>
      <c r="K1043" s="223">
        <v>0</v>
      </c>
      <c r="L1043" s="223">
        <v>0</v>
      </c>
      <c r="M1043" s="223">
        <v>0</v>
      </c>
      <c r="N1043" s="223">
        <v>0.7</v>
      </c>
      <c r="O1043" s="223">
        <v>0</v>
      </c>
      <c r="P1043" s="223">
        <v>0</v>
      </c>
      <c r="Q1043" s="223">
        <v>0</v>
      </c>
      <c r="R1043" s="223">
        <v>0</v>
      </c>
      <c r="S1043" s="223">
        <v>0</v>
      </c>
      <c r="T1043" s="223">
        <v>0.8</v>
      </c>
      <c r="U1043" s="223">
        <v>0</v>
      </c>
      <c r="V1043" s="223">
        <v>0</v>
      </c>
      <c r="W1043" s="223">
        <v>0</v>
      </c>
      <c r="X1043" s="223">
        <v>0</v>
      </c>
      <c r="Y1043" s="223">
        <v>0</v>
      </c>
      <c r="Z1043" s="223">
        <v>0</v>
      </c>
      <c r="AA1043" s="223">
        <v>0</v>
      </c>
      <c r="AB1043" s="223">
        <f t="shared" ref="AB1043:AU1043" si="125">SUM(AB1044:AB1047)</f>
        <v>0</v>
      </c>
      <c r="AC1043" s="223">
        <f t="shared" si="125"/>
        <v>0</v>
      </c>
      <c r="AD1043" s="223">
        <f t="shared" si="125"/>
        <v>0</v>
      </c>
      <c r="AE1043" s="223">
        <f t="shared" si="125"/>
        <v>0</v>
      </c>
      <c r="AF1043" s="223">
        <f t="shared" si="125"/>
        <v>0</v>
      </c>
      <c r="AG1043" s="223">
        <f t="shared" si="125"/>
        <v>0</v>
      </c>
      <c r="AH1043" s="223">
        <f t="shared" si="125"/>
        <v>0</v>
      </c>
      <c r="AI1043" s="223">
        <f t="shared" si="125"/>
        <v>0</v>
      </c>
      <c r="AJ1043" s="223">
        <f t="shared" si="125"/>
        <v>0</v>
      </c>
      <c r="AK1043" s="223">
        <f t="shared" si="125"/>
        <v>0</v>
      </c>
      <c r="AL1043" s="223">
        <f t="shared" si="125"/>
        <v>0</v>
      </c>
      <c r="AM1043" s="223">
        <f t="shared" si="125"/>
        <v>0</v>
      </c>
      <c r="AN1043" s="223">
        <f t="shared" si="125"/>
        <v>0</v>
      </c>
      <c r="AO1043" s="223">
        <f t="shared" si="125"/>
        <v>0</v>
      </c>
      <c r="AP1043" s="223">
        <f t="shared" si="125"/>
        <v>0</v>
      </c>
      <c r="AQ1043" s="223">
        <f t="shared" si="125"/>
        <v>0</v>
      </c>
      <c r="AR1043" s="223">
        <f t="shared" si="125"/>
        <v>0</v>
      </c>
      <c r="AS1043" s="223">
        <f t="shared" si="125"/>
        <v>0</v>
      </c>
      <c r="AT1043" s="223">
        <f t="shared" si="125"/>
        <v>0</v>
      </c>
      <c r="AU1043" s="223">
        <f t="shared" si="125"/>
        <v>0</v>
      </c>
    </row>
    <row r="1044" spans="1:47" ht="47.25" x14ac:dyDescent="0.25">
      <c r="A1044" s="171" t="s">
        <v>901</v>
      </c>
      <c r="B1044" s="86" t="s">
        <v>471</v>
      </c>
      <c r="C1044" s="171" t="s">
        <v>2768</v>
      </c>
      <c r="D1044" s="87">
        <v>0</v>
      </c>
      <c r="E1044" s="87">
        <v>0</v>
      </c>
      <c r="F1044" s="87">
        <v>0</v>
      </c>
      <c r="G1044" s="87">
        <v>0</v>
      </c>
      <c r="H1044" s="87">
        <v>0</v>
      </c>
      <c r="I1044" s="87">
        <v>0</v>
      </c>
      <c r="J1044" s="87">
        <v>0</v>
      </c>
      <c r="K1044" s="87">
        <v>0</v>
      </c>
      <c r="L1044" s="87">
        <v>0</v>
      </c>
      <c r="M1044" s="87">
        <v>0</v>
      </c>
      <c r="N1044" s="87">
        <v>0</v>
      </c>
      <c r="O1044" s="87">
        <v>0</v>
      </c>
      <c r="P1044" s="87">
        <v>0</v>
      </c>
      <c r="Q1044" s="87">
        <v>0</v>
      </c>
      <c r="R1044" s="87">
        <v>0</v>
      </c>
      <c r="S1044" s="87">
        <v>0</v>
      </c>
      <c r="T1044" s="87">
        <v>0.8</v>
      </c>
      <c r="U1044" s="87">
        <v>0</v>
      </c>
      <c r="V1044" s="87">
        <v>0</v>
      </c>
      <c r="W1044" s="87">
        <v>0</v>
      </c>
      <c r="X1044" s="87">
        <v>0</v>
      </c>
      <c r="Y1044" s="87">
        <v>0</v>
      </c>
      <c r="Z1044" s="87">
        <v>0</v>
      </c>
      <c r="AA1044" s="87">
        <v>0</v>
      </c>
      <c r="AB1044" s="87">
        <v>0</v>
      </c>
      <c r="AC1044" s="87">
        <v>0</v>
      </c>
      <c r="AD1044" s="87">
        <v>0</v>
      </c>
      <c r="AE1044" s="87">
        <v>0</v>
      </c>
      <c r="AF1044" s="87">
        <v>0</v>
      </c>
      <c r="AG1044" s="87">
        <v>0</v>
      </c>
      <c r="AH1044" s="87">
        <v>0</v>
      </c>
      <c r="AI1044" s="87">
        <v>0</v>
      </c>
      <c r="AJ1044" s="87">
        <v>0</v>
      </c>
      <c r="AK1044" s="87">
        <v>0</v>
      </c>
      <c r="AL1044" s="87">
        <v>0</v>
      </c>
      <c r="AM1044" s="87">
        <v>0</v>
      </c>
      <c r="AN1044" s="87">
        <v>0</v>
      </c>
      <c r="AO1044" s="87">
        <v>0</v>
      </c>
      <c r="AP1044" s="87">
        <v>0</v>
      </c>
      <c r="AQ1044" s="87">
        <v>0</v>
      </c>
      <c r="AR1044" s="87">
        <v>0</v>
      </c>
      <c r="AS1044" s="87">
        <v>0</v>
      </c>
      <c r="AT1044" s="87">
        <v>0</v>
      </c>
      <c r="AU1044" s="87">
        <v>0</v>
      </c>
    </row>
    <row r="1045" spans="1:47" ht="63" x14ac:dyDescent="0.25">
      <c r="A1045" s="171" t="s">
        <v>901</v>
      </c>
      <c r="B1045" s="86" t="s">
        <v>408</v>
      </c>
      <c r="C1045" s="171" t="s">
        <v>2769</v>
      </c>
      <c r="D1045" s="87">
        <v>0</v>
      </c>
      <c r="E1045" s="87">
        <v>0</v>
      </c>
      <c r="F1045" s="87">
        <v>0</v>
      </c>
      <c r="G1045" s="87">
        <v>0</v>
      </c>
      <c r="H1045" s="87">
        <v>0</v>
      </c>
      <c r="I1045" s="87">
        <v>0</v>
      </c>
      <c r="J1045" s="87">
        <v>0</v>
      </c>
      <c r="K1045" s="87">
        <v>0</v>
      </c>
      <c r="L1045" s="87">
        <v>0</v>
      </c>
      <c r="M1045" s="87">
        <v>0</v>
      </c>
      <c r="N1045" s="87">
        <v>0</v>
      </c>
      <c r="O1045" s="87">
        <v>0</v>
      </c>
      <c r="P1045" s="87">
        <v>0</v>
      </c>
      <c r="Q1045" s="87">
        <v>0</v>
      </c>
      <c r="R1045" s="87">
        <v>0</v>
      </c>
      <c r="S1045" s="87">
        <v>0</v>
      </c>
      <c r="T1045" s="87">
        <v>0</v>
      </c>
      <c r="U1045" s="87">
        <v>0</v>
      </c>
      <c r="V1045" s="87">
        <v>0</v>
      </c>
      <c r="W1045" s="87">
        <v>0</v>
      </c>
      <c r="X1045" s="87">
        <v>0</v>
      </c>
      <c r="Y1045" s="87">
        <v>0</v>
      </c>
      <c r="Z1045" s="87">
        <v>0</v>
      </c>
      <c r="AA1045" s="87">
        <v>0</v>
      </c>
      <c r="AB1045" s="87">
        <v>0</v>
      </c>
      <c r="AC1045" s="87">
        <v>0</v>
      </c>
      <c r="AD1045" s="87">
        <v>0</v>
      </c>
      <c r="AE1045" s="87">
        <v>0</v>
      </c>
      <c r="AF1045" s="87">
        <v>0</v>
      </c>
      <c r="AG1045" s="87">
        <v>0</v>
      </c>
      <c r="AH1045" s="87">
        <v>0</v>
      </c>
      <c r="AI1045" s="87">
        <v>0</v>
      </c>
      <c r="AJ1045" s="87">
        <v>0</v>
      </c>
      <c r="AK1045" s="87">
        <v>0</v>
      </c>
      <c r="AL1045" s="87">
        <v>0</v>
      </c>
      <c r="AM1045" s="87">
        <v>0</v>
      </c>
      <c r="AN1045" s="87">
        <v>0</v>
      </c>
      <c r="AO1045" s="87">
        <v>0</v>
      </c>
      <c r="AP1045" s="87">
        <v>0</v>
      </c>
      <c r="AQ1045" s="87">
        <v>0</v>
      </c>
      <c r="AR1045" s="87">
        <v>0</v>
      </c>
      <c r="AS1045" s="87">
        <v>0</v>
      </c>
      <c r="AT1045" s="87">
        <v>0</v>
      </c>
      <c r="AU1045" s="87">
        <v>0</v>
      </c>
    </row>
    <row r="1046" spans="1:47" ht="63" x14ac:dyDescent="0.25">
      <c r="A1046" s="171" t="s">
        <v>901</v>
      </c>
      <c r="B1046" s="86" t="s">
        <v>505</v>
      </c>
      <c r="C1046" s="171" t="s">
        <v>1944</v>
      </c>
      <c r="D1046" s="87">
        <v>0</v>
      </c>
      <c r="E1046" s="87">
        <v>0</v>
      </c>
      <c r="F1046" s="87">
        <v>0</v>
      </c>
      <c r="G1046" s="87">
        <v>0</v>
      </c>
      <c r="H1046" s="87">
        <v>0</v>
      </c>
      <c r="I1046" s="87">
        <v>0.52700000000000002</v>
      </c>
      <c r="J1046" s="87">
        <v>0</v>
      </c>
      <c r="K1046" s="87">
        <v>0</v>
      </c>
      <c r="L1046" s="87">
        <v>0</v>
      </c>
      <c r="M1046" s="87">
        <v>0</v>
      </c>
      <c r="N1046" s="87">
        <v>0.7</v>
      </c>
      <c r="O1046" s="87">
        <v>0</v>
      </c>
      <c r="P1046" s="87">
        <v>0</v>
      </c>
      <c r="Q1046" s="87">
        <v>0</v>
      </c>
      <c r="R1046" s="87">
        <v>0</v>
      </c>
      <c r="S1046" s="87">
        <v>0</v>
      </c>
      <c r="T1046" s="87">
        <v>0</v>
      </c>
      <c r="U1046" s="87">
        <v>0</v>
      </c>
      <c r="V1046" s="87">
        <v>0</v>
      </c>
      <c r="W1046" s="87">
        <v>0</v>
      </c>
      <c r="X1046" s="87">
        <v>0</v>
      </c>
      <c r="Y1046" s="87">
        <v>0</v>
      </c>
      <c r="Z1046" s="87">
        <v>0</v>
      </c>
      <c r="AA1046" s="87">
        <v>0</v>
      </c>
      <c r="AB1046" s="87">
        <v>0</v>
      </c>
      <c r="AC1046" s="87">
        <v>0</v>
      </c>
      <c r="AD1046" s="87">
        <v>0</v>
      </c>
      <c r="AE1046" s="87">
        <v>0</v>
      </c>
      <c r="AF1046" s="87">
        <v>0</v>
      </c>
      <c r="AG1046" s="87">
        <v>0</v>
      </c>
      <c r="AH1046" s="87">
        <v>0</v>
      </c>
      <c r="AI1046" s="87">
        <v>0</v>
      </c>
      <c r="AJ1046" s="87">
        <v>0</v>
      </c>
      <c r="AK1046" s="87">
        <v>0</v>
      </c>
      <c r="AL1046" s="87">
        <v>0</v>
      </c>
      <c r="AM1046" s="87">
        <v>0</v>
      </c>
      <c r="AN1046" s="87">
        <v>0</v>
      </c>
      <c r="AO1046" s="87">
        <v>0</v>
      </c>
      <c r="AP1046" s="87">
        <v>0</v>
      </c>
      <c r="AQ1046" s="87">
        <v>0</v>
      </c>
      <c r="AR1046" s="87">
        <v>0</v>
      </c>
      <c r="AS1046" s="87">
        <v>0</v>
      </c>
      <c r="AT1046" s="87">
        <v>0</v>
      </c>
      <c r="AU1046" s="87">
        <v>0</v>
      </c>
    </row>
    <row r="1047" spans="1:47" ht="47.25" x14ac:dyDescent="0.25">
      <c r="A1047" s="171" t="s">
        <v>901</v>
      </c>
      <c r="B1047" s="86" t="s">
        <v>866</v>
      </c>
      <c r="C1047" s="171" t="s">
        <v>2770</v>
      </c>
      <c r="D1047" s="87">
        <v>0</v>
      </c>
      <c r="E1047" s="87">
        <v>0</v>
      </c>
      <c r="F1047" s="87">
        <v>0</v>
      </c>
      <c r="G1047" s="87">
        <v>0</v>
      </c>
      <c r="H1047" s="87">
        <v>0</v>
      </c>
      <c r="I1047" s="87">
        <v>0</v>
      </c>
      <c r="J1047" s="87">
        <v>0</v>
      </c>
      <c r="K1047" s="87">
        <v>0</v>
      </c>
      <c r="L1047" s="87">
        <v>0</v>
      </c>
      <c r="M1047" s="87">
        <v>0</v>
      </c>
      <c r="N1047" s="87">
        <v>0</v>
      </c>
      <c r="O1047" s="87">
        <v>0</v>
      </c>
      <c r="P1047" s="87">
        <v>0</v>
      </c>
      <c r="Q1047" s="87">
        <v>0</v>
      </c>
      <c r="R1047" s="87">
        <v>0</v>
      </c>
      <c r="S1047" s="87">
        <v>0</v>
      </c>
      <c r="T1047" s="87">
        <v>0</v>
      </c>
      <c r="U1047" s="87">
        <v>0</v>
      </c>
      <c r="V1047" s="87">
        <v>0</v>
      </c>
      <c r="W1047" s="87">
        <v>0</v>
      </c>
      <c r="X1047" s="87">
        <v>0</v>
      </c>
      <c r="Y1047" s="87">
        <v>0</v>
      </c>
      <c r="Z1047" s="87">
        <v>0</v>
      </c>
      <c r="AA1047" s="87">
        <v>0</v>
      </c>
      <c r="AB1047" s="87">
        <v>0</v>
      </c>
      <c r="AC1047" s="87">
        <v>0</v>
      </c>
      <c r="AD1047" s="87">
        <v>0</v>
      </c>
      <c r="AE1047" s="87">
        <v>0</v>
      </c>
      <c r="AF1047" s="87">
        <v>0</v>
      </c>
      <c r="AG1047" s="87">
        <v>0</v>
      </c>
      <c r="AH1047" s="87">
        <v>0</v>
      </c>
      <c r="AI1047" s="87">
        <v>0</v>
      </c>
      <c r="AJ1047" s="87">
        <v>0</v>
      </c>
      <c r="AK1047" s="87">
        <v>0</v>
      </c>
      <c r="AL1047" s="87">
        <v>0</v>
      </c>
      <c r="AM1047" s="87">
        <v>0</v>
      </c>
      <c r="AN1047" s="87">
        <v>0</v>
      </c>
      <c r="AO1047" s="87">
        <v>0</v>
      </c>
      <c r="AP1047" s="87">
        <v>0</v>
      </c>
      <c r="AQ1047" s="87">
        <v>0</v>
      </c>
      <c r="AR1047" s="87">
        <v>0</v>
      </c>
      <c r="AS1047" s="87">
        <v>0</v>
      </c>
      <c r="AT1047" s="87">
        <v>0</v>
      </c>
      <c r="AU1047" s="87">
        <v>0</v>
      </c>
    </row>
    <row r="1048" spans="1:47" x14ac:dyDescent="0.25">
      <c r="A1048" s="224"/>
      <c r="B1048" s="216" t="s">
        <v>72</v>
      </c>
      <c r="C1048" s="224"/>
      <c r="D1048" s="223">
        <v>0</v>
      </c>
      <c r="E1048" s="223">
        <v>0</v>
      </c>
      <c r="F1048" s="223">
        <v>0</v>
      </c>
      <c r="G1048" s="223">
        <v>0</v>
      </c>
      <c r="H1048" s="223">
        <v>0</v>
      </c>
      <c r="I1048" s="223">
        <v>0</v>
      </c>
      <c r="J1048" s="223">
        <v>0</v>
      </c>
      <c r="K1048" s="223">
        <v>0</v>
      </c>
      <c r="L1048" s="223">
        <v>0</v>
      </c>
      <c r="M1048" s="223">
        <v>0</v>
      </c>
      <c r="N1048" s="223">
        <v>0</v>
      </c>
      <c r="O1048" s="223">
        <v>0</v>
      </c>
      <c r="P1048" s="223">
        <v>0</v>
      </c>
      <c r="Q1048" s="223">
        <v>0</v>
      </c>
      <c r="R1048" s="223">
        <v>0</v>
      </c>
      <c r="S1048" s="223">
        <v>0</v>
      </c>
      <c r="T1048" s="223">
        <v>4</v>
      </c>
      <c r="U1048" s="223">
        <v>0</v>
      </c>
      <c r="V1048" s="223">
        <v>0</v>
      </c>
      <c r="W1048" s="223">
        <v>0</v>
      </c>
      <c r="X1048" s="223">
        <v>0</v>
      </c>
      <c r="Y1048" s="223">
        <v>0</v>
      </c>
      <c r="Z1048" s="223">
        <v>0</v>
      </c>
      <c r="AA1048" s="223">
        <v>0</v>
      </c>
      <c r="AB1048" s="223">
        <f t="shared" ref="AB1048:AU1048" si="126">SUM(AB1049:AB1049)</f>
        <v>0</v>
      </c>
      <c r="AC1048" s="223">
        <f t="shared" si="126"/>
        <v>0</v>
      </c>
      <c r="AD1048" s="223">
        <f t="shared" si="126"/>
        <v>0</v>
      </c>
      <c r="AE1048" s="223">
        <f t="shared" si="126"/>
        <v>0</v>
      </c>
      <c r="AF1048" s="223">
        <f t="shared" si="126"/>
        <v>0</v>
      </c>
      <c r="AG1048" s="223">
        <f t="shared" si="126"/>
        <v>0</v>
      </c>
      <c r="AH1048" s="223">
        <f t="shared" si="126"/>
        <v>0</v>
      </c>
      <c r="AI1048" s="223">
        <f t="shared" si="126"/>
        <v>0</v>
      </c>
      <c r="AJ1048" s="223">
        <f t="shared" si="126"/>
        <v>0</v>
      </c>
      <c r="AK1048" s="223">
        <f t="shared" si="126"/>
        <v>0</v>
      </c>
      <c r="AL1048" s="223">
        <f t="shared" si="126"/>
        <v>0</v>
      </c>
      <c r="AM1048" s="223">
        <f t="shared" si="126"/>
        <v>0</v>
      </c>
      <c r="AN1048" s="223">
        <f t="shared" si="126"/>
        <v>0</v>
      </c>
      <c r="AO1048" s="223">
        <f t="shared" si="126"/>
        <v>0</v>
      </c>
      <c r="AP1048" s="223">
        <f t="shared" si="126"/>
        <v>0</v>
      </c>
      <c r="AQ1048" s="223">
        <f t="shared" si="126"/>
        <v>0</v>
      </c>
      <c r="AR1048" s="223">
        <f t="shared" si="126"/>
        <v>0</v>
      </c>
      <c r="AS1048" s="223">
        <f t="shared" si="126"/>
        <v>0</v>
      </c>
      <c r="AT1048" s="223">
        <f t="shared" si="126"/>
        <v>0</v>
      </c>
      <c r="AU1048" s="223">
        <f t="shared" si="126"/>
        <v>0</v>
      </c>
    </row>
    <row r="1049" spans="1:47" ht="94.5" x14ac:dyDescent="0.25">
      <c r="A1049" s="171" t="s">
        <v>901</v>
      </c>
      <c r="B1049" s="86" t="s">
        <v>867</v>
      </c>
      <c r="C1049" s="171" t="s">
        <v>2771</v>
      </c>
      <c r="D1049" s="87">
        <v>0</v>
      </c>
      <c r="E1049" s="87">
        <v>0</v>
      </c>
      <c r="F1049" s="87">
        <v>0</v>
      </c>
      <c r="G1049" s="87">
        <v>0</v>
      </c>
      <c r="H1049" s="87">
        <v>0</v>
      </c>
      <c r="I1049" s="87">
        <v>0</v>
      </c>
      <c r="J1049" s="87">
        <v>0</v>
      </c>
      <c r="K1049" s="87">
        <v>0</v>
      </c>
      <c r="L1049" s="87">
        <v>0</v>
      </c>
      <c r="M1049" s="87">
        <v>0</v>
      </c>
      <c r="N1049" s="87">
        <v>0</v>
      </c>
      <c r="O1049" s="87">
        <v>0</v>
      </c>
      <c r="P1049" s="87">
        <v>0</v>
      </c>
      <c r="Q1049" s="87">
        <v>0</v>
      </c>
      <c r="R1049" s="87">
        <v>0</v>
      </c>
      <c r="S1049" s="87">
        <v>0</v>
      </c>
      <c r="T1049" s="87">
        <v>4</v>
      </c>
      <c r="U1049" s="87">
        <v>0</v>
      </c>
      <c r="V1049" s="87">
        <v>0</v>
      </c>
      <c r="W1049" s="87">
        <v>0</v>
      </c>
      <c r="X1049" s="87">
        <v>0</v>
      </c>
      <c r="Y1049" s="87">
        <v>0</v>
      </c>
      <c r="Z1049" s="87">
        <v>0</v>
      </c>
      <c r="AA1049" s="87">
        <v>0</v>
      </c>
      <c r="AB1049" s="87">
        <v>0</v>
      </c>
      <c r="AC1049" s="87">
        <v>0</v>
      </c>
      <c r="AD1049" s="87">
        <v>0</v>
      </c>
      <c r="AE1049" s="87">
        <v>0</v>
      </c>
      <c r="AF1049" s="87">
        <v>0</v>
      </c>
      <c r="AG1049" s="87">
        <v>0</v>
      </c>
      <c r="AH1049" s="87">
        <v>0</v>
      </c>
      <c r="AI1049" s="87">
        <v>0</v>
      </c>
      <c r="AJ1049" s="87">
        <v>0</v>
      </c>
      <c r="AK1049" s="87">
        <v>0</v>
      </c>
      <c r="AL1049" s="87">
        <v>0</v>
      </c>
      <c r="AM1049" s="87">
        <v>0</v>
      </c>
      <c r="AN1049" s="87">
        <v>0</v>
      </c>
      <c r="AO1049" s="87">
        <v>0</v>
      </c>
      <c r="AP1049" s="87">
        <v>0</v>
      </c>
      <c r="AQ1049" s="87">
        <v>0</v>
      </c>
      <c r="AR1049" s="87">
        <v>0</v>
      </c>
      <c r="AS1049" s="87">
        <v>0</v>
      </c>
      <c r="AT1049" s="87">
        <v>0</v>
      </c>
      <c r="AU1049" s="87">
        <v>0</v>
      </c>
    </row>
    <row r="1050" spans="1:47" ht="31.5" x14ac:dyDescent="0.25">
      <c r="A1050" s="224"/>
      <c r="B1050" s="216" t="s">
        <v>297</v>
      </c>
      <c r="C1050" s="224"/>
      <c r="D1050" s="223">
        <v>0</v>
      </c>
      <c r="E1050" s="223">
        <v>0</v>
      </c>
      <c r="F1050" s="223">
        <v>0</v>
      </c>
      <c r="G1050" s="223">
        <v>0</v>
      </c>
      <c r="H1050" s="223">
        <v>0</v>
      </c>
      <c r="I1050" s="223">
        <v>3.4220000000000002</v>
      </c>
      <c r="J1050" s="223">
        <v>0</v>
      </c>
      <c r="K1050" s="223">
        <v>0</v>
      </c>
      <c r="L1050" s="223">
        <v>0</v>
      </c>
      <c r="M1050" s="223">
        <v>0</v>
      </c>
      <c r="N1050" s="223">
        <v>0</v>
      </c>
      <c r="O1050" s="223">
        <v>0</v>
      </c>
      <c r="P1050" s="223">
        <v>0</v>
      </c>
      <c r="Q1050" s="223">
        <v>0</v>
      </c>
      <c r="R1050" s="223">
        <v>0</v>
      </c>
      <c r="S1050" s="223">
        <v>0</v>
      </c>
      <c r="T1050" s="223">
        <v>0.72</v>
      </c>
      <c r="U1050" s="223">
        <v>0</v>
      </c>
      <c r="V1050" s="223">
        <v>0</v>
      </c>
      <c r="W1050" s="223">
        <v>0</v>
      </c>
      <c r="X1050" s="223">
        <v>0</v>
      </c>
      <c r="Y1050" s="223">
        <v>0</v>
      </c>
      <c r="Z1050" s="223">
        <v>0</v>
      </c>
      <c r="AA1050" s="223">
        <v>0</v>
      </c>
      <c r="AB1050" s="223">
        <f t="shared" ref="AB1050:AU1050" si="127">SUM(AB1051:AB1057)</f>
        <v>0</v>
      </c>
      <c r="AC1050" s="223">
        <f t="shared" si="127"/>
        <v>0</v>
      </c>
      <c r="AD1050" s="223">
        <f t="shared" si="127"/>
        <v>0</v>
      </c>
      <c r="AE1050" s="223">
        <f t="shared" si="127"/>
        <v>0</v>
      </c>
      <c r="AF1050" s="223">
        <f t="shared" si="127"/>
        <v>0</v>
      </c>
      <c r="AG1050" s="223">
        <f t="shared" si="127"/>
        <v>0</v>
      </c>
      <c r="AH1050" s="223">
        <f t="shared" si="127"/>
        <v>0</v>
      </c>
      <c r="AI1050" s="223">
        <f t="shared" si="127"/>
        <v>0</v>
      </c>
      <c r="AJ1050" s="223">
        <f t="shared" si="127"/>
        <v>0</v>
      </c>
      <c r="AK1050" s="223">
        <f t="shared" si="127"/>
        <v>0</v>
      </c>
      <c r="AL1050" s="223">
        <f t="shared" si="127"/>
        <v>0</v>
      </c>
      <c r="AM1050" s="223">
        <f t="shared" si="127"/>
        <v>0</v>
      </c>
      <c r="AN1050" s="223">
        <f t="shared" si="127"/>
        <v>0</v>
      </c>
      <c r="AO1050" s="223">
        <f t="shared" si="127"/>
        <v>0</v>
      </c>
      <c r="AP1050" s="223">
        <f t="shared" si="127"/>
        <v>0</v>
      </c>
      <c r="AQ1050" s="223">
        <f t="shared" si="127"/>
        <v>0</v>
      </c>
      <c r="AR1050" s="223">
        <f t="shared" si="127"/>
        <v>0</v>
      </c>
      <c r="AS1050" s="223">
        <f t="shared" si="127"/>
        <v>0</v>
      </c>
      <c r="AT1050" s="223">
        <f t="shared" si="127"/>
        <v>0</v>
      </c>
      <c r="AU1050" s="223">
        <f t="shared" si="127"/>
        <v>0</v>
      </c>
    </row>
    <row r="1051" spans="1:47" ht="110.25" x14ac:dyDescent="0.25">
      <c r="A1051" s="171" t="s">
        <v>901</v>
      </c>
      <c r="B1051" s="86" t="s">
        <v>134</v>
      </c>
      <c r="C1051" s="171" t="s">
        <v>2772</v>
      </c>
      <c r="D1051" s="87">
        <v>0</v>
      </c>
      <c r="E1051" s="87">
        <v>0</v>
      </c>
      <c r="F1051" s="87">
        <v>0</v>
      </c>
      <c r="G1051" s="87">
        <v>0</v>
      </c>
      <c r="H1051" s="87">
        <v>0</v>
      </c>
      <c r="I1051" s="87">
        <v>3.4220000000000002</v>
      </c>
      <c r="J1051" s="87">
        <v>0</v>
      </c>
      <c r="K1051" s="87">
        <v>0</v>
      </c>
      <c r="L1051" s="87">
        <v>0</v>
      </c>
      <c r="M1051" s="87">
        <v>0</v>
      </c>
      <c r="N1051" s="87">
        <v>0</v>
      </c>
      <c r="O1051" s="87">
        <v>0</v>
      </c>
      <c r="P1051" s="87">
        <v>0</v>
      </c>
      <c r="Q1051" s="87">
        <v>0</v>
      </c>
      <c r="R1051" s="87">
        <v>0</v>
      </c>
      <c r="S1051" s="87">
        <v>0</v>
      </c>
      <c r="T1051" s="87">
        <v>0</v>
      </c>
      <c r="U1051" s="87">
        <v>0</v>
      </c>
      <c r="V1051" s="87">
        <v>0</v>
      </c>
      <c r="W1051" s="87">
        <v>0</v>
      </c>
      <c r="X1051" s="87">
        <v>0</v>
      </c>
      <c r="Y1051" s="87">
        <v>0</v>
      </c>
      <c r="Z1051" s="87">
        <v>0</v>
      </c>
      <c r="AA1051" s="87">
        <v>0</v>
      </c>
      <c r="AB1051" s="87">
        <v>0</v>
      </c>
      <c r="AC1051" s="87">
        <v>0</v>
      </c>
      <c r="AD1051" s="87">
        <v>0</v>
      </c>
      <c r="AE1051" s="87">
        <v>0</v>
      </c>
      <c r="AF1051" s="87">
        <v>0</v>
      </c>
      <c r="AG1051" s="87">
        <v>0</v>
      </c>
      <c r="AH1051" s="87">
        <v>0</v>
      </c>
      <c r="AI1051" s="87">
        <v>0</v>
      </c>
      <c r="AJ1051" s="87">
        <v>0</v>
      </c>
      <c r="AK1051" s="87">
        <v>0</v>
      </c>
      <c r="AL1051" s="87">
        <v>0</v>
      </c>
      <c r="AM1051" s="87">
        <v>0</v>
      </c>
      <c r="AN1051" s="87">
        <v>0</v>
      </c>
      <c r="AO1051" s="87">
        <v>0</v>
      </c>
      <c r="AP1051" s="87">
        <v>0</v>
      </c>
      <c r="AQ1051" s="87">
        <v>0</v>
      </c>
      <c r="AR1051" s="87">
        <v>0</v>
      </c>
      <c r="AS1051" s="87">
        <v>0</v>
      </c>
      <c r="AT1051" s="87">
        <v>0</v>
      </c>
      <c r="AU1051" s="87">
        <v>0</v>
      </c>
    </row>
    <row r="1052" spans="1:47" ht="78.75" x14ac:dyDescent="0.25">
      <c r="A1052" s="171" t="s">
        <v>901</v>
      </c>
      <c r="B1052" s="86" t="s">
        <v>868</v>
      </c>
      <c r="C1052" s="171" t="s">
        <v>2773</v>
      </c>
      <c r="D1052" s="87">
        <v>0</v>
      </c>
      <c r="E1052" s="87">
        <v>0</v>
      </c>
      <c r="F1052" s="87">
        <v>0</v>
      </c>
      <c r="G1052" s="87">
        <v>0</v>
      </c>
      <c r="H1052" s="87">
        <v>0</v>
      </c>
      <c r="I1052" s="87">
        <v>0</v>
      </c>
      <c r="J1052" s="87">
        <v>0</v>
      </c>
      <c r="K1052" s="87">
        <v>0</v>
      </c>
      <c r="L1052" s="87">
        <v>0</v>
      </c>
      <c r="M1052" s="87">
        <v>0</v>
      </c>
      <c r="N1052" s="87">
        <v>0</v>
      </c>
      <c r="O1052" s="87">
        <v>0</v>
      </c>
      <c r="P1052" s="87">
        <v>0</v>
      </c>
      <c r="Q1052" s="87">
        <v>0</v>
      </c>
      <c r="R1052" s="87">
        <v>0</v>
      </c>
      <c r="S1052" s="87">
        <v>0</v>
      </c>
      <c r="T1052" s="87">
        <v>0</v>
      </c>
      <c r="U1052" s="87">
        <v>0</v>
      </c>
      <c r="V1052" s="87">
        <v>0</v>
      </c>
      <c r="W1052" s="87">
        <v>0</v>
      </c>
      <c r="X1052" s="87">
        <v>0</v>
      </c>
      <c r="Y1052" s="87">
        <v>0</v>
      </c>
      <c r="Z1052" s="87">
        <v>0</v>
      </c>
      <c r="AA1052" s="87">
        <v>0</v>
      </c>
      <c r="AB1052" s="87">
        <v>0</v>
      </c>
      <c r="AC1052" s="87">
        <v>0</v>
      </c>
      <c r="AD1052" s="87">
        <v>0</v>
      </c>
      <c r="AE1052" s="87">
        <v>0</v>
      </c>
      <c r="AF1052" s="87">
        <v>0</v>
      </c>
      <c r="AG1052" s="87">
        <v>0</v>
      </c>
      <c r="AH1052" s="87">
        <v>0</v>
      </c>
      <c r="AI1052" s="87">
        <v>0</v>
      </c>
      <c r="AJ1052" s="87">
        <v>0</v>
      </c>
      <c r="AK1052" s="87">
        <v>0</v>
      </c>
      <c r="AL1052" s="87">
        <v>0</v>
      </c>
      <c r="AM1052" s="87">
        <v>0</v>
      </c>
      <c r="AN1052" s="87">
        <v>0</v>
      </c>
      <c r="AO1052" s="87">
        <v>0</v>
      </c>
      <c r="AP1052" s="87">
        <v>0</v>
      </c>
      <c r="AQ1052" s="87">
        <v>0</v>
      </c>
      <c r="AR1052" s="87">
        <v>0</v>
      </c>
      <c r="AS1052" s="87">
        <v>0</v>
      </c>
      <c r="AT1052" s="87">
        <v>0</v>
      </c>
      <c r="AU1052" s="87">
        <v>0</v>
      </c>
    </row>
    <row r="1053" spans="1:47" ht="110.25" x14ac:dyDescent="0.25">
      <c r="A1053" s="171" t="s">
        <v>901</v>
      </c>
      <c r="B1053" s="86" t="s">
        <v>869</v>
      </c>
      <c r="C1053" s="171" t="s">
        <v>2774</v>
      </c>
      <c r="D1053" s="87">
        <v>0</v>
      </c>
      <c r="E1053" s="87">
        <v>0</v>
      </c>
      <c r="F1053" s="87">
        <v>0</v>
      </c>
      <c r="G1053" s="87">
        <v>0</v>
      </c>
      <c r="H1053" s="87">
        <v>0</v>
      </c>
      <c r="I1053" s="87">
        <v>0</v>
      </c>
      <c r="J1053" s="87">
        <v>0</v>
      </c>
      <c r="K1053" s="87">
        <v>0</v>
      </c>
      <c r="L1053" s="87">
        <v>0</v>
      </c>
      <c r="M1053" s="87">
        <v>0</v>
      </c>
      <c r="N1053" s="87">
        <v>0</v>
      </c>
      <c r="O1053" s="87">
        <v>0</v>
      </c>
      <c r="P1053" s="87">
        <v>0</v>
      </c>
      <c r="Q1053" s="87">
        <v>0</v>
      </c>
      <c r="R1053" s="87">
        <v>0</v>
      </c>
      <c r="S1053" s="87">
        <v>0</v>
      </c>
      <c r="T1053" s="87">
        <v>0</v>
      </c>
      <c r="U1053" s="87">
        <v>0</v>
      </c>
      <c r="V1053" s="87">
        <v>0</v>
      </c>
      <c r="W1053" s="87">
        <v>0</v>
      </c>
      <c r="X1053" s="87">
        <v>0</v>
      </c>
      <c r="Y1053" s="87">
        <v>0</v>
      </c>
      <c r="Z1053" s="87">
        <v>0</v>
      </c>
      <c r="AA1053" s="87">
        <v>0</v>
      </c>
      <c r="AB1053" s="87">
        <v>0</v>
      </c>
      <c r="AC1053" s="87">
        <v>0</v>
      </c>
      <c r="AD1053" s="87">
        <v>0</v>
      </c>
      <c r="AE1053" s="87">
        <v>0</v>
      </c>
      <c r="AF1053" s="87">
        <v>0</v>
      </c>
      <c r="AG1053" s="87">
        <v>0</v>
      </c>
      <c r="AH1053" s="87">
        <v>0</v>
      </c>
      <c r="AI1053" s="87">
        <v>0</v>
      </c>
      <c r="AJ1053" s="87">
        <v>0</v>
      </c>
      <c r="AK1053" s="87">
        <v>0</v>
      </c>
      <c r="AL1053" s="87">
        <v>0</v>
      </c>
      <c r="AM1053" s="87">
        <v>0</v>
      </c>
      <c r="AN1053" s="87">
        <v>0</v>
      </c>
      <c r="AO1053" s="87">
        <v>0</v>
      </c>
      <c r="AP1053" s="87">
        <v>0</v>
      </c>
      <c r="AQ1053" s="87">
        <v>0</v>
      </c>
      <c r="AR1053" s="87">
        <v>0</v>
      </c>
      <c r="AS1053" s="87">
        <v>0</v>
      </c>
      <c r="AT1053" s="87">
        <v>0</v>
      </c>
      <c r="AU1053" s="87">
        <v>0</v>
      </c>
    </row>
    <row r="1054" spans="1:47" ht="78.75" x14ac:dyDescent="0.25">
      <c r="A1054" s="171" t="s">
        <v>901</v>
      </c>
      <c r="B1054" s="86" t="s">
        <v>870</v>
      </c>
      <c r="C1054" s="171" t="s">
        <v>2775</v>
      </c>
      <c r="D1054" s="87">
        <v>0</v>
      </c>
      <c r="E1054" s="87">
        <v>0</v>
      </c>
      <c r="F1054" s="87">
        <v>0</v>
      </c>
      <c r="G1054" s="87">
        <v>0</v>
      </c>
      <c r="H1054" s="87">
        <v>0</v>
      </c>
      <c r="I1054" s="87">
        <v>0</v>
      </c>
      <c r="J1054" s="87">
        <v>0</v>
      </c>
      <c r="K1054" s="87">
        <v>0</v>
      </c>
      <c r="L1054" s="87">
        <v>0</v>
      </c>
      <c r="M1054" s="87">
        <v>0</v>
      </c>
      <c r="N1054" s="87">
        <v>0</v>
      </c>
      <c r="O1054" s="87">
        <v>0</v>
      </c>
      <c r="P1054" s="87">
        <v>0</v>
      </c>
      <c r="Q1054" s="87">
        <v>0</v>
      </c>
      <c r="R1054" s="87">
        <v>0</v>
      </c>
      <c r="S1054" s="87">
        <v>0</v>
      </c>
      <c r="T1054" s="87">
        <v>0.5</v>
      </c>
      <c r="U1054" s="87">
        <v>0</v>
      </c>
      <c r="V1054" s="87">
        <v>0</v>
      </c>
      <c r="W1054" s="87">
        <v>0</v>
      </c>
      <c r="X1054" s="87">
        <v>0</v>
      </c>
      <c r="Y1054" s="87">
        <v>0</v>
      </c>
      <c r="Z1054" s="87">
        <v>0</v>
      </c>
      <c r="AA1054" s="87">
        <v>0</v>
      </c>
      <c r="AB1054" s="87">
        <v>0</v>
      </c>
      <c r="AC1054" s="87">
        <v>0</v>
      </c>
      <c r="AD1054" s="87">
        <v>0</v>
      </c>
      <c r="AE1054" s="87">
        <v>0</v>
      </c>
      <c r="AF1054" s="87">
        <v>0</v>
      </c>
      <c r="AG1054" s="87">
        <v>0</v>
      </c>
      <c r="AH1054" s="87">
        <v>0</v>
      </c>
      <c r="AI1054" s="87">
        <v>0</v>
      </c>
      <c r="AJ1054" s="87">
        <v>0</v>
      </c>
      <c r="AK1054" s="87">
        <v>0</v>
      </c>
      <c r="AL1054" s="87">
        <v>0</v>
      </c>
      <c r="AM1054" s="87">
        <v>0</v>
      </c>
      <c r="AN1054" s="87">
        <v>0</v>
      </c>
      <c r="AO1054" s="87">
        <v>0</v>
      </c>
      <c r="AP1054" s="87">
        <v>0</v>
      </c>
      <c r="AQ1054" s="87">
        <v>0</v>
      </c>
      <c r="AR1054" s="87">
        <v>0</v>
      </c>
      <c r="AS1054" s="87">
        <v>0</v>
      </c>
      <c r="AT1054" s="87">
        <v>0</v>
      </c>
      <c r="AU1054" s="87">
        <v>0</v>
      </c>
    </row>
    <row r="1055" spans="1:47" ht="141.75" x14ac:dyDescent="0.25">
      <c r="A1055" s="171" t="s">
        <v>901</v>
      </c>
      <c r="B1055" s="86" t="s">
        <v>1873</v>
      </c>
      <c r="C1055" s="171" t="s">
        <v>2776</v>
      </c>
      <c r="D1055" s="87">
        <v>0</v>
      </c>
      <c r="E1055" s="87">
        <v>0</v>
      </c>
      <c r="F1055" s="87">
        <v>0</v>
      </c>
      <c r="G1055" s="87">
        <v>0</v>
      </c>
      <c r="H1055" s="87">
        <v>0</v>
      </c>
      <c r="I1055" s="87">
        <v>0</v>
      </c>
      <c r="J1055" s="87">
        <v>0</v>
      </c>
      <c r="K1055" s="87">
        <v>0</v>
      </c>
      <c r="L1055" s="87">
        <v>0</v>
      </c>
      <c r="M1055" s="87">
        <v>0</v>
      </c>
      <c r="N1055" s="87">
        <v>0</v>
      </c>
      <c r="O1055" s="87">
        <v>0</v>
      </c>
      <c r="P1055" s="87">
        <v>0</v>
      </c>
      <c r="Q1055" s="87">
        <v>0</v>
      </c>
      <c r="R1055" s="87">
        <v>0</v>
      </c>
      <c r="S1055" s="87">
        <v>0</v>
      </c>
      <c r="T1055" s="87">
        <v>0</v>
      </c>
      <c r="U1055" s="87">
        <v>0</v>
      </c>
      <c r="V1055" s="87">
        <v>0</v>
      </c>
      <c r="W1055" s="87">
        <v>0</v>
      </c>
      <c r="X1055" s="87">
        <v>0</v>
      </c>
      <c r="Y1055" s="87">
        <v>0</v>
      </c>
      <c r="Z1055" s="87">
        <v>0</v>
      </c>
      <c r="AA1055" s="87">
        <v>0</v>
      </c>
      <c r="AB1055" s="87">
        <v>0</v>
      </c>
      <c r="AC1055" s="87">
        <v>0</v>
      </c>
      <c r="AD1055" s="87">
        <v>0</v>
      </c>
      <c r="AE1055" s="87">
        <v>0</v>
      </c>
      <c r="AF1055" s="87">
        <v>0</v>
      </c>
      <c r="AG1055" s="87">
        <v>0</v>
      </c>
      <c r="AH1055" s="87">
        <v>0</v>
      </c>
      <c r="AI1055" s="87">
        <v>0</v>
      </c>
      <c r="AJ1055" s="87">
        <v>0</v>
      </c>
      <c r="AK1055" s="87">
        <v>0</v>
      </c>
      <c r="AL1055" s="87">
        <v>0</v>
      </c>
      <c r="AM1055" s="87">
        <v>0</v>
      </c>
      <c r="AN1055" s="87">
        <v>0</v>
      </c>
      <c r="AO1055" s="87">
        <v>0</v>
      </c>
      <c r="AP1055" s="87">
        <v>0</v>
      </c>
      <c r="AQ1055" s="87">
        <v>0</v>
      </c>
      <c r="AR1055" s="87">
        <v>0</v>
      </c>
      <c r="AS1055" s="87">
        <v>0</v>
      </c>
      <c r="AT1055" s="87">
        <v>0</v>
      </c>
      <c r="AU1055" s="87">
        <v>0</v>
      </c>
    </row>
    <row r="1056" spans="1:47" ht="78.75" x14ac:dyDescent="0.25">
      <c r="A1056" s="171" t="s">
        <v>901</v>
      </c>
      <c r="B1056" s="86" t="s">
        <v>1874</v>
      </c>
      <c r="C1056" s="171" t="s">
        <v>2777</v>
      </c>
      <c r="D1056" s="87">
        <v>0</v>
      </c>
      <c r="E1056" s="87">
        <v>0</v>
      </c>
      <c r="F1056" s="87">
        <v>0</v>
      </c>
      <c r="G1056" s="87">
        <v>0</v>
      </c>
      <c r="H1056" s="87">
        <v>0</v>
      </c>
      <c r="I1056" s="87">
        <v>0</v>
      </c>
      <c r="J1056" s="87">
        <v>0</v>
      </c>
      <c r="K1056" s="87">
        <v>0</v>
      </c>
      <c r="L1056" s="87">
        <v>0</v>
      </c>
      <c r="M1056" s="87">
        <v>0</v>
      </c>
      <c r="N1056" s="87">
        <v>0</v>
      </c>
      <c r="O1056" s="87">
        <v>0</v>
      </c>
      <c r="P1056" s="87">
        <v>0</v>
      </c>
      <c r="Q1056" s="87">
        <v>0</v>
      </c>
      <c r="R1056" s="87">
        <v>0</v>
      </c>
      <c r="S1056" s="87">
        <v>0</v>
      </c>
      <c r="T1056" s="87">
        <v>0</v>
      </c>
      <c r="U1056" s="87">
        <v>0</v>
      </c>
      <c r="V1056" s="87">
        <v>0</v>
      </c>
      <c r="W1056" s="87">
        <v>0</v>
      </c>
      <c r="X1056" s="87">
        <v>0</v>
      </c>
      <c r="Y1056" s="87">
        <v>0</v>
      </c>
      <c r="Z1056" s="87">
        <v>0</v>
      </c>
      <c r="AA1056" s="87">
        <v>0</v>
      </c>
      <c r="AB1056" s="87">
        <v>0</v>
      </c>
      <c r="AC1056" s="87">
        <v>0</v>
      </c>
      <c r="AD1056" s="87">
        <v>0</v>
      </c>
      <c r="AE1056" s="87">
        <v>0</v>
      </c>
      <c r="AF1056" s="87">
        <v>0</v>
      </c>
      <c r="AG1056" s="87">
        <v>0</v>
      </c>
      <c r="AH1056" s="87">
        <v>0</v>
      </c>
      <c r="AI1056" s="87">
        <v>0</v>
      </c>
      <c r="AJ1056" s="87">
        <v>0</v>
      </c>
      <c r="AK1056" s="87">
        <v>0</v>
      </c>
      <c r="AL1056" s="87">
        <v>0</v>
      </c>
      <c r="AM1056" s="87">
        <v>0</v>
      </c>
      <c r="AN1056" s="87">
        <v>0</v>
      </c>
      <c r="AO1056" s="87">
        <v>0</v>
      </c>
      <c r="AP1056" s="87">
        <v>0</v>
      </c>
      <c r="AQ1056" s="87">
        <v>0</v>
      </c>
      <c r="AR1056" s="87">
        <v>0</v>
      </c>
      <c r="AS1056" s="87">
        <v>0</v>
      </c>
      <c r="AT1056" s="87">
        <v>0</v>
      </c>
      <c r="AU1056" s="87">
        <v>0</v>
      </c>
    </row>
    <row r="1057" spans="1:47" ht="94.5" x14ac:dyDescent="0.25">
      <c r="A1057" s="171" t="s">
        <v>900</v>
      </c>
      <c r="B1057" s="86" t="s">
        <v>1875</v>
      </c>
      <c r="C1057" s="171" t="s">
        <v>889</v>
      </c>
      <c r="D1057" s="87">
        <v>0</v>
      </c>
      <c r="E1057" s="87">
        <v>0</v>
      </c>
      <c r="F1057" s="87">
        <v>0</v>
      </c>
      <c r="G1057" s="87">
        <v>0</v>
      </c>
      <c r="H1057" s="87">
        <v>0</v>
      </c>
      <c r="I1057" s="87">
        <v>0</v>
      </c>
      <c r="J1057" s="87">
        <v>0</v>
      </c>
      <c r="K1057" s="87">
        <v>0</v>
      </c>
      <c r="L1057" s="87">
        <v>0</v>
      </c>
      <c r="M1057" s="87">
        <v>0</v>
      </c>
      <c r="N1057" s="87">
        <v>0</v>
      </c>
      <c r="O1057" s="87">
        <v>0</v>
      </c>
      <c r="P1057" s="87">
        <v>0</v>
      </c>
      <c r="Q1057" s="87">
        <v>0</v>
      </c>
      <c r="R1057" s="87">
        <v>0</v>
      </c>
      <c r="S1057" s="87">
        <v>0</v>
      </c>
      <c r="T1057" s="87">
        <v>0.22</v>
      </c>
      <c r="U1057" s="87">
        <v>0</v>
      </c>
      <c r="V1057" s="87">
        <v>0</v>
      </c>
      <c r="W1057" s="87">
        <v>0</v>
      </c>
      <c r="X1057" s="87">
        <v>0</v>
      </c>
      <c r="Y1057" s="87">
        <v>0</v>
      </c>
      <c r="Z1057" s="87">
        <v>0</v>
      </c>
      <c r="AA1057" s="87">
        <v>0</v>
      </c>
      <c r="AB1057" s="87">
        <v>0</v>
      </c>
      <c r="AC1057" s="87">
        <v>0</v>
      </c>
      <c r="AD1057" s="87">
        <v>0</v>
      </c>
      <c r="AE1057" s="87">
        <v>0</v>
      </c>
      <c r="AF1057" s="87">
        <v>0</v>
      </c>
      <c r="AG1057" s="87">
        <v>0</v>
      </c>
      <c r="AH1057" s="87">
        <v>0</v>
      </c>
      <c r="AI1057" s="87">
        <v>0</v>
      </c>
      <c r="AJ1057" s="87">
        <v>0</v>
      </c>
      <c r="AK1057" s="87">
        <v>0</v>
      </c>
      <c r="AL1057" s="87">
        <v>0</v>
      </c>
      <c r="AM1057" s="87">
        <v>0</v>
      </c>
      <c r="AN1057" s="87">
        <v>0</v>
      </c>
      <c r="AO1057" s="87">
        <v>0</v>
      </c>
      <c r="AP1057" s="87">
        <v>0</v>
      </c>
      <c r="AQ1057" s="87">
        <v>0</v>
      </c>
      <c r="AR1057" s="87">
        <v>0</v>
      </c>
      <c r="AS1057" s="87">
        <v>0</v>
      </c>
      <c r="AT1057" s="87">
        <v>0</v>
      </c>
      <c r="AU1057" s="87">
        <v>0</v>
      </c>
    </row>
    <row r="1058" spans="1:47" x14ac:dyDescent="0.25">
      <c r="A1058" s="224"/>
      <c r="B1058" s="216" t="s">
        <v>60</v>
      </c>
      <c r="C1058" s="224"/>
      <c r="D1058" s="223">
        <v>0</v>
      </c>
      <c r="E1058" s="223">
        <v>1.26</v>
      </c>
      <c r="F1058" s="223">
        <v>0</v>
      </c>
      <c r="G1058" s="223">
        <v>0</v>
      </c>
      <c r="H1058" s="223">
        <v>0</v>
      </c>
      <c r="I1058" s="223">
        <v>2.2285000000000004</v>
      </c>
      <c r="J1058" s="223">
        <v>0</v>
      </c>
      <c r="K1058" s="223">
        <v>0</v>
      </c>
      <c r="L1058" s="223">
        <v>0</v>
      </c>
      <c r="M1058" s="223">
        <v>0</v>
      </c>
      <c r="N1058" s="223">
        <v>0</v>
      </c>
      <c r="O1058" s="223">
        <v>0</v>
      </c>
      <c r="P1058" s="223">
        <v>0</v>
      </c>
      <c r="Q1058" s="223">
        <v>0</v>
      </c>
      <c r="R1058" s="223">
        <v>2.06</v>
      </c>
      <c r="S1058" s="223">
        <v>0</v>
      </c>
      <c r="T1058" s="223">
        <v>2.8400000000000003</v>
      </c>
      <c r="U1058" s="223">
        <v>0</v>
      </c>
      <c r="V1058" s="223">
        <v>0</v>
      </c>
      <c r="W1058" s="223">
        <v>0</v>
      </c>
      <c r="X1058" s="223">
        <v>0</v>
      </c>
      <c r="Y1058" s="223">
        <v>0</v>
      </c>
      <c r="Z1058" s="223">
        <v>0</v>
      </c>
      <c r="AA1058" s="223">
        <v>0</v>
      </c>
      <c r="AB1058" s="223">
        <f t="shared" ref="AB1058:AU1058" si="128">SUM(AB1059:AB1063)</f>
        <v>0</v>
      </c>
      <c r="AC1058" s="223">
        <f t="shared" si="128"/>
        <v>0</v>
      </c>
      <c r="AD1058" s="223">
        <f t="shared" si="128"/>
        <v>0</v>
      </c>
      <c r="AE1058" s="223">
        <f t="shared" si="128"/>
        <v>0</v>
      </c>
      <c r="AF1058" s="223">
        <f t="shared" si="128"/>
        <v>0</v>
      </c>
      <c r="AG1058" s="223">
        <f t="shared" si="128"/>
        <v>0</v>
      </c>
      <c r="AH1058" s="223">
        <f t="shared" si="128"/>
        <v>0</v>
      </c>
      <c r="AI1058" s="223">
        <f t="shared" si="128"/>
        <v>0</v>
      </c>
      <c r="AJ1058" s="223">
        <f t="shared" si="128"/>
        <v>0</v>
      </c>
      <c r="AK1058" s="223">
        <f t="shared" si="128"/>
        <v>0</v>
      </c>
      <c r="AL1058" s="223">
        <f t="shared" si="128"/>
        <v>0</v>
      </c>
      <c r="AM1058" s="223">
        <f t="shared" si="128"/>
        <v>0</v>
      </c>
      <c r="AN1058" s="223">
        <f t="shared" si="128"/>
        <v>0</v>
      </c>
      <c r="AO1058" s="223">
        <f t="shared" si="128"/>
        <v>0</v>
      </c>
      <c r="AP1058" s="223">
        <f t="shared" si="128"/>
        <v>0</v>
      </c>
      <c r="AQ1058" s="223">
        <f t="shared" si="128"/>
        <v>0</v>
      </c>
      <c r="AR1058" s="223">
        <f t="shared" si="128"/>
        <v>0</v>
      </c>
      <c r="AS1058" s="223">
        <f t="shared" si="128"/>
        <v>0</v>
      </c>
      <c r="AT1058" s="223">
        <f t="shared" si="128"/>
        <v>0</v>
      </c>
      <c r="AU1058" s="223">
        <f t="shared" si="128"/>
        <v>0</v>
      </c>
    </row>
    <row r="1059" spans="1:47" ht="47.25" x14ac:dyDescent="0.25">
      <c r="A1059" s="171" t="s">
        <v>901</v>
      </c>
      <c r="B1059" s="86" t="s">
        <v>409</v>
      </c>
      <c r="C1059" s="171" t="s">
        <v>2778</v>
      </c>
      <c r="D1059" s="87">
        <v>0</v>
      </c>
      <c r="E1059" s="87">
        <v>1.26</v>
      </c>
      <c r="F1059" s="87">
        <v>0</v>
      </c>
      <c r="G1059" s="87">
        <v>0</v>
      </c>
      <c r="H1059" s="87">
        <v>0</v>
      </c>
      <c r="I1059" s="87">
        <v>1.6440000000000001</v>
      </c>
      <c r="J1059" s="87">
        <v>0</v>
      </c>
      <c r="K1059" s="87">
        <v>0</v>
      </c>
      <c r="L1059" s="87">
        <v>0</v>
      </c>
      <c r="M1059" s="87">
        <v>0</v>
      </c>
      <c r="N1059" s="87">
        <v>0</v>
      </c>
      <c r="O1059" s="87">
        <v>0</v>
      </c>
      <c r="P1059" s="87">
        <v>0</v>
      </c>
      <c r="Q1059" s="87">
        <v>0</v>
      </c>
      <c r="R1059" s="87">
        <v>1.26</v>
      </c>
      <c r="S1059" s="87">
        <v>0</v>
      </c>
      <c r="T1059" s="87">
        <v>1.64</v>
      </c>
      <c r="U1059" s="87">
        <v>0</v>
      </c>
      <c r="V1059" s="87">
        <v>0</v>
      </c>
      <c r="W1059" s="87">
        <v>0</v>
      </c>
      <c r="X1059" s="87">
        <v>0</v>
      </c>
      <c r="Y1059" s="87">
        <v>0</v>
      </c>
      <c r="Z1059" s="87">
        <v>0</v>
      </c>
      <c r="AA1059" s="87">
        <v>0</v>
      </c>
      <c r="AB1059" s="87">
        <v>0</v>
      </c>
      <c r="AC1059" s="87">
        <v>0</v>
      </c>
      <c r="AD1059" s="87">
        <v>0</v>
      </c>
      <c r="AE1059" s="87">
        <v>0</v>
      </c>
      <c r="AF1059" s="87">
        <v>0</v>
      </c>
      <c r="AG1059" s="87">
        <v>0</v>
      </c>
      <c r="AH1059" s="87">
        <v>0</v>
      </c>
      <c r="AI1059" s="87">
        <v>0</v>
      </c>
      <c r="AJ1059" s="87">
        <v>0</v>
      </c>
      <c r="AK1059" s="87">
        <v>0</v>
      </c>
      <c r="AL1059" s="87">
        <v>0</v>
      </c>
      <c r="AM1059" s="87">
        <v>0</v>
      </c>
      <c r="AN1059" s="87">
        <v>0</v>
      </c>
      <c r="AO1059" s="87">
        <v>0</v>
      </c>
      <c r="AP1059" s="87">
        <v>0</v>
      </c>
      <c r="AQ1059" s="87">
        <v>0</v>
      </c>
      <c r="AR1059" s="87">
        <v>0</v>
      </c>
      <c r="AS1059" s="87">
        <v>0</v>
      </c>
      <c r="AT1059" s="87">
        <v>0</v>
      </c>
      <c r="AU1059" s="87">
        <v>0</v>
      </c>
    </row>
    <row r="1060" spans="1:47" ht="47.25" x14ac:dyDescent="0.25">
      <c r="A1060" s="171" t="s">
        <v>901</v>
      </c>
      <c r="B1060" s="86" t="s">
        <v>410</v>
      </c>
      <c r="C1060" s="171" t="s">
        <v>2779</v>
      </c>
      <c r="D1060" s="87">
        <v>0</v>
      </c>
      <c r="E1060" s="87">
        <v>0</v>
      </c>
      <c r="F1060" s="87">
        <v>0</v>
      </c>
      <c r="G1060" s="87">
        <v>0</v>
      </c>
      <c r="H1060" s="87">
        <v>0</v>
      </c>
      <c r="I1060" s="87">
        <v>0</v>
      </c>
      <c r="J1060" s="87">
        <v>0</v>
      </c>
      <c r="K1060" s="87">
        <v>0</v>
      </c>
      <c r="L1060" s="87">
        <v>0</v>
      </c>
      <c r="M1060" s="87">
        <v>0</v>
      </c>
      <c r="N1060" s="87">
        <v>0</v>
      </c>
      <c r="O1060" s="87">
        <v>0</v>
      </c>
      <c r="P1060" s="87">
        <v>0</v>
      </c>
      <c r="Q1060" s="87">
        <v>0</v>
      </c>
      <c r="R1060" s="87">
        <v>0</v>
      </c>
      <c r="S1060" s="87">
        <v>0</v>
      </c>
      <c r="T1060" s="87">
        <v>0</v>
      </c>
      <c r="U1060" s="87">
        <v>0</v>
      </c>
      <c r="V1060" s="87">
        <v>0</v>
      </c>
      <c r="W1060" s="87">
        <v>0</v>
      </c>
      <c r="X1060" s="87">
        <v>0</v>
      </c>
      <c r="Y1060" s="87">
        <v>0</v>
      </c>
      <c r="Z1060" s="87">
        <v>0</v>
      </c>
      <c r="AA1060" s="87">
        <v>0</v>
      </c>
      <c r="AB1060" s="87">
        <v>0</v>
      </c>
      <c r="AC1060" s="87">
        <v>0</v>
      </c>
      <c r="AD1060" s="87">
        <v>0</v>
      </c>
      <c r="AE1060" s="87">
        <v>0</v>
      </c>
      <c r="AF1060" s="87">
        <v>0</v>
      </c>
      <c r="AG1060" s="87">
        <v>0</v>
      </c>
      <c r="AH1060" s="87">
        <v>0</v>
      </c>
      <c r="AI1060" s="87">
        <v>0</v>
      </c>
      <c r="AJ1060" s="87">
        <v>0</v>
      </c>
      <c r="AK1060" s="87">
        <v>0</v>
      </c>
      <c r="AL1060" s="87">
        <v>0</v>
      </c>
      <c r="AM1060" s="87">
        <v>0</v>
      </c>
      <c r="AN1060" s="87">
        <v>0</v>
      </c>
      <c r="AO1060" s="87">
        <v>0</v>
      </c>
      <c r="AP1060" s="87">
        <v>0</v>
      </c>
      <c r="AQ1060" s="87">
        <v>0</v>
      </c>
      <c r="AR1060" s="87">
        <v>0</v>
      </c>
      <c r="AS1060" s="87">
        <v>0</v>
      </c>
      <c r="AT1060" s="87">
        <v>0</v>
      </c>
      <c r="AU1060" s="87">
        <v>0</v>
      </c>
    </row>
    <row r="1061" spans="1:47" ht="110.25" x14ac:dyDescent="0.25">
      <c r="A1061" s="171" t="s">
        <v>901</v>
      </c>
      <c r="B1061" s="86" t="s">
        <v>1876</v>
      </c>
      <c r="C1061" s="171" t="s">
        <v>2780</v>
      </c>
      <c r="D1061" s="87">
        <v>0</v>
      </c>
      <c r="E1061" s="87">
        <v>0</v>
      </c>
      <c r="F1061" s="87">
        <v>0</v>
      </c>
      <c r="G1061" s="87">
        <v>0</v>
      </c>
      <c r="H1061" s="87">
        <v>0</v>
      </c>
      <c r="I1061" s="87">
        <v>0</v>
      </c>
      <c r="J1061" s="87">
        <v>0</v>
      </c>
      <c r="K1061" s="87">
        <v>0</v>
      </c>
      <c r="L1061" s="87">
        <v>0</v>
      </c>
      <c r="M1061" s="87">
        <v>0</v>
      </c>
      <c r="N1061" s="87">
        <v>0</v>
      </c>
      <c r="O1061" s="87">
        <v>0</v>
      </c>
      <c r="P1061" s="87">
        <v>0</v>
      </c>
      <c r="Q1061" s="87">
        <v>0</v>
      </c>
      <c r="R1061" s="87">
        <v>0.8</v>
      </c>
      <c r="S1061" s="87">
        <v>0</v>
      </c>
      <c r="T1061" s="87">
        <v>0.1</v>
      </c>
      <c r="U1061" s="87">
        <v>0</v>
      </c>
      <c r="V1061" s="87">
        <v>0</v>
      </c>
      <c r="W1061" s="87">
        <v>0</v>
      </c>
      <c r="X1061" s="87">
        <v>0</v>
      </c>
      <c r="Y1061" s="87">
        <v>0</v>
      </c>
      <c r="Z1061" s="87">
        <v>0</v>
      </c>
      <c r="AA1061" s="87">
        <v>0</v>
      </c>
      <c r="AB1061" s="87">
        <v>0</v>
      </c>
      <c r="AC1061" s="87">
        <v>0</v>
      </c>
      <c r="AD1061" s="87">
        <v>0</v>
      </c>
      <c r="AE1061" s="87">
        <v>0</v>
      </c>
      <c r="AF1061" s="87">
        <v>0</v>
      </c>
      <c r="AG1061" s="87">
        <v>0</v>
      </c>
      <c r="AH1061" s="87">
        <v>0</v>
      </c>
      <c r="AI1061" s="87">
        <v>0</v>
      </c>
      <c r="AJ1061" s="87">
        <v>0</v>
      </c>
      <c r="AK1061" s="87">
        <v>0</v>
      </c>
      <c r="AL1061" s="87">
        <v>0</v>
      </c>
      <c r="AM1061" s="87">
        <v>0</v>
      </c>
      <c r="AN1061" s="87">
        <v>0</v>
      </c>
      <c r="AO1061" s="87">
        <v>0</v>
      </c>
      <c r="AP1061" s="87">
        <v>0</v>
      </c>
      <c r="AQ1061" s="87">
        <v>0</v>
      </c>
      <c r="AR1061" s="87">
        <v>0</v>
      </c>
      <c r="AS1061" s="87">
        <v>0</v>
      </c>
      <c r="AT1061" s="87">
        <v>0</v>
      </c>
      <c r="AU1061" s="87">
        <v>0</v>
      </c>
    </row>
    <row r="1062" spans="1:47" ht="47.25" x14ac:dyDescent="0.25">
      <c r="A1062" s="171" t="s">
        <v>901</v>
      </c>
      <c r="B1062" s="86" t="s">
        <v>871</v>
      </c>
      <c r="C1062" s="171" t="s">
        <v>2781</v>
      </c>
      <c r="D1062" s="87">
        <v>0</v>
      </c>
      <c r="E1062" s="87">
        <v>0</v>
      </c>
      <c r="F1062" s="87">
        <v>0</v>
      </c>
      <c r="G1062" s="87">
        <v>0</v>
      </c>
      <c r="H1062" s="87">
        <v>0</v>
      </c>
      <c r="I1062" s="87">
        <v>0.39100000000000001</v>
      </c>
      <c r="J1062" s="87">
        <v>0</v>
      </c>
      <c r="K1062" s="87">
        <v>0</v>
      </c>
      <c r="L1062" s="87">
        <v>0</v>
      </c>
      <c r="M1062" s="87">
        <v>0</v>
      </c>
      <c r="N1062" s="87">
        <v>0</v>
      </c>
      <c r="O1062" s="87">
        <v>0</v>
      </c>
      <c r="P1062" s="87">
        <v>0</v>
      </c>
      <c r="Q1062" s="87">
        <v>0</v>
      </c>
      <c r="R1062" s="87">
        <v>0</v>
      </c>
      <c r="S1062" s="87">
        <v>0</v>
      </c>
      <c r="T1062" s="87">
        <v>0.5</v>
      </c>
      <c r="U1062" s="87">
        <v>0</v>
      </c>
      <c r="V1062" s="87">
        <v>0</v>
      </c>
      <c r="W1062" s="87">
        <v>0</v>
      </c>
      <c r="X1062" s="87">
        <v>0</v>
      </c>
      <c r="Y1062" s="87">
        <v>0</v>
      </c>
      <c r="Z1062" s="87">
        <v>0</v>
      </c>
      <c r="AA1062" s="87">
        <v>0</v>
      </c>
      <c r="AB1062" s="87">
        <v>0</v>
      </c>
      <c r="AC1062" s="87">
        <v>0</v>
      </c>
      <c r="AD1062" s="87">
        <v>0</v>
      </c>
      <c r="AE1062" s="87">
        <v>0</v>
      </c>
      <c r="AF1062" s="87">
        <v>0</v>
      </c>
      <c r="AG1062" s="87">
        <v>0</v>
      </c>
      <c r="AH1062" s="87">
        <v>0</v>
      </c>
      <c r="AI1062" s="87">
        <v>0</v>
      </c>
      <c r="AJ1062" s="87">
        <v>0</v>
      </c>
      <c r="AK1062" s="87">
        <v>0</v>
      </c>
      <c r="AL1062" s="87">
        <v>0</v>
      </c>
      <c r="AM1062" s="87">
        <v>0</v>
      </c>
      <c r="AN1062" s="87">
        <v>0</v>
      </c>
      <c r="AO1062" s="87">
        <v>0</v>
      </c>
      <c r="AP1062" s="87">
        <v>0</v>
      </c>
      <c r="AQ1062" s="87">
        <v>0</v>
      </c>
      <c r="AR1062" s="87">
        <v>0</v>
      </c>
      <c r="AS1062" s="87">
        <v>0</v>
      </c>
      <c r="AT1062" s="87">
        <v>0</v>
      </c>
      <c r="AU1062" s="87">
        <v>0</v>
      </c>
    </row>
    <row r="1063" spans="1:47" ht="47.25" x14ac:dyDescent="0.25">
      <c r="A1063" s="171" t="s">
        <v>901</v>
      </c>
      <c r="B1063" s="86" t="s">
        <v>872</v>
      </c>
      <c r="C1063" s="171" t="s">
        <v>2782</v>
      </c>
      <c r="D1063" s="87">
        <v>0</v>
      </c>
      <c r="E1063" s="87">
        <v>0</v>
      </c>
      <c r="F1063" s="87">
        <v>0</v>
      </c>
      <c r="G1063" s="87">
        <v>0</v>
      </c>
      <c r="H1063" s="87">
        <v>0</v>
      </c>
      <c r="I1063" s="87">
        <v>0.19350000000000001</v>
      </c>
      <c r="J1063" s="87">
        <v>0</v>
      </c>
      <c r="K1063" s="87">
        <v>0</v>
      </c>
      <c r="L1063" s="87">
        <v>0</v>
      </c>
      <c r="M1063" s="87">
        <v>0</v>
      </c>
      <c r="N1063" s="87">
        <v>0</v>
      </c>
      <c r="O1063" s="87">
        <v>0</v>
      </c>
      <c r="P1063" s="87">
        <v>0</v>
      </c>
      <c r="Q1063" s="87">
        <v>0</v>
      </c>
      <c r="R1063" s="87">
        <v>0</v>
      </c>
      <c r="S1063" s="87">
        <v>0</v>
      </c>
      <c r="T1063" s="87">
        <v>0.6</v>
      </c>
      <c r="U1063" s="87">
        <v>0</v>
      </c>
      <c r="V1063" s="87">
        <v>0</v>
      </c>
      <c r="W1063" s="87">
        <v>0</v>
      </c>
      <c r="X1063" s="87">
        <v>0</v>
      </c>
      <c r="Y1063" s="87">
        <v>0</v>
      </c>
      <c r="Z1063" s="87">
        <v>0</v>
      </c>
      <c r="AA1063" s="87">
        <v>0</v>
      </c>
      <c r="AB1063" s="87">
        <v>0</v>
      </c>
      <c r="AC1063" s="87">
        <v>0</v>
      </c>
      <c r="AD1063" s="87">
        <v>0</v>
      </c>
      <c r="AE1063" s="87">
        <v>0</v>
      </c>
      <c r="AF1063" s="87">
        <v>0</v>
      </c>
      <c r="AG1063" s="87">
        <v>0</v>
      </c>
      <c r="AH1063" s="87">
        <v>0</v>
      </c>
      <c r="AI1063" s="87">
        <v>0</v>
      </c>
      <c r="AJ1063" s="87">
        <v>0</v>
      </c>
      <c r="AK1063" s="87">
        <v>0</v>
      </c>
      <c r="AL1063" s="87">
        <v>0</v>
      </c>
      <c r="AM1063" s="87">
        <v>0</v>
      </c>
      <c r="AN1063" s="87">
        <v>0</v>
      </c>
      <c r="AO1063" s="87">
        <v>0</v>
      </c>
      <c r="AP1063" s="87">
        <v>0</v>
      </c>
      <c r="AQ1063" s="87">
        <v>0</v>
      </c>
      <c r="AR1063" s="87">
        <v>0</v>
      </c>
      <c r="AS1063" s="87">
        <v>0</v>
      </c>
      <c r="AT1063" s="87">
        <v>0</v>
      </c>
      <c r="AU1063" s="87">
        <v>0</v>
      </c>
    </row>
    <row r="1064" spans="1:47" x14ac:dyDescent="0.25">
      <c r="A1064" s="224"/>
      <c r="B1064" s="216" t="s">
        <v>74</v>
      </c>
      <c r="C1064" s="224"/>
      <c r="D1064" s="223">
        <v>0</v>
      </c>
      <c r="E1064" s="223">
        <v>0</v>
      </c>
      <c r="F1064" s="223">
        <v>0</v>
      </c>
      <c r="G1064" s="223">
        <v>0</v>
      </c>
      <c r="H1064" s="223">
        <v>0</v>
      </c>
      <c r="I1064" s="223">
        <v>0</v>
      </c>
      <c r="J1064" s="223">
        <v>0</v>
      </c>
      <c r="K1064" s="223">
        <v>0</v>
      </c>
      <c r="L1064" s="223">
        <v>0</v>
      </c>
      <c r="M1064" s="223">
        <v>0</v>
      </c>
      <c r="N1064" s="223">
        <v>0</v>
      </c>
      <c r="O1064" s="223">
        <v>0</v>
      </c>
      <c r="P1064" s="223">
        <v>0</v>
      </c>
      <c r="Q1064" s="223">
        <v>0</v>
      </c>
      <c r="R1064" s="223">
        <v>0</v>
      </c>
      <c r="S1064" s="223">
        <v>0</v>
      </c>
      <c r="T1064" s="223">
        <v>0</v>
      </c>
      <c r="U1064" s="223">
        <v>0</v>
      </c>
      <c r="V1064" s="223">
        <v>0</v>
      </c>
      <c r="W1064" s="223">
        <v>0</v>
      </c>
      <c r="X1064" s="223">
        <v>0</v>
      </c>
      <c r="Y1064" s="223">
        <v>0</v>
      </c>
      <c r="Z1064" s="223">
        <v>0</v>
      </c>
      <c r="AA1064" s="223">
        <v>0</v>
      </c>
      <c r="AB1064" s="223">
        <f t="shared" ref="AB1064:AU1064" si="129">SUM(AB1065:AB1065)</f>
        <v>0</v>
      </c>
      <c r="AC1064" s="223">
        <f t="shared" si="129"/>
        <v>0</v>
      </c>
      <c r="AD1064" s="223">
        <f t="shared" si="129"/>
        <v>0</v>
      </c>
      <c r="AE1064" s="223">
        <f t="shared" si="129"/>
        <v>0</v>
      </c>
      <c r="AF1064" s="223">
        <f t="shared" si="129"/>
        <v>0</v>
      </c>
      <c r="AG1064" s="223">
        <f t="shared" si="129"/>
        <v>0</v>
      </c>
      <c r="AH1064" s="223">
        <f t="shared" si="129"/>
        <v>0</v>
      </c>
      <c r="AI1064" s="223">
        <f t="shared" si="129"/>
        <v>0</v>
      </c>
      <c r="AJ1064" s="223">
        <f t="shared" si="129"/>
        <v>0</v>
      </c>
      <c r="AK1064" s="223">
        <f t="shared" si="129"/>
        <v>0</v>
      </c>
      <c r="AL1064" s="223">
        <f t="shared" si="129"/>
        <v>0</v>
      </c>
      <c r="AM1064" s="223">
        <f t="shared" si="129"/>
        <v>0</v>
      </c>
      <c r="AN1064" s="223">
        <f t="shared" si="129"/>
        <v>0</v>
      </c>
      <c r="AO1064" s="223">
        <f t="shared" si="129"/>
        <v>0</v>
      </c>
      <c r="AP1064" s="223">
        <f t="shared" si="129"/>
        <v>0</v>
      </c>
      <c r="AQ1064" s="223">
        <f t="shared" si="129"/>
        <v>0</v>
      </c>
      <c r="AR1064" s="223">
        <f t="shared" si="129"/>
        <v>0</v>
      </c>
      <c r="AS1064" s="223">
        <f t="shared" si="129"/>
        <v>0</v>
      </c>
      <c r="AT1064" s="223">
        <f t="shared" si="129"/>
        <v>0</v>
      </c>
      <c r="AU1064" s="223">
        <f t="shared" si="129"/>
        <v>0</v>
      </c>
    </row>
    <row r="1065" spans="1:47" ht="94.5" x14ac:dyDescent="0.25">
      <c r="A1065" s="171" t="s">
        <v>901</v>
      </c>
      <c r="B1065" s="86" t="s">
        <v>110</v>
      </c>
      <c r="C1065" s="171" t="s">
        <v>2783</v>
      </c>
      <c r="D1065" s="87">
        <v>0</v>
      </c>
      <c r="E1065" s="87">
        <v>0</v>
      </c>
      <c r="F1065" s="87">
        <v>0</v>
      </c>
      <c r="G1065" s="87">
        <v>0</v>
      </c>
      <c r="H1065" s="87">
        <v>0</v>
      </c>
      <c r="I1065" s="87">
        <v>0</v>
      </c>
      <c r="J1065" s="87">
        <v>0</v>
      </c>
      <c r="K1065" s="87">
        <v>0</v>
      </c>
      <c r="L1065" s="87">
        <v>0</v>
      </c>
      <c r="M1065" s="87">
        <v>0</v>
      </c>
      <c r="N1065" s="87">
        <v>0</v>
      </c>
      <c r="O1065" s="87">
        <v>0</v>
      </c>
      <c r="P1065" s="87">
        <v>0</v>
      </c>
      <c r="Q1065" s="87">
        <v>0</v>
      </c>
      <c r="R1065" s="87">
        <v>0</v>
      </c>
      <c r="S1065" s="87">
        <v>0</v>
      </c>
      <c r="T1065" s="87">
        <v>0</v>
      </c>
      <c r="U1065" s="87">
        <v>0</v>
      </c>
      <c r="V1065" s="87">
        <v>0</v>
      </c>
      <c r="W1065" s="87">
        <v>0</v>
      </c>
      <c r="X1065" s="87">
        <v>0</v>
      </c>
      <c r="Y1065" s="87">
        <v>0</v>
      </c>
      <c r="Z1065" s="87">
        <v>0</v>
      </c>
      <c r="AA1065" s="87">
        <v>0</v>
      </c>
      <c r="AB1065" s="87">
        <v>0</v>
      </c>
      <c r="AC1065" s="87">
        <v>0</v>
      </c>
      <c r="AD1065" s="87">
        <v>0</v>
      </c>
      <c r="AE1065" s="87">
        <v>0</v>
      </c>
      <c r="AF1065" s="87">
        <v>0</v>
      </c>
      <c r="AG1065" s="87">
        <v>0</v>
      </c>
      <c r="AH1065" s="87">
        <v>0</v>
      </c>
      <c r="AI1065" s="87">
        <v>0</v>
      </c>
      <c r="AJ1065" s="87">
        <v>0</v>
      </c>
      <c r="AK1065" s="87">
        <v>0</v>
      </c>
      <c r="AL1065" s="87">
        <v>0</v>
      </c>
      <c r="AM1065" s="87">
        <v>0</v>
      </c>
      <c r="AN1065" s="87">
        <v>0</v>
      </c>
      <c r="AO1065" s="87">
        <v>0</v>
      </c>
      <c r="AP1065" s="87">
        <v>0</v>
      </c>
      <c r="AQ1065" s="87">
        <v>0</v>
      </c>
      <c r="AR1065" s="87">
        <v>0</v>
      </c>
      <c r="AS1065" s="87">
        <v>0</v>
      </c>
      <c r="AT1065" s="87">
        <v>0</v>
      </c>
      <c r="AU1065" s="87">
        <v>0</v>
      </c>
    </row>
    <row r="1066" spans="1:47" ht="31.5" x14ac:dyDescent="0.25">
      <c r="A1066" s="224"/>
      <c r="B1066" s="216" t="s">
        <v>103</v>
      </c>
      <c r="C1066" s="224"/>
      <c r="D1066" s="223">
        <v>0</v>
      </c>
      <c r="E1066" s="223">
        <v>0.8</v>
      </c>
      <c r="F1066" s="223">
        <v>0</v>
      </c>
      <c r="G1066" s="223">
        <v>0</v>
      </c>
      <c r="H1066" s="223">
        <v>0</v>
      </c>
      <c r="I1066" s="223">
        <v>0</v>
      </c>
      <c r="J1066" s="223">
        <v>0</v>
      </c>
      <c r="K1066" s="223">
        <v>0</v>
      </c>
      <c r="L1066" s="223">
        <v>0</v>
      </c>
      <c r="M1066" s="223">
        <v>0</v>
      </c>
      <c r="N1066" s="223">
        <v>0</v>
      </c>
      <c r="O1066" s="223">
        <v>0</v>
      </c>
      <c r="P1066" s="223">
        <v>0</v>
      </c>
      <c r="Q1066" s="223">
        <v>0</v>
      </c>
      <c r="R1066" s="223">
        <v>0.8</v>
      </c>
      <c r="S1066" s="223">
        <v>0</v>
      </c>
      <c r="T1066" s="223">
        <v>0.5</v>
      </c>
      <c r="U1066" s="223">
        <v>0</v>
      </c>
      <c r="V1066" s="223">
        <v>0</v>
      </c>
      <c r="W1066" s="223">
        <v>0</v>
      </c>
      <c r="X1066" s="223">
        <v>0</v>
      </c>
      <c r="Y1066" s="223">
        <v>0</v>
      </c>
      <c r="Z1066" s="223">
        <v>0</v>
      </c>
      <c r="AA1066" s="223">
        <v>0</v>
      </c>
      <c r="AB1066" s="223">
        <f t="shared" ref="AB1066:AU1066" si="130">AB1067</f>
        <v>0</v>
      </c>
      <c r="AC1066" s="223">
        <f t="shared" si="130"/>
        <v>0</v>
      </c>
      <c r="AD1066" s="223">
        <f t="shared" si="130"/>
        <v>0</v>
      </c>
      <c r="AE1066" s="223">
        <f t="shared" si="130"/>
        <v>0</v>
      </c>
      <c r="AF1066" s="223">
        <f t="shared" si="130"/>
        <v>0</v>
      </c>
      <c r="AG1066" s="223">
        <f t="shared" si="130"/>
        <v>0</v>
      </c>
      <c r="AH1066" s="223">
        <f t="shared" si="130"/>
        <v>0</v>
      </c>
      <c r="AI1066" s="223">
        <f t="shared" si="130"/>
        <v>0</v>
      </c>
      <c r="AJ1066" s="223">
        <f t="shared" si="130"/>
        <v>0</v>
      </c>
      <c r="AK1066" s="223">
        <f t="shared" si="130"/>
        <v>0</v>
      </c>
      <c r="AL1066" s="223">
        <f t="shared" si="130"/>
        <v>0</v>
      </c>
      <c r="AM1066" s="223">
        <f t="shared" si="130"/>
        <v>0</v>
      </c>
      <c r="AN1066" s="223">
        <f t="shared" si="130"/>
        <v>0</v>
      </c>
      <c r="AO1066" s="223">
        <f t="shared" si="130"/>
        <v>0</v>
      </c>
      <c r="AP1066" s="223">
        <f t="shared" si="130"/>
        <v>0</v>
      </c>
      <c r="AQ1066" s="223">
        <f t="shared" si="130"/>
        <v>0</v>
      </c>
      <c r="AR1066" s="223">
        <f t="shared" si="130"/>
        <v>0</v>
      </c>
      <c r="AS1066" s="223">
        <f t="shared" si="130"/>
        <v>0</v>
      </c>
      <c r="AT1066" s="223">
        <f t="shared" si="130"/>
        <v>0</v>
      </c>
      <c r="AU1066" s="223">
        <f t="shared" si="130"/>
        <v>0</v>
      </c>
    </row>
    <row r="1067" spans="1:47" ht="63" x14ac:dyDescent="0.25">
      <c r="A1067" s="171" t="s">
        <v>901</v>
      </c>
      <c r="B1067" s="86" t="s">
        <v>411</v>
      </c>
      <c r="C1067" s="171" t="s">
        <v>2784</v>
      </c>
      <c r="D1067" s="87">
        <v>0</v>
      </c>
      <c r="E1067" s="87">
        <v>0.8</v>
      </c>
      <c r="F1067" s="87">
        <v>0</v>
      </c>
      <c r="G1067" s="87">
        <v>0</v>
      </c>
      <c r="H1067" s="87">
        <v>0</v>
      </c>
      <c r="I1067" s="87">
        <v>0</v>
      </c>
      <c r="J1067" s="87">
        <v>0</v>
      </c>
      <c r="K1067" s="87">
        <v>0</v>
      </c>
      <c r="L1067" s="87">
        <v>0</v>
      </c>
      <c r="M1067" s="87">
        <v>0</v>
      </c>
      <c r="N1067" s="87">
        <v>0</v>
      </c>
      <c r="O1067" s="87">
        <v>0</v>
      </c>
      <c r="P1067" s="87">
        <v>0</v>
      </c>
      <c r="Q1067" s="87">
        <v>0</v>
      </c>
      <c r="R1067" s="87">
        <v>0.8</v>
      </c>
      <c r="S1067" s="87">
        <v>0</v>
      </c>
      <c r="T1067" s="87">
        <v>0.5</v>
      </c>
      <c r="U1067" s="87">
        <v>0</v>
      </c>
      <c r="V1067" s="87">
        <v>0</v>
      </c>
      <c r="W1067" s="87">
        <v>0</v>
      </c>
      <c r="X1067" s="87">
        <v>0</v>
      </c>
      <c r="Y1067" s="87">
        <v>0</v>
      </c>
      <c r="Z1067" s="87">
        <v>0</v>
      </c>
      <c r="AA1067" s="87">
        <v>0</v>
      </c>
      <c r="AB1067" s="87">
        <v>0</v>
      </c>
      <c r="AC1067" s="87">
        <v>0</v>
      </c>
      <c r="AD1067" s="87">
        <v>0</v>
      </c>
      <c r="AE1067" s="87">
        <v>0</v>
      </c>
      <c r="AF1067" s="87">
        <v>0</v>
      </c>
      <c r="AG1067" s="87">
        <v>0</v>
      </c>
      <c r="AH1067" s="87">
        <v>0</v>
      </c>
      <c r="AI1067" s="87">
        <v>0</v>
      </c>
      <c r="AJ1067" s="87">
        <v>0</v>
      </c>
      <c r="AK1067" s="87">
        <v>0</v>
      </c>
      <c r="AL1067" s="87">
        <v>0</v>
      </c>
      <c r="AM1067" s="87">
        <v>0</v>
      </c>
      <c r="AN1067" s="87">
        <v>0</v>
      </c>
      <c r="AO1067" s="87">
        <v>0</v>
      </c>
      <c r="AP1067" s="87">
        <v>0</v>
      </c>
      <c r="AQ1067" s="87">
        <v>0</v>
      </c>
      <c r="AR1067" s="87">
        <v>0</v>
      </c>
      <c r="AS1067" s="87">
        <v>0</v>
      </c>
      <c r="AT1067" s="87">
        <v>0</v>
      </c>
      <c r="AU1067" s="87">
        <v>0</v>
      </c>
    </row>
    <row r="1068" spans="1:47" x14ac:dyDescent="0.25">
      <c r="A1068" s="224"/>
      <c r="B1068" s="216" t="s">
        <v>75</v>
      </c>
      <c r="C1068" s="224"/>
      <c r="D1068" s="223">
        <v>0</v>
      </c>
      <c r="E1068" s="223">
        <v>0</v>
      </c>
      <c r="F1068" s="223">
        <v>0</v>
      </c>
      <c r="G1068" s="223">
        <v>0</v>
      </c>
      <c r="H1068" s="223">
        <v>0</v>
      </c>
      <c r="I1068" s="223">
        <v>0.33799999999999997</v>
      </c>
      <c r="J1068" s="223">
        <v>0</v>
      </c>
      <c r="K1068" s="223">
        <v>0</v>
      </c>
      <c r="L1068" s="223">
        <v>0</v>
      </c>
      <c r="M1068" s="223">
        <v>0</v>
      </c>
      <c r="N1068" s="223">
        <v>0</v>
      </c>
      <c r="O1068" s="223">
        <v>0</v>
      </c>
      <c r="P1068" s="223">
        <v>0</v>
      </c>
      <c r="Q1068" s="223">
        <v>0</v>
      </c>
      <c r="R1068" s="223">
        <v>0</v>
      </c>
      <c r="S1068" s="223">
        <v>0</v>
      </c>
      <c r="T1068" s="223">
        <v>0</v>
      </c>
      <c r="U1068" s="223">
        <v>0</v>
      </c>
      <c r="V1068" s="223">
        <v>0</v>
      </c>
      <c r="W1068" s="223">
        <v>0</v>
      </c>
      <c r="X1068" s="223">
        <v>0</v>
      </c>
      <c r="Y1068" s="223">
        <v>0</v>
      </c>
      <c r="Z1068" s="223">
        <v>0</v>
      </c>
      <c r="AA1068" s="223">
        <v>0</v>
      </c>
      <c r="AB1068" s="223">
        <f t="shared" ref="AB1068:AU1068" si="131">SUM(AB1069:AB1069)</f>
        <v>0</v>
      </c>
      <c r="AC1068" s="223">
        <f t="shared" si="131"/>
        <v>0</v>
      </c>
      <c r="AD1068" s="223">
        <f t="shared" si="131"/>
        <v>0</v>
      </c>
      <c r="AE1068" s="223">
        <f t="shared" si="131"/>
        <v>0</v>
      </c>
      <c r="AF1068" s="223">
        <f t="shared" si="131"/>
        <v>0</v>
      </c>
      <c r="AG1068" s="223">
        <f t="shared" si="131"/>
        <v>0</v>
      </c>
      <c r="AH1068" s="223">
        <f t="shared" si="131"/>
        <v>0</v>
      </c>
      <c r="AI1068" s="223">
        <f t="shared" si="131"/>
        <v>0</v>
      </c>
      <c r="AJ1068" s="223">
        <f t="shared" si="131"/>
        <v>0</v>
      </c>
      <c r="AK1068" s="223">
        <f t="shared" si="131"/>
        <v>0</v>
      </c>
      <c r="AL1068" s="223">
        <f t="shared" si="131"/>
        <v>0</v>
      </c>
      <c r="AM1068" s="223">
        <f t="shared" si="131"/>
        <v>0</v>
      </c>
      <c r="AN1068" s="223">
        <f t="shared" si="131"/>
        <v>0</v>
      </c>
      <c r="AO1068" s="223">
        <f t="shared" si="131"/>
        <v>0</v>
      </c>
      <c r="AP1068" s="223">
        <f t="shared" si="131"/>
        <v>0</v>
      </c>
      <c r="AQ1068" s="223">
        <f t="shared" si="131"/>
        <v>0</v>
      </c>
      <c r="AR1068" s="223">
        <f t="shared" si="131"/>
        <v>0</v>
      </c>
      <c r="AS1068" s="223">
        <f t="shared" si="131"/>
        <v>0</v>
      </c>
      <c r="AT1068" s="223">
        <f t="shared" si="131"/>
        <v>0</v>
      </c>
      <c r="AU1068" s="223">
        <f t="shared" si="131"/>
        <v>0</v>
      </c>
    </row>
    <row r="1069" spans="1:47" ht="47.25" x14ac:dyDescent="0.25">
      <c r="A1069" s="171" t="s">
        <v>901</v>
      </c>
      <c r="B1069" s="86" t="s">
        <v>412</v>
      </c>
      <c r="C1069" s="171" t="s">
        <v>2785</v>
      </c>
      <c r="D1069" s="87">
        <v>0</v>
      </c>
      <c r="E1069" s="87">
        <v>0</v>
      </c>
      <c r="F1069" s="87">
        <v>0</v>
      </c>
      <c r="G1069" s="87">
        <v>0</v>
      </c>
      <c r="H1069" s="87">
        <v>0</v>
      </c>
      <c r="I1069" s="87">
        <v>0.33799999999999997</v>
      </c>
      <c r="J1069" s="87">
        <v>0</v>
      </c>
      <c r="K1069" s="87">
        <v>0</v>
      </c>
      <c r="L1069" s="87">
        <v>0</v>
      </c>
      <c r="M1069" s="87">
        <v>0</v>
      </c>
      <c r="N1069" s="87">
        <v>0</v>
      </c>
      <c r="O1069" s="87">
        <v>0</v>
      </c>
      <c r="P1069" s="87">
        <v>0</v>
      </c>
      <c r="Q1069" s="87">
        <v>0</v>
      </c>
      <c r="R1069" s="87">
        <v>0</v>
      </c>
      <c r="S1069" s="87">
        <v>0</v>
      </c>
      <c r="T1069" s="87">
        <v>0</v>
      </c>
      <c r="U1069" s="87">
        <v>0</v>
      </c>
      <c r="V1069" s="87">
        <v>0</v>
      </c>
      <c r="W1069" s="87">
        <v>0</v>
      </c>
      <c r="X1069" s="87">
        <v>0</v>
      </c>
      <c r="Y1069" s="87">
        <v>0</v>
      </c>
      <c r="Z1069" s="87">
        <v>0</v>
      </c>
      <c r="AA1069" s="87">
        <v>0</v>
      </c>
      <c r="AB1069" s="87">
        <v>0</v>
      </c>
      <c r="AC1069" s="87">
        <v>0</v>
      </c>
      <c r="AD1069" s="87">
        <v>0</v>
      </c>
      <c r="AE1069" s="87">
        <v>0</v>
      </c>
      <c r="AF1069" s="87">
        <v>0</v>
      </c>
      <c r="AG1069" s="87">
        <v>0</v>
      </c>
      <c r="AH1069" s="87">
        <v>0</v>
      </c>
      <c r="AI1069" s="87">
        <v>0</v>
      </c>
      <c r="AJ1069" s="87">
        <v>0</v>
      </c>
      <c r="AK1069" s="87">
        <v>0</v>
      </c>
      <c r="AL1069" s="87">
        <v>0</v>
      </c>
      <c r="AM1069" s="87">
        <v>0</v>
      </c>
      <c r="AN1069" s="87">
        <v>0</v>
      </c>
      <c r="AO1069" s="87">
        <v>0</v>
      </c>
      <c r="AP1069" s="87">
        <v>0</v>
      </c>
      <c r="AQ1069" s="87">
        <v>0</v>
      </c>
      <c r="AR1069" s="87">
        <v>0</v>
      </c>
      <c r="AS1069" s="87">
        <v>0</v>
      </c>
      <c r="AT1069" s="87">
        <v>0</v>
      </c>
      <c r="AU1069" s="87">
        <v>0</v>
      </c>
    </row>
    <row r="1070" spans="1:47" x14ac:dyDescent="0.25">
      <c r="A1070" s="224"/>
      <c r="B1070" s="216" t="s">
        <v>873</v>
      </c>
      <c r="C1070" s="224"/>
      <c r="D1070" s="223">
        <v>0</v>
      </c>
      <c r="E1070" s="223">
        <v>0</v>
      </c>
      <c r="F1070" s="223">
        <v>0</v>
      </c>
      <c r="G1070" s="223">
        <v>0</v>
      </c>
      <c r="H1070" s="223">
        <v>0</v>
      </c>
      <c r="I1070" s="223">
        <v>0.04</v>
      </c>
      <c r="J1070" s="223">
        <v>0</v>
      </c>
      <c r="K1070" s="223">
        <v>0</v>
      </c>
      <c r="L1070" s="223">
        <v>0</v>
      </c>
      <c r="M1070" s="223">
        <v>0</v>
      </c>
      <c r="N1070" s="223">
        <v>0</v>
      </c>
      <c r="O1070" s="223">
        <v>0</v>
      </c>
      <c r="P1070" s="223">
        <v>0</v>
      </c>
      <c r="Q1070" s="223">
        <v>0</v>
      </c>
      <c r="R1070" s="223">
        <v>0</v>
      </c>
      <c r="S1070" s="223">
        <v>0</v>
      </c>
      <c r="T1070" s="223">
        <v>0.8</v>
      </c>
      <c r="U1070" s="223">
        <v>0</v>
      </c>
      <c r="V1070" s="223">
        <v>0</v>
      </c>
      <c r="W1070" s="223">
        <v>0</v>
      </c>
      <c r="X1070" s="223">
        <v>0</v>
      </c>
      <c r="Y1070" s="223">
        <v>0</v>
      </c>
      <c r="Z1070" s="223">
        <v>0</v>
      </c>
      <c r="AA1070" s="223">
        <v>0</v>
      </c>
      <c r="AB1070" s="223">
        <f t="shared" ref="AB1070:AU1070" si="132">SUM(AB1071:AB1072)</f>
        <v>0</v>
      </c>
      <c r="AC1070" s="223">
        <f t="shared" si="132"/>
        <v>0</v>
      </c>
      <c r="AD1070" s="223">
        <f t="shared" si="132"/>
        <v>0</v>
      </c>
      <c r="AE1070" s="223">
        <f t="shared" si="132"/>
        <v>0</v>
      </c>
      <c r="AF1070" s="223">
        <f t="shared" si="132"/>
        <v>0</v>
      </c>
      <c r="AG1070" s="223">
        <f t="shared" si="132"/>
        <v>0</v>
      </c>
      <c r="AH1070" s="223">
        <f t="shared" si="132"/>
        <v>0</v>
      </c>
      <c r="AI1070" s="223">
        <f t="shared" si="132"/>
        <v>0</v>
      </c>
      <c r="AJ1070" s="223">
        <f t="shared" si="132"/>
        <v>0</v>
      </c>
      <c r="AK1070" s="223">
        <f t="shared" si="132"/>
        <v>0</v>
      </c>
      <c r="AL1070" s="223">
        <f t="shared" si="132"/>
        <v>0</v>
      </c>
      <c r="AM1070" s="223">
        <f t="shared" si="132"/>
        <v>0</v>
      </c>
      <c r="AN1070" s="223">
        <f t="shared" si="132"/>
        <v>0</v>
      </c>
      <c r="AO1070" s="223">
        <f t="shared" si="132"/>
        <v>0</v>
      </c>
      <c r="AP1070" s="223">
        <f t="shared" si="132"/>
        <v>0</v>
      </c>
      <c r="AQ1070" s="223">
        <f t="shared" si="132"/>
        <v>0</v>
      </c>
      <c r="AR1070" s="223">
        <f t="shared" si="132"/>
        <v>0</v>
      </c>
      <c r="AS1070" s="223">
        <f t="shared" si="132"/>
        <v>0</v>
      </c>
      <c r="AT1070" s="223">
        <f t="shared" si="132"/>
        <v>0</v>
      </c>
      <c r="AU1070" s="223">
        <f t="shared" si="132"/>
        <v>0</v>
      </c>
    </row>
    <row r="1071" spans="1:47" ht="78.75" x14ac:dyDescent="0.25">
      <c r="A1071" s="171" t="s">
        <v>901</v>
      </c>
      <c r="B1071" s="86" t="s">
        <v>874</v>
      </c>
      <c r="C1071" s="171" t="s">
        <v>2786</v>
      </c>
      <c r="D1071" s="87">
        <v>0</v>
      </c>
      <c r="E1071" s="87">
        <v>0</v>
      </c>
      <c r="F1071" s="87">
        <v>0</v>
      </c>
      <c r="G1071" s="87">
        <v>0</v>
      </c>
      <c r="H1071" s="87">
        <v>0</v>
      </c>
      <c r="I1071" s="87">
        <v>0</v>
      </c>
      <c r="J1071" s="87">
        <v>0</v>
      </c>
      <c r="K1071" s="87">
        <v>0</v>
      </c>
      <c r="L1071" s="87">
        <v>0</v>
      </c>
      <c r="M1071" s="87">
        <v>0</v>
      </c>
      <c r="N1071" s="87">
        <v>0</v>
      </c>
      <c r="O1071" s="87">
        <v>0</v>
      </c>
      <c r="P1071" s="87">
        <v>0</v>
      </c>
      <c r="Q1071" s="87">
        <v>0</v>
      </c>
      <c r="R1071" s="87">
        <v>0</v>
      </c>
      <c r="S1071" s="87">
        <v>0</v>
      </c>
      <c r="T1071" s="87">
        <v>0.4</v>
      </c>
      <c r="U1071" s="87">
        <v>0</v>
      </c>
      <c r="V1071" s="87">
        <v>0</v>
      </c>
      <c r="W1071" s="87">
        <v>0</v>
      </c>
      <c r="X1071" s="87">
        <v>0</v>
      </c>
      <c r="Y1071" s="87">
        <v>0</v>
      </c>
      <c r="Z1071" s="87">
        <v>0</v>
      </c>
      <c r="AA1071" s="87">
        <v>0</v>
      </c>
      <c r="AB1071" s="87">
        <v>0</v>
      </c>
      <c r="AC1071" s="87">
        <v>0</v>
      </c>
      <c r="AD1071" s="87">
        <v>0</v>
      </c>
      <c r="AE1071" s="87">
        <v>0</v>
      </c>
      <c r="AF1071" s="87">
        <v>0</v>
      </c>
      <c r="AG1071" s="87">
        <v>0</v>
      </c>
      <c r="AH1071" s="87">
        <v>0</v>
      </c>
      <c r="AI1071" s="87">
        <v>0</v>
      </c>
      <c r="AJ1071" s="87">
        <v>0</v>
      </c>
      <c r="AK1071" s="87">
        <v>0</v>
      </c>
      <c r="AL1071" s="87">
        <v>0</v>
      </c>
      <c r="AM1071" s="87">
        <v>0</v>
      </c>
      <c r="AN1071" s="87">
        <v>0</v>
      </c>
      <c r="AO1071" s="87">
        <v>0</v>
      </c>
      <c r="AP1071" s="87">
        <v>0</v>
      </c>
      <c r="AQ1071" s="87">
        <v>0</v>
      </c>
      <c r="AR1071" s="87">
        <v>0</v>
      </c>
      <c r="AS1071" s="87">
        <v>0</v>
      </c>
      <c r="AT1071" s="87">
        <v>0</v>
      </c>
      <c r="AU1071" s="87">
        <v>0</v>
      </c>
    </row>
    <row r="1072" spans="1:47" ht="63" x14ac:dyDescent="0.25">
      <c r="A1072" s="171" t="s">
        <v>901</v>
      </c>
      <c r="B1072" s="86" t="s">
        <v>875</v>
      </c>
      <c r="C1072" s="171" t="s">
        <v>2787</v>
      </c>
      <c r="D1072" s="87">
        <v>0</v>
      </c>
      <c r="E1072" s="87">
        <v>0</v>
      </c>
      <c r="F1072" s="87">
        <v>0</v>
      </c>
      <c r="G1072" s="87">
        <v>0</v>
      </c>
      <c r="H1072" s="87">
        <v>0</v>
      </c>
      <c r="I1072" s="87">
        <v>0.04</v>
      </c>
      <c r="J1072" s="87">
        <v>0</v>
      </c>
      <c r="K1072" s="87">
        <v>0</v>
      </c>
      <c r="L1072" s="87">
        <v>0</v>
      </c>
      <c r="M1072" s="87">
        <v>0</v>
      </c>
      <c r="N1072" s="87">
        <v>0</v>
      </c>
      <c r="O1072" s="87">
        <v>0</v>
      </c>
      <c r="P1072" s="87">
        <v>0</v>
      </c>
      <c r="Q1072" s="87">
        <v>0</v>
      </c>
      <c r="R1072" s="87">
        <v>0</v>
      </c>
      <c r="S1072" s="87">
        <v>0</v>
      </c>
      <c r="T1072" s="87">
        <v>0.4</v>
      </c>
      <c r="U1072" s="87">
        <v>0</v>
      </c>
      <c r="V1072" s="87">
        <v>0</v>
      </c>
      <c r="W1072" s="87">
        <v>0</v>
      </c>
      <c r="X1072" s="87">
        <v>0</v>
      </c>
      <c r="Y1072" s="87">
        <v>0</v>
      </c>
      <c r="Z1072" s="87">
        <v>0</v>
      </c>
      <c r="AA1072" s="87">
        <v>0</v>
      </c>
      <c r="AB1072" s="87">
        <v>0</v>
      </c>
      <c r="AC1072" s="87">
        <v>0</v>
      </c>
      <c r="AD1072" s="87">
        <v>0</v>
      </c>
      <c r="AE1072" s="87">
        <v>0</v>
      </c>
      <c r="AF1072" s="87">
        <v>0</v>
      </c>
      <c r="AG1072" s="87">
        <v>0</v>
      </c>
      <c r="AH1072" s="87">
        <v>0</v>
      </c>
      <c r="AI1072" s="87">
        <v>0</v>
      </c>
      <c r="AJ1072" s="87">
        <v>0</v>
      </c>
      <c r="AK1072" s="87">
        <v>0</v>
      </c>
      <c r="AL1072" s="87">
        <v>0</v>
      </c>
      <c r="AM1072" s="87">
        <v>0</v>
      </c>
      <c r="AN1072" s="87">
        <v>0</v>
      </c>
      <c r="AO1072" s="87">
        <v>0</v>
      </c>
      <c r="AP1072" s="87">
        <v>0</v>
      </c>
      <c r="AQ1072" s="87">
        <v>0</v>
      </c>
      <c r="AR1072" s="87">
        <v>0</v>
      </c>
      <c r="AS1072" s="87">
        <v>0</v>
      </c>
      <c r="AT1072" s="87">
        <v>0</v>
      </c>
      <c r="AU1072" s="87">
        <v>0</v>
      </c>
    </row>
    <row r="1073" spans="1:47" x14ac:dyDescent="0.25">
      <c r="A1073" s="224"/>
      <c r="B1073" s="216" t="s">
        <v>371</v>
      </c>
      <c r="C1073" s="224"/>
      <c r="D1073" s="223">
        <v>0</v>
      </c>
      <c r="E1073" s="223">
        <v>0</v>
      </c>
      <c r="F1073" s="223">
        <v>0</v>
      </c>
      <c r="G1073" s="223">
        <v>0</v>
      </c>
      <c r="H1073" s="223">
        <v>0</v>
      </c>
      <c r="I1073" s="223">
        <v>0</v>
      </c>
      <c r="J1073" s="223">
        <v>0</v>
      </c>
      <c r="K1073" s="223">
        <v>0</v>
      </c>
      <c r="L1073" s="223">
        <v>0</v>
      </c>
      <c r="M1073" s="223">
        <v>0</v>
      </c>
      <c r="N1073" s="223">
        <v>0.08</v>
      </c>
      <c r="O1073" s="223">
        <v>0</v>
      </c>
      <c r="P1073" s="223">
        <v>0</v>
      </c>
      <c r="Q1073" s="223">
        <v>0</v>
      </c>
      <c r="R1073" s="223">
        <v>0</v>
      </c>
      <c r="S1073" s="223">
        <v>0</v>
      </c>
      <c r="T1073" s="223">
        <v>0.5</v>
      </c>
      <c r="U1073" s="223">
        <v>0</v>
      </c>
      <c r="V1073" s="223">
        <v>0</v>
      </c>
      <c r="W1073" s="223">
        <v>0</v>
      </c>
      <c r="X1073" s="223">
        <v>0</v>
      </c>
      <c r="Y1073" s="223">
        <v>0</v>
      </c>
      <c r="Z1073" s="223">
        <v>0</v>
      </c>
      <c r="AA1073" s="223">
        <v>0</v>
      </c>
      <c r="AB1073" s="223">
        <f t="shared" ref="AB1073:AU1073" si="133">SUM(AB1074:AB1075)</f>
        <v>0</v>
      </c>
      <c r="AC1073" s="223">
        <f t="shared" si="133"/>
        <v>0</v>
      </c>
      <c r="AD1073" s="223">
        <f t="shared" si="133"/>
        <v>0</v>
      </c>
      <c r="AE1073" s="223">
        <f t="shared" si="133"/>
        <v>0</v>
      </c>
      <c r="AF1073" s="223">
        <f t="shared" si="133"/>
        <v>0</v>
      </c>
      <c r="AG1073" s="223">
        <f t="shared" si="133"/>
        <v>0</v>
      </c>
      <c r="AH1073" s="223">
        <f t="shared" si="133"/>
        <v>0</v>
      </c>
      <c r="AI1073" s="223">
        <f t="shared" si="133"/>
        <v>0</v>
      </c>
      <c r="AJ1073" s="223">
        <f t="shared" si="133"/>
        <v>0</v>
      </c>
      <c r="AK1073" s="223">
        <f t="shared" si="133"/>
        <v>0</v>
      </c>
      <c r="AL1073" s="223">
        <f t="shared" si="133"/>
        <v>0</v>
      </c>
      <c r="AM1073" s="223">
        <f t="shared" si="133"/>
        <v>0</v>
      </c>
      <c r="AN1073" s="223">
        <f t="shared" si="133"/>
        <v>0</v>
      </c>
      <c r="AO1073" s="223">
        <f t="shared" si="133"/>
        <v>0</v>
      </c>
      <c r="AP1073" s="223">
        <f t="shared" si="133"/>
        <v>0</v>
      </c>
      <c r="AQ1073" s="223">
        <f t="shared" si="133"/>
        <v>0</v>
      </c>
      <c r="AR1073" s="223">
        <f t="shared" si="133"/>
        <v>0</v>
      </c>
      <c r="AS1073" s="223">
        <f t="shared" si="133"/>
        <v>0</v>
      </c>
      <c r="AT1073" s="223">
        <f t="shared" si="133"/>
        <v>0</v>
      </c>
      <c r="AU1073" s="223">
        <f t="shared" si="133"/>
        <v>0</v>
      </c>
    </row>
    <row r="1074" spans="1:47" ht="63" x14ac:dyDescent="0.25">
      <c r="A1074" s="171" t="s">
        <v>901</v>
      </c>
      <c r="B1074" s="86" t="s">
        <v>413</v>
      </c>
      <c r="C1074" s="171" t="s">
        <v>2788</v>
      </c>
      <c r="D1074" s="87">
        <v>0</v>
      </c>
      <c r="E1074" s="87">
        <v>0</v>
      </c>
      <c r="F1074" s="87">
        <v>0</v>
      </c>
      <c r="G1074" s="87">
        <v>0</v>
      </c>
      <c r="H1074" s="87">
        <v>0</v>
      </c>
      <c r="I1074" s="87">
        <v>0</v>
      </c>
      <c r="J1074" s="87">
        <v>0</v>
      </c>
      <c r="K1074" s="87">
        <v>0</v>
      </c>
      <c r="L1074" s="87">
        <v>0</v>
      </c>
      <c r="M1074" s="87">
        <v>0</v>
      </c>
      <c r="N1074" s="87">
        <v>0</v>
      </c>
      <c r="O1074" s="87">
        <v>0</v>
      </c>
      <c r="P1074" s="87">
        <v>0</v>
      </c>
      <c r="Q1074" s="87">
        <v>0</v>
      </c>
      <c r="R1074" s="87">
        <v>0</v>
      </c>
      <c r="S1074" s="87">
        <v>0</v>
      </c>
      <c r="T1074" s="87">
        <v>0.5</v>
      </c>
      <c r="U1074" s="87">
        <v>0</v>
      </c>
      <c r="V1074" s="87">
        <v>0</v>
      </c>
      <c r="W1074" s="87">
        <v>0</v>
      </c>
      <c r="X1074" s="87">
        <v>0</v>
      </c>
      <c r="Y1074" s="87">
        <v>0</v>
      </c>
      <c r="Z1074" s="87">
        <v>0</v>
      </c>
      <c r="AA1074" s="87">
        <v>0</v>
      </c>
      <c r="AB1074" s="87">
        <v>0</v>
      </c>
      <c r="AC1074" s="87">
        <v>0</v>
      </c>
      <c r="AD1074" s="87">
        <v>0</v>
      </c>
      <c r="AE1074" s="87">
        <v>0</v>
      </c>
      <c r="AF1074" s="87">
        <v>0</v>
      </c>
      <c r="AG1074" s="87">
        <v>0</v>
      </c>
      <c r="AH1074" s="87">
        <v>0</v>
      </c>
      <c r="AI1074" s="87">
        <v>0</v>
      </c>
      <c r="AJ1074" s="87">
        <v>0</v>
      </c>
      <c r="AK1074" s="87">
        <v>0</v>
      </c>
      <c r="AL1074" s="87">
        <v>0</v>
      </c>
      <c r="AM1074" s="87">
        <v>0</v>
      </c>
      <c r="AN1074" s="87">
        <v>0</v>
      </c>
      <c r="AO1074" s="87">
        <v>0</v>
      </c>
      <c r="AP1074" s="87">
        <v>0</v>
      </c>
      <c r="AQ1074" s="87">
        <v>0</v>
      </c>
      <c r="AR1074" s="87">
        <v>0</v>
      </c>
      <c r="AS1074" s="87">
        <v>0</v>
      </c>
      <c r="AT1074" s="87">
        <v>0</v>
      </c>
      <c r="AU1074" s="87">
        <v>0</v>
      </c>
    </row>
    <row r="1075" spans="1:47" ht="63" x14ac:dyDescent="0.25">
      <c r="A1075" s="171" t="s">
        <v>901</v>
      </c>
      <c r="B1075" s="86" t="s">
        <v>157</v>
      </c>
      <c r="C1075" s="171" t="s">
        <v>2789</v>
      </c>
      <c r="D1075" s="87">
        <v>0</v>
      </c>
      <c r="E1075" s="87">
        <v>0</v>
      </c>
      <c r="F1075" s="87">
        <v>0</v>
      </c>
      <c r="G1075" s="87">
        <v>0</v>
      </c>
      <c r="H1075" s="87">
        <v>0</v>
      </c>
      <c r="I1075" s="87">
        <v>0</v>
      </c>
      <c r="J1075" s="87">
        <v>0</v>
      </c>
      <c r="K1075" s="87">
        <v>0</v>
      </c>
      <c r="L1075" s="87">
        <v>0</v>
      </c>
      <c r="M1075" s="87">
        <v>0</v>
      </c>
      <c r="N1075" s="87">
        <v>0.08</v>
      </c>
      <c r="O1075" s="87">
        <v>0</v>
      </c>
      <c r="P1075" s="87">
        <v>0</v>
      </c>
      <c r="Q1075" s="87">
        <v>0</v>
      </c>
      <c r="R1075" s="87">
        <v>0</v>
      </c>
      <c r="S1075" s="87">
        <v>0</v>
      </c>
      <c r="T1075" s="87">
        <v>0</v>
      </c>
      <c r="U1075" s="87">
        <v>0</v>
      </c>
      <c r="V1075" s="87">
        <v>0</v>
      </c>
      <c r="W1075" s="87">
        <v>0</v>
      </c>
      <c r="X1075" s="87">
        <v>0</v>
      </c>
      <c r="Y1075" s="87">
        <v>0</v>
      </c>
      <c r="Z1075" s="87">
        <v>0</v>
      </c>
      <c r="AA1075" s="87">
        <v>0</v>
      </c>
      <c r="AB1075" s="87">
        <v>0</v>
      </c>
      <c r="AC1075" s="87">
        <v>0</v>
      </c>
      <c r="AD1075" s="87">
        <v>0</v>
      </c>
      <c r="AE1075" s="87">
        <v>0</v>
      </c>
      <c r="AF1075" s="87">
        <v>0</v>
      </c>
      <c r="AG1075" s="87">
        <v>0</v>
      </c>
      <c r="AH1075" s="87">
        <v>0</v>
      </c>
      <c r="AI1075" s="87">
        <v>0</v>
      </c>
      <c r="AJ1075" s="87">
        <v>0</v>
      </c>
      <c r="AK1075" s="87">
        <v>0</v>
      </c>
      <c r="AL1075" s="87">
        <v>0</v>
      </c>
      <c r="AM1075" s="87">
        <v>0</v>
      </c>
      <c r="AN1075" s="87">
        <v>0</v>
      </c>
      <c r="AO1075" s="87">
        <v>0</v>
      </c>
      <c r="AP1075" s="87">
        <v>0</v>
      </c>
      <c r="AQ1075" s="87">
        <v>0</v>
      </c>
      <c r="AR1075" s="87">
        <v>0</v>
      </c>
      <c r="AS1075" s="87">
        <v>0</v>
      </c>
      <c r="AT1075" s="87">
        <v>0</v>
      </c>
      <c r="AU1075" s="87">
        <v>0</v>
      </c>
    </row>
    <row r="1076" spans="1:47" ht="31.5" x14ac:dyDescent="0.25">
      <c r="A1076" s="227"/>
      <c r="B1076" s="216" t="s">
        <v>1877</v>
      </c>
      <c r="C1076" s="227"/>
      <c r="D1076" s="223">
        <v>0</v>
      </c>
      <c r="E1076" s="223">
        <v>0</v>
      </c>
      <c r="F1076" s="223">
        <v>0</v>
      </c>
      <c r="G1076" s="223">
        <v>0</v>
      </c>
      <c r="H1076" s="223">
        <v>0</v>
      </c>
      <c r="I1076" s="223">
        <v>0</v>
      </c>
      <c r="J1076" s="223">
        <v>0</v>
      </c>
      <c r="K1076" s="223">
        <v>0</v>
      </c>
      <c r="L1076" s="223">
        <v>0</v>
      </c>
      <c r="M1076" s="223">
        <v>0</v>
      </c>
      <c r="N1076" s="223">
        <v>0</v>
      </c>
      <c r="O1076" s="223">
        <v>0</v>
      </c>
      <c r="P1076" s="223">
        <v>0</v>
      </c>
      <c r="Q1076" s="223">
        <v>0</v>
      </c>
      <c r="R1076" s="223">
        <v>0</v>
      </c>
      <c r="S1076" s="223">
        <v>0</v>
      </c>
      <c r="T1076" s="223">
        <v>0</v>
      </c>
      <c r="U1076" s="223">
        <v>0</v>
      </c>
      <c r="V1076" s="223">
        <v>0</v>
      </c>
      <c r="W1076" s="223">
        <v>0</v>
      </c>
      <c r="X1076" s="223">
        <v>0</v>
      </c>
      <c r="Y1076" s="223">
        <v>0</v>
      </c>
      <c r="Z1076" s="223">
        <v>0</v>
      </c>
      <c r="AA1076" s="223">
        <v>0</v>
      </c>
      <c r="AB1076" s="223">
        <f t="shared" ref="AB1076:AU1076" si="134">SUM(AB1077)</f>
        <v>0</v>
      </c>
      <c r="AC1076" s="223">
        <f t="shared" si="134"/>
        <v>0</v>
      </c>
      <c r="AD1076" s="223">
        <f t="shared" si="134"/>
        <v>0</v>
      </c>
      <c r="AE1076" s="223">
        <f t="shared" si="134"/>
        <v>0</v>
      </c>
      <c r="AF1076" s="223">
        <f t="shared" si="134"/>
        <v>0</v>
      </c>
      <c r="AG1076" s="223">
        <f t="shared" si="134"/>
        <v>0</v>
      </c>
      <c r="AH1076" s="223">
        <f t="shared" si="134"/>
        <v>0</v>
      </c>
      <c r="AI1076" s="223">
        <f t="shared" si="134"/>
        <v>0</v>
      </c>
      <c r="AJ1076" s="223">
        <f t="shared" si="134"/>
        <v>0</v>
      </c>
      <c r="AK1076" s="223">
        <f t="shared" si="134"/>
        <v>0</v>
      </c>
      <c r="AL1076" s="223">
        <f t="shared" si="134"/>
        <v>0</v>
      </c>
      <c r="AM1076" s="223">
        <f t="shared" si="134"/>
        <v>0</v>
      </c>
      <c r="AN1076" s="223">
        <f t="shared" si="134"/>
        <v>0</v>
      </c>
      <c r="AO1076" s="223">
        <f t="shared" si="134"/>
        <v>0</v>
      </c>
      <c r="AP1076" s="223">
        <f t="shared" si="134"/>
        <v>0</v>
      </c>
      <c r="AQ1076" s="223">
        <f t="shared" si="134"/>
        <v>0</v>
      </c>
      <c r="AR1076" s="223">
        <f t="shared" si="134"/>
        <v>0</v>
      </c>
      <c r="AS1076" s="223">
        <f t="shared" si="134"/>
        <v>0</v>
      </c>
      <c r="AT1076" s="223">
        <f t="shared" si="134"/>
        <v>0</v>
      </c>
      <c r="AU1076" s="223">
        <f t="shared" si="134"/>
        <v>0</v>
      </c>
    </row>
    <row r="1077" spans="1:47" ht="110.25" x14ac:dyDescent="0.25">
      <c r="A1077" s="171" t="s">
        <v>901</v>
      </c>
      <c r="B1077" s="86" t="s">
        <v>876</v>
      </c>
      <c r="C1077" s="171" t="s">
        <v>2790</v>
      </c>
      <c r="D1077" s="87">
        <v>0</v>
      </c>
      <c r="E1077" s="87">
        <v>0</v>
      </c>
      <c r="F1077" s="87">
        <v>0</v>
      </c>
      <c r="G1077" s="87">
        <v>0</v>
      </c>
      <c r="H1077" s="87">
        <v>0</v>
      </c>
      <c r="I1077" s="87">
        <v>0</v>
      </c>
      <c r="J1077" s="87">
        <v>0</v>
      </c>
      <c r="K1077" s="87">
        <v>0</v>
      </c>
      <c r="L1077" s="87">
        <v>0</v>
      </c>
      <c r="M1077" s="87">
        <v>0</v>
      </c>
      <c r="N1077" s="87">
        <v>0</v>
      </c>
      <c r="O1077" s="87">
        <v>0</v>
      </c>
      <c r="P1077" s="87">
        <v>0</v>
      </c>
      <c r="Q1077" s="87">
        <v>0</v>
      </c>
      <c r="R1077" s="87">
        <v>0</v>
      </c>
      <c r="S1077" s="87">
        <v>0</v>
      </c>
      <c r="T1077" s="87">
        <v>0</v>
      </c>
      <c r="U1077" s="87">
        <v>0</v>
      </c>
      <c r="V1077" s="87">
        <v>0</v>
      </c>
      <c r="W1077" s="87">
        <v>0</v>
      </c>
      <c r="X1077" s="87">
        <v>0</v>
      </c>
      <c r="Y1077" s="87">
        <v>0</v>
      </c>
      <c r="Z1077" s="87">
        <v>0</v>
      </c>
      <c r="AA1077" s="87">
        <v>0</v>
      </c>
      <c r="AB1077" s="87">
        <v>0</v>
      </c>
      <c r="AC1077" s="87">
        <v>0</v>
      </c>
      <c r="AD1077" s="87">
        <v>0</v>
      </c>
      <c r="AE1077" s="87">
        <v>0</v>
      </c>
      <c r="AF1077" s="87">
        <v>0</v>
      </c>
      <c r="AG1077" s="87">
        <v>0</v>
      </c>
      <c r="AH1077" s="87">
        <v>0</v>
      </c>
      <c r="AI1077" s="87">
        <v>0</v>
      </c>
      <c r="AJ1077" s="87">
        <v>0</v>
      </c>
      <c r="AK1077" s="87">
        <v>0</v>
      </c>
      <c r="AL1077" s="87">
        <v>0</v>
      </c>
      <c r="AM1077" s="87">
        <v>0</v>
      </c>
      <c r="AN1077" s="87">
        <v>0</v>
      </c>
      <c r="AO1077" s="87">
        <v>0</v>
      </c>
      <c r="AP1077" s="87">
        <v>0</v>
      </c>
      <c r="AQ1077" s="87">
        <v>0</v>
      </c>
      <c r="AR1077" s="87">
        <v>0</v>
      </c>
      <c r="AS1077" s="87">
        <v>0</v>
      </c>
      <c r="AT1077" s="87">
        <v>0</v>
      </c>
      <c r="AU1077" s="87">
        <v>0</v>
      </c>
    </row>
    <row r="1078" spans="1:47" x14ac:dyDescent="0.25">
      <c r="A1078" s="217"/>
      <c r="B1078" s="216" t="s">
        <v>35</v>
      </c>
      <c r="C1078" s="217"/>
      <c r="D1078" s="214">
        <v>0</v>
      </c>
      <c r="E1078" s="214">
        <v>0</v>
      </c>
      <c r="F1078" s="214">
        <v>0</v>
      </c>
      <c r="G1078" s="214">
        <v>0</v>
      </c>
      <c r="H1078" s="214">
        <v>0</v>
      </c>
      <c r="I1078" s="214">
        <v>0</v>
      </c>
      <c r="J1078" s="214">
        <v>0</v>
      </c>
      <c r="K1078" s="214">
        <v>0</v>
      </c>
      <c r="L1078" s="214">
        <v>0</v>
      </c>
      <c r="M1078" s="214">
        <v>0</v>
      </c>
      <c r="N1078" s="214">
        <v>0</v>
      </c>
      <c r="O1078" s="214">
        <v>0</v>
      </c>
      <c r="P1078" s="214">
        <v>0</v>
      </c>
      <c r="Q1078" s="214">
        <v>0</v>
      </c>
      <c r="R1078" s="214">
        <v>0</v>
      </c>
      <c r="S1078" s="214">
        <v>0</v>
      </c>
      <c r="T1078" s="214">
        <v>0</v>
      </c>
      <c r="U1078" s="214">
        <v>0</v>
      </c>
      <c r="V1078" s="214">
        <v>0</v>
      </c>
      <c r="W1078" s="214">
        <v>0</v>
      </c>
      <c r="X1078" s="214">
        <v>0</v>
      </c>
      <c r="Y1078" s="214">
        <v>0</v>
      </c>
      <c r="Z1078" s="214">
        <v>0</v>
      </c>
      <c r="AA1078" s="214">
        <v>0</v>
      </c>
      <c r="AB1078" s="214">
        <f t="shared" ref="AB1078:AU1078" si="135">AB1079</f>
        <v>0</v>
      </c>
      <c r="AC1078" s="214">
        <f t="shared" si="135"/>
        <v>0</v>
      </c>
      <c r="AD1078" s="214">
        <f t="shared" si="135"/>
        <v>0</v>
      </c>
      <c r="AE1078" s="214">
        <f t="shared" si="135"/>
        <v>0</v>
      </c>
      <c r="AF1078" s="214">
        <f t="shared" si="135"/>
        <v>0</v>
      </c>
      <c r="AG1078" s="214">
        <f t="shared" si="135"/>
        <v>0</v>
      </c>
      <c r="AH1078" s="214">
        <f t="shared" si="135"/>
        <v>0</v>
      </c>
      <c r="AI1078" s="214">
        <f t="shared" si="135"/>
        <v>0</v>
      </c>
      <c r="AJ1078" s="214">
        <f t="shared" si="135"/>
        <v>0</v>
      </c>
      <c r="AK1078" s="214">
        <f t="shared" si="135"/>
        <v>0</v>
      </c>
      <c r="AL1078" s="214">
        <f t="shared" si="135"/>
        <v>0</v>
      </c>
      <c r="AM1078" s="214">
        <f t="shared" si="135"/>
        <v>0</v>
      </c>
      <c r="AN1078" s="214">
        <f t="shared" si="135"/>
        <v>0</v>
      </c>
      <c r="AO1078" s="214">
        <f t="shared" si="135"/>
        <v>0</v>
      </c>
      <c r="AP1078" s="214">
        <f t="shared" si="135"/>
        <v>0</v>
      </c>
      <c r="AQ1078" s="214">
        <f t="shared" si="135"/>
        <v>0</v>
      </c>
      <c r="AR1078" s="214">
        <f t="shared" si="135"/>
        <v>0</v>
      </c>
      <c r="AS1078" s="214">
        <f t="shared" si="135"/>
        <v>0</v>
      </c>
      <c r="AT1078" s="214">
        <f t="shared" si="135"/>
        <v>0</v>
      </c>
      <c r="AU1078" s="214">
        <f t="shared" si="135"/>
        <v>0</v>
      </c>
    </row>
    <row r="1079" spans="1:47" ht="63" x14ac:dyDescent="0.25">
      <c r="A1079" s="171" t="s">
        <v>901</v>
      </c>
      <c r="B1079" s="86" t="s">
        <v>1878</v>
      </c>
      <c r="C1079" s="171" t="s">
        <v>1881</v>
      </c>
      <c r="D1079" s="87">
        <v>0</v>
      </c>
      <c r="E1079" s="87">
        <v>0</v>
      </c>
      <c r="F1079" s="87">
        <v>0</v>
      </c>
      <c r="G1079" s="87">
        <v>0</v>
      </c>
      <c r="H1079" s="87">
        <v>0</v>
      </c>
      <c r="I1079" s="87">
        <v>0</v>
      </c>
      <c r="J1079" s="87">
        <v>0</v>
      </c>
      <c r="K1079" s="87">
        <v>0</v>
      </c>
      <c r="L1079" s="87">
        <v>0</v>
      </c>
      <c r="M1079" s="87">
        <v>0</v>
      </c>
      <c r="N1079" s="87">
        <v>0</v>
      </c>
      <c r="O1079" s="87">
        <v>0</v>
      </c>
      <c r="P1079" s="87">
        <v>0</v>
      </c>
      <c r="Q1079" s="87">
        <v>0</v>
      </c>
      <c r="R1079" s="87">
        <v>0</v>
      </c>
      <c r="S1079" s="87">
        <v>0</v>
      </c>
      <c r="T1079" s="87">
        <v>0</v>
      </c>
      <c r="U1079" s="87">
        <v>0</v>
      </c>
      <c r="V1079" s="87">
        <v>0</v>
      </c>
      <c r="W1079" s="87">
        <v>0</v>
      </c>
      <c r="X1079" s="87">
        <v>0</v>
      </c>
      <c r="Y1079" s="87">
        <v>0</v>
      </c>
      <c r="Z1079" s="87">
        <v>0</v>
      </c>
      <c r="AA1079" s="87">
        <v>0</v>
      </c>
      <c r="AB1079" s="87">
        <v>0</v>
      </c>
      <c r="AC1079" s="87">
        <v>0</v>
      </c>
      <c r="AD1079" s="87">
        <v>0</v>
      </c>
      <c r="AE1079" s="87">
        <v>0</v>
      </c>
      <c r="AF1079" s="87">
        <v>0</v>
      </c>
      <c r="AG1079" s="87">
        <v>0</v>
      </c>
      <c r="AH1079" s="87">
        <v>0</v>
      </c>
      <c r="AI1079" s="87">
        <v>0</v>
      </c>
      <c r="AJ1079" s="87">
        <v>0</v>
      </c>
      <c r="AK1079" s="87">
        <v>0</v>
      </c>
      <c r="AL1079" s="87">
        <v>0</v>
      </c>
      <c r="AM1079" s="87">
        <v>0</v>
      </c>
      <c r="AN1079" s="87">
        <v>0</v>
      </c>
      <c r="AO1079" s="87">
        <v>0</v>
      </c>
      <c r="AP1079" s="87">
        <v>0</v>
      </c>
      <c r="AQ1079" s="87">
        <v>0</v>
      </c>
      <c r="AR1079" s="87">
        <v>0</v>
      </c>
      <c r="AS1079" s="87">
        <v>0</v>
      </c>
      <c r="AT1079" s="87">
        <v>0</v>
      </c>
      <c r="AU1079" s="87">
        <v>0</v>
      </c>
    </row>
    <row r="1080" spans="1:47" s="184" customFormat="1" x14ac:dyDescent="0.25">
      <c r="A1080" s="65"/>
      <c r="B1080" s="216" t="s">
        <v>160</v>
      </c>
      <c r="C1080" s="65"/>
      <c r="D1080" s="225">
        <v>0</v>
      </c>
      <c r="E1080" s="225">
        <v>0</v>
      </c>
      <c r="F1080" s="225">
        <v>0</v>
      </c>
      <c r="G1080" s="225">
        <v>0</v>
      </c>
      <c r="H1080" s="225">
        <v>0</v>
      </c>
      <c r="I1080" s="225">
        <v>0</v>
      </c>
      <c r="J1080" s="225">
        <v>0</v>
      </c>
      <c r="K1080" s="225">
        <v>0</v>
      </c>
      <c r="L1080" s="225">
        <v>0</v>
      </c>
      <c r="M1080" s="225">
        <v>0</v>
      </c>
      <c r="N1080" s="225">
        <v>0</v>
      </c>
      <c r="O1080" s="225">
        <v>0</v>
      </c>
      <c r="P1080" s="225">
        <v>0</v>
      </c>
      <c r="Q1080" s="225">
        <v>0</v>
      </c>
      <c r="R1080" s="225">
        <v>0</v>
      </c>
      <c r="S1080" s="225">
        <v>0</v>
      </c>
      <c r="T1080" s="225">
        <v>0</v>
      </c>
      <c r="U1080" s="225">
        <v>0</v>
      </c>
      <c r="V1080" s="225">
        <v>0</v>
      </c>
      <c r="W1080" s="225">
        <v>0</v>
      </c>
      <c r="X1080" s="225">
        <v>0</v>
      </c>
      <c r="Y1080" s="225">
        <v>0</v>
      </c>
      <c r="Z1080" s="225">
        <v>0</v>
      </c>
      <c r="AA1080" s="225">
        <v>0</v>
      </c>
      <c r="AB1080" s="225">
        <f t="shared" ref="AB1080:AU1080" si="136">SUM(AB1081:AB1087)</f>
        <v>0</v>
      </c>
      <c r="AC1080" s="225">
        <f t="shared" si="136"/>
        <v>0</v>
      </c>
      <c r="AD1080" s="225">
        <f t="shared" si="136"/>
        <v>0</v>
      </c>
      <c r="AE1080" s="225">
        <f t="shared" si="136"/>
        <v>0</v>
      </c>
      <c r="AF1080" s="225">
        <f t="shared" si="136"/>
        <v>0</v>
      </c>
      <c r="AG1080" s="225">
        <f t="shared" si="136"/>
        <v>0</v>
      </c>
      <c r="AH1080" s="225">
        <f t="shared" si="136"/>
        <v>0</v>
      </c>
      <c r="AI1080" s="225">
        <f t="shared" si="136"/>
        <v>0</v>
      </c>
      <c r="AJ1080" s="225">
        <f t="shared" si="136"/>
        <v>0</v>
      </c>
      <c r="AK1080" s="225">
        <f t="shared" si="136"/>
        <v>0</v>
      </c>
      <c r="AL1080" s="225">
        <f t="shared" si="136"/>
        <v>0</v>
      </c>
      <c r="AM1080" s="225">
        <f t="shared" si="136"/>
        <v>0</v>
      </c>
      <c r="AN1080" s="225">
        <f t="shared" si="136"/>
        <v>0</v>
      </c>
      <c r="AO1080" s="225">
        <f t="shared" si="136"/>
        <v>0</v>
      </c>
      <c r="AP1080" s="225">
        <f t="shared" si="136"/>
        <v>0</v>
      </c>
      <c r="AQ1080" s="225">
        <f t="shared" si="136"/>
        <v>0</v>
      </c>
      <c r="AR1080" s="225">
        <f t="shared" si="136"/>
        <v>0</v>
      </c>
      <c r="AS1080" s="225">
        <f t="shared" si="136"/>
        <v>0</v>
      </c>
      <c r="AT1080" s="225">
        <f t="shared" si="136"/>
        <v>0</v>
      </c>
      <c r="AU1080" s="225">
        <f t="shared" si="136"/>
        <v>0</v>
      </c>
    </row>
    <row r="1081" spans="1:47" x14ac:dyDescent="0.25">
      <c r="A1081" s="183" t="s">
        <v>2792</v>
      </c>
      <c r="B1081" s="86" t="s">
        <v>1879</v>
      </c>
      <c r="C1081" s="65"/>
      <c r="D1081" s="87">
        <v>0</v>
      </c>
      <c r="E1081" s="87">
        <v>0</v>
      </c>
      <c r="F1081" s="87">
        <v>0</v>
      </c>
      <c r="G1081" s="87">
        <v>0</v>
      </c>
      <c r="H1081" s="87">
        <v>0</v>
      </c>
      <c r="I1081" s="87">
        <v>0</v>
      </c>
      <c r="J1081" s="87">
        <v>0</v>
      </c>
      <c r="K1081" s="87">
        <v>0</v>
      </c>
      <c r="L1081" s="87">
        <v>0</v>
      </c>
      <c r="M1081" s="87">
        <v>0</v>
      </c>
      <c r="N1081" s="87">
        <v>0</v>
      </c>
      <c r="O1081" s="87">
        <v>0</v>
      </c>
      <c r="P1081" s="87">
        <v>0</v>
      </c>
      <c r="Q1081" s="87">
        <v>0</v>
      </c>
      <c r="R1081" s="87">
        <v>0</v>
      </c>
      <c r="S1081" s="87">
        <v>0</v>
      </c>
      <c r="T1081" s="87">
        <v>0</v>
      </c>
      <c r="U1081" s="87">
        <v>0</v>
      </c>
      <c r="V1081" s="87">
        <v>0</v>
      </c>
      <c r="W1081" s="87">
        <v>0</v>
      </c>
      <c r="X1081" s="87">
        <v>0</v>
      </c>
      <c r="Y1081" s="87">
        <v>0</v>
      </c>
      <c r="Z1081" s="87">
        <v>0</v>
      </c>
      <c r="AA1081" s="87">
        <v>0</v>
      </c>
      <c r="AB1081" s="87">
        <v>0</v>
      </c>
      <c r="AC1081" s="87">
        <v>0</v>
      </c>
      <c r="AD1081" s="87">
        <v>0</v>
      </c>
      <c r="AE1081" s="87">
        <v>0</v>
      </c>
      <c r="AF1081" s="87">
        <v>0</v>
      </c>
      <c r="AG1081" s="87">
        <v>0</v>
      </c>
      <c r="AH1081" s="87">
        <v>0</v>
      </c>
      <c r="AI1081" s="87">
        <v>0</v>
      </c>
      <c r="AJ1081" s="87">
        <v>0</v>
      </c>
      <c r="AK1081" s="87">
        <v>0</v>
      </c>
      <c r="AL1081" s="87">
        <v>0</v>
      </c>
      <c r="AM1081" s="87">
        <v>0</v>
      </c>
      <c r="AN1081" s="87">
        <v>0</v>
      </c>
      <c r="AO1081" s="87">
        <v>0</v>
      </c>
      <c r="AP1081" s="87">
        <v>0</v>
      </c>
      <c r="AQ1081" s="87">
        <v>0</v>
      </c>
      <c r="AR1081" s="87">
        <v>0</v>
      </c>
      <c r="AS1081" s="87">
        <v>0</v>
      </c>
      <c r="AT1081" s="87">
        <v>0</v>
      </c>
      <c r="AU1081" s="87">
        <v>0</v>
      </c>
    </row>
    <row r="1082" spans="1:47" ht="31.5" x14ac:dyDescent="0.25">
      <c r="A1082" s="69" t="s">
        <v>2792</v>
      </c>
      <c r="B1082" s="86" t="s">
        <v>161</v>
      </c>
      <c r="C1082" s="65"/>
      <c r="D1082" s="87">
        <v>0</v>
      </c>
      <c r="E1082" s="65"/>
      <c r="F1082" s="87">
        <v>0</v>
      </c>
      <c r="G1082" s="87">
        <v>0</v>
      </c>
      <c r="H1082" s="87">
        <v>0</v>
      </c>
      <c r="I1082" s="87">
        <v>0</v>
      </c>
      <c r="J1082" s="87">
        <v>0</v>
      </c>
      <c r="K1082" s="87">
        <v>0</v>
      </c>
      <c r="L1082" s="87">
        <v>0</v>
      </c>
      <c r="M1082" s="87">
        <v>0</v>
      </c>
      <c r="N1082" s="87">
        <v>0</v>
      </c>
      <c r="O1082" s="87">
        <v>0</v>
      </c>
      <c r="P1082" s="87">
        <v>0</v>
      </c>
      <c r="Q1082" s="87">
        <v>0</v>
      </c>
      <c r="R1082" s="87">
        <v>0</v>
      </c>
      <c r="S1082" s="87">
        <v>0</v>
      </c>
      <c r="T1082" s="87">
        <v>0</v>
      </c>
      <c r="U1082" s="87">
        <v>0</v>
      </c>
      <c r="V1082" s="87">
        <v>0</v>
      </c>
      <c r="W1082" s="87">
        <v>0</v>
      </c>
      <c r="X1082" s="87">
        <v>0</v>
      </c>
      <c r="Y1082" s="87">
        <v>0</v>
      </c>
      <c r="Z1082" s="87">
        <v>0</v>
      </c>
      <c r="AA1082" s="87">
        <v>0</v>
      </c>
      <c r="AB1082" s="65"/>
      <c r="AC1082" s="65"/>
      <c r="AD1082" s="65"/>
      <c r="AE1082" s="65"/>
      <c r="AF1082" s="65"/>
      <c r="AG1082" s="65"/>
      <c r="AH1082" s="65"/>
      <c r="AI1082" s="65"/>
      <c r="AJ1082" s="65"/>
      <c r="AK1082" s="65"/>
      <c r="AL1082" s="65"/>
      <c r="AM1082" s="65"/>
      <c r="AN1082" s="65"/>
      <c r="AO1082" s="65"/>
      <c r="AP1082" s="65"/>
      <c r="AQ1082" s="65"/>
      <c r="AR1082" s="65"/>
      <c r="AS1082" s="65"/>
      <c r="AT1082" s="65"/>
      <c r="AU1082" s="65"/>
    </row>
    <row r="1083" spans="1:47" x14ac:dyDescent="0.25">
      <c r="A1083" s="69" t="s">
        <v>2792</v>
      </c>
      <c r="B1083" s="86" t="s">
        <v>162</v>
      </c>
      <c r="C1083" s="65"/>
      <c r="D1083" s="87">
        <v>0</v>
      </c>
      <c r="E1083" s="65"/>
      <c r="F1083" s="87">
        <v>0</v>
      </c>
      <c r="G1083" s="87">
        <v>0</v>
      </c>
      <c r="H1083" s="87">
        <v>0</v>
      </c>
      <c r="I1083" s="87">
        <v>0</v>
      </c>
      <c r="J1083" s="87">
        <v>0</v>
      </c>
      <c r="K1083" s="87">
        <v>0</v>
      </c>
      <c r="L1083" s="87">
        <v>0</v>
      </c>
      <c r="M1083" s="87">
        <v>0</v>
      </c>
      <c r="N1083" s="87">
        <v>0</v>
      </c>
      <c r="O1083" s="87">
        <v>0</v>
      </c>
      <c r="P1083" s="87">
        <v>0</v>
      </c>
      <c r="Q1083" s="87">
        <v>0</v>
      </c>
      <c r="R1083" s="87">
        <v>0</v>
      </c>
      <c r="S1083" s="87">
        <v>0</v>
      </c>
      <c r="T1083" s="87">
        <v>0</v>
      </c>
      <c r="U1083" s="87">
        <v>0</v>
      </c>
      <c r="V1083" s="87">
        <v>0</v>
      </c>
      <c r="W1083" s="87">
        <v>0</v>
      </c>
      <c r="X1083" s="87">
        <v>0</v>
      </c>
      <c r="Y1083" s="87">
        <v>0</v>
      </c>
      <c r="Z1083" s="87">
        <v>0</v>
      </c>
      <c r="AA1083" s="87">
        <v>0</v>
      </c>
      <c r="AB1083" s="65"/>
      <c r="AC1083" s="65"/>
      <c r="AD1083" s="65"/>
      <c r="AE1083" s="65"/>
      <c r="AF1083" s="65"/>
      <c r="AG1083" s="65"/>
      <c r="AH1083" s="65"/>
      <c r="AI1083" s="65"/>
      <c r="AJ1083" s="65"/>
      <c r="AK1083" s="65"/>
      <c r="AL1083" s="65"/>
      <c r="AM1083" s="65"/>
      <c r="AN1083" s="65"/>
      <c r="AO1083" s="65"/>
      <c r="AP1083" s="65"/>
      <c r="AQ1083" s="65"/>
      <c r="AR1083" s="65"/>
      <c r="AS1083" s="65"/>
      <c r="AT1083" s="65"/>
      <c r="AU1083" s="65"/>
    </row>
    <row r="1084" spans="1:47" x14ac:dyDescent="0.25">
      <c r="A1084" s="69" t="s">
        <v>2792</v>
      </c>
      <c r="B1084" s="86" t="s">
        <v>163</v>
      </c>
      <c r="C1084" s="65"/>
      <c r="D1084" s="87">
        <v>0</v>
      </c>
      <c r="E1084" s="65"/>
      <c r="F1084" s="87">
        <v>0</v>
      </c>
      <c r="G1084" s="87">
        <v>0</v>
      </c>
      <c r="H1084" s="87">
        <v>0</v>
      </c>
      <c r="I1084" s="87">
        <v>0</v>
      </c>
      <c r="J1084" s="87">
        <v>0</v>
      </c>
      <c r="K1084" s="87">
        <v>0</v>
      </c>
      <c r="L1084" s="87">
        <v>0</v>
      </c>
      <c r="M1084" s="87">
        <v>0</v>
      </c>
      <c r="N1084" s="87">
        <v>0</v>
      </c>
      <c r="O1084" s="87">
        <v>0</v>
      </c>
      <c r="P1084" s="87">
        <v>0</v>
      </c>
      <c r="Q1084" s="87">
        <v>0</v>
      </c>
      <c r="R1084" s="87">
        <v>0</v>
      </c>
      <c r="S1084" s="87">
        <v>0</v>
      </c>
      <c r="T1084" s="87">
        <v>0</v>
      </c>
      <c r="U1084" s="87">
        <v>0</v>
      </c>
      <c r="V1084" s="87">
        <v>0</v>
      </c>
      <c r="W1084" s="87">
        <v>0</v>
      </c>
      <c r="X1084" s="87">
        <v>0</v>
      </c>
      <c r="Y1084" s="87">
        <v>0</v>
      </c>
      <c r="Z1084" s="87">
        <v>0</v>
      </c>
      <c r="AA1084" s="87">
        <v>0</v>
      </c>
      <c r="AB1084" s="65"/>
      <c r="AC1084" s="65"/>
      <c r="AD1084" s="65"/>
      <c r="AE1084" s="65"/>
      <c r="AF1084" s="65"/>
      <c r="AG1084" s="65"/>
      <c r="AH1084" s="65"/>
      <c r="AI1084" s="65"/>
      <c r="AJ1084" s="65"/>
      <c r="AK1084" s="65"/>
      <c r="AL1084" s="65"/>
      <c r="AM1084" s="65"/>
      <c r="AN1084" s="65"/>
      <c r="AO1084" s="65"/>
      <c r="AP1084" s="65"/>
      <c r="AQ1084" s="65"/>
      <c r="AR1084" s="65"/>
      <c r="AS1084" s="65"/>
      <c r="AT1084" s="65"/>
      <c r="AU1084" s="65"/>
    </row>
    <row r="1085" spans="1:47" ht="31.5" x14ac:dyDescent="0.25">
      <c r="A1085" s="69" t="s">
        <v>2792</v>
      </c>
      <c r="B1085" s="86" t="s">
        <v>164</v>
      </c>
      <c r="C1085" s="65"/>
      <c r="D1085" s="87">
        <v>0</v>
      </c>
      <c r="E1085" s="65"/>
      <c r="F1085" s="87">
        <v>0</v>
      </c>
      <c r="G1085" s="87">
        <v>0</v>
      </c>
      <c r="H1085" s="87">
        <v>0</v>
      </c>
      <c r="I1085" s="87">
        <v>0</v>
      </c>
      <c r="J1085" s="87">
        <v>0</v>
      </c>
      <c r="K1085" s="87">
        <v>0</v>
      </c>
      <c r="L1085" s="87">
        <v>0</v>
      </c>
      <c r="M1085" s="87">
        <v>0</v>
      </c>
      <c r="N1085" s="87">
        <v>0</v>
      </c>
      <c r="O1085" s="87">
        <v>0</v>
      </c>
      <c r="P1085" s="87">
        <v>0</v>
      </c>
      <c r="Q1085" s="87">
        <v>0</v>
      </c>
      <c r="R1085" s="87">
        <v>0</v>
      </c>
      <c r="S1085" s="87">
        <v>0</v>
      </c>
      <c r="T1085" s="87">
        <v>0</v>
      </c>
      <c r="U1085" s="87">
        <v>0</v>
      </c>
      <c r="V1085" s="87">
        <v>0</v>
      </c>
      <c r="W1085" s="87">
        <v>0</v>
      </c>
      <c r="X1085" s="87">
        <v>0</v>
      </c>
      <c r="Y1085" s="87">
        <v>0</v>
      </c>
      <c r="Z1085" s="87">
        <v>0</v>
      </c>
      <c r="AA1085" s="87">
        <v>0</v>
      </c>
      <c r="AB1085" s="65"/>
      <c r="AC1085" s="65"/>
      <c r="AD1085" s="65"/>
      <c r="AE1085" s="65"/>
      <c r="AF1085" s="65"/>
      <c r="AG1085" s="65"/>
      <c r="AH1085" s="65"/>
      <c r="AI1085" s="65"/>
      <c r="AJ1085" s="65"/>
      <c r="AK1085" s="65"/>
      <c r="AL1085" s="65"/>
      <c r="AM1085" s="65"/>
      <c r="AN1085" s="65"/>
      <c r="AO1085" s="65"/>
      <c r="AP1085" s="65"/>
      <c r="AQ1085" s="65"/>
      <c r="AR1085" s="65"/>
      <c r="AS1085" s="65"/>
      <c r="AT1085" s="65"/>
      <c r="AU1085" s="65"/>
    </row>
    <row r="1086" spans="1:47" x14ac:dyDescent="0.25">
      <c r="A1086" s="69" t="s">
        <v>2792</v>
      </c>
      <c r="B1086" s="86" t="s">
        <v>165</v>
      </c>
      <c r="C1086" s="65"/>
      <c r="D1086" s="87">
        <v>0</v>
      </c>
      <c r="E1086" s="65"/>
      <c r="F1086" s="87">
        <v>0</v>
      </c>
      <c r="G1086" s="87">
        <v>0</v>
      </c>
      <c r="H1086" s="87">
        <v>0</v>
      </c>
      <c r="I1086" s="87">
        <v>0</v>
      </c>
      <c r="J1086" s="87">
        <v>0</v>
      </c>
      <c r="K1086" s="87">
        <v>0</v>
      </c>
      <c r="L1086" s="87">
        <v>0</v>
      </c>
      <c r="M1086" s="87">
        <v>0</v>
      </c>
      <c r="N1086" s="87">
        <v>0</v>
      </c>
      <c r="O1086" s="87">
        <v>0</v>
      </c>
      <c r="P1086" s="87">
        <v>0</v>
      </c>
      <c r="Q1086" s="87">
        <v>0</v>
      </c>
      <c r="R1086" s="87">
        <v>0</v>
      </c>
      <c r="S1086" s="87">
        <v>0</v>
      </c>
      <c r="T1086" s="87">
        <v>0</v>
      </c>
      <c r="U1086" s="87">
        <v>0</v>
      </c>
      <c r="V1086" s="87">
        <v>0</v>
      </c>
      <c r="W1086" s="87">
        <v>0</v>
      </c>
      <c r="X1086" s="87">
        <v>0</v>
      </c>
      <c r="Y1086" s="87">
        <v>0</v>
      </c>
      <c r="Z1086" s="87">
        <v>0</v>
      </c>
      <c r="AA1086" s="87">
        <v>0</v>
      </c>
      <c r="AB1086" s="65"/>
      <c r="AC1086" s="65"/>
      <c r="AD1086" s="65"/>
      <c r="AE1086" s="65"/>
      <c r="AF1086" s="65"/>
      <c r="AG1086" s="65"/>
      <c r="AH1086" s="65"/>
      <c r="AI1086" s="65"/>
      <c r="AJ1086" s="65"/>
      <c r="AK1086" s="65"/>
      <c r="AL1086" s="65"/>
      <c r="AM1086" s="65"/>
      <c r="AN1086" s="65"/>
      <c r="AO1086" s="65"/>
      <c r="AP1086" s="65"/>
      <c r="AQ1086" s="65"/>
      <c r="AR1086" s="65"/>
      <c r="AS1086" s="65"/>
      <c r="AT1086" s="65"/>
      <c r="AU1086" s="65"/>
    </row>
    <row r="1087" spans="1:47" x14ac:dyDescent="0.25">
      <c r="A1087" s="69" t="s">
        <v>2792</v>
      </c>
      <c r="B1087" s="86" t="s">
        <v>472</v>
      </c>
      <c r="C1087" s="65"/>
      <c r="D1087" s="87">
        <v>0</v>
      </c>
      <c r="E1087" s="65"/>
      <c r="F1087" s="87">
        <v>0</v>
      </c>
      <c r="G1087" s="87">
        <v>0</v>
      </c>
      <c r="H1087" s="87">
        <v>0</v>
      </c>
      <c r="I1087" s="87">
        <v>0</v>
      </c>
      <c r="J1087" s="87">
        <v>0</v>
      </c>
      <c r="K1087" s="87">
        <v>0</v>
      </c>
      <c r="L1087" s="87">
        <v>0</v>
      </c>
      <c r="M1087" s="87">
        <v>0</v>
      </c>
      <c r="N1087" s="87">
        <v>0</v>
      </c>
      <c r="O1087" s="87">
        <v>0</v>
      </c>
      <c r="P1087" s="87">
        <v>0</v>
      </c>
      <c r="Q1087" s="87">
        <v>0</v>
      </c>
      <c r="R1087" s="87">
        <v>0</v>
      </c>
      <c r="S1087" s="87">
        <v>0</v>
      </c>
      <c r="T1087" s="87">
        <v>0</v>
      </c>
      <c r="U1087" s="87">
        <v>0</v>
      </c>
      <c r="V1087" s="87">
        <v>0</v>
      </c>
      <c r="W1087" s="87">
        <v>0</v>
      </c>
      <c r="X1087" s="87">
        <v>0</v>
      </c>
      <c r="Y1087" s="87">
        <v>0</v>
      </c>
      <c r="Z1087" s="87">
        <v>0</v>
      </c>
      <c r="AA1087" s="87">
        <v>0</v>
      </c>
      <c r="AB1087" s="65"/>
      <c r="AC1087" s="65"/>
      <c r="AD1087" s="65"/>
      <c r="AE1087" s="65"/>
      <c r="AF1087" s="65"/>
      <c r="AG1087" s="65"/>
      <c r="AH1087" s="65"/>
      <c r="AI1087" s="65"/>
      <c r="AJ1087" s="65"/>
      <c r="AK1087" s="65"/>
      <c r="AL1087" s="65"/>
      <c r="AM1087" s="65"/>
      <c r="AN1087" s="65"/>
      <c r="AO1087" s="65"/>
      <c r="AP1087" s="65"/>
      <c r="AQ1087" s="65"/>
      <c r="AR1087" s="65"/>
      <c r="AS1087" s="65"/>
      <c r="AT1087" s="65"/>
      <c r="AU1087" s="65"/>
    </row>
  </sheetData>
  <protectedRanges>
    <protectedRange password="DCF9" sqref="B557:B558 B560" name="Марков_1_2_1_1_1_1" securityDescriptor="O:WDG:WDD:(A;;CC;;;S-1-5-21-4209254059-3116082339-372357167-6269)"/>
  </protectedRanges>
  <autoFilter ref="A18:AU1087"/>
  <mergeCells count="41">
    <mergeCell ref="AP16:AQ16"/>
    <mergeCell ref="AR16:AS16"/>
    <mergeCell ref="AT16:AU16"/>
    <mergeCell ref="AD16:AE16"/>
    <mergeCell ref="AF16:AG16"/>
    <mergeCell ref="AH16:AI16"/>
    <mergeCell ref="AJ16:AK16"/>
    <mergeCell ref="AL16:AM16"/>
    <mergeCell ref="AN16:AO16"/>
    <mergeCell ref="R16:S16"/>
    <mergeCell ref="T16:U16"/>
    <mergeCell ref="V16:W16"/>
    <mergeCell ref="X16:Y16"/>
    <mergeCell ref="Z16:AA16"/>
    <mergeCell ref="H16:I16"/>
    <mergeCell ref="J16:K16"/>
    <mergeCell ref="L16:M16"/>
    <mergeCell ref="N16:O16"/>
    <mergeCell ref="P16:Q16"/>
    <mergeCell ref="V11:AI11"/>
    <mergeCell ref="V12:AI12"/>
    <mergeCell ref="A14:A17"/>
    <mergeCell ref="B14:B17"/>
    <mergeCell ref="C14:C17"/>
    <mergeCell ref="D14:AU14"/>
    <mergeCell ref="D15:K15"/>
    <mergeCell ref="L15:Q15"/>
    <mergeCell ref="R15:W15"/>
    <mergeCell ref="X15:AC15"/>
    <mergeCell ref="AB16:AC16"/>
    <mergeCell ref="AD15:AI15"/>
    <mergeCell ref="AJ15:AO15"/>
    <mergeCell ref="AP15:AU15"/>
    <mergeCell ref="D16:E16"/>
    <mergeCell ref="F16:G16"/>
    <mergeCell ref="X9:Y9"/>
    <mergeCell ref="AQ2:AU2"/>
    <mergeCell ref="A3:AU3"/>
    <mergeCell ref="W4:X4"/>
    <mergeCell ref="U6:AE6"/>
    <mergeCell ref="U7:AE7"/>
  </mergeCells>
  <pageMargins left="0.39370078740157483" right="0.39370078740157483" top="0.78740157480314965" bottom="0.39370078740157483" header="0.19685039370078741" footer="0.19685039370078741"/>
  <pageSetup paperSize="8" scale="51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543"/>
  <sheetViews>
    <sheetView tabSelected="1" topLeftCell="A292" zoomScale="72" zoomScaleNormal="72" zoomScaleSheetLayoutView="100" workbookViewId="0">
      <selection activeCell="Q372" sqref="Q372"/>
    </sheetView>
  </sheetViews>
  <sheetFormatPr defaultColWidth="9.140625" defaultRowHeight="12.75" x14ac:dyDescent="0.2"/>
  <cols>
    <col min="1" max="1" width="7.7109375" customWidth="1"/>
    <col min="2" max="2" width="9.140625" customWidth="1"/>
    <col min="3" max="3" width="8" customWidth="1"/>
    <col min="4" max="5" width="9.140625" customWidth="1"/>
    <col min="6" max="6" width="3" customWidth="1"/>
    <col min="7" max="7" width="9.140625" customWidth="1"/>
    <col min="8" max="8" width="15.28515625" customWidth="1"/>
    <col min="9" max="9" width="10.42578125" customWidth="1"/>
    <col min="10" max="10" width="13" customWidth="1"/>
    <col min="11" max="11" width="10.85546875" hidden="1" customWidth="1"/>
    <col min="12" max="12" width="12.85546875" style="163" customWidth="1"/>
    <col min="13" max="14" width="9.42578125" customWidth="1"/>
    <col min="15" max="15" width="10.42578125" customWidth="1"/>
    <col min="258" max="258" width="7.7109375" customWidth="1"/>
    <col min="259" max="259" width="9.140625" customWidth="1"/>
    <col min="260" max="260" width="8" customWidth="1"/>
    <col min="261" max="262" width="9.140625" customWidth="1"/>
    <col min="263" max="263" width="3" customWidth="1"/>
    <col min="264" max="264" width="0" hidden="1" customWidth="1"/>
    <col min="265" max="265" width="15.28515625" customWidth="1"/>
    <col min="266" max="266" width="10.42578125" customWidth="1"/>
    <col min="267" max="267" width="10.85546875" customWidth="1"/>
    <col min="268" max="268" width="13" customWidth="1"/>
    <col min="269" max="270" width="9.42578125" customWidth="1"/>
    <col min="271" max="271" width="15.28515625" customWidth="1"/>
    <col min="514" max="514" width="7.7109375" customWidth="1"/>
    <col min="515" max="515" width="9.140625" customWidth="1"/>
    <col min="516" max="516" width="8" customWidth="1"/>
    <col min="517" max="518" width="9.140625" customWidth="1"/>
    <col min="519" max="519" width="3" customWidth="1"/>
    <col min="520" max="520" width="0" hidden="1" customWidth="1"/>
    <col min="521" max="521" width="15.28515625" customWidth="1"/>
    <col min="522" max="522" width="10.42578125" customWidth="1"/>
    <col min="523" max="523" width="10.85546875" customWidth="1"/>
    <col min="524" max="524" width="13" customWidth="1"/>
    <col min="525" max="526" width="9.42578125" customWidth="1"/>
    <col min="527" max="527" width="15.28515625" customWidth="1"/>
    <col min="770" max="770" width="7.7109375" customWidth="1"/>
    <col min="771" max="771" width="9.140625" customWidth="1"/>
    <col min="772" max="772" width="8" customWidth="1"/>
    <col min="773" max="774" width="9.140625" customWidth="1"/>
    <col min="775" max="775" width="3" customWidth="1"/>
    <col min="776" max="776" width="0" hidden="1" customWidth="1"/>
    <col min="777" max="777" width="15.28515625" customWidth="1"/>
    <col min="778" max="778" width="10.42578125" customWidth="1"/>
    <col min="779" max="779" width="10.85546875" customWidth="1"/>
    <col min="780" max="780" width="13" customWidth="1"/>
    <col min="781" max="782" width="9.42578125" customWidth="1"/>
    <col min="783" max="783" width="15.28515625" customWidth="1"/>
    <col min="1026" max="1026" width="7.7109375" customWidth="1"/>
    <col min="1027" max="1027" width="9.140625" customWidth="1"/>
    <col min="1028" max="1028" width="8" customWidth="1"/>
    <col min="1029" max="1030" width="9.140625" customWidth="1"/>
    <col min="1031" max="1031" width="3" customWidth="1"/>
    <col min="1032" max="1032" width="0" hidden="1" customWidth="1"/>
    <col min="1033" max="1033" width="15.28515625" customWidth="1"/>
    <col min="1034" max="1034" width="10.42578125" customWidth="1"/>
    <col min="1035" max="1035" width="10.85546875" customWidth="1"/>
    <col min="1036" max="1036" width="13" customWidth="1"/>
    <col min="1037" max="1038" width="9.42578125" customWidth="1"/>
    <col min="1039" max="1039" width="15.28515625" customWidth="1"/>
    <col min="1282" max="1282" width="7.7109375" customWidth="1"/>
    <col min="1283" max="1283" width="9.140625" customWidth="1"/>
    <col min="1284" max="1284" width="8" customWidth="1"/>
    <col min="1285" max="1286" width="9.140625" customWidth="1"/>
    <col min="1287" max="1287" width="3" customWidth="1"/>
    <col min="1288" max="1288" width="0" hidden="1" customWidth="1"/>
    <col min="1289" max="1289" width="15.28515625" customWidth="1"/>
    <col min="1290" max="1290" width="10.42578125" customWidth="1"/>
    <col min="1291" max="1291" width="10.85546875" customWidth="1"/>
    <col min="1292" max="1292" width="13" customWidth="1"/>
    <col min="1293" max="1294" width="9.42578125" customWidth="1"/>
    <col min="1295" max="1295" width="15.28515625" customWidth="1"/>
    <col min="1538" max="1538" width="7.7109375" customWidth="1"/>
    <col min="1539" max="1539" width="9.140625" customWidth="1"/>
    <col min="1540" max="1540" width="8" customWidth="1"/>
    <col min="1541" max="1542" width="9.140625" customWidth="1"/>
    <col min="1543" max="1543" width="3" customWidth="1"/>
    <col min="1544" max="1544" width="0" hidden="1" customWidth="1"/>
    <col min="1545" max="1545" width="15.28515625" customWidth="1"/>
    <col min="1546" max="1546" width="10.42578125" customWidth="1"/>
    <col min="1547" max="1547" width="10.85546875" customWidth="1"/>
    <col min="1548" max="1548" width="13" customWidth="1"/>
    <col min="1549" max="1550" width="9.42578125" customWidth="1"/>
    <col min="1551" max="1551" width="15.28515625" customWidth="1"/>
    <col min="1794" max="1794" width="7.7109375" customWidth="1"/>
    <col min="1795" max="1795" width="9.140625" customWidth="1"/>
    <col min="1796" max="1796" width="8" customWidth="1"/>
    <col min="1797" max="1798" width="9.140625" customWidth="1"/>
    <col min="1799" max="1799" width="3" customWidth="1"/>
    <col min="1800" max="1800" width="0" hidden="1" customWidth="1"/>
    <col min="1801" max="1801" width="15.28515625" customWidth="1"/>
    <col min="1802" max="1802" width="10.42578125" customWidth="1"/>
    <col min="1803" max="1803" width="10.85546875" customWidth="1"/>
    <col min="1804" max="1804" width="13" customWidth="1"/>
    <col min="1805" max="1806" width="9.42578125" customWidth="1"/>
    <col min="1807" max="1807" width="15.28515625" customWidth="1"/>
    <col min="2050" max="2050" width="7.7109375" customWidth="1"/>
    <col min="2051" max="2051" width="9.140625" customWidth="1"/>
    <col min="2052" max="2052" width="8" customWidth="1"/>
    <col min="2053" max="2054" width="9.140625" customWidth="1"/>
    <col min="2055" max="2055" width="3" customWidth="1"/>
    <col min="2056" max="2056" width="0" hidden="1" customWidth="1"/>
    <col min="2057" max="2057" width="15.28515625" customWidth="1"/>
    <col min="2058" max="2058" width="10.42578125" customWidth="1"/>
    <col min="2059" max="2059" width="10.85546875" customWidth="1"/>
    <col min="2060" max="2060" width="13" customWidth="1"/>
    <col min="2061" max="2062" width="9.42578125" customWidth="1"/>
    <col min="2063" max="2063" width="15.28515625" customWidth="1"/>
    <col min="2306" max="2306" width="7.7109375" customWidth="1"/>
    <col min="2307" max="2307" width="9.140625" customWidth="1"/>
    <col min="2308" max="2308" width="8" customWidth="1"/>
    <col min="2309" max="2310" width="9.140625" customWidth="1"/>
    <col min="2311" max="2311" width="3" customWidth="1"/>
    <col min="2312" max="2312" width="0" hidden="1" customWidth="1"/>
    <col min="2313" max="2313" width="15.28515625" customWidth="1"/>
    <col min="2314" max="2314" width="10.42578125" customWidth="1"/>
    <col min="2315" max="2315" width="10.85546875" customWidth="1"/>
    <col min="2316" max="2316" width="13" customWidth="1"/>
    <col min="2317" max="2318" width="9.42578125" customWidth="1"/>
    <col min="2319" max="2319" width="15.28515625" customWidth="1"/>
    <col min="2562" max="2562" width="7.7109375" customWidth="1"/>
    <col min="2563" max="2563" width="9.140625" customWidth="1"/>
    <col min="2564" max="2564" width="8" customWidth="1"/>
    <col min="2565" max="2566" width="9.140625" customWidth="1"/>
    <col min="2567" max="2567" width="3" customWidth="1"/>
    <col min="2568" max="2568" width="0" hidden="1" customWidth="1"/>
    <col min="2569" max="2569" width="15.28515625" customWidth="1"/>
    <col min="2570" max="2570" width="10.42578125" customWidth="1"/>
    <col min="2571" max="2571" width="10.85546875" customWidth="1"/>
    <col min="2572" max="2572" width="13" customWidth="1"/>
    <col min="2573" max="2574" width="9.42578125" customWidth="1"/>
    <col min="2575" max="2575" width="15.28515625" customWidth="1"/>
    <col min="2818" max="2818" width="7.7109375" customWidth="1"/>
    <col min="2819" max="2819" width="9.140625" customWidth="1"/>
    <col min="2820" max="2820" width="8" customWidth="1"/>
    <col min="2821" max="2822" width="9.140625" customWidth="1"/>
    <col min="2823" max="2823" width="3" customWidth="1"/>
    <col min="2824" max="2824" width="0" hidden="1" customWidth="1"/>
    <col min="2825" max="2825" width="15.28515625" customWidth="1"/>
    <col min="2826" max="2826" width="10.42578125" customWidth="1"/>
    <col min="2827" max="2827" width="10.85546875" customWidth="1"/>
    <col min="2828" max="2828" width="13" customWidth="1"/>
    <col min="2829" max="2830" width="9.42578125" customWidth="1"/>
    <col min="2831" max="2831" width="15.28515625" customWidth="1"/>
    <col min="3074" max="3074" width="7.7109375" customWidth="1"/>
    <col min="3075" max="3075" width="9.140625" customWidth="1"/>
    <col min="3076" max="3076" width="8" customWidth="1"/>
    <col min="3077" max="3078" width="9.140625" customWidth="1"/>
    <col min="3079" max="3079" width="3" customWidth="1"/>
    <col min="3080" max="3080" width="0" hidden="1" customWidth="1"/>
    <col min="3081" max="3081" width="15.28515625" customWidth="1"/>
    <col min="3082" max="3082" width="10.42578125" customWidth="1"/>
    <col min="3083" max="3083" width="10.85546875" customWidth="1"/>
    <col min="3084" max="3084" width="13" customWidth="1"/>
    <col min="3085" max="3086" width="9.42578125" customWidth="1"/>
    <col min="3087" max="3087" width="15.28515625" customWidth="1"/>
    <col min="3330" max="3330" width="7.7109375" customWidth="1"/>
    <col min="3331" max="3331" width="9.140625" customWidth="1"/>
    <col min="3332" max="3332" width="8" customWidth="1"/>
    <col min="3333" max="3334" width="9.140625" customWidth="1"/>
    <col min="3335" max="3335" width="3" customWidth="1"/>
    <col min="3336" max="3336" width="0" hidden="1" customWidth="1"/>
    <col min="3337" max="3337" width="15.28515625" customWidth="1"/>
    <col min="3338" max="3338" width="10.42578125" customWidth="1"/>
    <col min="3339" max="3339" width="10.85546875" customWidth="1"/>
    <col min="3340" max="3340" width="13" customWidth="1"/>
    <col min="3341" max="3342" width="9.42578125" customWidth="1"/>
    <col min="3343" max="3343" width="15.28515625" customWidth="1"/>
    <col min="3586" max="3586" width="7.7109375" customWidth="1"/>
    <col min="3587" max="3587" width="9.140625" customWidth="1"/>
    <col min="3588" max="3588" width="8" customWidth="1"/>
    <col min="3589" max="3590" width="9.140625" customWidth="1"/>
    <col min="3591" max="3591" width="3" customWidth="1"/>
    <col min="3592" max="3592" width="0" hidden="1" customWidth="1"/>
    <col min="3593" max="3593" width="15.28515625" customWidth="1"/>
    <col min="3594" max="3594" width="10.42578125" customWidth="1"/>
    <col min="3595" max="3595" width="10.85546875" customWidth="1"/>
    <col min="3596" max="3596" width="13" customWidth="1"/>
    <col min="3597" max="3598" width="9.42578125" customWidth="1"/>
    <col min="3599" max="3599" width="15.28515625" customWidth="1"/>
    <col min="3842" max="3842" width="7.7109375" customWidth="1"/>
    <col min="3843" max="3843" width="9.140625" customWidth="1"/>
    <col min="3844" max="3844" width="8" customWidth="1"/>
    <col min="3845" max="3846" width="9.140625" customWidth="1"/>
    <col min="3847" max="3847" width="3" customWidth="1"/>
    <col min="3848" max="3848" width="0" hidden="1" customWidth="1"/>
    <col min="3849" max="3849" width="15.28515625" customWidth="1"/>
    <col min="3850" max="3850" width="10.42578125" customWidth="1"/>
    <col min="3851" max="3851" width="10.85546875" customWidth="1"/>
    <col min="3852" max="3852" width="13" customWidth="1"/>
    <col min="3853" max="3854" width="9.42578125" customWidth="1"/>
    <col min="3855" max="3855" width="15.28515625" customWidth="1"/>
    <col min="4098" max="4098" width="7.7109375" customWidth="1"/>
    <col min="4099" max="4099" width="9.140625" customWidth="1"/>
    <col min="4100" max="4100" width="8" customWidth="1"/>
    <col min="4101" max="4102" width="9.140625" customWidth="1"/>
    <col min="4103" max="4103" width="3" customWidth="1"/>
    <col min="4104" max="4104" width="0" hidden="1" customWidth="1"/>
    <col min="4105" max="4105" width="15.28515625" customWidth="1"/>
    <col min="4106" max="4106" width="10.42578125" customWidth="1"/>
    <col min="4107" max="4107" width="10.85546875" customWidth="1"/>
    <col min="4108" max="4108" width="13" customWidth="1"/>
    <col min="4109" max="4110" width="9.42578125" customWidth="1"/>
    <col min="4111" max="4111" width="15.28515625" customWidth="1"/>
    <col min="4354" max="4354" width="7.7109375" customWidth="1"/>
    <col min="4355" max="4355" width="9.140625" customWidth="1"/>
    <col min="4356" max="4356" width="8" customWidth="1"/>
    <col min="4357" max="4358" width="9.140625" customWidth="1"/>
    <col min="4359" max="4359" width="3" customWidth="1"/>
    <col min="4360" max="4360" width="0" hidden="1" customWidth="1"/>
    <col min="4361" max="4361" width="15.28515625" customWidth="1"/>
    <col min="4362" max="4362" width="10.42578125" customWidth="1"/>
    <col min="4363" max="4363" width="10.85546875" customWidth="1"/>
    <col min="4364" max="4364" width="13" customWidth="1"/>
    <col min="4365" max="4366" width="9.42578125" customWidth="1"/>
    <col min="4367" max="4367" width="15.28515625" customWidth="1"/>
    <col min="4610" max="4610" width="7.7109375" customWidth="1"/>
    <col min="4611" max="4611" width="9.140625" customWidth="1"/>
    <col min="4612" max="4612" width="8" customWidth="1"/>
    <col min="4613" max="4614" width="9.140625" customWidth="1"/>
    <col min="4615" max="4615" width="3" customWidth="1"/>
    <col min="4616" max="4616" width="0" hidden="1" customWidth="1"/>
    <col min="4617" max="4617" width="15.28515625" customWidth="1"/>
    <col min="4618" max="4618" width="10.42578125" customWidth="1"/>
    <col min="4619" max="4619" width="10.85546875" customWidth="1"/>
    <col min="4620" max="4620" width="13" customWidth="1"/>
    <col min="4621" max="4622" width="9.42578125" customWidth="1"/>
    <col min="4623" max="4623" width="15.28515625" customWidth="1"/>
    <col min="4866" max="4866" width="7.7109375" customWidth="1"/>
    <col min="4867" max="4867" width="9.140625" customWidth="1"/>
    <col min="4868" max="4868" width="8" customWidth="1"/>
    <col min="4869" max="4870" width="9.140625" customWidth="1"/>
    <col min="4871" max="4871" width="3" customWidth="1"/>
    <col min="4872" max="4872" width="0" hidden="1" customWidth="1"/>
    <col min="4873" max="4873" width="15.28515625" customWidth="1"/>
    <col min="4874" max="4874" width="10.42578125" customWidth="1"/>
    <col min="4875" max="4875" width="10.85546875" customWidth="1"/>
    <col min="4876" max="4876" width="13" customWidth="1"/>
    <col min="4877" max="4878" width="9.42578125" customWidth="1"/>
    <col min="4879" max="4879" width="15.28515625" customWidth="1"/>
    <col min="5122" max="5122" width="7.7109375" customWidth="1"/>
    <col min="5123" max="5123" width="9.140625" customWidth="1"/>
    <col min="5124" max="5124" width="8" customWidth="1"/>
    <col min="5125" max="5126" width="9.140625" customWidth="1"/>
    <col min="5127" max="5127" width="3" customWidth="1"/>
    <col min="5128" max="5128" width="0" hidden="1" customWidth="1"/>
    <col min="5129" max="5129" width="15.28515625" customWidth="1"/>
    <col min="5130" max="5130" width="10.42578125" customWidth="1"/>
    <col min="5131" max="5131" width="10.85546875" customWidth="1"/>
    <col min="5132" max="5132" width="13" customWidth="1"/>
    <col min="5133" max="5134" width="9.42578125" customWidth="1"/>
    <col min="5135" max="5135" width="15.28515625" customWidth="1"/>
    <col min="5378" max="5378" width="7.7109375" customWidth="1"/>
    <col min="5379" max="5379" width="9.140625" customWidth="1"/>
    <col min="5380" max="5380" width="8" customWidth="1"/>
    <col min="5381" max="5382" width="9.140625" customWidth="1"/>
    <col min="5383" max="5383" width="3" customWidth="1"/>
    <col min="5384" max="5384" width="0" hidden="1" customWidth="1"/>
    <col min="5385" max="5385" width="15.28515625" customWidth="1"/>
    <col min="5386" max="5386" width="10.42578125" customWidth="1"/>
    <col min="5387" max="5387" width="10.85546875" customWidth="1"/>
    <col min="5388" max="5388" width="13" customWidth="1"/>
    <col min="5389" max="5390" width="9.42578125" customWidth="1"/>
    <col min="5391" max="5391" width="15.28515625" customWidth="1"/>
    <col min="5634" max="5634" width="7.7109375" customWidth="1"/>
    <col min="5635" max="5635" width="9.140625" customWidth="1"/>
    <col min="5636" max="5636" width="8" customWidth="1"/>
    <col min="5637" max="5638" width="9.140625" customWidth="1"/>
    <col min="5639" max="5639" width="3" customWidth="1"/>
    <col min="5640" max="5640" width="0" hidden="1" customWidth="1"/>
    <col min="5641" max="5641" width="15.28515625" customWidth="1"/>
    <col min="5642" max="5642" width="10.42578125" customWidth="1"/>
    <col min="5643" max="5643" width="10.85546875" customWidth="1"/>
    <col min="5644" max="5644" width="13" customWidth="1"/>
    <col min="5645" max="5646" width="9.42578125" customWidth="1"/>
    <col min="5647" max="5647" width="15.28515625" customWidth="1"/>
    <col min="5890" max="5890" width="7.7109375" customWidth="1"/>
    <col min="5891" max="5891" width="9.140625" customWidth="1"/>
    <col min="5892" max="5892" width="8" customWidth="1"/>
    <col min="5893" max="5894" width="9.140625" customWidth="1"/>
    <col min="5895" max="5895" width="3" customWidth="1"/>
    <col min="5896" max="5896" width="0" hidden="1" customWidth="1"/>
    <col min="5897" max="5897" width="15.28515625" customWidth="1"/>
    <col min="5898" max="5898" width="10.42578125" customWidth="1"/>
    <col min="5899" max="5899" width="10.85546875" customWidth="1"/>
    <col min="5900" max="5900" width="13" customWidth="1"/>
    <col min="5901" max="5902" width="9.42578125" customWidth="1"/>
    <col min="5903" max="5903" width="15.28515625" customWidth="1"/>
    <col min="6146" max="6146" width="7.7109375" customWidth="1"/>
    <col min="6147" max="6147" width="9.140625" customWidth="1"/>
    <col min="6148" max="6148" width="8" customWidth="1"/>
    <col min="6149" max="6150" width="9.140625" customWidth="1"/>
    <col min="6151" max="6151" width="3" customWidth="1"/>
    <col min="6152" max="6152" width="0" hidden="1" customWidth="1"/>
    <col min="6153" max="6153" width="15.28515625" customWidth="1"/>
    <col min="6154" max="6154" width="10.42578125" customWidth="1"/>
    <col min="6155" max="6155" width="10.85546875" customWidth="1"/>
    <col min="6156" max="6156" width="13" customWidth="1"/>
    <col min="6157" max="6158" width="9.42578125" customWidth="1"/>
    <col min="6159" max="6159" width="15.28515625" customWidth="1"/>
    <col min="6402" max="6402" width="7.7109375" customWidth="1"/>
    <col min="6403" max="6403" width="9.140625" customWidth="1"/>
    <col min="6404" max="6404" width="8" customWidth="1"/>
    <col min="6405" max="6406" width="9.140625" customWidth="1"/>
    <col min="6407" max="6407" width="3" customWidth="1"/>
    <col min="6408" max="6408" width="0" hidden="1" customWidth="1"/>
    <col min="6409" max="6409" width="15.28515625" customWidth="1"/>
    <col min="6410" max="6410" width="10.42578125" customWidth="1"/>
    <col min="6411" max="6411" width="10.85546875" customWidth="1"/>
    <col min="6412" max="6412" width="13" customWidth="1"/>
    <col min="6413" max="6414" width="9.42578125" customWidth="1"/>
    <col min="6415" max="6415" width="15.28515625" customWidth="1"/>
    <col min="6658" max="6658" width="7.7109375" customWidth="1"/>
    <col min="6659" max="6659" width="9.140625" customWidth="1"/>
    <col min="6660" max="6660" width="8" customWidth="1"/>
    <col min="6661" max="6662" width="9.140625" customWidth="1"/>
    <col min="6663" max="6663" width="3" customWidth="1"/>
    <col min="6664" max="6664" width="0" hidden="1" customWidth="1"/>
    <col min="6665" max="6665" width="15.28515625" customWidth="1"/>
    <col min="6666" max="6666" width="10.42578125" customWidth="1"/>
    <col min="6667" max="6667" width="10.85546875" customWidth="1"/>
    <col min="6668" max="6668" width="13" customWidth="1"/>
    <col min="6669" max="6670" width="9.42578125" customWidth="1"/>
    <col min="6671" max="6671" width="15.28515625" customWidth="1"/>
    <col min="6914" max="6914" width="7.7109375" customWidth="1"/>
    <col min="6915" max="6915" width="9.140625" customWidth="1"/>
    <col min="6916" max="6916" width="8" customWidth="1"/>
    <col min="6917" max="6918" width="9.140625" customWidth="1"/>
    <col min="6919" max="6919" width="3" customWidth="1"/>
    <col min="6920" max="6920" width="0" hidden="1" customWidth="1"/>
    <col min="6921" max="6921" width="15.28515625" customWidth="1"/>
    <col min="6922" max="6922" width="10.42578125" customWidth="1"/>
    <col min="6923" max="6923" width="10.85546875" customWidth="1"/>
    <col min="6924" max="6924" width="13" customWidth="1"/>
    <col min="6925" max="6926" width="9.42578125" customWidth="1"/>
    <col min="6927" max="6927" width="15.28515625" customWidth="1"/>
    <col min="7170" max="7170" width="7.7109375" customWidth="1"/>
    <col min="7171" max="7171" width="9.140625" customWidth="1"/>
    <col min="7172" max="7172" width="8" customWidth="1"/>
    <col min="7173" max="7174" width="9.140625" customWidth="1"/>
    <col min="7175" max="7175" width="3" customWidth="1"/>
    <col min="7176" max="7176" width="0" hidden="1" customWidth="1"/>
    <col min="7177" max="7177" width="15.28515625" customWidth="1"/>
    <col min="7178" max="7178" width="10.42578125" customWidth="1"/>
    <col min="7179" max="7179" width="10.85546875" customWidth="1"/>
    <col min="7180" max="7180" width="13" customWidth="1"/>
    <col min="7181" max="7182" width="9.42578125" customWidth="1"/>
    <col min="7183" max="7183" width="15.28515625" customWidth="1"/>
    <col min="7426" max="7426" width="7.7109375" customWidth="1"/>
    <col min="7427" max="7427" width="9.140625" customWidth="1"/>
    <col min="7428" max="7428" width="8" customWidth="1"/>
    <col min="7429" max="7430" width="9.140625" customWidth="1"/>
    <col min="7431" max="7431" width="3" customWidth="1"/>
    <col min="7432" max="7432" width="0" hidden="1" customWidth="1"/>
    <col min="7433" max="7433" width="15.28515625" customWidth="1"/>
    <col min="7434" max="7434" width="10.42578125" customWidth="1"/>
    <col min="7435" max="7435" width="10.85546875" customWidth="1"/>
    <col min="7436" max="7436" width="13" customWidth="1"/>
    <col min="7437" max="7438" width="9.42578125" customWidth="1"/>
    <col min="7439" max="7439" width="15.28515625" customWidth="1"/>
    <col min="7682" max="7682" width="7.7109375" customWidth="1"/>
    <col min="7683" max="7683" width="9.140625" customWidth="1"/>
    <col min="7684" max="7684" width="8" customWidth="1"/>
    <col min="7685" max="7686" width="9.140625" customWidth="1"/>
    <col min="7687" max="7687" width="3" customWidth="1"/>
    <col min="7688" max="7688" width="0" hidden="1" customWidth="1"/>
    <col min="7689" max="7689" width="15.28515625" customWidth="1"/>
    <col min="7690" max="7690" width="10.42578125" customWidth="1"/>
    <col min="7691" max="7691" width="10.85546875" customWidth="1"/>
    <col min="7692" max="7692" width="13" customWidth="1"/>
    <col min="7693" max="7694" width="9.42578125" customWidth="1"/>
    <col min="7695" max="7695" width="15.28515625" customWidth="1"/>
    <col min="7938" max="7938" width="7.7109375" customWidth="1"/>
    <col min="7939" max="7939" width="9.140625" customWidth="1"/>
    <col min="7940" max="7940" width="8" customWidth="1"/>
    <col min="7941" max="7942" width="9.140625" customWidth="1"/>
    <col min="7943" max="7943" width="3" customWidth="1"/>
    <col min="7944" max="7944" width="0" hidden="1" customWidth="1"/>
    <col min="7945" max="7945" width="15.28515625" customWidth="1"/>
    <col min="7946" max="7946" width="10.42578125" customWidth="1"/>
    <col min="7947" max="7947" width="10.85546875" customWidth="1"/>
    <col min="7948" max="7948" width="13" customWidth="1"/>
    <col min="7949" max="7950" width="9.42578125" customWidth="1"/>
    <col min="7951" max="7951" width="15.28515625" customWidth="1"/>
    <col min="8194" max="8194" width="7.7109375" customWidth="1"/>
    <col min="8195" max="8195" width="9.140625" customWidth="1"/>
    <col min="8196" max="8196" width="8" customWidth="1"/>
    <col min="8197" max="8198" width="9.140625" customWidth="1"/>
    <col min="8199" max="8199" width="3" customWidth="1"/>
    <col min="8200" max="8200" width="0" hidden="1" customWidth="1"/>
    <col min="8201" max="8201" width="15.28515625" customWidth="1"/>
    <col min="8202" max="8202" width="10.42578125" customWidth="1"/>
    <col min="8203" max="8203" width="10.85546875" customWidth="1"/>
    <col min="8204" max="8204" width="13" customWidth="1"/>
    <col min="8205" max="8206" width="9.42578125" customWidth="1"/>
    <col min="8207" max="8207" width="15.28515625" customWidth="1"/>
    <col min="8450" max="8450" width="7.7109375" customWidth="1"/>
    <col min="8451" max="8451" width="9.140625" customWidth="1"/>
    <col min="8452" max="8452" width="8" customWidth="1"/>
    <col min="8453" max="8454" width="9.140625" customWidth="1"/>
    <col min="8455" max="8455" width="3" customWidth="1"/>
    <col min="8456" max="8456" width="0" hidden="1" customWidth="1"/>
    <col min="8457" max="8457" width="15.28515625" customWidth="1"/>
    <col min="8458" max="8458" width="10.42578125" customWidth="1"/>
    <col min="8459" max="8459" width="10.85546875" customWidth="1"/>
    <col min="8460" max="8460" width="13" customWidth="1"/>
    <col min="8461" max="8462" width="9.42578125" customWidth="1"/>
    <col min="8463" max="8463" width="15.28515625" customWidth="1"/>
    <col min="8706" max="8706" width="7.7109375" customWidth="1"/>
    <col min="8707" max="8707" width="9.140625" customWidth="1"/>
    <col min="8708" max="8708" width="8" customWidth="1"/>
    <col min="8709" max="8710" width="9.140625" customWidth="1"/>
    <col min="8711" max="8711" width="3" customWidth="1"/>
    <col min="8712" max="8712" width="0" hidden="1" customWidth="1"/>
    <col min="8713" max="8713" width="15.28515625" customWidth="1"/>
    <col min="8714" max="8714" width="10.42578125" customWidth="1"/>
    <col min="8715" max="8715" width="10.85546875" customWidth="1"/>
    <col min="8716" max="8716" width="13" customWidth="1"/>
    <col min="8717" max="8718" width="9.42578125" customWidth="1"/>
    <col min="8719" max="8719" width="15.28515625" customWidth="1"/>
    <col min="8962" max="8962" width="7.7109375" customWidth="1"/>
    <col min="8963" max="8963" width="9.140625" customWidth="1"/>
    <col min="8964" max="8964" width="8" customWidth="1"/>
    <col min="8965" max="8966" width="9.140625" customWidth="1"/>
    <col min="8967" max="8967" width="3" customWidth="1"/>
    <col min="8968" max="8968" width="0" hidden="1" customWidth="1"/>
    <col min="8969" max="8969" width="15.28515625" customWidth="1"/>
    <col min="8970" max="8970" width="10.42578125" customWidth="1"/>
    <col min="8971" max="8971" width="10.85546875" customWidth="1"/>
    <col min="8972" max="8972" width="13" customWidth="1"/>
    <col min="8973" max="8974" width="9.42578125" customWidth="1"/>
    <col min="8975" max="8975" width="15.28515625" customWidth="1"/>
    <col min="9218" max="9218" width="7.7109375" customWidth="1"/>
    <col min="9219" max="9219" width="9.140625" customWidth="1"/>
    <col min="9220" max="9220" width="8" customWidth="1"/>
    <col min="9221" max="9222" width="9.140625" customWidth="1"/>
    <col min="9223" max="9223" width="3" customWidth="1"/>
    <col min="9224" max="9224" width="0" hidden="1" customWidth="1"/>
    <col min="9225" max="9225" width="15.28515625" customWidth="1"/>
    <col min="9226" max="9226" width="10.42578125" customWidth="1"/>
    <col min="9227" max="9227" width="10.85546875" customWidth="1"/>
    <col min="9228" max="9228" width="13" customWidth="1"/>
    <col min="9229" max="9230" width="9.42578125" customWidth="1"/>
    <col min="9231" max="9231" width="15.28515625" customWidth="1"/>
    <col min="9474" max="9474" width="7.7109375" customWidth="1"/>
    <col min="9475" max="9475" width="9.140625" customWidth="1"/>
    <col min="9476" max="9476" width="8" customWidth="1"/>
    <col min="9477" max="9478" width="9.140625" customWidth="1"/>
    <col min="9479" max="9479" width="3" customWidth="1"/>
    <col min="9480" max="9480" width="0" hidden="1" customWidth="1"/>
    <col min="9481" max="9481" width="15.28515625" customWidth="1"/>
    <col min="9482" max="9482" width="10.42578125" customWidth="1"/>
    <col min="9483" max="9483" width="10.85546875" customWidth="1"/>
    <col min="9484" max="9484" width="13" customWidth="1"/>
    <col min="9485" max="9486" width="9.42578125" customWidth="1"/>
    <col min="9487" max="9487" width="15.28515625" customWidth="1"/>
    <col min="9730" max="9730" width="7.7109375" customWidth="1"/>
    <col min="9731" max="9731" width="9.140625" customWidth="1"/>
    <col min="9732" max="9732" width="8" customWidth="1"/>
    <col min="9733" max="9734" width="9.140625" customWidth="1"/>
    <col min="9735" max="9735" width="3" customWidth="1"/>
    <col min="9736" max="9736" width="0" hidden="1" customWidth="1"/>
    <col min="9737" max="9737" width="15.28515625" customWidth="1"/>
    <col min="9738" max="9738" width="10.42578125" customWidth="1"/>
    <col min="9739" max="9739" width="10.85546875" customWidth="1"/>
    <col min="9740" max="9740" width="13" customWidth="1"/>
    <col min="9741" max="9742" width="9.42578125" customWidth="1"/>
    <col min="9743" max="9743" width="15.28515625" customWidth="1"/>
    <col min="9986" max="9986" width="7.7109375" customWidth="1"/>
    <col min="9987" max="9987" width="9.140625" customWidth="1"/>
    <col min="9988" max="9988" width="8" customWidth="1"/>
    <col min="9989" max="9990" width="9.140625" customWidth="1"/>
    <col min="9991" max="9991" width="3" customWidth="1"/>
    <col min="9992" max="9992" width="0" hidden="1" customWidth="1"/>
    <col min="9993" max="9993" width="15.28515625" customWidth="1"/>
    <col min="9994" max="9994" width="10.42578125" customWidth="1"/>
    <col min="9995" max="9995" width="10.85546875" customWidth="1"/>
    <col min="9996" max="9996" width="13" customWidth="1"/>
    <col min="9997" max="9998" width="9.42578125" customWidth="1"/>
    <col min="9999" max="9999" width="15.28515625" customWidth="1"/>
    <col min="10242" max="10242" width="7.7109375" customWidth="1"/>
    <col min="10243" max="10243" width="9.140625" customWidth="1"/>
    <col min="10244" max="10244" width="8" customWidth="1"/>
    <col min="10245" max="10246" width="9.140625" customWidth="1"/>
    <col min="10247" max="10247" width="3" customWidth="1"/>
    <col min="10248" max="10248" width="0" hidden="1" customWidth="1"/>
    <col min="10249" max="10249" width="15.28515625" customWidth="1"/>
    <col min="10250" max="10250" width="10.42578125" customWidth="1"/>
    <col min="10251" max="10251" width="10.85546875" customWidth="1"/>
    <col min="10252" max="10252" width="13" customWidth="1"/>
    <col min="10253" max="10254" width="9.42578125" customWidth="1"/>
    <col min="10255" max="10255" width="15.28515625" customWidth="1"/>
    <col min="10498" max="10498" width="7.7109375" customWidth="1"/>
    <col min="10499" max="10499" width="9.140625" customWidth="1"/>
    <col min="10500" max="10500" width="8" customWidth="1"/>
    <col min="10501" max="10502" width="9.140625" customWidth="1"/>
    <col min="10503" max="10503" width="3" customWidth="1"/>
    <col min="10504" max="10504" width="0" hidden="1" customWidth="1"/>
    <col min="10505" max="10505" width="15.28515625" customWidth="1"/>
    <col min="10506" max="10506" width="10.42578125" customWidth="1"/>
    <col min="10507" max="10507" width="10.85546875" customWidth="1"/>
    <col min="10508" max="10508" width="13" customWidth="1"/>
    <col min="10509" max="10510" width="9.42578125" customWidth="1"/>
    <col min="10511" max="10511" width="15.28515625" customWidth="1"/>
    <col min="10754" max="10754" width="7.7109375" customWidth="1"/>
    <col min="10755" max="10755" width="9.140625" customWidth="1"/>
    <col min="10756" max="10756" width="8" customWidth="1"/>
    <col min="10757" max="10758" width="9.140625" customWidth="1"/>
    <col min="10759" max="10759" width="3" customWidth="1"/>
    <col min="10760" max="10760" width="0" hidden="1" customWidth="1"/>
    <col min="10761" max="10761" width="15.28515625" customWidth="1"/>
    <col min="10762" max="10762" width="10.42578125" customWidth="1"/>
    <col min="10763" max="10763" width="10.85546875" customWidth="1"/>
    <col min="10764" max="10764" width="13" customWidth="1"/>
    <col min="10765" max="10766" width="9.42578125" customWidth="1"/>
    <col min="10767" max="10767" width="15.28515625" customWidth="1"/>
    <col min="11010" max="11010" width="7.7109375" customWidth="1"/>
    <col min="11011" max="11011" width="9.140625" customWidth="1"/>
    <col min="11012" max="11012" width="8" customWidth="1"/>
    <col min="11013" max="11014" width="9.140625" customWidth="1"/>
    <col min="11015" max="11015" width="3" customWidth="1"/>
    <col min="11016" max="11016" width="0" hidden="1" customWidth="1"/>
    <col min="11017" max="11017" width="15.28515625" customWidth="1"/>
    <col min="11018" max="11018" width="10.42578125" customWidth="1"/>
    <col min="11019" max="11019" width="10.85546875" customWidth="1"/>
    <col min="11020" max="11020" width="13" customWidth="1"/>
    <col min="11021" max="11022" width="9.42578125" customWidth="1"/>
    <col min="11023" max="11023" width="15.28515625" customWidth="1"/>
    <col min="11266" max="11266" width="7.7109375" customWidth="1"/>
    <col min="11267" max="11267" width="9.140625" customWidth="1"/>
    <col min="11268" max="11268" width="8" customWidth="1"/>
    <col min="11269" max="11270" width="9.140625" customWidth="1"/>
    <col min="11271" max="11271" width="3" customWidth="1"/>
    <col min="11272" max="11272" width="0" hidden="1" customWidth="1"/>
    <col min="11273" max="11273" width="15.28515625" customWidth="1"/>
    <col min="11274" max="11274" width="10.42578125" customWidth="1"/>
    <col min="11275" max="11275" width="10.85546875" customWidth="1"/>
    <col min="11276" max="11276" width="13" customWidth="1"/>
    <col min="11277" max="11278" width="9.42578125" customWidth="1"/>
    <col min="11279" max="11279" width="15.28515625" customWidth="1"/>
    <col min="11522" max="11522" width="7.7109375" customWidth="1"/>
    <col min="11523" max="11523" width="9.140625" customWidth="1"/>
    <col min="11524" max="11524" width="8" customWidth="1"/>
    <col min="11525" max="11526" width="9.140625" customWidth="1"/>
    <col min="11527" max="11527" width="3" customWidth="1"/>
    <col min="11528" max="11528" width="0" hidden="1" customWidth="1"/>
    <col min="11529" max="11529" width="15.28515625" customWidth="1"/>
    <col min="11530" max="11530" width="10.42578125" customWidth="1"/>
    <col min="11531" max="11531" width="10.85546875" customWidth="1"/>
    <col min="11532" max="11532" width="13" customWidth="1"/>
    <col min="11533" max="11534" width="9.42578125" customWidth="1"/>
    <col min="11535" max="11535" width="15.28515625" customWidth="1"/>
    <col min="11778" max="11778" width="7.7109375" customWidth="1"/>
    <col min="11779" max="11779" width="9.140625" customWidth="1"/>
    <col min="11780" max="11780" width="8" customWidth="1"/>
    <col min="11781" max="11782" width="9.140625" customWidth="1"/>
    <col min="11783" max="11783" width="3" customWidth="1"/>
    <col min="11784" max="11784" width="0" hidden="1" customWidth="1"/>
    <col min="11785" max="11785" width="15.28515625" customWidth="1"/>
    <col min="11786" max="11786" width="10.42578125" customWidth="1"/>
    <col min="11787" max="11787" width="10.85546875" customWidth="1"/>
    <col min="11788" max="11788" width="13" customWidth="1"/>
    <col min="11789" max="11790" width="9.42578125" customWidth="1"/>
    <col min="11791" max="11791" width="15.28515625" customWidth="1"/>
    <col min="12034" max="12034" width="7.7109375" customWidth="1"/>
    <col min="12035" max="12035" width="9.140625" customWidth="1"/>
    <col min="12036" max="12036" width="8" customWidth="1"/>
    <col min="12037" max="12038" width="9.140625" customWidth="1"/>
    <col min="12039" max="12039" width="3" customWidth="1"/>
    <col min="12040" max="12040" width="0" hidden="1" customWidth="1"/>
    <col min="12041" max="12041" width="15.28515625" customWidth="1"/>
    <col min="12042" max="12042" width="10.42578125" customWidth="1"/>
    <col min="12043" max="12043" width="10.85546875" customWidth="1"/>
    <col min="12044" max="12044" width="13" customWidth="1"/>
    <col min="12045" max="12046" width="9.42578125" customWidth="1"/>
    <col min="12047" max="12047" width="15.28515625" customWidth="1"/>
    <col min="12290" max="12290" width="7.7109375" customWidth="1"/>
    <col min="12291" max="12291" width="9.140625" customWidth="1"/>
    <col min="12292" max="12292" width="8" customWidth="1"/>
    <col min="12293" max="12294" width="9.140625" customWidth="1"/>
    <col min="12295" max="12295" width="3" customWidth="1"/>
    <col min="12296" max="12296" width="0" hidden="1" customWidth="1"/>
    <col min="12297" max="12297" width="15.28515625" customWidth="1"/>
    <col min="12298" max="12298" width="10.42578125" customWidth="1"/>
    <col min="12299" max="12299" width="10.85546875" customWidth="1"/>
    <col min="12300" max="12300" width="13" customWidth="1"/>
    <col min="12301" max="12302" width="9.42578125" customWidth="1"/>
    <col min="12303" max="12303" width="15.28515625" customWidth="1"/>
    <col min="12546" max="12546" width="7.7109375" customWidth="1"/>
    <col min="12547" max="12547" width="9.140625" customWidth="1"/>
    <col min="12548" max="12548" width="8" customWidth="1"/>
    <col min="12549" max="12550" width="9.140625" customWidth="1"/>
    <col min="12551" max="12551" width="3" customWidth="1"/>
    <col min="12552" max="12552" width="0" hidden="1" customWidth="1"/>
    <col min="12553" max="12553" width="15.28515625" customWidth="1"/>
    <col min="12554" max="12554" width="10.42578125" customWidth="1"/>
    <col min="12555" max="12555" width="10.85546875" customWidth="1"/>
    <col min="12556" max="12556" width="13" customWidth="1"/>
    <col min="12557" max="12558" width="9.42578125" customWidth="1"/>
    <col min="12559" max="12559" width="15.28515625" customWidth="1"/>
    <col min="12802" max="12802" width="7.7109375" customWidth="1"/>
    <col min="12803" max="12803" width="9.140625" customWidth="1"/>
    <col min="12804" max="12804" width="8" customWidth="1"/>
    <col min="12805" max="12806" width="9.140625" customWidth="1"/>
    <col min="12807" max="12807" width="3" customWidth="1"/>
    <col min="12808" max="12808" width="0" hidden="1" customWidth="1"/>
    <col min="12809" max="12809" width="15.28515625" customWidth="1"/>
    <col min="12810" max="12810" width="10.42578125" customWidth="1"/>
    <col min="12811" max="12811" width="10.85546875" customWidth="1"/>
    <col min="12812" max="12812" width="13" customWidth="1"/>
    <col min="12813" max="12814" width="9.42578125" customWidth="1"/>
    <col min="12815" max="12815" width="15.28515625" customWidth="1"/>
    <col min="13058" max="13058" width="7.7109375" customWidth="1"/>
    <col min="13059" max="13059" width="9.140625" customWidth="1"/>
    <col min="13060" max="13060" width="8" customWidth="1"/>
    <col min="13061" max="13062" width="9.140625" customWidth="1"/>
    <col min="13063" max="13063" width="3" customWidth="1"/>
    <col min="13064" max="13064" width="0" hidden="1" customWidth="1"/>
    <col min="13065" max="13065" width="15.28515625" customWidth="1"/>
    <col min="13066" max="13066" width="10.42578125" customWidth="1"/>
    <col min="13067" max="13067" width="10.85546875" customWidth="1"/>
    <col min="13068" max="13068" width="13" customWidth="1"/>
    <col min="13069" max="13070" width="9.42578125" customWidth="1"/>
    <col min="13071" max="13071" width="15.28515625" customWidth="1"/>
    <col min="13314" max="13314" width="7.7109375" customWidth="1"/>
    <col min="13315" max="13315" width="9.140625" customWidth="1"/>
    <col min="13316" max="13316" width="8" customWidth="1"/>
    <col min="13317" max="13318" width="9.140625" customWidth="1"/>
    <col min="13319" max="13319" width="3" customWidth="1"/>
    <col min="13320" max="13320" width="0" hidden="1" customWidth="1"/>
    <col min="13321" max="13321" width="15.28515625" customWidth="1"/>
    <col min="13322" max="13322" width="10.42578125" customWidth="1"/>
    <col min="13323" max="13323" width="10.85546875" customWidth="1"/>
    <col min="13324" max="13324" width="13" customWidth="1"/>
    <col min="13325" max="13326" width="9.42578125" customWidth="1"/>
    <col min="13327" max="13327" width="15.28515625" customWidth="1"/>
    <col min="13570" max="13570" width="7.7109375" customWidth="1"/>
    <col min="13571" max="13571" width="9.140625" customWidth="1"/>
    <col min="13572" max="13572" width="8" customWidth="1"/>
    <col min="13573" max="13574" width="9.140625" customWidth="1"/>
    <col min="13575" max="13575" width="3" customWidth="1"/>
    <col min="13576" max="13576" width="0" hidden="1" customWidth="1"/>
    <col min="13577" max="13577" width="15.28515625" customWidth="1"/>
    <col min="13578" max="13578" width="10.42578125" customWidth="1"/>
    <col min="13579" max="13579" width="10.85546875" customWidth="1"/>
    <col min="13580" max="13580" width="13" customWidth="1"/>
    <col min="13581" max="13582" width="9.42578125" customWidth="1"/>
    <col min="13583" max="13583" width="15.28515625" customWidth="1"/>
    <col min="13826" max="13826" width="7.7109375" customWidth="1"/>
    <col min="13827" max="13827" width="9.140625" customWidth="1"/>
    <col min="13828" max="13828" width="8" customWidth="1"/>
    <col min="13829" max="13830" width="9.140625" customWidth="1"/>
    <col min="13831" max="13831" width="3" customWidth="1"/>
    <col min="13832" max="13832" width="0" hidden="1" customWidth="1"/>
    <col min="13833" max="13833" width="15.28515625" customWidth="1"/>
    <col min="13834" max="13834" width="10.42578125" customWidth="1"/>
    <col min="13835" max="13835" width="10.85546875" customWidth="1"/>
    <col min="13836" max="13836" width="13" customWidth="1"/>
    <col min="13837" max="13838" width="9.42578125" customWidth="1"/>
    <col min="13839" max="13839" width="15.28515625" customWidth="1"/>
    <col min="14082" max="14082" width="7.7109375" customWidth="1"/>
    <col min="14083" max="14083" width="9.140625" customWidth="1"/>
    <col min="14084" max="14084" width="8" customWidth="1"/>
    <col min="14085" max="14086" width="9.140625" customWidth="1"/>
    <col min="14087" max="14087" width="3" customWidth="1"/>
    <col min="14088" max="14088" width="0" hidden="1" customWidth="1"/>
    <col min="14089" max="14089" width="15.28515625" customWidth="1"/>
    <col min="14090" max="14090" width="10.42578125" customWidth="1"/>
    <col min="14091" max="14091" width="10.85546875" customWidth="1"/>
    <col min="14092" max="14092" width="13" customWidth="1"/>
    <col min="14093" max="14094" width="9.42578125" customWidth="1"/>
    <col min="14095" max="14095" width="15.28515625" customWidth="1"/>
    <col min="14338" max="14338" width="7.7109375" customWidth="1"/>
    <col min="14339" max="14339" width="9.140625" customWidth="1"/>
    <col min="14340" max="14340" width="8" customWidth="1"/>
    <col min="14341" max="14342" width="9.140625" customWidth="1"/>
    <col min="14343" max="14343" width="3" customWidth="1"/>
    <col min="14344" max="14344" width="0" hidden="1" customWidth="1"/>
    <col min="14345" max="14345" width="15.28515625" customWidth="1"/>
    <col min="14346" max="14346" width="10.42578125" customWidth="1"/>
    <col min="14347" max="14347" width="10.85546875" customWidth="1"/>
    <col min="14348" max="14348" width="13" customWidth="1"/>
    <col min="14349" max="14350" width="9.42578125" customWidth="1"/>
    <col min="14351" max="14351" width="15.28515625" customWidth="1"/>
    <col min="14594" max="14594" width="7.7109375" customWidth="1"/>
    <col min="14595" max="14595" width="9.140625" customWidth="1"/>
    <col min="14596" max="14596" width="8" customWidth="1"/>
    <col min="14597" max="14598" width="9.140625" customWidth="1"/>
    <col min="14599" max="14599" width="3" customWidth="1"/>
    <col min="14600" max="14600" width="0" hidden="1" customWidth="1"/>
    <col min="14601" max="14601" width="15.28515625" customWidth="1"/>
    <col min="14602" max="14602" width="10.42578125" customWidth="1"/>
    <col min="14603" max="14603" width="10.85546875" customWidth="1"/>
    <col min="14604" max="14604" width="13" customWidth="1"/>
    <col min="14605" max="14606" width="9.42578125" customWidth="1"/>
    <col min="14607" max="14607" width="15.28515625" customWidth="1"/>
    <col min="14850" max="14850" width="7.7109375" customWidth="1"/>
    <col min="14851" max="14851" width="9.140625" customWidth="1"/>
    <col min="14852" max="14852" width="8" customWidth="1"/>
    <col min="14853" max="14854" width="9.140625" customWidth="1"/>
    <col min="14855" max="14855" width="3" customWidth="1"/>
    <col min="14856" max="14856" width="0" hidden="1" customWidth="1"/>
    <col min="14857" max="14857" width="15.28515625" customWidth="1"/>
    <col min="14858" max="14858" width="10.42578125" customWidth="1"/>
    <col min="14859" max="14859" width="10.85546875" customWidth="1"/>
    <col min="14860" max="14860" width="13" customWidth="1"/>
    <col min="14861" max="14862" width="9.42578125" customWidth="1"/>
    <col min="14863" max="14863" width="15.28515625" customWidth="1"/>
    <col min="15106" max="15106" width="7.7109375" customWidth="1"/>
    <col min="15107" max="15107" width="9.140625" customWidth="1"/>
    <col min="15108" max="15108" width="8" customWidth="1"/>
    <col min="15109" max="15110" width="9.140625" customWidth="1"/>
    <col min="15111" max="15111" width="3" customWidth="1"/>
    <col min="15112" max="15112" width="0" hidden="1" customWidth="1"/>
    <col min="15113" max="15113" width="15.28515625" customWidth="1"/>
    <col min="15114" max="15114" width="10.42578125" customWidth="1"/>
    <col min="15115" max="15115" width="10.85546875" customWidth="1"/>
    <col min="15116" max="15116" width="13" customWidth="1"/>
    <col min="15117" max="15118" width="9.42578125" customWidth="1"/>
    <col min="15119" max="15119" width="15.28515625" customWidth="1"/>
    <col min="15362" max="15362" width="7.7109375" customWidth="1"/>
    <col min="15363" max="15363" width="9.140625" customWidth="1"/>
    <col min="15364" max="15364" width="8" customWidth="1"/>
    <col min="15365" max="15366" width="9.140625" customWidth="1"/>
    <col min="15367" max="15367" width="3" customWidth="1"/>
    <col min="15368" max="15368" width="0" hidden="1" customWidth="1"/>
    <col min="15369" max="15369" width="15.28515625" customWidth="1"/>
    <col min="15370" max="15370" width="10.42578125" customWidth="1"/>
    <col min="15371" max="15371" width="10.85546875" customWidth="1"/>
    <col min="15372" max="15372" width="13" customWidth="1"/>
    <col min="15373" max="15374" width="9.42578125" customWidth="1"/>
    <col min="15375" max="15375" width="15.28515625" customWidth="1"/>
    <col min="15618" max="15618" width="7.7109375" customWidth="1"/>
    <col min="15619" max="15619" width="9.140625" customWidth="1"/>
    <col min="15620" max="15620" width="8" customWidth="1"/>
    <col min="15621" max="15622" width="9.140625" customWidth="1"/>
    <col min="15623" max="15623" width="3" customWidth="1"/>
    <col min="15624" max="15624" width="0" hidden="1" customWidth="1"/>
    <col min="15625" max="15625" width="15.28515625" customWidth="1"/>
    <col min="15626" max="15626" width="10.42578125" customWidth="1"/>
    <col min="15627" max="15627" width="10.85546875" customWidth="1"/>
    <col min="15628" max="15628" width="13" customWidth="1"/>
    <col min="15629" max="15630" width="9.42578125" customWidth="1"/>
    <col min="15631" max="15631" width="15.28515625" customWidth="1"/>
    <col min="15874" max="15874" width="7.7109375" customWidth="1"/>
    <col min="15875" max="15875" width="9.140625" customWidth="1"/>
    <col min="15876" max="15876" width="8" customWidth="1"/>
    <col min="15877" max="15878" width="9.140625" customWidth="1"/>
    <col min="15879" max="15879" width="3" customWidth="1"/>
    <col min="15880" max="15880" width="0" hidden="1" customWidth="1"/>
    <col min="15881" max="15881" width="15.28515625" customWidth="1"/>
    <col min="15882" max="15882" width="10.42578125" customWidth="1"/>
    <col min="15883" max="15883" width="10.85546875" customWidth="1"/>
    <col min="15884" max="15884" width="13" customWidth="1"/>
    <col min="15885" max="15886" width="9.42578125" customWidth="1"/>
    <col min="15887" max="15887" width="15.28515625" customWidth="1"/>
    <col min="16130" max="16130" width="7.7109375" customWidth="1"/>
    <col min="16131" max="16131" width="9.140625" customWidth="1"/>
    <col min="16132" max="16132" width="8" customWidth="1"/>
    <col min="16133" max="16134" width="9.140625" customWidth="1"/>
    <col min="16135" max="16135" width="3" customWidth="1"/>
    <col min="16136" max="16136" width="0" hidden="1" customWidth="1"/>
    <col min="16137" max="16137" width="15.28515625" customWidth="1"/>
    <col min="16138" max="16138" width="10.42578125" customWidth="1"/>
    <col min="16139" max="16139" width="10.85546875" customWidth="1"/>
    <col min="16140" max="16140" width="13" customWidth="1"/>
    <col min="16141" max="16142" width="9.42578125" customWidth="1"/>
    <col min="16143" max="16143" width="15.28515625" customWidth="1"/>
  </cols>
  <sheetData>
    <row r="1" spans="1:15" s="3" customFormat="1" ht="12" x14ac:dyDescent="0.2">
      <c r="O1" s="20" t="s">
        <v>963</v>
      </c>
    </row>
    <row r="2" spans="1:15" s="3" customFormat="1" ht="24" customHeight="1" x14ac:dyDescent="0.2">
      <c r="M2" s="90"/>
      <c r="N2" s="262" t="s">
        <v>4</v>
      </c>
      <c r="O2" s="262"/>
    </row>
    <row r="3" spans="1:15" ht="14.2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290" t="s">
        <v>964</v>
      </c>
      <c r="B4" s="290"/>
      <c r="C4" s="290"/>
      <c r="D4" s="290"/>
      <c r="E4" s="290"/>
      <c r="F4" s="290"/>
      <c r="G4" s="290"/>
      <c r="H4" s="290"/>
      <c r="I4" s="290"/>
      <c r="J4" s="290"/>
      <c r="K4" s="290"/>
      <c r="L4" s="290"/>
      <c r="M4" s="290"/>
      <c r="N4" s="290"/>
      <c r="O4" s="290"/>
    </row>
    <row r="5" spans="1:15" ht="14.2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93" customFormat="1" ht="15" x14ac:dyDescent="0.25">
      <c r="A6" s="3" t="s">
        <v>965</v>
      </c>
      <c r="B6" s="3"/>
      <c r="C6" s="3"/>
      <c r="D6" s="397" t="s">
        <v>100</v>
      </c>
      <c r="E6" s="397"/>
      <c r="F6" s="397"/>
      <c r="G6" s="397"/>
      <c r="H6" s="3"/>
      <c r="I6" s="3"/>
      <c r="J6" s="3"/>
      <c r="K6" s="3"/>
      <c r="L6" s="3"/>
      <c r="M6" s="3"/>
      <c r="N6" s="3"/>
      <c r="O6" s="3"/>
    </row>
    <row r="7" spans="1:15" s="61" customFormat="1" ht="12" x14ac:dyDescent="0.2">
      <c r="A7" s="3"/>
      <c r="B7" s="3"/>
      <c r="C7" s="3"/>
      <c r="D7" s="94" t="s">
        <v>5</v>
      </c>
      <c r="E7" s="94"/>
      <c r="F7" s="94"/>
      <c r="G7" s="94"/>
      <c r="H7" s="3"/>
      <c r="I7" s="3"/>
      <c r="J7" s="3"/>
      <c r="K7" s="3"/>
      <c r="L7" s="3"/>
      <c r="M7" s="3"/>
      <c r="N7" s="3"/>
      <c r="O7" s="3"/>
    </row>
    <row r="8" spans="1:15" ht="4.1500000000000004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s="93" customFormat="1" ht="15" x14ac:dyDescent="0.25">
      <c r="A9" s="3"/>
      <c r="B9" s="3"/>
      <c r="C9" s="3"/>
      <c r="D9" s="20" t="s">
        <v>966</v>
      </c>
      <c r="E9" s="397" t="s">
        <v>967</v>
      </c>
      <c r="F9" s="397"/>
      <c r="G9" s="397"/>
      <c r="H9" s="397"/>
      <c r="I9" s="3"/>
      <c r="J9" s="3"/>
      <c r="K9" s="3"/>
      <c r="L9" s="3"/>
      <c r="M9" s="3"/>
      <c r="N9" s="3"/>
      <c r="O9" s="3"/>
    </row>
    <row r="10" spans="1:15" ht="4.1500000000000004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s="93" customFormat="1" ht="15" x14ac:dyDescent="0.25">
      <c r="A11" s="3"/>
      <c r="B11" s="3"/>
      <c r="C11" s="3"/>
      <c r="D11" s="3"/>
      <c r="E11" s="3"/>
      <c r="F11" s="3"/>
      <c r="G11" s="20" t="s">
        <v>968</v>
      </c>
      <c r="H11" s="91" t="s">
        <v>896</v>
      </c>
      <c r="I11" s="3" t="s">
        <v>7</v>
      </c>
      <c r="J11" s="3"/>
      <c r="K11" s="3"/>
      <c r="L11" s="3"/>
      <c r="M11" s="3"/>
      <c r="N11" s="3"/>
      <c r="O11" s="3"/>
    </row>
    <row r="12" spans="1:15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s="93" customFormat="1" ht="15" x14ac:dyDescent="0.25">
      <c r="A13" s="3" t="s">
        <v>969</v>
      </c>
      <c r="B13" s="3"/>
      <c r="C13" s="3"/>
      <c r="D13" s="3"/>
      <c r="E13" s="3"/>
      <c r="F13" s="3"/>
      <c r="G13" s="3"/>
      <c r="H13" s="95"/>
      <c r="I13" s="96"/>
      <c r="J13" s="96"/>
      <c r="K13" s="96"/>
      <c r="L13" s="96"/>
      <c r="M13" s="96"/>
      <c r="N13" s="96"/>
      <c r="O13" s="96"/>
    </row>
    <row r="14" spans="1:15" s="61" customFormat="1" ht="12" x14ac:dyDescent="0.2">
      <c r="A14" s="97" t="s">
        <v>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14.2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s="93" customFormat="1" ht="15.75" thickBot="1" x14ac:dyDescent="0.3">
      <c r="A16" s="290" t="s">
        <v>970</v>
      </c>
      <c r="B16" s="290"/>
      <c r="C16" s="290"/>
      <c r="D16" s="290"/>
      <c r="E16" s="290"/>
      <c r="F16" s="290"/>
      <c r="G16" s="290"/>
      <c r="H16" s="290"/>
      <c r="I16" s="290"/>
      <c r="J16" s="290"/>
      <c r="K16" s="290"/>
      <c r="L16" s="290"/>
      <c r="M16" s="290"/>
      <c r="N16" s="290"/>
      <c r="O16" s="290"/>
    </row>
    <row r="17" spans="1:15" s="3" customFormat="1" ht="37.5" customHeight="1" x14ac:dyDescent="0.2">
      <c r="A17" s="398" t="s">
        <v>971</v>
      </c>
      <c r="B17" s="400" t="s">
        <v>972</v>
      </c>
      <c r="C17" s="401"/>
      <c r="D17" s="401"/>
      <c r="E17" s="401"/>
      <c r="F17" s="401"/>
      <c r="G17" s="401"/>
      <c r="H17" s="402"/>
      <c r="I17" s="406" t="s">
        <v>973</v>
      </c>
      <c r="J17" s="407" t="s">
        <v>974</v>
      </c>
      <c r="K17" s="408"/>
      <c r="L17" s="409"/>
      <c r="M17" s="410" t="s">
        <v>975</v>
      </c>
      <c r="N17" s="411"/>
      <c r="O17" s="385" t="s">
        <v>976</v>
      </c>
    </row>
    <row r="18" spans="1:15" s="3" customFormat="1" ht="36" x14ac:dyDescent="0.2">
      <c r="A18" s="399"/>
      <c r="B18" s="403"/>
      <c r="C18" s="404"/>
      <c r="D18" s="404"/>
      <c r="E18" s="404"/>
      <c r="F18" s="404"/>
      <c r="G18" s="404"/>
      <c r="H18" s="405"/>
      <c r="I18" s="386"/>
      <c r="J18" s="98" t="s">
        <v>977</v>
      </c>
      <c r="K18" s="98" t="s">
        <v>978</v>
      </c>
      <c r="L18" s="99" t="s">
        <v>1884</v>
      </c>
      <c r="M18" s="99" t="s">
        <v>979</v>
      </c>
      <c r="N18" s="99" t="s">
        <v>980</v>
      </c>
      <c r="O18" s="386"/>
    </row>
    <row r="19" spans="1:15" s="61" customFormat="1" thickBot="1" x14ac:dyDescent="0.25">
      <c r="A19" s="100">
        <v>1</v>
      </c>
      <c r="B19" s="387">
        <v>2</v>
      </c>
      <c r="C19" s="388"/>
      <c r="D19" s="388"/>
      <c r="E19" s="388"/>
      <c r="F19" s="388"/>
      <c r="G19" s="388"/>
      <c r="H19" s="389"/>
      <c r="I19" s="101">
        <v>3</v>
      </c>
      <c r="J19" s="102">
        <v>4</v>
      </c>
      <c r="K19" s="103">
        <v>4</v>
      </c>
      <c r="L19" s="104">
        <v>5</v>
      </c>
      <c r="M19" s="104">
        <v>6</v>
      </c>
      <c r="N19" s="104">
        <v>7</v>
      </c>
      <c r="O19" s="105">
        <v>8</v>
      </c>
    </row>
    <row r="20" spans="1:15" ht="13.5" thickBot="1" x14ac:dyDescent="0.25">
      <c r="A20" s="390" t="s">
        <v>981</v>
      </c>
      <c r="B20" s="391"/>
      <c r="C20" s="391"/>
      <c r="D20" s="391"/>
      <c r="E20" s="391"/>
      <c r="F20" s="391"/>
      <c r="G20" s="391"/>
      <c r="H20" s="391"/>
      <c r="I20" s="391"/>
      <c r="J20" s="391"/>
      <c r="K20" s="391"/>
      <c r="L20" s="392"/>
      <c r="M20" s="391"/>
      <c r="N20" s="391"/>
      <c r="O20" s="393"/>
    </row>
    <row r="21" spans="1:15" s="78" customFormat="1" ht="12" x14ac:dyDescent="0.2">
      <c r="A21" s="106" t="s">
        <v>982</v>
      </c>
      <c r="B21" s="394" t="s">
        <v>983</v>
      </c>
      <c r="C21" s="395"/>
      <c r="D21" s="395"/>
      <c r="E21" s="395"/>
      <c r="F21" s="395"/>
      <c r="G21" s="395"/>
      <c r="H21" s="396"/>
      <c r="I21" s="107" t="s">
        <v>984</v>
      </c>
      <c r="J21" s="108">
        <f>SUM(J23:J35)</f>
        <v>18333.612919079991</v>
      </c>
      <c r="K21" s="108">
        <f>SUM(K23:K35)</f>
        <v>8946.7321688461598</v>
      </c>
      <c r="L21" s="193">
        <f>SUM(L22:L35)</f>
        <v>13894.579451402633</v>
      </c>
      <c r="M21" s="109"/>
      <c r="N21" s="110"/>
      <c r="O21" s="111"/>
    </row>
    <row r="22" spans="1:15" s="3" customFormat="1" ht="12" x14ac:dyDescent="0.2">
      <c r="A22" s="112" t="s">
        <v>985</v>
      </c>
      <c r="B22" s="361" t="s">
        <v>986</v>
      </c>
      <c r="C22" s="362"/>
      <c r="D22" s="362"/>
      <c r="E22" s="362"/>
      <c r="F22" s="362"/>
      <c r="G22" s="362"/>
      <c r="H22" s="363"/>
      <c r="I22" s="113" t="s">
        <v>984</v>
      </c>
      <c r="J22" s="114"/>
      <c r="K22" s="115">
        <v>0</v>
      </c>
      <c r="L22" s="194" t="s">
        <v>1176</v>
      </c>
      <c r="M22" s="115"/>
      <c r="N22" s="115"/>
      <c r="O22" s="117"/>
    </row>
    <row r="23" spans="1:15" s="3" customFormat="1" ht="24" customHeight="1" x14ac:dyDescent="0.2">
      <c r="A23" s="112" t="s">
        <v>987</v>
      </c>
      <c r="B23" s="358" t="s">
        <v>988</v>
      </c>
      <c r="C23" s="359"/>
      <c r="D23" s="359"/>
      <c r="E23" s="359"/>
      <c r="F23" s="359"/>
      <c r="G23" s="359"/>
      <c r="H23" s="360"/>
      <c r="I23" s="113" t="s">
        <v>984</v>
      </c>
      <c r="J23" s="114"/>
      <c r="K23" s="115">
        <v>0</v>
      </c>
      <c r="L23" s="194" t="s">
        <v>1176</v>
      </c>
      <c r="M23" s="115"/>
      <c r="N23" s="115"/>
      <c r="O23" s="117"/>
    </row>
    <row r="24" spans="1:15" s="3" customFormat="1" ht="24" customHeight="1" x14ac:dyDescent="0.2">
      <c r="A24" s="112" t="s">
        <v>989</v>
      </c>
      <c r="B24" s="358" t="s">
        <v>990</v>
      </c>
      <c r="C24" s="359"/>
      <c r="D24" s="359"/>
      <c r="E24" s="359"/>
      <c r="F24" s="359"/>
      <c r="G24" s="359"/>
      <c r="H24" s="360"/>
      <c r="I24" s="113" t="s">
        <v>984</v>
      </c>
      <c r="J24" s="114"/>
      <c r="K24" s="115">
        <v>0</v>
      </c>
      <c r="L24" s="194" t="s">
        <v>1176</v>
      </c>
      <c r="M24" s="115"/>
      <c r="N24" s="115"/>
      <c r="O24" s="117"/>
    </row>
    <row r="25" spans="1:15" s="3" customFormat="1" ht="24" customHeight="1" x14ac:dyDescent="0.2">
      <c r="A25" s="112" t="s">
        <v>991</v>
      </c>
      <c r="B25" s="358" t="s">
        <v>992</v>
      </c>
      <c r="C25" s="359"/>
      <c r="D25" s="359"/>
      <c r="E25" s="359"/>
      <c r="F25" s="359"/>
      <c r="G25" s="359"/>
      <c r="H25" s="360"/>
      <c r="I25" s="113" t="s">
        <v>984</v>
      </c>
      <c r="J25" s="114"/>
      <c r="K25" s="115">
        <v>0</v>
      </c>
      <c r="L25" s="194" t="s">
        <v>1176</v>
      </c>
      <c r="M25" s="115"/>
      <c r="N25" s="115"/>
      <c r="O25" s="117"/>
    </row>
    <row r="26" spans="1:15" s="3" customFormat="1" ht="12" x14ac:dyDescent="0.2">
      <c r="A26" s="112" t="s">
        <v>993</v>
      </c>
      <c r="B26" s="361" t="s">
        <v>994</v>
      </c>
      <c r="C26" s="362"/>
      <c r="D26" s="362"/>
      <c r="E26" s="362"/>
      <c r="F26" s="362"/>
      <c r="G26" s="362"/>
      <c r="H26" s="363"/>
      <c r="I26" s="113" t="s">
        <v>984</v>
      </c>
      <c r="J26" s="114"/>
      <c r="K26" s="115">
        <v>0</v>
      </c>
      <c r="L26" s="194" t="s">
        <v>1176</v>
      </c>
      <c r="M26" s="115"/>
      <c r="N26" s="115"/>
      <c r="O26" s="117"/>
    </row>
    <row r="27" spans="1:15" s="3" customFormat="1" ht="12" x14ac:dyDescent="0.2">
      <c r="A27" s="112" t="s">
        <v>995</v>
      </c>
      <c r="B27" s="361" t="s">
        <v>996</v>
      </c>
      <c r="C27" s="362"/>
      <c r="D27" s="362"/>
      <c r="E27" s="362"/>
      <c r="F27" s="362"/>
      <c r="G27" s="362"/>
      <c r="H27" s="363"/>
      <c r="I27" s="113" t="s">
        <v>984</v>
      </c>
      <c r="J27" s="114">
        <v>17129.071757138321</v>
      </c>
      <c r="K27" s="115">
        <v>8510.9525379161587</v>
      </c>
      <c r="L27" s="194">
        <f>13106104.8936633/1000</f>
        <v>13106.1048936633</v>
      </c>
      <c r="M27" s="115"/>
      <c r="N27" s="115"/>
      <c r="O27" s="117"/>
    </row>
    <row r="28" spans="1:15" s="3" customFormat="1" ht="12" x14ac:dyDescent="0.2">
      <c r="A28" s="112" t="s">
        <v>900</v>
      </c>
      <c r="B28" s="361" t="s">
        <v>997</v>
      </c>
      <c r="C28" s="362"/>
      <c r="D28" s="362"/>
      <c r="E28" s="362"/>
      <c r="F28" s="362"/>
      <c r="G28" s="362"/>
      <c r="H28" s="363"/>
      <c r="I28" s="113" t="s">
        <v>984</v>
      </c>
      <c r="J28" s="114">
        <v>0</v>
      </c>
      <c r="K28" s="115">
        <v>0</v>
      </c>
      <c r="L28" s="194" t="s">
        <v>1176</v>
      </c>
      <c r="M28" s="115"/>
      <c r="N28" s="115"/>
      <c r="O28" s="117"/>
    </row>
    <row r="29" spans="1:15" s="3" customFormat="1" ht="12" x14ac:dyDescent="0.2">
      <c r="A29" s="112" t="s">
        <v>998</v>
      </c>
      <c r="B29" s="361" t="s">
        <v>999</v>
      </c>
      <c r="C29" s="362"/>
      <c r="D29" s="362"/>
      <c r="E29" s="362"/>
      <c r="F29" s="362"/>
      <c r="G29" s="362"/>
      <c r="H29" s="363"/>
      <c r="I29" s="113" t="s">
        <v>984</v>
      </c>
      <c r="J29" s="114">
        <v>640.45568194166697</v>
      </c>
      <c r="K29" s="115">
        <v>210.42257092999998</v>
      </c>
      <c r="L29" s="194">
        <v>396.06286777166702</v>
      </c>
      <c r="M29" s="115"/>
      <c r="N29" s="115"/>
      <c r="O29" s="117"/>
    </row>
    <row r="30" spans="1:15" s="3" customFormat="1" ht="12" x14ac:dyDescent="0.2">
      <c r="A30" s="112" t="s">
        <v>1000</v>
      </c>
      <c r="B30" s="361" t="s">
        <v>1001</v>
      </c>
      <c r="C30" s="362"/>
      <c r="D30" s="362"/>
      <c r="E30" s="362"/>
      <c r="F30" s="362"/>
      <c r="G30" s="362"/>
      <c r="H30" s="363"/>
      <c r="I30" s="113" t="s">
        <v>984</v>
      </c>
      <c r="J30" s="114"/>
      <c r="K30" s="115">
        <v>0</v>
      </c>
      <c r="L30" s="194" t="s">
        <v>1176</v>
      </c>
      <c r="M30" s="115"/>
      <c r="N30" s="115"/>
      <c r="O30" s="117"/>
    </row>
    <row r="31" spans="1:15" s="3" customFormat="1" ht="12" x14ac:dyDescent="0.2">
      <c r="A31" s="112" t="s">
        <v>1002</v>
      </c>
      <c r="B31" s="361" t="s">
        <v>1003</v>
      </c>
      <c r="C31" s="362"/>
      <c r="D31" s="362"/>
      <c r="E31" s="362"/>
      <c r="F31" s="362"/>
      <c r="G31" s="362"/>
      <c r="H31" s="363"/>
      <c r="I31" s="113" t="s">
        <v>984</v>
      </c>
      <c r="J31" s="114"/>
      <c r="K31" s="115">
        <v>0</v>
      </c>
      <c r="L31" s="194" t="s">
        <v>1176</v>
      </c>
      <c r="M31" s="115"/>
      <c r="N31" s="115"/>
      <c r="O31" s="117"/>
    </row>
    <row r="32" spans="1:15" s="3" customFormat="1" ht="24" customHeight="1" x14ac:dyDescent="0.2">
      <c r="A32" s="112" t="s">
        <v>1004</v>
      </c>
      <c r="B32" s="358" t="s">
        <v>1005</v>
      </c>
      <c r="C32" s="359"/>
      <c r="D32" s="359"/>
      <c r="E32" s="359"/>
      <c r="F32" s="359"/>
      <c r="G32" s="359"/>
      <c r="H32" s="360"/>
      <c r="I32" s="113" t="s">
        <v>984</v>
      </c>
      <c r="J32" s="114"/>
      <c r="K32" s="115">
        <v>0</v>
      </c>
      <c r="L32" s="194" t="s">
        <v>1176</v>
      </c>
      <c r="M32" s="115"/>
      <c r="N32" s="115"/>
      <c r="O32" s="117"/>
    </row>
    <row r="33" spans="1:15" s="3" customFormat="1" ht="12" x14ac:dyDescent="0.2">
      <c r="A33" s="112" t="s">
        <v>1006</v>
      </c>
      <c r="B33" s="361" t="s">
        <v>1007</v>
      </c>
      <c r="C33" s="362"/>
      <c r="D33" s="362"/>
      <c r="E33" s="362"/>
      <c r="F33" s="362"/>
      <c r="G33" s="362"/>
      <c r="H33" s="363"/>
      <c r="I33" s="113" t="s">
        <v>984</v>
      </c>
      <c r="J33" s="114"/>
      <c r="K33" s="115">
        <v>0</v>
      </c>
      <c r="L33" s="194" t="s">
        <v>1176</v>
      </c>
      <c r="M33" s="115"/>
      <c r="N33" s="115"/>
      <c r="O33" s="117"/>
    </row>
    <row r="34" spans="1:15" s="3" customFormat="1" ht="12" x14ac:dyDescent="0.2">
      <c r="A34" s="112" t="s">
        <v>1008</v>
      </c>
      <c r="B34" s="361" t="s">
        <v>1009</v>
      </c>
      <c r="C34" s="362"/>
      <c r="D34" s="362"/>
      <c r="E34" s="362"/>
      <c r="F34" s="362"/>
      <c r="G34" s="362"/>
      <c r="H34" s="363"/>
      <c r="I34" s="113" t="s">
        <v>984</v>
      </c>
      <c r="J34" s="114"/>
      <c r="K34" s="115">
        <v>0</v>
      </c>
      <c r="L34" s="195" t="s">
        <v>1176</v>
      </c>
      <c r="M34" s="115"/>
      <c r="N34" s="115"/>
      <c r="O34" s="117"/>
    </row>
    <row r="35" spans="1:15" s="3" customFormat="1" thickBot="1" x14ac:dyDescent="0.25">
      <c r="A35" s="118" t="s">
        <v>1010</v>
      </c>
      <c r="B35" s="370" t="s">
        <v>1011</v>
      </c>
      <c r="C35" s="371"/>
      <c r="D35" s="371"/>
      <c r="E35" s="371"/>
      <c r="F35" s="371"/>
      <c r="G35" s="371"/>
      <c r="H35" s="372"/>
      <c r="I35" s="119" t="s">
        <v>984</v>
      </c>
      <c r="J35" s="120">
        <v>564.08547999999996</v>
      </c>
      <c r="K35" s="121">
        <v>225.35705999999999</v>
      </c>
      <c r="L35" s="196">
        <v>392.41168996766697</v>
      </c>
      <c r="M35" s="121"/>
      <c r="N35" s="121"/>
      <c r="O35" s="122"/>
    </row>
    <row r="36" spans="1:15" s="78" customFormat="1" ht="24" customHeight="1" x14ac:dyDescent="0.2">
      <c r="A36" s="123" t="s">
        <v>1012</v>
      </c>
      <c r="B36" s="382" t="s">
        <v>1013</v>
      </c>
      <c r="C36" s="383"/>
      <c r="D36" s="383"/>
      <c r="E36" s="383"/>
      <c r="F36" s="383"/>
      <c r="G36" s="383"/>
      <c r="H36" s="384"/>
      <c r="I36" s="124" t="s">
        <v>984</v>
      </c>
      <c r="J36" s="125">
        <f>J42+J44+J50</f>
        <v>18262.988618291325</v>
      </c>
      <c r="K36" s="125">
        <f>K42+K44+K50</f>
        <v>8866.0446831077734</v>
      </c>
      <c r="L36" s="193">
        <f>SUM(L37:L50)</f>
        <v>12897.689068471522</v>
      </c>
      <c r="M36" s="125"/>
      <c r="N36" s="125"/>
      <c r="O36" s="126"/>
    </row>
    <row r="37" spans="1:15" s="3" customFormat="1" ht="12" x14ac:dyDescent="0.2">
      <c r="A37" s="112" t="s">
        <v>1014</v>
      </c>
      <c r="B37" s="361" t="s">
        <v>986</v>
      </c>
      <c r="C37" s="362"/>
      <c r="D37" s="362"/>
      <c r="E37" s="362"/>
      <c r="F37" s="362"/>
      <c r="G37" s="362"/>
      <c r="H37" s="363"/>
      <c r="I37" s="113" t="s">
        <v>984</v>
      </c>
      <c r="J37" s="114"/>
      <c r="K37" s="115">
        <v>0</v>
      </c>
      <c r="L37" s="197">
        <v>0</v>
      </c>
      <c r="M37" s="115"/>
      <c r="N37" s="115"/>
      <c r="O37" s="117"/>
    </row>
    <row r="38" spans="1:15" s="3" customFormat="1" ht="24" customHeight="1" x14ac:dyDescent="0.2">
      <c r="A38" s="112" t="s">
        <v>1015</v>
      </c>
      <c r="B38" s="358" t="s">
        <v>988</v>
      </c>
      <c r="C38" s="359"/>
      <c r="D38" s="359"/>
      <c r="E38" s="359"/>
      <c r="F38" s="359"/>
      <c r="G38" s="359"/>
      <c r="H38" s="360"/>
      <c r="I38" s="113" t="s">
        <v>984</v>
      </c>
      <c r="J38" s="114"/>
      <c r="K38" s="115">
        <v>0</v>
      </c>
      <c r="L38" s="197">
        <v>0</v>
      </c>
      <c r="M38" s="115"/>
      <c r="N38" s="115"/>
      <c r="O38" s="117"/>
    </row>
    <row r="39" spans="1:15" s="3" customFormat="1" ht="24" customHeight="1" x14ac:dyDescent="0.2">
      <c r="A39" s="112" t="s">
        <v>1016</v>
      </c>
      <c r="B39" s="358" t="s">
        <v>990</v>
      </c>
      <c r="C39" s="359"/>
      <c r="D39" s="359"/>
      <c r="E39" s="359"/>
      <c r="F39" s="359"/>
      <c r="G39" s="359"/>
      <c r="H39" s="360"/>
      <c r="I39" s="113" t="s">
        <v>984</v>
      </c>
      <c r="J39" s="114"/>
      <c r="K39" s="115">
        <v>0</v>
      </c>
      <c r="L39" s="197">
        <v>0</v>
      </c>
      <c r="M39" s="115"/>
      <c r="N39" s="115"/>
      <c r="O39" s="117"/>
    </row>
    <row r="40" spans="1:15" s="3" customFormat="1" ht="24" customHeight="1" x14ac:dyDescent="0.2">
      <c r="A40" s="112" t="s">
        <v>1017</v>
      </c>
      <c r="B40" s="358" t="s">
        <v>992</v>
      </c>
      <c r="C40" s="359"/>
      <c r="D40" s="359"/>
      <c r="E40" s="359"/>
      <c r="F40" s="359"/>
      <c r="G40" s="359"/>
      <c r="H40" s="360"/>
      <c r="I40" s="113" t="s">
        <v>984</v>
      </c>
      <c r="J40" s="114"/>
      <c r="K40" s="115">
        <v>0</v>
      </c>
      <c r="L40" s="197">
        <v>0</v>
      </c>
      <c r="M40" s="115"/>
      <c r="N40" s="115"/>
      <c r="O40" s="117"/>
    </row>
    <row r="41" spans="1:15" s="3" customFormat="1" ht="12" x14ac:dyDescent="0.2">
      <c r="A41" s="112" t="s">
        <v>1018</v>
      </c>
      <c r="B41" s="361" t="s">
        <v>994</v>
      </c>
      <c r="C41" s="362"/>
      <c r="D41" s="362"/>
      <c r="E41" s="362"/>
      <c r="F41" s="362"/>
      <c r="G41" s="362"/>
      <c r="H41" s="363"/>
      <c r="I41" s="113" t="s">
        <v>984</v>
      </c>
      <c r="J41" s="114"/>
      <c r="K41" s="115">
        <v>0</v>
      </c>
      <c r="L41" s="197">
        <v>0</v>
      </c>
      <c r="M41" s="115"/>
      <c r="N41" s="115"/>
      <c r="O41" s="117"/>
    </row>
    <row r="42" spans="1:15" s="3" customFormat="1" ht="12" x14ac:dyDescent="0.2">
      <c r="A42" s="112" t="s">
        <v>1019</v>
      </c>
      <c r="B42" s="361" t="s">
        <v>996</v>
      </c>
      <c r="C42" s="362"/>
      <c r="D42" s="362"/>
      <c r="E42" s="362"/>
      <c r="F42" s="362"/>
      <c r="G42" s="362"/>
      <c r="H42" s="363"/>
      <c r="I42" s="113" t="s">
        <v>984</v>
      </c>
      <c r="J42" s="114">
        <v>17532.469073559674</v>
      </c>
      <c r="K42" s="115">
        <v>8511.4028957834616</v>
      </c>
      <c r="L42" s="197">
        <v>12389.7368867694</v>
      </c>
      <c r="M42" s="115"/>
      <c r="N42" s="115"/>
      <c r="O42" s="117"/>
    </row>
    <row r="43" spans="1:15" s="3" customFormat="1" ht="12" x14ac:dyDescent="0.2">
      <c r="A43" s="112" t="s">
        <v>1020</v>
      </c>
      <c r="B43" s="361" t="s">
        <v>997</v>
      </c>
      <c r="C43" s="362"/>
      <c r="D43" s="362"/>
      <c r="E43" s="362"/>
      <c r="F43" s="362"/>
      <c r="G43" s="362"/>
      <c r="H43" s="363"/>
      <c r="I43" s="113" t="s">
        <v>984</v>
      </c>
      <c r="J43" s="114">
        <v>0</v>
      </c>
      <c r="K43" s="115">
        <v>0</v>
      </c>
      <c r="L43" s="197">
        <v>0</v>
      </c>
      <c r="M43" s="115"/>
      <c r="N43" s="115"/>
      <c r="O43" s="117"/>
    </row>
    <row r="44" spans="1:15" s="3" customFormat="1" ht="12" x14ac:dyDescent="0.2">
      <c r="A44" s="112" t="s">
        <v>1021</v>
      </c>
      <c r="B44" s="361" t="s">
        <v>999</v>
      </c>
      <c r="C44" s="362"/>
      <c r="D44" s="362"/>
      <c r="E44" s="362"/>
      <c r="F44" s="362"/>
      <c r="G44" s="362"/>
      <c r="H44" s="363"/>
      <c r="I44" s="113" t="s">
        <v>984</v>
      </c>
      <c r="J44" s="114">
        <v>346.99678374753523</v>
      </c>
      <c r="K44" s="115">
        <v>168.45484897904771</v>
      </c>
      <c r="L44" s="197">
        <v>243.63405510970099</v>
      </c>
      <c r="M44" s="115"/>
      <c r="N44" s="115"/>
      <c r="O44" s="117"/>
    </row>
    <row r="45" spans="1:15" s="3" customFormat="1" ht="12" x14ac:dyDescent="0.2">
      <c r="A45" s="112" t="s">
        <v>1022</v>
      </c>
      <c r="B45" s="361" t="s">
        <v>1001</v>
      </c>
      <c r="C45" s="362"/>
      <c r="D45" s="362"/>
      <c r="E45" s="362"/>
      <c r="F45" s="362"/>
      <c r="G45" s="362"/>
      <c r="H45" s="363"/>
      <c r="I45" s="113" t="s">
        <v>984</v>
      </c>
      <c r="J45" s="114"/>
      <c r="K45" s="115">
        <v>0</v>
      </c>
      <c r="L45" s="197">
        <v>0</v>
      </c>
      <c r="M45" s="115"/>
      <c r="N45" s="115"/>
      <c r="O45" s="117"/>
    </row>
    <row r="46" spans="1:15" s="3" customFormat="1" ht="12" x14ac:dyDescent="0.2">
      <c r="A46" s="112" t="s">
        <v>1023</v>
      </c>
      <c r="B46" s="361" t="s">
        <v>1003</v>
      </c>
      <c r="C46" s="362"/>
      <c r="D46" s="362"/>
      <c r="E46" s="362"/>
      <c r="F46" s="362"/>
      <c r="G46" s="362"/>
      <c r="H46" s="363"/>
      <c r="I46" s="113" t="s">
        <v>984</v>
      </c>
      <c r="J46" s="114"/>
      <c r="K46" s="115">
        <v>0</v>
      </c>
      <c r="L46" s="197">
        <v>0</v>
      </c>
      <c r="M46" s="115"/>
      <c r="N46" s="115"/>
      <c r="O46" s="117"/>
    </row>
    <row r="47" spans="1:15" s="3" customFormat="1" ht="24" customHeight="1" x14ac:dyDescent="0.2">
      <c r="A47" s="112" t="s">
        <v>1024</v>
      </c>
      <c r="B47" s="358" t="s">
        <v>1005</v>
      </c>
      <c r="C47" s="359"/>
      <c r="D47" s="359"/>
      <c r="E47" s="359"/>
      <c r="F47" s="359"/>
      <c r="G47" s="359"/>
      <c r="H47" s="360"/>
      <c r="I47" s="113" t="s">
        <v>984</v>
      </c>
      <c r="J47" s="114"/>
      <c r="K47" s="115">
        <v>0</v>
      </c>
      <c r="L47" s="197">
        <v>0</v>
      </c>
      <c r="M47" s="115"/>
      <c r="N47" s="115"/>
      <c r="O47" s="117"/>
    </row>
    <row r="48" spans="1:15" s="3" customFormat="1" ht="12" x14ac:dyDescent="0.2">
      <c r="A48" s="112" t="s">
        <v>1025</v>
      </c>
      <c r="B48" s="361" t="s">
        <v>1007</v>
      </c>
      <c r="C48" s="362"/>
      <c r="D48" s="362"/>
      <c r="E48" s="362"/>
      <c r="F48" s="362"/>
      <c r="G48" s="362"/>
      <c r="H48" s="363"/>
      <c r="I48" s="113" t="s">
        <v>984</v>
      </c>
      <c r="J48" s="114"/>
      <c r="K48" s="115">
        <v>0</v>
      </c>
      <c r="L48" s="197">
        <v>0</v>
      </c>
      <c r="M48" s="115"/>
      <c r="N48" s="115"/>
      <c r="O48" s="117"/>
    </row>
    <row r="49" spans="1:15" s="3" customFormat="1" ht="12" x14ac:dyDescent="0.2">
      <c r="A49" s="112" t="s">
        <v>1026</v>
      </c>
      <c r="B49" s="361" t="s">
        <v>1009</v>
      </c>
      <c r="C49" s="362"/>
      <c r="D49" s="362"/>
      <c r="E49" s="362"/>
      <c r="F49" s="362"/>
      <c r="G49" s="362"/>
      <c r="H49" s="363"/>
      <c r="I49" s="113" t="s">
        <v>984</v>
      </c>
      <c r="J49" s="114"/>
      <c r="K49" s="115">
        <v>0</v>
      </c>
      <c r="L49" s="197">
        <v>0</v>
      </c>
      <c r="M49" s="115"/>
      <c r="N49" s="115"/>
      <c r="O49" s="117"/>
    </row>
    <row r="50" spans="1:15" s="3" customFormat="1" ht="12" x14ac:dyDescent="0.2">
      <c r="A50" s="112" t="s">
        <v>1027</v>
      </c>
      <c r="B50" s="361" t="s">
        <v>1011</v>
      </c>
      <c r="C50" s="362"/>
      <c r="D50" s="362"/>
      <c r="E50" s="362"/>
      <c r="F50" s="362"/>
      <c r="G50" s="362"/>
      <c r="H50" s="363"/>
      <c r="I50" s="113" t="s">
        <v>984</v>
      </c>
      <c r="J50" s="114">
        <v>383.52276098411801</v>
      </c>
      <c r="K50" s="115">
        <v>186.18693834526329</v>
      </c>
      <c r="L50" s="197">
        <v>264.31812659242001</v>
      </c>
      <c r="M50" s="115"/>
      <c r="N50" s="115"/>
      <c r="O50" s="117"/>
    </row>
    <row r="51" spans="1:15" s="3" customFormat="1" ht="15" customHeight="1" x14ac:dyDescent="0.2">
      <c r="A51" s="112" t="s">
        <v>1028</v>
      </c>
      <c r="B51" s="361" t="s">
        <v>1029</v>
      </c>
      <c r="C51" s="362"/>
      <c r="D51" s="362"/>
      <c r="E51" s="362"/>
      <c r="F51" s="362"/>
      <c r="G51" s="362"/>
      <c r="H51" s="363"/>
      <c r="I51" s="113" t="s">
        <v>984</v>
      </c>
      <c r="J51" s="115">
        <f>J53+J58</f>
        <v>5571.0909952613001</v>
      </c>
      <c r="K51" s="115">
        <f>K53+K58</f>
        <v>2613.4594200933202</v>
      </c>
      <c r="L51" s="197">
        <f>L52+L53+L58</f>
        <v>3561.593574</v>
      </c>
      <c r="M51" s="115"/>
      <c r="N51" s="115"/>
      <c r="O51" s="117"/>
    </row>
    <row r="52" spans="1:15" s="3" customFormat="1" ht="12" x14ac:dyDescent="0.2">
      <c r="A52" s="112" t="s">
        <v>1015</v>
      </c>
      <c r="B52" s="361" t="s">
        <v>1030</v>
      </c>
      <c r="C52" s="362"/>
      <c r="D52" s="362"/>
      <c r="E52" s="362"/>
      <c r="F52" s="362"/>
      <c r="G52" s="362"/>
      <c r="H52" s="363"/>
      <c r="I52" s="113" t="s">
        <v>984</v>
      </c>
      <c r="J52" s="114"/>
      <c r="K52" s="115">
        <v>0</v>
      </c>
      <c r="L52" s="197">
        <v>0</v>
      </c>
      <c r="M52" s="115"/>
      <c r="N52" s="115"/>
      <c r="O52" s="117"/>
    </row>
    <row r="53" spans="1:15" s="3" customFormat="1" ht="12" x14ac:dyDescent="0.2">
      <c r="A53" s="112" t="s">
        <v>1016</v>
      </c>
      <c r="B53" s="361" t="s">
        <v>1031</v>
      </c>
      <c r="C53" s="362"/>
      <c r="D53" s="362"/>
      <c r="E53" s="362"/>
      <c r="F53" s="362"/>
      <c r="G53" s="362"/>
      <c r="H53" s="363"/>
      <c r="I53" s="113" t="s">
        <v>984</v>
      </c>
      <c r="J53" s="114">
        <v>5049.1698019280002</v>
      </c>
      <c r="K53" s="115">
        <v>2366.2468667600001</v>
      </c>
      <c r="L53" s="197">
        <v>3184.6709940000001</v>
      </c>
      <c r="M53" s="115"/>
      <c r="N53" s="115"/>
      <c r="O53" s="117"/>
    </row>
    <row r="54" spans="1:15" s="3" customFormat="1" ht="12" x14ac:dyDescent="0.2">
      <c r="A54" s="112" t="s">
        <v>1032</v>
      </c>
      <c r="B54" s="361" t="s">
        <v>1033</v>
      </c>
      <c r="C54" s="362"/>
      <c r="D54" s="362"/>
      <c r="E54" s="362"/>
      <c r="F54" s="362"/>
      <c r="G54" s="362"/>
      <c r="H54" s="363"/>
      <c r="I54" s="113" t="s">
        <v>984</v>
      </c>
      <c r="J54" s="114">
        <v>5049.1698019280002</v>
      </c>
      <c r="K54" s="115">
        <v>2366.2468667600001</v>
      </c>
      <c r="L54" s="197">
        <v>3184.6709940000001</v>
      </c>
      <c r="M54" s="115"/>
      <c r="N54" s="115"/>
      <c r="O54" s="117"/>
    </row>
    <row r="55" spans="1:15" s="3" customFormat="1" ht="12" customHeight="1" x14ac:dyDescent="0.2">
      <c r="A55" s="112" t="s">
        <v>1034</v>
      </c>
      <c r="B55" s="361" t="s">
        <v>1035</v>
      </c>
      <c r="C55" s="362"/>
      <c r="D55" s="362"/>
      <c r="E55" s="362"/>
      <c r="F55" s="362"/>
      <c r="G55" s="362"/>
      <c r="H55" s="363"/>
      <c r="I55" s="113" t="s">
        <v>984</v>
      </c>
      <c r="J55" s="114">
        <v>5049.1698019280002</v>
      </c>
      <c r="K55" s="115">
        <v>2366.2468667600001</v>
      </c>
      <c r="L55" s="197">
        <v>3184.6709940000001</v>
      </c>
      <c r="M55" s="115"/>
      <c r="N55" s="115"/>
      <c r="O55" s="117"/>
    </row>
    <row r="56" spans="1:15" s="3" customFormat="1" ht="12" x14ac:dyDescent="0.2">
      <c r="A56" s="112" t="s">
        <v>1036</v>
      </c>
      <c r="B56" s="361" t="s">
        <v>1037</v>
      </c>
      <c r="C56" s="362"/>
      <c r="D56" s="362"/>
      <c r="E56" s="362"/>
      <c r="F56" s="362"/>
      <c r="G56" s="362"/>
      <c r="H56" s="363"/>
      <c r="I56" s="113" t="s">
        <v>984</v>
      </c>
      <c r="J56" s="114">
        <v>0</v>
      </c>
      <c r="K56" s="115">
        <v>0</v>
      </c>
      <c r="L56" s="197">
        <v>0</v>
      </c>
      <c r="M56" s="115"/>
      <c r="N56" s="115"/>
      <c r="O56" s="117"/>
    </row>
    <row r="57" spans="1:15" s="3" customFormat="1" ht="12" x14ac:dyDescent="0.2">
      <c r="A57" s="112" t="s">
        <v>1038</v>
      </c>
      <c r="B57" s="361" t="s">
        <v>1039</v>
      </c>
      <c r="C57" s="362"/>
      <c r="D57" s="362"/>
      <c r="E57" s="362"/>
      <c r="F57" s="362"/>
      <c r="G57" s="362"/>
      <c r="H57" s="363"/>
      <c r="I57" s="113" t="s">
        <v>984</v>
      </c>
      <c r="J57" s="114">
        <v>0</v>
      </c>
      <c r="K57" s="115">
        <v>0</v>
      </c>
      <c r="L57" s="197">
        <v>0</v>
      </c>
      <c r="M57" s="115"/>
      <c r="N57" s="115"/>
      <c r="O57" s="117"/>
    </row>
    <row r="58" spans="1:15" s="3" customFormat="1" ht="12" x14ac:dyDescent="0.2">
      <c r="A58" s="112" t="s">
        <v>1017</v>
      </c>
      <c r="B58" s="361" t="s">
        <v>1040</v>
      </c>
      <c r="C58" s="362"/>
      <c r="D58" s="362"/>
      <c r="E58" s="362"/>
      <c r="F58" s="362"/>
      <c r="G58" s="362"/>
      <c r="H58" s="363"/>
      <c r="I58" s="113" t="s">
        <v>984</v>
      </c>
      <c r="J58" s="114">
        <v>521.92119333330004</v>
      </c>
      <c r="K58" s="115">
        <v>247.21255333331999</v>
      </c>
      <c r="L58" s="197">
        <v>376.92257999999998</v>
      </c>
      <c r="M58" s="115"/>
      <c r="N58" s="115"/>
      <c r="O58" s="117"/>
    </row>
    <row r="59" spans="1:15" s="3" customFormat="1" ht="12" x14ac:dyDescent="0.2">
      <c r="A59" s="112" t="s">
        <v>1041</v>
      </c>
      <c r="B59" s="361" t="s">
        <v>1042</v>
      </c>
      <c r="C59" s="362"/>
      <c r="D59" s="362"/>
      <c r="E59" s="362"/>
      <c r="F59" s="362"/>
      <c r="G59" s="362"/>
      <c r="H59" s="363"/>
      <c r="I59" s="113" t="s">
        <v>984</v>
      </c>
      <c r="J59" s="114"/>
      <c r="K59" s="115">
        <v>0</v>
      </c>
      <c r="L59" s="197"/>
      <c r="M59" s="115"/>
      <c r="N59" s="115"/>
      <c r="O59" s="117"/>
    </row>
    <row r="60" spans="1:15" s="3" customFormat="1" ht="12" x14ac:dyDescent="0.2">
      <c r="A60" s="112" t="s">
        <v>1043</v>
      </c>
      <c r="B60" s="361" t="s">
        <v>1044</v>
      </c>
      <c r="C60" s="362"/>
      <c r="D60" s="362"/>
      <c r="E60" s="362"/>
      <c r="F60" s="362"/>
      <c r="G60" s="362"/>
      <c r="H60" s="363"/>
      <c r="I60" s="113" t="s">
        <v>984</v>
      </c>
      <c r="J60" s="115">
        <f>J61+J65</f>
        <v>1838.2858162975999</v>
      </c>
      <c r="K60" s="115">
        <f>K61+K65</f>
        <v>752.85146849160003</v>
      </c>
      <c r="L60" s="197">
        <f>L61+L62+L63+L64+L65</f>
        <v>394.92981675749695</v>
      </c>
      <c r="M60" s="115"/>
      <c r="N60" s="115"/>
      <c r="O60" s="117"/>
    </row>
    <row r="61" spans="1:15" s="3" customFormat="1" ht="24" customHeight="1" x14ac:dyDescent="0.2">
      <c r="A61" s="112" t="s">
        <v>1045</v>
      </c>
      <c r="B61" s="358" t="s">
        <v>1046</v>
      </c>
      <c r="C61" s="359"/>
      <c r="D61" s="359"/>
      <c r="E61" s="359"/>
      <c r="F61" s="359"/>
      <c r="G61" s="359"/>
      <c r="H61" s="360"/>
      <c r="I61" s="113" t="s">
        <v>984</v>
      </c>
      <c r="J61" s="114">
        <v>257.42605410759995</v>
      </c>
      <c r="K61" s="115">
        <v>126.39957204159998</v>
      </c>
      <c r="L61" s="197">
        <v>198.71260552999999</v>
      </c>
      <c r="M61" s="115"/>
      <c r="N61" s="115"/>
      <c r="O61" s="117"/>
    </row>
    <row r="62" spans="1:15" s="3" customFormat="1" ht="24" customHeight="1" x14ac:dyDescent="0.2">
      <c r="A62" s="112" t="s">
        <v>1047</v>
      </c>
      <c r="B62" s="358" t="s">
        <v>1048</v>
      </c>
      <c r="C62" s="359"/>
      <c r="D62" s="359"/>
      <c r="E62" s="359"/>
      <c r="F62" s="359"/>
      <c r="G62" s="359"/>
      <c r="H62" s="360"/>
      <c r="I62" s="113" t="s">
        <v>984</v>
      </c>
      <c r="J62" s="114"/>
      <c r="K62" s="115">
        <v>0</v>
      </c>
      <c r="L62" s="197">
        <v>0</v>
      </c>
      <c r="M62" s="115"/>
      <c r="N62" s="115"/>
      <c r="O62" s="117"/>
    </row>
    <row r="63" spans="1:15" s="3" customFormat="1" ht="12" x14ac:dyDescent="0.2">
      <c r="A63" s="112" t="s">
        <v>1049</v>
      </c>
      <c r="B63" s="361" t="s">
        <v>1050</v>
      </c>
      <c r="C63" s="362"/>
      <c r="D63" s="362"/>
      <c r="E63" s="362"/>
      <c r="F63" s="362"/>
      <c r="G63" s="362"/>
      <c r="H63" s="363"/>
      <c r="I63" s="113" t="s">
        <v>984</v>
      </c>
      <c r="J63" s="114"/>
      <c r="K63" s="115">
        <v>0</v>
      </c>
      <c r="L63" s="197">
        <v>0</v>
      </c>
      <c r="M63" s="115"/>
      <c r="N63" s="115"/>
      <c r="O63" s="117"/>
    </row>
    <row r="64" spans="1:15" s="3" customFormat="1" ht="12" x14ac:dyDescent="0.2">
      <c r="A64" s="112" t="s">
        <v>1051</v>
      </c>
      <c r="B64" s="361" t="s">
        <v>1052</v>
      </c>
      <c r="C64" s="362"/>
      <c r="D64" s="362"/>
      <c r="E64" s="362"/>
      <c r="F64" s="362"/>
      <c r="G64" s="362"/>
      <c r="H64" s="363"/>
      <c r="I64" s="113" t="s">
        <v>984</v>
      </c>
      <c r="J64" s="114"/>
      <c r="K64" s="115">
        <v>0</v>
      </c>
      <c r="L64" s="197">
        <v>0</v>
      </c>
      <c r="M64" s="115"/>
      <c r="N64" s="115"/>
      <c r="O64" s="117"/>
    </row>
    <row r="65" spans="1:15" s="3" customFormat="1" ht="12" x14ac:dyDescent="0.2">
      <c r="A65" s="112" t="s">
        <v>1053</v>
      </c>
      <c r="B65" s="361" t="s">
        <v>1054</v>
      </c>
      <c r="C65" s="362"/>
      <c r="D65" s="362"/>
      <c r="E65" s="362"/>
      <c r="F65" s="362"/>
      <c r="G65" s="362"/>
      <c r="H65" s="363"/>
      <c r="I65" s="113" t="s">
        <v>984</v>
      </c>
      <c r="J65" s="114">
        <v>1580.8597621899999</v>
      </c>
      <c r="K65" s="115">
        <v>626.45189645000005</v>
      </c>
      <c r="L65" s="197">
        <v>196.21721122749699</v>
      </c>
      <c r="M65" s="115"/>
      <c r="N65" s="115"/>
      <c r="O65" s="117"/>
    </row>
    <row r="66" spans="1:15" s="3" customFormat="1" ht="12" x14ac:dyDescent="0.2">
      <c r="A66" s="112" t="s">
        <v>1055</v>
      </c>
      <c r="B66" s="361" t="s">
        <v>1056</v>
      </c>
      <c r="C66" s="362"/>
      <c r="D66" s="362"/>
      <c r="E66" s="362"/>
      <c r="F66" s="362"/>
      <c r="G66" s="362"/>
      <c r="H66" s="363"/>
      <c r="I66" s="113" t="s">
        <v>984</v>
      </c>
      <c r="J66" s="114">
        <v>5525.2697277262005</v>
      </c>
      <c r="K66" s="115">
        <v>2757.4386088770002</v>
      </c>
      <c r="L66" s="197">
        <v>4033.2971982141698</v>
      </c>
      <c r="M66" s="115"/>
      <c r="N66" s="115"/>
      <c r="O66" s="117"/>
    </row>
    <row r="67" spans="1:15" s="3" customFormat="1" ht="12" x14ac:dyDescent="0.2">
      <c r="A67" s="112" t="s">
        <v>1057</v>
      </c>
      <c r="B67" s="361" t="s">
        <v>1058</v>
      </c>
      <c r="C67" s="362"/>
      <c r="D67" s="362"/>
      <c r="E67" s="362"/>
      <c r="F67" s="362"/>
      <c r="G67" s="362"/>
      <c r="H67" s="363"/>
      <c r="I67" s="113" t="s">
        <v>984</v>
      </c>
      <c r="J67" s="114">
        <v>2645.0002399999998</v>
      </c>
      <c r="K67" s="115">
        <v>1295.50242</v>
      </c>
      <c r="L67" s="197">
        <v>1973.9953391761501</v>
      </c>
      <c r="M67" s="115"/>
      <c r="N67" s="115"/>
      <c r="O67" s="117"/>
    </row>
    <row r="68" spans="1:15" s="3" customFormat="1" ht="12" x14ac:dyDescent="0.2">
      <c r="A68" s="112" t="s">
        <v>1059</v>
      </c>
      <c r="B68" s="361" t="s">
        <v>1060</v>
      </c>
      <c r="C68" s="362"/>
      <c r="D68" s="362"/>
      <c r="E68" s="362"/>
      <c r="F68" s="362"/>
      <c r="G68" s="362"/>
      <c r="H68" s="363"/>
      <c r="I68" s="113" t="s">
        <v>984</v>
      </c>
      <c r="J68" s="115">
        <f>J69+J70</f>
        <v>100.283108</v>
      </c>
      <c r="K68" s="115">
        <f>K69+K70</f>
        <v>50.056804</v>
      </c>
      <c r="L68" s="197">
        <f>L69+L70</f>
        <v>63.397189769805074</v>
      </c>
      <c r="M68" s="115"/>
      <c r="N68" s="115"/>
      <c r="O68" s="117"/>
    </row>
    <row r="69" spans="1:15" s="3" customFormat="1" ht="12" x14ac:dyDescent="0.2">
      <c r="A69" s="112" t="s">
        <v>1061</v>
      </c>
      <c r="B69" s="361" t="s">
        <v>1062</v>
      </c>
      <c r="C69" s="362"/>
      <c r="D69" s="362"/>
      <c r="E69" s="362"/>
      <c r="F69" s="362"/>
      <c r="G69" s="362"/>
      <c r="H69" s="363"/>
      <c r="I69" s="113" t="s">
        <v>984</v>
      </c>
      <c r="J69" s="114">
        <v>90</v>
      </c>
      <c r="K69" s="115">
        <v>45</v>
      </c>
      <c r="L69" s="197">
        <v>55.067349619999902</v>
      </c>
      <c r="M69" s="115"/>
      <c r="N69" s="115"/>
      <c r="O69" s="117"/>
    </row>
    <row r="70" spans="1:15" s="3" customFormat="1" ht="12" x14ac:dyDescent="0.2">
      <c r="A70" s="112" t="s">
        <v>1063</v>
      </c>
      <c r="B70" s="361" t="s">
        <v>1064</v>
      </c>
      <c r="C70" s="362"/>
      <c r="D70" s="362"/>
      <c r="E70" s="362"/>
      <c r="F70" s="362"/>
      <c r="G70" s="362"/>
      <c r="H70" s="363"/>
      <c r="I70" s="113" t="s">
        <v>984</v>
      </c>
      <c r="J70" s="114">
        <v>10.283108</v>
      </c>
      <c r="K70" s="115">
        <v>5.0568040000000005</v>
      </c>
      <c r="L70" s="197">
        <v>8.32984014980517</v>
      </c>
      <c r="M70" s="115"/>
      <c r="N70" s="115"/>
      <c r="O70" s="117"/>
    </row>
    <row r="71" spans="1:15" s="3" customFormat="1" ht="12" x14ac:dyDescent="0.2">
      <c r="A71" s="112" t="s">
        <v>1065</v>
      </c>
      <c r="B71" s="361" t="s">
        <v>1066</v>
      </c>
      <c r="C71" s="362"/>
      <c r="D71" s="362"/>
      <c r="E71" s="362"/>
      <c r="F71" s="362"/>
      <c r="G71" s="362"/>
      <c r="H71" s="363"/>
      <c r="I71" s="113" t="s">
        <v>984</v>
      </c>
      <c r="J71" s="115">
        <f>J72+J73+J74</f>
        <v>2673.0587310062333</v>
      </c>
      <c r="K71" s="115">
        <f>K72+K73+K74</f>
        <v>1441.7359616458557</v>
      </c>
      <c r="L71" s="197">
        <f>L72+L73+L74</f>
        <v>1914.7356889838991</v>
      </c>
      <c r="M71" s="115"/>
      <c r="N71" s="115"/>
      <c r="O71" s="117"/>
    </row>
    <row r="72" spans="1:15" s="3" customFormat="1" ht="12" x14ac:dyDescent="0.2">
      <c r="A72" s="112" t="s">
        <v>1067</v>
      </c>
      <c r="B72" s="361" t="s">
        <v>1068</v>
      </c>
      <c r="C72" s="362"/>
      <c r="D72" s="362"/>
      <c r="E72" s="362"/>
      <c r="F72" s="362"/>
      <c r="G72" s="362"/>
      <c r="H72" s="363"/>
      <c r="I72" s="113" t="s">
        <v>984</v>
      </c>
      <c r="J72" s="114">
        <f>([1]БДР!$G$60+[1]БДР!$G$70)/1000</f>
        <v>1084.4461791929</v>
      </c>
      <c r="K72" s="115">
        <v>624.94337407252215</v>
      </c>
      <c r="L72" s="197">
        <v>675.77089697618703</v>
      </c>
      <c r="M72" s="115"/>
      <c r="N72" s="115"/>
      <c r="O72" s="117"/>
    </row>
    <row r="73" spans="1:15" s="3" customFormat="1" ht="12" x14ac:dyDescent="0.2">
      <c r="A73" s="112" t="s">
        <v>1069</v>
      </c>
      <c r="B73" s="361" t="s">
        <v>1070</v>
      </c>
      <c r="C73" s="362"/>
      <c r="D73" s="362"/>
      <c r="E73" s="362"/>
      <c r="F73" s="362"/>
      <c r="G73" s="362"/>
      <c r="H73" s="363"/>
      <c r="I73" s="113" t="s">
        <v>984</v>
      </c>
      <c r="J73" s="114">
        <v>1294.0409568133334</v>
      </c>
      <c r="K73" s="115">
        <v>681.03265257333339</v>
      </c>
      <c r="L73" s="197">
        <v>1056.4859388523701</v>
      </c>
      <c r="M73" s="115"/>
      <c r="N73" s="115"/>
      <c r="O73" s="117"/>
    </row>
    <row r="74" spans="1:15" s="3" customFormat="1" thickBot="1" x14ac:dyDescent="0.25">
      <c r="A74" s="118" t="s">
        <v>1071</v>
      </c>
      <c r="B74" s="370" t="s">
        <v>1072</v>
      </c>
      <c r="C74" s="371"/>
      <c r="D74" s="371"/>
      <c r="E74" s="371"/>
      <c r="F74" s="371"/>
      <c r="G74" s="371"/>
      <c r="H74" s="372"/>
      <c r="I74" s="119" t="s">
        <v>984</v>
      </c>
      <c r="J74" s="120">
        <v>294.57159499999995</v>
      </c>
      <c r="K74" s="127">
        <v>135.75993499999998</v>
      </c>
      <c r="L74" s="198">
        <v>182.47885315534199</v>
      </c>
      <c r="M74" s="121"/>
      <c r="N74" s="121"/>
      <c r="O74" s="122"/>
    </row>
    <row r="75" spans="1:15" s="3" customFormat="1" ht="12" x14ac:dyDescent="0.2">
      <c r="A75" s="187" t="s">
        <v>1073</v>
      </c>
      <c r="B75" s="373" t="s">
        <v>1074</v>
      </c>
      <c r="C75" s="374"/>
      <c r="D75" s="374"/>
      <c r="E75" s="374"/>
      <c r="F75" s="374"/>
      <c r="G75" s="374"/>
      <c r="H75" s="375"/>
      <c r="I75" s="190" t="s">
        <v>984</v>
      </c>
      <c r="J75" s="188"/>
      <c r="K75" s="116">
        <v>0</v>
      </c>
      <c r="L75" s="199">
        <v>0</v>
      </c>
      <c r="M75" s="116"/>
      <c r="N75" s="116"/>
      <c r="O75" s="128"/>
    </row>
    <row r="76" spans="1:15" s="3" customFormat="1" ht="12" x14ac:dyDescent="0.2">
      <c r="A76" s="112" t="s">
        <v>1075</v>
      </c>
      <c r="B76" s="361" t="s">
        <v>1076</v>
      </c>
      <c r="C76" s="362"/>
      <c r="D76" s="362"/>
      <c r="E76" s="362"/>
      <c r="F76" s="362"/>
      <c r="G76" s="362"/>
      <c r="H76" s="363"/>
      <c r="I76" s="113" t="s">
        <v>984</v>
      </c>
      <c r="J76" s="114">
        <v>1360</v>
      </c>
      <c r="K76" s="115">
        <v>533.89200000000005</v>
      </c>
      <c r="L76" s="197">
        <v>955.74026157000003</v>
      </c>
      <c r="M76" s="115"/>
      <c r="N76" s="115"/>
      <c r="O76" s="117"/>
    </row>
    <row r="77" spans="1:15" s="3" customFormat="1" ht="12" x14ac:dyDescent="0.2">
      <c r="A77" s="112" t="s">
        <v>1077</v>
      </c>
      <c r="B77" s="361" t="s">
        <v>1078</v>
      </c>
      <c r="C77" s="362"/>
      <c r="D77" s="362"/>
      <c r="E77" s="362"/>
      <c r="F77" s="362"/>
      <c r="G77" s="362"/>
      <c r="H77" s="363"/>
      <c r="I77" s="113" t="s">
        <v>984</v>
      </c>
      <c r="J77" s="114"/>
      <c r="K77" s="115">
        <v>0</v>
      </c>
      <c r="L77" s="197">
        <v>0</v>
      </c>
      <c r="M77" s="115"/>
      <c r="N77" s="115"/>
      <c r="O77" s="117"/>
    </row>
    <row r="78" spans="1:15" s="3" customFormat="1" thickBot="1" x14ac:dyDescent="0.25">
      <c r="A78" s="118" t="s">
        <v>1079</v>
      </c>
      <c r="B78" s="370" t="s">
        <v>1080</v>
      </c>
      <c r="C78" s="371"/>
      <c r="D78" s="371"/>
      <c r="E78" s="371"/>
      <c r="F78" s="371"/>
      <c r="G78" s="371"/>
      <c r="H78" s="372"/>
      <c r="I78" s="119" t="s">
        <v>984</v>
      </c>
      <c r="J78" s="120"/>
      <c r="K78" s="121">
        <v>0</v>
      </c>
      <c r="L78" s="198">
        <v>0</v>
      </c>
      <c r="M78" s="121"/>
      <c r="N78" s="121"/>
      <c r="O78" s="122"/>
    </row>
    <row r="79" spans="1:15" s="78" customFormat="1" ht="12" x14ac:dyDescent="0.2">
      <c r="A79" s="123" t="s">
        <v>1081</v>
      </c>
      <c r="B79" s="379" t="s">
        <v>1082</v>
      </c>
      <c r="C79" s="380"/>
      <c r="D79" s="380"/>
      <c r="E79" s="380"/>
      <c r="F79" s="380"/>
      <c r="G79" s="380"/>
      <c r="H79" s="381"/>
      <c r="I79" s="124" t="s">
        <v>984</v>
      </c>
      <c r="J79" s="125">
        <f>J85+J87+J93</f>
        <v>70.624300788657706</v>
      </c>
      <c r="K79" s="125">
        <f>K85+K87+K93</f>
        <v>80.687485738386641</v>
      </c>
      <c r="L79" s="200">
        <f>L85+L87+L93</f>
        <v>996.8900000000001</v>
      </c>
      <c r="M79" s="125"/>
      <c r="N79" s="125"/>
      <c r="O79" s="126"/>
    </row>
    <row r="80" spans="1:15" s="3" customFormat="1" ht="12" x14ac:dyDescent="0.2">
      <c r="A80" s="112" t="s">
        <v>1083</v>
      </c>
      <c r="B80" s="361" t="s">
        <v>986</v>
      </c>
      <c r="C80" s="362"/>
      <c r="D80" s="362"/>
      <c r="E80" s="362"/>
      <c r="F80" s="362"/>
      <c r="G80" s="362"/>
      <c r="H80" s="363"/>
      <c r="I80" s="113" t="s">
        <v>984</v>
      </c>
      <c r="J80" s="114"/>
      <c r="K80" s="115">
        <v>0</v>
      </c>
      <c r="L80" s="197"/>
      <c r="M80" s="115"/>
      <c r="N80" s="115"/>
      <c r="O80" s="117"/>
    </row>
    <row r="81" spans="1:15" s="3" customFormat="1" ht="24" customHeight="1" x14ac:dyDescent="0.2">
      <c r="A81" s="112" t="s">
        <v>1084</v>
      </c>
      <c r="B81" s="358" t="s">
        <v>988</v>
      </c>
      <c r="C81" s="359"/>
      <c r="D81" s="359"/>
      <c r="E81" s="359"/>
      <c r="F81" s="359"/>
      <c r="G81" s="359"/>
      <c r="H81" s="360"/>
      <c r="I81" s="113" t="s">
        <v>984</v>
      </c>
      <c r="J81" s="114"/>
      <c r="K81" s="115">
        <v>0</v>
      </c>
      <c r="L81" s="197"/>
      <c r="M81" s="115"/>
      <c r="N81" s="115"/>
      <c r="O81" s="117"/>
    </row>
    <row r="82" spans="1:15" s="3" customFormat="1" ht="24" customHeight="1" x14ac:dyDescent="0.2">
      <c r="A82" s="112" t="s">
        <v>1085</v>
      </c>
      <c r="B82" s="358" t="s">
        <v>990</v>
      </c>
      <c r="C82" s="359"/>
      <c r="D82" s="359"/>
      <c r="E82" s="359"/>
      <c r="F82" s="359"/>
      <c r="G82" s="359"/>
      <c r="H82" s="360"/>
      <c r="I82" s="113" t="s">
        <v>984</v>
      </c>
      <c r="J82" s="114"/>
      <c r="K82" s="115">
        <v>0</v>
      </c>
      <c r="L82" s="197"/>
      <c r="M82" s="115"/>
      <c r="N82" s="115"/>
      <c r="O82" s="117"/>
    </row>
    <row r="83" spans="1:15" s="3" customFormat="1" ht="24" customHeight="1" x14ac:dyDescent="0.2">
      <c r="A83" s="112" t="s">
        <v>1086</v>
      </c>
      <c r="B83" s="358" t="s">
        <v>992</v>
      </c>
      <c r="C83" s="359"/>
      <c r="D83" s="359"/>
      <c r="E83" s="359"/>
      <c r="F83" s="359"/>
      <c r="G83" s="359"/>
      <c r="H83" s="360"/>
      <c r="I83" s="113" t="s">
        <v>984</v>
      </c>
      <c r="J83" s="114"/>
      <c r="K83" s="115">
        <v>0</v>
      </c>
      <c r="L83" s="197"/>
      <c r="M83" s="115"/>
      <c r="N83" s="115"/>
      <c r="O83" s="117"/>
    </row>
    <row r="84" spans="1:15" s="3" customFormat="1" ht="12" x14ac:dyDescent="0.2">
      <c r="A84" s="112" t="s">
        <v>1087</v>
      </c>
      <c r="B84" s="361" t="s">
        <v>994</v>
      </c>
      <c r="C84" s="362"/>
      <c r="D84" s="362"/>
      <c r="E84" s="362"/>
      <c r="F84" s="362"/>
      <c r="G84" s="362"/>
      <c r="H84" s="363"/>
      <c r="I84" s="113" t="s">
        <v>984</v>
      </c>
      <c r="J84" s="114"/>
      <c r="K84" s="115">
        <v>0</v>
      </c>
      <c r="L84" s="197"/>
      <c r="M84" s="115"/>
      <c r="N84" s="115"/>
      <c r="O84" s="117"/>
    </row>
    <row r="85" spans="1:15" s="3" customFormat="1" ht="12" x14ac:dyDescent="0.2">
      <c r="A85" s="112" t="s">
        <v>1088</v>
      </c>
      <c r="B85" s="361" t="s">
        <v>996</v>
      </c>
      <c r="C85" s="362"/>
      <c r="D85" s="362"/>
      <c r="E85" s="362"/>
      <c r="F85" s="362"/>
      <c r="G85" s="362"/>
      <c r="H85" s="363"/>
      <c r="I85" s="113" t="s">
        <v>984</v>
      </c>
      <c r="J85" s="114">
        <v>-403.39731642135604</v>
      </c>
      <c r="K85" s="115">
        <v>-0.45035786730237304</v>
      </c>
      <c r="L85" s="197">
        <v>716.36800000000005</v>
      </c>
      <c r="M85" s="115"/>
      <c r="N85" s="115"/>
      <c r="O85" s="117"/>
    </row>
    <row r="86" spans="1:15" s="3" customFormat="1" ht="12" x14ac:dyDescent="0.2">
      <c r="A86" s="112" t="s">
        <v>1089</v>
      </c>
      <c r="B86" s="361" t="s">
        <v>997</v>
      </c>
      <c r="C86" s="362"/>
      <c r="D86" s="362"/>
      <c r="E86" s="362"/>
      <c r="F86" s="362"/>
      <c r="G86" s="362"/>
      <c r="H86" s="363"/>
      <c r="I86" s="113" t="s">
        <v>984</v>
      </c>
      <c r="J86" s="114">
        <v>0</v>
      </c>
      <c r="K86" s="115">
        <v>0</v>
      </c>
      <c r="L86" s="197"/>
      <c r="M86" s="115"/>
      <c r="N86" s="115"/>
      <c r="O86" s="117"/>
    </row>
    <row r="87" spans="1:15" s="3" customFormat="1" ht="12" x14ac:dyDescent="0.2">
      <c r="A87" s="112" t="s">
        <v>1090</v>
      </c>
      <c r="B87" s="361" t="s">
        <v>999</v>
      </c>
      <c r="C87" s="362"/>
      <c r="D87" s="362"/>
      <c r="E87" s="362"/>
      <c r="F87" s="362"/>
      <c r="G87" s="362"/>
      <c r="H87" s="363"/>
      <c r="I87" s="113" t="s">
        <v>984</v>
      </c>
      <c r="J87" s="114">
        <v>293.45889819413173</v>
      </c>
      <c r="K87" s="115">
        <v>41.967721950952281</v>
      </c>
      <c r="L87" s="197">
        <v>152.428</v>
      </c>
      <c r="M87" s="115"/>
      <c r="N87" s="115"/>
      <c r="O87" s="117"/>
    </row>
    <row r="88" spans="1:15" s="3" customFormat="1" ht="12" x14ac:dyDescent="0.2">
      <c r="A88" s="112" t="s">
        <v>1091</v>
      </c>
      <c r="B88" s="361" t="s">
        <v>1001</v>
      </c>
      <c r="C88" s="362"/>
      <c r="D88" s="362"/>
      <c r="E88" s="362"/>
      <c r="F88" s="362"/>
      <c r="G88" s="362"/>
      <c r="H88" s="363"/>
      <c r="I88" s="113" t="s">
        <v>984</v>
      </c>
      <c r="J88" s="114">
        <v>0</v>
      </c>
      <c r="K88" s="115">
        <v>0</v>
      </c>
      <c r="L88" s="197"/>
      <c r="M88" s="115"/>
      <c r="N88" s="115"/>
      <c r="O88" s="117"/>
    </row>
    <row r="89" spans="1:15" s="3" customFormat="1" ht="12" x14ac:dyDescent="0.2">
      <c r="A89" s="112" t="s">
        <v>1092</v>
      </c>
      <c r="B89" s="361" t="s">
        <v>1003</v>
      </c>
      <c r="C89" s="362"/>
      <c r="D89" s="362"/>
      <c r="E89" s="362"/>
      <c r="F89" s="362"/>
      <c r="G89" s="362"/>
      <c r="H89" s="363"/>
      <c r="I89" s="113" t="s">
        <v>984</v>
      </c>
      <c r="J89" s="114">
        <v>0</v>
      </c>
      <c r="K89" s="115">
        <v>0</v>
      </c>
      <c r="L89" s="197"/>
      <c r="M89" s="115"/>
      <c r="N89" s="115"/>
      <c r="O89" s="117"/>
    </row>
    <row r="90" spans="1:15" s="3" customFormat="1" ht="24" customHeight="1" x14ac:dyDescent="0.2">
      <c r="A90" s="112" t="s">
        <v>1093</v>
      </c>
      <c r="B90" s="358" t="s">
        <v>1005</v>
      </c>
      <c r="C90" s="359"/>
      <c r="D90" s="359"/>
      <c r="E90" s="359"/>
      <c r="F90" s="359"/>
      <c r="G90" s="359"/>
      <c r="H90" s="360"/>
      <c r="I90" s="113" t="s">
        <v>984</v>
      </c>
      <c r="J90" s="114">
        <v>0</v>
      </c>
      <c r="K90" s="115">
        <v>0</v>
      </c>
      <c r="L90" s="197"/>
      <c r="M90" s="115"/>
      <c r="N90" s="115"/>
      <c r="O90" s="117"/>
    </row>
    <row r="91" spans="1:15" s="3" customFormat="1" ht="12" x14ac:dyDescent="0.2">
      <c r="A91" s="112" t="s">
        <v>1094</v>
      </c>
      <c r="B91" s="361" t="s">
        <v>1007</v>
      </c>
      <c r="C91" s="362"/>
      <c r="D91" s="362"/>
      <c r="E91" s="362"/>
      <c r="F91" s="362"/>
      <c r="G91" s="362"/>
      <c r="H91" s="363"/>
      <c r="I91" s="113" t="s">
        <v>984</v>
      </c>
      <c r="J91" s="114">
        <v>0</v>
      </c>
      <c r="K91" s="115">
        <v>0</v>
      </c>
      <c r="L91" s="197"/>
      <c r="M91" s="115"/>
      <c r="N91" s="115"/>
      <c r="O91" s="117"/>
    </row>
    <row r="92" spans="1:15" s="3" customFormat="1" ht="12" x14ac:dyDescent="0.2">
      <c r="A92" s="112" t="s">
        <v>1095</v>
      </c>
      <c r="B92" s="361" t="s">
        <v>1009</v>
      </c>
      <c r="C92" s="362"/>
      <c r="D92" s="362"/>
      <c r="E92" s="362"/>
      <c r="F92" s="362"/>
      <c r="G92" s="362"/>
      <c r="H92" s="363"/>
      <c r="I92" s="113" t="s">
        <v>984</v>
      </c>
      <c r="J92" s="114">
        <v>0</v>
      </c>
      <c r="K92" s="115">
        <v>0</v>
      </c>
      <c r="L92" s="197"/>
      <c r="M92" s="115"/>
      <c r="N92" s="115"/>
      <c r="O92" s="117"/>
    </row>
    <row r="93" spans="1:15" s="3" customFormat="1" ht="12" x14ac:dyDescent="0.2">
      <c r="A93" s="112" t="s">
        <v>1096</v>
      </c>
      <c r="B93" s="361" t="s">
        <v>1011</v>
      </c>
      <c r="C93" s="362"/>
      <c r="D93" s="362"/>
      <c r="E93" s="362"/>
      <c r="F93" s="362"/>
      <c r="G93" s="362"/>
      <c r="H93" s="363"/>
      <c r="I93" s="113" t="s">
        <v>984</v>
      </c>
      <c r="J93" s="114">
        <v>180.56271901588201</v>
      </c>
      <c r="K93" s="115">
        <v>39.170121654736725</v>
      </c>
      <c r="L93" s="197">
        <v>128.09399999999999</v>
      </c>
      <c r="M93" s="115"/>
      <c r="N93" s="115"/>
      <c r="O93" s="117"/>
    </row>
    <row r="94" spans="1:15" s="78" customFormat="1" ht="12" x14ac:dyDescent="0.2">
      <c r="A94" s="129" t="s">
        <v>1097</v>
      </c>
      <c r="B94" s="376" t="s">
        <v>1098</v>
      </c>
      <c r="C94" s="377"/>
      <c r="D94" s="377"/>
      <c r="E94" s="377"/>
      <c r="F94" s="377"/>
      <c r="G94" s="377"/>
      <c r="H94" s="378"/>
      <c r="I94" s="130" t="s">
        <v>984</v>
      </c>
      <c r="J94" s="131">
        <f>J95-J101</f>
        <v>902.96199999999999</v>
      </c>
      <c r="K94" s="131">
        <f>K95-K101</f>
        <v>-128.97200000000001</v>
      </c>
      <c r="L94" s="201">
        <v>-767.74099999999999</v>
      </c>
      <c r="M94" s="131"/>
      <c r="N94" s="131"/>
      <c r="O94" s="132"/>
    </row>
    <row r="95" spans="1:15" s="3" customFormat="1" ht="12" x14ac:dyDescent="0.2">
      <c r="A95" s="112" t="s">
        <v>317</v>
      </c>
      <c r="B95" s="361" t="s">
        <v>1099</v>
      </c>
      <c r="C95" s="362"/>
      <c r="D95" s="362"/>
      <c r="E95" s="362"/>
      <c r="F95" s="362"/>
      <c r="G95" s="362"/>
      <c r="H95" s="363"/>
      <c r="I95" s="113" t="s">
        <v>984</v>
      </c>
      <c r="J95" s="114">
        <f>J97+J100</f>
        <v>903.51199999999994</v>
      </c>
      <c r="K95" s="115">
        <f>K96+K97+K98+K100</f>
        <v>97.548000000000002</v>
      </c>
      <c r="L95" s="197">
        <f>L96+L97+L98+L100</f>
        <v>384.97789187000001</v>
      </c>
      <c r="M95" s="115"/>
      <c r="N95" s="115"/>
      <c r="O95" s="117"/>
    </row>
    <row r="96" spans="1:15" s="3" customFormat="1" ht="12" x14ac:dyDescent="0.2">
      <c r="A96" s="112" t="s">
        <v>1100</v>
      </c>
      <c r="B96" s="361" t="s">
        <v>1101</v>
      </c>
      <c r="C96" s="362"/>
      <c r="D96" s="362"/>
      <c r="E96" s="362"/>
      <c r="F96" s="362"/>
      <c r="G96" s="362"/>
      <c r="H96" s="363"/>
      <c r="I96" s="113" t="s">
        <v>984</v>
      </c>
      <c r="J96" s="114"/>
      <c r="K96" s="115">
        <v>0</v>
      </c>
      <c r="L96" s="194">
        <f>24/1000</f>
        <v>2.4E-2</v>
      </c>
      <c r="M96" s="115"/>
      <c r="N96" s="115"/>
      <c r="O96" s="117"/>
    </row>
    <row r="97" spans="1:15" s="3" customFormat="1" ht="12" x14ac:dyDescent="0.2">
      <c r="A97" s="112" t="s">
        <v>1102</v>
      </c>
      <c r="B97" s="361" t="s">
        <v>1103</v>
      </c>
      <c r="C97" s="362"/>
      <c r="D97" s="362"/>
      <c r="E97" s="362"/>
      <c r="F97" s="362"/>
      <c r="G97" s="362"/>
      <c r="H97" s="363"/>
      <c r="I97" s="113" t="s">
        <v>984</v>
      </c>
      <c r="J97" s="114">
        <v>8</v>
      </c>
      <c r="K97" s="115">
        <v>4</v>
      </c>
      <c r="L97" s="197">
        <v>11.178716209999999</v>
      </c>
      <c r="M97" s="115"/>
      <c r="N97" s="115"/>
      <c r="O97" s="117"/>
    </row>
    <row r="98" spans="1:15" s="3" customFormat="1" ht="12" x14ac:dyDescent="0.2">
      <c r="A98" s="112" t="s">
        <v>1104</v>
      </c>
      <c r="B98" s="361" t="s">
        <v>1105</v>
      </c>
      <c r="C98" s="362"/>
      <c r="D98" s="362"/>
      <c r="E98" s="362"/>
      <c r="F98" s="362"/>
      <c r="G98" s="362"/>
      <c r="H98" s="363"/>
      <c r="I98" s="113" t="s">
        <v>984</v>
      </c>
      <c r="J98" s="114">
        <v>0</v>
      </c>
      <c r="K98" s="115">
        <v>0</v>
      </c>
      <c r="L98" s="197">
        <v>40.74631566</v>
      </c>
      <c r="M98" s="115"/>
      <c r="N98" s="115"/>
      <c r="O98" s="117"/>
    </row>
    <row r="99" spans="1:15" s="3" customFormat="1" ht="12" x14ac:dyDescent="0.2">
      <c r="A99" s="112" t="s">
        <v>1106</v>
      </c>
      <c r="B99" s="361" t="s">
        <v>1107</v>
      </c>
      <c r="C99" s="362"/>
      <c r="D99" s="362"/>
      <c r="E99" s="362"/>
      <c r="F99" s="362"/>
      <c r="G99" s="362"/>
      <c r="H99" s="363"/>
      <c r="I99" s="113" t="s">
        <v>984</v>
      </c>
      <c r="J99" s="114">
        <v>0</v>
      </c>
      <c r="K99" s="115">
        <v>0</v>
      </c>
      <c r="L99" s="197">
        <v>40.74631566</v>
      </c>
      <c r="M99" s="115"/>
      <c r="N99" s="115"/>
      <c r="O99" s="117"/>
    </row>
    <row r="100" spans="1:15" s="3" customFormat="1" ht="12" x14ac:dyDescent="0.2">
      <c r="A100" s="112" t="s">
        <v>1108</v>
      </c>
      <c r="B100" s="361" t="s">
        <v>1109</v>
      </c>
      <c r="C100" s="362"/>
      <c r="D100" s="362"/>
      <c r="E100" s="362"/>
      <c r="F100" s="362"/>
      <c r="G100" s="362"/>
      <c r="H100" s="363"/>
      <c r="I100" s="113" t="s">
        <v>984</v>
      </c>
      <c r="J100" s="114">
        <v>895.51199999999994</v>
      </c>
      <c r="K100" s="115">
        <v>93.548000000000002</v>
      </c>
      <c r="L100" s="197">
        <v>333.02886000000001</v>
      </c>
      <c r="M100" s="115"/>
      <c r="N100" s="115"/>
      <c r="O100" s="117"/>
    </row>
    <row r="101" spans="1:15" s="3" customFormat="1" ht="12" x14ac:dyDescent="0.2">
      <c r="A101" s="112" t="s">
        <v>318</v>
      </c>
      <c r="B101" s="361" t="s">
        <v>1066</v>
      </c>
      <c r="C101" s="362"/>
      <c r="D101" s="362"/>
      <c r="E101" s="362"/>
      <c r="F101" s="362"/>
      <c r="G101" s="362"/>
      <c r="H101" s="363"/>
      <c r="I101" s="113" t="s">
        <v>984</v>
      </c>
      <c r="J101" s="115">
        <f>(J102+J103+J104)/1000</f>
        <v>0.55000000000000004</v>
      </c>
      <c r="K101" s="115">
        <f>K102+K103+K104</f>
        <v>226.52</v>
      </c>
      <c r="L101" s="197">
        <f>L102+L103+L104+L106</f>
        <v>1152.71809031</v>
      </c>
      <c r="M101" s="115"/>
      <c r="N101" s="115"/>
      <c r="O101" s="117"/>
    </row>
    <row r="102" spans="1:15" s="3" customFormat="1" ht="12" x14ac:dyDescent="0.2">
      <c r="A102" s="112" t="s">
        <v>1110</v>
      </c>
      <c r="B102" s="361" t="s">
        <v>1111</v>
      </c>
      <c r="C102" s="362"/>
      <c r="D102" s="362"/>
      <c r="E102" s="362"/>
      <c r="F102" s="362"/>
      <c r="G102" s="362"/>
      <c r="H102" s="363"/>
      <c r="I102" s="113" t="s">
        <v>984</v>
      </c>
      <c r="J102" s="114"/>
      <c r="K102" s="115">
        <v>0</v>
      </c>
      <c r="L102" s="197">
        <v>0</v>
      </c>
      <c r="M102" s="115"/>
      <c r="N102" s="115"/>
      <c r="O102" s="117"/>
    </row>
    <row r="103" spans="1:15" s="3" customFormat="1" ht="12" x14ac:dyDescent="0.2">
      <c r="A103" s="112" t="s">
        <v>1112</v>
      </c>
      <c r="B103" s="361" t="s">
        <v>1113</v>
      </c>
      <c r="C103" s="362"/>
      <c r="D103" s="362"/>
      <c r="E103" s="362"/>
      <c r="F103" s="362"/>
      <c r="G103" s="362"/>
      <c r="H103" s="363"/>
      <c r="I103" s="113" t="s">
        <v>984</v>
      </c>
      <c r="J103" s="114">
        <v>550</v>
      </c>
      <c r="K103" s="115">
        <v>226.52</v>
      </c>
      <c r="L103" s="197">
        <v>293.20973789999999</v>
      </c>
      <c r="M103" s="115"/>
      <c r="N103" s="115"/>
      <c r="O103" s="117"/>
    </row>
    <row r="104" spans="1:15" s="3" customFormat="1" ht="12" x14ac:dyDescent="0.2">
      <c r="A104" s="112" t="s">
        <v>1114</v>
      </c>
      <c r="B104" s="361" t="s">
        <v>1115</v>
      </c>
      <c r="C104" s="362"/>
      <c r="D104" s="362"/>
      <c r="E104" s="362"/>
      <c r="F104" s="362"/>
      <c r="G104" s="362"/>
      <c r="H104" s="363"/>
      <c r="I104" s="113" t="s">
        <v>984</v>
      </c>
      <c r="J104" s="114"/>
      <c r="K104" s="115">
        <v>0</v>
      </c>
      <c r="L104" s="197">
        <v>458.95835240999997</v>
      </c>
      <c r="M104" s="115"/>
      <c r="N104" s="115"/>
      <c r="O104" s="117"/>
    </row>
    <row r="105" spans="1:15" s="3" customFormat="1" ht="12" x14ac:dyDescent="0.2">
      <c r="A105" s="112" t="s">
        <v>1116</v>
      </c>
      <c r="B105" s="361" t="s">
        <v>1107</v>
      </c>
      <c r="C105" s="362"/>
      <c r="D105" s="362"/>
      <c r="E105" s="362"/>
      <c r="F105" s="362"/>
      <c r="G105" s="362"/>
      <c r="H105" s="363"/>
      <c r="I105" s="113" t="s">
        <v>984</v>
      </c>
      <c r="J105" s="114"/>
      <c r="K105" s="115">
        <v>0</v>
      </c>
      <c r="L105" s="197">
        <v>458.95835240999997</v>
      </c>
      <c r="M105" s="115"/>
      <c r="N105" s="115"/>
      <c r="O105" s="117"/>
    </row>
    <row r="106" spans="1:15" s="3" customFormat="1" ht="12" x14ac:dyDescent="0.2">
      <c r="A106" s="112" t="s">
        <v>1117</v>
      </c>
      <c r="B106" s="361" t="s">
        <v>1118</v>
      </c>
      <c r="C106" s="362"/>
      <c r="D106" s="362"/>
      <c r="E106" s="362"/>
      <c r="F106" s="362"/>
      <c r="G106" s="362"/>
      <c r="H106" s="363"/>
      <c r="I106" s="113" t="s">
        <v>984</v>
      </c>
      <c r="J106" s="114">
        <f>([1]БДР!$G$108+[1]БДР!$G$109+[1]БДР!$G$111+[1]БДР!$G$112+[1]БДР!$G$113+[1]БДР!$G$114+[1]БДР!$G$115)/1000</f>
        <v>348.23325799999998</v>
      </c>
      <c r="K106" s="115">
        <v>121.9739</v>
      </c>
      <c r="L106" s="197">
        <v>400.55</v>
      </c>
      <c r="M106" s="115"/>
      <c r="N106" s="115"/>
      <c r="O106" s="117"/>
    </row>
    <row r="107" spans="1:15" s="78" customFormat="1" ht="12" x14ac:dyDescent="0.2">
      <c r="A107" s="129" t="s">
        <v>1119</v>
      </c>
      <c r="B107" s="376" t="s">
        <v>1120</v>
      </c>
      <c r="C107" s="377"/>
      <c r="D107" s="377"/>
      <c r="E107" s="377"/>
      <c r="F107" s="377"/>
      <c r="G107" s="377"/>
      <c r="H107" s="378"/>
      <c r="I107" s="130" t="s">
        <v>984</v>
      </c>
      <c r="J107" s="133">
        <v>75.903042788657828</v>
      </c>
      <c r="K107" s="131">
        <v>-215.25800000000001</v>
      </c>
      <c r="L107" s="197">
        <f>L113+L115+L121</f>
        <v>345.09399999999999</v>
      </c>
      <c r="M107" s="131"/>
      <c r="N107" s="131"/>
      <c r="O107" s="132"/>
    </row>
    <row r="108" spans="1:15" s="3" customFormat="1" ht="24" customHeight="1" x14ac:dyDescent="0.2">
      <c r="A108" s="112" t="s">
        <v>195</v>
      </c>
      <c r="B108" s="358" t="s">
        <v>1121</v>
      </c>
      <c r="C108" s="359"/>
      <c r="D108" s="359"/>
      <c r="E108" s="359"/>
      <c r="F108" s="359"/>
      <c r="G108" s="359"/>
      <c r="H108" s="360"/>
      <c r="I108" s="113" t="s">
        <v>984</v>
      </c>
      <c r="J108" s="114"/>
      <c r="K108" s="115">
        <v>0</v>
      </c>
      <c r="L108" s="197">
        <v>0</v>
      </c>
      <c r="M108" s="115"/>
      <c r="N108" s="115"/>
      <c r="O108" s="117"/>
    </row>
    <row r="109" spans="1:15" s="3" customFormat="1" ht="24" customHeight="1" x14ac:dyDescent="0.2">
      <c r="A109" s="112" t="s">
        <v>202</v>
      </c>
      <c r="B109" s="358" t="s">
        <v>988</v>
      </c>
      <c r="C109" s="359"/>
      <c r="D109" s="359"/>
      <c r="E109" s="359"/>
      <c r="F109" s="359"/>
      <c r="G109" s="359"/>
      <c r="H109" s="360"/>
      <c r="I109" s="113" t="s">
        <v>984</v>
      </c>
      <c r="J109" s="114"/>
      <c r="K109" s="115">
        <v>0</v>
      </c>
      <c r="L109" s="197">
        <v>0</v>
      </c>
      <c r="M109" s="115"/>
      <c r="N109" s="115"/>
      <c r="O109" s="117"/>
    </row>
    <row r="110" spans="1:15" s="3" customFormat="1" ht="24" customHeight="1" x14ac:dyDescent="0.2">
      <c r="A110" s="112" t="s">
        <v>203</v>
      </c>
      <c r="B110" s="358" t="s">
        <v>990</v>
      </c>
      <c r="C110" s="359"/>
      <c r="D110" s="359"/>
      <c r="E110" s="359"/>
      <c r="F110" s="359"/>
      <c r="G110" s="359"/>
      <c r="H110" s="360"/>
      <c r="I110" s="113" t="s">
        <v>984</v>
      </c>
      <c r="J110" s="114"/>
      <c r="K110" s="115">
        <v>0</v>
      </c>
      <c r="L110" s="197">
        <v>0</v>
      </c>
      <c r="M110" s="115"/>
      <c r="N110" s="115"/>
      <c r="O110" s="117"/>
    </row>
    <row r="111" spans="1:15" s="3" customFormat="1" ht="24" customHeight="1" x14ac:dyDescent="0.2">
      <c r="A111" s="112" t="s">
        <v>204</v>
      </c>
      <c r="B111" s="358" t="s">
        <v>992</v>
      </c>
      <c r="C111" s="359"/>
      <c r="D111" s="359"/>
      <c r="E111" s="359"/>
      <c r="F111" s="359"/>
      <c r="G111" s="359"/>
      <c r="H111" s="360"/>
      <c r="I111" s="113" t="s">
        <v>984</v>
      </c>
      <c r="J111" s="114"/>
      <c r="K111" s="115">
        <v>0</v>
      </c>
      <c r="L111" s="197">
        <v>0</v>
      </c>
      <c r="M111" s="115"/>
      <c r="N111" s="115"/>
      <c r="O111" s="117"/>
    </row>
    <row r="112" spans="1:15" s="3" customFormat="1" ht="12" x14ac:dyDescent="0.2">
      <c r="A112" s="112" t="s">
        <v>196</v>
      </c>
      <c r="B112" s="361" t="s">
        <v>994</v>
      </c>
      <c r="C112" s="362"/>
      <c r="D112" s="362"/>
      <c r="E112" s="362"/>
      <c r="F112" s="362"/>
      <c r="G112" s="362"/>
      <c r="H112" s="363"/>
      <c r="I112" s="113" t="s">
        <v>984</v>
      </c>
      <c r="J112" s="114"/>
      <c r="K112" s="115">
        <v>0</v>
      </c>
      <c r="L112" s="197">
        <v>0</v>
      </c>
      <c r="M112" s="115"/>
      <c r="N112" s="115"/>
      <c r="O112" s="117"/>
    </row>
    <row r="113" spans="1:15" s="3" customFormat="1" ht="12" x14ac:dyDescent="0.2">
      <c r="A113" s="112" t="s">
        <v>197</v>
      </c>
      <c r="B113" s="361" t="s">
        <v>996</v>
      </c>
      <c r="C113" s="362"/>
      <c r="D113" s="362"/>
      <c r="E113" s="362"/>
      <c r="F113" s="362"/>
      <c r="G113" s="362"/>
      <c r="H113" s="363"/>
      <c r="I113" s="113" t="s">
        <v>984</v>
      </c>
      <c r="J113" s="114"/>
      <c r="K113" s="115">
        <v>0</v>
      </c>
      <c r="L113" s="197">
        <v>265.214</v>
      </c>
      <c r="M113" s="115"/>
      <c r="N113" s="115"/>
      <c r="O113" s="117"/>
    </row>
    <row r="114" spans="1:15" s="3" customFormat="1" ht="12" x14ac:dyDescent="0.2">
      <c r="A114" s="112" t="s">
        <v>198</v>
      </c>
      <c r="B114" s="361" t="s">
        <v>997</v>
      </c>
      <c r="C114" s="362"/>
      <c r="D114" s="362"/>
      <c r="E114" s="362"/>
      <c r="F114" s="362"/>
      <c r="G114" s="362"/>
      <c r="H114" s="363"/>
      <c r="I114" s="113" t="s">
        <v>984</v>
      </c>
      <c r="J114" s="114"/>
      <c r="K114" s="115">
        <v>0</v>
      </c>
      <c r="L114" s="197"/>
      <c r="M114" s="115"/>
      <c r="N114" s="115"/>
      <c r="O114" s="117"/>
    </row>
    <row r="115" spans="1:15" s="3" customFormat="1" ht="12" x14ac:dyDescent="0.2">
      <c r="A115" s="112" t="s">
        <v>199</v>
      </c>
      <c r="B115" s="361" t="s">
        <v>999</v>
      </c>
      <c r="C115" s="362"/>
      <c r="D115" s="362"/>
      <c r="E115" s="362"/>
      <c r="F115" s="362"/>
      <c r="G115" s="362"/>
      <c r="H115" s="363"/>
      <c r="I115" s="113" t="s">
        <v>984</v>
      </c>
      <c r="J115" s="114"/>
      <c r="K115" s="115">
        <v>0</v>
      </c>
      <c r="L115" s="197">
        <v>30.305</v>
      </c>
      <c r="M115" s="115"/>
      <c r="N115" s="115"/>
      <c r="O115" s="117"/>
    </row>
    <row r="116" spans="1:15" s="3" customFormat="1" ht="12" x14ac:dyDescent="0.2">
      <c r="A116" s="112" t="s">
        <v>200</v>
      </c>
      <c r="B116" s="361" t="s">
        <v>1001</v>
      </c>
      <c r="C116" s="362"/>
      <c r="D116" s="362"/>
      <c r="E116" s="362"/>
      <c r="F116" s="362"/>
      <c r="G116" s="362"/>
      <c r="H116" s="363"/>
      <c r="I116" s="113" t="s">
        <v>984</v>
      </c>
      <c r="J116" s="114"/>
      <c r="K116" s="115">
        <v>0</v>
      </c>
      <c r="L116" s="197"/>
      <c r="M116" s="115"/>
      <c r="N116" s="115"/>
      <c r="O116" s="117"/>
    </row>
    <row r="117" spans="1:15" s="3" customFormat="1" ht="12" x14ac:dyDescent="0.2">
      <c r="A117" s="112" t="s">
        <v>201</v>
      </c>
      <c r="B117" s="361" t="s">
        <v>1003</v>
      </c>
      <c r="C117" s="362"/>
      <c r="D117" s="362"/>
      <c r="E117" s="362"/>
      <c r="F117" s="362"/>
      <c r="G117" s="362"/>
      <c r="H117" s="363"/>
      <c r="I117" s="113" t="s">
        <v>984</v>
      </c>
      <c r="J117" s="114"/>
      <c r="K117" s="115">
        <v>0</v>
      </c>
      <c r="L117" s="197">
        <v>0</v>
      </c>
      <c r="M117" s="115"/>
      <c r="N117" s="115"/>
      <c r="O117" s="117"/>
    </row>
    <row r="118" spans="1:15" s="3" customFormat="1" ht="24" customHeight="1" x14ac:dyDescent="0.2">
      <c r="A118" s="112" t="s">
        <v>1122</v>
      </c>
      <c r="B118" s="358" t="s">
        <v>1005</v>
      </c>
      <c r="C118" s="359"/>
      <c r="D118" s="359"/>
      <c r="E118" s="359"/>
      <c r="F118" s="359"/>
      <c r="G118" s="359"/>
      <c r="H118" s="360"/>
      <c r="I118" s="113" t="s">
        <v>984</v>
      </c>
      <c r="J118" s="114"/>
      <c r="K118" s="115">
        <v>0</v>
      </c>
      <c r="L118" s="197">
        <v>0</v>
      </c>
      <c r="M118" s="115"/>
      <c r="N118" s="115"/>
      <c r="O118" s="117"/>
    </row>
    <row r="119" spans="1:15" s="3" customFormat="1" ht="12" x14ac:dyDescent="0.2">
      <c r="A119" s="112" t="s">
        <v>1123</v>
      </c>
      <c r="B119" s="361" t="s">
        <v>1007</v>
      </c>
      <c r="C119" s="362"/>
      <c r="D119" s="362"/>
      <c r="E119" s="362"/>
      <c r="F119" s="362"/>
      <c r="G119" s="362"/>
      <c r="H119" s="363"/>
      <c r="I119" s="113" t="s">
        <v>984</v>
      </c>
      <c r="J119" s="114"/>
      <c r="K119" s="115">
        <v>0</v>
      </c>
      <c r="L119" s="197">
        <v>0</v>
      </c>
      <c r="M119" s="115"/>
      <c r="N119" s="115"/>
      <c r="O119" s="117"/>
    </row>
    <row r="120" spans="1:15" s="3" customFormat="1" ht="12" x14ac:dyDescent="0.2">
      <c r="A120" s="112" t="s">
        <v>1124</v>
      </c>
      <c r="B120" s="361" t="s">
        <v>1009</v>
      </c>
      <c r="C120" s="362"/>
      <c r="D120" s="362"/>
      <c r="E120" s="362"/>
      <c r="F120" s="362"/>
      <c r="G120" s="362"/>
      <c r="H120" s="363"/>
      <c r="I120" s="113" t="s">
        <v>984</v>
      </c>
      <c r="J120" s="114"/>
      <c r="K120" s="115">
        <v>0</v>
      </c>
      <c r="L120" s="197">
        <v>0</v>
      </c>
      <c r="M120" s="115"/>
      <c r="N120" s="115"/>
      <c r="O120" s="117"/>
    </row>
    <row r="121" spans="1:15" s="3" customFormat="1" ht="12" x14ac:dyDescent="0.2">
      <c r="A121" s="112" t="s">
        <v>1125</v>
      </c>
      <c r="B121" s="361" t="s">
        <v>1011</v>
      </c>
      <c r="C121" s="362"/>
      <c r="D121" s="362"/>
      <c r="E121" s="362"/>
      <c r="F121" s="362"/>
      <c r="G121" s="362"/>
      <c r="H121" s="363"/>
      <c r="I121" s="113" t="s">
        <v>984</v>
      </c>
      <c r="J121" s="114"/>
      <c r="K121" s="115">
        <v>0</v>
      </c>
      <c r="L121" s="197">
        <v>49.575000000000003</v>
      </c>
      <c r="M121" s="115"/>
      <c r="N121" s="115"/>
      <c r="O121" s="117"/>
    </row>
    <row r="122" spans="1:15" s="78" customFormat="1" ht="12" x14ac:dyDescent="0.2">
      <c r="A122" s="129" t="s">
        <v>1126</v>
      </c>
      <c r="B122" s="376" t="s">
        <v>1127</v>
      </c>
      <c r="C122" s="377"/>
      <c r="D122" s="377"/>
      <c r="E122" s="377"/>
      <c r="F122" s="377"/>
      <c r="G122" s="377"/>
      <c r="H122" s="378"/>
      <c r="I122" s="130" t="s">
        <v>984</v>
      </c>
      <c r="J122" s="131">
        <v>15.180608557731567</v>
      </c>
      <c r="K122" s="131">
        <v>0</v>
      </c>
      <c r="L122" s="201">
        <v>245.60400000000001</v>
      </c>
      <c r="M122" s="131"/>
      <c r="N122" s="131"/>
      <c r="O122" s="132"/>
    </row>
    <row r="123" spans="1:15" s="3" customFormat="1" ht="12" x14ac:dyDescent="0.2">
      <c r="A123" s="112" t="s">
        <v>230</v>
      </c>
      <c r="B123" s="361" t="s">
        <v>986</v>
      </c>
      <c r="C123" s="362"/>
      <c r="D123" s="362"/>
      <c r="E123" s="362"/>
      <c r="F123" s="362"/>
      <c r="G123" s="362"/>
      <c r="H123" s="363"/>
      <c r="I123" s="113" t="s">
        <v>984</v>
      </c>
      <c r="J123" s="114"/>
      <c r="K123" s="115">
        <v>0</v>
      </c>
      <c r="L123" s="197"/>
      <c r="M123" s="115"/>
      <c r="N123" s="115"/>
      <c r="O123" s="117"/>
    </row>
    <row r="124" spans="1:15" s="3" customFormat="1" ht="24" customHeight="1" x14ac:dyDescent="0.2">
      <c r="A124" s="112" t="s">
        <v>237</v>
      </c>
      <c r="B124" s="358" t="s">
        <v>988</v>
      </c>
      <c r="C124" s="359"/>
      <c r="D124" s="359"/>
      <c r="E124" s="359"/>
      <c r="F124" s="359"/>
      <c r="G124" s="359"/>
      <c r="H124" s="360"/>
      <c r="I124" s="113" t="s">
        <v>984</v>
      </c>
      <c r="J124" s="114"/>
      <c r="K124" s="115">
        <v>0</v>
      </c>
      <c r="L124" s="197"/>
      <c r="M124" s="115"/>
      <c r="N124" s="115"/>
      <c r="O124" s="117"/>
    </row>
    <row r="125" spans="1:15" s="3" customFormat="1" ht="24" customHeight="1" x14ac:dyDescent="0.2">
      <c r="A125" s="112" t="s">
        <v>238</v>
      </c>
      <c r="B125" s="358" t="s">
        <v>990</v>
      </c>
      <c r="C125" s="359"/>
      <c r="D125" s="359"/>
      <c r="E125" s="359"/>
      <c r="F125" s="359"/>
      <c r="G125" s="359"/>
      <c r="H125" s="360"/>
      <c r="I125" s="113" t="s">
        <v>984</v>
      </c>
      <c r="J125" s="114"/>
      <c r="K125" s="115">
        <v>0</v>
      </c>
      <c r="L125" s="197"/>
      <c r="M125" s="115"/>
      <c r="N125" s="115"/>
      <c r="O125" s="117"/>
    </row>
    <row r="126" spans="1:15" s="3" customFormat="1" ht="24" customHeight="1" x14ac:dyDescent="0.2">
      <c r="A126" s="112" t="s">
        <v>239</v>
      </c>
      <c r="B126" s="358" t="s">
        <v>992</v>
      </c>
      <c r="C126" s="359"/>
      <c r="D126" s="359"/>
      <c r="E126" s="359"/>
      <c r="F126" s="359"/>
      <c r="G126" s="359"/>
      <c r="H126" s="360"/>
      <c r="I126" s="113" t="s">
        <v>984</v>
      </c>
      <c r="J126" s="114"/>
      <c r="K126" s="115">
        <v>0</v>
      </c>
      <c r="L126" s="197"/>
      <c r="M126" s="115"/>
      <c r="N126" s="115"/>
      <c r="O126" s="117"/>
    </row>
    <row r="127" spans="1:15" s="3" customFormat="1" ht="12" x14ac:dyDescent="0.2">
      <c r="A127" s="112" t="s">
        <v>231</v>
      </c>
      <c r="B127" s="361" t="s">
        <v>1128</v>
      </c>
      <c r="C127" s="362"/>
      <c r="D127" s="362"/>
      <c r="E127" s="362"/>
      <c r="F127" s="362"/>
      <c r="G127" s="362"/>
      <c r="H127" s="363"/>
      <c r="I127" s="113" t="s">
        <v>984</v>
      </c>
      <c r="J127" s="114"/>
      <c r="K127" s="115">
        <v>0</v>
      </c>
      <c r="L127" s="197"/>
      <c r="M127" s="115"/>
      <c r="N127" s="115"/>
      <c r="O127" s="117"/>
    </row>
    <row r="128" spans="1:15" s="3" customFormat="1" ht="12" x14ac:dyDescent="0.2">
      <c r="A128" s="112" t="s">
        <v>232</v>
      </c>
      <c r="B128" s="361" t="s">
        <v>1129</v>
      </c>
      <c r="C128" s="362"/>
      <c r="D128" s="362"/>
      <c r="E128" s="362"/>
      <c r="F128" s="362"/>
      <c r="G128" s="362"/>
      <c r="H128" s="363"/>
      <c r="I128" s="113" t="s">
        <v>984</v>
      </c>
      <c r="J128" s="114"/>
      <c r="K128" s="115">
        <v>0</v>
      </c>
      <c r="L128" s="197">
        <v>188.923</v>
      </c>
      <c r="M128" s="115"/>
      <c r="N128" s="115"/>
      <c r="O128" s="117"/>
    </row>
    <row r="129" spans="1:15" s="3" customFormat="1" ht="12" x14ac:dyDescent="0.2">
      <c r="A129" s="112" t="s">
        <v>233</v>
      </c>
      <c r="B129" s="361" t="s">
        <v>1130</v>
      </c>
      <c r="C129" s="362"/>
      <c r="D129" s="362"/>
      <c r="E129" s="362"/>
      <c r="F129" s="362"/>
      <c r="G129" s="362"/>
      <c r="H129" s="363"/>
      <c r="I129" s="113" t="s">
        <v>984</v>
      </c>
      <c r="J129" s="114"/>
      <c r="K129" s="115">
        <v>0</v>
      </c>
      <c r="L129" s="197"/>
      <c r="M129" s="115"/>
      <c r="N129" s="115"/>
      <c r="O129" s="117"/>
    </row>
    <row r="130" spans="1:15" s="3" customFormat="1" ht="12" x14ac:dyDescent="0.2">
      <c r="A130" s="112" t="s">
        <v>234</v>
      </c>
      <c r="B130" s="361" t="s">
        <v>1131</v>
      </c>
      <c r="C130" s="362"/>
      <c r="D130" s="362"/>
      <c r="E130" s="362"/>
      <c r="F130" s="362"/>
      <c r="G130" s="362"/>
      <c r="H130" s="363"/>
      <c r="I130" s="113" t="s">
        <v>984</v>
      </c>
      <c r="J130" s="114"/>
      <c r="K130" s="115">
        <v>0</v>
      </c>
      <c r="L130" s="197">
        <v>21.587</v>
      </c>
      <c r="M130" s="115"/>
      <c r="N130" s="115"/>
      <c r="O130" s="117"/>
    </row>
    <row r="131" spans="1:15" s="3" customFormat="1" ht="12" x14ac:dyDescent="0.2">
      <c r="A131" s="112" t="s">
        <v>235</v>
      </c>
      <c r="B131" s="361" t="s">
        <v>1132</v>
      </c>
      <c r="C131" s="362"/>
      <c r="D131" s="362"/>
      <c r="E131" s="362"/>
      <c r="F131" s="362"/>
      <c r="G131" s="362"/>
      <c r="H131" s="363"/>
      <c r="I131" s="113" t="s">
        <v>984</v>
      </c>
      <c r="J131" s="114"/>
      <c r="K131" s="115">
        <v>0</v>
      </c>
      <c r="L131" s="197"/>
      <c r="M131" s="115"/>
      <c r="N131" s="115"/>
      <c r="O131" s="117"/>
    </row>
    <row r="132" spans="1:15" s="3" customFormat="1" ht="12" x14ac:dyDescent="0.2">
      <c r="A132" s="112" t="s">
        <v>236</v>
      </c>
      <c r="B132" s="361" t="s">
        <v>1133</v>
      </c>
      <c r="C132" s="362"/>
      <c r="D132" s="362"/>
      <c r="E132" s="362"/>
      <c r="F132" s="362"/>
      <c r="G132" s="362"/>
      <c r="H132" s="363"/>
      <c r="I132" s="113" t="s">
        <v>984</v>
      </c>
      <c r="J132" s="114"/>
      <c r="K132" s="115">
        <v>0</v>
      </c>
      <c r="L132" s="197"/>
      <c r="M132" s="115"/>
      <c r="N132" s="115"/>
      <c r="O132" s="117"/>
    </row>
    <row r="133" spans="1:15" s="3" customFormat="1" ht="24" customHeight="1" x14ac:dyDescent="0.2">
      <c r="A133" s="112" t="s">
        <v>1134</v>
      </c>
      <c r="B133" s="358" t="s">
        <v>1005</v>
      </c>
      <c r="C133" s="359"/>
      <c r="D133" s="359"/>
      <c r="E133" s="359"/>
      <c r="F133" s="359"/>
      <c r="G133" s="359"/>
      <c r="H133" s="360"/>
      <c r="I133" s="113" t="s">
        <v>984</v>
      </c>
      <c r="J133" s="114"/>
      <c r="K133" s="115">
        <v>0</v>
      </c>
      <c r="L133" s="197"/>
      <c r="M133" s="115"/>
      <c r="N133" s="115"/>
      <c r="O133" s="117"/>
    </row>
    <row r="134" spans="1:15" s="3" customFormat="1" ht="12" x14ac:dyDescent="0.2">
      <c r="A134" s="112" t="s">
        <v>1135</v>
      </c>
      <c r="B134" s="361" t="s">
        <v>1007</v>
      </c>
      <c r="C134" s="362"/>
      <c r="D134" s="362"/>
      <c r="E134" s="362"/>
      <c r="F134" s="362"/>
      <c r="G134" s="362"/>
      <c r="H134" s="363"/>
      <c r="I134" s="113" t="s">
        <v>984</v>
      </c>
      <c r="J134" s="114"/>
      <c r="K134" s="115">
        <v>0</v>
      </c>
      <c r="L134" s="197"/>
      <c r="M134" s="115"/>
      <c r="N134" s="115"/>
      <c r="O134" s="117"/>
    </row>
    <row r="135" spans="1:15" s="3" customFormat="1" ht="12" x14ac:dyDescent="0.2">
      <c r="A135" s="112" t="s">
        <v>1136</v>
      </c>
      <c r="B135" s="361" t="s">
        <v>1009</v>
      </c>
      <c r="C135" s="362"/>
      <c r="D135" s="362"/>
      <c r="E135" s="362"/>
      <c r="F135" s="362"/>
      <c r="G135" s="362"/>
      <c r="H135" s="363"/>
      <c r="I135" s="113" t="s">
        <v>984</v>
      </c>
      <c r="J135" s="114"/>
      <c r="K135" s="115">
        <v>0</v>
      </c>
      <c r="L135" s="197"/>
      <c r="M135" s="115"/>
      <c r="N135" s="115"/>
      <c r="O135" s="117"/>
    </row>
    <row r="136" spans="1:15" s="3" customFormat="1" ht="12" x14ac:dyDescent="0.2">
      <c r="A136" s="112" t="s">
        <v>1137</v>
      </c>
      <c r="B136" s="361" t="s">
        <v>1138</v>
      </c>
      <c r="C136" s="362"/>
      <c r="D136" s="362"/>
      <c r="E136" s="362"/>
      <c r="F136" s="362"/>
      <c r="G136" s="362"/>
      <c r="H136" s="363"/>
      <c r="I136" s="113" t="s">
        <v>984</v>
      </c>
      <c r="J136" s="114"/>
      <c r="K136" s="115">
        <v>0</v>
      </c>
      <c r="L136" s="197">
        <v>35.314</v>
      </c>
      <c r="M136" s="115"/>
      <c r="N136" s="115"/>
      <c r="O136" s="117"/>
    </row>
    <row r="137" spans="1:15" s="78" customFormat="1" ht="12" x14ac:dyDescent="0.2">
      <c r="A137" s="129" t="s">
        <v>1139</v>
      </c>
      <c r="B137" s="376" t="s">
        <v>1140</v>
      </c>
      <c r="C137" s="377"/>
      <c r="D137" s="377"/>
      <c r="E137" s="377"/>
      <c r="F137" s="377"/>
      <c r="G137" s="377"/>
      <c r="H137" s="378"/>
      <c r="I137" s="130" t="s">
        <v>984</v>
      </c>
      <c r="J137" s="133">
        <v>60.722434230926254</v>
      </c>
      <c r="K137" s="131">
        <v>-215.25841426161332</v>
      </c>
      <c r="L137" s="201">
        <v>45.499000000000002</v>
      </c>
      <c r="M137" s="131"/>
      <c r="N137" s="131"/>
      <c r="O137" s="132"/>
    </row>
    <row r="138" spans="1:15" s="3" customFormat="1" ht="12" x14ac:dyDescent="0.2">
      <c r="A138" s="112" t="s">
        <v>265</v>
      </c>
      <c r="B138" s="361" t="s">
        <v>986</v>
      </c>
      <c r="C138" s="362"/>
      <c r="D138" s="362"/>
      <c r="E138" s="362"/>
      <c r="F138" s="362"/>
      <c r="G138" s="362"/>
      <c r="H138" s="363"/>
      <c r="I138" s="113" t="s">
        <v>984</v>
      </c>
      <c r="J138" s="134"/>
      <c r="K138" s="135">
        <v>0</v>
      </c>
      <c r="L138" s="197"/>
      <c r="M138" s="115"/>
      <c r="N138" s="115"/>
      <c r="O138" s="117"/>
    </row>
    <row r="139" spans="1:15" s="3" customFormat="1" ht="24" customHeight="1" x14ac:dyDescent="0.2">
      <c r="A139" s="112" t="s">
        <v>277</v>
      </c>
      <c r="B139" s="358" t="s">
        <v>988</v>
      </c>
      <c r="C139" s="359"/>
      <c r="D139" s="359"/>
      <c r="E139" s="359"/>
      <c r="F139" s="359"/>
      <c r="G139" s="359"/>
      <c r="H139" s="360"/>
      <c r="I139" s="113" t="s">
        <v>984</v>
      </c>
      <c r="J139" s="134"/>
      <c r="K139" s="135">
        <v>0</v>
      </c>
      <c r="L139" s="197"/>
      <c r="M139" s="115"/>
      <c r="N139" s="115"/>
      <c r="O139" s="117"/>
    </row>
    <row r="140" spans="1:15" s="3" customFormat="1" ht="24" customHeight="1" x14ac:dyDescent="0.2">
      <c r="A140" s="112" t="s">
        <v>278</v>
      </c>
      <c r="B140" s="358" t="s">
        <v>990</v>
      </c>
      <c r="C140" s="359"/>
      <c r="D140" s="359"/>
      <c r="E140" s="359"/>
      <c r="F140" s="359"/>
      <c r="G140" s="359"/>
      <c r="H140" s="360"/>
      <c r="I140" s="113" t="s">
        <v>984</v>
      </c>
      <c r="J140" s="134"/>
      <c r="K140" s="135">
        <v>0</v>
      </c>
      <c r="L140" s="197"/>
      <c r="M140" s="115"/>
      <c r="N140" s="115"/>
      <c r="O140" s="117"/>
    </row>
    <row r="141" spans="1:15" s="3" customFormat="1" ht="24" customHeight="1" x14ac:dyDescent="0.2">
      <c r="A141" s="112" t="s">
        <v>279</v>
      </c>
      <c r="B141" s="358" t="s">
        <v>992</v>
      </c>
      <c r="C141" s="359"/>
      <c r="D141" s="359"/>
      <c r="E141" s="359"/>
      <c r="F141" s="359"/>
      <c r="G141" s="359"/>
      <c r="H141" s="360"/>
      <c r="I141" s="113" t="s">
        <v>984</v>
      </c>
      <c r="J141" s="134"/>
      <c r="K141" s="135">
        <v>0</v>
      </c>
      <c r="L141" s="197"/>
      <c r="M141" s="115"/>
      <c r="N141" s="115"/>
      <c r="O141" s="117"/>
    </row>
    <row r="142" spans="1:15" s="3" customFormat="1" ht="12" x14ac:dyDescent="0.2">
      <c r="A142" s="112" t="s">
        <v>266</v>
      </c>
      <c r="B142" s="361" t="s">
        <v>994</v>
      </c>
      <c r="C142" s="362"/>
      <c r="D142" s="362"/>
      <c r="E142" s="362"/>
      <c r="F142" s="362"/>
      <c r="G142" s="362"/>
      <c r="H142" s="363"/>
      <c r="I142" s="113" t="s">
        <v>984</v>
      </c>
      <c r="J142" s="134"/>
      <c r="K142" s="135">
        <v>0</v>
      </c>
      <c r="L142" s="197"/>
      <c r="M142" s="115"/>
      <c r="N142" s="115"/>
      <c r="O142" s="117"/>
    </row>
    <row r="143" spans="1:15" s="3" customFormat="1" ht="12" x14ac:dyDescent="0.2">
      <c r="A143" s="112" t="s">
        <v>267</v>
      </c>
      <c r="B143" s="361" t="s">
        <v>996</v>
      </c>
      <c r="C143" s="362"/>
      <c r="D143" s="362"/>
      <c r="E143" s="362"/>
      <c r="F143" s="362"/>
      <c r="G143" s="362"/>
      <c r="H143" s="363"/>
      <c r="I143" s="113" t="s">
        <v>984</v>
      </c>
      <c r="J143" s="134"/>
      <c r="K143" s="135">
        <v>0</v>
      </c>
      <c r="L143" s="197">
        <v>1.3277699999999999</v>
      </c>
      <c r="M143" s="115"/>
      <c r="N143" s="115"/>
      <c r="O143" s="117"/>
    </row>
    <row r="144" spans="1:15" s="3" customFormat="1" ht="12" x14ac:dyDescent="0.2">
      <c r="A144" s="112" t="s">
        <v>268</v>
      </c>
      <c r="B144" s="361" t="s">
        <v>997</v>
      </c>
      <c r="C144" s="362"/>
      <c r="D144" s="362"/>
      <c r="E144" s="362"/>
      <c r="F144" s="362"/>
      <c r="G144" s="362"/>
      <c r="H144" s="363"/>
      <c r="I144" s="113" t="s">
        <v>984</v>
      </c>
      <c r="J144" s="134"/>
      <c r="K144" s="135">
        <v>0</v>
      </c>
      <c r="L144" s="197"/>
      <c r="M144" s="115"/>
      <c r="N144" s="115"/>
      <c r="O144" s="117"/>
    </row>
    <row r="145" spans="1:15" s="3" customFormat="1" ht="12" x14ac:dyDescent="0.2">
      <c r="A145" s="112" t="s">
        <v>269</v>
      </c>
      <c r="B145" s="361" t="s">
        <v>999</v>
      </c>
      <c r="C145" s="362"/>
      <c r="D145" s="362"/>
      <c r="E145" s="362"/>
      <c r="F145" s="362"/>
      <c r="G145" s="362"/>
      <c r="H145" s="363"/>
      <c r="I145" s="113" t="s">
        <v>984</v>
      </c>
      <c r="J145" s="134"/>
      <c r="K145" s="135">
        <v>0</v>
      </c>
      <c r="L145" s="197">
        <v>23.588149999999999</v>
      </c>
      <c r="M145" s="115"/>
      <c r="N145" s="115"/>
      <c r="O145" s="117"/>
    </row>
    <row r="146" spans="1:15" s="3" customFormat="1" ht="12" x14ac:dyDescent="0.2">
      <c r="A146" s="112" t="s">
        <v>1141</v>
      </c>
      <c r="B146" s="361" t="s">
        <v>1001</v>
      </c>
      <c r="C146" s="362"/>
      <c r="D146" s="362"/>
      <c r="E146" s="362"/>
      <c r="F146" s="362"/>
      <c r="G146" s="362"/>
      <c r="H146" s="363"/>
      <c r="I146" s="113" t="s">
        <v>984</v>
      </c>
      <c r="J146" s="134"/>
      <c r="K146" s="135">
        <v>0</v>
      </c>
      <c r="L146" s="197"/>
      <c r="M146" s="115"/>
      <c r="N146" s="115"/>
      <c r="O146" s="117"/>
    </row>
    <row r="147" spans="1:15" s="3" customFormat="1" ht="12" x14ac:dyDescent="0.2">
      <c r="A147" s="112" t="s">
        <v>1142</v>
      </c>
      <c r="B147" s="361" t="s">
        <v>1003</v>
      </c>
      <c r="C147" s="362"/>
      <c r="D147" s="362"/>
      <c r="E147" s="362"/>
      <c r="F147" s="362"/>
      <c r="G147" s="362"/>
      <c r="H147" s="363"/>
      <c r="I147" s="113" t="s">
        <v>984</v>
      </c>
      <c r="J147" s="134"/>
      <c r="K147" s="135">
        <v>0</v>
      </c>
      <c r="L147" s="197"/>
      <c r="M147" s="115"/>
      <c r="N147" s="115"/>
      <c r="O147" s="117"/>
    </row>
    <row r="148" spans="1:15" s="3" customFormat="1" ht="24" customHeight="1" x14ac:dyDescent="0.2">
      <c r="A148" s="112" t="s">
        <v>1143</v>
      </c>
      <c r="B148" s="358" t="s">
        <v>1005</v>
      </c>
      <c r="C148" s="359"/>
      <c r="D148" s="359"/>
      <c r="E148" s="359"/>
      <c r="F148" s="359"/>
      <c r="G148" s="359"/>
      <c r="H148" s="360"/>
      <c r="I148" s="113" t="s">
        <v>984</v>
      </c>
      <c r="J148" s="134"/>
      <c r="K148" s="135">
        <v>0</v>
      </c>
      <c r="L148" s="197"/>
      <c r="M148" s="115"/>
      <c r="N148" s="115"/>
      <c r="O148" s="117"/>
    </row>
    <row r="149" spans="1:15" s="3" customFormat="1" ht="12.75" customHeight="1" x14ac:dyDescent="0.2">
      <c r="A149" s="112" t="s">
        <v>1144</v>
      </c>
      <c r="B149" s="361" t="s">
        <v>1007</v>
      </c>
      <c r="C149" s="362"/>
      <c r="D149" s="362"/>
      <c r="E149" s="362"/>
      <c r="F149" s="362"/>
      <c r="G149" s="362"/>
      <c r="H149" s="363"/>
      <c r="I149" s="113" t="s">
        <v>984</v>
      </c>
      <c r="J149" s="134"/>
      <c r="K149" s="135">
        <v>0</v>
      </c>
      <c r="L149" s="197"/>
      <c r="M149" s="115"/>
      <c r="N149" s="115"/>
      <c r="O149" s="117"/>
    </row>
    <row r="150" spans="1:15" s="3" customFormat="1" ht="12.75" customHeight="1" x14ac:dyDescent="0.2">
      <c r="A150" s="112" t="s">
        <v>1145</v>
      </c>
      <c r="B150" s="361" t="s">
        <v>1009</v>
      </c>
      <c r="C150" s="362"/>
      <c r="D150" s="362"/>
      <c r="E150" s="362"/>
      <c r="F150" s="362"/>
      <c r="G150" s="362"/>
      <c r="H150" s="363"/>
      <c r="I150" s="113" t="s">
        <v>984</v>
      </c>
      <c r="J150" s="134"/>
      <c r="K150" s="135">
        <v>0</v>
      </c>
      <c r="L150" s="197"/>
      <c r="M150" s="115"/>
      <c r="N150" s="115"/>
      <c r="O150" s="117"/>
    </row>
    <row r="151" spans="1:15" s="3" customFormat="1" ht="12.75" customHeight="1" x14ac:dyDescent="0.2">
      <c r="A151" s="112" t="s">
        <v>1146</v>
      </c>
      <c r="B151" s="361" t="s">
        <v>1011</v>
      </c>
      <c r="C151" s="362"/>
      <c r="D151" s="362"/>
      <c r="E151" s="362"/>
      <c r="F151" s="362"/>
      <c r="G151" s="362"/>
      <c r="H151" s="363"/>
      <c r="I151" s="113" t="s">
        <v>984</v>
      </c>
      <c r="J151" s="134"/>
      <c r="K151" s="135">
        <v>0</v>
      </c>
      <c r="L151" s="197">
        <v>20.583469999999998</v>
      </c>
      <c r="M151" s="115"/>
      <c r="N151" s="115"/>
      <c r="O151" s="117"/>
    </row>
    <row r="152" spans="1:15" s="3" customFormat="1" ht="12.75" customHeight="1" x14ac:dyDescent="0.2">
      <c r="A152" s="112" t="s">
        <v>1147</v>
      </c>
      <c r="B152" s="361" t="s">
        <v>1148</v>
      </c>
      <c r="C152" s="362"/>
      <c r="D152" s="362"/>
      <c r="E152" s="362"/>
      <c r="F152" s="362"/>
      <c r="G152" s="362"/>
      <c r="H152" s="363"/>
      <c r="I152" s="113" t="s">
        <v>984</v>
      </c>
      <c r="J152" s="134"/>
      <c r="K152" s="135"/>
      <c r="L152" s="202"/>
      <c r="M152" s="115"/>
      <c r="N152" s="115"/>
      <c r="O152" s="117"/>
    </row>
    <row r="153" spans="1:15" s="3" customFormat="1" ht="12.75" customHeight="1" x14ac:dyDescent="0.2">
      <c r="A153" s="112" t="s">
        <v>1149</v>
      </c>
      <c r="B153" s="361" t="s">
        <v>1150</v>
      </c>
      <c r="C153" s="362"/>
      <c r="D153" s="362"/>
      <c r="E153" s="362"/>
      <c r="F153" s="362"/>
      <c r="G153" s="362"/>
      <c r="H153" s="363"/>
      <c r="I153" s="113" t="s">
        <v>984</v>
      </c>
      <c r="J153" s="134">
        <v>25</v>
      </c>
      <c r="K153" s="135">
        <v>23</v>
      </c>
      <c r="L153" s="197">
        <v>23.619</v>
      </c>
      <c r="M153" s="115"/>
      <c r="N153" s="115"/>
      <c r="O153" s="117"/>
    </row>
    <row r="154" spans="1:15" s="3" customFormat="1" ht="12.75" customHeight="1" x14ac:dyDescent="0.2">
      <c r="A154" s="112" t="s">
        <v>1151</v>
      </c>
      <c r="B154" s="361" t="s">
        <v>1152</v>
      </c>
      <c r="C154" s="362"/>
      <c r="D154" s="362"/>
      <c r="E154" s="362"/>
      <c r="F154" s="362"/>
      <c r="G154" s="362"/>
      <c r="H154" s="363"/>
      <c r="I154" s="113" t="s">
        <v>984</v>
      </c>
      <c r="J154" s="134"/>
      <c r="K154" s="135">
        <v>17</v>
      </c>
      <c r="L154" s="197"/>
      <c r="M154" s="115"/>
      <c r="N154" s="115"/>
      <c r="O154" s="117"/>
    </row>
    <row r="155" spans="1:15" s="3" customFormat="1" ht="24" customHeight="1" x14ac:dyDescent="0.2">
      <c r="A155" s="112" t="s">
        <v>1153</v>
      </c>
      <c r="B155" s="358" t="s">
        <v>1154</v>
      </c>
      <c r="C155" s="359"/>
      <c r="D155" s="359"/>
      <c r="E155" s="359"/>
      <c r="F155" s="359"/>
      <c r="G155" s="359"/>
      <c r="H155" s="360"/>
      <c r="I155" s="113" t="s">
        <v>984</v>
      </c>
      <c r="J155" s="134">
        <v>2303.3602026900007</v>
      </c>
      <c r="K155" s="135">
        <v>2658.5621835336301</v>
      </c>
      <c r="L155" s="197">
        <v>3039.9136875500008</v>
      </c>
      <c r="M155" s="115"/>
      <c r="N155" s="115"/>
      <c r="O155" s="117"/>
    </row>
    <row r="156" spans="1:15" s="3" customFormat="1" ht="24" customHeight="1" x14ac:dyDescent="0.2">
      <c r="A156" s="112" t="s">
        <v>1155</v>
      </c>
      <c r="B156" s="358" t="s">
        <v>1156</v>
      </c>
      <c r="C156" s="359"/>
      <c r="D156" s="359"/>
      <c r="E156" s="359"/>
      <c r="F156" s="359"/>
      <c r="G156" s="359"/>
      <c r="H156" s="360"/>
      <c r="I156" s="113" t="s">
        <v>984</v>
      </c>
      <c r="J156" s="134">
        <v>-4022.53955347694</v>
      </c>
      <c r="K156" s="135">
        <v>-3308.9068397999999</v>
      </c>
      <c r="L156" s="197">
        <v>-2542.9791883000003</v>
      </c>
      <c r="M156" s="115"/>
      <c r="N156" s="115"/>
      <c r="O156" s="117"/>
    </row>
    <row r="157" spans="1:15" s="3" customFormat="1" ht="12" x14ac:dyDescent="0.2">
      <c r="A157" s="112" t="s">
        <v>1157</v>
      </c>
      <c r="B157" s="361" t="s">
        <v>1158</v>
      </c>
      <c r="C157" s="362"/>
      <c r="D157" s="362"/>
      <c r="E157" s="362"/>
      <c r="F157" s="362"/>
      <c r="G157" s="362"/>
      <c r="H157" s="363"/>
      <c r="I157" s="113" t="s">
        <v>984</v>
      </c>
      <c r="J157" s="134">
        <v>-4022.53955347694</v>
      </c>
      <c r="K157" s="135">
        <v>-3308.9068397999999</v>
      </c>
      <c r="L157" s="197">
        <v>-2542.9791883000003</v>
      </c>
      <c r="M157" s="115"/>
      <c r="N157" s="115"/>
      <c r="O157" s="117"/>
    </row>
    <row r="158" spans="1:15" s="3" customFormat="1" ht="12" x14ac:dyDescent="0.2">
      <c r="A158" s="112" t="s">
        <v>1159</v>
      </c>
      <c r="B158" s="361" t="s">
        <v>1160</v>
      </c>
      <c r="C158" s="362"/>
      <c r="D158" s="362"/>
      <c r="E158" s="362"/>
      <c r="F158" s="362"/>
      <c r="G158" s="362"/>
      <c r="H158" s="363"/>
      <c r="I158" s="113" t="s">
        <v>984</v>
      </c>
      <c r="J158" s="134"/>
      <c r="K158" s="135">
        <v>0</v>
      </c>
      <c r="L158" s="197">
        <v>0</v>
      </c>
      <c r="M158" s="115"/>
      <c r="N158" s="115"/>
      <c r="O158" s="117"/>
    </row>
    <row r="159" spans="1:15" s="3" customFormat="1" ht="24" customHeight="1" x14ac:dyDescent="0.2">
      <c r="A159" s="112" t="s">
        <v>1161</v>
      </c>
      <c r="B159" s="358" t="s">
        <v>1162</v>
      </c>
      <c r="C159" s="359"/>
      <c r="D159" s="359"/>
      <c r="E159" s="359"/>
      <c r="F159" s="359"/>
      <c r="G159" s="359"/>
      <c r="H159" s="360"/>
      <c r="I159" s="113" t="s">
        <v>984</v>
      </c>
      <c r="J159" s="134">
        <v>1638</v>
      </c>
      <c r="K159" s="135">
        <v>468.3447507799994</v>
      </c>
      <c r="L159" s="197">
        <v>-527.39346000999967</v>
      </c>
      <c r="M159" s="115"/>
      <c r="N159" s="115"/>
      <c r="O159" s="117"/>
    </row>
    <row r="160" spans="1:15" s="3" customFormat="1" ht="12" x14ac:dyDescent="0.2">
      <c r="A160" s="112" t="s">
        <v>1163</v>
      </c>
      <c r="B160" s="361" t="s">
        <v>1164</v>
      </c>
      <c r="C160" s="362"/>
      <c r="D160" s="362"/>
      <c r="E160" s="362"/>
      <c r="F160" s="362"/>
      <c r="G160" s="362"/>
      <c r="H160" s="363"/>
      <c r="I160" s="113" t="s">
        <v>984</v>
      </c>
      <c r="J160" s="134">
        <v>1650</v>
      </c>
      <c r="K160" s="135">
        <v>500</v>
      </c>
      <c r="L160" s="197">
        <v>-529.32046000999981</v>
      </c>
      <c r="M160" s="115"/>
      <c r="N160" s="115"/>
      <c r="O160" s="117"/>
    </row>
    <row r="161" spans="1:15" s="3" customFormat="1" ht="12" x14ac:dyDescent="0.2">
      <c r="A161" s="112" t="s">
        <v>1165</v>
      </c>
      <c r="B161" s="361" t="s">
        <v>1166</v>
      </c>
      <c r="C161" s="362"/>
      <c r="D161" s="362"/>
      <c r="E161" s="362"/>
      <c r="F161" s="362"/>
      <c r="G161" s="362"/>
      <c r="H161" s="363"/>
      <c r="I161" s="113" t="s">
        <v>984</v>
      </c>
      <c r="J161" s="134">
        <v>-12</v>
      </c>
      <c r="K161" s="135">
        <v>-31.655000000000001</v>
      </c>
      <c r="L161" s="197">
        <v>25.545999999999999</v>
      </c>
      <c r="M161" s="115"/>
      <c r="N161" s="115"/>
      <c r="O161" s="117"/>
    </row>
    <row r="162" spans="1:15" s="3" customFormat="1" ht="12" x14ac:dyDescent="0.2">
      <c r="A162" s="112" t="s">
        <v>1167</v>
      </c>
      <c r="B162" s="361" t="s">
        <v>1168</v>
      </c>
      <c r="C162" s="362"/>
      <c r="D162" s="362"/>
      <c r="E162" s="362"/>
      <c r="F162" s="362"/>
      <c r="G162" s="362"/>
      <c r="H162" s="363"/>
      <c r="I162" s="113" t="s">
        <v>984</v>
      </c>
      <c r="J162" s="134"/>
      <c r="K162" s="135">
        <v>0</v>
      </c>
      <c r="L162" s="197">
        <v>0</v>
      </c>
      <c r="M162" s="115"/>
      <c r="N162" s="115"/>
      <c r="O162" s="117"/>
    </row>
    <row r="163" spans="1:15" s="3" customFormat="1" ht="12" x14ac:dyDescent="0.2">
      <c r="A163" s="112" t="s">
        <v>1169</v>
      </c>
      <c r="B163" s="361" t="s">
        <v>1170</v>
      </c>
      <c r="C163" s="362"/>
      <c r="D163" s="362"/>
      <c r="E163" s="362"/>
      <c r="F163" s="362"/>
      <c r="G163" s="362"/>
      <c r="H163" s="363"/>
      <c r="I163" s="113" t="s">
        <v>984</v>
      </c>
      <c r="J163" s="134">
        <v>-81.179350786939267</v>
      </c>
      <c r="K163" s="135">
        <v>-181.99990548637061</v>
      </c>
      <c r="L163" s="197">
        <v>-30.458960759999172</v>
      </c>
      <c r="M163" s="115"/>
      <c r="N163" s="115"/>
      <c r="O163" s="117"/>
    </row>
    <row r="164" spans="1:15" s="3" customFormat="1" ht="12" x14ac:dyDescent="0.2">
      <c r="A164" s="112" t="s">
        <v>1171</v>
      </c>
      <c r="B164" s="361" t="s">
        <v>1172</v>
      </c>
      <c r="C164" s="362"/>
      <c r="D164" s="362"/>
      <c r="E164" s="362"/>
      <c r="F164" s="362"/>
      <c r="G164" s="362"/>
      <c r="H164" s="363"/>
      <c r="I164" s="113" t="s">
        <v>984</v>
      </c>
      <c r="J164" s="134">
        <v>187.597282000598</v>
      </c>
      <c r="K164" s="135">
        <v>310.19099999999997</v>
      </c>
      <c r="L164" s="197">
        <v>187.597282000598</v>
      </c>
      <c r="M164" s="115"/>
      <c r="N164" s="115"/>
      <c r="O164" s="117"/>
    </row>
    <row r="165" spans="1:15" s="3" customFormat="1" thickBot="1" x14ac:dyDescent="0.25">
      <c r="A165" s="118" t="s">
        <v>1173</v>
      </c>
      <c r="B165" s="370" t="s">
        <v>1174</v>
      </c>
      <c r="C165" s="371"/>
      <c r="D165" s="371"/>
      <c r="E165" s="371"/>
      <c r="F165" s="371"/>
      <c r="G165" s="371"/>
      <c r="H165" s="372"/>
      <c r="I165" s="119" t="s">
        <v>984</v>
      </c>
      <c r="J165" s="134">
        <v>106.41793121365873</v>
      </c>
      <c r="K165" s="155">
        <v>128.19109451362937</v>
      </c>
      <c r="L165" s="198">
        <v>157.13832124059883</v>
      </c>
      <c r="M165" s="121"/>
      <c r="N165" s="121"/>
      <c r="O165" s="122"/>
    </row>
    <row r="166" spans="1:15" s="3" customFormat="1" ht="12" x14ac:dyDescent="0.2">
      <c r="A166" s="187" t="s">
        <v>1175</v>
      </c>
      <c r="B166" s="373" t="s">
        <v>1074</v>
      </c>
      <c r="C166" s="374"/>
      <c r="D166" s="374"/>
      <c r="E166" s="374"/>
      <c r="F166" s="374"/>
      <c r="G166" s="374"/>
      <c r="H166" s="375"/>
      <c r="I166" s="190" t="s">
        <v>1176</v>
      </c>
      <c r="J166" s="134"/>
      <c r="K166" s="136">
        <v>0</v>
      </c>
      <c r="L166" s="199">
        <v>0</v>
      </c>
      <c r="M166" s="116"/>
      <c r="N166" s="116"/>
      <c r="O166" s="128"/>
    </row>
    <row r="167" spans="1:15" s="3" customFormat="1" ht="12" x14ac:dyDescent="0.2">
      <c r="A167" s="112" t="s">
        <v>1177</v>
      </c>
      <c r="B167" s="361" t="s">
        <v>1178</v>
      </c>
      <c r="C167" s="362"/>
      <c r="D167" s="362"/>
      <c r="E167" s="362"/>
      <c r="F167" s="362"/>
      <c r="G167" s="362"/>
      <c r="H167" s="363"/>
      <c r="I167" s="113" t="s">
        <v>984</v>
      </c>
      <c r="J167" s="189">
        <v>2718.1747399999999</v>
      </c>
      <c r="K167" s="135">
        <v>2460.8412699999999</v>
      </c>
      <c r="L167" s="197">
        <v>2140.239</v>
      </c>
      <c r="M167" s="115"/>
      <c r="N167" s="115"/>
      <c r="O167" s="117"/>
    </row>
    <row r="168" spans="1:15" s="3" customFormat="1" ht="12" x14ac:dyDescent="0.2">
      <c r="A168" s="112" t="s">
        <v>1179</v>
      </c>
      <c r="B168" s="361" t="s">
        <v>1180</v>
      </c>
      <c r="C168" s="362"/>
      <c r="D168" s="362"/>
      <c r="E168" s="362"/>
      <c r="F168" s="362"/>
      <c r="G168" s="362"/>
      <c r="H168" s="363"/>
      <c r="I168" s="113" t="s">
        <v>984</v>
      </c>
      <c r="J168" s="134"/>
      <c r="K168" s="135">
        <v>0</v>
      </c>
      <c r="L168" s="197">
        <v>0</v>
      </c>
      <c r="M168" s="115"/>
      <c r="N168" s="115"/>
      <c r="O168" s="117"/>
    </row>
    <row r="169" spans="1:15" s="3" customFormat="1" ht="12" x14ac:dyDescent="0.2">
      <c r="A169" s="112" t="s">
        <v>1181</v>
      </c>
      <c r="B169" s="361" t="s">
        <v>1182</v>
      </c>
      <c r="C169" s="362"/>
      <c r="D169" s="362"/>
      <c r="E169" s="362"/>
      <c r="F169" s="362"/>
      <c r="G169" s="362"/>
      <c r="H169" s="363"/>
      <c r="I169" s="113" t="s">
        <v>984</v>
      </c>
      <c r="J169" s="134"/>
      <c r="K169" s="135">
        <v>0</v>
      </c>
      <c r="L169" s="197">
        <v>0</v>
      </c>
      <c r="M169" s="115"/>
      <c r="N169" s="115"/>
      <c r="O169" s="117"/>
    </row>
    <row r="170" spans="1:15" s="3" customFormat="1" ht="24" customHeight="1" x14ac:dyDescent="0.2">
      <c r="A170" s="112" t="s">
        <v>1183</v>
      </c>
      <c r="B170" s="358" t="s">
        <v>988</v>
      </c>
      <c r="C170" s="359"/>
      <c r="D170" s="359"/>
      <c r="E170" s="359"/>
      <c r="F170" s="359"/>
      <c r="G170" s="359"/>
      <c r="H170" s="360"/>
      <c r="I170" s="113" t="s">
        <v>984</v>
      </c>
      <c r="J170" s="134"/>
      <c r="K170" s="135">
        <v>0</v>
      </c>
      <c r="L170" s="197">
        <v>0</v>
      </c>
      <c r="M170" s="115"/>
      <c r="N170" s="115"/>
      <c r="O170" s="117"/>
    </row>
    <row r="171" spans="1:15" s="3" customFormat="1" ht="12" x14ac:dyDescent="0.2">
      <c r="A171" s="112" t="s">
        <v>1184</v>
      </c>
      <c r="B171" s="361" t="s">
        <v>1182</v>
      </c>
      <c r="C171" s="362"/>
      <c r="D171" s="362"/>
      <c r="E171" s="362"/>
      <c r="F171" s="362"/>
      <c r="G171" s="362"/>
      <c r="H171" s="363"/>
      <c r="I171" s="113" t="s">
        <v>984</v>
      </c>
      <c r="J171" s="134"/>
      <c r="K171" s="135">
        <v>0</v>
      </c>
      <c r="L171" s="197">
        <v>0</v>
      </c>
      <c r="M171" s="115"/>
      <c r="N171" s="115"/>
      <c r="O171" s="117"/>
    </row>
    <row r="172" spans="1:15" s="3" customFormat="1" ht="24" customHeight="1" x14ac:dyDescent="0.2">
      <c r="A172" s="112" t="s">
        <v>1185</v>
      </c>
      <c r="B172" s="358" t="s">
        <v>990</v>
      </c>
      <c r="C172" s="359"/>
      <c r="D172" s="359"/>
      <c r="E172" s="359"/>
      <c r="F172" s="359"/>
      <c r="G172" s="359"/>
      <c r="H172" s="360"/>
      <c r="I172" s="113" t="s">
        <v>984</v>
      </c>
      <c r="J172" s="134"/>
      <c r="K172" s="135">
        <v>0</v>
      </c>
      <c r="L172" s="197">
        <v>0</v>
      </c>
      <c r="M172" s="115"/>
      <c r="N172" s="115"/>
      <c r="O172" s="117"/>
    </row>
    <row r="173" spans="1:15" s="3" customFormat="1" ht="12" x14ac:dyDescent="0.2">
      <c r="A173" s="112" t="s">
        <v>1186</v>
      </c>
      <c r="B173" s="361" t="s">
        <v>1182</v>
      </c>
      <c r="C173" s="362"/>
      <c r="D173" s="362"/>
      <c r="E173" s="362"/>
      <c r="F173" s="362"/>
      <c r="G173" s="362"/>
      <c r="H173" s="363"/>
      <c r="I173" s="113" t="s">
        <v>984</v>
      </c>
      <c r="J173" s="134"/>
      <c r="K173" s="135">
        <v>0</v>
      </c>
      <c r="L173" s="197">
        <v>0</v>
      </c>
      <c r="M173" s="115"/>
      <c r="N173" s="115"/>
      <c r="O173" s="117"/>
    </row>
    <row r="174" spans="1:15" s="3" customFormat="1" ht="24" customHeight="1" x14ac:dyDescent="0.2">
      <c r="A174" s="112" t="s">
        <v>1187</v>
      </c>
      <c r="B174" s="358" t="s">
        <v>992</v>
      </c>
      <c r="C174" s="359"/>
      <c r="D174" s="359"/>
      <c r="E174" s="359"/>
      <c r="F174" s="359"/>
      <c r="G174" s="359"/>
      <c r="H174" s="360"/>
      <c r="I174" s="113" t="s">
        <v>984</v>
      </c>
      <c r="J174" s="134"/>
      <c r="K174" s="135">
        <v>0</v>
      </c>
      <c r="L174" s="197">
        <v>0</v>
      </c>
      <c r="M174" s="115"/>
      <c r="N174" s="115"/>
      <c r="O174" s="117"/>
    </row>
    <row r="175" spans="1:15" s="3" customFormat="1" ht="12" x14ac:dyDescent="0.2">
      <c r="A175" s="112" t="s">
        <v>1188</v>
      </c>
      <c r="B175" s="361" t="s">
        <v>1182</v>
      </c>
      <c r="C175" s="362"/>
      <c r="D175" s="362"/>
      <c r="E175" s="362"/>
      <c r="F175" s="362"/>
      <c r="G175" s="362"/>
      <c r="H175" s="363"/>
      <c r="I175" s="113" t="s">
        <v>984</v>
      </c>
      <c r="J175" s="134"/>
      <c r="K175" s="135">
        <v>0</v>
      </c>
      <c r="L175" s="197">
        <v>0</v>
      </c>
      <c r="M175" s="115"/>
      <c r="N175" s="115"/>
      <c r="O175" s="117"/>
    </row>
    <row r="176" spans="1:15" s="3" customFormat="1" ht="12" x14ac:dyDescent="0.2">
      <c r="A176" s="112" t="s">
        <v>1189</v>
      </c>
      <c r="B176" s="361" t="s">
        <v>1190</v>
      </c>
      <c r="C176" s="362"/>
      <c r="D176" s="362"/>
      <c r="E176" s="362"/>
      <c r="F176" s="362"/>
      <c r="G176" s="362"/>
      <c r="H176" s="363"/>
      <c r="I176" s="113" t="s">
        <v>984</v>
      </c>
      <c r="J176" s="134"/>
      <c r="K176" s="135">
        <v>0</v>
      </c>
      <c r="L176" s="197">
        <v>0</v>
      </c>
      <c r="M176" s="115"/>
      <c r="N176" s="115"/>
      <c r="O176" s="117"/>
    </row>
    <row r="177" spans="1:15" s="3" customFormat="1" ht="12" x14ac:dyDescent="0.2">
      <c r="A177" s="112" t="s">
        <v>1191</v>
      </c>
      <c r="B177" s="361" t="s">
        <v>1182</v>
      </c>
      <c r="C177" s="362"/>
      <c r="D177" s="362"/>
      <c r="E177" s="362"/>
      <c r="F177" s="362"/>
      <c r="G177" s="362"/>
      <c r="H177" s="363"/>
      <c r="I177" s="113" t="s">
        <v>984</v>
      </c>
      <c r="J177" s="134"/>
      <c r="K177" s="135">
        <v>0</v>
      </c>
      <c r="L177" s="197">
        <v>0</v>
      </c>
      <c r="M177" s="115"/>
      <c r="N177" s="115"/>
      <c r="O177" s="117"/>
    </row>
    <row r="178" spans="1:15" s="3" customFormat="1" ht="12" x14ac:dyDescent="0.2">
      <c r="A178" s="112" t="s">
        <v>1192</v>
      </c>
      <c r="B178" s="361" t="s">
        <v>1193</v>
      </c>
      <c r="C178" s="362"/>
      <c r="D178" s="362"/>
      <c r="E178" s="362"/>
      <c r="F178" s="362"/>
      <c r="G178" s="362"/>
      <c r="H178" s="363"/>
      <c r="I178" s="113" t="s">
        <v>984</v>
      </c>
      <c r="J178" s="134">
        <v>1482.0166999999999</v>
      </c>
      <c r="K178" s="135">
        <v>1200</v>
      </c>
      <c r="L178" s="197">
        <v>885.66</v>
      </c>
      <c r="M178" s="115"/>
      <c r="N178" s="115"/>
      <c r="O178" s="117"/>
    </row>
    <row r="179" spans="1:15" s="3" customFormat="1" ht="12" x14ac:dyDescent="0.2">
      <c r="A179" s="112" t="s">
        <v>1194</v>
      </c>
      <c r="B179" s="361" t="s">
        <v>1182</v>
      </c>
      <c r="C179" s="362"/>
      <c r="D179" s="362"/>
      <c r="E179" s="362"/>
      <c r="F179" s="362"/>
      <c r="G179" s="362"/>
      <c r="H179" s="363"/>
      <c r="I179" s="113" t="s">
        <v>984</v>
      </c>
      <c r="J179" s="134"/>
      <c r="K179" s="135">
        <v>0</v>
      </c>
      <c r="L179" s="197">
        <v>0</v>
      </c>
      <c r="M179" s="115"/>
      <c r="N179" s="115"/>
      <c r="O179" s="117"/>
    </row>
    <row r="180" spans="1:15" s="3" customFormat="1" ht="12" x14ac:dyDescent="0.2">
      <c r="A180" s="112" t="s">
        <v>1195</v>
      </c>
      <c r="B180" s="361" t="s">
        <v>1196</v>
      </c>
      <c r="C180" s="362"/>
      <c r="D180" s="362"/>
      <c r="E180" s="362"/>
      <c r="F180" s="362"/>
      <c r="G180" s="362"/>
      <c r="H180" s="363"/>
      <c r="I180" s="113" t="s">
        <v>984</v>
      </c>
      <c r="J180" s="134"/>
      <c r="K180" s="135">
        <v>0</v>
      </c>
      <c r="L180" s="197">
        <v>0</v>
      </c>
      <c r="M180" s="115"/>
      <c r="N180" s="115"/>
      <c r="O180" s="117"/>
    </row>
    <row r="181" spans="1:15" s="3" customFormat="1" ht="12" x14ac:dyDescent="0.2">
      <c r="A181" s="112" t="s">
        <v>1197</v>
      </c>
      <c r="B181" s="361" t="s">
        <v>1182</v>
      </c>
      <c r="C181" s="362"/>
      <c r="D181" s="362"/>
      <c r="E181" s="362"/>
      <c r="F181" s="362"/>
      <c r="G181" s="362"/>
      <c r="H181" s="363"/>
      <c r="I181" s="113" t="s">
        <v>984</v>
      </c>
      <c r="J181" s="134"/>
      <c r="K181" s="135">
        <v>0</v>
      </c>
      <c r="L181" s="197">
        <v>0</v>
      </c>
      <c r="M181" s="115"/>
      <c r="N181" s="115"/>
      <c r="O181" s="117"/>
    </row>
    <row r="182" spans="1:15" s="3" customFormat="1" ht="12" x14ac:dyDescent="0.2">
      <c r="A182" s="112" t="s">
        <v>1198</v>
      </c>
      <c r="B182" s="361" t="s">
        <v>1199</v>
      </c>
      <c r="C182" s="362"/>
      <c r="D182" s="362"/>
      <c r="E182" s="362"/>
      <c r="F182" s="362"/>
      <c r="G182" s="362"/>
      <c r="H182" s="363"/>
      <c r="I182" s="113" t="s">
        <v>984</v>
      </c>
      <c r="J182" s="134">
        <v>166.88568000000001</v>
      </c>
      <c r="K182" s="135">
        <v>150</v>
      </c>
      <c r="L182" s="197">
        <v>126.447</v>
      </c>
      <c r="M182" s="115"/>
      <c r="N182" s="115"/>
      <c r="O182" s="117"/>
    </row>
    <row r="183" spans="1:15" s="3" customFormat="1" ht="12" x14ac:dyDescent="0.2">
      <c r="A183" s="112" t="s">
        <v>1200</v>
      </c>
      <c r="B183" s="361" t="s">
        <v>1182</v>
      </c>
      <c r="C183" s="362"/>
      <c r="D183" s="362"/>
      <c r="E183" s="362"/>
      <c r="F183" s="362"/>
      <c r="G183" s="362"/>
      <c r="H183" s="363"/>
      <c r="I183" s="113" t="s">
        <v>984</v>
      </c>
      <c r="J183" s="134"/>
      <c r="K183" s="135">
        <v>0</v>
      </c>
      <c r="L183" s="197">
        <v>0</v>
      </c>
      <c r="M183" s="115"/>
      <c r="N183" s="115"/>
      <c r="O183" s="117"/>
    </row>
    <row r="184" spans="1:15" s="3" customFormat="1" ht="12" x14ac:dyDescent="0.2">
      <c r="A184" s="112" t="s">
        <v>1201</v>
      </c>
      <c r="B184" s="361" t="s">
        <v>1202</v>
      </c>
      <c r="C184" s="362"/>
      <c r="D184" s="362"/>
      <c r="E184" s="362"/>
      <c r="F184" s="362"/>
      <c r="G184" s="362"/>
      <c r="H184" s="363"/>
      <c r="I184" s="113" t="s">
        <v>984</v>
      </c>
      <c r="J184" s="134"/>
      <c r="K184" s="135">
        <v>0</v>
      </c>
      <c r="L184" s="197">
        <v>0</v>
      </c>
      <c r="M184" s="115"/>
      <c r="N184" s="115"/>
      <c r="O184" s="117"/>
    </row>
    <row r="185" spans="1:15" s="3" customFormat="1" ht="12" x14ac:dyDescent="0.2">
      <c r="A185" s="112" t="s">
        <v>1203</v>
      </c>
      <c r="B185" s="361" t="s">
        <v>1182</v>
      </c>
      <c r="C185" s="362"/>
      <c r="D185" s="362"/>
      <c r="E185" s="362"/>
      <c r="F185" s="362"/>
      <c r="G185" s="362"/>
      <c r="H185" s="363"/>
      <c r="I185" s="113" t="s">
        <v>984</v>
      </c>
      <c r="J185" s="134"/>
      <c r="K185" s="135">
        <v>0</v>
      </c>
      <c r="L185" s="197">
        <v>0</v>
      </c>
      <c r="M185" s="115"/>
      <c r="N185" s="115"/>
      <c r="O185" s="117"/>
    </row>
    <row r="186" spans="1:15" s="3" customFormat="1" ht="12" x14ac:dyDescent="0.2">
      <c r="A186" s="112" t="s">
        <v>1201</v>
      </c>
      <c r="B186" s="361" t="s">
        <v>1204</v>
      </c>
      <c r="C186" s="362"/>
      <c r="D186" s="362"/>
      <c r="E186" s="362"/>
      <c r="F186" s="362"/>
      <c r="G186" s="362"/>
      <c r="H186" s="363"/>
      <c r="I186" s="113" t="s">
        <v>984</v>
      </c>
      <c r="J186" s="134"/>
      <c r="K186" s="135">
        <v>0</v>
      </c>
      <c r="L186" s="197">
        <v>0</v>
      </c>
      <c r="M186" s="115"/>
      <c r="N186" s="115"/>
      <c r="O186" s="117"/>
    </row>
    <row r="187" spans="1:15" s="3" customFormat="1" ht="12" x14ac:dyDescent="0.2">
      <c r="A187" s="112" t="s">
        <v>1205</v>
      </c>
      <c r="B187" s="361" t="s">
        <v>1182</v>
      </c>
      <c r="C187" s="362"/>
      <c r="D187" s="362"/>
      <c r="E187" s="362"/>
      <c r="F187" s="362"/>
      <c r="G187" s="362"/>
      <c r="H187" s="363"/>
      <c r="I187" s="113" t="s">
        <v>984</v>
      </c>
      <c r="J187" s="134"/>
      <c r="K187" s="135">
        <v>0</v>
      </c>
      <c r="L187" s="197">
        <v>0</v>
      </c>
      <c r="M187" s="115"/>
      <c r="N187" s="115"/>
      <c r="O187" s="117"/>
    </row>
    <row r="188" spans="1:15" s="3" customFormat="1" ht="24" customHeight="1" x14ac:dyDescent="0.2">
      <c r="A188" s="112" t="s">
        <v>1206</v>
      </c>
      <c r="B188" s="358" t="s">
        <v>1207</v>
      </c>
      <c r="C188" s="359"/>
      <c r="D188" s="359"/>
      <c r="E188" s="359"/>
      <c r="F188" s="359"/>
      <c r="G188" s="359"/>
      <c r="H188" s="360"/>
      <c r="I188" s="113" t="s">
        <v>984</v>
      </c>
      <c r="J188" s="134"/>
      <c r="K188" s="135">
        <v>0</v>
      </c>
      <c r="L188" s="197">
        <v>0</v>
      </c>
      <c r="M188" s="115"/>
      <c r="N188" s="115"/>
      <c r="O188" s="117"/>
    </row>
    <row r="189" spans="1:15" s="3" customFormat="1" ht="12" x14ac:dyDescent="0.2">
      <c r="A189" s="112" t="s">
        <v>1208</v>
      </c>
      <c r="B189" s="361" t="s">
        <v>1182</v>
      </c>
      <c r="C189" s="362"/>
      <c r="D189" s="362"/>
      <c r="E189" s="362"/>
      <c r="F189" s="362"/>
      <c r="G189" s="362"/>
      <c r="H189" s="363"/>
      <c r="I189" s="113" t="s">
        <v>984</v>
      </c>
      <c r="J189" s="134"/>
      <c r="K189" s="135">
        <v>0</v>
      </c>
      <c r="L189" s="197">
        <v>0</v>
      </c>
      <c r="M189" s="115"/>
      <c r="N189" s="115"/>
      <c r="O189" s="117"/>
    </row>
    <row r="190" spans="1:15" s="3" customFormat="1" ht="12" x14ac:dyDescent="0.2">
      <c r="A190" s="112" t="s">
        <v>1209</v>
      </c>
      <c r="B190" s="361" t="s">
        <v>1007</v>
      </c>
      <c r="C190" s="362"/>
      <c r="D190" s="362"/>
      <c r="E190" s="362"/>
      <c r="F190" s="362"/>
      <c r="G190" s="362"/>
      <c r="H190" s="363"/>
      <c r="I190" s="113" t="s">
        <v>984</v>
      </c>
      <c r="J190" s="134"/>
      <c r="K190" s="135">
        <v>0</v>
      </c>
      <c r="L190" s="197">
        <v>0</v>
      </c>
      <c r="M190" s="115"/>
      <c r="N190" s="115"/>
      <c r="O190" s="117"/>
    </row>
    <row r="191" spans="1:15" s="3" customFormat="1" ht="12" x14ac:dyDescent="0.2">
      <c r="A191" s="112" t="s">
        <v>1210</v>
      </c>
      <c r="B191" s="361" t="s">
        <v>1182</v>
      </c>
      <c r="C191" s="362"/>
      <c r="D191" s="362"/>
      <c r="E191" s="362"/>
      <c r="F191" s="362"/>
      <c r="G191" s="362"/>
      <c r="H191" s="363"/>
      <c r="I191" s="113" t="s">
        <v>984</v>
      </c>
      <c r="J191" s="134"/>
      <c r="K191" s="135">
        <v>0</v>
      </c>
      <c r="L191" s="197">
        <v>0</v>
      </c>
      <c r="M191" s="115"/>
      <c r="N191" s="115"/>
      <c r="O191" s="117"/>
    </row>
    <row r="192" spans="1:15" s="3" customFormat="1" ht="12" x14ac:dyDescent="0.2">
      <c r="A192" s="112" t="s">
        <v>1211</v>
      </c>
      <c r="B192" s="361" t="s">
        <v>1009</v>
      </c>
      <c r="C192" s="362"/>
      <c r="D192" s="362"/>
      <c r="E192" s="362"/>
      <c r="F192" s="362"/>
      <c r="G192" s="362"/>
      <c r="H192" s="363"/>
      <c r="I192" s="113" t="s">
        <v>984</v>
      </c>
      <c r="J192" s="134"/>
      <c r="K192" s="135">
        <v>0</v>
      </c>
      <c r="L192" s="197">
        <v>0</v>
      </c>
      <c r="M192" s="115"/>
      <c r="N192" s="115"/>
      <c r="O192" s="117"/>
    </row>
    <row r="193" spans="1:15" s="3" customFormat="1" ht="12" x14ac:dyDescent="0.2">
      <c r="A193" s="112" t="s">
        <v>1212</v>
      </c>
      <c r="B193" s="361" t="s">
        <v>1182</v>
      </c>
      <c r="C193" s="362"/>
      <c r="D193" s="362"/>
      <c r="E193" s="362"/>
      <c r="F193" s="362"/>
      <c r="G193" s="362"/>
      <c r="H193" s="363"/>
      <c r="I193" s="113" t="s">
        <v>984</v>
      </c>
      <c r="J193" s="134"/>
      <c r="K193" s="135">
        <v>0</v>
      </c>
      <c r="L193" s="197">
        <v>0</v>
      </c>
      <c r="M193" s="115"/>
      <c r="N193" s="115"/>
      <c r="O193" s="117"/>
    </row>
    <row r="194" spans="1:15" s="3" customFormat="1" ht="12" x14ac:dyDescent="0.2">
      <c r="A194" s="112" t="s">
        <v>1213</v>
      </c>
      <c r="B194" s="361" t="s">
        <v>1214</v>
      </c>
      <c r="C194" s="362"/>
      <c r="D194" s="362"/>
      <c r="E194" s="362"/>
      <c r="F194" s="362"/>
      <c r="G194" s="362"/>
      <c r="H194" s="363"/>
      <c r="I194" s="113" t="s">
        <v>984</v>
      </c>
      <c r="J194" s="134">
        <v>1069.2723599999999</v>
      </c>
      <c r="K194" s="135">
        <v>1110.8412699999999</v>
      </c>
      <c r="L194" s="197">
        <v>1128.1320000000001</v>
      </c>
      <c r="M194" s="115"/>
      <c r="N194" s="115"/>
      <c r="O194" s="117"/>
    </row>
    <row r="195" spans="1:15" s="3" customFormat="1" ht="12" x14ac:dyDescent="0.2">
      <c r="A195" s="112" t="s">
        <v>1215</v>
      </c>
      <c r="B195" s="361" t="s">
        <v>1182</v>
      </c>
      <c r="C195" s="362"/>
      <c r="D195" s="362"/>
      <c r="E195" s="362"/>
      <c r="F195" s="362"/>
      <c r="G195" s="362"/>
      <c r="H195" s="363"/>
      <c r="I195" s="113" t="s">
        <v>984</v>
      </c>
      <c r="J195" s="134"/>
      <c r="K195" s="135">
        <v>0</v>
      </c>
      <c r="L195" s="197">
        <v>0</v>
      </c>
      <c r="M195" s="115"/>
      <c r="N195" s="115"/>
      <c r="O195" s="117"/>
    </row>
    <row r="196" spans="1:15" s="3" customFormat="1" ht="12" x14ac:dyDescent="0.2">
      <c r="A196" s="112" t="s">
        <v>1216</v>
      </c>
      <c r="B196" s="361" t="s">
        <v>1217</v>
      </c>
      <c r="C196" s="362"/>
      <c r="D196" s="362"/>
      <c r="E196" s="362"/>
      <c r="F196" s="362"/>
      <c r="G196" s="362"/>
      <c r="H196" s="363"/>
      <c r="I196" s="113" t="s">
        <v>984</v>
      </c>
      <c r="J196" s="134">
        <v>4252.4000400000004</v>
      </c>
      <c r="K196" s="135">
        <v>3951</v>
      </c>
      <c r="L196" s="197">
        <v>8906.8639999999996</v>
      </c>
      <c r="M196" s="115"/>
      <c r="N196" s="115"/>
      <c r="O196" s="117"/>
    </row>
    <row r="197" spans="1:15" s="3" customFormat="1" ht="12" x14ac:dyDescent="0.2">
      <c r="A197" s="112" t="s">
        <v>1218</v>
      </c>
      <c r="B197" s="361" t="s">
        <v>1219</v>
      </c>
      <c r="C197" s="362"/>
      <c r="D197" s="362"/>
      <c r="E197" s="362"/>
      <c r="F197" s="362"/>
      <c r="G197" s="362"/>
      <c r="H197" s="363"/>
      <c r="I197" s="113" t="s">
        <v>984</v>
      </c>
      <c r="J197" s="134"/>
      <c r="K197" s="135">
        <v>0</v>
      </c>
      <c r="L197" s="197">
        <v>0</v>
      </c>
      <c r="M197" s="115"/>
      <c r="N197" s="115"/>
      <c r="O197" s="117"/>
    </row>
    <row r="198" spans="1:15" s="3" customFormat="1" ht="12" x14ac:dyDescent="0.2">
      <c r="A198" s="112" t="s">
        <v>1220</v>
      </c>
      <c r="B198" s="361" t="s">
        <v>1182</v>
      </c>
      <c r="C198" s="362"/>
      <c r="D198" s="362"/>
      <c r="E198" s="362"/>
      <c r="F198" s="362"/>
      <c r="G198" s="362"/>
      <c r="H198" s="363"/>
      <c r="I198" s="113" t="s">
        <v>984</v>
      </c>
      <c r="J198" s="134"/>
      <c r="K198" s="135">
        <v>0</v>
      </c>
      <c r="L198" s="197">
        <v>0</v>
      </c>
      <c r="M198" s="115"/>
      <c r="N198" s="115"/>
      <c r="O198" s="117"/>
    </row>
    <row r="199" spans="1:15" s="3" customFormat="1" ht="12" x14ac:dyDescent="0.2">
      <c r="A199" s="112" t="s">
        <v>1221</v>
      </c>
      <c r="B199" s="361" t="s">
        <v>1222</v>
      </c>
      <c r="C199" s="362"/>
      <c r="D199" s="362"/>
      <c r="E199" s="362"/>
      <c r="F199" s="362"/>
      <c r="G199" s="362"/>
      <c r="H199" s="363"/>
      <c r="I199" s="113" t="s">
        <v>984</v>
      </c>
      <c r="J199" s="134">
        <v>344.18871999999999</v>
      </c>
      <c r="K199" s="135">
        <v>380</v>
      </c>
      <c r="L199" s="197">
        <v>176.99100000000001</v>
      </c>
      <c r="M199" s="115"/>
      <c r="N199" s="115"/>
      <c r="O199" s="117"/>
    </row>
    <row r="200" spans="1:15" s="3" customFormat="1" ht="12" x14ac:dyDescent="0.2">
      <c r="A200" s="112" t="s">
        <v>1223</v>
      </c>
      <c r="B200" s="361" t="s">
        <v>1224</v>
      </c>
      <c r="C200" s="362"/>
      <c r="D200" s="362"/>
      <c r="E200" s="362"/>
      <c r="F200" s="362"/>
      <c r="G200" s="362"/>
      <c r="H200" s="363"/>
      <c r="I200" s="113" t="s">
        <v>984</v>
      </c>
      <c r="J200" s="134"/>
      <c r="K200" s="135">
        <v>0</v>
      </c>
      <c r="L200" s="197">
        <v>0</v>
      </c>
      <c r="M200" s="115"/>
      <c r="N200" s="115"/>
      <c r="O200" s="117"/>
    </row>
    <row r="201" spans="1:15" s="3" customFormat="1" ht="12" x14ac:dyDescent="0.2">
      <c r="A201" s="112" t="s">
        <v>1225</v>
      </c>
      <c r="B201" s="361" t="s">
        <v>1182</v>
      </c>
      <c r="C201" s="362"/>
      <c r="D201" s="362"/>
      <c r="E201" s="362"/>
      <c r="F201" s="362"/>
      <c r="G201" s="362"/>
      <c r="H201" s="363"/>
      <c r="I201" s="113" t="s">
        <v>984</v>
      </c>
      <c r="J201" s="134"/>
      <c r="K201" s="135">
        <v>0</v>
      </c>
      <c r="L201" s="197">
        <v>0</v>
      </c>
      <c r="M201" s="115"/>
      <c r="N201" s="115"/>
      <c r="O201" s="117"/>
    </row>
    <row r="202" spans="1:15" s="3" customFormat="1" ht="12" x14ac:dyDescent="0.2">
      <c r="A202" s="112" t="s">
        <v>1226</v>
      </c>
      <c r="B202" s="361" t="s">
        <v>1227</v>
      </c>
      <c r="C202" s="362"/>
      <c r="D202" s="362"/>
      <c r="E202" s="362"/>
      <c r="F202" s="362"/>
      <c r="G202" s="362"/>
      <c r="H202" s="363"/>
      <c r="I202" s="113" t="s">
        <v>984</v>
      </c>
      <c r="J202" s="134"/>
      <c r="K202" s="135">
        <v>0</v>
      </c>
      <c r="L202" s="197">
        <v>0</v>
      </c>
      <c r="M202" s="115"/>
      <c r="N202" s="115"/>
      <c r="O202" s="117"/>
    </row>
    <row r="203" spans="1:15" s="3" customFormat="1" ht="12" x14ac:dyDescent="0.2">
      <c r="A203" s="112" t="s">
        <v>1228</v>
      </c>
      <c r="B203" s="361" t="s">
        <v>1182</v>
      </c>
      <c r="C203" s="362"/>
      <c r="D203" s="362"/>
      <c r="E203" s="362"/>
      <c r="F203" s="362"/>
      <c r="G203" s="362"/>
      <c r="H203" s="363"/>
      <c r="I203" s="113" t="s">
        <v>984</v>
      </c>
      <c r="J203" s="134"/>
      <c r="K203" s="135">
        <v>0</v>
      </c>
      <c r="L203" s="197">
        <v>0</v>
      </c>
      <c r="M203" s="115"/>
      <c r="N203" s="115"/>
      <c r="O203" s="117"/>
    </row>
    <row r="204" spans="1:15" s="3" customFormat="1" ht="24" customHeight="1" x14ac:dyDescent="0.2">
      <c r="A204" s="112" t="s">
        <v>1229</v>
      </c>
      <c r="B204" s="358" t="s">
        <v>1230</v>
      </c>
      <c r="C204" s="359"/>
      <c r="D204" s="359"/>
      <c r="E204" s="359"/>
      <c r="F204" s="359"/>
      <c r="G204" s="359"/>
      <c r="H204" s="360"/>
      <c r="I204" s="113" t="s">
        <v>984</v>
      </c>
      <c r="J204" s="134"/>
      <c r="K204" s="135">
        <v>0</v>
      </c>
      <c r="L204" s="197">
        <v>0</v>
      </c>
      <c r="M204" s="115"/>
      <c r="N204" s="115"/>
      <c r="O204" s="117"/>
    </row>
    <row r="205" spans="1:15" s="3" customFormat="1" ht="12" x14ac:dyDescent="0.2">
      <c r="A205" s="112" t="s">
        <v>1231</v>
      </c>
      <c r="B205" s="361" t="s">
        <v>1182</v>
      </c>
      <c r="C205" s="362"/>
      <c r="D205" s="362"/>
      <c r="E205" s="362"/>
      <c r="F205" s="362"/>
      <c r="G205" s="362"/>
      <c r="H205" s="363"/>
      <c r="I205" s="113" t="s">
        <v>984</v>
      </c>
      <c r="J205" s="134"/>
      <c r="K205" s="135">
        <v>0</v>
      </c>
      <c r="L205" s="197">
        <v>0</v>
      </c>
      <c r="M205" s="115"/>
      <c r="N205" s="115"/>
      <c r="O205" s="117"/>
    </row>
    <row r="206" spans="1:15" s="3" customFormat="1" ht="12" x14ac:dyDescent="0.2">
      <c r="A206" s="112" t="s">
        <v>1232</v>
      </c>
      <c r="B206" s="361" t="s">
        <v>1233</v>
      </c>
      <c r="C206" s="362"/>
      <c r="D206" s="362"/>
      <c r="E206" s="362"/>
      <c r="F206" s="362"/>
      <c r="G206" s="362"/>
      <c r="H206" s="363"/>
      <c r="I206" s="113" t="s">
        <v>984</v>
      </c>
      <c r="J206" s="134"/>
      <c r="K206" s="135">
        <v>0</v>
      </c>
      <c r="L206" s="197">
        <v>0</v>
      </c>
      <c r="M206" s="115"/>
      <c r="N206" s="115"/>
      <c r="O206" s="117"/>
    </row>
    <row r="207" spans="1:15" s="3" customFormat="1" ht="12" x14ac:dyDescent="0.2">
      <c r="A207" s="112" t="s">
        <v>1234</v>
      </c>
      <c r="B207" s="361" t="s">
        <v>1182</v>
      </c>
      <c r="C207" s="362"/>
      <c r="D207" s="362"/>
      <c r="E207" s="362"/>
      <c r="F207" s="362"/>
      <c r="G207" s="362"/>
      <c r="H207" s="363"/>
      <c r="I207" s="113" t="s">
        <v>984</v>
      </c>
      <c r="J207" s="134"/>
      <c r="K207" s="135">
        <v>0</v>
      </c>
      <c r="L207" s="197">
        <v>0</v>
      </c>
      <c r="M207" s="115"/>
      <c r="N207" s="115"/>
      <c r="O207" s="117"/>
    </row>
    <row r="208" spans="1:15" s="3" customFormat="1" ht="12" x14ac:dyDescent="0.2">
      <c r="A208" s="112" t="s">
        <v>1235</v>
      </c>
      <c r="B208" s="361" t="s">
        <v>1236</v>
      </c>
      <c r="C208" s="362"/>
      <c r="D208" s="362"/>
      <c r="E208" s="362"/>
      <c r="F208" s="362"/>
      <c r="G208" s="362"/>
      <c r="H208" s="363"/>
      <c r="I208" s="113" t="s">
        <v>984</v>
      </c>
      <c r="J208" s="134">
        <v>180.96</v>
      </c>
      <c r="K208" s="115">
        <v>180</v>
      </c>
      <c r="L208" s="197">
        <v>161.88399999999999</v>
      </c>
      <c r="M208" s="115"/>
      <c r="N208" s="115"/>
      <c r="O208" s="117"/>
    </row>
    <row r="209" spans="1:15" s="3" customFormat="1" ht="12" x14ac:dyDescent="0.2">
      <c r="A209" s="112" t="s">
        <v>1237</v>
      </c>
      <c r="B209" s="361" t="s">
        <v>1182</v>
      </c>
      <c r="C209" s="362"/>
      <c r="D209" s="362"/>
      <c r="E209" s="362"/>
      <c r="F209" s="362"/>
      <c r="G209" s="362"/>
      <c r="H209" s="363"/>
      <c r="I209" s="113" t="s">
        <v>984</v>
      </c>
      <c r="J209" s="114"/>
      <c r="K209" s="135">
        <v>0</v>
      </c>
      <c r="L209" s="197">
        <v>0</v>
      </c>
      <c r="M209" s="115"/>
      <c r="N209" s="115"/>
      <c r="O209" s="117"/>
    </row>
    <row r="210" spans="1:15" s="3" customFormat="1" ht="12" x14ac:dyDescent="0.2">
      <c r="A210" s="112" t="s">
        <v>1238</v>
      </c>
      <c r="B210" s="361" t="s">
        <v>1239</v>
      </c>
      <c r="C210" s="362"/>
      <c r="D210" s="362"/>
      <c r="E210" s="362"/>
      <c r="F210" s="362"/>
      <c r="G210" s="362"/>
      <c r="H210" s="363"/>
      <c r="I210" s="113" t="s">
        <v>984</v>
      </c>
      <c r="J210" s="134">
        <v>507.70800000000003</v>
      </c>
      <c r="K210" s="135">
        <v>452</v>
      </c>
      <c r="L210" s="197">
        <v>448.81400000000002</v>
      </c>
      <c r="M210" s="115"/>
      <c r="N210" s="115"/>
      <c r="O210" s="117"/>
    </row>
    <row r="211" spans="1:15" s="3" customFormat="1" ht="12" x14ac:dyDescent="0.2">
      <c r="A211" s="112" t="s">
        <v>1240</v>
      </c>
      <c r="B211" s="361" t="s">
        <v>1182</v>
      </c>
      <c r="C211" s="362"/>
      <c r="D211" s="362"/>
      <c r="E211" s="362"/>
      <c r="F211" s="362"/>
      <c r="G211" s="362"/>
      <c r="H211" s="363"/>
      <c r="I211" s="113" t="s">
        <v>984</v>
      </c>
      <c r="J211" s="134"/>
      <c r="K211" s="135">
        <v>0</v>
      </c>
      <c r="L211" s="197">
        <v>0</v>
      </c>
      <c r="M211" s="115"/>
      <c r="N211" s="115"/>
      <c r="O211" s="117"/>
    </row>
    <row r="212" spans="1:15" s="3" customFormat="1" ht="12" x14ac:dyDescent="0.2">
      <c r="A212" s="112" t="s">
        <v>1241</v>
      </c>
      <c r="B212" s="361" t="s">
        <v>1242</v>
      </c>
      <c r="C212" s="362"/>
      <c r="D212" s="362"/>
      <c r="E212" s="362"/>
      <c r="F212" s="362"/>
      <c r="G212" s="362"/>
      <c r="H212" s="363"/>
      <c r="I212" s="113" t="s">
        <v>984</v>
      </c>
      <c r="J212" s="134">
        <v>1451</v>
      </c>
      <c r="K212" s="135">
        <v>1678</v>
      </c>
      <c r="L212" s="197">
        <v>1699</v>
      </c>
      <c r="M212" s="115"/>
      <c r="N212" s="115"/>
      <c r="O212" s="117"/>
    </row>
    <row r="213" spans="1:15" s="3" customFormat="1" ht="12" x14ac:dyDescent="0.2">
      <c r="A213" s="112" t="s">
        <v>1243</v>
      </c>
      <c r="B213" s="361" t="s">
        <v>1182</v>
      </c>
      <c r="C213" s="362"/>
      <c r="D213" s="362"/>
      <c r="E213" s="362"/>
      <c r="F213" s="362"/>
      <c r="G213" s="362"/>
      <c r="H213" s="363"/>
      <c r="I213" s="113" t="s">
        <v>984</v>
      </c>
      <c r="J213" s="134"/>
      <c r="K213" s="135">
        <v>0</v>
      </c>
      <c r="L213" s="197">
        <v>0</v>
      </c>
      <c r="M213" s="115"/>
      <c r="N213" s="115"/>
      <c r="O213" s="117"/>
    </row>
    <row r="214" spans="1:15" s="3" customFormat="1" ht="24" customHeight="1" x14ac:dyDescent="0.2">
      <c r="A214" s="112" t="s">
        <v>1244</v>
      </c>
      <c r="B214" s="358" t="s">
        <v>1245</v>
      </c>
      <c r="C214" s="359"/>
      <c r="D214" s="359"/>
      <c r="E214" s="359"/>
      <c r="F214" s="359"/>
      <c r="G214" s="359"/>
      <c r="H214" s="360"/>
      <c r="I214" s="113" t="s">
        <v>984</v>
      </c>
      <c r="J214" s="134">
        <v>200</v>
      </c>
      <c r="K214" s="135">
        <v>669</v>
      </c>
      <c r="L214" s="197">
        <v>733.24319999999989</v>
      </c>
      <c r="M214" s="115"/>
      <c r="N214" s="115"/>
      <c r="O214" s="117"/>
    </row>
    <row r="215" spans="1:15" s="3" customFormat="1" ht="12" x14ac:dyDescent="0.2">
      <c r="A215" s="112" t="s">
        <v>1246</v>
      </c>
      <c r="B215" s="361" t="s">
        <v>1182</v>
      </c>
      <c r="C215" s="362"/>
      <c r="D215" s="362"/>
      <c r="E215" s="362"/>
      <c r="F215" s="362"/>
      <c r="G215" s="362"/>
      <c r="H215" s="363"/>
      <c r="I215" s="113" t="s">
        <v>984</v>
      </c>
      <c r="J215" s="134"/>
      <c r="K215" s="135">
        <v>0</v>
      </c>
      <c r="L215" s="197">
        <v>0</v>
      </c>
      <c r="M215" s="115"/>
      <c r="N215" s="115"/>
      <c r="O215" s="117"/>
    </row>
    <row r="216" spans="1:15" s="3" customFormat="1" ht="12" x14ac:dyDescent="0.2">
      <c r="A216" s="112" t="s">
        <v>1247</v>
      </c>
      <c r="B216" s="361" t="s">
        <v>1248</v>
      </c>
      <c r="C216" s="362"/>
      <c r="D216" s="362"/>
      <c r="E216" s="362"/>
      <c r="F216" s="362"/>
      <c r="G216" s="362"/>
      <c r="H216" s="363"/>
      <c r="I216" s="113" t="s">
        <v>984</v>
      </c>
      <c r="J216" s="134">
        <v>1568.5433200000002</v>
      </c>
      <c r="K216" s="135">
        <v>592</v>
      </c>
      <c r="L216" s="197">
        <v>5686.9317999999994</v>
      </c>
      <c r="M216" s="115"/>
      <c r="N216" s="115"/>
      <c r="O216" s="117"/>
    </row>
    <row r="217" spans="1:15" s="3" customFormat="1" ht="12" x14ac:dyDescent="0.2">
      <c r="A217" s="112" t="s">
        <v>1249</v>
      </c>
      <c r="B217" s="361" t="s">
        <v>1182</v>
      </c>
      <c r="C217" s="362"/>
      <c r="D217" s="362"/>
      <c r="E217" s="362"/>
      <c r="F217" s="362"/>
      <c r="G217" s="362"/>
      <c r="H217" s="363"/>
      <c r="I217" s="113" t="s">
        <v>984</v>
      </c>
      <c r="J217" s="134"/>
      <c r="K217" s="135">
        <v>0</v>
      </c>
      <c r="L217" s="197">
        <v>0</v>
      </c>
      <c r="M217" s="115"/>
      <c r="N217" s="115"/>
      <c r="O217" s="117"/>
    </row>
    <row r="218" spans="1:15" s="3" customFormat="1" ht="24" customHeight="1" x14ac:dyDescent="0.2">
      <c r="A218" s="112" t="s">
        <v>1250</v>
      </c>
      <c r="B218" s="358" t="s">
        <v>1251</v>
      </c>
      <c r="C218" s="359"/>
      <c r="D218" s="359"/>
      <c r="E218" s="359"/>
      <c r="F218" s="359"/>
      <c r="G218" s="359"/>
      <c r="H218" s="360"/>
      <c r="I218" s="113" t="s">
        <v>2</v>
      </c>
      <c r="J218" s="134"/>
      <c r="K218" s="135">
        <v>0</v>
      </c>
      <c r="L218" s="197"/>
      <c r="M218" s="115"/>
      <c r="N218" s="115"/>
      <c r="O218" s="117"/>
    </row>
    <row r="219" spans="1:15" s="3" customFormat="1" ht="12" x14ac:dyDescent="0.2">
      <c r="A219" s="112" t="s">
        <v>1252</v>
      </c>
      <c r="B219" s="361" t="s">
        <v>1253</v>
      </c>
      <c r="C219" s="362"/>
      <c r="D219" s="362"/>
      <c r="E219" s="362"/>
      <c r="F219" s="362"/>
      <c r="G219" s="362"/>
      <c r="H219" s="363"/>
      <c r="I219" s="113" t="s">
        <v>2</v>
      </c>
      <c r="J219" s="134"/>
      <c r="K219" s="135">
        <v>0</v>
      </c>
      <c r="L219" s="197"/>
      <c r="M219" s="115"/>
      <c r="N219" s="115"/>
      <c r="O219" s="117"/>
    </row>
    <row r="220" spans="1:15" s="3" customFormat="1" ht="24" customHeight="1" x14ac:dyDescent="0.2">
      <c r="A220" s="112" t="s">
        <v>1254</v>
      </c>
      <c r="B220" s="358" t="s">
        <v>1255</v>
      </c>
      <c r="C220" s="359"/>
      <c r="D220" s="359"/>
      <c r="E220" s="359"/>
      <c r="F220" s="359"/>
      <c r="G220" s="359"/>
      <c r="H220" s="360"/>
      <c r="I220" s="113" t="s">
        <v>2</v>
      </c>
      <c r="J220" s="134"/>
      <c r="K220" s="135">
        <v>0</v>
      </c>
      <c r="L220" s="197"/>
      <c r="M220" s="115"/>
      <c r="N220" s="115"/>
      <c r="O220" s="117"/>
    </row>
    <row r="221" spans="1:15" s="3" customFormat="1" ht="24" customHeight="1" x14ac:dyDescent="0.2">
      <c r="A221" s="112" t="s">
        <v>1256</v>
      </c>
      <c r="B221" s="358" t="s">
        <v>1257</v>
      </c>
      <c r="C221" s="359"/>
      <c r="D221" s="359"/>
      <c r="E221" s="359"/>
      <c r="F221" s="359"/>
      <c r="G221" s="359"/>
      <c r="H221" s="360"/>
      <c r="I221" s="113" t="s">
        <v>2</v>
      </c>
      <c r="J221" s="134"/>
      <c r="K221" s="135">
        <v>0</v>
      </c>
      <c r="L221" s="197"/>
      <c r="M221" s="115"/>
      <c r="N221" s="115"/>
      <c r="O221" s="117"/>
    </row>
    <row r="222" spans="1:15" s="3" customFormat="1" ht="24" customHeight="1" x14ac:dyDescent="0.2">
      <c r="A222" s="112" t="s">
        <v>1258</v>
      </c>
      <c r="B222" s="358" t="s">
        <v>1259</v>
      </c>
      <c r="C222" s="359"/>
      <c r="D222" s="359"/>
      <c r="E222" s="359"/>
      <c r="F222" s="359"/>
      <c r="G222" s="359"/>
      <c r="H222" s="360"/>
      <c r="I222" s="113" t="s">
        <v>2</v>
      </c>
      <c r="J222" s="134"/>
      <c r="K222" s="135">
        <v>0</v>
      </c>
      <c r="L222" s="197"/>
      <c r="M222" s="115"/>
      <c r="N222" s="115"/>
      <c r="O222" s="117"/>
    </row>
    <row r="223" spans="1:15" s="3" customFormat="1" ht="12" x14ac:dyDescent="0.2">
      <c r="A223" s="112" t="s">
        <v>1260</v>
      </c>
      <c r="B223" s="361" t="s">
        <v>1261</v>
      </c>
      <c r="C223" s="362"/>
      <c r="D223" s="362"/>
      <c r="E223" s="362"/>
      <c r="F223" s="362"/>
      <c r="G223" s="362"/>
      <c r="H223" s="363"/>
      <c r="I223" s="113" t="s">
        <v>2</v>
      </c>
      <c r="J223" s="134"/>
      <c r="K223" s="135">
        <v>0</v>
      </c>
      <c r="L223" s="197"/>
      <c r="M223" s="115"/>
      <c r="N223" s="115"/>
      <c r="O223" s="117"/>
    </row>
    <row r="224" spans="1:15" s="3" customFormat="1" ht="12" x14ac:dyDescent="0.2">
      <c r="A224" s="112" t="s">
        <v>1262</v>
      </c>
      <c r="B224" s="361" t="s">
        <v>1263</v>
      </c>
      <c r="C224" s="362"/>
      <c r="D224" s="362"/>
      <c r="E224" s="362"/>
      <c r="F224" s="362"/>
      <c r="G224" s="362"/>
      <c r="H224" s="363"/>
      <c r="I224" s="113" t="s">
        <v>2</v>
      </c>
      <c r="J224" s="134"/>
      <c r="K224" s="135">
        <v>0</v>
      </c>
      <c r="L224" s="197"/>
      <c r="M224" s="115"/>
      <c r="N224" s="115"/>
      <c r="O224" s="117"/>
    </row>
    <row r="225" spans="1:15" s="3" customFormat="1" ht="12" x14ac:dyDescent="0.2">
      <c r="A225" s="112" t="s">
        <v>1264</v>
      </c>
      <c r="B225" s="361" t="s">
        <v>1265</v>
      </c>
      <c r="C225" s="362"/>
      <c r="D225" s="362"/>
      <c r="E225" s="362"/>
      <c r="F225" s="362"/>
      <c r="G225" s="362"/>
      <c r="H225" s="363"/>
      <c r="I225" s="113" t="s">
        <v>2</v>
      </c>
      <c r="J225" s="134"/>
      <c r="K225" s="135">
        <v>0</v>
      </c>
      <c r="L225" s="197"/>
      <c r="M225" s="115"/>
      <c r="N225" s="115"/>
      <c r="O225" s="117"/>
    </row>
    <row r="226" spans="1:15" s="3" customFormat="1" ht="12" x14ac:dyDescent="0.2">
      <c r="A226" s="112" t="s">
        <v>1266</v>
      </c>
      <c r="B226" s="361" t="s">
        <v>1267</v>
      </c>
      <c r="C226" s="362"/>
      <c r="D226" s="362"/>
      <c r="E226" s="362"/>
      <c r="F226" s="362"/>
      <c r="G226" s="362"/>
      <c r="H226" s="363"/>
      <c r="I226" s="113" t="s">
        <v>2</v>
      </c>
      <c r="J226" s="134"/>
      <c r="K226" s="135">
        <v>0</v>
      </c>
      <c r="L226" s="197"/>
      <c r="M226" s="115"/>
      <c r="N226" s="115"/>
      <c r="O226" s="117"/>
    </row>
    <row r="227" spans="1:15" s="3" customFormat="1" ht="12" x14ac:dyDescent="0.2">
      <c r="A227" s="112" t="s">
        <v>1268</v>
      </c>
      <c r="B227" s="361" t="s">
        <v>1269</v>
      </c>
      <c r="C227" s="362"/>
      <c r="D227" s="362"/>
      <c r="E227" s="362"/>
      <c r="F227" s="362"/>
      <c r="G227" s="362"/>
      <c r="H227" s="363"/>
      <c r="I227" s="113" t="s">
        <v>2</v>
      </c>
      <c r="J227" s="134"/>
      <c r="K227" s="135">
        <v>0</v>
      </c>
      <c r="L227" s="197"/>
      <c r="M227" s="115"/>
      <c r="N227" s="115"/>
      <c r="O227" s="117"/>
    </row>
    <row r="228" spans="1:15" s="3" customFormat="1" ht="24" customHeight="1" x14ac:dyDescent="0.2">
      <c r="A228" s="112" t="s">
        <v>1270</v>
      </c>
      <c r="B228" s="358" t="s">
        <v>1271</v>
      </c>
      <c r="C228" s="359"/>
      <c r="D228" s="359"/>
      <c r="E228" s="359"/>
      <c r="F228" s="359"/>
      <c r="G228" s="359"/>
      <c r="H228" s="360"/>
      <c r="I228" s="113" t="s">
        <v>2</v>
      </c>
      <c r="J228" s="134"/>
      <c r="K228" s="135">
        <v>0</v>
      </c>
      <c r="L228" s="197"/>
      <c r="M228" s="115"/>
      <c r="N228" s="115"/>
      <c r="O228" s="117"/>
    </row>
    <row r="229" spans="1:15" s="3" customFormat="1" ht="12" x14ac:dyDescent="0.2">
      <c r="A229" s="112" t="s">
        <v>1272</v>
      </c>
      <c r="B229" s="361" t="s">
        <v>1007</v>
      </c>
      <c r="C229" s="362"/>
      <c r="D229" s="362"/>
      <c r="E229" s="362"/>
      <c r="F229" s="362"/>
      <c r="G229" s="362"/>
      <c r="H229" s="363"/>
      <c r="I229" s="113" t="s">
        <v>2</v>
      </c>
      <c r="J229" s="134"/>
      <c r="K229" s="135">
        <v>0</v>
      </c>
      <c r="L229" s="197"/>
      <c r="M229" s="115"/>
      <c r="N229" s="115"/>
      <c r="O229" s="117"/>
    </row>
    <row r="230" spans="1:15" s="3" customFormat="1" thickBot="1" x14ac:dyDescent="0.25">
      <c r="A230" s="137" t="s">
        <v>1273</v>
      </c>
      <c r="B230" s="364" t="s">
        <v>1009</v>
      </c>
      <c r="C230" s="365"/>
      <c r="D230" s="365"/>
      <c r="E230" s="365"/>
      <c r="F230" s="365"/>
      <c r="G230" s="365"/>
      <c r="H230" s="366"/>
      <c r="I230" s="138" t="s">
        <v>2</v>
      </c>
      <c r="J230" s="134"/>
      <c r="K230" s="139">
        <v>0</v>
      </c>
      <c r="L230" s="140"/>
      <c r="M230" s="140"/>
      <c r="N230" s="140"/>
      <c r="O230" s="141"/>
    </row>
    <row r="231" spans="1:15" ht="13.5" thickBot="1" x14ac:dyDescent="0.25">
      <c r="A231" s="329" t="s">
        <v>1274</v>
      </c>
      <c r="B231" s="330"/>
      <c r="C231" s="330"/>
      <c r="D231" s="330"/>
      <c r="E231" s="330"/>
      <c r="F231" s="330"/>
      <c r="G231" s="330"/>
      <c r="H231" s="330"/>
      <c r="I231" s="330"/>
      <c r="J231" s="330"/>
      <c r="K231" s="330"/>
      <c r="L231" s="330"/>
      <c r="M231" s="330"/>
      <c r="N231" s="330"/>
      <c r="O231" s="331"/>
    </row>
    <row r="232" spans="1:15" s="3" customFormat="1" ht="27.2" customHeight="1" x14ac:dyDescent="0.2">
      <c r="A232" s="187" t="s">
        <v>1275</v>
      </c>
      <c r="B232" s="367" t="s">
        <v>1276</v>
      </c>
      <c r="C232" s="368"/>
      <c r="D232" s="368"/>
      <c r="E232" s="368"/>
      <c r="F232" s="368"/>
      <c r="G232" s="368"/>
      <c r="H232" s="369"/>
      <c r="I232" s="190" t="s">
        <v>1176</v>
      </c>
      <c r="J232" s="189"/>
      <c r="K232" s="187" t="s">
        <v>1277</v>
      </c>
      <c r="L232" s="142" t="s">
        <v>1277</v>
      </c>
      <c r="M232" s="142"/>
      <c r="N232" s="142" t="s">
        <v>1277</v>
      </c>
      <c r="O232" s="190" t="s">
        <v>1277</v>
      </c>
    </row>
    <row r="233" spans="1:15" s="3" customFormat="1" ht="12" x14ac:dyDescent="0.2">
      <c r="A233" s="112" t="s">
        <v>1278</v>
      </c>
      <c r="B233" s="317" t="s">
        <v>1279</v>
      </c>
      <c r="C233" s="318"/>
      <c r="D233" s="318"/>
      <c r="E233" s="318"/>
      <c r="F233" s="318"/>
      <c r="G233" s="318"/>
      <c r="H233" s="319"/>
      <c r="I233" s="113" t="s">
        <v>193</v>
      </c>
      <c r="J233" s="134"/>
      <c r="K233" s="112"/>
      <c r="L233" s="143"/>
      <c r="M233" s="143"/>
      <c r="N233" s="143"/>
      <c r="O233" s="144"/>
    </row>
    <row r="234" spans="1:15" s="3" customFormat="1" ht="12" x14ac:dyDescent="0.2">
      <c r="A234" s="112" t="s">
        <v>1280</v>
      </c>
      <c r="B234" s="317" t="s">
        <v>1281</v>
      </c>
      <c r="C234" s="318"/>
      <c r="D234" s="318"/>
      <c r="E234" s="318"/>
      <c r="F234" s="318"/>
      <c r="G234" s="318"/>
      <c r="H234" s="319"/>
      <c r="I234" s="113" t="s">
        <v>1282</v>
      </c>
      <c r="J234" s="134"/>
      <c r="K234" s="112"/>
      <c r="L234" s="143"/>
      <c r="M234" s="143"/>
      <c r="N234" s="143"/>
      <c r="O234" s="144"/>
    </row>
    <row r="235" spans="1:15" s="3" customFormat="1" ht="12" x14ac:dyDescent="0.2">
      <c r="A235" s="112" t="s">
        <v>1283</v>
      </c>
      <c r="B235" s="317" t="s">
        <v>1284</v>
      </c>
      <c r="C235" s="318"/>
      <c r="D235" s="318"/>
      <c r="E235" s="318"/>
      <c r="F235" s="318"/>
      <c r="G235" s="318"/>
      <c r="H235" s="319"/>
      <c r="I235" s="113" t="s">
        <v>193</v>
      </c>
      <c r="J235" s="134"/>
      <c r="K235" s="112"/>
      <c r="L235" s="143"/>
      <c r="M235" s="143"/>
      <c r="N235" s="143"/>
      <c r="O235" s="144"/>
    </row>
    <row r="236" spans="1:15" s="3" customFormat="1" ht="12" x14ac:dyDescent="0.2">
      <c r="A236" s="112" t="s">
        <v>1285</v>
      </c>
      <c r="B236" s="317" t="s">
        <v>1286</v>
      </c>
      <c r="C236" s="318"/>
      <c r="D236" s="318"/>
      <c r="E236" s="318"/>
      <c r="F236" s="318"/>
      <c r="G236" s="318"/>
      <c r="H236" s="319"/>
      <c r="I236" s="113" t="s">
        <v>1282</v>
      </c>
      <c r="J236" s="134"/>
      <c r="K236" s="112"/>
      <c r="L236" s="143"/>
      <c r="M236" s="143"/>
      <c r="N236" s="143"/>
      <c r="O236" s="144"/>
    </row>
    <row r="237" spans="1:15" s="3" customFormat="1" ht="12" x14ac:dyDescent="0.2">
      <c r="A237" s="112" t="s">
        <v>1287</v>
      </c>
      <c r="B237" s="317" t="s">
        <v>1288</v>
      </c>
      <c r="C237" s="318"/>
      <c r="D237" s="318"/>
      <c r="E237" s="318"/>
      <c r="F237" s="318"/>
      <c r="G237" s="318"/>
      <c r="H237" s="319"/>
      <c r="I237" s="113" t="s">
        <v>1289</v>
      </c>
      <c r="J237" s="134"/>
      <c r="K237" s="112"/>
      <c r="L237" s="143"/>
      <c r="M237" s="143"/>
      <c r="N237" s="143"/>
      <c r="O237" s="144"/>
    </row>
    <row r="238" spans="1:15" s="3" customFormat="1" ht="12" x14ac:dyDescent="0.2">
      <c r="A238" s="112" t="s">
        <v>1290</v>
      </c>
      <c r="B238" s="317" t="s">
        <v>1291</v>
      </c>
      <c r="C238" s="318"/>
      <c r="D238" s="318"/>
      <c r="E238" s="318"/>
      <c r="F238" s="318"/>
      <c r="G238" s="318"/>
      <c r="H238" s="319"/>
      <c r="I238" s="113" t="s">
        <v>1176</v>
      </c>
      <c r="J238" s="134"/>
      <c r="K238" s="112" t="s">
        <v>1277</v>
      </c>
      <c r="L238" s="143" t="s">
        <v>1277</v>
      </c>
      <c r="M238" s="143"/>
      <c r="N238" s="143" t="s">
        <v>1277</v>
      </c>
      <c r="O238" s="113" t="s">
        <v>1277</v>
      </c>
    </row>
    <row r="239" spans="1:15" s="3" customFormat="1" ht="12" x14ac:dyDescent="0.2">
      <c r="A239" s="112" t="s">
        <v>1292</v>
      </c>
      <c r="B239" s="317" t="s">
        <v>1293</v>
      </c>
      <c r="C239" s="318"/>
      <c r="D239" s="318"/>
      <c r="E239" s="318"/>
      <c r="F239" s="318"/>
      <c r="G239" s="318"/>
      <c r="H239" s="319"/>
      <c r="I239" s="113" t="s">
        <v>1289</v>
      </c>
      <c r="J239" s="134"/>
      <c r="K239" s="112"/>
      <c r="L239" s="143"/>
      <c r="M239" s="143"/>
      <c r="N239" s="143"/>
      <c r="O239" s="144"/>
    </row>
    <row r="240" spans="1:15" s="3" customFormat="1" ht="12" x14ac:dyDescent="0.2">
      <c r="A240" s="112" t="s">
        <v>1294</v>
      </c>
      <c r="B240" s="317" t="s">
        <v>1295</v>
      </c>
      <c r="C240" s="318"/>
      <c r="D240" s="318"/>
      <c r="E240" s="318"/>
      <c r="F240" s="318"/>
      <c r="G240" s="318"/>
      <c r="H240" s="319"/>
      <c r="I240" s="113" t="s">
        <v>1296</v>
      </c>
      <c r="J240" s="134"/>
      <c r="K240" s="112"/>
      <c r="L240" s="143"/>
      <c r="M240" s="143"/>
      <c r="N240" s="143"/>
      <c r="O240" s="144"/>
    </row>
    <row r="241" spans="1:15" s="3" customFormat="1" ht="12" x14ac:dyDescent="0.2">
      <c r="A241" s="112" t="s">
        <v>1297</v>
      </c>
      <c r="B241" s="317" t="s">
        <v>1298</v>
      </c>
      <c r="C241" s="318"/>
      <c r="D241" s="318"/>
      <c r="E241" s="318"/>
      <c r="F241" s="318"/>
      <c r="G241" s="318"/>
      <c r="H241" s="319"/>
      <c r="I241" s="113" t="s">
        <v>1176</v>
      </c>
      <c r="J241" s="134"/>
      <c r="K241" s="112" t="s">
        <v>1277</v>
      </c>
      <c r="L241" s="143" t="s">
        <v>1277</v>
      </c>
      <c r="M241" s="143"/>
      <c r="N241" s="143" t="s">
        <v>1277</v>
      </c>
      <c r="O241" s="113" t="s">
        <v>1277</v>
      </c>
    </row>
    <row r="242" spans="1:15" s="3" customFormat="1" ht="12" x14ac:dyDescent="0.2">
      <c r="A242" s="112" t="s">
        <v>1299</v>
      </c>
      <c r="B242" s="317" t="s">
        <v>1293</v>
      </c>
      <c r="C242" s="318"/>
      <c r="D242" s="318"/>
      <c r="E242" s="318"/>
      <c r="F242" s="318"/>
      <c r="G242" s="318"/>
      <c r="H242" s="319"/>
      <c r="I242" s="113" t="s">
        <v>1289</v>
      </c>
      <c r="J242" s="134"/>
      <c r="K242" s="112"/>
      <c r="L242" s="143"/>
      <c r="M242" s="143"/>
      <c r="N242" s="143"/>
      <c r="O242" s="144"/>
    </row>
    <row r="243" spans="1:15" s="3" customFormat="1" ht="12" x14ac:dyDescent="0.2">
      <c r="A243" s="112" t="s">
        <v>1300</v>
      </c>
      <c r="B243" s="317" t="s">
        <v>1301</v>
      </c>
      <c r="C243" s="318"/>
      <c r="D243" s="318"/>
      <c r="E243" s="318"/>
      <c r="F243" s="318"/>
      <c r="G243" s="318"/>
      <c r="H243" s="319"/>
      <c r="I243" s="113" t="s">
        <v>193</v>
      </c>
      <c r="J243" s="134"/>
      <c r="K243" s="112"/>
      <c r="L243" s="143"/>
      <c r="M243" s="143"/>
      <c r="N243" s="143"/>
      <c r="O243" s="144"/>
    </row>
    <row r="244" spans="1:15" s="3" customFormat="1" ht="12" x14ac:dyDescent="0.2">
      <c r="A244" s="112" t="s">
        <v>1302</v>
      </c>
      <c r="B244" s="317" t="s">
        <v>1295</v>
      </c>
      <c r="C244" s="318"/>
      <c r="D244" s="318"/>
      <c r="E244" s="318"/>
      <c r="F244" s="318"/>
      <c r="G244" s="318"/>
      <c r="H244" s="319"/>
      <c r="I244" s="113" t="s">
        <v>1296</v>
      </c>
      <c r="J244" s="134"/>
      <c r="K244" s="112"/>
      <c r="L244" s="143"/>
      <c r="M244" s="143"/>
      <c r="N244" s="143"/>
      <c r="O244" s="144"/>
    </row>
    <row r="245" spans="1:15" s="3" customFormat="1" ht="12" x14ac:dyDescent="0.2">
      <c r="A245" s="112" t="s">
        <v>1303</v>
      </c>
      <c r="B245" s="317" t="s">
        <v>1304</v>
      </c>
      <c r="C245" s="318"/>
      <c r="D245" s="318"/>
      <c r="E245" s="318"/>
      <c r="F245" s="318"/>
      <c r="G245" s="318"/>
      <c r="H245" s="319"/>
      <c r="I245" s="113" t="s">
        <v>1176</v>
      </c>
      <c r="J245" s="134"/>
      <c r="K245" s="112" t="s">
        <v>1277</v>
      </c>
      <c r="L245" s="143" t="s">
        <v>1277</v>
      </c>
      <c r="M245" s="143"/>
      <c r="N245" s="143" t="s">
        <v>1277</v>
      </c>
      <c r="O245" s="113" t="s">
        <v>1277</v>
      </c>
    </row>
    <row r="246" spans="1:15" s="3" customFormat="1" ht="12" x14ac:dyDescent="0.2">
      <c r="A246" s="112" t="s">
        <v>1305</v>
      </c>
      <c r="B246" s="317" t="s">
        <v>1293</v>
      </c>
      <c r="C246" s="318"/>
      <c r="D246" s="318"/>
      <c r="E246" s="318"/>
      <c r="F246" s="318"/>
      <c r="G246" s="318"/>
      <c r="H246" s="319"/>
      <c r="I246" s="113" t="s">
        <v>1289</v>
      </c>
      <c r="J246" s="134"/>
      <c r="K246" s="112"/>
      <c r="L246" s="143"/>
      <c r="M246" s="143"/>
      <c r="N246" s="143"/>
      <c r="O246" s="144"/>
    </row>
    <row r="247" spans="1:15" s="3" customFormat="1" ht="12" x14ac:dyDescent="0.2">
      <c r="A247" s="112" t="s">
        <v>1306</v>
      </c>
      <c r="B247" s="317" t="s">
        <v>1295</v>
      </c>
      <c r="C247" s="318"/>
      <c r="D247" s="318"/>
      <c r="E247" s="318"/>
      <c r="F247" s="318"/>
      <c r="G247" s="318"/>
      <c r="H247" s="319"/>
      <c r="I247" s="113" t="s">
        <v>1296</v>
      </c>
      <c r="J247" s="134"/>
      <c r="K247" s="112"/>
      <c r="L247" s="143"/>
      <c r="M247" s="143"/>
      <c r="N247" s="143"/>
      <c r="O247" s="144"/>
    </row>
    <row r="248" spans="1:15" s="3" customFormat="1" ht="12" x14ac:dyDescent="0.2">
      <c r="A248" s="112" t="s">
        <v>1307</v>
      </c>
      <c r="B248" s="317" t="s">
        <v>1308</v>
      </c>
      <c r="C248" s="318"/>
      <c r="D248" s="318"/>
      <c r="E248" s="318"/>
      <c r="F248" s="318"/>
      <c r="G248" s="318"/>
      <c r="H248" s="319"/>
      <c r="I248" s="113" t="s">
        <v>1176</v>
      </c>
      <c r="J248" s="134"/>
      <c r="K248" s="112" t="s">
        <v>1277</v>
      </c>
      <c r="L248" s="143" t="s">
        <v>1277</v>
      </c>
      <c r="M248" s="143"/>
      <c r="N248" s="143" t="s">
        <v>1277</v>
      </c>
      <c r="O248" s="113" t="s">
        <v>1277</v>
      </c>
    </row>
    <row r="249" spans="1:15" s="3" customFormat="1" ht="12" x14ac:dyDescent="0.2">
      <c r="A249" s="112" t="s">
        <v>1309</v>
      </c>
      <c r="B249" s="317" t="s">
        <v>1293</v>
      </c>
      <c r="C249" s="318"/>
      <c r="D249" s="318"/>
      <c r="E249" s="318"/>
      <c r="F249" s="318"/>
      <c r="G249" s="318"/>
      <c r="H249" s="319"/>
      <c r="I249" s="113" t="s">
        <v>1289</v>
      </c>
      <c r="J249" s="134"/>
      <c r="K249" s="112"/>
      <c r="L249" s="143"/>
      <c r="M249" s="143"/>
      <c r="N249" s="143"/>
      <c r="O249" s="144"/>
    </row>
    <row r="250" spans="1:15" s="3" customFormat="1" ht="12" x14ac:dyDescent="0.2">
      <c r="A250" s="112" t="s">
        <v>1310</v>
      </c>
      <c r="B250" s="317" t="s">
        <v>1301</v>
      </c>
      <c r="C250" s="318"/>
      <c r="D250" s="318"/>
      <c r="E250" s="318"/>
      <c r="F250" s="318"/>
      <c r="G250" s="318"/>
      <c r="H250" s="319"/>
      <c r="I250" s="113" t="s">
        <v>193</v>
      </c>
      <c r="J250" s="134"/>
      <c r="K250" s="112"/>
      <c r="L250" s="143"/>
      <c r="M250" s="143"/>
      <c r="N250" s="143"/>
      <c r="O250" s="144"/>
    </row>
    <row r="251" spans="1:15" s="3" customFormat="1" ht="12" x14ac:dyDescent="0.2">
      <c r="A251" s="112" t="s">
        <v>1311</v>
      </c>
      <c r="B251" s="317" t="s">
        <v>1295</v>
      </c>
      <c r="C251" s="318"/>
      <c r="D251" s="318"/>
      <c r="E251" s="318"/>
      <c r="F251" s="318"/>
      <c r="G251" s="318"/>
      <c r="H251" s="319"/>
      <c r="I251" s="113" t="s">
        <v>1296</v>
      </c>
      <c r="J251" s="134"/>
      <c r="K251" s="112"/>
      <c r="L251" s="143"/>
      <c r="M251" s="143"/>
      <c r="N251" s="143"/>
      <c r="O251" s="144"/>
    </row>
    <row r="252" spans="1:15" s="3" customFormat="1" ht="12" x14ac:dyDescent="0.2">
      <c r="A252" s="112" t="s">
        <v>1312</v>
      </c>
      <c r="B252" s="317" t="s">
        <v>1313</v>
      </c>
      <c r="C252" s="318"/>
      <c r="D252" s="318"/>
      <c r="E252" s="318"/>
      <c r="F252" s="318"/>
      <c r="G252" s="318"/>
      <c r="H252" s="319"/>
      <c r="I252" s="113" t="s">
        <v>1176</v>
      </c>
      <c r="J252" s="134"/>
      <c r="K252" s="112" t="s">
        <v>1277</v>
      </c>
      <c r="L252" s="143" t="s">
        <v>1277</v>
      </c>
      <c r="M252" s="143"/>
      <c r="N252" s="143" t="s">
        <v>1277</v>
      </c>
      <c r="O252" s="113" t="s">
        <v>1277</v>
      </c>
    </row>
    <row r="253" spans="1:15" s="3" customFormat="1" ht="12" x14ac:dyDescent="0.2">
      <c r="A253" s="112" t="s">
        <v>1314</v>
      </c>
      <c r="B253" s="317" t="s">
        <v>1315</v>
      </c>
      <c r="C253" s="318"/>
      <c r="D253" s="318"/>
      <c r="E253" s="318"/>
      <c r="F253" s="318"/>
      <c r="G253" s="318"/>
      <c r="H253" s="319"/>
      <c r="I253" s="113" t="s">
        <v>1289</v>
      </c>
      <c r="J253" s="134"/>
      <c r="K253" s="112"/>
      <c r="L253" s="143"/>
      <c r="M253" s="143"/>
      <c r="N253" s="143"/>
      <c r="O253" s="144"/>
    </row>
    <row r="254" spans="1:15" s="3" customFormat="1" ht="24" customHeight="1" x14ac:dyDescent="0.2">
      <c r="A254" s="112" t="s">
        <v>1316</v>
      </c>
      <c r="B254" s="323" t="s">
        <v>1317</v>
      </c>
      <c r="C254" s="324"/>
      <c r="D254" s="324"/>
      <c r="E254" s="324"/>
      <c r="F254" s="324"/>
      <c r="G254" s="324"/>
      <c r="H254" s="325"/>
      <c r="I254" s="113" t="s">
        <v>1289</v>
      </c>
      <c r="J254" s="134"/>
      <c r="K254" s="112"/>
      <c r="L254" s="143"/>
      <c r="M254" s="143"/>
      <c r="N254" s="143"/>
      <c r="O254" s="144"/>
    </row>
    <row r="255" spans="1:15" s="3" customFormat="1" ht="12" x14ac:dyDescent="0.2">
      <c r="A255" s="112" t="s">
        <v>1318</v>
      </c>
      <c r="B255" s="317" t="s">
        <v>1319</v>
      </c>
      <c r="C255" s="318"/>
      <c r="D255" s="318"/>
      <c r="E255" s="318"/>
      <c r="F255" s="318"/>
      <c r="G255" s="318"/>
      <c r="H255" s="319"/>
      <c r="I255" s="113" t="s">
        <v>1289</v>
      </c>
      <c r="J255" s="134"/>
      <c r="K255" s="112"/>
      <c r="L255" s="143"/>
      <c r="M255" s="143"/>
      <c r="N255" s="143"/>
      <c r="O255" s="144"/>
    </row>
    <row r="256" spans="1:15" s="3" customFormat="1" ht="12" x14ac:dyDescent="0.2">
      <c r="A256" s="112" t="s">
        <v>1320</v>
      </c>
      <c r="B256" s="317" t="s">
        <v>1321</v>
      </c>
      <c r="C256" s="318"/>
      <c r="D256" s="318"/>
      <c r="E256" s="318"/>
      <c r="F256" s="318"/>
      <c r="G256" s="318"/>
      <c r="H256" s="319"/>
      <c r="I256" s="113" t="s">
        <v>1289</v>
      </c>
      <c r="J256" s="134"/>
      <c r="K256" s="112"/>
      <c r="L256" s="143"/>
      <c r="M256" s="143"/>
      <c r="N256" s="143"/>
      <c r="O256" s="144"/>
    </row>
    <row r="257" spans="1:15" s="3" customFormat="1" ht="12" x14ac:dyDescent="0.2">
      <c r="A257" s="112" t="s">
        <v>1322</v>
      </c>
      <c r="B257" s="317" t="s">
        <v>1323</v>
      </c>
      <c r="C257" s="318"/>
      <c r="D257" s="318"/>
      <c r="E257" s="318"/>
      <c r="F257" s="318"/>
      <c r="G257" s="318"/>
      <c r="H257" s="319"/>
      <c r="I257" s="113" t="s">
        <v>1289</v>
      </c>
      <c r="J257" s="134"/>
      <c r="K257" s="112"/>
      <c r="L257" s="143"/>
      <c r="M257" s="143"/>
      <c r="N257" s="143"/>
      <c r="O257" s="144"/>
    </row>
    <row r="258" spans="1:15" s="3" customFormat="1" ht="12" x14ac:dyDescent="0.2">
      <c r="A258" s="112" t="s">
        <v>1324</v>
      </c>
      <c r="B258" s="317" t="s">
        <v>1325</v>
      </c>
      <c r="C258" s="318"/>
      <c r="D258" s="318"/>
      <c r="E258" s="318"/>
      <c r="F258" s="318"/>
      <c r="G258" s="318"/>
      <c r="H258" s="319"/>
      <c r="I258" s="113" t="s">
        <v>193</v>
      </c>
      <c r="J258" s="134"/>
      <c r="K258" s="112"/>
      <c r="L258" s="143"/>
      <c r="M258" s="143"/>
      <c r="N258" s="143"/>
      <c r="O258" s="144"/>
    </row>
    <row r="259" spans="1:15" s="3" customFormat="1" ht="24" customHeight="1" x14ac:dyDescent="0.2">
      <c r="A259" s="112" t="s">
        <v>1326</v>
      </c>
      <c r="B259" s="323" t="s">
        <v>1327</v>
      </c>
      <c r="C259" s="324"/>
      <c r="D259" s="324"/>
      <c r="E259" s="324"/>
      <c r="F259" s="324"/>
      <c r="G259" s="324"/>
      <c r="H259" s="325"/>
      <c r="I259" s="113" t="s">
        <v>193</v>
      </c>
      <c r="J259" s="134"/>
      <c r="K259" s="112"/>
      <c r="L259" s="143"/>
      <c r="M259" s="143"/>
      <c r="N259" s="143"/>
      <c r="O259" s="144"/>
    </row>
    <row r="260" spans="1:15" s="3" customFormat="1" ht="12" x14ac:dyDescent="0.2">
      <c r="A260" s="112" t="s">
        <v>1328</v>
      </c>
      <c r="B260" s="317" t="s">
        <v>1319</v>
      </c>
      <c r="C260" s="318"/>
      <c r="D260" s="318"/>
      <c r="E260" s="318"/>
      <c r="F260" s="318"/>
      <c r="G260" s="318"/>
      <c r="H260" s="319"/>
      <c r="I260" s="113" t="s">
        <v>193</v>
      </c>
      <c r="J260" s="134"/>
      <c r="K260" s="112"/>
      <c r="L260" s="143"/>
      <c r="M260" s="143"/>
      <c r="N260" s="143"/>
      <c r="O260" s="144"/>
    </row>
    <row r="261" spans="1:15" s="3" customFormat="1" ht="12" x14ac:dyDescent="0.2">
      <c r="A261" s="112" t="s">
        <v>1329</v>
      </c>
      <c r="B261" s="317" t="s">
        <v>1321</v>
      </c>
      <c r="C261" s="318"/>
      <c r="D261" s="318"/>
      <c r="E261" s="318"/>
      <c r="F261" s="318"/>
      <c r="G261" s="318"/>
      <c r="H261" s="319"/>
      <c r="I261" s="113" t="s">
        <v>193</v>
      </c>
      <c r="J261" s="134"/>
      <c r="K261" s="112"/>
      <c r="L261" s="143"/>
      <c r="M261" s="143"/>
      <c r="N261" s="143"/>
      <c r="O261" s="144"/>
    </row>
    <row r="262" spans="1:15" s="3" customFormat="1" ht="12" x14ac:dyDescent="0.2">
      <c r="A262" s="112" t="s">
        <v>1330</v>
      </c>
      <c r="B262" s="317" t="s">
        <v>1331</v>
      </c>
      <c r="C262" s="318"/>
      <c r="D262" s="318"/>
      <c r="E262" s="318"/>
      <c r="F262" s="318"/>
      <c r="G262" s="318"/>
      <c r="H262" s="319"/>
      <c r="I262" s="113" t="s">
        <v>1332</v>
      </c>
      <c r="J262" s="134"/>
      <c r="K262" s="112"/>
      <c r="L262" s="143"/>
      <c r="M262" s="143"/>
      <c r="N262" s="143"/>
      <c r="O262" s="144"/>
    </row>
    <row r="263" spans="1:15" s="3" customFormat="1" ht="24" customHeight="1" x14ac:dyDescent="0.2">
      <c r="A263" s="112" t="s">
        <v>1333</v>
      </c>
      <c r="B263" s="323" t="s">
        <v>1334</v>
      </c>
      <c r="C263" s="324"/>
      <c r="D263" s="324"/>
      <c r="E263" s="324"/>
      <c r="F263" s="324"/>
      <c r="G263" s="324"/>
      <c r="H263" s="325"/>
      <c r="I263" s="113" t="s">
        <v>984</v>
      </c>
      <c r="J263" s="134"/>
      <c r="K263" s="112"/>
      <c r="L263" s="143"/>
      <c r="M263" s="143"/>
      <c r="N263" s="143"/>
      <c r="O263" s="144"/>
    </row>
    <row r="264" spans="1:15" s="3" customFormat="1" ht="12" x14ac:dyDescent="0.2">
      <c r="A264" s="112" t="s">
        <v>1335</v>
      </c>
      <c r="B264" s="317" t="s">
        <v>1336</v>
      </c>
      <c r="C264" s="318"/>
      <c r="D264" s="318"/>
      <c r="E264" s="318"/>
      <c r="F264" s="318"/>
      <c r="G264" s="318"/>
      <c r="H264" s="319"/>
      <c r="I264" s="113" t="s">
        <v>1176</v>
      </c>
      <c r="J264" s="134"/>
      <c r="K264" s="112" t="s">
        <v>1277</v>
      </c>
      <c r="L264" s="143" t="s">
        <v>1277</v>
      </c>
      <c r="M264" s="143"/>
      <c r="N264" s="143" t="s">
        <v>1277</v>
      </c>
      <c r="O264" s="113" t="s">
        <v>1277</v>
      </c>
    </row>
    <row r="265" spans="1:15" s="3" customFormat="1" ht="12" x14ac:dyDescent="0.2">
      <c r="A265" s="112" t="s">
        <v>1337</v>
      </c>
      <c r="B265" s="317" t="s">
        <v>1338</v>
      </c>
      <c r="C265" s="318"/>
      <c r="D265" s="318"/>
      <c r="E265" s="318"/>
      <c r="F265" s="318"/>
      <c r="G265" s="318"/>
      <c r="H265" s="319"/>
      <c r="I265" s="113" t="s">
        <v>1289</v>
      </c>
      <c r="J265" s="134"/>
      <c r="K265" s="112"/>
      <c r="L265" s="143"/>
      <c r="M265" s="143"/>
      <c r="N265" s="143"/>
      <c r="O265" s="144"/>
    </row>
    <row r="266" spans="1:15" s="3" customFormat="1" ht="12" x14ac:dyDescent="0.2">
      <c r="A266" s="112" t="s">
        <v>1339</v>
      </c>
      <c r="B266" s="317" t="s">
        <v>1340</v>
      </c>
      <c r="C266" s="318"/>
      <c r="D266" s="318"/>
      <c r="E266" s="318"/>
      <c r="F266" s="318"/>
      <c r="G266" s="318"/>
      <c r="H266" s="319"/>
      <c r="I266" s="113" t="s">
        <v>1282</v>
      </c>
      <c r="J266" s="134"/>
      <c r="K266" s="112"/>
      <c r="L266" s="143"/>
      <c r="M266" s="143"/>
      <c r="N266" s="143"/>
      <c r="O266" s="144"/>
    </row>
    <row r="267" spans="1:15" s="3" customFormat="1" ht="36" customHeight="1" x14ac:dyDescent="0.2">
      <c r="A267" s="112" t="s">
        <v>1341</v>
      </c>
      <c r="B267" s="323" t="s">
        <v>1342</v>
      </c>
      <c r="C267" s="324"/>
      <c r="D267" s="324"/>
      <c r="E267" s="324"/>
      <c r="F267" s="324"/>
      <c r="G267" s="324"/>
      <c r="H267" s="325"/>
      <c r="I267" s="113" t="s">
        <v>984</v>
      </c>
      <c r="J267" s="134"/>
      <c r="K267" s="112"/>
      <c r="L267" s="143"/>
      <c r="M267" s="143"/>
      <c r="N267" s="143"/>
      <c r="O267" s="144"/>
    </row>
    <row r="268" spans="1:15" s="3" customFormat="1" ht="24" customHeight="1" x14ac:dyDescent="0.2">
      <c r="A268" s="112" t="s">
        <v>1343</v>
      </c>
      <c r="B268" s="323" t="s">
        <v>1344</v>
      </c>
      <c r="C268" s="324"/>
      <c r="D268" s="324"/>
      <c r="E268" s="324"/>
      <c r="F268" s="324"/>
      <c r="G268" s="324"/>
      <c r="H268" s="325"/>
      <c r="I268" s="113" t="s">
        <v>984</v>
      </c>
      <c r="J268" s="134"/>
      <c r="K268" s="112"/>
      <c r="L268" s="143"/>
      <c r="M268" s="143"/>
      <c r="N268" s="143"/>
      <c r="O268" s="144"/>
    </row>
    <row r="269" spans="1:15" s="3" customFormat="1" ht="12" x14ac:dyDescent="0.2">
      <c r="A269" s="112" t="s">
        <v>1345</v>
      </c>
      <c r="B269" s="317" t="s">
        <v>1346</v>
      </c>
      <c r="C269" s="318"/>
      <c r="D269" s="318"/>
      <c r="E269" s="318"/>
      <c r="F269" s="318"/>
      <c r="G269" s="318"/>
      <c r="H269" s="319"/>
      <c r="I269" s="113" t="s">
        <v>1176</v>
      </c>
      <c r="J269" s="134"/>
      <c r="K269" s="112" t="s">
        <v>1277</v>
      </c>
      <c r="L269" s="143" t="s">
        <v>1277</v>
      </c>
      <c r="M269" s="143"/>
      <c r="N269" s="143" t="s">
        <v>1277</v>
      </c>
      <c r="O269" s="113" t="s">
        <v>1277</v>
      </c>
    </row>
    <row r="270" spans="1:15" s="3" customFormat="1" ht="12" x14ac:dyDescent="0.2">
      <c r="A270" s="112" t="s">
        <v>1347</v>
      </c>
      <c r="B270" s="317" t="s">
        <v>1348</v>
      </c>
      <c r="C270" s="318"/>
      <c r="D270" s="318"/>
      <c r="E270" s="318"/>
      <c r="F270" s="318"/>
      <c r="G270" s="318"/>
      <c r="H270" s="319"/>
      <c r="I270" s="113" t="s">
        <v>193</v>
      </c>
      <c r="J270" s="134"/>
      <c r="K270" s="112"/>
      <c r="L270" s="143"/>
      <c r="M270" s="143"/>
      <c r="N270" s="143"/>
      <c r="O270" s="144"/>
    </row>
    <row r="271" spans="1:15" s="3" customFormat="1" ht="36" customHeight="1" x14ac:dyDescent="0.2">
      <c r="A271" s="112" t="s">
        <v>1349</v>
      </c>
      <c r="B271" s="323" t="s">
        <v>1350</v>
      </c>
      <c r="C271" s="324"/>
      <c r="D271" s="324"/>
      <c r="E271" s="324"/>
      <c r="F271" s="324"/>
      <c r="G271" s="324"/>
      <c r="H271" s="325"/>
      <c r="I271" s="113" t="s">
        <v>193</v>
      </c>
      <c r="J271" s="134"/>
      <c r="K271" s="112"/>
      <c r="L271" s="143"/>
      <c r="M271" s="143"/>
      <c r="N271" s="143"/>
      <c r="O271" s="144"/>
    </row>
    <row r="272" spans="1:15" s="3" customFormat="1" ht="36" customHeight="1" x14ac:dyDescent="0.2">
      <c r="A272" s="112" t="s">
        <v>1351</v>
      </c>
      <c r="B272" s="323" t="s">
        <v>1352</v>
      </c>
      <c r="C272" s="324"/>
      <c r="D272" s="324"/>
      <c r="E272" s="324"/>
      <c r="F272" s="324"/>
      <c r="G272" s="324"/>
      <c r="H272" s="325"/>
      <c r="I272" s="113" t="s">
        <v>193</v>
      </c>
      <c r="J272" s="134"/>
      <c r="K272" s="112"/>
      <c r="L272" s="143"/>
      <c r="M272" s="143"/>
      <c r="N272" s="143"/>
      <c r="O272" s="144"/>
    </row>
    <row r="273" spans="1:15" s="3" customFormat="1" ht="24" customHeight="1" x14ac:dyDescent="0.2">
      <c r="A273" s="112" t="s">
        <v>1353</v>
      </c>
      <c r="B273" s="323" t="s">
        <v>1354</v>
      </c>
      <c r="C273" s="324"/>
      <c r="D273" s="324"/>
      <c r="E273" s="324"/>
      <c r="F273" s="324"/>
      <c r="G273" s="324"/>
      <c r="H273" s="325"/>
      <c r="I273" s="113" t="s">
        <v>193</v>
      </c>
      <c r="J273" s="134"/>
      <c r="K273" s="112"/>
      <c r="L273" s="143"/>
      <c r="M273" s="143"/>
      <c r="N273" s="143"/>
      <c r="O273" s="144"/>
    </row>
    <row r="274" spans="1:15" s="3" customFormat="1" ht="12" x14ac:dyDescent="0.2">
      <c r="A274" s="112" t="s">
        <v>1355</v>
      </c>
      <c r="B274" s="317" t="s">
        <v>1356</v>
      </c>
      <c r="C274" s="318"/>
      <c r="D274" s="318"/>
      <c r="E274" s="318"/>
      <c r="F274" s="318"/>
      <c r="G274" s="318"/>
      <c r="H274" s="319"/>
      <c r="I274" s="113" t="s">
        <v>1289</v>
      </c>
      <c r="J274" s="134"/>
      <c r="K274" s="112"/>
      <c r="L274" s="143"/>
      <c r="M274" s="143"/>
      <c r="N274" s="143"/>
      <c r="O274" s="144"/>
    </row>
    <row r="275" spans="1:15" s="3" customFormat="1" ht="24" customHeight="1" x14ac:dyDescent="0.2">
      <c r="A275" s="112" t="s">
        <v>1357</v>
      </c>
      <c r="B275" s="323" t="s">
        <v>1358</v>
      </c>
      <c r="C275" s="324"/>
      <c r="D275" s="324"/>
      <c r="E275" s="324"/>
      <c r="F275" s="324"/>
      <c r="G275" s="324"/>
      <c r="H275" s="325"/>
      <c r="I275" s="113" t="s">
        <v>1289</v>
      </c>
      <c r="J275" s="134"/>
      <c r="K275" s="112"/>
      <c r="L275" s="143"/>
      <c r="M275" s="143"/>
      <c r="N275" s="143"/>
      <c r="O275" s="144"/>
    </row>
    <row r="276" spans="1:15" s="3" customFormat="1" ht="12" x14ac:dyDescent="0.2">
      <c r="A276" s="112" t="s">
        <v>1359</v>
      </c>
      <c r="B276" s="317" t="s">
        <v>1360</v>
      </c>
      <c r="C276" s="318"/>
      <c r="D276" s="318"/>
      <c r="E276" s="318"/>
      <c r="F276" s="318"/>
      <c r="G276" s="318"/>
      <c r="H276" s="319"/>
      <c r="I276" s="113" t="s">
        <v>1289</v>
      </c>
      <c r="J276" s="134"/>
      <c r="K276" s="112"/>
      <c r="L276" s="143"/>
      <c r="M276" s="143"/>
      <c r="N276" s="143"/>
      <c r="O276" s="144"/>
    </row>
    <row r="277" spans="1:15" s="3" customFormat="1" ht="24" customHeight="1" x14ac:dyDescent="0.2">
      <c r="A277" s="112" t="s">
        <v>1361</v>
      </c>
      <c r="B277" s="323" t="s">
        <v>1362</v>
      </c>
      <c r="C277" s="324"/>
      <c r="D277" s="324"/>
      <c r="E277" s="324"/>
      <c r="F277" s="324"/>
      <c r="G277" s="324"/>
      <c r="H277" s="325"/>
      <c r="I277" s="113" t="s">
        <v>984</v>
      </c>
      <c r="J277" s="134"/>
      <c r="K277" s="112"/>
      <c r="L277" s="143"/>
      <c r="M277" s="143"/>
      <c r="N277" s="143"/>
      <c r="O277" s="144"/>
    </row>
    <row r="278" spans="1:15" s="3" customFormat="1" ht="12" x14ac:dyDescent="0.2">
      <c r="A278" s="112" t="s">
        <v>1363</v>
      </c>
      <c r="B278" s="317" t="s">
        <v>1007</v>
      </c>
      <c r="C278" s="318"/>
      <c r="D278" s="318"/>
      <c r="E278" s="318"/>
      <c r="F278" s="318"/>
      <c r="G278" s="318"/>
      <c r="H278" s="319"/>
      <c r="I278" s="113" t="s">
        <v>984</v>
      </c>
      <c r="J278" s="134"/>
      <c r="K278" s="112"/>
      <c r="L278" s="143"/>
      <c r="M278" s="143"/>
      <c r="N278" s="143"/>
      <c r="O278" s="144"/>
    </row>
    <row r="279" spans="1:15" s="3" customFormat="1" ht="12" x14ac:dyDescent="0.2">
      <c r="A279" s="112" t="s">
        <v>1364</v>
      </c>
      <c r="B279" s="317" t="s">
        <v>1009</v>
      </c>
      <c r="C279" s="318"/>
      <c r="D279" s="318"/>
      <c r="E279" s="318"/>
      <c r="F279" s="318"/>
      <c r="G279" s="318"/>
      <c r="H279" s="319"/>
      <c r="I279" s="113" t="s">
        <v>984</v>
      </c>
      <c r="J279" s="134"/>
      <c r="K279" s="112"/>
      <c r="L279" s="143"/>
      <c r="M279" s="143"/>
      <c r="N279" s="143"/>
      <c r="O279" s="144"/>
    </row>
    <row r="280" spans="1:15" s="3" customFormat="1" thickBot="1" x14ac:dyDescent="0.25">
      <c r="A280" s="137" t="s">
        <v>1365</v>
      </c>
      <c r="B280" s="355" t="s">
        <v>1366</v>
      </c>
      <c r="C280" s="356"/>
      <c r="D280" s="356"/>
      <c r="E280" s="356"/>
      <c r="F280" s="356"/>
      <c r="G280" s="356"/>
      <c r="H280" s="357"/>
      <c r="I280" s="138" t="s">
        <v>1367</v>
      </c>
      <c r="J280" s="145"/>
      <c r="K280" s="137"/>
      <c r="L280" s="146"/>
      <c r="M280" s="146"/>
      <c r="N280" s="146"/>
      <c r="O280" s="147"/>
    </row>
    <row r="281" spans="1:15" ht="13.5" thickBot="1" x14ac:dyDescent="0.25">
      <c r="A281" s="329" t="s">
        <v>1368</v>
      </c>
      <c r="B281" s="330"/>
      <c r="C281" s="330"/>
      <c r="D281" s="330"/>
      <c r="E281" s="330"/>
      <c r="F281" s="330"/>
      <c r="G281" s="330"/>
      <c r="H281" s="330"/>
      <c r="I281" s="330"/>
      <c r="J281" s="330"/>
      <c r="K281" s="330"/>
      <c r="L281" s="330"/>
      <c r="M281" s="330"/>
      <c r="N281" s="330"/>
      <c r="O281" s="331"/>
    </row>
    <row r="282" spans="1:15" s="3" customFormat="1" ht="42.75" customHeight="1" x14ac:dyDescent="0.2">
      <c r="A282" s="341" t="s">
        <v>971</v>
      </c>
      <c r="B282" s="343" t="s">
        <v>972</v>
      </c>
      <c r="C282" s="344"/>
      <c r="D282" s="344"/>
      <c r="E282" s="344"/>
      <c r="F282" s="344"/>
      <c r="G282" s="344"/>
      <c r="H282" s="345"/>
      <c r="I282" s="349" t="s">
        <v>973</v>
      </c>
      <c r="J282" s="351" t="s">
        <v>974</v>
      </c>
      <c r="K282" s="344"/>
      <c r="L282" s="345"/>
      <c r="M282" s="352" t="s">
        <v>975</v>
      </c>
      <c r="N282" s="353"/>
      <c r="O282" s="354" t="s">
        <v>976</v>
      </c>
    </row>
    <row r="283" spans="1:15" s="3" customFormat="1" ht="36" x14ac:dyDescent="0.2">
      <c r="A283" s="342"/>
      <c r="B283" s="346"/>
      <c r="C283" s="347"/>
      <c r="D283" s="347"/>
      <c r="E283" s="347"/>
      <c r="F283" s="347"/>
      <c r="G283" s="347"/>
      <c r="H283" s="348"/>
      <c r="I283" s="350"/>
      <c r="J283" s="148" t="s">
        <v>1369</v>
      </c>
      <c r="K283" s="148" t="s">
        <v>1369</v>
      </c>
      <c r="L283" s="149" t="s">
        <v>1884</v>
      </c>
      <c r="M283" s="149" t="s">
        <v>979</v>
      </c>
      <c r="N283" s="149" t="s">
        <v>980</v>
      </c>
      <c r="O283" s="350"/>
    </row>
    <row r="284" spans="1:15" s="61" customFormat="1" thickBot="1" x14ac:dyDescent="0.25">
      <c r="A284" s="150">
        <v>1</v>
      </c>
      <c r="B284" s="335">
        <v>2</v>
      </c>
      <c r="C284" s="336"/>
      <c r="D284" s="336"/>
      <c r="E284" s="336"/>
      <c r="F284" s="336"/>
      <c r="G284" s="336"/>
      <c r="H284" s="337"/>
      <c r="I284" s="151">
        <v>3</v>
      </c>
      <c r="J284" s="185"/>
      <c r="K284" s="186">
        <v>4</v>
      </c>
      <c r="L284" s="152">
        <v>5</v>
      </c>
      <c r="M284" s="152">
        <v>6</v>
      </c>
      <c r="N284" s="152">
        <v>7</v>
      </c>
      <c r="O284" s="151">
        <v>8</v>
      </c>
    </row>
    <row r="285" spans="1:15" s="3" customFormat="1" ht="30" customHeight="1" x14ac:dyDescent="0.2">
      <c r="A285" s="338" t="s">
        <v>1370</v>
      </c>
      <c r="B285" s="339"/>
      <c r="C285" s="339"/>
      <c r="D285" s="339"/>
      <c r="E285" s="339"/>
      <c r="F285" s="339"/>
      <c r="G285" s="339"/>
      <c r="H285" s="340"/>
      <c r="I285" s="190" t="s">
        <v>984</v>
      </c>
      <c r="J285" s="136">
        <f>J286+J343</f>
        <v>3049.4022500000001</v>
      </c>
      <c r="K285" s="136">
        <f t="shared" ref="K285:L285" si="0">K286+K343</f>
        <v>3049.4022500000001</v>
      </c>
      <c r="L285" s="136">
        <f t="shared" si="0"/>
        <v>1821.1524282744358</v>
      </c>
      <c r="M285" s="142"/>
      <c r="N285" s="142"/>
      <c r="O285" s="153"/>
    </row>
    <row r="286" spans="1:15" s="3" customFormat="1" ht="12" x14ac:dyDescent="0.2">
      <c r="A286" s="112" t="s">
        <v>982</v>
      </c>
      <c r="B286" s="317" t="s">
        <v>1371</v>
      </c>
      <c r="C286" s="318"/>
      <c r="D286" s="318"/>
      <c r="E286" s="318"/>
      <c r="F286" s="318"/>
      <c r="G286" s="318"/>
      <c r="H286" s="319"/>
      <c r="I286" s="113" t="s">
        <v>984</v>
      </c>
      <c r="J286" s="154">
        <f>J287+J311</f>
        <v>3036.9022500000001</v>
      </c>
      <c r="K286" s="154">
        <f t="shared" ref="K286:L286" si="1">K287+K311</f>
        <v>3036.9022500000001</v>
      </c>
      <c r="L286" s="154">
        <f t="shared" si="1"/>
        <v>1817.7266867827691</v>
      </c>
      <c r="M286" s="143"/>
      <c r="N286" s="143"/>
      <c r="O286" s="144"/>
    </row>
    <row r="287" spans="1:15" s="3" customFormat="1" ht="12" x14ac:dyDescent="0.2">
      <c r="A287" s="112" t="s">
        <v>985</v>
      </c>
      <c r="B287" s="317" t="s">
        <v>1372</v>
      </c>
      <c r="C287" s="318"/>
      <c r="D287" s="318"/>
      <c r="E287" s="318"/>
      <c r="F287" s="318"/>
      <c r="G287" s="318"/>
      <c r="H287" s="319"/>
      <c r="I287" s="113" t="s">
        <v>984</v>
      </c>
      <c r="J287" s="154">
        <v>1394.30225</v>
      </c>
      <c r="K287" s="154">
        <v>1394.30225</v>
      </c>
      <c r="L287" s="115">
        <f>L296+L310</f>
        <v>702.59447050550898</v>
      </c>
      <c r="M287" s="143"/>
      <c r="N287" s="143"/>
      <c r="O287" s="144"/>
    </row>
    <row r="288" spans="1:15" s="3" customFormat="1" ht="31.7" customHeight="1" x14ac:dyDescent="0.2">
      <c r="A288" s="112" t="s">
        <v>987</v>
      </c>
      <c r="B288" s="323" t="s">
        <v>1373</v>
      </c>
      <c r="C288" s="324"/>
      <c r="D288" s="324"/>
      <c r="E288" s="324"/>
      <c r="F288" s="324"/>
      <c r="G288" s="324"/>
      <c r="H288" s="325"/>
      <c r="I288" s="113" t="s">
        <v>984</v>
      </c>
      <c r="J288" s="135"/>
      <c r="K288" s="135"/>
      <c r="L288" s="143"/>
      <c r="M288" s="143"/>
      <c r="N288" s="143"/>
      <c r="O288" s="144"/>
    </row>
    <row r="289" spans="1:15" s="3" customFormat="1" ht="31.7" customHeight="1" x14ac:dyDescent="0.2">
      <c r="A289" s="112" t="s">
        <v>1374</v>
      </c>
      <c r="B289" s="317" t="s">
        <v>1375</v>
      </c>
      <c r="C289" s="318"/>
      <c r="D289" s="318"/>
      <c r="E289" s="318"/>
      <c r="F289" s="318"/>
      <c r="G289" s="318"/>
      <c r="H289" s="319"/>
      <c r="I289" s="113" t="s">
        <v>984</v>
      </c>
      <c r="J289" s="135"/>
      <c r="K289" s="135"/>
      <c r="L289" s="143"/>
      <c r="M289" s="143"/>
      <c r="N289" s="143"/>
      <c r="O289" s="144"/>
    </row>
    <row r="290" spans="1:15" s="3" customFormat="1" ht="31.7" customHeight="1" x14ac:dyDescent="0.2">
      <c r="A290" s="112" t="s">
        <v>1376</v>
      </c>
      <c r="B290" s="323" t="s">
        <v>988</v>
      </c>
      <c r="C290" s="324"/>
      <c r="D290" s="324"/>
      <c r="E290" s="324"/>
      <c r="F290" s="324"/>
      <c r="G290" s="324"/>
      <c r="H290" s="325"/>
      <c r="I290" s="113" t="s">
        <v>984</v>
      </c>
      <c r="J290" s="135"/>
      <c r="K290" s="135"/>
      <c r="L290" s="143"/>
      <c r="M290" s="143"/>
      <c r="N290" s="143"/>
      <c r="O290" s="144"/>
    </row>
    <row r="291" spans="1:15" s="3" customFormat="1" ht="31.7" customHeight="1" x14ac:dyDescent="0.2">
      <c r="A291" s="112" t="s">
        <v>1377</v>
      </c>
      <c r="B291" s="323" t="s">
        <v>990</v>
      </c>
      <c r="C291" s="324"/>
      <c r="D291" s="324"/>
      <c r="E291" s="324"/>
      <c r="F291" s="324"/>
      <c r="G291" s="324"/>
      <c r="H291" s="325"/>
      <c r="I291" s="113" t="s">
        <v>984</v>
      </c>
      <c r="J291" s="135"/>
      <c r="K291" s="135"/>
      <c r="L291" s="143"/>
      <c r="M291" s="143"/>
      <c r="N291" s="143"/>
      <c r="O291" s="144"/>
    </row>
    <row r="292" spans="1:15" s="3" customFormat="1" ht="31.7" customHeight="1" x14ac:dyDescent="0.2">
      <c r="A292" s="112" t="s">
        <v>1378</v>
      </c>
      <c r="B292" s="323" t="s">
        <v>992</v>
      </c>
      <c r="C292" s="324"/>
      <c r="D292" s="324"/>
      <c r="E292" s="324"/>
      <c r="F292" s="324"/>
      <c r="G292" s="324"/>
      <c r="H292" s="325"/>
      <c r="I292" s="113" t="s">
        <v>984</v>
      </c>
      <c r="J292" s="135"/>
      <c r="K292" s="135"/>
      <c r="L292" s="143"/>
      <c r="M292" s="143"/>
      <c r="N292" s="143"/>
      <c r="O292" s="144"/>
    </row>
    <row r="293" spans="1:15" s="3" customFormat="1" ht="12" x14ac:dyDescent="0.2">
      <c r="A293" s="112" t="s">
        <v>1379</v>
      </c>
      <c r="B293" s="317" t="s">
        <v>1380</v>
      </c>
      <c r="C293" s="318"/>
      <c r="D293" s="318"/>
      <c r="E293" s="318"/>
      <c r="F293" s="318"/>
      <c r="G293" s="318"/>
      <c r="H293" s="319"/>
      <c r="I293" s="113" t="s">
        <v>984</v>
      </c>
      <c r="J293" s="135"/>
      <c r="K293" s="135"/>
      <c r="L293" s="143"/>
      <c r="M293" s="143"/>
      <c r="N293" s="143"/>
      <c r="O293" s="144"/>
    </row>
    <row r="294" spans="1:15" s="3" customFormat="1" ht="12" x14ac:dyDescent="0.2">
      <c r="A294" s="112" t="s">
        <v>1381</v>
      </c>
      <c r="B294" s="317" t="s">
        <v>1382</v>
      </c>
      <c r="C294" s="318"/>
      <c r="D294" s="318"/>
      <c r="E294" s="318"/>
      <c r="F294" s="318"/>
      <c r="G294" s="318"/>
      <c r="H294" s="319"/>
      <c r="I294" s="113" t="s">
        <v>984</v>
      </c>
      <c r="J294" s="135"/>
      <c r="K294" s="135"/>
      <c r="L294" s="143"/>
      <c r="M294" s="143"/>
      <c r="N294" s="143"/>
      <c r="O294" s="144"/>
    </row>
    <row r="295" spans="1:15" s="3" customFormat="1" ht="12" x14ac:dyDescent="0.2">
      <c r="A295" s="112" t="s">
        <v>1383</v>
      </c>
      <c r="B295" s="317" t="s">
        <v>1384</v>
      </c>
      <c r="C295" s="318"/>
      <c r="D295" s="318"/>
      <c r="E295" s="318"/>
      <c r="F295" s="318"/>
      <c r="G295" s="318"/>
      <c r="H295" s="319"/>
      <c r="I295" s="113" t="s">
        <v>984</v>
      </c>
      <c r="J295" s="135"/>
      <c r="K295" s="135"/>
      <c r="L295" s="143"/>
      <c r="M295" s="143"/>
      <c r="N295" s="143"/>
      <c r="O295" s="144"/>
    </row>
    <row r="296" spans="1:15" s="3" customFormat="1" ht="19.149999999999999" customHeight="1" x14ac:dyDescent="0.2">
      <c r="A296" s="112" t="s">
        <v>1385</v>
      </c>
      <c r="B296" s="317" t="s">
        <v>1386</v>
      </c>
      <c r="C296" s="318"/>
      <c r="D296" s="318"/>
      <c r="E296" s="318"/>
      <c r="F296" s="318"/>
      <c r="G296" s="318"/>
      <c r="H296" s="319"/>
      <c r="I296" s="113" t="s">
        <v>984</v>
      </c>
      <c r="J296" s="135">
        <v>751.90224999999998</v>
      </c>
      <c r="K296" s="135">
        <v>751.90224999999998</v>
      </c>
      <c r="L296" s="143">
        <v>380.23645808050901</v>
      </c>
      <c r="M296" s="143"/>
      <c r="N296" s="143"/>
      <c r="O296" s="144"/>
    </row>
    <row r="297" spans="1:15" s="3" customFormat="1" ht="24" customHeight="1" x14ac:dyDescent="0.2">
      <c r="A297" s="112" t="s">
        <v>1387</v>
      </c>
      <c r="B297" s="323" t="s">
        <v>1388</v>
      </c>
      <c r="C297" s="324"/>
      <c r="D297" s="324"/>
      <c r="E297" s="324"/>
      <c r="F297" s="324"/>
      <c r="G297" s="324"/>
      <c r="H297" s="325"/>
      <c r="I297" s="113" t="s">
        <v>984</v>
      </c>
      <c r="J297" s="135"/>
      <c r="K297" s="135"/>
      <c r="L297" s="143"/>
      <c r="M297" s="143"/>
      <c r="N297" s="143"/>
      <c r="O297" s="144"/>
    </row>
    <row r="298" spans="1:15" s="3" customFormat="1" ht="12" x14ac:dyDescent="0.2">
      <c r="A298" s="112" t="s">
        <v>1389</v>
      </c>
      <c r="B298" s="317" t="s">
        <v>1390</v>
      </c>
      <c r="C298" s="318"/>
      <c r="D298" s="318"/>
      <c r="E298" s="318"/>
      <c r="F298" s="318"/>
      <c r="G298" s="318"/>
      <c r="H298" s="319"/>
      <c r="I298" s="113" t="s">
        <v>984</v>
      </c>
      <c r="J298" s="135"/>
      <c r="K298" s="135"/>
      <c r="L298" s="143"/>
      <c r="M298" s="143"/>
      <c r="N298" s="143"/>
      <c r="O298" s="144"/>
    </row>
    <row r="299" spans="1:15" s="3" customFormat="1" ht="12" x14ac:dyDescent="0.2">
      <c r="A299" s="112" t="s">
        <v>1391</v>
      </c>
      <c r="B299" s="317" t="s">
        <v>1392</v>
      </c>
      <c r="C299" s="318"/>
      <c r="D299" s="318"/>
      <c r="E299" s="318"/>
      <c r="F299" s="318"/>
      <c r="G299" s="318"/>
      <c r="H299" s="319"/>
      <c r="I299" s="113" t="s">
        <v>984</v>
      </c>
      <c r="J299" s="135">
        <v>751.90224999999998</v>
      </c>
      <c r="K299" s="135">
        <v>751.90224999999998</v>
      </c>
      <c r="L299" s="143">
        <v>380.23645808050901</v>
      </c>
      <c r="M299" s="143"/>
      <c r="N299" s="143"/>
      <c r="O299" s="144"/>
    </row>
    <row r="300" spans="1:15" s="3" customFormat="1" ht="12" x14ac:dyDescent="0.2">
      <c r="A300" s="112" t="s">
        <v>1393</v>
      </c>
      <c r="B300" s="317" t="s">
        <v>1390</v>
      </c>
      <c r="C300" s="318"/>
      <c r="D300" s="318"/>
      <c r="E300" s="318"/>
      <c r="F300" s="318"/>
      <c r="G300" s="318"/>
      <c r="H300" s="319"/>
      <c r="I300" s="113" t="s">
        <v>984</v>
      </c>
      <c r="J300" s="135"/>
      <c r="K300" s="135"/>
      <c r="L300" s="143"/>
      <c r="M300" s="143"/>
      <c r="N300" s="143"/>
      <c r="O300" s="144"/>
    </row>
    <row r="301" spans="1:15" s="3" customFormat="1" ht="12" x14ac:dyDescent="0.2">
      <c r="A301" s="112" t="s">
        <v>1394</v>
      </c>
      <c r="B301" s="317" t="s">
        <v>1395</v>
      </c>
      <c r="C301" s="318"/>
      <c r="D301" s="318"/>
      <c r="E301" s="318"/>
      <c r="F301" s="318"/>
      <c r="G301" s="318"/>
      <c r="H301" s="319"/>
      <c r="I301" s="113" t="s">
        <v>984</v>
      </c>
      <c r="J301" s="135"/>
      <c r="K301" s="135"/>
      <c r="L301" s="143"/>
      <c r="M301" s="143"/>
      <c r="N301" s="143"/>
      <c r="O301" s="144"/>
    </row>
    <row r="302" spans="1:15" s="3" customFormat="1" ht="12" x14ac:dyDescent="0.2">
      <c r="A302" s="112" t="s">
        <v>1396</v>
      </c>
      <c r="B302" s="317" t="s">
        <v>1204</v>
      </c>
      <c r="C302" s="318"/>
      <c r="D302" s="318"/>
      <c r="E302" s="318"/>
      <c r="F302" s="318"/>
      <c r="G302" s="318"/>
      <c r="H302" s="319"/>
      <c r="I302" s="113" t="s">
        <v>984</v>
      </c>
      <c r="J302" s="135"/>
      <c r="K302" s="135"/>
      <c r="L302" s="143"/>
      <c r="M302" s="143"/>
      <c r="N302" s="143"/>
      <c r="O302" s="144"/>
    </row>
    <row r="303" spans="1:15" s="3" customFormat="1" ht="24" customHeight="1" x14ac:dyDescent="0.2">
      <c r="A303" s="112" t="s">
        <v>1397</v>
      </c>
      <c r="B303" s="323" t="s">
        <v>1398</v>
      </c>
      <c r="C303" s="324"/>
      <c r="D303" s="324"/>
      <c r="E303" s="324"/>
      <c r="F303" s="324"/>
      <c r="G303" s="324"/>
      <c r="H303" s="325"/>
      <c r="I303" s="113" t="s">
        <v>984</v>
      </c>
      <c r="J303" s="135"/>
      <c r="K303" s="135"/>
      <c r="L303" s="143"/>
      <c r="M303" s="143"/>
      <c r="N303" s="143"/>
      <c r="O303" s="144"/>
    </row>
    <row r="304" spans="1:15" s="3" customFormat="1" ht="12.75" customHeight="1" x14ac:dyDescent="0.2">
      <c r="A304" s="112" t="s">
        <v>1399</v>
      </c>
      <c r="B304" s="317" t="s">
        <v>1007</v>
      </c>
      <c r="C304" s="318"/>
      <c r="D304" s="318"/>
      <c r="E304" s="318"/>
      <c r="F304" s="318"/>
      <c r="G304" s="318"/>
      <c r="H304" s="319"/>
      <c r="I304" s="113" t="s">
        <v>984</v>
      </c>
      <c r="J304" s="135"/>
      <c r="K304" s="135"/>
      <c r="L304" s="143"/>
      <c r="M304" s="143"/>
      <c r="N304" s="143"/>
      <c r="O304" s="144"/>
    </row>
    <row r="305" spans="1:16" s="3" customFormat="1" ht="12.75" customHeight="1" x14ac:dyDescent="0.2">
      <c r="A305" s="112" t="s">
        <v>1400</v>
      </c>
      <c r="B305" s="317" t="s">
        <v>1009</v>
      </c>
      <c r="C305" s="318"/>
      <c r="D305" s="318"/>
      <c r="E305" s="318"/>
      <c r="F305" s="318"/>
      <c r="G305" s="318"/>
      <c r="H305" s="319"/>
      <c r="I305" s="113" t="s">
        <v>984</v>
      </c>
      <c r="J305" s="135"/>
      <c r="K305" s="135"/>
      <c r="L305" s="143"/>
      <c r="M305" s="143"/>
      <c r="N305" s="143"/>
      <c r="O305" s="144"/>
    </row>
    <row r="306" spans="1:16" s="3" customFormat="1" ht="24" customHeight="1" x14ac:dyDescent="0.2">
      <c r="A306" s="112" t="s">
        <v>989</v>
      </c>
      <c r="B306" s="323" t="s">
        <v>1401</v>
      </c>
      <c r="C306" s="324"/>
      <c r="D306" s="324"/>
      <c r="E306" s="324"/>
      <c r="F306" s="324"/>
      <c r="G306" s="324"/>
      <c r="H306" s="325"/>
      <c r="I306" s="113" t="s">
        <v>984</v>
      </c>
      <c r="J306" s="135"/>
      <c r="K306" s="135"/>
      <c r="L306" s="143"/>
      <c r="M306" s="143"/>
      <c r="N306" s="143"/>
      <c r="O306" s="144"/>
    </row>
    <row r="307" spans="1:16" s="3" customFormat="1" ht="24" customHeight="1" x14ac:dyDescent="0.2">
      <c r="A307" s="112" t="s">
        <v>901</v>
      </c>
      <c r="B307" s="323" t="s">
        <v>988</v>
      </c>
      <c r="C307" s="324"/>
      <c r="D307" s="324"/>
      <c r="E307" s="324"/>
      <c r="F307" s="324"/>
      <c r="G307" s="324"/>
      <c r="H307" s="325"/>
      <c r="I307" s="113" t="s">
        <v>984</v>
      </c>
      <c r="J307" s="135"/>
      <c r="K307" s="135"/>
      <c r="L307" s="143"/>
      <c r="M307" s="143"/>
      <c r="N307" s="143"/>
      <c r="O307" s="144"/>
    </row>
    <row r="308" spans="1:16" s="3" customFormat="1" ht="24" customHeight="1" x14ac:dyDescent="0.2">
      <c r="A308" s="112" t="s">
        <v>1402</v>
      </c>
      <c r="B308" s="323" t="s">
        <v>990</v>
      </c>
      <c r="C308" s="324"/>
      <c r="D308" s="324"/>
      <c r="E308" s="324"/>
      <c r="F308" s="324"/>
      <c r="G308" s="324"/>
      <c r="H308" s="325"/>
      <c r="I308" s="113" t="s">
        <v>984</v>
      </c>
      <c r="J308" s="135"/>
      <c r="K308" s="135"/>
      <c r="L308" s="143"/>
      <c r="M308" s="143"/>
      <c r="N308" s="143"/>
      <c r="O308" s="144"/>
    </row>
    <row r="309" spans="1:16" s="3" customFormat="1" ht="24" customHeight="1" x14ac:dyDescent="0.2">
      <c r="A309" s="112" t="s">
        <v>1403</v>
      </c>
      <c r="B309" s="323" t="s">
        <v>992</v>
      </c>
      <c r="C309" s="324"/>
      <c r="D309" s="324"/>
      <c r="E309" s="324"/>
      <c r="F309" s="324"/>
      <c r="G309" s="324"/>
      <c r="H309" s="325"/>
      <c r="I309" s="113" t="s">
        <v>984</v>
      </c>
      <c r="J309" s="135"/>
      <c r="K309" s="135"/>
      <c r="L309" s="143"/>
      <c r="M309" s="143"/>
      <c r="N309" s="143"/>
      <c r="O309" s="144"/>
    </row>
    <row r="310" spans="1:16" s="3" customFormat="1" ht="12" x14ac:dyDescent="0.2">
      <c r="A310" s="112" t="s">
        <v>991</v>
      </c>
      <c r="B310" s="317" t="s">
        <v>1404</v>
      </c>
      <c r="C310" s="318"/>
      <c r="D310" s="318"/>
      <c r="E310" s="318"/>
      <c r="F310" s="318"/>
      <c r="G310" s="318"/>
      <c r="H310" s="319"/>
      <c r="I310" s="113" t="s">
        <v>984</v>
      </c>
      <c r="J310" s="135">
        <v>642.4</v>
      </c>
      <c r="K310" s="135">
        <v>642.4</v>
      </c>
      <c r="L310" s="143">
        <v>322.35801242500003</v>
      </c>
      <c r="M310" s="143"/>
      <c r="N310" s="143"/>
      <c r="O310" s="144"/>
    </row>
    <row r="311" spans="1:16" s="3" customFormat="1" ht="12" x14ac:dyDescent="0.2">
      <c r="A311" s="112" t="s">
        <v>993</v>
      </c>
      <c r="B311" s="317" t="s">
        <v>1405</v>
      </c>
      <c r="C311" s="318"/>
      <c r="D311" s="318"/>
      <c r="E311" s="318"/>
      <c r="F311" s="318"/>
      <c r="G311" s="318"/>
      <c r="H311" s="319"/>
      <c r="I311" s="113" t="s">
        <v>984</v>
      </c>
      <c r="J311" s="135">
        <v>1642.6</v>
      </c>
      <c r="K311" s="135">
        <v>1642.6</v>
      </c>
      <c r="L311" s="143">
        <v>1115.1322162772601</v>
      </c>
      <c r="M311" s="143"/>
      <c r="N311" s="143"/>
      <c r="O311" s="144"/>
    </row>
    <row r="312" spans="1:16" s="3" customFormat="1" ht="12" x14ac:dyDescent="0.2">
      <c r="A312" s="112" t="s">
        <v>1406</v>
      </c>
      <c r="B312" s="317" t="s">
        <v>1407</v>
      </c>
      <c r="C312" s="318"/>
      <c r="D312" s="318"/>
      <c r="E312" s="318"/>
      <c r="F312" s="318"/>
      <c r="G312" s="318"/>
      <c r="H312" s="319"/>
      <c r="I312" s="113" t="s">
        <v>984</v>
      </c>
      <c r="J312" s="135">
        <v>1642.6</v>
      </c>
      <c r="K312" s="135">
        <v>1642.6</v>
      </c>
      <c r="L312" s="143">
        <v>1115.1322162772601</v>
      </c>
      <c r="M312" s="143"/>
      <c r="N312" s="143"/>
      <c r="O312" s="144"/>
    </row>
    <row r="313" spans="1:16" s="3" customFormat="1" ht="27.2" customHeight="1" x14ac:dyDescent="0.2">
      <c r="A313" s="112" t="s">
        <v>899</v>
      </c>
      <c r="B313" s="317" t="s">
        <v>1408</v>
      </c>
      <c r="C313" s="318"/>
      <c r="D313" s="318"/>
      <c r="E313" s="318"/>
      <c r="F313" s="318"/>
      <c r="G313" s="318"/>
      <c r="H313" s="319"/>
      <c r="I313" s="113" t="s">
        <v>984</v>
      </c>
      <c r="J313" s="135"/>
      <c r="K313" s="135"/>
      <c r="L313" s="143"/>
      <c r="M313" s="143"/>
      <c r="N313" s="143"/>
      <c r="O313" s="144"/>
    </row>
    <row r="314" spans="1:16" s="3" customFormat="1" ht="34.15" customHeight="1" x14ac:dyDescent="0.2">
      <c r="A314" s="112" t="s">
        <v>1409</v>
      </c>
      <c r="B314" s="323" t="s">
        <v>988</v>
      </c>
      <c r="C314" s="324"/>
      <c r="D314" s="324"/>
      <c r="E314" s="324"/>
      <c r="F314" s="324"/>
      <c r="G314" s="324"/>
      <c r="H314" s="325"/>
      <c r="I314" s="113" t="s">
        <v>984</v>
      </c>
      <c r="J314" s="135"/>
      <c r="K314" s="135"/>
      <c r="L314" s="143"/>
      <c r="M314" s="143"/>
      <c r="N314" s="143"/>
      <c r="O314" s="144"/>
    </row>
    <row r="315" spans="1:16" s="3" customFormat="1" ht="24" customHeight="1" x14ac:dyDescent="0.2">
      <c r="A315" s="112" t="s">
        <v>1410</v>
      </c>
      <c r="B315" s="323" t="s">
        <v>990</v>
      </c>
      <c r="C315" s="324"/>
      <c r="D315" s="324"/>
      <c r="E315" s="324"/>
      <c r="F315" s="324"/>
      <c r="G315" s="324"/>
      <c r="H315" s="325"/>
      <c r="I315" s="113" t="s">
        <v>984</v>
      </c>
      <c r="J315" s="135"/>
      <c r="K315" s="135"/>
      <c r="L315" s="143"/>
      <c r="M315" s="143"/>
      <c r="N315" s="143"/>
      <c r="O315" s="144"/>
    </row>
    <row r="316" spans="1:16" s="3" customFormat="1" ht="24" customHeight="1" x14ac:dyDescent="0.2">
      <c r="A316" s="112" t="s">
        <v>1411</v>
      </c>
      <c r="B316" s="323" t="s">
        <v>992</v>
      </c>
      <c r="C316" s="324"/>
      <c r="D316" s="324"/>
      <c r="E316" s="324"/>
      <c r="F316" s="324"/>
      <c r="G316" s="324"/>
      <c r="H316" s="325"/>
      <c r="I316" s="113" t="s">
        <v>984</v>
      </c>
      <c r="J316" s="135"/>
      <c r="K316" s="135"/>
      <c r="L316" s="143"/>
      <c r="M316" s="143"/>
      <c r="N316" s="143"/>
      <c r="O316" s="144"/>
      <c r="P316" s="3">
        <v>0</v>
      </c>
    </row>
    <row r="317" spans="1:16" s="3" customFormat="1" ht="12" x14ac:dyDescent="0.2">
      <c r="A317" s="112" t="s">
        <v>1412</v>
      </c>
      <c r="B317" s="317" t="s">
        <v>1190</v>
      </c>
      <c r="C317" s="318"/>
      <c r="D317" s="318"/>
      <c r="E317" s="318"/>
      <c r="F317" s="318"/>
      <c r="G317" s="318"/>
      <c r="H317" s="319"/>
      <c r="I317" s="113" t="s">
        <v>984</v>
      </c>
      <c r="J317" s="135"/>
      <c r="K317" s="135"/>
      <c r="L317" s="143"/>
      <c r="M317" s="143"/>
      <c r="N317" s="143"/>
      <c r="O317" s="144"/>
    </row>
    <row r="318" spans="1:16" s="3" customFormat="1" ht="12" x14ac:dyDescent="0.2">
      <c r="A318" s="112" t="s">
        <v>1413</v>
      </c>
      <c r="B318" s="317" t="s">
        <v>1193</v>
      </c>
      <c r="C318" s="318"/>
      <c r="D318" s="318"/>
      <c r="E318" s="318"/>
      <c r="F318" s="318"/>
      <c r="G318" s="318"/>
      <c r="H318" s="319"/>
      <c r="I318" s="113" t="s">
        <v>984</v>
      </c>
      <c r="J318" s="135"/>
      <c r="K318" s="135"/>
      <c r="L318" s="143"/>
      <c r="M318" s="143"/>
      <c r="N318" s="143"/>
      <c r="O318" s="144"/>
    </row>
    <row r="319" spans="1:16" s="3" customFormat="1" ht="12" x14ac:dyDescent="0.2">
      <c r="A319" s="112" t="s">
        <v>1414</v>
      </c>
      <c r="B319" s="317" t="s">
        <v>1196</v>
      </c>
      <c r="C319" s="318"/>
      <c r="D319" s="318"/>
      <c r="E319" s="318"/>
      <c r="F319" s="318"/>
      <c r="G319" s="318"/>
      <c r="H319" s="319"/>
      <c r="I319" s="113" t="s">
        <v>984</v>
      </c>
      <c r="J319" s="135"/>
      <c r="K319" s="135"/>
      <c r="L319" s="143"/>
      <c r="M319" s="143"/>
      <c r="N319" s="143"/>
      <c r="O319" s="144"/>
    </row>
    <row r="320" spans="1:16" s="3" customFormat="1" ht="12" x14ac:dyDescent="0.2">
      <c r="A320" s="112" t="s">
        <v>1415</v>
      </c>
      <c r="B320" s="317" t="s">
        <v>1202</v>
      </c>
      <c r="C320" s="318"/>
      <c r="D320" s="318"/>
      <c r="E320" s="318"/>
      <c r="F320" s="318"/>
      <c r="G320" s="318"/>
      <c r="H320" s="319"/>
      <c r="I320" s="113" t="s">
        <v>984</v>
      </c>
      <c r="J320" s="135">
        <v>1642.6</v>
      </c>
      <c r="K320" s="135">
        <v>1642.6</v>
      </c>
      <c r="L320" s="143">
        <v>1115.1322162772601</v>
      </c>
      <c r="M320" s="143"/>
      <c r="N320" s="143"/>
      <c r="O320" s="144"/>
    </row>
    <row r="321" spans="1:15" s="3" customFormat="1" ht="12" x14ac:dyDescent="0.2">
      <c r="A321" s="112" t="s">
        <v>1416</v>
      </c>
      <c r="B321" s="317" t="s">
        <v>1204</v>
      </c>
      <c r="C321" s="318"/>
      <c r="D321" s="318"/>
      <c r="E321" s="318"/>
      <c r="F321" s="318"/>
      <c r="G321" s="318"/>
      <c r="H321" s="319"/>
      <c r="I321" s="113" t="s">
        <v>984</v>
      </c>
      <c r="J321" s="135"/>
      <c r="K321" s="135"/>
      <c r="L321" s="143"/>
      <c r="M321" s="143"/>
      <c r="N321" s="143"/>
      <c r="O321" s="144"/>
    </row>
    <row r="322" spans="1:15" s="3" customFormat="1" ht="24" customHeight="1" x14ac:dyDescent="0.2">
      <c r="A322" s="112" t="s">
        <v>1417</v>
      </c>
      <c r="B322" s="323" t="s">
        <v>1207</v>
      </c>
      <c r="C322" s="324"/>
      <c r="D322" s="324"/>
      <c r="E322" s="324"/>
      <c r="F322" s="324"/>
      <c r="G322" s="324"/>
      <c r="H322" s="325"/>
      <c r="I322" s="113" t="s">
        <v>984</v>
      </c>
      <c r="J322" s="135"/>
      <c r="K322" s="135"/>
      <c r="L322" s="143"/>
      <c r="M322" s="143"/>
      <c r="N322" s="143"/>
      <c r="O322" s="144"/>
    </row>
    <row r="323" spans="1:15" s="3" customFormat="1" ht="12" x14ac:dyDescent="0.2">
      <c r="A323" s="112" t="s">
        <v>1418</v>
      </c>
      <c r="B323" s="317" t="s">
        <v>1007</v>
      </c>
      <c r="C323" s="318"/>
      <c r="D323" s="318"/>
      <c r="E323" s="318"/>
      <c r="F323" s="318"/>
      <c r="G323" s="318"/>
      <c r="H323" s="319"/>
      <c r="I323" s="113" t="s">
        <v>984</v>
      </c>
      <c r="J323" s="135"/>
      <c r="K323" s="135"/>
      <c r="L323" s="143"/>
      <c r="M323" s="143"/>
      <c r="N323" s="143"/>
      <c r="O323" s="144"/>
    </row>
    <row r="324" spans="1:15" s="3" customFormat="1" ht="12" x14ac:dyDescent="0.2">
      <c r="A324" s="112" t="s">
        <v>1419</v>
      </c>
      <c r="B324" s="317" t="s">
        <v>1009</v>
      </c>
      <c r="C324" s="318"/>
      <c r="D324" s="318"/>
      <c r="E324" s="318"/>
      <c r="F324" s="318"/>
      <c r="G324" s="318"/>
      <c r="H324" s="319"/>
      <c r="I324" s="113" t="s">
        <v>984</v>
      </c>
      <c r="J324" s="135"/>
      <c r="K324" s="135"/>
      <c r="L324" s="143"/>
      <c r="M324" s="143"/>
      <c r="N324" s="143"/>
      <c r="O324" s="144"/>
    </row>
    <row r="325" spans="1:15" s="3" customFormat="1" ht="12" x14ac:dyDescent="0.2">
      <c r="A325" s="112" t="s">
        <v>1420</v>
      </c>
      <c r="B325" s="317" t="s">
        <v>1421</v>
      </c>
      <c r="C325" s="318"/>
      <c r="D325" s="318"/>
      <c r="E325" s="318"/>
      <c r="F325" s="318"/>
      <c r="G325" s="318"/>
      <c r="H325" s="319"/>
      <c r="I325" s="113" t="s">
        <v>984</v>
      </c>
      <c r="J325" s="135"/>
      <c r="K325" s="135"/>
      <c r="L325" s="143"/>
      <c r="M325" s="143"/>
      <c r="N325" s="143"/>
      <c r="O325" s="144"/>
    </row>
    <row r="326" spans="1:15" s="3" customFormat="1" ht="12" x14ac:dyDescent="0.2">
      <c r="A326" s="112" t="s">
        <v>1422</v>
      </c>
      <c r="B326" s="317" t="s">
        <v>1423</v>
      </c>
      <c r="C326" s="318"/>
      <c r="D326" s="318"/>
      <c r="E326" s="318"/>
      <c r="F326" s="318"/>
      <c r="G326" s="318"/>
      <c r="H326" s="319"/>
      <c r="I326" s="113" t="s">
        <v>984</v>
      </c>
      <c r="J326" s="135"/>
      <c r="K326" s="135"/>
      <c r="L326" s="143"/>
      <c r="M326" s="143"/>
      <c r="N326" s="143"/>
      <c r="O326" s="144"/>
    </row>
    <row r="327" spans="1:15" s="3" customFormat="1" ht="12" x14ac:dyDescent="0.2">
      <c r="A327" s="112" t="s">
        <v>1424</v>
      </c>
      <c r="B327" s="317" t="s">
        <v>1408</v>
      </c>
      <c r="C327" s="318"/>
      <c r="D327" s="318"/>
      <c r="E327" s="318"/>
      <c r="F327" s="318"/>
      <c r="G327" s="318"/>
      <c r="H327" s="319"/>
      <c r="I327" s="113" t="s">
        <v>984</v>
      </c>
      <c r="J327" s="135"/>
      <c r="K327" s="135"/>
      <c r="L327" s="143"/>
      <c r="M327" s="143"/>
      <c r="N327" s="143"/>
      <c r="O327" s="144"/>
    </row>
    <row r="328" spans="1:15" s="3" customFormat="1" ht="24" customHeight="1" x14ac:dyDescent="0.2">
      <c r="A328" s="112" t="s">
        <v>1425</v>
      </c>
      <c r="B328" s="323" t="s">
        <v>988</v>
      </c>
      <c r="C328" s="324"/>
      <c r="D328" s="324"/>
      <c r="E328" s="324"/>
      <c r="F328" s="324"/>
      <c r="G328" s="324"/>
      <c r="H328" s="325"/>
      <c r="I328" s="113" t="s">
        <v>984</v>
      </c>
      <c r="J328" s="135"/>
      <c r="K328" s="135"/>
      <c r="L328" s="143"/>
      <c r="M328" s="143"/>
      <c r="N328" s="143"/>
      <c r="O328" s="144"/>
    </row>
    <row r="329" spans="1:15" s="3" customFormat="1" ht="24" customHeight="1" x14ac:dyDescent="0.2">
      <c r="A329" s="112" t="s">
        <v>1426</v>
      </c>
      <c r="B329" s="323" t="s">
        <v>990</v>
      </c>
      <c r="C329" s="324"/>
      <c r="D329" s="324"/>
      <c r="E329" s="324"/>
      <c r="F329" s="324"/>
      <c r="G329" s="324"/>
      <c r="H329" s="325"/>
      <c r="I329" s="113" t="s">
        <v>984</v>
      </c>
      <c r="J329" s="135"/>
      <c r="K329" s="135"/>
      <c r="L329" s="143"/>
      <c r="M329" s="143"/>
      <c r="N329" s="143"/>
      <c r="O329" s="144"/>
    </row>
    <row r="330" spans="1:15" s="3" customFormat="1" ht="24" customHeight="1" x14ac:dyDescent="0.2">
      <c r="A330" s="112" t="s">
        <v>1426</v>
      </c>
      <c r="B330" s="323" t="s">
        <v>992</v>
      </c>
      <c r="C330" s="324"/>
      <c r="D330" s="324"/>
      <c r="E330" s="324"/>
      <c r="F330" s="324"/>
      <c r="G330" s="324"/>
      <c r="H330" s="325"/>
      <c r="I330" s="113" t="s">
        <v>984</v>
      </c>
      <c r="J330" s="135"/>
      <c r="K330" s="135"/>
      <c r="L330" s="143"/>
      <c r="M330" s="143"/>
      <c r="N330" s="143"/>
      <c r="O330" s="144"/>
    </row>
    <row r="331" spans="1:15" s="3" customFormat="1" ht="12" x14ac:dyDescent="0.2">
      <c r="A331" s="112" t="s">
        <v>1427</v>
      </c>
      <c r="B331" s="317" t="s">
        <v>1190</v>
      </c>
      <c r="C331" s="318"/>
      <c r="D331" s="318"/>
      <c r="E331" s="318"/>
      <c r="F331" s="318"/>
      <c r="G331" s="318"/>
      <c r="H331" s="319"/>
      <c r="I331" s="113" t="s">
        <v>984</v>
      </c>
      <c r="J331" s="135"/>
      <c r="K331" s="135"/>
      <c r="L331" s="143"/>
      <c r="M331" s="143"/>
      <c r="N331" s="143"/>
      <c r="O331" s="144"/>
    </row>
    <row r="332" spans="1:15" s="3" customFormat="1" ht="12" x14ac:dyDescent="0.2">
      <c r="A332" s="112" t="s">
        <v>1428</v>
      </c>
      <c r="B332" s="317" t="s">
        <v>1193</v>
      </c>
      <c r="C332" s="318"/>
      <c r="D332" s="318"/>
      <c r="E332" s="318"/>
      <c r="F332" s="318"/>
      <c r="G332" s="318"/>
      <c r="H332" s="319"/>
      <c r="I332" s="113" t="s">
        <v>984</v>
      </c>
      <c r="J332" s="135"/>
      <c r="K332" s="135"/>
      <c r="L332" s="143"/>
      <c r="M332" s="143"/>
      <c r="N332" s="143"/>
      <c r="O332" s="144"/>
    </row>
    <row r="333" spans="1:15" s="3" customFormat="1" ht="12" x14ac:dyDescent="0.2">
      <c r="A333" s="112" t="s">
        <v>1429</v>
      </c>
      <c r="B333" s="317" t="s">
        <v>1196</v>
      </c>
      <c r="C333" s="318"/>
      <c r="D333" s="318"/>
      <c r="E333" s="318"/>
      <c r="F333" s="318"/>
      <c r="G333" s="318"/>
      <c r="H333" s="319"/>
      <c r="I333" s="113" t="s">
        <v>984</v>
      </c>
      <c r="J333" s="135"/>
      <c r="K333" s="135"/>
      <c r="L333" s="143"/>
      <c r="M333" s="143"/>
      <c r="N333" s="143"/>
      <c r="O333" s="144"/>
    </row>
    <row r="334" spans="1:15" s="3" customFormat="1" ht="12" x14ac:dyDescent="0.2">
      <c r="A334" s="112" t="s">
        <v>1430</v>
      </c>
      <c r="B334" s="317" t="s">
        <v>1202</v>
      </c>
      <c r="C334" s="318"/>
      <c r="D334" s="318"/>
      <c r="E334" s="318"/>
      <c r="F334" s="318"/>
      <c r="G334" s="318"/>
      <c r="H334" s="319"/>
      <c r="I334" s="113" t="s">
        <v>984</v>
      </c>
      <c r="J334" s="135"/>
      <c r="K334" s="135"/>
      <c r="L334" s="143"/>
      <c r="M334" s="143"/>
      <c r="N334" s="143"/>
      <c r="O334" s="144"/>
    </row>
    <row r="335" spans="1:15" s="3" customFormat="1" ht="12" x14ac:dyDescent="0.2">
      <c r="A335" s="112" t="s">
        <v>1431</v>
      </c>
      <c r="B335" s="317" t="s">
        <v>1204</v>
      </c>
      <c r="C335" s="318"/>
      <c r="D335" s="318"/>
      <c r="E335" s="318"/>
      <c r="F335" s="318"/>
      <c r="G335" s="318"/>
      <c r="H335" s="319"/>
      <c r="I335" s="113" t="s">
        <v>984</v>
      </c>
      <c r="J335" s="135"/>
      <c r="K335" s="135"/>
      <c r="L335" s="143"/>
      <c r="M335" s="143"/>
      <c r="N335" s="143"/>
      <c r="O335" s="144"/>
    </row>
    <row r="336" spans="1:15" s="3" customFormat="1" ht="24" customHeight="1" x14ac:dyDescent="0.2">
      <c r="A336" s="112" t="s">
        <v>1432</v>
      </c>
      <c r="B336" s="323" t="s">
        <v>1207</v>
      </c>
      <c r="C336" s="324"/>
      <c r="D336" s="324"/>
      <c r="E336" s="324"/>
      <c r="F336" s="324"/>
      <c r="G336" s="324"/>
      <c r="H336" s="325"/>
      <c r="I336" s="113" t="s">
        <v>984</v>
      </c>
      <c r="J336" s="135"/>
      <c r="K336" s="135"/>
      <c r="L336" s="143"/>
      <c r="M336" s="143"/>
      <c r="N336" s="143"/>
      <c r="O336" s="144"/>
    </row>
    <row r="337" spans="1:15" s="3" customFormat="1" ht="12" x14ac:dyDescent="0.2">
      <c r="A337" s="112" t="s">
        <v>1433</v>
      </c>
      <c r="B337" s="317" t="s">
        <v>1007</v>
      </c>
      <c r="C337" s="318"/>
      <c r="D337" s="318"/>
      <c r="E337" s="318"/>
      <c r="F337" s="318"/>
      <c r="G337" s="318"/>
      <c r="H337" s="319"/>
      <c r="I337" s="113" t="s">
        <v>984</v>
      </c>
      <c r="J337" s="135"/>
      <c r="K337" s="135"/>
      <c r="L337" s="143"/>
      <c r="M337" s="143"/>
      <c r="N337" s="143"/>
      <c r="O337" s="144"/>
    </row>
    <row r="338" spans="1:15" s="3" customFormat="1" ht="12" x14ac:dyDescent="0.2">
      <c r="A338" s="112" t="s">
        <v>1434</v>
      </c>
      <c r="B338" s="317" t="s">
        <v>1009</v>
      </c>
      <c r="C338" s="318"/>
      <c r="D338" s="318"/>
      <c r="E338" s="318"/>
      <c r="F338" s="318"/>
      <c r="G338" s="318"/>
      <c r="H338" s="319"/>
      <c r="I338" s="113" t="s">
        <v>984</v>
      </c>
      <c r="J338" s="135"/>
      <c r="K338" s="135"/>
      <c r="L338" s="143"/>
      <c r="M338" s="143"/>
      <c r="N338" s="143"/>
      <c r="O338" s="144"/>
    </row>
    <row r="339" spans="1:15" s="3" customFormat="1" ht="12" x14ac:dyDescent="0.2">
      <c r="A339" s="112" t="s">
        <v>995</v>
      </c>
      <c r="B339" s="317" t="s">
        <v>1435</v>
      </c>
      <c r="C339" s="318"/>
      <c r="D339" s="318"/>
      <c r="E339" s="318"/>
      <c r="F339" s="318"/>
      <c r="G339" s="318"/>
      <c r="H339" s="319"/>
      <c r="I339" s="113" t="s">
        <v>984</v>
      </c>
      <c r="J339" s="135">
        <f>J285*20%</f>
        <v>609.88045</v>
      </c>
      <c r="K339" s="135">
        <f t="shared" ref="K339:L339" si="2">K285*20%</f>
        <v>609.88045</v>
      </c>
      <c r="L339" s="135">
        <f t="shared" si="2"/>
        <v>364.23048565488716</v>
      </c>
      <c r="M339" s="143"/>
      <c r="N339" s="143"/>
      <c r="O339" s="144"/>
    </row>
    <row r="340" spans="1:15" s="3" customFormat="1" ht="12" x14ac:dyDescent="0.2">
      <c r="A340" s="112" t="s">
        <v>900</v>
      </c>
      <c r="B340" s="317" t="s">
        <v>1436</v>
      </c>
      <c r="C340" s="318"/>
      <c r="D340" s="318"/>
      <c r="E340" s="318"/>
      <c r="F340" s="318"/>
      <c r="G340" s="318"/>
      <c r="H340" s="319"/>
      <c r="I340" s="113" t="s">
        <v>984</v>
      </c>
      <c r="J340" s="135"/>
      <c r="K340" s="135"/>
      <c r="L340" s="143"/>
      <c r="M340" s="143"/>
      <c r="N340" s="143"/>
      <c r="O340" s="144"/>
    </row>
    <row r="341" spans="1:15" s="3" customFormat="1" ht="12" x14ac:dyDescent="0.2">
      <c r="A341" s="112" t="s">
        <v>1437</v>
      </c>
      <c r="B341" s="317" t="s">
        <v>1438</v>
      </c>
      <c r="C341" s="318"/>
      <c r="D341" s="318"/>
      <c r="E341" s="318"/>
      <c r="F341" s="318"/>
      <c r="G341" s="318"/>
      <c r="H341" s="319"/>
      <c r="I341" s="113" t="s">
        <v>984</v>
      </c>
      <c r="J341" s="135"/>
      <c r="K341" s="135"/>
      <c r="L341" s="143"/>
      <c r="M341" s="143"/>
      <c r="N341" s="143"/>
      <c r="O341" s="144"/>
    </row>
    <row r="342" spans="1:15" s="3" customFormat="1" ht="12" x14ac:dyDescent="0.2">
      <c r="A342" s="112" t="s">
        <v>1439</v>
      </c>
      <c r="B342" s="317" t="s">
        <v>1440</v>
      </c>
      <c r="C342" s="318"/>
      <c r="D342" s="318"/>
      <c r="E342" s="318"/>
      <c r="F342" s="318"/>
      <c r="G342" s="318"/>
      <c r="H342" s="319"/>
      <c r="I342" s="113" t="s">
        <v>984</v>
      </c>
      <c r="J342" s="135"/>
      <c r="K342" s="135"/>
      <c r="L342" s="143"/>
      <c r="M342" s="143"/>
      <c r="N342" s="143"/>
      <c r="O342" s="144"/>
    </row>
    <row r="343" spans="1:15" s="3" customFormat="1" ht="12" x14ac:dyDescent="0.2">
      <c r="A343" s="112" t="s">
        <v>1012</v>
      </c>
      <c r="B343" s="317" t="s">
        <v>1441</v>
      </c>
      <c r="C343" s="318"/>
      <c r="D343" s="318"/>
      <c r="E343" s="318"/>
      <c r="F343" s="318"/>
      <c r="G343" s="318"/>
      <c r="H343" s="319"/>
      <c r="I343" s="113" t="s">
        <v>984</v>
      </c>
      <c r="J343" s="135">
        <v>12.5</v>
      </c>
      <c r="K343" s="135">
        <v>12.5</v>
      </c>
      <c r="L343" s="143">
        <v>3.42574149166667</v>
      </c>
      <c r="M343" s="143"/>
      <c r="N343" s="143"/>
      <c r="O343" s="144"/>
    </row>
    <row r="344" spans="1:15" s="3" customFormat="1" ht="12" x14ac:dyDescent="0.2">
      <c r="A344" s="112" t="s">
        <v>1014</v>
      </c>
      <c r="B344" s="317" t="s">
        <v>1442</v>
      </c>
      <c r="C344" s="318"/>
      <c r="D344" s="318"/>
      <c r="E344" s="318"/>
      <c r="F344" s="318"/>
      <c r="G344" s="318"/>
      <c r="H344" s="319"/>
      <c r="I344" s="113" t="s">
        <v>984</v>
      </c>
      <c r="J344" s="135">
        <v>12.5</v>
      </c>
      <c r="K344" s="135">
        <v>12.5</v>
      </c>
      <c r="L344" s="143">
        <v>3.42574149166667</v>
      </c>
      <c r="M344" s="143"/>
      <c r="N344" s="143"/>
      <c r="O344" s="144"/>
    </row>
    <row r="345" spans="1:15" s="3" customFormat="1" ht="12" x14ac:dyDescent="0.2">
      <c r="A345" s="112" t="s">
        <v>1018</v>
      </c>
      <c r="B345" s="317" t="s">
        <v>1443</v>
      </c>
      <c r="C345" s="318"/>
      <c r="D345" s="318"/>
      <c r="E345" s="318"/>
      <c r="F345" s="318"/>
      <c r="G345" s="318"/>
      <c r="H345" s="319"/>
      <c r="I345" s="113" t="s">
        <v>984</v>
      </c>
      <c r="J345" s="135"/>
      <c r="K345" s="135"/>
      <c r="L345" s="143"/>
      <c r="M345" s="143"/>
      <c r="N345" s="143"/>
      <c r="O345" s="144"/>
    </row>
    <row r="346" spans="1:15" s="3" customFormat="1" ht="12" x14ac:dyDescent="0.2">
      <c r="A346" s="112" t="s">
        <v>1019</v>
      </c>
      <c r="B346" s="317" t="s">
        <v>1444</v>
      </c>
      <c r="C346" s="318"/>
      <c r="D346" s="318"/>
      <c r="E346" s="318"/>
      <c r="F346" s="318"/>
      <c r="G346" s="318"/>
      <c r="H346" s="319"/>
      <c r="I346" s="113" t="s">
        <v>984</v>
      </c>
      <c r="J346" s="135"/>
      <c r="K346" s="135"/>
      <c r="L346" s="143"/>
      <c r="M346" s="143"/>
      <c r="N346" s="143"/>
      <c r="O346" s="144"/>
    </row>
    <row r="347" spans="1:15" s="3" customFormat="1" ht="12" x14ac:dyDescent="0.2">
      <c r="A347" s="112" t="s">
        <v>1020</v>
      </c>
      <c r="B347" s="317" t="s">
        <v>1445</v>
      </c>
      <c r="C347" s="318"/>
      <c r="D347" s="318"/>
      <c r="E347" s="318"/>
      <c r="F347" s="318"/>
      <c r="G347" s="318"/>
      <c r="H347" s="319"/>
      <c r="I347" s="113" t="s">
        <v>984</v>
      </c>
      <c r="J347" s="135"/>
      <c r="K347" s="135"/>
      <c r="L347" s="143"/>
      <c r="M347" s="143"/>
      <c r="N347" s="143"/>
      <c r="O347" s="144"/>
    </row>
    <row r="348" spans="1:15" s="3" customFormat="1" ht="12" x14ac:dyDescent="0.2">
      <c r="A348" s="112" t="s">
        <v>1021</v>
      </c>
      <c r="B348" s="317" t="s">
        <v>1446</v>
      </c>
      <c r="C348" s="318"/>
      <c r="D348" s="318"/>
      <c r="E348" s="318"/>
      <c r="F348" s="318"/>
      <c r="G348" s="318"/>
      <c r="H348" s="319"/>
      <c r="I348" s="113" t="s">
        <v>984</v>
      </c>
      <c r="J348" s="135"/>
      <c r="K348" s="135"/>
      <c r="L348" s="143"/>
      <c r="M348" s="143"/>
      <c r="N348" s="143"/>
      <c r="O348" s="144"/>
    </row>
    <row r="349" spans="1:15" s="3" customFormat="1" ht="12" x14ac:dyDescent="0.2">
      <c r="A349" s="112" t="s">
        <v>1061</v>
      </c>
      <c r="B349" s="317" t="s">
        <v>1447</v>
      </c>
      <c r="C349" s="318"/>
      <c r="D349" s="318"/>
      <c r="E349" s="318"/>
      <c r="F349" s="318"/>
      <c r="G349" s="318"/>
      <c r="H349" s="319"/>
      <c r="I349" s="113" t="s">
        <v>984</v>
      </c>
      <c r="J349" s="135"/>
      <c r="K349" s="135"/>
      <c r="L349" s="143"/>
      <c r="M349" s="143"/>
      <c r="N349" s="143"/>
      <c r="O349" s="144"/>
    </row>
    <row r="350" spans="1:15" s="3" customFormat="1" ht="24" customHeight="1" x14ac:dyDescent="0.2">
      <c r="A350" s="112" t="s">
        <v>1448</v>
      </c>
      <c r="B350" s="323" t="s">
        <v>1449</v>
      </c>
      <c r="C350" s="324"/>
      <c r="D350" s="324"/>
      <c r="E350" s="324"/>
      <c r="F350" s="324"/>
      <c r="G350" s="324"/>
      <c r="H350" s="325"/>
      <c r="I350" s="113" t="s">
        <v>984</v>
      </c>
      <c r="J350" s="135"/>
      <c r="K350" s="135"/>
      <c r="L350" s="143"/>
      <c r="M350" s="143"/>
      <c r="N350" s="143"/>
      <c r="O350" s="144"/>
    </row>
    <row r="351" spans="1:15" s="3" customFormat="1" ht="12" x14ac:dyDescent="0.2">
      <c r="A351" s="112" t="s">
        <v>1063</v>
      </c>
      <c r="B351" s="317" t="s">
        <v>1450</v>
      </c>
      <c r="C351" s="318"/>
      <c r="D351" s="318"/>
      <c r="E351" s="318"/>
      <c r="F351" s="318"/>
      <c r="G351" s="318"/>
      <c r="H351" s="319"/>
      <c r="I351" s="113" t="s">
        <v>984</v>
      </c>
      <c r="J351" s="135"/>
      <c r="K351" s="135"/>
      <c r="L351" s="143"/>
      <c r="M351" s="143"/>
      <c r="N351" s="143"/>
      <c r="O351" s="144"/>
    </row>
    <row r="352" spans="1:15" s="3" customFormat="1" ht="24" customHeight="1" x14ac:dyDescent="0.2">
      <c r="A352" s="112" t="s">
        <v>1451</v>
      </c>
      <c r="B352" s="323" t="s">
        <v>1452</v>
      </c>
      <c r="C352" s="324"/>
      <c r="D352" s="324"/>
      <c r="E352" s="324"/>
      <c r="F352" s="324"/>
      <c r="G352" s="324"/>
      <c r="H352" s="325"/>
      <c r="I352" s="113" t="s">
        <v>984</v>
      </c>
      <c r="J352" s="135"/>
      <c r="K352" s="135"/>
      <c r="L352" s="143"/>
      <c r="M352" s="143"/>
      <c r="N352" s="143"/>
      <c r="O352" s="144"/>
    </row>
    <row r="353" spans="1:15" s="3" customFormat="1" ht="12" x14ac:dyDescent="0.2">
      <c r="A353" s="112" t="s">
        <v>1022</v>
      </c>
      <c r="B353" s="317" t="s">
        <v>1453</v>
      </c>
      <c r="C353" s="318"/>
      <c r="D353" s="318"/>
      <c r="E353" s="318"/>
      <c r="F353" s="318"/>
      <c r="G353" s="318"/>
      <c r="H353" s="319"/>
      <c r="I353" s="113" t="s">
        <v>984</v>
      </c>
      <c r="J353" s="135"/>
      <c r="K353" s="135"/>
      <c r="L353" s="143"/>
      <c r="M353" s="143"/>
      <c r="N353" s="143"/>
      <c r="O353" s="144"/>
    </row>
    <row r="354" spans="1:15" s="3" customFormat="1" thickBot="1" x14ac:dyDescent="0.25">
      <c r="A354" s="118" t="s">
        <v>1023</v>
      </c>
      <c r="B354" s="320" t="s">
        <v>1454</v>
      </c>
      <c r="C354" s="321"/>
      <c r="D354" s="321"/>
      <c r="E354" s="321"/>
      <c r="F354" s="321"/>
      <c r="G354" s="321"/>
      <c r="H354" s="322"/>
      <c r="I354" s="119" t="s">
        <v>984</v>
      </c>
      <c r="J354" s="155"/>
      <c r="K354" s="155"/>
      <c r="L354" s="156"/>
      <c r="M354" s="156"/>
      <c r="N354" s="156"/>
      <c r="O354" s="157"/>
    </row>
    <row r="355" spans="1:15" s="3" customFormat="1" ht="12" x14ac:dyDescent="0.2">
      <c r="A355" s="187" t="s">
        <v>1081</v>
      </c>
      <c r="B355" s="332" t="s">
        <v>1074</v>
      </c>
      <c r="C355" s="333"/>
      <c r="D355" s="333"/>
      <c r="E355" s="333"/>
      <c r="F355" s="333"/>
      <c r="G355" s="333"/>
      <c r="H355" s="334"/>
      <c r="I355" s="190" t="s">
        <v>1176</v>
      </c>
      <c r="J355" s="187"/>
      <c r="K355" s="187"/>
      <c r="L355" s="142"/>
      <c r="M355" s="142"/>
      <c r="N355" s="142"/>
      <c r="O355" s="153"/>
    </row>
    <row r="356" spans="1:15" s="3" customFormat="1" ht="38.25" customHeight="1" x14ac:dyDescent="0.2">
      <c r="A356" s="112" t="s">
        <v>1083</v>
      </c>
      <c r="B356" s="323" t="s">
        <v>1455</v>
      </c>
      <c r="C356" s="324"/>
      <c r="D356" s="324"/>
      <c r="E356" s="324"/>
      <c r="F356" s="324"/>
      <c r="G356" s="324"/>
      <c r="H356" s="325"/>
      <c r="I356" s="113" t="s">
        <v>984</v>
      </c>
      <c r="J356" s="112"/>
      <c r="K356" s="112"/>
      <c r="L356" s="143"/>
      <c r="M356" s="143"/>
      <c r="N356" s="143"/>
      <c r="O356" s="144"/>
    </row>
    <row r="357" spans="1:15" s="3" customFormat="1" ht="12" x14ac:dyDescent="0.2">
      <c r="A357" s="112" t="s">
        <v>1084</v>
      </c>
      <c r="B357" s="317" t="s">
        <v>1456</v>
      </c>
      <c r="C357" s="318"/>
      <c r="D357" s="318"/>
      <c r="E357" s="318"/>
      <c r="F357" s="318"/>
      <c r="G357" s="318"/>
      <c r="H357" s="319"/>
      <c r="I357" s="113" t="s">
        <v>984</v>
      </c>
      <c r="J357" s="112"/>
      <c r="K357" s="112"/>
      <c r="L357" s="143"/>
      <c r="M357" s="143"/>
      <c r="N357" s="143"/>
      <c r="O357" s="144"/>
    </row>
    <row r="358" spans="1:15" s="3" customFormat="1" ht="30.6" customHeight="1" x14ac:dyDescent="0.2">
      <c r="A358" s="112" t="s">
        <v>1085</v>
      </c>
      <c r="B358" s="323" t="s">
        <v>1457</v>
      </c>
      <c r="C358" s="324"/>
      <c r="D358" s="324"/>
      <c r="E358" s="324"/>
      <c r="F358" s="324"/>
      <c r="G358" s="324"/>
      <c r="H358" s="325"/>
      <c r="I358" s="113" t="s">
        <v>984</v>
      </c>
      <c r="J358" s="112"/>
      <c r="K358" s="112"/>
      <c r="L358" s="143"/>
      <c r="M358" s="143"/>
      <c r="N358" s="143"/>
      <c r="O358" s="144"/>
    </row>
    <row r="359" spans="1:15" s="3" customFormat="1" ht="12" x14ac:dyDescent="0.2">
      <c r="A359" s="112" t="s">
        <v>1086</v>
      </c>
      <c r="B359" s="317" t="s">
        <v>1458</v>
      </c>
      <c r="C359" s="318"/>
      <c r="D359" s="318"/>
      <c r="E359" s="318"/>
      <c r="F359" s="318"/>
      <c r="G359" s="318"/>
      <c r="H359" s="319"/>
      <c r="I359" s="113" t="s">
        <v>984</v>
      </c>
      <c r="J359" s="112"/>
      <c r="K359" s="112"/>
      <c r="L359" s="143"/>
      <c r="M359" s="143"/>
      <c r="N359" s="143"/>
      <c r="O359" s="144"/>
    </row>
    <row r="360" spans="1:15" s="3" customFormat="1" ht="24" customHeight="1" x14ac:dyDescent="0.2">
      <c r="A360" s="112" t="s">
        <v>1087</v>
      </c>
      <c r="B360" s="323" t="s">
        <v>1459</v>
      </c>
      <c r="C360" s="324"/>
      <c r="D360" s="324"/>
      <c r="E360" s="324"/>
      <c r="F360" s="324"/>
      <c r="G360" s="324"/>
      <c r="H360" s="325"/>
      <c r="I360" s="113" t="s">
        <v>1176</v>
      </c>
      <c r="J360" s="112"/>
      <c r="K360" s="112"/>
      <c r="L360" s="143"/>
      <c r="M360" s="143"/>
      <c r="N360" s="143"/>
      <c r="O360" s="144"/>
    </row>
    <row r="361" spans="1:15" s="3" customFormat="1" ht="12" x14ac:dyDescent="0.2">
      <c r="A361" s="112" t="s">
        <v>1460</v>
      </c>
      <c r="B361" s="317" t="s">
        <v>1461</v>
      </c>
      <c r="C361" s="318"/>
      <c r="D361" s="318"/>
      <c r="E361" s="318"/>
      <c r="F361" s="318"/>
      <c r="G361" s="318"/>
      <c r="H361" s="319"/>
      <c r="I361" s="113" t="s">
        <v>984</v>
      </c>
      <c r="J361" s="112"/>
      <c r="K361" s="112"/>
      <c r="L361" s="143"/>
      <c r="M361" s="143"/>
      <c r="N361" s="143"/>
      <c r="O361" s="144"/>
    </row>
    <row r="362" spans="1:15" s="3" customFormat="1" ht="12" x14ac:dyDescent="0.2">
      <c r="A362" s="112" t="s">
        <v>1462</v>
      </c>
      <c r="B362" s="317" t="s">
        <v>1463</v>
      </c>
      <c r="C362" s="318"/>
      <c r="D362" s="318"/>
      <c r="E362" s="318"/>
      <c r="F362" s="318"/>
      <c r="G362" s="318"/>
      <c r="H362" s="319"/>
      <c r="I362" s="113" t="s">
        <v>984</v>
      </c>
      <c r="J362" s="112"/>
      <c r="K362" s="112"/>
      <c r="L362" s="143"/>
      <c r="M362" s="143"/>
      <c r="N362" s="143"/>
      <c r="O362" s="144"/>
    </row>
    <row r="363" spans="1:15" s="3" customFormat="1" thickBot="1" x14ac:dyDescent="0.25">
      <c r="A363" s="118" t="s">
        <v>1464</v>
      </c>
      <c r="B363" s="320" t="s">
        <v>1465</v>
      </c>
      <c r="C363" s="321"/>
      <c r="D363" s="321"/>
      <c r="E363" s="321"/>
      <c r="F363" s="321"/>
      <c r="G363" s="321"/>
      <c r="H363" s="322"/>
      <c r="I363" s="119" t="s">
        <v>984</v>
      </c>
      <c r="J363" s="118"/>
      <c r="K363" s="118"/>
      <c r="L363" s="156"/>
      <c r="M363" s="156"/>
      <c r="N363" s="156"/>
      <c r="O363" s="157"/>
    </row>
    <row r="364" spans="1:15" s="3" customFormat="1" ht="12" x14ac:dyDescent="0.2">
      <c r="A364" s="112" t="s">
        <v>1466</v>
      </c>
      <c r="B364" s="317" t="s">
        <v>1467</v>
      </c>
      <c r="C364" s="318"/>
      <c r="D364" s="318"/>
      <c r="E364" s="318"/>
      <c r="F364" s="318"/>
      <c r="G364" s="318"/>
      <c r="H364" s="319"/>
      <c r="I364" s="113" t="s">
        <v>984</v>
      </c>
      <c r="J364" s="112"/>
      <c r="K364" s="112"/>
      <c r="L364" s="143"/>
      <c r="M364" s="143"/>
      <c r="N364" s="143"/>
      <c r="O364" s="144"/>
    </row>
    <row r="365" spans="1:15" s="3" customFormat="1" ht="12" x14ac:dyDescent="0.2">
      <c r="A365" s="112" t="s">
        <v>319</v>
      </c>
      <c r="B365" s="317" t="s">
        <v>1468</v>
      </c>
      <c r="C365" s="318"/>
      <c r="D365" s="318"/>
      <c r="E365" s="318"/>
      <c r="F365" s="318"/>
      <c r="G365" s="318"/>
      <c r="H365" s="319"/>
      <c r="I365" s="113" t="s">
        <v>984</v>
      </c>
      <c r="J365" s="112"/>
      <c r="K365" s="112"/>
      <c r="L365" s="143"/>
      <c r="M365" s="143"/>
      <c r="N365" s="143"/>
      <c r="O365" s="144"/>
    </row>
    <row r="366" spans="1:15" s="3" customFormat="1" ht="12" x14ac:dyDescent="0.2">
      <c r="A366" s="112" t="s">
        <v>320</v>
      </c>
      <c r="B366" s="317" t="s">
        <v>1469</v>
      </c>
      <c r="C366" s="318"/>
      <c r="D366" s="318"/>
      <c r="E366" s="318"/>
      <c r="F366" s="318"/>
      <c r="G366" s="318"/>
      <c r="H366" s="319"/>
      <c r="I366" s="113" t="s">
        <v>984</v>
      </c>
      <c r="J366" s="112"/>
      <c r="K366" s="112"/>
      <c r="L366" s="143"/>
      <c r="M366" s="143"/>
      <c r="N366" s="143"/>
      <c r="O366" s="144"/>
    </row>
    <row r="367" spans="1:15" s="3" customFormat="1" ht="12" x14ac:dyDescent="0.2">
      <c r="A367" s="112" t="s">
        <v>321</v>
      </c>
      <c r="B367" s="317" t="s">
        <v>1150</v>
      </c>
      <c r="C367" s="318"/>
      <c r="D367" s="318"/>
      <c r="E367" s="318"/>
      <c r="F367" s="318"/>
      <c r="G367" s="318"/>
      <c r="H367" s="319"/>
      <c r="I367" s="113" t="s">
        <v>984</v>
      </c>
      <c r="J367" s="112"/>
      <c r="K367" s="112"/>
      <c r="L367" s="143"/>
      <c r="M367" s="143"/>
      <c r="N367" s="143"/>
      <c r="O367" s="144"/>
    </row>
    <row r="368" spans="1:15" s="3" customFormat="1" thickBot="1" x14ac:dyDescent="0.25">
      <c r="A368" s="118" t="s">
        <v>322</v>
      </c>
      <c r="B368" s="320" t="s">
        <v>1470</v>
      </c>
      <c r="C368" s="321"/>
      <c r="D368" s="321"/>
      <c r="E368" s="321"/>
      <c r="F368" s="321"/>
      <c r="G368" s="321"/>
      <c r="H368" s="322"/>
      <c r="I368" s="119" t="s">
        <v>984</v>
      </c>
      <c r="J368" s="118"/>
      <c r="K368" s="118"/>
      <c r="L368" s="156"/>
      <c r="M368" s="156"/>
      <c r="N368" s="156"/>
      <c r="O368" s="157"/>
    </row>
    <row r="369" spans="1:15" s="3" customFormat="1" ht="12" x14ac:dyDescent="0.2">
      <c r="A369" s="187" t="s">
        <v>1471</v>
      </c>
      <c r="B369" s="332" t="s">
        <v>1074</v>
      </c>
      <c r="C369" s="333"/>
      <c r="D369" s="333"/>
      <c r="E369" s="333"/>
      <c r="F369" s="333"/>
      <c r="G369" s="333"/>
      <c r="H369" s="334"/>
      <c r="I369" s="190" t="s">
        <v>1176</v>
      </c>
      <c r="J369" s="189"/>
      <c r="K369" s="187"/>
      <c r="L369" s="142"/>
      <c r="M369" s="142"/>
      <c r="N369" s="142"/>
      <c r="O369" s="153"/>
    </row>
    <row r="370" spans="1:15" s="3" customFormat="1" ht="24" customHeight="1" x14ac:dyDescent="0.2">
      <c r="A370" s="112" t="s">
        <v>323</v>
      </c>
      <c r="B370" s="323" t="s">
        <v>1472</v>
      </c>
      <c r="C370" s="324"/>
      <c r="D370" s="324"/>
      <c r="E370" s="324"/>
      <c r="F370" s="324"/>
      <c r="G370" s="324"/>
      <c r="H370" s="325"/>
      <c r="I370" s="113" t="s">
        <v>984</v>
      </c>
      <c r="J370" s="134"/>
      <c r="K370" s="112"/>
      <c r="L370" s="143"/>
      <c r="M370" s="143"/>
      <c r="N370" s="143"/>
      <c r="O370" s="144"/>
    </row>
    <row r="371" spans="1:15" s="3" customFormat="1" ht="12" x14ac:dyDescent="0.2">
      <c r="A371" s="112" t="s">
        <v>324</v>
      </c>
      <c r="B371" s="317" t="s">
        <v>1473</v>
      </c>
      <c r="C371" s="318"/>
      <c r="D371" s="318"/>
      <c r="E371" s="318"/>
      <c r="F371" s="318"/>
      <c r="G371" s="318"/>
      <c r="H371" s="319"/>
      <c r="I371" s="113" t="s">
        <v>984</v>
      </c>
      <c r="J371" s="134">
        <v>5359.6854600099996</v>
      </c>
      <c r="K371" s="112">
        <v>4559.6854600099996</v>
      </c>
      <c r="L371" s="143">
        <v>5359.6854600099996</v>
      </c>
      <c r="M371" s="143"/>
      <c r="N371" s="143"/>
      <c r="O371" s="144"/>
    </row>
    <row r="372" spans="1:15" s="3" customFormat="1" ht="12" x14ac:dyDescent="0.2">
      <c r="A372" s="112" t="s">
        <v>1474</v>
      </c>
      <c r="B372" s="317" t="s">
        <v>1475</v>
      </c>
      <c r="C372" s="318"/>
      <c r="D372" s="318"/>
      <c r="E372" s="318"/>
      <c r="F372" s="318"/>
      <c r="G372" s="318"/>
      <c r="H372" s="319"/>
      <c r="I372" s="113" t="s">
        <v>984</v>
      </c>
      <c r="J372" s="134"/>
      <c r="K372" s="112"/>
      <c r="L372" s="143"/>
      <c r="M372" s="143"/>
      <c r="N372" s="143"/>
      <c r="O372" s="144"/>
    </row>
    <row r="373" spans="1:15" s="3" customFormat="1" ht="12" x14ac:dyDescent="0.2">
      <c r="A373" s="112" t="s">
        <v>325</v>
      </c>
      <c r="B373" s="317" t="s">
        <v>1476</v>
      </c>
      <c r="C373" s="318"/>
      <c r="D373" s="318"/>
      <c r="E373" s="318"/>
      <c r="F373" s="318"/>
      <c r="G373" s="318"/>
      <c r="H373" s="319"/>
      <c r="I373" s="113" t="s">
        <v>984</v>
      </c>
      <c r="J373" s="134">
        <v>7009.6854600099996</v>
      </c>
      <c r="K373" s="112">
        <v>5059.6850000000004</v>
      </c>
      <c r="L373" s="143">
        <v>4830.3649999999998</v>
      </c>
      <c r="M373" s="143"/>
      <c r="N373" s="143"/>
      <c r="O373" s="144"/>
    </row>
    <row r="374" spans="1:15" s="3" customFormat="1" ht="12" x14ac:dyDescent="0.2">
      <c r="A374" s="112" t="s">
        <v>1477</v>
      </c>
      <c r="B374" s="317" t="s">
        <v>1478</v>
      </c>
      <c r="C374" s="318"/>
      <c r="D374" s="318"/>
      <c r="E374" s="318"/>
      <c r="F374" s="318"/>
      <c r="G374" s="318"/>
      <c r="H374" s="319"/>
      <c r="I374" s="113" t="s">
        <v>984</v>
      </c>
      <c r="J374" s="134"/>
      <c r="K374" s="112"/>
      <c r="L374" s="143"/>
      <c r="M374" s="143"/>
      <c r="N374" s="143"/>
      <c r="O374" s="144"/>
    </row>
    <row r="375" spans="1:15" s="3" customFormat="1" ht="33.75" customHeight="1" thickBot="1" x14ac:dyDescent="0.25">
      <c r="A375" s="137" t="s">
        <v>326</v>
      </c>
      <c r="B375" s="326" t="s">
        <v>1479</v>
      </c>
      <c r="C375" s="327"/>
      <c r="D375" s="327"/>
      <c r="E375" s="327"/>
      <c r="F375" s="327"/>
      <c r="G375" s="327"/>
      <c r="H375" s="328"/>
      <c r="I375" s="138" t="s">
        <v>1176</v>
      </c>
      <c r="J375" s="145"/>
      <c r="K375" s="137"/>
      <c r="L375" s="146"/>
      <c r="M375" s="146"/>
      <c r="N375" s="146"/>
      <c r="O375" s="147"/>
    </row>
    <row r="376" spans="1:15" ht="13.5" thickBot="1" x14ac:dyDescent="0.25">
      <c r="A376" s="329" t="s">
        <v>1480</v>
      </c>
      <c r="B376" s="330"/>
      <c r="C376" s="330"/>
      <c r="D376" s="330"/>
      <c r="E376" s="330"/>
      <c r="F376" s="330"/>
      <c r="G376" s="330"/>
      <c r="H376" s="330"/>
      <c r="I376" s="330"/>
      <c r="J376" s="330"/>
      <c r="K376" s="330"/>
      <c r="L376" s="330"/>
      <c r="M376" s="330"/>
      <c r="N376" s="330"/>
      <c r="O376" s="331"/>
    </row>
    <row r="377" spans="1:15" s="3" customFormat="1" ht="12" x14ac:dyDescent="0.2">
      <c r="A377" s="187" t="s">
        <v>1481</v>
      </c>
      <c r="B377" s="332" t="s">
        <v>1482</v>
      </c>
      <c r="C377" s="333"/>
      <c r="D377" s="333"/>
      <c r="E377" s="333"/>
      <c r="F377" s="333"/>
      <c r="G377" s="333"/>
      <c r="H377" s="334"/>
      <c r="I377" s="190" t="s">
        <v>984</v>
      </c>
      <c r="J377" s="189">
        <f>J383+J385+J394</f>
        <v>21653.30120269</v>
      </c>
      <c r="K377" s="187">
        <v>22821.294292250001</v>
      </c>
      <c r="L377" s="187">
        <v>16453.50093586</v>
      </c>
      <c r="M377" s="142"/>
      <c r="N377" s="142"/>
      <c r="O377" s="153"/>
    </row>
    <row r="378" spans="1:15" s="3" customFormat="1" ht="12" x14ac:dyDescent="0.2">
      <c r="A378" s="112" t="s">
        <v>327</v>
      </c>
      <c r="B378" s="317" t="s">
        <v>986</v>
      </c>
      <c r="C378" s="318"/>
      <c r="D378" s="318"/>
      <c r="E378" s="318"/>
      <c r="F378" s="318"/>
      <c r="G378" s="318"/>
      <c r="H378" s="319"/>
      <c r="I378" s="113" t="s">
        <v>984</v>
      </c>
      <c r="J378" s="134"/>
      <c r="K378" s="112"/>
      <c r="L378" s="143"/>
      <c r="M378" s="143"/>
      <c r="N378" s="143"/>
      <c r="O378" s="144"/>
    </row>
    <row r="379" spans="1:15" s="3" customFormat="1" ht="24" customHeight="1" x14ac:dyDescent="0.2">
      <c r="A379" s="112" t="s">
        <v>1483</v>
      </c>
      <c r="B379" s="323" t="s">
        <v>988</v>
      </c>
      <c r="C379" s="324"/>
      <c r="D379" s="324"/>
      <c r="E379" s="324"/>
      <c r="F379" s="324"/>
      <c r="G379" s="324"/>
      <c r="H379" s="325"/>
      <c r="I379" s="113" t="s">
        <v>984</v>
      </c>
      <c r="J379" s="134"/>
      <c r="K379" s="112"/>
      <c r="L379" s="143"/>
      <c r="M379" s="143"/>
      <c r="N379" s="143"/>
      <c r="O379" s="144"/>
    </row>
    <row r="380" spans="1:15" s="3" customFormat="1" ht="24" customHeight="1" x14ac:dyDescent="0.2">
      <c r="A380" s="112" t="s">
        <v>1484</v>
      </c>
      <c r="B380" s="323" t="s">
        <v>990</v>
      </c>
      <c r="C380" s="324"/>
      <c r="D380" s="324"/>
      <c r="E380" s="324"/>
      <c r="F380" s="324"/>
      <c r="G380" s="324"/>
      <c r="H380" s="325"/>
      <c r="I380" s="113" t="s">
        <v>984</v>
      </c>
      <c r="J380" s="134"/>
      <c r="K380" s="112"/>
      <c r="L380" s="143"/>
      <c r="M380" s="143"/>
      <c r="N380" s="143"/>
      <c r="O380" s="144"/>
    </row>
    <row r="381" spans="1:15" s="3" customFormat="1" ht="24" customHeight="1" x14ac:dyDescent="0.2">
      <c r="A381" s="112" t="s">
        <v>1485</v>
      </c>
      <c r="B381" s="323" t="s">
        <v>992</v>
      </c>
      <c r="C381" s="324"/>
      <c r="D381" s="324"/>
      <c r="E381" s="324"/>
      <c r="F381" s="324"/>
      <c r="G381" s="324"/>
      <c r="H381" s="325"/>
      <c r="I381" s="113" t="s">
        <v>984</v>
      </c>
      <c r="J381" s="134"/>
      <c r="K381" s="112"/>
      <c r="L381" s="143"/>
      <c r="M381" s="143"/>
      <c r="N381" s="143"/>
      <c r="O381" s="144"/>
    </row>
    <row r="382" spans="1:15" s="3" customFormat="1" ht="12" x14ac:dyDescent="0.2">
      <c r="A382" s="112" t="s">
        <v>328</v>
      </c>
      <c r="B382" s="317" t="s">
        <v>994</v>
      </c>
      <c r="C382" s="318"/>
      <c r="D382" s="318"/>
      <c r="E382" s="318"/>
      <c r="F382" s="318"/>
      <c r="G382" s="318"/>
      <c r="H382" s="319"/>
      <c r="I382" s="113" t="s">
        <v>984</v>
      </c>
      <c r="J382" s="134"/>
      <c r="K382" s="112"/>
      <c r="L382" s="143"/>
      <c r="M382" s="143"/>
      <c r="N382" s="143"/>
      <c r="O382" s="144"/>
    </row>
    <row r="383" spans="1:15" s="3" customFormat="1" ht="12" x14ac:dyDescent="0.2">
      <c r="A383" s="112" t="s">
        <v>329</v>
      </c>
      <c r="B383" s="317" t="s">
        <v>996</v>
      </c>
      <c r="C383" s="318"/>
      <c r="D383" s="318"/>
      <c r="E383" s="318"/>
      <c r="F383" s="318"/>
      <c r="G383" s="318"/>
      <c r="H383" s="319"/>
      <c r="I383" s="113" t="s">
        <v>984</v>
      </c>
      <c r="J383" s="134">
        <v>20525.155999999999</v>
      </c>
      <c r="K383" s="112">
        <v>21440.9028942</v>
      </c>
      <c r="L383" s="143">
        <v>15550.225506119999</v>
      </c>
      <c r="M383" s="143"/>
      <c r="N383" s="143"/>
      <c r="O383" s="144"/>
    </row>
    <row r="384" spans="1:15" s="3" customFormat="1" ht="12" x14ac:dyDescent="0.2">
      <c r="A384" s="112" t="s">
        <v>330</v>
      </c>
      <c r="B384" s="317" t="s">
        <v>997</v>
      </c>
      <c r="C384" s="318"/>
      <c r="D384" s="318"/>
      <c r="E384" s="318"/>
      <c r="F384" s="318"/>
      <c r="G384" s="318"/>
      <c r="H384" s="319"/>
      <c r="I384" s="113" t="s">
        <v>984</v>
      </c>
      <c r="J384" s="134"/>
      <c r="K384" s="112"/>
      <c r="L384" s="143"/>
      <c r="M384" s="143"/>
      <c r="N384" s="143"/>
      <c r="O384" s="144"/>
    </row>
    <row r="385" spans="1:17" s="3" customFormat="1" ht="12" x14ac:dyDescent="0.2">
      <c r="A385" s="112" t="s">
        <v>1486</v>
      </c>
      <c r="B385" s="317" t="s">
        <v>999</v>
      </c>
      <c r="C385" s="318"/>
      <c r="D385" s="318"/>
      <c r="E385" s="318"/>
      <c r="F385" s="318"/>
      <c r="G385" s="318"/>
      <c r="H385" s="319"/>
      <c r="I385" s="113" t="s">
        <v>984</v>
      </c>
      <c r="J385" s="134">
        <v>508.37332909000003</v>
      </c>
      <c r="K385" s="112">
        <v>764.03799805000006</v>
      </c>
      <c r="L385" s="143">
        <v>430.3705051</v>
      </c>
      <c r="M385" s="143"/>
      <c r="N385" s="143"/>
      <c r="O385" s="144"/>
    </row>
    <row r="386" spans="1:17" s="3" customFormat="1" ht="12" x14ac:dyDescent="0.2">
      <c r="A386" s="112" t="s">
        <v>1487</v>
      </c>
      <c r="B386" s="317" t="s">
        <v>1001</v>
      </c>
      <c r="C386" s="318"/>
      <c r="D386" s="318"/>
      <c r="E386" s="318"/>
      <c r="F386" s="318"/>
      <c r="G386" s="318"/>
      <c r="H386" s="319"/>
      <c r="I386" s="113" t="s">
        <v>984</v>
      </c>
      <c r="J386" s="134"/>
      <c r="K386" s="112"/>
      <c r="L386" s="143"/>
      <c r="M386" s="143"/>
      <c r="N386" s="143"/>
      <c r="O386" s="144"/>
    </row>
    <row r="387" spans="1:17" s="3" customFormat="1" ht="12" x14ac:dyDescent="0.2">
      <c r="A387" s="112" t="s">
        <v>1488</v>
      </c>
      <c r="B387" s="317" t="s">
        <v>1003</v>
      </c>
      <c r="C387" s="318"/>
      <c r="D387" s="318"/>
      <c r="E387" s="318"/>
      <c r="F387" s="318"/>
      <c r="G387" s="318"/>
      <c r="H387" s="319"/>
      <c r="I387" s="113" t="s">
        <v>984</v>
      </c>
      <c r="J387" s="134"/>
      <c r="K387" s="112"/>
      <c r="L387" s="143"/>
      <c r="M387" s="143"/>
      <c r="N387" s="143"/>
      <c r="O387" s="144"/>
    </row>
    <row r="388" spans="1:17" s="3" customFormat="1" ht="24" customHeight="1" x14ac:dyDescent="0.2">
      <c r="A388" s="112" t="s">
        <v>1489</v>
      </c>
      <c r="B388" s="323" t="s">
        <v>1005</v>
      </c>
      <c r="C388" s="324"/>
      <c r="D388" s="324"/>
      <c r="E388" s="324"/>
      <c r="F388" s="324"/>
      <c r="G388" s="324"/>
      <c r="H388" s="325"/>
      <c r="I388" s="113" t="s">
        <v>984</v>
      </c>
      <c r="J388" s="134"/>
      <c r="K388" s="112"/>
      <c r="L388" s="143"/>
      <c r="M388" s="143"/>
      <c r="N388" s="143"/>
      <c r="O388" s="144"/>
    </row>
    <row r="389" spans="1:17" s="3" customFormat="1" ht="12" x14ac:dyDescent="0.2">
      <c r="A389" s="112" t="s">
        <v>1490</v>
      </c>
      <c r="B389" s="317" t="s">
        <v>1007</v>
      </c>
      <c r="C389" s="318"/>
      <c r="D389" s="318"/>
      <c r="E389" s="318"/>
      <c r="F389" s="318"/>
      <c r="G389" s="318"/>
      <c r="H389" s="319"/>
      <c r="I389" s="113" t="s">
        <v>984</v>
      </c>
      <c r="J389" s="134"/>
      <c r="K389" s="112"/>
      <c r="L389" s="143"/>
      <c r="M389" s="143"/>
      <c r="N389" s="143"/>
      <c r="O389" s="144"/>
    </row>
    <row r="390" spans="1:17" s="3" customFormat="1" ht="12" x14ac:dyDescent="0.2">
      <c r="A390" s="112" t="s">
        <v>1491</v>
      </c>
      <c r="B390" s="317" t="s">
        <v>1009</v>
      </c>
      <c r="C390" s="318"/>
      <c r="D390" s="318"/>
      <c r="E390" s="318"/>
      <c r="F390" s="318"/>
      <c r="G390" s="318"/>
      <c r="H390" s="319"/>
      <c r="I390" s="113" t="s">
        <v>984</v>
      </c>
      <c r="J390" s="134"/>
      <c r="K390" s="112"/>
      <c r="L390" s="143"/>
      <c r="M390" s="143"/>
      <c r="N390" s="143"/>
      <c r="O390" s="144"/>
    </row>
    <row r="391" spans="1:17" s="3" customFormat="1" ht="24" customHeight="1" x14ac:dyDescent="0.2">
      <c r="A391" s="112" t="s">
        <v>1492</v>
      </c>
      <c r="B391" s="323" t="s">
        <v>1493</v>
      </c>
      <c r="C391" s="324"/>
      <c r="D391" s="324"/>
      <c r="E391" s="324"/>
      <c r="F391" s="324"/>
      <c r="G391" s="324"/>
      <c r="H391" s="325"/>
      <c r="I391" s="113" t="s">
        <v>984</v>
      </c>
      <c r="J391" s="134"/>
      <c r="K391" s="112"/>
      <c r="L391" s="143"/>
      <c r="M391" s="143"/>
      <c r="N391" s="143"/>
      <c r="O391" s="144"/>
    </row>
    <row r="392" spans="1:17" s="3" customFormat="1" ht="12" x14ac:dyDescent="0.2">
      <c r="A392" s="112" t="s">
        <v>1494</v>
      </c>
      <c r="B392" s="317" t="s">
        <v>1495</v>
      </c>
      <c r="C392" s="318"/>
      <c r="D392" s="318"/>
      <c r="E392" s="318"/>
      <c r="F392" s="318"/>
      <c r="G392" s="318"/>
      <c r="H392" s="319"/>
      <c r="I392" s="113" t="s">
        <v>984</v>
      </c>
      <c r="J392" s="134"/>
      <c r="K392" s="112"/>
      <c r="L392" s="143"/>
      <c r="M392" s="143"/>
      <c r="N392" s="143"/>
      <c r="O392" s="144"/>
    </row>
    <row r="393" spans="1:17" s="3" customFormat="1" ht="12" x14ac:dyDescent="0.2">
      <c r="A393" s="112" t="s">
        <v>1496</v>
      </c>
      <c r="B393" s="317" t="s">
        <v>1497</v>
      </c>
      <c r="C393" s="318"/>
      <c r="D393" s="318"/>
      <c r="E393" s="318"/>
      <c r="F393" s="318"/>
      <c r="G393" s="318"/>
      <c r="H393" s="319"/>
      <c r="I393" s="113" t="s">
        <v>984</v>
      </c>
      <c r="J393" s="134"/>
      <c r="K393" s="112"/>
      <c r="L393" s="143"/>
      <c r="M393" s="143"/>
      <c r="N393" s="143"/>
      <c r="O393" s="144"/>
    </row>
    <row r="394" spans="1:17" s="3" customFormat="1" ht="12" x14ac:dyDescent="0.2">
      <c r="A394" s="112" t="s">
        <v>1498</v>
      </c>
      <c r="B394" s="317" t="s">
        <v>1011</v>
      </c>
      <c r="C394" s="318"/>
      <c r="D394" s="318"/>
      <c r="E394" s="318"/>
      <c r="F394" s="318"/>
      <c r="G394" s="318"/>
      <c r="H394" s="319"/>
      <c r="I394" s="113" t="s">
        <v>984</v>
      </c>
      <c r="J394" s="134">
        <v>619.77187360000005</v>
      </c>
      <c r="K394" s="112">
        <v>616.35340000000008</v>
      </c>
      <c r="L394" s="143">
        <v>472.90492463999999</v>
      </c>
      <c r="M394" s="143"/>
      <c r="N394" s="143"/>
      <c r="O394" s="144"/>
    </row>
    <row r="395" spans="1:17" s="3" customFormat="1" ht="12" x14ac:dyDescent="0.2">
      <c r="A395" s="112" t="s">
        <v>1499</v>
      </c>
      <c r="B395" s="317" t="s">
        <v>1500</v>
      </c>
      <c r="C395" s="318"/>
      <c r="D395" s="318"/>
      <c r="E395" s="318"/>
      <c r="F395" s="318"/>
      <c r="G395" s="318"/>
      <c r="H395" s="319"/>
      <c r="I395" s="113" t="s">
        <v>984</v>
      </c>
      <c r="J395" s="134">
        <f>18802.211+547.73</f>
        <v>19349.940999999999</v>
      </c>
      <c r="K395" s="112">
        <v>20162.732108716398</v>
      </c>
      <c r="L395" s="143">
        <v>13413.587248309999</v>
      </c>
      <c r="M395" s="143"/>
      <c r="N395" s="143"/>
      <c r="O395" s="144"/>
      <c r="P395" s="158"/>
      <c r="Q395" s="158"/>
    </row>
    <row r="396" spans="1:17" s="3" customFormat="1" ht="12" x14ac:dyDescent="0.2">
      <c r="A396" s="112" t="s">
        <v>1501</v>
      </c>
      <c r="B396" s="317" t="s">
        <v>1502</v>
      </c>
      <c r="C396" s="318"/>
      <c r="D396" s="318"/>
      <c r="E396" s="318"/>
      <c r="F396" s="318"/>
      <c r="G396" s="318"/>
      <c r="H396" s="319"/>
      <c r="I396" s="113" t="s">
        <v>984</v>
      </c>
      <c r="J396" s="134">
        <v>197.35</v>
      </c>
      <c r="K396" s="112">
        <v>208.489656</v>
      </c>
      <c r="L396" s="143">
        <v>134.26400000000001</v>
      </c>
      <c r="M396" s="143"/>
      <c r="N396" s="143"/>
      <c r="O396" s="144"/>
      <c r="P396" s="159"/>
    </row>
    <row r="397" spans="1:17" s="3" customFormat="1" ht="12" x14ac:dyDescent="0.2">
      <c r="A397" s="112" t="s">
        <v>1503</v>
      </c>
      <c r="B397" s="317" t="s">
        <v>1504</v>
      </c>
      <c r="C397" s="318"/>
      <c r="D397" s="318"/>
      <c r="E397" s="318"/>
      <c r="F397" s="318"/>
      <c r="G397" s="318"/>
      <c r="H397" s="319"/>
      <c r="I397" s="113" t="s">
        <v>984</v>
      </c>
      <c r="J397" s="134">
        <v>5751.5209999999997</v>
      </c>
      <c r="K397" s="112">
        <v>5903.2000023000001</v>
      </c>
      <c r="L397" s="143">
        <v>3855.8331003500002</v>
      </c>
      <c r="M397" s="143"/>
      <c r="N397" s="143"/>
      <c r="O397" s="144"/>
    </row>
    <row r="398" spans="1:17" s="3" customFormat="1" ht="12" x14ac:dyDescent="0.2">
      <c r="A398" s="112" t="s">
        <v>1505</v>
      </c>
      <c r="B398" s="317" t="s">
        <v>1224</v>
      </c>
      <c r="C398" s="318"/>
      <c r="D398" s="318"/>
      <c r="E398" s="318"/>
      <c r="F398" s="318"/>
      <c r="G398" s="318"/>
      <c r="H398" s="319"/>
      <c r="I398" s="113" t="s">
        <v>984</v>
      </c>
      <c r="J398" s="134"/>
      <c r="K398" s="112"/>
      <c r="L398" s="143"/>
      <c r="M398" s="143"/>
      <c r="N398" s="143"/>
      <c r="O398" s="144"/>
    </row>
    <row r="399" spans="1:17" s="3" customFormat="1" ht="12" x14ac:dyDescent="0.2">
      <c r="A399" s="112" t="s">
        <v>1506</v>
      </c>
      <c r="B399" s="317" t="s">
        <v>1507</v>
      </c>
      <c r="C399" s="318"/>
      <c r="D399" s="318"/>
      <c r="E399" s="318"/>
      <c r="F399" s="318"/>
      <c r="G399" s="318"/>
      <c r="H399" s="319"/>
      <c r="I399" s="113" t="s">
        <v>984</v>
      </c>
      <c r="J399" s="134"/>
      <c r="K399" s="112"/>
      <c r="L399" s="143"/>
      <c r="M399" s="143"/>
      <c r="N399" s="143"/>
      <c r="O399" s="144"/>
    </row>
    <row r="400" spans="1:17" s="3" customFormat="1" ht="12" x14ac:dyDescent="0.2">
      <c r="A400" s="112" t="s">
        <v>1508</v>
      </c>
      <c r="B400" s="317" t="s">
        <v>1509</v>
      </c>
      <c r="C400" s="318"/>
      <c r="D400" s="318"/>
      <c r="E400" s="318"/>
      <c r="F400" s="318"/>
      <c r="G400" s="318"/>
      <c r="H400" s="319"/>
      <c r="I400" s="113" t="s">
        <v>984</v>
      </c>
      <c r="J400" s="134">
        <v>5751.5209999999997</v>
      </c>
      <c r="K400" s="112">
        <v>5903.2000023000001</v>
      </c>
      <c r="L400" s="143">
        <v>3855.8331003500002</v>
      </c>
      <c r="M400" s="143"/>
      <c r="N400" s="143"/>
      <c r="O400" s="144"/>
    </row>
    <row r="401" spans="1:15" s="3" customFormat="1" ht="24" customHeight="1" x14ac:dyDescent="0.2">
      <c r="A401" s="112" t="s">
        <v>1510</v>
      </c>
      <c r="B401" s="323" t="s">
        <v>1511</v>
      </c>
      <c r="C401" s="324"/>
      <c r="D401" s="324"/>
      <c r="E401" s="324"/>
      <c r="F401" s="324"/>
      <c r="G401" s="324"/>
      <c r="H401" s="325"/>
      <c r="I401" s="113" t="s">
        <v>984</v>
      </c>
      <c r="J401" s="134">
        <v>307.80410740991999</v>
      </c>
      <c r="K401" s="112">
        <v>386.49882960999997</v>
      </c>
      <c r="L401" s="143">
        <v>238.35465357000001</v>
      </c>
      <c r="M401" s="143"/>
      <c r="N401" s="143"/>
      <c r="O401" s="144"/>
    </row>
    <row r="402" spans="1:15" s="3" customFormat="1" ht="24" customHeight="1" x14ac:dyDescent="0.2">
      <c r="A402" s="112" t="s">
        <v>1512</v>
      </c>
      <c r="B402" s="323" t="s">
        <v>1513</v>
      </c>
      <c r="C402" s="324"/>
      <c r="D402" s="324"/>
      <c r="E402" s="324"/>
      <c r="F402" s="324"/>
      <c r="G402" s="324"/>
      <c r="H402" s="325"/>
      <c r="I402" s="113" t="s">
        <v>984</v>
      </c>
      <c r="J402" s="134"/>
      <c r="K402" s="112"/>
      <c r="L402" s="143"/>
      <c r="M402" s="143"/>
      <c r="N402" s="143"/>
      <c r="O402" s="144"/>
    </row>
    <row r="403" spans="1:15" s="3" customFormat="1" ht="12" x14ac:dyDescent="0.2">
      <c r="A403" s="112" t="s">
        <v>1514</v>
      </c>
      <c r="B403" s="317" t="s">
        <v>1515</v>
      </c>
      <c r="C403" s="318"/>
      <c r="D403" s="318"/>
      <c r="E403" s="318"/>
      <c r="F403" s="318"/>
      <c r="G403" s="318"/>
      <c r="H403" s="319"/>
      <c r="I403" s="113" t="s">
        <v>984</v>
      </c>
      <c r="J403" s="134"/>
      <c r="K403" s="112"/>
      <c r="L403" s="143"/>
      <c r="M403" s="143"/>
      <c r="N403" s="143"/>
      <c r="O403" s="144"/>
    </row>
    <row r="404" spans="1:15" s="3" customFormat="1" ht="12" x14ac:dyDescent="0.2">
      <c r="A404" s="112" t="s">
        <v>1516</v>
      </c>
      <c r="B404" s="317" t="s">
        <v>1517</v>
      </c>
      <c r="C404" s="318"/>
      <c r="D404" s="318"/>
      <c r="E404" s="318"/>
      <c r="F404" s="318"/>
      <c r="G404" s="318"/>
      <c r="H404" s="319"/>
      <c r="I404" s="113" t="s">
        <v>984</v>
      </c>
      <c r="J404" s="134">
        <v>4333.2365648699997</v>
      </c>
      <c r="K404" s="112">
        <v>4202.1691199999996</v>
      </c>
      <c r="L404" s="143">
        <v>3259.29717342</v>
      </c>
      <c r="M404" s="143"/>
      <c r="N404" s="143"/>
      <c r="O404" s="144"/>
    </row>
    <row r="405" spans="1:15" s="3" customFormat="1" ht="12" x14ac:dyDescent="0.2">
      <c r="A405" s="112" t="s">
        <v>1518</v>
      </c>
      <c r="B405" s="317" t="s">
        <v>1519</v>
      </c>
      <c r="C405" s="318"/>
      <c r="D405" s="318"/>
      <c r="E405" s="318"/>
      <c r="F405" s="318"/>
      <c r="G405" s="318"/>
      <c r="H405" s="319"/>
      <c r="I405" s="113" t="s">
        <v>984</v>
      </c>
      <c r="J405" s="134">
        <v>1228.48082942</v>
      </c>
      <c r="K405" s="112">
        <v>1203.9540500000001</v>
      </c>
      <c r="L405" s="143">
        <v>865.44535337000002</v>
      </c>
      <c r="M405" s="143"/>
      <c r="N405" s="143"/>
      <c r="O405" s="144"/>
    </row>
    <row r="406" spans="1:15" s="3" customFormat="1" ht="12" x14ac:dyDescent="0.2">
      <c r="A406" s="112" t="s">
        <v>1520</v>
      </c>
      <c r="B406" s="317" t="s">
        <v>1521</v>
      </c>
      <c r="C406" s="318"/>
      <c r="D406" s="318"/>
      <c r="E406" s="318"/>
      <c r="F406" s="318"/>
      <c r="G406" s="318"/>
      <c r="H406" s="319"/>
      <c r="I406" s="113" t="s">
        <v>984</v>
      </c>
      <c r="J406" s="134">
        <v>1611.0425737099999</v>
      </c>
      <c r="K406" s="112">
        <v>1748.6658179999999</v>
      </c>
      <c r="L406" s="143">
        <v>1324.6806159299999</v>
      </c>
      <c r="M406" s="143"/>
      <c r="N406" s="143"/>
      <c r="O406" s="144"/>
    </row>
    <row r="407" spans="1:15" s="3" customFormat="1" ht="12" x14ac:dyDescent="0.2">
      <c r="A407" s="112" t="s">
        <v>1522</v>
      </c>
      <c r="B407" s="317" t="s">
        <v>1523</v>
      </c>
      <c r="C407" s="318"/>
      <c r="D407" s="318"/>
      <c r="E407" s="318"/>
      <c r="F407" s="318"/>
      <c r="G407" s="318"/>
      <c r="H407" s="319"/>
      <c r="I407" s="113" t="s">
        <v>984</v>
      </c>
      <c r="J407" s="134">
        <v>298.85199999999998</v>
      </c>
      <c r="K407" s="112">
        <v>72.599999999999994</v>
      </c>
      <c r="L407" s="143">
        <v>352.658142</v>
      </c>
      <c r="M407" s="143"/>
      <c r="N407" s="143"/>
      <c r="O407" s="144"/>
    </row>
    <row r="408" spans="1:15" s="3" customFormat="1" ht="12" x14ac:dyDescent="0.2">
      <c r="A408" s="112" t="s">
        <v>1524</v>
      </c>
      <c r="B408" s="317" t="s">
        <v>1525</v>
      </c>
      <c r="C408" s="318"/>
      <c r="D408" s="318"/>
      <c r="E408" s="318"/>
      <c r="F408" s="318"/>
      <c r="G408" s="318"/>
      <c r="H408" s="319"/>
      <c r="I408" s="113" t="s">
        <v>984</v>
      </c>
      <c r="J408" s="134">
        <v>789.61900000000003</v>
      </c>
      <c r="K408" s="112">
        <v>1150</v>
      </c>
      <c r="L408" s="143">
        <v>544.101</v>
      </c>
      <c r="M408" s="143"/>
      <c r="N408" s="143"/>
      <c r="O408" s="144"/>
    </row>
    <row r="409" spans="1:15" s="3" customFormat="1" ht="12" x14ac:dyDescent="0.2">
      <c r="A409" s="112" t="s">
        <v>1526</v>
      </c>
      <c r="B409" s="317" t="s">
        <v>1527</v>
      </c>
      <c r="C409" s="318"/>
      <c r="D409" s="318"/>
      <c r="E409" s="318"/>
      <c r="F409" s="318"/>
      <c r="G409" s="318"/>
      <c r="H409" s="319"/>
      <c r="I409" s="113" t="s">
        <v>984</v>
      </c>
      <c r="J409" s="134">
        <v>1733.3849494917299</v>
      </c>
      <c r="K409" s="112">
        <v>1903.15094989773</v>
      </c>
      <c r="L409" s="143">
        <v>1134.8727952700001</v>
      </c>
      <c r="M409" s="143"/>
      <c r="N409" s="143"/>
      <c r="O409" s="144"/>
    </row>
    <row r="410" spans="1:15" s="3" customFormat="1" ht="12" x14ac:dyDescent="0.2">
      <c r="A410" s="112" t="s">
        <v>1528</v>
      </c>
      <c r="B410" s="317" t="s">
        <v>1529</v>
      </c>
      <c r="C410" s="318"/>
      <c r="D410" s="318"/>
      <c r="E410" s="318"/>
      <c r="F410" s="318"/>
      <c r="G410" s="318"/>
      <c r="H410" s="319"/>
      <c r="I410" s="113" t="s">
        <v>984</v>
      </c>
      <c r="J410" s="134">
        <v>1374.0753411999999</v>
      </c>
      <c r="K410" s="112">
        <v>1571.1754615100001</v>
      </c>
      <c r="L410" s="143">
        <v>892.47159078000004</v>
      </c>
      <c r="M410" s="143"/>
      <c r="N410" s="143"/>
      <c r="O410" s="144"/>
    </row>
    <row r="411" spans="1:15" s="3" customFormat="1" ht="24" customHeight="1" x14ac:dyDescent="0.2">
      <c r="A411" s="112" t="s">
        <v>1530</v>
      </c>
      <c r="B411" s="323" t="s">
        <v>1531</v>
      </c>
      <c r="C411" s="324"/>
      <c r="D411" s="324"/>
      <c r="E411" s="324"/>
      <c r="F411" s="324"/>
      <c r="G411" s="324"/>
      <c r="H411" s="325"/>
      <c r="I411" s="113" t="s">
        <v>984</v>
      </c>
      <c r="J411" s="134">
        <v>547.73</v>
      </c>
      <c r="K411" s="112">
        <v>395</v>
      </c>
      <c r="L411" s="143">
        <v>298.65810327000003</v>
      </c>
      <c r="M411" s="143"/>
      <c r="N411" s="143"/>
      <c r="O411" s="144"/>
    </row>
    <row r="412" spans="1:15" s="3" customFormat="1" ht="12" x14ac:dyDescent="0.2">
      <c r="A412" s="112" t="s">
        <v>1532</v>
      </c>
      <c r="B412" s="317" t="s">
        <v>1533</v>
      </c>
      <c r="C412" s="318"/>
      <c r="D412" s="318"/>
      <c r="E412" s="318"/>
      <c r="F412" s="318"/>
      <c r="G412" s="318"/>
      <c r="H412" s="319"/>
      <c r="I412" s="113" t="s">
        <v>984</v>
      </c>
      <c r="J412" s="134">
        <f>J395-J396-J397-J401-J404-J405-J406-J408-J409-J410-J411</f>
        <v>1475.6966338983498</v>
      </c>
      <c r="K412" s="112">
        <v>1490.428221398666</v>
      </c>
      <c r="L412" s="143">
        <v>865.60886234999862</v>
      </c>
      <c r="M412" s="143"/>
      <c r="N412" s="143"/>
      <c r="O412" s="144"/>
    </row>
    <row r="413" spans="1:15" s="3" customFormat="1" ht="12" x14ac:dyDescent="0.2">
      <c r="A413" s="112" t="s">
        <v>1534</v>
      </c>
      <c r="B413" s="317" t="s">
        <v>1535</v>
      </c>
      <c r="C413" s="318"/>
      <c r="D413" s="318"/>
      <c r="E413" s="318"/>
      <c r="F413" s="318"/>
      <c r="G413" s="318"/>
      <c r="H413" s="319"/>
      <c r="I413" s="113" t="s">
        <v>984</v>
      </c>
      <c r="J413" s="134">
        <v>66</v>
      </c>
      <c r="K413" s="112">
        <v>25</v>
      </c>
      <c r="L413" s="143">
        <v>21.385999999999999</v>
      </c>
      <c r="M413" s="143"/>
      <c r="N413" s="143"/>
      <c r="O413" s="144"/>
    </row>
    <row r="414" spans="1:15" s="3" customFormat="1" ht="12" x14ac:dyDescent="0.2">
      <c r="A414" s="112" t="s">
        <v>1536</v>
      </c>
      <c r="B414" s="317" t="s">
        <v>1537</v>
      </c>
      <c r="C414" s="318"/>
      <c r="D414" s="318"/>
      <c r="E414" s="318"/>
      <c r="F414" s="318"/>
      <c r="G414" s="318"/>
      <c r="H414" s="319"/>
      <c r="I414" s="113" t="s">
        <v>984</v>
      </c>
      <c r="J414" s="134"/>
      <c r="K414" s="112"/>
      <c r="L414" s="143"/>
      <c r="M414" s="143"/>
      <c r="N414" s="143"/>
      <c r="O414" s="144"/>
    </row>
    <row r="415" spans="1:15" s="3" customFormat="1" ht="12" x14ac:dyDescent="0.2">
      <c r="A415" s="112" t="s">
        <v>1538</v>
      </c>
      <c r="B415" s="317" t="s">
        <v>1539</v>
      </c>
      <c r="C415" s="318"/>
      <c r="D415" s="318"/>
      <c r="E415" s="318"/>
      <c r="F415" s="318"/>
      <c r="G415" s="318"/>
      <c r="H415" s="319"/>
      <c r="I415" s="113" t="s">
        <v>984</v>
      </c>
      <c r="J415" s="134"/>
      <c r="K415" s="112"/>
      <c r="L415" s="143"/>
      <c r="M415" s="143"/>
      <c r="N415" s="143"/>
      <c r="O415" s="144"/>
    </row>
    <row r="416" spans="1:15" s="3" customFormat="1" ht="24" customHeight="1" x14ac:dyDescent="0.2">
      <c r="A416" s="112" t="s">
        <v>1540</v>
      </c>
      <c r="B416" s="323" t="s">
        <v>1541</v>
      </c>
      <c r="C416" s="324"/>
      <c r="D416" s="324"/>
      <c r="E416" s="324"/>
      <c r="F416" s="324"/>
      <c r="G416" s="324"/>
      <c r="H416" s="325"/>
      <c r="I416" s="113" t="s">
        <v>984</v>
      </c>
      <c r="J416" s="134"/>
      <c r="K416" s="112"/>
      <c r="L416" s="143"/>
      <c r="M416" s="143"/>
      <c r="N416" s="143"/>
      <c r="O416" s="144"/>
    </row>
    <row r="417" spans="1:15" s="3" customFormat="1" ht="12" x14ac:dyDescent="0.2">
      <c r="A417" s="112" t="s">
        <v>1542</v>
      </c>
      <c r="B417" s="317" t="s">
        <v>1447</v>
      </c>
      <c r="C417" s="318"/>
      <c r="D417" s="318"/>
      <c r="E417" s="318"/>
      <c r="F417" s="318"/>
      <c r="G417" s="318"/>
      <c r="H417" s="319"/>
      <c r="I417" s="113" t="s">
        <v>984</v>
      </c>
      <c r="J417" s="134"/>
      <c r="K417" s="112"/>
      <c r="L417" s="143"/>
      <c r="M417" s="143"/>
      <c r="N417" s="143"/>
      <c r="O417" s="144"/>
    </row>
    <row r="418" spans="1:15" s="3" customFormat="1" ht="12" x14ac:dyDescent="0.2">
      <c r="A418" s="112" t="s">
        <v>1543</v>
      </c>
      <c r="B418" s="317" t="s">
        <v>1450</v>
      </c>
      <c r="C418" s="318"/>
      <c r="D418" s="318"/>
      <c r="E418" s="318"/>
      <c r="F418" s="318"/>
      <c r="G418" s="318"/>
      <c r="H418" s="319"/>
      <c r="I418" s="113" t="s">
        <v>984</v>
      </c>
      <c r="J418" s="134"/>
      <c r="K418" s="112"/>
      <c r="L418" s="143"/>
      <c r="M418" s="143"/>
      <c r="N418" s="143"/>
      <c r="O418" s="144"/>
    </row>
    <row r="419" spans="1:15" s="3" customFormat="1" ht="12" x14ac:dyDescent="0.2">
      <c r="A419" s="112" t="s">
        <v>1544</v>
      </c>
      <c r="B419" s="317" t="s">
        <v>1545</v>
      </c>
      <c r="C419" s="318"/>
      <c r="D419" s="318"/>
      <c r="E419" s="318"/>
      <c r="F419" s="318"/>
      <c r="G419" s="318"/>
      <c r="H419" s="319"/>
      <c r="I419" s="113" t="s">
        <v>984</v>
      </c>
      <c r="J419" s="134">
        <v>66</v>
      </c>
      <c r="K419" s="112">
        <v>25</v>
      </c>
      <c r="L419" s="143">
        <v>21.385999999999999</v>
      </c>
      <c r="M419" s="143"/>
      <c r="N419" s="143"/>
      <c r="O419" s="144"/>
    </row>
    <row r="420" spans="1:15" s="3" customFormat="1" ht="12" x14ac:dyDescent="0.2">
      <c r="A420" s="112" t="s">
        <v>1546</v>
      </c>
      <c r="B420" s="317" t="s">
        <v>1547</v>
      </c>
      <c r="C420" s="318"/>
      <c r="D420" s="318"/>
      <c r="E420" s="318"/>
      <c r="F420" s="318"/>
      <c r="G420" s="318"/>
      <c r="H420" s="319"/>
      <c r="I420" s="113" t="s">
        <v>984</v>
      </c>
      <c r="J420" s="134">
        <v>4088.53955347694</v>
      </c>
      <c r="K420" s="112">
        <v>3333.9068400000001</v>
      </c>
      <c r="L420" s="143">
        <v>2564.3651883000002</v>
      </c>
      <c r="M420" s="143"/>
      <c r="N420" s="143"/>
      <c r="O420" s="144"/>
    </row>
    <row r="421" spans="1:15" s="3" customFormat="1" ht="12" x14ac:dyDescent="0.2">
      <c r="A421" s="112" t="s">
        <v>1548</v>
      </c>
      <c r="B421" s="317" t="s">
        <v>1549</v>
      </c>
      <c r="C421" s="318"/>
      <c r="D421" s="318"/>
      <c r="E421" s="318"/>
      <c r="F421" s="318"/>
      <c r="G421" s="318"/>
      <c r="H421" s="319"/>
      <c r="I421" s="113" t="s">
        <v>984</v>
      </c>
      <c r="J421" s="134"/>
      <c r="K421" s="112"/>
      <c r="L421" s="143"/>
      <c r="M421" s="143"/>
      <c r="N421" s="143"/>
      <c r="O421" s="144"/>
    </row>
    <row r="422" spans="1:15" s="3" customFormat="1" ht="12" x14ac:dyDescent="0.2">
      <c r="A422" s="112" t="s">
        <v>1550</v>
      </c>
      <c r="B422" s="317" t="s">
        <v>1551</v>
      </c>
      <c r="C422" s="318"/>
      <c r="D422" s="318"/>
      <c r="E422" s="318"/>
      <c r="F422" s="318"/>
      <c r="G422" s="318"/>
      <c r="H422" s="319"/>
      <c r="I422" s="113" t="s">
        <v>984</v>
      </c>
      <c r="J422" s="134"/>
      <c r="K422" s="112"/>
      <c r="L422" s="143"/>
      <c r="M422" s="143"/>
      <c r="N422" s="143"/>
      <c r="O422" s="144"/>
    </row>
    <row r="423" spans="1:15" s="3" customFormat="1" ht="12" x14ac:dyDescent="0.2">
      <c r="A423" s="112" t="s">
        <v>1552</v>
      </c>
      <c r="B423" s="317" t="s">
        <v>1553</v>
      </c>
      <c r="C423" s="318"/>
      <c r="D423" s="318"/>
      <c r="E423" s="318"/>
      <c r="F423" s="318"/>
      <c r="G423" s="318"/>
      <c r="H423" s="319"/>
      <c r="I423" s="113" t="s">
        <v>984</v>
      </c>
      <c r="J423" s="134"/>
      <c r="K423" s="112"/>
      <c r="L423" s="143"/>
      <c r="M423" s="143"/>
      <c r="N423" s="143"/>
      <c r="O423" s="144"/>
    </row>
    <row r="424" spans="1:15" s="3" customFormat="1" ht="12" x14ac:dyDescent="0.2">
      <c r="A424" s="112" t="s">
        <v>1554</v>
      </c>
      <c r="B424" s="317" t="s">
        <v>1555</v>
      </c>
      <c r="C424" s="318"/>
      <c r="D424" s="318"/>
      <c r="E424" s="318"/>
      <c r="F424" s="318"/>
      <c r="G424" s="318"/>
      <c r="H424" s="319"/>
      <c r="I424" s="113" t="s">
        <v>984</v>
      </c>
      <c r="J424" s="134"/>
      <c r="K424" s="112"/>
      <c r="L424" s="143"/>
      <c r="M424" s="143"/>
      <c r="N424" s="143"/>
      <c r="O424" s="144"/>
    </row>
    <row r="425" spans="1:15" s="3" customFormat="1" ht="12" x14ac:dyDescent="0.2">
      <c r="A425" s="112" t="s">
        <v>1556</v>
      </c>
      <c r="B425" s="317" t="s">
        <v>1557</v>
      </c>
      <c r="C425" s="318"/>
      <c r="D425" s="318"/>
      <c r="E425" s="318"/>
      <c r="F425" s="318"/>
      <c r="G425" s="318"/>
      <c r="H425" s="319"/>
      <c r="I425" s="113" t="s">
        <v>984</v>
      </c>
      <c r="J425" s="134"/>
      <c r="K425" s="112"/>
      <c r="L425" s="143"/>
      <c r="M425" s="143"/>
      <c r="N425" s="143"/>
      <c r="O425" s="144"/>
    </row>
    <row r="426" spans="1:15" s="3" customFormat="1" ht="12" x14ac:dyDescent="0.2">
      <c r="A426" s="112" t="s">
        <v>1558</v>
      </c>
      <c r="B426" s="317" t="s">
        <v>1559</v>
      </c>
      <c r="C426" s="318"/>
      <c r="D426" s="318"/>
      <c r="E426" s="318"/>
      <c r="F426" s="318"/>
      <c r="G426" s="318"/>
      <c r="H426" s="319"/>
      <c r="I426" s="113" t="s">
        <v>984</v>
      </c>
      <c r="J426" s="134"/>
      <c r="K426" s="112"/>
      <c r="L426" s="143"/>
      <c r="M426" s="143"/>
      <c r="N426" s="143"/>
      <c r="O426" s="144"/>
    </row>
    <row r="427" spans="1:15" s="3" customFormat="1" ht="12" x14ac:dyDescent="0.2">
      <c r="A427" s="112" t="s">
        <v>1560</v>
      </c>
      <c r="B427" s="317" t="s">
        <v>1561</v>
      </c>
      <c r="C427" s="318"/>
      <c r="D427" s="318"/>
      <c r="E427" s="318"/>
      <c r="F427" s="318"/>
      <c r="G427" s="318"/>
      <c r="H427" s="319"/>
      <c r="I427" s="113" t="s">
        <v>984</v>
      </c>
      <c r="J427" s="134"/>
      <c r="K427" s="112"/>
      <c r="L427" s="143"/>
      <c r="M427" s="143"/>
      <c r="N427" s="143"/>
      <c r="O427" s="144"/>
    </row>
    <row r="428" spans="1:15" s="3" customFormat="1" ht="12" x14ac:dyDescent="0.2">
      <c r="A428" s="112" t="s">
        <v>1562</v>
      </c>
      <c r="B428" s="317" t="s">
        <v>1563</v>
      </c>
      <c r="C428" s="318"/>
      <c r="D428" s="318"/>
      <c r="E428" s="318"/>
      <c r="F428" s="318"/>
      <c r="G428" s="318"/>
      <c r="H428" s="319"/>
      <c r="I428" s="113" t="s">
        <v>984</v>
      </c>
      <c r="J428" s="134"/>
      <c r="K428" s="112"/>
      <c r="L428" s="143"/>
      <c r="M428" s="143"/>
      <c r="N428" s="143"/>
      <c r="O428" s="144"/>
    </row>
    <row r="429" spans="1:15" s="3" customFormat="1" ht="12" x14ac:dyDescent="0.2">
      <c r="A429" s="112" t="s">
        <v>1564</v>
      </c>
      <c r="B429" s="317" t="s">
        <v>1565</v>
      </c>
      <c r="C429" s="318"/>
      <c r="D429" s="318"/>
      <c r="E429" s="318"/>
      <c r="F429" s="318"/>
      <c r="G429" s="318"/>
      <c r="H429" s="319"/>
      <c r="I429" s="113" t="s">
        <v>984</v>
      </c>
      <c r="J429" s="134"/>
      <c r="K429" s="112"/>
      <c r="L429" s="143"/>
      <c r="M429" s="143"/>
      <c r="N429" s="143"/>
      <c r="O429" s="144"/>
    </row>
    <row r="430" spans="1:15" s="3" customFormat="1" ht="12" x14ac:dyDescent="0.2">
      <c r="A430" s="112" t="s">
        <v>1566</v>
      </c>
      <c r="B430" s="317" t="s">
        <v>1074</v>
      </c>
      <c r="C430" s="318"/>
      <c r="D430" s="318"/>
      <c r="E430" s="318"/>
      <c r="F430" s="318"/>
      <c r="G430" s="318"/>
      <c r="H430" s="319"/>
      <c r="I430" s="113" t="s">
        <v>1176</v>
      </c>
      <c r="J430" s="134"/>
      <c r="K430" s="112"/>
      <c r="L430" s="143"/>
      <c r="M430" s="143"/>
      <c r="N430" s="143"/>
      <c r="O430" s="144"/>
    </row>
    <row r="431" spans="1:15" s="3" customFormat="1" ht="12" x14ac:dyDescent="0.2">
      <c r="A431" s="112" t="s">
        <v>1567</v>
      </c>
      <c r="B431" s="317" t="s">
        <v>1568</v>
      </c>
      <c r="C431" s="318"/>
      <c r="D431" s="318"/>
      <c r="E431" s="318"/>
      <c r="F431" s="318"/>
      <c r="G431" s="318"/>
      <c r="H431" s="319"/>
      <c r="I431" s="113" t="s">
        <v>984</v>
      </c>
      <c r="J431" s="134"/>
      <c r="K431" s="112"/>
      <c r="L431" s="143"/>
      <c r="M431" s="143"/>
      <c r="N431" s="143"/>
      <c r="O431" s="144"/>
    </row>
    <row r="432" spans="1:15" s="3" customFormat="1" ht="12" x14ac:dyDescent="0.2">
      <c r="A432" s="112" t="s">
        <v>1569</v>
      </c>
      <c r="B432" s="317" t="s">
        <v>1570</v>
      </c>
      <c r="C432" s="318"/>
      <c r="D432" s="318"/>
      <c r="E432" s="318"/>
      <c r="F432" s="318"/>
      <c r="G432" s="318"/>
      <c r="H432" s="319"/>
      <c r="I432" s="113" t="s">
        <v>984</v>
      </c>
      <c r="J432" s="134">
        <v>8413</v>
      </c>
      <c r="K432" s="112">
        <v>9215.3449968900004</v>
      </c>
      <c r="L432" s="143">
        <v>3349.6110000000003</v>
      </c>
      <c r="M432" s="143"/>
      <c r="N432" s="143"/>
      <c r="O432" s="144"/>
    </row>
    <row r="433" spans="1:17" s="3" customFormat="1" ht="12" x14ac:dyDescent="0.2">
      <c r="A433" s="112" t="s">
        <v>1571</v>
      </c>
      <c r="B433" s="317" t="s">
        <v>1572</v>
      </c>
      <c r="C433" s="318"/>
      <c r="D433" s="318"/>
      <c r="E433" s="318"/>
      <c r="F433" s="318"/>
      <c r="G433" s="318"/>
      <c r="H433" s="319"/>
      <c r="I433" s="113" t="s">
        <v>984</v>
      </c>
      <c r="J433" s="134">
        <v>13</v>
      </c>
      <c r="K433" s="112">
        <v>8.3450000000000006</v>
      </c>
      <c r="L433" s="143">
        <v>11.166</v>
      </c>
      <c r="M433" s="143"/>
      <c r="N433" s="143"/>
      <c r="O433" s="144"/>
    </row>
    <row r="434" spans="1:17" s="3" customFormat="1" ht="12" x14ac:dyDescent="0.2">
      <c r="A434" s="112" t="s">
        <v>1573</v>
      </c>
      <c r="B434" s="317" t="s">
        <v>1574</v>
      </c>
      <c r="C434" s="318"/>
      <c r="D434" s="318"/>
      <c r="E434" s="318"/>
      <c r="F434" s="318"/>
      <c r="G434" s="318"/>
      <c r="H434" s="319"/>
      <c r="I434" s="113" t="s">
        <v>984</v>
      </c>
      <c r="J434" s="134">
        <v>8400</v>
      </c>
      <c r="K434" s="112">
        <v>9207</v>
      </c>
      <c r="L434" s="143">
        <v>3324.0650000000001</v>
      </c>
      <c r="M434" s="143"/>
      <c r="N434" s="143"/>
      <c r="O434" s="144"/>
    </row>
    <row r="435" spans="1:17" s="3" customFormat="1" ht="12" x14ac:dyDescent="0.2">
      <c r="A435" s="112" t="s">
        <v>1575</v>
      </c>
      <c r="B435" s="317" t="s">
        <v>1576</v>
      </c>
      <c r="C435" s="318"/>
      <c r="D435" s="318"/>
      <c r="E435" s="318"/>
      <c r="F435" s="318"/>
      <c r="G435" s="318"/>
      <c r="H435" s="319"/>
      <c r="I435" s="113" t="s">
        <v>984</v>
      </c>
      <c r="J435" s="134">
        <v>8400</v>
      </c>
      <c r="K435" s="112">
        <v>9207</v>
      </c>
      <c r="L435" s="143">
        <v>3324.0650000000001</v>
      </c>
      <c r="M435" s="143"/>
      <c r="N435" s="143"/>
      <c r="O435" s="144"/>
    </row>
    <row r="436" spans="1:17" s="3" customFormat="1" ht="12" x14ac:dyDescent="0.2">
      <c r="A436" s="112" t="s">
        <v>1577</v>
      </c>
      <c r="B436" s="317" t="s">
        <v>1578</v>
      </c>
      <c r="C436" s="318"/>
      <c r="D436" s="318"/>
      <c r="E436" s="318"/>
      <c r="F436" s="318"/>
      <c r="G436" s="318"/>
      <c r="H436" s="319"/>
      <c r="I436" s="113" t="s">
        <v>984</v>
      </c>
      <c r="J436" s="134"/>
      <c r="K436" s="112"/>
      <c r="L436" s="143"/>
      <c r="M436" s="143"/>
      <c r="N436" s="143"/>
      <c r="O436" s="144"/>
    </row>
    <row r="437" spans="1:17" s="3" customFormat="1" ht="12" x14ac:dyDescent="0.2">
      <c r="A437" s="112" t="s">
        <v>1579</v>
      </c>
      <c r="B437" s="317" t="s">
        <v>1148</v>
      </c>
      <c r="C437" s="318"/>
      <c r="D437" s="318"/>
      <c r="E437" s="318"/>
      <c r="F437" s="318"/>
      <c r="G437" s="318"/>
      <c r="H437" s="319"/>
      <c r="I437" s="113" t="s">
        <v>984</v>
      </c>
      <c r="J437" s="134"/>
      <c r="K437" s="112"/>
      <c r="L437" s="143"/>
      <c r="M437" s="143"/>
      <c r="N437" s="143"/>
      <c r="O437" s="144"/>
    </row>
    <row r="438" spans="1:17" s="3" customFormat="1" ht="12" x14ac:dyDescent="0.2">
      <c r="A438" s="112" t="s">
        <v>1580</v>
      </c>
      <c r="B438" s="317" t="s">
        <v>1581</v>
      </c>
      <c r="C438" s="318"/>
      <c r="D438" s="318"/>
      <c r="E438" s="318"/>
      <c r="F438" s="318"/>
      <c r="G438" s="318"/>
      <c r="H438" s="319"/>
      <c r="I438" s="113" t="s">
        <v>984</v>
      </c>
      <c r="J438" s="134"/>
      <c r="K438" s="112"/>
      <c r="L438" s="143"/>
      <c r="M438" s="143"/>
      <c r="N438" s="143"/>
      <c r="O438" s="144"/>
    </row>
    <row r="439" spans="1:17" s="3" customFormat="1" ht="12" x14ac:dyDescent="0.2">
      <c r="A439" s="112" t="s">
        <v>1582</v>
      </c>
      <c r="B439" s="317" t="s">
        <v>1583</v>
      </c>
      <c r="C439" s="318"/>
      <c r="D439" s="318"/>
      <c r="E439" s="318"/>
      <c r="F439" s="318"/>
      <c r="G439" s="318"/>
      <c r="H439" s="319"/>
      <c r="I439" s="113" t="s">
        <v>984</v>
      </c>
      <c r="J439" s="134"/>
      <c r="K439" s="112"/>
      <c r="L439" s="143"/>
      <c r="M439" s="143"/>
      <c r="N439" s="143"/>
      <c r="O439" s="144"/>
    </row>
    <row r="440" spans="1:17" s="3" customFormat="1" ht="12" x14ac:dyDescent="0.2">
      <c r="A440" s="112" t="s">
        <v>1584</v>
      </c>
      <c r="B440" s="317" t="s">
        <v>1585</v>
      </c>
      <c r="C440" s="318"/>
      <c r="D440" s="318"/>
      <c r="E440" s="318"/>
      <c r="F440" s="318"/>
      <c r="G440" s="318"/>
      <c r="H440" s="319"/>
      <c r="I440" s="113" t="s">
        <v>984</v>
      </c>
      <c r="J440" s="134"/>
      <c r="K440" s="112"/>
      <c r="L440" s="143"/>
      <c r="M440" s="143"/>
      <c r="N440" s="143"/>
      <c r="O440" s="144"/>
    </row>
    <row r="441" spans="1:17" s="3" customFormat="1" ht="12" x14ac:dyDescent="0.2">
      <c r="A441" s="112" t="s">
        <v>1586</v>
      </c>
      <c r="B441" s="317" t="s">
        <v>1587</v>
      </c>
      <c r="C441" s="318"/>
      <c r="D441" s="318"/>
      <c r="E441" s="318"/>
      <c r="F441" s="318"/>
      <c r="G441" s="318"/>
      <c r="H441" s="319"/>
      <c r="I441" s="113" t="s">
        <v>984</v>
      </c>
      <c r="J441" s="134"/>
      <c r="K441" s="112"/>
      <c r="L441" s="143"/>
      <c r="M441" s="143"/>
      <c r="N441" s="143"/>
      <c r="O441" s="144"/>
    </row>
    <row r="442" spans="1:17" s="3" customFormat="1" ht="12" x14ac:dyDescent="0.2">
      <c r="A442" s="112" t="s">
        <v>1588</v>
      </c>
      <c r="B442" s="317" t="s">
        <v>1589</v>
      </c>
      <c r="C442" s="318"/>
      <c r="D442" s="318"/>
      <c r="E442" s="318"/>
      <c r="F442" s="318"/>
      <c r="G442" s="318"/>
      <c r="H442" s="319"/>
      <c r="I442" s="113" t="s">
        <v>984</v>
      </c>
      <c r="J442" s="134"/>
      <c r="K442" s="112"/>
      <c r="L442" s="143"/>
      <c r="M442" s="143"/>
      <c r="N442" s="143"/>
      <c r="O442" s="144"/>
    </row>
    <row r="443" spans="1:17" s="3" customFormat="1" ht="12" x14ac:dyDescent="0.2">
      <c r="A443" s="112" t="s">
        <v>1590</v>
      </c>
      <c r="B443" s="317" t="s">
        <v>1591</v>
      </c>
      <c r="C443" s="318"/>
      <c r="D443" s="318"/>
      <c r="E443" s="318"/>
      <c r="F443" s="318"/>
      <c r="G443" s="318"/>
      <c r="H443" s="319"/>
      <c r="I443" s="113" t="s">
        <v>984</v>
      </c>
      <c r="J443" s="134"/>
      <c r="K443" s="112"/>
      <c r="L443" s="143"/>
      <c r="M443" s="143"/>
      <c r="N443" s="143"/>
      <c r="O443" s="144"/>
    </row>
    <row r="444" spans="1:17" s="3" customFormat="1" ht="12" x14ac:dyDescent="0.2">
      <c r="A444" s="112" t="s">
        <v>1592</v>
      </c>
      <c r="B444" s="317" t="s">
        <v>1593</v>
      </c>
      <c r="C444" s="318"/>
      <c r="D444" s="318"/>
      <c r="E444" s="318"/>
      <c r="F444" s="318"/>
      <c r="G444" s="318"/>
      <c r="H444" s="319"/>
      <c r="I444" s="113" t="s">
        <v>984</v>
      </c>
      <c r="J444" s="134"/>
      <c r="K444" s="112"/>
      <c r="L444" s="143">
        <v>14.38</v>
      </c>
      <c r="M444" s="143"/>
      <c r="N444" s="143"/>
      <c r="O444" s="144"/>
    </row>
    <row r="445" spans="1:17" s="3" customFormat="1" ht="12" x14ac:dyDescent="0.2">
      <c r="A445" s="112" t="s">
        <v>1594</v>
      </c>
      <c r="B445" s="317" t="s">
        <v>1595</v>
      </c>
      <c r="C445" s="318"/>
      <c r="D445" s="318"/>
      <c r="E445" s="318"/>
      <c r="F445" s="318"/>
      <c r="G445" s="318"/>
      <c r="H445" s="319"/>
      <c r="I445" s="113" t="s">
        <v>984</v>
      </c>
      <c r="J445" s="134">
        <v>6775</v>
      </c>
      <c r="K445" s="112">
        <v>8747</v>
      </c>
      <c r="L445" s="143">
        <v>3877.00446001</v>
      </c>
      <c r="M445" s="143"/>
      <c r="N445" s="143"/>
      <c r="O445" s="144"/>
    </row>
    <row r="446" spans="1:17" s="3" customFormat="1" ht="12" x14ac:dyDescent="0.2">
      <c r="A446" s="112" t="s">
        <v>1596</v>
      </c>
      <c r="B446" s="317" t="s">
        <v>1597</v>
      </c>
      <c r="C446" s="318"/>
      <c r="D446" s="318"/>
      <c r="E446" s="318"/>
      <c r="F446" s="318"/>
      <c r="G446" s="318"/>
      <c r="H446" s="319"/>
      <c r="I446" s="113" t="s">
        <v>984</v>
      </c>
      <c r="J446" s="134">
        <v>6750</v>
      </c>
      <c r="K446" s="112">
        <v>8707</v>
      </c>
      <c r="L446" s="143">
        <v>3853.3854600099999</v>
      </c>
      <c r="M446" s="143"/>
      <c r="N446" s="143"/>
      <c r="O446" s="144"/>
    </row>
    <row r="447" spans="1:17" s="3" customFormat="1" ht="12" x14ac:dyDescent="0.2">
      <c r="A447" s="112" t="s">
        <v>1598</v>
      </c>
      <c r="B447" s="317" t="s">
        <v>1576</v>
      </c>
      <c r="C447" s="318"/>
      <c r="D447" s="318"/>
      <c r="E447" s="318"/>
      <c r="F447" s="318"/>
      <c r="G447" s="318"/>
      <c r="H447" s="319"/>
      <c r="I447" s="113" t="s">
        <v>984</v>
      </c>
      <c r="J447" s="134">
        <v>6750</v>
      </c>
      <c r="K447" s="112">
        <v>8707</v>
      </c>
      <c r="L447" s="143">
        <v>3853.3854600099999</v>
      </c>
      <c r="M447" s="143"/>
      <c r="N447" s="143"/>
      <c r="O447" s="144"/>
      <c r="P447" s="158"/>
      <c r="Q447" s="158"/>
    </row>
    <row r="448" spans="1:17" s="3" customFormat="1" ht="12" x14ac:dyDescent="0.2">
      <c r="A448" s="112" t="s">
        <v>1599</v>
      </c>
      <c r="B448" s="317" t="s">
        <v>1578</v>
      </c>
      <c r="C448" s="318"/>
      <c r="D448" s="318"/>
      <c r="E448" s="318"/>
      <c r="F448" s="318"/>
      <c r="G448" s="318"/>
      <c r="H448" s="319"/>
      <c r="I448" s="113" t="s">
        <v>984</v>
      </c>
      <c r="J448" s="134"/>
      <c r="K448" s="112"/>
      <c r="L448" s="143"/>
      <c r="M448" s="143"/>
      <c r="N448" s="143"/>
      <c r="O448" s="144"/>
    </row>
    <row r="449" spans="1:15" s="3" customFormat="1" ht="12" x14ac:dyDescent="0.2">
      <c r="A449" s="112" t="s">
        <v>319</v>
      </c>
      <c r="B449" s="317" t="s">
        <v>1468</v>
      </c>
      <c r="C449" s="318"/>
      <c r="D449" s="318"/>
      <c r="E449" s="318"/>
      <c r="F449" s="318"/>
      <c r="G449" s="318"/>
      <c r="H449" s="319"/>
      <c r="I449" s="113" t="s">
        <v>984</v>
      </c>
      <c r="J449" s="134"/>
      <c r="K449" s="112"/>
      <c r="L449" s="143"/>
      <c r="M449" s="143"/>
      <c r="N449" s="143"/>
      <c r="O449" s="144"/>
    </row>
    <row r="450" spans="1:15" s="3" customFormat="1" ht="12" x14ac:dyDescent="0.2">
      <c r="A450" s="112" t="s">
        <v>320</v>
      </c>
      <c r="B450" s="317" t="s">
        <v>1469</v>
      </c>
      <c r="C450" s="318"/>
      <c r="D450" s="318"/>
      <c r="E450" s="318"/>
      <c r="F450" s="318"/>
      <c r="G450" s="318"/>
      <c r="H450" s="319"/>
      <c r="I450" s="113" t="s">
        <v>984</v>
      </c>
      <c r="J450" s="134"/>
      <c r="K450" s="112"/>
      <c r="L450" s="143"/>
      <c r="M450" s="143"/>
      <c r="N450" s="143"/>
      <c r="O450" s="144"/>
    </row>
    <row r="451" spans="1:15" s="3" customFormat="1" ht="12" x14ac:dyDescent="0.2">
      <c r="A451" s="112" t="s">
        <v>321</v>
      </c>
      <c r="B451" s="317" t="s">
        <v>1150</v>
      </c>
      <c r="C451" s="318"/>
      <c r="D451" s="318"/>
      <c r="E451" s="318"/>
      <c r="F451" s="318"/>
      <c r="G451" s="318"/>
      <c r="H451" s="319"/>
      <c r="I451" s="113" t="s">
        <v>984</v>
      </c>
      <c r="J451" s="134">
        <v>25</v>
      </c>
      <c r="K451" s="112"/>
      <c r="L451" s="143">
        <v>23.619</v>
      </c>
      <c r="M451" s="143"/>
      <c r="N451" s="143"/>
      <c r="O451" s="144"/>
    </row>
    <row r="452" spans="1:15" s="3" customFormat="1" thickBot="1" x14ac:dyDescent="0.25">
      <c r="A452" s="118" t="s">
        <v>322</v>
      </c>
      <c r="B452" s="320" t="s">
        <v>1470</v>
      </c>
      <c r="C452" s="321"/>
      <c r="D452" s="321"/>
      <c r="E452" s="321"/>
      <c r="F452" s="321"/>
      <c r="G452" s="321"/>
      <c r="H452" s="322"/>
      <c r="I452" s="119" t="s">
        <v>984</v>
      </c>
      <c r="J452" s="160"/>
      <c r="K452" s="118"/>
      <c r="L452" s="156"/>
      <c r="M452" s="156"/>
      <c r="N452" s="156"/>
      <c r="O452" s="157"/>
    </row>
    <row r="453" spans="1:15" s="3" customFormat="1" ht="12" x14ac:dyDescent="0.2">
      <c r="A453" s="187" t="s">
        <v>1471</v>
      </c>
      <c r="B453" s="332" t="s">
        <v>1074</v>
      </c>
      <c r="C453" s="333"/>
      <c r="D453" s="333"/>
      <c r="E453" s="333"/>
      <c r="F453" s="333"/>
      <c r="G453" s="333"/>
      <c r="H453" s="334"/>
      <c r="I453" s="190" t="s">
        <v>1176</v>
      </c>
      <c r="J453" s="189"/>
      <c r="K453" s="187"/>
      <c r="L453" s="142"/>
      <c r="M453" s="142"/>
      <c r="N453" s="142"/>
      <c r="O453" s="153"/>
    </row>
    <row r="454" spans="1:15" s="3" customFormat="1" ht="24" customHeight="1" x14ac:dyDescent="0.2">
      <c r="A454" s="112" t="s">
        <v>323</v>
      </c>
      <c r="B454" s="323" t="s">
        <v>1472</v>
      </c>
      <c r="C454" s="324"/>
      <c r="D454" s="324"/>
      <c r="E454" s="324"/>
      <c r="F454" s="324"/>
      <c r="G454" s="324"/>
      <c r="H454" s="325"/>
      <c r="I454" s="113" t="s">
        <v>984</v>
      </c>
      <c r="J454" s="134"/>
      <c r="K454" s="112"/>
      <c r="L454" s="143"/>
      <c r="M454" s="143"/>
      <c r="N454" s="143"/>
      <c r="O454" s="144"/>
    </row>
    <row r="455" spans="1:15" s="3" customFormat="1" ht="12" x14ac:dyDescent="0.2">
      <c r="A455" s="112" t="s">
        <v>324</v>
      </c>
      <c r="B455" s="317" t="s">
        <v>1473</v>
      </c>
      <c r="C455" s="318"/>
      <c r="D455" s="318"/>
      <c r="E455" s="318"/>
      <c r="F455" s="318"/>
      <c r="G455" s="318"/>
      <c r="H455" s="319"/>
      <c r="I455" s="113" t="s">
        <v>984</v>
      </c>
      <c r="J455" s="134">
        <v>5359.6854600099996</v>
      </c>
      <c r="K455" s="112">
        <v>4559.6854600099996</v>
      </c>
      <c r="L455" s="143">
        <v>5359.6854600099996</v>
      </c>
      <c r="M455" s="143"/>
      <c r="N455" s="143"/>
      <c r="O455" s="144"/>
    </row>
    <row r="456" spans="1:15" s="3" customFormat="1" ht="12" x14ac:dyDescent="0.2">
      <c r="A456" s="112" t="s">
        <v>1474</v>
      </c>
      <c r="B456" s="317" t="s">
        <v>1475</v>
      </c>
      <c r="C456" s="318"/>
      <c r="D456" s="318"/>
      <c r="E456" s="318"/>
      <c r="F456" s="318"/>
      <c r="G456" s="318"/>
      <c r="H456" s="319"/>
      <c r="I456" s="113" t="s">
        <v>984</v>
      </c>
      <c r="J456" s="134"/>
      <c r="K456" s="112"/>
      <c r="L456" s="143"/>
      <c r="M456" s="143"/>
      <c r="N456" s="143"/>
      <c r="O456" s="144"/>
    </row>
    <row r="457" spans="1:15" s="3" customFormat="1" ht="12" x14ac:dyDescent="0.2">
      <c r="A457" s="112" t="s">
        <v>325</v>
      </c>
      <c r="B457" s="317" t="s">
        <v>1476</v>
      </c>
      <c r="C457" s="318"/>
      <c r="D457" s="318"/>
      <c r="E457" s="318"/>
      <c r="F457" s="318"/>
      <c r="G457" s="318"/>
      <c r="H457" s="319"/>
      <c r="I457" s="113" t="s">
        <v>984</v>
      </c>
      <c r="J457" s="134">
        <v>7009.6854600099996</v>
      </c>
      <c r="K457" s="112">
        <v>5059.6850000000004</v>
      </c>
      <c r="L457" s="143">
        <v>4830.3649999999998</v>
      </c>
      <c r="M457" s="143"/>
      <c r="N457" s="143"/>
      <c r="O457" s="144"/>
    </row>
    <row r="458" spans="1:15" s="3" customFormat="1" ht="12" x14ac:dyDescent="0.2">
      <c r="A458" s="112" t="s">
        <v>1477</v>
      </c>
      <c r="B458" s="317" t="s">
        <v>1478</v>
      </c>
      <c r="C458" s="318"/>
      <c r="D458" s="318"/>
      <c r="E458" s="318"/>
      <c r="F458" s="318"/>
      <c r="G458" s="318"/>
      <c r="H458" s="319"/>
      <c r="I458" s="113" t="s">
        <v>984</v>
      </c>
      <c r="J458" s="134"/>
      <c r="K458" s="112"/>
      <c r="L458" s="143"/>
      <c r="M458" s="143"/>
      <c r="N458" s="143"/>
      <c r="O458" s="144"/>
    </row>
    <row r="459" spans="1:15" s="3" customFormat="1" ht="24" customHeight="1" thickBot="1" x14ac:dyDescent="0.25">
      <c r="A459" s="137" t="s">
        <v>326</v>
      </c>
      <c r="B459" s="326" t="s">
        <v>1479</v>
      </c>
      <c r="C459" s="327"/>
      <c r="D459" s="327"/>
      <c r="E459" s="327"/>
      <c r="F459" s="327"/>
      <c r="G459" s="327"/>
      <c r="H459" s="328"/>
      <c r="I459" s="138" t="s">
        <v>1176</v>
      </c>
      <c r="J459" s="145"/>
      <c r="K459" s="137"/>
      <c r="L459" s="146"/>
      <c r="M459" s="146"/>
      <c r="N459" s="146"/>
      <c r="O459" s="147"/>
    </row>
    <row r="460" spans="1:15" ht="13.5" thickBot="1" x14ac:dyDescent="0.25">
      <c r="A460" s="329" t="s">
        <v>1480</v>
      </c>
      <c r="B460" s="330"/>
      <c r="C460" s="330"/>
      <c r="D460" s="330"/>
      <c r="E460" s="330"/>
      <c r="F460" s="330"/>
      <c r="G460" s="330"/>
      <c r="H460" s="330"/>
      <c r="I460" s="330"/>
      <c r="J460" s="330"/>
      <c r="K460" s="330"/>
      <c r="L460" s="330"/>
      <c r="M460" s="330"/>
      <c r="N460" s="330"/>
      <c r="O460" s="331"/>
    </row>
    <row r="461" spans="1:15" s="3" customFormat="1" ht="12" x14ac:dyDescent="0.2">
      <c r="A461" s="187" t="s">
        <v>1481</v>
      </c>
      <c r="B461" s="332" t="s">
        <v>1482</v>
      </c>
      <c r="C461" s="333"/>
      <c r="D461" s="333"/>
      <c r="E461" s="333"/>
      <c r="F461" s="333"/>
      <c r="G461" s="333"/>
      <c r="H461" s="334"/>
      <c r="I461" s="190" t="s">
        <v>984</v>
      </c>
      <c r="J461" s="189">
        <v>21653.30120269</v>
      </c>
      <c r="K461" s="187">
        <v>22821.294292250001</v>
      </c>
      <c r="L461" s="180">
        <v>16453.50093586</v>
      </c>
      <c r="M461" s="142"/>
      <c r="N461" s="142"/>
      <c r="O461" s="153"/>
    </row>
    <row r="462" spans="1:15" s="3" customFormat="1" ht="12" x14ac:dyDescent="0.2">
      <c r="A462" s="112" t="s">
        <v>327</v>
      </c>
      <c r="B462" s="317" t="s">
        <v>986</v>
      </c>
      <c r="C462" s="318"/>
      <c r="D462" s="318"/>
      <c r="E462" s="318"/>
      <c r="F462" s="318"/>
      <c r="G462" s="318"/>
      <c r="H462" s="319"/>
      <c r="I462" s="113" t="s">
        <v>984</v>
      </c>
      <c r="J462" s="134"/>
      <c r="K462" s="112"/>
      <c r="L462" s="181">
        <v>0</v>
      </c>
      <c r="M462" s="143"/>
      <c r="N462" s="143"/>
      <c r="O462" s="144"/>
    </row>
    <row r="463" spans="1:15" s="3" customFormat="1" ht="24" customHeight="1" x14ac:dyDescent="0.2">
      <c r="A463" s="112" t="s">
        <v>1483</v>
      </c>
      <c r="B463" s="323" t="s">
        <v>988</v>
      </c>
      <c r="C463" s="324"/>
      <c r="D463" s="324"/>
      <c r="E463" s="324"/>
      <c r="F463" s="324"/>
      <c r="G463" s="324"/>
      <c r="H463" s="325"/>
      <c r="I463" s="113" t="s">
        <v>984</v>
      </c>
      <c r="J463" s="134"/>
      <c r="K463" s="112"/>
      <c r="L463" s="181">
        <v>0</v>
      </c>
      <c r="M463" s="143"/>
      <c r="N463" s="143"/>
      <c r="O463" s="144"/>
    </row>
    <row r="464" spans="1:15" s="3" customFormat="1" ht="24" customHeight="1" x14ac:dyDescent="0.2">
      <c r="A464" s="112" t="s">
        <v>1484</v>
      </c>
      <c r="B464" s="323" t="s">
        <v>990</v>
      </c>
      <c r="C464" s="324"/>
      <c r="D464" s="324"/>
      <c r="E464" s="324"/>
      <c r="F464" s="324"/>
      <c r="G464" s="324"/>
      <c r="H464" s="325"/>
      <c r="I464" s="113" t="s">
        <v>984</v>
      </c>
      <c r="J464" s="134"/>
      <c r="K464" s="112"/>
      <c r="L464" s="181">
        <v>0</v>
      </c>
      <c r="M464" s="143"/>
      <c r="N464" s="143"/>
      <c r="O464" s="144"/>
    </row>
    <row r="465" spans="1:15" s="3" customFormat="1" ht="24" customHeight="1" x14ac:dyDescent="0.2">
      <c r="A465" s="112" t="s">
        <v>1485</v>
      </c>
      <c r="B465" s="323" t="s">
        <v>992</v>
      </c>
      <c r="C465" s="324"/>
      <c r="D465" s="324"/>
      <c r="E465" s="324"/>
      <c r="F465" s="324"/>
      <c r="G465" s="324"/>
      <c r="H465" s="325"/>
      <c r="I465" s="113" t="s">
        <v>984</v>
      </c>
      <c r="J465" s="134"/>
      <c r="K465" s="112"/>
      <c r="L465" s="181">
        <v>0</v>
      </c>
      <c r="M465" s="143"/>
      <c r="N465" s="143"/>
      <c r="O465" s="144"/>
    </row>
    <row r="466" spans="1:15" s="3" customFormat="1" ht="12" x14ac:dyDescent="0.2">
      <c r="A466" s="112" t="s">
        <v>328</v>
      </c>
      <c r="B466" s="317" t="s">
        <v>994</v>
      </c>
      <c r="C466" s="318"/>
      <c r="D466" s="318"/>
      <c r="E466" s="318"/>
      <c r="F466" s="318"/>
      <c r="G466" s="318"/>
      <c r="H466" s="319"/>
      <c r="I466" s="113" t="s">
        <v>984</v>
      </c>
      <c r="J466" s="134"/>
      <c r="K466" s="112"/>
      <c r="L466" s="181">
        <v>0</v>
      </c>
      <c r="M466" s="143"/>
      <c r="N466" s="143"/>
      <c r="O466" s="144"/>
    </row>
    <row r="467" spans="1:15" s="3" customFormat="1" ht="12" x14ac:dyDescent="0.2">
      <c r="A467" s="112" t="s">
        <v>329</v>
      </c>
      <c r="B467" s="317" t="s">
        <v>996</v>
      </c>
      <c r="C467" s="318"/>
      <c r="D467" s="318"/>
      <c r="E467" s="318"/>
      <c r="F467" s="318"/>
      <c r="G467" s="318"/>
      <c r="H467" s="319"/>
      <c r="I467" s="113" t="s">
        <v>984</v>
      </c>
      <c r="J467" s="134">
        <v>20525.155999999999</v>
      </c>
      <c r="K467" s="112">
        <v>21440.9028942</v>
      </c>
      <c r="L467" s="181">
        <v>15550.225506119999</v>
      </c>
      <c r="M467" s="143"/>
      <c r="N467" s="143"/>
      <c r="O467" s="144"/>
    </row>
    <row r="468" spans="1:15" s="3" customFormat="1" ht="12" x14ac:dyDescent="0.2">
      <c r="A468" s="112" t="s">
        <v>330</v>
      </c>
      <c r="B468" s="317" t="s">
        <v>997</v>
      </c>
      <c r="C468" s="318"/>
      <c r="D468" s="318"/>
      <c r="E468" s="318"/>
      <c r="F468" s="318"/>
      <c r="G468" s="318"/>
      <c r="H468" s="319"/>
      <c r="I468" s="113" t="s">
        <v>984</v>
      </c>
      <c r="J468" s="134"/>
      <c r="K468" s="112"/>
      <c r="L468" s="181">
        <v>0</v>
      </c>
      <c r="M468" s="143"/>
      <c r="N468" s="143"/>
      <c r="O468" s="144"/>
    </row>
    <row r="469" spans="1:15" s="3" customFormat="1" ht="12" x14ac:dyDescent="0.2">
      <c r="A469" s="112" t="s">
        <v>1486</v>
      </c>
      <c r="B469" s="317" t="s">
        <v>999</v>
      </c>
      <c r="C469" s="318"/>
      <c r="D469" s="318"/>
      <c r="E469" s="318"/>
      <c r="F469" s="318"/>
      <c r="G469" s="318"/>
      <c r="H469" s="319"/>
      <c r="I469" s="113" t="s">
        <v>984</v>
      </c>
      <c r="J469" s="134">
        <v>508.37332909000003</v>
      </c>
      <c r="K469" s="112">
        <v>764.03799805000006</v>
      </c>
      <c r="L469" s="181">
        <v>430.3705051</v>
      </c>
      <c r="M469" s="143"/>
      <c r="N469" s="143"/>
      <c r="O469" s="144"/>
    </row>
    <row r="470" spans="1:15" s="3" customFormat="1" ht="12" x14ac:dyDescent="0.2">
      <c r="A470" s="112" t="s">
        <v>1487</v>
      </c>
      <c r="B470" s="317" t="s">
        <v>1001</v>
      </c>
      <c r="C470" s="318"/>
      <c r="D470" s="318"/>
      <c r="E470" s="318"/>
      <c r="F470" s="318"/>
      <c r="G470" s="318"/>
      <c r="H470" s="319"/>
      <c r="I470" s="113" t="s">
        <v>984</v>
      </c>
      <c r="J470" s="134"/>
      <c r="K470" s="112"/>
      <c r="L470" s="181">
        <v>0</v>
      </c>
      <c r="M470" s="143"/>
      <c r="N470" s="143"/>
      <c r="O470" s="144"/>
    </row>
    <row r="471" spans="1:15" s="3" customFormat="1" ht="12" x14ac:dyDescent="0.2">
      <c r="A471" s="112" t="s">
        <v>1488</v>
      </c>
      <c r="B471" s="317" t="s">
        <v>1003</v>
      </c>
      <c r="C471" s="318"/>
      <c r="D471" s="318"/>
      <c r="E471" s="318"/>
      <c r="F471" s="318"/>
      <c r="G471" s="318"/>
      <c r="H471" s="319"/>
      <c r="I471" s="113" t="s">
        <v>984</v>
      </c>
      <c r="J471" s="134"/>
      <c r="K471" s="112"/>
      <c r="L471" s="181">
        <v>0</v>
      </c>
      <c r="M471" s="143"/>
      <c r="N471" s="143"/>
      <c r="O471" s="144"/>
    </row>
    <row r="472" spans="1:15" s="3" customFormat="1" ht="24" customHeight="1" x14ac:dyDescent="0.2">
      <c r="A472" s="112" t="s">
        <v>1489</v>
      </c>
      <c r="B472" s="323" t="s">
        <v>1005</v>
      </c>
      <c r="C472" s="324"/>
      <c r="D472" s="324"/>
      <c r="E472" s="324"/>
      <c r="F472" s="324"/>
      <c r="G472" s="324"/>
      <c r="H472" s="325"/>
      <c r="I472" s="113" t="s">
        <v>984</v>
      </c>
      <c r="J472" s="134"/>
      <c r="K472" s="112"/>
      <c r="L472" s="181">
        <v>0</v>
      </c>
      <c r="M472" s="143"/>
      <c r="N472" s="143"/>
      <c r="O472" s="144"/>
    </row>
    <row r="473" spans="1:15" s="3" customFormat="1" ht="12" x14ac:dyDescent="0.2">
      <c r="A473" s="112" t="s">
        <v>1490</v>
      </c>
      <c r="B473" s="317" t="s">
        <v>1007</v>
      </c>
      <c r="C473" s="318"/>
      <c r="D473" s="318"/>
      <c r="E473" s="318"/>
      <c r="F473" s="318"/>
      <c r="G473" s="318"/>
      <c r="H473" s="319"/>
      <c r="I473" s="113" t="s">
        <v>984</v>
      </c>
      <c r="J473" s="134"/>
      <c r="K473" s="112"/>
      <c r="L473" s="181">
        <v>0</v>
      </c>
      <c r="M473" s="143"/>
      <c r="N473" s="143"/>
      <c r="O473" s="144"/>
    </row>
    <row r="474" spans="1:15" s="3" customFormat="1" ht="12" x14ac:dyDescent="0.2">
      <c r="A474" s="112" t="s">
        <v>1491</v>
      </c>
      <c r="B474" s="317" t="s">
        <v>1009</v>
      </c>
      <c r="C474" s="318"/>
      <c r="D474" s="318"/>
      <c r="E474" s="318"/>
      <c r="F474" s="318"/>
      <c r="G474" s="318"/>
      <c r="H474" s="319"/>
      <c r="I474" s="113" t="s">
        <v>984</v>
      </c>
      <c r="J474" s="134"/>
      <c r="K474" s="112"/>
      <c r="L474" s="181">
        <v>0</v>
      </c>
      <c r="M474" s="143"/>
      <c r="N474" s="143"/>
      <c r="O474" s="144"/>
    </row>
    <row r="475" spans="1:15" s="3" customFormat="1" ht="24" customHeight="1" x14ac:dyDescent="0.2">
      <c r="A475" s="112" t="s">
        <v>1492</v>
      </c>
      <c r="B475" s="323" t="s">
        <v>1493</v>
      </c>
      <c r="C475" s="324"/>
      <c r="D475" s="324"/>
      <c r="E475" s="324"/>
      <c r="F475" s="324"/>
      <c r="G475" s="324"/>
      <c r="H475" s="325"/>
      <c r="I475" s="113" t="s">
        <v>984</v>
      </c>
      <c r="J475" s="134"/>
      <c r="K475" s="112"/>
      <c r="L475" s="181">
        <v>0</v>
      </c>
      <c r="M475" s="143"/>
      <c r="N475" s="143"/>
      <c r="O475" s="144"/>
    </row>
    <row r="476" spans="1:15" s="3" customFormat="1" ht="12" x14ac:dyDescent="0.2">
      <c r="A476" s="112" t="s">
        <v>1494</v>
      </c>
      <c r="B476" s="317" t="s">
        <v>1495</v>
      </c>
      <c r="C476" s="318"/>
      <c r="D476" s="318"/>
      <c r="E476" s="318"/>
      <c r="F476" s="318"/>
      <c r="G476" s="318"/>
      <c r="H476" s="319"/>
      <c r="I476" s="113" t="s">
        <v>984</v>
      </c>
      <c r="J476" s="134"/>
      <c r="K476" s="112"/>
      <c r="L476" s="181">
        <v>0</v>
      </c>
      <c r="M476" s="143"/>
      <c r="N476" s="143"/>
      <c r="O476" s="144"/>
    </row>
    <row r="477" spans="1:15" s="3" customFormat="1" ht="12" x14ac:dyDescent="0.2">
      <c r="A477" s="112" t="s">
        <v>1496</v>
      </c>
      <c r="B477" s="317" t="s">
        <v>1497</v>
      </c>
      <c r="C477" s="318"/>
      <c r="D477" s="318"/>
      <c r="E477" s="318"/>
      <c r="F477" s="318"/>
      <c r="G477" s="318"/>
      <c r="H477" s="319"/>
      <c r="I477" s="113" t="s">
        <v>984</v>
      </c>
      <c r="J477" s="134"/>
      <c r="K477" s="112"/>
      <c r="L477" s="181">
        <v>0</v>
      </c>
      <c r="M477" s="143"/>
      <c r="N477" s="143"/>
      <c r="O477" s="144"/>
    </row>
    <row r="478" spans="1:15" s="3" customFormat="1" ht="12" x14ac:dyDescent="0.2">
      <c r="A478" s="112" t="s">
        <v>1498</v>
      </c>
      <c r="B478" s="317" t="s">
        <v>1011</v>
      </c>
      <c r="C478" s="318"/>
      <c r="D478" s="318"/>
      <c r="E478" s="318"/>
      <c r="F478" s="318"/>
      <c r="G478" s="318"/>
      <c r="H478" s="319"/>
      <c r="I478" s="113" t="s">
        <v>984</v>
      </c>
      <c r="J478" s="134">
        <v>619.77187360000005</v>
      </c>
      <c r="K478" s="112">
        <v>616.35340000000008</v>
      </c>
      <c r="L478" s="181">
        <v>472.90492463999999</v>
      </c>
      <c r="M478" s="143"/>
      <c r="N478" s="143"/>
      <c r="O478" s="144"/>
    </row>
    <row r="479" spans="1:15" s="3" customFormat="1" ht="12" x14ac:dyDescent="0.2">
      <c r="A479" s="112" t="s">
        <v>1499</v>
      </c>
      <c r="B479" s="317" t="s">
        <v>1500</v>
      </c>
      <c r="C479" s="318"/>
      <c r="D479" s="318"/>
      <c r="E479" s="318"/>
      <c r="F479" s="318"/>
      <c r="G479" s="318"/>
      <c r="H479" s="319"/>
      <c r="I479" s="113" t="s">
        <v>984</v>
      </c>
      <c r="J479" s="134">
        <v>19349.940999999999</v>
      </c>
      <c r="K479" s="112">
        <v>20162.732108716398</v>
      </c>
      <c r="L479" s="181">
        <v>13413.587248309999</v>
      </c>
      <c r="M479" s="143"/>
      <c r="N479" s="143"/>
      <c r="O479" s="144"/>
    </row>
    <row r="480" spans="1:15" s="3" customFormat="1" ht="12" x14ac:dyDescent="0.2">
      <c r="A480" s="112" t="s">
        <v>1501</v>
      </c>
      <c r="B480" s="317" t="s">
        <v>1502</v>
      </c>
      <c r="C480" s="318"/>
      <c r="D480" s="318"/>
      <c r="E480" s="318"/>
      <c r="F480" s="318"/>
      <c r="G480" s="318"/>
      <c r="H480" s="319"/>
      <c r="I480" s="113" t="s">
        <v>984</v>
      </c>
      <c r="J480" s="134">
        <v>197.35</v>
      </c>
      <c r="K480" s="112">
        <v>208.489656</v>
      </c>
      <c r="L480" s="181">
        <v>134.26400000000001</v>
      </c>
      <c r="M480" s="143"/>
      <c r="N480" s="143"/>
      <c r="O480" s="144"/>
    </row>
    <row r="481" spans="1:15" s="3" customFormat="1" ht="12" x14ac:dyDescent="0.2">
      <c r="A481" s="112" t="s">
        <v>1503</v>
      </c>
      <c r="B481" s="317" t="s">
        <v>1504</v>
      </c>
      <c r="C481" s="318"/>
      <c r="D481" s="318"/>
      <c r="E481" s="318"/>
      <c r="F481" s="318"/>
      <c r="G481" s="318"/>
      <c r="H481" s="319"/>
      <c r="I481" s="113" t="s">
        <v>984</v>
      </c>
      <c r="J481" s="134">
        <v>5751.5209999999997</v>
      </c>
      <c r="K481" s="112">
        <v>5903.2000023000001</v>
      </c>
      <c r="L481" s="181">
        <v>3855.8331003500002</v>
      </c>
      <c r="M481" s="143"/>
      <c r="N481" s="143"/>
      <c r="O481" s="144"/>
    </row>
    <row r="482" spans="1:15" s="3" customFormat="1" ht="12" x14ac:dyDescent="0.2">
      <c r="A482" s="112" t="s">
        <v>1505</v>
      </c>
      <c r="B482" s="317" t="s">
        <v>1224</v>
      </c>
      <c r="C482" s="318"/>
      <c r="D482" s="318"/>
      <c r="E482" s="318"/>
      <c r="F482" s="318"/>
      <c r="G482" s="318"/>
      <c r="H482" s="319"/>
      <c r="I482" s="113" t="s">
        <v>984</v>
      </c>
      <c r="J482" s="134"/>
      <c r="K482" s="112"/>
      <c r="L482" s="181">
        <v>0</v>
      </c>
      <c r="M482" s="143"/>
      <c r="N482" s="143"/>
      <c r="O482" s="144"/>
    </row>
    <row r="483" spans="1:15" s="3" customFormat="1" ht="12" x14ac:dyDescent="0.2">
      <c r="A483" s="112" t="s">
        <v>1506</v>
      </c>
      <c r="B483" s="317" t="s">
        <v>1507</v>
      </c>
      <c r="C483" s="318"/>
      <c r="D483" s="318"/>
      <c r="E483" s="318"/>
      <c r="F483" s="318"/>
      <c r="G483" s="318"/>
      <c r="H483" s="319"/>
      <c r="I483" s="113" t="s">
        <v>984</v>
      </c>
      <c r="J483" s="134"/>
      <c r="K483" s="112"/>
      <c r="L483" s="181">
        <v>0</v>
      </c>
      <c r="M483" s="143"/>
      <c r="N483" s="143"/>
      <c r="O483" s="144"/>
    </row>
    <row r="484" spans="1:15" s="3" customFormat="1" ht="12" x14ac:dyDescent="0.2">
      <c r="A484" s="112" t="s">
        <v>1508</v>
      </c>
      <c r="B484" s="317" t="s">
        <v>1509</v>
      </c>
      <c r="C484" s="318"/>
      <c r="D484" s="318"/>
      <c r="E484" s="318"/>
      <c r="F484" s="318"/>
      <c r="G484" s="318"/>
      <c r="H484" s="319"/>
      <c r="I484" s="113" t="s">
        <v>984</v>
      </c>
      <c r="J484" s="134">
        <v>5751.5209999999997</v>
      </c>
      <c r="K484" s="112">
        <v>5903.2000023000001</v>
      </c>
      <c r="L484" s="181">
        <v>3855.8331003500002</v>
      </c>
      <c r="M484" s="143"/>
      <c r="N484" s="143"/>
      <c r="O484" s="144"/>
    </row>
    <row r="485" spans="1:15" s="3" customFormat="1" ht="24" customHeight="1" x14ac:dyDescent="0.2">
      <c r="A485" s="112" t="s">
        <v>1510</v>
      </c>
      <c r="B485" s="323" t="s">
        <v>1511</v>
      </c>
      <c r="C485" s="324"/>
      <c r="D485" s="324"/>
      <c r="E485" s="324"/>
      <c r="F485" s="324"/>
      <c r="G485" s="324"/>
      <c r="H485" s="325"/>
      <c r="I485" s="113" t="s">
        <v>984</v>
      </c>
      <c r="J485" s="134">
        <v>307.80410740991999</v>
      </c>
      <c r="K485" s="112">
        <v>386.49882960999997</v>
      </c>
      <c r="L485" s="181">
        <v>238.35465357000001</v>
      </c>
      <c r="M485" s="143"/>
      <c r="N485" s="143"/>
      <c r="O485" s="144"/>
    </row>
    <row r="486" spans="1:15" s="3" customFormat="1" ht="24" customHeight="1" x14ac:dyDescent="0.2">
      <c r="A486" s="112" t="s">
        <v>1512</v>
      </c>
      <c r="B486" s="323" t="s">
        <v>1513</v>
      </c>
      <c r="C486" s="324"/>
      <c r="D486" s="324"/>
      <c r="E486" s="324"/>
      <c r="F486" s="324"/>
      <c r="G486" s="324"/>
      <c r="H486" s="325"/>
      <c r="I486" s="113" t="s">
        <v>984</v>
      </c>
      <c r="J486" s="134"/>
      <c r="K486" s="112"/>
      <c r="L486" s="181">
        <v>0</v>
      </c>
      <c r="M486" s="143"/>
      <c r="N486" s="143"/>
      <c r="O486" s="144"/>
    </row>
    <row r="487" spans="1:15" s="3" customFormat="1" ht="12" x14ac:dyDescent="0.2">
      <c r="A487" s="112" t="s">
        <v>1514</v>
      </c>
      <c r="B487" s="317" t="s">
        <v>1515</v>
      </c>
      <c r="C487" s="318"/>
      <c r="D487" s="318"/>
      <c r="E487" s="318"/>
      <c r="F487" s="318"/>
      <c r="G487" s="318"/>
      <c r="H487" s="319"/>
      <c r="I487" s="113" t="s">
        <v>984</v>
      </c>
      <c r="J487" s="134"/>
      <c r="K487" s="112"/>
      <c r="L487" s="181">
        <v>0</v>
      </c>
      <c r="M487" s="143"/>
      <c r="N487" s="143"/>
      <c r="O487" s="144"/>
    </row>
    <row r="488" spans="1:15" s="3" customFormat="1" ht="12" x14ac:dyDescent="0.2">
      <c r="A488" s="112" t="s">
        <v>1516</v>
      </c>
      <c r="B488" s="317" t="s">
        <v>1517</v>
      </c>
      <c r="C488" s="318"/>
      <c r="D488" s="318"/>
      <c r="E488" s="318"/>
      <c r="F488" s="318"/>
      <c r="G488" s="318"/>
      <c r="H488" s="319"/>
      <c r="I488" s="113" t="s">
        <v>984</v>
      </c>
      <c r="J488" s="134">
        <v>4333.2365648699997</v>
      </c>
      <c r="K488" s="112">
        <v>4202.1691199999996</v>
      </c>
      <c r="L488" s="181">
        <v>3259.29717342</v>
      </c>
      <c r="M488" s="143"/>
      <c r="N488" s="143"/>
      <c r="O488" s="144"/>
    </row>
    <row r="489" spans="1:15" s="3" customFormat="1" ht="12" x14ac:dyDescent="0.2">
      <c r="A489" s="112" t="s">
        <v>1518</v>
      </c>
      <c r="B489" s="317" t="s">
        <v>1519</v>
      </c>
      <c r="C489" s="318"/>
      <c r="D489" s="318"/>
      <c r="E489" s="318"/>
      <c r="F489" s="318"/>
      <c r="G489" s="318"/>
      <c r="H489" s="319"/>
      <c r="I489" s="113" t="s">
        <v>984</v>
      </c>
      <c r="J489" s="134">
        <v>1228.48082942</v>
      </c>
      <c r="K489" s="112">
        <v>1203.9540500000001</v>
      </c>
      <c r="L489" s="181">
        <v>865.44535337000002</v>
      </c>
      <c r="M489" s="143"/>
      <c r="N489" s="143"/>
      <c r="O489" s="144"/>
    </row>
    <row r="490" spans="1:15" s="3" customFormat="1" ht="12" x14ac:dyDescent="0.2">
      <c r="A490" s="112" t="s">
        <v>1520</v>
      </c>
      <c r="B490" s="317" t="s">
        <v>1521</v>
      </c>
      <c r="C490" s="318"/>
      <c r="D490" s="318"/>
      <c r="E490" s="318"/>
      <c r="F490" s="318"/>
      <c r="G490" s="318"/>
      <c r="H490" s="319"/>
      <c r="I490" s="113" t="s">
        <v>984</v>
      </c>
      <c r="J490" s="134">
        <v>1611.0425737099999</v>
      </c>
      <c r="K490" s="112">
        <v>1748.6658179999999</v>
      </c>
      <c r="L490" s="181">
        <v>1324.6806159299999</v>
      </c>
      <c r="M490" s="143"/>
      <c r="N490" s="143"/>
      <c r="O490" s="144"/>
    </row>
    <row r="491" spans="1:15" s="3" customFormat="1" ht="12" x14ac:dyDescent="0.2">
      <c r="A491" s="112" t="s">
        <v>1522</v>
      </c>
      <c r="B491" s="317" t="s">
        <v>1523</v>
      </c>
      <c r="C491" s="318"/>
      <c r="D491" s="318"/>
      <c r="E491" s="318"/>
      <c r="F491" s="318"/>
      <c r="G491" s="318"/>
      <c r="H491" s="319"/>
      <c r="I491" s="113" t="s">
        <v>984</v>
      </c>
      <c r="J491" s="134">
        <v>298.85199999999998</v>
      </c>
      <c r="K491" s="112">
        <v>72.599999999999994</v>
      </c>
      <c r="L491" s="181">
        <v>352.658142</v>
      </c>
      <c r="M491" s="143"/>
      <c r="N491" s="143"/>
      <c r="O491" s="144"/>
    </row>
    <row r="492" spans="1:15" s="3" customFormat="1" ht="12" x14ac:dyDescent="0.2">
      <c r="A492" s="112" t="s">
        <v>1524</v>
      </c>
      <c r="B492" s="317" t="s">
        <v>1525</v>
      </c>
      <c r="C492" s="318"/>
      <c r="D492" s="318"/>
      <c r="E492" s="318"/>
      <c r="F492" s="318"/>
      <c r="G492" s="318"/>
      <c r="H492" s="319"/>
      <c r="I492" s="113" t="s">
        <v>984</v>
      </c>
      <c r="J492" s="134">
        <v>789.61900000000003</v>
      </c>
      <c r="K492" s="112">
        <v>1150</v>
      </c>
      <c r="L492" s="181">
        <v>544.101</v>
      </c>
      <c r="M492" s="143"/>
      <c r="N492" s="143"/>
      <c r="O492" s="144"/>
    </row>
    <row r="493" spans="1:15" s="3" customFormat="1" ht="12" x14ac:dyDescent="0.2">
      <c r="A493" s="112" t="s">
        <v>1526</v>
      </c>
      <c r="B493" s="317" t="s">
        <v>1527</v>
      </c>
      <c r="C493" s="318"/>
      <c r="D493" s="318"/>
      <c r="E493" s="318"/>
      <c r="F493" s="318"/>
      <c r="G493" s="318"/>
      <c r="H493" s="319"/>
      <c r="I493" s="113" t="s">
        <v>984</v>
      </c>
      <c r="J493" s="134">
        <v>1733.3849494917299</v>
      </c>
      <c r="K493" s="112">
        <v>1903.15094989773</v>
      </c>
      <c r="L493" s="181">
        <v>1134.8727952700001</v>
      </c>
      <c r="M493" s="143"/>
      <c r="N493" s="143"/>
      <c r="O493" s="144"/>
    </row>
    <row r="494" spans="1:15" s="3" customFormat="1" ht="12" x14ac:dyDescent="0.2">
      <c r="A494" s="112" t="s">
        <v>1528</v>
      </c>
      <c r="B494" s="317" t="s">
        <v>1529</v>
      </c>
      <c r="C494" s="318"/>
      <c r="D494" s="318"/>
      <c r="E494" s="318"/>
      <c r="F494" s="318"/>
      <c r="G494" s="318"/>
      <c r="H494" s="319"/>
      <c r="I494" s="113" t="s">
        <v>984</v>
      </c>
      <c r="J494" s="134">
        <v>1374.0753411999999</v>
      </c>
      <c r="K494" s="112">
        <v>1571.1754615100001</v>
      </c>
      <c r="L494" s="181">
        <v>892.47159078000004</v>
      </c>
      <c r="M494" s="143"/>
      <c r="N494" s="143"/>
      <c r="O494" s="144"/>
    </row>
    <row r="495" spans="1:15" s="3" customFormat="1" ht="24" customHeight="1" x14ac:dyDescent="0.2">
      <c r="A495" s="112" t="s">
        <v>1530</v>
      </c>
      <c r="B495" s="323" t="s">
        <v>1531</v>
      </c>
      <c r="C495" s="324"/>
      <c r="D495" s="324"/>
      <c r="E495" s="324"/>
      <c r="F495" s="324"/>
      <c r="G495" s="324"/>
      <c r="H495" s="325"/>
      <c r="I495" s="113" t="s">
        <v>984</v>
      </c>
      <c r="J495" s="134">
        <v>547.73</v>
      </c>
      <c r="K495" s="112">
        <v>395</v>
      </c>
      <c r="L495" s="181">
        <v>298.65810327000003</v>
      </c>
      <c r="M495" s="143"/>
      <c r="N495" s="143"/>
      <c r="O495" s="144"/>
    </row>
    <row r="496" spans="1:15" s="3" customFormat="1" ht="12" x14ac:dyDescent="0.2">
      <c r="A496" s="112" t="s">
        <v>1532</v>
      </c>
      <c r="B496" s="317" t="s">
        <v>1533</v>
      </c>
      <c r="C496" s="318"/>
      <c r="D496" s="318"/>
      <c r="E496" s="318"/>
      <c r="F496" s="318"/>
      <c r="G496" s="318"/>
      <c r="H496" s="319"/>
      <c r="I496" s="113" t="s">
        <v>984</v>
      </c>
      <c r="J496" s="134">
        <v>1475.6966338983498</v>
      </c>
      <c r="K496" s="112">
        <v>1490.428221398666</v>
      </c>
      <c r="L496" s="181">
        <v>865.60886234999862</v>
      </c>
      <c r="M496" s="143"/>
      <c r="N496" s="143"/>
      <c r="O496" s="144"/>
    </row>
    <row r="497" spans="1:15" s="3" customFormat="1" ht="12" x14ac:dyDescent="0.2">
      <c r="A497" s="112" t="s">
        <v>1534</v>
      </c>
      <c r="B497" s="317" t="s">
        <v>1535</v>
      </c>
      <c r="C497" s="318"/>
      <c r="D497" s="318"/>
      <c r="E497" s="318"/>
      <c r="F497" s="318"/>
      <c r="G497" s="318"/>
      <c r="H497" s="319"/>
      <c r="I497" s="113" t="s">
        <v>984</v>
      </c>
      <c r="J497" s="134">
        <v>66</v>
      </c>
      <c r="K497" s="112">
        <v>25</v>
      </c>
      <c r="L497" s="181">
        <v>21.385999999999999</v>
      </c>
      <c r="M497" s="143"/>
      <c r="N497" s="143"/>
      <c r="O497" s="144"/>
    </row>
    <row r="498" spans="1:15" s="3" customFormat="1" ht="12" x14ac:dyDescent="0.2">
      <c r="A498" s="112" t="s">
        <v>1536</v>
      </c>
      <c r="B498" s="317" t="s">
        <v>1537</v>
      </c>
      <c r="C498" s="318"/>
      <c r="D498" s="318"/>
      <c r="E498" s="318"/>
      <c r="F498" s="318"/>
      <c r="G498" s="318"/>
      <c r="H498" s="319"/>
      <c r="I498" s="113" t="s">
        <v>984</v>
      </c>
      <c r="J498" s="134"/>
      <c r="K498" s="112"/>
      <c r="L498" s="181">
        <v>0</v>
      </c>
      <c r="M498" s="143"/>
      <c r="N498" s="143"/>
      <c r="O498" s="144"/>
    </row>
    <row r="499" spans="1:15" s="3" customFormat="1" ht="12" x14ac:dyDescent="0.2">
      <c r="A499" s="112" t="s">
        <v>1538</v>
      </c>
      <c r="B499" s="317" t="s">
        <v>1539</v>
      </c>
      <c r="C499" s="318"/>
      <c r="D499" s="318"/>
      <c r="E499" s="318"/>
      <c r="F499" s="318"/>
      <c r="G499" s="318"/>
      <c r="H499" s="319"/>
      <c r="I499" s="113" t="s">
        <v>984</v>
      </c>
      <c r="J499" s="134"/>
      <c r="K499" s="112"/>
      <c r="L499" s="181">
        <v>0</v>
      </c>
      <c r="M499" s="143"/>
      <c r="N499" s="143"/>
      <c r="O499" s="144"/>
    </row>
    <row r="500" spans="1:15" s="3" customFormat="1" ht="24" customHeight="1" x14ac:dyDescent="0.2">
      <c r="A500" s="112" t="s">
        <v>1540</v>
      </c>
      <c r="B500" s="323" t="s">
        <v>1541</v>
      </c>
      <c r="C500" s="324"/>
      <c r="D500" s="324"/>
      <c r="E500" s="324"/>
      <c r="F500" s="324"/>
      <c r="G500" s="324"/>
      <c r="H500" s="325"/>
      <c r="I500" s="113" t="s">
        <v>984</v>
      </c>
      <c r="J500" s="134"/>
      <c r="K500" s="112"/>
      <c r="L500" s="181">
        <v>0</v>
      </c>
      <c r="M500" s="143"/>
      <c r="N500" s="143"/>
      <c r="O500" s="144"/>
    </row>
    <row r="501" spans="1:15" s="3" customFormat="1" ht="12" x14ac:dyDescent="0.2">
      <c r="A501" s="112" t="s">
        <v>1542</v>
      </c>
      <c r="B501" s="317" t="s">
        <v>1447</v>
      </c>
      <c r="C501" s="318"/>
      <c r="D501" s="318"/>
      <c r="E501" s="318"/>
      <c r="F501" s="318"/>
      <c r="G501" s="318"/>
      <c r="H501" s="319"/>
      <c r="I501" s="113" t="s">
        <v>984</v>
      </c>
      <c r="J501" s="134"/>
      <c r="K501" s="112"/>
      <c r="L501" s="181">
        <v>0</v>
      </c>
      <c r="M501" s="143"/>
      <c r="N501" s="143"/>
      <c r="O501" s="144"/>
    </row>
    <row r="502" spans="1:15" s="3" customFormat="1" ht="12" x14ac:dyDescent="0.2">
      <c r="A502" s="112" t="s">
        <v>1543</v>
      </c>
      <c r="B502" s="317" t="s">
        <v>1450</v>
      </c>
      <c r="C502" s="318"/>
      <c r="D502" s="318"/>
      <c r="E502" s="318"/>
      <c r="F502" s="318"/>
      <c r="G502" s="318"/>
      <c r="H502" s="319"/>
      <c r="I502" s="113" t="s">
        <v>984</v>
      </c>
      <c r="J502" s="134"/>
      <c r="K502" s="112"/>
      <c r="L502" s="181">
        <v>0</v>
      </c>
      <c r="M502" s="143"/>
      <c r="N502" s="143"/>
      <c r="O502" s="144"/>
    </row>
    <row r="503" spans="1:15" s="3" customFormat="1" ht="12" x14ac:dyDescent="0.2">
      <c r="A503" s="112" t="s">
        <v>1544</v>
      </c>
      <c r="B503" s="317" t="s">
        <v>1545</v>
      </c>
      <c r="C503" s="318"/>
      <c r="D503" s="318"/>
      <c r="E503" s="318"/>
      <c r="F503" s="318"/>
      <c r="G503" s="318"/>
      <c r="H503" s="319"/>
      <c r="I503" s="113" t="s">
        <v>984</v>
      </c>
      <c r="J503" s="134">
        <v>66</v>
      </c>
      <c r="K503" s="112">
        <v>25</v>
      </c>
      <c r="L503" s="181">
        <v>21.385999999999999</v>
      </c>
      <c r="M503" s="143"/>
      <c r="N503" s="143"/>
      <c r="O503" s="144"/>
    </row>
    <row r="504" spans="1:15" s="3" customFormat="1" ht="12" x14ac:dyDescent="0.2">
      <c r="A504" s="112" t="s">
        <v>1546</v>
      </c>
      <c r="B504" s="317" t="s">
        <v>1547</v>
      </c>
      <c r="C504" s="318"/>
      <c r="D504" s="318"/>
      <c r="E504" s="318"/>
      <c r="F504" s="318"/>
      <c r="G504" s="318"/>
      <c r="H504" s="319"/>
      <c r="I504" s="113" t="s">
        <v>984</v>
      </c>
      <c r="J504" s="134">
        <v>4088.53955347694</v>
      </c>
      <c r="K504" s="112">
        <v>3333.9068400000001</v>
      </c>
      <c r="L504" s="181">
        <v>2564.3651883000002</v>
      </c>
      <c r="M504" s="143"/>
      <c r="N504" s="143"/>
      <c r="O504" s="144"/>
    </row>
    <row r="505" spans="1:15" s="3" customFormat="1" ht="12" x14ac:dyDescent="0.2">
      <c r="A505" s="112" t="s">
        <v>1548</v>
      </c>
      <c r="B505" s="317" t="s">
        <v>1549</v>
      </c>
      <c r="C505" s="318"/>
      <c r="D505" s="318"/>
      <c r="E505" s="318"/>
      <c r="F505" s="318"/>
      <c r="G505" s="318"/>
      <c r="H505" s="319"/>
      <c r="I505" s="113" t="s">
        <v>984</v>
      </c>
      <c r="J505" s="134"/>
      <c r="K505" s="112"/>
      <c r="L505" s="181">
        <v>0</v>
      </c>
      <c r="M505" s="143"/>
      <c r="N505" s="143"/>
      <c r="O505" s="144"/>
    </row>
    <row r="506" spans="1:15" s="3" customFormat="1" ht="12" x14ac:dyDescent="0.2">
      <c r="A506" s="112" t="s">
        <v>1550</v>
      </c>
      <c r="B506" s="317" t="s">
        <v>1551</v>
      </c>
      <c r="C506" s="318"/>
      <c r="D506" s="318"/>
      <c r="E506" s="318"/>
      <c r="F506" s="318"/>
      <c r="G506" s="318"/>
      <c r="H506" s="319"/>
      <c r="I506" s="113" t="s">
        <v>984</v>
      </c>
      <c r="J506" s="134"/>
      <c r="K506" s="112"/>
      <c r="L506" s="181">
        <v>0</v>
      </c>
      <c r="M506" s="143"/>
      <c r="N506" s="143"/>
      <c r="O506" s="144"/>
    </row>
    <row r="507" spans="1:15" s="3" customFormat="1" ht="12" x14ac:dyDescent="0.2">
      <c r="A507" s="112" t="s">
        <v>1552</v>
      </c>
      <c r="B507" s="317" t="s">
        <v>1553</v>
      </c>
      <c r="C507" s="318"/>
      <c r="D507" s="318"/>
      <c r="E507" s="318"/>
      <c r="F507" s="318"/>
      <c r="G507" s="318"/>
      <c r="H507" s="319"/>
      <c r="I507" s="113" t="s">
        <v>984</v>
      </c>
      <c r="J507" s="134"/>
      <c r="K507" s="112"/>
      <c r="L507" s="181">
        <v>0</v>
      </c>
      <c r="M507" s="143"/>
      <c r="N507" s="143"/>
      <c r="O507" s="144"/>
    </row>
    <row r="508" spans="1:15" s="3" customFormat="1" ht="12" x14ac:dyDescent="0.2">
      <c r="A508" s="112" t="s">
        <v>1554</v>
      </c>
      <c r="B508" s="317" t="s">
        <v>1555</v>
      </c>
      <c r="C508" s="318"/>
      <c r="D508" s="318"/>
      <c r="E508" s="318"/>
      <c r="F508" s="318"/>
      <c r="G508" s="318"/>
      <c r="H508" s="319"/>
      <c r="I508" s="113" t="s">
        <v>984</v>
      </c>
      <c r="J508" s="134"/>
      <c r="K508" s="112"/>
      <c r="L508" s="181">
        <v>0</v>
      </c>
      <c r="M508" s="143"/>
      <c r="N508" s="143"/>
      <c r="O508" s="144"/>
    </row>
    <row r="509" spans="1:15" s="3" customFormat="1" ht="12" x14ac:dyDescent="0.2">
      <c r="A509" s="112" t="s">
        <v>1556</v>
      </c>
      <c r="B509" s="317" t="s">
        <v>1557</v>
      </c>
      <c r="C509" s="318"/>
      <c r="D509" s="318"/>
      <c r="E509" s="318"/>
      <c r="F509" s="318"/>
      <c r="G509" s="318"/>
      <c r="H509" s="319"/>
      <c r="I509" s="113" t="s">
        <v>984</v>
      </c>
      <c r="J509" s="134"/>
      <c r="K509" s="112"/>
      <c r="L509" s="181">
        <v>0</v>
      </c>
      <c r="M509" s="143"/>
      <c r="N509" s="143"/>
      <c r="O509" s="144"/>
    </row>
    <row r="510" spans="1:15" s="3" customFormat="1" ht="12" x14ac:dyDescent="0.2">
      <c r="A510" s="112" t="s">
        <v>1558</v>
      </c>
      <c r="B510" s="317" t="s">
        <v>1559</v>
      </c>
      <c r="C510" s="318"/>
      <c r="D510" s="318"/>
      <c r="E510" s="318"/>
      <c r="F510" s="318"/>
      <c r="G510" s="318"/>
      <c r="H510" s="319"/>
      <c r="I510" s="113" t="s">
        <v>984</v>
      </c>
      <c r="J510" s="134"/>
      <c r="K510" s="112"/>
      <c r="L510" s="181">
        <v>0</v>
      </c>
      <c r="M510" s="143"/>
      <c r="N510" s="143"/>
      <c r="O510" s="144"/>
    </row>
    <row r="511" spans="1:15" s="3" customFormat="1" ht="12" x14ac:dyDescent="0.2">
      <c r="A511" s="112" t="s">
        <v>1560</v>
      </c>
      <c r="B511" s="317" t="s">
        <v>1561</v>
      </c>
      <c r="C511" s="318"/>
      <c r="D511" s="318"/>
      <c r="E511" s="318"/>
      <c r="F511" s="318"/>
      <c r="G511" s="318"/>
      <c r="H511" s="319"/>
      <c r="I511" s="113" t="s">
        <v>984</v>
      </c>
      <c r="J511" s="134"/>
      <c r="K511" s="112"/>
      <c r="L511" s="181">
        <v>0</v>
      </c>
      <c r="M511" s="143"/>
      <c r="N511" s="143"/>
      <c r="O511" s="144"/>
    </row>
    <row r="512" spans="1:15" s="3" customFormat="1" ht="12" x14ac:dyDescent="0.2">
      <c r="A512" s="112" t="s">
        <v>1562</v>
      </c>
      <c r="B512" s="317" t="s">
        <v>1563</v>
      </c>
      <c r="C512" s="318"/>
      <c r="D512" s="318"/>
      <c r="E512" s="318"/>
      <c r="F512" s="318"/>
      <c r="G512" s="318"/>
      <c r="H512" s="319"/>
      <c r="I512" s="113" t="s">
        <v>984</v>
      </c>
      <c r="J512" s="134"/>
      <c r="K512" s="112"/>
      <c r="L512" s="181">
        <v>0</v>
      </c>
      <c r="M512" s="143"/>
      <c r="N512" s="143"/>
      <c r="O512" s="144"/>
    </row>
    <row r="513" spans="1:15" s="3" customFormat="1" ht="12" x14ac:dyDescent="0.2">
      <c r="A513" s="112" t="s">
        <v>1564</v>
      </c>
      <c r="B513" s="317" t="s">
        <v>1565</v>
      </c>
      <c r="C513" s="318"/>
      <c r="D513" s="318"/>
      <c r="E513" s="318"/>
      <c r="F513" s="318"/>
      <c r="G513" s="318"/>
      <c r="H513" s="319"/>
      <c r="I513" s="113" t="s">
        <v>984</v>
      </c>
      <c r="J513" s="134"/>
      <c r="K513" s="112"/>
      <c r="L513" s="181">
        <v>0</v>
      </c>
      <c r="M513" s="143"/>
      <c r="N513" s="143"/>
      <c r="O513" s="144"/>
    </row>
    <row r="514" spans="1:15" s="3" customFormat="1" ht="12" x14ac:dyDescent="0.2">
      <c r="A514" s="112" t="s">
        <v>1566</v>
      </c>
      <c r="B514" s="317" t="s">
        <v>1074</v>
      </c>
      <c r="C514" s="318"/>
      <c r="D514" s="318"/>
      <c r="E514" s="318"/>
      <c r="F514" s="318"/>
      <c r="G514" s="318"/>
      <c r="H514" s="319"/>
      <c r="I514" s="113" t="s">
        <v>1176</v>
      </c>
      <c r="J514" s="134"/>
      <c r="K514" s="112"/>
      <c r="L514" s="181">
        <v>0</v>
      </c>
      <c r="M514" s="143"/>
      <c r="N514" s="143"/>
      <c r="O514" s="144"/>
    </row>
    <row r="515" spans="1:15" s="3" customFormat="1" ht="12" x14ac:dyDescent="0.2">
      <c r="A515" s="112" t="s">
        <v>1567</v>
      </c>
      <c r="B515" s="317" t="s">
        <v>1568</v>
      </c>
      <c r="C515" s="318"/>
      <c r="D515" s="318"/>
      <c r="E515" s="318"/>
      <c r="F515" s="318"/>
      <c r="G515" s="318"/>
      <c r="H515" s="319"/>
      <c r="I515" s="113" t="s">
        <v>984</v>
      </c>
      <c r="J515" s="134"/>
      <c r="K515" s="112"/>
      <c r="L515" s="181">
        <v>0</v>
      </c>
      <c r="M515" s="143"/>
      <c r="N515" s="143"/>
      <c r="O515" s="144"/>
    </row>
    <row r="516" spans="1:15" s="3" customFormat="1" ht="12" x14ac:dyDescent="0.2">
      <c r="A516" s="112" t="s">
        <v>1569</v>
      </c>
      <c r="B516" s="317" t="s">
        <v>1570</v>
      </c>
      <c r="C516" s="318"/>
      <c r="D516" s="318"/>
      <c r="E516" s="318"/>
      <c r="F516" s="318"/>
      <c r="G516" s="318"/>
      <c r="H516" s="319"/>
      <c r="I516" s="113" t="s">
        <v>984</v>
      </c>
      <c r="J516" s="134">
        <v>8413</v>
      </c>
      <c r="K516" s="112">
        <v>9215.3449968900004</v>
      </c>
      <c r="L516" s="181">
        <v>3349.6110000000003</v>
      </c>
      <c r="M516" s="143"/>
      <c r="N516" s="143"/>
      <c r="O516" s="144"/>
    </row>
    <row r="517" spans="1:15" s="3" customFormat="1" ht="12" x14ac:dyDescent="0.2">
      <c r="A517" s="112" t="s">
        <v>1571</v>
      </c>
      <c r="B517" s="317" t="s">
        <v>1572</v>
      </c>
      <c r="C517" s="318"/>
      <c r="D517" s="318"/>
      <c r="E517" s="318"/>
      <c r="F517" s="318"/>
      <c r="G517" s="318"/>
      <c r="H517" s="319"/>
      <c r="I517" s="113" t="s">
        <v>984</v>
      </c>
      <c r="J517" s="134">
        <v>13</v>
      </c>
      <c r="K517" s="112">
        <v>8.3450000000000006</v>
      </c>
      <c r="L517" s="181">
        <v>11.166</v>
      </c>
      <c r="M517" s="143"/>
      <c r="N517" s="143"/>
      <c r="O517" s="144"/>
    </row>
    <row r="518" spans="1:15" s="3" customFormat="1" ht="12" x14ac:dyDescent="0.2">
      <c r="A518" s="112" t="s">
        <v>1573</v>
      </c>
      <c r="B518" s="317" t="s">
        <v>1574</v>
      </c>
      <c r="C518" s="318"/>
      <c r="D518" s="318"/>
      <c r="E518" s="318"/>
      <c r="F518" s="318"/>
      <c r="G518" s="318"/>
      <c r="H518" s="319"/>
      <c r="I518" s="113" t="s">
        <v>984</v>
      </c>
      <c r="J518" s="134">
        <v>8400</v>
      </c>
      <c r="K518" s="112">
        <v>9207</v>
      </c>
      <c r="L518" s="181">
        <v>3324.0650000000001</v>
      </c>
      <c r="M518" s="143"/>
      <c r="N518" s="143"/>
      <c r="O518" s="144"/>
    </row>
    <row r="519" spans="1:15" s="3" customFormat="1" ht="12" x14ac:dyDescent="0.2">
      <c r="A519" s="112" t="s">
        <v>1575</v>
      </c>
      <c r="B519" s="317" t="s">
        <v>1576</v>
      </c>
      <c r="C519" s="318"/>
      <c r="D519" s="318"/>
      <c r="E519" s="318"/>
      <c r="F519" s="318"/>
      <c r="G519" s="318"/>
      <c r="H519" s="319"/>
      <c r="I519" s="113" t="s">
        <v>984</v>
      </c>
      <c r="J519" s="134">
        <v>8400</v>
      </c>
      <c r="K519" s="112">
        <v>9207</v>
      </c>
      <c r="L519" s="181">
        <v>3324.0650000000001</v>
      </c>
      <c r="M519" s="143"/>
      <c r="N519" s="143"/>
      <c r="O519" s="144"/>
    </row>
    <row r="520" spans="1:15" s="3" customFormat="1" ht="12" x14ac:dyDescent="0.2">
      <c r="A520" s="112" t="s">
        <v>1577</v>
      </c>
      <c r="B520" s="317" t="s">
        <v>1578</v>
      </c>
      <c r="C520" s="318"/>
      <c r="D520" s="318"/>
      <c r="E520" s="318"/>
      <c r="F520" s="318"/>
      <c r="G520" s="318"/>
      <c r="H520" s="319"/>
      <c r="I520" s="113" t="s">
        <v>984</v>
      </c>
      <c r="J520" s="134"/>
      <c r="K520" s="112"/>
      <c r="L520" s="181">
        <v>0</v>
      </c>
      <c r="M520" s="143"/>
      <c r="N520" s="143"/>
      <c r="O520" s="144"/>
    </row>
    <row r="521" spans="1:15" s="3" customFormat="1" ht="12" x14ac:dyDescent="0.2">
      <c r="A521" s="112" t="s">
        <v>1579</v>
      </c>
      <c r="B521" s="317" t="s">
        <v>1148</v>
      </c>
      <c r="C521" s="318"/>
      <c r="D521" s="318"/>
      <c r="E521" s="318"/>
      <c r="F521" s="318"/>
      <c r="G521" s="318"/>
      <c r="H521" s="319"/>
      <c r="I521" s="113" t="s">
        <v>984</v>
      </c>
      <c r="J521" s="134"/>
      <c r="K521" s="112"/>
      <c r="L521" s="181">
        <v>0</v>
      </c>
      <c r="M521" s="143"/>
      <c r="N521" s="143"/>
      <c r="O521" s="144"/>
    </row>
    <row r="522" spans="1:15" s="3" customFormat="1" ht="12" x14ac:dyDescent="0.2">
      <c r="A522" s="112" t="s">
        <v>1580</v>
      </c>
      <c r="B522" s="317" t="s">
        <v>1581</v>
      </c>
      <c r="C522" s="318"/>
      <c r="D522" s="318"/>
      <c r="E522" s="318"/>
      <c r="F522" s="318"/>
      <c r="G522" s="318"/>
      <c r="H522" s="319"/>
      <c r="I522" s="113" t="s">
        <v>984</v>
      </c>
      <c r="J522" s="134"/>
      <c r="K522" s="112"/>
      <c r="L522" s="181">
        <v>0</v>
      </c>
      <c r="M522" s="143"/>
      <c r="N522" s="143"/>
      <c r="O522" s="144"/>
    </row>
    <row r="523" spans="1:15" s="3" customFormat="1" ht="12" x14ac:dyDescent="0.2">
      <c r="A523" s="112" t="s">
        <v>1582</v>
      </c>
      <c r="B523" s="317" t="s">
        <v>1583</v>
      </c>
      <c r="C523" s="318"/>
      <c r="D523" s="318"/>
      <c r="E523" s="318"/>
      <c r="F523" s="318"/>
      <c r="G523" s="318"/>
      <c r="H523" s="319"/>
      <c r="I523" s="113" t="s">
        <v>984</v>
      </c>
      <c r="J523" s="134"/>
      <c r="K523" s="112"/>
      <c r="L523" s="181">
        <v>0</v>
      </c>
      <c r="M523" s="143"/>
      <c r="N523" s="143"/>
      <c r="O523" s="144"/>
    </row>
    <row r="524" spans="1:15" s="3" customFormat="1" ht="12" x14ac:dyDescent="0.2">
      <c r="A524" s="112" t="s">
        <v>1584</v>
      </c>
      <c r="B524" s="317" t="s">
        <v>1585</v>
      </c>
      <c r="C524" s="318"/>
      <c r="D524" s="318"/>
      <c r="E524" s="318"/>
      <c r="F524" s="318"/>
      <c r="G524" s="318"/>
      <c r="H524" s="319"/>
      <c r="I524" s="113" t="s">
        <v>984</v>
      </c>
      <c r="J524" s="134"/>
      <c r="K524" s="112"/>
      <c r="L524" s="181">
        <v>0</v>
      </c>
      <c r="M524" s="143"/>
      <c r="N524" s="143"/>
      <c r="O524" s="144"/>
    </row>
    <row r="525" spans="1:15" s="3" customFormat="1" ht="12" x14ac:dyDescent="0.2">
      <c r="A525" s="112" t="s">
        <v>1586</v>
      </c>
      <c r="B525" s="317" t="s">
        <v>1587</v>
      </c>
      <c r="C525" s="318"/>
      <c r="D525" s="318"/>
      <c r="E525" s="318"/>
      <c r="F525" s="318"/>
      <c r="G525" s="318"/>
      <c r="H525" s="319"/>
      <c r="I525" s="113" t="s">
        <v>984</v>
      </c>
      <c r="J525" s="134"/>
      <c r="K525" s="112"/>
      <c r="L525" s="181">
        <v>0</v>
      </c>
      <c r="M525" s="143"/>
      <c r="N525" s="143"/>
      <c r="O525" s="144"/>
    </row>
    <row r="526" spans="1:15" s="3" customFormat="1" ht="12" x14ac:dyDescent="0.2">
      <c r="A526" s="112" t="s">
        <v>1588</v>
      </c>
      <c r="B526" s="317" t="s">
        <v>1589</v>
      </c>
      <c r="C526" s="318"/>
      <c r="D526" s="318"/>
      <c r="E526" s="318"/>
      <c r="F526" s="318"/>
      <c r="G526" s="318"/>
      <c r="H526" s="319"/>
      <c r="I526" s="113" t="s">
        <v>984</v>
      </c>
      <c r="J526" s="134"/>
      <c r="K526" s="112"/>
      <c r="L526" s="181">
        <v>0</v>
      </c>
      <c r="M526" s="143"/>
      <c r="N526" s="143"/>
      <c r="O526" s="144"/>
    </row>
    <row r="527" spans="1:15" s="3" customFormat="1" ht="12" x14ac:dyDescent="0.2">
      <c r="A527" s="112" t="s">
        <v>1590</v>
      </c>
      <c r="B527" s="317" t="s">
        <v>1591</v>
      </c>
      <c r="C527" s="318"/>
      <c r="D527" s="318"/>
      <c r="E527" s="318"/>
      <c r="F527" s="318"/>
      <c r="G527" s="318"/>
      <c r="H527" s="319"/>
      <c r="I527" s="113" t="s">
        <v>984</v>
      </c>
      <c r="J527" s="134"/>
      <c r="K527" s="112"/>
      <c r="L527" s="181">
        <v>0</v>
      </c>
      <c r="M527" s="143"/>
      <c r="N527" s="143"/>
      <c r="O527" s="144"/>
    </row>
    <row r="528" spans="1:15" s="3" customFormat="1" ht="12" x14ac:dyDescent="0.2">
      <c r="A528" s="112" t="s">
        <v>1592</v>
      </c>
      <c r="B528" s="317" t="s">
        <v>1593</v>
      </c>
      <c r="C528" s="318"/>
      <c r="D528" s="318"/>
      <c r="E528" s="318"/>
      <c r="F528" s="318"/>
      <c r="G528" s="318"/>
      <c r="H528" s="319"/>
      <c r="I528" s="113" t="s">
        <v>984</v>
      </c>
      <c r="J528" s="134"/>
      <c r="K528" s="112"/>
      <c r="L528" s="181">
        <v>14.38</v>
      </c>
      <c r="M528" s="143"/>
      <c r="N528" s="143"/>
      <c r="O528" s="144"/>
    </row>
    <row r="529" spans="1:15" s="3" customFormat="1" ht="12" x14ac:dyDescent="0.2">
      <c r="A529" s="112" t="s">
        <v>1594</v>
      </c>
      <c r="B529" s="317" t="s">
        <v>1595</v>
      </c>
      <c r="C529" s="318"/>
      <c r="D529" s="318"/>
      <c r="E529" s="318"/>
      <c r="F529" s="318"/>
      <c r="G529" s="318"/>
      <c r="H529" s="319"/>
      <c r="I529" s="113" t="s">
        <v>984</v>
      </c>
      <c r="J529" s="134">
        <v>6775</v>
      </c>
      <c r="K529" s="112">
        <v>8747</v>
      </c>
      <c r="L529" s="181">
        <v>3877.00446001</v>
      </c>
      <c r="M529" s="143"/>
      <c r="N529" s="143"/>
      <c r="O529" s="144"/>
    </row>
    <row r="530" spans="1:15" s="3" customFormat="1" ht="12" x14ac:dyDescent="0.2">
      <c r="A530" s="112" t="s">
        <v>1596</v>
      </c>
      <c r="B530" s="317" t="s">
        <v>1597</v>
      </c>
      <c r="C530" s="318"/>
      <c r="D530" s="318"/>
      <c r="E530" s="318"/>
      <c r="F530" s="318"/>
      <c r="G530" s="318"/>
      <c r="H530" s="319"/>
      <c r="I530" s="113" t="s">
        <v>984</v>
      </c>
      <c r="J530" s="134">
        <v>6750</v>
      </c>
      <c r="K530" s="112">
        <v>8707</v>
      </c>
      <c r="L530" s="181">
        <v>3853.3854600099999</v>
      </c>
      <c r="M530" s="143"/>
      <c r="N530" s="143"/>
      <c r="O530" s="144"/>
    </row>
    <row r="531" spans="1:15" s="3" customFormat="1" ht="12" x14ac:dyDescent="0.2">
      <c r="A531" s="112" t="s">
        <v>1598</v>
      </c>
      <c r="B531" s="317" t="s">
        <v>1576</v>
      </c>
      <c r="C531" s="318"/>
      <c r="D531" s="318"/>
      <c r="E531" s="318"/>
      <c r="F531" s="318"/>
      <c r="G531" s="318"/>
      <c r="H531" s="319"/>
      <c r="I531" s="113" t="s">
        <v>984</v>
      </c>
      <c r="J531" s="134">
        <v>6750</v>
      </c>
      <c r="K531" s="112">
        <v>8707</v>
      </c>
      <c r="L531" s="181">
        <v>3853.3854600099999</v>
      </c>
      <c r="M531" s="143"/>
      <c r="N531" s="143"/>
      <c r="O531" s="144"/>
    </row>
    <row r="532" spans="1:15" s="3" customFormat="1" thickBot="1" x14ac:dyDescent="0.25">
      <c r="A532" s="118" t="s">
        <v>1599</v>
      </c>
      <c r="B532" s="320" t="s">
        <v>1578</v>
      </c>
      <c r="C532" s="321"/>
      <c r="D532" s="321"/>
      <c r="E532" s="321"/>
      <c r="F532" s="321"/>
      <c r="G532" s="321"/>
      <c r="H532" s="322"/>
      <c r="I532" s="119" t="s">
        <v>984</v>
      </c>
      <c r="J532" s="160"/>
      <c r="K532" s="118"/>
      <c r="L532" s="182"/>
      <c r="M532" s="156"/>
      <c r="N532" s="156"/>
      <c r="O532" s="157"/>
    </row>
    <row r="534" spans="1:15" s="61" customFormat="1" ht="11.25" hidden="1" x14ac:dyDescent="0.2">
      <c r="A534" s="61" t="s">
        <v>1600</v>
      </c>
    </row>
    <row r="535" spans="1:15" s="61" customFormat="1" ht="11.25" hidden="1" x14ac:dyDescent="0.2">
      <c r="A535" s="161" t="s">
        <v>1601</v>
      </c>
    </row>
    <row r="536" spans="1:15" s="61" customFormat="1" ht="11.25" hidden="1" x14ac:dyDescent="0.2">
      <c r="A536" s="161" t="s">
        <v>1602</v>
      </c>
    </row>
    <row r="537" spans="1:15" s="61" customFormat="1" ht="11.25" hidden="1" x14ac:dyDescent="0.2">
      <c r="A537" s="161" t="s">
        <v>1603</v>
      </c>
    </row>
    <row r="538" spans="1:15" s="61" customFormat="1" ht="11.25" hidden="1" x14ac:dyDescent="0.2">
      <c r="A538" s="161" t="s">
        <v>1604</v>
      </c>
    </row>
    <row r="539" spans="1:15" s="61" customFormat="1" ht="11.25" hidden="1" x14ac:dyDescent="0.2">
      <c r="A539" s="161" t="s">
        <v>1605</v>
      </c>
    </row>
    <row r="540" spans="1:15" s="61" customFormat="1" ht="11.25" hidden="1" x14ac:dyDescent="0.2">
      <c r="A540" s="161" t="s">
        <v>1606</v>
      </c>
    </row>
    <row r="541" spans="1:15" ht="15.75" hidden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" x14ac:dyDescent="0.25">
      <c r="A542" s="93" t="s">
        <v>1607</v>
      </c>
      <c r="B542" s="93"/>
      <c r="C542" s="162"/>
      <c r="D542" s="93"/>
      <c r="E542" s="93"/>
      <c r="F542" s="162"/>
      <c r="G542" s="93"/>
      <c r="H542" s="162"/>
      <c r="I542" s="93"/>
      <c r="J542" s="93"/>
      <c r="K542" s="93"/>
      <c r="L542" s="93"/>
      <c r="M542" s="93"/>
      <c r="N542" s="162" t="s">
        <v>1608</v>
      </c>
      <c r="O542" s="93"/>
    </row>
    <row r="543" spans="1:1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</sheetData>
  <mergeCells count="529">
    <mergeCell ref="O17:O18"/>
    <mergeCell ref="B19:H19"/>
    <mergeCell ref="A20:O20"/>
    <mergeCell ref="B21:H21"/>
    <mergeCell ref="B22:H22"/>
    <mergeCell ref="B23:H23"/>
    <mergeCell ref="N2:O2"/>
    <mergeCell ref="A4:O4"/>
    <mergeCell ref="D6:G6"/>
    <mergeCell ref="E9:H9"/>
    <mergeCell ref="A16:O16"/>
    <mergeCell ref="A17:A18"/>
    <mergeCell ref="B17:H18"/>
    <mergeCell ref="I17:I18"/>
    <mergeCell ref="J17:L17"/>
    <mergeCell ref="M17:N17"/>
    <mergeCell ref="B30:H30"/>
    <mergeCell ref="B31:H31"/>
    <mergeCell ref="B32:H32"/>
    <mergeCell ref="B33:H33"/>
    <mergeCell ref="B34:H34"/>
    <mergeCell ref="B35:H35"/>
    <mergeCell ref="B24:H24"/>
    <mergeCell ref="B25:H25"/>
    <mergeCell ref="B26:H26"/>
    <mergeCell ref="B27:H27"/>
    <mergeCell ref="B28:H28"/>
    <mergeCell ref="B29:H29"/>
    <mergeCell ref="B42:H42"/>
    <mergeCell ref="B43:H43"/>
    <mergeCell ref="B44:H44"/>
    <mergeCell ref="B45:H45"/>
    <mergeCell ref="B46:H46"/>
    <mergeCell ref="B47:H47"/>
    <mergeCell ref="B36:H36"/>
    <mergeCell ref="B37:H37"/>
    <mergeCell ref="B38:H38"/>
    <mergeCell ref="B39:H39"/>
    <mergeCell ref="B40:H40"/>
    <mergeCell ref="B41:H41"/>
    <mergeCell ref="B54:H54"/>
    <mergeCell ref="B55:H55"/>
    <mergeCell ref="B56:H56"/>
    <mergeCell ref="B57:H57"/>
    <mergeCell ref="B58:H58"/>
    <mergeCell ref="B59:H59"/>
    <mergeCell ref="B48:H48"/>
    <mergeCell ref="B49:H49"/>
    <mergeCell ref="B50:H50"/>
    <mergeCell ref="B51:H51"/>
    <mergeCell ref="B52:H52"/>
    <mergeCell ref="B53:H53"/>
    <mergeCell ref="B66:H66"/>
    <mergeCell ref="B67:H67"/>
    <mergeCell ref="B68:H68"/>
    <mergeCell ref="B69:H69"/>
    <mergeCell ref="B70:H70"/>
    <mergeCell ref="B71:H71"/>
    <mergeCell ref="B60:H60"/>
    <mergeCell ref="B61:H61"/>
    <mergeCell ref="B62:H62"/>
    <mergeCell ref="B63:H63"/>
    <mergeCell ref="B64:H64"/>
    <mergeCell ref="B65:H65"/>
    <mergeCell ref="B78:H78"/>
    <mergeCell ref="B79:H79"/>
    <mergeCell ref="B80:H80"/>
    <mergeCell ref="B81:H81"/>
    <mergeCell ref="B82:H82"/>
    <mergeCell ref="B83:H83"/>
    <mergeCell ref="B72:H72"/>
    <mergeCell ref="B73:H73"/>
    <mergeCell ref="B74:H74"/>
    <mergeCell ref="B75:H75"/>
    <mergeCell ref="B76:H76"/>
    <mergeCell ref="B77:H77"/>
    <mergeCell ref="B90:H90"/>
    <mergeCell ref="B91:H91"/>
    <mergeCell ref="B92:H92"/>
    <mergeCell ref="B93:H93"/>
    <mergeCell ref="B94:H94"/>
    <mergeCell ref="B95:H95"/>
    <mergeCell ref="B84:H84"/>
    <mergeCell ref="B85:H85"/>
    <mergeCell ref="B86:H86"/>
    <mergeCell ref="B87:H87"/>
    <mergeCell ref="B88:H88"/>
    <mergeCell ref="B89:H89"/>
    <mergeCell ref="B102:H102"/>
    <mergeCell ref="B103:H103"/>
    <mergeCell ref="B104:H104"/>
    <mergeCell ref="B105:H105"/>
    <mergeCell ref="B106:H106"/>
    <mergeCell ref="B107:H107"/>
    <mergeCell ref="B96:H96"/>
    <mergeCell ref="B97:H97"/>
    <mergeCell ref="B98:H98"/>
    <mergeCell ref="B99:H99"/>
    <mergeCell ref="B100:H100"/>
    <mergeCell ref="B101:H101"/>
    <mergeCell ref="B114:H114"/>
    <mergeCell ref="B115:H115"/>
    <mergeCell ref="B116:H116"/>
    <mergeCell ref="B117:H117"/>
    <mergeCell ref="B118:H118"/>
    <mergeCell ref="B119:H119"/>
    <mergeCell ref="B108:H108"/>
    <mergeCell ref="B109:H109"/>
    <mergeCell ref="B110:H110"/>
    <mergeCell ref="B111:H111"/>
    <mergeCell ref="B112:H112"/>
    <mergeCell ref="B113:H113"/>
    <mergeCell ref="B126:H126"/>
    <mergeCell ref="B127:H127"/>
    <mergeCell ref="B128:H128"/>
    <mergeCell ref="B129:H129"/>
    <mergeCell ref="B130:H130"/>
    <mergeCell ref="B131:H131"/>
    <mergeCell ref="B120:H120"/>
    <mergeCell ref="B121:H121"/>
    <mergeCell ref="B122:H122"/>
    <mergeCell ref="B123:H123"/>
    <mergeCell ref="B124:H124"/>
    <mergeCell ref="B125:H125"/>
    <mergeCell ref="B138:H138"/>
    <mergeCell ref="B139:H139"/>
    <mergeCell ref="B140:H140"/>
    <mergeCell ref="B141:H141"/>
    <mergeCell ref="B142:H142"/>
    <mergeCell ref="B143:H143"/>
    <mergeCell ref="B132:H132"/>
    <mergeCell ref="B133:H133"/>
    <mergeCell ref="B134:H134"/>
    <mergeCell ref="B135:H135"/>
    <mergeCell ref="B136:H136"/>
    <mergeCell ref="B137:H137"/>
    <mergeCell ref="B150:H150"/>
    <mergeCell ref="B151:H151"/>
    <mergeCell ref="B152:H152"/>
    <mergeCell ref="B153:H153"/>
    <mergeCell ref="B154:H154"/>
    <mergeCell ref="B155:H155"/>
    <mergeCell ref="B144:H144"/>
    <mergeCell ref="B145:H145"/>
    <mergeCell ref="B146:H146"/>
    <mergeCell ref="B147:H147"/>
    <mergeCell ref="B148:H148"/>
    <mergeCell ref="B149:H149"/>
    <mergeCell ref="B162:H162"/>
    <mergeCell ref="B163:H163"/>
    <mergeCell ref="B164:H164"/>
    <mergeCell ref="B165:H165"/>
    <mergeCell ref="B166:H166"/>
    <mergeCell ref="B167:H167"/>
    <mergeCell ref="B156:H156"/>
    <mergeCell ref="B157:H157"/>
    <mergeCell ref="B158:H158"/>
    <mergeCell ref="B159:H159"/>
    <mergeCell ref="B160:H160"/>
    <mergeCell ref="B161:H161"/>
    <mergeCell ref="B174:H174"/>
    <mergeCell ref="B175:H175"/>
    <mergeCell ref="B176:H176"/>
    <mergeCell ref="B177:H177"/>
    <mergeCell ref="B178:H178"/>
    <mergeCell ref="B179:H179"/>
    <mergeCell ref="B168:H168"/>
    <mergeCell ref="B169:H169"/>
    <mergeCell ref="B170:H170"/>
    <mergeCell ref="B171:H171"/>
    <mergeCell ref="B172:H172"/>
    <mergeCell ref="B173:H173"/>
    <mergeCell ref="B186:H186"/>
    <mergeCell ref="B187:H187"/>
    <mergeCell ref="B188:H188"/>
    <mergeCell ref="B189:H189"/>
    <mergeCell ref="B190:H190"/>
    <mergeCell ref="B191:H191"/>
    <mergeCell ref="B180:H180"/>
    <mergeCell ref="B181:H181"/>
    <mergeCell ref="B182:H182"/>
    <mergeCell ref="B183:H183"/>
    <mergeCell ref="B184:H184"/>
    <mergeCell ref="B185:H185"/>
    <mergeCell ref="B198:H198"/>
    <mergeCell ref="B199:H199"/>
    <mergeCell ref="B200:H200"/>
    <mergeCell ref="B201:H201"/>
    <mergeCell ref="B202:H202"/>
    <mergeCell ref="B203:H203"/>
    <mergeCell ref="B192:H192"/>
    <mergeCell ref="B193:H193"/>
    <mergeCell ref="B194:H194"/>
    <mergeCell ref="B195:H195"/>
    <mergeCell ref="B196:H196"/>
    <mergeCell ref="B197:H197"/>
    <mergeCell ref="B210:H210"/>
    <mergeCell ref="B211:H211"/>
    <mergeCell ref="B212:H212"/>
    <mergeCell ref="B213:H213"/>
    <mergeCell ref="B214:H214"/>
    <mergeCell ref="B215:H215"/>
    <mergeCell ref="B204:H204"/>
    <mergeCell ref="B205:H205"/>
    <mergeCell ref="B206:H206"/>
    <mergeCell ref="B207:H207"/>
    <mergeCell ref="B208:H208"/>
    <mergeCell ref="B209:H209"/>
    <mergeCell ref="B222:H222"/>
    <mergeCell ref="B223:H223"/>
    <mergeCell ref="B224:H224"/>
    <mergeCell ref="B225:H225"/>
    <mergeCell ref="B226:H226"/>
    <mergeCell ref="B227:H227"/>
    <mergeCell ref="B216:H216"/>
    <mergeCell ref="B217:H217"/>
    <mergeCell ref="B218:H218"/>
    <mergeCell ref="B219:H219"/>
    <mergeCell ref="B220:H220"/>
    <mergeCell ref="B221:H221"/>
    <mergeCell ref="B234:H234"/>
    <mergeCell ref="B235:H235"/>
    <mergeCell ref="B236:H236"/>
    <mergeCell ref="B237:H237"/>
    <mergeCell ref="B238:H238"/>
    <mergeCell ref="B239:H239"/>
    <mergeCell ref="B228:H228"/>
    <mergeCell ref="B229:H229"/>
    <mergeCell ref="B230:H230"/>
    <mergeCell ref="A231:O231"/>
    <mergeCell ref="B232:H232"/>
    <mergeCell ref="B233:H233"/>
    <mergeCell ref="B246:H246"/>
    <mergeCell ref="B247:H247"/>
    <mergeCell ref="B248:H248"/>
    <mergeCell ref="B249:H249"/>
    <mergeCell ref="B250:H250"/>
    <mergeCell ref="B251:H251"/>
    <mergeCell ref="B240:H240"/>
    <mergeCell ref="B241:H241"/>
    <mergeCell ref="B242:H242"/>
    <mergeCell ref="B243:H243"/>
    <mergeCell ref="B244:H244"/>
    <mergeCell ref="B245:H245"/>
    <mergeCell ref="B258:H258"/>
    <mergeCell ref="B259:H259"/>
    <mergeCell ref="B260:H260"/>
    <mergeCell ref="B261:H261"/>
    <mergeCell ref="B262:H262"/>
    <mergeCell ref="B263:H263"/>
    <mergeCell ref="B252:H252"/>
    <mergeCell ref="B253:H253"/>
    <mergeCell ref="B254:H254"/>
    <mergeCell ref="B255:H255"/>
    <mergeCell ref="B256:H256"/>
    <mergeCell ref="B257:H257"/>
    <mergeCell ref="B270:H270"/>
    <mergeCell ref="B271:H271"/>
    <mergeCell ref="B272:H272"/>
    <mergeCell ref="B273:H273"/>
    <mergeCell ref="B274:H274"/>
    <mergeCell ref="B275:H275"/>
    <mergeCell ref="B264:H264"/>
    <mergeCell ref="B265:H265"/>
    <mergeCell ref="B266:H266"/>
    <mergeCell ref="B267:H267"/>
    <mergeCell ref="B268:H268"/>
    <mergeCell ref="B269:H269"/>
    <mergeCell ref="A282:A283"/>
    <mergeCell ref="B282:H283"/>
    <mergeCell ref="I282:I283"/>
    <mergeCell ref="J282:L282"/>
    <mergeCell ref="M282:N282"/>
    <mergeCell ref="O282:O283"/>
    <mergeCell ref="B276:H276"/>
    <mergeCell ref="B277:H277"/>
    <mergeCell ref="B278:H278"/>
    <mergeCell ref="B279:H279"/>
    <mergeCell ref="B280:H280"/>
    <mergeCell ref="A281:O281"/>
    <mergeCell ref="B290:H290"/>
    <mergeCell ref="B291:H291"/>
    <mergeCell ref="B292:H292"/>
    <mergeCell ref="B293:H293"/>
    <mergeCell ref="B294:H294"/>
    <mergeCell ref="B295:H295"/>
    <mergeCell ref="B284:H284"/>
    <mergeCell ref="A285:H285"/>
    <mergeCell ref="B286:H286"/>
    <mergeCell ref="B287:H287"/>
    <mergeCell ref="B288:H288"/>
    <mergeCell ref="B289:H289"/>
    <mergeCell ref="B302:H302"/>
    <mergeCell ref="B303:H303"/>
    <mergeCell ref="B304:H304"/>
    <mergeCell ref="B305:H305"/>
    <mergeCell ref="B306:H306"/>
    <mergeCell ref="B307:H307"/>
    <mergeCell ref="B296:H296"/>
    <mergeCell ref="B297:H297"/>
    <mergeCell ref="B298:H298"/>
    <mergeCell ref="B299:H299"/>
    <mergeCell ref="B300:H300"/>
    <mergeCell ref="B301:H301"/>
    <mergeCell ref="B314:H314"/>
    <mergeCell ref="B315:H315"/>
    <mergeCell ref="B316:H316"/>
    <mergeCell ref="B317:H317"/>
    <mergeCell ref="B318:H318"/>
    <mergeCell ref="B319:H319"/>
    <mergeCell ref="B308:H308"/>
    <mergeCell ref="B309:H309"/>
    <mergeCell ref="B310:H310"/>
    <mergeCell ref="B311:H311"/>
    <mergeCell ref="B312:H312"/>
    <mergeCell ref="B313:H313"/>
    <mergeCell ref="B326:H326"/>
    <mergeCell ref="B327:H327"/>
    <mergeCell ref="B328:H328"/>
    <mergeCell ref="B329:H329"/>
    <mergeCell ref="B330:H330"/>
    <mergeCell ref="B331:H331"/>
    <mergeCell ref="B320:H320"/>
    <mergeCell ref="B321:H321"/>
    <mergeCell ref="B322:H322"/>
    <mergeCell ref="B323:H323"/>
    <mergeCell ref="B324:H324"/>
    <mergeCell ref="B325:H325"/>
    <mergeCell ref="B338:H338"/>
    <mergeCell ref="B339:H339"/>
    <mergeCell ref="B340:H340"/>
    <mergeCell ref="B341:H341"/>
    <mergeCell ref="B342:H342"/>
    <mergeCell ref="B343:H343"/>
    <mergeCell ref="B332:H332"/>
    <mergeCell ref="B333:H333"/>
    <mergeCell ref="B334:H334"/>
    <mergeCell ref="B335:H335"/>
    <mergeCell ref="B336:H336"/>
    <mergeCell ref="B337:H337"/>
    <mergeCell ref="B350:H350"/>
    <mergeCell ref="B351:H351"/>
    <mergeCell ref="B352:H352"/>
    <mergeCell ref="B353:H353"/>
    <mergeCell ref="B354:H354"/>
    <mergeCell ref="B355:H355"/>
    <mergeCell ref="B344:H344"/>
    <mergeCell ref="B345:H345"/>
    <mergeCell ref="B346:H346"/>
    <mergeCell ref="B347:H347"/>
    <mergeCell ref="B348:H348"/>
    <mergeCell ref="B349:H349"/>
    <mergeCell ref="B362:H362"/>
    <mergeCell ref="B363:H363"/>
    <mergeCell ref="B364:H364"/>
    <mergeCell ref="B365:H365"/>
    <mergeCell ref="B366:H366"/>
    <mergeCell ref="B367:H367"/>
    <mergeCell ref="B356:H356"/>
    <mergeCell ref="B357:H357"/>
    <mergeCell ref="B358:H358"/>
    <mergeCell ref="B359:H359"/>
    <mergeCell ref="B360:H360"/>
    <mergeCell ref="B361:H361"/>
    <mergeCell ref="B374:H374"/>
    <mergeCell ref="B375:H375"/>
    <mergeCell ref="A376:O376"/>
    <mergeCell ref="B377:H377"/>
    <mergeCell ref="B378:H378"/>
    <mergeCell ref="B379:H379"/>
    <mergeCell ref="B368:H368"/>
    <mergeCell ref="B369:H369"/>
    <mergeCell ref="B370:H370"/>
    <mergeCell ref="B371:H371"/>
    <mergeCell ref="B372:H372"/>
    <mergeCell ref="B373:H373"/>
    <mergeCell ref="B386:H386"/>
    <mergeCell ref="B387:H387"/>
    <mergeCell ref="B388:H388"/>
    <mergeCell ref="B389:H389"/>
    <mergeCell ref="B390:H390"/>
    <mergeCell ref="B391:H391"/>
    <mergeCell ref="B380:H380"/>
    <mergeCell ref="B381:H381"/>
    <mergeCell ref="B382:H382"/>
    <mergeCell ref="B383:H383"/>
    <mergeCell ref="B384:H384"/>
    <mergeCell ref="B385:H385"/>
    <mergeCell ref="B398:H398"/>
    <mergeCell ref="B399:H399"/>
    <mergeCell ref="B400:H400"/>
    <mergeCell ref="B401:H401"/>
    <mergeCell ref="B402:H402"/>
    <mergeCell ref="B403:H403"/>
    <mergeCell ref="B392:H392"/>
    <mergeCell ref="B393:H393"/>
    <mergeCell ref="B394:H394"/>
    <mergeCell ref="B395:H395"/>
    <mergeCell ref="B396:H396"/>
    <mergeCell ref="B397:H397"/>
    <mergeCell ref="B410:H410"/>
    <mergeCell ref="B411:H411"/>
    <mergeCell ref="B412:H412"/>
    <mergeCell ref="B413:H413"/>
    <mergeCell ref="B414:H414"/>
    <mergeCell ref="B415:H415"/>
    <mergeCell ref="B404:H404"/>
    <mergeCell ref="B405:H405"/>
    <mergeCell ref="B406:H406"/>
    <mergeCell ref="B407:H407"/>
    <mergeCell ref="B408:H408"/>
    <mergeCell ref="B409:H409"/>
    <mergeCell ref="B422:H422"/>
    <mergeCell ref="B423:H423"/>
    <mergeCell ref="B424:H424"/>
    <mergeCell ref="B425:H425"/>
    <mergeCell ref="B426:H426"/>
    <mergeCell ref="B427:H427"/>
    <mergeCell ref="B416:H416"/>
    <mergeCell ref="B417:H417"/>
    <mergeCell ref="B418:H418"/>
    <mergeCell ref="B419:H419"/>
    <mergeCell ref="B420:H420"/>
    <mergeCell ref="B421:H421"/>
    <mergeCell ref="B434:H434"/>
    <mergeCell ref="B435:H435"/>
    <mergeCell ref="B436:H436"/>
    <mergeCell ref="B437:H437"/>
    <mergeCell ref="B438:H438"/>
    <mergeCell ref="B439:H439"/>
    <mergeCell ref="B428:H428"/>
    <mergeCell ref="B429:H429"/>
    <mergeCell ref="B430:H430"/>
    <mergeCell ref="B431:H431"/>
    <mergeCell ref="B432:H432"/>
    <mergeCell ref="B433:H433"/>
    <mergeCell ref="B446:H446"/>
    <mergeCell ref="B447:H447"/>
    <mergeCell ref="B448:H448"/>
    <mergeCell ref="B449:H449"/>
    <mergeCell ref="B450:H450"/>
    <mergeCell ref="B451:H451"/>
    <mergeCell ref="B440:H440"/>
    <mergeCell ref="B441:H441"/>
    <mergeCell ref="B442:H442"/>
    <mergeCell ref="B443:H443"/>
    <mergeCell ref="B444:H444"/>
    <mergeCell ref="B445:H445"/>
    <mergeCell ref="B458:H458"/>
    <mergeCell ref="B459:H459"/>
    <mergeCell ref="A460:O460"/>
    <mergeCell ref="B461:H461"/>
    <mergeCell ref="B462:H462"/>
    <mergeCell ref="B463:H463"/>
    <mergeCell ref="B452:H452"/>
    <mergeCell ref="B453:H453"/>
    <mergeCell ref="B454:H454"/>
    <mergeCell ref="B455:H455"/>
    <mergeCell ref="B456:H456"/>
    <mergeCell ref="B457:H457"/>
    <mergeCell ref="B470:H470"/>
    <mergeCell ref="B471:H471"/>
    <mergeCell ref="B472:H472"/>
    <mergeCell ref="B473:H473"/>
    <mergeCell ref="B474:H474"/>
    <mergeCell ref="B475:H475"/>
    <mergeCell ref="B464:H464"/>
    <mergeCell ref="B465:H465"/>
    <mergeCell ref="B466:H466"/>
    <mergeCell ref="B467:H467"/>
    <mergeCell ref="B468:H468"/>
    <mergeCell ref="B469:H469"/>
    <mergeCell ref="B482:H482"/>
    <mergeCell ref="B483:H483"/>
    <mergeCell ref="B484:H484"/>
    <mergeCell ref="B485:H485"/>
    <mergeCell ref="B486:H486"/>
    <mergeCell ref="B487:H487"/>
    <mergeCell ref="B476:H476"/>
    <mergeCell ref="B477:H477"/>
    <mergeCell ref="B478:H478"/>
    <mergeCell ref="B479:H479"/>
    <mergeCell ref="B480:H480"/>
    <mergeCell ref="B481:H481"/>
    <mergeCell ref="B494:H494"/>
    <mergeCell ref="B495:H495"/>
    <mergeCell ref="B496:H496"/>
    <mergeCell ref="B497:H497"/>
    <mergeCell ref="B498:H498"/>
    <mergeCell ref="B499:H499"/>
    <mergeCell ref="B488:H488"/>
    <mergeCell ref="B489:H489"/>
    <mergeCell ref="B490:H490"/>
    <mergeCell ref="B491:H491"/>
    <mergeCell ref="B492:H492"/>
    <mergeCell ref="B493:H493"/>
    <mergeCell ref="B506:H506"/>
    <mergeCell ref="B507:H507"/>
    <mergeCell ref="B508:H508"/>
    <mergeCell ref="B509:H509"/>
    <mergeCell ref="B510:H510"/>
    <mergeCell ref="B511:H511"/>
    <mergeCell ref="B500:H500"/>
    <mergeCell ref="B501:H501"/>
    <mergeCell ref="B502:H502"/>
    <mergeCell ref="B503:H503"/>
    <mergeCell ref="B504:H504"/>
    <mergeCell ref="B505:H505"/>
    <mergeCell ref="B518:H518"/>
    <mergeCell ref="B519:H519"/>
    <mergeCell ref="B520:H520"/>
    <mergeCell ref="B521:H521"/>
    <mergeCell ref="B522:H522"/>
    <mergeCell ref="B523:H523"/>
    <mergeCell ref="B512:H512"/>
    <mergeCell ref="B513:H513"/>
    <mergeCell ref="B514:H514"/>
    <mergeCell ref="B515:H515"/>
    <mergeCell ref="B516:H516"/>
    <mergeCell ref="B517:H517"/>
    <mergeCell ref="B530:H530"/>
    <mergeCell ref="B531:H531"/>
    <mergeCell ref="B532:H532"/>
    <mergeCell ref="B524:H524"/>
    <mergeCell ref="B525:H525"/>
    <mergeCell ref="B526:H526"/>
    <mergeCell ref="B527:H527"/>
    <mergeCell ref="B528:H528"/>
    <mergeCell ref="B529:H529"/>
  </mergeCells>
  <pageMargins left="0.59055118110236227" right="0.39370078740157483" top="0.59055118110236227" bottom="0.39370078740157483" header="0.19685039370078741" footer="0.19685039370078741"/>
  <pageSetup paperSize="9" scale="67" fitToHeight="0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77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10</vt:lpstr>
      <vt:lpstr>11</vt:lpstr>
      <vt:lpstr>12</vt:lpstr>
      <vt:lpstr>13</vt:lpstr>
      <vt:lpstr>17</vt:lpstr>
      <vt:lpstr>18</vt:lpstr>
      <vt:lpstr>20</vt:lpstr>
      <vt:lpstr>'10'!Область_печати</vt:lpstr>
      <vt:lpstr>'11'!Область_печати</vt:lpstr>
      <vt:lpstr>'12'!Область_печати</vt:lpstr>
      <vt:lpstr>'13'!Область_печати</vt:lpstr>
      <vt:lpstr>'17'!Область_печати</vt:lpstr>
      <vt:lpstr>'18'!Область_печати</vt:lpstr>
      <vt:lpstr>'20'!Область_печати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Кемлякова Лидия Шамильевна</cp:lastModifiedBy>
  <cp:lastPrinted>2021-03-22T07:42:58Z</cp:lastPrinted>
  <dcterms:created xsi:type="dcterms:W3CDTF">2011-01-11T10:25:48Z</dcterms:created>
  <dcterms:modified xsi:type="dcterms:W3CDTF">2021-03-22T07:43:19Z</dcterms:modified>
</cp:coreProperties>
</file>